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3.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cworthen\Desktop\Coordination\1 - TDM Developmnet\1 - WF\2 - Sandbox\v8.3.2\Calib_Valid\00 - External Forces\1 - Telework\"/>
    </mc:Choice>
  </mc:AlternateContent>
  <xr:revisionPtr revIDLastSave="0" documentId="13_ncr:1_{78E3B0C9-4B40-4A5B-BCDC-A6AFABB22DA1}" xr6:coauthVersionLast="47" xr6:coauthVersionMax="47" xr10:uidLastSave="{00000000-0000-0000-0000-000000000000}"/>
  <bookViews>
    <workbookView xWindow="-120" yWindow="-120" windowWidth="29040" windowHeight="15840" tabRatio="798" xr2:uid="{00000000-000D-0000-FFFF-FFFF00000000}"/>
  </bookViews>
  <sheets>
    <sheet name="Calc_HBJ_Share_of_WAH" sheetId="24" r:id="rId1"/>
    <sheet name="WAH_byCounty" sheetId="25" r:id="rId2"/>
    <sheet name="WAH_byIndClass_bySelectGeog" sheetId="23" r:id="rId3"/>
    <sheet name="check_WHA_IndClass" sheetId="18" r:id="rId4"/>
    <sheet name="check_MOE" sheetId="22" r:id="rId5"/>
    <sheet name="2010" sheetId="1" r:id="rId6"/>
    <sheet name="2011" sheetId="7" r:id="rId7"/>
    <sheet name="2012" sheetId="8" r:id="rId8"/>
    <sheet name="2013" sheetId="9" r:id="rId9"/>
    <sheet name="2014" sheetId="10" r:id="rId10"/>
    <sheet name="2015" sheetId="11" r:id="rId11"/>
    <sheet name="2016" sheetId="12" r:id="rId12"/>
    <sheet name="2017" sheetId="13" r:id="rId13"/>
    <sheet name="2018" sheetId="14" r:id="rId14"/>
    <sheet name="2019" sheetId="15" r:id="rId15"/>
    <sheet name="LookupIdx" sheetId="4" r:id="rId16"/>
    <sheet name="Information" sheetId="16" r:id="rId17"/>
  </sheets>
  <definedNames>
    <definedName name="lu_CoName">LookupIdx!$B$3:$C$35</definedName>
    <definedName name="lu_GEOID">LookupIdx!$A$3:$C$35</definedName>
    <definedName name="lu_WrkID">LookupIdx!$F$3:$G$108</definedName>
    <definedName name="lu_WrkID_Est">LookupIdx!$H$3:$I$108</definedName>
    <definedName name="lu_WrkID_MOE">LookupIdx!$J$3:$K$108</definedName>
  </definedNames>
  <calcPr calcId="191029"/>
</workbook>
</file>

<file path=xl/calcChain.xml><?xml version="1.0" encoding="utf-8"?>
<calcChain xmlns="http://schemas.openxmlformats.org/spreadsheetml/2006/main">
  <c r="E48" i="24" l="1"/>
  <c r="E50" i="24" s="1"/>
  <c r="F48" i="24"/>
  <c r="G48" i="24"/>
  <c r="H48" i="24"/>
  <c r="I48" i="24"/>
  <c r="J48" i="24"/>
  <c r="K48" i="24"/>
  <c r="K50" i="24" s="1"/>
  <c r="L48" i="24"/>
  <c r="M48" i="24"/>
  <c r="E49" i="24"/>
  <c r="F49" i="24"/>
  <c r="G49" i="24"/>
  <c r="H49" i="24"/>
  <c r="I49" i="24"/>
  <c r="J49" i="24"/>
  <c r="K49" i="24"/>
  <c r="L49" i="24"/>
  <c r="M49" i="24"/>
  <c r="D49" i="24"/>
  <c r="D48" i="24"/>
  <c r="M69" i="24"/>
  <c r="L69" i="24"/>
  <c r="K69" i="24"/>
  <c r="J69" i="24"/>
  <c r="I69" i="24"/>
  <c r="H69" i="24"/>
  <c r="G69" i="24"/>
  <c r="F69" i="24"/>
  <c r="E69" i="24"/>
  <c r="D69" i="24"/>
  <c r="M68" i="24"/>
  <c r="L68" i="24"/>
  <c r="K68" i="24"/>
  <c r="J68" i="24"/>
  <c r="I68" i="24"/>
  <c r="H68" i="24"/>
  <c r="G68" i="24"/>
  <c r="F68" i="24"/>
  <c r="E68" i="24"/>
  <c r="D68" i="24"/>
  <c r="M67" i="24"/>
  <c r="L67" i="24"/>
  <c r="K67" i="24"/>
  <c r="J67" i="24"/>
  <c r="I67" i="24"/>
  <c r="H67" i="24"/>
  <c r="G67" i="24"/>
  <c r="F67" i="24"/>
  <c r="E67" i="24"/>
  <c r="D67" i="24"/>
  <c r="M66" i="24"/>
  <c r="L66" i="24"/>
  <c r="K66" i="24"/>
  <c r="J66" i="24"/>
  <c r="I66" i="24"/>
  <c r="H66" i="24"/>
  <c r="G66" i="24"/>
  <c r="F66" i="24"/>
  <c r="E66" i="24"/>
  <c r="D66" i="24"/>
  <c r="M65" i="24"/>
  <c r="L65" i="24"/>
  <c r="K65" i="24"/>
  <c r="J65" i="24"/>
  <c r="I65" i="24"/>
  <c r="H65" i="24"/>
  <c r="G65" i="24"/>
  <c r="F65" i="24"/>
  <c r="E65" i="24"/>
  <c r="D65" i="24"/>
  <c r="M64" i="24"/>
  <c r="L64" i="24"/>
  <c r="K64" i="24"/>
  <c r="J64" i="24"/>
  <c r="I64" i="24"/>
  <c r="H64" i="24"/>
  <c r="G64" i="24"/>
  <c r="F64" i="24"/>
  <c r="E64" i="24"/>
  <c r="D64" i="24"/>
  <c r="M63" i="24"/>
  <c r="L63" i="24"/>
  <c r="K63" i="24"/>
  <c r="J63" i="24"/>
  <c r="I63" i="24"/>
  <c r="H63" i="24"/>
  <c r="G63" i="24"/>
  <c r="F63" i="24"/>
  <c r="E63" i="24"/>
  <c r="D63" i="24"/>
  <c r="M62" i="24"/>
  <c r="L62" i="24"/>
  <c r="K62" i="24"/>
  <c r="J62" i="24"/>
  <c r="I62" i="24"/>
  <c r="H62" i="24"/>
  <c r="G62" i="24"/>
  <c r="F62" i="24"/>
  <c r="E62" i="24"/>
  <c r="D62" i="24"/>
  <c r="M61" i="24"/>
  <c r="L61" i="24"/>
  <c r="K61" i="24"/>
  <c r="J61" i="24"/>
  <c r="I61" i="24"/>
  <c r="H61" i="24"/>
  <c r="G61" i="24"/>
  <c r="F61" i="24"/>
  <c r="E61" i="24"/>
  <c r="D61" i="24"/>
  <c r="M60" i="24"/>
  <c r="L60" i="24"/>
  <c r="K60" i="24"/>
  <c r="J60" i="24"/>
  <c r="I60" i="24"/>
  <c r="H60" i="24"/>
  <c r="G60" i="24"/>
  <c r="F60" i="24"/>
  <c r="E60" i="24"/>
  <c r="D60" i="24"/>
  <c r="M59" i="24"/>
  <c r="L59" i="24"/>
  <c r="K59" i="24"/>
  <c r="J59" i="24"/>
  <c r="I59" i="24"/>
  <c r="H59" i="24"/>
  <c r="G59" i="24"/>
  <c r="F59" i="24"/>
  <c r="E59" i="24"/>
  <c r="D59" i="24"/>
  <c r="M58" i="24"/>
  <c r="L58" i="24"/>
  <c r="K58" i="24"/>
  <c r="J58" i="24"/>
  <c r="I58" i="24"/>
  <c r="H58" i="24"/>
  <c r="G58" i="24"/>
  <c r="F58" i="24"/>
  <c r="E58" i="24"/>
  <c r="D58" i="24"/>
  <c r="M57" i="24"/>
  <c r="L57" i="24"/>
  <c r="K57" i="24"/>
  <c r="J57" i="24"/>
  <c r="I57" i="24"/>
  <c r="H57" i="24"/>
  <c r="G57" i="24"/>
  <c r="F57" i="24"/>
  <c r="E57" i="24"/>
  <c r="D57" i="24"/>
  <c r="M56" i="24"/>
  <c r="L56" i="24"/>
  <c r="K56" i="24"/>
  <c r="J56" i="24"/>
  <c r="I56" i="24"/>
  <c r="H56" i="24"/>
  <c r="G56" i="24"/>
  <c r="F56" i="24"/>
  <c r="E56" i="24"/>
  <c r="D56" i="24"/>
  <c r="M55" i="24"/>
  <c r="L55" i="24"/>
  <c r="K55" i="24"/>
  <c r="J55" i="24"/>
  <c r="I55" i="24"/>
  <c r="H55" i="24"/>
  <c r="G55" i="24"/>
  <c r="F55" i="24"/>
  <c r="E55" i="24"/>
  <c r="D55" i="24"/>
  <c r="BJ44" i="25"/>
  <c r="BJ43" i="25"/>
  <c r="BJ38" i="25"/>
  <c r="BJ37" i="25"/>
  <c r="BJ32" i="25"/>
  <c r="BJ31" i="25"/>
  <c r="BJ26" i="25"/>
  <c r="BJ25" i="25"/>
  <c r="BJ20" i="25"/>
  <c r="BJ19" i="25"/>
  <c r="BJ14" i="25"/>
  <c r="BJ13" i="25"/>
  <c r="BJ8" i="25"/>
  <c r="BJ7" i="25"/>
  <c r="CB85" i="23"/>
  <c r="CB59" i="23"/>
  <c r="CK42" i="23"/>
  <c r="CJ42" i="23"/>
  <c r="CB42" i="23"/>
  <c r="CM41" i="23"/>
  <c r="CH41" i="23"/>
  <c r="CF41" i="23"/>
  <c r="CE41" i="23"/>
  <c r="CB41" i="23"/>
  <c r="CL41" i="23" s="1"/>
  <c r="CM24" i="23"/>
  <c r="CM6" i="23" s="1"/>
  <c r="CK24" i="23"/>
  <c r="CJ24" i="23"/>
  <c r="CB24" i="23"/>
  <c r="CB20" i="23"/>
  <c r="CB75" i="23" s="1"/>
  <c r="CB91" i="23" s="1"/>
  <c r="CB19" i="23"/>
  <c r="CB74" i="23" s="1"/>
  <c r="CB90" i="23" s="1"/>
  <c r="CB18" i="23"/>
  <c r="CB73" i="23" s="1"/>
  <c r="CB89" i="23" s="1"/>
  <c r="CB17" i="23"/>
  <c r="CB72" i="23" s="1"/>
  <c r="CB88" i="23" s="1"/>
  <c r="CB16" i="23"/>
  <c r="CB71" i="23" s="1"/>
  <c r="CB87" i="23" s="1"/>
  <c r="CB15" i="23"/>
  <c r="CB70" i="23" s="1"/>
  <c r="CB86" i="23" s="1"/>
  <c r="CB14" i="23"/>
  <c r="CB69" i="23" s="1"/>
  <c r="CB13" i="23"/>
  <c r="CB68" i="23" s="1"/>
  <c r="CB84" i="23" s="1"/>
  <c r="CB12" i="23"/>
  <c r="CB67" i="23" s="1"/>
  <c r="CB83" i="23" s="1"/>
  <c r="CB11" i="23"/>
  <c r="CB66" i="23" s="1"/>
  <c r="CB82" i="23" s="1"/>
  <c r="CB10" i="23"/>
  <c r="CB65" i="23" s="1"/>
  <c r="CB81" i="23" s="1"/>
  <c r="CB9" i="23"/>
  <c r="CB64" i="23" s="1"/>
  <c r="CB80" i="23" s="1"/>
  <c r="CB8" i="23"/>
  <c r="CB63" i="23" s="1"/>
  <c r="CB79" i="23" s="1"/>
  <c r="CB7" i="23"/>
  <c r="CB62" i="23" s="1"/>
  <c r="CB78" i="23" s="1"/>
  <c r="CB6" i="23"/>
  <c r="CC4" i="23"/>
  <c r="BO59" i="23"/>
  <c r="BO20" i="23"/>
  <c r="BO75" i="23" s="1"/>
  <c r="BO91" i="23" s="1"/>
  <c r="BO19" i="23"/>
  <c r="BO74" i="23" s="1"/>
  <c r="BO90" i="23" s="1"/>
  <c r="BO18" i="23"/>
  <c r="BO73" i="23" s="1"/>
  <c r="BO89" i="23" s="1"/>
  <c r="BO17" i="23"/>
  <c r="BO72" i="23" s="1"/>
  <c r="BO88" i="23" s="1"/>
  <c r="BO16" i="23"/>
  <c r="BO71" i="23" s="1"/>
  <c r="BO87" i="23" s="1"/>
  <c r="BO15" i="23"/>
  <c r="BO70" i="23" s="1"/>
  <c r="BO86" i="23" s="1"/>
  <c r="BO14" i="23"/>
  <c r="BO69" i="23" s="1"/>
  <c r="BO85" i="23" s="1"/>
  <c r="BO13" i="23"/>
  <c r="BO68" i="23" s="1"/>
  <c r="BO84" i="23" s="1"/>
  <c r="BO12" i="23"/>
  <c r="BO67" i="23" s="1"/>
  <c r="BO83" i="23" s="1"/>
  <c r="BO11" i="23"/>
  <c r="BO66" i="23" s="1"/>
  <c r="BO82" i="23" s="1"/>
  <c r="BO10" i="23"/>
  <c r="BO65" i="23" s="1"/>
  <c r="BO81" i="23" s="1"/>
  <c r="BO9" i="23"/>
  <c r="BO64" i="23" s="1"/>
  <c r="BO80" i="23" s="1"/>
  <c r="BO8" i="23"/>
  <c r="BO63" i="23" s="1"/>
  <c r="BO79" i="23" s="1"/>
  <c r="BO7" i="23"/>
  <c r="BO62" i="23" s="1"/>
  <c r="BO78" i="23" s="1"/>
  <c r="BO6" i="23"/>
  <c r="BO24" i="23" s="1"/>
  <c r="BP4" i="23"/>
  <c r="BP59" i="23" s="1"/>
  <c r="BB65" i="23"/>
  <c r="BB81" i="23" s="1"/>
  <c r="BB59" i="23"/>
  <c r="BB20" i="23"/>
  <c r="BB75" i="23" s="1"/>
  <c r="BB91" i="23" s="1"/>
  <c r="BB19" i="23"/>
  <c r="BB74" i="23" s="1"/>
  <c r="BB90" i="23" s="1"/>
  <c r="BB18" i="23"/>
  <c r="BB73" i="23" s="1"/>
  <c r="BB89" i="23" s="1"/>
  <c r="BB17" i="23"/>
  <c r="BB72" i="23" s="1"/>
  <c r="BB88" i="23" s="1"/>
  <c r="BB16" i="23"/>
  <c r="BB71" i="23" s="1"/>
  <c r="BB87" i="23" s="1"/>
  <c r="BB15" i="23"/>
  <c r="BB70" i="23" s="1"/>
  <c r="BB86" i="23" s="1"/>
  <c r="BB14" i="23"/>
  <c r="BB69" i="23" s="1"/>
  <c r="BB85" i="23" s="1"/>
  <c r="BB13" i="23"/>
  <c r="BB68" i="23" s="1"/>
  <c r="BB84" i="23" s="1"/>
  <c r="BB12" i="23"/>
  <c r="BB67" i="23" s="1"/>
  <c r="BB83" i="23" s="1"/>
  <c r="BB11" i="23"/>
  <c r="BB66" i="23" s="1"/>
  <c r="BB82" i="23" s="1"/>
  <c r="BB10" i="23"/>
  <c r="BB9" i="23"/>
  <c r="BB64" i="23" s="1"/>
  <c r="BB80" i="23" s="1"/>
  <c r="BB8" i="23"/>
  <c r="BB63" i="23" s="1"/>
  <c r="BB79" i="23" s="1"/>
  <c r="BB7" i="23"/>
  <c r="BB62" i="23" s="1"/>
  <c r="BB78" i="23" s="1"/>
  <c r="BB6" i="23"/>
  <c r="BC4" i="23"/>
  <c r="BC59" i="23" s="1"/>
  <c r="AO73" i="23"/>
  <c r="AO89" i="23" s="1"/>
  <c r="AO59" i="23"/>
  <c r="AO20" i="23"/>
  <c r="AO75" i="23" s="1"/>
  <c r="AO91" i="23" s="1"/>
  <c r="AO19" i="23"/>
  <c r="AO74" i="23" s="1"/>
  <c r="AO90" i="23" s="1"/>
  <c r="AO18" i="23"/>
  <c r="AO17" i="23"/>
  <c r="AO72" i="23" s="1"/>
  <c r="AO88" i="23" s="1"/>
  <c r="AO16" i="23"/>
  <c r="AO71" i="23" s="1"/>
  <c r="AO87" i="23" s="1"/>
  <c r="AO15" i="23"/>
  <c r="AO70" i="23" s="1"/>
  <c r="AO86" i="23" s="1"/>
  <c r="AO14" i="23"/>
  <c r="AO69" i="23" s="1"/>
  <c r="AO85" i="23" s="1"/>
  <c r="AO13" i="23"/>
  <c r="AO68" i="23" s="1"/>
  <c r="AO84" i="23" s="1"/>
  <c r="AO12" i="23"/>
  <c r="AO67" i="23" s="1"/>
  <c r="AO83" i="23" s="1"/>
  <c r="AO11" i="23"/>
  <c r="AO66" i="23" s="1"/>
  <c r="AO82" i="23" s="1"/>
  <c r="AO10" i="23"/>
  <c r="AO65" i="23" s="1"/>
  <c r="AO81" i="23" s="1"/>
  <c r="AO9" i="23"/>
  <c r="AO64" i="23" s="1"/>
  <c r="AO80" i="23" s="1"/>
  <c r="AO8" i="23"/>
  <c r="AO63" i="23" s="1"/>
  <c r="AO79" i="23" s="1"/>
  <c r="AO7" i="23"/>
  <c r="AO62" i="23" s="1"/>
  <c r="AO78" i="23" s="1"/>
  <c r="AO6" i="23"/>
  <c r="AO24" i="23" s="1"/>
  <c r="AY24" i="23" s="1"/>
  <c r="AP4" i="23"/>
  <c r="AP59" i="23" s="1"/>
  <c r="AB74" i="23"/>
  <c r="AB90" i="23" s="1"/>
  <c r="AB59" i="23"/>
  <c r="AB20" i="23"/>
  <c r="AB75" i="23" s="1"/>
  <c r="AB91" i="23" s="1"/>
  <c r="AB19" i="23"/>
  <c r="AB18" i="23"/>
  <c r="AB73" i="23" s="1"/>
  <c r="AB89" i="23" s="1"/>
  <c r="AB17" i="23"/>
  <c r="AB72" i="23" s="1"/>
  <c r="AB88" i="23" s="1"/>
  <c r="AB16" i="23"/>
  <c r="AB71" i="23" s="1"/>
  <c r="AB87" i="23" s="1"/>
  <c r="AB15" i="23"/>
  <c r="AB70" i="23" s="1"/>
  <c r="AB86" i="23" s="1"/>
  <c r="AB14" i="23"/>
  <c r="AB69" i="23" s="1"/>
  <c r="AB85" i="23" s="1"/>
  <c r="AB13" i="23"/>
  <c r="AB68" i="23" s="1"/>
  <c r="AB84" i="23" s="1"/>
  <c r="AB12" i="23"/>
  <c r="AB67" i="23" s="1"/>
  <c r="AB83" i="23" s="1"/>
  <c r="AB11" i="23"/>
  <c r="AB66" i="23" s="1"/>
  <c r="AB82" i="23" s="1"/>
  <c r="AB10" i="23"/>
  <c r="AB65" i="23" s="1"/>
  <c r="AB81" i="23" s="1"/>
  <c r="AB9" i="23"/>
  <c r="AB64" i="23" s="1"/>
  <c r="AB80" i="23" s="1"/>
  <c r="AB8" i="23"/>
  <c r="AB63" i="23" s="1"/>
  <c r="AB79" i="23" s="1"/>
  <c r="AB7" i="23"/>
  <c r="AB62" i="23" s="1"/>
  <c r="AB78" i="23" s="1"/>
  <c r="AB6" i="23"/>
  <c r="AC4" i="23"/>
  <c r="AC59" i="23" s="1"/>
  <c r="O59" i="23"/>
  <c r="B59" i="23"/>
  <c r="EI47" i="25"/>
  <c r="DV47" i="25"/>
  <c r="DI47" i="25"/>
  <c r="CV47" i="25"/>
  <c r="EI46" i="25"/>
  <c r="DW46" i="25"/>
  <c r="DV46" i="25"/>
  <c r="DI46" i="25"/>
  <c r="CV46" i="25"/>
  <c r="EI45" i="25"/>
  <c r="DW45" i="25"/>
  <c r="DV45" i="25"/>
  <c r="DI45" i="25"/>
  <c r="CW45" i="25"/>
  <c r="CV45" i="25"/>
  <c r="EJ44" i="25"/>
  <c r="EI44" i="25"/>
  <c r="DW44" i="25"/>
  <c r="DV44" i="25"/>
  <c r="DI44" i="25"/>
  <c r="CW44" i="25"/>
  <c r="CV44" i="25"/>
  <c r="EI43" i="25"/>
  <c r="DV43" i="25"/>
  <c r="DI43" i="25"/>
  <c r="CV43" i="25"/>
  <c r="EI42" i="25"/>
  <c r="DW42" i="25"/>
  <c r="DV42" i="25"/>
  <c r="DI42" i="25"/>
  <c r="CW42" i="25"/>
  <c r="CV42" i="25"/>
  <c r="EI41" i="25"/>
  <c r="DV41" i="25"/>
  <c r="DI41" i="25"/>
  <c r="CV41" i="25"/>
  <c r="EI40" i="25"/>
  <c r="DV40" i="25"/>
  <c r="DI40" i="25"/>
  <c r="CV40" i="25"/>
  <c r="EI39" i="25"/>
  <c r="DW39" i="25"/>
  <c r="DV39" i="25"/>
  <c r="DI39" i="25"/>
  <c r="CW39" i="25"/>
  <c r="CV39" i="25"/>
  <c r="EI38" i="25"/>
  <c r="DV38" i="25"/>
  <c r="DI38" i="25"/>
  <c r="CV38" i="25"/>
  <c r="EI37" i="25"/>
  <c r="DV37" i="25"/>
  <c r="DI37" i="25"/>
  <c r="CV37" i="25"/>
  <c r="EI36" i="25"/>
  <c r="DV36" i="25"/>
  <c r="DI36" i="25"/>
  <c r="CV36" i="25"/>
  <c r="DJ36" i="25"/>
  <c r="EI35" i="25"/>
  <c r="DV35" i="25"/>
  <c r="DI35" i="25"/>
  <c r="CV35" i="25"/>
  <c r="DJ35" i="25"/>
  <c r="EI34" i="25"/>
  <c r="DW34" i="25"/>
  <c r="DV34" i="25"/>
  <c r="DI34" i="25"/>
  <c r="CW34" i="25"/>
  <c r="CV34" i="25"/>
  <c r="EI33" i="25"/>
  <c r="DV33" i="25"/>
  <c r="DI33" i="25"/>
  <c r="CV33" i="25"/>
  <c r="EI32" i="25"/>
  <c r="DV32" i="25"/>
  <c r="DJ32" i="25"/>
  <c r="DI32" i="25"/>
  <c r="CV32" i="25"/>
  <c r="EI31" i="25"/>
  <c r="DW31" i="25"/>
  <c r="DV31" i="25"/>
  <c r="DI31" i="25"/>
  <c r="CW31" i="25"/>
  <c r="CV31" i="25"/>
  <c r="EJ30" i="25"/>
  <c r="EI30" i="25"/>
  <c r="DW30" i="25"/>
  <c r="DV30" i="25"/>
  <c r="DI30" i="25"/>
  <c r="CV30" i="25"/>
  <c r="EI29" i="25"/>
  <c r="DW29" i="25"/>
  <c r="DV29" i="25"/>
  <c r="DI29" i="25"/>
  <c r="CW29" i="25"/>
  <c r="CV29" i="25"/>
  <c r="EI28" i="25"/>
  <c r="DV28" i="25"/>
  <c r="DJ28" i="25"/>
  <c r="DI28" i="25"/>
  <c r="CV28" i="25"/>
  <c r="EI27" i="25"/>
  <c r="DW27" i="25"/>
  <c r="DV27" i="25"/>
  <c r="DI27" i="25"/>
  <c r="CW27" i="25"/>
  <c r="CV27" i="25"/>
  <c r="EI26" i="25"/>
  <c r="DW26" i="25"/>
  <c r="DV26" i="25"/>
  <c r="DJ26" i="25"/>
  <c r="DI26" i="25"/>
  <c r="CV26" i="25"/>
  <c r="EI25" i="25"/>
  <c r="DV25" i="25"/>
  <c r="DI25" i="25"/>
  <c r="CV25" i="25"/>
  <c r="EI24" i="25"/>
  <c r="DV24" i="25"/>
  <c r="DI24" i="25"/>
  <c r="CV24" i="25"/>
  <c r="DJ24" i="25"/>
  <c r="EI23" i="25"/>
  <c r="DW23" i="25"/>
  <c r="DV23" i="25"/>
  <c r="DI23" i="25"/>
  <c r="CW23" i="25"/>
  <c r="CV23" i="25"/>
  <c r="EI22" i="25"/>
  <c r="DV22" i="25"/>
  <c r="DI22" i="25"/>
  <c r="CV22" i="25"/>
  <c r="EI21" i="25"/>
  <c r="DV21" i="25"/>
  <c r="DI21" i="25"/>
  <c r="CV21" i="25"/>
  <c r="EI20" i="25"/>
  <c r="DV20" i="25"/>
  <c r="DI20" i="25"/>
  <c r="CV20" i="25"/>
  <c r="EI19" i="25"/>
  <c r="DV19" i="25"/>
  <c r="DI19" i="25"/>
  <c r="CV19" i="25"/>
  <c r="EJ19" i="25"/>
  <c r="EI18" i="25"/>
  <c r="DW18" i="25"/>
  <c r="DV18" i="25"/>
  <c r="DI18" i="25"/>
  <c r="CW18" i="25"/>
  <c r="CV18" i="25"/>
  <c r="EP17" i="25"/>
  <c r="EJ17" i="25"/>
  <c r="EI17" i="25"/>
  <c r="DW17" i="25"/>
  <c r="DV17" i="25"/>
  <c r="DI17" i="25"/>
  <c r="CW17" i="25"/>
  <c r="CV17" i="25"/>
  <c r="EI13" i="25"/>
  <c r="DW13" i="25"/>
  <c r="DV13" i="25"/>
  <c r="DI13" i="25"/>
  <c r="CW13" i="25"/>
  <c r="CV13" i="25"/>
  <c r="EI12" i="25"/>
  <c r="DV12" i="25"/>
  <c r="DI12" i="25"/>
  <c r="CV12" i="25"/>
  <c r="EI11" i="25"/>
  <c r="DW11" i="25"/>
  <c r="DV11" i="25"/>
  <c r="DI11" i="25"/>
  <c r="CW11" i="25"/>
  <c r="CV11" i="25"/>
  <c r="EI10" i="25"/>
  <c r="DV10" i="25"/>
  <c r="DJ10" i="25"/>
  <c r="DI10" i="25"/>
  <c r="CV10" i="25"/>
  <c r="EI9" i="25"/>
  <c r="DW9" i="25"/>
  <c r="DV9" i="25"/>
  <c r="DI9" i="25"/>
  <c r="CW9" i="25"/>
  <c r="CV9" i="25"/>
  <c r="EJ9" i="25"/>
  <c r="EI8" i="25"/>
  <c r="DV8" i="25"/>
  <c r="DI8" i="25"/>
  <c r="CV8" i="25"/>
  <c r="EI7" i="25"/>
  <c r="DW7" i="25"/>
  <c r="DV7" i="25"/>
  <c r="DI7" i="25"/>
  <c r="CW7" i="25"/>
  <c r="CV7" i="25"/>
  <c r="L50" i="24" l="1"/>
  <c r="K43" i="24"/>
  <c r="J50" i="24"/>
  <c r="J43" i="24" s="1"/>
  <c r="F50" i="24"/>
  <c r="F44" i="24" s="1"/>
  <c r="I50" i="24"/>
  <c r="I44" i="24" s="1"/>
  <c r="H50" i="24"/>
  <c r="H44" i="24" s="1"/>
  <c r="G50" i="24"/>
  <c r="G43" i="24" s="1"/>
  <c r="E44" i="24"/>
  <c r="E43" i="24"/>
  <c r="K44" i="24"/>
  <c r="L43" i="24"/>
  <c r="D50" i="24"/>
  <c r="D43" i="24" s="1"/>
  <c r="K45" i="24"/>
  <c r="M50" i="24"/>
  <c r="M43" i="24" s="1"/>
  <c r="L44" i="24"/>
  <c r="CC59" i="23"/>
  <c r="CB1" i="23"/>
  <c r="CI24" i="23"/>
  <c r="CI6" i="23" s="1"/>
  <c r="CH24" i="23"/>
  <c r="CH6" i="23" s="1"/>
  <c r="CG24" i="23"/>
  <c r="CB25" i="23"/>
  <c r="CF24" i="23"/>
  <c r="CF6" i="23" s="1"/>
  <c r="CL24" i="23"/>
  <c r="CL6" i="23" s="1"/>
  <c r="CD24" i="23"/>
  <c r="CE24" i="23"/>
  <c r="CE6" i="23" s="1"/>
  <c r="CI42" i="23"/>
  <c r="CH42" i="23"/>
  <c r="CG42" i="23"/>
  <c r="CM42" i="23"/>
  <c r="CB43" i="23"/>
  <c r="CF42" i="23"/>
  <c r="CE42" i="23"/>
  <c r="CL42" i="23"/>
  <c r="CD42" i="23"/>
  <c r="CG41" i="23"/>
  <c r="CB95" i="23"/>
  <c r="CB61" i="23"/>
  <c r="CB77" i="23" s="1"/>
  <c r="CB112" i="23"/>
  <c r="CI41" i="23"/>
  <c r="CJ41" i="23"/>
  <c r="CJ6" i="23" s="1"/>
  <c r="CK41" i="23"/>
  <c r="CK6" i="23" s="1"/>
  <c r="CD41" i="23"/>
  <c r="BV24" i="23"/>
  <c r="BU24" i="23"/>
  <c r="BT24" i="23"/>
  <c r="BZ24" i="23"/>
  <c r="BR24" i="23"/>
  <c r="BY24" i="23"/>
  <c r="BQ24" i="23"/>
  <c r="BO25" i="23"/>
  <c r="BX24" i="23"/>
  <c r="BW24" i="23"/>
  <c r="BS24" i="23"/>
  <c r="BO95" i="23"/>
  <c r="BO61" i="23"/>
  <c r="BO77" i="23" s="1"/>
  <c r="BO112" i="23"/>
  <c r="BO41" i="23"/>
  <c r="BO1" i="23"/>
  <c r="BB1" i="23"/>
  <c r="BB95" i="23"/>
  <c r="BB112" i="23"/>
  <c r="BB61" i="23"/>
  <c r="BB77" i="23" s="1"/>
  <c r="BB41" i="23"/>
  <c r="BB24" i="23"/>
  <c r="AO1" i="23"/>
  <c r="AW24" i="23"/>
  <c r="AV24" i="23"/>
  <c r="AU24" i="23"/>
  <c r="AT24" i="23"/>
  <c r="AO25" i="23"/>
  <c r="AS24" i="23"/>
  <c r="AZ24" i="23"/>
  <c r="AR24" i="23"/>
  <c r="AX24" i="23"/>
  <c r="AQ24" i="23"/>
  <c r="AO95" i="23"/>
  <c r="AO61" i="23"/>
  <c r="AO77" i="23" s="1"/>
  <c r="AO112" i="23"/>
  <c r="AO41" i="23"/>
  <c r="AB1" i="23"/>
  <c r="AB95" i="23"/>
  <c r="AB61" i="23"/>
  <c r="AB77" i="23" s="1"/>
  <c r="AB41" i="23"/>
  <c r="AB112" i="23"/>
  <c r="AB24" i="23"/>
  <c r="DJ8" i="25"/>
  <c r="DW10" i="25"/>
  <c r="CW10" i="25"/>
  <c r="DW8" i="25"/>
  <c r="CW8" i="25"/>
  <c r="EJ8" i="25"/>
  <c r="EJ10" i="25"/>
  <c r="DJ7" i="25"/>
  <c r="CW12" i="25"/>
  <c r="ES18" i="25"/>
  <c r="DS18" i="25" s="1"/>
  <c r="CW19" i="25"/>
  <c r="DJ11" i="25"/>
  <c r="EJ11" i="25"/>
  <c r="DJ13" i="25"/>
  <c r="EJ13" i="25"/>
  <c r="DJ17" i="25"/>
  <c r="DP17" i="25"/>
  <c r="ES17" i="25"/>
  <c r="DS17" i="25" s="1"/>
  <c r="EP19" i="25"/>
  <c r="DP19" i="25" s="1"/>
  <c r="CW21" i="25"/>
  <c r="DJ21" i="25"/>
  <c r="DW21" i="25"/>
  <c r="EJ21" i="25"/>
  <c r="EM24" i="25"/>
  <c r="DM24" i="25" s="1"/>
  <c r="EK17" i="25"/>
  <c r="DK17" i="25" s="1"/>
  <c r="EO23" i="25"/>
  <c r="EB23" i="25" s="1"/>
  <c r="DB23" i="25" s="1"/>
  <c r="DZ24" i="25"/>
  <c r="CZ24" i="25" s="1"/>
  <c r="CM24" i="25" s="1"/>
  <c r="EJ7" i="25"/>
  <c r="DJ9" i="25"/>
  <c r="EC17" i="25"/>
  <c r="DC17" i="25" s="1"/>
  <c r="DJ19" i="25"/>
  <c r="ES23" i="25"/>
  <c r="DS23" i="25" s="1"/>
  <c r="DJ12" i="25"/>
  <c r="EJ12" i="25"/>
  <c r="ES32" i="25"/>
  <c r="DS32" i="25" s="1"/>
  <c r="ET39" i="25"/>
  <c r="DT39" i="25" s="1"/>
  <c r="EM32" i="25"/>
  <c r="EN33" i="25"/>
  <c r="DN33" i="25" s="1"/>
  <c r="ET32" i="25"/>
  <c r="DT32" i="25" s="1"/>
  <c r="EO32" i="25"/>
  <c r="DO32" i="25" s="1"/>
  <c r="EO19" i="25"/>
  <c r="DO19" i="25" s="1"/>
  <c r="EL32" i="25"/>
  <c r="DL32" i="25" s="1"/>
  <c r="EK26" i="25"/>
  <c r="DK26" i="25" s="1"/>
  <c r="EK32" i="25"/>
  <c r="DK32" i="25" s="1"/>
  <c r="EK29" i="25"/>
  <c r="DK29" i="25" s="1"/>
  <c r="EQ24" i="25"/>
  <c r="ED24" i="25" s="1"/>
  <c r="DD24" i="25" s="1"/>
  <c r="EL35" i="25"/>
  <c r="DL35" i="25" s="1"/>
  <c r="EP25" i="25"/>
  <c r="DP25" i="25" s="1"/>
  <c r="EO18" i="25"/>
  <c r="DO18" i="25" s="1"/>
  <c r="DW20" i="25"/>
  <c r="CW20" i="25"/>
  <c r="DJ20" i="25"/>
  <c r="EJ20" i="25"/>
  <c r="CW24" i="25"/>
  <c r="DW24" i="25"/>
  <c r="ET24" i="25"/>
  <c r="ET27" i="25"/>
  <c r="DT27" i="25" s="1"/>
  <c r="EN17" i="25"/>
  <c r="DN17" i="25" s="1"/>
  <c r="EK19" i="25"/>
  <c r="DK19" i="25" s="1"/>
  <c r="EM25" i="25"/>
  <c r="DZ25" i="25" s="1"/>
  <c r="EP24" i="25"/>
  <c r="DP24" i="25" s="1"/>
  <c r="EQ18" i="25"/>
  <c r="DQ18" i="25" s="1"/>
  <c r="DW19" i="25"/>
  <c r="EB19" i="25"/>
  <c r="DB19" i="25" s="1"/>
  <c r="CO19" i="25" s="1"/>
  <c r="EM20" i="25"/>
  <c r="ER21" i="25"/>
  <c r="EJ24" i="25"/>
  <c r="EP27" i="25"/>
  <c r="DP27" i="25" s="1"/>
  <c r="EQ30" i="25"/>
  <c r="ED30" i="25" s="1"/>
  <c r="DD30" i="25" s="1"/>
  <c r="EM19" i="25"/>
  <c r="DM19" i="25" s="1"/>
  <c r="EP23" i="25"/>
  <c r="EN23" i="25"/>
  <c r="EM23" i="25"/>
  <c r="DM23" i="25" s="1"/>
  <c r="EQ25" i="25"/>
  <c r="DQ25" i="25" s="1"/>
  <c r="DW12" i="25"/>
  <c r="EO20" i="25"/>
  <c r="DO20" i="25" s="1"/>
  <c r="DW22" i="25"/>
  <c r="CW22" i="25"/>
  <c r="DJ22" i="25"/>
  <c r="EJ22" i="25"/>
  <c r="DW25" i="25"/>
  <c r="CW25" i="25"/>
  <c r="DJ25" i="25"/>
  <c r="EJ25" i="25"/>
  <c r="DX25" i="25"/>
  <c r="CX25" i="25" s="1"/>
  <c r="CK25" i="25" s="1"/>
  <c r="EN26" i="25"/>
  <c r="DN26" i="25" s="1"/>
  <c r="ES28" i="25"/>
  <c r="EK28" i="25"/>
  <c r="EL28" i="25"/>
  <c r="DY28" i="25" s="1"/>
  <c r="CY28" i="25" s="1"/>
  <c r="EO37" i="25"/>
  <c r="ER37" i="25"/>
  <c r="DR37" i="25" s="1"/>
  <c r="EQ37" i="25"/>
  <c r="DQ37" i="25" s="1"/>
  <c r="EN27" i="25"/>
  <c r="EM27" i="25"/>
  <c r="DM27" i="25" s="1"/>
  <c r="EL27" i="25"/>
  <c r="EJ33" i="25"/>
  <c r="DJ33" i="25"/>
  <c r="CW33" i="25"/>
  <c r="DW37" i="25"/>
  <c r="CW37" i="25"/>
  <c r="DJ37" i="25"/>
  <c r="EJ37" i="25"/>
  <c r="ES25" i="25"/>
  <c r="DS25" i="25" s="1"/>
  <c r="DX28" i="25"/>
  <c r="CX28" i="25" s="1"/>
  <c r="CW36" i="25"/>
  <c r="ER38" i="25"/>
  <c r="EM38" i="25"/>
  <c r="ES38" i="25"/>
  <c r="EF38" i="25" s="1"/>
  <c r="EK38" i="25"/>
  <c r="DK38" i="25" s="1"/>
  <c r="ET38" i="25"/>
  <c r="EP38" i="25"/>
  <c r="DP38" i="25" s="1"/>
  <c r="EO38" i="25"/>
  <c r="EQ20" i="25"/>
  <c r="EO24" i="25"/>
  <c r="EK25" i="25"/>
  <c r="DK25" i="25" s="1"/>
  <c r="ET25" i="25"/>
  <c r="DT25" i="25" s="1"/>
  <c r="EK27" i="25"/>
  <c r="EO28" i="25"/>
  <c r="DO28" i="25" s="1"/>
  <c r="DZ32" i="25"/>
  <c r="CZ32" i="25" s="1"/>
  <c r="EG32" i="25"/>
  <c r="DG32" i="25" s="1"/>
  <c r="CT32" i="25" s="1"/>
  <c r="EL38" i="25"/>
  <c r="DL38" i="25" s="1"/>
  <c r="ER20" i="25"/>
  <c r="DJ23" i="25"/>
  <c r="EJ23" i="25"/>
  <c r="EJ26" i="25"/>
  <c r="EO27" i="25"/>
  <c r="DO27" i="25" s="1"/>
  <c r="EQ28" i="25"/>
  <c r="DQ28" i="25" s="1"/>
  <c r="DW33" i="25"/>
  <c r="ET30" i="25"/>
  <c r="DT30" i="25" s="1"/>
  <c r="EL30" i="25"/>
  <c r="DL30" i="25" s="1"/>
  <c r="ES30" i="25"/>
  <c r="DS30" i="25" s="1"/>
  <c r="EK30" i="25"/>
  <c r="DK30" i="25" s="1"/>
  <c r="EN30" i="25"/>
  <c r="EA30" i="25" s="1"/>
  <c r="DA30" i="25" s="1"/>
  <c r="ER30" i="25"/>
  <c r="DR30" i="25" s="1"/>
  <c r="ER31" i="25"/>
  <c r="DR31" i="25" s="1"/>
  <c r="EB37" i="25"/>
  <c r="EM44" i="25"/>
  <c r="ET44" i="25"/>
  <c r="EL44" i="25"/>
  <c r="EK44" i="25"/>
  <c r="DK44" i="25" s="1"/>
  <c r="ER44" i="25"/>
  <c r="DR44" i="25" s="1"/>
  <c r="EO44" i="25"/>
  <c r="ES44" i="25"/>
  <c r="EN44" i="25"/>
  <c r="DN44" i="25" s="1"/>
  <c r="EQ17" i="25"/>
  <c r="ED17" i="25" s="1"/>
  <c r="DD17" i="25" s="1"/>
  <c r="DJ18" i="25"/>
  <c r="EJ18" i="25"/>
  <c r="EQ19" i="25"/>
  <c r="EL20" i="25"/>
  <c r="ET20" i="25"/>
  <c r="EL24" i="25"/>
  <c r="DL24" i="25" s="1"/>
  <c r="EN25" i="25"/>
  <c r="DN25" i="25" s="1"/>
  <c r="CW26" i="25"/>
  <c r="EF28" i="25"/>
  <c r="DF28" i="25" s="1"/>
  <c r="DJ30" i="25"/>
  <c r="CW30" i="25"/>
  <c r="DW32" i="25"/>
  <c r="CW32" i="25"/>
  <c r="EJ32" i="25"/>
  <c r="EB35" i="25"/>
  <c r="DB35" i="25" s="1"/>
  <c r="CO35" i="25" s="1"/>
  <c r="DW35" i="25"/>
  <c r="CW35" i="25"/>
  <c r="EJ35" i="25"/>
  <c r="DW36" i="25"/>
  <c r="EJ36" i="25"/>
  <c r="EP39" i="25"/>
  <c r="DW28" i="25"/>
  <c r="CW28" i="25"/>
  <c r="EF29" i="25"/>
  <c r="DF29" i="25" s="1"/>
  <c r="CS29" i="25" s="1"/>
  <c r="EO29" i="25"/>
  <c r="DO29" i="25" s="1"/>
  <c r="EN29" i="25"/>
  <c r="DN29" i="25" s="1"/>
  <c r="ES29" i="25"/>
  <c r="DS29" i="25" s="1"/>
  <c r="EM33" i="25"/>
  <c r="ET33" i="25"/>
  <c r="DT33" i="25" s="1"/>
  <c r="EL33" i="25"/>
  <c r="DL33" i="25" s="1"/>
  <c r="ES33" i="25"/>
  <c r="DS33" i="25" s="1"/>
  <c r="DW47" i="25"/>
  <c r="CW47" i="25"/>
  <c r="DJ47" i="25"/>
  <c r="EJ47" i="25"/>
  <c r="EN31" i="25"/>
  <c r="DN31" i="25" s="1"/>
  <c r="ES31" i="25"/>
  <c r="DS31" i="25" s="1"/>
  <c r="EM40" i="25"/>
  <c r="EK40" i="25"/>
  <c r="DK40" i="25" s="1"/>
  <c r="ED43" i="25"/>
  <c r="DD43" i="25" s="1"/>
  <c r="EM26" i="25"/>
  <c r="EJ28" i="25"/>
  <c r="EM29" i="25"/>
  <c r="DM29" i="25" s="1"/>
  <c r="EL31" i="25"/>
  <c r="DL31" i="25" s="1"/>
  <c r="EO33" i="25"/>
  <c r="DO33" i="25" s="1"/>
  <c r="EP40" i="25"/>
  <c r="DP40" i="25" s="1"/>
  <c r="DJ29" i="25"/>
  <c r="EJ29" i="25"/>
  <c r="DJ31" i="25"/>
  <c r="EJ31" i="25"/>
  <c r="EQ32" i="25"/>
  <c r="DW43" i="25"/>
  <c r="CW43" i="25"/>
  <c r="DJ43" i="25"/>
  <c r="EJ43" i="25"/>
  <c r="DJ27" i="25"/>
  <c r="EJ27" i="25"/>
  <c r="ER32" i="25"/>
  <c r="DR32" i="25" s="1"/>
  <c r="EO35" i="25"/>
  <c r="DO35" i="25" s="1"/>
  <c r="ES35" i="25"/>
  <c r="DS35" i="25" s="1"/>
  <c r="EK35" i="25"/>
  <c r="DK35" i="25" s="1"/>
  <c r="ER35" i="25"/>
  <c r="DR35" i="25" s="1"/>
  <c r="EP35" i="25"/>
  <c r="DP35" i="25" s="1"/>
  <c r="ET36" i="25"/>
  <c r="DT36" i="25" s="1"/>
  <c r="EL36" i="25"/>
  <c r="EO36" i="25"/>
  <c r="DO36" i="25" s="1"/>
  <c r="EM36" i="25"/>
  <c r="DM36" i="25" s="1"/>
  <c r="DJ39" i="25"/>
  <c r="EJ39" i="25"/>
  <c r="EN39" i="25"/>
  <c r="DJ34" i="25"/>
  <c r="EJ34" i="25"/>
  <c r="DJ42" i="25"/>
  <c r="EJ42" i="25"/>
  <c r="EO42" i="25"/>
  <c r="DO42" i="25" s="1"/>
  <c r="EN42" i="25"/>
  <c r="DN42" i="25" s="1"/>
  <c r="ES42" i="25"/>
  <c r="DS42" i="25" s="1"/>
  <c r="DJ44" i="25"/>
  <c r="DJ45" i="25"/>
  <c r="EJ45" i="25"/>
  <c r="DJ38" i="25"/>
  <c r="EJ38" i="25"/>
  <c r="DJ40" i="25"/>
  <c r="EJ40" i="25"/>
  <c r="CW41" i="25"/>
  <c r="DW41" i="25"/>
  <c r="ET42" i="25"/>
  <c r="DT42" i="25" s="1"/>
  <c r="CW38" i="25"/>
  <c r="DW38" i="25"/>
  <c r="EM39" i="25"/>
  <c r="DM39" i="25" s="1"/>
  <c r="CW40" i="25"/>
  <c r="DW40" i="25"/>
  <c r="DJ41" i="25"/>
  <c r="EJ41" i="25"/>
  <c r="EP42" i="25"/>
  <c r="DP42" i="25" s="1"/>
  <c r="CW46" i="25"/>
  <c r="DJ46" i="25"/>
  <c r="EJ46" i="25"/>
  <c r="EQ43" i="25"/>
  <c r="ER43" i="25"/>
  <c r="DR43" i="25" s="1"/>
  <c r="F43" i="24" l="1"/>
  <c r="H43" i="24"/>
  <c r="G18" i="24"/>
  <c r="G14" i="24"/>
  <c r="G10" i="24"/>
  <c r="G6" i="24"/>
  <c r="G17" i="24"/>
  <c r="G13" i="24"/>
  <c r="G9" i="24"/>
  <c r="G20" i="24"/>
  <c r="G16" i="24"/>
  <c r="G12" i="24"/>
  <c r="G8" i="24"/>
  <c r="G19" i="24"/>
  <c r="G15" i="24"/>
  <c r="G11" i="24"/>
  <c r="G7" i="24"/>
  <c r="D19" i="24"/>
  <c r="D15" i="24"/>
  <c r="D11" i="24"/>
  <c r="D7" i="24"/>
  <c r="D20" i="24"/>
  <c r="D18" i="24"/>
  <c r="D14" i="24"/>
  <c r="D10" i="24"/>
  <c r="D6" i="24"/>
  <c r="D17" i="24"/>
  <c r="D13" i="24"/>
  <c r="D9" i="24"/>
  <c r="D12" i="24"/>
  <c r="D16" i="24"/>
  <c r="D8" i="24"/>
  <c r="L19" i="24"/>
  <c r="L15" i="24"/>
  <c r="L11" i="24"/>
  <c r="L7" i="24"/>
  <c r="L16" i="24"/>
  <c r="L18" i="24"/>
  <c r="L14" i="24"/>
  <c r="L10" i="24"/>
  <c r="L6" i="24"/>
  <c r="L8" i="24"/>
  <c r="L12" i="24"/>
  <c r="L17" i="24"/>
  <c r="L13" i="24"/>
  <c r="L9" i="24"/>
  <c r="L20" i="24"/>
  <c r="J44" i="24"/>
  <c r="I36" i="24"/>
  <c r="I32" i="24"/>
  <c r="I28" i="24"/>
  <c r="I24" i="24"/>
  <c r="I35" i="24"/>
  <c r="I31" i="24"/>
  <c r="I27" i="24"/>
  <c r="I38" i="24"/>
  <c r="I34" i="24"/>
  <c r="I30" i="24"/>
  <c r="I26" i="24"/>
  <c r="I37" i="24"/>
  <c r="I33" i="24"/>
  <c r="I29" i="24"/>
  <c r="I25" i="24"/>
  <c r="K35" i="24"/>
  <c r="K31" i="24"/>
  <c r="K27" i="24"/>
  <c r="K38" i="24"/>
  <c r="K34" i="24"/>
  <c r="K30" i="24"/>
  <c r="K26" i="24"/>
  <c r="K37" i="24"/>
  <c r="K33" i="24"/>
  <c r="K29" i="24"/>
  <c r="K25" i="24"/>
  <c r="K36" i="24"/>
  <c r="K32" i="24"/>
  <c r="K28" i="24"/>
  <c r="K24" i="24"/>
  <c r="F45" i="24"/>
  <c r="F37" i="24"/>
  <c r="F33" i="24"/>
  <c r="F29" i="24"/>
  <c r="F25" i="24"/>
  <c r="F34" i="24"/>
  <c r="F36" i="24"/>
  <c r="F32" i="24"/>
  <c r="F28" i="24"/>
  <c r="F24" i="24"/>
  <c r="F30" i="24"/>
  <c r="F26" i="24"/>
  <c r="F35" i="24"/>
  <c r="F31" i="24"/>
  <c r="F27" i="24"/>
  <c r="F38" i="24"/>
  <c r="E19" i="24"/>
  <c r="E15" i="24"/>
  <c r="E11" i="24"/>
  <c r="E7" i="24"/>
  <c r="E18" i="24"/>
  <c r="E14" i="24"/>
  <c r="E10" i="24"/>
  <c r="E6" i="24"/>
  <c r="E17" i="24"/>
  <c r="E13" i="24"/>
  <c r="E9" i="24"/>
  <c r="E20" i="24"/>
  <c r="E16" i="24"/>
  <c r="E12" i="24"/>
  <c r="E8" i="24"/>
  <c r="J20" i="24"/>
  <c r="J16" i="24"/>
  <c r="J12" i="24"/>
  <c r="J8" i="24"/>
  <c r="J9" i="24"/>
  <c r="J19" i="24"/>
  <c r="J15" i="24"/>
  <c r="J11" i="24"/>
  <c r="J7" i="24"/>
  <c r="J13" i="24"/>
  <c r="J17" i="24"/>
  <c r="J18" i="24"/>
  <c r="J14" i="24"/>
  <c r="J10" i="24"/>
  <c r="J6" i="24"/>
  <c r="H33" i="24"/>
  <c r="H25" i="24"/>
  <c r="H36" i="24"/>
  <c r="H32" i="24"/>
  <c r="H28" i="24"/>
  <c r="H24" i="24"/>
  <c r="H35" i="24"/>
  <c r="H31" i="24"/>
  <c r="H27" i="24"/>
  <c r="H29" i="24"/>
  <c r="H38" i="24"/>
  <c r="H34" i="24"/>
  <c r="H30" i="24"/>
  <c r="H26" i="24"/>
  <c r="H37" i="24"/>
  <c r="L38" i="24"/>
  <c r="L34" i="24"/>
  <c r="L30" i="24"/>
  <c r="L26" i="24"/>
  <c r="L27" i="24"/>
  <c r="L37" i="24"/>
  <c r="L33" i="24"/>
  <c r="L29" i="24"/>
  <c r="L25" i="24"/>
  <c r="L35" i="24"/>
  <c r="L31" i="24"/>
  <c r="L36" i="24"/>
  <c r="L32" i="24"/>
  <c r="L28" i="24"/>
  <c r="L24" i="24"/>
  <c r="F15" i="24"/>
  <c r="F11" i="24"/>
  <c r="F18" i="24"/>
  <c r="F14" i="24"/>
  <c r="F10" i="24"/>
  <c r="F6" i="24"/>
  <c r="F7" i="24"/>
  <c r="F17" i="24"/>
  <c r="F13" i="24"/>
  <c r="F9" i="24"/>
  <c r="F19" i="24"/>
  <c r="F20" i="24"/>
  <c r="F16" i="24"/>
  <c r="F12" i="24"/>
  <c r="F8" i="24"/>
  <c r="K20" i="24"/>
  <c r="K16" i="24"/>
  <c r="K12" i="24"/>
  <c r="K8" i="24"/>
  <c r="K19" i="24"/>
  <c r="K15" i="24"/>
  <c r="K11" i="24"/>
  <c r="K7" i="24"/>
  <c r="K18" i="24"/>
  <c r="K14" i="24"/>
  <c r="K10" i="24"/>
  <c r="K6" i="24"/>
  <c r="K17" i="24"/>
  <c r="K13" i="24"/>
  <c r="K9" i="24"/>
  <c r="M19" i="24"/>
  <c r="M15" i="24"/>
  <c r="M11" i="24"/>
  <c r="M7" i="24"/>
  <c r="M18" i="24"/>
  <c r="M14" i="24"/>
  <c r="M10" i="24"/>
  <c r="M6" i="24"/>
  <c r="M17" i="24"/>
  <c r="M13" i="24"/>
  <c r="M9" i="24"/>
  <c r="M20" i="24"/>
  <c r="M16" i="24"/>
  <c r="M12" i="24"/>
  <c r="M8" i="24"/>
  <c r="E38" i="24"/>
  <c r="E34" i="24"/>
  <c r="E30" i="24"/>
  <c r="E26" i="24"/>
  <c r="E37" i="24"/>
  <c r="E33" i="24"/>
  <c r="E29" i="24"/>
  <c r="E25" i="24"/>
  <c r="E36" i="24"/>
  <c r="E32" i="24"/>
  <c r="E28" i="24"/>
  <c r="E24" i="24"/>
  <c r="E35" i="24"/>
  <c r="E31" i="24"/>
  <c r="E27" i="24"/>
  <c r="I43" i="24"/>
  <c r="I45" i="24" s="1"/>
  <c r="L45" i="24"/>
  <c r="E45" i="24"/>
  <c r="H45" i="24"/>
  <c r="G44" i="24"/>
  <c r="M44" i="24"/>
  <c r="D44" i="24"/>
  <c r="CB26" i="23"/>
  <c r="CF25" i="23"/>
  <c r="CF7" i="23" s="1"/>
  <c r="CM25" i="23"/>
  <c r="CM7" i="23" s="1"/>
  <c r="CE25" i="23"/>
  <c r="CE7" i="23" s="1"/>
  <c r="CL25" i="23"/>
  <c r="CL7" i="23" s="1"/>
  <c r="CD25" i="23"/>
  <c r="CD7" i="23" s="1"/>
  <c r="CK25" i="23"/>
  <c r="CK7" i="23" s="1"/>
  <c r="CI25" i="23"/>
  <c r="CI7" i="23" s="1"/>
  <c r="CH25" i="23"/>
  <c r="CH7" i="23" s="1"/>
  <c r="CJ25" i="23"/>
  <c r="CJ7" i="23" s="1"/>
  <c r="CG25" i="23"/>
  <c r="CG7" i="23" s="1"/>
  <c r="CL95" i="23"/>
  <c r="CL61" i="23" s="1"/>
  <c r="CD95" i="23"/>
  <c r="CD61" i="23" s="1"/>
  <c r="CK95" i="23"/>
  <c r="CK61" i="23" s="1"/>
  <c r="CJ95" i="23"/>
  <c r="CJ61" i="23" s="1"/>
  <c r="CI95" i="23"/>
  <c r="CI61" i="23" s="1"/>
  <c r="CH95" i="23"/>
  <c r="CH61" i="23" s="1"/>
  <c r="CG95" i="23"/>
  <c r="CG61" i="23" s="1"/>
  <c r="CM95" i="23"/>
  <c r="CM61" i="23" s="1"/>
  <c r="CE95" i="23"/>
  <c r="CE61" i="23" s="1"/>
  <c r="CB96" i="23"/>
  <c r="CF95" i="23"/>
  <c r="CF61" i="23" s="1"/>
  <c r="CG6" i="23"/>
  <c r="CD6" i="23"/>
  <c r="CG112" i="23"/>
  <c r="CG77" i="23" s="1"/>
  <c r="CB113" i="23"/>
  <c r="CF112" i="23"/>
  <c r="CF77" i="23" s="1"/>
  <c r="CM112" i="23"/>
  <c r="CM77" i="23" s="1"/>
  <c r="CE112" i="23"/>
  <c r="CE77" i="23" s="1"/>
  <c r="CL112" i="23"/>
  <c r="CL77" i="23" s="1"/>
  <c r="CD112" i="23"/>
  <c r="CD77" i="23" s="1"/>
  <c r="CK112" i="23"/>
  <c r="CK77" i="23" s="1"/>
  <c r="CJ112" i="23"/>
  <c r="CJ77" i="23" s="1"/>
  <c r="CH112" i="23"/>
  <c r="CH77" i="23" s="1"/>
  <c r="CI112" i="23"/>
  <c r="CI77" i="23" s="1"/>
  <c r="CB44" i="23"/>
  <c r="CF43" i="23"/>
  <c r="CM43" i="23"/>
  <c r="CE43" i="23"/>
  <c r="CJ43" i="23"/>
  <c r="CL43" i="23"/>
  <c r="CD43" i="23"/>
  <c r="CK43" i="23"/>
  <c r="CI43" i="23"/>
  <c r="CH43" i="23"/>
  <c r="CG43" i="23"/>
  <c r="BO26" i="23"/>
  <c r="BS25" i="23"/>
  <c r="BZ25" i="23"/>
  <c r="BR25" i="23"/>
  <c r="BY25" i="23"/>
  <c r="BQ25" i="23"/>
  <c r="BW25" i="23"/>
  <c r="BV25" i="23"/>
  <c r="BX25" i="23"/>
  <c r="BU25" i="23"/>
  <c r="BT25" i="23"/>
  <c r="BY41" i="23"/>
  <c r="BQ41" i="23"/>
  <c r="BQ6" i="23" s="1"/>
  <c r="BV41" i="23"/>
  <c r="BX41" i="23"/>
  <c r="BW41" i="23"/>
  <c r="BW6" i="23" s="1"/>
  <c r="BU41" i="23"/>
  <c r="BU6" i="23" s="1"/>
  <c r="BT41" i="23"/>
  <c r="BR41" i="23"/>
  <c r="BO42" i="23"/>
  <c r="BZ41" i="23"/>
  <c r="BS41" i="23"/>
  <c r="BT112" i="23"/>
  <c r="BT77" i="23" s="1"/>
  <c r="BO113" i="23"/>
  <c r="BS112" i="23"/>
  <c r="BZ112" i="23"/>
  <c r="BZ77" i="23" s="1"/>
  <c r="BR112" i="23"/>
  <c r="BR77" i="23" s="1"/>
  <c r="BY112" i="23"/>
  <c r="BY77" i="23" s="1"/>
  <c r="BQ112" i="23"/>
  <c r="BQ77" i="23" s="1"/>
  <c r="BX112" i="23"/>
  <c r="BW112" i="23"/>
  <c r="BW77" i="23" s="1"/>
  <c r="BU112" i="23"/>
  <c r="BV112" i="23"/>
  <c r="BV77" i="23" s="1"/>
  <c r="BY6" i="23"/>
  <c r="BR6" i="23"/>
  <c r="BY95" i="23"/>
  <c r="BY61" i="23" s="1"/>
  <c r="BQ95" i="23"/>
  <c r="BQ61" i="23" s="1"/>
  <c r="BX95" i="23"/>
  <c r="BX61" i="23" s="1"/>
  <c r="BW95" i="23"/>
  <c r="BW61" i="23" s="1"/>
  <c r="BV95" i="23"/>
  <c r="BV61" i="23" s="1"/>
  <c r="BU95" i="23"/>
  <c r="BU61" i="23" s="1"/>
  <c r="BT95" i="23"/>
  <c r="BT61" i="23" s="1"/>
  <c r="BZ95" i="23"/>
  <c r="BZ61" i="23" s="1"/>
  <c r="BR95" i="23"/>
  <c r="BR61" i="23" s="1"/>
  <c r="BO96" i="23"/>
  <c r="BS95" i="23"/>
  <c r="BS61" i="23" s="1"/>
  <c r="BZ6" i="23"/>
  <c r="BS6" i="23"/>
  <c r="BT6" i="23"/>
  <c r="BX6" i="23"/>
  <c r="BV6" i="23"/>
  <c r="BL95" i="23"/>
  <c r="BD95" i="23"/>
  <c r="BK95" i="23"/>
  <c r="BJ95" i="23"/>
  <c r="BI95" i="23"/>
  <c r="BH95" i="23"/>
  <c r="BG95" i="23"/>
  <c r="BF95" i="23"/>
  <c r="BE95" i="23"/>
  <c r="BE61" i="23" s="1"/>
  <c r="BB96" i="23"/>
  <c r="BM95" i="23"/>
  <c r="BM61" i="23" s="1"/>
  <c r="BH24" i="23"/>
  <c r="BG24" i="23"/>
  <c r="BL24" i="23"/>
  <c r="BD24" i="23"/>
  <c r="BK24" i="23"/>
  <c r="BB25" i="23"/>
  <c r="BM24" i="23"/>
  <c r="BJ24" i="23"/>
  <c r="BE24" i="23"/>
  <c r="BI24" i="23"/>
  <c r="BF24" i="23"/>
  <c r="BG112" i="23"/>
  <c r="BB113" i="23"/>
  <c r="BF112" i="23"/>
  <c r="BM112" i="23"/>
  <c r="BE112" i="23"/>
  <c r="BE77" i="23" s="1"/>
  <c r="BL112" i="23"/>
  <c r="BD112" i="23"/>
  <c r="BK112" i="23"/>
  <c r="BJ112" i="23"/>
  <c r="BI112" i="23"/>
  <c r="BH112" i="23"/>
  <c r="BK41" i="23"/>
  <c r="BJ41" i="23"/>
  <c r="BG41" i="23"/>
  <c r="BB42" i="23"/>
  <c r="BF41" i="23"/>
  <c r="BL41" i="23"/>
  <c r="BI41" i="23"/>
  <c r="BH41" i="23"/>
  <c r="BE41" i="23"/>
  <c r="BD41" i="23"/>
  <c r="BM41" i="23"/>
  <c r="AT112" i="23"/>
  <c r="AO113" i="23"/>
  <c r="AS112" i="23"/>
  <c r="AZ112" i="23"/>
  <c r="AR112" i="23"/>
  <c r="AY112" i="23"/>
  <c r="AQ112" i="23"/>
  <c r="AX112" i="23"/>
  <c r="AW112" i="23"/>
  <c r="AV112" i="23"/>
  <c r="AU112" i="23"/>
  <c r="AT25" i="23"/>
  <c r="AO26" i="23"/>
  <c r="AS25" i="23"/>
  <c r="AZ25" i="23"/>
  <c r="AR25" i="23"/>
  <c r="AY25" i="23"/>
  <c r="AQ25" i="23"/>
  <c r="AX25" i="23"/>
  <c r="AW25" i="23"/>
  <c r="AU25" i="23"/>
  <c r="AV25" i="23"/>
  <c r="AZ41" i="23"/>
  <c r="AZ6" i="23" s="1"/>
  <c r="AR41" i="23"/>
  <c r="AY41" i="23"/>
  <c r="AY6" i="23" s="1"/>
  <c r="AQ41" i="23"/>
  <c r="AT41" i="23"/>
  <c r="AT6" i="23" s="1"/>
  <c r="AX41" i="23"/>
  <c r="AX6" i="23" s="1"/>
  <c r="AW41" i="23"/>
  <c r="AW6" i="23" s="1"/>
  <c r="AV41" i="23"/>
  <c r="AU41" i="23"/>
  <c r="AU6" i="23" s="1"/>
  <c r="AO42" i="23"/>
  <c r="AS41" i="23"/>
  <c r="AS6" i="23" s="1"/>
  <c r="AY95" i="23"/>
  <c r="AY61" i="23" s="1"/>
  <c r="AQ95" i="23"/>
  <c r="AQ61" i="23" s="1"/>
  <c r="AX95" i="23"/>
  <c r="AX61" i="23" s="1"/>
  <c r="AW95" i="23"/>
  <c r="AW61" i="23" s="1"/>
  <c r="AV95" i="23"/>
  <c r="AV61" i="23" s="1"/>
  <c r="AU95" i="23"/>
  <c r="AU61" i="23" s="1"/>
  <c r="AT95" i="23"/>
  <c r="AT61" i="23" s="1"/>
  <c r="AO96" i="23"/>
  <c r="AS95" i="23"/>
  <c r="AS61" i="23" s="1"/>
  <c r="AR95" i="23"/>
  <c r="AR61" i="23" s="1"/>
  <c r="AZ95" i="23"/>
  <c r="AZ61" i="23" s="1"/>
  <c r="AV6" i="23"/>
  <c r="AQ6" i="23"/>
  <c r="AR6" i="23"/>
  <c r="AJ24" i="23"/>
  <c r="AI24" i="23"/>
  <c r="AH24" i="23"/>
  <c r="AG24" i="23"/>
  <c r="AM24" i="23"/>
  <c r="AE24" i="23"/>
  <c r="AL24" i="23"/>
  <c r="AL6" i="23" s="1"/>
  <c r="AD24" i="23"/>
  <c r="AK24" i="23"/>
  <c r="AK6" i="23" s="1"/>
  <c r="AF24" i="23"/>
  <c r="AB25" i="23"/>
  <c r="AB113" i="23"/>
  <c r="AF112" i="23"/>
  <c r="AM112" i="23"/>
  <c r="AE112" i="23"/>
  <c r="AL112" i="23"/>
  <c r="AD112" i="23"/>
  <c r="AJ112" i="23"/>
  <c r="AJ77" i="23" s="1"/>
  <c r="AH112" i="23"/>
  <c r="AK112" i="23"/>
  <c r="AI112" i="23"/>
  <c r="AG112" i="23"/>
  <c r="AM41" i="23"/>
  <c r="AE41" i="23"/>
  <c r="AL41" i="23"/>
  <c r="AD41" i="23"/>
  <c r="AK41" i="23"/>
  <c r="AJ41" i="23"/>
  <c r="AH41" i="23"/>
  <c r="AG41" i="23"/>
  <c r="AF41" i="23"/>
  <c r="AB42" i="23"/>
  <c r="AI41" i="23"/>
  <c r="AK95" i="23"/>
  <c r="AK61" i="23" s="1"/>
  <c r="AJ95" i="23"/>
  <c r="AJ61" i="23" s="1"/>
  <c r="AI95" i="23"/>
  <c r="AI61" i="23" s="1"/>
  <c r="AG95" i="23"/>
  <c r="AG61" i="23" s="1"/>
  <c r="AM95" i="23"/>
  <c r="AM61" i="23" s="1"/>
  <c r="AE95" i="23"/>
  <c r="AE61" i="23" s="1"/>
  <c r="AF95" i="23"/>
  <c r="AF61" i="23" s="1"/>
  <c r="AD95" i="23"/>
  <c r="AB96" i="23"/>
  <c r="AL95" i="23"/>
  <c r="AH95" i="23"/>
  <c r="AH61" i="23" s="1"/>
  <c r="EA42" i="25"/>
  <c r="DA42" i="25" s="1"/>
  <c r="CN42" i="25" s="1"/>
  <c r="EB32" i="25"/>
  <c r="DB32" i="25" s="1"/>
  <c r="CO32" i="25" s="1"/>
  <c r="ED37" i="25"/>
  <c r="DD37" i="25" s="1"/>
  <c r="CQ37" i="25" s="1"/>
  <c r="EE30" i="25"/>
  <c r="DE30" i="25" s="1"/>
  <c r="CR30" i="25" s="1"/>
  <c r="ED18" i="25"/>
  <c r="DD18" i="25" s="1"/>
  <c r="CQ18" i="25" s="1"/>
  <c r="EB29" i="25"/>
  <c r="DB29" i="25" s="1"/>
  <c r="CO29" i="25" s="1"/>
  <c r="EF30" i="25"/>
  <c r="DF30" i="25" s="1"/>
  <c r="CS30" i="25" s="1"/>
  <c r="EA25" i="25"/>
  <c r="DA25" i="25" s="1"/>
  <c r="CN25" i="25" s="1"/>
  <c r="DZ27" i="25"/>
  <c r="CZ27" i="25" s="1"/>
  <c r="CM27" i="25" s="1"/>
  <c r="EK46" i="25"/>
  <c r="ER25" i="25"/>
  <c r="DR25" i="25" s="1"/>
  <c r="EL46" i="25"/>
  <c r="EN41" i="25"/>
  <c r="EA41" i="25" s="1"/>
  <c r="EG39" i="25"/>
  <c r="DG39" i="25" s="1"/>
  <c r="CT39" i="25" s="1"/>
  <c r="EN40" i="25"/>
  <c r="DN40" i="25" s="1"/>
  <c r="DL44" i="25"/>
  <c r="EN34" i="25"/>
  <c r="EF35" i="25"/>
  <c r="DF35" i="25" s="1"/>
  <c r="CS35" i="25" s="1"/>
  <c r="ED32" i="25"/>
  <c r="DD32" i="25" s="1"/>
  <c r="EQ22" i="25"/>
  <c r="ER27" i="25"/>
  <c r="DR27" i="25" s="1"/>
  <c r="EM37" i="25"/>
  <c r="DM37" i="25" s="1"/>
  <c r="DO37" i="25"/>
  <c r="ER28" i="25"/>
  <c r="DR28" i="25" s="1"/>
  <c r="EB28" i="25"/>
  <c r="DB28" i="25" s="1"/>
  <c r="CO28" i="25" s="1"/>
  <c r="EM30" i="25"/>
  <c r="DM30" i="25" s="1"/>
  <c r="EF25" i="25"/>
  <c r="DF25" i="25" s="1"/>
  <c r="CS25" i="25" s="1"/>
  <c r="EO25" i="25"/>
  <c r="DO25" i="25" s="1"/>
  <c r="ES22" i="25"/>
  <c r="DY20" i="25"/>
  <c r="CY20" i="25" s="1"/>
  <c r="DX30" i="25"/>
  <c r="CX30" i="25" s="1"/>
  <c r="CK30" i="25" s="1"/>
  <c r="EP18" i="25"/>
  <c r="DP18" i="25" s="1"/>
  <c r="EK36" i="25"/>
  <c r="DK36" i="25" s="1"/>
  <c r="EO39" i="25"/>
  <c r="DO39" i="25" s="1"/>
  <c r="EM35" i="25"/>
  <c r="DM35" i="25" s="1"/>
  <c r="EL26" i="25"/>
  <c r="DL26" i="25" s="1"/>
  <c r="EK33" i="25"/>
  <c r="DK33" i="25" s="1"/>
  <c r="EP33" i="25"/>
  <c r="DP33" i="25" s="1"/>
  <c r="EN32" i="25"/>
  <c r="DN32" i="25" s="1"/>
  <c r="EM41" i="25"/>
  <c r="ER46" i="25"/>
  <c r="ES47" i="25"/>
  <c r="EF47" i="25" s="1"/>
  <c r="EQ23" i="25"/>
  <c r="DQ23" i="25" s="1"/>
  <c r="EN21" i="25"/>
  <c r="DN21" i="25" s="1"/>
  <c r="ES19" i="25"/>
  <c r="DS19" i="25" s="1"/>
  <c r="EC18" i="25"/>
  <c r="DC18" i="25" s="1"/>
  <c r="CP18" i="25" s="1"/>
  <c r="EL17" i="25"/>
  <c r="DL17" i="25" s="1"/>
  <c r="ER18" i="25"/>
  <c r="DR18" i="25" s="1"/>
  <c r="EM22" i="25"/>
  <c r="ES20" i="25"/>
  <c r="DS20" i="25" s="1"/>
  <c r="DY30" i="25"/>
  <c r="CY30" i="25" s="1"/>
  <c r="CL30" i="25" s="1"/>
  <c r="EG38" i="25"/>
  <c r="DG38" i="25" s="1"/>
  <c r="DX44" i="25"/>
  <c r="CX44" i="25" s="1"/>
  <c r="CK44" i="25" s="1"/>
  <c r="EB44" i="25"/>
  <c r="DB44" i="25" s="1"/>
  <c r="DZ36" i="25"/>
  <c r="CZ36" i="25" s="1"/>
  <c r="CM36" i="25" s="1"/>
  <c r="EE37" i="25"/>
  <c r="DE37" i="25" s="1"/>
  <c r="CR37" i="25" s="1"/>
  <c r="DY33" i="25"/>
  <c r="CY33" i="25" s="1"/>
  <c r="CL33" i="25" s="1"/>
  <c r="EB38" i="25"/>
  <c r="DB38" i="25" s="1"/>
  <c r="EE38" i="25"/>
  <c r="DE38" i="25" s="1"/>
  <c r="EP26" i="25"/>
  <c r="DP26" i="25" s="1"/>
  <c r="EP20" i="25"/>
  <c r="DP20" i="25" s="1"/>
  <c r="ER17" i="25"/>
  <c r="DR17" i="25" s="1"/>
  <c r="EP47" i="25"/>
  <c r="DZ30" i="25"/>
  <c r="CZ30" i="25" s="1"/>
  <c r="CM30" i="25" s="1"/>
  <c r="EC38" i="25"/>
  <c r="DC38" i="25" s="1"/>
  <c r="CP38" i="25" s="1"/>
  <c r="EK22" i="25"/>
  <c r="EQ41" i="25"/>
  <c r="ER40" i="25"/>
  <c r="DR40" i="25" s="1"/>
  <c r="EC42" i="25"/>
  <c r="DC42" i="25" s="1"/>
  <c r="CP42" i="25" s="1"/>
  <c r="EQ27" i="25"/>
  <c r="DQ27" i="25" s="1"/>
  <c r="DT44" i="25"/>
  <c r="EK34" i="25"/>
  <c r="EL25" i="25"/>
  <c r="DL25" i="25" s="1"/>
  <c r="ED23" i="25"/>
  <c r="DD23" i="25" s="1"/>
  <c r="CQ23" i="25" s="1"/>
  <c r="DS38" i="25"/>
  <c r="EN28" i="25"/>
  <c r="DN28" i="25" s="1"/>
  <c r="ET37" i="25"/>
  <c r="DT37" i="25" s="1"/>
  <c r="DK28" i="25"/>
  <c r="DY25" i="25"/>
  <c r="CY25" i="25" s="1"/>
  <c r="CL25" i="25" s="1"/>
  <c r="DZ22" i="25"/>
  <c r="EO17" i="25"/>
  <c r="DO17" i="25" s="1"/>
  <c r="ET29" i="25"/>
  <c r="DT29" i="25" s="1"/>
  <c r="EF18" i="25"/>
  <c r="DF18" i="25" s="1"/>
  <c r="CS18" i="25" s="1"/>
  <c r="EC26" i="25"/>
  <c r="DC26" i="25" s="1"/>
  <c r="CP26" i="25" s="1"/>
  <c r="EM43" i="25"/>
  <c r="DM43" i="25" s="1"/>
  <c r="EL40" i="25"/>
  <c r="DL40" i="25" s="1"/>
  <c r="ES36" i="25"/>
  <c r="DS36" i="25" s="1"/>
  <c r="EQ35" i="25"/>
  <c r="DQ35" i="25" s="1"/>
  <c r="EP29" i="25"/>
  <c r="DP29" i="25" s="1"/>
  <c r="ET41" i="25"/>
  <c r="EL34" i="25"/>
  <c r="DY34" i="25" s="1"/>
  <c r="EQ36" i="25"/>
  <c r="DQ36" i="25" s="1"/>
  <c r="ET43" i="25"/>
  <c r="DT43" i="25" s="1"/>
  <c r="EO43" i="25"/>
  <c r="DO43" i="25" s="1"/>
  <c r="ET47" i="25"/>
  <c r="ED28" i="25"/>
  <c r="DD28" i="25" s="1"/>
  <c r="CQ28" i="25" s="1"/>
  <c r="DZ23" i="25"/>
  <c r="CZ23" i="25" s="1"/>
  <c r="CM23" i="25" s="1"/>
  <c r="EG20" i="25"/>
  <c r="DG20" i="25" s="1"/>
  <c r="CT20" i="25" s="1"/>
  <c r="CP17" i="25"/>
  <c r="EK31" i="25"/>
  <c r="DK31" i="25" s="1"/>
  <c r="DY22" i="25"/>
  <c r="EF20" i="25"/>
  <c r="DF20" i="25" s="1"/>
  <c r="CS20" i="25" s="1"/>
  <c r="EB18" i="25"/>
  <c r="DB18" i="25" s="1"/>
  <c r="CO18" i="25" s="1"/>
  <c r="DY31" i="25"/>
  <c r="CY31" i="25" s="1"/>
  <c r="CL31" i="25" s="1"/>
  <c r="EE44" i="25"/>
  <c r="DE44" i="25" s="1"/>
  <c r="CR44" i="25" s="1"/>
  <c r="EB27" i="25"/>
  <c r="DB27" i="25" s="1"/>
  <c r="CO27" i="25" s="1"/>
  <c r="DX38" i="25"/>
  <c r="CX38" i="25" s="1"/>
  <c r="CK38" i="25" s="1"/>
  <c r="EC39" i="25"/>
  <c r="DC39" i="25" s="1"/>
  <c r="EG44" i="25"/>
  <c r="DG44" i="25" s="1"/>
  <c r="CT44" i="25" s="1"/>
  <c r="DZ39" i="25"/>
  <c r="CZ39" i="25" s="1"/>
  <c r="CM39" i="25" s="1"/>
  <c r="DY46" i="25"/>
  <c r="EE20" i="25"/>
  <c r="DE20" i="25" s="1"/>
  <c r="EN19" i="25"/>
  <c r="DN19" i="25" s="1"/>
  <c r="EN18" i="25"/>
  <c r="DN18" i="25" s="1"/>
  <c r="EE32" i="25"/>
  <c r="DE32" i="25" s="1"/>
  <c r="CR32" i="25" s="1"/>
  <c r="EC19" i="25"/>
  <c r="DC19" i="25" s="1"/>
  <c r="CP19" i="25" s="1"/>
  <c r="ES41" i="25"/>
  <c r="ER47" i="25"/>
  <c r="EE47" i="25" s="1"/>
  <c r="ES45" i="25"/>
  <c r="EC47" i="25"/>
  <c r="DQ32" i="25"/>
  <c r="EE31" i="25"/>
  <c r="DE31" i="25" s="1"/>
  <c r="CR31" i="25" s="1"/>
  <c r="DX29" i="25"/>
  <c r="CX29" i="25" s="1"/>
  <c r="CK29" i="25" s="1"/>
  <c r="DQ19" i="25"/>
  <c r="DS44" i="25"/>
  <c r="DM44" i="25"/>
  <c r="ES34" i="25"/>
  <c r="EF34" i="25" s="1"/>
  <c r="EE35" i="25"/>
  <c r="DE35" i="25" s="1"/>
  <c r="CR35" i="25" s="1"/>
  <c r="ER24" i="25"/>
  <c r="DR24" i="25" s="1"/>
  <c r="DM38" i="25"/>
  <c r="CK28" i="25"/>
  <c r="EQ42" i="25"/>
  <c r="DQ42" i="25" s="1"/>
  <c r="DN27" i="25"/>
  <c r="EN37" i="25"/>
  <c r="DN37" i="25" s="1"/>
  <c r="DS28" i="25"/>
  <c r="CS28" i="25" s="1"/>
  <c r="ES27" i="25"/>
  <c r="DS27" i="25" s="1"/>
  <c r="CZ25" i="25"/>
  <c r="DQ30" i="25"/>
  <c r="CQ30" i="25" s="1"/>
  <c r="EF17" i="25"/>
  <c r="DF17" i="25" s="1"/>
  <c r="CS17" i="25" s="1"/>
  <c r="EP22" i="25"/>
  <c r="EK20" i="25"/>
  <c r="DK20" i="25" s="1"/>
  <c r="EE18" i="25"/>
  <c r="DE18" i="25" s="1"/>
  <c r="CR18" i="25" s="1"/>
  <c r="ER23" i="25"/>
  <c r="DR23" i="25" s="1"/>
  <c r="EP21" i="25"/>
  <c r="DP21" i="25" s="1"/>
  <c r="EM28" i="25"/>
  <c r="DM28" i="25" s="1"/>
  <c r="EP43" i="25"/>
  <c r="DP43" i="25" s="1"/>
  <c r="ER39" i="25"/>
  <c r="DR39" i="25" s="1"/>
  <c r="ES39" i="25"/>
  <c r="DS39" i="25" s="1"/>
  <c r="EO26" i="25"/>
  <c r="DO26" i="25" s="1"/>
  <c r="ER45" i="25"/>
  <c r="ER42" i="25"/>
  <c r="DR42" i="25" s="1"/>
  <c r="EL47" i="25"/>
  <c r="EK43" i="25"/>
  <c r="DK43" i="25" s="1"/>
  <c r="EK47" i="25"/>
  <c r="EC27" i="25"/>
  <c r="DC27" i="25" s="1"/>
  <c r="CP27" i="25" s="1"/>
  <c r="DZ20" i="25"/>
  <c r="CZ20" i="25" s="1"/>
  <c r="ET17" i="25"/>
  <c r="EN24" i="25"/>
  <c r="DN24" i="25" s="1"/>
  <c r="EF32" i="25"/>
  <c r="DF32" i="25" s="1"/>
  <c r="CS32" i="25" s="1"/>
  <c r="EC23" i="25"/>
  <c r="DC23" i="25" s="1"/>
  <c r="EA26" i="25"/>
  <c r="DA26" i="25" s="1"/>
  <c r="CN26" i="25" s="1"/>
  <c r="EB26" i="25"/>
  <c r="DB26" i="25" s="1"/>
  <c r="CO26" i="25" s="1"/>
  <c r="EC29" i="25"/>
  <c r="DC29" i="25" s="1"/>
  <c r="CP29" i="25" s="1"/>
  <c r="DZ40" i="25"/>
  <c r="CZ40" i="25" s="1"/>
  <c r="EG27" i="25"/>
  <c r="DG27" i="25" s="1"/>
  <c r="CT27" i="25" s="1"/>
  <c r="DZ38" i="25"/>
  <c r="CZ38" i="25" s="1"/>
  <c r="DZ44" i="25"/>
  <c r="CZ44" i="25" s="1"/>
  <c r="CM44" i="25" s="1"/>
  <c r="EC25" i="25"/>
  <c r="DC25" i="25" s="1"/>
  <c r="CP25" i="25" s="1"/>
  <c r="ET18" i="25"/>
  <c r="DT18" i="25" s="1"/>
  <c r="EL21" i="25"/>
  <c r="DL21" i="25" s="1"/>
  <c r="DX17" i="25"/>
  <c r="CX17" i="25" s="1"/>
  <c r="CK17" i="25" s="1"/>
  <c r="EQ34" i="25"/>
  <c r="EA34" i="25"/>
  <c r="ER34" i="25"/>
  <c r="EF19" i="25"/>
  <c r="DF19" i="25" s="1"/>
  <c r="CS19" i="25" s="1"/>
  <c r="EO21" i="25"/>
  <c r="DO21" i="25" s="1"/>
  <c r="EM46" i="25"/>
  <c r="DQ43" i="25"/>
  <c r="CQ43" i="25" s="1"/>
  <c r="EP45" i="25"/>
  <c r="EC45" i="25" s="1"/>
  <c r="EQ45" i="25"/>
  <c r="ED45" i="25" s="1"/>
  <c r="EP36" i="25"/>
  <c r="DP36" i="25" s="1"/>
  <c r="DM26" i="25"/>
  <c r="DX31" i="25"/>
  <c r="CX31" i="25" s="1"/>
  <c r="CK31" i="25" s="1"/>
  <c r="EQ26" i="25"/>
  <c r="DQ26" i="25" s="1"/>
  <c r="EF41" i="25"/>
  <c r="DP39" i="25"/>
  <c r="DQ17" i="25"/>
  <c r="CQ17" i="25" s="1"/>
  <c r="DO44" i="25"/>
  <c r="EA37" i="25"/>
  <c r="DA37" i="25" s="1"/>
  <c r="CN37" i="25" s="1"/>
  <c r="DY35" i="25"/>
  <c r="CY35" i="25" s="1"/>
  <c r="CL35" i="25" s="1"/>
  <c r="DK27" i="25"/>
  <c r="DO24" i="25"/>
  <c r="EN38" i="25"/>
  <c r="DN38" i="25" s="1"/>
  <c r="DX34" i="25"/>
  <c r="EB25" i="25"/>
  <c r="DB25" i="25" s="1"/>
  <c r="CO25" i="25" s="1"/>
  <c r="EL23" i="25"/>
  <c r="DL23" i="25" s="1"/>
  <c r="EC22" i="25"/>
  <c r="EN20" i="25"/>
  <c r="DN20" i="25" s="1"/>
  <c r="DR21" i="25"/>
  <c r="DM25" i="25"/>
  <c r="DX20" i="25"/>
  <c r="CX20" i="25" s="1"/>
  <c r="CK20" i="25" s="1"/>
  <c r="DT24" i="25"/>
  <c r="EA23" i="25"/>
  <c r="DA23" i="25" s="1"/>
  <c r="EA21" i="25"/>
  <c r="DA21" i="25" s="1"/>
  <c r="CN21" i="25" s="1"/>
  <c r="EM17" i="25"/>
  <c r="DM17" i="25" s="1"/>
  <c r="EP31" i="25"/>
  <c r="DP31" i="25" s="1"/>
  <c r="DQ24" i="25"/>
  <c r="CQ24" i="25" s="1"/>
  <c r="EO40" i="25"/>
  <c r="DO40" i="25" s="1"/>
  <c r="EQ40" i="25"/>
  <c r="DQ40" i="25" s="1"/>
  <c r="ET35" i="25"/>
  <c r="DT35" i="25" s="1"/>
  <c r="ER29" i="25"/>
  <c r="DR29" i="25" s="1"/>
  <c r="DM32" i="25"/>
  <c r="CM32" i="25" s="1"/>
  <c r="EL39" i="25"/>
  <c r="DL39" i="25" s="1"/>
  <c r="EM45" i="25"/>
  <c r="ET34" i="25"/>
  <c r="DX26" i="25"/>
  <c r="CX26" i="25" s="1"/>
  <c r="CK26" i="25" s="1"/>
  <c r="EB17" i="25"/>
  <c r="DB17" i="25" s="1"/>
  <c r="CO17" i="25" s="1"/>
  <c r="EG24" i="25"/>
  <c r="DG24" i="25" s="1"/>
  <c r="CT24" i="25" s="1"/>
  <c r="ER19" i="25"/>
  <c r="EA33" i="25"/>
  <c r="DA33" i="25" s="1"/>
  <c r="CN33" i="25" s="1"/>
  <c r="DX27" i="25"/>
  <c r="CX27" i="25" s="1"/>
  <c r="DY27" i="25"/>
  <c r="CY27" i="25" s="1"/>
  <c r="DY32" i="25"/>
  <c r="CY32" i="25" s="1"/>
  <c r="CL32" i="25" s="1"/>
  <c r="DZ26" i="25"/>
  <c r="CZ26" i="25" s="1"/>
  <c r="EB33" i="25"/>
  <c r="DB33" i="25" s="1"/>
  <c r="CO33" i="25" s="1"/>
  <c r="DY39" i="25"/>
  <c r="CY39" i="25" s="1"/>
  <c r="CL39" i="25" s="1"/>
  <c r="EA38" i="25"/>
  <c r="DA38" i="25" s="1"/>
  <c r="CN38" i="25" s="1"/>
  <c r="EK18" i="25"/>
  <c r="DK18" i="25" s="1"/>
  <c r="ET21" i="25"/>
  <c r="DT21" i="25" s="1"/>
  <c r="EF36" i="25"/>
  <c r="DF36" i="25" s="1"/>
  <c r="CS36" i="25" s="1"/>
  <c r="EN45" i="25"/>
  <c r="EA45" i="25" s="1"/>
  <c r="DF38" i="25"/>
  <c r="ET45" i="25"/>
  <c r="EG45" i="25" s="1"/>
  <c r="ET46" i="25"/>
  <c r="EO45" i="25"/>
  <c r="EB45" i="25" s="1"/>
  <c r="EQ39" i="25"/>
  <c r="DQ39" i="25" s="1"/>
  <c r="EQ47" i="25"/>
  <c r="DL36" i="25"/>
  <c r="EG43" i="25"/>
  <c r="DG43" i="25" s="1"/>
  <c r="CT43" i="25" s="1"/>
  <c r="EA31" i="25"/>
  <c r="DA31" i="25" s="1"/>
  <c r="CN31" i="25" s="1"/>
  <c r="EB43" i="25"/>
  <c r="DB43" i="25" s="1"/>
  <c r="CO43" i="25" s="1"/>
  <c r="EO41" i="25"/>
  <c r="EF31" i="25"/>
  <c r="DF31" i="25" s="1"/>
  <c r="CS31" i="25" s="1"/>
  <c r="EG42" i="25"/>
  <c r="DG42" i="25" s="1"/>
  <c r="CT42" i="25" s="1"/>
  <c r="EF42" i="25"/>
  <c r="DF42" i="25" s="1"/>
  <c r="CS42" i="25" s="1"/>
  <c r="DZ41" i="25"/>
  <c r="EG30" i="25"/>
  <c r="DG30" i="25" s="1"/>
  <c r="CT30" i="25" s="1"/>
  <c r="EP44" i="25"/>
  <c r="DP44" i="25" s="1"/>
  <c r="DB37" i="25"/>
  <c r="EM34" i="25"/>
  <c r="EG35" i="25"/>
  <c r="DG35" i="25" s="1"/>
  <c r="CT35" i="25" s="1"/>
  <c r="DO38" i="25"/>
  <c r="DR38" i="25"/>
  <c r="DZ34" i="25"/>
  <c r="EP30" i="25"/>
  <c r="DP30" i="25" s="1"/>
  <c r="EP37" i="25"/>
  <c r="DP37" i="25" s="1"/>
  <c r="ED19" i="25"/>
  <c r="DD19" i="25" s="1"/>
  <c r="CQ19" i="25" s="1"/>
  <c r="ED25" i="25"/>
  <c r="DD25" i="25" s="1"/>
  <c r="CQ25" i="25" s="1"/>
  <c r="ET23" i="25"/>
  <c r="DT23" i="25" s="1"/>
  <c r="EB20" i="25"/>
  <c r="DB20" i="25" s="1"/>
  <c r="CO20" i="25" s="1"/>
  <c r="ET28" i="25"/>
  <c r="DT28" i="25" s="1"/>
  <c r="EE21" i="25"/>
  <c r="DE21" i="25" s="1"/>
  <c r="EL19" i="25"/>
  <c r="DL19" i="25" s="1"/>
  <c r="DX18" i="25"/>
  <c r="CX18" i="25" s="1"/>
  <c r="CK18" i="25" s="1"/>
  <c r="EA19" i="25"/>
  <c r="DA19" i="25" s="1"/>
  <c r="CN19" i="25" s="1"/>
  <c r="EC24" i="25"/>
  <c r="DC24" i="25" s="1"/>
  <c r="CP24" i="25" s="1"/>
  <c r="ER33" i="25"/>
  <c r="DR33" i="25" s="1"/>
  <c r="ET26" i="25"/>
  <c r="DT26" i="25" s="1"/>
  <c r="EK42" i="25"/>
  <c r="DK42" i="25" s="1"/>
  <c r="EK41" i="25"/>
  <c r="DX41" i="25" s="1"/>
  <c r="ET40" i="25"/>
  <c r="DT40" i="25" s="1"/>
  <c r="EN36" i="25"/>
  <c r="DN36" i="25" s="1"/>
  <c r="EN35" i="25"/>
  <c r="DN35" i="25" s="1"/>
  <c r="EP41" i="25"/>
  <c r="EM47" i="25"/>
  <c r="EN22" i="25"/>
  <c r="DY24" i="25"/>
  <c r="CY24" i="25" s="1"/>
  <c r="CL24" i="25" s="1"/>
  <c r="DO23" i="25"/>
  <c r="EK21" i="25"/>
  <c r="DK21" i="25" s="1"/>
  <c r="DX19" i="25"/>
  <c r="CX19" i="25" s="1"/>
  <c r="CK19" i="25" s="1"/>
  <c r="DY38" i="25"/>
  <c r="CY38" i="25" s="1"/>
  <c r="CL38" i="25" s="1"/>
  <c r="DZ29" i="25"/>
  <c r="CZ29" i="25" s="1"/>
  <c r="CM29" i="25" s="1"/>
  <c r="EA29" i="25"/>
  <c r="DA29" i="25" s="1"/>
  <c r="CN29" i="25" s="1"/>
  <c r="DZ35" i="25"/>
  <c r="CZ35" i="25" s="1"/>
  <c r="CM35" i="25" s="1"/>
  <c r="EA27" i="25"/>
  <c r="DA27" i="25" s="1"/>
  <c r="CN27" i="25" s="1"/>
  <c r="EB36" i="25"/>
  <c r="DB36" i="25" s="1"/>
  <c r="CO36" i="25" s="1"/>
  <c r="DY44" i="25"/>
  <c r="CY44" i="25" s="1"/>
  <c r="EF44" i="25"/>
  <c r="DF44" i="25" s="1"/>
  <c r="CS44" i="25" s="1"/>
  <c r="EE46" i="25"/>
  <c r="EA18" i="25"/>
  <c r="DA18" i="25" s="1"/>
  <c r="CN18" i="25" s="1"/>
  <c r="EM21" i="25"/>
  <c r="DM21" i="25" s="1"/>
  <c r="EG25" i="25"/>
  <c r="DG25" i="25" s="1"/>
  <c r="CT25" i="25" s="1"/>
  <c r="EL42" i="25"/>
  <c r="DL42" i="25" s="1"/>
  <c r="DX33" i="25"/>
  <c r="CX33" i="25" s="1"/>
  <c r="CK33" i="25" s="1"/>
  <c r="DX36" i="25"/>
  <c r="CX36" i="25" s="1"/>
  <c r="CK36" i="25" s="1"/>
  <c r="EB40" i="25"/>
  <c r="DB40" i="25" s="1"/>
  <c r="CO40" i="25" s="1"/>
  <c r="EE43" i="25"/>
  <c r="DE43" i="25" s="1"/>
  <c r="CR43" i="25" s="1"/>
  <c r="ES40" i="25"/>
  <c r="DS40" i="25" s="1"/>
  <c r="EB42" i="25"/>
  <c r="DB42" i="25" s="1"/>
  <c r="CO42" i="25" s="1"/>
  <c r="ET22" i="25"/>
  <c r="DT20" i="25"/>
  <c r="EO34" i="25"/>
  <c r="ER22" i="25"/>
  <c r="DR20" i="25"/>
  <c r="DQ20" i="25"/>
  <c r="EQ38" i="25"/>
  <c r="DQ38" i="25" s="1"/>
  <c r="EC41" i="25"/>
  <c r="EK37" i="25"/>
  <c r="DK37" i="25" s="1"/>
  <c r="DL28" i="25"/>
  <c r="CL28" i="25" s="1"/>
  <c r="EE28" i="25"/>
  <c r="DE28" i="25" s="1"/>
  <c r="CR28" i="25" s="1"/>
  <c r="EK24" i="25"/>
  <c r="DK24" i="25" s="1"/>
  <c r="DN23" i="25"/>
  <c r="EF23" i="25"/>
  <c r="DF23" i="25" s="1"/>
  <c r="CS23" i="25" s="1"/>
  <c r="EQ21" i="25"/>
  <c r="DQ21" i="25" s="1"/>
  <c r="EO22" i="25"/>
  <c r="ET19" i="25"/>
  <c r="DT19" i="25" s="1"/>
  <c r="EM31" i="25"/>
  <c r="DM31" i="25" s="1"/>
  <c r="ER36" i="25"/>
  <c r="DR36" i="25" s="1"/>
  <c r="EQ31" i="25"/>
  <c r="DQ31" i="25" s="1"/>
  <c r="EL29" i="25"/>
  <c r="DL29" i="25" s="1"/>
  <c r="EQ29" i="25"/>
  <c r="DQ29" i="25" s="1"/>
  <c r="EK45" i="25"/>
  <c r="EM42" i="25"/>
  <c r="DM42" i="25" s="1"/>
  <c r="EL45" i="25"/>
  <c r="EL43" i="25"/>
  <c r="DL43" i="25" s="1"/>
  <c r="EN47" i="25"/>
  <c r="EA47" i="25" s="1"/>
  <c r="EA24" i="25"/>
  <c r="DA24" i="25" s="1"/>
  <c r="CN24" i="25" s="1"/>
  <c r="ES26" i="25"/>
  <c r="DS26" i="25" s="1"/>
  <c r="EB24" i="25"/>
  <c r="DB24" i="25" s="1"/>
  <c r="CO24" i="25" s="1"/>
  <c r="DZ19" i="25"/>
  <c r="CZ19" i="25" s="1"/>
  <c r="CM19" i="25" s="1"/>
  <c r="EG26" i="25"/>
  <c r="DG26" i="25" s="1"/>
  <c r="CT26" i="25" s="1"/>
  <c r="EC31" i="25"/>
  <c r="DC31" i="25" s="1"/>
  <c r="CP31" i="25" s="1"/>
  <c r="EA39" i="25"/>
  <c r="DA39" i="25" s="1"/>
  <c r="DZ33" i="25"/>
  <c r="CZ33" i="25" s="1"/>
  <c r="EB39" i="25"/>
  <c r="DB39" i="25" s="1"/>
  <c r="CO39" i="25" s="1"/>
  <c r="EA44" i="25"/>
  <c r="DA44" i="25" s="1"/>
  <c r="CN44" i="25" s="1"/>
  <c r="DY36" i="25"/>
  <c r="CY36" i="25" s="1"/>
  <c r="DX22" i="25"/>
  <c r="ED41" i="25"/>
  <c r="ER26" i="25"/>
  <c r="DR26" i="25" s="1"/>
  <c r="EL41" i="25"/>
  <c r="EG46" i="25"/>
  <c r="EQ46" i="25"/>
  <c r="ED46" i="25" s="1"/>
  <c r="EP46" i="25"/>
  <c r="EC46" i="25" s="1"/>
  <c r="EO46" i="25"/>
  <c r="EF45" i="25"/>
  <c r="ES46" i="25"/>
  <c r="EC36" i="25"/>
  <c r="DC36" i="25" s="1"/>
  <c r="CP36" i="25" s="1"/>
  <c r="ER41" i="25"/>
  <c r="DY47" i="25"/>
  <c r="DN39" i="25"/>
  <c r="DY43" i="25"/>
  <c r="CY43" i="25" s="1"/>
  <c r="CL43" i="25" s="1"/>
  <c r="DM40" i="25"/>
  <c r="EO31" i="25"/>
  <c r="DO31" i="25" s="1"/>
  <c r="DM33" i="25"/>
  <c r="ED42" i="25"/>
  <c r="DD42" i="25" s="1"/>
  <c r="CQ42" i="25" s="1"/>
  <c r="EG41" i="25"/>
  <c r="EC30" i="25"/>
  <c r="DC30" i="25" s="1"/>
  <c r="CP30" i="25" s="1"/>
  <c r="EL22" i="25"/>
  <c r="DL20" i="25"/>
  <c r="EQ44" i="25"/>
  <c r="DQ44" i="25" s="1"/>
  <c r="EP34" i="25"/>
  <c r="EC34" i="25" s="1"/>
  <c r="DN30" i="25"/>
  <c r="CN30" i="25" s="1"/>
  <c r="DX35" i="25"/>
  <c r="CX35" i="25" s="1"/>
  <c r="CK35" i="25" s="1"/>
  <c r="DT38" i="25"/>
  <c r="ED34" i="25"/>
  <c r="DL27" i="25"/>
  <c r="ES37" i="25"/>
  <c r="DS37" i="25" s="1"/>
  <c r="EO30" i="25"/>
  <c r="DO30" i="25" s="1"/>
  <c r="EP28" i="25"/>
  <c r="DP28" i="25" s="1"/>
  <c r="DP23" i="25"/>
  <c r="ES21" i="25"/>
  <c r="DS21" i="25" s="1"/>
  <c r="DM20" i="25"/>
  <c r="CO23" i="25"/>
  <c r="EB21" i="25"/>
  <c r="DB21" i="25" s="1"/>
  <c r="CO21" i="25" s="1"/>
  <c r="ED22" i="25"/>
  <c r="EQ33" i="25"/>
  <c r="DQ33" i="25" s="1"/>
  <c r="EL37" i="25"/>
  <c r="DL37" i="25" s="1"/>
  <c r="ET31" i="25"/>
  <c r="DT31" i="25" s="1"/>
  <c r="ES24" i="25"/>
  <c r="DS24" i="25" s="1"/>
  <c r="EP32" i="25"/>
  <c r="DP32" i="25" s="1"/>
  <c r="EN46" i="25"/>
  <c r="ES43" i="25"/>
  <c r="DS43" i="25" s="1"/>
  <c r="EK39" i="25"/>
  <c r="DK39" i="25" s="1"/>
  <c r="EN43" i="25"/>
  <c r="DN43" i="25" s="1"/>
  <c r="EO47" i="25"/>
  <c r="EB47" i="25" s="1"/>
  <c r="EM18" i="25"/>
  <c r="DM18" i="25" s="1"/>
  <c r="EL18" i="25"/>
  <c r="DX24" i="25"/>
  <c r="CX24" i="25" s="1"/>
  <c r="CK24" i="25" s="1"/>
  <c r="EF27" i="25"/>
  <c r="DF27" i="25" s="1"/>
  <c r="CS27" i="25" s="1"/>
  <c r="EE33" i="25"/>
  <c r="DE33" i="25" s="1"/>
  <c r="CR33" i="25" s="1"/>
  <c r="EF33" i="25"/>
  <c r="DF33" i="25" s="1"/>
  <c r="CS33" i="25" s="1"/>
  <c r="EG33" i="25"/>
  <c r="DG33" i="25" s="1"/>
  <c r="CT33" i="25" s="1"/>
  <c r="DX32" i="25"/>
  <c r="CX32" i="25" s="1"/>
  <c r="CK32" i="25" s="1"/>
  <c r="DX40" i="25"/>
  <c r="CX40" i="25" s="1"/>
  <c r="CK40" i="25" s="1"/>
  <c r="EC35" i="25"/>
  <c r="DC35" i="25" s="1"/>
  <c r="CP35" i="25" s="1"/>
  <c r="EC40" i="25"/>
  <c r="DC40" i="25" s="1"/>
  <c r="CP40" i="25" s="1"/>
  <c r="EA46" i="25"/>
  <c r="EG36" i="25"/>
  <c r="DG36" i="25" s="1"/>
  <c r="CT36" i="25" s="1"/>
  <c r="DX46" i="25"/>
  <c r="EK23" i="25"/>
  <c r="DK23" i="25" s="1"/>
  <c r="EA17" i="25"/>
  <c r="DA17" i="25" s="1"/>
  <c r="CN17" i="25" s="1"/>
  <c r="ED20" i="25"/>
  <c r="DD20" i="25" s="1"/>
  <c r="I17" i="24" l="1"/>
  <c r="I13" i="24"/>
  <c r="I9" i="24"/>
  <c r="I20" i="24"/>
  <c r="I16" i="24"/>
  <c r="I12" i="24"/>
  <c r="I8" i="24"/>
  <c r="I19" i="24"/>
  <c r="I15" i="24"/>
  <c r="I11" i="24"/>
  <c r="I7" i="24"/>
  <c r="I18" i="24"/>
  <c r="I14" i="24"/>
  <c r="I10" i="24"/>
  <c r="I6" i="24"/>
  <c r="D45" i="24"/>
  <c r="D38" i="24"/>
  <c r="D34" i="24"/>
  <c r="D30" i="24"/>
  <c r="D26" i="24"/>
  <c r="D37" i="24"/>
  <c r="D33" i="24"/>
  <c r="D29" i="24"/>
  <c r="D25" i="24"/>
  <c r="D35" i="24"/>
  <c r="D31" i="24"/>
  <c r="D36" i="24"/>
  <c r="D32" i="24"/>
  <c r="D28" i="24"/>
  <c r="D24" i="24"/>
  <c r="D27" i="24"/>
  <c r="J45" i="24"/>
  <c r="J35" i="24"/>
  <c r="J31" i="24"/>
  <c r="J27" i="24"/>
  <c r="J28" i="24"/>
  <c r="J36" i="24"/>
  <c r="J38" i="24"/>
  <c r="J34" i="24"/>
  <c r="J30" i="24"/>
  <c r="J26" i="24"/>
  <c r="J32" i="24"/>
  <c r="J24" i="24"/>
  <c r="J37" i="24"/>
  <c r="J33" i="24"/>
  <c r="J29" i="24"/>
  <c r="J25" i="24"/>
  <c r="M45" i="24"/>
  <c r="M38" i="24"/>
  <c r="M34" i="24"/>
  <c r="M30" i="24"/>
  <c r="M26" i="24"/>
  <c r="M37" i="24"/>
  <c r="M33" i="24"/>
  <c r="M29" i="24"/>
  <c r="M25" i="24"/>
  <c r="M36" i="24"/>
  <c r="M32" i="24"/>
  <c r="M28" i="24"/>
  <c r="M24" i="24"/>
  <c r="M35" i="24"/>
  <c r="M31" i="24"/>
  <c r="M27" i="24"/>
  <c r="G45" i="24"/>
  <c r="G37" i="24"/>
  <c r="G33" i="24"/>
  <c r="G29" i="24"/>
  <c r="G25" i="24"/>
  <c r="G36" i="24"/>
  <c r="G32" i="24"/>
  <c r="G28" i="24"/>
  <c r="G24" i="24"/>
  <c r="G35" i="24"/>
  <c r="G31" i="24"/>
  <c r="G27" i="24"/>
  <c r="G38" i="24"/>
  <c r="G34" i="24"/>
  <c r="G30" i="24"/>
  <c r="G26" i="24"/>
  <c r="H18" i="24"/>
  <c r="H6" i="24"/>
  <c r="H17" i="24"/>
  <c r="H13" i="24"/>
  <c r="H9" i="24"/>
  <c r="H14" i="24"/>
  <c r="H20" i="24"/>
  <c r="H16" i="24"/>
  <c r="H12" i="24"/>
  <c r="H8" i="24"/>
  <c r="H10" i="24"/>
  <c r="H19" i="24"/>
  <c r="H15" i="24"/>
  <c r="H11" i="24"/>
  <c r="H7" i="24"/>
  <c r="CI96" i="23"/>
  <c r="CI62" i="23" s="1"/>
  <c r="CH96" i="23"/>
  <c r="CH62" i="23" s="1"/>
  <c r="CG96" i="23"/>
  <c r="CG62" i="23" s="1"/>
  <c r="CB97" i="23"/>
  <c r="CF96" i="23"/>
  <c r="CF62" i="23" s="1"/>
  <c r="CM96" i="23"/>
  <c r="CM62" i="23" s="1"/>
  <c r="CE96" i="23"/>
  <c r="CE62" i="23" s="1"/>
  <c r="CL96" i="23"/>
  <c r="CL62" i="23" s="1"/>
  <c r="CD96" i="23"/>
  <c r="CD62" i="23" s="1"/>
  <c r="CJ96" i="23"/>
  <c r="CJ62" i="23" s="1"/>
  <c r="CK96" i="23"/>
  <c r="CK62" i="23" s="1"/>
  <c r="CK44" i="23"/>
  <c r="CG44" i="23"/>
  <c r="CJ44" i="23"/>
  <c r="CI44" i="23"/>
  <c r="CH44" i="23"/>
  <c r="CB45" i="23"/>
  <c r="CF44" i="23"/>
  <c r="CM44" i="23"/>
  <c r="CL44" i="23"/>
  <c r="CE44" i="23"/>
  <c r="CD44" i="23"/>
  <c r="CL113" i="23"/>
  <c r="CL78" i="23" s="1"/>
  <c r="CD113" i="23"/>
  <c r="CD78" i="23" s="1"/>
  <c r="CK113" i="23"/>
  <c r="CK78" i="23" s="1"/>
  <c r="CJ113" i="23"/>
  <c r="CJ78" i="23" s="1"/>
  <c r="CI113" i="23"/>
  <c r="CI78" i="23" s="1"/>
  <c r="CH113" i="23"/>
  <c r="CH78" i="23" s="1"/>
  <c r="CG113" i="23"/>
  <c r="CG78" i="23" s="1"/>
  <c r="CM113" i="23"/>
  <c r="CM78" i="23" s="1"/>
  <c r="CE113" i="23"/>
  <c r="CE78" i="23" s="1"/>
  <c r="CB114" i="23"/>
  <c r="CF113" i="23"/>
  <c r="CF78" i="23" s="1"/>
  <c r="CK26" i="23"/>
  <c r="CK8" i="23" s="1"/>
  <c r="CJ26" i="23"/>
  <c r="CJ8" i="23" s="1"/>
  <c r="CG26" i="23"/>
  <c r="CG8" i="23" s="1"/>
  <c r="CI26" i="23"/>
  <c r="CI8" i="23" s="1"/>
  <c r="CH26" i="23"/>
  <c r="CH8" i="23" s="1"/>
  <c r="CB27" i="23"/>
  <c r="CF26" i="23"/>
  <c r="CF8" i="23" s="1"/>
  <c r="CE26" i="23"/>
  <c r="CE8" i="23" s="1"/>
  <c r="CD26" i="23"/>
  <c r="CD8" i="23" s="1"/>
  <c r="CL26" i="23"/>
  <c r="CL8" i="23" s="1"/>
  <c r="CM26" i="23"/>
  <c r="CM8" i="23" s="1"/>
  <c r="BU77" i="23"/>
  <c r="BX77" i="23"/>
  <c r="BV96" i="23"/>
  <c r="BV62" i="23" s="1"/>
  <c r="BU96" i="23"/>
  <c r="BU62" i="23" s="1"/>
  <c r="BT96" i="23"/>
  <c r="BT62" i="23" s="1"/>
  <c r="BO97" i="23"/>
  <c r="BS96" i="23"/>
  <c r="BS62" i="23" s="1"/>
  <c r="BZ96" i="23"/>
  <c r="BZ62" i="23" s="1"/>
  <c r="BR96" i="23"/>
  <c r="BR62" i="23" s="1"/>
  <c r="BY96" i="23"/>
  <c r="BY62" i="23" s="1"/>
  <c r="BQ96" i="23"/>
  <c r="BQ62" i="23" s="1"/>
  <c r="BW96" i="23"/>
  <c r="BW62" i="23" s="1"/>
  <c r="BX96" i="23"/>
  <c r="BX62" i="23" s="1"/>
  <c r="BV42" i="23"/>
  <c r="BV7" i="23" s="1"/>
  <c r="BO43" i="23"/>
  <c r="BU42" i="23"/>
  <c r="BU7" i="23" s="1"/>
  <c r="BS42" i="23"/>
  <c r="BT42" i="23"/>
  <c r="BZ42" i="23"/>
  <c r="BR42" i="23"/>
  <c r="BR7" i="23" s="1"/>
  <c r="BX42" i="23"/>
  <c r="BY42" i="23"/>
  <c r="BY7" i="23" s="1"/>
  <c r="BQ42" i="23"/>
  <c r="BQ7" i="23" s="1"/>
  <c r="BW42" i="23"/>
  <c r="BW7" i="23" s="1"/>
  <c r="BT7" i="23"/>
  <c r="BZ7" i="23"/>
  <c r="BS77" i="23"/>
  <c r="BS7" i="23"/>
  <c r="BY113" i="23"/>
  <c r="BQ113" i="23"/>
  <c r="BQ78" i="23" s="1"/>
  <c r="BX113" i="23"/>
  <c r="BX78" i="23" s="1"/>
  <c r="BW113" i="23"/>
  <c r="BV113" i="23"/>
  <c r="BU113" i="23"/>
  <c r="BT113" i="23"/>
  <c r="BZ113" i="23"/>
  <c r="BR113" i="23"/>
  <c r="BR78" i="23" s="1"/>
  <c r="BO114" i="23"/>
  <c r="BS113" i="23"/>
  <c r="BS78" i="23" s="1"/>
  <c r="BX7" i="23"/>
  <c r="BX26" i="23"/>
  <c r="BW26" i="23"/>
  <c r="BV26" i="23"/>
  <c r="BT26" i="23"/>
  <c r="BO27" i="23"/>
  <c r="BS26" i="23"/>
  <c r="BZ26" i="23"/>
  <c r="BQ26" i="23"/>
  <c r="BY26" i="23"/>
  <c r="BR26" i="23"/>
  <c r="BU26" i="23"/>
  <c r="BI77" i="23"/>
  <c r="BK6" i="23"/>
  <c r="BF61" i="23"/>
  <c r="BK77" i="23"/>
  <c r="BD77" i="23"/>
  <c r="BG6" i="23"/>
  <c r="BL77" i="23"/>
  <c r="BJ77" i="23"/>
  <c r="BG77" i="23"/>
  <c r="BD6" i="23"/>
  <c r="BG61" i="23"/>
  <c r="BF6" i="23"/>
  <c r="BL6" i="23"/>
  <c r="BH61" i="23"/>
  <c r="BI61" i="23"/>
  <c r="BE6" i="23"/>
  <c r="BH6" i="23"/>
  <c r="BJ61" i="23"/>
  <c r="BI6" i="23"/>
  <c r="BJ6" i="23"/>
  <c r="BK61" i="23"/>
  <c r="BM77" i="23"/>
  <c r="BM6" i="23"/>
  <c r="BI96" i="23"/>
  <c r="BH96" i="23"/>
  <c r="BG96" i="23"/>
  <c r="BB97" i="23"/>
  <c r="BF96" i="23"/>
  <c r="BM96" i="23"/>
  <c r="BE96" i="23"/>
  <c r="BL96" i="23"/>
  <c r="BD96" i="23"/>
  <c r="BK96" i="23"/>
  <c r="BJ96" i="23"/>
  <c r="BD61" i="23"/>
  <c r="BL113" i="23"/>
  <c r="BD113" i="23"/>
  <c r="BK113" i="23"/>
  <c r="BJ113" i="23"/>
  <c r="BI113" i="23"/>
  <c r="BH113" i="23"/>
  <c r="BG113" i="23"/>
  <c r="BB114" i="23"/>
  <c r="BF113" i="23"/>
  <c r="BE113" i="23"/>
  <c r="BM113" i="23"/>
  <c r="BM78" i="23" s="1"/>
  <c r="BH42" i="23"/>
  <c r="BG42" i="23"/>
  <c r="BL42" i="23"/>
  <c r="BD42" i="23"/>
  <c r="BK42" i="23"/>
  <c r="BB43" i="23"/>
  <c r="BM42" i="23"/>
  <c r="BJ42" i="23"/>
  <c r="BE42" i="23"/>
  <c r="BI42" i="23"/>
  <c r="BF42" i="23"/>
  <c r="BH77" i="23"/>
  <c r="BF77" i="23"/>
  <c r="BM25" i="23"/>
  <c r="BM7" i="23" s="1"/>
  <c r="BE25" i="23"/>
  <c r="BL25" i="23"/>
  <c r="BD25" i="23"/>
  <c r="BI25" i="23"/>
  <c r="BI7" i="23" s="1"/>
  <c r="BH25" i="23"/>
  <c r="BF25" i="23"/>
  <c r="BF7" i="23" s="1"/>
  <c r="BG25" i="23"/>
  <c r="BG7" i="23" s="1"/>
  <c r="BJ25" i="23"/>
  <c r="BB26" i="23"/>
  <c r="BK25" i="23"/>
  <c r="BL61" i="23"/>
  <c r="AY77" i="23"/>
  <c r="AR77" i="23"/>
  <c r="AZ77" i="23"/>
  <c r="AY26" i="23"/>
  <c r="AQ26" i="23"/>
  <c r="AX26" i="23"/>
  <c r="AW26" i="23"/>
  <c r="AV26" i="23"/>
  <c r="AU26" i="23"/>
  <c r="AT26" i="23"/>
  <c r="AZ26" i="23"/>
  <c r="AR26" i="23"/>
  <c r="AO27" i="23"/>
  <c r="AS26" i="23"/>
  <c r="AU77" i="23"/>
  <c r="AS77" i="23"/>
  <c r="AV96" i="23"/>
  <c r="AV62" i="23" s="1"/>
  <c r="AU96" i="23"/>
  <c r="AU62" i="23" s="1"/>
  <c r="AT96" i="23"/>
  <c r="AT62" i="23" s="1"/>
  <c r="AO97" i="23"/>
  <c r="AS96" i="23"/>
  <c r="AS62" i="23" s="1"/>
  <c r="AZ96" i="23"/>
  <c r="AZ62" i="23" s="1"/>
  <c r="AR96" i="23"/>
  <c r="AR62" i="23" s="1"/>
  <c r="AY96" i="23"/>
  <c r="AY62" i="23" s="1"/>
  <c r="AQ96" i="23"/>
  <c r="AQ62" i="23" s="1"/>
  <c r="AX96" i="23"/>
  <c r="AX62" i="23" s="1"/>
  <c r="AW96" i="23"/>
  <c r="AW62" i="23" s="1"/>
  <c r="AV77" i="23"/>
  <c r="AY113" i="23"/>
  <c r="AQ113" i="23"/>
  <c r="AX113" i="23"/>
  <c r="AX78" i="23" s="1"/>
  <c r="AW113" i="23"/>
  <c r="AV113" i="23"/>
  <c r="AU113" i="23"/>
  <c r="AU78" i="23" s="1"/>
  <c r="AT113" i="23"/>
  <c r="AO114" i="23"/>
  <c r="AS113" i="23"/>
  <c r="AZ113" i="23"/>
  <c r="AR113" i="23"/>
  <c r="AS7" i="23"/>
  <c r="AW42" i="23"/>
  <c r="AW7" i="23" s="1"/>
  <c r="AV42" i="23"/>
  <c r="AV7" i="23" s="1"/>
  <c r="AU42" i="23"/>
  <c r="AT42" i="23"/>
  <c r="AT7" i="23" s="1"/>
  <c r="AQ42" i="23"/>
  <c r="AQ7" i="23" s="1"/>
  <c r="AO43" i="23"/>
  <c r="AS42" i="23"/>
  <c r="AY42" i="23"/>
  <c r="AY7" i="23" s="1"/>
  <c r="AZ42" i="23"/>
  <c r="AZ7" i="23" s="1"/>
  <c r="AR42" i="23"/>
  <c r="AX42" i="23"/>
  <c r="AX7" i="23" s="1"/>
  <c r="AW77" i="23"/>
  <c r="AT77" i="23"/>
  <c r="AU7" i="23"/>
  <c r="AR7" i="23"/>
  <c r="AX77" i="23"/>
  <c r="AQ77" i="23"/>
  <c r="AL77" i="23"/>
  <c r="AD6" i="23"/>
  <c r="AK77" i="23"/>
  <c r="AJ42" i="23"/>
  <c r="AI42" i="23"/>
  <c r="AH42" i="23"/>
  <c r="AG42" i="23"/>
  <c r="AM42" i="23"/>
  <c r="AE42" i="23"/>
  <c r="AL42" i="23"/>
  <c r="AD42" i="23"/>
  <c r="AB43" i="23"/>
  <c r="AK42" i="23"/>
  <c r="AF42" i="23"/>
  <c r="AE77" i="23"/>
  <c r="AG77" i="23"/>
  <c r="AM77" i="23"/>
  <c r="AE6" i="23"/>
  <c r="AI77" i="23"/>
  <c r="AF77" i="23"/>
  <c r="AM6" i="23"/>
  <c r="AK113" i="23"/>
  <c r="AK78" i="23" s="1"/>
  <c r="AJ113" i="23"/>
  <c r="AI113" i="23"/>
  <c r="AG113" i="23"/>
  <c r="AM113" i="23"/>
  <c r="AM78" i="23" s="1"/>
  <c r="AE113" i="23"/>
  <c r="AB114" i="23"/>
  <c r="AL113" i="23"/>
  <c r="AH113" i="23"/>
  <c r="AF113" i="23"/>
  <c r="AD113" i="23"/>
  <c r="AG6" i="23"/>
  <c r="AL61" i="23"/>
  <c r="AH77" i="23"/>
  <c r="AG25" i="23"/>
  <c r="AB26" i="23"/>
  <c r="AF25" i="23"/>
  <c r="AF7" i="23" s="1"/>
  <c r="AM25" i="23"/>
  <c r="AM7" i="23" s="1"/>
  <c r="AE25" i="23"/>
  <c r="AL25" i="23"/>
  <c r="AD25" i="23"/>
  <c r="AJ25" i="23"/>
  <c r="AI25" i="23"/>
  <c r="AK25" i="23"/>
  <c r="AK7" i="23" s="1"/>
  <c r="AH25" i="23"/>
  <c r="AH6" i="23"/>
  <c r="AH96" i="23"/>
  <c r="AG96" i="23"/>
  <c r="AG62" i="23" s="1"/>
  <c r="AB97" i="23"/>
  <c r="AF96" i="23"/>
  <c r="AL96" i="23"/>
  <c r="AL62" i="23" s="1"/>
  <c r="AD96" i="23"/>
  <c r="AJ96" i="23"/>
  <c r="AM96" i="23"/>
  <c r="AM62" i="23" s="1"/>
  <c r="AK96" i="23"/>
  <c r="AI96" i="23"/>
  <c r="AI62" i="23" s="1"/>
  <c r="AE96" i="23"/>
  <c r="AE62" i="23" s="1"/>
  <c r="AF6" i="23"/>
  <c r="AI6" i="23"/>
  <c r="AD61" i="23"/>
  <c r="AD77" i="23"/>
  <c r="AJ6" i="23"/>
  <c r="EG29" i="25"/>
  <c r="DG29" i="25" s="1"/>
  <c r="CT29" i="25" s="1"/>
  <c r="EC43" i="25"/>
  <c r="DC43" i="25" s="1"/>
  <c r="CP43" i="25" s="1"/>
  <c r="DY17" i="25"/>
  <c r="CY17" i="25" s="1"/>
  <c r="CL17" i="25" s="1"/>
  <c r="EC20" i="25"/>
  <c r="DC20" i="25" s="1"/>
  <c r="CP20" i="25" s="1"/>
  <c r="CL36" i="25"/>
  <c r="ED40" i="25"/>
  <c r="DD40" i="25" s="1"/>
  <c r="CQ40" i="25" s="1"/>
  <c r="EE23" i="25"/>
  <c r="DE23" i="25" s="1"/>
  <c r="CR23" i="25" s="1"/>
  <c r="EC33" i="25"/>
  <c r="DC33" i="25" s="1"/>
  <c r="CP33" i="25" s="1"/>
  <c r="EA32" i="25"/>
  <c r="DA32" i="25" s="1"/>
  <c r="CN32" i="25" s="1"/>
  <c r="EC32" i="25"/>
  <c r="DC32" i="25" s="1"/>
  <c r="CP32" i="25" s="1"/>
  <c r="EE40" i="25"/>
  <c r="DE40" i="25" s="1"/>
  <c r="CR40" i="25" s="1"/>
  <c r="CO37" i="25"/>
  <c r="EG18" i="25"/>
  <c r="DG18" i="25" s="1"/>
  <c r="CT18" i="25" s="1"/>
  <c r="EA28" i="25"/>
  <c r="DA28" i="25" s="1"/>
  <c r="CN28" i="25" s="1"/>
  <c r="EA40" i="25"/>
  <c r="DA40" i="25" s="1"/>
  <c r="CN40" i="25" s="1"/>
  <c r="CL44" i="25"/>
  <c r="ED26" i="25"/>
  <c r="DD26" i="25" s="1"/>
  <c r="CQ26" i="25" s="1"/>
  <c r="DY26" i="25"/>
  <c r="CY26" i="25" s="1"/>
  <c r="CL26" i="25" s="1"/>
  <c r="EE25" i="25"/>
  <c r="DE25" i="25" s="1"/>
  <c r="CR25" i="25" s="1"/>
  <c r="CQ20" i="25"/>
  <c r="CK27" i="25"/>
  <c r="CN39" i="25"/>
  <c r="EE24" i="25"/>
  <c r="DE24" i="25" s="1"/>
  <c r="CR24" i="25" s="1"/>
  <c r="DZ37" i="25"/>
  <c r="CZ37" i="25" s="1"/>
  <c r="CM37" i="25" s="1"/>
  <c r="DA47" i="25"/>
  <c r="EA13" i="25"/>
  <c r="DA13" i="25" s="1"/>
  <c r="DD45" i="25"/>
  <c r="ED8" i="25"/>
  <c r="DC45" i="25"/>
  <c r="EC8" i="25"/>
  <c r="DC34" i="25"/>
  <c r="EC10" i="25"/>
  <c r="DC10" i="25" s="1"/>
  <c r="DC46" i="25"/>
  <c r="EC12" i="25"/>
  <c r="DC12" i="25" s="1"/>
  <c r="DA45" i="25"/>
  <c r="EA8" i="25"/>
  <c r="DB47" i="25"/>
  <c r="EB13" i="25"/>
  <c r="DB13" i="25" s="1"/>
  <c r="DF34" i="25"/>
  <c r="EF10" i="25"/>
  <c r="DF10" i="25" s="1"/>
  <c r="DD46" i="25"/>
  <c r="ED12" i="25"/>
  <c r="DD12" i="25" s="1"/>
  <c r="DA41" i="25"/>
  <c r="EA11" i="25"/>
  <c r="DA11" i="25" s="1"/>
  <c r="CX41" i="25"/>
  <c r="DX11" i="25"/>
  <c r="CX11" i="25" s="1"/>
  <c r="DL45" i="25"/>
  <c r="EL8" i="25"/>
  <c r="DA34" i="25"/>
  <c r="EA10" i="25"/>
  <c r="DA10" i="25" s="1"/>
  <c r="CX46" i="25"/>
  <c r="DX12" i="25"/>
  <c r="CX12" i="25" s="1"/>
  <c r="DL18" i="25"/>
  <c r="DY18" i="25"/>
  <c r="CY18" i="25" s="1"/>
  <c r="DF45" i="25"/>
  <c r="EF8" i="25"/>
  <c r="DG46" i="25"/>
  <c r="EG12" i="25"/>
  <c r="DG12" i="25" s="1"/>
  <c r="CX22" i="25"/>
  <c r="DX9" i="25"/>
  <c r="CX9" i="25" s="1"/>
  <c r="DK45" i="25"/>
  <c r="EK8" i="25"/>
  <c r="DR22" i="25"/>
  <c r="ER9" i="25"/>
  <c r="DR9" i="25" s="1"/>
  <c r="BG19" i="25" s="1"/>
  <c r="DM47" i="25"/>
  <c r="EM13" i="25"/>
  <c r="DM13" i="25" s="1"/>
  <c r="BB43" i="25" s="1"/>
  <c r="DQ47" i="25"/>
  <c r="EQ13" i="25"/>
  <c r="DQ13" i="25" s="1"/>
  <c r="BF43" i="25" s="1"/>
  <c r="EE22" i="25"/>
  <c r="DC22" i="25"/>
  <c r="EC9" i="25"/>
  <c r="DC9" i="25" s="1"/>
  <c r="ED21" i="25"/>
  <c r="DD21" i="25" s="1"/>
  <c r="CQ21" i="25" s="1"/>
  <c r="DF41" i="25"/>
  <c r="EF11" i="25"/>
  <c r="DF11" i="25" s="1"/>
  <c r="ED44" i="25"/>
  <c r="DD44" i="25" s="1"/>
  <c r="CQ44" i="25" s="1"/>
  <c r="DY23" i="25"/>
  <c r="CY23" i="25" s="1"/>
  <c r="CL23" i="25" s="1"/>
  <c r="DL47" i="25"/>
  <c r="EL13" i="25"/>
  <c r="DL13" i="25" s="1"/>
  <c r="BA43" i="25" s="1"/>
  <c r="EG37" i="25"/>
  <c r="DG37" i="25" s="1"/>
  <c r="CT37" i="25" s="1"/>
  <c r="ED33" i="25"/>
  <c r="DD33" i="25" s="1"/>
  <c r="CQ33" i="25" s="1"/>
  <c r="EA36" i="25"/>
  <c r="DA36" i="25" s="1"/>
  <c r="CN36" i="25" s="1"/>
  <c r="EE36" i="25"/>
  <c r="DE36" i="25" s="1"/>
  <c r="CR36" i="25" s="1"/>
  <c r="ED35" i="25"/>
  <c r="DD35" i="25" s="1"/>
  <c r="CQ35" i="25" s="1"/>
  <c r="EE29" i="25"/>
  <c r="DE29" i="25" s="1"/>
  <c r="CR29" i="25" s="1"/>
  <c r="EK9" i="25"/>
  <c r="DK9" i="25" s="1"/>
  <c r="AZ19" i="25" s="1"/>
  <c r="DK22" i="25"/>
  <c r="DR46" i="25"/>
  <c r="ER12" i="25"/>
  <c r="DR12" i="25" s="1"/>
  <c r="BG37" i="25" s="1"/>
  <c r="DY42" i="25"/>
  <c r="CY42" i="25" s="1"/>
  <c r="CL42" i="25" s="1"/>
  <c r="EE39" i="25"/>
  <c r="DE39" i="25" s="1"/>
  <c r="CR39" i="25" s="1"/>
  <c r="DY45" i="25"/>
  <c r="DR41" i="25"/>
  <c r="ER11" i="25"/>
  <c r="DR11" i="25" s="1"/>
  <c r="BG31" i="25" s="1"/>
  <c r="DK47" i="25"/>
  <c r="EK13" i="25"/>
  <c r="DK13" i="25" s="1"/>
  <c r="AZ43" i="25" s="1"/>
  <c r="DR47" i="25"/>
  <c r="ER13" i="25"/>
  <c r="DR13" i="25" s="1"/>
  <c r="BG43" i="25" s="1"/>
  <c r="CY46" i="25"/>
  <c r="DY12" i="25"/>
  <c r="CY12" i="25" s="1"/>
  <c r="CY22" i="25"/>
  <c r="DY9" i="25"/>
  <c r="CY9" i="25" s="1"/>
  <c r="EG40" i="25"/>
  <c r="DG40" i="25" s="1"/>
  <c r="CT40" i="25" s="1"/>
  <c r="DD34" i="25"/>
  <c r="ED10" i="25"/>
  <c r="DD10" i="25" s="1"/>
  <c r="DX23" i="25"/>
  <c r="CX23" i="25" s="1"/>
  <c r="CK23" i="25" s="1"/>
  <c r="EE41" i="25"/>
  <c r="DX47" i="25"/>
  <c r="ED39" i="25"/>
  <c r="DD39" i="25" s="1"/>
  <c r="CQ39" i="25" s="1"/>
  <c r="DX37" i="25"/>
  <c r="CX37" i="25" s="1"/>
  <c r="CK37" i="25" s="1"/>
  <c r="EC28" i="25"/>
  <c r="DC28" i="25" s="1"/>
  <c r="CP28" i="25" s="1"/>
  <c r="CZ41" i="25"/>
  <c r="DZ11" i="25"/>
  <c r="CZ11" i="25" s="1"/>
  <c r="EC44" i="25"/>
  <c r="DC44" i="25" s="1"/>
  <c r="CP44" i="25" s="1"/>
  <c r="DT46" i="25"/>
  <c r="ET12" i="25"/>
  <c r="DT12" i="25" s="1"/>
  <c r="BI37" i="25" s="1"/>
  <c r="DT45" i="25"/>
  <c r="ET8" i="25"/>
  <c r="EF40" i="25"/>
  <c r="DF40" i="25" s="1"/>
  <c r="CS40" i="25" s="1"/>
  <c r="EA20" i="25"/>
  <c r="DA20" i="25" s="1"/>
  <c r="CN20" i="25" s="1"/>
  <c r="DX42" i="25"/>
  <c r="CX42" i="25" s="1"/>
  <c r="CK42" i="25" s="1"/>
  <c r="DM46" i="25"/>
  <c r="EM12" i="25"/>
  <c r="DM12" i="25" s="1"/>
  <c r="BB37" i="25" s="1"/>
  <c r="CM40" i="25"/>
  <c r="DT17" i="25"/>
  <c r="EG17" i="25"/>
  <c r="DG17" i="25" s="1"/>
  <c r="CT17" i="25" s="1"/>
  <c r="DP22" i="25"/>
  <c r="EP9" i="25"/>
  <c r="DP9" i="25" s="1"/>
  <c r="BE19" i="25" s="1"/>
  <c r="CM25" i="25"/>
  <c r="DY21" i="25"/>
  <c r="CY21" i="25" s="1"/>
  <c r="CL21" i="25" s="1"/>
  <c r="CP39" i="25"/>
  <c r="EG19" i="25"/>
  <c r="DG19" i="25" s="1"/>
  <c r="CT19" i="25" s="1"/>
  <c r="DT41" i="25"/>
  <c r="ET11" i="25"/>
  <c r="DT11" i="25" s="1"/>
  <c r="BI31" i="25" s="1"/>
  <c r="EE26" i="25"/>
  <c r="DE26" i="25" s="1"/>
  <c r="CR26" i="25" s="1"/>
  <c r="DM22" i="25"/>
  <c r="EM9" i="25"/>
  <c r="DM9" i="25" s="1"/>
  <c r="BB19" i="25" s="1"/>
  <c r="DS22" i="25"/>
  <c r="ES9" i="25"/>
  <c r="DS9" i="25" s="1"/>
  <c r="BH19" i="25" s="1"/>
  <c r="EF22" i="25"/>
  <c r="EC37" i="25"/>
  <c r="DC37" i="25" s="1"/>
  <c r="CP37" i="25" s="1"/>
  <c r="EA35" i="25"/>
  <c r="DA35" i="25" s="1"/>
  <c r="CN35" i="25" s="1"/>
  <c r="DL41" i="25"/>
  <c r="EL11" i="25"/>
  <c r="DL11" i="25" s="1"/>
  <c r="BA31" i="25" s="1"/>
  <c r="DG41" i="25"/>
  <c r="CT41" i="25" s="1"/>
  <c r="EG11" i="25"/>
  <c r="DG11" i="25" s="1"/>
  <c r="DO46" i="25"/>
  <c r="EO12" i="25"/>
  <c r="DO12" i="25" s="1"/>
  <c r="BD37" i="25" s="1"/>
  <c r="DD41" i="25"/>
  <c r="ED11" i="25"/>
  <c r="DD11" i="25" s="1"/>
  <c r="CM33" i="25"/>
  <c r="DN47" i="25"/>
  <c r="EN13" i="25"/>
  <c r="DN13" i="25" s="1"/>
  <c r="BC43" i="25" s="1"/>
  <c r="DO22" i="25"/>
  <c r="EO9" i="25"/>
  <c r="DO9" i="25" s="1"/>
  <c r="BD19" i="25" s="1"/>
  <c r="DY29" i="25"/>
  <c r="CY29" i="25" s="1"/>
  <c r="CL29" i="25" s="1"/>
  <c r="DP41" i="25"/>
  <c r="EP11" i="25"/>
  <c r="DP11" i="25" s="1"/>
  <c r="BE31" i="25" s="1"/>
  <c r="DO41" i="25"/>
  <c r="EO11" i="25"/>
  <c r="DO11" i="25" s="1"/>
  <c r="BD31" i="25" s="1"/>
  <c r="CS38" i="25"/>
  <c r="ED29" i="25"/>
  <c r="DD29" i="25" s="1"/>
  <c r="CQ29" i="25" s="1"/>
  <c r="CM20" i="25"/>
  <c r="EF26" i="25"/>
  <c r="DF26" i="25" s="1"/>
  <c r="CS26" i="25" s="1"/>
  <c r="DT47" i="25"/>
  <c r="ET13" i="25"/>
  <c r="DT13" i="25" s="1"/>
  <c r="BI43" i="25" s="1"/>
  <c r="DZ17" i="25"/>
  <c r="CZ17" i="25" s="1"/>
  <c r="CM17" i="25" s="1"/>
  <c r="CZ22" i="25"/>
  <c r="CM22" i="25" s="1"/>
  <c r="DZ9" i="25"/>
  <c r="CZ9" i="25" s="1"/>
  <c r="DZ28" i="25"/>
  <c r="CZ28" i="25" s="1"/>
  <c r="CM28" i="25" s="1"/>
  <c r="DK34" i="25"/>
  <c r="EK10" i="25"/>
  <c r="DK10" i="25" s="1"/>
  <c r="AZ25" i="25" s="1"/>
  <c r="EF24" i="25"/>
  <c r="DF24" i="25" s="1"/>
  <c r="CS24" i="25" s="1"/>
  <c r="DM41" i="25"/>
  <c r="EM11" i="25"/>
  <c r="DM11" i="25" s="1"/>
  <c r="BB31" i="25" s="1"/>
  <c r="DY19" i="25"/>
  <c r="CY19" i="25" s="1"/>
  <c r="CL19" i="25" s="1"/>
  <c r="DZ47" i="25"/>
  <c r="DX21" i="25"/>
  <c r="CX21" i="25" s="1"/>
  <c r="CK21" i="25" s="1"/>
  <c r="EG47" i="25"/>
  <c r="EG28" i="25"/>
  <c r="DG28" i="25" s="1"/>
  <c r="CT28" i="25" s="1"/>
  <c r="DT22" i="25"/>
  <c r="ET9" i="25"/>
  <c r="DT9" i="25" s="1"/>
  <c r="BI19" i="25" s="1"/>
  <c r="EF21" i="25"/>
  <c r="DF21" i="25" s="1"/>
  <c r="CS21" i="25" s="1"/>
  <c r="DG45" i="25"/>
  <c r="CT45" i="25" s="1"/>
  <c r="EG8" i="25"/>
  <c r="CM26" i="25"/>
  <c r="DR34" i="25"/>
  <c r="ER10" i="25"/>
  <c r="DR10" i="25" s="1"/>
  <c r="BG25" i="25" s="1"/>
  <c r="DZ46" i="25"/>
  <c r="DR45" i="25"/>
  <c r="ER8" i="25"/>
  <c r="EE42" i="25"/>
  <c r="DE42" i="25" s="1"/>
  <c r="CR42" i="25" s="1"/>
  <c r="DS45" i="25"/>
  <c r="ES8" i="25"/>
  <c r="DS41" i="25"/>
  <c r="ES11" i="25"/>
  <c r="DS11" i="25" s="1"/>
  <c r="BH31" i="25" s="1"/>
  <c r="DY37" i="25"/>
  <c r="CY37" i="25" s="1"/>
  <c r="CL37" i="25" s="1"/>
  <c r="CO44" i="25"/>
  <c r="EE17" i="25"/>
  <c r="DE17" i="25" s="1"/>
  <c r="CR17" i="25" s="1"/>
  <c r="EG21" i="25"/>
  <c r="DG21" i="25" s="1"/>
  <c r="CT21" i="25" s="1"/>
  <c r="DQ22" i="25"/>
  <c r="EQ9" i="25"/>
  <c r="DQ9" i="25" s="1"/>
  <c r="BF19" i="25" s="1"/>
  <c r="ED38" i="25"/>
  <c r="DD38" i="25" s="1"/>
  <c r="CQ38" i="25" s="1"/>
  <c r="DO34" i="25"/>
  <c r="EO10" i="25"/>
  <c r="DO10" i="25" s="1"/>
  <c r="BD25" i="25" s="1"/>
  <c r="DE47" i="25"/>
  <c r="EE13" i="25"/>
  <c r="DE13" i="25" s="1"/>
  <c r="CY34" i="25"/>
  <c r="DY10" i="25"/>
  <c r="CY10" i="25" s="1"/>
  <c r="DS34" i="25"/>
  <c r="ES10" i="25"/>
  <c r="DS10" i="25" s="1"/>
  <c r="BH25" i="25" s="1"/>
  <c r="DA46" i="25"/>
  <c r="EA12" i="25"/>
  <c r="DA12" i="25" s="1"/>
  <c r="DN46" i="25"/>
  <c r="EN12" i="25"/>
  <c r="DN12" i="25" s="1"/>
  <c r="BC37" i="25" s="1"/>
  <c r="DD22" i="25"/>
  <c r="ED9" i="25"/>
  <c r="DD9" i="25" s="1"/>
  <c r="EG31" i="25"/>
  <c r="DG31" i="25" s="1"/>
  <c r="CT31" i="25" s="1"/>
  <c r="DP46" i="25"/>
  <c r="EP12" i="25"/>
  <c r="DP12" i="25" s="1"/>
  <c r="BE37" i="25" s="1"/>
  <c r="ED31" i="25"/>
  <c r="DD31" i="25" s="1"/>
  <c r="CQ31" i="25" s="1"/>
  <c r="EB30" i="25"/>
  <c r="DB30" i="25" s="1"/>
  <c r="CO30" i="25" s="1"/>
  <c r="DX45" i="25"/>
  <c r="DN22" i="25"/>
  <c r="EN9" i="25"/>
  <c r="DN9" i="25" s="1"/>
  <c r="BC19" i="25" s="1"/>
  <c r="CR21" i="25"/>
  <c r="EG23" i="25"/>
  <c r="DG23" i="25" s="1"/>
  <c r="CT23" i="25" s="1"/>
  <c r="EF39" i="25"/>
  <c r="DF39" i="25" s="1"/>
  <c r="CS39" i="25" s="1"/>
  <c r="DR19" i="25"/>
  <c r="EE19" i="25"/>
  <c r="DE19" i="25" s="1"/>
  <c r="CR19" i="25" s="1"/>
  <c r="DT34" i="25"/>
  <c r="ET10" i="25"/>
  <c r="DT10" i="25" s="1"/>
  <c r="BI25" i="25" s="1"/>
  <c r="CN23" i="25"/>
  <c r="DQ45" i="25"/>
  <c r="EQ8" i="25"/>
  <c r="DP45" i="25"/>
  <c r="EP8" i="25"/>
  <c r="EF43" i="25"/>
  <c r="DF43" i="25" s="1"/>
  <c r="CS43" i="25" s="1"/>
  <c r="DC47" i="25"/>
  <c r="EC13" i="25"/>
  <c r="DC13" i="25" s="1"/>
  <c r="EB41" i="25"/>
  <c r="EA43" i="25"/>
  <c r="DA43" i="25" s="1"/>
  <c r="CN43" i="25" s="1"/>
  <c r="DP47" i="25"/>
  <c r="EP13" i="25"/>
  <c r="DP13" i="25" s="1"/>
  <c r="BE43" i="25" s="1"/>
  <c r="CR38" i="25"/>
  <c r="CQ32" i="25"/>
  <c r="EE27" i="25"/>
  <c r="DE27" i="25" s="1"/>
  <c r="CR27" i="25" s="1"/>
  <c r="DN41" i="25"/>
  <c r="EN11" i="25"/>
  <c r="DN11" i="25" s="1"/>
  <c r="BC31" i="25" s="1"/>
  <c r="DK46" i="25"/>
  <c r="EK12" i="25"/>
  <c r="DK12" i="25" s="1"/>
  <c r="AZ37" i="25" s="1"/>
  <c r="DQ41" i="25"/>
  <c r="EQ11" i="25"/>
  <c r="DQ11" i="25" s="1"/>
  <c r="BF31" i="25" s="1"/>
  <c r="CO38" i="25"/>
  <c r="CT38" i="25"/>
  <c r="EG22" i="25"/>
  <c r="EE34" i="25"/>
  <c r="DO47" i="25"/>
  <c r="EO13" i="25"/>
  <c r="DO13" i="25" s="1"/>
  <c r="BD43" i="25" s="1"/>
  <c r="CY47" i="25"/>
  <c r="DY13" i="25"/>
  <c r="CY13" i="25" s="1"/>
  <c r="DS46" i="25"/>
  <c r="ES12" i="25"/>
  <c r="DS12" i="25" s="1"/>
  <c r="BH37" i="25" s="1"/>
  <c r="DQ46" i="25"/>
  <c r="EQ12" i="25"/>
  <c r="DQ12" i="25" s="1"/>
  <c r="BF37" i="25" s="1"/>
  <c r="EB31" i="25"/>
  <c r="DB31" i="25" s="1"/>
  <c r="CO31" i="25" s="1"/>
  <c r="DZ18" i="25"/>
  <c r="CZ18" i="25" s="1"/>
  <c r="CM18" i="25" s="1"/>
  <c r="DC41" i="25"/>
  <c r="CP41" i="25" s="1"/>
  <c r="EC11" i="25"/>
  <c r="DC11" i="25" s="1"/>
  <c r="EF37" i="25"/>
  <c r="DF37" i="25" s="1"/>
  <c r="CS37" i="25" s="1"/>
  <c r="DY40" i="25"/>
  <c r="CY40" i="25" s="1"/>
  <c r="CL40" i="25" s="1"/>
  <c r="DZ42" i="25"/>
  <c r="CZ42" i="25" s="1"/>
  <c r="CM42" i="25" s="1"/>
  <c r="CZ34" i="25"/>
  <c r="DZ10" i="25"/>
  <c r="CZ10" i="25" s="1"/>
  <c r="DM34" i="25"/>
  <c r="EM10" i="25"/>
  <c r="DM10" i="25" s="1"/>
  <c r="BB25" i="25" s="1"/>
  <c r="EB46" i="25"/>
  <c r="CL27" i="25"/>
  <c r="DM45" i="25"/>
  <c r="EM8" i="25"/>
  <c r="ED47" i="25"/>
  <c r="DZ45" i="25"/>
  <c r="CP23" i="25"/>
  <c r="DX43" i="25"/>
  <c r="CX43" i="25" s="1"/>
  <c r="CK43" i="25" s="1"/>
  <c r="EG34" i="25"/>
  <c r="EC21" i="25"/>
  <c r="DC21" i="25" s="1"/>
  <c r="CP21" i="25" s="1"/>
  <c r="DZ21" i="25"/>
  <c r="CZ21" i="25" s="1"/>
  <c r="CM21" i="25" s="1"/>
  <c r="DS47" i="25"/>
  <c r="ES13" i="25"/>
  <c r="DS13" i="25" s="1"/>
  <c r="BH43" i="25" s="1"/>
  <c r="DZ43" i="25"/>
  <c r="CZ43" i="25" s="1"/>
  <c r="CM43" i="25" s="1"/>
  <c r="DL46" i="25"/>
  <c r="EL12" i="25"/>
  <c r="DL12" i="25" s="1"/>
  <c r="BA37" i="25" s="1"/>
  <c r="EE45" i="25"/>
  <c r="DB45" i="25"/>
  <c r="CO45" i="25" s="1"/>
  <c r="EB8" i="25"/>
  <c r="DN45" i="25"/>
  <c r="EN8" i="25"/>
  <c r="DP34" i="25"/>
  <c r="EP10" i="25"/>
  <c r="DP10" i="25" s="1"/>
  <c r="BE25" i="25" s="1"/>
  <c r="DL22" i="25"/>
  <c r="EL9" i="25"/>
  <c r="DL9" i="25" s="1"/>
  <c r="BA19" i="25" s="1"/>
  <c r="DX39" i="25"/>
  <c r="CX39" i="25" s="1"/>
  <c r="CK39" i="25" s="1"/>
  <c r="DZ31" i="25"/>
  <c r="CZ31" i="25" s="1"/>
  <c r="CM31" i="25" s="1"/>
  <c r="DE46" i="25"/>
  <c r="CR46" i="25" s="1"/>
  <c r="EE12" i="25"/>
  <c r="DE12" i="25" s="1"/>
  <c r="DK41" i="25"/>
  <c r="EK11" i="25"/>
  <c r="DK11" i="25" s="1"/>
  <c r="AZ31" i="25" s="1"/>
  <c r="DO45" i="25"/>
  <c r="EO8" i="25"/>
  <c r="CX34" i="25"/>
  <c r="CK34" i="25" s="1"/>
  <c r="DX10" i="25"/>
  <c r="CX10" i="25" s="1"/>
  <c r="EB22" i="25"/>
  <c r="DQ34" i="25"/>
  <c r="EQ10" i="25"/>
  <c r="DQ10" i="25" s="1"/>
  <c r="BF25" i="25" s="1"/>
  <c r="DF47" i="25"/>
  <c r="EF13" i="25"/>
  <c r="DF13" i="25" s="1"/>
  <c r="CM38" i="25"/>
  <c r="EA22" i="25"/>
  <c r="EF46" i="25"/>
  <c r="CR20" i="25"/>
  <c r="DL34" i="25"/>
  <c r="EL10" i="25"/>
  <c r="DL10" i="25" s="1"/>
  <c r="BA25" i="25" s="1"/>
  <c r="EB34" i="25"/>
  <c r="ED27" i="25"/>
  <c r="DD27" i="25" s="1"/>
  <c r="CQ27" i="25" s="1"/>
  <c r="CL20" i="25"/>
  <c r="DN34" i="25"/>
  <c r="EN10" i="25"/>
  <c r="DN10" i="25" s="1"/>
  <c r="BC25" i="25" s="1"/>
  <c r="DY41" i="25"/>
  <c r="ED36" i="25"/>
  <c r="DD36" i="25" s="1"/>
  <c r="CQ36" i="25" s="1"/>
  <c r="CI114" i="23" l="1"/>
  <c r="CI79" i="23" s="1"/>
  <c r="CH114" i="23"/>
  <c r="CH79" i="23" s="1"/>
  <c r="CG114" i="23"/>
  <c r="CG79" i="23" s="1"/>
  <c r="CB115" i="23"/>
  <c r="CF114" i="23"/>
  <c r="CF79" i="23" s="1"/>
  <c r="CM114" i="23"/>
  <c r="CM79" i="23" s="1"/>
  <c r="CE114" i="23"/>
  <c r="CE79" i="23" s="1"/>
  <c r="CL114" i="23"/>
  <c r="CL79" i="23" s="1"/>
  <c r="CD114" i="23"/>
  <c r="CD79" i="23" s="1"/>
  <c r="CJ114" i="23"/>
  <c r="CJ79" i="23" s="1"/>
  <c r="CK114" i="23"/>
  <c r="CK79" i="23" s="1"/>
  <c r="CH27" i="23"/>
  <c r="CH9" i="23" s="1"/>
  <c r="CG27" i="23"/>
  <c r="CG9" i="23" s="1"/>
  <c r="CB28" i="23"/>
  <c r="CF27" i="23"/>
  <c r="CF9" i="23" s="1"/>
  <c r="CD27" i="23"/>
  <c r="CD9" i="23" s="1"/>
  <c r="CM27" i="23"/>
  <c r="CM9" i="23" s="1"/>
  <c r="CE27" i="23"/>
  <c r="CE9" i="23" s="1"/>
  <c r="CL27" i="23"/>
  <c r="CL9" i="23" s="1"/>
  <c r="CK27" i="23"/>
  <c r="CK9" i="23" s="1"/>
  <c r="CJ27" i="23"/>
  <c r="CJ9" i="23" s="1"/>
  <c r="CI27" i="23"/>
  <c r="CI9" i="23" s="1"/>
  <c r="CB98" i="23"/>
  <c r="CF97" i="23"/>
  <c r="CF63" i="23" s="1"/>
  <c r="CM97" i="23"/>
  <c r="CM63" i="23" s="1"/>
  <c r="CE97" i="23"/>
  <c r="CE63" i="23" s="1"/>
  <c r="CL97" i="23"/>
  <c r="CL63" i="23" s="1"/>
  <c r="CD97" i="23"/>
  <c r="CD63" i="23" s="1"/>
  <c r="CK97" i="23"/>
  <c r="CK63" i="23" s="1"/>
  <c r="CJ97" i="23"/>
  <c r="CJ63" i="23" s="1"/>
  <c r="CI97" i="23"/>
  <c r="CI63" i="23" s="1"/>
  <c r="CG97" i="23"/>
  <c r="CG63" i="23" s="1"/>
  <c r="CH97" i="23"/>
  <c r="CH63" i="23" s="1"/>
  <c r="CH45" i="23"/>
  <c r="CG45" i="23"/>
  <c r="CB46" i="23"/>
  <c r="CF45" i="23"/>
  <c r="CL45" i="23"/>
  <c r="CM45" i="23"/>
  <c r="CE45" i="23"/>
  <c r="CD45" i="23"/>
  <c r="CK45" i="23"/>
  <c r="CI45" i="23"/>
  <c r="CJ45" i="23"/>
  <c r="BZ78" i="23"/>
  <c r="BU78" i="23"/>
  <c r="BW78" i="23"/>
  <c r="BT78" i="23"/>
  <c r="BV78" i="23"/>
  <c r="BO98" i="23"/>
  <c r="BS97" i="23"/>
  <c r="BS63" i="23" s="1"/>
  <c r="BZ97" i="23"/>
  <c r="BZ63" i="23" s="1"/>
  <c r="BR97" i="23"/>
  <c r="BR63" i="23" s="1"/>
  <c r="BY97" i="23"/>
  <c r="BY63" i="23" s="1"/>
  <c r="BQ97" i="23"/>
  <c r="BQ63" i="23" s="1"/>
  <c r="BX97" i="23"/>
  <c r="BX63" i="23" s="1"/>
  <c r="BW97" i="23"/>
  <c r="BW63" i="23" s="1"/>
  <c r="BV97" i="23"/>
  <c r="BV63" i="23" s="1"/>
  <c r="BT97" i="23"/>
  <c r="BT63" i="23" s="1"/>
  <c r="BU97" i="23"/>
  <c r="BU63" i="23" s="1"/>
  <c r="BV114" i="23"/>
  <c r="BU114" i="23"/>
  <c r="BU79" i="23" s="1"/>
  <c r="BT114" i="23"/>
  <c r="BO115" i="23"/>
  <c r="BS114" i="23"/>
  <c r="BZ114" i="23"/>
  <c r="BR114" i="23"/>
  <c r="BY114" i="23"/>
  <c r="BQ114" i="23"/>
  <c r="BW114" i="23"/>
  <c r="BX114" i="23"/>
  <c r="BU27" i="23"/>
  <c r="BT27" i="23"/>
  <c r="BO28" i="23"/>
  <c r="BS27" i="23"/>
  <c r="BY27" i="23"/>
  <c r="BQ27" i="23"/>
  <c r="BX27" i="23"/>
  <c r="BW27" i="23"/>
  <c r="BV27" i="23"/>
  <c r="BR27" i="23"/>
  <c r="BZ27" i="23"/>
  <c r="BY78" i="23"/>
  <c r="BO44" i="23"/>
  <c r="BS43" i="23"/>
  <c r="BS8" i="23" s="1"/>
  <c r="BX43" i="23"/>
  <c r="BX8" i="23" s="1"/>
  <c r="BZ43" i="23"/>
  <c r="BZ8" i="23" s="1"/>
  <c r="BR43" i="23"/>
  <c r="BR8" i="23" s="1"/>
  <c r="BY43" i="23"/>
  <c r="BY8" i="23" s="1"/>
  <c r="BQ43" i="23"/>
  <c r="BQ8" i="23" s="1"/>
  <c r="BW43" i="23"/>
  <c r="BW8" i="23" s="1"/>
  <c r="BV43" i="23"/>
  <c r="BV8" i="23" s="1"/>
  <c r="BU43" i="23"/>
  <c r="BU8" i="23" s="1"/>
  <c r="BT43" i="23"/>
  <c r="BT8" i="23" s="1"/>
  <c r="BH7" i="23"/>
  <c r="BD62" i="23"/>
  <c r="BL7" i="23"/>
  <c r="BD7" i="23"/>
  <c r="BJ7" i="23"/>
  <c r="BF78" i="23"/>
  <c r="BL78" i="23"/>
  <c r="BI62" i="23"/>
  <c r="BJ78" i="23"/>
  <c r="BL62" i="23"/>
  <c r="BK7" i="23"/>
  <c r="BK78" i="23"/>
  <c r="BE62" i="23"/>
  <c r="BJ26" i="23"/>
  <c r="BI26" i="23"/>
  <c r="BB27" i="23"/>
  <c r="BF26" i="23"/>
  <c r="BM26" i="23"/>
  <c r="BE26" i="23"/>
  <c r="BE8" i="23" s="1"/>
  <c r="BK26" i="23"/>
  <c r="BH26" i="23"/>
  <c r="BG26" i="23"/>
  <c r="BD26" i="23"/>
  <c r="BL26" i="23"/>
  <c r="BL8" i="23" s="1"/>
  <c r="BE7" i="23"/>
  <c r="BE78" i="23"/>
  <c r="BD78" i="23"/>
  <c r="BM62" i="23"/>
  <c r="BI78" i="23"/>
  <c r="BM43" i="23"/>
  <c r="BE43" i="23"/>
  <c r="BL43" i="23"/>
  <c r="BD43" i="23"/>
  <c r="BI43" i="23"/>
  <c r="BH43" i="23"/>
  <c r="BF43" i="23"/>
  <c r="BG43" i="23"/>
  <c r="BB44" i="23"/>
  <c r="BK43" i="23"/>
  <c r="BJ43" i="23"/>
  <c r="BF62" i="23"/>
  <c r="BI114" i="23"/>
  <c r="BH114" i="23"/>
  <c r="BG114" i="23"/>
  <c r="BB115" i="23"/>
  <c r="BF114" i="23"/>
  <c r="BF79" i="23" s="1"/>
  <c r="BM114" i="23"/>
  <c r="BM79" i="23" s="1"/>
  <c r="BE114" i="23"/>
  <c r="BE79" i="23" s="1"/>
  <c r="BL114" i="23"/>
  <c r="BD114" i="23"/>
  <c r="BD79" i="23" s="1"/>
  <c r="BK114" i="23"/>
  <c r="BK79" i="23" s="1"/>
  <c r="BJ114" i="23"/>
  <c r="BB98" i="23"/>
  <c r="BF97" i="23"/>
  <c r="BM97" i="23"/>
  <c r="BE97" i="23"/>
  <c r="BL97" i="23"/>
  <c r="BD97" i="23"/>
  <c r="BD63" i="23" s="1"/>
  <c r="BK97" i="23"/>
  <c r="BK63" i="23" s="1"/>
  <c r="BJ97" i="23"/>
  <c r="BJ63" i="23" s="1"/>
  <c r="BI97" i="23"/>
  <c r="BI63" i="23" s="1"/>
  <c r="BH97" i="23"/>
  <c r="BG97" i="23"/>
  <c r="BG63" i="23" s="1"/>
  <c r="BG78" i="23"/>
  <c r="BJ62" i="23"/>
  <c r="BG62" i="23"/>
  <c r="BH78" i="23"/>
  <c r="BK62" i="23"/>
  <c r="BH62" i="23"/>
  <c r="AZ78" i="23"/>
  <c r="AQ78" i="23"/>
  <c r="AW78" i="23"/>
  <c r="AT43" i="23"/>
  <c r="AT8" i="23" s="1"/>
  <c r="AO44" i="23"/>
  <c r="AS43" i="23"/>
  <c r="AZ43" i="23"/>
  <c r="AR43" i="23"/>
  <c r="AR8" i="23" s="1"/>
  <c r="AY43" i="23"/>
  <c r="AY8" i="23" s="1"/>
  <c r="AQ43" i="23"/>
  <c r="AX43" i="23"/>
  <c r="AW43" i="23"/>
  <c r="AW8" i="23" s="1"/>
  <c r="AV43" i="23"/>
  <c r="AU43" i="23"/>
  <c r="AS78" i="23"/>
  <c r="AY78" i="23"/>
  <c r="AT78" i="23"/>
  <c r="AO98" i="23"/>
  <c r="AS97" i="23"/>
  <c r="AS63" i="23" s="1"/>
  <c r="AZ97" i="23"/>
  <c r="AZ63" i="23" s="1"/>
  <c r="AR97" i="23"/>
  <c r="AR63" i="23" s="1"/>
  <c r="AY97" i="23"/>
  <c r="AY63" i="23" s="1"/>
  <c r="AQ97" i="23"/>
  <c r="AQ63" i="23" s="1"/>
  <c r="AX97" i="23"/>
  <c r="AX63" i="23" s="1"/>
  <c r="AW97" i="23"/>
  <c r="AW63" i="23" s="1"/>
  <c r="AV97" i="23"/>
  <c r="AV63" i="23" s="1"/>
  <c r="AU97" i="23"/>
  <c r="AU63" i="23" s="1"/>
  <c r="AT97" i="23"/>
  <c r="AT63" i="23" s="1"/>
  <c r="AV27" i="23"/>
  <c r="AU27" i="23"/>
  <c r="AT27" i="23"/>
  <c r="AO28" i="23"/>
  <c r="AS27" i="23"/>
  <c r="AZ27" i="23"/>
  <c r="AR27" i="23"/>
  <c r="AY27" i="23"/>
  <c r="AQ27" i="23"/>
  <c r="AW27" i="23"/>
  <c r="AX27" i="23"/>
  <c r="AQ8" i="23"/>
  <c r="AX8" i="23"/>
  <c r="AV114" i="23"/>
  <c r="AV79" i="23" s="1"/>
  <c r="AU114" i="23"/>
  <c r="AU79" i="23" s="1"/>
  <c r="AT114" i="23"/>
  <c r="AO115" i="23"/>
  <c r="AS114" i="23"/>
  <c r="AS79" i="23" s="1"/>
  <c r="AZ114" i="23"/>
  <c r="AZ79" i="23" s="1"/>
  <c r="AR114" i="23"/>
  <c r="AY114" i="23"/>
  <c r="AQ114" i="23"/>
  <c r="AQ79" i="23" s="1"/>
  <c r="AX114" i="23"/>
  <c r="AX79" i="23" s="1"/>
  <c r="AW114" i="23"/>
  <c r="AS8" i="23"/>
  <c r="AV78" i="23"/>
  <c r="AZ8" i="23"/>
  <c r="AR78" i="23"/>
  <c r="AU8" i="23"/>
  <c r="AV8" i="23"/>
  <c r="AD78" i="23"/>
  <c r="AJ62" i="23"/>
  <c r="AD62" i="23"/>
  <c r="AL78" i="23"/>
  <c r="AG7" i="23"/>
  <c r="AD7" i="23"/>
  <c r="AG78" i="23"/>
  <c r="AH7" i="23"/>
  <c r="AI7" i="23"/>
  <c r="AH114" i="23"/>
  <c r="AG114" i="23"/>
  <c r="AB115" i="23"/>
  <c r="AF114" i="23"/>
  <c r="AL114" i="23"/>
  <c r="AD114" i="23"/>
  <c r="AJ114" i="23"/>
  <c r="AJ79" i="23" s="1"/>
  <c r="AK114" i="23"/>
  <c r="AI114" i="23"/>
  <c r="AE114" i="23"/>
  <c r="AM114" i="23"/>
  <c r="AG43" i="23"/>
  <c r="AB44" i="23"/>
  <c r="AF43" i="23"/>
  <c r="AM43" i="23"/>
  <c r="AE43" i="23"/>
  <c r="AL43" i="23"/>
  <c r="AD43" i="23"/>
  <c r="AJ43" i="23"/>
  <c r="AI43" i="23"/>
  <c r="AH43" i="23"/>
  <c r="AK43" i="23"/>
  <c r="AF62" i="23"/>
  <c r="AJ7" i="23"/>
  <c r="AE78" i="23"/>
  <c r="AL26" i="23"/>
  <c r="AD26" i="23"/>
  <c r="AK26" i="23"/>
  <c r="AJ26" i="23"/>
  <c r="AJ8" i="23" s="1"/>
  <c r="AI26" i="23"/>
  <c r="AG26" i="23"/>
  <c r="AG8" i="23" s="1"/>
  <c r="AB27" i="23"/>
  <c r="AF26" i="23"/>
  <c r="AF8" i="23" s="1"/>
  <c r="AM26" i="23"/>
  <c r="AH26" i="23"/>
  <c r="AE26" i="23"/>
  <c r="AM97" i="23"/>
  <c r="AE97" i="23"/>
  <c r="AL97" i="23"/>
  <c r="AD97" i="23"/>
  <c r="AD63" i="23" s="1"/>
  <c r="AK97" i="23"/>
  <c r="AK63" i="23" s="1"/>
  <c r="AI97" i="23"/>
  <c r="AI63" i="23" s="1"/>
  <c r="AG97" i="23"/>
  <c r="AF97" i="23"/>
  <c r="AB98" i="23"/>
  <c r="AJ97" i="23"/>
  <c r="AH97" i="23"/>
  <c r="AH63" i="23" s="1"/>
  <c r="AK62" i="23"/>
  <c r="AH62" i="23"/>
  <c r="AE7" i="23"/>
  <c r="AI78" i="23"/>
  <c r="AH78" i="23"/>
  <c r="AL7" i="23"/>
  <c r="AF78" i="23"/>
  <c r="AJ78" i="23"/>
  <c r="CR47" i="25"/>
  <c r="CL47" i="25"/>
  <c r="CN46" i="25"/>
  <c r="CS47" i="25"/>
  <c r="DB34" i="25"/>
  <c r="CO34" i="25" s="1"/>
  <c r="EB10" i="25"/>
  <c r="DB10" i="25" s="1"/>
  <c r="CK10" i="25"/>
  <c r="AZ26" i="25"/>
  <c r="AZ27" i="25" s="1"/>
  <c r="CQ11" i="25"/>
  <c r="BF32" i="25"/>
  <c r="CM11" i="25"/>
  <c r="BB32" i="25"/>
  <c r="DE22" i="25"/>
  <c r="CR22" i="25" s="1"/>
  <c r="EE9" i="25"/>
  <c r="DE9" i="25" s="1"/>
  <c r="EK7" i="25"/>
  <c r="DK7" i="25" s="1"/>
  <c r="AZ7" i="25" s="1"/>
  <c r="DK8" i="25"/>
  <c r="AZ13" i="25" s="1"/>
  <c r="CK12" i="25"/>
  <c r="AZ38" i="25"/>
  <c r="EL7" i="25"/>
  <c r="DL7" i="25" s="1"/>
  <c r="BA7" i="25" s="1"/>
  <c r="DL8" i="25"/>
  <c r="BA13" i="25" s="1"/>
  <c r="CS10" i="25"/>
  <c r="BH26" i="25"/>
  <c r="BH27" i="25" s="1"/>
  <c r="CP10" i="25"/>
  <c r="BE26" i="25"/>
  <c r="BE27" i="25" s="1"/>
  <c r="DA22" i="25"/>
  <c r="CN22" i="25" s="1"/>
  <c r="EA9" i="25"/>
  <c r="DA9" i="25" s="1"/>
  <c r="DB22" i="25"/>
  <c r="CO22" i="25" s="1"/>
  <c r="EB9" i="25"/>
  <c r="DB9" i="25" s="1"/>
  <c r="DD47" i="25"/>
  <c r="CQ47" i="25" s="1"/>
  <c r="ED13" i="25"/>
  <c r="DD13" i="25" s="1"/>
  <c r="DB46" i="25"/>
  <c r="CO46" i="25" s="1"/>
  <c r="EB12" i="25"/>
  <c r="DB12" i="25" s="1"/>
  <c r="CL13" i="25"/>
  <c r="BA44" i="25"/>
  <c r="BA45" i="25" s="1"/>
  <c r="ER7" i="25"/>
  <c r="DR7" i="25" s="1"/>
  <c r="BG7" i="25" s="1"/>
  <c r="DR8" i="25"/>
  <c r="BG13" i="25" s="1"/>
  <c r="BB33" i="25"/>
  <c r="CQ41" i="25"/>
  <c r="CM41" i="25"/>
  <c r="CS11" i="25"/>
  <c r="BH32" i="25"/>
  <c r="CK46" i="25"/>
  <c r="CS34" i="25"/>
  <c r="CP34" i="25"/>
  <c r="DB8" i="25"/>
  <c r="DP8" i="25"/>
  <c r="BE13" i="25" s="1"/>
  <c r="EP7" i="25"/>
  <c r="DP7" i="25" s="1"/>
  <c r="BE7" i="25" s="1"/>
  <c r="CL10" i="25"/>
  <c r="BA26" i="25"/>
  <c r="BA27" i="25" s="1"/>
  <c r="CM9" i="25"/>
  <c r="BB20" i="25"/>
  <c r="BB21" i="25" s="1"/>
  <c r="CS41" i="25"/>
  <c r="CK9" i="25"/>
  <c r="AZ20" i="25"/>
  <c r="AZ21" i="25" s="1"/>
  <c r="CN10" i="25"/>
  <c r="BC26" i="25"/>
  <c r="BC27" i="25" s="1"/>
  <c r="CK11" i="25"/>
  <c r="AZ32" i="25"/>
  <c r="AZ33" i="25" s="1"/>
  <c r="CO13" i="25"/>
  <c r="BD44" i="25"/>
  <c r="EC7" i="25"/>
  <c r="DC7" i="25" s="1"/>
  <c r="DC8" i="25"/>
  <c r="CS13" i="25"/>
  <c r="BH44" i="25"/>
  <c r="BH45" i="25" s="1"/>
  <c r="CZ45" i="25"/>
  <c r="CM45" i="25" s="1"/>
  <c r="DZ8" i="25"/>
  <c r="BF33" i="25"/>
  <c r="CL34" i="25"/>
  <c r="CZ46" i="25"/>
  <c r="CM46" i="25" s="1"/>
  <c r="DZ12" i="25"/>
  <c r="CZ12" i="25" s="1"/>
  <c r="CX47" i="25"/>
  <c r="CK47" i="25" s="1"/>
  <c r="DX13" i="25"/>
  <c r="CX13" i="25" s="1"/>
  <c r="CL9" i="25"/>
  <c r="BA20" i="25"/>
  <c r="BA21" i="25" s="1"/>
  <c r="CY45" i="25"/>
  <c r="CL45" i="25" s="1"/>
  <c r="DY8" i="25"/>
  <c r="CK22" i="25"/>
  <c r="CN34" i="25"/>
  <c r="CK41" i="25"/>
  <c r="CO47" i="25"/>
  <c r="CP45" i="25"/>
  <c r="DF46" i="25"/>
  <c r="CS46" i="25" s="1"/>
  <c r="EF12" i="25"/>
  <c r="DF12" i="25" s="1"/>
  <c r="CR12" i="25"/>
  <c r="BG38" i="25"/>
  <c r="BG39" i="25" s="1"/>
  <c r="CP13" i="25"/>
  <c r="BE44" i="25"/>
  <c r="BE45" i="25" s="1"/>
  <c r="CN12" i="25"/>
  <c r="BC38" i="25"/>
  <c r="BC39" i="25" s="1"/>
  <c r="BH33" i="25"/>
  <c r="DG8" i="25"/>
  <c r="DE41" i="25"/>
  <c r="CR41" i="25" s="1"/>
  <c r="EE11" i="25"/>
  <c r="DE11" i="25" s="1"/>
  <c r="CL22" i="25"/>
  <c r="CT12" i="25"/>
  <c r="BI38" i="25"/>
  <c r="BI39" i="25" s="1"/>
  <c r="CN11" i="25"/>
  <c r="BC32" i="25"/>
  <c r="BC33" i="25" s="1"/>
  <c r="EA7" i="25"/>
  <c r="DA7" i="25" s="1"/>
  <c r="DA8" i="25"/>
  <c r="ED7" i="25"/>
  <c r="DD7" i="25" s="1"/>
  <c r="DD8" i="25"/>
  <c r="CP11" i="25"/>
  <c r="BE32" i="25"/>
  <c r="BE33" i="25" s="1"/>
  <c r="BD45" i="25"/>
  <c r="AZ39" i="25"/>
  <c r="CP47" i="25"/>
  <c r="DG47" i="25"/>
  <c r="CT47" i="25" s="1"/>
  <c r="EG13" i="25"/>
  <c r="DG13" i="25" s="1"/>
  <c r="CZ47" i="25"/>
  <c r="CM47" i="25" s="1"/>
  <c r="DZ13" i="25"/>
  <c r="CZ13" i="25" s="1"/>
  <c r="DF22" i="25"/>
  <c r="CS22" i="25" s="1"/>
  <c r="EF9" i="25"/>
  <c r="DF9" i="25" s="1"/>
  <c r="ET7" i="25"/>
  <c r="DT7" i="25" s="1"/>
  <c r="BI7" i="25" s="1"/>
  <c r="DT8" i="25"/>
  <c r="BI13" i="25" s="1"/>
  <c r="CL12" i="25"/>
  <c r="BA38" i="25"/>
  <c r="BA39" i="25" s="1"/>
  <c r="CT46" i="25"/>
  <c r="CN41" i="25"/>
  <c r="CN45" i="25"/>
  <c r="CQ45" i="25"/>
  <c r="DO8" i="25"/>
  <c r="BD13" i="25" s="1"/>
  <c r="EO7" i="25"/>
  <c r="DO7" i="25" s="1"/>
  <c r="BD7" i="25" s="1"/>
  <c r="DN8" i="25"/>
  <c r="BC13" i="25" s="1"/>
  <c r="EN7" i="25"/>
  <c r="DN7" i="25" s="1"/>
  <c r="BC7" i="25" s="1"/>
  <c r="DE45" i="25"/>
  <c r="CR45" i="25" s="1"/>
  <c r="EE8" i="25"/>
  <c r="DG34" i="25"/>
  <c r="CT34" i="25" s="1"/>
  <c r="EG10" i="25"/>
  <c r="DG10" i="25" s="1"/>
  <c r="DM8" i="25"/>
  <c r="BB13" i="25" s="1"/>
  <c r="EM7" i="25"/>
  <c r="DM7" i="25" s="1"/>
  <c r="BB7" i="25" s="1"/>
  <c r="CM10" i="25"/>
  <c r="BB26" i="25"/>
  <c r="BB27" i="25" s="1"/>
  <c r="DE34" i="25"/>
  <c r="CR34" i="25" s="1"/>
  <c r="EE10" i="25"/>
  <c r="DE10" i="25" s="1"/>
  <c r="DQ8" i="25"/>
  <c r="BF13" i="25" s="1"/>
  <c r="EQ7" i="25"/>
  <c r="DQ7" i="25" s="1"/>
  <c r="BF7" i="25" s="1"/>
  <c r="CQ9" i="25"/>
  <c r="BF20" i="25"/>
  <c r="BF21" i="25" s="1"/>
  <c r="CR13" i="25"/>
  <c r="BG44" i="25"/>
  <c r="BG45" i="25" s="1"/>
  <c r="ES7" i="25"/>
  <c r="DS7" i="25" s="1"/>
  <c r="BH7" i="25" s="1"/>
  <c r="DS8" i="25"/>
  <c r="BH13" i="25" s="1"/>
  <c r="CT11" i="25"/>
  <c r="BI32" i="25"/>
  <c r="BI33" i="25" s="1"/>
  <c r="CQ10" i="25"/>
  <c r="BF26" i="25"/>
  <c r="BF27" i="25" s="1"/>
  <c r="CL46" i="25"/>
  <c r="CP9" i="25"/>
  <c r="BE20" i="25"/>
  <c r="BE21" i="25" s="1"/>
  <c r="DF8" i="25"/>
  <c r="EF7" i="25"/>
  <c r="DF7" i="25" s="1"/>
  <c r="CL18" i="25"/>
  <c r="CQ12" i="25"/>
  <c r="BF38" i="25"/>
  <c r="BF39" i="25" s="1"/>
  <c r="CP12" i="25"/>
  <c r="BE38" i="25"/>
  <c r="BE39" i="25" s="1"/>
  <c r="CN13" i="25"/>
  <c r="BC44" i="25"/>
  <c r="BC45" i="25" s="1"/>
  <c r="CY41" i="25"/>
  <c r="CL41" i="25" s="1"/>
  <c r="DY11" i="25"/>
  <c r="CY11" i="25" s="1"/>
  <c r="CM34" i="25"/>
  <c r="DG22" i="25"/>
  <c r="CT22" i="25" s="1"/>
  <c r="EG9" i="25"/>
  <c r="DG9" i="25" s="1"/>
  <c r="DB41" i="25"/>
  <c r="CO41" i="25" s="1"/>
  <c r="EB11" i="25"/>
  <c r="DB11" i="25" s="1"/>
  <c r="CX45" i="25"/>
  <c r="CK45" i="25" s="1"/>
  <c r="DX8" i="25"/>
  <c r="CQ22" i="25"/>
  <c r="CQ34" i="25"/>
  <c r="CP22" i="25"/>
  <c r="CS45" i="25"/>
  <c r="CQ46" i="25"/>
  <c r="CP46" i="25"/>
  <c r="CN47" i="25"/>
  <c r="CM28" i="23" l="1"/>
  <c r="CM10" i="23" s="1"/>
  <c r="CE28" i="23"/>
  <c r="CE10" i="23" s="1"/>
  <c r="CL28" i="23"/>
  <c r="CL10" i="23" s="1"/>
  <c r="CD28" i="23"/>
  <c r="CD10" i="23" s="1"/>
  <c r="CI28" i="23"/>
  <c r="CI10" i="23" s="1"/>
  <c r="CK28" i="23"/>
  <c r="CK10" i="23" s="1"/>
  <c r="CJ28" i="23"/>
  <c r="CJ10" i="23" s="1"/>
  <c r="CH28" i="23"/>
  <c r="CH10" i="23" s="1"/>
  <c r="CF28" i="23"/>
  <c r="CF10" i="23" s="1"/>
  <c r="CB29" i="23"/>
  <c r="CG28" i="23"/>
  <c r="CG10" i="23" s="1"/>
  <c r="CK98" i="23"/>
  <c r="CK64" i="23" s="1"/>
  <c r="CJ98" i="23"/>
  <c r="CJ64" i="23" s="1"/>
  <c r="CI98" i="23"/>
  <c r="CI64" i="23" s="1"/>
  <c r="CH98" i="23"/>
  <c r="CH64" i="23" s="1"/>
  <c r="CG98" i="23"/>
  <c r="CG64" i="23" s="1"/>
  <c r="CB99" i="23"/>
  <c r="CF98" i="23"/>
  <c r="CF64" i="23" s="1"/>
  <c r="CL98" i="23"/>
  <c r="CL64" i="23" s="1"/>
  <c r="CD98" i="23"/>
  <c r="CD64" i="23" s="1"/>
  <c r="CM98" i="23"/>
  <c r="CM64" i="23" s="1"/>
  <c r="CE98" i="23"/>
  <c r="CE64" i="23" s="1"/>
  <c r="CM46" i="23"/>
  <c r="CE46" i="23"/>
  <c r="CI46" i="23"/>
  <c r="CL46" i="23"/>
  <c r="CD46" i="23"/>
  <c r="CK46" i="23"/>
  <c r="CJ46" i="23"/>
  <c r="CH46" i="23"/>
  <c r="CB47" i="23"/>
  <c r="CG46" i="23"/>
  <c r="CF46" i="23"/>
  <c r="CB116" i="23"/>
  <c r="CF115" i="23"/>
  <c r="CF80" i="23" s="1"/>
  <c r="CM115" i="23"/>
  <c r="CM80" i="23" s="1"/>
  <c r="CE115" i="23"/>
  <c r="CE80" i="23" s="1"/>
  <c r="CL115" i="23"/>
  <c r="CL80" i="23" s="1"/>
  <c r="CD115" i="23"/>
  <c r="CD80" i="23" s="1"/>
  <c r="CK115" i="23"/>
  <c r="CK80" i="23" s="1"/>
  <c r="CJ115" i="23"/>
  <c r="CJ80" i="23" s="1"/>
  <c r="CI115" i="23"/>
  <c r="CI80" i="23" s="1"/>
  <c r="CG115" i="23"/>
  <c r="CG80" i="23" s="1"/>
  <c r="CH115" i="23"/>
  <c r="CH80" i="23" s="1"/>
  <c r="BW79" i="23"/>
  <c r="BX44" i="23"/>
  <c r="BX9" i="23" s="1"/>
  <c r="BW44" i="23"/>
  <c r="BV44" i="23"/>
  <c r="BV9" i="23" s="1"/>
  <c r="BU44" i="23"/>
  <c r="BT44" i="23"/>
  <c r="BR44" i="23"/>
  <c r="BO45" i="23"/>
  <c r="BS44" i="23"/>
  <c r="BS9" i="23" s="1"/>
  <c r="BZ44" i="23"/>
  <c r="BZ9" i="23" s="1"/>
  <c r="BY44" i="23"/>
  <c r="BY9" i="23" s="1"/>
  <c r="BQ44" i="23"/>
  <c r="BQ9" i="23" s="1"/>
  <c r="BQ79" i="23"/>
  <c r="BV79" i="23"/>
  <c r="BY79" i="23"/>
  <c r="BZ28" i="23"/>
  <c r="BR28" i="23"/>
  <c r="BY28" i="23"/>
  <c r="BQ28" i="23"/>
  <c r="BX28" i="23"/>
  <c r="BV28" i="23"/>
  <c r="BU28" i="23"/>
  <c r="BO29" i="23"/>
  <c r="BW28" i="23"/>
  <c r="BT28" i="23"/>
  <c r="BS28" i="23"/>
  <c r="BR79" i="23"/>
  <c r="BR9" i="23"/>
  <c r="BT9" i="23"/>
  <c r="BZ79" i="23"/>
  <c r="BU9" i="23"/>
  <c r="BS79" i="23"/>
  <c r="BW9" i="23"/>
  <c r="BO116" i="23"/>
  <c r="BS115" i="23"/>
  <c r="BS80" i="23" s="1"/>
  <c r="BZ115" i="23"/>
  <c r="BR115" i="23"/>
  <c r="BR80" i="23" s="1"/>
  <c r="BY115" i="23"/>
  <c r="BY80" i="23" s="1"/>
  <c r="BQ115" i="23"/>
  <c r="BQ80" i="23" s="1"/>
  <c r="BX115" i="23"/>
  <c r="BW115" i="23"/>
  <c r="BW80" i="23" s="1"/>
  <c r="BV115" i="23"/>
  <c r="BT115" i="23"/>
  <c r="BT80" i="23" s="1"/>
  <c r="BU115" i="23"/>
  <c r="BU80" i="23" s="1"/>
  <c r="BX79" i="23"/>
  <c r="BT79" i="23"/>
  <c r="BX98" i="23"/>
  <c r="BX64" i="23" s="1"/>
  <c r="BW98" i="23"/>
  <c r="BW64" i="23" s="1"/>
  <c r="BV98" i="23"/>
  <c r="BV64" i="23" s="1"/>
  <c r="BU98" i="23"/>
  <c r="BU64" i="23" s="1"/>
  <c r="BT98" i="23"/>
  <c r="BT64" i="23" s="1"/>
  <c r="BO99" i="23"/>
  <c r="BS98" i="23"/>
  <c r="BS64" i="23" s="1"/>
  <c r="BY98" i="23"/>
  <c r="BY64" i="23" s="1"/>
  <c r="BQ98" i="23"/>
  <c r="BQ64" i="23" s="1"/>
  <c r="BR98" i="23"/>
  <c r="BR64" i="23" s="1"/>
  <c r="BZ98" i="23"/>
  <c r="BZ64" i="23" s="1"/>
  <c r="BE63" i="23"/>
  <c r="BM63" i="23"/>
  <c r="BD8" i="23"/>
  <c r="BH63" i="23"/>
  <c r="BF63" i="23"/>
  <c r="BG8" i="23"/>
  <c r="BI79" i="23"/>
  <c r="BG79" i="23"/>
  <c r="BI8" i="23"/>
  <c r="BJ44" i="23"/>
  <c r="BI44" i="23"/>
  <c r="BB45" i="23"/>
  <c r="BF44" i="23"/>
  <c r="BM44" i="23"/>
  <c r="BE44" i="23"/>
  <c r="BK44" i="23"/>
  <c r="BH44" i="23"/>
  <c r="BG44" i="23"/>
  <c r="BD44" i="23"/>
  <c r="BL44" i="23"/>
  <c r="BJ8" i="23"/>
  <c r="BG27" i="23"/>
  <c r="BB28" i="23"/>
  <c r="BF27" i="23"/>
  <c r="BK27" i="23"/>
  <c r="BJ27" i="23"/>
  <c r="BJ9" i="23" s="1"/>
  <c r="BM27" i="23"/>
  <c r="BM9" i="23" s="1"/>
  <c r="BL27" i="23"/>
  <c r="BL9" i="23" s="1"/>
  <c r="BI27" i="23"/>
  <c r="BI9" i="23" s="1"/>
  <c r="BH27" i="23"/>
  <c r="BD27" i="23"/>
  <c r="BE27" i="23"/>
  <c r="BE9" i="23" s="1"/>
  <c r="BK98" i="23"/>
  <c r="BK64" i="23" s="1"/>
  <c r="BJ98" i="23"/>
  <c r="BJ64" i="23" s="1"/>
  <c r="BI98" i="23"/>
  <c r="BH98" i="23"/>
  <c r="BG98" i="23"/>
  <c r="BG64" i="23" s="1"/>
  <c r="BB99" i="23"/>
  <c r="BF98" i="23"/>
  <c r="BE98" i="23"/>
  <c r="BE64" i="23" s="1"/>
  <c r="BD98" i="23"/>
  <c r="BD64" i="23" s="1"/>
  <c r="BM98" i="23"/>
  <c r="BM64" i="23" s="1"/>
  <c r="BL98" i="23"/>
  <c r="BB116" i="23"/>
  <c r="BF115" i="23"/>
  <c r="BF80" i="23" s="1"/>
  <c r="BM115" i="23"/>
  <c r="BM80" i="23" s="1"/>
  <c r="BE115" i="23"/>
  <c r="BE80" i="23" s="1"/>
  <c r="BL115" i="23"/>
  <c r="BD115" i="23"/>
  <c r="BD80" i="23" s="1"/>
  <c r="BK115" i="23"/>
  <c r="BJ115" i="23"/>
  <c r="BJ80" i="23" s="1"/>
  <c r="BI115" i="23"/>
  <c r="BI80" i="23" s="1"/>
  <c r="BH115" i="23"/>
  <c r="BH80" i="23" s="1"/>
  <c r="BG115" i="23"/>
  <c r="BG80" i="23" s="1"/>
  <c r="BH8" i="23"/>
  <c r="BJ79" i="23"/>
  <c r="BK8" i="23"/>
  <c r="BM8" i="23"/>
  <c r="BH79" i="23"/>
  <c r="BL63" i="23"/>
  <c r="BL79" i="23"/>
  <c r="BF8" i="23"/>
  <c r="AY79" i="23"/>
  <c r="AR79" i="23"/>
  <c r="AX98" i="23"/>
  <c r="AX64" i="23" s="1"/>
  <c r="AW98" i="23"/>
  <c r="AW64" i="23" s="1"/>
  <c r="AV98" i="23"/>
  <c r="AV64" i="23" s="1"/>
  <c r="AU98" i="23"/>
  <c r="AU64" i="23" s="1"/>
  <c r="AT98" i="23"/>
  <c r="AT64" i="23" s="1"/>
  <c r="AO99" i="23"/>
  <c r="AS98" i="23"/>
  <c r="AS64" i="23" s="1"/>
  <c r="AZ98" i="23"/>
  <c r="AZ64" i="23" s="1"/>
  <c r="AR98" i="23"/>
  <c r="AR64" i="23" s="1"/>
  <c r="AY98" i="23"/>
  <c r="AY64" i="23" s="1"/>
  <c r="AQ98" i="23"/>
  <c r="AQ64" i="23" s="1"/>
  <c r="AO29" i="23"/>
  <c r="AS28" i="23"/>
  <c r="AZ28" i="23"/>
  <c r="AR28" i="23"/>
  <c r="AY28" i="23"/>
  <c r="AQ28" i="23"/>
  <c r="AX28" i="23"/>
  <c r="AW28" i="23"/>
  <c r="AV28" i="23"/>
  <c r="AT28" i="23"/>
  <c r="AU28" i="23"/>
  <c r="AO116" i="23"/>
  <c r="AS115" i="23"/>
  <c r="AZ115" i="23"/>
  <c r="AR115" i="23"/>
  <c r="AY115" i="23"/>
  <c r="AQ115" i="23"/>
  <c r="AX115" i="23"/>
  <c r="AW115" i="23"/>
  <c r="AV115" i="23"/>
  <c r="AU115" i="23"/>
  <c r="AU80" i="23" s="1"/>
  <c r="AT115" i="23"/>
  <c r="AW79" i="23"/>
  <c r="AT79" i="23"/>
  <c r="AQ9" i="23"/>
  <c r="AY44" i="23"/>
  <c r="AY9" i="23" s="1"/>
  <c r="AQ44" i="23"/>
  <c r="AX44" i="23"/>
  <c r="AX9" i="23" s="1"/>
  <c r="AW44" i="23"/>
  <c r="AW9" i="23" s="1"/>
  <c r="AS44" i="23"/>
  <c r="AS9" i="23" s="1"/>
  <c r="AV44" i="23"/>
  <c r="AV9" i="23" s="1"/>
  <c r="AU44" i="23"/>
  <c r="AU9" i="23" s="1"/>
  <c r="AT44" i="23"/>
  <c r="AT9" i="23" s="1"/>
  <c r="AZ44" i="23"/>
  <c r="AZ9" i="23" s="1"/>
  <c r="AR44" i="23"/>
  <c r="AR9" i="23" s="1"/>
  <c r="AO45" i="23"/>
  <c r="AK79" i="23"/>
  <c r="AL63" i="23"/>
  <c r="AL79" i="23"/>
  <c r="AF63" i="23"/>
  <c r="AE8" i="23"/>
  <c r="AK8" i="23"/>
  <c r="AF79" i="23"/>
  <c r="AM63" i="23"/>
  <c r="AD8" i="23"/>
  <c r="AJ63" i="23"/>
  <c r="AE63" i="23"/>
  <c r="AI8" i="23"/>
  <c r="AD79" i="23"/>
  <c r="AL44" i="23"/>
  <c r="AD44" i="23"/>
  <c r="AK44" i="23"/>
  <c r="AJ44" i="23"/>
  <c r="AI44" i="23"/>
  <c r="AG44" i="23"/>
  <c r="AB45" i="23"/>
  <c r="AF44" i="23"/>
  <c r="AM44" i="23"/>
  <c r="AE44" i="23"/>
  <c r="AH44" i="23"/>
  <c r="AG63" i="23"/>
  <c r="AH8" i="23"/>
  <c r="AM79" i="23"/>
  <c r="AM115" i="23"/>
  <c r="AE115" i="23"/>
  <c r="AE80" i="23" s="1"/>
  <c r="AL115" i="23"/>
  <c r="AL80" i="23" s="1"/>
  <c r="AD115" i="23"/>
  <c r="AD80" i="23" s="1"/>
  <c r="AK115" i="23"/>
  <c r="AK80" i="23" s="1"/>
  <c r="AI115" i="23"/>
  <c r="AG115" i="23"/>
  <c r="AB116" i="23"/>
  <c r="AJ115" i="23"/>
  <c r="AH115" i="23"/>
  <c r="AH80" i="23" s="1"/>
  <c r="AF115" i="23"/>
  <c r="AM8" i="23"/>
  <c r="AL8" i="23"/>
  <c r="AE79" i="23"/>
  <c r="AG79" i="23"/>
  <c r="AJ98" i="23"/>
  <c r="AI98" i="23"/>
  <c r="AH98" i="23"/>
  <c r="AB99" i="23"/>
  <c r="AF98" i="23"/>
  <c r="AL98" i="23"/>
  <c r="AD98" i="23"/>
  <c r="AM98" i="23"/>
  <c r="AK98" i="23"/>
  <c r="AG98" i="23"/>
  <c r="AE98" i="23"/>
  <c r="AI79" i="23"/>
  <c r="AH79" i="23"/>
  <c r="AI27" i="23"/>
  <c r="AH27" i="23"/>
  <c r="AG27" i="23"/>
  <c r="AB28" i="23"/>
  <c r="AF27" i="23"/>
  <c r="AL27" i="23"/>
  <c r="AL9" i="23" s="1"/>
  <c r="AD27" i="23"/>
  <c r="AK27" i="23"/>
  <c r="AJ27" i="23"/>
  <c r="AE27" i="23"/>
  <c r="AE9" i="23" s="1"/>
  <c r="AM27" i="23"/>
  <c r="AM9" i="23" s="1"/>
  <c r="CS12" i="25"/>
  <c r="BH38" i="25"/>
  <c r="BH39" i="25" s="1"/>
  <c r="CS8" i="25"/>
  <c r="BH14" i="25"/>
  <c r="BH15" i="25" s="1"/>
  <c r="CS9" i="25"/>
  <c r="BH20" i="25"/>
  <c r="BH21" i="25" s="1"/>
  <c r="CT13" i="25"/>
  <c r="BI44" i="25"/>
  <c r="BI45" i="25" s="1"/>
  <c r="CN8" i="25"/>
  <c r="BC14" i="25"/>
  <c r="EG7" i="25"/>
  <c r="DG7" i="25" s="1"/>
  <c r="CK13" i="25"/>
  <c r="AZ44" i="25"/>
  <c r="AZ45" i="25" s="1"/>
  <c r="CM12" i="25"/>
  <c r="BB38" i="25"/>
  <c r="BB39" i="25" s="1"/>
  <c r="CP8" i="25"/>
  <c r="BE14" i="25"/>
  <c r="CO12" i="25"/>
  <c r="BD38" i="25"/>
  <c r="BD39" i="25" s="1"/>
  <c r="CT10" i="25"/>
  <c r="BI26" i="25"/>
  <c r="BI27" i="25" s="1"/>
  <c r="CN7" i="25"/>
  <c r="BC8" i="25"/>
  <c r="BC9" i="25" s="1"/>
  <c r="CT8" i="25"/>
  <c r="BI14" i="25"/>
  <c r="BI15" i="25" s="1"/>
  <c r="CP7" i="25"/>
  <c r="BE8" i="25"/>
  <c r="BE9" i="25" s="1"/>
  <c r="BE15" i="25"/>
  <c r="CO8" i="25"/>
  <c r="BD14" i="25"/>
  <c r="BD15" i="25" s="1"/>
  <c r="CX8" i="25"/>
  <c r="DX7" i="25"/>
  <c r="CX7" i="25" s="1"/>
  <c r="CR11" i="25"/>
  <c r="BG32" i="25"/>
  <c r="BG33" i="25" s="1"/>
  <c r="DZ7" i="25"/>
  <c r="CZ7" i="25" s="1"/>
  <c r="CZ8" i="25"/>
  <c r="CQ13" i="25"/>
  <c r="BF44" i="25"/>
  <c r="BF45" i="25" s="1"/>
  <c r="CR9" i="25"/>
  <c r="BG20" i="25"/>
  <c r="BG21" i="25" s="1"/>
  <c r="CR10" i="25"/>
  <c r="BG26" i="25"/>
  <c r="BG27" i="25" s="1"/>
  <c r="CO11" i="25"/>
  <c r="BD32" i="25"/>
  <c r="BD33" i="25" s="1"/>
  <c r="CL11" i="25"/>
  <c r="BA32" i="25"/>
  <c r="BA33" i="25" s="1"/>
  <c r="DE8" i="25"/>
  <c r="EE7" i="25"/>
  <c r="DE7" i="25" s="1"/>
  <c r="CY8" i="25"/>
  <c r="DY7" i="25"/>
  <c r="CY7" i="25" s="1"/>
  <c r="CO10" i="25"/>
  <c r="BD26" i="25"/>
  <c r="BD27" i="25" s="1"/>
  <c r="CO9" i="25"/>
  <c r="BD20" i="25"/>
  <c r="BD21" i="25" s="1"/>
  <c r="CT9" i="25"/>
  <c r="BI20" i="25"/>
  <c r="BI21" i="25" s="1"/>
  <c r="CM13" i="25"/>
  <c r="BB44" i="25"/>
  <c r="BB45" i="25" s="1"/>
  <c r="CQ8" i="25"/>
  <c r="BF14" i="25"/>
  <c r="BF15" i="25" s="1"/>
  <c r="EB7" i="25"/>
  <c r="DB7" i="25" s="1"/>
  <c r="CS7" i="25"/>
  <c r="BH8" i="25"/>
  <c r="BH9" i="25" s="1"/>
  <c r="BC15" i="25"/>
  <c r="CQ7" i="25"/>
  <c r="BF8" i="25"/>
  <c r="BF9" i="25" s="1"/>
  <c r="CN9" i="25"/>
  <c r="BC20" i="25"/>
  <c r="BC21" i="25" s="1"/>
  <c r="CH99" i="23" l="1"/>
  <c r="CH65" i="23" s="1"/>
  <c r="CG99" i="23"/>
  <c r="CG65" i="23" s="1"/>
  <c r="CB100" i="23"/>
  <c r="CF99" i="23"/>
  <c r="CF65" i="23" s="1"/>
  <c r="CM99" i="23"/>
  <c r="CM65" i="23" s="1"/>
  <c r="CE99" i="23"/>
  <c r="CE65" i="23" s="1"/>
  <c r="CL99" i="23"/>
  <c r="CL65" i="23" s="1"/>
  <c r="CD99" i="23"/>
  <c r="CD65" i="23" s="1"/>
  <c r="CK99" i="23"/>
  <c r="CK65" i="23" s="1"/>
  <c r="CI99" i="23"/>
  <c r="CI65" i="23" s="1"/>
  <c r="CJ99" i="23"/>
  <c r="CJ65" i="23" s="1"/>
  <c r="CJ47" i="23"/>
  <c r="CI47" i="23"/>
  <c r="CB48" i="23"/>
  <c r="CF47" i="23"/>
  <c r="CH47" i="23"/>
  <c r="CG47" i="23"/>
  <c r="CM47" i="23"/>
  <c r="CE47" i="23"/>
  <c r="CL47" i="23"/>
  <c r="CK47" i="23"/>
  <c r="CD47" i="23"/>
  <c r="CK116" i="23"/>
  <c r="CK81" i="23" s="1"/>
  <c r="CJ116" i="23"/>
  <c r="CJ81" i="23" s="1"/>
  <c r="CI116" i="23"/>
  <c r="CI81" i="23" s="1"/>
  <c r="CH116" i="23"/>
  <c r="CH81" i="23" s="1"/>
  <c r="CG116" i="23"/>
  <c r="CG81" i="23" s="1"/>
  <c r="CB117" i="23"/>
  <c r="CF116" i="23"/>
  <c r="CF81" i="23" s="1"/>
  <c r="CL116" i="23"/>
  <c r="CL81" i="23" s="1"/>
  <c r="CD116" i="23"/>
  <c r="CD81" i="23" s="1"/>
  <c r="CM116" i="23"/>
  <c r="CM81" i="23" s="1"/>
  <c r="CE116" i="23"/>
  <c r="CE81" i="23" s="1"/>
  <c r="CJ29" i="23"/>
  <c r="CJ11" i="23" s="1"/>
  <c r="CI29" i="23"/>
  <c r="CI11" i="23" s="1"/>
  <c r="CH29" i="23"/>
  <c r="CH11" i="23" s="1"/>
  <c r="CF29" i="23"/>
  <c r="CF11" i="23" s="1"/>
  <c r="CG29" i="23"/>
  <c r="CG11" i="23" s="1"/>
  <c r="CB30" i="23"/>
  <c r="CM29" i="23"/>
  <c r="CM11" i="23" s="1"/>
  <c r="CE29" i="23"/>
  <c r="CE11" i="23" s="1"/>
  <c r="CD29" i="23"/>
  <c r="CD11" i="23" s="1"/>
  <c r="CL29" i="23"/>
  <c r="CL11" i="23" s="1"/>
  <c r="CK29" i="23"/>
  <c r="CK11" i="23" s="1"/>
  <c r="BV80" i="23"/>
  <c r="BX80" i="23"/>
  <c r="BZ80" i="23"/>
  <c r="BU45" i="23"/>
  <c r="BU10" i="23" s="1"/>
  <c r="BZ45" i="23"/>
  <c r="BT45" i="23"/>
  <c r="BR45" i="23"/>
  <c r="BR10" i="23" s="1"/>
  <c r="BO46" i="23"/>
  <c r="BS45" i="23"/>
  <c r="BY45" i="23"/>
  <c r="BY10" i="23" s="1"/>
  <c r="BQ45" i="23"/>
  <c r="BQ10" i="23" s="1"/>
  <c r="BW45" i="23"/>
  <c r="BX45" i="23"/>
  <c r="BX10" i="23" s="1"/>
  <c r="BV45" i="23"/>
  <c r="BV10" i="23" s="1"/>
  <c r="BX116" i="23"/>
  <c r="BX81" i="23" s="1"/>
  <c r="BW116" i="23"/>
  <c r="BV116" i="23"/>
  <c r="BU116" i="23"/>
  <c r="BU81" i="23" s="1"/>
  <c r="BT116" i="23"/>
  <c r="BT81" i="23" s="1"/>
  <c r="BO117" i="23"/>
  <c r="BS116" i="23"/>
  <c r="BS81" i="23" s="1"/>
  <c r="BY116" i="23"/>
  <c r="BQ116" i="23"/>
  <c r="BZ116" i="23"/>
  <c r="BZ81" i="23" s="1"/>
  <c r="BR116" i="23"/>
  <c r="BS10" i="23"/>
  <c r="BT10" i="23"/>
  <c r="BW10" i="23"/>
  <c r="BZ10" i="23"/>
  <c r="BU99" i="23"/>
  <c r="BU65" i="23" s="1"/>
  <c r="BT99" i="23"/>
  <c r="BT65" i="23" s="1"/>
  <c r="BO100" i="23"/>
  <c r="BS99" i="23"/>
  <c r="BS65" i="23" s="1"/>
  <c r="BZ99" i="23"/>
  <c r="BZ65" i="23" s="1"/>
  <c r="BR99" i="23"/>
  <c r="BR65" i="23" s="1"/>
  <c r="BY99" i="23"/>
  <c r="BY65" i="23" s="1"/>
  <c r="BQ99" i="23"/>
  <c r="BQ65" i="23" s="1"/>
  <c r="BX99" i="23"/>
  <c r="BX65" i="23" s="1"/>
  <c r="BV99" i="23"/>
  <c r="BV65" i="23" s="1"/>
  <c r="BW99" i="23"/>
  <c r="BW65" i="23" s="1"/>
  <c r="BW29" i="23"/>
  <c r="BT29" i="23"/>
  <c r="BV29" i="23"/>
  <c r="BU29" i="23"/>
  <c r="BO30" i="23"/>
  <c r="BS29" i="23"/>
  <c r="BZ29" i="23"/>
  <c r="BR29" i="23"/>
  <c r="BY29" i="23"/>
  <c r="BX29" i="23"/>
  <c r="BQ29" i="23"/>
  <c r="BH9" i="23"/>
  <c r="BH64" i="23"/>
  <c r="BL80" i="23"/>
  <c r="BF64" i="23"/>
  <c r="BD9" i="23"/>
  <c r="BL28" i="23"/>
  <c r="BD28" i="23"/>
  <c r="BK28" i="23"/>
  <c r="BH28" i="23"/>
  <c r="BG28" i="23"/>
  <c r="BG10" i="23" s="1"/>
  <c r="BE28" i="23"/>
  <c r="BB29" i="23"/>
  <c r="BF28" i="23"/>
  <c r="BM28" i="23"/>
  <c r="BJ28" i="23"/>
  <c r="BI28" i="23"/>
  <c r="BF9" i="23"/>
  <c r="BH99" i="23"/>
  <c r="BH65" i="23" s="1"/>
  <c r="BG99" i="23"/>
  <c r="BB100" i="23"/>
  <c r="BF99" i="23"/>
  <c r="BF65" i="23" s="1"/>
  <c r="BM99" i="23"/>
  <c r="BM65" i="23" s="1"/>
  <c r="BE99" i="23"/>
  <c r="BE65" i="23" s="1"/>
  <c r="BL99" i="23"/>
  <c r="BD99" i="23"/>
  <c r="BD65" i="23" s="1"/>
  <c r="BK99" i="23"/>
  <c r="BK65" i="23" s="1"/>
  <c r="BJ99" i="23"/>
  <c r="BJ65" i="23" s="1"/>
  <c r="BI99" i="23"/>
  <c r="BG9" i="23"/>
  <c r="BL64" i="23"/>
  <c r="BI64" i="23"/>
  <c r="BK116" i="23"/>
  <c r="BJ116" i="23"/>
  <c r="BI116" i="23"/>
  <c r="BH116" i="23"/>
  <c r="BG116" i="23"/>
  <c r="BB117" i="23"/>
  <c r="BF116" i="23"/>
  <c r="BF81" i="23" s="1"/>
  <c r="BM116" i="23"/>
  <c r="BE116" i="23"/>
  <c r="BD116" i="23"/>
  <c r="BD81" i="23" s="1"/>
  <c r="BL116" i="23"/>
  <c r="BL81" i="23" s="1"/>
  <c r="BG45" i="23"/>
  <c r="BB46" i="23"/>
  <c r="BF45" i="23"/>
  <c r="BK45" i="23"/>
  <c r="BJ45" i="23"/>
  <c r="BM45" i="23"/>
  <c r="BL45" i="23"/>
  <c r="BI45" i="23"/>
  <c r="BH45" i="23"/>
  <c r="BD45" i="23"/>
  <c r="BE45" i="23"/>
  <c r="BK80" i="23"/>
  <c r="BK9" i="23"/>
  <c r="AR80" i="23"/>
  <c r="AS80" i="23"/>
  <c r="AQ80" i="23"/>
  <c r="AX29" i="23"/>
  <c r="AW29" i="23"/>
  <c r="AV29" i="23"/>
  <c r="AU29" i="23"/>
  <c r="AT29" i="23"/>
  <c r="AZ29" i="23"/>
  <c r="AO30" i="23"/>
  <c r="AS29" i="23"/>
  <c r="AR29" i="23"/>
  <c r="AY29" i="23"/>
  <c r="AQ29" i="23"/>
  <c r="AU99" i="23"/>
  <c r="AU65" i="23" s="1"/>
  <c r="AT99" i="23"/>
  <c r="AT65" i="23" s="1"/>
  <c r="AO100" i="23"/>
  <c r="AS99" i="23"/>
  <c r="AS65" i="23" s="1"/>
  <c r="AZ99" i="23"/>
  <c r="AZ65" i="23" s="1"/>
  <c r="AR99" i="23"/>
  <c r="AR65" i="23" s="1"/>
  <c r="AY99" i="23"/>
  <c r="AY65" i="23" s="1"/>
  <c r="AQ99" i="23"/>
  <c r="AQ65" i="23" s="1"/>
  <c r="AX99" i="23"/>
  <c r="AX65" i="23" s="1"/>
  <c r="AW99" i="23"/>
  <c r="AW65" i="23" s="1"/>
  <c r="AV99" i="23"/>
  <c r="AV65" i="23" s="1"/>
  <c r="AT80" i="23"/>
  <c r="AZ80" i="23"/>
  <c r="AV80" i="23"/>
  <c r="AX116" i="23"/>
  <c r="AW116" i="23"/>
  <c r="AV116" i="23"/>
  <c r="AU116" i="23"/>
  <c r="AT116" i="23"/>
  <c r="AO117" i="23"/>
  <c r="AS116" i="23"/>
  <c r="AZ116" i="23"/>
  <c r="AR116" i="23"/>
  <c r="AY116" i="23"/>
  <c r="AQ116" i="23"/>
  <c r="AW80" i="23"/>
  <c r="AY80" i="23"/>
  <c r="AV45" i="23"/>
  <c r="AV10" i="23" s="1"/>
  <c r="AU45" i="23"/>
  <c r="AU10" i="23" s="1"/>
  <c r="AT45" i="23"/>
  <c r="AT10" i="23" s="1"/>
  <c r="AO46" i="23"/>
  <c r="AS45" i="23"/>
  <c r="AS10" i="23" s="1"/>
  <c r="AX45" i="23"/>
  <c r="AX10" i="23" s="1"/>
  <c r="AZ45" i="23"/>
  <c r="AZ10" i="23" s="1"/>
  <c r="AR45" i="23"/>
  <c r="AR10" i="23" s="1"/>
  <c r="AY45" i="23"/>
  <c r="AY10" i="23" s="1"/>
  <c r="AQ45" i="23"/>
  <c r="AQ10" i="23" s="1"/>
  <c r="AW45" i="23"/>
  <c r="AW10" i="23" s="1"/>
  <c r="AX80" i="23"/>
  <c r="AJ9" i="23"/>
  <c r="AI9" i="23"/>
  <c r="AG80" i="23"/>
  <c r="AD9" i="23"/>
  <c r="AG9" i="23"/>
  <c r="AE64" i="23"/>
  <c r="AH64" i="23"/>
  <c r="AJ80" i="23"/>
  <c r="AM64" i="23"/>
  <c r="AH9" i="23"/>
  <c r="AD64" i="23"/>
  <c r="AI80" i="23"/>
  <c r="AK9" i="23"/>
  <c r="AF64" i="23"/>
  <c r="AL64" i="23"/>
  <c r="AG99" i="23"/>
  <c r="AB100" i="23"/>
  <c r="AF99" i="23"/>
  <c r="AM99" i="23"/>
  <c r="AM65" i="23" s="1"/>
  <c r="AE99" i="23"/>
  <c r="AK99" i="23"/>
  <c r="AI99" i="23"/>
  <c r="AD99" i="23"/>
  <c r="AL99" i="23"/>
  <c r="AJ99" i="23"/>
  <c r="AH99" i="23"/>
  <c r="AF80" i="23"/>
  <c r="AF9" i="23"/>
  <c r="AG64" i="23"/>
  <c r="AI64" i="23"/>
  <c r="AM80" i="23"/>
  <c r="AI45" i="23"/>
  <c r="AH45" i="23"/>
  <c r="AG45" i="23"/>
  <c r="AB46" i="23"/>
  <c r="AF45" i="23"/>
  <c r="AL45" i="23"/>
  <c r="AD45" i="23"/>
  <c r="AK45" i="23"/>
  <c r="AM45" i="23"/>
  <c r="AJ45" i="23"/>
  <c r="AE45" i="23"/>
  <c r="AB29" i="23"/>
  <c r="AF28" i="23"/>
  <c r="AF10" i="23" s="1"/>
  <c r="AM28" i="23"/>
  <c r="AE28" i="23"/>
  <c r="AL28" i="23"/>
  <c r="AL10" i="23" s="1"/>
  <c r="AD28" i="23"/>
  <c r="AK28" i="23"/>
  <c r="AK10" i="23" s="1"/>
  <c r="AI28" i="23"/>
  <c r="AI10" i="23" s="1"/>
  <c r="AH28" i="23"/>
  <c r="AH10" i="23" s="1"/>
  <c r="AJ28" i="23"/>
  <c r="AG28" i="23"/>
  <c r="AK64" i="23"/>
  <c r="AJ64" i="23"/>
  <c r="AJ116" i="23"/>
  <c r="AI116" i="23"/>
  <c r="AI81" i="23" s="1"/>
  <c r="AH116" i="23"/>
  <c r="AH81" i="23" s="1"/>
  <c r="AB117" i="23"/>
  <c r="AF116" i="23"/>
  <c r="AF81" i="23" s="1"/>
  <c r="AL116" i="23"/>
  <c r="AL81" i="23" s="1"/>
  <c r="AD116" i="23"/>
  <c r="AD81" i="23" s="1"/>
  <c r="AK116" i="23"/>
  <c r="AK81" i="23" s="1"/>
  <c r="AG116" i="23"/>
  <c r="AE116" i="23"/>
  <c r="AM116" i="23"/>
  <c r="AM81" i="23" s="1"/>
  <c r="CK7" i="25"/>
  <c r="AZ8" i="25"/>
  <c r="AZ9" i="25" s="1"/>
  <c r="CK8" i="25"/>
  <c r="AZ14" i="25"/>
  <c r="AZ15" i="25" s="1"/>
  <c r="CM8" i="25"/>
  <c r="BB14" i="25"/>
  <c r="BB15" i="25" s="1"/>
  <c r="CL7" i="25"/>
  <c r="BA8" i="25"/>
  <c r="BA9" i="25" s="1"/>
  <c r="CM7" i="25"/>
  <c r="BB8" i="25"/>
  <c r="BB9" i="25" s="1"/>
  <c r="CT7" i="25"/>
  <c r="BI8" i="25"/>
  <c r="BI9" i="25" s="1"/>
  <c r="CO7" i="25"/>
  <c r="BD8" i="25"/>
  <c r="BD9" i="25" s="1"/>
  <c r="CL8" i="25"/>
  <c r="BA14" i="25"/>
  <c r="BA15" i="25" s="1"/>
  <c r="CR7" i="25"/>
  <c r="BG8" i="25"/>
  <c r="BG9" i="25" s="1"/>
  <c r="CR8" i="25"/>
  <c r="BG14" i="25"/>
  <c r="BG15" i="25" s="1"/>
  <c r="CG30" i="23" l="1"/>
  <c r="CG12" i="23" s="1"/>
  <c r="CB31" i="23"/>
  <c r="CF30" i="23"/>
  <c r="CF12" i="23" s="1"/>
  <c r="CK30" i="23"/>
  <c r="CK12" i="23" s="1"/>
  <c r="CM30" i="23"/>
  <c r="CM12" i="23" s="1"/>
  <c r="CE30" i="23"/>
  <c r="CE12" i="23" s="1"/>
  <c r="CL30" i="23"/>
  <c r="CL12" i="23" s="1"/>
  <c r="CD30" i="23"/>
  <c r="CD12" i="23" s="1"/>
  <c r="CJ30" i="23"/>
  <c r="CJ12" i="23" s="1"/>
  <c r="CI30" i="23"/>
  <c r="CI12" i="23" s="1"/>
  <c r="CH30" i="23"/>
  <c r="CH12" i="23" s="1"/>
  <c r="CG48" i="23"/>
  <c r="CK48" i="23"/>
  <c r="CB49" i="23"/>
  <c r="CF48" i="23"/>
  <c r="CM48" i="23"/>
  <c r="CE48" i="23"/>
  <c r="CL48" i="23"/>
  <c r="CD48" i="23"/>
  <c r="CJ48" i="23"/>
  <c r="CH48" i="23"/>
  <c r="CI48" i="23"/>
  <c r="CH117" i="23"/>
  <c r="CH82" i="23" s="1"/>
  <c r="CG117" i="23"/>
  <c r="CG82" i="23" s="1"/>
  <c r="CB118" i="23"/>
  <c r="CF117" i="23"/>
  <c r="CF82" i="23" s="1"/>
  <c r="CM117" i="23"/>
  <c r="CM82" i="23" s="1"/>
  <c r="CE117" i="23"/>
  <c r="CE82" i="23" s="1"/>
  <c r="CL117" i="23"/>
  <c r="CL82" i="23" s="1"/>
  <c r="CD117" i="23"/>
  <c r="CD82" i="23" s="1"/>
  <c r="CK117" i="23"/>
  <c r="CK82" i="23" s="1"/>
  <c r="CI117" i="23"/>
  <c r="CI82" i="23" s="1"/>
  <c r="CJ117" i="23"/>
  <c r="CJ82" i="23" s="1"/>
  <c r="CM100" i="23"/>
  <c r="CM66" i="23" s="1"/>
  <c r="CE100" i="23"/>
  <c r="CE66" i="23" s="1"/>
  <c r="CL100" i="23"/>
  <c r="CL66" i="23" s="1"/>
  <c r="CD100" i="23"/>
  <c r="CD66" i="23" s="1"/>
  <c r="CK100" i="23"/>
  <c r="CK66" i="23" s="1"/>
  <c r="CJ100" i="23"/>
  <c r="CJ66" i="23" s="1"/>
  <c r="CI100" i="23"/>
  <c r="CI66" i="23" s="1"/>
  <c r="CH100" i="23"/>
  <c r="CH66" i="23" s="1"/>
  <c r="CB101" i="23"/>
  <c r="CF100" i="23"/>
  <c r="CF66" i="23" s="1"/>
  <c r="CG100" i="23"/>
  <c r="CG66" i="23" s="1"/>
  <c r="BW81" i="23"/>
  <c r="BY81" i="23"/>
  <c r="BQ81" i="23"/>
  <c r="BR81" i="23"/>
  <c r="BV81" i="23"/>
  <c r="BT30" i="23"/>
  <c r="BO31" i="23"/>
  <c r="BS30" i="23"/>
  <c r="BY30" i="23"/>
  <c r="BZ30" i="23"/>
  <c r="BR30" i="23"/>
  <c r="BQ30" i="23"/>
  <c r="BX30" i="23"/>
  <c r="BW30" i="23"/>
  <c r="BV30" i="23"/>
  <c r="BU30" i="23"/>
  <c r="BZ46" i="23"/>
  <c r="BR46" i="23"/>
  <c r="BR11" i="23" s="1"/>
  <c r="BY46" i="23"/>
  <c r="BY11" i="23" s="1"/>
  <c r="BQ46" i="23"/>
  <c r="BQ11" i="23" s="1"/>
  <c r="BW46" i="23"/>
  <c r="BX46" i="23"/>
  <c r="BX11" i="23" s="1"/>
  <c r="BV46" i="23"/>
  <c r="BV11" i="23" s="1"/>
  <c r="BU46" i="23"/>
  <c r="BU11" i="23" s="1"/>
  <c r="BT46" i="23"/>
  <c r="BT11" i="23" s="1"/>
  <c r="BS46" i="23"/>
  <c r="BS11" i="23" s="1"/>
  <c r="BO47" i="23"/>
  <c r="BW11" i="23"/>
  <c r="BZ100" i="23"/>
  <c r="BZ66" i="23" s="1"/>
  <c r="BR100" i="23"/>
  <c r="BR66" i="23" s="1"/>
  <c r="BY100" i="23"/>
  <c r="BY66" i="23" s="1"/>
  <c r="BQ100" i="23"/>
  <c r="BQ66" i="23" s="1"/>
  <c r="BX100" i="23"/>
  <c r="BX66" i="23" s="1"/>
  <c r="BW100" i="23"/>
  <c r="BW66" i="23" s="1"/>
  <c r="BV100" i="23"/>
  <c r="BV66" i="23" s="1"/>
  <c r="BU100" i="23"/>
  <c r="BU66" i="23" s="1"/>
  <c r="BO101" i="23"/>
  <c r="BS100" i="23"/>
  <c r="BS66" i="23" s="1"/>
  <c r="BT100" i="23"/>
  <c r="BT66" i="23" s="1"/>
  <c r="BU117" i="23"/>
  <c r="BU82" i="23" s="1"/>
  <c r="BT117" i="23"/>
  <c r="BT82" i="23" s="1"/>
  <c r="BO118" i="23"/>
  <c r="BS117" i="23"/>
  <c r="BZ117" i="23"/>
  <c r="BZ82" i="23" s="1"/>
  <c r="BR117" i="23"/>
  <c r="BY117" i="23"/>
  <c r="BY82" i="23" s="1"/>
  <c r="BQ117" i="23"/>
  <c r="BQ82" i="23" s="1"/>
  <c r="BX117" i="23"/>
  <c r="BV117" i="23"/>
  <c r="BW117" i="23"/>
  <c r="BW82" i="23" s="1"/>
  <c r="BZ11" i="23"/>
  <c r="BE81" i="23"/>
  <c r="BL65" i="23"/>
  <c r="BJ81" i="23"/>
  <c r="BH10" i="23"/>
  <c r="BK81" i="23"/>
  <c r="BI10" i="23"/>
  <c r="BK10" i="23"/>
  <c r="BI81" i="23"/>
  <c r="BM81" i="23"/>
  <c r="BJ10" i="23"/>
  <c r="BD10" i="23"/>
  <c r="BM10" i="23"/>
  <c r="BL10" i="23"/>
  <c r="BH117" i="23"/>
  <c r="BG117" i="23"/>
  <c r="BB118" i="23"/>
  <c r="BF117" i="23"/>
  <c r="BM117" i="23"/>
  <c r="BE117" i="23"/>
  <c r="BL117" i="23"/>
  <c r="BD117" i="23"/>
  <c r="BK117" i="23"/>
  <c r="BJ117" i="23"/>
  <c r="BI117" i="23"/>
  <c r="BF10" i="23"/>
  <c r="BL46" i="23"/>
  <c r="BD46" i="23"/>
  <c r="BK46" i="23"/>
  <c r="BH46" i="23"/>
  <c r="BG46" i="23"/>
  <c r="BE46" i="23"/>
  <c r="BF46" i="23"/>
  <c r="BB47" i="23"/>
  <c r="BI46" i="23"/>
  <c r="BM46" i="23"/>
  <c r="BJ46" i="23"/>
  <c r="BG81" i="23"/>
  <c r="BI65" i="23"/>
  <c r="BM100" i="23"/>
  <c r="BE100" i="23"/>
  <c r="BL100" i="23"/>
  <c r="BD100" i="23"/>
  <c r="BK100" i="23"/>
  <c r="BJ100" i="23"/>
  <c r="BI100" i="23"/>
  <c r="BH100" i="23"/>
  <c r="BB101" i="23"/>
  <c r="BG100" i="23"/>
  <c r="BF100" i="23"/>
  <c r="BI29" i="23"/>
  <c r="BI11" i="23" s="1"/>
  <c r="BH29" i="23"/>
  <c r="BM29" i="23"/>
  <c r="BE29" i="23"/>
  <c r="BE11" i="23" s="1"/>
  <c r="BL29" i="23"/>
  <c r="BL11" i="23" s="1"/>
  <c r="BD29" i="23"/>
  <c r="BJ29" i="23"/>
  <c r="BG29" i="23"/>
  <c r="BG11" i="23" s="1"/>
  <c r="BB30" i="23"/>
  <c r="BF29" i="23"/>
  <c r="BF11" i="23" s="1"/>
  <c r="BK29" i="23"/>
  <c r="BK11" i="23" s="1"/>
  <c r="BH81" i="23"/>
  <c r="BG65" i="23"/>
  <c r="BE10" i="23"/>
  <c r="AX81" i="23"/>
  <c r="AS81" i="23"/>
  <c r="AU81" i="23"/>
  <c r="AZ81" i="23"/>
  <c r="AY81" i="23"/>
  <c r="AW81" i="23"/>
  <c r="AU117" i="23"/>
  <c r="AT117" i="23"/>
  <c r="AO118" i="23"/>
  <c r="AS117" i="23"/>
  <c r="AZ117" i="23"/>
  <c r="AR117" i="23"/>
  <c r="AY117" i="23"/>
  <c r="AQ117" i="23"/>
  <c r="AQ82" i="23" s="1"/>
  <c r="AX117" i="23"/>
  <c r="AX82" i="23" s="1"/>
  <c r="AW117" i="23"/>
  <c r="AV117" i="23"/>
  <c r="AR81" i="23"/>
  <c r="AO47" i="23"/>
  <c r="AS46" i="23"/>
  <c r="AS11" i="23" s="1"/>
  <c r="AU46" i="23"/>
  <c r="AU11" i="23" s="1"/>
  <c r="AZ46" i="23"/>
  <c r="AR46" i="23"/>
  <c r="AR11" i="23" s="1"/>
  <c r="AY46" i="23"/>
  <c r="AY11" i="23" s="1"/>
  <c r="AQ46" i="23"/>
  <c r="AX46" i="23"/>
  <c r="AX11" i="23" s="1"/>
  <c r="AW46" i="23"/>
  <c r="AW11" i="23" s="1"/>
  <c r="AV46" i="23"/>
  <c r="AV11" i="23" s="1"/>
  <c r="AT46" i="23"/>
  <c r="AT11" i="23" s="1"/>
  <c r="AT81" i="23"/>
  <c r="AU30" i="23"/>
  <c r="AT30" i="23"/>
  <c r="AO31" i="23"/>
  <c r="AS30" i="23"/>
  <c r="AW30" i="23"/>
  <c r="AZ30" i="23"/>
  <c r="AR30" i="23"/>
  <c r="AY30" i="23"/>
  <c r="AQ30" i="23"/>
  <c r="AX30" i="23"/>
  <c r="AV30" i="23"/>
  <c r="AQ11" i="23"/>
  <c r="AQ81" i="23"/>
  <c r="AV81" i="23"/>
  <c r="AZ100" i="23"/>
  <c r="AZ66" i="23" s="1"/>
  <c r="AR100" i="23"/>
  <c r="AR66" i="23" s="1"/>
  <c r="AY100" i="23"/>
  <c r="AY66" i="23" s="1"/>
  <c r="AQ100" i="23"/>
  <c r="AQ66" i="23" s="1"/>
  <c r="AX100" i="23"/>
  <c r="AX66" i="23" s="1"/>
  <c r="AW100" i="23"/>
  <c r="AW66" i="23" s="1"/>
  <c r="AV100" i="23"/>
  <c r="AV66" i="23" s="1"/>
  <c r="AU100" i="23"/>
  <c r="AU66" i="23" s="1"/>
  <c r="AT100" i="23"/>
  <c r="AT66" i="23" s="1"/>
  <c r="AO101" i="23"/>
  <c r="AS100" i="23"/>
  <c r="AS66" i="23" s="1"/>
  <c r="AZ11" i="23"/>
  <c r="AD10" i="23"/>
  <c r="AJ10" i="23"/>
  <c r="AE65" i="23"/>
  <c r="AE81" i="23"/>
  <c r="AL100" i="23"/>
  <c r="AD100" i="23"/>
  <c r="AK100" i="23"/>
  <c r="AJ100" i="23"/>
  <c r="AH100" i="23"/>
  <c r="AB101" i="23"/>
  <c r="AF100" i="23"/>
  <c r="AM100" i="23"/>
  <c r="AI100" i="23"/>
  <c r="AG100" i="23"/>
  <c r="AE100" i="23"/>
  <c r="AJ81" i="23"/>
  <c r="AL65" i="23"/>
  <c r="AG65" i="23"/>
  <c r="AG117" i="23"/>
  <c r="AB118" i="23"/>
  <c r="AF117" i="23"/>
  <c r="AM117" i="23"/>
  <c r="AE117" i="23"/>
  <c r="AK117" i="23"/>
  <c r="AI117" i="23"/>
  <c r="AL117" i="23"/>
  <c r="AJ117" i="23"/>
  <c r="AH117" i="23"/>
  <c r="AD117" i="23"/>
  <c r="AH65" i="23"/>
  <c r="AD65" i="23"/>
  <c r="AE10" i="23"/>
  <c r="AI65" i="23"/>
  <c r="AK29" i="23"/>
  <c r="AJ29" i="23"/>
  <c r="AI29" i="23"/>
  <c r="AH29" i="23"/>
  <c r="AB30" i="23"/>
  <c r="AF29" i="23"/>
  <c r="AM29" i="23"/>
  <c r="AE29" i="23"/>
  <c r="AE11" i="23" s="1"/>
  <c r="AL29" i="23"/>
  <c r="AG29" i="23"/>
  <c r="AD29" i="23"/>
  <c r="AF65" i="23"/>
  <c r="AJ65" i="23"/>
  <c r="AG81" i="23"/>
  <c r="AG10" i="23"/>
  <c r="AM10" i="23"/>
  <c r="AK65" i="23"/>
  <c r="AB47" i="23"/>
  <c r="AF46" i="23"/>
  <c r="AM46" i="23"/>
  <c r="AE46" i="23"/>
  <c r="AL46" i="23"/>
  <c r="AD46" i="23"/>
  <c r="AK46" i="23"/>
  <c r="AI46" i="23"/>
  <c r="AH46" i="23"/>
  <c r="AG46" i="23"/>
  <c r="AJ46" i="23"/>
  <c r="B75" i="23"/>
  <c r="B91" i="23" s="1"/>
  <c r="B74" i="23"/>
  <c r="B90" i="23" s="1"/>
  <c r="B73" i="23"/>
  <c r="B89" i="23" s="1"/>
  <c r="B72" i="23"/>
  <c r="B88" i="23" s="1"/>
  <c r="B71" i="23"/>
  <c r="B87" i="23" s="1"/>
  <c r="B70" i="23"/>
  <c r="B86" i="23" s="1"/>
  <c r="B69" i="23"/>
  <c r="B85" i="23" s="1"/>
  <c r="B68" i="23"/>
  <c r="B84" i="23" s="1"/>
  <c r="B67" i="23"/>
  <c r="B83" i="23" s="1"/>
  <c r="B66" i="23"/>
  <c r="B82" i="23" s="1"/>
  <c r="B65" i="23"/>
  <c r="B81" i="23" s="1"/>
  <c r="B64" i="23"/>
  <c r="B80" i="23" s="1"/>
  <c r="B63" i="23"/>
  <c r="B79" i="23" s="1"/>
  <c r="B62" i="23"/>
  <c r="B78" i="23" s="1"/>
  <c r="B61" i="23"/>
  <c r="B77" i="23" s="1"/>
  <c r="AM137" i="18"/>
  <c r="AM136" i="18"/>
  <c r="AM135" i="18"/>
  <c r="AM134" i="18"/>
  <c r="AM133" i="18"/>
  <c r="AM132" i="18"/>
  <c r="AM131" i="18"/>
  <c r="AM130" i="18"/>
  <c r="AM129" i="18"/>
  <c r="AM128" i="18"/>
  <c r="AM127" i="18"/>
  <c r="AM126" i="18"/>
  <c r="AM125" i="18"/>
  <c r="AM124" i="18"/>
  <c r="AM123" i="18"/>
  <c r="AM122" i="18"/>
  <c r="AM121" i="18"/>
  <c r="AM120" i="18"/>
  <c r="AM119" i="18"/>
  <c r="AM118" i="18"/>
  <c r="AM117" i="18"/>
  <c r="AM116" i="18"/>
  <c r="AM115" i="18"/>
  <c r="AM114" i="18"/>
  <c r="AM113" i="18"/>
  <c r="AM112" i="18"/>
  <c r="AM111" i="18"/>
  <c r="AM110" i="18"/>
  <c r="AM109" i="18"/>
  <c r="AM108" i="18"/>
  <c r="AM107" i="18"/>
  <c r="AM103" i="18"/>
  <c r="AM102" i="18"/>
  <c r="AM101" i="18"/>
  <c r="AM100" i="18"/>
  <c r="AM99" i="18"/>
  <c r="AM98" i="18"/>
  <c r="AM97" i="18"/>
  <c r="AM94" i="18"/>
  <c r="AM105" i="18" s="1"/>
  <c r="AM92" i="18"/>
  <c r="AM91" i="18"/>
  <c r="AM90" i="18"/>
  <c r="AM89" i="18"/>
  <c r="AM88" i="18"/>
  <c r="AM87" i="18"/>
  <c r="AM86" i="18"/>
  <c r="AM85" i="18"/>
  <c r="AM84" i="18"/>
  <c r="AM83" i="18"/>
  <c r="AM82" i="18"/>
  <c r="AM81" i="18"/>
  <c r="AM80" i="18"/>
  <c r="AM79" i="18"/>
  <c r="AM78" i="18"/>
  <c r="AM77" i="18"/>
  <c r="AM76" i="18"/>
  <c r="AM75" i="18"/>
  <c r="AM74" i="18"/>
  <c r="AM73" i="18"/>
  <c r="AM72" i="18"/>
  <c r="AM71" i="18"/>
  <c r="AM70" i="18"/>
  <c r="AM69" i="18"/>
  <c r="AM68" i="18"/>
  <c r="AM67" i="18"/>
  <c r="AM66" i="18"/>
  <c r="AM65" i="18"/>
  <c r="AM64" i="18"/>
  <c r="AM63" i="18"/>
  <c r="AM62" i="18"/>
  <c r="AM58" i="18"/>
  <c r="AM57" i="18"/>
  <c r="AM56" i="18"/>
  <c r="AM55" i="18"/>
  <c r="AM54" i="18"/>
  <c r="AM53" i="18"/>
  <c r="AM52" i="18"/>
  <c r="AM49" i="18"/>
  <c r="AM60" i="18" s="1"/>
  <c r="AN47" i="18"/>
  <c r="AN137" i="18" s="1"/>
  <c r="AN46" i="18"/>
  <c r="AN45" i="18"/>
  <c r="AN135" i="18" s="1"/>
  <c r="AN44" i="18"/>
  <c r="AN43" i="18"/>
  <c r="AN133" i="18" s="1"/>
  <c r="AN42" i="18"/>
  <c r="AN41" i="18"/>
  <c r="AN131" i="18" s="1"/>
  <c r="AN40" i="18"/>
  <c r="AN39" i="18"/>
  <c r="AN129" i="18" s="1"/>
  <c r="AN38" i="18"/>
  <c r="AN37" i="18"/>
  <c r="AN127" i="18" s="1"/>
  <c r="AN36" i="18"/>
  <c r="AN35" i="18"/>
  <c r="AN34" i="18"/>
  <c r="AN33" i="18"/>
  <c r="AN123" i="18" s="1"/>
  <c r="AN32" i="18"/>
  <c r="AN31" i="18"/>
  <c r="AN30" i="18"/>
  <c r="AN29" i="18"/>
  <c r="AN119" i="18" s="1"/>
  <c r="AN28" i="18"/>
  <c r="AN27" i="18"/>
  <c r="AN117" i="18" s="1"/>
  <c r="AN26" i="18"/>
  <c r="AN25" i="18"/>
  <c r="AN115" i="18" s="1"/>
  <c r="AN24" i="18"/>
  <c r="AN23" i="18"/>
  <c r="AN113" i="18" s="1"/>
  <c r="AN22" i="18"/>
  <c r="AN67" i="18" s="1"/>
  <c r="AN21" i="18"/>
  <c r="AN111" i="18" s="1"/>
  <c r="AN20" i="18"/>
  <c r="AN65" i="18" s="1"/>
  <c r="AN19" i="18"/>
  <c r="AN109" i="18" s="1"/>
  <c r="AN18" i="18"/>
  <c r="AN17" i="18"/>
  <c r="AN107" i="18" s="1"/>
  <c r="AN13" i="18"/>
  <c r="AN12" i="18"/>
  <c r="AN102" i="18" s="1"/>
  <c r="AN11" i="18"/>
  <c r="AN10" i="18"/>
  <c r="AN100" i="18" s="1"/>
  <c r="AN9" i="18"/>
  <c r="AN8" i="18"/>
  <c r="AN98" i="18" s="1"/>
  <c r="AN7" i="18"/>
  <c r="AN4" i="18"/>
  <c r="AN94" i="18" s="1"/>
  <c r="AN105" i="18" s="1"/>
  <c r="HM57" i="18"/>
  <c r="HM47" i="18"/>
  <c r="HM46" i="18"/>
  <c r="HM45" i="18"/>
  <c r="HM44" i="18"/>
  <c r="HM43" i="18"/>
  <c r="HM42" i="18"/>
  <c r="HM41" i="18"/>
  <c r="HM40" i="18"/>
  <c r="HM39" i="18"/>
  <c r="HM38" i="18"/>
  <c r="HM37" i="18"/>
  <c r="HM36" i="18"/>
  <c r="HM35" i="18"/>
  <c r="HM34" i="18"/>
  <c r="HM33" i="18"/>
  <c r="HM32" i="18"/>
  <c r="HM31" i="18"/>
  <c r="HM30" i="18"/>
  <c r="HM29" i="18"/>
  <c r="HM28" i="18"/>
  <c r="HM27" i="18"/>
  <c r="HM26" i="18"/>
  <c r="HM25" i="18"/>
  <c r="HM24" i="18"/>
  <c r="HM23" i="18"/>
  <c r="HM22" i="18"/>
  <c r="HM21" i="18"/>
  <c r="HM20" i="18"/>
  <c r="HM19" i="18"/>
  <c r="HM18" i="18"/>
  <c r="HM17" i="18"/>
  <c r="HM13" i="18"/>
  <c r="HM12" i="18"/>
  <c r="HM102" i="18" s="1"/>
  <c r="HM11" i="18"/>
  <c r="HM10" i="18"/>
  <c r="HM100" i="18" s="1"/>
  <c r="HM9" i="18"/>
  <c r="HM8" i="18"/>
  <c r="HM98" i="18" s="1"/>
  <c r="HM7" i="18"/>
  <c r="GZ47" i="18"/>
  <c r="GZ46" i="18"/>
  <c r="GZ45" i="18"/>
  <c r="GZ44" i="18"/>
  <c r="GZ43" i="18"/>
  <c r="GZ42" i="18"/>
  <c r="GZ41" i="18"/>
  <c r="GZ40" i="18"/>
  <c r="GZ39" i="18"/>
  <c r="GZ38" i="18"/>
  <c r="GZ37" i="18"/>
  <c r="GZ36" i="18"/>
  <c r="GZ35" i="18"/>
  <c r="GZ34" i="18"/>
  <c r="GZ33" i="18"/>
  <c r="GZ32" i="18"/>
  <c r="GZ31" i="18"/>
  <c r="GZ30" i="18"/>
  <c r="GZ120" i="18" s="1"/>
  <c r="GZ29" i="18"/>
  <c r="GZ119" i="18" s="1"/>
  <c r="GZ28" i="18"/>
  <c r="GZ118" i="18" s="1"/>
  <c r="GZ27" i="18"/>
  <c r="GZ117" i="18" s="1"/>
  <c r="GZ26" i="18"/>
  <c r="GZ116" i="18" s="1"/>
  <c r="GZ25" i="18"/>
  <c r="GZ24" i="18"/>
  <c r="GZ23" i="18"/>
  <c r="GZ22" i="18"/>
  <c r="GZ21" i="18"/>
  <c r="GZ20" i="18"/>
  <c r="GZ19" i="18"/>
  <c r="GZ18" i="18"/>
  <c r="GZ17" i="18"/>
  <c r="GZ13" i="18"/>
  <c r="GZ12" i="18"/>
  <c r="GZ11" i="18"/>
  <c r="GZ10" i="18"/>
  <c r="GZ100" i="18" s="1"/>
  <c r="GZ9" i="18"/>
  <c r="GZ8" i="18"/>
  <c r="GZ98" i="18" s="1"/>
  <c r="GZ7" i="18"/>
  <c r="GM68" i="18"/>
  <c r="GM47" i="18"/>
  <c r="GM137" i="18" s="1"/>
  <c r="GM46" i="18"/>
  <c r="GM45" i="18"/>
  <c r="GM44" i="18"/>
  <c r="GM43" i="18"/>
  <c r="GM133" i="18" s="1"/>
  <c r="GM42" i="18"/>
  <c r="GM41" i="18"/>
  <c r="GM131" i="18" s="1"/>
  <c r="GM40" i="18"/>
  <c r="GM39" i="18"/>
  <c r="GM129" i="18" s="1"/>
  <c r="GM38" i="18"/>
  <c r="GM83" i="18" s="1"/>
  <c r="GM37" i="18"/>
  <c r="GM127" i="18" s="1"/>
  <c r="GM36" i="18"/>
  <c r="GM35" i="18"/>
  <c r="GM125" i="18" s="1"/>
  <c r="GM34" i="18"/>
  <c r="GM33" i="18"/>
  <c r="GM123" i="18" s="1"/>
  <c r="GM32" i="18"/>
  <c r="GM31" i="18"/>
  <c r="GM121" i="18" s="1"/>
  <c r="GM30" i="18"/>
  <c r="GM29" i="18"/>
  <c r="GM119" i="18" s="1"/>
  <c r="GM28" i="18"/>
  <c r="GM27" i="18"/>
  <c r="GM117" i="18" s="1"/>
  <c r="GM26" i="18"/>
  <c r="GM25" i="18"/>
  <c r="GM115" i="18" s="1"/>
  <c r="GM24" i="18"/>
  <c r="GM23" i="18"/>
  <c r="GM113" i="18" s="1"/>
  <c r="GM22" i="18"/>
  <c r="GM67" i="18" s="1"/>
  <c r="GM21" i="18"/>
  <c r="GM111" i="18" s="1"/>
  <c r="GM20" i="18"/>
  <c r="GM19" i="18"/>
  <c r="GM109" i="18" s="1"/>
  <c r="GM18" i="18"/>
  <c r="GM17" i="18"/>
  <c r="GM13" i="18"/>
  <c r="GM12" i="18"/>
  <c r="GM102" i="18" s="1"/>
  <c r="GM11" i="18"/>
  <c r="GM10" i="18"/>
  <c r="GM100" i="18" s="1"/>
  <c r="GM9" i="18"/>
  <c r="GM8" i="18"/>
  <c r="GM98" i="18" s="1"/>
  <c r="GM7" i="18"/>
  <c r="FZ88" i="18"/>
  <c r="FZ76" i="18"/>
  <c r="FZ47" i="18"/>
  <c r="FZ137" i="18" s="1"/>
  <c r="FZ46" i="18"/>
  <c r="FZ45" i="18"/>
  <c r="FZ135" i="18" s="1"/>
  <c r="FZ44" i="18"/>
  <c r="FZ89" i="18" s="1"/>
  <c r="FZ43" i="18"/>
  <c r="FZ133" i="18" s="1"/>
  <c r="FZ42" i="18"/>
  <c r="FZ87" i="18" s="1"/>
  <c r="FZ41" i="18"/>
  <c r="FZ131" i="18" s="1"/>
  <c r="FZ40" i="18"/>
  <c r="FZ39" i="18"/>
  <c r="FZ129" i="18" s="1"/>
  <c r="FZ38" i="18"/>
  <c r="FZ83" i="18" s="1"/>
  <c r="FZ37" i="18"/>
  <c r="FZ127" i="18" s="1"/>
  <c r="FZ36" i="18"/>
  <c r="FZ35" i="18"/>
  <c r="FZ125" i="18" s="1"/>
  <c r="FZ34" i="18"/>
  <c r="FZ33" i="18"/>
  <c r="FZ123" i="18" s="1"/>
  <c r="FZ32" i="18"/>
  <c r="FZ31" i="18"/>
  <c r="FZ121" i="18" s="1"/>
  <c r="FZ30" i="18"/>
  <c r="FZ29" i="18"/>
  <c r="FZ119" i="18" s="1"/>
  <c r="FZ28" i="18"/>
  <c r="FZ73" i="18" s="1"/>
  <c r="FZ27" i="18"/>
  <c r="FZ117" i="18" s="1"/>
  <c r="FZ26" i="18"/>
  <c r="FZ71" i="18" s="1"/>
  <c r="FZ25" i="18"/>
  <c r="FZ115" i="18" s="1"/>
  <c r="FZ24" i="18"/>
  <c r="FZ23" i="18"/>
  <c r="FZ113" i="18" s="1"/>
  <c r="FZ22" i="18"/>
  <c r="FZ21" i="18"/>
  <c r="FZ111" i="18" s="1"/>
  <c r="FZ20" i="18"/>
  <c r="FZ19" i="18"/>
  <c r="FZ109" i="18" s="1"/>
  <c r="FZ18" i="18"/>
  <c r="FZ17" i="18"/>
  <c r="FZ107" i="18" s="1"/>
  <c r="FZ13" i="18"/>
  <c r="FZ103" i="18" s="1"/>
  <c r="FZ12" i="18"/>
  <c r="FZ102" i="18" s="1"/>
  <c r="FZ11" i="18"/>
  <c r="FZ101" i="18" s="1"/>
  <c r="FZ10" i="18"/>
  <c r="FZ100" i="18" s="1"/>
  <c r="FZ9" i="18"/>
  <c r="FZ99" i="18" s="1"/>
  <c r="FZ8" i="18"/>
  <c r="FZ98" i="18" s="1"/>
  <c r="FZ7" i="18"/>
  <c r="FM47" i="18"/>
  <c r="FM46" i="18"/>
  <c r="FM45" i="18"/>
  <c r="FM44" i="18"/>
  <c r="FM89" i="18" s="1"/>
  <c r="FM43" i="18"/>
  <c r="FM42" i="18"/>
  <c r="FM41" i="18"/>
  <c r="FM40" i="18"/>
  <c r="FM130" i="18" s="1"/>
  <c r="FM39" i="18"/>
  <c r="FM129" i="18" s="1"/>
  <c r="FM38" i="18"/>
  <c r="FM128" i="18" s="1"/>
  <c r="FM37" i="18"/>
  <c r="FM127" i="18" s="1"/>
  <c r="FM36" i="18"/>
  <c r="FM81" i="18" s="1"/>
  <c r="FM35" i="18"/>
  <c r="FM34" i="18"/>
  <c r="FM124" i="18" s="1"/>
  <c r="FM33" i="18"/>
  <c r="FM123" i="18" s="1"/>
  <c r="FM32" i="18"/>
  <c r="FM77" i="18" s="1"/>
  <c r="FM31" i="18"/>
  <c r="FM30" i="18"/>
  <c r="FM29" i="18"/>
  <c r="FM119" i="18" s="1"/>
  <c r="FM28" i="18"/>
  <c r="FM73" i="18" s="1"/>
  <c r="FM27" i="18"/>
  <c r="FM117" i="18" s="1"/>
  <c r="FM26" i="18"/>
  <c r="FM25" i="18"/>
  <c r="FM115" i="18" s="1"/>
  <c r="FM24" i="18"/>
  <c r="FM23" i="18"/>
  <c r="FM113" i="18" s="1"/>
  <c r="FM22" i="18"/>
  <c r="FM67" i="18" s="1"/>
  <c r="FM21" i="18"/>
  <c r="FM66" i="18" s="1"/>
  <c r="FM20" i="18"/>
  <c r="FM65" i="18" s="1"/>
  <c r="FM19" i="18"/>
  <c r="FM109" i="18" s="1"/>
  <c r="FM18" i="18"/>
  <c r="FM17" i="18"/>
  <c r="FM107" i="18" s="1"/>
  <c r="FM13" i="18"/>
  <c r="FM12" i="18"/>
  <c r="FM57" i="18" s="1"/>
  <c r="FM11" i="18"/>
  <c r="FM10" i="18"/>
  <c r="FM9" i="18"/>
  <c r="FM8" i="18"/>
  <c r="FM7" i="18"/>
  <c r="EZ47" i="18"/>
  <c r="EZ46" i="18"/>
  <c r="EZ45" i="18"/>
  <c r="EZ44" i="18"/>
  <c r="EZ43" i="18"/>
  <c r="EZ42" i="18"/>
  <c r="EZ41" i="18"/>
  <c r="EZ40" i="18"/>
  <c r="EZ39" i="18"/>
  <c r="EZ38" i="18"/>
  <c r="EZ37" i="18"/>
  <c r="EZ36" i="18"/>
  <c r="EZ35" i="18"/>
  <c r="EZ34" i="18"/>
  <c r="EZ33" i="18"/>
  <c r="EZ32" i="18"/>
  <c r="EZ31" i="18"/>
  <c r="EZ30" i="18"/>
  <c r="EZ29" i="18"/>
  <c r="EZ28" i="18"/>
  <c r="EZ118" i="18" s="1"/>
  <c r="EZ27" i="18"/>
  <c r="EZ26" i="18"/>
  <c r="EZ116" i="18" s="1"/>
  <c r="EZ25" i="18"/>
  <c r="EZ24" i="18"/>
  <c r="EZ114" i="18" s="1"/>
  <c r="EZ23" i="18"/>
  <c r="EZ22" i="18"/>
  <c r="EZ112" i="18" s="1"/>
  <c r="EZ21" i="18"/>
  <c r="EZ20" i="18"/>
  <c r="EZ110" i="18" s="1"/>
  <c r="EZ19" i="18"/>
  <c r="EZ18" i="18"/>
  <c r="EZ108" i="18" s="1"/>
  <c r="EZ17" i="18"/>
  <c r="EZ13" i="18"/>
  <c r="EZ12" i="18"/>
  <c r="EZ102" i="18" s="1"/>
  <c r="EZ11" i="18"/>
  <c r="EZ10" i="18"/>
  <c r="EZ100" i="18" s="1"/>
  <c r="EZ9" i="18"/>
  <c r="EZ8" i="18"/>
  <c r="EZ98" i="18" s="1"/>
  <c r="EZ7" i="18"/>
  <c r="EM47" i="18"/>
  <c r="EM46" i="18"/>
  <c r="EM45" i="18"/>
  <c r="EM44" i="18"/>
  <c r="EM43" i="18"/>
  <c r="EM42" i="18"/>
  <c r="EM41" i="18"/>
  <c r="EM40" i="18"/>
  <c r="EM39" i="18"/>
  <c r="EM38" i="18"/>
  <c r="EM37" i="18"/>
  <c r="EM36" i="18"/>
  <c r="EM35" i="18"/>
  <c r="EM34" i="18"/>
  <c r="EM33" i="18"/>
  <c r="EM32" i="18"/>
  <c r="EM31" i="18"/>
  <c r="EM30" i="18"/>
  <c r="EM29" i="18"/>
  <c r="EM28" i="18"/>
  <c r="EM27" i="18"/>
  <c r="EM26" i="18"/>
  <c r="EM25" i="18"/>
  <c r="EM24" i="18"/>
  <c r="EM23" i="18"/>
  <c r="EM22" i="18"/>
  <c r="EM21" i="18"/>
  <c r="EM20" i="18"/>
  <c r="EM19" i="18"/>
  <c r="EM18" i="18"/>
  <c r="EM17" i="18"/>
  <c r="EM13" i="18"/>
  <c r="EM103" i="18" s="1"/>
  <c r="EM12" i="18"/>
  <c r="EM11" i="18"/>
  <c r="EM10" i="18"/>
  <c r="EM9" i="18"/>
  <c r="EM8" i="18"/>
  <c r="EM7" i="18"/>
  <c r="DZ47" i="18"/>
  <c r="DZ137" i="18" s="1"/>
  <c r="DZ46" i="18"/>
  <c r="DZ91" i="18" s="1"/>
  <c r="DZ45" i="18"/>
  <c r="DZ135" i="18" s="1"/>
  <c r="DZ44" i="18"/>
  <c r="DZ89" i="18" s="1"/>
  <c r="DZ43" i="18"/>
  <c r="DZ133" i="18" s="1"/>
  <c r="DZ42" i="18"/>
  <c r="DZ87" i="18" s="1"/>
  <c r="DZ41" i="18"/>
  <c r="DZ131" i="18" s="1"/>
  <c r="DZ40" i="18"/>
  <c r="DZ85" i="18" s="1"/>
  <c r="DZ39" i="18"/>
  <c r="DZ129" i="18" s="1"/>
  <c r="DZ38" i="18"/>
  <c r="DZ83" i="18" s="1"/>
  <c r="DZ37" i="18"/>
  <c r="DZ127" i="18" s="1"/>
  <c r="DZ36" i="18"/>
  <c r="DZ81" i="18" s="1"/>
  <c r="DZ35" i="18"/>
  <c r="DZ125" i="18" s="1"/>
  <c r="DZ34" i="18"/>
  <c r="DZ124" i="18" s="1"/>
  <c r="DZ33" i="18"/>
  <c r="DZ123" i="18" s="1"/>
  <c r="DZ32" i="18"/>
  <c r="DZ31" i="18"/>
  <c r="DZ121" i="18" s="1"/>
  <c r="DZ30" i="18"/>
  <c r="DZ29" i="18"/>
  <c r="DZ28" i="18"/>
  <c r="DZ27" i="18"/>
  <c r="DZ26" i="18"/>
  <c r="DZ25" i="18"/>
  <c r="DZ24" i="18"/>
  <c r="DZ69" i="18" s="1"/>
  <c r="DZ23" i="18"/>
  <c r="DZ22" i="18"/>
  <c r="DZ21" i="18"/>
  <c r="DZ20" i="18"/>
  <c r="DZ19" i="18"/>
  <c r="DZ18" i="18"/>
  <c r="DZ17" i="18"/>
  <c r="DZ13" i="18"/>
  <c r="DZ12" i="18"/>
  <c r="DZ102" i="18" s="1"/>
  <c r="DZ11" i="18"/>
  <c r="DZ10" i="18"/>
  <c r="DZ100" i="18" s="1"/>
  <c r="DZ9" i="18"/>
  <c r="DZ8" i="18"/>
  <c r="DZ98" i="18" s="1"/>
  <c r="DZ7" i="18"/>
  <c r="DM47" i="18"/>
  <c r="DM137" i="18" s="1"/>
  <c r="DM46" i="18"/>
  <c r="DM45" i="18"/>
  <c r="DM135" i="18" s="1"/>
  <c r="DM44" i="18"/>
  <c r="DM43" i="18"/>
  <c r="DM42" i="18"/>
  <c r="DM41" i="18"/>
  <c r="DM40" i="18"/>
  <c r="DM39" i="18"/>
  <c r="DM129" i="18" s="1"/>
  <c r="DM38" i="18"/>
  <c r="DM37" i="18"/>
  <c r="DM127" i="18" s="1"/>
  <c r="DM36" i="18"/>
  <c r="DM35" i="18"/>
  <c r="DM125" i="18" s="1"/>
  <c r="DM34" i="18"/>
  <c r="DM33" i="18"/>
  <c r="DM32" i="18"/>
  <c r="DM31" i="18"/>
  <c r="DM121" i="18" s="1"/>
  <c r="DM30" i="18"/>
  <c r="DM29" i="18"/>
  <c r="DM28" i="18"/>
  <c r="DM73" i="18" s="1"/>
  <c r="DM27" i="18"/>
  <c r="DM26" i="18"/>
  <c r="DM116" i="18" s="1"/>
  <c r="DM25" i="18"/>
  <c r="DM115" i="18" s="1"/>
  <c r="DM24" i="18"/>
  <c r="DM23" i="18"/>
  <c r="DM22" i="18"/>
  <c r="DM67" i="18" s="1"/>
  <c r="DM21" i="18"/>
  <c r="DM111" i="18" s="1"/>
  <c r="DM20" i="18"/>
  <c r="DM110" i="18" s="1"/>
  <c r="DM19" i="18"/>
  <c r="DM109" i="18" s="1"/>
  <c r="DM18" i="18"/>
  <c r="DM17" i="18"/>
  <c r="DM13" i="18"/>
  <c r="DM12" i="18"/>
  <c r="DM57" i="18" s="1"/>
  <c r="DM11" i="18"/>
  <c r="DM10" i="18"/>
  <c r="DM9" i="18"/>
  <c r="DM8" i="18"/>
  <c r="DM7" i="18"/>
  <c r="CZ47" i="18"/>
  <c r="CZ46" i="18"/>
  <c r="CZ45" i="18"/>
  <c r="CZ44" i="18"/>
  <c r="CZ43" i="18"/>
  <c r="CZ42" i="18"/>
  <c r="CZ41" i="18"/>
  <c r="CZ40" i="18"/>
  <c r="CZ39" i="18"/>
  <c r="CZ38" i="18"/>
  <c r="CZ37" i="18"/>
  <c r="CZ36" i="18"/>
  <c r="CZ35" i="18"/>
  <c r="CZ34" i="18"/>
  <c r="CZ33" i="18"/>
  <c r="CZ32" i="18"/>
  <c r="CZ31" i="18"/>
  <c r="CZ30" i="18"/>
  <c r="CZ29" i="18"/>
  <c r="CZ28" i="18"/>
  <c r="CZ118" i="18" s="1"/>
  <c r="CZ27" i="18"/>
  <c r="CZ26" i="18"/>
  <c r="CZ116" i="18" s="1"/>
  <c r="CZ25" i="18"/>
  <c r="CZ24" i="18"/>
  <c r="CZ23" i="18"/>
  <c r="CZ22" i="18"/>
  <c r="CZ112" i="18" s="1"/>
  <c r="CZ21" i="18"/>
  <c r="CZ20" i="18"/>
  <c r="CZ110" i="18" s="1"/>
  <c r="CZ19" i="18"/>
  <c r="CZ18" i="18"/>
  <c r="CZ108" i="18" s="1"/>
  <c r="CZ17" i="18"/>
  <c r="CZ13" i="18"/>
  <c r="CZ103" i="18" s="1"/>
  <c r="CZ12" i="18"/>
  <c r="CZ102" i="18" s="1"/>
  <c r="CZ11" i="18"/>
  <c r="CZ101" i="18" s="1"/>
  <c r="CZ10" i="18"/>
  <c r="CZ100" i="18" s="1"/>
  <c r="CZ9" i="18"/>
  <c r="CZ8" i="18"/>
  <c r="CZ98" i="18" s="1"/>
  <c r="CZ7" i="18"/>
  <c r="CZ97" i="18" s="1"/>
  <c r="CM47" i="18"/>
  <c r="CM46" i="18"/>
  <c r="CM45" i="18"/>
  <c r="CM44" i="18"/>
  <c r="CM43" i="18"/>
  <c r="CM42" i="18"/>
  <c r="CM41" i="18"/>
  <c r="CM40" i="18"/>
  <c r="CM39" i="18"/>
  <c r="CM38" i="18"/>
  <c r="CM37" i="18"/>
  <c r="CM36" i="18"/>
  <c r="CM35" i="18"/>
  <c r="CM34" i="18"/>
  <c r="CM33" i="18"/>
  <c r="CM32" i="18"/>
  <c r="CM31" i="18"/>
  <c r="CM30" i="18"/>
  <c r="CM29" i="18"/>
  <c r="CM119" i="18" s="1"/>
  <c r="CM28" i="18"/>
  <c r="CM27" i="18"/>
  <c r="CM117" i="18" s="1"/>
  <c r="CM26" i="18"/>
  <c r="CM25" i="18"/>
  <c r="CM115" i="18" s="1"/>
  <c r="CM24" i="18"/>
  <c r="CM23" i="18"/>
  <c r="CM113" i="18" s="1"/>
  <c r="CM22" i="18"/>
  <c r="CM21" i="18"/>
  <c r="CM111" i="18" s="1"/>
  <c r="CM20" i="18"/>
  <c r="CM19" i="18"/>
  <c r="CM109" i="18" s="1"/>
  <c r="CM18" i="18"/>
  <c r="CM17" i="18"/>
  <c r="CM107" i="18" s="1"/>
  <c r="CM13" i="18"/>
  <c r="CM12" i="18"/>
  <c r="CM11" i="18"/>
  <c r="CM10" i="18"/>
  <c r="CM9" i="18"/>
  <c r="CM8" i="18"/>
  <c r="CM7" i="18"/>
  <c r="BZ47" i="18"/>
  <c r="BZ137" i="18" s="1"/>
  <c r="BZ46" i="18"/>
  <c r="BZ45" i="18"/>
  <c r="BZ44" i="18"/>
  <c r="BZ89" i="18" s="1"/>
  <c r="BZ43" i="18"/>
  <c r="BZ42" i="18"/>
  <c r="BZ87" i="18" s="1"/>
  <c r="BZ41" i="18"/>
  <c r="BZ131" i="18" s="1"/>
  <c r="BZ40" i="18"/>
  <c r="BZ85" i="18" s="1"/>
  <c r="BZ39" i="18"/>
  <c r="BZ129" i="18" s="1"/>
  <c r="BZ38" i="18"/>
  <c r="BZ83" i="18" s="1"/>
  <c r="BZ37" i="18"/>
  <c r="BZ36" i="18"/>
  <c r="BZ35" i="18"/>
  <c r="BZ34" i="18"/>
  <c r="BZ33" i="18"/>
  <c r="BZ123" i="18" s="1"/>
  <c r="BZ32" i="18"/>
  <c r="BZ77" i="18" s="1"/>
  <c r="BZ31" i="18"/>
  <c r="BZ121" i="18" s="1"/>
  <c r="BZ30" i="18"/>
  <c r="BZ75" i="18" s="1"/>
  <c r="BZ29" i="18"/>
  <c r="BZ28" i="18"/>
  <c r="BZ118" i="18" s="1"/>
  <c r="BZ27" i="18"/>
  <c r="BZ26" i="18"/>
  <c r="BZ116" i="18" s="1"/>
  <c r="BZ25" i="18"/>
  <c r="BZ24" i="18"/>
  <c r="BZ69" i="18" s="1"/>
  <c r="BZ23" i="18"/>
  <c r="BZ22" i="18"/>
  <c r="BZ67" i="18" s="1"/>
  <c r="BZ21" i="18"/>
  <c r="BZ20" i="18"/>
  <c r="BZ110" i="18" s="1"/>
  <c r="BZ19" i="18"/>
  <c r="BZ18" i="18"/>
  <c r="BZ108" i="18" s="1"/>
  <c r="BZ17" i="18"/>
  <c r="BZ13" i="18"/>
  <c r="BZ12" i="18"/>
  <c r="BZ11" i="18"/>
  <c r="BZ10" i="18"/>
  <c r="BZ9" i="18"/>
  <c r="BZ8" i="18"/>
  <c r="BZ7" i="18"/>
  <c r="O20" i="23"/>
  <c r="O75" i="23" s="1"/>
  <c r="O91" i="23" s="1"/>
  <c r="O19" i="23"/>
  <c r="O74" i="23" s="1"/>
  <c r="O90" i="23" s="1"/>
  <c r="O18" i="23"/>
  <c r="O73" i="23" s="1"/>
  <c r="O89" i="23" s="1"/>
  <c r="O17" i="23"/>
  <c r="O72" i="23" s="1"/>
  <c r="O88" i="23" s="1"/>
  <c r="O16" i="23"/>
  <c r="O71" i="23" s="1"/>
  <c r="O87" i="23" s="1"/>
  <c r="O15" i="23"/>
  <c r="O70" i="23" s="1"/>
  <c r="O86" i="23" s="1"/>
  <c r="O14" i="23"/>
  <c r="O69" i="23" s="1"/>
  <c r="O85" i="23" s="1"/>
  <c r="O13" i="23"/>
  <c r="O68" i="23" s="1"/>
  <c r="O84" i="23" s="1"/>
  <c r="O12" i="23"/>
  <c r="O67" i="23" s="1"/>
  <c r="O83" i="23" s="1"/>
  <c r="O11" i="23"/>
  <c r="O66" i="23" s="1"/>
  <c r="O82" i="23" s="1"/>
  <c r="O10" i="23"/>
  <c r="O65" i="23" s="1"/>
  <c r="O81" i="23" s="1"/>
  <c r="O9" i="23"/>
  <c r="O64" i="23" s="1"/>
  <c r="O80" i="23" s="1"/>
  <c r="O8" i="23"/>
  <c r="O63" i="23" s="1"/>
  <c r="O79" i="23" s="1"/>
  <c r="O7" i="23"/>
  <c r="O62" i="23" s="1"/>
  <c r="O78" i="23" s="1"/>
  <c r="O6" i="23"/>
  <c r="O112" i="23" s="1"/>
  <c r="O113" i="23" s="1"/>
  <c r="O114" i="23" s="1"/>
  <c r="O115" i="23" s="1"/>
  <c r="O116" i="23" s="1"/>
  <c r="O117" i="23" s="1"/>
  <c r="O118" i="23" s="1"/>
  <c r="O119" i="23" s="1"/>
  <c r="O120" i="23" s="1"/>
  <c r="O121" i="23" s="1"/>
  <c r="O122" i="23" s="1"/>
  <c r="O123" i="23" s="1"/>
  <c r="O124" i="23" s="1"/>
  <c r="O125" i="23" s="1"/>
  <c r="O126" i="23" s="1"/>
  <c r="B112" i="23"/>
  <c r="B113" i="23" s="1"/>
  <c r="B114" i="23" s="1"/>
  <c r="B115" i="23" s="1"/>
  <c r="B116" i="23" s="1"/>
  <c r="B117" i="23" s="1"/>
  <c r="B118" i="23" s="1"/>
  <c r="B119" i="23" s="1"/>
  <c r="B120" i="23" s="1"/>
  <c r="B121" i="23" s="1"/>
  <c r="B122" i="23" s="1"/>
  <c r="B123" i="23" s="1"/>
  <c r="B124" i="23" s="1"/>
  <c r="B125" i="23" s="1"/>
  <c r="B126" i="23" s="1"/>
  <c r="B95" i="23"/>
  <c r="B96" i="23" s="1"/>
  <c r="B97" i="23" s="1"/>
  <c r="B98" i="23" s="1"/>
  <c r="B99" i="23" s="1"/>
  <c r="B100" i="23" s="1"/>
  <c r="B101" i="23" s="1"/>
  <c r="B102" i="23" s="1"/>
  <c r="B103" i="23" s="1"/>
  <c r="B104" i="23" s="1"/>
  <c r="B105" i="23" s="1"/>
  <c r="B106" i="23" s="1"/>
  <c r="B107" i="23" s="1"/>
  <c r="B108" i="23" s="1"/>
  <c r="B109" i="23" s="1"/>
  <c r="B24" i="23"/>
  <c r="B25" i="23" s="1"/>
  <c r="B26" i="23" s="1"/>
  <c r="B27" i="23" s="1"/>
  <c r="B28" i="23" s="1"/>
  <c r="B29" i="23" s="1"/>
  <c r="B30" i="23" s="1"/>
  <c r="B31" i="23" s="1"/>
  <c r="B32" i="23" s="1"/>
  <c r="B33" i="23" s="1"/>
  <c r="B34" i="23" s="1"/>
  <c r="B35" i="23" s="1"/>
  <c r="B36" i="23" s="1"/>
  <c r="B37" i="23" s="1"/>
  <c r="B38" i="23" s="1"/>
  <c r="B41" i="23"/>
  <c r="B42" i="23" s="1"/>
  <c r="B43" i="23" s="1"/>
  <c r="B44" i="23" s="1"/>
  <c r="B45" i="23" s="1"/>
  <c r="B46" i="23" s="1"/>
  <c r="B47" i="23" s="1"/>
  <c r="B48" i="23" s="1"/>
  <c r="B49" i="23" s="1"/>
  <c r="B50" i="23" s="1"/>
  <c r="B51" i="23" s="1"/>
  <c r="B52" i="23" s="1"/>
  <c r="B53" i="23" s="1"/>
  <c r="B54" i="23" s="1"/>
  <c r="B55" i="23" s="1"/>
  <c r="P4" i="23"/>
  <c r="C4" i="23"/>
  <c r="C59" i="23" s="1"/>
  <c r="BM47" i="18"/>
  <c r="BM137" i="18" s="1"/>
  <c r="BM46" i="18"/>
  <c r="BM45" i="18"/>
  <c r="BM90" i="18" s="1"/>
  <c r="BM44" i="18"/>
  <c r="BM134" i="18" s="1"/>
  <c r="BM43" i="18"/>
  <c r="BM133" i="18" s="1"/>
  <c r="BM42" i="18"/>
  <c r="BM132" i="18" s="1"/>
  <c r="BM41" i="18"/>
  <c r="BM86" i="18" s="1"/>
  <c r="BM40" i="18"/>
  <c r="BM85" i="18" s="1"/>
  <c r="BM39" i="18"/>
  <c r="BM129" i="18" s="1"/>
  <c r="BM38" i="18"/>
  <c r="BM83" i="18" s="1"/>
  <c r="BM37" i="18"/>
  <c r="BM82" i="18" s="1"/>
  <c r="BM36" i="18"/>
  <c r="BM81" i="18" s="1"/>
  <c r="BM35" i="18"/>
  <c r="BM34" i="18"/>
  <c r="BM124" i="18" s="1"/>
  <c r="BM33" i="18"/>
  <c r="BM123" i="18" s="1"/>
  <c r="BM32" i="18"/>
  <c r="BM122" i="18" s="1"/>
  <c r="BM31" i="18"/>
  <c r="BM121" i="18" s="1"/>
  <c r="BM30" i="18"/>
  <c r="BM120" i="18" s="1"/>
  <c r="BM29" i="18"/>
  <c r="BM74" i="18" s="1"/>
  <c r="BM28" i="18"/>
  <c r="BM73" i="18" s="1"/>
  <c r="BM27" i="18"/>
  <c r="BM26" i="18"/>
  <c r="BM71" i="18" s="1"/>
  <c r="BM25" i="18"/>
  <c r="BM115" i="18" s="1"/>
  <c r="BM24" i="18"/>
  <c r="BM69" i="18" s="1"/>
  <c r="BM23" i="18"/>
  <c r="BM113" i="18" s="1"/>
  <c r="BM22" i="18"/>
  <c r="BM112" i="18" s="1"/>
  <c r="BM21" i="18"/>
  <c r="BM66" i="18" s="1"/>
  <c r="BM20" i="18"/>
  <c r="BM19" i="18"/>
  <c r="BM18" i="18"/>
  <c r="BM108" i="18" s="1"/>
  <c r="BM17" i="18"/>
  <c r="BM107" i="18" s="1"/>
  <c r="BM13" i="18"/>
  <c r="BM58" i="18" s="1"/>
  <c r="BM12" i="18"/>
  <c r="BM102" i="18" s="1"/>
  <c r="BM11" i="18"/>
  <c r="BM10" i="18"/>
  <c r="BM100" i="18" s="1"/>
  <c r="BM9" i="18"/>
  <c r="BM99" i="18" s="1"/>
  <c r="BM8" i="18"/>
  <c r="BM53" i="18" s="1"/>
  <c r="BM7" i="18"/>
  <c r="BM52" i="18" s="1"/>
  <c r="GB62" i="22"/>
  <c r="GB55" i="22"/>
  <c r="GB47" i="22"/>
  <c r="GB46" i="22"/>
  <c r="GB45" i="22"/>
  <c r="GB44" i="22"/>
  <c r="GB43" i="22"/>
  <c r="GB42" i="22"/>
  <c r="GB41" i="22"/>
  <c r="GB40" i="22"/>
  <c r="GB39" i="22"/>
  <c r="GB38" i="22"/>
  <c r="GB37" i="22"/>
  <c r="GB36" i="22"/>
  <c r="GB35" i="22"/>
  <c r="GB34" i="22"/>
  <c r="GB33" i="22"/>
  <c r="GB32" i="22"/>
  <c r="GB31" i="22"/>
  <c r="GB30" i="22"/>
  <c r="GB29" i="22"/>
  <c r="GB28" i="22"/>
  <c r="GB27" i="22"/>
  <c r="GB26" i="22"/>
  <c r="GB25" i="22"/>
  <c r="GB24" i="22"/>
  <c r="GB23" i="22"/>
  <c r="GB22" i="22"/>
  <c r="GB21" i="22"/>
  <c r="GB20" i="22"/>
  <c r="GB19" i="22"/>
  <c r="GB18" i="22"/>
  <c r="GB17" i="22"/>
  <c r="GB13" i="22"/>
  <c r="GB12" i="22"/>
  <c r="GB57" i="22" s="1"/>
  <c r="GB11" i="22"/>
  <c r="GB10" i="22"/>
  <c r="GB9" i="22"/>
  <c r="GB8" i="22"/>
  <c r="GB53" i="22" s="1"/>
  <c r="GB7" i="22"/>
  <c r="FO47" i="22"/>
  <c r="FO46" i="22"/>
  <c r="FO183" i="22" s="1"/>
  <c r="FO45" i="22"/>
  <c r="FO44" i="22"/>
  <c r="FO43" i="22"/>
  <c r="FO42" i="22"/>
  <c r="FO41" i="22"/>
  <c r="FO40" i="22"/>
  <c r="FO39" i="22"/>
  <c r="FO38" i="22"/>
  <c r="FO37" i="22"/>
  <c r="FO36" i="22"/>
  <c r="FO35" i="22"/>
  <c r="FO34" i="22"/>
  <c r="FO33" i="22"/>
  <c r="FO32" i="22"/>
  <c r="FO31" i="22"/>
  <c r="FO30" i="22"/>
  <c r="FO29" i="22"/>
  <c r="FO28" i="22"/>
  <c r="FO27" i="22"/>
  <c r="FO26" i="22"/>
  <c r="FO25" i="22"/>
  <c r="FO24" i="22"/>
  <c r="FO23" i="22"/>
  <c r="FO22" i="22"/>
  <c r="FO21" i="22"/>
  <c r="FO20" i="22"/>
  <c r="FO19" i="22"/>
  <c r="FO18" i="22"/>
  <c r="FO17" i="22"/>
  <c r="FO13" i="22"/>
  <c r="FO12" i="22"/>
  <c r="FO11" i="22"/>
  <c r="FO10" i="22"/>
  <c r="FO147" i="22" s="1"/>
  <c r="FO9" i="22"/>
  <c r="FO8" i="22"/>
  <c r="FO7" i="22"/>
  <c r="FB47" i="22"/>
  <c r="FB92" i="22" s="1"/>
  <c r="FB46" i="22"/>
  <c r="FB45" i="22"/>
  <c r="FB135" i="22" s="1"/>
  <c r="FB44" i="22"/>
  <c r="FB43" i="22"/>
  <c r="FB42" i="22"/>
  <c r="FB41" i="22"/>
  <c r="FB40" i="22"/>
  <c r="FB39" i="22"/>
  <c r="FB38" i="22"/>
  <c r="FB37" i="22"/>
  <c r="FB127" i="22" s="1"/>
  <c r="FB36" i="22"/>
  <c r="FB35" i="22"/>
  <c r="FB34" i="22"/>
  <c r="FB33" i="22"/>
  <c r="FB32" i="22"/>
  <c r="FB31" i="22"/>
  <c r="FB30" i="22"/>
  <c r="FB29" i="22"/>
  <c r="FB28" i="22"/>
  <c r="FB27" i="22"/>
  <c r="FB26" i="22"/>
  <c r="FB25" i="22"/>
  <c r="FB24" i="22"/>
  <c r="FB23" i="22"/>
  <c r="FB113" i="22" s="1"/>
  <c r="FB22" i="22"/>
  <c r="FB21" i="22"/>
  <c r="FB111" i="22" s="1"/>
  <c r="FB20" i="22"/>
  <c r="FB19" i="22"/>
  <c r="FB156" i="22" s="1"/>
  <c r="FB18" i="22"/>
  <c r="FB17" i="22"/>
  <c r="FB13" i="22"/>
  <c r="FB12" i="22"/>
  <c r="FB11" i="22"/>
  <c r="FB10" i="22"/>
  <c r="FB100" i="22" s="1"/>
  <c r="FB9" i="22"/>
  <c r="FB8" i="22"/>
  <c r="FB7" i="22"/>
  <c r="FB52" i="22" s="1"/>
  <c r="EO263" i="22"/>
  <c r="EO103" i="22"/>
  <c r="EO90" i="22"/>
  <c r="EO84" i="22"/>
  <c r="EO55" i="22"/>
  <c r="EO47" i="22"/>
  <c r="EO46" i="22"/>
  <c r="EO45" i="22"/>
  <c r="EO44" i="22"/>
  <c r="EO43" i="22"/>
  <c r="EO88" i="22" s="1"/>
  <c r="EO42" i="22"/>
  <c r="EO41" i="22"/>
  <c r="EO40" i="22"/>
  <c r="EO39" i="22"/>
  <c r="EO38" i="22"/>
  <c r="EO37" i="22"/>
  <c r="EO82" i="22" s="1"/>
  <c r="EO36" i="22"/>
  <c r="EO173" i="22" s="1"/>
  <c r="EO35" i="22"/>
  <c r="EO34" i="22"/>
  <c r="EO33" i="22"/>
  <c r="EO215" i="22" s="1"/>
  <c r="EO32" i="22"/>
  <c r="EO31" i="22"/>
  <c r="EO168" i="22" s="1"/>
  <c r="EO30" i="22"/>
  <c r="EO29" i="22"/>
  <c r="EO74" i="22" s="1"/>
  <c r="EO28" i="22"/>
  <c r="EO27" i="22"/>
  <c r="EO26" i="22"/>
  <c r="EO208" i="22" s="1"/>
  <c r="EO25" i="22"/>
  <c r="EO70" i="22" s="1"/>
  <c r="EO24" i="22"/>
  <c r="EO23" i="22"/>
  <c r="EO205" i="22" s="1"/>
  <c r="EO22" i="22"/>
  <c r="EO159" i="22" s="1"/>
  <c r="EO21" i="22"/>
  <c r="EO158" i="22" s="1"/>
  <c r="EO20" i="22"/>
  <c r="EO19" i="22"/>
  <c r="EO64" i="22" s="1"/>
  <c r="EO18" i="22"/>
  <c r="EO108" i="22" s="1"/>
  <c r="EO17" i="22"/>
  <c r="EO154" i="22" s="1"/>
  <c r="EO13" i="22"/>
  <c r="EO12" i="22"/>
  <c r="EO102" i="22" s="1"/>
  <c r="EO11" i="22"/>
  <c r="EO10" i="22"/>
  <c r="EO147" i="22" s="1"/>
  <c r="EO9" i="22"/>
  <c r="EO8" i="22"/>
  <c r="EO98" i="22" s="1"/>
  <c r="EO7" i="22"/>
  <c r="EO97" i="22" s="1"/>
  <c r="EB47" i="22"/>
  <c r="EB46" i="22"/>
  <c r="EB45" i="22"/>
  <c r="EB44" i="22"/>
  <c r="EB134" i="22" s="1"/>
  <c r="EB43" i="22"/>
  <c r="EB42" i="22"/>
  <c r="EB41" i="22"/>
  <c r="EB131" i="22" s="1"/>
  <c r="EB40" i="22"/>
  <c r="EB39" i="22"/>
  <c r="EB38" i="22"/>
  <c r="EB37" i="22"/>
  <c r="EB36" i="22"/>
  <c r="EB35" i="22"/>
  <c r="EB34" i="22"/>
  <c r="EB33" i="22"/>
  <c r="EB32" i="22"/>
  <c r="EB31" i="22"/>
  <c r="EB30" i="22"/>
  <c r="EB29" i="22"/>
  <c r="EB28" i="22"/>
  <c r="EB27" i="22"/>
  <c r="EB209" i="22" s="1"/>
  <c r="EB26" i="22"/>
  <c r="EB25" i="22"/>
  <c r="EB24" i="22"/>
  <c r="EB23" i="22"/>
  <c r="EB22" i="22"/>
  <c r="EB21" i="22"/>
  <c r="EB20" i="22"/>
  <c r="EB19" i="22"/>
  <c r="EB18" i="22"/>
  <c r="EB17" i="22"/>
  <c r="EB13" i="22"/>
  <c r="EB12" i="22"/>
  <c r="EB11" i="22"/>
  <c r="EB10" i="22"/>
  <c r="EB9" i="22"/>
  <c r="EB8" i="22"/>
  <c r="EB7" i="22"/>
  <c r="DO47" i="22"/>
  <c r="DO46" i="22"/>
  <c r="DO136" i="22" s="1"/>
  <c r="DO45" i="22"/>
  <c r="DO44" i="22"/>
  <c r="DO43" i="22"/>
  <c r="DO42" i="22"/>
  <c r="DO41" i="22"/>
  <c r="DO40" i="22"/>
  <c r="DO85" i="22" s="1"/>
  <c r="DO39" i="22"/>
  <c r="DO38" i="22"/>
  <c r="DO83" i="22" s="1"/>
  <c r="DO37" i="22"/>
  <c r="DO36" i="22"/>
  <c r="DO35" i="22"/>
  <c r="DO34" i="22"/>
  <c r="DO33" i="22"/>
  <c r="DO32" i="22"/>
  <c r="DO31" i="22"/>
  <c r="DO30" i="22"/>
  <c r="DO29" i="22"/>
  <c r="DO28" i="22"/>
  <c r="DO27" i="22"/>
  <c r="DO26" i="22"/>
  <c r="DO25" i="22"/>
  <c r="DO115" i="22" s="1"/>
  <c r="DO24" i="22"/>
  <c r="DO23" i="22"/>
  <c r="DO113" i="22" s="1"/>
  <c r="DO22" i="22"/>
  <c r="DO21" i="22"/>
  <c r="DO20" i="22"/>
  <c r="DO19" i="22"/>
  <c r="DO18" i="22"/>
  <c r="DO17" i="22"/>
  <c r="DO154" i="22" s="1"/>
  <c r="DO13" i="22"/>
  <c r="DO12" i="22"/>
  <c r="DO11" i="22"/>
  <c r="DO10" i="22"/>
  <c r="DO9" i="22"/>
  <c r="DO8" i="22"/>
  <c r="DO7" i="22"/>
  <c r="DB47" i="22"/>
  <c r="DB46" i="22"/>
  <c r="DB45" i="22"/>
  <c r="DB44" i="22"/>
  <c r="DB43" i="22"/>
  <c r="DB42" i="22"/>
  <c r="DB41" i="22"/>
  <c r="DB40" i="22"/>
  <c r="DB39" i="22"/>
  <c r="DB38" i="22"/>
  <c r="DB37" i="22"/>
  <c r="DB36" i="22"/>
  <c r="DB35" i="22"/>
  <c r="DB34" i="22"/>
  <c r="DB33" i="22"/>
  <c r="DB32" i="22"/>
  <c r="DB31" i="22"/>
  <c r="DB30" i="22"/>
  <c r="DB29" i="22"/>
  <c r="DB28" i="22"/>
  <c r="DB27" i="22"/>
  <c r="DB26" i="22"/>
  <c r="DB25" i="22"/>
  <c r="DB24" i="22"/>
  <c r="DB23" i="22"/>
  <c r="DB22" i="22"/>
  <c r="DB21" i="22"/>
  <c r="DB20" i="22"/>
  <c r="DB19" i="22"/>
  <c r="DB18" i="22"/>
  <c r="DB17" i="22"/>
  <c r="DB13" i="22"/>
  <c r="DB12" i="22"/>
  <c r="DB11" i="22"/>
  <c r="DB10" i="22"/>
  <c r="DB9" i="22"/>
  <c r="DB8" i="22"/>
  <c r="DB7" i="22"/>
  <c r="CO47" i="22"/>
  <c r="CO46" i="22"/>
  <c r="CO45" i="22"/>
  <c r="CO90" i="22" s="1"/>
  <c r="CO44" i="22"/>
  <c r="CO43" i="22"/>
  <c r="CO42" i="22"/>
  <c r="CO41" i="22"/>
  <c r="CO40" i="22"/>
  <c r="CO39" i="22"/>
  <c r="CO38" i="22"/>
  <c r="CO37" i="22"/>
  <c r="CO82" i="22" s="1"/>
  <c r="CO36" i="22"/>
  <c r="CO35" i="22"/>
  <c r="CO34" i="22"/>
  <c r="CO33" i="22"/>
  <c r="CO32" i="22"/>
  <c r="CO31" i="22"/>
  <c r="CO30" i="22"/>
  <c r="CO29" i="22"/>
  <c r="CO28" i="22"/>
  <c r="CO27" i="22"/>
  <c r="CO26" i="22"/>
  <c r="CO25" i="22"/>
  <c r="CO24" i="22"/>
  <c r="CO23" i="22"/>
  <c r="CO22" i="22"/>
  <c r="CO21" i="22"/>
  <c r="CO20" i="22"/>
  <c r="CO19" i="22"/>
  <c r="CO18" i="22"/>
  <c r="CO17" i="22"/>
  <c r="CO13" i="22"/>
  <c r="CO12" i="22"/>
  <c r="CO11" i="22"/>
  <c r="CO10" i="22"/>
  <c r="CO9" i="22"/>
  <c r="CO8" i="22"/>
  <c r="CO7" i="22"/>
  <c r="CB67" i="22"/>
  <c r="CB47" i="22"/>
  <c r="CB46" i="22"/>
  <c r="CB45" i="22"/>
  <c r="CB44" i="22"/>
  <c r="CB89" i="22" s="1"/>
  <c r="CB43" i="22"/>
  <c r="CB42" i="22"/>
  <c r="CB41" i="22"/>
  <c r="CB40" i="22"/>
  <c r="CB39" i="22"/>
  <c r="CB38" i="22"/>
  <c r="CB83" i="22" s="1"/>
  <c r="CB37" i="22"/>
  <c r="CB36" i="22"/>
  <c r="CB35" i="22"/>
  <c r="CB34" i="22"/>
  <c r="CB79" i="22" s="1"/>
  <c r="CB33" i="22"/>
  <c r="CB32" i="22"/>
  <c r="CB31" i="22"/>
  <c r="CB30" i="22"/>
  <c r="CB29" i="22"/>
  <c r="CB28" i="22"/>
  <c r="CB73" i="22" s="1"/>
  <c r="CB27" i="22"/>
  <c r="CB26" i="22"/>
  <c r="CB25" i="22"/>
  <c r="CB24" i="22"/>
  <c r="CB23" i="22"/>
  <c r="CB22" i="22"/>
  <c r="CB21" i="22"/>
  <c r="CB20" i="22"/>
  <c r="CB19" i="22"/>
  <c r="CB18" i="22"/>
  <c r="CB63" i="22" s="1"/>
  <c r="CB17" i="22"/>
  <c r="CB13" i="22"/>
  <c r="CB12" i="22"/>
  <c r="CB11" i="22"/>
  <c r="CB10" i="22"/>
  <c r="CB9" i="22"/>
  <c r="CB8" i="22"/>
  <c r="CB53" i="22" s="1"/>
  <c r="CB7" i="22"/>
  <c r="BO86" i="22"/>
  <c r="BO47" i="22"/>
  <c r="BO92" i="22" s="1"/>
  <c r="BO46" i="22"/>
  <c r="BO45" i="22"/>
  <c r="BO44" i="22"/>
  <c r="BO43" i="22"/>
  <c r="BO42" i="22"/>
  <c r="BO41" i="22"/>
  <c r="BO40" i="22"/>
  <c r="BO39" i="22"/>
  <c r="BO38" i="22"/>
  <c r="BO37" i="22"/>
  <c r="BO36" i="22"/>
  <c r="BO35" i="22"/>
  <c r="BO80" i="22" s="1"/>
  <c r="BO34" i="22"/>
  <c r="BO33" i="22"/>
  <c r="BO32" i="22"/>
  <c r="BO31" i="22"/>
  <c r="BO76" i="22" s="1"/>
  <c r="BO30" i="22"/>
  <c r="BO29" i="22"/>
  <c r="BO28" i="22"/>
  <c r="BO27" i="22"/>
  <c r="BO26" i="22"/>
  <c r="BO25" i="22"/>
  <c r="BO24" i="22"/>
  <c r="BO69" i="22" s="1"/>
  <c r="BO23" i="22"/>
  <c r="BO22" i="22"/>
  <c r="BO67" i="22" s="1"/>
  <c r="BO21" i="22"/>
  <c r="BO20" i="22"/>
  <c r="BO65" i="22" s="1"/>
  <c r="BO19" i="22"/>
  <c r="BO18" i="22"/>
  <c r="BO63" i="22" s="1"/>
  <c r="BO17" i="22"/>
  <c r="BO13" i="22"/>
  <c r="BO58" i="22" s="1"/>
  <c r="BO12" i="22"/>
  <c r="BO11" i="22"/>
  <c r="BO56" i="22" s="1"/>
  <c r="BO10" i="22"/>
  <c r="BO9" i="22"/>
  <c r="BO8" i="22"/>
  <c r="BO7" i="22"/>
  <c r="BB70" i="22"/>
  <c r="BB47" i="22"/>
  <c r="BB92" i="22" s="1"/>
  <c r="BB46" i="22"/>
  <c r="BB45" i="22"/>
  <c r="BB44" i="22"/>
  <c r="BB43" i="22"/>
  <c r="BB180" i="22" s="1"/>
  <c r="BB42" i="22"/>
  <c r="BB41" i="22"/>
  <c r="BB86" i="22" s="1"/>
  <c r="BB40" i="22"/>
  <c r="BB39" i="22"/>
  <c r="BB84" i="22" s="1"/>
  <c r="BB38" i="22"/>
  <c r="BB37" i="22"/>
  <c r="BB36" i="22"/>
  <c r="BB35" i="22"/>
  <c r="BB80" i="22" s="1"/>
  <c r="BB34" i="22"/>
  <c r="BB33" i="22"/>
  <c r="BB78" i="22" s="1"/>
  <c r="BB32" i="22"/>
  <c r="BB31" i="22"/>
  <c r="BB76" i="22" s="1"/>
  <c r="BB30" i="22"/>
  <c r="BB29" i="22"/>
  <c r="BB28" i="22"/>
  <c r="BB27" i="22"/>
  <c r="BB72" i="22" s="1"/>
  <c r="BB26" i="22"/>
  <c r="BB25" i="22"/>
  <c r="BB24" i="22"/>
  <c r="BB23" i="22"/>
  <c r="BB68" i="22" s="1"/>
  <c r="BB22" i="22"/>
  <c r="BB21" i="22"/>
  <c r="BB20" i="22"/>
  <c r="BB19" i="22"/>
  <c r="BB64" i="22" s="1"/>
  <c r="BB18" i="22"/>
  <c r="BB17" i="22"/>
  <c r="BB62" i="22" s="1"/>
  <c r="BB13" i="22"/>
  <c r="BB12" i="22"/>
  <c r="BB57" i="22" s="1"/>
  <c r="BB11" i="22"/>
  <c r="BB101" i="22" s="1"/>
  <c r="BB10" i="22"/>
  <c r="BB55" i="22" s="1"/>
  <c r="BB9" i="22"/>
  <c r="BB99" i="22" s="1"/>
  <c r="BB8" i="22"/>
  <c r="BB53" i="22" s="1"/>
  <c r="BB7" i="22"/>
  <c r="AO170" i="22"/>
  <c r="AO47" i="22"/>
  <c r="AO46" i="22"/>
  <c r="AO45" i="22"/>
  <c r="AO44" i="22"/>
  <c r="AO43" i="22"/>
  <c r="AO42" i="22"/>
  <c r="AO41" i="22"/>
  <c r="AO40" i="22"/>
  <c r="AO39" i="22"/>
  <c r="AO38" i="22"/>
  <c r="AO37" i="22"/>
  <c r="AO36" i="22"/>
  <c r="AO35" i="22"/>
  <c r="AO34" i="22"/>
  <c r="AO124" i="22" s="1"/>
  <c r="AO33" i="22"/>
  <c r="AO32" i="22"/>
  <c r="AO122" i="22" s="1"/>
  <c r="AO31" i="22"/>
  <c r="AO30" i="22"/>
  <c r="AO29" i="22"/>
  <c r="AO28" i="22"/>
  <c r="AO27" i="22"/>
  <c r="AO26" i="22"/>
  <c r="AO25" i="22"/>
  <c r="AO24" i="22"/>
  <c r="AO23" i="22"/>
  <c r="AO22" i="22"/>
  <c r="AO159" i="22" s="1"/>
  <c r="AO21" i="22"/>
  <c r="AO20" i="22"/>
  <c r="AO19" i="22"/>
  <c r="AO18" i="22"/>
  <c r="AO17" i="22"/>
  <c r="AO13" i="22"/>
  <c r="AO103" i="22" s="1"/>
  <c r="AO12" i="22"/>
  <c r="AO11" i="22"/>
  <c r="AO101" i="22" s="1"/>
  <c r="AO10" i="22"/>
  <c r="AO9" i="22"/>
  <c r="AO8" i="22"/>
  <c r="AO53" i="22" s="1"/>
  <c r="AO7" i="22"/>
  <c r="AB47" i="22"/>
  <c r="AB46" i="22"/>
  <c r="AB45" i="22"/>
  <c r="AB44" i="22"/>
  <c r="AB43" i="22"/>
  <c r="AB133" i="22" s="1"/>
  <c r="AB42" i="22"/>
  <c r="AB41" i="22"/>
  <c r="AB40" i="22"/>
  <c r="AB39" i="22"/>
  <c r="AB38" i="22"/>
  <c r="AB37" i="22"/>
  <c r="AB36" i="22"/>
  <c r="AB35" i="22"/>
  <c r="AB34" i="22"/>
  <c r="AB33" i="22"/>
  <c r="AB123" i="22" s="1"/>
  <c r="AB32" i="22"/>
  <c r="AB31" i="22"/>
  <c r="AB30" i="22"/>
  <c r="AB29" i="22"/>
  <c r="AB28" i="22"/>
  <c r="AB27" i="22"/>
  <c r="AB117" i="22" s="1"/>
  <c r="AB26" i="22"/>
  <c r="AB25" i="22"/>
  <c r="AB24" i="22"/>
  <c r="AB23" i="22"/>
  <c r="AB22" i="22"/>
  <c r="AB21" i="22"/>
  <c r="AB111" i="22" s="1"/>
  <c r="AB20" i="22"/>
  <c r="AB19" i="22"/>
  <c r="AB18" i="22"/>
  <c r="AB17" i="22"/>
  <c r="AB107" i="22" s="1"/>
  <c r="AB13" i="22"/>
  <c r="AB12" i="22"/>
  <c r="AB11" i="22"/>
  <c r="AB10" i="22"/>
  <c r="AB9" i="22"/>
  <c r="AB8" i="22"/>
  <c r="AB98" i="22" s="1"/>
  <c r="AB7" i="22"/>
  <c r="O47" i="22"/>
  <c r="O274" i="22" s="1"/>
  <c r="O46" i="22"/>
  <c r="O273" i="22" s="1"/>
  <c r="O45" i="22"/>
  <c r="O44" i="22"/>
  <c r="O271" i="22" s="1"/>
  <c r="O43" i="22"/>
  <c r="O88" i="22" s="1"/>
  <c r="O42" i="22"/>
  <c r="O224" i="22" s="1"/>
  <c r="O41" i="22"/>
  <c r="O40" i="22"/>
  <c r="O222" i="22" s="1"/>
  <c r="O39" i="22"/>
  <c r="O266" i="22" s="1"/>
  <c r="O38" i="22"/>
  <c r="O265" i="22" s="1"/>
  <c r="O37" i="22"/>
  <c r="O36" i="22"/>
  <c r="O263" i="22" s="1"/>
  <c r="O35" i="22"/>
  <c r="O172" i="22" s="1"/>
  <c r="O34" i="22"/>
  <c r="O216" i="22" s="1"/>
  <c r="O33" i="22"/>
  <c r="O32" i="22"/>
  <c r="O214" i="22" s="1"/>
  <c r="O31" i="22"/>
  <c r="O76" i="22" s="1"/>
  <c r="O30" i="22"/>
  <c r="O257" i="22" s="1"/>
  <c r="O29" i="22"/>
  <c r="O28" i="22"/>
  <c r="O255" i="22" s="1"/>
  <c r="O27" i="22"/>
  <c r="O164" i="22" s="1"/>
  <c r="O26" i="22"/>
  <c r="O25" i="22"/>
  <c r="O24" i="22"/>
  <c r="O206" i="22" s="1"/>
  <c r="O23" i="22"/>
  <c r="O68" i="22" s="1"/>
  <c r="O22" i="22"/>
  <c r="O249" i="22" s="1"/>
  <c r="O21" i="22"/>
  <c r="O20" i="22"/>
  <c r="O247" i="22" s="1"/>
  <c r="O19" i="22"/>
  <c r="O156" i="22" s="1"/>
  <c r="O18" i="22"/>
  <c r="O17" i="22"/>
  <c r="O13" i="22"/>
  <c r="O195" i="22" s="1"/>
  <c r="O12" i="22"/>
  <c r="O57" i="22" s="1"/>
  <c r="O11" i="22"/>
  <c r="O238" i="22" s="1"/>
  <c r="O10" i="22"/>
  <c r="O9" i="22"/>
  <c r="O146" i="22" s="1"/>
  <c r="O8" i="22"/>
  <c r="O98" i="22" s="1"/>
  <c r="O7" i="22"/>
  <c r="O234" i="22" s="1"/>
  <c r="O4" i="22"/>
  <c r="O231" i="22" s="1"/>
  <c r="O272" i="22"/>
  <c r="O270" i="22"/>
  <c r="O269" i="22"/>
  <c r="O268" i="22"/>
  <c r="O264" i="22"/>
  <c r="O262" i="22"/>
  <c r="O261" i="22"/>
  <c r="O260" i="22"/>
  <c r="O256" i="22"/>
  <c r="O254" i="22"/>
  <c r="O253" i="22"/>
  <c r="O252" i="22"/>
  <c r="O248" i="22"/>
  <c r="O246" i="22"/>
  <c r="O245" i="22"/>
  <c r="O244" i="22"/>
  <c r="O237" i="22"/>
  <c r="O236" i="22"/>
  <c r="O229" i="22"/>
  <c r="O228" i="22"/>
  <c r="O227" i="22"/>
  <c r="O223" i="22"/>
  <c r="O221" i="22"/>
  <c r="O220" i="22"/>
  <c r="O219" i="22"/>
  <c r="O215" i="22"/>
  <c r="O213" i="22"/>
  <c r="O212" i="22"/>
  <c r="O211" i="22"/>
  <c r="O208" i="22"/>
  <c r="O207" i="22"/>
  <c r="O205" i="22"/>
  <c r="O204" i="22"/>
  <c r="O203" i="22"/>
  <c r="O200" i="22"/>
  <c r="O199" i="22"/>
  <c r="O194" i="22"/>
  <c r="O193" i="22"/>
  <c r="O192" i="22"/>
  <c r="O184" i="22"/>
  <c r="O183" i="22"/>
  <c r="O182" i="22"/>
  <c r="O179" i="22"/>
  <c r="O178" i="22"/>
  <c r="O176" i="22"/>
  <c r="O175" i="22"/>
  <c r="O174" i="22"/>
  <c r="O171" i="22"/>
  <c r="O170" i="22"/>
  <c r="O168" i="22"/>
  <c r="O167" i="22"/>
  <c r="O166" i="22"/>
  <c r="O163" i="22"/>
  <c r="O162" i="22"/>
  <c r="O160" i="22"/>
  <c r="O159" i="22"/>
  <c r="O158" i="22"/>
  <c r="O155" i="22"/>
  <c r="O154" i="22"/>
  <c r="O148" i="22"/>
  <c r="O147" i="22"/>
  <c r="O145" i="22"/>
  <c r="O141" i="22"/>
  <c r="O136" i="22"/>
  <c r="O135" i="22"/>
  <c r="O133" i="22"/>
  <c r="O132" i="22"/>
  <c r="O131" i="22"/>
  <c r="O129" i="22"/>
  <c r="O128" i="22"/>
  <c r="O127" i="22"/>
  <c r="O124" i="22"/>
  <c r="O123" i="22"/>
  <c r="O120" i="22"/>
  <c r="O119" i="22"/>
  <c r="O116" i="22"/>
  <c r="O115" i="22"/>
  <c r="O112" i="22"/>
  <c r="O111" i="22"/>
  <c r="O108" i="22"/>
  <c r="O107" i="22"/>
  <c r="O101" i="22"/>
  <c r="O100" i="22"/>
  <c r="O94" i="22"/>
  <c r="O92" i="22"/>
  <c r="O91" i="22"/>
  <c r="O90" i="22"/>
  <c r="O87" i="22"/>
  <c r="O86" i="22"/>
  <c r="O83" i="22"/>
  <c r="O82" i="22"/>
  <c r="O79" i="22"/>
  <c r="O78" i="22"/>
  <c r="O75" i="22"/>
  <c r="O74" i="22"/>
  <c r="O72" i="22"/>
  <c r="O71" i="22"/>
  <c r="O70" i="22"/>
  <c r="O67" i="22"/>
  <c r="O66" i="22"/>
  <c r="O65" i="22"/>
  <c r="O64" i="22"/>
  <c r="O63" i="22"/>
  <c r="O62" i="22"/>
  <c r="O56" i="22"/>
  <c r="O55" i="22"/>
  <c r="O49" i="22"/>
  <c r="P4" i="22"/>
  <c r="B274" i="22"/>
  <c r="B273" i="22"/>
  <c r="B272" i="22"/>
  <c r="B271" i="22"/>
  <c r="B270" i="22"/>
  <c r="B269" i="22"/>
  <c r="B268" i="22"/>
  <c r="B267" i="22"/>
  <c r="B266" i="22"/>
  <c r="B265" i="22"/>
  <c r="B264" i="22"/>
  <c r="B263" i="22"/>
  <c r="B262" i="22"/>
  <c r="B261" i="22"/>
  <c r="B260" i="22"/>
  <c r="B259" i="22"/>
  <c r="B258" i="22"/>
  <c r="B257" i="22"/>
  <c r="B256" i="22"/>
  <c r="B255" i="22"/>
  <c r="B254" i="22"/>
  <c r="B253" i="22"/>
  <c r="B252" i="22"/>
  <c r="B251" i="22"/>
  <c r="B250" i="22"/>
  <c r="B249" i="22"/>
  <c r="B248" i="22"/>
  <c r="B247" i="22"/>
  <c r="B246" i="22"/>
  <c r="B245" i="22"/>
  <c r="B244" i="22"/>
  <c r="B240" i="22"/>
  <c r="B239" i="22"/>
  <c r="B238" i="22"/>
  <c r="B237" i="22"/>
  <c r="B236" i="22"/>
  <c r="B235" i="22"/>
  <c r="B234" i="22"/>
  <c r="B231" i="22"/>
  <c r="B229" i="22"/>
  <c r="B228" i="22"/>
  <c r="B227" i="22"/>
  <c r="B226" i="22"/>
  <c r="B225" i="22"/>
  <c r="B224" i="22"/>
  <c r="B223" i="22"/>
  <c r="B222" i="22"/>
  <c r="B221" i="22"/>
  <c r="B220" i="22"/>
  <c r="B219" i="22"/>
  <c r="B218" i="22"/>
  <c r="B217" i="22"/>
  <c r="B216" i="22"/>
  <c r="B215" i="22"/>
  <c r="B214" i="22"/>
  <c r="B213" i="22"/>
  <c r="B212" i="22"/>
  <c r="B211" i="22"/>
  <c r="B210" i="22"/>
  <c r="B209" i="22"/>
  <c r="B208" i="22"/>
  <c r="B207" i="22"/>
  <c r="B206" i="22"/>
  <c r="B205" i="22"/>
  <c r="B204" i="22"/>
  <c r="B203" i="22"/>
  <c r="B202" i="22"/>
  <c r="B201" i="22"/>
  <c r="B200" i="22"/>
  <c r="B199" i="22"/>
  <c r="B195" i="22"/>
  <c r="B194" i="22"/>
  <c r="B193" i="22"/>
  <c r="B192" i="22"/>
  <c r="B191" i="22"/>
  <c r="B190" i="22"/>
  <c r="B189" i="22"/>
  <c r="B184" i="22"/>
  <c r="B183" i="22"/>
  <c r="B182" i="22"/>
  <c r="B181" i="22"/>
  <c r="B180" i="22"/>
  <c r="B179" i="22"/>
  <c r="B178" i="22"/>
  <c r="B177" i="22"/>
  <c r="B176" i="22"/>
  <c r="B175" i="22"/>
  <c r="B174" i="22"/>
  <c r="B173" i="22"/>
  <c r="B172" i="22"/>
  <c r="B171" i="22"/>
  <c r="B170" i="22"/>
  <c r="B169" i="22"/>
  <c r="B168" i="22"/>
  <c r="B167" i="22"/>
  <c r="B166" i="22"/>
  <c r="B165" i="22"/>
  <c r="B164" i="22"/>
  <c r="B163" i="22"/>
  <c r="B162" i="22"/>
  <c r="B161" i="22"/>
  <c r="B160" i="22"/>
  <c r="B159" i="22"/>
  <c r="B158" i="22"/>
  <c r="B157" i="22"/>
  <c r="B156" i="22"/>
  <c r="B155" i="22"/>
  <c r="B154" i="22"/>
  <c r="B150" i="22"/>
  <c r="B149" i="22"/>
  <c r="B148" i="22"/>
  <c r="B147" i="22"/>
  <c r="B146" i="22"/>
  <c r="B145" i="22"/>
  <c r="B144" i="22"/>
  <c r="B137" i="22"/>
  <c r="B136" i="22"/>
  <c r="B135" i="22"/>
  <c r="B134" i="22"/>
  <c r="B133" i="22"/>
  <c r="B132" i="22"/>
  <c r="B131" i="22"/>
  <c r="B130" i="22"/>
  <c r="B129" i="22"/>
  <c r="B128" i="22"/>
  <c r="B127" i="22"/>
  <c r="B126" i="22"/>
  <c r="B125" i="22"/>
  <c r="B124" i="22"/>
  <c r="B123" i="22"/>
  <c r="B122" i="22"/>
  <c r="B121" i="22"/>
  <c r="B120" i="22"/>
  <c r="B119" i="22"/>
  <c r="B118" i="22"/>
  <c r="B117" i="22"/>
  <c r="B116" i="22"/>
  <c r="B115" i="22"/>
  <c r="B114" i="22"/>
  <c r="B113" i="22"/>
  <c r="B112" i="22"/>
  <c r="B111" i="22"/>
  <c r="B110" i="22"/>
  <c r="B109" i="22"/>
  <c r="B108" i="22"/>
  <c r="B107" i="22"/>
  <c r="B103" i="22"/>
  <c r="B102" i="22"/>
  <c r="B101" i="22"/>
  <c r="B100" i="22"/>
  <c r="B99" i="22"/>
  <c r="B98" i="22"/>
  <c r="B97" i="22"/>
  <c r="B92" i="22"/>
  <c r="B91" i="22"/>
  <c r="B90" i="22"/>
  <c r="B89" i="22"/>
  <c r="B88" i="22"/>
  <c r="B87" i="22"/>
  <c r="B86" i="22"/>
  <c r="B85" i="22"/>
  <c r="B84" i="22"/>
  <c r="B83" i="22"/>
  <c r="B82" i="22"/>
  <c r="B81" i="22"/>
  <c r="B80" i="22"/>
  <c r="B79" i="22"/>
  <c r="B78" i="22"/>
  <c r="B77" i="22"/>
  <c r="B76" i="22"/>
  <c r="B75" i="22"/>
  <c r="B74" i="22"/>
  <c r="B73" i="22"/>
  <c r="B72" i="22"/>
  <c r="B71" i="22"/>
  <c r="B70" i="22"/>
  <c r="B69" i="22"/>
  <c r="B68" i="22"/>
  <c r="B67" i="22"/>
  <c r="B66" i="22"/>
  <c r="B65" i="22"/>
  <c r="B64" i="22"/>
  <c r="B63" i="22"/>
  <c r="B62" i="22"/>
  <c r="B58" i="22"/>
  <c r="B57" i="22"/>
  <c r="B56" i="22"/>
  <c r="B55" i="22"/>
  <c r="B54" i="22"/>
  <c r="B53" i="22"/>
  <c r="B52" i="22"/>
  <c r="C47" i="22"/>
  <c r="C229" i="22" s="1"/>
  <c r="C46" i="22"/>
  <c r="C228" i="22" s="1"/>
  <c r="C45" i="22"/>
  <c r="C227" i="22" s="1"/>
  <c r="C44" i="22"/>
  <c r="C181" i="22" s="1"/>
  <c r="C43" i="22"/>
  <c r="C225" i="22" s="1"/>
  <c r="C42" i="22"/>
  <c r="C224" i="22" s="1"/>
  <c r="C41" i="22"/>
  <c r="C223" i="22" s="1"/>
  <c r="C40" i="22"/>
  <c r="C177" i="22" s="1"/>
  <c r="C39" i="22"/>
  <c r="C221" i="22" s="1"/>
  <c r="C38" i="22"/>
  <c r="C220" i="22" s="1"/>
  <c r="C37" i="22"/>
  <c r="C174" i="22" s="1"/>
  <c r="C36" i="22"/>
  <c r="C173" i="22" s="1"/>
  <c r="C35" i="22"/>
  <c r="C217" i="22" s="1"/>
  <c r="C34" i="22"/>
  <c r="C216" i="22" s="1"/>
  <c r="C33" i="22"/>
  <c r="C78" i="22" s="1"/>
  <c r="C32" i="22"/>
  <c r="C169" i="22" s="1"/>
  <c r="C31" i="22"/>
  <c r="C213" i="22" s="1"/>
  <c r="C30" i="22"/>
  <c r="C212" i="22" s="1"/>
  <c r="C29" i="22"/>
  <c r="C211" i="22" s="1"/>
  <c r="C28" i="22"/>
  <c r="C165" i="22" s="1"/>
  <c r="C27" i="22"/>
  <c r="C209" i="22" s="1"/>
  <c r="C26" i="22"/>
  <c r="C208" i="22" s="1"/>
  <c r="C25" i="22"/>
  <c r="C207" i="22" s="1"/>
  <c r="C24" i="22"/>
  <c r="C251" i="22" s="1"/>
  <c r="C23" i="22"/>
  <c r="C205" i="22" s="1"/>
  <c r="C22" i="22"/>
  <c r="C204" i="22" s="1"/>
  <c r="C21" i="22"/>
  <c r="C248" i="22" s="1"/>
  <c r="C20" i="22"/>
  <c r="C247" i="22" s="1"/>
  <c r="C19" i="22"/>
  <c r="C201" i="22" s="1"/>
  <c r="C18" i="22"/>
  <c r="C200" i="22" s="1"/>
  <c r="C17" i="22"/>
  <c r="C62" i="22" s="1"/>
  <c r="C13" i="22"/>
  <c r="C195" i="22" s="1"/>
  <c r="C12" i="22"/>
  <c r="C194" i="22" s="1"/>
  <c r="C11" i="22"/>
  <c r="C193" i="22" s="1"/>
  <c r="C10" i="22"/>
  <c r="C192" i="22" s="1"/>
  <c r="C9" i="22"/>
  <c r="C236" i="22" s="1"/>
  <c r="C8" i="22"/>
  <c r="C190" i="22" s="1"/>
  <c r="C7" i="22"/>
  <c r="C189" i="22" s="1"/>
  <c r="B186" i="22"/>
  <c r="B141" i="22"/>
  <c r="B94" i="22"/>
  <c r="B49" i="22"/>
  <c r="C4" i="22"/>
  <c r="C186" i="22" s="1"/>
  <c r="BM4" i="18"/>
  <c r="BM49" i="18" s="1"/>
  <c r="BM60" i="18" s="1"/>
  <c r="BM91" i="18"/>
  <c r="BM89" i="18"/>
  <c r="BM88" i="18"/>
  <c r="BM67" i="18"/>
  <c r="BM56" i="18"/>
  <c r="BM136" i="18"/>
  <c r="BM101" i="18"/>
  <c r="AZ94" i="18"/>
  <c r="AZ105" i="18" s="1"/>
  <c r="AZ92" i="18"/>
  <c r="AZ91" i="18"/>
  <c r="AZ90" i="18"/>
  <c r="AZ89" i="18"/>
  <c r="AZ88" i="18"/>
  <c r="AZ87" i="18"/>
  <c r="AZ86" i="18"/>
  <c r="AZ85" i="18"/>
  <c r="AZ84" i="18"/>
  <c r="AZ83" i="18"/>
  <c r="AZ82" i="18"/>
  <c r="AZ81" i="18"/>
  <c r="AZ80" i="18"/>
  <c r="AZ79" i="18"/>
  <c r="AZ78" i="18"/>
  <c r="AZ77" i="18"/>
  <c r="AZ76" i="18"/>
  <c r="AZ75" i="18"/>
  <c r="AZ74" i="18"/>
  <c r="AZ73" i="18"/>
  <c r="AZ72" i="18"/>
  <c r="AZ71" i="18"/>
  <c r="AZ70" i="18"/>
  <c r="AZ69" i="18"/>
  <c r="AZ68" i="18"/>
  <c r="AZ67" i="18"/>
  <c r="AZ66" i="18"/>
  <c r="AZ65" i="18"/>
  <c r="AZ64" i="18"/>
  <c r="AZ63" i="18"/>
  <c r="AZ62" i="18"/>
  <c r="AZ58" i="18"/>
  <c r="AZ57" i="18"/>
  <c r="AZ56" i="18"/>
  <c r="AZ55" i="18"/>
  <c r="AZ54" i="18"/>
  <c r="AZ53" i="18"/>
  <c r="AZ52" i="18"/>
  <c r="AZ49" i="18"/>
  <c r="AZ60" i="18" s="1"/>
  <c r="AZ137" i="18"/>
  <c r="AZ136" i="18"/>
  <c r="AZ135" i="18"/>
  <c r="AZ134" i="18"/>
  <c r="AZ133" i="18"/>
  <c r="AZ132" i="18"/>
  <c r="AZ131" i="18"/>
  <c r="AZ130" i="18"/>
  <c r="AZ129" i="18"/>
  <c r="AZ128" i="18"/>
  <c r="AZ127" i="18"/>
  <c r="AZ126" i="18"/>
  <c r="AZ125" i="18"/>
  <c r="AZ124" i="18"/>
  <c r="AZ123" i="18"/>
  <c r="AZ122" i="18"/>
  <c r="AZ121" i="18"/>
  <c r="AZ120" i="18"/>
  <c r="AZ119" i="18"/>
  <c r="AZ118" i="18"/>
  <c r="AZ117" i="18"/>
  <c r="AZ116" i="18"/>
  <c r="AZ115" i="18"/>
  <c r="AZ114" i="18"/>
  <c r="AZ113" i="18"/>
  <c r="AZ112" i="18"/>
  <c r="AZ111" i="18"/>
  <c r="AZ110" i="18"/>
  <c r="AZ109" i="18"/>
  <c r="AZ108" i="18"/>
  <c r="AZ107" i="18"/>
  <c r="AZ103" i="18"/>
  <c r="AZ102" i="18"/>
  <c r="AZ101" i="18"/>
  <c r="AZ100" i="18"/>
  <c r="AZ99" i="18"/>
  <c r="AZ98" i="18"/>
  <c r="AZ97" i="18"/>
  <c r="BA4" i="18"/>
  <c r="BA47" i="18"/>
  <c r="DA47" i="18" s="1"/>
  <c r="DA137" i="18" s="1"/>
  <c r="BA46" i="18"/>
  <c r="CN46" i="18" s="1"/>
  <c r="CN91" i="18" s="1"/>
  <c r="BA45" i="18"/>
  <c r="GN45" i="18" s="1"/>
  <c r="BA44" i="18"/>
  <c r="DA44" i="18" s="1"/>
  <c r="BA43" i="18"/>
  <c r="HA43" i="18" s="1"/>
  <c r="BA42" i="18"/>
  <c r="HN42" i="18" s="1"/>
  <c r="BA41" i="18"/>
  <c r="GA41" i="18" s="1"/>
  <c r="BA40" i="18"/>
  <c r="DA40" i="18" s="1"/>
  <c r="BA39" i="18"/>
  <c r="HA39" i="18" s="1"/>
  <c r="BA38" i="18"/>
  <c r="DN38" i="18" s="1"/>
  <c r="BA37" i="18"/>
  <c r="GA37" i="18" s="1"/>
  <c r="BA36" i="18"/>
  <c r="EA36" i="18" s="1"/>
  <c r="BA35" i="18"/>
  <c r="BA34" i="18"/>
  <c r="DN34" i="18" s="1"/>
  <c r="BA33" i="18"/>
  <c r="BA32" i="18"/>
  <c r="EA32" i="18" s="1"/>
  <c r="BA31" i="18"/>
  <c r="EA31" i="18" s="1"/>
  <c r="BA30" i="18"/>
  <c r="CA30" i="18" s="1"/>
  <c r="BA29" i="18"/>
  <c r="GN29" i="18" s="1"/>
  <c r="BA28" i="18"/>
  <c r="FN28" i="18" s="1"/>
  <c r="BA27" i="18"/>
  <c r="BA26" i="18"/>
  <c r="BA25" i="18"/>
  <c r="GN25" i="18" s="1"/>
  <c r="GN115" i="18" s="1"/>
  <c r="BA24" i="18"/>
  <c r="DA24" i="18" s="1"/>
  <c r="DA69" i="18" s="1"/>
  <c r="BA23" i="18"/>
  <c r="DA23" i="18" s="1"/>
  <c r="BA22" i="18"/>
  <c r="CN22" i="18" s="1"/>
  <c r="BA21" i="18"/>
  <c r="EN21" i="18" s="1"/>
  <c r="BA20" i="18"/>
  <c r="EA20" i="18" s="1"/>
  <c r="BA19" i="18"/>
  <c r="HA19" i="18" s="1"/>
  <c r="BA18" i="18"/>
  <c r="DN18" i="18" s="1"/>
  <c r="BA17" i="18"/>
  <c r="FA17" i="18" s="1"/>
  <c r="BA13" i="18"/>
  <c r="EA13" i="18" s="1"/>
  <c r="BA12" i="18"/>
  <c r="EA12" i="18" s="1"/>
  <c r="EA102" i="18" s="1"/>
  <c r="BA11" i="18"/>
  <c r="HN11" i="18" s="1"/>
  <c r="BA10" i="18"/>
  <c r="FA10" i="18" s="1"/>
  <c r="FA55" i="18" s="1"/>
  <c r="BA9" i="18"/>
  <c r="DA9" i="18" s="1"/>
  <c r="BA8" i="18"/>
  <c r="HA8" i="18" s="1"/>
  <c r="BA7" i="18"/>
  <c r="CN7" i="18" s="1"/>
  <c r="CL49" i="23" l="1"/>
  <c r="CD49" i="23"/>
  <c r="CK49" i="23"/>
  <c r="CJ49" i="23"/>
  <c r="CH49" i="23"/>
  <c r="CI49" i="23"/>
  <c r="CG49" i="23"/>
  <c r="CB50" i="23"/>
  <c r="CM49" i="23"/>
  <c r="CF49" i="23"/>
  <c r="CE49" i="23"/>
  <c r="CJ101" i="23"/>
  <c r="CJ67" i="23" s="1"/>
  <c r="CI101" i="23"/>
  <c r="CI67" i="23" s="1"/>
  <c r="CH101" i="23"/>
  <c r="CH67" i="23" s="1"/>
  <c r="CG101" i="23"/>
  <c r="CG67" i="23" s="1"/>
  <c r="CB102" i="23"/>
  <c r="CF101" i="23"/>
  <c r="CF67" i="23" s="1"/>
  <c r="CM101" i="23"/>
  <c r="CM67" i="23" s="1"/>
  <c r="CE101" i="23"/>
  <c r="CE67" i="23" s="1"/>
  <c r="CK101" i="23"/>
  <c r="CK67" i="23" s="1"/>
  <c r="CL101" i="23"/>
  <c r="CL67" i="23" s="1"/>
  <c r="CD101" i="23"/>
  <c r="CD67" i="23" s="1"/>
  <c r="CL31" i="23"/>
  <c r="CL13" i="23" s="1"/>
  <c r="CD31" i="23"/>
  <c r="CD13" i="23" s="1"/>
  <c r="CK31" i="23"/>
  <c r="CK13" i="23" s="1"/>
  <c r="CJ31" i="23"/>
  <c r="CJ13" i="23" s="1"/>
  <c r="CH31" i="23"/>
  <c r="CH13" i="23" s="1"/>
  <c r="CI31" i="23"/>
  <c r="CI13" i="23" s="1"/>
  <c r="CG31" i="23"/>
  <c r="CG13" i="23" s="1"/>
  <c r="CB32" i="23"/>
  <c r="CE31" i="23"/>
  <c r="CE13" i="23" s="1"/>
  <c r="CM31" i="23"/>
  <c r="CM13" i="23" s="1"/>
  <c r="CF31" i="23"/>
  <c r="CF13" i="23" s="1"/>
  <c r="CM118" i="23"/>
  <c r="CM83" i="23" s="1"/>
  <c r="CE118" i="23"/>
  <c r="CE83" i="23" s="1"/>
  <c r="CL118" i="23"/>
  <c r="CL83" i="23" s="1"/>
  <c r="CD118" i="23"/>
  <c r="CD83" i="23" s="1"/>
  <c r="CK118" i="23"/>
  <c r="CK83" i="23" s="1"/>
  <c r="CJ118" i="23"/>
  <c r="CJ83" i="23" s="1"/>
  <c r="CI118" i="23"/>
  <c r="CI83" i="23" s="1"/>
  <c r="CH118" i="23"/>
  <c r="CH83" i="23" s="1"/>
  <c r="CB119" i="23"/>
  <c r="CF118" i="23"/>
  <c r="CF83" i="23" s="1"/>
  <c r="CG118" i="23"/>
  <c r="CG83" i="23" s="1"/>
  <c r="BV82" i="23"/>
  <c r="BX82" i="23"/>
  <c r="BR82" i="23"/>
  <c r="BW101" i="23"/>
  <c r="BW67" i="23" s="1"/>
  <c r="BV101" i="23"/>
  <c r="BV67" i="23" s="1"/>
  <c r="BU101" i="23"/>
  <c r="BU67" i="23" s="1"/>
  <c r="BT101" i="23"/>
  <c r="BT67" i="23" s="1"/>
  <c r="BO102" i="23"/>
  <c r="BS101" i="23"/>
  <c r="BS67" i="23" s="1"/>
  <c r="BZ101" i="23"/>
  <c r="BZ67" i="23" s="1"/>
  <c r="BR101" i="23"/>
  <c r="BR67" i="23" s="1"/>
  <c r="BX101" i="23"/>
  <c r="BX67" i="23" s="1"/>
  <c r="BY101" i="23"/>
  <c r="BY67" i="23" s="1"/>
  <c r="BQ101" i="23"/>
  <c r="BQ67" i="23" s="1"/>
  <c r="BS82" i="23"/>
  <c r="BZ118" i="23"/>
  <c r="BR118" i="23"/>
  <c r="BY118" i="23"/>
  <c r="BQ118" i="23"/>
  <c r="BX118" i="23"/>
  <c r="BW118" i="23"/>
  <c r="BV118" i="23"/>
  <c r="BU118" i="23"/>
  <c r="BO119" i="23"/>
  <c r="BS118" i="23"/>
  <c r="BT118" i="23"/>
  <c r="BV12" i="23"/>
  <c r="BY31" i="23"/>
  <c r="BQ31" i="23"/>
  <c r="BV31" i="23"/>
  <c r="BX31" i="23"/>
  <c r="BW31" i="23"/>
  <c r="BU31" i="23"/>
  <c r="BT31" i="23"/>
  <c r="BZ31" i="23"/>
  <c r="BO32" i="23"/>
  <c r="BS31" i="23"/>
  <c r="BR31" i="23"/>
  <c r="BW47" i="23"/>
  <c r="BW12" i="23" s="1"/>
  <c r="BT47" i="23"/>
  <c r="BT12" i="23" s="1"/>
  <c r="BV47" i="23"/>
  <c r="BU47" i="23"/>
  <c r="BU12" i="23" s="1"/>
  <c r="BO48" i="23"/>
  <c r="BS47" i="23"/>
  <c r="BS12" i="23" s="1"/>
  <c r="BQ47" i="23"/>
  <c r="BQ12" i="23" s="1"/>
  <c r="BZ47" i="23"/>
  <c r="BZ12" i="23" s="1"/>
  <c r="BR47" i="23"/>
  <c r="BR12" i="23" s="1"/>
  <c r="BY47" i="23"/>
  <c r="BY12" i="23" s="1"/>
  <c r="BX47" i="23"/>
  <c r="BX12" i="23" s="1"/>
  <c r="BG66" i="23"/>
  <c r="BD11" i="23"/>
  <c r="BG82" i="23"/>
  <c r="BI66" i="23"/>
  <c r="BD82" i="23"/>
  <c r="BM11" i="23"/>
  <c r="BJ66" i="23"/>
  <c r="BL82" i="23"/>
  <c r="BB31" i="23"/>
  <c r="BF30" i="23"/>
  <c r="BM30" i="23"/>
  <c r="BE30" i="23"/>
  <c r="BJ30" i="23"/>
  <c r="BI30" i="23"/>
  <c r="BL30" i="23"/>
  <c r="BK30" i="23"/>
  <c r="BH30" i="23"/>
  <c r="BG30" i="23"/>
  <c r="BD30" i="23"/>
  <c r="BD66" i="23"/>
  <c r="BM82" i="23"/>
  <c r="BF66" i="23"/>
  <c r="BL66" i="23"/>
  <c r="BI47" i="23"/>
  <c r="BH47" i="23"/>
  <c r="BM47" i="23"/>
  <c r="BE47" i="23"/>
  <c r="BL47" i="23"/>
  <c r="BD47" i="23"/>
  <c r="BJ47" i="23"/>
  <c r="BG47" i="23"/>
  <c r="BK47" i="23"/>
  <c r="BF47" i="23"/>
  <c r="BB48" i="23"/>
  <c r="BF82" i="23"/>
  <c r="BJ11" i="23"/>
  <c r="BE66" i="23"/>
  <c r="BI82" i="23"/>
  <c r="BM118" i="23"/>
  <c r="BE118" i="23"/>
  <c r="BE83" i="23" s="1"/>
  <c r="BL118" i="23"/>
  <c r="BD118" i="23"/>
  <c r="BK118" i="23"/>
  <c r="BJ118" i="23"/>
  <c r="BI118" i="23"/>
  <c r="BI83" i="23" s="1"/>
  <c r="BH118" i="23"/>
  <c r="BH83" i="23" s="1"/>
  <c r="BB119" i="23"/>
  <c r="BG118" i="23"/>
  <c r="BG83" i="23" s="1"/>
  <c r="BF118" i="23"/>
  <c r="BF83" i="23" s="1"/>
  <c r="BJ101" i="23"/>
  <c r="BI101" i="23"/>
  <c r="BI67" i="23" s="1"/>
  <c r="BH101" i="23"/>
  <c r="BH67" i="23" s="1"/>
  <c r="BG101" i="23"/>
  <c r="BG67" i="23" s="1"/>
  <c r="BB102" i="23"/>
  <c r="BF101" i="23"/>
  <c r="BF67" i="23" s="1"/>
  <c r="BM101" i="23"/>
  <c r="BM67" i="23" s="1"/>
  <c r="BE101" i="23"/>
  <c r="BD101" i="23"/>
  <c r="BD67" i="23" s="1"/>
  <c r="BL101" i="23"/>
  <c r="BL67" i="23" s="1"/>
  <c r="BK101" i="23"/>
  <c r="BM66" i="23"/>
  <c r="BJ82" i="23"/>
  <c r="BH66" i="23"/>
  <c r="BK82" i="23"/>
  <c r="BH82" i="23"/>
  <c r="BH11" i="23"/>
  <c r="BK66" i="23"/>
  <c r="BE82" i="23"/>
  <c r="AU82" i="23"/>
  <c r="AZ31" i="23"/>
  <c r="AR31" i="23"/>
  <c r="AY31" i="23"/>
  <c r="AQ31" i="23"/>
  <c r="AX31" i="23"/>
  <c r="AW31" i="23"/>
  <c r="AT31" i="23"/>
  <c r="AV31" i="23"/>
  <c r="AU31" i="23"/>
  <c r="AO32" i="23"/>
  <c r="AS31" i="23"/>
  <c r="AX47" i="23"/>
  <c r="AX12" i="23" s="1"/>
  <c r="AW47" i="23"/>
  <c r="AW12" i="23" s="1"/>
  <c r="AR47" i="23"/>
  <c r="AV47" i="23"/>
  <c r="AV12" i="23" s="1"/>
  <c r="AZ47" i="23"/>
  <c r="AZ12" i="23" s="1"/>
  <c r="AU47" i="23"/>
  <c r="AU12" i="23" s="1"/>
  <c r="AT47" i="23"/>
  <c r="AO48" i="23"/>
  <c r="AS47" i="23"/>
  <c r="AS12" i="23" s="1"/>
  <c r="AY47" i="23"/>
  <c r="AQ47" i="23"/>
  <c r="AQ12" i="23" s="1"/>
  <c r="AY82" i="23"/>
  <c r="AT12" i="23"/>
  <c r="AR82" i="23"/>
  <c r="AZ82" i="23"/>
  <c r="AW101" i="23"/>
  <c r="AW67" i="23" s="1"/>
  <c r="AV101" i="23"/>
  <c r="AV67" i="23" s="1"/>
  <c r="AU101" i="23"/>
  <c r="AU67" i="23" s="1"/>
  <c r="AT101" i="23"/>
  <c r="AT67" i="23" s="1"/>
  <c r="AO102" i="23"/>
  <c r="AS101" i="23"/>
  <c r="AS67" i="23" s="1"/>
  <c r="AZ101" i="23"/>
  <c r="AZ67" i="23" s="1"/>
  <c r="AR101" i="23"/>
  <c r="AR67" i="23" s="1"/>
  <c r="AY101" i="23"/>
  <c r="AY67" i="23" s="1"/>
  <c r="AQ101" i="23"/>
  <c r="AQ67" i="23" s="1"/>
  <c r="AX101" i="23"/>
  <c r="AX67" i="23" s="1"/>
  <c r="AY12" i="23"/>
  <c r="AS82" i="23"/>
  <c r="AR12" i="23"/>
  <c r="AV82" i="23"/>
  <c r="AZ118" i="23"/>
  <c r="AR118" i="23"/>
  <c r="AR83" i="23" s="1"/>
  <c r="AY118" i="23"/>
  <c r="AQ118" i="23"/>
  <c r="AQ83" i="23" s="1"/>
  <c r="AX118" i="23"/>
  <c r="AX83" i="23" s="1"/>
  <c r="AW118" i="23"/>
  <c r="AV118" i="23"/>
  <c r="AV83" i="23" s="1"/>
  <c r="AU118" i="23"/>
  <c r="AU83" i="23" s="1"/>
  <c r="AT118" i="23"/>
  <c r="AT83" i="23" s="1"/>
  <c r="AO119" i="23"/>
  <c r="AS118" i="23"/>
  <c r="AS83" i="23" s="1"/>
  <c r="AW82" i="23"/>
  <c r="AT82" i="23"/>
  <c r="AM82" i="23"/>
  <c r="AG66" i="23"/>
  <c r="AD11" i="23"/>
  <c r="AH82" i="23"/>
  <c r="AM66" i="23"/>
  <c r="AL11" i="23"/>
  <c r="AK11" i="23"/>
  <c r="AL82" i="23"/>
  <c r="AH66" i="23"/>
  <c r="AK47" i="23"/>
  <c r="AJ47" i="23"/>
  <c r="AI47" i="23"/>
  <c r="AH47" i="23"/>
  <c r="AB48" i="23"/>
  <c r="AF47" i="23"/>
  <c r="AM47" i="23"/>
  <c r="AE47" i="23"/>
  <c r="AD47" i="23"/>
  <c r="AL47" i="23"/>
  <c r="AG47" i="23"/>
  <c r="AG11" i="23"/>
  <c r="AJ11" i="23"/>
  <c r="AJ82" i="23"/>
  <c r="AG82" i="23"/>
  <c r="AF66" i="23"/>
  <c r="AI101" i="23"/>
  <c r="AH101" i="23"/>
  <c r="AG101" i="23"/>
  <c r="AM101" i="23"/>
  <c r="AE101" i="23"/>
  <c r="AK101" i="23"/>
  <c r="AD101" i="23"/>
  <c r="AB102" i="23"/>
  <c r="AL101" i="23"/>
  <c r="AJ101" i="23"/>
  <c r="AF101" i="23"/>
  <c r="AI82" i="23"/>
  <c r="AM11" i="23"/>
  <c r="AK82" i="23"/>
  <c r="AJ66" i="23"/>
  <c r="AF11" i="23"/>
  <c r="AE82" i="23"/>
  <c r="AE66" i="23"/>
  <c r="AK66" i="23"/>
  <c r="AH30" i="23"/>
  <c r="AH12" i="23" s="1"/>
  <c r="AG30" i="23"/>
  <c r="AG12" i="23" s="1"/>
  <c r="AB31" i="23"/>
  <c r="AF30" i="23"/>
  <c r="AF12" i="23" s="1"/>
  <c r="AM30" i="23"/>
  <c r="AE30" i="23"/>
  <c r="AK30" i="23"/>
  <c r="AK12" i="23" s="1"/>
  <c r="AJ30" i="23"/>
  <c r="AD30" i="23"/>
  <c r="AD12" i="23" s="1"/>
  <c r="AI30" i="23"/>
  <c r="AI12" i="23" s="1"/>
  <c r="AL30" i="23"/>
  <c r="AD66" i="23"/>
  <c r="AH11" i="23"/>
  <c r="AD82" i="23"/>
  <c r="AF82" i="23"/>
  <c r="AI66" i="23"/>
  <c r="AL66" i="23"/>
  <c r="AI11" i="23"/>
  <c r="AL118" i="23"/>
  <c r="AD118" i="23"/>
  <c r="AD83" i="23" s="1"/>
  <c r="AK118" i="23"/>
  <c r="AK83" i="23" s="1"/>
  <c r="AJ118" i="23"/>
  <c r="AH118" i="23"/>
  <c r="AH83" i="23" s="1"/>
  <c r="AB119" i="23"/>
  <c r="AF118" i="23"/>
  <c r="AF83" i="23" s="1"/>
  <c r="AI118" i="23"/>
  <c r="AI83" i="23" s="1"/>
  <c r="AG118" i="23"/>
  <c r="AG83" i="23" s="1"/>
  <c r="AE118" i="23"/>
  <c r="AM118" i="23"/>
  <c r="P59" i="23"/>
  <c r="O61" i="23"/>
  <c r="O77" i="23" s="1"/>
  <c r="O52" i="22"/>
  <c r="O97" i="22"/>
  <c r="AN57" i="18"/>
  <c r="C75" i="22"/>
  <c r="DN30" i="18"/>
  <c r="AN110" i="18"/>
  <c r="O144" i="22"/>
  <c r="O189" i="22"/>
  <c r="AN88" i="18"/>
  <c r="CZ52" i="18"/>
  <c r="AN53" i="18"/>
  <c r="AN68" i="18"/>
  <c r="AN84" i="18"/>
  <c r="AN90" i="18"/>
  <c r="BM78" i="18"/>
  <c r="AN55" i="18"/>
  <c r="AN64" i="18"/>
  <c r="AN112" i="18"/>
  <c r="AN49" i="18"/>
  <c r="AN60" i="18" s="1"/>
  <c r="AN72" i="18"/>
  <c r="AN125" i="18"/>
  <c r="AN80" i="18"/>
  <c r="BM117" i="18"/>
  <c r="BM72" i="18"/>
  <c r="CZ114" i="18"/>
  <c r="CZ69" i="18"/>
  <c r="BM65" i="18"/>
  <c r="BM110" i="18"/>
  <c r="BM109" i="18"/>
  <c r="BM64" i="18"/>
  <c r="AN101" i="18"/>
  <c r="AN56" i="18"/>
  <c r="CM70" i="18"/>
  <c r="AM1" i="18"/>
  <c r="AN99" i="18"/>
  <c r="AN54" i="18"/>
  <c r="AN118" i="18"/>
  <c r="AN73" i="18"/>
  <c r="AN121" i="18"/>
  <c r="AN76" i="18"/>
  <c r="AN66" i="18"/>
  <c r="AN74" i="18"/>
  <c r="AN82" i="18"/>
  <c r="BM111" i="18"/>
  <c r="FM112" i="18"/>
  <c r="AN97" i="18"/>
  <c r="AN52" i="18"/>
  <c r="AN63" i="18"/>
  <c r="AN108" i="18"/>
  <c r="AN116" i="18"/>
  <c r="AN71" i="18"/>
  <c r="AN75" i="18"/>
  <c r="AN120" i="18"/>
  <c r="AN83" i="18"/>
  <c r="AN128" i="18"/>
  <c r="AN87" i="18"/>
  <c r="AN132" i="18"/>
  <c r="AN91" i="18"/>
  <c r="AN136" i="18"/>
  <c r="CZ71" i="18"/>
  <c r="BM75" i="18"/>
  <c r="EA9" i="18"/>
  <c r="EA99" i="18" s="1"/>
  <c r="AN103" i="18"/>
  <c r="AN58" i="18"/>
  <c r="AN114" i="18"/>
  <c r="AN69" i="18"/>
  <c r="AN62" i="18"/>
  <c r="AN70" i="18"/>
  <c r="AN79" i="18"/>
  <c r="AN124" i="18"/>
  <c r="BM128" i="18"/>
  <c r="AN77" i="18"/>
  <c r="AN122" i="18"/>
  <c r="AN85" i="18"/>
  <c r="AN130" i="18"/>
  <c r="AN78" i="18"/>
  <c r="AN92" i="18"/>
  <c r="AN81" i="18"/>
  <c r="AN126" i="18"/>
  <c r="AN89" i="18"/>
  <c r="AN134" i="18"/>
  <c r="AN86" i="18"/>
  <c r="BM54" i="18"/>
  <c r="DA20" i="18"/>
  <c r="DA65" i="18" s="1"/>
  <c r="CZ53" i="18"/>
  <c r="DN22" i="18"/>
  <c r="EA40" i="18"/>
  <c r="EA85" i="18" s="1"/>
  <c r="DZ53" i="18"/>
  <c r="EN45" i="18"/>
  <c r="EN135" i="18" s="1"/>
  <c r="FA37" i="18"/>
  <c r="FA127" i="18" s="1"/>
  <c r="FN9" i="18"/>
  <c r="FN99" i="18" s="1"/>
  <c r="FM102" i="18"/>
  <c r="FZ128" i="18"/>
  <c r="GM53" i="18"/>
  <c r="DZ86" i="18"/>
  <c r="CM72" i="18"/>
  <c r="DA12" i="18"/>
  <c r="DA57" i="18" s="1"/>
  <c r="DA36" i="18"/>
  <c r="DA81" i="18" s="1"/>
  <c r="FZ62" i="18"/>
  <c r="GM84" i="18"/>
  <c r="CA22" i="18"/>
  <c r="CA112" i="18" s="1"/>
  <c r="CN11" i="18"/>
  <c r="CN21" i="18"/>
  <c r="CN111" i="18" s="1"/>
  <c r="CM74" i="18"/>
  <c r="EA28" i="18"/>
  <c r="EA73" i="18" s="1"/>
  <c r="EZ57" i="18"/>
  <c r="FN44" i="18"/>
  <c r="FN89" i="18" s="1"/>
  <c r="FZ68" i="18"/>
  <c r="HA23" i="18"/>
  <c r="HN30" i="18"/>
  <c r="DA31" i="18"/>
  <c r="DA121" i="18" s="1"/>
  <c r="DM71" i="18"/>
  <c r="EZ69" i="18"/>
  <c r="FZ72" i="18"/>
  <c r="HN38" i="18"/>
  <c r="HN83" i="18" s="1"/>
  <c r="BZ73" i="18"/>
  <c r="CN30" i="18"/>
  <c r="CN37" i="18"/>
  <c r="DM76" i="18"/>
  <c r="EA23" i="18"/>
  <c r="EA113" i="18" s="1"/>
  <c r="FN32" i="18"/>
  <c r="FN77" i="18" s="1"/>
  <c r="GN21" i="18"/>
  <c r="GN111" i="18" s="1"/>
  <c r="BM118" i="18"/>
  <c r="EN10" i="18"/>
  <c r="EN55" i="18" s="1"/>
  <c r="FN40" i="18"/>
  <c r="GA10" i="18"/>
  <c r="GA100" i="18" s="1"/>
  <c r="HN7" i="18"/>
  <c r="HN52" i="18" s="1"/>
  <c r="EN37" i="18"/>
  <c r="EN127" i="18" s="1"/>
  <c r="FA29" i="18"/>
  <c r="FA119" i="18" s="1"/>
  <c r="FM72" i="18"/>
  <c r="GA45" i="18"/>
  <c r="GA135" i="18" s="1"/>
  <c r="FZ92" i="18"/>
  <c r="DA85" i="18"/>
  <c r="DA130" i="18"/>
  <c r="FA107" i="18"/>
  <c r="FA62" i="18"/>
  <c r="DA99" i="18"/>
  <c r="DA54" i="18"/>
  <c r="DA89" i="18"/>
  <c r="DA134" i="18"/>
  <c r="EN111" i="18"/>
  <c r="EN66" i="18"/>
  <c r="DA113" i="18"/>
  <c r="DA68" i="18"/>
  <c r="CN67" i="18"/>
  <c r="CN112" i="18"/>
  <c r="BA123" i="18"/>
  <c r="EA33" i="18"/>
  <c r="DA33" i="18"/>
  <c r="FN33" i="18"/>
  <c r="FN78" i="18" s="1"/>
  <c r="HN33" i="18"/>
  <c r="HN123" i="18" s="1"/>
  <c r="DN33" i="18"/>
  <c r="CA33" i="18"/>
  <c r="CA123" i="18" s="1"/>
  <c r="HA33" i="18"/>
  <c r="BA71" i="18"/>
  <c r="FN26" i="18"/>
  <c r="GN26" i="18"/>
  <c r="EN26" i="18"/>
  <c r="GA26" i="18"/>
  <c r="GA116" i="18" s="1"/>
  <c r="FA26" i="18"/>
  <c r="HA26" i="18"/>
  <c r="HA116" i="18" s="1"/>
  <c r="EA26" i="18"/>
  <c r="EA71" i="18" s="1"/>
  <c r="DA26" i="18"/>
  <c r="DA116" i="18" s="1"/>
  <c r="BA87" i="18"/>
  <c r="FN42" i="18"/>
  <c r="GN42" i="18"/>
  <c r="EN42" i="18"/>
  <c r="EN87" i="18" s="1"/>
  <c r="GA42" i="18"/>
  <c r="FA42" i="18"/>
  <c r="FA87" i="18" s="1"/>
  <c r="HA42" i="18"/>
  <c r="EA42" i="18"/>
  <c r="EA87" i="18" s="1"/>
  <c r="DA42" i="18"/>
  <c r="CA7" i="18"/>
  <c r="CA97" i="18" s="1"/>
  <c r="CA42" i="18"/>
  <c r="CN25" i="18"/>
  <c r="CN115" i="18" s="1"/>
  <c r="CN41" i="18"/>
  <c r="CN131" i="18" s="1"/>
  <c r="DM52" i="18"/>
  <c r="DM97" i="18"/>
  <c r="GA33" i="18"/>
  <c r="GN10" i="18"/>
  <c r="BA98" i="18"/>
  <c r="GA8" i="18"/>
  <c r="GA98" i="18" s="1"/>
  <c r="FA8" i="18"/>
  <c r="FA53" i="18" s="1"/>
  <c r="HN8" i="18"/>
  <c r="CN8" i="18"/>
  <c r="CN53" i="18" s="1"/>
  <c r="DN8" i="18"/>
  <c r="DN53" i="18" s="1"/>
  <c r="CA8" i="18"/>
  <c r="FN8" i="18"/>
  <c r="GN8" i="18"/>
  <c r="GN53" i="18" s="1"/>
  <c r="EN8" i="18"/>
  <c r="BA109" i="18"/>
  <c r="GA19" i="18"/>
  <c r="FA19" i="18"/>
  <c r="FA109" i="18" s="1"/>
  <c r="HN19" i="18"/>
  <c r="CN19" i="18"/>
  <c r="DN19" i="18"/>
  <c r="CA19" i="18"/>
  <c r="CA109" i="18" s="1"/>
  <c r="FN19" i="18"/>
  <c r="FN64" i="18" s="1"/>
  <c r="GN19" i="18"/>
  <c r="GN109" i="18" s="1"/>
  <c r="EN19" i="18"/>
  <c r="BA117" i="18"/>
  <c r="GA27" i="18"/>
  <c r="GA117" i="18" s="1"/>
  <c r="FA27" i="18"/>
  <c r="FA117" i="18" s="1"/>
  <c r="HN27" i="18"/>
  <c r="CN27" i="18"/>
  <c r="CN117" i="18" s="1"/>
  <c r="DN27" i="18"/>
  <c r="CA27" i="18"/>
  <c r="CA72" i="18" s="1"/>
  <c r="FN27" i="18"/>
  <c r="GN27" i="18"/>
  <c r="EN27" i="18"/>
  <c r="EN117" i="18" s="1"/>
  <c r="BA125" i="18"/>
  <c r="GA35" i="18"/>
  <c r="FA35" i="18"/>
  <c r="HN35" i="18"/>
  <c r="HN125" i="18" s="1"/>
  <c r="CN35" i="18"/>
  <c r="CN125" i="18" s="1"/>
  <c r="DN35" i="18"/>
  <c r="DN125" i="18" s="1"/>
  <c r="CA35" i="18"/>
  <c r="CA125" i="18" s="1"/>
  <c r="FN35" i="18"/>
  <c r="FN125" i="18" s="1"/>
  <c r="GN35" i="18"/>
  <c r="EN35" i="18"/>
  <c r="EN125" i="18" s="1"/>
  <c r="BA133" i="18"/>
  <c r="GA43" i="18"/>
  <c r="FA43" i="18"/>
  <c r="FA88" i="18" s="1"/>
  <c r="HN43" i="18"/>
  <c r="CN43" i="18"/>
  <c r="CN133" i="18" s="1"/>
  <c r="DN43" i="18"/>
  <c r="CA43" i="18"/>
  <c r="EA43" i="18"/>
  <c r="EA133" i="18" s="1"/>
  <c r="FN43" i="18"/>
  <c r="FN88" i="18" s="1"/>
  <c r="GN43" i="18"/>
  <c r="EN43" i="18"/>
  <c r="BM125" i="18"/>
  <c r="BM80" i="18"/>
  <c r="DA8" i="18"/>
  <c r="DA13" i="18"/>
  <c r="DA103" i="18" s="1"/>
  <c r="DA27" i="18"/>
  <c r="DA117" i="18" s="1"/>
  <c r="DA32" i="18"/>
  <c r="DA77" i="18" s="1"/>
  <c r="DA43" i="18"/>
  <c r="DA133" i="18" s="1"/>
  <c r="DN7" i="18"/>
  <c r="DN52" i="18" s="1"/>
  <c r="DN42" i="18"/>
  <c r="DN132" i="18" s="1"/>
  <c r="EA19" i="18"/>
  <c r="EA109" i="18" s="1"/>
  <c r="EA24" i="18"/>
  <c r="EA35" i="18"/>
  <c r="EN25" i="18"/>
  <c r="FN20" i="18"/>
  <c r="FN65" i="18" s="1"/>
  <c r="GA21" i="18"/>
  <c r="GN33" i="18"/>
  <c r="GN123" i="18" s="1"/>
  <c r="HA31" i="18"/>
  <c r="HA121" i="18" s="1"/>
  <c r="HN18" i="18"/>
  <c r="HN63" i="18" s="1"/>
  <c r="BA107" i="18"/>
  <c r="EA17" i="18"/>
  <c r="EA107" i="18" s="1"/>
  <c r="DA17" i="18"/>
  <c r="FN17" i="18"/>
  <c r="FN107" i="18" s="1"/>
  <c r="HN17" i="18"/>
  <c r="DN17" i="18"/>
  <c r="DN107" i="18" s="1"/>
  <c r="CA17" i="18"/>
  <c r="CA107" i="18" s="1"/>
  <c r="HA17" i="18"/>
  <c r="HA107" i="18" s="1"/>
  <c r="CA38" i="18"/>
  <c r="DA28" i="18"/>
  <c r="DA73" i="18" s="1"/>
  <c r="DA39" i="18"/>
  <c r="EN33" i="18"/>
  <c r="EN78" i="18" s="1"/>
  <c r="FA25" i="18"/>
  <c r="FZ97" i="18"/>
  <c r="FZ52" i="18"/>
  <c r="GA29" i="18"/>
  <c r="GA119" i="18" s="1"/>
  <c r="GN41" i="18"/>
  <c r="HN26" i="18"/>
  <c r="EN17" i="18"/>
  <c r="BA79" i="18"/>
  <c r="FN34" i="18"/>
  <c r="GN34" i="18"/>
  <c r="GN124" i="18" s="1"/>
  <c r="EN34" i="18"/>
  <c r="EN79" i="18" s="1"/>
  <c r="GA34" i="18"/>
  <c r="GA79" i="18" s="1"/>
  <c r="FA34" i="18"/>
  <c r="HA34" i="18"/>
  <c r="EA34" i="18"/>
  <c r="DA34" i="18"/>
  <c r="DA79" i="18" s="1"/>
  <c r="BN36" i="18"/>
  <c r="BN126" i="18" s="1"/>
  <c r="DN36" i="18"/>
  <c r="DN81" i="18" s="1"/>
  <c r="CA36" i="18"/>
  <c r="CA126" i="18" s="1"/>
  <c r="HA36" i="18"/>
  <c r="HA81" i="18" s="1"/>
  <c r="GN36" i="18"/>
  <c r="EN36" i="18"/>
  <c r="GA36" i="18"/>
  <c r="FA36" i="18"/>
  <c r="FA81" i="18" s="1"/>
  <c r="HN36" i="18"/>
  <c r="CN36" i="18"/>
  <c r="CN126" i="18" s="1"/>
  <c r="CN26" i="18"/>
  <c r="CN71" i="18" s="1"/>
  <c r="CN42" i="18"/>
  <c r="CN87" i="18" s="1"/>
  <c r="CZ99" i="18"/>
  <c r="CZ54" i="18"/>
  <c r="BA135" i="18"/>
  <c r="EA45" i="18"/>
  <c r="EA135" i="18" s="1"/>
  <c r="DA45" i="18"/>
  <c r="FN45" i="18"/>
  <c r="FN90" i="18" s="1"/>
  <c r="HN45" i="18"/>
  <c r="HN135" i="18" s="1"/>
  <c r="DN45" i="18"/>
  <c r="DN135" i="18" s="1"/>
  <c r="CA45" i="18"/>
  <c r="HA45" i="18"/>
  <c r="BA91" i="18"/>
  <c r="FN46" i="18"/>
  <c r="FN136" i="18" s="1"/>
  <c r="GN46" i="18"/>
  <c r="GN136" i="18" s="1"/>
  <c r="EN46" i="18"/>
  <c r="EN91" i="18" s="1"/>
  <c r="GA46" i="18"/>
  <c r="GA91" i="18" s="1"/>
  <c r="FA46" i="18"/>
  <c r="FA91" i="18" s="1"/>
  <c r="HA46" i="18"/>
  <c r="HA91" i="18" s="1"/>
  <c r="EA46" i="18"/>
  <c r="EA91" i="18" s="1"/>
  <c r="DA46" i="18"/>
  <c r="BM126" i="18"/>
  <c r="CA26" i="18"/>
  <c r="BZ91" i="18"/>
  <c r="BZ136" i="18"/>
  <c r="CN17" i="18"/>
  <c r="CN62" i="18" s="1"/>
  <c r="CN33" i="18"/>
  <c r="CN38" i="18"/>
  <c r="CZ73" i="18"/>
  <c r="DZ77" i="18"/>
  <c r="DZ122" i="18"/>
  <c r="DZ130" i="18"/>
  <c r="FA45" i="18"/>
  <c r="FN13" i="18"/>
  <c r="FN103" i="18" s="1"/>
  <c r="GA17" i="18"/>
  <c r="GA107" i="18" s="1"/>
  <c r="GM107" i="18"/>
  <c r="GM62" i="18"/>
  <c r="GZ102" i="18"/>
  <c r="GZ57" i="18"/>
  <c r="HA27" i="18"/>
  <c r="HN46" i="18"/>
  <c r="HN91" i="18" s="1"/>
  <c r="BA131" i="18"/>
  <c r="EA41" i="18"/>
  <c r="EA131" i="18" s="1"/>
  <c r="DA41" i="18"/>
  <c r="FN41" i="18"/>
  <c r="HN41" i="18"/>
  <c r="HN131" i="18" s="1"/>
  <c r="DN41" i="18"/>
  <c r="DN86" i="18" s="1"/>
  <c r="CA41" i="18"/>
  <c r="CA131" i="18" s="1"/>
  <c r="HA41" i="18"/>
  <c r="HA131" i="18" s="1"/>
  <c r="DA92" i="18"/>
  <c r="BA63" i="18"/>
  <c r="FN18" i="18"/>
  <c r="GN18" i="18"/>
  <c r="GN108" i="18" s="1"/>
  <c r="EN18" i="18"/>
  <c r="EN108" i="18" s="1"/>
  <c r="GA18" i="18"/>
  <c r="GA108" i="18" s="1"/>
  <c r="FA18" i="18"/>
  <c r="HA18" i="18"/>
  <c r="HA108" i="18" s="1"/>
  <c r="EA18" i="18"/>
  <c r="EA108" i="18" s="1"/>
  <c r="DA18" i="18"/>
  <c r="BN20" i="18"/>
  <c r="DN20" i="18"/>
  <c r="CA20" i="18"/>
  <c r="CA110" i="18" s="1"/>
  <c r="HA20" i="18"/>
  <c r="GN20" i="18"/>
  <c r="EN20" i="18"/>
  <c r="EN110" i="18" s="1"/>
  <c r="GA20" i="18"/>
  <c r="GA110" i="18" s="1"/>
  <c r="FA20" i="18"/>
  <c r="FA65" i="18" s="1"/>
  <c r="HN20" i="18"/>
  <c r="HN110" i="18" s="1"/>
  <c r="CN20" i="18"/>
  <c r="BN44" i="18"/>
  <c r="BN89" i="18" s="1"/>
  <c r="DN44" i="18"/>
  <c r="DN89" i="18" s="1"/>
  <c r="CA44" i="18"/>
  <c r="HA44" i="18"/>
  <c r="HA89" i="18" s="1"/>
  <c r="GN44" i="18"/>
  <c r="GN89" i="18" s="1"/>
  <c r="EN44" i="18"/>
  <c r="GA44" i="18"/>
  <c r="FA44" i="18"/>
  <c r="HN44" i="18"/>
  <c r="HN89" i="18" s="1"/>
  <c r="CN44" i="18"/>
  <c r="CN89" i="18" s="1"/>
  <c r="CA18" i="18"/>
  <c r="CA108" i="18" s="1"/>
  <c r="BA111" i="18"/>
  <c r="EA21" i="18"/>
  <c r="EA111" i="18" s="1"/>
  <c r="DA21" i="18"/>
  <c r="FN21" i="18"/>
  <c r="FN111" i="18" s="1"/>
  <c r="HN21" i="18"/>
  <c r="HN66" i="18" s="1"/>
  <c r="DN21" i="18"/>
  <c r="CA21" i="18"/>
  <c r="CA66" i="18" s="1"/>
  <c r="HA21" i="18"/>
  <c r="BA119" i="18"/>
  <c r="EA29" i="18"/>
  <c r="DA29" i="18"/>
  <c r="FN29" i="18"/>
  <c r="FN119" i="18" s="1"/>
  <c r="HN29" i="18"/>
  <c r="HN119" i="18" s="1"/>
  <c r="DN29" i="18"/>
  <c r="DN119" i="18" s="1"/>
  <c r="CA29" i="18"/>
  <c r="CA119" i="18" s="1"/>
  <c r="HA29" i="18"/>
  <c r="BA56" i="18"/>
  <c r="FN11" i="18"/>
  <c r="FN101" i="18" s="1"/>
  <c r="GN11" i="18"/>
  <c r="EN11" i="18"/>
  <c r="GA11" i="18"/>
  <c r="FA11" i="18"/>
  <c r="HA11" i="18"/>
  <c r="HA56" i="18" s="1"/>
  <c r="EA11" i="18"/>
  <c r="DA11" i="18"/>
  <c r="BA67" i="18"/>
  <c r="FN22" i="18"/>
  <c r="GN22" i="18"/>
  <c r="EN22" i="18"/>
  <c r="GA22" i="18"/>
  <c r="GA112" i="18" s="1"/>
  <c r="FA22" i="18"/>
  <c r="FA112" i="18" s="1"/>
  <c r="HA22" i="18"/>
  <c r="HA112" i="18" s="1"/>
  <c r="EA22" i="18"/>
  <c r="EA67" i="18" s="1"/>
  <c r="DA22" i="18"/>
  <c r="BA75" i="18"/>
  <c r="FN30" i="18"/>
  <c r="GN30" i="18"/>
  <c r="EN30" i="18"/>
  <c r="GA30" i="18"/>
  <c r="FA30" i="18"/>
  <c r="FA120" i="18" s="1"/>
  <c r="HA30" i="18"/>
  <c r="HA75" i="18" s="1"/>
  <c r="EA30" i="18"/>
  <c r="EA75" i="18" s="1"/>
  <c r="DA30" i="18"/>
  <c r="DA75" i="18" s="1"/>
  <c r="BA83" i="18"/>
  <c r="FN38" i="18"/>
  <c r="GN38" i="18"/>
  <c r="GN83" i="18" s="1"/>
  <c r="EN38" i="18"/>
  <c r="EN128" i="18" s="1"/>
  <c r="GA38" i="18"/>
  <c r="FA38" i="18"/>
  <c r="HA38" i="18"/>
  <c r="HA128" i="18" s="1"/>
  <c r="EA38" i="18"/>
  <c r="EA83" i="18" s="1"/>
  <c r="DA38" i="18"/>
  <c r="DA83" i="18" s="1"/>
  <c r="BA102" i="18"/>
  <c r="GA12" i="18"/>
  <c r="GA102" i="18" s="1"/>
  <c r="FA12" i="18"/>
  <c r="FA57" i="18" s="1"/>
  <c r="HN12" i="18"/>
  <c r="HN102" i="18" s="1"/>
  <c r="CN12" i="18"/>
  <c r="CN102" i="18" s="1"/>
  <c r="DN12" i="18"/>
  <c r="DN102" i="18" s="1"/>
  <c r="CA12" i="18"/>
  <c r="FN12" i="18"/>
  <c r="FN102" i="18" s="1"/>
  <c r="GN12" i="18"/>
  <c r="EN12" i="18"/>
  <c r="EN102" i="18" s="1"/>
  <c r="BA113" i="18"/>
  <c r="GA23" i="18"/>
  <c r="GA113" i="18" s="1"/>
  <c r="FA23" i="18"/>
  <c r="FA113" i="18" s="1"/>
  <c r="HN23" i="18"/>
  <c r="HN113" i="18" s="1"/>
  <c r="CN23" i="18"/>
  <c r="DN23" i="18"/>
  <c r="CA23" i="18"/>
  <c r="FN23" i="18"/>
  <c r="FN113" i="18" s="1"/>
  <c r="GN23" i="18"/>
  <c r="GN113" i="18" s="1"/>
  <c r="EN23" i="18"/>
  <c r="EN113" i="18" s="1"/>
  <c r="BA121" i="18"/>
  <c r="GA31" i="18"/>
  <c r="GA121" i="18" s="1"/>
  <c r="FA31" i="18"/>
  <c r="HN31" i="18"/>
  <c r="CN31" i="18"/>
  <c r="DN31" i="18"/>
  <c r="DN121" i="18" s="1"/>
  <c r="CA31" i="18"/>
  <c r="CA121" i="18" s="1"/>
  <c r="FN31" i="18"/>
  <c r="GN31" i="18"/>
  <c r="GN121" i="18" s="1"/>
  <c r="EN31" i="18"/>
  <c r="BA129" i="18"/>
  <c r="GA39" i="18"/>
  <c r="GA84" i="18" s="1"/>
  <c r="FA39" i="18"/>
  <c r="HN39" i="18"/>
  <c r="HN84" i="18" s="1"/>
  <c r="CN39" i="18"/>
  <c r="DN39" i="18"/>
  <c r="CA39" i="18"/>
  <c r="CA129" i="18" s="1"/>
  <c r="EA39" i="18"/>
  <c r="EA129" i="18" s="1"/>
  <c r="FN39" i="18"/>
  <c r="GN39" i="18"/>
  <c r="GN84" i="18" s="1"/>
  <c r="EN39" i="18"/>
  <c r="BA137" i="18"/>
  <c r="GA47" i="18"/>
  <c r="GA137" i="18" s="1"/>
  <c r="FA47" i="18"/>
  <c r="HN47" i="18"/>
  <c r="HN137" i="18" s="1"/>
  <c r="CN47" i="18"/>
  <c r="CN137" i="18" s="1"/>
  <c r="DN47" i="18"/>
  <c r="CA47" i="18"/>
  <c r="CA137" i="18" s="1"/>
  <c r="EA47" i="18"/>
  <c r="FN47" i="18"/>
  <c r="FN92" i="18" s="1"/>
  <c r="GN47" i="18"/>
  <c r="GN137" i="18" s="1"/>
  <c r="EN47" i="18"/>
  <c r="EN137" i="18" s="1"/>
  <c r="CA11" i="18"/>
  <c r="CA46" i="18"/>
  <c r="CA91" i="18" s="1"/>
  <c r="DA19" i="18"/>
  <c r="DA35" i="18"/>
  <c r="DA125" i="18" s="1"/>
  <c r="DN26" i="18"/>
  <c r="EA8" i="18"/>
  <c r="EA98" i="18" s="1"/>
  <c r="EA27" i="18"/>
  <c r="EA117" i="18" s="1"/>
  <c r="EA44" i="18"/>
  <c r="EN41" i="18"/>
  <c r="EN131" i="18" s="1"/>
  <c r="FA33" i="18"/>
  <c r="FA123" i="18" s="1"/>
  <c r="FN36" i="18"/>
  <c r="FN126" i="18" s="1"/>
  <c r="GN17" i="18"/>
  <c r="GN107" i="18" s="1"/>
  <c r="HA12" i="18"/>
  <c r="HA47" i="18"/>
  <c r="HA92" i="18" s="1"/>
  <c r="HN34" i="18"/>
  <c r="HN124" i="18" s="1"/>
  <c r="BA115" i="18"/>
  <c r="EA25" i="18"/>
  <c r="EA115" i="18" s="1"/>
  <c r="DA25" i="18"/>
  <c r="DA115" i="18" s="1"/>
  <c r="FN25" i="18"/>
  <c r="HN25" i="18"/>
  <c r="DN25" i="18"/>
  <c r="CA25" i="18"/>
  <c r="CA70" i="18" s="1"/>
  <c r="HA25" i="18"/>
  <c r="HA115" i="18" s="1"/>
  <c r="DA76" i="18"/>
  <c r="FA41" i="18"/>
  <c r="FA131" i="18" s="1"/>
  <c r="GM135" i="18"/>
  <c r="GM90" i="18"/>
  <c r="BA52" i="18"/>
  <c r="FN7" i="18"/>
  <c r="FN97" i="18" s="1"/>
  <c r="GN7" i="18"/>
  <c r="GN97" i="18" s="1"/>
  <c r="EN7" i="18"/>
  <c r="GA7" i="18"/>
  <c r="GA97" i="18" s="1"/>
  <c r="FA7" i="18"/>
  <c r="FA97" i="18" s="1"/>
  <c r="HA7" i="18"/>
  <c r="EA7" i="18"/>
  <c r="DA7" i="18"/>
  <c r="DA97" i="18" s="1"/>
  <c r="BN9" i="18"/>
  <c r="BN54" i="18" s="1"/>
  <c r="DN9" i="18"/>
  <c r="DN99" i="18" s="1"/>
  <c r="CA9" i="18"/>
  <c r="CA99" i="18" s="1"/>
  <c r="HA9" i="18"/>
  <c r="HA99" i="18" s="1"/>
  <c r="GN9" i="18"/>
  <c r="GN54" i="18" s="1"/>
  <c r="EN9" i="18"/>
  <c r="GA9" i="18"/>
  <c r="FA9" i="18"/>
  <c r="FA99" i="18" s="1"/>
  <c r="HN9" i="18"/>
  <c r="HN54" i="18" s="1"/>
  <c r="CN9" i="18"/>
  <c r="CN54" i="18" s="1"/>
  <c r="BN28" i="18"/>
  <c r="DN28" i="18"/>
  <c r="DN73" i="18" s="1"/>
  <c r="CA28" i="18"/>
  <c r="CA118" i="18" s="1"/>
  <c r="HA28" i="18"/>
  <c r="GN28" i="18"/>
  <c r="EN28" i="18"/>
  <c r="EN73" i="18" s="1"/>
  <c r="GA28" i="18"/>
  <c r="GA118" i="18" s="1"/>
  <c r="FA28" i="18"/>
  <c r="FA118" i="18" s="1"/>
  <c r="HN28" i="18"/>
  <c r="CN28" i="18"/>
  <c r="CN118" i="18" s="1"/>
  <c r="FZ67" i="18"/>
  <c r="FZ112" i="18"/>
  <c r="BA100" i="18"/>
  <c r="EA10" i="18"/>
  <c r="EA100" i="18" s="1"/>
  <c r="DA10" i="18"/>
  <c r="DA100" i="18" s="1"/>
  <c r="FN10" i="18"/>
  <c r="FN100" i="18" s="1"/>
  <c r="HN10" i="18"/>
  <c r="DN10" i="18"/>
  <c r="DN55" i="18" s="1"/>
  <c r="CA10" i="18"/>
  <c r="CA100" i="18" s="1"/>
  <c r="HA10" i="18"/>
  <c r="BA127" i="18"/>
  <c r="EA37" i="18"/>
  <c r="EA82" i="18" s="1"/>
  <c r="DA37" i="18"/>
  <c r="FN37" i="18"/>
  <c r="FN82" i="18" s="1"/>
  <c r="HN37" i="18"/>
  <c r="DN37" i="18"/>
  <c r="DN127" i="18" s="1"/>
  <c r="CA37" i="18"/>
  <c r="CA127" i="18" s="1"/>
  <c r="HA37" i="18"/>
  <c r="BN13" i="18"/>
  <c r="DN13" i="18"/>
  <c r="DN103" i="18" s="1"/>
  <c r="CA13" i="18"/>
  <c r="CA103" i="18" s="1"/>
  <c r="HA13" i="18"/>
  <c r="HA103" i="18" s="1"/>
  <c r="GN13" i="18"/>
  <c r="EN13" i="18"/>
  <c r="EN58" i="18" s="1"/>
  <c r="GA13" i="18"/>
  <c r="FA13" i="18"/>
  <c r="FA103" i="18" s="1"/>
  <c r="HN13" i="18"/>
  <c r="CN13" i="18"/>
  <c r="CN103" i="18" s="1"/>
  <c r="BN24" i="18"/>
  <c r="BN69" i="18" s="1"/>
  <c r="DN24" i="18"/>
  <c r="DN114" i="18" s="1"/>
  <c r="CA24" i="18"/>
  <c r="CA114" i="18" s="1"/>
  <c r="HA24" i="18"/>
  <c r="HA114" i="18" s="1"/>
  <c r="GN24" i="18"/>
  <c r="GN114" i="18" s="1"/>
  <c r="EN24" i="18"/>
  <c r="GA24" i="18"/>
  <c r="FA24" i="18"/>
  <c r="FA114" i="18" s="1"/>
  <c r="HN24" i="18"/>
  <c r="HN114" i="18" s="1"/>
  <c r="CN24" i="18"/>
  <c r="CN69" i="18" s="1"/>
  <c r="BN32" i="18"/>
  <c r="BN122" i="18" s="1"/>
  <c r="DN32" i="18"/>
  <c r="DN77" i="18" s="1"/>
  <c r="CA32" i="18"/>
  <c r="CA77" i="18" s="1"/>
  <c r="HA32" i="18"/>
  <c r="GN32" i="18"/>
  <c r="EN32" i="18"/>
  <c r="EN77" i="18" s="1"/>
  <c r="GA32" i="18"/>
  <c r="GA122" i="18" s="1"/>
  <c r="FA32" i="18"/>
  <c r="FA77" i="18" s="1"/>
  <c r="HN32" i="18"/>
  <c r="CN32" i="18"/>
  <c r="CN77" i="18" s="1"/>
  <c r="BN40" i="18"/>
  <c r="BN130" i="18" s="1"/>
  <c r="DN40" i="18"/>
  <c r="CA40" i="18"/>
  <c r="CA85" i="18" s="1"/>
  <c r="HA40" i="18"/>
  <c r="GN40" i="18"/>
  <c r="GN130" i="18" s="1"/>
  <c r="EN40" i="18"/>
  <c r="EN130" i="18" s="1"/>
  <c r="GA40" i="18"/>
  <c r="FA40" i="18"/>
  <c r="FA130" i="18" s="1"/>
  <c r="HN40" i="18"/>
  <c r="HN85" i="18" s="1"/>
  <c r="CN40" i="18"/>
  <c r="CN85" i="18" s="1"/>
  <c r="CA34" i="18"/>
  <c r="CN10" i="18"/>
  <c r="CN55" i="18" s="1"/>
  <c r="CN18" i="18"/>
  <c r="CN108" i="18" s="1"/>
  <c r="CN29" i="18"/>
  <c r="CN119" i="18" s="1"/>
  <c r="CN34" i="18"/>
  <c r="CN45" i="18"/>
  <c r="CN135" i="18" s="1"/>
  <c r="DN11" i="18"/>
  <c r="DN56" i="18" s="1"/>
  <c r="DN46" i="18"/>
  <c r="EN29" i="18"/>
  <c r="EN119" i="18" s="1"/>
  <c r="FA21" i="18"/>
  <c r="FA111" i="18" s="1"/>
  <c r="FN24" i="18"/>
  <c r="FN69" i="18" s="1"/>
  <c r="GA25" i="18"/>
  <c r="GA115" i="18" s="1"/>
  <c r="GN37" i="18"/>
  <c r="HA35" i="18"/>
  <c r="HN22" i="18"/>
  <c r="HN67" i="18" s="1"/>
  <c r="BZ4" i="18"/>
  <c r="FM85" i="18"/>
  <c r="FM118" i="18"/>
  <c r="FZ70" i="18"/>
  <c r="FZ90" i="18"/>
  <c r="FM122" i="18"/>
  <c r="FZ74" i="18"/>
  <c r="FM110" i="18"/>
  <c r="FZ64" i="18"/>
  <c r="FZ82" i="18"/>
  <c r="GM88" i="18"/>
  <c r="DM65" i="18"/>
  <c r="FM79" i="18"/>
  <c r="FZ66" i="18"/>
  <c r="FZ84" i="18"/>
  <c r="CM66" i="18"/>
  <c r="CZ55" i="18"/>
  <c r="DM66" i="18"/>
  <c r="DZ82" i="18"/>
  <c r="GM112" i="18"/>
  <c r="HM107" i="18"/>
  <c r="HM62" i="18"/>
  <c r="HM109" i="18"/>
  <c r="HM64" i="18"/>
  <c r="HM111" i="18"/>
  <c r="HM66" i="18"/>
  <c r="HM113" i="18"/>
  <c r="HM68" i="18"/>
  <c r="HM115" i="18"/>
  <c r="HM70" i="18"/>
  <c r="HM117" i="18"/>
  <c r="HM72" i="18"/>
  <c r="HM119" i="18"/>
  <c r="HM74" i="18"/>
  <c r="HM121" i="18"/>
  <c r="HM76" i="18"/>
  <c r="HN77" i="18"/>
  <c r="HN122" i="18"/>
  <c r="HM53" i="18"/>
  <c r="HN80" i="18"/>
  <c r="HN100" i="18"/>
  <c r="HN55" i="18"/>
  <c r="HN109" i="18"/>
  <c r="HN64" i="18"/>
  <c r="HN111" i="18"/>
  <c r="HN117" i="18"/>
  <c r="HN72" i="18"/>
  <c r="HN74" i="18"/>
  <c r="HM75" i="18"/>
  <c r="HM120" i="18"/>
  <c r="HN86" i="18"/>
  <c r="HN120" i="18"/>
  <c r="HN75" i="18"/>
  <c r="HN87" i="18"/>
  <c r="HN132" i="18"/>
  <c r="HN127" i="18"/>
  <c r="HN82" i="18"/>
  <c r="HM55" i="18"/>
  <c r="HM52" i="18"/>
  <c r="HM97" i="18"/>
  <c r="HM54" i="18"/>
  <c r="HM99" i="18"/>
  <c r="HM101" i="18"/>
  <c r="HM56" i="18"/>
  <c r="HM103" i="18"/>
  <c r="HM58" i="18"/>
  <c r="HM108" i="18"/>
  <c r="HM63" i="18"/>
  <c r="HM110" i="18"/>
  <c r="HM65" i="18"/>
  <c r="HM112" i="18"/>
  <c r="HM67" i="18"/>
  <c r="HM114" i="18"/>
  <c r="HM69" i="18"/>
  <c r="HM116" i="18"/>
  <c r="HM71" i="18"/>
  <c r="HM118" i="18"/>
  <c r="HM73" i="18"/>
  <c r="HM77" i="18"/>
  <c r="HM122" i="18"/>
  <c r="HN99" i="18"/>
  <c r="HN101" i="18"/>
  <c r="HN56" i="18"/>
  <c r="HN69" i="18"/>
  <c r="HN116" i="18"/>
  <c r="HN71" i="18"/>
  <c r="HN118" i="18"/>
  <c r="HN73" i="18"/>
  <c r="HN128" i="18"/>
  <c r="HN129" i="18"/>
  <c r="HM79" i="18"/>
  <c r="HM124" i="18"/>
  <c r="HM81" i="18"/>
  <c r="HM126" i="18"/>
  <c r="HM83" i="18"/>
  <c r="HM128" i="18"/>
  <c r="HM85" i="18"/>
  <c r="HM130" i="18"/>
  <c r="HM87" i="18"/>
  <c r="HM132" i="18"/>
  <c r="HM89" i="18"/>
  <c r="HM134" i="18"/>
  <c r="HM91" i="18"/>
  <c r="HM136" i="18"/>
  <c r="HM123" i="18"/>
  <c r="HM78" i="18"/>
  <c r="HM125" i="18"/>
  <c r="HM80" i="18"/>
  <c r="HM127" i="18"/>
  <c r="HM82" i="18"/>
  <c r="HM129" i="18"/>
  <c r="HM84" i="18"/>
  <c r="HM131" i="18"/>
  <c r="HM86" i="18"/>
  <c r="HM133" i="18"/>
  <c r="HM88" i="18"/>
  <c r="HM135" i="18"/>
  <c r="HM90" i="18"/>
  <c r="HM137" i="18"/>
  <c r="HM92" i="18"/>
  <c r="GZ97" i="18"/>
  <c r="GZ52" i="18"/>
  <c r="GZ99" i="18"/>
  <c r="GZ54" i="18"/>
  <c r="GZ101" i="18"/>
  <c r="GZ56" i="18"/>
  <c r="GZ103" i="18"/>
  <c r="GZ58" i="18"/>
  <c r="GZ108" i="18"/>
  <c r="GZ63" i="18"/>
  <c r="GZ110" i="18"/>
  <c r="GZ65" i="18"/>
  <c r="GZ112" i="18"/>
  <c r="GZ67" i="18"/>
  <c r="GZ114" i="18"/>
  <c r="GZ69" i="18"/>
  <c r="HA129" i="18"/>
  <c r="HA84" i="18"/>
  <c r="HA117" i="18"/>
  <c r="HA72" i="18"/>
  <c r="HA97" i="18"/>
  <c r="HA52" i="18"/>
  <c r="HA101" i="18"/>
  <c r="HA119" i="18"/>
  <c r="HA74" i="18"/>
  <c r="GZ55" i="18"/>
  <c r="HA133" i="18"/>
  <c r="HA88" i="18"/>
  <c r="HA135" i="18"/>
  <c r="HA90" i="18"/>
  <c r="GZ53" i="18"/>
  <c r="GZ107" i="18"/>
  <c r="GZ62" i="18"/>
  <c r="GZ109" i="18"/>
  <c r="GZ64" i="18"/>
  <c r="GZ111" i="18"/>
  <c r="GZ66" i="18"/>
  <c r="GZ113" i="18"/>
  <c r="GZ68" i="18"/>
  <c r="GZ115" i="18"/>
  <c r="GZ70" i="18"/>
  <c r="HA67" i="18"/>
  <c r="HA98" i="18"/>
  <c r="HA53" i="18"/>
  <c r="HA109" i="18"/>
  <c r="HA64" i="18"/>
  <c r="HA111" i="18"/>
  <c r="HA66" i="18"/>
  <c r="HA113" i="18"/>
  <c r="HA68" i="18"/>
  <c r="HA79" i="18"/>
  <c r="HA124" i="18"/>
  <c r="HA136" i="18"/>
  <c r="GZ77" i="18"/>
  <c r="GZ122" i="18"/>
  <c r="GZ79" i="18"/>
  <c r="GZ124" i="18"/>
  <c r="GZ81" i="18"/>
  <c r="GZ126" i="18"/>
  <c r="GZ83" i="18"/>
  <c r="GZ128" i="18"/>
  <c r="GZ85" i="18"/>
  <c r="GZ130" i="18"/>
  <c r="GZ87" i="18"/>
  <c r="GZ132" i="18"/>
  <c r="GZ89" i="18"/>
  <c r="GZ134" i="18"/>
  <c r="GZ91" i="18"/>
  <c r="GZ136" i="18"/>
  <c r="GZ72" i="18"/>
  <c r="GZ74" i="18"/>
  <c r="GZ121" i="18"/>
  <c r="GZ76" i="18"/>
  <c r="GZ123" i="18"/>
  <c r="GZ78" i="18"/>
  <c r="GZ125" i="18"/>
  <c r="GZ80" i="18"/>
  <c r="GZ127" i="18"/>
  <c r="GZ82" i="18"/>
  <c r="GZ129" i="18"/>
  <c r="GZ84" i="18"/>
  <c r="GZ131" i="18"/>
  <c r="GZ86" i="18"/>
  <c r="GZ133" i="18"/>
  <c r="GZ88" i="18"/>
  <c r="GZ135" i="18"/>
  <c r="GZ90" i="18"/>
  <c r="GZ137" i="18"/>
  <c r="GZ92" i="18"/>
  <c r="GZ71" i="18"/>
  <c r="GZ73" i="18"/>
  <c r="GZ75" i="18"/>
  <c r="GM79" i="18"/>
  <c r="GM124" i="18"/>
  <c r="GM110" i="18"/>
  <c r="GM65" i="18"/>
  <c r="GM69" i="18"/>
  <c r="GM114" i="18"/>
  <c r="GN116" i="18"/>
  <c r="GN71" i="18"/>
  <c r="GN79" i="18"/>
  <c r="GN128" i="18"/>
  <c r="GM89" i="18"/>
  <c r="GM134" i="18"/>
  <c r="GM64" i="18"/>
  <c r="GM116" i="18"/>
  <c r="GM71" i="18"/>
  <c r="GN110" i="18"/>
  <c r="GN65" i="18"/>
  <c r="GM66" i="18"/>
  <c r="GM74" i="18"/>
  <c r="GN98" i="18"/>
  <c r="GN100" i="18"/>
  <c r="GN55" i="18"/>
  <c r="GM77" i="18"/>
  <c r="GM122" i="18"/>
  <c r="GM85" i="18"/>
  <c r="GM130" i="18"/>
  <c r="GN66" i="18"/>
  <c r="GM70" i="18"/>
  <c r="GM91" i="18"/>
  <c r="GM136" i="18"/>
  <c r="GM81" i="18"/>
  <c r="GM126" i="18"/>
  <c r="GN91" i="18"/>
  <c r="GM55" i="18"/>
  <c r="GN70" i="18"/>
  <c r="GM72" i="18"/>
  <c r="GM97" i="18"/>
  <c r="GM52" i="18"/>
  <c r="GM99" i="18"/>
  <c r="GM54" i="18"/>
  <c r="GM101" i="18"/>
  <c r="GM56" i="18"/>
  <c r="GM103" i="18"/>
  <c r="GM58" i="18"/>
  <c r="GM63" i="18"/>
  <c r="GM108" i="18"/>
  <c r="GM75" i="18"/>
  <c r="GM120" i="18"/>
  <c r="GN81" i="18"/>
  <c r="GN126" i="18"/>
  <c r="GM87" i="18"/>
  <c r="GM132" i="18"/>
  <c r="GM57" i="18"/>
  <c r="GM128" i="18"/>
  <c r="GN52" i="18"/>
  <c r="GN99" i="18"/>
  <c r="GN101" i="18"/>
  <c r="GN56" i="18"/>
  <c r="GN103" i="18"/>
  <c r="GN58" i="18"/>
  <c r="GN63" i="18"/>
  <c r="GM73" i="18"/>
  <c r="GM118" i="18"/>
  <c r="GN119" i="18"/>
  <c r="GN74" i="18"/>
  <c r="GN125" i="18"/>
  <c r="GN80" i="18"/>
  <c r="GN87" i="18"/>
  <c r="GN132" i="18"/>
  <c r="GM78" i="18"/>
  <c r="GM80" i="18"/>
  <c r="GM86" i="18"/>
  <c r="GM76" i="18"/>
  <c r="GM92" i="18"/>
  <c r="GN127" i="18"/>
  <c r="GN82" i="18"/>
  <c r="GN131" i="18"/>
  <c r="GN86" i="18"/>
  <c r="GN133" i="18"/>
  <c r="GN88" i="18"/>
  <c r="GN135" i="18"/>
  <c r="GN90" i="18"/>
  <c r="GM82" i="18"/>
  <c r="FZ77" i="18"/>
  <c r="FZ122" i="18"/>
  <c r="FZ110" i="18"/>
  <c r="FZ65" i="18"/>
  <c r="FZ114" i="18"/>
  <c r="FZ69" i="18"/>
  <c r="FZ81" i="18"/>
  <c r="FZ126" i="18"/>
  <c r="FZ85" i="18"/>
  <c r="FZ130" i="18"/>
  <c r="FZ54" i="18"/>
  <c r="FZ116" i="18"/>
  <c r="FZ56" i="18"/>
  <c r="FZ132" i="18"/>
  <c r="FZ108" i="18"/>
  <c r="FZ63" i="18"/>
  <c r="FZ75" i="18"/>
  <c r="FZ120" i="18"/>
  <c r="FZ79" i="18"/>
  <c r="FZ124" i="18"/>
  <c r="FZ91" i="18"/>
  <c r="FZ136" i="18"/>
  <c r="FZ58" i="18"/>
  <c r="FZ118" i="18"/>
  <c r="FZ134" i="18"/>
  <c r="GA77" i="18"/>
  <c r="GA81" i="18"/>
  <c r="GA126" i="18"/>
  <c r="GA83" i="18"/>
  <c r="GA128" i="18"/>
  <c r="GA85" i="18"/>
  <c r="GA130" i="18"/>
  <c r="GA87" i="18"/>
  <c r="GA132" i="18"/>
  <c r="GA62" i="18"/>
  <c r="GA68" i="18"/>
  <c r="GA72" i="18"/>
  <c r="FZ78" i="18"/>
  <c r="FZ80" i="18"/>
  <c r="GA123" i="18"/>
  <c r="GA78" i="18"/>
  <c r="GA125" i="18"/>
  <c r="GA80" i="18"/>
  <c r="GA127" i="18"/>
  <c r="GA82" i="18"/>
  <c r="GA131" i="18"/>
  <c r="GA86" i="18"/>
  <c r="GA133" i="18"/>
  <c r="GA88" i="18"/>
  <c r="GA92" i="18"/>
  <c r="GA67" i="18"/>
  <c r="FZ86" i="18"/>
  <c r="FZ53" i="18"/>
  <c r="FZ55" i="18"/>
  <c r="FZ57" i="18"/>
  <c r="GA53" i="18"/>
  <c r="GA55" i="18"/>
  <c r="FN58" i="18"/>
  <c r="FN122" i="18"/>
  <c r="FN130" i="18"/>
  <c r="FN85" i="18"/>
  <c r="FN67" i="18"/>
  <c r="FN112" i="18"/>
  <c r="FN120" i="18"/>
  <c r="FN75" i="18"/>
  <c r="FN128" i="18"/>
  <c r="FN83" i="18"/>
  <c r="FN73" i="18"/>
  <c r="FN118" i="18"/>
  <c r="FN63" i="18"/>
  <c r="FN108" i="18"/>
  <c r="FN116" i="18"/>
  <c r="FN71" i="18"/>
  <c r="FN124" i="18"/>
  <c r="FN79" i="18"/>
  <c r="FN81" i="18"/>
  <c r="FM97" i="18"/>
  <c r="FM52" i="18"/>
  <c r="FM99" i="18"/>
  <c r="FM54" i="18"/>
  <c r="FM101" i="18"/>
  <c r="FM56" i="18"/>
  <c r="FM103" i="18"/>
  <c r="FM58" i="18"/>
  <c r="FM63" i="18"/>
  <c r="FM108" i="18"/>
  <c r="FM114" i="18"/>
  <c r="FM69" i="18"/>
  <c r="FM116" i="18"/>
  <c r="FM71" i="18"/>
  <c r="FM120" i="18"/>
  <c r="FM75" i="18"/>
  <c r="FM87" i="18"/>
  <c r="FM132" i="18"/>
  <c r="FN134" i="18"/>
  <c r="FM70" i="18"/>
  <c r="FM78" i="18"/>
  <c r="FM84" i="18"/>
  <c r="FM134" i="18"/>
  <c r="FM74" i="18"/>
  <c r="FM111" i="18"/>
  <c r="FN135" i="18"/>
  <c r="FN74" i="18"/>
  <c r="FM82" i="18"/>
  <c r="FM53" i="18"/>
  <c r="FM98" i="18"/>
  <c r="FM55" i="18"/>
  <c r="FM100" i="18"/>
  <c r="FM121" i="18"/>
  <c r="FM76" i="18"/>
  <c r="FM125" i="18"/>
  <c r="FM80" i="18"/>
  <c r="FM131" i="18"/>
  <c r="FM86" i="18"/>
  <c r="FM133" i="18"/>
  <c r="FM88" i="18"/>
  <c r="FM62" i="18"/>
  <c r="FN98" i="18"/>
  <c r="FN53" i="18"/>
  <c r="FN76" i="18"/>
  <c r="FN121" i="18"/>
  <c r="FN62" i="18"/>
  <c r="FM64" i="18"/>
  <c r="FN109" i="18"/>
  <c r="FM136" i="18"/>
  <c r="FM91" i="18"/>
  <c r="FM137" i="18"/>
  <c r="FM92" i="18"/>
  <c r="FN80" i="18"/>
  <c r="FM83" i="18"/>
  <c r="FM126" i="18"/>
  <c r="FM135" i="18"/>
  <c r="FM90" i="18"/>
  <c r="FN66" i="18"/>
  <c r="FM68" i="18"/>
  <c r="FN123" i="18"/>
  <c r="EZ79" i="18"/>
  <c r="EZ124" i="18"/>
  <c r="EZ87" i="18"/>
  <c r="EZ132" i="18"/>
  <c r="EZ133" i="18"/>
  <c r="EZ88" i="18"/>
  <c r="EZ135" i="18"/>
  <c r="EZ90" i="18"/>
  <c r="EZ137" i="18"/>
  <c r="EZ92" i="18"/>
  <c r="EZ55" i="18"/>
  <c r="FA75" i="18"/>
  <c r="EZ97" i="18"/>
  <c r="EZ52" i="18"/>
  <c r="EZ99" i="18"/>
  <c r="EZ54" i="18"/>
  <c r="EZ101" i="18"/>
  <c r="EZ56" i="18"/>
  <c r="EZ103" i="18"/>
  <c r="EZ58" i="18"/>
  <c r="EZ75" i="18"/>
  <c r="EZ120" i="18"/>
  <c r="FA79" i="18"/>
  <c r="FA124" i="18"/>
  <c r="EZ125" i="18"/>
  <c r="EZ80" i="18"/>
  <c r="FA89" i="18"/>
  <c r="FA134" i="18"/>
  <c r="FA137" i="18"/>
  <c r="FA92" i="18"/>
  <c r="EZ53" i="18"/>
  <c r="EZ73" i="18"/>
  <c r="FA78" i="18"/>
  <c r="FA110" i="18"/>
  <c r="EZ81" i="18"/>
  <c r="EZ126" i="18"/>
  <c r="EZ71" i="18"/>
  <c r="FA72" i="18"/>
  <c r="EZ127" i="18"/>
  <c r="EZ82" i="18"/>
  <c r="FA126" i="18"/>
  <c r="EZ83" i="18"/>
  <c r="EZ128" i="18"/>
  <c r="EZ67" i="18"/>
  <c r="FA132" i="18"/>
  <c r="EZ107" i="18"/>
  <c r="EZ62" i="18"/>
  <c r="EZ109" i="18"/>
  <c r="EZ64" i="18"/>
  <c r="EZ111" i="18"/>
  <c r="EZ66" i="18"/>
  <c r="EZ113" i="18"/>
  <c r="EZ68" i="18"/>
  <c r="EZ115" i="18"/>
  <c r="EZ70" i="18"/>
  <c r="EZ117" i="18"/>
  <c r="EZ72" i="18"/>
  <c r="EZ119" i="18"/>
  <c r="EZ74" i="18"/>
  <c r="EZ121" i="18"/>
  <c r="EZ76" i="18"/>
  <c r="EZ129" i="18"/>
  <c r="EZ84" i="18"/>
  <c r="EZ65" i="18"/>
  <c r="FA100" i="18"/>
  <c r="FA121" i="18"/>
  <c r="FA76" i="18"/>
  <c r="EZ77" i="18"/>
  <c r="EZ122" i="18"/>
  <c r="EZ85" i="18"/>
  <c r="EZ130" i="18"/>
  <c r="FA58" i="18"/>
  <c r="EZ63" i="18"/>
  <c r="EZ123" i="18"/>
  <c r="EZ78" i="18"/>
  <c r="EZ131" i="18"/>
  <c r="EZ86" i="18"/>
  <c r="EZ89" i="18"/>
  <c r="EZ134" i="18"/>
  <c r="EZ91" i="18"/>
  <c r="EZ136" i="18"/>
  <c r="EN101" i="18"/>
  <c r="EN56" i="18"/>
  <c r="EN53" i="18"/>
  <c r="EN98" i="18"/>
  <c r="EN63" i="18"/>
  <c r="EM113" i="18"/>
  <c r="EM68" i="18"/>
  <c r="EM99" i="18"/>
  <c r="EM54" i="18"/>
  <c r="EN114" i="18"/>
  <c r="EN69" i="18"/>
  <c r="EM117" i="18"/>
  <c r="EM72" i="18"/>
  <c r="EM121" i="18"/>
  <c r="EM76" i="18"/>
  <c r="EN99" i="18"/>
  <c r="EN54" i="18"/>
  <c r="EN100" i="18"/>
  <c r="EM100" i="18"/>
  <c r="EM55" i="18"/>
  <c r="EM110" i="18"/>
  <c r="EM65" i="18"/>
  <c r="EM111" i="18"/>
  <c r="EM66" i="18"/>
  <c r="EM101" i="18"/>
  <c r="EM56" i="18"/>
  <c r="EM102" i="18"/>
  <c r="EM57" i="18"/>
  <c r="EM58" i="18"/>
  <c r="EM97" i="18"/>
  <c r="EM52" i="18"/>
  <c r="EN97" i="18"/>
  <c r="EN52" i="18"/>
  <c r="EM107" i="18"/>
  <c r="EM62" i="18"/>
  <c r="EM115" i="18"/>
  <c r="EM70" i="18"/>
  <c r="EM119" i="18"/>
  <c r="EM74" i="18"/>
  <c r="EM123" i="18"/>
  <c r="EM78" i="18"/>
  <c r="EN107" i="18"/>
  <c r="EN62" i="18"/>
  <c r="EN129" i="18"/>
  <c r="EN84" i="18"/>
  <c r="EM98" i="18"/>
  <c r="EM53" i="18"/>
  <c r="EM108" i="18"/>
  <c r="EM63" i="18"/>
  <c r="EM109" i="18"/>
  <c r="EM64" i="18"/>
  <c r="EN83" i="18"/>
  <c r="EN123" i="18"/>
  <c r="EM79" i="18"/>
  <c r="EM124" i="18"/>
  <c r="EN68" i="18"/>
  <c r="EM112" i="18"/>
  <c r="EM67" i="18"/>
  <c r="EM114" i="18"/>
  <c r="EM69" i="18"/>
  <c r="EM116" i="18"/>
  <c r="EM71" i="18"/>
  <c r="EM118" i="18"/>
  <c r="EM73" i="18"/>
  <c r="EM120" i="18"/>
  <c r="EM75" i="18"/>
  <c r="EM77" i="18"/>
  <c r="EM122" i="18"/>
  <c r="EM81" i="18"/>
  <c r="EM126" i="18"/>
  <c r="EN89" i="18"/>
  <c r="EN134" i="18"/>
  <c r="EN80" i="18"/>
  <c r="EN136" i="18"/>
  <c r="EN74" i="18"/>
  <c r="EM83" i="18"/>
  <c r="EM128" i="18"/>
  <c r="EN72" i="18"/>
  <c r="EN92" i="18"/>
  <c r="EM125" i="18"/>
  <c r="EM80" i="18"/>
  <c r="EM127" i="18"/>
  <c r="EM82" i="18"/>
  <c r="EM129" i="18"/>
  <c r="EM84" i="18"/>
  <c r="EM131" i="18"/>
  <c r="EM86" i="18"/>
  <c r="EM133" i="18"/>
  <c r="EM88" i="18"/>
  <c r="EM135" i="18"/>
  <c r="EM90" i="18"/>
  <c r="EM137" i="18"/>
  <c r="EM92" i="18"/>
  <c r="EM85" i="18"/>
  <c r="EM130" i="18"/>
  <c r="EM87" i="18"/>
  <c r="EM132" i="18"/>
  <c r="EM89" i="18"/>
  <c r="EM134" i="18"/>
  <c r="EM91" i="18"/>
  <c r="EM136" i="18"/>
  <c r="DZ73" i="18"/>
  <c r="DZ118" i="18"/>
  <c r="DZ119" i="18"/>
  <c r="DZ74" i="18"/>
  <c r="DZ55" i="18"/>
  <c r="DZ97" i="18"/>
  <c r="DZ52" i="18"/>
  <c r="DZ99" i="18"/>
  <c r="DZ54" i="18"/>
  <c r="DZ101" i="18"/>
  <c r="DZ56" i="18"/>
  <c r="DZ103" i="18"/>
  <c r="DZ58" i="18"/>
  <c r="DZ108" i="18"/>
  <c r="DZ63" i="18"/>
  <c r="DZ65" i="18"/>
  <c r="DZ110" i="18"/>
  <c r="DZ67" i="18"/>
  <c r="DZ112" i="18"/>
  <c r="DZ116" i="18"/>
  <c r="DZ71" i="18"/>
  <c r="EA81" i="18"/>
  <c r="EA126" i="18"/>
  <c r="EA55" i="18"/>
  <c r="DZ57" i="18"/>
  <c r="EA97" i="18"/>
  <c r="EA52" i="18"/>
  <c r="EA101" i="18"/>
  <c r="EA56" i="18"/>
  <c r="EA103" i="18"/>
  <c r="EA58" i="18"/>
  <c r="EA65" i="18"/>
  <c r="EA110" i="18"/>
  <c r="EA69" i="18"/>
  <c r="EA114" i="18"/>
  <c r="DZ75" i="18"/>
  <c r="DZ120" i="18"/>
  <c r="EA57" i="18"/>
  <c r="DZ76" i="18"/>
  <c r="EA127" i="18"/>
  <c r="EA128" i="18"/>
  <c r="EA121" i="18"/>
  <c r="EA76" i="18"/>
  <c r="EA123" i="18"/>
  <c r="EA78" i="18"/>
  <c r="EA79" i="18"/>
  <c r="EA124" i="18"/>
  <c r="DZ117" i="18"/>
  <c r="DZ72" i="18"/>
  <c r="EA77" i="18"/>
  <c r="EA122" i="18"/>
  <c r="EA89" i="18"/>
  <c r="EA134" i="18"/>
  <c r="EA62" i="18"/>
  <c r="DZ114" i="18"/>
  <c r="DZ107" i="18"/>
  <c r="DZ62" i="18"/>
  <c r="DZ109" i="18"/>
  <c r="DZ64" i="18"/>
  <c r="DZ111" i="18"/>
  <c r="DZ66" i="18"/>
  <c r="DZ113" i="18"/>
  <c r="DZ68" i="18"/>
  <c r="DZ115" i="18"/>
  <c r="DZ70" i="18"/>
  <c r="EA136" i="18"/>
  <c r="DZ78" i="18"/>
  <c r="EA86" i="18"/>
  <c r="DZ80" i="18"/>
  <c r="DZ84" i="18"/>
  <c r="DZ92" i="18"/>
  <c r="DZ128" i="18"/>
  <c r="DZ136" i="18"/>
  <c r="DZ90" i="18"/>
  <c r="DZ126" i="18"/>
  <c r="DZ134" i="18"/>
  <c r="DZ79" i="18"/>
  <c r="DZ88" i="18"/>
  <c r="DZ132" i="18"/>
  <c r="EA88" i="18"/>
  <c r="DN108" i="18"/>
  <c r="DN63" i="18"/>
  <c r="DM99" i="18"/>
  <c r="DM54" i="18"/>
  <c r="DM56" i="18"/>
  <c r="DM101" i="18"/>
  <c r="DM58" i="18"/>
  <c r="DM103" i="18"/>
  <c r="DM63" i="18"/>
  <c r="DM108" i="18"/>
  <c r="DN85" i="18"/>
  <c r="DN130" i="18"/>
  <c r="DM91" i="18"/>
  <c r="DM136" i="18"/>
  <c r="DM112" i="18"/>
  <c r="DM77" i="18"/>
  <c r="DM122" i="18"/>
  <c r="DM87" i="18"/>
  <c r="DM132" i="18"/>
  <c r="DM118" i="18"/>
  <c r="DM113" i="18"/>
  <c r="DM68" i="18"/>
  <c r="DN97" i="18"/>
  <c r="DM102" i="18"/>
  <c r="DM81" i="18"/>
  <c r="DM126" i="18"/>
  <c r="DM53" i="18"/>
  <c r="DM98" i="18"/>
  <c r="DM55" i="18"/>
  <c r="DM100" i="18"/>
  <c r="DM107" i="18"/>
  <c r="DM62" i="18"/>
  <c r="DM114" i="18"/>
  <c r="DM69" i="18"/>
  <c r="DM83" i="18"/>
  <c r="DM128" i="18"/>
  <c r="DM64" i="18"/>
  <c r="DM70" i="18"/>
  <c r="DN98" i="18"/>
  <c r="DN110" i="18"/>
  <c r="DN65" i="18"/>
  <c r="DN91" i="18"/>
  <c r="DN136" i="18"/>
  <c r="DN109" i="18"/>
  <c r="DN64" i="18"/>
  <c r="DM75" i="18"/>
  <c r="DM120" i="18"/>
  <c r="DN83" i="18"/>
  <c r="DN128" i="18"/>
  <c r="DM89" i="18"/>
  <c r="DM134" i="18"/>
  <c r="DN112" i="18"/>
  <c r="DN67" i="18"/>
  <c r="DN115" i="18"/>
  <c r="DN70" i="18"/>
  <c r="DM119" i="18"/>
  <c r="DM74" i="18"/>
  <c r="DN75" i="18"/>
  <c r="DN120" i="18"/>
  <c r="DM79" i="18"/>
  <c r="DM124" i="18"/>
  <c r="DN116" i="18"/>
  <c r="DN71" i="18"/>
  <c r="DM117" i="18"/>
  <c r="DM72" i="18"/>
  <c r="DN79" i="18"/>
  <c r="DN124" i="18"/>
  <c r="DM85" i="18"/>
  <c r="DM130" i="18"/>
  <c r="DM90" i="18"/>
  <c r="DM80" i="18"/>
  <c r="DM92" i="18"/>
  <c r="DM123" i="18"/>
  <c r="DM78" i="18"/>
  <c r="DM131" i="18"/>
  <c r="DM86" i="18"/>
  <c r="DM133" i="18"/>
  <c r="DM88" i="18"/>
  <c r="DN137" i="18"/>
  <c r="DN92" i="18"/>
  <c r="DM82" i="18"/>
  <c r="DN123" i="18"/>
  <c r="DN78" i="18"/>
  <c r="DN129" i="18"/>
  <c r="DN84" i="18"/>
  <c r="DN133" i="18"/>
  <c r="DN88" i="18"/>
  <c r="DM84" i="18"/>
  <c r="DA111" i="18"/>
  <c r="DA66" i="18"/>
  <c r="DA109" i="18"/>
  <c r="DA64" i="18"/>
  <c r="CZ117" i="18"/>
  <c r="CZ72" i="18"/>
  <c r="DA91" i="18"/>
  <c r="DA136" i="18"/>
  <c r="DA107" i="18"/>
  <c r="DA62" i="18"/>
  <c r="CZ137" i="18"/>
  <c r="CZ92" i="18"/>
  <c r="DA98" i="18"/>
  <c r="DA53" i="18"/>
  <c r="DA102" i="18"/>
  <c r="DA124" i="18"/>
  <c r="CZ125" i="18"/>
  <c r="CZ80" i="18"/>
  <c r="DA72" i="18"/>
  <c r="CZ119" i="18"/>
  <c r="CZ74" i="18"/>
  <c r="CZ127" i="18"/>
  <c r="CZ82" i="18"/>
  <c r="DA114" i="18"/>
  <c r="DA118" i="18"/>
  <c r="CZ123" i="18"/>
  <c r="CZ78" i="18"/>
  <c r="DA108" i="18"/>
  <c r="DA63" i="18"/>
  <c r="CZ115" i="18"/>
  <c r="CZ70" i="18"/>
  <c r="CZ129" i="18"/>
  <c r="CZ84" i="18"/>
  <c r="DA110" i="18"/>
  <c r="CZ131" i="18"/>
  <c r="CZ86" i="18"/>
  <c r="CZ67" i="18"/>
  <c r="CZ113" i="18"/>
  <c r="CZ68" i="18"/>
  <c r="CZ121" i="18"/>
  <c r="CZ76" i="18"/>
  <c r="DA87" i="18"/>
  <c r="DA132" i="18"/>
  <c r="CZ133" i="18"/>
  <c r="CZ88" i="18"/>
  <c r="CZ58" i="18"/>
  <c r="CZ65" i="18"/>
  <c r="DA128" i="18"/>
  <c r="CZ107" i="18"/>
  <c r="CZ62" i="18"/>
  <c r="CZ109" i="18"/>
  <c r="CZ64" i="18"/>
  <c r="CZ111" i="18"/>
  <c r="CZ66" i="18"/>
  <c r="CZ135" i="18"/>
  <c r="CZ90" i="18"/>
  <c r="CZ56" i="18"/>
  <c r="CZ57" i="18"/>
  <c r="DA58" i="18"/>
  <c r="CZ63" i="18"/>
  <c r="DA120" i="18"/>
  <c r="CZ75" i="18"/>
  <c r="CZ120" i="18"/>
  <c r="CZ77" i="18"/>
  <c r="CZ122" i="18"/>
  <c r="CZ79" i="18"/>
  <c r="CZ124" i="18"/>
  <c r="CZ81" i="18"/>
  <c r="CZ126" i="18"/>
  <c r="CZ83" i="18"/>
  <c r="CZ128" i="18"/>
  <c r="CZ85" i="18"/>
  <c r="CZ130" i="18"/>
  <c r="CZ87" i="18"/>
  <c r="CZ132" i="18"/>
  <c r="CZ89" i="18"/>
  <c r="CZ134" i="18"/>
  <c r="CZ91" i="18"/>
  <c r="CZ136" i="18"/>
  <c r="DA88" i="18"/>
  <c r="CM114" i="18"/>
  <c r="CM69" i="18"/>
  <c r="CN75" i="18"/>
  <c r="CN120" i="18"/>
  <c r="CM91" i="18"/>
  <c r="CM136" i="18"/>
  <c r="CM75" i="18"/>
  <c r="CM120" i="18"/>
  <c r="CM83" i="18"/>
  <c r="CM128" i="18"/>
  <c r="CM97" i="18"/>
  <c r="CM52" i="18"/>
  <c r="CM99" i="18"/>
  <c r="CM54" i="18"/>
  <c r="CM101" i="18"/>
  <c r="CM56" i="18"/>
  <c r="CM103" i="18"/>
  <c r="CM58" i="18"/>
  <c r="CM108" i="18"/>
  <c r="CM63" i="18"/>
  <c r="CM77" i="18"/>
  <c r="CM122" i="18"/>
  <c r="CM62" i="18"/>
  <c r="CN97" i="18"/>
  <c r="CN52" i="18"/>
  <c r="CN99" i="18"/>
  <c r="CN101" i="18"/>
  <c r="CN56" i="18"/>
  <c r="CN63" i="18"/>
  <c r="CM89" i="18"/>
  <c r="CM134" i="18"/>
  <c r="CM68" i="18"/>
  <c r="CM112" i="18"/>
  <c r="CM67" i="18"/>
  <c r="CN113" i="18"/>
  <c r="CN68" i="18"/>
  <c r="CM116" i="18"/>
  <c r="CM71" i="18"/>
  <c r="CM79" i="18"/>
  <c r="CM124" i="18"/>
  <c r="CN127" i="18"/>
  <c r="CN82" i="18"/>
  <c r="CN123" i="18"/>
  <c r="CN78" i="18"/>
  <c r="CM110" i="18"/>
  <c r="CM65" i="18"/>
  <c r="CN116" i="18"/>
  <c r="CN79" i="18"/>
  <c r="CN124" i="18"/>
  <c r="CM87" i="18"/>
  <c r="CM132" i="18"/>
  <c r="CM64" i="18"/>
  <c r="CM98" i="18"/>
  <c r="CM53" i="18"/>
  <c r="CM100" i="18"/>
  <c r="CM55" i="18"/>
  <c r="CM102" i="18"/>
  <c r="CM57" i="18"/>
  <c r="CN109" i="18"/>
  <c r="CN64" i="18"/>
  <c r="CN110" i="18"/>
  <c r="CN65" i="18"/>
  <c r="CM118" i="18"/>
  <c r="CM73" i="18"/>
  <c r="CN121" i="18"/>
  <c r="CN76" i="18"/>
  <c r="CM81" i="18"/>
  <c r="CM126" i="18"/>
  <c r="CN98" i="18"/>
  <c r="CN81" i="18"/>
  <c r="CM85" i="18"/>
  <c r="CM130" i="18"/>
  <c r="CN134" i="18"/>
  <c r="CN86" i="18"/>
  <c r="CN130" i="18"/>
  <c r="CM121" i="18"/>
  <c r="CM76" i="18"/>
  <c r="CM123" i="18"/>
  <c r="CM78" i="18"/>
  <c r="CM125" i="18"/>
  <c r="CM80" i="18"/>
  <c r="CM127" i="18"/>
  <c r="CM82" i="18"/>
  <c r="CM129" i="18"/>
  <c r="CM84" i="18"/>
  <c r="CM131" i="18"/>
  <c r="CM86" i="18"/>
  <c r="CM133" i="18"/>
  <c r="CM88" i="18"/>
  <c r="CM135" i="18"/>
  <c r="CM90" i="18"/>
  <c r="CM137" i="18"/>
  <c r="CM92" i="18"/>
  <c r="CN136" i="18"/>
  <c r="BZ94" i="18"/>
  <c r="BZ105" i="18" s="1"/>
  <c r="BZ49" i="18"/>
  <c r="BZ60" i="18" s="1"/>
  <c r="BZ79" i="18"/>
  <c r="BZ124" i="18"/>
  <c r="BZ125" i="18"/>
  <c r="BZ80" i="18"/>
  <c r="CA89" i="18"/>
  <c r="CA134" i="18"/>
  <c r="CA54" i="18"/>
  <c r="CA69" i="18"/>
  <c r="BZ71" i="18"/>
  <c r="CA130" i="18"/>
  <c r="BZ97" i="18"/>
  <c r="BZ52" i="18"/>
  <c r="BZ99" i="18"/>
  <c r="BZ54" i="18"/>
  <c r="BZ101" i="18"/>
  <c r="BZ56" i="18"/>
  <c r="BZ103" i="18"/>
  <c r="BZ58" i="18"/>
  <c r="CA133" i="18"/>
  <c r="CA88" i="18"/>
  <c r="BZ117" i="18"/>
  <c r="BZ72" i="18"/>
  <c r="CA87" i="18"/>
  <c r="CA132" i="18"/>
  <c r="BZ76" i="18"/>
  <c r="CA79" i="18"/>
  <c r="CA124" i="18"/>
  <c r="CA117" i="18"/>
  <c r="BZ63" i="18"/>
  <c r="BZ78" i="18"/>
  <c r="BZ84" i="18"/>
  <c r="BZ112" i="18"/>
  <c r="BZ119" i="18"/>
  <c r="BZ74" i="18"/>
  <c r="CA63" i="18"/>
  <c r="BZ65" i="18"/>
  <c r="BZ86" i="18"/>
  <c r="BZ92" i="18"/>
  <c r="BZ114" i="18"/>
  <c r="BZ120" i="18"/>
  <c r="BZ98" i="18"/>
  <c r="BZ53" i="18"/>
  <c r="BZ100" i="18"/>
  <c r="BZ55" i="18"/>
  <c r="BZ102" i="18"/>
  <c r="BZ57" i="18"/>
  <c r="BZ107" i="18"/>
  <c r="BZ62" i="18"/>
  <c r="BZ109" i="18"/>
  <c r="BZ64" i="18"/>
  <c r="BZ111" i="18"/>
  <c r="BZ66" i="18"/>
  <c r="BZ113" i="18"/>
  <c r="BZ68" i="18"/>
  <c r="BZ115" i="18"/>
  <c r="BZ70" i="18"/>
  <c r="CA74" i="18"/>
  <c r="BZ135" i="18"/>
  <c r="BZ90" i="18"/>
  <c r="CA86" i="18"/>
  <c r="BZ122" i="18"/>
  <c r="BZ128" i="18"/>
  <c r="BZ133" i="18"/>
  <c r="BZ88" i="18"/>
  <c r="CA98" i="18"/>
  <c r="CA53" i="18"/>
  <c r="CA102" i="18"/>
  <c r="CA57" i="18"/>
  <c r="CA111" i="18"/>
  <c r="CA113" i="18"/>
  <c r="CA68" i="18"/>
  <c r="CA115" i="18"/>
  <c r="CA75" i="18"/>
  <c r="CA120" i="18"/>
  <c r="BZ81" i="18"/>
  <c r="BZ126" i="18"/>
  <c r="BZ127" i="18"/>
  <c r="BZ82" i="18"/>
  <c r="CA83" i="18"/>
  <c r="CA128" i="18"/>
  <c r="CA135" i="18"/>
  <c r="CA90" i="18"/>
  <c r="CA52" i="18"/>
  <c r="CA67" i="18"/>
  <c r="BZ130" i="18"/>
  <c r="BZ134" i="18"/>
  <c r="BZ132" i="18"/>
  <c r="BM62" i="18"/>
  <c r="BM77" i="18"/>
  <c r="BM130" i="18"/>
  <c r="BM114" i="18"/>
  <c r="BM103" i="18"/>
  <c r="BM119" i="18"/>
  <c r="BM131" i="18"/>
  <c r="BM135" i="18"/>
  <c r="BM127" i="18"/>
  <c r="BM70" i="18"/>
  <c r="BM63" i="18"/>
  <c r="BM97" i="18"/>
  <c r="BM116" i="18"/>
  <c r="BM87" i="18"/>
  <c r="BM79" i="18"/>
  <c r="O24" i="23"/>
  <c r="O25" i="23" s="1"/>
  <c r="O41" i="23"/>
  <c r="O42" i="23" s="1"/>
  <c r="O43" i="23" s="1"/>
  <c r="O44" i="23" s="1"/>
  <c r="O45" i="23" s="1"/>
  <c r="O46" i="23" s="1"/>
  <c r="O47" i="23" s="1"/>
  <c r="O48" i="23" s="1"/>
  <c r="O49" i="23" s="1"/>
  <c r="O50" i="23" s="1"/>
  <c r="O51" i="23" s="1"/>
  <c r="O52" i="23" s="1"/>
  <c r="O53" i="23" s="1"/>
  <c r="O54" i="23" s="1"/>
  <c r="O55" i="23" s="1"/>
  <c r="O95" i="23"/>
  <c r="O96" i="23" s="1"/>
  <c r="O97" i="23" s="1"/>
  <c r="O98" i="23" s="1"/>
  <c r="O99" i="23" s="1"/>
  <c r="O100" i="23" s="1"/>
  <c r="O101" i="23" s="1"/>
  <c r="O102" i="23" s="1"/>
  <c r="O103" i="23" s="1"/>
  <c r="O104" i="23" s="1"/>
  <c r="O105" i="23" s="1"/>
  <c r="O106" i="23" s="1"/>
  <c r="O107" i="23" s="1"/>
  <c r="O108" i="23" s="1"/>
  <c r="O109" i="23" s="1"/>
  <c r="O1" i="23"/>
  <c r="B1" i="23"/>
  <c r="C91" i="22"/>
  <c r="P46" i="22"/>
  <c r="AC46" i="22" s="1"/>
  <c r="AC273" i="22" s="1"/>
  <c r="C55" i="22"/>
  <c r="C127" i="22"/>
  <c r="C92" i="22"/>
  <c r="C122" i="22"/>
  <c r="C148" i="22"/>
  <c r="C238" i="22"/>
  <c r="AB4" i="22"/>
  <c r="AO4" i="22" s="1"/>
  <c r="BB4" i="22" s="1"/>
  <c r="BO4" i="22" s="1"/>
  <c r="C67" i="22"/>
  <c r="C74" i="22"/>
  <c r="C167" i="22"/>
  <c r="C231" i="22"/>
  <c r="C264" i="22"/>
  <c r="C123" i="22"/>
  <c r="C137" i="22"/>
  <c r="C272" i="22"/>
  <c r="P22" i="22"/>
  <c r="P67" i="22" s="1"/>
  <c r="C90" i="22"/>
  <c r="C260" i="22"/>
  <c r="P30" i="22"/>
  <c r="P75" i="22" s="1"/>
  <c r="C84" i="22"/>
  <c r="P38" i="22"/>
  <c r="AC38" i="22" s="1"/>
  <c r="EO144" i="22"/>
  <c r="BM98" i="18"/>
  <c r="BM57" i="18"/>
  <c r="BM68" i="18"/>
  <c r="BM76" i="18"/>
  <c r="BM84" i="18"/>
  <c r="BM92" i="18"/>
  <c r="BN10" i="18"/>
  <c r="BN55" i="18" s="1"/>
  <c r="BN17" i="18"/>
  <c r="BN62" i="18" s="1"/>
  <c r="BN21" i="18"/>
  <c r="BN111" i="18" s="1"/>
  <c r="BN25" i="18"/>
  <c r="BN115" i="18" s="1"/>
  <c r="BN29" i="18"/>
  <c r="BN33" i="18"/>
  <c r="BN78" i="18" s="1"/>
  <c r="BN37" i="18"/>
  <c r="BN82" i="18" s="1"/>
  <c r="BN41" i="18"/>
  <c r="BN131" i="18" s="1"/>
  <c r="BN45" i="18"/>
  <c r="BN90" i="18" s="1"/>
  <c r="BN7" i="18"/>
  <c r="BN52" i="18" s="1"/>
  <c r="BN11" i="18"/>
  <c r="BN101" i="18" s="1"/>
  <c r="BN18" i="18"/>
  <c r="BN63" i="18" s="1"/>
  <c r="BN22" i="18"/>
  <c r="BN67" i="18" s="1"/>
  <c r="BN26" i="18"/>
  <c r="BN71" i="18" s="1"/>
  <c r="BN30" i="18"/>
  <c r="BN120" i="18" s="1"/>
  <c r="BN34" i="18"/>
  <c r="BN124" i="18" s="1"/>
  <c r="BN38" i="18"/>
  <c r="BN128" i="18" s="1"/>
  <c r="BN42" i="18"/>
  <c r="BN132" i="18" s="1"/>
  <c r="BN46" i="18"/>
  <c r="BN136" i="18" s="1"/>
  <c r="BN8" i="18"/>
  <c r="BN53" i="18" s="1"/>
  <c r="BN12" i="18"/>
  <c r="BN19" i="18"/>
  <c r="BN64" i="18" s="1"/>
  <c r="BN23" i="18"/>
  <c r="BN68" i="18" s="1"/>
  <c r="BN27" i="18"/>
  <c r="BN72" i="18" s="1"/>
  <c r="BN31" i="18"/>
  <c r="BN76" i="18" s="1"/>
  <c r="BN35" i="18"/>
  <c r="BN80" i="18" s="1"/>
  <c r="BN39" i="18"/>
  <c r="BN84" i="18" s="1"/>
  <c r="BN43" i="18"/>
  <c r="BN88" i="18" s="1"/>
  <c r="BN47" i="18"/>
  <c r="BN92" i="18" s="1"/>
  <c r="BM55" i="18"/>
  <c r="AC83" i="22"/>
  <c r="AP38" i="22"/>
  <c r="C82" i="22"/>
  <c r="C94" i="22"/>
  <c r="C114" i="22"/>
  <c r="C119" i="22"/>
  <c r="C129" i="22"/>
  <c r="C134" i="22"/>
  <c r="C159" i="22"/>
  <c r="C176" i="22"/>
  <c r="C182" i="22"/>
  <c r="C203" i="22"/>
  <c r="C249" i="22"/>
  <c r="O84" i="22"/>
  <c r="O99" i="22"/>
  <c r="O109" i="22"/>
  <c r="O125" i="22"/>
  <c r="O150" i="22"/>
  <c r="O161" i="22"/>
  <c r="O169" i="22"/>
  <c r="O177" i="22"/>
  <c r="P9" i="22"/>
  <c r="P236" i="22" s="1"/>
  <c r="P13" i="22"/>
  <c r="P20" i="22"/>
  <c r="P24" i="22"/>
  <c r="P28" i="22"/>
  <c r="P32" i="22"/>
  <c r="AC32" i="22" s="1"/>
  <c r="P36" i="22"/>
  <c r="AC36" i="22" s="1"/>
  <c r="P40" i="22"/>
  <c r="AC40" i="22" s="1"/>
  <c r="P44" i="22"/>
  <c r="AC44" i="22" s="1"/>
  <c r="AC226" i="22" s="1"/>
  <c r="C49" i="22"/>
  <c r="C56" i="22"/>
  <c r="C76" i="22"/>
  <c r="C102" i="22"/>
  <c r="C110" i="22"/>
  <c r="C154" i="22"/>
  <c r="C244" i="22"/>
  <c r="C256" i="22"/>
  <c r="C273" i="22"/>
  <c r="O89" i="22"/>
  <c r="O117" i="22"/>
  <c r="O121" i="22"/>
  <c r="O126" i="22"/>
  <c r="O130" i="22"/>
  <c r="O137" i="22"/>
  <c r="O190" i="22"/>
  <c r="O201" i="22"/>
  <c r="O209" i="22"/>
  <c r="O217" i="22"/>
  <c r="O225" i="22"/>
  <c r="O250" i="22"/>
  <c r="O258" i="22"/>
  <c r="AC30" i="22"/>
  <c r="AP30" i="22" s="1"/>
  <c r="BC30" i="22" s="1"/>
  <c r="BP30" i="22" s="1"/>
  <c r="CC30" i="22" s="1"/>
  <c r="CP30" i="22" s="1"/>
  <c r="DC30" i="22" s="1"/>
  <c r="DC257" i="22" s="1"/>
  <c r="C66" i="22"/>
  <c r="C83" i="22"/>
  <c r="C115" i="22"/>
  <c r="C130" i="22"/>
  <c r="C135" i="22"/>
  <c r="C147" i="22"/>
  <c r="C160" i="22"/>
  <c r="C166" i="22"/>
  <c r="C219" i="22"/>
  <c r="C268" i="22"/>
  <c r="O80" i="22"/>
  <c r="O85" i="22"/>
  <c r="O110" i="22"/>
  <c r="O113" i="22"/>
  <c r="O191" i="22"/>
  <c r="O202" i="22"/>
  <c r="O210" i="22"/>
  <c r="O218" i="22"/>
  <c r="O226" i="22"/>
  <c r="O240" i="22"/>
  <c r="O251" i="22"/>
  <c r="O259" i="22"/>
  <c r="O267" i="22"/>
  <c r="P10" i="22"/>
  <c r="AC10" i="22" s="1"/>
  <c r="AP10" i="22" s="1"/>
  <c r="AP100" i="22" s="1"/>
  <c r="P17" i="22"/>
  <c r="AC17" i="22" s="1"/>
  <c r="AP17" i="22" s="1"/>
  <c r="BC17" i="22" s="1"/>
  <c r="BC199" i="22" s="1"/>
  <c r="P21" i="22"/>
  <c r="AC21" i="22" s="1"/>
  <c r="AP21" i="22" s="1"/>
  <c r="BC21" i="22" s="1"/>
  <c r="BP21" i="22" s="1"/>
  <c r="CC21" i="22" s="1"/>
  <c r="CP21" i="22" s="1"/>
  <c r="DC21" i="22" s="1"/>
  <c r="DP21" i="22" s="1"/>
  <c r="P25" i="22"/>
  <c r="AC25" i="22" s="1"/>
  <c r="AP25" i="22" s="1"/>
  <c r="BC25" i="22" s="1"/>
  <c r="P29" i="22"/>
  <c r="AC29" i="22" s="1"/>
  <c r="AP29" i="22" s="1"/>
  <c r="BC29" i="22" s="1"/>
  <c r="BP29" i="22" s="1"/>
  <c r="CC29" i="22" s="1"/>
  <c r="CP29" i="22" s="1"/>
  <c r="DC29" i="22" s="1"/>
  <c r="DP29" i="22" s="1"/>
  <c r="P33" i="22"/>
  <c r="AC33" i="22" s="1"/>
  <c r="AP33" i="22" s="1"/>
  <c r="BC33" i="22" s="1"/>
  <c r="P37" i="22"/>
  <c r="AC37" i="22" s="1"/>
  <c r="AP37" i="22" s="1"/>
  <c r="BC37" i="22" s="1"/>
  <c r="BP37" i="22" s="1"/>
  <c r="CC37" i="22" s="1"/>
  <c r="CP37" i="22" s="1"/>
  <c r="DC37" i="22" s="1"/>
  <c r="DP37" i="22" s="1"/>
  <c r="EC37" i="22" s="1"/>
  <c r="EP37" i="22" s="1"/>
  <c r="FC37" i="22" s="1"/>
  <c r="FC264" i="22" s="1"/>
  <c r="P41" i="22"/>
  <c r="AC41" i="22" s="1"/>
  <c r="AP41" i="22" s="1"/>
  <c r="BC41" i="22" s="1"/>
  <c r="BP41" i="22" s="1"/>
  <c r="CC41" i="22" s="1"/>
  <c r="CP41" i="22" s="1"/>
  <c r="DC41" i="22" s="1"/>
  <c r="DP41" i="22" s="1"/>
  <c r="EC41" i="22" s="1"/>
  <c r="EP41" i="22" s="1"/>
  <c r="FC41" i="22" s="1"/>
  <c r="FP41" i="22" s="1"/>
  <c r="GC41" i="22" s="1"/>
  <c r="P45" i="22"/>
  <c r="P227" i="22" s="1"/>
  <c r="BP4" i="22"/>
  <c r="BP231" i="22" s="1"/>
  <c r="BO1" i="22" s="1"/>
  <c r="CB4" i="22"/>
  <c r="CO4" i="22" s="1"/>
  <c r="C57" i="22"/>
  <c r="C103" i="22"/>
  <c r="C111" i="22"/>
  <c r="C121" i="22"/>
  <c r="C126" i="22"/>
  <c r="C172" i="22"/>
  <c r="C178" i="22"/>
  <c r="C199" i="22"/>
  <c r="C237" i="22"/>
  <c r="C257" i="22"/>
  <c r="O54" i="22"/>
  <c r="O102" i="22"/>
  <c r="O122" i="22"/>
  <c r="O180" i="22"/>
  <c r="BC4" i="22"/>
  <c r="C99" i="22"/>
  <c r="C131" i="22"/>
  <c r="C252" i="22"/>
  <c r="O81" i="22"/>
  <c r="O103" i="22"/>
  <c r="O114" i="22"/>
  <c r="O118" i="22"/>
  <c r="O157" i="22"/>
  <c r="O165" i="22"/>
  <c r="O173" i="22"/>
  <c r="O181" i="22"/>
  <c r="P7" i="22"/>
  <c r="P11" i="22"/>
  <c r="P18" i="22"/>
  <c r="AC18" i="22" s="1"/>
  <c r="AC245" i="22" s="1"/>
  <c r="P26" i="22"/>
  <c r="P208" i="22" s="1"/>
  <c r="P34" i="22"/>
  <c r="AC34" i="22" s="1"/>
  <c r="P42" i="22"/>
  <c r="C107" i="22"/>
  <c r="C162" i="22"/>
  <c r="C215" i="22"/>
  <c r="O73" i="22"/>
  <c r="O77" i="22"/>
  <c r="BB141" i="22"/>
  <c r="C68" i="22"/>
  <c r="C100" i="22"/>
  <c r="C113" i="22"/>
  <c r="C118" i="22"/>
  <c r="C149" i="22"/>
  <c r="C158" i="22"/>
  <c r="C168" i="22"/>
  <c r="C265" i="22"/>
  <c r="O58" i="22"/>
  <c r="O69" i="22"/>
  <c r="O134" i="22"/>
  <c r="O235" i="22"/>
  <c r="P8" i="22"/>
  <c r="AC8" i="22" s="1"/>
  <c r="AP8" i="22" s="1"/>
  <c r="BC8" i="22" s="1"/>
  <c r="BP8" i="22" s="1"/>
  <c r="CC8" i="22" s="1"/>
  <c r="CP8" i="22" s="1"/>
  <c r="DC8" i="22" s="1"/>
  <c r="DP8" i="22" s="1"/>
  <c r="EC8" i="22" s="1"/>
  <c r="P12" i="22"/>
  <c r="AC12" i="22" s="1"/>
  <c r="AP12" i="22" s="1"/>
  <c r="BC12" i="22" s="1"/>
  <c r="BP12" i="22" s="1"/>
  <c r="CC12" i="22" s="1"/>
  <c r="CP12" i="22" s="1"/>
  <c r="CP239" i="22" s="1"/>
  <c r="P19" i="22"/>
  <c r="AC19" i="22" s="1"/>
  <c r="AP19" i="22" s="1"/>
  <c r="BC19" i="22" s="1"/>
  <c r="BP19" i="22" s="1"/>
  <c r="CC19" i="22" s="1"/>
  <c r="CP19" i="22" s="1"/>
  <c r="P23" i="22"/>
  <c r="AC23" i="22" s="1"/>
  <c r="AP23" i="22" s="1"/>
  <c r="BC23" i="22" s="1"/>
  <c r="BP23" i="22" s="1"/>
  <c r="CC23" i="22" s="1"/>
  <c r="CP23" i="22" s="1"/>
  <c r="DC23" i="22" s="1"/>
  <c r="DP23" i="22" s="1"/>
  <c r="DP205" i="22" s="1"/>
  <c r="P27" i="22"/>
  <c r="AC27" i="22" s="1"/>
  <c r="AP27" i="22" s="1"/>
  <c r="BC27" i="22" s="1"/>
  <c r="BP27" i="22" s="1"/>
  <c r="CC27" i="22" s="1"/>
  <c r="CP27" i="22" s="1"/>
  <c r="DC27" i="22" s="1"/>
  <c r="DP27" i="22" s="1"/>
  <c r="EC27" i="22" s="1"/>
  <c r="P31" i="22"/>
  <c r="AC31" i="22" s="1"/>
  <c r="AP31" i="22" s="1"/>
  <c r="BC31" i="22" s="1"/>
  <c r="BP31" i="22" s="1"/>
  <c r="CC31" i="22" s="1"/>
  <c r="CP31" i="22" s="1"/>
  <c r="DC31" i="22" s="1"/>
  <c r="DP31" i="22" s="1"/>
  <c r="P35" i="22"/>
  <c r="P39" i="22"/>
  <c r="AC39" i="22" s="1"/>
  <c r="AP39" i="22" s="1"/>
  <c r="BC39" i="22" s="1"/>
  <c r="BP39" i="22" s="1"/>
  <c r="CC39" i="22" s="1"/>
  <c r="CP39" i="22" s="1"/>
  <c r="DC39" i="22" s="1"/>
  <c r="DP39" i="22" s="1"/>
  <c r="EC39" i="22" s="1"/>
  <c r="EP39" i="22" s="1"/>
  <c r="FC39" i="22" s="1"/>
  <c r="FC129" i="22" s="1"/>
  <c r="P43" i="22"/>
  <c r="AC43" i="22" s="1"/>
  <c r="AP43" i="22" s="1"/>
  <c r="BC43" i="22" s="1"/>
  <c r="P47" i="22"/>
  <c r="P229" i="22" s="1"/>
  <c r="EO53" i="22"/>
  <c r="EO123" i="22"/>
  <c r="BB149" i="22"/>
  <c r="EO57" i="22"/>
  <c r="EO145" i="22"/>
  <c r="EO200" i="22"/>
  <c r="EO66" i="22"/>
  <c r="EO201" i="22"/>
  <c r="EO68" i="22"/>
  <c r="EO149" i="22"/>
  <c r="EO107" i="22"/>
  <c r="BB98" i="22"/>
  <c r="EO109" i="22"/>
  <c r="GB234" i="22"/>
  <c r="GB189" i="22"/>
  <c r="GB144" i="22"/>
  <c r="GB97" i="22"/>
  <c r="GB191" i="22"/>
  <c r="GB236" i="22"/>
  <c r="GB146" i="22"/>
  <c r="GB99" i="22"/>
  <c r="GB238" i="22"/>
  <c r="GB193" i="22"/>
  <c r="GB148" i="22"/>
  <c r="GB101" i="22"/>
  <c r="GB195" i="22"/>
  <c r="GB150" i="22"/>
  <c r="GB240" i="22"/>
  <c r="GB103" i="22"/>
  <c r="GB200" i="22"/>
  <c r="GB245" i="22"/>
  <c r="GB155" i="22"/>
  <c r="GB108" i="22"/>
  <c r="GB63" i="22"/>
  <c r="GB247" i="22"/>
  <c r="GB202" i="22"/>
  <c r="GB157" i="22"/>
  <c r="GB110" i="22"/>
  <c r="GB65" i="22"/>
  <c r="GB204" i="22"/>
  <c r="GB159" i="22"/>
  <c r="GB249" i="22"/>
  <c r="GB112" i="22"/>
  <c r="GB67" i="22"/>
  <c r="GB251" i="22"/>
  <c r="GB206" i="22"/>
  <c r="GB161" i="22"/>
  <c r="GB114" i="22"/>
  <c r="GB69" i="22"/>
  <c r="GB253" i="22"/>
  <c r="GB208" i="22"/>
  <c r="GB163" i="22"/>
  <c r="GB116" i="22"/>
  <c r="GB71" i="22"/>
  <c r="GB210" i="22"/>
  <c r="GB255" i="22"/>
  <c r="GB165" i="22"/>
  <c r="GB118" i="22"/>
  <c r="GB73" i="22"/>
  <c r="GB257" i="22"/>
  <c r="GB212" i="22"/>
  <c r="GB167" i="22"/>
  <c r="GB120" i="22"/>
  <c r="GB75" i="22"/>
  <c r="GB214" i="22"/>
  <c r="GB169" i="22"/>
  <c r="GB259" i="22"/>
  <c r="GB122" i="22"/>
  <c r="GB77" i="22"/>
  <c r="GB216" i="22"/>
  <c r="GB261" i="22"/>
  <c r="GB171" i="22"/>
  <c r="GB124" i="22"/>
  <c r="GB79" i="22"/>
  <c r="GB218" i="22"/>
  <c r="GB263" i="22"/>
  <c r="GB173" i="22"/>
  <c r="GB126" i="22"/>
  <c r="GB81" i="22"/>
  <c r="GB220" i="22"/>
  <c r="GB175" i="22"/>
  <c r="GB265" i="22"/>
  <c r="GB128" i="22"/>
  <c r="GB83" i="22"/>
  <c r="GB222" i="22"/>
  <c r="GB267" i="22"/>
  <c r="GB177" i="22"/>
  <c r="GB130" i="22"/>
  <c r="GB85" i="22"/>
  <c r="GB224" i="22"/>
  <c r="GB269" i="22"/>
  <c r="GB179" i="22"/>
  <c r="GB132" i="22"/>
  <c r="GB87" i="22"/>
  <c r="GB226" i="22"/>
  <c r="GB271" i="22"/>
  <c r="GB181" i="22"/>
  <c r="GB134" i="22"/>
  <c r="GB89" i="22"/>
  <c r="GB228" i="22"/>
  <c r="GB273" i="22"/>
  <c r="GB183" i="22"/>
  <c r="GB136" i="22"/>
  <c r="GB91" i="22"/>
  <c r="GB52" i="22"/>
  <c r="GB54" i="22"/>
  <c r="GB56" i="22"/>
  <c r="GB58" i="22"/>
  <c r="GB235" i="22"/>
  <c r="GB145" i="22"/>
  <c r="GB190" i="22"/>
  <c r="GB98" i="22"/>
  <c r="GB237" i="22"/>
  <c r="GB147" i="22"/>
  <c r="GB100" i="22"/>
  <c r="GB192" i="22"/>
  <c r="GB239" i="22"/>
  <c r="GB194" i="22"/>
  <c r="GB149" i="22"/>
  <c r="GB102" i="22"/>
  <c r="GB244" i="22"/>
  <c r="GB154" i="22"/>
  <c r="GB199" i="22"/>
  <c r="GB107" i="22"/>
  <c r="GB246" i="22"/>
  <c r="GB156" i="22"/>
  <c r="GB201" i="22"/>
  <c r="GB109" i="22"/>
  <c r="GB64" i="22"/>
  <c r="GB248" i="22"/>
  <c r="GB158" i="22"/>
  <c r="GB203" i="22"/>
  <c r="GB111" i="22"/>
  <c r="GB66" i="22"/>
  <c r="GB250" i="22"/>
  <c r="GB160" i="22"/>
  <c r="GB205" i="22"/>
  <c r="GB113" i="22"/>
  <c r="GB68" i="22"/>
  <c r="GB252" i="22"/>
  <c r="GB207" i="22"/>
  <c r="GB162" i="22"/>
  <c r="GB115" i="22"/>
  <c r="GB70" i="22"/>
  <c r="GB254" i="22"/>
  <c r="GB164" i="22"/>
  <c r="GB209" i="22"/>
  <c r="GB117" i="22"/>
  <c r="GB72" i="22"/>
  <c r="GB256" i="22"/>
  <c r="GB211" i="22"/>
  <c r="GB166" i="22"/>
  <c r="GB119" i="22"/>
  <c r="GB74" i="22"/>
  <c r="GB258" i="22"/>
  <c r="GB213" i="22"/>
  <c r="GB121" i="22"/>
  <c r="GB76" i="22"/>
  <c r="GB168" i="22"/>
  <c r="GB260" i="22"/>
  <c r="GB215" i="22"/>
  <c r="GB170" i="22"/>
  <c r="GB123" i="22"/>
  <c r="GB78" i="22"/>
  <c r="GB262" i="22"/>
  <c r="GB217" i="22"/>
  <c r="GB172" i="22"/>
  <c r="GB125" i="22"/>
  <c r="GB80" i="22"/>
  <c r="GB264" i="22"/>
  <c r="GB219" i="22"/>
  <c r="GB174" i="22"/>
  <c r="GB127" i="22"/>
  <c r="GB82" i="22"/>
  <c r="GB266" i="22"/>
  <c r="GB221" i="22"/>
  <c r="GB129" i="22"/>
  <c r="GB176" i="22"/>
  <c r="GB84" i="22"/>
  <c r="GB268" i="22"/>
  <c r="GB223" i="22"/>
  <c r="GB131" i="22"/>
  <c r="GB178" i="22"/>
  <c r="GB86" i="22"/>
  <c r="GB270" i="22"/>
  <c r="GB225" i="22"/>
  <c r="GB133" i="22"/>
  <c r="GB180" i="22"/>
  <c r="GB88" i="22"/>
  <c r="GB272" i="22"/>
  <c r="GB227" i="22"/>
  <c r="GB135" i="22"/>
  <c r="GB182" i="22"/>
  <c r="GB90" i="22"/>
  <c r="GB274" i="22"/>
  <c r="GB229" i="22"/>
  <c r="GB137" i="22"/>
  <c r="GB184" i="22"/>
  <c r="GB92" i="22"/>
  <c r="GC268" i="22"/>
  <c r="GC223" i="22"/>
  <c r="GC131" i="22"/>
  <c r="GC178" i="22"/>
  <c r="GC86" i="22"/>
  <c r="FO234" i="22"/>
  <c r="FO189" i="22"/>
  <c r="FO144" i="22"/>
  <c r="FO52" i="22"/>
  <c r="FO97" i="22"/>
  <c r="FO236" i="22"/>
  <c r="FO191" i="22"/>
  <c r="FO146" i="22"/>
  <c r="FO54" i="22"/>
  <c r="FO99" i="22"/>
  <c r="FO238" i="22"/>
  <c r="FO193" i="22"/>
  <c r="FO148" i="22"/>
  <c r="FO56" i="22"/>
  <c r="FO101" i="22"/>
  <c r="FO240" i="22"/>
  <c r="FO195" i="22"/>
  <c r="FO150" i="22"/>
  <c r="FO58" i="22"/>
  <c r="FO103" i="22"/>
  <c r="FO245" i="22"/>
  <c r="FO200" i="22"/>
  <c r="FO155" i="22"/>
  <c r="FO63" i="22"/>
  <c r="FO108" i="22"/>
  <c r="FO247" i="22"/>
  <c r="FO202" i="22"/>
  <c r="FO157" i="22"/>
  <c r="FO110" i="22"/>
  <c r="FO65" i="22"/>
  <c r="FO249" i="22"/>
  <c r="FO204" i="22"/>
  <c r="FO159" i="22"/>
  <c r="FO112" i="22"/>
  <c r="FO67" i="22"/>
  <c r="FO251" i="22"/>
  <c r="FO206" i="22"/>
  <c r="FO161" i="22"/>
  <c r="FO114" i="22"/>
  <c r="FO69" i="22"/>
  <c r="FO253" i="22"/>
  <c r="FO208" i="22"/>
  <c r="FO163" i="22"/>
  <c r="FO116" i="22"/>
  <c r="FO71" i="22"/>
  <c r="FO255" i="22"/>
  <c r="FO210" i="22"/>
  <c r="FO165" i="22"/>
  <c r="FO118" i="22"/>
  <c r="FO73" i="22"/>
  <c r="FO212" i="22"/>
  <c r="FO257" i="22"/>
  <c r="FO167" i="22"/>
  <c r="FO120" i="22"/>
  <c r="FO75" i="22"/>
  <c r="FO214" i="22"/>
  <c r="FO259" i="22"/>
  <c r="FO169" i="22"/>
  <c r="FO122" i="22"/>
  <c r="FO77" i="22"/>
  <c r="FO216" i="22"/>
  <c r="FO261" i="22"/>
  <c r="FO171" i="22"/>
  <c r="FO124" i="22"/>
  <c r="FO79" i="22"/>
  <c r="FO218" i="22"/>
  <c r="FO263" i="22"/>
  <c r="FO126" i="22"/>
  <c r="FO173" i="22"/>
  <c r="FO81" i="22"/>
  <c r="FO220" i="22"/>
  <c r="FO265" i="22"/>
  <c r="FO175" i="22"/>
  <c r="FO128" i="22"/>
  <c r="FO83" i="22"/>
  <c r="FO222" i="22"/>
  <c r="FO267" i="22"/>
  <c r="FO130" i="22"/>
  <c r="FO177" i="22"/>
  <c r="FO85" i="22"/>
  <c r="FO224" i="22"/>
  <c r="FO269" i="22"/>
  <c r="FO179" i="22"/>
  <c r="FO132" i="22"/>
  <c r="FO87" i="22"/>
  <c r="FO226" i="22"/>
  <c r="FO271" i="22"/>
  <c r="FO181" i="22"/>
  <c r="FO134" i="22"/>
  <c r="FO89" i="22"/>
  <c r="FO235" i="22"/>
  <c r="FO190" i="22"/>
  <c r="FO145" i="22"/>
  <c r="FO98" i="22"/>
  <c r="FO53" i="22"/>
  <c r="FO237" i="22"/>
  <c r="FO192" i="22"/>
  <c r="FO100" i="22"/>
  <c r="FO55" i="22"/>
  <c r="FO239" i="22"/>
  <c r="FO194" i="22"/>
  <c r="FO149" i="22"/>
  <c r="FO102" i="22"/>
  <c r="FO57" i="22"/>
  <c r="FO244" i="22"/>
  <c r="FO199" i="22"/>
  <c r="FO154" i="22"/>
  <c r="FO107" i="22"/>
  <c r="FO62" i="22"/>
  <c r="FO246" i="22"/>
  <c r="FO201" i="22"/>
  <c r="FO109" i="22"/>
  <c r="FO156" i="22"/>
  <c r="FO64" i="22"/>
  <c r="FO248" i="22"/>
  <c r="FO203" i="22"/>
  <c r="FO111" i="22"/>
  <c r="FO158" i="22"/>
  <c r="FO66" i="22"/>
  <c r="FO250" i="22"/>
  <c r="FO205" i="22"/>
  <c r="FO113" i="22"/>
  <c r="FO68" i="22"/>
  <c r="FO160" i="22"/>
  <c r="FO252" i="22"/>
  <c r="FO207" i="22"/>
  <c r="FO115" i="22"/>
  <c r="FO162" i="22"/>
  <c r="FO70" i="22"/>
  <c r="FO254" i="22"/>
  <c r="FO209" i="22"/>
  <c r="FO117" i="22"/>
  <c r="FO164" i="22"/>
  <c r="FO72" i="22"/>
  <c r="FO256" i="22"/>
  <c r="FO211" i="22"/>
  <c r="FO119" i="22"/>
  <c r="FO74" i="22"/>
  <c r="FO258" i="22"/>
  <c r="FO213" i="22"/>
  <c r="FO121" i="22"/>
  <c r="FO168" i="22"/>
  <c r="FO76" i="22"/>
  <c r="FO260" i="22"/>
  <c r="FO170" i="22"/>
  <c r="FO215" i="22"/>
  <c r="FO123" i="22"/>
  <c r="FO78" i="22"/>
  <c r="FO262" i="22"/>
  <c r="FO217" i="22"/>
  <c r="FO172" i="22"/>
  <c r="FO125" i="22"/>
  <c r="FO80" i="22"/>
  <c r="FO264" i="22"/>
  <c r="FO174" i="22"/>
  <c r="FO219" i="22"/>
  <c r="FO127" i="22"/>
  <c r="FO82" i="22"/>
  <c r="FO266" i="22"/>
  <c r="FO221" i="22"/>
  <c r="FO176" i="22"/>
  <c r="FO129" i="22"/>
  <c r="FO84" i="22"/>
  <c r="FO268" i="22"/>
  <c r="FO178" i="22"/>
  <c r="FO223" i="22"/>
  <c r="FO131" i="22"/>
  <c r="FO86" i="22"/>
  <c r="FO270" i="22"/>
  <c r="FO225" i="22"/>
  <c r="FO180" i="22"/>
  <c r="FO133" i="22"/>
  <c r="FO88" i="22"/>
  <c r="FO272" i="22"/>
  <c r="FO182" i="22"/>
  <c r="FO227" i="22"/>
  <c r="FO135" i="22"/>
  <c r="FO90" i="22"/>
  <c r="FO166" i="22"/>
  <c r="FP268" i="22"/>
  <c r="FP178" i="22"/>
  <c r="FP223" i="22"/>
  <c r="FP131" i="22"/>
  <c r="FP86" i="22"/>
  <c r="FO274" i="22"/>
  <c r="FO229" i="22"/>
  <c r="FO184" i="22"/>
  <c r="FO137" i="22"/>
  <c r="FO92" i="22"/>
  <c r="FO228" i="22"/>
  <c r="FO273" i="22"/>
  <c r="FO136" i="22"/>
  <c r="FO91" i="22"/>
  <c r="FB210" i="22"/>
  <c r="FB255" i="22"/>
  <c r="FB118" i="22"/>
  <c r="FB73" i="22"/>
  <c r="FB165" i="22"/>
  <c r="FB259" i="22"/>
  <c r="FB122" i="22"/>
  <c r="FB169" i="22"/>
  <c r="FB77" i="22"/>
  <c r="FB214" i="22"/>
  <c r="FB263" i="22"/>
  <c r="FB173" i="22"/>
  <c r="FB218" i="22"/>
  <c r="FB126" i="22"/>
  <c r="FB81" i="22"/>
  <c r="FB267" i="22"/>
  <c r="FB222" i="22"/>
  <c r="FB177" i="22"/>
  <c r="FB130" i="22"/>
  <c r="FB85" i="22"/>
  <c r="FB226" i="22"/>
  <c r="FB271" i="22"/>
  <c r="FB181" i="22"/>
  <c r="FB134" i="22"/>
  <c r="FB89" i="22"/>
  <c r="FB253" i="22"/>
  <c r="FB208" i="22"/>
  <c r="FB116" i="22"/>
  <c r="FB71" i="22"/>
  <c r="FB163" i="22"/>
  <c r="FB257" i="22"/>
  <c r="FB212" i="22"/>
  <c r="FB167" i="22"/>
  <c r="FB120" i="22"/>
  <c r="FB75" i="22"/>
  <c r="FB261" i="22"/>
  <c r="FB216" i="22"/>
  <c r="FB171" i="22"/>
  <c r="FB124" i="22"/>
  <c r="FB79" i="22"/>
  <c r="FB220" i="22"/>
  <c r="FB175" i="22"/>
  <c r="FB265" i="22"/>
  <c r="FB128" i="22"/>
  <c r="FB83" i="22"/>
  <c r="FB269" i="22"/>
  <c r="FB179" i="22"/>
  <c r="FB132" i="22"/>
  <c r="FB224" i="22"/>
  <c r="FB87" i="22"/>
  <c r="FB183" i="22"/>
  <c r="FB136" i="22"/>
  <c r="FB273" i="22"/>
  <c r="FB228" i="22"/>
  <c r="FB91" i="22"/>
  <c r="FB191" i="22"/>
  <c r="FB236" i="22"/>
  <c r="FB99" i="22"/>
  <c r="FB54" i="22"/>
  <c r="FB146" i="22"/>
  <c r="FB234" i="22"/>
  <c r="FB189" i="22"/>
  <c r="FB97" i="22"/>
  <c r="FB144" i="22"/>
  <c r="FB238" i="22"/>
  <c r="FB148" i="22"/>
  <c r="FB101" i="22"/>
  <c r="FB56" i="22"/>
  <c r="FB193" i="22"/>
  <c r="FB240" i="22"/>
  <c r="FB103" i="22"/>
  <c r="FB58" i="22"/>
  <c r="FB195" i="22"/>
  <c r="FB150" i="22"/>
  <c r="FB200" i="22"/>
  <c r="FB245" i="22"/>
  <c r="FB155" i="22"/>
  <c r="FB108" i="22"/>
  <c r="FB63" i="22"/>
  <c r="FB247" i="22"/>
  <c r="FB202" i="22"/>
  <c r="FB157" i="22"/>
  <c r="FB110" i="22"/>
  <c r="FB65" i="22"/>
  <c r="FB249" i="22"/>
  <c r="FB204" i="22"/>
  <c r="FB159" i="22"/>
  <c r="FB112" i="22"/>
  <c r="FB67" i="22"/>
  <c r="FB251" i="22"/>
  <c r="FB206" i="22"/>
  <c r="FB161" i="22"/>
  <c r="FB114" i="22"/>
  <c r="FB69" i="22"/>
  <c r="FB235" i="22"/>
  <c r="FB190" i="22"/>
  <c r="FB145" i="22"/>
  <c r="FB98" i="22"/>
  <c r="FB237" i="22"/>
  <c r="FB192" i="22"/>
  <c r="FB147" i="22"/>
  <c r="FB55" i="22"/>
  <c r="FB239" i="22"/>
  <c r="FB194" i="22"/>
  <c r="FB149" i="22"/>
  <c r="FB102" i="22"/>
  <c r="FB57" i="22"/>
  <c r="FB244" i="22"/>
  <c r="FB199" i="22"/>
  <c r="FB154" i="22"/>
  <c r="FB107" i="22"/>
  <c r="FB62" i="22"/>
  <c r="FB246" i="22"/>
  <c r="FB201" i="22"/>
  <c r="FB109" i="22"/>
  <c r="FB64" i="22"/>
  <c r="FB248" i="22"/>
  <c r="FB203" i="22"/>
  <c r="FB158" i="22"/>
  <c r="FB66" i="22"/>
  <c r="FB250" i="22"/>
  <c r="FB205" i="22"/>
  <c r="FB160" i="22"/>
  <c r="FB68" i="22"/>
  <c r="FB252" i="22"/>
  <c r="FB207" i="22"/>
  <c r="FB115" i="22"/>
  <c r="FB70" i="22"/>
  <c r="FB254" i="22"/>
  <c r="FB209" i="22"/>
  <c r="FB164" i="22"/>
  <c r="FB117" i="22"/>
  <c r="FB72" i="22"/>
  <c r="FB256" i="22"/>
  <c r="FB211" i="22"/>
  <c r="FB166" i="22"/>
  <c r="FB74" i="22"/>
  <c r="FB258" i="22"/>
  <c r="FB213" i="22"/>
  <c r="FB168" i="22"/>
  <c r="FB121" i="22"/>
  <c r="FB76" i="22"/>
  <c r="FB260" i="22"/>
  <c r="FB170" i="22"/>
  <c r="FB215" i="22"/>
  <c r="FB123" i="22"/>
  <c r="FB78" i="22"/>
  <c r="FB262" i="22"/>
  <c r="FB217" i="22"/>
  <c r="FB172" i="22"/>
  <c r="FB125" i="22"/>
  <c r="FB80" i="22"/>
  <c r="FB264" i="22"/>
  <c r="FB174" i="22"/>
  <c r="FB219" i="22"/>
  <c r="FB82" i="22"/>
  <c r="FB266" i="22"/>
  <c r="FB176" i="22"/>
  <c r="FB221" i="22"/>
  <c r="FB84" i="22"/>
  <c r="FB268" i="22"/>
  <c r="FB178" i="22"/>
  <c r="FB223" i="22"/>
  <c r="FB131" i="22"/>
  <c r="FB86" i="22"/>
  <c r="FB270" i="22"/>
  <c r="FB180" i="22"/>
  <c r="FB225" i="22"/>
  <c r="FB133" i="22"/>
  <c r="FB88" i="22"/>
  <c r="FB272" i="22"/>
  <c r="FB182" i="22"/>
  <c r="FB227" i="22"/>
  <c r="FB90" i="22"/>
  <c r="FB274" i="22"/>
  <c r="FB229" i="22"/>
  <c r="FB184" i="22"/>
  <c r="FB137" i="22"/>
  <c r="FB162" i="22"/>
  <c r="FC176" i="22"/>
  <c r="FC268" i="22"/>
  <c r="FC223" i="22"/>
  <c r="FC178" i="22"/>
  <c r="FC131" i="22"/>
  <c r="FB119" i="22"/>
  <c r="FB53" i="22"/>
  <c r="FB129" i="22"/>
  <c r="FC86" i="22"/>
  <c r="EO183" i="22"/>
  <c r="EO228" i="22"/>
  <c r="EO273" i="22"/>
  <c r="EO136" i="22"/>
  <c r="EO91" i="22"/>
  <c r="EO216" i="22"/>
  <c r="EO261" i="22"/>
  <c r="EO124" i="22"/>
  <c r="EO171" i="22"/>
  <c r="EO79" i="22"/>
  <c r="EO266" i="22"/>
  <c r="EO221" i="22"/>
  <c r="EO176" i="22"/>
  <c r="EO129" i="22"/>
  <c r="EO175" i="22"/>
  <c r="EO265" i="22"/>
  <c r="EO220" i="22"/>
  <c r="EO128" i="22"/>
  <c r="EO83" i="22"/>
  <c r="EO254" i="22"/>
  <c r="EO164" i="22"/>
  <c r="EO117" i="22"/>
  <c r="EO72" i="22"/>
  <c r="EO209" i="22"/>
  <c r="EO214" i="22"/>
  <c r="EO259" i="22"/>
  <c r="EO122" i="22"/>
  <c r="EO169" i="22"/>
  <c r="EO77" i="22"/>
  <c r="EO179" i="22"/>
  <c r="EO224" i="22"/>
  <c r="EO269" i="22"/>
  <c r="EO132" i="22"/>
  <c r="EO87" i="22"/>
  <c r="EO272" i="22"/>
  <c r="EO182" i="22"/>
  <c r="EO227" i="22"/>
  <c r="EO135" i="22"/>
  <c r="EP266" i="22"/>
  <c r="EP129" i="22"/>
  <c r="EO258" i="22"/>
  <c r="EO213" i="22"/>
  <c r="EP219" i="22"/>
  <c r="EP127" i="22"/>
  <c r="EO262" i="22"/>
  <c r="EO172" i="22"/>
  <c r="EO217" i="22"/>
  <c r="EO125" i="22"/>
  <c r="EO80" i="22"/>
  <c r="EO267" i="22"/>
  <c r="EO177" i="22"/>
  <c r="EO222" i="22"/>
  <c r="EO130" i="22"/>
  <c r="EO85" i="22"/>
  <c r="EP268" i="22"/>
  <c r="EP223" i="22"/>
  <c r="EP178" i="22"/>
  <c r="EP131" i="22"/>
  <c r="EP86" i="22"/>
  <c r="EO274" i="22"/>
  <c r="EO229" i="22"/>
  <c r="EO184" i="22"/>
  <c r="EO137" i="22"/>
  <c r="EO92" i="22"/>
  <c r="EO121" i="22"/>
  <c r="EO212" i="22"/>
  <c r="EO120" i="22"/>
  <c r="EO257" i="22"/>
  <c r="EO75" i="22"/>
  <c r="EO167" i="22"/>
  <c r="EO76" i="22"/>
  <c r="EO234" i="22"/>
  <c r="EO52" i="22"/>
  <c r="EO191" i="22"/>
  <c r="EO146" i="22"/>
  <c r="EO236" i="22"/>
  <c r="EO54" i="22"/>
  <c r="EO193" i="22"/>
  <c r="EO238" i="22"/>
  <c r="EO56" i="22"/>
  <c r="EO148" i="22"/>
  <c r="EO240" i="22"/>
  <c r="EO195" i="22"/>
  <c r="EO150" i="22"/>
  <c r="EO58" i="22"/>
  <c r="EO245" i="22"/>
  <c r="EO63" i="22"/>
  <c r="EO202" i="22"/>
  <c r="EO157" i="22"/>
  <c r="EO110" i="22"/>
  <c r="EO65" i="22"/>
  <c r="EO247" i="22"/>
  <c r="EO249" i="22"/>
  <c r="EO112" i="22"/>
  <c r="EO204" i="22"/>
  <c r="EO67" i="22"/>
  <c r="EO251" i="22"/>
  <c r="EO114" i="22"/>
  <c r="EO161" i="22"/>
  <c r="EO69" i="22"/>
  <c r="EO206" i="22"/>
  <c r="EO116" i="22"/>
  <c r="EO253" i="22"/>
  <c r="EO163" i="22"/>
  <c r="EO71" i="22"/>
  <c r="EO260" i="22"/>
  <c r="EO170" i="22"/>
  <c r="EO268" i="22"/>
  <c r="EO178" i="22"/>
  <c r="EO223" i="22"/>
  <c r="EO270" i="22"/>
  <c r="EO180" i="22"/>
  <c r="EO225" i="22"/>
  <c r="EO133" i="22"/>
  <c r="EO181" i="22"/>
  <c r="EO271" i="22"/>
  <c r="EO134" i="22"/>
  <c r="EO89" i="22"/>
  <c r="EO226" i="22"/>
  <c r="EO86" i="22"/>
  <c r="EO113" i="22"/>
  <c r="EO210" i="22"/>
  <c r="EO255" i="22"/>
  <c r="EO165" i="22"/>
  <c r="EO118" i="22"/>
  <c r="EO73" i="22"/>
  <c r="EO126" i="22"/>
  <c r="EO81" i="22"/>
  <c r="EO218" i="22"/>
  <c r="EO101" i="22"/>
  <c r="EO235" i="22"/>
  <c r="EO190" i="22"/>
  <c r="EO237" i="22"/>
  <c r="EO192" i="22"/>
  <c r="EO239" i="22"/>
  <c r="EO194" i="22"/>
  <c r="EO244" i="22"/>
  <c r="EO199" i="22"/>
  <c r="EO246" i="22"/>
  <c r="EO156" i="22"/>
  <c r="EO248" i="22"/>
  <c r="EO203" i="22"/>
  <c r="EO111" i="22"/>
  <c r="EO250" i="22"/>
  <c r="EO160" i="22"/>
  <c r="EO252" i="22"/>
  <c r="EO207" i="22"/>
  <c r="EO115" i="22"/>
  <c r="EO256" i="22"/>
  <c r="EO211" i="22"/>
  <c r="EO166" i="22"/>
  <c r="EO119" i="22"/>
  <c r="EO264" i="22"/>
  <c r="EO219" i="22"/>
  <c r="EO174" i="22"/>
  <c r="EO127" i="22"/>
  <c r="EO62" i="22"/>
  <c r="EO78" i="22"/>
  <c r="EO99" i="22"/>
  <c r="EO100" i="22"/>
  <c r="EO131" i="22"/>
  <c r="EO155" i="22"/>
  <c r="EO162" i="22"/>
  <c r="EO189" i="22"/>
  <c r="EB234" i="22"/>
  <c r="EB189" i="22"/>
  <c r="EB144" i="22"/>
  <c r="EB97" i="22"/>
  <c r="EB52" i="22"/>
  <c r="EB249" i="22"/>
  <c r="EB204" i="22"/>
  <c r="EB159" i="22"/>
  <c r="EB112" i="22"/>
  <c r="EB67" i="22"/>
  <c r="EB259" i="22"/>
  <c r="EB214" i="22"/>
  <c r="EB169" i="22"/>
  <c r="EB122" i="22"/>
  <c r="EB77" i="22"/>
  <c r="EB257" i="22"/>
  <c r="EB212" i="22"/>
  <c r="EB120" i="22"/>
  <c r="EB167" i="22"/>
  <c r="EB75" i="22"/>
  <c r="EB263" i="22"/>
  <c r="EB218" i="22"/>
  <c r="EB173" i="22"/>
  <c r="EB126" i="22"/>
  <c r="EB81" i="22"/>
  <c r="EB268" i="22"/>
  <c r="EB178" i="22"/>
  <c r="EB86" i="22"/>
  <c r="EB223" i="22"/>
  <c r="EB238" i="22"/>
  <c r="EB193" i="22"/>
  <c r="EB148" i="22"/>
  <c r="EB101" i="22"/>
  <c r="EB56" i="22"/>
  <c r="EB247" i="22"/>
  <c r="EB202" i="22"/>
  <c r="EB157" i="22"/>
  <c r="EB110" i="22"/>
  <c r="EB65" i="22"/>
  <c r="EB253" i="22"/>
  <c r="EB208" i="22"/>
  <c r="EB163" i="22"/>
  <c r="EB116" i="22"/>
  <c r="EB71" i="22"/>
  <c r="EB265" i="22"/>
  <c r="EB220" i="22"/>
  <c r="EB128" i="22"/>
  <c r="EB175" i="22"/>
  <c r="EB83" i="22"/>
  <c r="EB235" i="22"/>
  <c r="EB190" i="22"/>
  <c r="EB145" i="22"/>
  <c r="EB98" i="22"/>
  <c r="EB53" i="22"/>
  <c r="EB237" i="22"/>
  <c r="EB192" i="22"/>
  <c r="EB147" i="22"/>
  <c r="EB100" i="22"/>
  <c r="EB55" i="22"/>
  <c r="EB239" i="22"/>
  <c r="EB149" i="22"/>
  <c r="EB194" i="22"/>
  <c r="EB102" i="22"/>
  <c r="EB57" i="22"/>
  <c r="EB244" i="22"/>
  <c r="EB154" i="22"/>
  <c r="EB107" i="22"/>
  <c r="EB199" i="22"/>
  <c r="EB62" i="22"/>
  <c r="EB246" i="22"/>
  <c r="EB156" i="22"/>
  <c r="EB201" i="22"/>
  <c r="EB109" i="22"/>
  <c r="EB64" i="22"/>
  <c r="EB248" i="22"/>
  <c r="EB158" i="22"/>
  <c r="EB111" i="22"/>
  <c r="EB203" i="22"/>
  <c r="EB66" i="22"/>
  <c r="EB250" i="22"/>
  <c r="EB205" i="22"/>
  <c r="EB160" i="22"/>
  <c r="EB113" i="22"/>
  <c r="EB68" i="22"/>
  <c r="EB252" i="22"/>
  <c r="EB162" i="22"/>
  <c r="EB207" i="22"/>
  <c r="EB115" i="22"/>
  <c r="EB70" i="22"/>
  <c r="EB254" i="22"/>
  <c r="EB117" i="22"/>
  <c r="EB72" i="22"/>
  <c r="EB164" i="22"/>
  <c r="EB256" i="22"/>
  <c r="EB211" i="22"/>
  <c r="EB119" i="22"/>
  <c r="EB74" i="22"/>
  <c r="EB166" i="22"/>
  <c r="EB258" i="22"/>
  <c r="EB213" i="22"/>
  <c r="EB168" i="22"/>
  <c r="EB121" i="22"/>
  <c r="EB76" i="22"/>
  <c r="EB260" i="22"/>
  <c r="EB215" i="22"/>
  <c r="EB170" i="22"/>
  <c r="EB123" i="22"/>
  <c r="EB78" i="22"/>
  <c r="EB262" i="22"/>
  <c r="EB172" i="22"/>
  <c r="EB125" i="22"/>
  <c r="EB80" i="22"/>
  <c r="EB217" i="22"/>
  <c r="EB264" i="22"/>
  <c r="EB219" i="22"/>
  <c r="EB127" i="22"/>
  <c r="EB82" i="22"/>
  <c r="EB174" i="22"/>
  <c r="EB266" i="22"/>
  <c r="EB221" i="22"/>
  <c r="EB176" i="22"/>
  <c r="EB84" i="22"/>
  <c r="EB129" i="22"/>
  <c r="EC268" i="22"/>
  <c r="EC223" i="22"/>
  <c r="EC178" i="22"/>
  <c r="EC131" i="22"/>
  <c r="EC86" i="22"/>
  <c r="EB269" i="22"/>
  <c r="EB224" i="22"/>
  <c r="EB179" i="22"/>
  <c r="EB132" i="22"/>
  <c r="EB87" i="22"/>
  <c r="EB255" i="22"/>
  <c r="EB210" i="22"/>
  <c r="EB165" i="22"/>
  <c r="EB118" i="22"/>
  <c r="EB73" i="22"/>
  <c r="EB267" i="22"/>
  <c r="EB222" i="22"/>
  <c r="EB177" i="22"/>
  <c r="EB130" i="22"/>
  <c r="EC235" i="22"/>
  <c r="EC145" i="22"/>
  <c r="EC190" i="22"/>
  <c r="EC98" i="22"/>
  <c r="EC254" i="22"/>
  <c r="EC164" i="22"/>
  <c r="EC209" i="22"/>
  <c r="EC117" i="22"/>
  <c r="EC264" i="22"/>
  <c r="EC176" i="22"/>
  <c r="EC84" i="22"/>
  <c r="EB270" i="22"/>
  <c r="EB225" i="22"/>
  <c r="EB133" i="22"/>
  <c r="EB88" i="22"/>
  <c r="EB85" i="22"/>
  <c r="EB236" i="22"/>
  <c r="EB191" i="22"/>
  <c r="EB146" i="22"/>
  <c r="EB99" i="22"/>
  <c r="EB54" i="22"/>
  <c r="EB245" i="22"/>
  <c r="EB200" i="22"/>
  <c r="EB155" i="22"/>
  <c r="EB108" i="22"/>
  <c r="EB63" i="22"/>
  <c r="EB251" i="22"/>
  <c r="EB206" i="22"/>
  <c r="EB161" i="22"/>
  <c r="EB114" i="22"/>
  <c r="EB69" i="22"/>
  <c r="EB261" i="22"/>
  <c r="EB171" i="22"/>
  <c r="EB216" i="22"/>
  <c r="EB124" i="22"/>
  <c r="EB79" i="22"/>
  <c r="EB271" i="22"/>
  <c r="EB226" i="22"/>
  <c r="EB89" i="22"/>
  <c r="EB181" i="22"/>
  <c r="EB273" i="22"/>
  <c r="EB136" i="22"/>
  <c r="EB228" i="22"/>
  <c r="EB183" i="22"/>
  <c r="EB91" i="22"/>
  <c r="EB180" i="22"/>
  <c r="EB240" i="22"/>
  <c r="EB195" i="22"/>
  <c r="EB150" i="22"/>
  <c r="EB103" i="22"/>
  <c r="EB58" i="22"/>
  <c r="EB272" i="22"/>
  <c r="EB227" i="22"/>
  <c r="EB182" i="22"/>
  <c r="EB135" i="22"/>
  <c r="EB90" i="22"/>
  <c r="EB274" i="22"/>
  <c r="EB229" i="22"/>
  <c r="EB184" i="22"/>
  <c r="EB137" i="22"/>
  <c r="EB92" i="22"/>
  <c r="DP268" i="22"/>
  <c r="DP223" i="22"/>
  <c r="DP178" i="22"/>
  <c r="DP131" i="22"/>
  <c r="DP86" i="22"/>
  <c r="DO234" i="22"/>
  <c r="DO189" i="22"/>
  <c r="DO144" i="22"/>
  <c r="DO97" i="22"/>
  <c r="DO52" i="22"/>
  <c r="DO236" i="22"/>
  <c r="DO191" i="22"/>
  <c r="DO146" i="22"/>
  <c r="DO99" i="22"/>
  <c r="DO54" i="22"/>
  <c r="DO238" i="22"/>
  <c r="DO193" i="22"/>
  <c r="DO148" i="22"/>
  <c r="DO101" i="22"/>
  <c r="DO56" i="22"/>
  <c r="DO240" i="22"/>
  <c r="DO195" i="22"/>
  <c r="DO150" i="22"/>
  <c r="DO103" i="22"/>
  <c r="DO58" i="22"/>
  <c r="DO245" i="22"/>
  <c r="DO200" i="22"/>
  <c r="DO155" i="22"/>
  <c r="DO108" i="22"/>
  <c r="DO63" i="22"/>
  <c r="DO247" i="22"/>
  <c r="DO202" i="22"/>
  <c r="DO157" i="22"/>
  <c r="DO110" i="22"/>
  <c r="DO65" i="22"/>
  <c r="DO249" i="22"/>
  <c r="DO204" i="22"/>
  <c r="DO159" i="22"/>
  <c r="DO112" i="22"/>
  <c r="DO67" i="22"/>
  <c r="DO251" i="22"/>
  <c r="DO206" i="22"/>
  <c r="DO161" i="22"/>
  <c r="DO114" i="22"/>
  <c r="DO69" i="22"/>
  <c r="DO253" i="22"/>
  <c r="DO208" i="22"/>
  <c r="DO163" i="22"/>
  <c r="DO116" i="22"/>
  <c r="DO71" i="22"/>
  <c r="DO255" i="22"/>
  <c r="DO210" i="22"/>
  <c r="DO165" i="22"/>
  <c r="DO118" i="22"/>
  <c r="DO73" i="22"/>
  <c r="DO212" i="22"/>
  <c r="DO257" i="22"/>
  <c r="DO167" i="22"/>
  <c r="DO120" i="22"/>
  <c r="DO75" i="22"/>
  <c r="DO214" i="22"/>
  <c r="DO259" i="22"/>
  <c r="DO169" i="22"/>
  <c r="DO77" i="22"/>
  <c r="DO216" i="22"/>
  <c r="DO261" i="22"/>
  <c r="DO171" i="22"/>
  <c r="DO124" i="22"/>
  <c r="DO79" i="22"/>
  <c r="DO218" i="22"/>
  <c r="DO263" i="22"/>
  <c r="DO173" i="22"/>
  <c r="DO126" i="22"/>
  <c r="DO81" i="22"/>
  <c r="DO270" i="22"/>
  <c r="DO225" i="22"/>
  <c r="DO180" i="22"/>
  <c r="DO133" i="22"/>
  <c r="DO88" i="22"/>
  <c r="DO226" i="22"/>
  <c r="DO271" i="22"/>
  <c r="DO181" i="22"/>
  <c r="DO134" i="22"/>
  <c r="DO89" i="22"/>
  <c r="DO266" i="22"/>
  <c r="DO221" i="22"/>
  <c r="DO176" i="22"/>
  <c r="DO129" i="22"/>
  <c r="DO84" i="22"/>
  <c r="DO224" i="22"/>
  <c r="DO269" i="22"/>
  <c r="DO179" i="22"/>
  <c r="DO87" i="22"/>
  <c r="DO132" i="22"/>
  <c r="DP176" i="22"/>
  <c r="DO122" i="22"/>
  <c r="DO235" i="22"/>
  <c r="DO190" i="22"/>
  <c r="DO53" i="22"/>
  <c r="DO145" i="22"/>
  <c r="DO98" i="22"/>
  <c r="DO237" i="22"/>
  <c r="DO192" i="22"/>
  <c r="DO147" i="22"/>
  <c r="DO55" i="22"/>
  <c r="DO100" i="22"/>
  <c r="DO239" i="22"/>
  <c r="DO194" i="22"/>
  <c r="DO57" i="22"/>
  <c r="DO149" i="22"/>
  <c r="DO102" i="22"/>
  <c r="DO244" i="22"/>
  <c r="DO199" i="22"/>
  <c r="DO62" i="22"/>
  <c r="DO107" i="22"/>
  <c r="DO246" i="22"/>
  <c r="DO156" i="22"/>
  <c r="DO201" i="22"/>
  <c r="DO64" i="22"/>
  <c r="DO248" i="22"/>
  <c r="DO158" i="22"/>
  <c r="DO203" i="22"/>
  <c r="DO111" i="22"/>
  <c r="DO66" i="22"/>
  <c r="DO250" i="22"/>
  <c r="DO160" i="22"/>
  <c r="DO205" i="22"/>
  <c r="DO68" i="22"/>
  <c r="DO252" i="22"/>
  <c r="DO162" i="22"/>
  <c r="DO207" i="22"/>
  <c r="DO70" i="22"/>
  <c r="DO254" i="22"/>
  <c r="DO164" i="22"/>
  <c r="DO209" i="22"/>
  <c r="DO72" i="22"/>
  <c r="DO117" i="22"/>
  <c r="DO256" i="22"/>
  <c r="DO166" i="22"/>
  <c r="DO211" i="22"/>
  <c r="DO74" i="22"/>
  <c r="DO119" i="22"/>
  <c r="DO258" i="22"/>
  <c r="DO213" i="22"/>
  <c r="DO168" i="22"/>
  <c r="DO76" i="22"/>
  <c r="DO121" i="22"/>
  <c r="DO260" i="22"/>
  <c r="DO215" i="22"/>
  <c r="DO170" i="22"/>
  <c r="DO123" i="22"/>
  <c r="DO78" i="22"/>
  <c r="DO262" i="22"/>
  <c r="DO217" i="22"/>
  <c r="DO172" i="22"/>
  <c r="DO125" i="22"/>
  <c r="DO80" i="22"/>
  <c r="DO264" i="22"/>
  <c r="DO219" i="22"/>
  <c r="DO174" i="22"/>
  <c r="DO127" i="22"/>
  <c r="DO82" i="22"/>
  <c r="DO222" i="22"/>
  <c r="DO267" i="22"/>
  <c r="DO130" i="22"/>
  <c r="DO177" i="22"/>
  <c r="DO109" i="22"/>
  <c r="DP235" i="22"/>
  <c r="DP145" i="22"/>
  <c r="DP190" i="22"/>
  <c r="DP98" i="22"/>
  <c r="DP248" i="22"/>
  <c r="DP158" i="22"/>
  <c r="DP111" i="22"/>
  <c r="DP203" i="22"/>
  <c r="DP160" i="22"/>
  <c r="DP254" i="22"/>
  <c r="DP209" i="22"/>
  <c r="DP164" i="22"/>
  <c r="DP117" i="22"/>
  <c r="DP256" i="22"/>
  <c r="DP211" i="22"/>
  <c r="DP166" i="22"/>
  <c r="DP119" i="22"/>
  <c r="DP258" i="22"/>
  <c r="DP213" i="22"/>
  <c r="DP168" i="22"/>
  <c r="DP121" i="22"/>
  <c r="DP264" i="22"/>
  <c r="DP219" i="22"/>
  <c r="DP127" i="22"/>
  <c r="DP82" i="22"/>
  <c r="DP174" i="22"/>
  <c r="DO228" i="22"/>
  <c r="DO273" i="22"/>
  <c r="DO183" i="22"/>
  <c r="DO91" i="22"/>
  <c r="DP53" i="22"/>
  <c r="DP72" i="22"/>
  <c r="DO220" i="22"/>
  <c r="DO265" i="22"/>
  <c r="DO175" i="22"/>
  <c r="DO128" i="22"/>
  <c r="DO272" i="22"/>
  <c r="DO227" i="22"/>
  <c r="DO182" i="22"/>
  <c r="DO135" i="22"/>
  <c r="DO90" i="22"/>
  <c r="DO268" i="22"/>
  <c r="DO223" i="22"/>
  <c r="DO178" i="22"/>
  <c r="DO131" i="22"/>
  <c r="DO86" i="22"/>
  <c r="DO274" i="22"/>
  <c r="DO229" i="22"/>
  <c r="DO184" i="22"/>
  <c r="DO137" i="22"/>
  <c r="DO92" i="22"/>
  <c r="DB244" i="22"/>
  <c r="DB199" i="22"/>
  <c r="DB154" i="22"/>
  <c r="DB107" i="22"/>
  <c r="DB62" i="22"/>
  <c r="DB250" i="22"/>
  <c r="DB205" i="22"/>
  <c r="DB160" i="22"/>
  <c r="DB113" i="22"/>
  <c r="DB68" i="22"/>
  <c r="DB254" i="22"/>
  <c r="DB209" i="22"/>
  <c r="DB164" i="22"/>
  <c r="DB117" i="22"/>
  <c r="DB72" i="22"/>
  <c r="DB258" i="22"/>
  <c r="DB213" i="22"/>
  <c r="DB168" i="22"/>
  <c r="DB121" i="22"/>
  <c r="DB76" i="22"/>
  <c r="DB270" i="22"/>
  <c r="DB225" i="22"/>
  <c r="DB180" i="22"/>
  <c r="DB133" i="22"/>
  <c r="DB88" i="22"/>
  <c r="DC235" i="22"/>
  <c r="DC190" i="22"/>
  <c r="DC145" i="22"/>
  <c r="DC98" i="22"/>
  <c r="DC53" i="22"/>
  <c r="DC248" i="22"/>
  <c r="DC203" i="22"/>
  <c r="DC158" i="22"/>
  <c r="DC111" i="22"/>
  <c r="DC66" i="22"/>
  <c r="DC160" i="22"/>
  <c r="DC254" i="22"/>
  <c r="DC209" i="22"/>
  <c r="DC164" i="22"/>
  <c r="DC117" i="22"/>
  <c r="DC72" i="22"/>
  <c r="DC256" i="22"/>
  <c r="DC211" i="22"/>
  <c r="DC166" i="22"/>
  <c r="DC119" i="22"/>
  <c r="DC74" i="22"/>
  <c r="DC258" i="22"/>
  <c r="DC213" i="22"/>
  <c r="DC168" i="22"/>
  <c r="DC121" i="22"/>
  <c r="DC76" i="22"/>
  <c r="DC264" i="22"/>
  <c r="DC219" i="22"/>
  <c r="DC174" i="22"/>
  <c r="DC127" i="22"/>
  <c r="DC82" i="22"/>
  <c r="DC266" i="22"/>
  <c r="DC221" i="22"/>
  <c r="DC176" i="22"/>
  <c r="DC129" i="22"/>
  <c r="DC84" i="22"/>
  <c r="DC268" i="22"/>
  <c r="DC223" i="22"/>
  <c r="DC178" i="22"/>
  <c r="DC131" i="22"/>
  <c r="DC86" i="22"/>
  <c r="DB237" i="22"/>
  <c r="DB192" i="22"/>
  <c r="DB147" i="22"/>
  <c r="DB100" i="22"/>
  <c r="DB55" i="22"/>
  <c r="DB246" i="22"/>
  <c r="DB201" i="22"/>
  <c r="DB156" i="22"/>
  <c r="DB109" i="22"/>
  <c r="DB64" i="22"/>
  <c r="DB256" i="22"/>
  <c r="DB211" i="22"/>
  <c r="DB166" i="22"/>
  <c r="DB119" i="22"/>
  <c r="DB74" i="22"/>
  <c r="DB260" i="22"/>
  <c r="DB215" i="22"/>
  <c r="DB170" i="22"/>
  <c r="DB123" i="22"/>
  <c r="DB78" i="22"/>
  <c r="DB268" i="22"/>
  <c r="DB223" i="22"/>
  <c r="DB178" i="22"/>
  <c r="DB131" i="22"/>
  <c r="DB86" i="22"/>
  <c r="DB235" i="22"/>
  <c r="DB190" i="22"/>
  <c r="DB145" i="22"/>
  <c r="DB98" i="22"/>
  <c r="DB53" i="22"/>
  <c r="DB264" i="22"/>
  <c r="DB219" i="22"/>
  <c r="DB174" i="22"/>
  <c r="DB127" i="22"/>
  <c r="DB82" i="22"/>
  <c r="DB234" i="22"/>
  <c r="DB189" i="22"/>
  <c r="DB144" i="22"/>
  <c r="DB97" i="22"/>
  <c r="DB52" i="22"/>
  <c r="DB236" i="22"/>
  <c r="DB191" i="22"/>
  <c r="DB146" i="22"/>
  <c r="DB99" i="22"/>
  <c r="DB54" i="22"/>
  <c r="DB238" i="22"/>
  <c r="DB193" i="22"/>
  <c r="DB148" i="22"/>
  <c r="DB101" i="22"/>
  <c r="DB56" i="22"/>
  <c r="DB240" i="22"/>
  <c r="DB195" i="22"/>
  <c r="DB150" i="22"/>
  <c r="DB103" i="22"/>
  <c r="DB58" i="22"/>
  <c r="DB245" i="22"/>
  <c r="DB200" i="22"/>
  <c r="DB155" i="22"/>
  <c r="DB108" i="22"/>
  <c r="DB63" i="22"/>
  <c r="DB247" i="22"/>
  <c r="DB202" i="22"/>
  <c r="DB110" i="22"/>
  <c r="DB157" i="22"/>
  <c r="DB65" i="22"/>
  <c r="DB249" i="22"/>
  <c r="DB204" i="22"/>
  <c r="DB112" i="22"/>
  <c r="DB159" i="22"/>
  <c r="DB67" i="22"/>
  <c r="DB251" i="22"/>
  <c r="DB206" i="22"/>
  <c r="DB114" i="22"/>
  <c r="DB161" i="22"/>
  <c r="DB69" i="22"/>
  <c r="DB253" i="22"/>
  <c r="DB208" i="22"/>
  <c r="DB116" i="22"/>
  <c r="DB163" i="22"/>
  <c r="DB71" i="22"/>
  <c r="DB255" i="22"/>
  <c r="DB210" i="22"/>
  <c r="DB118" i="22"/>
  <c r="DB165" i="22"/>
  <c r="DB73" i="22"/>
  <c r="DB212" i="22"/>
  <c r="DB257" i="22"/>
  <c r="DB167" i="22"/>
  <c r="DB120" i="22"/>
  <c r="DB75" i="22"/>
  <c r="DB214" i="22"/>
  <c r="DB259" i="22"/>
  <c r="DB169" i="22"/>
  <c r="DB122" i="22"/>
  <c r="DB77" i="22"/>
  <c r="DB216" i="22"/>
  <c r="DB261" i="22"/>
  <c r="DB171" i="22"/>
  <c r="DB124" i="22"/>
  <c r="DB79" i="22"/>
  <c r="DB218" i="22"/>
  <c r="DB263" i="22"/>
  <c r="DB126" i="22"/>
  <c r="DB173" i="22"/>
  <c r="DB81" i="22"/>
  <c r="DB220" i="22"/>
  <c r="DB265" i="22"/>
  <c r="DB128" i="22"/>
  <c r="DB175" i="22"/>
  <c r="DB83" i="22"/>
  <c r="DB222" i="22"/>
  <c r="DB267" i="22"/>
  <c r="DB130" i="22"/>
  <c r="DB177" i="22"/>
  <c r="DB85" i="22"/>
  <c r="DB224" i="22"/>
  <c r="DB269" i="22"/>
  <c r="DB132" i="22"/>
  <c r="DB179" i="22"/>
  <c r="DB87" i="22"/>
  <c r="DB226" i="22"/>
  <c r="DB271" i="22"/>
  <c r="DB134" i="22"/>
  <c r="DB181" i="22"/>
  <c r="DB89" i="22"/>
  <c r="DB228" i="22"/>
  <c r="DB273" i="22"/>
  <c r="DB183" i="22"/>
  <c r="DB136" i="22"/>
  <c r="DB91" i="22"/>
  <c r="DB252" i="22"/>
  <c r="DB207" i="22"/>
  <c r="DB162" i="22"/>
  <c r="DB115" i="22"/>
  <c r="DB70" i="22"/>
  <c r="DB262" i="22"/>
  <c r="DB217" i="22"/>
  <c r="DB172" i="22"/>
  <c r="DB125" i="22"/>
  <c r="DB80" i="22"/>
  <c r="DB272" i="22"/>
  <c r="DB227" i="22"/>
  <c r="DB182" i="22"/>
  <c r="DB135" i="22"/>
  <c r="DB90" i="22"/>
  <c r="DC120" i="22"/>
  <c r="DB248" i="22"/>
  <c r="DB203" i="22"/>
  <c r="DB158" i="22"/>
  <c r="DB111" i="22"/>
  <c r="DB66" i="22"/>
  <c r="DB266" i="22"/>
  <c r="DB221" i="22"/>
  <c r="DB176" i="22"/>
  <c r="DB129" i="22"/>
  <c r="DB84" i="22"/>
  <c r="DB239" i="22"/>
  <c r="DB194" i="22"/>
  <c r="DB149" i="22"/>
  <c r="DB102" i="22"/>
  <c r="DB57" i="22"/>
  <c r="DB274" i="22"/>
  <c r="DB229" i="22"/>
  <c r="DB184" i="22"/>
  <c r="DB137" i="22"/>
  <c r="DB92" i="22"/>
  <c r="CO238" i="22"/>
  <c r="CO193" i="22"/>
  <c r="CO148" i="22"/>
  <c r="CO101" i="22"/>
  <c r="CO56" i="22"/>
  <c r="CO246" i="22"/>
  <c r="CO201" i="22"/>
  <c r="CO156" i="22"/>
  <c r="CO109" i="22"/>
  <c r="CO64" i="22"/>
  <c r="CO248" i="22"/>
  <c r="CO203" i="22"/>
  <c r="CO158" i="22"/>
  <c r="CO111" i="22"/>
  <c r="CO66" i="22"/>
  <c r="CO234" i="22"/>
  <c r="CO144" i="22"/>
  <c r="CO189" i="22"/>
  <c r="CO97" i="22"/>
  <c r="CO52" i="22"/>
  <c r="CP246" i="22"/>
  <c r="CP201" i="22"/>
  <c r="CP156" i="22"/>
  <c r="CP109" i="22"/>
  <c r="CP248" i="22"/>
  <c r="CP203" i="22"/>
  <c r="CP158" i="22"/>
  <c r="CO249" i="22"/>
  <c r="CO204" i="22"/>
  <c r="CO159" i="22"/>
  <c r="CO112" i="22"/>
  <c r="CO67" i="22"/>
  <c r="CO250" i="22"/>
  <c r="CO205" i="22"/>
  <c r="CO160" i="22"/>
  <c r="CO113" i="22"/>
  <c r="CO68" i="22"/>
  <c r="CO252" i="22"/>
  <c r="CO207" i="22"/>
  <c r="CO162" i="22"/>
  <c r="CO115" i="22"/>
  <c r="CO70" i="22"/>
  <c r="CO254" i="22"/>
  <c r="CO209" i="22"/>
  <c r="CO117" i="22"/>
  <c r="CO164" i="22"/>
  <c r="CO72" i="22"/>
  <c r="CO256" i="22"/>
  <c r="CO211" i="22"/>
  <c r="CO166" i="22"/>
  <c r="CO258" i="22"/>
  <c r="CO213" i="22"/>
  <c r="CO168" i="22"/>
  <c r="CO76" i="22"/>
  <c r="CO262" i="22"/>
  <c r="CO217" i="22"/>
  <c r="CO125" i="22"/>
  <c r="CO172" i="22"/>
  <c r="CO80" i="22"/>
  <c r="CO266" i="22"/>
  <c r="CO221" i="22"/>
  <c r="CO176" i="22"/>
  <c r="CO129" i="22"/>
  <c r="CO270" i="22"/>
  <c r="CO225" i="22"/>
  <c r="CO133" i="22"/>
  <c r="CO180" i="22"/>
  <c r="CO88" i="22"/>
  <c r="CO274" i="22"/>
  <c r="CO229" i="22"/>
  <c r="CO184" i="22"/>
  <c r="CO92" i="22"/>
  <c r="CO137" i="22"/>
  <c r="CP66" i="22"/>
  <c r="CO74" i="22"/>
  <c r="CP160" i="22"/>
  <c r="CP254" i="22"/>
  <c r="CP209" i="22"/>
  <c r="CP164" i="22"/>
  <c r="CP117" i="22"/>
  <c r="CP72" i="22"/>
  <c r="CP256" i="22"/>
  <c r="CP211" i="22"/>
  <c r="CP119" i="22"/>
  <c r="CP166" i="22"/>
  <c r="CP74" i="22"/>
  <c r="CP75" i="22"/>
  <c r="CO84" i="22"/>
  <c r="CO119" i="22"/>
  <c r="CO247" i="22"/>
  <c r="CO202" i="22"/>
  <c r="CO157" i="22"/>
  <c r="CO110" i="22"/>
  <c r="CO65" i="22"/>
  <c r="CO235" i="22"/>
  <c r="CO190" i="22"/>
  <c r="CO145" i="22"/>
  <c r="CO98" i="22"/>
  <c r="CO53" i="22"/>
  <c r="CO237" i="22"/>
  <c r="CO192" i="22"/>
  <c r="CO147" i="22"/>
  <c r="CO100" i="22"/>
  <c r="CO55" i="22"/>
  <c r="CO239" i="22"/>
  <c r="CO194" i="22"/>
  <c r="CO149" i="22"/>
  <c r="CO102" i="22"/>
  <c r="CO57" i="22"/>
  <c r="CO244" i="22"/>
  <c r="CO199" i="22"/>
  <c r="CO154" i="22"/>
  <c r="CO107" i="22"/>
  <c r="CO62" i="22"/>
  <c r="CO121" i="22"/>
  <c r="CO240" i="22"/>
  <c r="CO195" i="22"/>
  <c r="CO150" i="22"/>
  <c r="CO103" i="22"/>
  <c r="CO58" i="22"/>
  <c r="CP235" i="22"/>
  <c r="CP190" i="22"/>
  <c r="CP145" i="22"/>
  <c r="CP98" i="22"/>
  <c r="CP149" i="22"/>
  <c r="CP53" i="22"/>
  <c r="CP111" i="22"/>
  <c r="CO236" i="22"/>
  <c r="CO191" i="22"/>
  <c r="CO146" i="22"/>
  <c r="CO99" i="22"/>
  <c r="CO54" i="22"/>
  <c r="CO231" i="22"/>
  <c r="CO186" i="22"/>
  <c r="CO141" i="22"/>
  <c r="CO94" i="22"/>
  <c r="CO49" i="22"/>
  <c r="CO245" i="22"/>
  <c r="CO200" i="22"/>
  <c r="CO155" i="22"/>
  <c r="CO108" i="22"/>
  <c r="CO63" i="22"/>
  <c r="CO260" i="22"/>
  <c r="CO215" i="22"/>
  <c r="CO170" i="22"/>
  <c r="CO123" i="22"/>
  <c r="CO78" i="22"/>
  <c r="CO264" i="22"/>
  <c r="CO219" i="22"/>
  <c r="CO174" i="22"/>
  <c r="CO127" i="22"/>
  <c r="CO268" i="22"/>
  <c r="CO223" i="22"/>
  <c r="CO178" i="22"/>
  <c r="CO131" i="22"/>
  <c r="CO86" i="22"/>
  <c r="CO272" i="22"/>
  <c r="CO227" i="22"/>
  <c r="CO182" i="22"/>
  <c r="CO135" i="22"/>
  <c r="CP258" i="22"/>
  <c r="CP213" i="22"/>
  <c r="CP168" i="22"/>
  <c r="CP121" i="22"/>
  <c r="CP76" i="22"/>
  <c r="CP264" i="22"/>
  <c r="CP219" i="22"/>
  <c r="CP127" i="22"/>
  <c r="CP82" i="22"/>
  <c r="CP266" i="22"/>
  <c r="CP221" i="22"/>
  <c r="CP176" i="22"/>
  <c r="CP129" i="22"/>
  <c r="CP84" i="22"/>
  <c r="CP268" i="22"/>
  <c r="CP223" i="22"/>
  <c r="CP178" i="22"/>
  <c r="CP131" i="22"/>
  <c r="CP86" i="22"/>
  <c r="CO251" i="22"/>
  <c r="CO206" i="22"/>
  <c r="CO161" i="22"/>
  <c r="CO114" i="22"/>
  <c r="CO253" i="22"/>
  <c r="CO208" i="22"/>
  <c r="CO163" i="22"/>
  <c r="CO116" i="22"/>
  <c r="CO71" i="22"/>
  <c r="CO255" i="22"/>
  <c r="CO210" i="22"/>
  <c r="CO165" i="22"/>
  <c r="CO118" i="22"/>
  <c r="CO73" i="22"/>
  <c r="CO212" i="22"/>
  <c r="CO257" i="22"/>
  <c r="CO167" i="22"/>
  <c r="CO120" i="22"/>
  <c r="CO75" i="22"/>
  <c r="CO214" i="22"/>
  <c r="CO259" i="22"/>
  <c r="CO169" i="22"/>
  <c r="CO122" i="22"/>
  <c r="CO77" i="22"/>
  <c r="CO216" i="22"/>
  <c r="CO261" i="22"/>
  <c r="CO171" i="22"/>
  <c r="CO124" i="22"/>
  <c r="CO79" i="22"/>
  <c r="CO218" i="22"/>
  <c r="CO263" i="22"/>
  <c r="CO173" i="22"/>
  <c r="CO126" i="22"/>
  <c r="CO81" i="22"/>
  <c r="CO220" i="22"/>
  <c r="CO265" i="22"/>
  <c r="CO175" i="22"/>
  <c r="CO128" i="22"/>
  <c r="CO83" i="22"/>
  <c r="CO222" i="22"/>
  <c r="CO267" i="22"/>
  <c r="CO177" i="22"/>
  <c r="CO130" i="22"/>
  <c r="CO85" i="22"/>
  <c r="CO224" i="22"/>
  <c r="CO269" i="22"/>
  <c r="CO179" i="22"/>
  <c r="CO132" i="22"/>
  <c r="CO87" i="22"/>
  <c r="CO226" i="22"/>
  <c r="CO271" i="22"/>
  <c r="CO181" i="22"/>
  <c r="CO134" i="22"/>
  <c r="CO89" i="22"/>
  <c r="CO228" i="22"/>
  <c r="CO273" i="22"/>
  <c r="CO183" i="22"/>
  <c r="CO136" i="22"/>
  <c r="CO91" i="22"/>
  <c r="CP174" i="22"/>
  <c r="CO69" i="22"/>
  <c r="CC235" i="22"/>
  <c r="CC145" i="22"/>
  <c r="CC190" i="22"/>
  <c r="CC98" i="22"/>
  <c r="CB186" i="22"/>
  <c r="CB231" i="22"/>
  <c r="CB141" i="22"/>
  <c r="CC268" i="22"/>
  <c r="CC223" i="22"/>
  <c r="CC178" i="22"/>
  <c r="CC131" i="22"/>
  <c r="CC86" i="22"/>
  <c r="CC4" i="22"/>
  <c r="CC53" i="22"/>
  <c r="CC113" i="22"/>
  <c r="CC213" i="22"/>
  <c r="CC258" i="22"/>
  <c r="CC121" i="22"/>
  <c r="CC168" i="22"/>
  <c r="CC76" i="22"/>
  <c r="CB189" i="22"/>
  <c r="CB234" i="22"/>
  <c r="CB144" i="22"/>
  <c r="CB97" i="22"/>
  <c r="CB191" i="22"/>
  <c r="CB236" i="22"/>
  <c r="CB146" i="22"/>
  <c r="CB99" i="22"/>
  <c r="CB238" i="22"/>
  <c r="CB193" i="22"/>
  <c r="CB148" i="22"/>
  <c r="CB101" i="22"/>
  <c r="CB240" i="22"/>
  <c r="CB195" i="22"/>
  <c r="CB150" i="22"/>
  <c r="CB103" i="22"/>
  <c r="CB245" i="22"/>
  <c r="CB200" i="22"/>
  <c r="CB155" i="22"/>
  <c r="CB108" i="22"/>
  <c r="CB247" i="22"/>
  <c r="CB202" i="22"/>
  <c r="CB157" i="22"/>
  <c r="CB110" i="22"/>
  <c r="CB204" i="22"/>
  <c r="CB249" i="22"/>
  <c r="CB159" i="22"/>
  <c r="CB112" i="22"/>
  <c r="CB206" i="22"/>
  <c r="CB161" i="22"/>
  <c r="CB251" i="22"/>
  <c r="CB114" i="22"/>
  <c r="CB208" i="22"/>
  <c r="CB253" i="22"/>
  <c r="CB163" i="22"/>
  <c r="CB116" i="22"/>
  <c r="CB210" i="22"/>
  <c r="CB255" i="22"/>
  <c r="CB165" i="22"/>
  <c r="CB118" i="22"/>
  <c r="CB257" i="22"/>
  <c r="CB167" i="22"/>
  <c r="CB212" i="22"/>
  <c r="CB120" i="22"/>
  <c r="CB259" i="22"/>
  <c r="CB169" i="22"/>
  <c r="CB214" i="22"/>
  <c r="CB122" i="22"/>
  <c r="CB261" i="22"/>
  <c r="CB216" i="22"/>
  <c r="CB171" i="22"/>
  <c r="CB263" i="22"/>
  <c r="CB218" i="22"/>
  <c r="CB173" i="22"/>
  <c r="CB126" i="22"/>
  <c r="CB220" i="22"/>
  <c r="CB175" i="22"/>
  <c r="CB265" i="22"/>
  <c r="CB128" i="22"/>
  <c r="CB222" i="22"/>
  <c r="CB267" i="22"/>
  <c r="CB177" i="22"/>
  <c r="CB130" i="22"/>
  <c r="CB269" i="22"/>
  <c r="CB224" i="22"/>
  <c r="CB179" i="22"/>
  <c r="CB132" i="22"/>
  <c r="CB226" i="22"/>
  <c r="CB271" i="22"/>
  <c r="CB181" i="22"/>
  <c r="CB134" i="22"/>
  <c r="CB273" i="22"/>
  <c r="CB183" i="22"/>
  <c r="CB228" i="22"/>
  <c r="CB136" i="22"/>
  <c r="CB49" i="22"/>
  <c r="CB69" i="22"/>
  <c r="CB85" i="22"/>
  <c r="CC194" i="22"/>
  <c r="CC246" i="22"/>
  <c r="CC156" i="22"/>
  <c r="CC201" i="22"/>
  <c r="CC64" i="22"/>
  <c r="CC109" i="22"/>
  <c r="CC254" i="22"/>
  <c r="CC164" i="22"/>
  <c r="CC117" i="22"/>
  <c r="CC209" i="22"/>
  <c r="CC72" i="22"/>
  <c r="CC266" i="22"/>
  <c r="CC221" i="22"/>
  <c r="CC129" i="22"/>
  <c r="CC176" i="22"/>
  <c r="CC84" i="22"/>
  <c r="CB56" i="22"/>
  <c r="CB75" i="22"/>
  <c r="CB91" i="22"/>
  <c r="CC264" i="22"/>
  <c r="CC219" i="22"/>
  <c r="CC127" i="22"/>
  <c r="CC174" i="22"/>
  <c r="CC82" i="22"/>
  <c r="CB52" i="22"/>
  <c r="CB54" i="22"/>
  <c r="CB65" i="22"/>
  <c r="CB81" i="22"/>
  <c r="CC256" i="22"/>
  <c r="CC166" i="22"/>
  <c r="CC211" i="22"/>
  <c r="CC119" i="22"/>
  <c r="CC74" i="22"/>
  <c r="CB71" i="22"/>
  <c r="CB87" i="22"/>
  <c r="CC248" i="22"/>
  <c r="CC158" i="22"/>
  <c r="CC203" i="22"/>
  <c r="CC66" i="22"/>
  <c r="CC111" i="22"/>
  <c r="CB235" i="22"/>
  <c r="CB190" i="22"/>
  <c r="CB145" i="22"/>
  <c r="CB98" i="22"/>
  <c r="CB237" i="22"/>
  <c r="CB192" i="22"/>
  <c r="CB147" i="22"/>
  <c r="CB100" i="22"/>
  <c r="CB55" i="22"/>
  <c r="CB239" i="22"/>
  <c r="CB194" i="22"/>
  <c r="CB149" i="22"/>
  <c r="CB102" i="22"/>
  <c r="CB57" i="22"/>
  <c r="CB244" i="22"/>
  <c r="CB199" i="22"/>
  <c r="CB154" i="22"/>
  <c r="CB107" i="22"/>
  <c r="CB62" i="22"/>
  <c r="CB246" i="22"/>
  <c r="CB201" i="22"/>
  <c r="CB156" i="22"/>
  <c r="CB109" i="22"/>
  <c r="CB64" i="22"/>
  <c r="CB248" i="22"/>
  <c r="CB203" i="22"/>
  <c r="CB158" i="22"/>
  <c r="CB111" i="22"/>
  <c r="CB66" i="22"/>
  <c r="CB250" i="22"/>
  <c r="CB205" i="22"/>
  <c r="CB160" i="22"/>
  <c r="CB113" i="22"/>
  <c r="CB68" i="22"/>
  <c r="CB252" i="22"/>
  <c r="CB207" i="22"/>
  <c r="CB162" i="22"/>
  <c r="CB115" i="22"/>
  <c r="CB70" i="22"/>
  <c r="CB254" i="22"/>
  <c r="CB209" i="22"/>
  <c r="CB164" i="22"/>
  <c r="CB117" i="22"/>
  <c r="CB72" i="22"/>
  <c r="CB256" i="22"/>
  <c r="CB166" i="22"/>
  <c r="CB211" i="22"/>
  <c r="CB119" i="22"/>
  <c r="CB74" i="22"/>
  <c r="CB258" i="22"/>
  <c r="CB213" i="22"/>
  <c r="CB168" i="22"/>
  <c r="CB121" i="22"/>
  <c r="CB76" i="22"/>
  <c r="CB260" i="22"/>
  <c r="CB215" i="22"/>
  <c r="CB170" i="22"/>
  <c r="CB123" i="22"/>
  <c r="CB78" i="22"/>
  <c r="CB262" i="22"/>
  <c r="CB217" i="22"/>
  <c r="CB172" i="22"/>
  <c r="CB125" i="22"/>
  <c r="CB80" i="22"/>
  <c r="CB264" i="22"/>
  <c r="CB219" i="22"/>
  <c r="CB174" i="22"/>
  <c r="CB127" i="22"/>
  <c r="CB82" i="22"/>
  <c r="CB266" i="22"/>
  <c r="CB221" i="22"/>
  <c r="CB176" i="22"/>
  <c r="CB129" i="22"/>
  <c r="CB84" i="22"/>
  <c r="CB268" i="22"/>
  <c r="CB223" i="22"/>
  <c r="CB178" i="22"/>
  <c r="CB131" i="22"/>
  <c r="CB86" i="22"/>
  <c r="CB270" i="22"/>
  <c r="CB225" i="22"/>
  <c r="CB180" i="22"/>
  <c r="CB133" i="22"/>
  <c r="CB88" i="22"/>
  <c r="CB272" i="22"/>
  <c r="CB227" i="22"/>
  <c r="CB182" i="22"/>
  <c r="CB135" i="22"/>
  <c r="CB90" i="22"/>
  <c r="CB274" i="22"/>
  <c r="CB229" i="22"/>
  <c r="CB184" i="22"/>
  <c r="CB137" i="22"/>
  <c r="CB92" i="22"/>
  <c r="CB58" i="22"/>
  <c r="CB77" i="22"/>
  <c r="CB94" i="22"/>
  <c r="CB124" i="22"/>
  <c r="BO234" i="22"/>
  <c r="BO144" i="22"/>
  <c r="BO189" i="22"/>
  <c r="BO97" i="22"/>
  <c r="BO236" i="22"/>
  <c r="BO146" i="22"/>
  <c r="BO191" i="22"/>
  <c r="BO99" i="22"/>
  <c r="BP248" i="22"/>
  <c r="BP203" i="22"/>
  <c r="BP158" i="22"/>
  <c r="BP111" i="22"/>
  <c r="BP66" i="22"/>
  <c r="BO54" i="22"/>
  <c r="BP205" i="22"/>
  <c r="BO235" i="22"/>
  <c r="BO190" i="22"/>
  <c r="BO145" i="22"/>
  <c r="BO98" i="22"/>
  <c r="BO53" i="22"/>
  <c r="BO237" i="22"/>
  <c r="BO147" i="22"/>
  <c r="BO192" i="22"/>
  <c r="BO100" i="22"/>
  <c r="BO55" i="22"/>
  <c r="BP235" i="22"/>
  <c r="BP190" i="22"/>
  <c r="BP145" i="22"/>
  <c r="BP98" i="22"/>
  <c r="BP53" i="22"/>
  <c r="BP246" i="22"/>
  <c r="BP201" i="22"/>
  <c r="BP156" i="22"/>
  <c r="BP109" i="22"/>
  <c r="BP64" i="22"/>
  <c r="BO52" i="22"/>
  <c r="BO231" i="22"/>
  <c r="BO186" i="22"/>
  <c r="BO141" i="22"/>
  <c r="BO94" i="22"/>
  <c r="BO49" i="22"/>
  <c r="BP141" i="22"/>
  <c r="BP212" i="22"/>
  <c r="BO239" i="22"/>
  <c r="BO194" i="22"/>
  <c r="BO149" i="22"/>
  <c r="BO102" i="22"/>
  <c r="BO244" i="22"/>
  <c r="BO154" i="22"/>
  <c r="BO107" i="22"/>
  <c r="BO199" i="22"/>
  <c r="BO246" i="22"/>
  <c r="BO201" i="22"/>
  <c r="BO156" i="22"/>
  <c r="BO109" i="22"/>
  <c r="BO248" i="22"/>
  <c r="BO203" i="22"/>
  <c r="BO158" i="22"/>
  <c r="BO111" i="22"/>
  <c r="BO250" i="22"/>
  <c r="BO205" i="22"/>
  <c r="BO160" i="22"/>
  <c r="BO113" i="22"/>
  <c r="BO252" i="22"/>
  <c r="BO207" i="22"/>
  <c r="BO162" i="22"/>
  <c r="BO115" i="22"/>
  <c r="BO254" i="22"/>
  <c r="BO164" i="22"/>
  <c r="BO209" i="22"/>
  <c r="BO117" i="22"/>
  <c r="BO256" i="22"/>
  <c r="BO166" i="22"/>
  <c r="BO211" i="22"/>
  <c r="BO119" i="22"/>
  <c r="BO258" i="22"/>
  <c r="BO213" i="22"/>
  <c r="BO168" i="22"/>
  <c r="BO121" i="22"/>
  <c r="BO260" i="22"/>
  <c r="BO215" i="22"/>
  <c r="BO170" i="22"/>
  <c r="BO123" i="22"/>
  <c r="BO262" i="22"/>
  <c r="BO217" i="22"/>
  <c r="BO172" i="22"/>
  <c r="BO125" i="22"/>
  <c r="BO264" i="22"/>
  <c r="BO219" i="22"/>
  <c r="BO174" i="22"/>
  <c r="BO127" i="22"/>
  <c r="BO266" i="22"/>
  <c r="BO221" i="22"/>
  <c r="BO176" i="22"/>
  <c r="BO129" i="22"/>
  <c r="BO268" i="22"/>
  <c r="BO223" i="22"/>
  <c r="BO178" i="22"/>
  <c r="BO131" i="22"/>
  <c r="BO270" i="22"/>
  <c r="BO225" i="22"/>
  <c r="BO180" i="22"/>
  <c r="BO133" i="22"/>
  <c r="BO272" i="22"/>
  <c r="BO227" i="22"/>
  <c r="BO182" i="22"/>
  <c r="BO135" i="22"/>
  <c r="BO274" i="22"/>
  <c r="BO229" i="22"/>
  <c r="BO184" i="22"/>
  <c r="BO137" i="22"/>
  <c r="BO82" i="22"/>
  <c r="BP254" i="22"/>
  <c r="BP209" i="22"/>
  <c r="BP164" i="22"/>
  <c r="BP117" i="22"/>
  <c r="BP72" i="22"/>
  <c r="BP256" i="22"/>
  <c r="BP211" i="22"/>
  <c r="BP166" i="22"/>
  <c r="BP119" i="22"/>
  <c r="BP74" i="22"/>
  <c r="BP258" i="22"/>
  <c r="BP213" i="22"/>
  <c r="BP168" i="22"/>
  <c r="BP121" i="22"/>
  <c r="BP76" i="22"/>
  <c r="BP264" i="22"/>
  <c r="BP174" i="22"/>
  <c r="BP219" i="22"/>
  <c r="BP127" i="22"/>
  <c r="BP82" i="22"/>
  <c r="BP266" i="22"/>
  <c r="BP221" i="22"/>
  <c r="BP176" i="22"/>
  <c r="BP129" i="22"/>
  <c r="BP84" i="22"/>
  <c r="BP268" i="22"/>
  <c r="BP131" i="22"/>
  <c r="BP178" i="22"/>
  <c r="BP223" i="22"/>
  <c r="BP86" i="22"/>
  <c r="BO72" i="22"/>
  <c r="BO88" i="22"/>
  <c r="BO57" i="22"/>
  <c r="BO62" i="22"/>
  <c r="BO64" i="22"/>
  <c r="BO66" i="22"/>
  <c r="BO68" i="22"/>
  <c r="BO70" i="22"/>
  <c r="BO78" i="22"/>
  <c r="BO84" i="22"/>
  <c r="BO238" i="22"/>
  <c r="BO148" i="22"/>
  <c r="BO193" i="22"/>
  <c r="BO101" i="22"/>
  <c r="BO240" i="22"/>
  <c r="BO150" i="22"/>
  <c r="BO195" i="22"/>
  <c r="BO103" i="22"/>
  <c r="BO245" i="22"/>
  <c r="BO155" i="22"/>
  <c r="BO200" i="22"/>
  <c r="BO108" i="22"/>
  <c r="BO157" i="22"/>
  <c r="BO247" i="22"/>
  <c r="BO202" i="22"/>
  <c r="BO110" i="22"/>
  <c r="BO249" i="22"/>
  <c r="BO159" i="22"/>
  <c r="BO204" i="22"/>
  <c r="BO112" i="22"/>
  <c r="BO161" i="22"/>
  <c r="BO206" i="22"/>
  <c r="BO251" i="22"/>
  <c r="BO114" i="22"/>
  <c r="BO163" i="22"/>
  <c r="BO208" i="22"/>
  <c r="BO253" i="22"/>
  <c r="BO116" i="22"/>
  <c r="BO71" i="22"/>
  <c r="BO165" i="22"/>
  <c r="BO255" i="22"/>
  <c r="BO210" i="22"/>
  <c r="BO118" i="22"/>
  <c r="BO73" i="22"/>
  <c r="BO212" i="22"/>
  <c r="BO257" i="22"/>
  <c r="BO167" i="22"/>
  <c r="BO120" i="22"/>
  <c r="BO75" i="22"/>
  <c r="BO214" i="22"/>
  <c r="BO169" i="22"/>
  <c r="BO259" i="22"/>
  <c r="BO122" i="22"/>
  <c r="BO77" i="22"/>
  <c r="BO216" i="22"/>
  <c r="BO261" i="22"/>
  <c r="BO171" i="22"/>
  <c r="BO124" i="22"/>
  <c r="BO79" i="22"/>
  <c r="BO218" i="22"/>
  <c r="BO263" i="22"/>
  <c r="BO173" i="22"/>
  <c r="BO126" i="22"/>
  <c r="BO81" i="22"/>
  <c r="BO220" i="22"/>
  <c r="BO265" i="22"/>
  <c r="BO128" i="22"/>
  <c r="BO175" i="22"/>
  <c r="BO83" i="22"/>
  <c r="BO222" i="22"/>
  <c r="BO267" i="22"/>
  <c r="BO130" i="22"/>
  <c r="BO177" i="22"/>
  <c r="BO85" i="22"/>
  <c r="BO224" i="22"/>
  <c r="BO269" i="22"/>
  <c r="BO132" i="22"/>
  <c r="BO179" i="22"/>
  <c r="BO87" i="22"/>
  <c r="BO226" i="22"/>
  <c r="BO271" i="22"/>
  <c r="BO181" i="22"/>
  <c r="BO134" i="22"/>
  <c r="BO89" i="22"/>
  <c r="BO228" i="22"/>
  <c r="BO273" i="22"/>
  <c r="BO183" i="22"/>
  <c r="BO136" i="22"/>
  <c r="BO91" i="22"/>
  <c r="BO74" i="22"/>
  <c r="BO90" i="22"/>
  <c r="BB249" i="22"/>
  <c r="BB204" i="22"/>
  <c r="BB112" i="22"/>
  <c r="BB159" i="22"/>
  <c r="BB67" i="22"/>
  <c r="BC212" i="22"/>
  <c r="BB273" i="22"/>
  <c r="BB228" i="22"/>
  <c r="BB183" i="22"/>
  <c r="BB136" i="22"/>
  <c r="BB91" i="22"/>
  <c r="BB88" i="22"/>
  <c r="BB271" i="22"/>
  <c r="BB226" i="22"/>
  <c r="BB134" i="22"/>
  <c r="BB181" i="22"/>
  <c r="BB89" i="22"/>
  <c r="BB255" i="22"/>
  <c r="BB165" i="22"/>
  <c r="BB210" i="22"/>
  <c r="BB118" i="22"/>
  <c r="BB73" i="22"/>
  <c r="BC258" i="22"/>
  <c r="BC168" i="22"/>
  <c r="BC213" i="22"/>
  <c r="BC121" i="22"/>
  <c r="BC76" i="22"/>
  <c r="BB265" i="22"/>
  <c r="BB220" i="22"/>
  <c r="BB175" i="22"/>
  <c r="BB83" i="22"/>
  <c r="BB128" i="22"/>
  <c r="BB231" i="22"/>
  <c r="BB186" i="22"/>
  <c r="BB94" i="22"/>
  <c r="BB49" i="22"/>
  <c r="BB203" i="22"/>
  <c r="BB248" i="22"/>
  <c r="BB158" i="22"/>
  <c r="BB111" i="22"/>
  <c r="BB66" i="22"/>
  <c r="BB256" i="22"/>
  <c r="BB211" i="22"/>
  <c r="BB166" i="22"/>
  <c r="BB119" i="22"/>
  <c r="BB74" i="22"/>
  <c r="BC186" i="22"/>
  <c r="BC141" i="22"/>
  <c r="BC94" i="22"/>
  <c r="BC231" i="22"/>
  <c r="BB1" i="22" s="1"/>
  <c r="BC160" i="22"/>
  <c r="BB254" i="22"/>
  <c r="BB209" i="22"/>
  <c r="BB164" i="22"/>
  <c r="BB117" i="22"/>
  <c r="BC256" i="22"/>
  <c r="BC211" i="22"/>
  <c r="BC166" i="22"/>
  <c r="BC119" i="22"/>
  <c r="BC74" i="22"/>
  <c r="BB264" i="22"/>
  <c r="BB219" i="22"/>
  <c r="BB174" i="22"/>
  <c r="BB127" i="22"/>
  <c r="BB82" i="22"/>
  <c r="BB272" i="22"/>
  <c r="BB227" i="22"/>
  <c r="BB182" i="22"/>
  <c r="BB135" i="22"/>
  <c r="BB90" i="22"/>
  <c r="BC266" i="22"/>
  <c r="BC221" i="22"/>
  <c r="BC176" i="22"/>
  <c r="BC129" i="22"/>
  <c r="BC84" i="22"/>
  <c r="BB270" i="22"/>
  <c r="BB225" i="22"/>
  <c r="BB133" i="22"/>
  <c r="BB190" i="22"/>
  <c r="BB235" i="22"/>
  <c r="BB145" i="22"/>
  <c r="BB257" i="22"/>
  <c r="BB167" i="22"/>
  <c r="BB212" i="22"/>
  <c r="BB120" i="22"/>
  <c r="BB75" i="22"/>
  <c r="BC49" i="22"/>
  <c r="BC235" i="22"/>
  <c r="BC190" i="22"/>
  <c r="BC145" i="22"/>
  <c r="BC98" i="22"/>
  <c r="BC53" i="22"/>
  <c r="BB205" i="22"/>
  <c r="BB250" i="22"/>
  <c r="BB160" i="22"/>
  <c r="BB113" i="22"/>
  <c r="BB251" i="22"/>
  <c r="BB206" i="22"/>
  <c r="BB114" i="22"/>
  <c r="BB69" i="22"/>
  <c r="BB161" i="22"/>
  <c r="BC252" i="22"/>
  <c r="BC207" i="22"/>
  <c r="BC162" i="22"/>
  <c r="BC70" i="22"/>
  <c r="BB266" i="22"/>
  <c r="BB221" i="22"/>
  <c r="BB176" i="22"/>
  <c r="BB129" i="22"/>
  <c r="BB267" i="22"/>
  <c r="BB177" i="22"/>
  <c r="BB222" i="22"/>
  <c r="BB130" i="22"/>
  <c r="BB85" i="22"/>
  <c r="BC268" i="22"/>
  <c r="BC223" i="22"/>
  <c r="BC131" i="22"/>
  <c r="BC86" i="22"/>
  <c r="BC178" i="22"/>
  <c r="BB246" i="22"/>
  <c r="BB201" i="22"/>
  <c r="BB109" i="22"/>
  <c r="BB156" i="22"/>
  <c r="BB247" i="22"/>
  <c r="BB157" i="22"/>
  <c r="BB110" i="22"/>
  <c r="BB65" i="22"/>
  <c r="BC248" i="22"/>
  <c r="BC203" i="22"/>
  <c r="BC158" i="22"/>
  <c r="BC111" i="22"/>
  <c r="BC66" i="22"/>
  <c r="BB262" i="22"/>
  <c r="BB217" i="22"/>
  <c r="BB172" i="22"/>
  <c r="BB125" i="22"/>
  <c r="BB263" i="22"/>
  <c r="BB218" i="22"/>
  <c r="BB173" i="22"/>
  <c r="BB126" i="22"/>
  <c r="BB81" i="22"/>
  <c r="BC264" i="22"/>
  <c r="BC219" i="22"/>
  <c r="BC174" i="22"/>
  <c r="BC127" i="22"/>
  <c r="BC82" i="22"/>
  <c r="BB100" i="22"/>
  <c r="BB234" i="22"/>
  <c r="BB189" i="22"/>
  <c r="BB144" i="22"/>
  <c r="BB52" i="22"/>
  <c r="BB236" i="22"/>
  <c r="BB146" i="22"/>
  <c r="BB191" i="22"/>
  <c r="BB54" i="22"/>
  <c r="BB238" i="22"/>
  <c r="BB148" i="22"/>
  <c r="BB193" i="22"/>
  <c r="BB56" i="22"/>
  <c r="BB244" i="22"/>
  <c r="BB199" i="22"/>
  <c r="BB107" i="22"/>
  <c r="BB154" i="22"/>
  <c r="BB245" i="22"/>
  <c r="BB200" i="22"/>
  <c r="BB155" i="22"/>
  <c r="BB108" i="22"/>
  <c r="BB63" i="22"/>
  <c r="BC246" i="22"/>
  <c r="BC201" i="22"/>
  <c r="BC156" i="22"/>
  <c r="BC109" i="22"/>
  <c r="BC64" i="22"/>
  <c r="BB260" i="22"/>
  <c r="BB215" i="22"/>
  <c r="BB170" i="22"/>
  <c r="BB123" i="22"/>
  <c r="BB261" i="22"/>
  <c r="BB216" i="22"/>
  <c r="BB171" i="22"/>
  <c r="BB124" i="22"/>
  <c r="BB79" i="22"/>
  <c r="BB97" i="22"/>
  <c r="BB194" i="22"/>
  <c r="BB239" i="22"/>
  <c r="BB102" i="22"/>
  <c r="BB240" i="22"/>
  <c r="BB195" i="22"/>
  <c r="BB150" i="22"/>
  <c r="BB103" i="22"/>
  <c r="BB58" i="22"/>
  <c r="BC244" i="22"/>
  <c r="BB258" i="22"/>
  <c r="BB213" i="22"/>
  <c r="BB168" i="22"/>
  <c r="BB121" i="22"/>
  <c r="BB259" i="22"/>
  <c r="BB214" i="22"/>
  <c r="BB169" i="22"/>
  <c r="BB122" i="22"/>
  <c r="BB77" i="22"/>
  <c r="BC260" i="22"/>
  <c r="BC215" i="22"/>
  <c r="BC78" i="22"/>
  <c r="BB274" i="22"/>
  <c r="BB229" i="22"/>
  <c r="BB184" i="22"/>
  <c r="BB137" i="22"/>
  <c r="BB202" i="22"/>
  <c r="BB237" i="22"/>
  <c r="BB192" i="22"/>
  <c r="BB147" i="22"/>
  <c r="BB207" i="22"/>
  <c r="BB162" i="22"/>
  <c r="BB252" i="22"/>
  <c r="BB115" i="22"/>
  <c r="BB253" i="22"/>
  <c r="BB163" i="22"/>
  <c r="BB208" i="22"/>
  <c r="BB116" i="22"/>
  <c r="BB71" i="22"/>
  <c r="BC254" i="22"/>
  <c r="BC209" i="22"/>
  <c r="BC164" i="22"/>
  <c r="BC117" i="22"/>
  <c r="BC72" i="22"/>
  <c r="BB268" i="22"/>
  <c r="BB223" i="22"/>
  <c r="BB178" i="22"/>
  <c r="BB131" i="22"/>
  <c r="BB269" i="22"/>
  <c r="BB179" i="22"/>
  <c r="BB224" i="22"/>
  <c r="BB87" i="22"/>
  <c r="BB132" i="22"/>
  <c r="BC270" i="22"/>
  <c r="BC180" i="22"/>
  <c r="BC225" i="22"/>
  <c r="BC88" i="22"/>
  <c r="AP256" i="22"/>
  <c r="AP211" i="22"/>
  <c r="AP166" i="22"/>
  <c r="AP119" i="22"/>
  <c r="AP74" i="22"/>
  <c r="AP268" i="22"/>
  <c r="AP178" i="22"/>
  <c r="AP223" i="22"/>
  <c r="AP131" i="22"/>
  <c r="AP86" i="22"/>
  <c r="AP264" i="22"/>
  <c r="AP219" i="22"/>
  <c r="AP174" i="22"/>
  <c r="AP127" i="22"/>
  <c r="AP82" i="22"/>
  <c r="AP246" i="22"/>
  <c r="AP201" i="22"/>
  <c r="AP156" i="22"/>
  <c r="AP109" i="22"/>
  <c r="AP64" i="22"/>
  <c r="AP270" i="22"/>
  <c r="AP180" i="22"/>
  <c r="AP225" i="22"/>
  <c r="AP133" i="22"/>
  <c r="AP88" i="22"/>
  <c r="AO231" i="22"/>
  <c r="AO141" i="22"/>
  <c r="AO186" i="22"/>
  <c r="AO94" i="22"/>
  <c r="AO49" i="22"/>
  <c r="AP4" i="22"/>
  <c r="AP252" i="22"/>
  <c r="AP207" i="22"/>
  <c r="AP162" i="22"/>
  <c r="AP115" i="22"/>
  <c r="AP70" i="22"/>
  <c r="AP167" i="22"/>
  <c r="AP57" i="22"/>
  <c r="AP258" i="22"/>
  <c r="AP213" i="22"/>
  <c r="AP168" i="22"/>
  <c r="AP121" i="22"/>
  <c r="AP76" i="22"/>
  <c r="AP248" i="22"/>
  <c r="AP203" i="22"/>
  <c r="AP158" i="22"/>
  <c r="AP111" i="22"/>
  <c r="AP66" i="22"/>
  <c r="AP260" i="22"/>
  <c r="AP215" i="22"/>
  <c r="AP170" i="22"/>
  <c r="AP123" i="22"/>
  <c r="AP78" i="22"/>
  <c r="AP160" i="22"/>
  <c r="AP266" i="22"/>
  <c r="AP176" i="22"/>
  <c r="AP129" i="22"/>
  <c r="AP221" i="22"/>
  <c r="AP84" i="22"/>
  <c r="AP235" i="22"/>
  <c r="AP190" i="22"/>
  <c r="AP145" i="22"/>
  <c r="AP98" i="22"/>
  <c r="AP53" i="22"/>
  <c r="AP254" i="22"/>
  <c r="AP209" i="22"/>
  <c r="AP164" i="22"/>
  <c r="AP117" i="22"/>
  <c r="AP72" i="22"/>
  <c r="AO235" i="22"/>
  <c r="AO190" i="22"/>
  <c r="AO145" i="22"/>
  <c r="AO98" i="22"/>
  <c r="AO237" i="22"/>
  <c r="AO192" i="22"/>
  <c r="AO147" i="22"/>
  <c r="AO100" i="22"/>
  <c r="AO55" i="22"/>
  <c r="AO239" i="22"/>
  <c r="AO194" i="22"/>
  <c r="AO149" i="22"/>
  <c r="AO102" i="22"/>
  <c r="AO57" i="22"/>
  <c r="AO244" i="22"/>
  <c r="AO199" i="22"/>
  <c r="AO154" i="22"/>
  <c r="AO107" i="22"/>
  <c r="AO62" i="22"/>
  <c r="AO246" i="22"/>
  <c r="AO201" i="22"/>
  <c r="AO156" i="22"/>
  <c r="AO109" i="22"/>
  <c r="AO64" i="22"/>
  <c r="AO248" i="22"/>
  <c r="AO203" i="22"/>
  <c r="AO158" i="22"/>
  <c r="AO111" i="22"/>
  <c r="AO66" i="22"/>
  <c r="AO250" i="22"/>
  <c r="AO205" i="22"/>
  <c r="AO160" i="22"/>
  <c r="AO113" i="22"/>
  <c r="AO68" i="22"/>
  <c r="AO252" i="22"/>
  <c r="AO207" i="22"/>
  <c r="AO162" i="22"/>
  <c r="AO115" i="22"/>
  <c r="AO70" i="22"/>
  <c r="AO254" i="22"/>
  <c r="AO209" i="22"/>
  <c r="AO164" i="22"/>
  <c r="AO117" i="22"/>
  <c r="AO72" i="22"/>
  <c r="AO256" i="22"/>
  <c r="AO211" i="22"/>
  <c r="AO166" i="22"/>
  <c r="AO119" i="22"/>
  <c r="AO74" i="22"/>
  <c r="AO258" i="22"/>
  <c r="AO213" i="22"/>
  <c r="AO121" i="22"/>
  <c r="AO168" i="22"/>
  <c r="AO76" i="22"/>
  <c r="AO260" i="22"/>
  <c r="AO215" i="22"/>
  <c r="AO123" i="22"/>
  <c r="AO78" i="22"/>
  <c r="AO262" i="22"/>
  <c r="AO217" i="22"/>
  <c r="AO125" i="22"/>
  <c r="AO172" i="22"/>
  <c r="AO80" i="22"/>
  <c r="AO264" i="22"/>
  <c r="AO219" i="22"/>
  <c r="AO174" i="22"/>
  <c r="AO127" i="22"/>
  <c r="AO82" i="22"/>
  <c r="AO266" i="22"/>
  <c r="AO221" i="22"/>
  <c r="AO176" i="22"/>
  <c r="AO129" i="22"/>
  <c r="AO84" i="22"/>
  <c r="AO268" i="22"/>
  <c r="AO223" i="22"/>
  <c r="AO178" i="22"/>
  <c r="AO131" i="22"/>
  <c r="AO86" i="22"/>
  <c r="AO270" i="22"/>
  <c r="AO225" i="22"/>
  <c r="AO180" i="22"/>
  <c r="AO133" i="22"/>
  <c r="AO88" i="22"/>
  <c r="AO272" i="22"/>
  <c r="AO227" i="22"/>
  <c r="AO182" i="22"/>
  <c r="AO135" i="22"/>
  <c r="AO90" i="22"/>
  <c r="AO274" i="22"/>
  <c r="AO229" i="22"/>
  <c r="AO137" i="22"/>
  <c r="AO184" i="22"/>
  <c r="AO92" i="22"/>
  <c r="AO234" i="22"/>
  <c r="AO189" i="22"/>
  <c r="AO144" i="22"/>
  <c r="AO236" i="22"/>
  <c r="AO191" i="22"/>
  <c r="AO238" i="22"/>
  <c r="AO193" i="22"/>
  <c r="AO56" i="22"/>
  <c r="AO148" i="22"/>
  <c r="AO240" i="22"/>
  <c r="AO195" i="22"/>
  <c r="AO150" i="22"/>
  <c r="AO58" i="22"/>
  <c r="AO245" i="22"/>
  <c r="AO200" i="22"/>
  <c r="AO63" i="22"/>
  <c r="AO155" i="22"/>
  <c r="AO247" i="22"/>
  <c r="AO202" i="22"/>
  <c r="AO65" i="22"/>
  <c r="AO157" i="22"/>
  <c r="AO110" i="22"/>
  <c r="AO249" i="22"/>
  <c r="AO204" i="22"/>
  <c r="AO67" i="22"/>
  <c r="AO112" i="22"/>
  <c r="AO251" i="22"/>
  <c r="AO206" i="22"/>
  <c r="AO69" i="22"/>
  <c r="AO114" i="22"/>
  <c r="AO161" i="22"/>
  <c r="AO253" i="22"/>
  <c r="AO208" i="22"/>
  <c r="AO71" i="22"/>
  <c r="AO163" i="22"/>
  <c r="AO116" i="22"/>
  <c r="AO255" i="22"/>
  <c r="AO165" i="22"/>
  <c r="AO73" i="22"/>
  <c r="AO118" i="22"/>
  <c r="AO210" i="22"/>
  <c r="AO257" i="22"/>
  <c r="AO212" i="22"/>
  <c r="AO167" i="22"/>
  <c r="AO120" i="22"/>
  <c r="AO75" i="22"/>
  <c r="AO214" i="22"/>
  <c r="AO259" i="22"/>
  <c r="AO169" i="22"/>
  <c r="AO77" i="22"/>
  <c r="AO216" i="22"/>
  <c r="AO261" i="22"/>
  <c r="AO171" i="22"/>
  <c r="AO79" i="22"/>
  <c r="AO218" i="22"/>
  <c r="AO263" i="22"/>
  <c r="AO173" i="22"/>
  <c r="AO81" i="22"/>
  <c r="AO126" i="22"/>
  <c r="AO220" i="22"/>
  <c r="AO265" i="22"/>
  <c r="AO175" i="22"/>
  <c r="AO83" i="22"/>
  <c r="AO128" i="22"/>
  <c r="AO222" i="22"/>
  <c r="AO267" i="22"/>
  <c r="AO177" i="22"/>
  <c r="AO85" i="22"/>
  <c r="AO130" i="22"/>
  <c r="AO224" i="22"/>
  <c r="AO269" i="22"/>
  <c r="AO132" i="22"/>
  <c r="AO87" i="22"/>
  <c r="AO179" i="22"/>
  <c r="AO226" i="22"/>
  <c r="AO271" i="22"/>
  <c r="AO134" i="22"/>
  <c r="AO181" i="22"/>
  <c r="AO89" i="22"/>
  <c r="AO228" i="22"/>
  <c r="AO273" i="22"/>
  <c r="AO136" i="22"/>
  <c r="AO183" i="22"/>
  <c r="AO91" i="22"/>
  <c r="AP175" i="22"/>
  <c r="AP220" i="22"/>
  <c r="AP265" i="22"/>
  <c r="AP128" i="22"/>
  <c r="AO99" i="22"/>
  <c r="AO52" i="22"/>
  <c r="AO54" i="22"/>
  <c r="AO97" i="22"/>
  <c r="AO108" i="22"/>
  <c r="AO146" i="22"/>
  <c r="AC235" i="22"/>
  <c r="AC190" i="22"/>
  <c r="AC145" i="22"/>
  <c r="AC98" i="22"/>
  <c r="AC53" i="22"/>
  <c r="AC237" i="22"/>
  <c r="AC244" i="22"/>
  <c r="AC248" i="22"/>
  <c r="AC203" i="22"/>
  <c r="AC158" i="22"/>
  <c r="AC111" i="22"/>
  <c r="AC66" i="22"/>
  <c r="AC252" i="22"/>
  <c r="AC207" i="22"/>
  <c r="AC162" i="22"/>
  <c r="AC115" i="22"/>
  <c r="AC70" i="22"/>
  <c r="AC239" i="22"/>
  <c r="AC246" i="22"/>
  <c r="AC201" i="22"/>
  <c r="AC156" i="22"/>
  <c r="AC109" i="22"/>
  <c r="AC64" i="22"/>
  <c r="AC256" i="22"/>
  <c r="AC211" i="22"/>
  <c r="AC166" i="22"/>
  <c r="AC119" i="22"/>
  <c r="AC74" i="22"/>
  <c r="AB234" i="22"/>
  <c r="AB189" i="22"/>
  <c r="AB144" i="22"/>
  <c r="AB97" i="22"/>
  <c r="AB52" i="22"/>
  <c r="AB236" i="22"/>
  <c r="AB191" i="22"/>
  <c r="AB146" i="22"/>
  <c r="AB99" i="22"/>
  <c r="AB54" i="22"/>
  <c r="AB238" i="22"/>
  <c r="AB193" i="22"/>
  <c r="AB148" i="22"/>
  <c r="AB101" i="22"/>
  <c r="AB56" i="22"/>
  <c r="AB195" i="22"/>
  <c r="AB150" i="22"/>
  <c r="AB103" i="22"/>
  <c r="AB240" i="22"/>
  <c r="AB58" i="22"/>
  <c r="AB245" i="22"/>
  <c r="AB200" i="22"/>
  <c r="AB155" i="22"/>
  <c r="AB108" i="22"/>
  <c r="AB63" i="22"/>
  <c r="AB157" i="22"/>
  <c r="AB247" i="22"/>
  <c r="AB202" i="22"/>
  <c r="AB110" i="22"/>
  <c r="AB65" i="22"/>
  <c r="AB159" i="22"/>
  <c r="AB249" i="22"/>
  <c r="AB204" i="22"/>
  <c r="AB112" i="22"/>
  <c r="AB67" i="22"/>
  <c r="AB161" i="22"/>
  <c r="AB251" i="22"/>
  <c r="AB206" i="22"/>
  <c r="AB114" i="22"/>
  <c r="AB69" i="22"/>
  <c r="AB253" i="22"/>
  <c r="AB163" i="22"/>
  <c r="AB208" i="22"/>
  <c r="AB116" i="22"/>
  <c r="AB71" i="22"/>
  <c r="AB165" i="22"/>
  <c r="AB255" i="22"/>
  <c r="AB210" i="22"/>
  <c r="AB118" i="22"/>
  <c r="AB73" i="22"/>
  <c r="AC260" i="22"/>
  <c r="AC215" i="22"/>
  <c r="AC170" i="22"/>
  <c r="AC123" i="22"/>
  <c r="AC78" i="22"/>
  <c r="AC258" i="22"/>
  <c r="AC213" i="22"/>
  <c r="AC168" i="22"/>
  <c r="AC121" i="22"/>
  <c r="AC76" i="22"/>
  <c r="AC254" i="22"/>
  <c r="AC209" i="22"/>
  <c r="AC164" i="22"/>
  <c r="AC117" i="22"/>
  <c r="AC72" i="22"/>
  <c r="AB231" i="22"/>
  <c r="AB186" i="22"/>
  <c r="AB141" i="22"/>
  <c r="AB94" i="22"/>
  <c r="AB49" i="22"/>
  <c r="AC270" i="22"/>
  <c r="AC225" i="22"/>
  <c r="AC180" i="22"/>
  <c r="AC133" i="22"/>
  <c r="AC88" i="22"/>
  <c r="AC4" i="22"/>
  <c r="AB268" i="22"/>
  <c r="AB223" i="22"/>
  <c r="AB178" i="22"/>
  <c r="AB131" i="22"/>
  <c r="AB86" i="22"/>
  <c r="AB214" i="22"/>
  <c r="AB169" i="22"/>
  <c r="AB259" i="22"/>
  <c r="AB122" i="22"/>
  <c r="AB77" i="22"/>
  <c r="AC214" i="22"/>
  <c r="AC259" i="22"/>
  <c r="AC122" i="22"/>
  <c r="AC216" i="22"/>
  <c r="AC261" i="22"/>
  <c r="AC124" i="22"/>
  <c r="AC171" i="22"/>
  <c r="AC222" i="22"/>
  <c r="AC267" i="22"/>
  <c r="AC130" i="22"/>
  <c r="AC177" i="22"/>
  <c r="AC268" i="22"/>
  <c r="AC223" i="22"/>
  <c r="AC178" i="22"/>
  <c r="AC131" i="22"/>
  <c r="AC86" i="22"/>
  <c r="AB220" i="22"/>
  <c r="AB175" i="22"/>
  <c r="AB265" i="22"/>
  <c r="AB128" i="22"/>
  <c r="AB83" i="22"/>
  <c r="AB266" i="22"/>
  <c r="AB221" i="22"/>
  <c r="AB176" i="22"/>
  <c r="AB129" i="22"/>
  <c r="AB84" i="22"/>
  <c r="AC169" i="22"/>
  <c r="AB212" i="22"/>
  <c r="AB167" i="22"/>
  <c r="AB257" i="22"/>
  <c r="AB120" i="22"/>
  <c r="AB75" i="22"/>
  <c r="AB272" i="22"/>
  <c r="AB227" i="22"/>
  <c r="AB182" i="22"/>
  <c r="AB135" i="22"/>
  <c r="AB90" i="22"/>
  <c r="AB218" i="22"/>
  <c r="AB173" i="22"/>
  <c r="AB263" i="22"/>
  <c r="AB126" i="22"/>
  <c r="AB81" i="22"/>
  <c r="AB264" i="22"/>
  <c r="AB219" i="22"/>
  <c r="AB174" i="22"/>
  <c r="AB82" i="22"/>
  <c r="AC220" i="22"/>
  <c r="AC265" i="22"/>
  <c r="AC128" i="22"/>
  <c r="AC175" i="22"/>
  <c r="AC266" i="22"/>
  <c r="AC221" i="22"/>
  <c r="AC176" i="22"/>
  <c r="AC129" i="22"/>
  <c r="AC84" i="22"/>
  <c r="AB274" i="22"/>
  <c r="AB229" i="22"/>
  <c r="AB184" i="22"/>
  <c r="AB92" i="22"/>
  <c r="AB137" i="22"/>
  <c r="AB216" i="22"/>
  <c r="AB171" i="22"/>
  <c r="AB261" i="22"/>
  <c r="AB124" i="22"/>
  <c r="AB79" i="22"/>
  <c r="AB235" i="22"/>
  <c r="AB190" i="22"/>
  <c r="AB145" i="22"/>
  <c r="AB53" i="22"/>
  <c r="AB237" i="22"/>
  <c r="AB192" i="22"/>
  <c r="AB147" i="22"/>
  <c r="AB100" i="22"/>
  <c r="AB55" i="22"/>
  <c r="AB239" i="22"/>
  <c r="AB194" i="22"/>
  <c r="AB149" i="22"/>
  <c r="AB102" i="22"/>
  <c r="AB57" i="22"/>
  <c r="AB244" i="22"/>
  <c r="AB199" i="22"/>
  <c r="AB154" i="22"/>
  <c r="AB62" i="22"/>
  <c r="AB246" i="22"/>
  <c r="AB201" i="22"/>
  <c r="AB156" i="22"/>
  <c r="AB109" i="22"/>
  <c r="AB64" i="22"/>
  <c r="AB248" i="22"/>
  <c r="AB203" i="22"/>
  <c r="AB158" i="22"/>
  <c r="AB66" i="22"/>
  <c r="AB250" i="22"/>
  <c r="AB205" i="22"/>
  <c r="AB160" i="22"/>
  <c r="AB113" i="22"/>
  <c r="AB68" i="22"/>
  <c r="AB252" i="22"/>
  <c r="AB207" i="22"/>
  <c r="AB162" i="22"/>
  <c r="AB115" i="22"/>
  <c r="AB70" i="22"/>
  <c r="AB254" i="22"/>
  <c r="AB209" i="22"/>
  <c r="AB164" i="22"/>
  <c r="AB72" i="22"/>
  <c r="AB256" i="22"/>
  <c r="AB211" i="22"/>
  <c r="AB166" i="22"/>
  <c r="AB119" i="22"/>
  <c r="AB74" i="22"/>
  <c r="AB258" i="22"/>
  <c r="AB213" i="22"/>
  <c r="AB168" i="22"/>
  <c r="AB121" i="22"/>
  <c r="AB76" i="22"/>
  <c r="AB260" i="22"/>
  <c r="AB215" i="22"/>
  <c r="AB170" i="22"/>
  <c r="AB78" i="22"/>
  <c r="AB262" i="22"/>
  <c r="AB217" i="22"/>
  <c r="AB172" i="22"/>
  <c r="AB125" i="22"/>
  <c r="AB80" i="22"/>
  <c r="AC218" i="22"/>
  <c r="AC263" i="22"/>
  <c r="AC173" i="22"/>
  <c r="AC126" i="22"/>
  <c r="AC264" i="22"/>
  <c r="AC219" i="22"/>
  <c r="AC174" i="22"/>
  <c r="AC127" i="22"/>
  <c r="AC82" i="22"/>
  <c r="AB270" i="22"/>
  <c r="AB225" i="22"/>
  <c r="AB180" i="22"/>
  <c r="AB88" i="22"/>
  <c r="AB127" i="22"/>
  <c r="AB222" i="22"/>
  <c r="AB177" i="22"/>
  <c r="AB267" i="22"/>
  <c r="AB130" i="22"/>
  <c r="AB224" i="22"/>
  <c r="AB269" i="22"/>
  <c r="AB179" i="22"/>
  <c r="AB132" i="22"/>
  <c r="AB226" i="22"/>
  <c r="AB181" i="22"/>
  <c r="AB271" i="22"/>
  <c r="AB134" i="22"/>
  <c r="AB228" i="22"/>
  <c r="AB183" i="22"/>
  <c r="AB273" i="22"/>
  <c r="AB136" i="22"/>
  <c r="AC136" i="22"/>
  <c r="AB85" i="22"/>
  <c r="AB87" i="22"/>
  <c r="AB89" i="22"/>
  <c r="AB91" i="22"/>
  <c r="O53" i="22"/>
  <c r="O239" i="22"/>
  <c r="O149" i="22"/>
  <c r="O186" i="22"/>
  <c r="C144" i="22"/>
  <c r="C155" i="22"/>
  <c r="C163" i="22"/>
  <c r="P55" i="22"/>
  <c r="P256" i="22"/>
  <c r="P211" i="22"/>
  <c r="P166" i="22"/>
  <c r="P119" i="22"/>
  <c r="P74" i="22"/>
  <c r="P270" i="22"/>
  <c r="P225" i="22"/>
  <c r="P180" i="22"/>
  <c r="P133" i="22"/>
  <c r="P88" i="22"/>
  <c r="C53" i="22"/>
  <c r="C64" i="22"/>
  <c r="C72" i="22"/>
  <c r="C80" i="22"/>
  <c r="C88" i="22"/>
  <c r="C191" i="22"/>
  <c r="C210" i="22"/>
  <c r="C226" i="22"/>
  <c r="P239" i="22"/>
  <c r="P258" i="22"/>
  <c r="P213" i="22"/>
  <c r="P168" i="22"/>
  <c r="P76" i="22"/>
  <c r="P121" i="22"/>
  <c r="C145" i="22"/>
  <c r="C164" i="22"/>
  <c r="C234" i="22"/>
  <c r="C245" i="22"/>
  <c r="C253" i="22"/>
  <c r="C261" i="22"/>
  <c r="C269" i="22"/>
  <c r="P240" i="22"/>
  <c r="P195" i="22"/>
  <c r="P150" i="22"/>
  <c r="P103" i="22"/>
  <c r="P200" i="22"/>
  <c r="P259" i="22"/>
  <c r="P214" i="22"/>
  <c r="P122" i="22"/>
  <c r="P169" i="22"/>
  <c r="P77" i="22"/>
  <c r="P260" i="22"/>
  <c r="P215" i="22"/>
  <c r="P123" i="22"/>
  <c r="P170" i="22"/>
  <c r="P78" i="22"/>
  <c r="P261" i="22"/>
  <c r="P216" i="22"/>
  <c r="P171" i="22"/>
  <c r="P79" i="22"/>
  <c r="P124" i="22"/>
  <c r="P264" i="22"/>
  <c r="P219" i="22"/>
  <c r="P174" i="22"/>
  <c r="P127" i="22"/>
  <c r="P265" i="22"/>
  <c r="P175" i="22"/>
  <c r="P220" i="22"/>
  <c r="P128" i="22"/>
  <c r="P83" i="22"/>
  <c r="P266" i="22"/>
  <c r="P221" i="22"/>
  <c r="P176" i="22"/>
  <c r="P129" i="22"/>
  <c r="P84" i="22"/>
  <c r="C156" i="22"/>
  <c r="C54" i="22"/>
  <c r="C58" i="22"/>
  <c r="C65" i="22"/>
  <c r="C69" i="22"/>
  <c r="C73" i="22"/>
  <c r="C77" i="22"/>
  <c r="C81" i="22"/>
  <c r="C85" i="22"/>
  <c r="C89" i="22"/>
  <c r="C183" i="22"/>
  <c r="C206" i="22"/>
  <c r="C222" i="22"/>
  <c r="P246" i="22"/>
  <c r="P201" i="22"/>
  <c r="P156" i="22"/>
  <c r="P109" i="22"/>
  <c r="P64" i="22"/>
  <c r="P262" i="22"/>
  <c r="P217" i="22"/>
  <c r="P172" i="22"/>
  <c r="P125" i="22"/>
  <c r="C97" i="22"/>
  <c r="C101" i="22"/>
  <c r="C108" i="22"/>
  <c r="C112" i="22"/>
  <c r="C116" i="22"/>
  <c r="C120" i="22"/>
  <c r="C124" i="22"/>
  <c r="C128" i="22"/>
  <c r="C132" i="22"/>
  <c r="C136" i="22"/>
  <c r="C146" i="22"/>
  <c r="C150" i="22"/>
  <c r="C157" i="22"/>
  <c r="C161" i="22"/>
  <c r="C170" i="22"/>
  <c r="C179" i="22"/>
  <c r="C235" i="22"/>
  <c r="C239" i="22"/>
  <c r="C246" i="22"/>
  <c r="C250" i="22"/>
  <c r="C254" i="22"/>
  <c r="C258" i="22"/>
  <c r="C262" i="22"/>
  <c r="C266" i="22"/>
  <c r="C270" i="22"/>
  <c r="C274" i="22"/>
  <c r="P248" i="22"/>
  <c r="P158" i="22"/>
  <c r="P203" i="22"/>
  <c r="P111" i="22"/>
  <c r="P66" i="22"/>
  <c r="C141" i="22"/>
  <c r="C70" i="22"/>
  <c r="C86" i="22"/>
  <c r="C175" i="22"/>
  <c r="C184" i="22"/>
  <c r="C202" i="22"/>
  <c r="C218" i="22"/>
  <c r="P186" i="22"/>
  <c r="P231" i="22"/>
  <c r="O1" i="22" s="1"/>
  <c r="P94" i="22"/>
  <c r="P141" i="22"/>
  <c r="P49" i="22"/>
  <c r="P250" i="22"/>
  <c r="P82" i="22"/>
  <c r="C98" i="22"/>
  <c r="C109" i="22"/>
  <c r="C117" i="22"/>
  <c r="C125" i="22"/>
  <c r="C133" i="22"/>
  <c r="C171" i="22"/>
  <c r="C180" i="22"/>
  <c r="C240" i="22"/>
  <c r="C255" i="22"/>
  <c r="C259" i="22"/>
  <c r="C263" i="22"/>
  <c r="C267" i="22"/>
  <c r="C271" i="22"/>
  <c r="P234" i="22"/>
  <c r="P189" i="22"/>
  <c r="P144" i="22"/>
  <c r="P97" i="22"/>
  <c r="P251" i="22"/>
  <c r="P206" i="22"/>
  <c r="P114" i="22"/>
  <c r="P161" i="22"/>
  <c r="P252" i="22"/>
  <c r="P207" i="22"/>
  <c r="P162" i="22"/>
  <c r="P70" i="22"/>
  <c r="P115" i="22"/>
  <c r="P253" i="22"/>
  <c r="P268" i="22"/>
  <c r="P223" i="22"/>
  <c r="P178" i="22"/>
  <c r="P131" i="22"/>
  <c r="P86" i="22"/>
  <c r="C52" i="22"/>
  <c r="C63" i="22"/>
  <c r="C71" i="22"/>
  <c r="C79" i="22"/>
  <c r="C87" i="22"/>
  <c r="C214" i="22"/>
  <c r="P235" i="22"/>
  <c r="P145" i="22"/>
  <c r="P98" i="22"/>
  <c r="P53" i="22"/>
  <c r="P190" i="22"/>
  <c r="P254" i="22"/>
  <c r="P164" i="22"/>
  <c r="P209" i="22"/>
  <c r="P117" i="22"/>
  <c r="P72" i="22"/>
  <c r="P267" i="22"/>
  <c r="P177" i="22"/>
  <c r="P222" i="22"/>
  <c r="P85" i="22"/>
  <c r="P130" i="22"/>
  <c r="P238" i="22"/>
  <c r="P193" i="22"/>
  <c r="P101" i="22"/>
  <c r="P148" i="22"/>
  <c r="P204" i="22"/>
  <c r="P257" i="22"/>
  <c r="P212" i="22"/>
  <c r="P167" i="22"/>
  <c r="P120" i="22"/>
  <c r="P191" i="22"/>
  <c r="P247" i="22"/>
  <c r="P202" i="22"/>
  <c r="P157" i="22"/>
  <c r="P110" i="22"/>
  <c r="P255" i="22"/>
  <c r="P210" i="22"/>
  <c r="P165" i="22"/>
  <c r="P118" i="22"/>
  <c r="P263" i="22"/>
  <c r="P218" i="22"/>
  <c r="P126" i="22"/>
  <c r="P81" i="22"/>
  <c r="P173" i="22"/>
  <c r="P274" i="22"/>
  <c r="P269" i="22"/>
  <c r="P224" i="22"/>
  <c r="P179" i="22"/>
  <c r="P87" i="22"/>
  <c r="P272" i="22"/>
  <c r="B1" i="22"/>
  <c r="BM94" i="18"/>
  <c r="BM105" i="18" s="1"/>
  <c r="BN4" i="18"/>
  <c r="BN112" i="18"/>
  <c r="BN77" i="18"/>
  <c r="BN58" i="18"/>
  <c r="BN103" i="18"/>
  <c r="BN65" i="18"/>
  <c r="BN110" i="18"/>
  <c r="BN86" i="18"/>
  <c r="BN73" i="18"/>
  <c r="BN118" i="18"/>
  <c r="BN57" i="18"/>
  <c r="BN102" i="18"/>
  <c r="BN137" i="18"/>
  <c r="BN74" i="18"/>
  <c r="BN119" i="18"/>
  <c r="BN134" i="18"/>
  <c r="BN81" i="18"/>
  <c r="BA120" i="18"/>
  <c r="BA128" i="18"/>
  <c r="BA68" i="18"/>
  <c r="BA76" i="18"/>
  <c r="BA84" i="18"/>
  <c r="BA92" i="18"/>
  <c r="BA101" i="18"/>
  <c r="BA136" i="18"/>
  <c r="BA116" i="18"/>
  <c r="BA124" i="18"/>
  <c r="BA57" i="18"/>
  <c r="BA97" i="18"/>
  <c r="BA108" i="18"/>
  <c r="BA64" i="18"/>
  <c r="BA112" i="18"/>
  <c r="BA132" i="18"/>
  <c r="BA103" i="18"/>
  <c r="BA58" i="18"/>
  <c r="BA122" i="18"/>
  <c r="BA77" i="18"/>
  <c r="BA130" i="18"/>
  <c r="BA85" i="18"/>
  <c r="AZ1" i="18"/>
  <c r="BA94" i="18"/>
  <c r="BA105" i="18" s="1"/>
  <c r="BA49" i="18"/>
  <c r="BA72" i="18"/>
  <c r="BA80" i="18"/>
  <c r="BA114" i="18"/>
  <c r="BA69" i="18"/>
  <c r="BA99" i="18"/>
  <c r="BA54" i="18"/>
  <c r="BA110" i="18"/>
  <c r="BA65" i="18"/>
  <c r="BA118" i="18"/>
  <c r="BA73" i="18"/>
  <c r="BA126" i="18"/>
  <c r="BA81" i="18"/>
  <c r="BA134" i="18"/>
  <c r="BA89" i="18"/>
  <c r="BA53" i="18"/>
  <c r="BA88" i="18"/>
  <c r="BA55" i="18"/>
  <c r="BA62" i="18"/>
  <c r="BA66" i="18"/>
  <c r="BA70" i="18"/>
  <c r="BA74" i="18"/>
  <c r="BA78" i="18"/>
  <c r="BA82" i="18"/>
  <c r="BA86" i="18"/>
  <c r="BA90" i="18"/>
  <c r="CG102" i="23" l="1"/>
  <c r="CG68" i="23" s="1"/>
  <c r="CB103" i="23"/>
  <c r="CF102" i="23"/>
  <c r="CF68" i="23" s="1"/>
  <c r="CM102" i="23"/>
  <c r="CM68" i="23" s="1"/>
  <c r="CE102" i="23"/>
  <c r="CE68" i="23" s="1"/>
  <c r="CL102" i="23"/>
  <c r="CL68" i="23" s="1"/>
  <c r="CD102" i="23"/>
  <c r="CD68" i="23" s="1"/>
  <c r="CK102" i="23"/>
  <c r="CK68" i="23" s="1"/>
  <c r="CJ102" i="23"/>
  <c r="CJ68" i="23" s="1"/>
  <c r="CH102" i="23"/>
  <c r="CH68" i="23" s="1"/>
  <c r="CI102" i="23"/>
  <c r="CI68" i="23" s="1"/>
  <c r="CI50" i="23"/>
  <c r="CM50" i="23"/>
  <c r="CH50" i="23"/>
  <c r="CG50" i="23"/>
  <c r="CB51" i="23"/>
  <c r="CF50" i="23"/>
  <c r="CE50" i="23"/>
  <c r="CL50" i="23"/>
  <c r="CD50" i="23"/>
  <c r="CK50" i="23"/>
  <c r="CJ50" i="23"/>
  <c r="CI32" i="23"/>
  <c r="CI14" i="23" s="1"/>
  <c r="CH32" i="23"/>
  <c r="CH14" i="23" s="1"/>
  <c r="CM32" i="23"/>
  <c r="CM14" i="23" s="1"/>
  <c r="CG32" i="23"/>
  <c r="CG14" i="23" s="1"/>
  <c r="CB33" i="23"/>
  <c r="CF32" i="23"/>
  <c r="CF14" i="23" s="1"/>
  <c r="CE32" i="23"/>
  <c r="CE14" i="23" s="1"/>
  <c r="CL32" i="23"/>
  <c r="CL14" i="23" s="1"/>
  <c r="CD32" i="23"/>
  <c r="CD14" i="23" s="1"/>
  <c r="CJ32" i="23"/>
  <c r="CJ14" i="23" s="1"/>
  <c r="CK32" i="23"/>
  <c r="CK14" i="23" s="1"/>
  <c r="CJ119" i="23"/>
  <c r="CJ84" i="23" s="1"/>
  <c r="CI119" i="23"/>
  <c r="CI84" i="23" s="1"/>
  <c r="CH119" i="23"/>
  <c r="CH84" i="23" s="1"/>
  <c r="CG119" i="23"/>
  <c r="CG84" i="23" s="1"/>
  <c r="CB120" i="23"/>
  <c r="CF119" i="23"/>
  <c r="CF84" i="23" s="1"/>
  <c r="CM119" i="23"/>
  <c r="CM84" i="23" s="1"/>
  <c r="CE119" i="23"/>
  <c r="CE84" i="23" s="1"/>
  <c r="CK119" i="23"/>
  <c r="CK84" i="23" s="1"/>
  <c r="CL119" i="23"/>
  <c r="CL84" i="23" s="1"/>
  <c r="CD119" i="23"/>
  <c r="CD84" i="23" s="1"/>
  <c r="BQ83" i="23"/>
  <c r="BT83" i="23"/>
  <c r="BY83" i="23"/>
  <c r="BS83" i="23"/>
  <c r="BT48" i="23"/>
  <c r="BQ48" i="23"/>
  <c r="BQ13" i="23" s="1"/>
  <c r="BO49" i="23"/>
  <c r="BS48" i="23"/>
  <c r="BY48" i="23"/>
  <c r="BZ48" i="23"/>
  <c r="BR48" i="23"/>
  <c r="BR13" i="23" s="1"/>
  <c r="BX48" i="23"/>
  <c r="BV48" i="23"/>
  <c r="BW48" i="23"/>
  <c r="BW13" i="23" s="1"/>
  <c r="BU48" i="23"/>
  <c r="BU13" i="23" s="1"/>
  <c r="BZ13" i="23"/>
  <c r="BV83" i="23"/>
  <c r="BT13" i="23"/>
  <c r="BW83" i="23"/>
  <c r="BT102" i="23"/>
  <c r="BT68" i="23" s="1"/>
  <c r="BO103" i="23"/>
  <c r="BS102" i="23"/>
  <c r="BS68" i="23" s="1"/>
  <c r="BZ102" i="23"/>
  <c r="BZ68" i="23" s="1"/>
  <c r="BR102" i="23"/>
  <c r="BR68" i="23" s="1"/>
  <c r="BY102" i="23"/>
  <c r="BY68" i="23" s="1"/>
  <c r="BQ102" i="23"/>
  <c r="BQ68" i="23" s="1"/>
  <c r="BX102" i="23"/>
  <c r="BX68" i="23" s="1"/>
  <c r="BW102" i="23"/>
  <c r="BW68" i="23" s="1"/>
  <c r="BU102" i="23"/>
  <c r="BU68" i="23" s="1"/>
  <c r="BV102" i="23"/>
  <c r="BV68" i="23" s="1"/>
  <c r="BX83" i="23"/>
  <c r="BV13" i="23"/>
  <c r="BR83" i="23"/>
  <c r="BS13" i="23"/>
  <c r="BW119" i="23"/>
  <c r="BW84" i="23" s="1"/>
  <c r="BV119" i="23"/>
  <c r="BV84" i="23" s="1"/>
  <c r="BU119" i="23"/>
  <c r="BT119" i="23"/>
  <c r="BT84" i="23" s="1"/>
  <c r="BO120" i="23"/>
  <c r="BS119" i="23"/>
  <c r="BS84" i="23" s="1"/>
  <c r="BZ119" i="23"/>
  <c r="BZ84" i="23" s="1"/>
  <c r="BR119" i="23"/>
  <c r="BX119" i="23"/>
  <c r="BX84" i="23" s="1"/>
  <c r="BY119" i="23"/>
  <c r="BY84" i="23" s="1"/>
  <c r="BQ119" i="23"/>
  <c r="BZ83" i="23"/>
  <c r="BX13" i="23"/>
  <c r="BV32" i="23"/>
  <c r="BO33" i="23"/>
  <c r="BU32" i="23"/>
  <c r="BS32" i="23"/>
  <c r="BT32" i="23"/>
  <c r="BZ32" i="23"/>
  <c r="BR32" i="23"/>
  <c r="BY32" i="23"/>
  <c r="BQ32" i="23"/>
  <c r="BX32" i="23"/>
  <c r="BW32" i="23"/>
  <c r="BY13" i="23"/>
  <c r="BU83" i="23"/>
  <c r="BM83" i="23"/>
  <c r="BJ12" i="23"/>
  <c r="BJ83" i="23"/>
  <c r="BE12" i="23"/>
  <c r="BK12" i="23"/>
  <c r="BJ119" i="23"/>
  <c r="BI119" i="23"/>
  <c r="BH119" i="23"/>
  <c r="BG119" i="23"/>
  <c r="BB120" i="23"/>
  <c r="BF119" i="23"/>
  <c r="BM119" i="23"/>
  <c r="BE119" i="23"/>
  <c r="BL119" i="23"/>
  <c r="BD119" i="23"/>
  <c r="BK119" i="23"/>
  <c r="BL12" i="23"/>
  <c r="BG102" i="23"/>
  <c r="BB103" i="23"/>
  <c r="BF102" i="23"/>
  <c r="BM102" i="23"/>
  <c r="BE102" i="23"/>
  <c r="BL102" i="23"/>
  <c r="BD102" i="23"/>
  <c r="BK102" i="23"/>
  <c r="BJ102" i="23"/>
  <c r="BI102" i="23"/>
  <c r="BH102" i="23"/>
  <c r="BI12" i="23"/>
  <c r="BK67" i="23"/>
  <c r="BK83" i="23"/>
  <c r="BD12" i="23"/>
  <c r="BM12" i="23"/>
  <c r="BJ67" i="23"/>
  <c r="BD83" i="23"/>
  <c r="BB49" i="23"/>
  <c r="BF48" i="23"/>
  <c r="BM48" i="23"/>
  <c r="BE48" i="23"/>
  <c r="BJ48" i="23"/>
  <c r="BI48" i="23"/>
  <c r="BL48" i="23"/>
  <c r="BK48" i="23"/>
  <c r="BH48" i="23"/>
  <c r="BG48" i="23"/>
  <c r="BD48" i="23"/>
  <c r="BG12" i="23"/>
  <c r="BF12" i="23"/>
  <c r="BE67" i="23"/>
  <c r="BL83" i="23"/>
  <c r="BH12" i="23"/>
  <c r="BK31" i="23"/>
  <c r="BJ31" i="23"/>
  <c r="BJ13" i="23" s="1"/>
  <c r="BG31" i="23"/>
  <c r="BG13" i="23" s="1"/>
  <c r="BB32" i="23"/>
  <c r="BF31" i="23"/>
  <c r="BF13" i="23" s="1"/>
  <c r="BD31" i="23"/>
  <c r="BD13" i="23" s="1"/>
  <c r="BE31" i="23"/>
  <c r="BM31" i="23"/>
  <c r="BM13" i="23" s="1"/>
  <c r="BL31" i="23"/>
  <c r="BL13" i="23" s="1"/>
  <c r="BH31" i="23"/>
  <c r="BI31" i="23"/>
  <c r="BI13" i="23" s="1"/>
  <c r="AY83" i="23"/>
  <c r="AZ83" i="23"/>
  <c r="AW83" i="23"/>
  <c r="AU48" i="23"/>
  <c r="AT48" i="23"/>
  <c r="AO49" i="23"/>
  <c r="AS48" i="23"/>
  <c r="AZ48" i="23"/>
  <c r="AZ13" i="23" s="1"/>
  <c r="AR48" i="23"/>
  <c r="AR13" i="23" s="1"/>
  <c r="AY48" i="23"/>
  <c r="AY13" i="23" s="1"/>
  <c r="AQ48" i="23"/>
  <c r="AQ13" i="23" s="1"/>
  <c r="AW48" i="23"/>
  <c r="AX48" i="23"/>
  <c r="AV48" i="23"/>
  <c r="AS13" i="23"/>
  <c r="AT102" i="23"/>
  <c r="AT68" i="23" s="1"/>
  <c r="AO103" i="23"/>
  <c r="AS102" i="23"/>
  <c r="AS68" i="23" s="1"/>
  <c r="AZ102" i="23"/>
  <c r="AZ68" i="23" s="1"/>
  <c r="AR102" i="23"/>
  <c r="AR68" i="23" s="1"/>
  <c r="AY102" i="23"/>
  <c r="AY68" i="23" s="1"/>
  <c r="AQ102" i="23"/>
  <c r="AQ68" i="23" s="1"/>
  <c r="AX102" i="23"/>
  <c r="AX68" i="23" s="1"/>
  <c r="AW102" i="23"/>
  <c r="AW68" i="23" s="1"/>
  <c r="AV102" i="23"/>
  <c r="AV68" i="23" s="1"/>
  <c r="AU102" i="23"/>
  <c r="AU68" i="23" s="1"/>
  <c r="AW32" i="23"/>
  <c r="AQ32" i="23"/>
  <c r="AV32" i="23"/>
  <c r="AY32" i="23"/>
  <c r="AU32" i="23"/>
  <c r="AT32" i="23"/>
  <c r="AO33" i="23"/>
  <c r="AS32" i="23"/>
  <c r="AZ32" i="23"/>
  <c r="AR32" i="23"/>
  <c r="AX32" i="23"/>
  <c r="AU13" i="23"/>
  <c r="AV13" i="23"/>
  <c r="AT13" i="23"/>
  <c r="AW119" i="23"/>
  <c r="AW84" i="23" s="1"/>
  <c r="AV119" i="23"/>
  <c r="AV84" i="23" s="1"/>
  <c r="AU119" i="23"/>
  <c r="AU84" i="23" s="1"/>
  <c r="AT119" i="23"/>
  <c r="AT84" i="23" s="1"/>
  <c r="AO120" i="23"/>
  <c r="AS119" i="23"/>
  <c r="AS84" i="23" s="1"/>
  <c r="AZ119" i="23"/>
  <c r="AZ84" i="23" s="1"/>
  <c r="AR119" i="23"/>
  <c r="AY119" i="23"/>
  <c r="AY84" i="23" s="1"/>
  <c r="AQ119" i="23"/>
  <c r="AQ84" i="23" s="1"/>
  <c r="AX119" i="23"/>
  <c r="AX84" i="23" s="1"/>
  <c r="AW13" i="23"/>
  <c r="AX13" i="23"/>
  <c r="AL83" i="23"/>
  <c r="AL12" i="23"/>
  <c r="AJ12" i="23"/>
  <c r="AJ83" i="23"/>
  <c r="AM83" i="23"/>
  <c r="AM12" i="23"/>
  <c r="AB103" i="23"/>
  <c r="AF102" i="23"/>
  <c r="AM102" i="23"/>
  <c r="AE102" i="23"/>
  <c r="AL102" i="23"/>
  <c r="AD102" i="23"/>
  <c r="AJ102" i="23"/>
  <c r="AJ68" i="23" s="1"/>
  <c r="AH102" i="23"/>
  <c r="AK102" i="23"/>
  <c r="AI102" i="23"/>
  <c r="AG102" i="23"/>
  <c r="AE83" i="23"/>
  <c r="AD67" i="23"/>
  <c r="AM31" i="23"/>
  <c r="AE31" i="23"/>
  <c r="AE13" i="23" s="1"/>
  <c r="AL31" i="23"/>
  <c r="AD31" i="23"/>
  <c r="AK31" i="23"/>
  <c r="AK13" i="23" s="1"/>
  <c r="AJ31" i="23"/>
  <c r="AH31" i="23"/>
  <c r="AG31" i="23"/>
  <c r="AB32" i="23"/>
  <c r="AI31" i="23"/>
  <c r="AI13" i="23" s="1"/>
  <c r="AF31" i="23"/>
  <c r="AF13" i="23" s="1"/>
  <c r="AK67" i="23"/>
  <c r="AE67" i="23"/>
  <c r="AH48" i="23"/>
  <c r="AG48" i="23"/>
  <c r="AB49" i="23"/>
  <c r="AF48" i="23"/>
  <c r="AM48" i="23"/>
  <c r="AE48" i="23"/>
  <c r="AK48" i="23"/>
  <c r="AJ48" i="23"/>
  <c r="AL48" i="23"/>
  <c r="AI48" i="23"/>
  <c r="AD48" i="23"/>
  <c r="AM67" i="23"/>
  <c r="AI119" i="23"/>
  <c r="AI84" i="23" s="1"/>
  <c r="AH119" i="23"/>
  <c r="AH84" i="23" s="1"/>
  <c r="AG119" i="23"/>
  <c r="AM119" i="23"/>
  <c r="AE119" i="23"/>
  <c r="AK119" i="23"/>
  <c r="AB120" i="23"/>
  <c r="AL119" i="23"/>
  <c r="AJ119" i="23"/>
  <c r="AF119" i="23"/>
  <c r="AF84" i="23" s="1"/>
  <c r="AD119" i="23"/>
  <c r="AF67" i="23"/>
  <c r="AG67" i="23"/>
  <c r="AJ67" i="23"/>
  <c r="AH67" i="23"/>
  <c r="AE12" i="23"/>
  <c r="AL67" i="23"/>
  <c r="AI67" i="23"/>
  <c r="O26" i="23"/>
  <c r="O27" i="23" s="1"/>
  <c r="O28" i="23" s="1"/>
  <c r="Q25" i="23"/>
  <c r="HN57" i="18"/>
  <c r="EN82" i="18"/>
  <c r="P134" i="22"/>
  <c r="P183" i="22"/>
  <c r="P192" i="22"/>
  <c r="AC228" i="22"/>
  <c r="AP147" i="22"/>
  <c r="AP194" i="22"/>
  <c r="BC149" i="22"/>
  <c r="BP149" i="22"/>
  <c r="CC120" i="22"/>
  <c r="CP257" i="22"/>
  <c r="DC212" i="22"/>
  <c r="DP84" i="22"/>
  <c r="EC82" i="22"/>
  <c r="EC221" i="22"/>
  <c r="EP264" i="22"/>
  <c r="FC221" i="22"/>
  <c r="CN100" i="18"/>
  <c r="P89" i="22"/>
  <c r="P57" i="22"/>
  <c r="P228" i="22"/>
  <c r="P237" i="22"/>
  <c r="AC181" i="22"/>
  <c r="AC120" i="22"/>
  <c r="AC57" i="22"/>
  <c r="AC55" i="22"/>
  <c r="AP192" i="22"/>
  <c r="AP239" i="22"/>
  <c r="BC194" i="22"/>
  <c r="BC120" i="22"/>
  <c r="BP120" i="22"/>
  <c r="BP194" i="22"/>
  <c r="CC167" i="22"/>
  <c r="CP212" i="22"/>
  <c r="DP129" i="22"/>
  <c r="EC266" i="22"/>
  <c r="FC266" i="22"/>
  <c r="AP46" i="22"/>
  <c r="CA92" i="18"/>
  <c r="DA80" i="18"/>
  <c r="EN118" i="18"/>
  <c r="P135" i="22"/>
  <c r="P137" i="22"/>
  <c r="P181" i="22"/>
  <c r="P116" i="22"/>
  <c r="P102" i="22"/>
  <c r="P273" i="22"/>
  <c r="AC134" i="22"/>
  <c r="AC167" i="22"/>
  <c r="AC102" i="22"/>
  <c r="AC100" i="22"/>
  <c r="AP237" i="22"/>
  <c r="AP75" i="22"/>
  <c r="BC239" i="22"/>
  <c r="BC75" i="22"/>
  <c r="BP75" i="22"/>
  <c r="BP239" i="22"/>
  <c r="CC257" i="22"/>
  <c r="DP221" i="22"/>
  <c r="EC127" i="22"/>
  <c r="FC174" i="22"/>
  <c r="AC91" i="22"/>
  <c r="CN58" i="18"/>
  <c r="DN58" i="18"/>
  <c r="FN57" i="18"/>
  <c r="HN65" i="18"/>
  <c r="P182" i="22"/>
  <c r="P184" i="22"/>
  <c r="P146" i="22"/>
  <c r="P159" i="22"/>
  <c r="P226" i="22"/>
  <c r="P163" i="22"/>
  <c r="P149" i="22"/>
  <c r="AC271" i="22"/>
  <c r="AC257" i="22"/>
  <c r="AC149" i="22"/>
  <c r="AC147" i="22"/>
  <c r="AP120" i="22"/>
  <c r="BC167" i="22"/>
  <c r="BP167" i="22"/>
  <c r="CC212" i="22"/>
  <c r="CC102" i="22"/>
  <c r="DP266" i="22"/>
  <c r="EC174" i="22"/>
  <c r="EP84" i="22"/>
  <c r="FC219" i="22"/>
  <c r="EN122" i="18"/>
  <c r="FA69" i="18"/>
  <c r="GN129" i="18"/>
  <c r="P99" i="22"/>
  <c r="P112" i="22"/>
  <c r="P271" i="22"/>
  <c r="P194" i="22"/>
  <c r="AC212" i="22"/>
  <c r="AC194" i="22"/>
  <c r="AC192" i="22"/>
  <c r="AP257" i="22"/>
  <c r="BC257" i="22"/>
  <c r="BP257" i="22"/>
  <c r="CC57" i="22"/>
  <c r="EC219" i="22"/>
  <c r="EP82" i="22"/>
  <c r="EP176" i="22"/>
  <c r="GN62" i="18"/>
  <c r="P249" i="22"/>
  <c r="P136" i="22"/>
  <c r="P100" i="22"/>
  <c r="AC183" i="22"/>
  <c r="AC75" i="22"/>
  <c r="AP102" i="22"/>
  <c r="AP212" i="22"/>
  <c r="BC57" i="22"/>
  <c r="BP57" i="22"/>
  <c r="CC149" i="22"/>
  <c r="CP194" i="22"/>
  <c r="CP120" i="22"/>
  <c r="CP57" i="22"/>
  <c r="DC167" i="22"/>
  <c r="EC129" i="22"/>
  <c r="EP174" i="22"/>
  <c r="EP221" i="22"/>
  <c r="AC22" i="22"/>
  <c r="FA66" i="18"/>
  <c r="FA54" i="18"/>
  <c r="GA129" i="18"/>
  <c r="P91" i="22"/>
  <c r="P147" i="22"/>
  <c r="AP149" i="22"/>
  <c r="BC102" i="22"/>
  <c r="BP102" i="22"/>
  <c r="CC75" i="22"/>
  <c r="CC239" i="22"/>
  <c r="CP167" i="22"/>
  <c r="DA52" i="18"/>
  <c r="CA65" i="18"/>
  <c r="CA81" i="18"/>
  <c r="EN132" i="18"/>
  <c r="EN57" i="18"/>
  <c r="FN110" i="18"/>
  <c r="FN114" i="18"/>
  <c r="HA137" i="18"/>
  <c r="HA63" i="18"/>
  <c r="HN97" i="18"/>
  <c r="EA90" i="18"/>
  <c r="EA112" i="18"/>
  <c r="FN137" i="18"/>
  <c r="FN68" i="18"/>
  <c r="HN134" i="18"/>
  <c r="CA64" i="18"/>
  <c r="CN73" i="18"/>
  <c r="CN70" i="18"/>
  <c r="DN74" i="18"/>
  <c r="EA130" i="18"/>
  <c r="FN133" i="18"/>
  <c r="BN99" i="18"/>
  <c r="CA58" i="18"/>
  <c r="DA55" i="18"/>
  <c r="DA122" i="18"/>
  <c r="DN76" i="18"/>
  <c r="DN87" i="18"/>
  <c r="FN52" i="18"/>
  <c r="HN78" i="18"/>
  <c r="DN118" i="18"/>
  <c r="CA62" i="18"/>
  <c r="CN66" i="18"/>
  <c r="CN72" i="18"/>
  <c r="DN122" i="18"/>
  <c r="EN103" i="18"/>
  <c r="EN124" i="18"/>
  <c r="FN91" i="18"/>
  <c r="GA73" i="18"/>
  <c r="GN85" i="18"/>
  <c r="FA85" i="18"/>
  <c r="GA52" i="18"/>
  <c r="BN114" i="18"/>
  <c r="EA53" i="18"/>
  <c r="GA57" i="18"/>
  <c r="GA71" i="18"/>
  <c r="EA84" i="18"/>
  <c r="CA80" i="18"/>
  <c r="CN132" i="18"/>
  <c r="CN107" i="18"/>
  <c r="DA126" i="18"/>
  <c r="DN101" i="18"/>
  <c r="EA54" i="18"/>
  <c r="EN65" i="18"/>
  <c r="GN76" i="18"/>
  <c r="HA76" i="18"/>
  <c r="HA83" i="18"/>
  <c r="HN130" i="18"/>
  <c r="HN108" i="18"/>
  <c r="BN85" i="18"/>
  <c r="CN88" i="18"/>
  <c r="CN90" i="18"/>
  <c r="CN57" i="18"/>
  <c r="CN122" i="18"/>
  <c r="DN82" i="18"/>
  <c r="DN57" i="18"/>
  <c r="EA64" i="18"/>
  <c r="EA70" i="18"/>
  <c r="FA64" i="18"/>
  <c r="FA52" i="18"/>
  <c r="FA86" i="18"/>
  <c r="FN54" i="18"/>
  <c r="GA76" i="18"/>
  <c r="GA136" i="18"/>
  <c r="GN134" i="18"/>
  <c r="HA62" i="18"/>
  <c r="HA120" i="18"/>
  <c r="HA54" i="18"/>
  <c r="HA126" i="18"/>
  <c r="CA55" i="18"/>
  <c r="DA71" i="18"/>
  <c r="EA63" i="18"/>
  <c r="EA66" i="18"/>
  <c r="FA68" i="18"/>
  <c r="GA65" i="18"/>
  <c r="CA82" i="18"/>
  <c r="CN92" i="18"/>
  <c r="DA70" i="18"/>
  <c r="DN90" i="18"/>
  <c r="DN80" i="18"/>
  <c r="DN100" i="18"/>
  <c r="EN86" i="18"/>
  <c r="FA82" i="18"/>
  <c r="FN56" i="18"/>
  <c r="GA124" i="18"/>
  <c r="GN69" i="18"/>
  <c r="HN92" i="18"/>
  <c r="CA136" i="18"/>
  <c r="CA84" i="18"/>
  <c r="EA120" i="18"/>
  <c r="EA132" i="18"/>
  <c r="FA136" i="18"/>
  <c r="GA90" i="18"/>
  <c r="HN90" i="18"/>
  <c r="HN68" i="18"/>
  <c r="CA122" i="18"/>
  <c r="CA73" i="18"/>
  <c r="EA116" i="18"/>
  <c r="GA74" i="18"/>
  <c r="HA134" i="18"/>
  <c r="HA86" i="18"/>
  <c r="HN136" i="18"/>
  <c r="EN85" i="18"/>
  <c r="FA133" i="18"/>
  <c r="GA63" i="18"/>
  <c r="HA69" i="18"/>
  <c r="HA71" i="18"/>
  <c r="HN79" i="18"/>
  <c r="DN69" i="18"/>
  <c r="EA118" i="18"/>
  <c r="FA122" i="18"/>
  <c r="GN92" i="18"/>
  <c r="GN78" i="18"/>
  <c r="BN100" i="18"/>
  <c r="CN114" i="18"/>
  <c r="FA98" i="18"/>
  <c r="FA102" i="18"/>
  <c r="GN68" i="18"/>
  <c r="HN112" i="18"/>
  <c r="EA68" i="18"/>
  <c r="CN74" i="18"/>
  <c r="CN80" i="18"/>
  <c r="DN131" i="18"/>
  <c r="DN54" i="18"/>
  <c r="DN126" i="18"/>
  <c r="FA74" i="18"/>
  <c r="FN127" i="18"/>
  <c r="HA70" i="18"/>
  <c r="CA76" i="18"/>
  <c r="DN134" i="18"/>
  <c r="DN62" i="18"/>
  <c r="EA72" i="18"/>
  <c r="FA73" i="18"/>
  <c r="FN55" i="18"/>
  <c r="GA70" i="18"/>
  <c r="HA58" i="18"/>
  <c r="CA78" i="18"/>
  <c r="EN90" i="18"/>
  <c r="FA67" i="18"/>
  <c r="GN64" i="18"/>
  <c r="HN133" i="18"/>
  <c r="HN88" i="18"/>
  <c r="FN117" i="18"/>
  <c r="FN72" i="18"/>
  <c r="EN109" i="18"/>
  <c r="EN64" i="18"/>
  <c r="GA109" i="18"/>
  <c r="GA64" i="18"/>
  <c r="HN98" i="18"/>
  <c r="HN53" i="18"/>
  <c r="HA87" i="18"/>
  <c r="HA132" i="18"/>
  <c r="GN117" i="18"/>
  <c r="GN72" i="18"/>
  <c r="HN81" i="18"/>
  <c r="HN126" i="18"/>
  <c r="FA115" i="18"/>
  <c r="FA70" i="18"/>
  <c r="HN107" i="18"/>
  <c r="HN62" i="18"/>
  <c r="GA111" i="18"/>
  <c r="GA66" i="18"/>
  <c r="HA102" i="18"/>
  <c r="HA57" i="18"/>
  <c r="EA137" i="18"/>
  <c r="EA92" i="18"/>
  <c r="FA129" i="18"/>
  <c r="FA84" i="18"/>
  <c r="GN102" i="18"/>
  <c r="GN57" i="18"/>
  <c r="GN75" i="18"/>
  <c r="GN120" i="18"/>
  <c r="EN112" i="18"/>
  <c r="EN67" i="18"/>
  <c r="GA101" i="18"/>
  <c r="GA56" i="18"/>
  <c r="FN86" i="18"/>
  <c r="FN131" i="18"/>
  <c r="GN77" i="18"/>
  <c r="GN122" i="18"/>
  <c r="GA114" i="18"/>
  <c r="GA69" i="18"/>
  <c r="HN103" i="18"/>
  <c r="HN58" i="18"/>
  <c r="GN118" i="18"/>
  <c r="GN73" i="18"/>
  <c r="GA99" i="18"/>
  <c r="GA54" i="18"/>
  <c r="HN115" i="18"/>
  <c r="HN70" i="18"/>
  <c r="HN121" i="18"/>
  <c r="HN76" i="18"/>
  <c r="DN113" i="18"/>
  <c r="DN68" i="18"/>
  <c r="GN112" i="18"/>
  <c r="GN67" i="18"/>
  <c r="GA89" i="18"/>
  <c r="GA134" i="18"/>
  <c r="DA131" i="18"/>
  <c r="DA86" i="18"/>
  <c r="HA77" i="18"/>
  <c r="HA122" i="18"/>
  <c r="HA127" i="18"/>
  <c r="HA82" i="18"/>
  <c r="HA100" i="18"/>
  <c r="HA55" i="18"/>
  <c r="HA125" i="18"/>
  <c r="HA80" i="18"/>
  <c r="GA103" i="18"/>
  <c r="GA58" i="18"/>
  <c r="HA118" i="18"/>
  <c r="HA73" i="18"/>
  <c r="FN115" i="18"/>
  <c r="FN70" i="18"/>
  <c r="FN129" i="18"/>
  <c r="FN84" i="18"/>
  <c r="DA119" i="18"/>
  <c r="DA74" i="18"/>
  <c r="CN83" i="18"/>
  <c r="CN128" i="18"/>
  <c r="DA129" i="18"/>
  <c r="DA84" i="18"/>
  <c r="EN133" i="18"/>
  <c r="EN88" i="18"/>
  <c r="HA123" i="18"/>
  <c r="HA78" i="18"/>
  <c r="EN121" i="18"/>
  <c r="EN76" i="18"/>
  <c r="DA67" i="18"/>
  <c r="DA112" i="18"/>
  <c r="EA119" i="18"/>
  <c r="EA74" i="18"/>
  <c r="EN81" i="18"/>
  <c r="EN126" i="18"/>
  <c r="DN117" i="18"/>
  <c r="DN72" i="18"/>
  <c r="FA116" i="18"/>
  <c r="FA71" i="18"/>
  <c r="CA101" i="18"/>
  <c r="CA56" i="18"/>
  <c r="FA83" i="18"/>
  <c r="FA128" i="18"/>
  <c r="DA101" i="18"/>
  <c r="DA56" i="18"/>
  <c r="FA125" i="18"/>
  <c r="FA80" i="18"/>
  <c r="FA108" i="18"/>
  <c r="FA63" i="18"/>
  <c r="FA135" i="18"/>
  <c r="FA90" i="18"/>
  <c r="EN115" i="18"/>
  <c r="EN70" i="18"/>
  <c r="EN116" i="18"/>
  <c r="EN71" i="18"/>
  <c r="DA127" i="18"/>
  <c r="DA82" i="18"/>
  <c r="CN129" i="18"/>
  <c r="CN84" i="18"/>
  <c r="GA120" i="18"/>
  <c r="GA75" i="18"/>
  <c r="HA110" i="18"/>
  <c r="HA65" i="18"/>
  <c r="EA125" i="18"/>
  <c r="EA80" i="18"/>
  <c r="FN132" i="18"/>
  <c r="FN87" i="18"/>
  <c r="CA4" i="18"/>
  <c r="CM4" i="18"/>
  <c r="HA85" i="18"/>
  <c r="HA130" i="18"/>
  <c r="EN75" i="18"/>
  <c r="EN120" i="18"/>
  <c r="FA101" i="18"/>
  <c r="FA56" i="18"/>
  <c r="DN111" i="18"/>
  <c r="DN66" i="18"/>
  <c r="CA116" i="18"/>
  <c r="CA71" i="18"/>
  <c r="DA135" i="18"/>
  <c r="DA90" i="18"/>
  <c r="DA123" i="18"/>
  <c r="DA78" i="18"/>
  <c r="BN117" i="18"/>
  <c r="BN79" i="18"/>
  <c r="BN87" i="18"/>
  <c r="BN107" i="18"/>
  <c r="BN135" i="18"/>
  <c r="BN97" i="18"/>
  <c r="BN121" i="18"/>
  <c r="BN83" i="18"/>
  <c r="BN125" i="18"/>
  <c r="BN113" i="18"/>
  <c r="BN91" i="18"/>
  <c r="BN127" i="18"/>
  <c r="BN70" i="18"/>
  <c r="BN133" i="18"/>
  <c r="BN75" i="18"/>
  <c r="BN98" i="18"/>
  <c r="BN108" i="18"/>
  <c r="BN56" i="18"/>
  <c r="BN129" i="18"/>
  <c r="BN66" i="18"/>
  <c r="BN109" i="18"/>
  <c r="BN116" i="18"/>
  <c r="BN123" i="18"/>
  <c r="P107" i="22"/>
  <c r="AC68" i="22"/>
  <c r="AP62" i="22"/>
  <c r="CC160" i="22"/>
  <c r="DP250" i="22"/>
  <c r="P113" i="22"/>
  <c r="P154" i="22"/>
  <c r="AC108" i="22"/>
  <c r="AC113" i="22"/>
  <c r="AC62" i="22"/>
  <c r="AP107" i="22"/>
  <c r="CC250" i="22"/>
  <c r="P68" i="22"/>
  <c r="P199" i="22"/>
  <c r="AC155" i="22"/>
  <c r="AC160" i="22"/>
  <c r="AC107" i="22"/>
  <c r="AP154" i="22"/>
  <c r="BC62" i="22"/>
  <c r="BP68" i="22"/>
  <c r="P205" i="22"/>
  <c r="P108" i="22"/>
  <c r="P244" i="22"/>
  <c r="AC200" i="22"/>
  <c r="AC205" i="22"/>
  <c r="AC154" i="22"/>
  <c r="AP68" i="22"/>
  <c r="AP199" i="22"/>
  <c r="BC154" i="22"/>
  <c r="BC113" i="22"/>
  <c r="BP49" i="22"/>
  <c r="BP113" i="22"/>
  <c r="DC68" i="22"/>
  <c r="P160" i="22"/>
  <c r="P155" i="22"/>
  <c r="AC250" i="22"/>
  <c r="AC199" i="22"/>
  <c r="AP113" i="22"/>
  <c r="AP244" i="22"/>
  <c r="BC68" i="22"/>
  <c r="BP94" i="22"/>
  <c r="BP160" i="22"/>
  <c r="CP68" i="22"/>
  <c r="CP113" i="22"/>
  <c r="DC113" i="22"/>
  <c r="P245" i="22"/>
  <c r="AP205" i="22"/>
  <c r="BC205" i="22"/>
  <c r="BP186" i="22"/>
  <c r="BP250" i="22"/>
  <c r="CC68" i="22"/>
  <c r="CP205" i="22"/>
  <c r="DC205" i="22"/>
  <c r="DP113" i="22"/>
  <c r="P63" i="22"/>
  <c r="P62" i="22"/>
  <c r="AP250" i="22"/>
  <c r="BC250" i="22"/>
  <c r="CC205" i="22"/>
  <c r="CP250" i="22"/>
  <c r="DC250" i="22"/>
  <c r="EP27" i="22"/>
  <c r="EC72" i="22"/>
  <c r="P71" i="22"/>
  <c r="AC26" i="22"/>
  <c r="CP4" i="22"/>
  <c r="DB4" i="22"/>
  <c r="DP66" i="22"/>
  <c r="EC21" i="22"/>
  <c r="AP36" i="22"/>
  <c r="AC81" i="22"/>
  <c r="DP68" i="22"/>
  <c r="EC23" i="22"/>
  <c r="AC63" i="22"/>
  <c r="AP18" i="22"/>
  <c r="BP17" i="22"/>
  <c r="BC107" i="22"/>
  <c r="AC77" i="22"/>
  <c r="AP32" i="22"/>
  <c r="AP83" i="22"/>
  <c r="BC38" i="22"/>
  <c r="CP64" i="22"/>
  <c r="DC19" i="22"/>
  <c r="P56" i="22"/>
  <c r="AC11" i="22"/>
  <c r="P90" i="22"/>
  <c r="AC45" i="22"/>
  <c r="AP55" i="22"/>
  <c r="BC10" i="22"/>
  <c r="P73" i="22"/>
  <c r="AC28" i="22"/>
  <c r="AC47" i="22"/>
  <c r="P92" i="22"/>
  <c r="CP102" i="22"/>
  <c r="DC12" i="22"/>
  <c r="P52" i="22"/>
  <c r="AC7" i="22"/>
  <c r="DC75" i="22"/>
  <c r="DP30" i="22"/>
  <c r="P69" i="22"/>
  <c r="AC24" i="22"/>
  <c r="BC133" i="22"/>
  <c r="BP43" i="22"/>
  <c r="EP8" i="22"/>
  <c r="EC53" i="22"/>
  <c r="AP91" i="22"/>
  <c r="BC46" i="22"/>
  <c r="FC127" i="22"/>
  <c r="FP37" i="22"/>
  <c r="FC82" i="22"/>
  <c r="AC67" i="22"/>
  <c r="AP22" i="22"/>
  <c r="P65" i="22"/>
  <c r="AC20" i="22"/>
  <c r="FP39" i="22"/>
  <c r="FC84" i="22"/>
  <c r="BC123" i="22"/>
  <c r="BP33" i="22"/>
  <c r="BC170" i="22"/>
  <c r="P58" i="22"/>
  <c r="AC13" i="22"/>
  <c r="AC35" i="22"/>
  <c r="P80" i="22"/>
  <c r="P132" i="22"/>
  <c r="AC42" i="22"/>
  <c r="DP74" i="22"/>
  <c r="EC29" i="22"/>
  <c r="AP44" i="22"/>
  <c r="AC89" i="22"/>
  <c r="P54" i="22"/>
  <c r="AC9" i="22"/>
  <c r="EC31" i="22"/>
  <c r="DP76" i="22"/>
  <c r="AP34" i="22"/>
  <c r="AC79" i="22"/>
  <c r="BP25" i="22"/>
  <c r="BC115" i="22"/>
  <c r="AC85" i="22"/>
  <c r="AP40" i="22"/>
  <c r="CC231" i="22"/>
  <c r="CB1" i="22" s="1"/>
  <c r="CC186" i="22"/>
  <c r="CC141" i="22"/>
  <c r="CC94" i="22"/>
  <c r="CC49" i="22"/>
  <c r="AP186" i="22"/>
  <c r="AP231" i="22"/>
  <c r="AO1" i="22" s="1"/>
  <c r="AP141" i="22"/>
  <c r="AP94" i="22"/>
  <c r="AP49" i="22"/>
  <c r="AC231" i="22"/>
  <c r="AB1" i="22" s="1"/>
  <c r="AC141" i="22"/>
  <c r="AC94" i="22"/>
  <c r="AC49" i="22"/>
  <c r="AC186" i="22"/>
  <c r="BM1" i="18"/>
  <c r="BN49" i="18"/>
  <c r="BN60" i="18" s="1"/>
  <c r="BN94" i="18"/>
  <c r="BN105" i="18" s="1"/>
  <c r="BA60" i="18"/>
  <c r="CB52" i="23" l="1"/>
  <c r="CF51" i="23"/>
  <c r="CM51" i="23"/>
  <c r="CE51" i="23"/>
  <c r="CJ51" i="23"/>
  <c r="CL51" i="23"/>
  <c r="CD51" i="23"/>
  <c r="CK51" i="23"/>
  <c r="CI51" i="23"/>
  <c r="CH51" i="23"/>
  <c r="CG51" i="23"/>
  <c r="CG120" i="23"/>
  <c r="CG85" i="23" s="1"/>
  <c r="CB121" i="23"/>
  <c r="CF120" i="23"/>
  <c r="CF85" i="23" s="1"/>
  <c r="CM120" i="23"/>
  <c r="CM85" i="23" s="1"/>
  <c r="CE120" i="23"/>
  <c r="CE85" i="23" s="1"/>
  <c r="CL120" i="23"/>
  <c r="CL85" i="23" s="1"/>
  <c r="CD120" i="23"/>
  <c r="CD85" i="23" s="1"/>
  <c r="CK120" i="23"/>
  <c r="CK85" i="23" s="1"/>
  <c r="CJ120" i="23"/>
  <c r="CJ85" i="23" s="1"/>
  <c r="CH120" i="23"/>
  <c r="CH85" i="23" s="1"/>
  <c r="CI120" i="23"/>
  <c r="CI85" i="23" s="1"/>
  <c r="CB34" i="23"/>
  <c r="CF33" i="23"/>
  <c r="CF15" i="23" s="1"/>
  <c r="CM33" i="23"/>
  <c r="CM15" i="23" s="1"/>
  <c r="CE33" i="23"/>
  <c r="CE15" i="23" s="1"/>
  <c r="CL33" i="23"/>
  <c r="CL15" i="23" s="1"/>
  <c r="CD33" i="23"/>
  <c r="CD15" i="23" s="1"/>
  <c r="CJ33" i="23"/>
  <c r="CJ15" i="23" s="1"/>
  <c r="CK33" i="23"/>
  <c r="CK15" i="23" s="1"/>
  <c r="CI33" i="23"/>
  <c r="CI15" i="23" s="1"/>
  <c r="CH33" i="23"/>
  <c r="CH15" i="23" s="1"/>
  <c r="CG33" i="23"/>
  <c r="CG15" i="23" s="1"/>
  <c r="CL103" i="23"/>
  <c r="CL69" i="23" s="1"/>
  <c r="CD103" i="23"/>
  <c r="CD69" i="23" s="1"/>
  <c r="CK103" i="23"/>
  <c r="CK69" i="23" s="1"/>
  <c r="CJ103" i="23"/>
  <c r="CJ69" i="23" s="1"/>
  <c r="CI103" i="23"/>
  <c r="CI69" i="23" s="1"/>
  <c r="CH103" i="23"/>
  <c r="CH69" i="23" s="1"/>
  <c r="CG103" i="23"/>
  <c r="CG69" i="23" s="1"/>
  <c r="CM103" i="23"/>
  <c r="CM69" i="23" s="1"/>
  <c r="CE103" i="23"/>
  <c r="CE69" i="23" s="1"/>
  <c r="CF103" i="23"/>
  <c r="CF69" i="23" s="1"/>
  <c r="CB104" i="23"/>
  <c r="BQ84" i="23"/>
  <c r="BU84" i="23"/>
  <c r="BY49" i="23"/>
  <c r="BY14" i="23" s="1"/>
  <c r="BQ49" i="23"/>
  <c r="BQ14" i="23" s="1"/>
  <c r="BV49" i="23"/>
  <c r="BV14" i="23" s="1"/>
  <c r="BX49" i="23"/>
  <c r="BW49" i="23"/>
  <c r="BW14" i="23" s="1"/>
  <c r="BU49" i="23"/>
  <c r="BO50" i="23"/>
  <c r="BT49" i="23"/>
  <c r="BT14" i="23" s="1"/>
  <c r="BS49" i="23"/>
  <c r="BS14" i="23" s="1"/>
  <c r="BZ49" i="23"/>
  <c r="BZ14" i="23" s="1"/>
  <c r="BR49" i="23"/>
  <c r="BR14" i="23" s="1"/>
  <c r="BT120" i="23"/>
  <c r="BO121" i="23"/>
  <c r="BS120" i="23"/>
  <c r="BZ120" i="23"/>
  <c r="BR120" i="23"/>
  <c r="BR85" i="23" s="1"/>
  <c r="BY120" i="23"/>
  <c r="BY85" i="23" s="1"/>
  <c r="BQ120" i="23"/>
  <c r="BQ85" i="23" s="1"/>
  <c r="BX120" i="23"/>
  <c r="BX85" i="23" s="1"/>
  <c r="BW120" i="23"/>
  <c r="BU120" i="23"/>
  <c r="BU85" i="23" s="1"/>
  <c r="BV120" i="23"/>
  <c r="BV85" i="23" s="1"/>
  <c r="BU14" i="23"/>
  <c r="BR84" i="23"/>
  <c r="BX14" i="23"/>
  <c r="BO34" i="23"/>
  <c r="BS33" i="23"/>
  <c r="BZ33" i="23"/>
  <c r="BR33" i="23"/>
  <c r="BY33" i="23"/>
  <c r="BQ33" i="23"/>
  <c r="BX33" i="23"/>
  <c r="BW33" i="23"/>
  <c r="BV33" i="23"/>
  <c r="BT33" i="23"/>
  <c r="BU33" i="23"/>
  <c r="BY103" i="23"/>
  <c r="BY69" i="23" s="1"/>
  <c r="BQ103" i="23"/>
  <c r="BQ69" i="23" s="1"/>
  <c r="BX103" i="23"/>
  <c r="BX69" i="23" s="1"/>
  <c r="BW103" i="23"/>
  <c r="BW69" i="23" s="1"/>
  <c r="BV103" i="23"/>
  <c r="BV69" i="23" s="1"/>
  <c r="BU103" i="23"/>
  <c r="BU69" i="23" s="1"/>
  <c r="BT103" i="23"/>
  <c r="BT69" i="23" s="1"/>
  <c r="BZ103" i="23"/>
  <c r="BZ69" i="23" s="1"/>
  <c r="BR103" i="23"/>
  <c r="BR69" i="23" s="1"/>
  <c r="BO104" i="23"/>
  <c r="BS103" i="23"/>
  <c r="BS69" i="23" s="1"/>
  <c r="BH68" i="23"/>
  <c r="BF68" i="23"/>
  <c r="BM84" i="23"/>
  <c r="BI68" i="23"/>
  <c r="BF84" i="23"/>
  <c r="BE13" i="23"/>
  <c r="BJ68" i="23"/>
  <c r="BG68" i="23"/>
  <c r="BG84" i="23"/>
  <c r="BK13" i="23"/>
  <c r="BK49" i="23"/>
  <c r="BJ49" i="23"/>
  <c r="BG49" i="23"/>
  <c r="BB50" i="23"/>
  <c r="BF49" i="23"/>
  <c r="BD49" i="23"/>
  <c r="BM49" i="23"/>
  <c r="BL49" i="23"/>
  <c r="BH49" i="23"/>
  <c r="BI49" i="23"/>
  <c r="BE49" i="23"/>
  <c r="BG120" i="23"/>
  <c r="BG85" i="23" s="1"/>
  <c r="BB121" i="23"/>
  <c r="BF120" i="23"/>
  <c r="BM120" i="23"/>
  <c r="BM85" i="23" s="1"/>
  <c r="BE120" i="23"/>
  <c r="BE85" i="23" s="1"/>
  <c r="BL120" i="23"/>
  <c r="BL85" i="23" s="1"/>
  <c r="BD120" i="23"/>
  <c r="BK120" i="23"/>
  <c r="BJ120" i="23"/>
  <c r="BJ85" i="23" s="1"/>
  <c r="BI120" i="23"/>
  <c r="BI85" i="23" s="1"/>
  <c r="BH120" i="23"/>
  <c r="BK68" i="23"/>
  <c r="BL103" i="23"/>
  <c r="BD103" i="23"/>
  <c r="BK103" i="23"/>
  <c r="BJ103" i="23"/>
  <c r="BI103" i="23"/>
  <c r="BH103" i="23"/>
  <c r="BG103" i="23"/>
  <c r="BB104" i="23"/>
  <c r="BM103" i="23"/>
  <c r="BF103" i="23"/>
  <c r="BF69" i="23" s="1"/>
  <c r="BE103" i="23"/>
  <c r="BD68" i="23"/>
  <c r="BK84" i="23"/>
  <c r="BH84" i="23"/>
  <c r="BH32" i="23"/>
  <c r="BG32" i="23"/>
  <c r="BG14" i="23" s="1"/>
  <c r="BL32" i="23"/>
  <c r="BL14" i="23" s="1"/>
  <c r="BD32" i="23"/>
  <c r="BK32" i="23"/>
  <c r="BI32" i="23"/>
  <c r="BI14" i="23" s="1"/>
  <c r="BF32" i="23"/>
  <c r="BE32" i="23"/>
  <c r="BE14" i="23" s="1"/>
  <c r="BM32" i="23"/>
  <c r="BJ32" i="23"/>
  <c r="BJ14" i="23" s="1"/>
  <c r="BB33" i="23"/>
  <c r="BL68" i="23"/>
  <c r="BD84" i="23"/>
  <c r="BI84" i="23"/>
  <c r="BE68" i="23"/>
  <c r="BL84" i="23"/>
  <c r="BJ84" i="23"/>
  <c r="BH13" i="23"/>
  <c r="BM68" i="23"/>
  <c r="BE84" i="23"/>
  <c r="AT33" i="23"/>
  <c r="AO34" i="23"/>
  <c r="AS33" i="23"/>
  <c r="AZ33" i="23"/>
  <c r="AR33" i="23"/>
  <c r="AY33" i="23"/>
  <c r="AQ33" i="23"/>
  <c r="AX33" i="23"/>
  <c r="AW33" i="23"/>
  <c r="AV33" i="23"/>
  <c r="AU33" i="23"/>
  <c r="AY103" i="23"/>
  <c r="AY69" i="23" s="1"/>
  <c r="AQ103" i="23"/>
  <c r="AQ69" i="23" s="1"/>
  <c r="AX103" i="23"/>
  <c r="AX69" i="23" s="1"/>
  <c r="AW103" i="23"/>
  <c r="AW69" i="23" s="1"/>
  <c r="AV103" i="23"/>
  <c r="AV69" i="23" s="1"/>
  <c r="AU103" i="23"/>
  <c r="AU69" i="23" s="1"/>
  <c r="AT103" i="23"/>
  <c r="AT69" i="23" s="1"/>
  <c r="AO104" i="23"/>
  <c r="AS103" i="23"/>
  <c r="AS69" i="23" s="1"/>
  <c r="AZ103" i="23"/>
  <c r="AZ69" i="23" s="1"/>
  <c r="AR103" i="23"/>
  <c r="AR69" i="23" s="1"/>
  <c r="AT120" i="23"/>
  <c r="AO121" i="23"/>
  <c r="AS120" i="23"/>
  <c r="AZ120" i="23"/>
  <c r="AR120" i="23"/>
  <c r="AY120" i="23"/>
  <c r="AQ120" i="23"/>
  <c r="AQ85" i="23" s="1"/>
  <c r="AX120" i="23"/>
  <c r="AW120" i="23"/>
  <c r="AV120" i="23"/>
  <c r="AU120" i="23"/>
  <c r="AV14" i="23"/>
  <c r="AZ49" i="23"/>
  <c r="AZ14" i="23" s="1"/>
  <c r="AR49" i="23"/>
  <c r="AR14" i="23" s="1"/>
  <c r="AY49" i="23"/>
  <c r="AY14" i="23" s="1"/>
  <c r="AQ49" i="23"/>
  <c r="AQ14" i="23" s="1"/>
  <c r="AX49" i="23"/>
  <c r="AX14" i="23" s="1"/>
  <c r="AW49" i="23"/>
  <c r="AW14" i="23" s="1"/>
  <c r="AV49" i="23"/>
  <c r="AU49" i="23"/>
  <c r="AU14" i="23" s="1"/>
  <c r="AO50" i="23"/>
  <c r="AS49" i="23"/>
  <c r="AS14" i="23" s="1"/>
  <c r="AT49" i="23"/>
  <c r="AT14" i="23" s="1"/>
  <c r="AR84" i="23"/>
  <c r="AG13" i="23"/>
  <c r="AJ84" i="23"/>
  <c r="AK84" i="23"/>
  <c r="AL13" i="23"/>
  <c r="AH68" i="23"/>
  <c r="AL84" i="23"/>
  <c r="AJ32" i="23"/>
  <c r="AI32" i="23"/>
  <c r="AI14" i="23" s="1"/>
  <c r="AH32" i="23"/>
  <c r="AG32" i="23"/>
  <c r="AM32" i="23"/>
  <c r="AE32" i="23"/>
  <c r="AL32" i="23"/>
  <c r="AD32" i="23"/>
  <c r="AK32" i="23"/>
  <c r="AB33" i="23"/>
  <c r="AF32" i="23"/>
  <c r="AM13" i="23"/>
  <c r="AD68" i="23"/>
  <c r="AB121" i="23"/>
  <c r="AF120" i="23"/>
  <c r="AM120" i="23"/>
  <c r="AE120" i="23"/>
  <c r="AL120" i="23"/>
  <c r="AL85" i="23" s="1"/>
  <c r="AD120" i="23"/>
  <c r="AJ120" i="23"/>
  <c r="AH120" i="23"/>
  <c r="AI120" i="23"/>
  <c r="AG120" i="23"/>
  <c r="AK120" i="23"/>
  <c r="AM49" i="23"/>
  <c r="AE49" i="23"/>
  <c r="AL49" i="23"/>
  <c r="AD49" i="23"/>
  <c r="AK49" i="23"/>
  <c r="AJ49" i="23"/>
  <c r="AH49" i="23"/>
  <c r="AG49" i="23"/>
  <c r="AF49" i="23"/>
  <c r="AB50" i="23"/>
  <c r="AI49" i="23"/>
  <c r="AL68" i="23"/>
  <c r="AH13" i="23"/>
  <c r="AE68" i="23"/>
  <c r="AE84" i="23"/>
  <c r="AJ13" i="23"/>
  <c r="AG68" i="23"/>
  <c r="AM68" i="23"/>
  <c r="AM84" i="23"/>
  <c r="AI68" i="23"/>
  <c r="AF68" i="23"/>
  <c r="AD84" i="23"/>
  <c r="AG84" i="23"/>
  <c r="AD13" i="23"/>
  <c r="AK68" i="23"/>
  <c r="AK103" i="23"/>
  <c r="AK69" i="23" s="1"/>
  <c r="AJ103" i="23"/>
  <c r="AI103" i="23"/>
  <c r="AG103" i="23"/>
  <c r="AG69" i="23" s="1"/>
  <c r="AM103" i="23"/>
  <c r="AE103" i="23"/>
  <c r="AE69" i="23" s="1"/>
  <c r="AD103" i="23"/>
  <c r="AD69" i="23" s="1"/>
  <c r="AB104" i="23"/>
  <c r="AL103" i="23"/>
  <c r="AL69" i="23" s="1"/>
  <c r="AH103" i="23"/>
  <c r="AH69" i="23" s="1"/>
  <c r="AF103" i="23"/>
  <c r="AF69" i="23" s="1"/>
  <c r="O29" i="23"/>
  <c r="O30" i="23" s="1"/>
  <c r="O31" i="23" s="1"/>
  <c r="O32" i="23" s="1"/>
  <c r="O33" i="23" s="1"/>
  <c r="O34" i="23" s="1"/>
  <c r="O35" i="23" s="1"/>
  <c r="O36" i="23" s="1"/>
  <c r="O37" i="23" s="1"/>
  <c r="O38" i="23" s="1"/>
  <c r="R28" i="23"/>
  <c r="AP228" i="22"/>
  <c r="AP183" i="22"/>
  <c r="AP273" i="22"/>
  <c r="AP136" i="22"/>
  <c r="AC204" i="22"/>
  <c r="AC112" i="22"/>
  <c r="AC159" i="22"/>
  <c r="AC249" i="22"/>
  <c r="CM94" i="18"/>
  <c r="CM105" i="18" s="1"/>
  <c r="CZ4" i="18"/>
  <c r="CN4" i="18"/>
  <c r="CM49" i="18"/>
  <c r="CM60" i="18" s="1"/>
  <c r="CA94" i="18"/>
  <c r="CA105" i="18" s="1"/>
  <c r="CA49" i="18"/>
  <c r="CA60" i="18" s="1"/>
  <c r="BZ1" i="18"/>
  <c r="AP9" i="22"/>
  <c r="AC236" i="22"/>
  <c r="AC54" i="22"/>
  <c r="AC191" i="22"/>
  <c r="AC146" i="22"/>
  <c r="AC99" i="22"/>
  <c r="AC87" i="22"/>
  <c r="AP42" i="22"/>
  <c r="AC224" i="22"/>
  <c r="AC269" i="22"/>
  <c r="AC179" i="22"/>
  <c r="AC132" i="22"/>
  <c r="CC43" i="22"/>
  <c r="BP180" i="22"/>
  <c r="BP88" i="22"/>
  <c r="BP225" i="22"/>
  <c r="BP270" i="22"/>
  <c r="BP133" i="22"/>
  <c r="DP12" i="22"/>
  <c r="DC239" i="22"/>
  <c r="DC194" i="22"/>
  <c r="DC149" i="22"/>
  <c r="DC102" i="22"/>
  <c r="DC57" i="22"/>
  <c r="AP45" i="22"/>
  <c r="AC182" i="22"/>
  <c r="AC135" i="22"/>
  <c r="AC90" i="22"/>
  <c r="AC272" i="22"/>
  <c r="AC227" i="22"/>
  <c r="BC32" i="22"/>
  <c r="AP169" i="22"/>
  <c r="AP77" i="22"/>
  <c r="AP259" i="22"/>
  <c r="AP214" i="22"/>
  <c r="AP122" i="22"/>
  <c r="AC71" i="22"/>
  <c r="AP26" i="22"/>
  <c r="AC208" i="22"/>
  <c r="AC163" i="22"/>
  <c r="AC116" i="22"/>
  <c r="AC253" i="22"/>
  <c r="BC22" i="22"/>
  <c r="AP249" i="22"/>
  <c r="AP204" i="22"/>
  <c r="AP159" i="22"/>
  <c r="AP112" i="22"/>
  <c r="AP67" i="22"/>
  <c r="FC8" i="22"/>
  <c r="EP145" i="22"/>
  <c r="EP98" i="22"/>
  <c r="EP235" i="22"/>
  <c r="EP53" i="22"/>
  <c r="EP190" i="22"/>
  <c r="CP94" i="22"/>
  <c r="CP49" i="22"/>
  <c r="CP231" i="22"/>
  <c r="CO1" i="22" s="1"/>
  <c r="CP141" i="22"/>
  <c r="CP186" i="22"/>
  <c r="EC74" i="22"/>
  <c r="EP29" i="22"/>
  <c r="EC256" i="22"/>
  <c r="EC166" i="22"/>
  <c r="EC211" i="22"/>
  <c r="EC119" i="22"/>
  <c r="AC52" i="22"/>
  <c r="AP7" i="22"/>
  <c r="AC189" i="22"/>
  <c r="AC144" i="22"/>
  <c r="AC97" i="22"/>
  <c r="AC234" i="22"/>
  <c r="BP10" i="22"/>
  <c r="BC237" i="22"/>
  <c r="BC147" i="22"/>
  <c r="BC100" i="22"/>
  <c r="BC55" i="22"/>
  <c r="BC192" i="22"/>
  <c r="BP38" i="22"/>
  <c r="BC220" i="22"/>
  <c r="BC175" i="22"/>
  <c r="BC128" i="22"/>
  <c r="BC265" i="22"/>
  <c r="BC83" i="22"/>
  <c r="EP23" i="22"/>
  <c r="EC160" i="22"/>
  <c r="EC205" i="22"/>
  <c r="EC113" i="22"/>
  <c r="EC68" i="22"/>
  <c r="EC250" i="22"/>
  <c r="DO4" i="22"/>
  <c r="DB186" i="22"/>
  <c r="DB141" i="22"/>
  <c r="DB49" i="22"/>
  <c r="DB94" i="22"/>
  <c r="DB231" i="22"/>
  <c r="DC4" i="22"/>
  <c r="CC25" i="22"/>
  <c r="BP115" i="22"/>
  <c r="BP70" i="22"/>
  <c r="BP207" i="22"/>
  <c r="BP252" i="22"/>
  <c r="BP162" i="22"/>
  <c r="CC33" i="22"/>
  <c r="BP78" i="22"/>
  <c r="BP260" i="22"/>
  <c r="BP215" i="22"/>
  <c r="BP170" i="22"/>
  <c r="BP123" i="22"/>
  <c r="BC36" i="22"/>
  <c r="AP173" i="22"/>
  <c r="AP263" i="22"/>
  <c r="AP218" i="22"/>
  <c r="AP126" i="22"/>
  <c r="AP81" i="22"/>
  <c r="GC37" i="22"/>
  <c r="FP219" i="22"/>
  <c r="FP127" i="22"/>
  <c r="FP82" i="22"/>
  <c r="FP264" i="22"/>
  <c r="FP174" i="22"/>
  <c r="AC69" i="22"/>
  <c r="AP24" i="22"/>
  <c r="AC251" i="22"/>
  <c r="AC206" i="22"/>
  <c r="AC114" i="22"/>
  <c r="AC161" i="22"/>
  <c r="AP11" i="22"/>
  <c r="AC193" i="22"/>
  <c r="AC148" i="22"/>
  <c r="AC101" i="22"/>
  <c r="AC56" i="22"/>
  <c r="AC238" i="22"/>
  <c r="BC34" i="22"/>
  <c r="AP124" i="22"/>
  <c r="AP171" i="22"/>
  <c r="AP79" i="22"/>
  <c r="AP261" i="22"/>
  <c r="AP216" i="22"/>
  <c r="BC44" i="22"/>
  <c r="AP89" i="22"/>
  <c r="AP181" i="22"/>
  <c r="AP226" i="22"/>
  <c r="AP271" i="22"/>
  <c r="AP134" i="22"/>
  <c r="AP35" i="22"/>
  <c r="AC262" i="22"/>
  <c r="AC217" i="22"/>
  <c r="AC172" i="22"/>
  <c r="AC125" i="22"/>
  <c r="AC80" i="22"/>
  <c r="AP47" i="22"/>
  <c r="AC229" i="22"/>
  <c r="AC184" i="22"/>
  <c r="AC92" i="22"/>
  <c r="AC137" i="22"/>
  <c r="AC274" i="22"/>
  <c r="CC17" i="22"/>
  <c r="BP154" i="22"/>
  <c r="BP107" i="22"/>
  <c r="BP62" i="22"/>
  <c r="BP244" i="22"/>
  <c r="BP199" i="22"/>
  <c r="FC27" i="22"/>
  <c r="EP254" i="22"/>
  <c r="EP209" i="22"/>
  <c r="EP164" i="22"/>
  <c r="EP117" i="22"/>
  <c r="EP72" i="22"/>
  <c r="BC40" i="22"/>
  <c r="AP177" i="22"/>
  <c r="AP267" i="22"/>
  <c r="AP222" i="22"/>
  <c r="AP130" i="22"/>
  <c r="AP85" i="22"/>
  <c r="AP13" i="22"/>
  <c r="AC58" i="22"/>
  <c r="AC240" i="22"/>
  <c r="AC195" i="22"/>
  <c r="AC150" i="22"/>
  <c r="AC103" i="22"/>
  <c r="GC39" i="22"/>
  <c r="FP266" i="22"/>
  <c r="FP221" i="22"/>
  <c r="FP176" i="22"/>
  <c r="FP129" i="22"/>
  <c r="FP84" i="22"/>
  <c r="BP46" i="22"/>
  <c r="BC183" i="22"/>
  <c r="BC228" i="22"/>
  <c r="BC136" i="22"/>
  <c r="BC273" i="22"/>
  <c r="BC91" i="22"/>
  <c r="EC30" i="22"/>
  <c r="DP167" i="22"/>
  <c r="DP212" i="22"/>
  <c r="DP257" i="22"/>
  <c r="DP120" i="22"/>
  <c r="DP75" i="22"/>
  <c r="AP28" i="22"/>
  <c r="AC255" i="22"/>
  <c r="AC210" i="22"/>
  <c r="AC73" i="22"/>
  <c r="AC118" i="22"/>
  <c r="AC165" i="22"/>
  <c r="DP19" i="22"/>
  <c r="DC246" i="22"/>
  <c r="DC201" i="22"/>
  <c r="DC156" i="22"/>
  <c r="DC64" i="22"/>
  <c r="DC109" i="22"/>
  <c r="BC18" i="22"/>
  <c r="AP63" i="22"/>
  <c r="AP245" i="22"/>
  <c r="AP200" i="22"/>
  <c r="AP155" i="22"/>
  <c r="AP108" i="22"/>
  <c r="EP21" i="22"/>
  <c r="EC248" i="22"/>
  <c r="EC66" i="22"/>
  <c r="EC203" i="22"/>
  <c r="EC158" i="22"/>
  <c r="EC111" i="22"/>
  <c r="EC76" i="22"/>
  <c r="EP31" i="22"/>
  <c r="EC168" i="22"/>
  <c r="EC121" i="22"/>
  <c r="EC213" i="22"/>
  <c r="EC258" i="22"/>
  <c r="AC65" i="22"/>
  <c r="AP20" i="22"/>
  <c r="AC247" i="22"/>
  <c r="AC202" i="22"/>
  <c r="AC157" i="22"/>
  <c r="AC110" i="22"/>
  <c r="CL121" i="23" l="1"/>
  <c r="CL86" i="23" s="1"/>
  <c r="CD121" i="23"/>
  <c r="CD86" i="23" s="1"/>
  <c r="CK121" i="23"/>
  <c r="CK86" i="23" s="1"/>
  <c r="CJ121" i="23"/>
  <c r="CJ86" i="23" s="1"/>
  <c r="CI121" i="23"/>
  <c r="CI86" i="23" s="1"/>
  <c r="CH121" i="23"/>
  <c r="CH86" i="23" s="1"/>
  <c r="CG121" i="23"/>
  <c r="CG86" i="23" s="1"/>
  <c r="CM121" i="23"/>
  <c r="CM86" i="23" s="1"/>
  <c r="CE121" i="23"/>
  <c r="CE86" i="23" s="1"/>
  <c r="CB122" i="23"/>
  <c r="CF121" i="23"/>
  <c r="CF86" i="23" s="1"/>
  <c r="CI104" i="23"/>
  <c r="CI70" i="23" s="1"/>
  <c r="CH104" i="23"/>
  <c r="CH70" i="23" s="1"/>
  <c r="CG104" i="23"/>
  <c r="CG70" i="23" s="1"/>
  <c r="CB105" i="23"/>
  <c r="CF104" i="23"/>
  <c r="CF70" i="23" s="1"/>
  <c r="CM104" i="23"/>
  <c r="CM70" i="23" s="1"/>
  <c r="CE104" i="23"/>
  <c r="CE70" i="23" s="1"/>
  <c r="CL104" i="23"/>
  <c r="CL70" i="23" s="1"/>
  <c r="CD104" i="23"/>
  <c r="CD70" i="23" s="1"/>
  <c r="CJ104" i="23"/>
  <c r="CJ70" i="23" s="1"/>
  <c r="CK104" i="23"/>
  <c r="CK70" i="23" s="1"/>
  <c r="CK34" i="23"/>
  <c r="CK16" i="23" s="1"/>
  <c r="CJ34" i="23"/>
  <c r="CJ16" i="23" s="1"/>
  <c r="CI34" i="23"/>
  <c r="CI16" i="23" s="1"/>
  <c r="CH34" i="23"/>
  <c r="CH16" i="23" s="1"/>
  <c r="CG34" i="23"/>
  <c r="CG16" i="23" s="1"/>
  <c r="CB35" i="23"/>
  <c r="CF34" i="23"/>
  <c r="CF16" i="23" s="1"/>
  <c r="CM34" i="23"/>
  <c r="CM16" i="23" s="1"/>
  <c r="CD34" i="23"/>
  <c r="CD16" i="23" s="1"/>
  <c r="CL34" i="23"/>
  <c r="CL16" i="23" s="1"/>
  <c r="CE34" i="23"/>
  <c r="CE16" i="23" s="1"/>
  <c r="CK52" i="23"/>
  <c r="CG52" i="23"/>
  <c r="CJ52" i="23"/>
  <c r="CI52" i="23"/>
  <c r="CH52" i="23"/>
  <c r="CB53" i="23"/>
  <c r="CF52" i="23"/>
  <c r="CM52" i="23"/>
  <c r="CE52" i="23"/>
  <c r="CL52" i="23"/>
  <c r="CD52" i="23"/>
  <c r="BW85" i="23"/>
  <c r="BZ85" i="23"/>
  <c r="BV104" i="23"/>
  <c r="BV70" i="23" s="1"/>
  <c r="BU104" i="23"/>
  <c r="BU70" i="23" s="1"/>
  <c r="BT104" i="23"/>
  <c r="BT70" i="23" s="1"/>
  <c r="BO105" i="23"/>
  <c r="BS104" i="23"/>
  <c r="BS70" i="23" s="1"/>
  <c r="BZ104" i="23"/>
  <c r="BZ70" i="23" s="1"/>
  <c r="BR104" i="23"/>
  <c r="BR70" i="23" s="1"/>
  <c r="BY104" i="23"/>
  <c r="BY70" i="23" s="1"/>
  <c r="BQ104" i="23"/>
  <c r="BQ70" i="23" s="1"/>
  <c r="BW104" i="23"/>
  <c r="BW70" i="23" s="1"/>
  <c r="BX104" i="23"/>
  <c r="BX70" i="23" s="1"/>
  <c r="BV50" i="23"/>
  <c r="BV15" i="23" s="1"/>
  <c r="BO51" i="23"/>
  <c r="BU50" i="23"/>
  <c r="BU15" i="23" s="1"/>
  <c r="BS50" i="23"/>
  <c r="BT50" i="23"/>
  <c r="BZ50" i="23"/>
  <c r="BR50" i="23"/>
  <c r="BR15" i="23" s="1"/>
  <c r="BX50" i="23"/>
  <c r="BX15" i="23" s="1"/>
  <c r="BY50" i="23"/>
  <c r="BY15" i="23" s="1"/>
  <c r="BQ50" i="23"/>
  <c r="BQ15" i="23" s="1"/>
  <c r="BW50" i="23"/>
  <c r="BS85" i="23"/>
  <c r="BZ15" i="23"/>
  <c r="BY121" i="23"/>
  <c r="BQ121" i="23"/>
  <c r="BX121" i="23"/>
  <c r="BW121" i="23"/>
  <c r="BV121" i="23"/>
  <c r="BU121" i="23"/>
  <c r="BT121" i="23"/>
  <c r="BT86" i="23" s="1"/>
  <c r="BZ121" i="23"/>
  <c r="BZ86" i="23" s="1"/>
  <c r="BR121" i="23"/>
  <c r="BO122" i="23"/>
  <c r="BS121" i="23"/>
  <c r="BS86" i="23" s="1"/>
  <c r="BT15" i="23"/>
  <c r="BS15" i="23"/>
  <c r="BT85" i="23"/>
  <c r="BX34" i="23"/>
  <c r="BW34" i="23"/>
  <c r="BU34" i="23"/>
  <c r="BV34" i="23"/>
  <c r="BT34" i="23"/>
  <c r="BO35" i="23"/>
  <c r="BS34" i="23"/>
  <c r="BZ34" i="23"/>
  <c r="BY34" i="23"/>
  <c r="BR34" i="23"/>
  <c r="BQ34" i="23"/>
  <c r="BW15" i="23"/>
  <c r="BM14" i="23"/>
  <c r="BH14" i="23"/>
  <c r="BG69" i="23"/>
  <c r="BH85" i="23"/>
  <c r="BF85" i="23"/>
  <c r="BF14" i="23"/>
  <c r="BK85" i="23"/>
  <c r="BK14" i="23"/>
  <c r="BI104" i="23"/>
  <c r="BH104" i="23"/>
  <c r="BG104" i="23"/>
  <c r="BB105" i="23"/>
  <c r="BF104" i="23"/>
  <c r="BM104" i="23"/>
  <c r="BE104" i="23"/>
  <c r="BL104" i="23"/>
  <c r="BD104" i="23"/>
  <c r="BK104" i="23"/>
  <c r="BK70" i="23" s="1"/>
  <c r="BJ104" i="23"/>
  <c r="BJ70" i="23" s="1"/>
  <c r="BH69" i="23"/>
  <c r="BL121" i="23"/>
  <c r="BD121" i="23"/>
  <c r="BD86" i="23" s="1"/>
  <c r="BK121" i="23"/>
  <c r="BK86" i="23" s="1"/>
  <c r="BJ121" i="23"/>
  <c r="BI121" i="23"/>
  <c r="BH121" i="23"/>
  <c r="BH86" i="23" s="1"/>
  <c r="BG121" i="23"/>
  <c r="BG86" i="23" s="1"/>
  <c r="BB122" i="23"/>
  <c r="BM121" i="23"/>
  <c r="BF121" i="23"/>
  <c r="BE121" i="23"/>
  <c r="BE86" i="23" s="1"/>
  <c r="BI69" i="23"/>
  <c r="BH50" i="23"/>
  <c r="BG50" i="23"/>
  <c r="BL50" i="23"/>
  <c r="BD50" i="23"/>
  <c r="BK50" i="23"/>
  <c r="BI50" i="23"/>
  <c r="BF50" i="23"/>
  <c r="BJ50" i="23"/>
  <c r="BE50" i="23"/>
  <c r="BM50" i="23"/>
  <c r="BB51" i="23"/>
  <c r="BJ69" i="23"/>
  <c r="BE69" i="23"/>
  <c r="BK69" i="23"/>
  <c r="BD85" i="23"/>
  <c r="BD14" i="23"/>
  <c r="BD69" i="23"/>
  <c r="BM33" i="23"/>
  <c r="BM15" i="23" s="1"/>
  <c r="BE33" i="23"/>
  <c r="BE15" i="23" s="1"/>
  <c r="BL33" i="23"/>
  <c r="BD33" i="23"/>
  <c r="BI33" i="23"/>
  <c r="BI15" i="23" s="1"/>
  <c r="BH33" i="23"/>
  <c r="BH15" i="23" s="1"/>
  <c r="BB34" i="23"/>
  <c r="BK33" i="23"/>
  <c r="BK15" i="23" s="1"/>
  <c r="BJ33" i="23"/>
  <c r="BJ15" i="23" s="1"/>
  <c r="BG33" i="23"/>
  <c r="BG15" i="23" s="1"/>
  <c r="BF33" i="23"/>
  <c r="BM69" i="23"/>
  <c r="BL69" i="23"/>
  <c r="AW85" i="23"/>
  <c r="AT85" i="23"/>
  <c r="AW50" i="23"/>
  <c r="AV50" i="23"/>
  <c r="AU50" i="23"/>
  <c r="AT50" i="23"/>
  <c r="AQ50" i="23"/>
  <c r="AO51" i="23"/>
  <c r="AS50" i="23"/>
  <c r="AZ50" i="23"/>
  <c r="AR50" i="23"/>
  <c r="AR15" i="23" s="1"/>
  <c r="AY50" i="23"/>
  <c r="AY15" i="23" s="1"/>
  <c r="AX50" i="23"/>
  <c r="AX15" i="23" s="1"/>
  <c r="AX85" i="23"/>
  <c r="AQ15" i="23"/>
  <c r="AY85" i="23"/>
  <c r="AR85" i="23"/>
  <c r="AZ15" i="23"/>
  <c r="AZ85" i="23"/>
  <c r="AV104" i="23"/>
  <c r="AV70" i="23" s="1"/>
  <c r="AU104" i="23"/>
  <c r="AU70" i="23" s="1"/>
  <c r="AT104" i="23"/>
  <c r="AT70" i="23" s="1"/>
  <c r="AO105" i="23"/>
  <c r="AS104" i="23"/>
  <c r="AS70" i="23" s="1"/>
  <c r="AZ104" i="23"/>
  <c r="AZ70" i="23" s="1"/>
  <c r="AR104" i="23"/>
  <c r="AR70" i="23" s="1"/>
  <c r="AY104" i="23"/>
  <c r="AY70" i="23" s="1"/>
  <c r="AQ104" i="23"/>
  <c r="AQ70" i="23" s="1"/>
  <c r="AX104" i="23"/>
  <c r="AX70" i="23" s="1"/>
  <c r="AW104" i="23"/>
  <c r="AW70" i="23" s="1"/>
  <c r="AU15" i="23"/>
  <c r="AS15" i="23"/>
  <c r="AU85" i="23"/>
  <c r="AS85" i="23"/>
  <c r="AV15" i="23"/>
  <c r="AY34" i="23"/>
  <c r="AQ34" i="23"/>
  <c r="AX34" i="23"/>
  <c r="AW34" i="23"/>
  <c r="AV34" i="23"/>
  <c r="AU34" i="23"/>
  <c r="AO35" i="23"/>
  <c r="AT34" i="23"/>
  <c r="AZ34" i="23"/>
  <c r="AR34" i="23"/>
  <c r="AS34" i="23"/>
  <c r="AV85" i="23"/>
  <c r="AY121" i="23"/>
  <c r="AY86" i="23" s="1"/>
  <c r="AQ121" i="23"/>
  <c r="AQ86" i="23" s="1"/>
  <c r="AX121" i="23"/>
  <c r="AX86" i="23" s="1"/>
  <c r="AW121" i="23"/>
  <c r="AW86" i="23" s="1"/>
  <c r="AV121" i="23"/>
  <c r="AV86" i="23" s="1"/>
  <c r="AU121" i="23"/>
  <c r="AU86" i="23" s="1"/>
  <c r="AT121" i="23"/>
  <c r="AT86" i="23" s="1"/>
  <c r="AO122" i="23"/>
  <c r="AS121" i="23"/>
  <c r="AS86" i="23" s="1"/>
  <c r="AZ121" i="23"/>
  <c r="AZ86" i="23" s="1"/>
  <c r="AR121" i="23"/>
  <c r="AR86" i="23" s="1"/>
  <c r="AW15" i="23"/>
  <c r="AT15" i="23"/>
  <c r="AH85" i="23"/>
  <c r="AM14" i="23"/>
  <c r="AJ85" i="23"/>
  <c r="AJ69" i="23"/>
  <c r="AI69" i="23"/>
  <c r="AG14" i="23"/>
  <c r="AD85" i="23"/>
  <c r="AF14" i="23"/>
  <c r="AH14" i="23"/>
  <c r="AJ50" i="23"/>
  <c r="AI50" i="23"/>
  <c r="AH50" i="23"/>
  <c r="AG50" i="23"/>
  <c r="AM50" i="23"/>
  <c r="AE50" i="23"/>
  <c r="AL50" i="23"/>
  <c r="AD50" i="23"/>
  <c r="AB51" i="23"/>
  <c r="AK50" i="23"/>
  <c r="AF50" i="23"/>
  <c r="AG33" i="23"/>
  <c r="AG15" i="23" s="1"/>
  <c r="AB34" i="23"/>
  <c r="AF33" i="23"/>
  <c r="AM33" i="23"/>
  <c r="AE33" i="23"/>
  <c r="AE15" i="23" s="1"/>
  <c r="AL33" i="23"/>
  <c r="AD33" i="23"/>
  <c r="AD15" i="23" s="1"/>
  <c r="AJ33" i="23"/>
  <c r="AJ15" i="23" s="1"/>
  <c r="AI33" i="23"/>
  <c r="AI15" i="23" s="1"/>
  <c r="AK33" i="23"/>
  <c r="AK15" i="23" s="1"/>
  <c r="AH33" i="23"/>
  <c r="AH15" i="23" s="1"/>
  <c r="AH104" i="23"/>
  <c r="AH70" i="23" s="1"/>
  <c r="AG104" i="23"/>
  <c r="AB105" i="23"/>
  <c r="AF104" i="23"/>
  <c r="AF70" i="23" s="1"/>
  <c r="AL104" i="23"/>
  <c r="AL70" i="23" s="1"/>
  <c r="AD104" i="23"/>
  <c r="AD70" i="23" s="1"/>
  <c r="AJ104" i="23"/>
  <c r="AJ70" i="23" s="1"/>
  <c r="AM104" i="23"/>
  <c r="AK104" i="23"/>
  <c r="AI104" i="23"/>
  <c r="AE104" i="23"/>
  <c r="AE70" i="23" s="1"/>
  <c r="AE85" i="23"/>
  <c r="AK14" i="23"/>
  <c r="AJ14" i="23"/>
  <c r="AK85" i="23"/>
  <c r="AM85" i="23"/>
  <c r="AD14" i="23"/>
  <c r="AG85" i="23"/>
  <c r="AF85" i="23"/>
  <c r="AL14" i="23"/>
  <c r="AM69" i="23"/>
  <c r="AI85" i="23"/>
  <c r="AK121" i="23"/>
  <c r="AK86" i="23" s="1"/>
  <c r="AJ121" i="23"/>
  <c r="AJ86" i="23" s="1"/>
  <c r="AI121" i="23"/>
  <c r="AG121" i="23"/>
  <c r="AM121" i="23"/>
  <c r="AE121" i="23"/>
  <c r="AE86" i="23" s="1"/>
  <c r="AB122" i="23"/>
  <c r="AL121" i="23"/>
  <c r="AL86" i="23" s="1"/>
  <c r="AH121" i="23"/>
  <c r="AH86" i="23" s="1"/>
  <c r="AF121" i="23"/>
  <c r="AF86" i="23" s="1"/>
  <c r="AD121" i="23"/>
  <c r="AD86" i="23" s="1"/>
  <c r="AE14" i="23"/>
  <c r="CN94" i="18"/>
  <c r="CN105" i="18" s="1"/>
  <c r="CN49" i="18"/>
  <c r="CN60" i="18" s="1"/>
  <c r="CM1" i="18"/>
  <c r="DM4" i="18"/>
  <c r="CZ49" i="18"/>
  <c r="CZ60" i="18" s="1"/>
  <c r="DA4" i="18"/>
  <c r="CZ94" i="18"/>
  <c r="CZ105" i="18" s="1"/>
  <c r="GC266" i="22"/>
  <c r="GC221" i="22"/>
  <c r="GC129" i="22"/>
  <c r="GC176" i="22"/>
  <c r="GC84" i="22"/>
  <c r="BP34" i="22"/>
  <c r="BC124" i="22"/>
  <c r="BC261" i="22"/>
  <c r="BC79" i="22"/>
  <c r="BC171" i="22"/>
  <c r="BC216" i="22"/>
  <c r="FC29" i="22"/>
  <c r="EP74" i="22"/>
  <c r="EP166" i="22"/>
  <c r="EP256" i="22"/>
  <c r="EP211" i="22"/>
  <c r="EP119" i="22"/>
  <c r="DP64" i="22"/>
  <c r="EC19" i="22"/>
  <c r="DP201" i="22"/>
  <c r="DP246" i="22"/>
  <c r="DP109" i="22"/>
  <c r="DP156" i="22"/>
  <c r="CP17" i="22"/>
  <c r="CC154" i="22"/>
  <c r="CC244" i="22"/>
  <c r="CC62" i="22"/>
  <c r="CC199" i="22"/>
  <c r="CC107" i="22"/>
  <c r="BP36" i="22"/>
  <c r="BC81" i="22"/>
  <c r="BC126" i="22"/>
  <c r="BC173" i="22"/>
  <c r="BC218" i="22"/>
  <c r="BC263" i="22"/>
  <c r="CP43" i="22"/>
  <c r="CC270" i="22"/>
  <c r="CC225" i="22"/>
  <c r="CC133" i="22"/>
  <c r="CC180" i="22"/>
  <c r="CC88" i="22"/>
  <c r="BC20" i="22"/>
  <c r="AP202" i="22"/>
  <c r="AP157" i="22"/>
  <c r="AP110" i="22"/>
  <c r="AP65" i="22"/>
  <c r="AP247" i="22"/>
  <c r="CC38" i="22"/>
  <c r="BP128" i="22"/>
  <c r="BP175" i="22"/>
  <c r="BP83" i="22"/>
  <c r="BP220" i="22"/>
  <c r="BP265" i="22"/>
  <c r="BC26" i="22"/>
  <c r="AP253" i="22"/>
  <c r="AP71" i="22"/>
  <c r="AP163" i="22"/>
  <c r="AP208" i="22"/>
  <c r="AP116" i="22"/>
  <c r="FC23" i="22"/>
  <c r="EP250" i="22"/>
  <c r="EP205" i="22"/>
  <c r="EP160" i="22"/>
  <c r="EP113" i="22"/>
  <c r="EP68" i="22"/>
  <c r="BP18" i="22"/>
  <c r="BC200" i="22"/>
  <c r="BC108" i="22"/>
  <c r="BC155" i="22"/>
  <c r="BC63" i="22"/>
  <c r="BC245" i="22"/>
  <c r="CC46" i="22"/>
  <c r="BP228" i="22"/>
  <c r="BP273" i="22"/>
  <c r="BP183" i="22"/>
  <c r="BP91" i="22"/>
  <c r="BP136" i="22"/>
  <c r="FC72" i="22"/>
  <c r="FP27" i="22"/>
  <c r="FC117" i="22"/>
  <c r="FC254" i="22"/>
  <c r="FC209" i="22"/>
  <c r="FC164" i="22"/>
  <c r="BP44" i="22"/>
  <c r="BC134" i="22"/>
  <c r="BC226" i="22"/>
  <c r="BC181" i="22"/>
  <c r="BC89" i="22"/>
  <c r="BC271" i="22"/>
  <c r="GC174" i="22"/>
  <c r="GC127" i="22"/>
  <c r="GC82" i="22"/>
  <c r="GC264" i="22"/>
  <c r="GC219" i="22"/>
  <c r="BC7" i="22"/>
  <c r="AP234" i="22"/>
  <c r="AP189" i="22"/>
  <c r="AP144" i="22"/>
  <c r="AP97" i="22"/>
  <c r="AP52" i="22"/>
  <c r="BP22" i="22"/>
  <c r="BC159" i="22"/>
  <c r="BC67" i="22"/>
  <c r="BC249" i="22"/>
  <c r="BC112" i="22"/>
  <c r="BC204" i="22"/>
  <c r="EC12" i="22"/>
  <c r="DP57" i="22"/>
  <c r="DP102" i="22"/>
  <c r="DP239" i="22"/>
  <c r="DP194" i="22"/>
  <c r="DP149" i="22"/>
  <c r="BC24" i="22"/>
  <c r="AP251" i="22"/>
  <c r="AP206" i="22"/>
  <c r="AP161" i="22"/>
  <c r="AP114" i="22"/>
  <c r="AP69" i="22"/>
  <c r="DO49" i="22"/>
  <c r="DP4" i="22"/>
  <c r="EB4" i="22"/>
  <c r="DO231" i="22"/>
  <c r="DO186" i="22"/>
  <c r="DO141" i="22"/>
  <c r="DO94" i="22"/>
  <c r="FC21" i="22"/>
  <c r="EP66" i="22"/>
  <c r="EP248" i="22"/>
  <c r="EP203" i="22"/>
  <c r="EP111" i="22"/>
  <c r="EP158" i="22"/>
  <c r="EP30" i="22"/>
  <c r="EC75" i="22"/>
  <c r="EC257" i="22"/>
  <c r="EC167" i="22"/>
  <c r="EC120" i="22"/>
  <c r="EC212" i="22"/>
  <c r="BP40" i="22"/>
  <c r="BC130" i="22"/>
  <c r="BC222" i="22"/>
  <c r="BC177" i="22"/>
  <c r="BC267" i="22"/>
  <c r="BC85" i="22"/>
  <c r="BC35" i="22"/>
  <c r="AP262" i="22"/>
  <c r="AP217" i="22"/>
  <c r="AP172" i="22"/>
  <c r="AP125" i="22"/>
  <c r="AP80" i="22"/>
  <c r="CP25" i="22"/>
  <c r="CC115" i="22"/>
  <c r="CC70" i="22"/>
  <c r="CC207" i="22"/>
  <c r="CC252" i="22"/>
  <c r="CC162" i="22"/>
  <c r="FC53" i="22"/>
  <c r="FP8" i="22"/>
  <c r="FC190" i="22"/>
  <c r="FC98" i="22"/>
  <c r="FC145" i="22"/>
  <c r="FC235" i="22"/>
  <c r="BC45" i="22"/>
  <c r="AP90" i="22"/>
  <c r="AP272" i="22"/>
  <c r="AP227" i="22"/>
  <c r="AP182" i="22"/>
  <c r="AP135" i="22"/>
  <c r="BC9" i="22"/>
  <c r="AP236" i="22"/>
  <c r="AP191" i="22"/>
  <c r="AP146" i="22"/>
  <c r="AP99" i="22"/>
  <c r="AP54" i="22"/>
  <c r="FC31" i="22"/>
  <c r="EP258" i="22"/>
  <c r="EP213" i="22"/>
  <c r="EP121" i="22"/>
  <c r="EP76" i="22"/>
  <c r="EP168" i="22"/>
  <c r="DC141" i="22"/>
  <c r="DC49" i="22"/>
  <c r="DC94" i="22"/>
  <c r="DC186" i="22"/>
  <c r="DC231" i="22"/>
  <c r="DB1" i="22" s="1"/>
  <c r="CC10" i="22"/>
  <c r="BP147" i="22"/>
  <c r="BP100" i="22"/>
  <c r="BP55" i="22"/>
  <c r="BP237" i="22"/>
  <c r="BP192" i="22"/>
  <c r="AP87" i="22"/>
  <c r="BC42" i="22"/>
  <c r="AP132" i="22"/>
  <c r="AP269" i="22"/>
  <c r="AP179" i="22"/>
  <c r="AP224" i="22"/>
  <c r="BC28" i="22"/>
  <c r="AP165" i="22"/>
  <c r="AP255" i="22"/>
  <c r="AP210" i="22"/>
  <c r="AP118" i="22"/>
  <c r="AP73" i="22"/>
  <c r="BC13" i="22"/>
  <c r="AP240" i="22"/>
  <c r="AP195" i="22"/>
  <c r="AP150" i="22"/>
  <c r="AP103" i="22"/>
  <c r="AP58" i="22"/>
  <c r="BC47" i="22"/>
  <c r="AP137" i="22"/>
  <c r="AP92" i="22"/>
  <c r="AP274" i="22"/>
  <c r="AP229" i="22"/>
  <c r="AP184" i="22"/>
  <c r="BC11" i="22"/>
  <c r="AP193" i="22"/>
  <c r="AP148" i="22"/>
  <c r="AP101" i="22"/>
  <c r="AP56" i="22"/>
  <c r="AP238" i="22"/>
  <c r="CP33" i="22"/>
  <c r="CC260" i="22"/>
  <c r="CC170" i="22"/>
  <c r="CC123" i="22"/>
  <c r="CC78" i="22"/>
  <c r="CC215" i="22"/>
  <c r="BP32" i="22"/>
  <c r="BC169" i="22"/>
  <c r="BC77" i="22"/>
  <c r="BC259" i="22"/>
  <c r="BC122" i="22"/>
  <c r="BC214" i="22"/>
  <c r="CH53" i="23" l="1"/>
  <c r="CG53" i="23"/>
  <c r="CD53" i="23"/>
  <c r="CB54" i="23"/>
  <c r="CF53" i="23"/>
  <c r="CL53" i="23"/>
  <c r="CM53" i="23"/>
  <c r="CE53" i="23"/>
  <c r="CK53" i="23"/>
  <c r="CJ53" i="23"/>
  <c r="CI53" i="23"/>
  <c r="CB106" i="23"/>
  <c r="CF105" i="23"/>
  <c r="CF71" i="23" s="1"/>
  <c r="CM105" i="23"/>
  <c r="CM71" i="23" s="1"/>
  <c r="CE105" i="23"/>
  <c r="CE71" i="23" s="1"/>
  <c r="CL105" i="23"/>
  <c r="CL71" i="23" s="1"/>
  <c r="CD105" i="23"/>
  <c r="CD71" i="23" s="1"/>
  <c r="CK105" i="23"/>
  <c r="CK71" i="23" s="1"/>
  <c r="CJ105" i="23"/>
  <c r="CJ71" i="23" s="1"/>
  <c r="CI105" i="23"/>
  <c r="CI71" i="23" s="1"/>
  <c r="CG105" i="23"/>
  <c r="CG71" i="23" s="1"/>
  <c r="CH105" i="23"/>
  <c r="CH71" i="23" s="1"/>
  <c r="CH35" i="23"/>
  <c r="CH17" i="23" s="1"/>
  <c r="CG35" i="23"/>
  <c r="CG17" i="23" s="1"/>
  <c r="CD35" i="23"/>
  <c r="CD17" i="23" s="1"/>
  <c r="CB36" i="23"/>
  <c r="CF35" i="23"/>
  <c r="CF17" i="23" s="1"/>
  <c r="CL35" i="23"/>
  <c r="CL17" i="23" s="1"/>
  <c r="CM35" i="23"/>
  <c r="CM17" i="23" s="1"/>
  <c r="CE35" i="23"/>
  <c r="CE17" i="23" s="1"/>
  <c r="CK35" i="23"/>
  <c r="CK17" i="23" s="1"/>
  <c r="CI35" i="23"/>
  <c r="CI17" i="23" s="1"/>
  <c r="CJ35" i="23"/>
  <c r="CJ17" i="23" s="1"/>
  <c r="CI122" i="23"/>
  <c r="CI87" i="23" s="1"/>
  <c r="CH122" i="23"/>
  <c r="CH87" i="23" s="1"/>
  <c r="CG122" i="23"/>
  <c r="CG87" i="23" s="1"/>
  <c r="CB123" i="23"/>
  <c r="CF122" i="23"/>
  <c r="CF87" i="23" s="1"/>
  <c r="CM122" i="23"/>
  <c r="CM87" i="23" s="1"/>
  <c r="CE122" i="23"/>
  <c r="CE87" i="23" s="1"/>
  <c r="CL122" i="23"/>
  <c r="CL87" i="23" s="1"/>
  <c r="CD122" i="23"/>
  <c r="CD87" i="23" s="1"/>
  <c r="CJ122" i="23"/>
  <c r="CJ87" i="23" s="1"/>
  <c r="CK122" i="23"/>
  <c r="CK87" i="23" s="1"/>
  <c r="BW86" i="23"/>
  <c r="BX86" i="23"/>
  <c r="BU86" i="23"/>
  <c r="BV122" i="23"/>
  <c r="BU122" i="23"/>
  <c r="BT122" i="23"/>
  <c r="BO123" i="23"/>
  <c r="BS122" i="23"/>
  <c r="BS87" i="23" s="1"/>
  <c r="BZ122" i="23"/>
  <c r="BR122" i="23"/>
  <c r="BY122" i="23"/>
  <c r="BQ122" i="23"/>
  <c r="BW122" i="23"/>
  <c r="BX122" i="23"/>
  <c r="BQ86" i="23"/>
  <c r="BQ16" i="23"/>
  <c r="BO52" i="23"/>
  <c r="BS51" i="23"/>
  <c r="BX51" i="23"/>
  <c r="BZ51" i="23"/>
  <c r="BR51" i="23"/>
  <c r="BR16" i="23" s="1"/>
  <c r="BY51" i="23"/>
  <c r="BY16" i="23" s="1"/>
  <c r="BQ51" i="23"/>
  <c r="BW51" i="23"/>
  <c r="BW16" i="23" s="1"/>
  <c r="BV51" i="23"/>
  <c r="BV16" i="23" s="1"/>
  <c r="BU51" i="23"/>
  <c r="BT51" i="23"/>
  <c r="BX16" i="23"/>
  <c r="BR86" i="23"/>
  <c r="BY86" i="23"/>
  <c r="BO106" i="23"/>
  <c r="BS105" i="23"/>
  <c r="BS71" i="23" s="1"/>
  <c r="BZ105" i="23"/>
  <c r="BZ71" i="23" s="1"/>
  <c r="BR105" i="23"/>
  <c r="BR71" i="23" s="1"/>
  <c r="BY105" i="23"/>
  <c r="BY71" i="23" s="1"/>
  <c r="BQ105" i="23"/>
  <c r="BQ71" i="23" s="1"/>
  <c r="BX105" i="23"/>
  <c r="BX71" i="23" s="1"/>
  <c r="BW105" i="23"/>
  <c r="BW71" i="23" s="1"/>
  <c r="BV105" i="23"/>
  <c r="BV71" i="23" s="1"/>
  <c r="BT105" i="23"/>
  <c r="BT71" i="23" s="1"/>
  <c r="BU105" i="23"/>
  <c r="BU71" i="23" s="1"/>
  <c r="BZ16" i="23"/>
  <c r="BS16" i="23"/>
  <c r="BU16" i="23"/>
  <c r="BU35" i="23"/>
  <c r="BR35" i="23"/>
  <c r="BT35" i="23"/>
  <c r="BZ35" i="23"/>
  <c r="BO36" i="23"/>
  <c r="BS35" i="23"/>
  <c r="BY35" i="23"/>
  <c r="BQ35" i="23"/>
  <c r="BX35" i="23"/>
  <c r="BW35" i="23"/>
  <c r="BV35" i="23"/>
  <c r="BT16" i="23"/>
  <c r="BV86" i="23"/>
  <c r="BJ34" i="23"/>
  <c r="BI34" i="23"/>
  <c r="BI16" i="23" s="1"/>
  <c r="BB35" i="23"/>
  <c r="BF34" i="23"/>
  <c r="BM34" i="23"/>
  <c r="BE34" i="23"/>
  <c r="BD34" i="23"/>
  <c r="BL34" i="23"/>
  <c r="BK34" i="23"/>
  <c r="BH34" i="23"/>
  <c r="BH16" i="23" s="1"/>
  <c r="BG34" i="23"/>
  <c r="BJ86" i="23"/>
  <c r="BL70" i="23"/>
  <c r="BE70" i="23"/>
  <c r="BF86" i="23"/>
  <c r="BM70" i="23"/>
  <c r="BD15" i="23"/>
  <c r="BM86" i="23"/>
  <c r="BL86" i="23"/>
  <c r="BF70" i="23"/>
  <c r="BF15" i="23"/>
  <c r="BL15" i="23"/>
  <c r="BI122" i="23"/>
  <c r="BH122" i="23"/>
  <c r="BG122" i="23"/>
  <c r="BB123" i="23"/>
  <c r="BF122" i="23"/>
  <c r="BM122" i="23"/>
  <c r="BE122" i="23"/>
  <c r="BL122" i="23"/>
  <c r="BD122" i="23"/>
  <c r="BK122" i="23"/>
  <c r="BJ122" i="23"/>
  <c r="BJ87" i="23" s="1"/>
  <c r="BB106" i="23"/>
  <c r="BF105" i="23"/>
  <c r="BF71" i="23" s="1"/>
  <c r="BM105" i="23"/>
  <c r="BM71" i="23" s="1"/>
  <c r="BE105" i="23"/>
  <c r="BE71" i="23" s="1"/>
  <c r="BL105" i="23"/>
  <c r="BL71" i="23" s="1"/>
  <c r="BD105" i="23"/>
  <c r="BD71" i="23" s="1"/>
  <c r="BK105" i="23"/>
  <c r="BJ105" i="23"/>
  <c r="BJ71" i="23" s="1"/>
  <c r="BI105" i="23"/>
  <c r="BI71" i="23" s="1"/>
  <c r="BH105" i="23"/>
  <c r="BG105" i="23"/>
  <c r="BG70" i="23"/>
  <c r="BH70" i="23"/>
  <c r="BB52" i="23"/>
  <c r="BF51" i="23"/>
  <c r="BM51" i="23"/>
  <c r="BE51" i="23"/>
  <c r="BL51" i="23"/>
  <c r="BD51" i="23"/>
  <c r="BI51" i="23"/>
  <c r="BH51" i="23"/>
  <c r="BK51" i="23"/>
  <c r="BJ51" i="23"/>
  <c r="BG51" i="23"/>
  <c r="BI86" i="23"/>
  <c r="BD70" i="23"/>
  <c r="BI70" i="23"/>
  <c r="AV35" i="23"/>
  <c r="AU35" i="23"/>
  <c r="AT35" i="23"/>
  <c r="AO36" i="23"/>
  <c r="AS35" i="23"/>
  <c r="AX35" i="23"/>
  <c r="AZ35" i="23"/>
  <c r="AR35" i="23"/>
  <c r="AY35" i="23"/>
  <c r="AQ35" i="23"/>
  <c r="AW35" i="23"/>
  <c r="AV122" i="23"/>
  <c r="AU122" i="23"/>
  <c r="AT122" i="23"/>
  <c r="AO123" i="23"/>
  <c r="AS122" i="23"/>
  <c r="AZ122" i="23"/>
  <c r="AR122" i="23"/>
  <c r="AY122" i="23"/>
  <c r="AQ122" i="23"/>
  <c r="AX122" i="23"/>
  <c r="AW122" i="23"/>
  <c r="AO106" i="23"/>
  <c r="AS105" i="23"/>
  <c r="AS71" i="23" s="1"/>
  <c r="AZ105" i="23"/>
  <c r="AZ71" i="23" s="1"/>
  <c r="AR105" i="23"/>
  <c r="AR71" i="23" s="1"/>
  <c r="AY105" i="23"/>
  <c r="AY71" i="23" s="1"/>
  <c r="AQ105" i="23"/>
  <c r="AQ71" i="23" s="1"/>
  <c r="AX105" i="23"/>
  <c r="AX71" i="23" s="1"/>
  <c r="AW105" i="23"/>
  <c r="AW71" i="23" s="1"/>
  <c r="AV105" i="23"/>
  <c r="AV71" i="23" s="1"/>
  <c r="AU105" i="23"/>
  <c r="AU71" i="23" s="1"/>
  <c r="AT105" i="23"/>
  <c r="AT71" i="23" s="1"/>
  <c r="AT51" i="23"/>
  <c r="AT16" i="23" s="1"/>
  <c r="AO52" i="23"/>
  <c r="AS51" i="23"/>
  <c r="AS16" i="23" s="1"/>
  <c r="AZ51" i="23"/>
  <c r="AZ16" i="23" s="1"/>
  <c r="AR51" i="23"/>
  <c r="AR16" i="23" s="1"/>
  <c r="AV51" i="23"/>
  <c r="AV16" i="23" s="1"/>
  <c r="AY51" i="23"/>
  <c r="AY16" i="23" s="1"/>
  <c r="AQ51" i="23"/>
  <c r="AQ16" i="23" s="1"/>
  <c r="AX51" i="23"/>
  <c r="AX16" i="23" s="1"/>
  <c r="AW51" i="23"/>
  <c r="AW16" i="23" s="1"/>
  <c r="AU51" i="23"/>
  <c r="AU16" i="23" s="1"/>
  <c r="AM70" i="23"/>
  <c r="AL15" i="23"/>
  <c r="AH122" i="23"/>
  <c r="AG122" i="23"/>
  <c r="AB123" i="23"/>
  <c r="AF122" i="23"/>
  <c r="AL122" i="23"/>
  <c r="AD122" i="23"/>
  <c r="AJ122" i="23"/>
  <c r="AI122" i="23"/>
  <c r="AE122" i="23"/>
  <c r="AM122" i="23"/>
  <c r="AK122" i="23"/>
  <c r="AM86" i="23"/>
  <c r="AM105" i="23"/>
  <c r="AE105" i="23"/>
  <c r="AL105" i="23"/>
  <c r="AD105" i="23"/>
  <c r="AK105" i="23"/>
  <c r="AI105" i="23"/>
  <c r="AG105" i="23"/>
  <c r="AB106" i="23"/>
  <c r="AJ105" i="23"/>
  <c r="AH105" i="23"/>
  <c r="AF105" i="23"/>
  <c r="AG51" i="23"/>
  <c r="AB52" i="23"/>
  <c r="AF51" i="23"/>
  <c r="AM51" i="23"/>
  <c r="AE51" i="23"/>
  <c r="AL51" i="23"/>
  <c r="AD51" i="23"/>
  <c r="AJ51" i="23"/>
  <c r="AI51" i="23"/>
  <c r="AK51" i="23"/>
  <c r="AH51" i="23"/>
  <c r="AG86" i="23"/>
  <c r="AI70" i="23"/>
  <c r="AG70" i="23"/>
  <c r="AL34" i="23"/>
  <c r="AL16" i="23" s="1"/>
  <c r="AD34" i="23"/>
  <c r="AK34" i="23"/>
  <c r="AJ34" i="23"/>
  <c r="AJ16" i="23" s="1"/>
  <c r="AI34" i="23"/>
  <c r="AI16" i="23" s="1"/>
  <c r="AG34" i="23"/>
  <c r="AB35" i="23"/>
  <c r="AF34" i="23"/>
  <c r="AF16" i="23" s="1"/>
  <c r="AM34" i="23"/>
  <c r="AM16" i="23" s="1"/>
  <c r="AH34" i="23"/>
  <c r="AH16" i="23" s="1"/>
  <c r="AE34" i="23"/>
  <c r="AE16" i="23" s="1"/>
  <c r="AI86" i="23"/>
  <c r="AK70" i="23"/>
  <c r="AM15" i="23"/>
  <c r="AF15" i="23"/>
  <c r="DA94" i="18"/>
  <c r="DA105" i="18" s="1"/>
  <c r="CZ1" i="18"/>
  <c r="DA49" i="18"/>
  <c r="DA60" i="18" s="1"/>
  <c r="DZ4" i="18"/>
  <c r="DN4" i="18"/>
  <c r="DM49" i="18"/>
  <c r="DM60" i="18" s="1"/>
  <c r="DM94" i="18"/>
  <c r="DM105" i="18" s="1"/>
  <c r="FC30" i="22"/>
  <c r="EP212" i="22"/>
  <c r="EP257" i="22"/>
  <c r="EP167" i="22"/>
  <c r="EP75" i="22"/>
  <c r="EP120" i="22"/>
  <c r="CC18" i="22"/>
  <c r="BP245" i="22"/>
  <c r="BP155" i="22"/>
  <c r="BP108" i="22"/>
  <c r="BP63" i="22"/>
  <c r="BP200" i="22"/>
  <c r="CP62" i="22"/>
  <c r="DC17" i="22"/>
  <c r="CP244" i="22"/>
  <c r="CP199" i="22"/>
  <c r="CP154" i="22"/>
  <c r="CP107" i="22"/>
  <c r="BC103" i="22"/>
  <c r="BP13" i="22"/>
  <c r="BC58" i="22"/>
  <c r="BC150" i="22"/>
  <c r="BC240" i="22"/>
  <c r="BC195" i="22"/>
  <c r="EC57" i="22"/>
  <c r="EP12" i="22"/>
  <c r="EC239" i="22"/>
  <c r="EC149" i="22"/>
  <c r="EC194" i="22"/>
  <c r="EC102" i="22"/>
  <c r="CC34" i="22"/>
  <c r="BP124" i="22"/>
  <c r="BP216" i="22"/>
  <c r="BP79" i="22"/>
  <c r="BP171" i="22"/>
  <c r="BP261" i="22"/>
  <c r="BP45" i="22"/>
  <c r="BC272" i="22"/>
  <c r="BC182" i="22"/>
  <c r="BC135" i="22"/>
  <c r="BC227" i="22"/>
  <c r="BC90" i="22"/>
  <c r="CC40" i="22"/>
  <c r="BP222" i="22"/>
  <c r="BP267" i="22"/>
  <c r="BP177" i="22"/>
  <c r="BP130" i="22"/>
  <c r="BP85" i="22"/>
  <c r="CP46" i="22"/>
  <c r="CC228" i="22"/>
  <c r="CC273" i="22"/>
  <c r="CC183" i="22"/>
  <c r="CC136" i="22"/>
  <c r="CC91" i="22"/>
  <c r="CP38" i="22"/>
  <c r="CC83" i="22"/>
  <c r="CC220" i="22"/>
  <c r="CC175" i="22"/>
  <c r="CC128" i="22"/>
  <c r="CC265" i="22"/>
  <c r="CC36" i="22"/>
  <c r="BP218" i="22"/>
  <c r="BP263" i="22"/>
  <c r="BP173" i="22"/>
  <c r="BP81" i="22"/>
  <c r="BP126" i="22"/>
  <c r="BC255" i="22"/>
  <c r="BP28" i="22"/>
  <c r="BC210" i="22"/>
  <c r="BC165" i="22"/>
  <c r="BC118" i="22"/>
  <c r="BC73" i="22"/>
  <c r="CC32" i="22"/>
  <c r="BP259" i="22"/>
  <c r="BP169" i="22"/>
  <c r="BP77" i="22"/>
  <c r="BP122" i="22"/>
  <c r="BP214" i="22"/>
  <c r="BP47" i="22"/>
  <c r="BC92" i="22"/>
  <c r="BC274" i="22"/>
  <c r="BC137" i="22"/>
  <c r="BC184" i="22"/>
  <c r="BC229" i="22"/>
  <c r="CC55" i="22"/>
  <c r="CP10" i="22"/>
  <c r="CC237" i="22"/>
  <c r="CC147" i="22"/>
  <c r="CC192" i="22"/>
  <c r="CC100" i="22"/>
  <c r="EB49" i="22"/>
  <c r="EO4" i="22"/>
  <c r="EB231" i="22"/>
  <c r="EB186" i="22"/>
  <c r="EB141" i="22"/>
  <c r="EC4" i="22"/>
  <c r="EB94" i="22"/>
  <c r="BC114" i="22"/>
  <c r="BP24" i="22"/>
  <c r="BC251" i="22"/>
  <c r="BC206" i="22"/>
  <c r="BC69" i="22"/>
  <c r="BC161" i="22"/>
  <c r="GC27" i="22"/>
  <c r="FP117" i="22"/>
  <c r="FP72" i="22"/>
  <c r="FP254" i="22"/>
  <c r="FP209" i="22"/>
  <c r="FP164" i="22"/>
  <c r="BP42" i="22"/>
  <c r="BC132" i="22"/>
  <c r="BC224" i="22"/>
  <c r="BC87" i="22"/>
  <c r="BC269" i="22"/>
  <c r="BC179" i="22"/>
  <c r="BP9" i="22"/>
  <c r="BC99" i="22"/>
  <c r="BC146" i="22"/>
  <c r="BC191" i="22"/>
  <c r="BC54" i="22"/>
  <c r="BC236" i="22"/>
  <c r="BP35" i="22"/>
  <c r="BC262" i="22"/>
  <c r="BC217" i="22"/>
  <c r="BC125" i="22"/>
  <c r="BC80" i="22"/>
  <c r="BC172" i="22"/>
  <c r="DP231" i="22"/>
  <c r="DO1" i="22" s="1"/>
  <c r="DP186" i="22"/>
  <c r="DP141" i="22"/>
  <c r="DP94" i="22"/>
  <c r="DP49" i="22"/>
  <c r="BP26" i="22"/>
  <c r="BC116" i="22"/>
  <c r="BC208" i="22"/>
  <c r="BC163" i="22"/>
  <c r="BC253" i="22"/>
  <c r="BC71" i="22"/>
  <c r="DC43" i="22"/>
  <c r="CP270" i="22"/>
  <c r="CP225" i="22"/>
  <c r="CP180" i="22"/>
  <c r="CP133" i="22"/>
  <c r="CP88" i="22"/>
  <c r="GC8" i="22"/>
  <c r="FP98" i="22"/>
  <c r="FP53" i="22"/>
  <c r="FP235" i="22"/>
  <c r="FP190" i="22"/>
  <c r="FP145" i="22"/>
  <c r="BP11" i="22"/>
  <c r="BC101" i="22"/>
  <c r="BC148" i="22"/>
  <c r="BC238" i="22"/>
  <c r="BC193" i="22"/>
  <c r="BC56" i="22"/>
  <c r="BC234" i="22"/>
  <c r="BP7" i="22"/>
  <c r="BC189" i="22"/>
  <c r="BC144" i="22"/>
  <c r="BC52" i="22"/>
  <c r="BC97" i="22"/>
  <c r="EC64" i="22"/>
  <c r="EP19" i="22"/>
  <c r="EC246" i="22"/>
  <c r="EC156" i="22"/>
  <c r="EC201" i="22"/>
  <c r="EC109" i="22"/>
  <c r="FC74" i="22"/>
  <c r="FP29" i="22"/>
  <c r="FC119" i="22"/>
  <c r="FC256" i="22"/>
  <c r="FC166" i="22"/>
  <c r="FC211" i="22"/>
  <c r="DC33" i="22"/>
  <c r="CP260" i="22"/>
  <c r="CP215" i="22"/>
  <c r="CP170" i="22"/>
  <c r="CP123" i="22"/>
  <c r="CP78" i="22"/>
  <c r="CC22" i="22"/>
  <c r="BP249" i="22"/>
  <c r="BP204" i="22"/>
  <c r="BP159" i="22"/>
  <c r="BP112" i="22"/>
  <c r="BP67" i="22"/>
  <c r="FC76" i="22"/>
  <c r="FP31" i="22"/>
  <c r="FC258" i="22"/>
  <c r="FC213" i="22"/>
  <c r="FC168" i="22"/>
  <c r="FC121" i="22"/>
  <c r="DC25" i="22"/>
  <c r="CP162" i="22"/>
  <c r="CP115" i="22"/>
  <c r="CP70" i="22"/>
  <c r="CP207" i="22"/>
  <c r="CP252" i="22"/>
  <c r="FP21" i="22"/>
  <c r="FC66" i="22"/>
  <c r="FC248" i="22"/>
  <c r="FC203" i="22"/>
  <c r="FC158" i="22"/>
  <c r="FC111" i="22"/>
  <c r="CC44" i="22"/>
  <c r="BP181" i="22"/>
  <c r="BP89" i="22"/>
  <c r="BP271" i="22"/>
  <c r="BP226" i="22"/>
  <c r="BP134" i="22"/>
  <c r="FP23" i="22"/>
  <c r="FC250" i="22"/>
  <c r="FC205" i="22"/>
  <c r="FC113" i="22"/>
  <c r="FC68" i="22"/>
  <c r="FC160" i="22"/>
  <c r="BP20" i="22"/>
  <c r="BC157" i="22"/>
  <c r="BC202" i="22"/>
  <c r="BC247" i="22"/>
  <c r="BC65" i="22"/>
  <c r="BC110" i="22"/>
  <c r="CB124" i="23" l="1"/>
  <c r="CF123" i="23"/>
  <c r="CF88" i="23" s="1"/>
  <c r="CM123" i="23"/>
  <c r="CM88" i="23" s="1"/>
  <c r="CE123" i="23"/>
  <c r="CE88" i="23" s="1"/>
  <c r="CL123" i="23"/>
  <c r="CL88" i="23" s="1"/>
  <c r="CD123" i="23"/>
  <c r="CD88" i="23" s="1"/>
  <c r="CK123" i="23"/>
  <c r="CK88" i="23" s="1"/>
  <c r="CJ123" i="23"/>
  <c r="CJ88" i="23" s="1"/>
  <c r="CI123" i="23"/>
  <c r="CI88" i="23" s="1"/>
  <c r="CG123" i="23"/>
  <c r="CG88" i="23" s="1"/>
  <c r="CH123" i="23"/>
  <c r="CH88" i="23" s="1"/>
  <c r="CK106" i="23"/>
  <c r="CK72" i="23" s="1"/>
  <c r="CJ106" i="23"/>
  <c r="CJ72" i="23" s="1"/>
  <c r="CI106" i="23"/>
  <c r="CI72" i="23" s="1"/>
  <c r="CH106" i="23"/>
  <c r="CH72" i="23" s="1"/>
  <c r="CG106" i="23"/>
  <c r="CG72" i="23" s="1"/>
  <c r="CB107" i="23"/>
  <c r="CF106" i="23"/>
  <c r="CF72" i="23" s="1"/>
  <c r="CL106" i="23"/>
  <c r="CL72" i="23" s="1"/>
  <c r="CD106" i="23"/>
  <c r="CD72" i="23" s="1"/>
  <c r="CE106" i="23"/>
  <c r="CE72" i="23" s="1"/>
  <c r="CM106" i="23"/>
  <c r="CM72" i="23" s="1"/>
  <c r="CB55" i="23"/>
  <c r="CM54" i="23"/>
  <c r="CL54" i="23"/>
  <c r="CK54" i="23"/>
  <c r="CJ54" i="23"/>
  <c r="CG54" i="23"/>
  <c r="CE54" i="23"/>
  <c r="CD54" i="23"/>
  <c r="CI54" i="23"/>
  <c r="CH54" i="23"/>
  <c r="CF54" i="23"/>
  <c r="CM36" i="23"/>
  <c r="CM18" i="23" s="1"/>
  <c r="CE36" i="23"/>
  <c r="CE18" i="23" s="1"/>
  <c r="CL36" i="23"/>
  <c r="CL18" i="23" s="1"/>
  <c r="CD36" i="23"/>
  <c r="CD18" i="23" s="1"/>
  <c r="CK36" i="23"/>
  <c r="CK18" i="23" s="1"/>
  <c r="CJ36" i="23"/>
  <c r="CJ18" i="23" s="1"/>
  <c r="CI36" i="23"/>
  <c r="CI18" i="23" s="1"/>
  <c r="CH36" i="23"/>
  <c r="CH18" i="23" s="1"/>
  <c r="CB37" i="23"/>
  <c r="CG36" i="23"/>
  <c r="CG18" i="23" s="1"/>
  <c r="CF36" i="23"/>
  <c r="CF18" i="23" s="1"/>
  <c r="BX87" i="23"/>
  <c r="BO124" i="23"/>
  <c r="BS123" i="23"/>
  <c r="BZ123" i="23"/>
  <c r="BR123" i="23"/>
  <c r="BY123" i="23"/>
  <c r="BQ123" i="23"/>
  <c r="BX123" i="23"/>
  <c r="BW123" i="23"/>
  <c r="BV123" i="23"/>
  <c r="BT123" i="23"/>
  <c r="BU123" i="23"/>
  <c r="BT87" i="23"/>
  <c r="BW87" i="23"/>
  <c r="BU87" i="23"/>
  <c r="BQ87" i="23"/>
  <c r="BV87" i="23"/>
  <c r="BX106" i="23"/>
  <c r="BX72" i="23" s="1"/>
  <c r="BW106" i="23"/>
  <c r="BW72" i="23" s="1"/>
  <c r="BV106" i="23"/>
  <c r="BV72" i="23" s="1"/>
  <c r="BU106" i="23"/>
  <c r="BU72" i="23" s="1"/>
  <c r="BT106" i="23"/>
  <c r="BT72" i="23" s="1"/>
  <c r="BO107" i="23"/>
  <c r="BS106" i="23"/>
  <c r="BS72" i="23" s="1"/>
  <c r="BY106" i="23"/>
  <c r="BY72" i="23" s="1"/>
  <c r="BQ106" i="23"/>
  <c r="BQ72" i="23" s="1"/>
  <c r="BR106" i="23"/>
  <c r="BR72" i="23" s="1"/>
  <c r="BZ106" i="23"/>
  <c r="BZ72" i="23" s="1"/>
  <c r="BY87" i="23"/>
  <c r="BZ36" i="23"/>
  <c r="BR36" i="23"/>
  <c r="BY36" i="23"/>
  <c r="BQ36" i="23"/>
  <c r="BX36" i="23"/>
  <c r="BW36" i="23"/>
  <c r="BV36" i="23"/>
  <c r="BU36" i="23"/>
  <c r="BT36" i="23"/>
  <c r="BS36" i="23"/>
  <c r="BO37" i="23"/>
  <c r="BR87" i="23"/>
  <c r="BX52" i="23"/>
  <c r="BX17" i="23" s="1"/>
  <c r="BW52" i="23"/>
  <c r="BW17" i="23" s="1"/>
  <c r="BU52" i="23"/>
  <c r="BU17" i="23" s="1"/>
  <c r="BV52" i="23"/>
  <c r="BV17" i="23" s="1"/>
  <c r="BT52" i="23"/>
  <c r="BT17" i="23" s="1"/>
  <c r="BO53" i="23"/>
  <c r="BS52" i="23"/>
  <c r="BS17" i="23" s="1"/>
  <c r="BZ52" i="23"/>
  <c r="BZ17" i="23" s="1"/>
  <c r="BR52" i="23"/>
  <c r="BR17" i="23" s="1"/>
  <c r="BQ52" i="23"/>
  <c r="BQ17" i="23" s="1"/>
  <c r="BY52" i="23"/>
  <c r="BY17" i="23" s="1"/>
  <c r="BZ87" i="23"/>
  <c r="BG71" i="23"/>
  <c r="BK16" i="23"/>
  <c r="BJ16" i="23"/>
  <c r="BB124" i="23"/>
  <c r="BF123" i="23"/>
  <c r="BM123" i="23"/>
  <c r="BM88" i="23" s="1"/>
  <c r="BE123" i="23"/>
  <c r="BE88" i="23" s="1"/>
  <c r="BL123" i="23"/>
  <c r="BD123" i="23"/>
  <c r="BK123" i="23"/>
  <c r="BJ123" i="23"/>
  <c r="BI123" i="23"/>
  <c r="BH123" i="23"/>
  <c r="BH88" i="23" s="1"/>
  <c r="BG123" i="23"/>
  <c r="BK71" i="23"/>
  <c r="BK87" i="23"/>
  <c r="BH87" i="23"/>
  <c r="BL16" i="23"/>
  <c r="BK52" i="23"/>
  <c r="BJ52" i="23"/>
  <c r="BI52" i="23"/>
  <c r="BB53" i="23"/>
  <c r="BF52" i="23"/>
  <c r="BM52" i="23"/>
  <c r="BE52" i="23"/>
  <c r="BG52" i="23"/>
  <c r="BD52" i="23"/>
  <c r="BH52" i="23"/>
  <c r="BL52" i="23"/>
  <c r="BD87" i="23"/>
  <c r="BI87" i="23"/>
  <c r="BD16" i="23"/>
  <c r="BL87" i="23"/>
  <c r="BE16" i="23"/>
  <c r="BK106" i="23"/>
  <c r="BK72" i="23" s="1"/>
  <c r="BJ106" i="23"/>
  <c r="BI106" i="23"/>
  <c r="BI72" i="23" s="1"/>
  <c r="BH106" i="23"/>
  <c r="BG106" i="23"/>
  <c r="BB107" i="23"/>
  <c r="BF106" i="23"/>
  <c r="BF72" i="23" s="1"/>
  <c r="BM106" i="23"/>
  <c r="BM72" i="23" s="1"/>
  <c r="BL106" i="23"/>
  <c r="BE106" i="23"/>
  <c r="BD106" i="23"/>
  <c r="BE87" i="23"/>
  <c r="BM16" i="23"/>
  <c r="BG87" i="23"/>
  <c r="BM87" i="23"/>
  <c r="BF16" i="23"/>
  <c r="BH71" i="23"/>
  <c r="BF87" i="23"/>
  <c r="BG16" i="23"/>
  <c r="BG35" i="23"/>
  <c r="BG17" i="23" s="1"/>
  <c r="BB36" i="23"/>
  <c r="BF35" i="23"/>
  <c r="BK35" i="23"/>
  <c r="BK17" i="23" s="1"/>
  <c r="BJ35" i="23"/>
  <c r="BJ17" i="23" s="1"/>
  <c r="BH35" i="23"/>
  <c r="BI35" i="23"/>
  <c r="BE35" i="23"/>
  <c r="BD35" i="23"/>
  <c r="BD17" i="23" s="1"/>
  <c r="BL35" i="23"/>
  <c r="BM35" i="23"/>
  <c r="BM17" i="23" s="1"/>
  <c r="AT87" i="23"/>
  <c r="AZ87" i="23"/>
  <c r="AX106" i="23"/>
  <c r="AX72" i="23" s="1"/>
  <c r="AW106" i="23"/>
  <c r="AW72" i="23" s="1"/>
  <c r="AV106" i="23"/>
  <c r="AV72" i="23" s="1"/>
  <c r="AU106" i="23"/>
  <c r="AU72" i="23" s="1"/>
  <c r="AT106" i="23"/>
  <c r="AT72" i="23" s="1"/>
  <c r="AO107" i="23"/>
  <c r="AS106" i="23"/>
  <c r="AS72" i="23" s="1"/>
  <c r="AZ106" i="23"/>
  <c r="AZ72" i="23" s="1"/>
  <c r="AR106" i="23"/>
  <c r="AR72" i="23" s="1"/>
  <c r="AY106" i="23"/>
  <c r="AY72" i="23" s="1"/>
  <c r="AQ106" i="23"/>
  <c r="AQ72" i="23" s="1"/>
  <c r="AS87" i="23"/>
  <c r="AO124" i="23"/>
  <c r="AS123" i="23"/>
  <c r="AZ123" i="23"/>
  <c r="AR123" i="23"/>
  <c r="AY123" i="23"/>
  <c r="AQ123" i="23"/>
  <c r="AQ88" i="23" s="1"/>
  <c r="AX123" i="23"/>
  <c r="AW123" i="23"/>
  <c r="AV123" i="23"/>
  <c r="AU123" i="23"/>
  <c r="AU88" i="23" s="1"/>
  <c r="AT123" i="23"/>
  <c r="AT88" i="23" s="1"/>
  <c r="AX87" i="23"/>
  <c r="AU87" i="23"/>
  <c r="AQ87" i="23"/>
  <c r="AV87" i="23"/>
  <c r="AW87" i="23"/>
  <c r="AY87" i="23"/>
  <c r="AY52" i="23"/>
  <c r="AY17" i="23" s="1"/>
  <c r="AQ52" i="23"/>
  <c r="AQ17" i="23" s="1"/>
  <c r="AX52" i="23"/>
  <c r="AX17" i="23" s="1"/>
  <c r="AW52" i="23"/>
  <c r="AW17" i="23" s="1"/>
  <c r="AV52" i="23"/>
  <c r="AV17" i="23" s="1"/>
  <c r="AO53" i="23"/>
  <c r="AU52" i="23"/>
  <c r="AU17" i="23" s="1"/>
  <c r="AT52" i="23"/>
  <c r="AT17" i="23" s="1"/>
  <c r="AZ52" i="23"/>
  <c r="AZ17" i="23" s="1"/>
  <c r="AR52" i="23"/>
  <c r="AR17" i="23" s="1"/>
  <c r="AS52" i="23"/>
  <c r="AS17" i="23" s="1"/>
  <c r="AR87" i="23"/>
  <c r="AO37" i="23"/>
  <c r="AS36" i="23"/>
  <c r="AZ36" i="23"/>
  <c r="AR36" i="23"/>
  <c r="AY36" i="23"/>
  <c r="AQ36" i="23"/>
  <c r="AU36" i="23"/>
  <c r="AX36" i="23"/>
  <c r="AW36" i="23"/>
  <c r="AV36" i="23"/>
  <c r="AT36" i="23"/>
  <c r="AM87" i="23"/>
  <c r="AE87" i="23"/>
  <c r="AD16" i="23"/>
  <c r="AF71" i="23"/>
  <c r="AL71" i="23"/>
  <c r="AK16" i="23"/>
  <c r="AD71" i="23"/>
  <c r="AI87" i="23"/>
  <c r="AH71" i="23"/>
  <c r="AE71" i="23"/>
  <c r="AD87" i="23"/>
  <c r="AJ71" i="23"/>
  <c r="AM71" i="23"/>
  <c r="AL87" i="23"/>
  <c r="AJ87" i="23"/>
  <c r="AI35" i="23"/>
  <c r="AH35" i="23"/>
  <c r="AG35" i="23"/>
  <c r="AB36" i="23"/>
  <c r="AF35" i="23"/>
  <c r="AL35" i="23"/>
  <c r="AD35" i="23"/>
  <c r="AK35" i="23"/>
  <c r="AJ35" i="23"/>
  <c r="AE35" i="23"/>
  <c r="AM35" i="23"/>
  <c r="AJ106" i="23"/>
  <c r="AI106" i="23"/>
  <c r="AH106" i="23"/>
  <c r="AH72" i="23" s="1"/>
  <c r="AB107" i="23"/>
  <c r="AF106" i="23"/>
  <c r="AL106" i="23"/>
  <c r="AL72" i="23" s="1"/>
  <c r="AD106" i="23"/>
  <c r="AD72" i="23" s="1"/>
  <c r="AM106" i="23"/>
  <c r="AM72" i="23" s="1"/>
  <c r="AK106" i="23"/>
  <c r="AK72" i="23" s="1"/>
  <c r="AG106" i="23"/>
  <c r="AG72" i="23" s="1"/>
  <c r="AE106" i="23"/>
  <c r="AE72" i="23" s="1"/>
  <c r="AF87" i="23"/>
  <c r="AG16" i="23"/>
  <c r="AG71" i="23"/>
  <c r="AK87" i="23"/>
  <c r="AB124" i="23"/>
  <c r="AM123" i="23"/>
  <c r="AE123" i="23"/>
  <c r="AL123" i="23"/>
  <c r="AL88" i="23" s="1"/>
  <c r="AD123" i="23"/>
  <c r="AK123" i="23"/>
  <c r="AJ123" i="23"/>
  <c r="AJ88" i="23" s="1"/>
  <c r="AI123" i="23"/>
  <c r="AG123" i="23"/>
  <c r="AH123" i="23"/>
  <c r="AF123" i="23"/>
  <c r="AF88" i="23" s="1"/>
  <c r="AI71" i="23"/>
  <c r="AG87" i="23"/>
  <c r="AL52" i="23"/>
  <c r="AD52" i="23"/>
  <c r="AK52" i="23"/>
  <c r="AJ52" i="23"/>
  <c r="AI52" i="23"/>
  <c r="AG52" i="23"/>
  <c r="AB53" i="23"/>
  <c r="AF52" i="23"/>
  <c r="AE52" i="23"/>
  <c r="AH52" i="23"/>
  <c r="AM52" i="23"/>
  <c r="AK71" i="23"/>
  <c r="AH87" i="23"/>
  <c r="EA4" i="18"/>
  <c r="EM4" i="18"/>
  <c r="DZ49" i="18"/>
  <c r="DZ60" i="18" s="1"/>
  <c r="DZ94" i="18"/>
  <c r="DZ105" i="18" s="1"/>
  <c r="DM1" i="18"/>
  <c r="DN94" i="18"/>
  <c r="DN105" i="18" s="1"/>
  <c r="DN49" i="18"/>
  <c r="DN60" i="18" s="1"/>
  <c r="GC23" i="22"/>
  <c r="FP250" i="22"/>
  <c r="FP205" i="22"/>
  <c r="FP160" i="22"/>
  <c r="FP113" i="22"/>
  <c r="FP68" i="22"/>
  <c r="GC29" i="22"/>
  <c r="FP256" i="22"/>
  <c r="FP211" i="22"/>
  <c r="FP166" i="22"/>
  <c r="FP119" i="22"/>
  <c r="FP74" i="22"/>
  <c r="CC9" i="22"/>
  <c r="BP54" i="22"/>
  <c r="BP236" i="22"/>
  <c r="BP146" i="22"/>
  <c r="BP191" i="22"/>
  <c r="BP99" i="22"/>
  <c r="FB4" i="22"/>
  <c r="EO231" i="22"/>
  <c r="EO186" i="22"/>
  <c r="EO141" i="22"/>
  <c r="EO94" i="22"/>
  <c r="EP4" i="22"/>
  <c r="EO49" i="22"/>
  <c r="CC28" i="22"/>
  <c r="BP73" i="22"/>
  <c r="BP118" i="22"/>
  <c r="BP210" i="22"/>
  <c r="BP165" i="22"/>
  <c r="BP255" i="22"/>
  <c r="CP36" i="22"/>
  <c r="CC263" i="22"/>
  <c r="CC173" i="22"/>
  <c r="CC126" i="22"/>
  <c r="CC81" i="22"/>
  <c r="CC218" i="22"/>
  <c r="CC45" i="22"/>
  <c r="BP227" i="22"/>
  <c r="BP182" i="22"/>
  <c r="BP90" i="22"/>
  <c r="BP272" i="22"/>
  <c r="BP135" i="22"/>
  <c r="CC13" i="22"/>
  <c r="BP195" i="22"/>
  <c r="BP150" i="22"/>
  <c r="BP103" i="22"/>
  <c r="BP58" i="22"/>
  <c r="BP240" i="22"/>
  <c r="DP17" i="22"/>
  <c r="DC154" i="22"/>
  <c r="DC107" i="22"/>
  <c r="DC62" i="22"/>
  <c r="DC199" i="22"/>
  <c r="DC244" i="22"/>
  <c r="CP22" i="22"/>
  <c r="CC67" i="22"/>
  <c r="CC249" i="22"/>
  <c r="CC159" i="22"/>
  <c r="CC204" i="22"/>
  <c r="CC112" i="22"/>
  <c r="CC24" i="22"/>
  <c r="BP114" i="22"/>
  <c r="BP206" i="22"/>
  <c r="BP69" i="22"/>
  <c r="BP251" i="22"/>
  <c r="BP161" i="22"/>
  <c r="CC20" i="22"/>
  <c r="BP247" i="22"/>
  <c r="BP202" i="22"/>
  <c r="BP110" i="22"/>
  <c r="BP157" i="22"/>
  <c r="BP65" i="22"/>
  <c r="GC21" i="22"/>
  <c r="FP158" i="22"/>
  <c r="FP111" i="22"/>
  <c r="FP66" i="22"/>
  <c r="FP248" i="22"/>
  <c r="FP203" i="22"/>
  <c r="CC11" i="22"/>
  <c r="BP238" i="22"/>
  <c r="BP193" i="22"/>
  <c r="BP56" i="22"/>
  <c r="BP101" i="22"/>
  <c r="BP148" i="22"/>
  <c r="DP43" i="22"/>
  <c r="DC270" i="22"/>
  <c r="DC225" i="22"/>
  <c r="DC180" i="22"/>
  <c r="DC88" i="22"/>
  <c r="DC133" i="22"/>
  <c r="CC35" i="22"/>
  <c r="BP262" i="22"/>
  <c r="BP172" i="22"/>
  <c r="BP125" i="22"/>
  <c r="BP80" i="22"/>
  <c r="BP217" i="22"/>
  <c r="CP40" i="22"/>
  <c r="CC222" i="22"/>
  <c r="CC267" i="22"/>
  <c r="CC177" i="22"/>
  <c r="CC130" i="22"/>
  <c r="CC85" i="22"/>
  <c r="FC75" i="22"/>
  <c r="FP30" i="22"/>
  <c r="FC212" i="22"/>
  <c r="FC257" i="22"/>
  <c r="FC167" i="22"/>
  <c r="FC120" i="22"/>
  <c r="CC26" i="22"/>
  <c r="BP71" i="22"/>
  <c r="BP253" i="22"/>
  <c r="BP208" i="22"/>
  <c r="BP163" i="22"/>
  <c r="BP116" i="22"/>
  <c r="GC31" i="22"/>
  <c r="FP213" i="22"/>
  <c r="FP168" i="22"/>
  <c r="FP121" i="22"/>
  <c r="FP76" i="22"/>
  <c r="FP258" i="22"/>
  <c r="GC117" i="22"/>
  <c r="GC72" i="22"/>
  <c r="GC254" i="22"/>
  <c r="GC209" i="22"/>
  <c r="GC164" i="22"/>
  <c r="EC186" i="22"/>
  <c r="EC49" i="22"/>
  <c r="EC141" i="22"/>
  <c r="EC94" i="22"/>
  <c r="EC231" i="22"/>
  <c r="EB1" i="22" s="1"/>
  <c r="CP34" i="22"/>
  <c r="CC216" i="22"/>
  <c r="CC261" i="22"/>
  <c r="CC171" i="22"/>
  <c r="CC79" i="22"/>
  <c r="CC124" i="22"/>
  <c r="FC12" i="22"/>
  <c r="EP239" i="22"/>
  <c r="EP194" i="22"/>
  <c r="EP149" i="22"/>
  <c r="EP57" i="22"/>
  <c r="EP102" i="22"/>
  <c r="DP25" i="22"/>
  <c r="DC162" i="22"/>
  <c r="DC115" i="22"/>
  <c r="DC70" i="22"/>
  <c r="DC207" i="22"/>
  <c r="DC252" i="22"/>
  <c r="CP32" i="22"/>
  <c r="CC122" i="22"/>
  <c r="CC77" i="22"/>
  <c r="CC259" i="22"/>
  <c r="CC214" i="22"/>
  <c r="CC169" i="22"/>
  <c r="DP33" i="22"/>
  <c r="DC260" i="22"/>
  <c r="DC215" i="22"/>
  <c r="DC170" i="22"/>
  <c r="DC123" i="22"/>
  <c r="DC78" i="22"/>
  <c r="CC7" i="22"/>
  <c r="BP189" i="22"/>
  <c r="BP234" i="22"/>
  <c r="BP144" i="22"/>
  <c r="BP97" i="22"/>
  <c r="BP52" i="22"/>
  <c r="CC47" i="22"/>
  <c r="BP229" i="22"/>
  <c r="BP184" i="22"/>
  <c r="BP92" i="22"/>
  <c r="BP274" i="22"/>
  <c r="BP137" i="22"/>
  <c r="DC46" i="22"/>
  <c r="CP183" i="22"/>
  <c r="CP136" i="22"/>
  <c r="CP91" i="22"/>
  <c r="CP228" i="22"/>
  <c r="CP273" i="22"/>
  <c r="DC38" i="22"/>
  <c r="CP220" i="22"/>
  <c r="CP175" i="22"/>
  <c r="CP265" i="22"/>
  <c r="CP83" i="22"/>
  <c r="CP128" i="22"/>
  <c r="CP44" i="22"/>
  <c r="CC226" i="22"/>
  <c r="CC271" i="22"/>
  <c r="CC134" i="22"/>
  <c r="CC181" i="22"/>
  <c r="CC89" i="22"/>
  <c r="FC19" i="22"/>
  <c r="EP156" i="22"/>
  <c r="EP64" i="22"/>
  <c r="EP109" i="22"/>
  <c r="EP201" i="22"/>
  <c r="EP246" i="22"/>
  <c r="GC145" i="22"/>
  <c r="GC53" i="22"/>
  <c r="GC235" i="22"/>
  <c r="GC190" i="22"/>
  <c r="GC98" i="22"/>
  <c r="CC42" i="22"/>
  <c r="BP224" i="22"/>
  <c r="BP269" i="22"/>
  <c r="BP132" i="22"/>
  <c r="BP179" i="22"/>
  <c r="BP87" i="22"/>
  <c r="CP100" i="22"/>
  <c r="DC10" i="22"/>
  <c r="CP55" i="22"/>
  <c r="CP237" i="22"/>
  <c r="CP192" i="22"/>
  <c r="CP147" i="22"/>
  <c r="CP18" i="22"/>
  <c r="CC245" i="22"/>
  <c r="CC200" i="22"/>
  <c r="CC155" i="22"/>
  <c r="CC63" i="22"/>
  <c r="CC108" i="22"/>
  <c r="CK55" i="23" l="1"/>
  <c r="CJ55" i="23"/>
  <c r="CI55" i="23"/>
  <c r="CH55" i="23"/>
  <c r="CG55" i="23"/>
  <c r="CL55" i="23"/>
  <c r="CD55" i="23"/>
  <c r="CM55" i="23"/>
  <c r="CF55" i="23"/>
  <c r="CE55" i="23"/>
  <c r="CJ37" i="23"/>
  <c r="CJ19" i="23" s="1"/>
  <c r="CI37" i="23"/>
  <c r="CI19" i="23" s="1"/>
  <c r="CF37" i="23"/>
  <c r="CF19" i="23" s="1"/>
  <c r="CH37" i="23"/>
  <c r="CH19" i="23" s="1"/>
  <c r="CB38" i="23"/>
  <c r="CG37" i="23"/>
  <c r="CG19" i="23" s="1"/>
  <c r="CM37" i="23"/>
  <c r="CM19" i="23" s="1"/>
  <c r="CE37" i="23"/>
  <c r="CE19" i="23" s="1"/>
  <c r="CL37" i="23"/>
  <c r="CL19" i="23" s="1"/>
  <c r="CK37" i="23"/>
  <c r="CK19" i="23" s="1"/>
  <c r="CD37" i="23"/>
  <c r="CD19" i="23" s="1"/>
  <c r="CH107" i="23"/>
  <c r="CH73" i="23" s="1"/>
  <c r="CG107" i="23"/>
  <c r="CG73" i="23" s="1"/>
  <c r="CB108" i="23"/>
  <c r="CF107" i="23"/>
  <c r="CF73" i="23" s="1"/>
  <c r="CM107" i="23"/>
  <c r="CM73" i="23" s="1"/>
  <c r="CE107" i="23"/>
  <c r="CE73" i="23" s="1"/>
  <c r="CL107" i="23"/>
  <c r="CL73" i="23" s="1"/>
  <c r="CD107" i="23"/>
  <c r="CD73" i="23" s="1"/>
  <c r="CK107" i="23"/>
  <c r="CK73" i="23" s="1"/>
  <c r="CI107" i="23"/>
  <c r="CI73" i="23" s="1"/>
  <c r="CJ107" i="23"/>
  <c r="CJ73" i="23" s="1"/>
  <c r="CK124" i="23"/>
  <c r="CK89" i="23" s="1"/>
  <c r="CJ124" i="23"/>
  <c r="CJ89" i="23" s="1"/>
  <c r="CI124" i="23"/>
  <c r="CI89" i="23" s="1"/>
  <c r="CH124" i="23"/>
  <c r="CH89" i="23" s="1"/>
  <c r="CG124" i="23"/>
  <c r="CG89" i="23" s="1"/>
  <c r="CB125" i="23"/>
  <c r="CF124" i="23"/>
  <c r="CF89" i="23" s="1"/>
  <c r="CL124" i="23"/>
  <c r="CL89" i="23" s="1"/>
  <c r="CD124" i="23"/>
  <c r="CD89" i="23" s="1"/>
  <c r="CM124" i="23"/>
  <c r="CM89" i="23" s="1"/>
  <c r="CE124" i="23"/>
  <c r="CE89" i="23" s="1"/>
  <c r="BY88" i="23"/>
  <c r="BU53" i="23"/>
  <c r="BR53" i="23"/>
  <c r="BT53" i="23"/>
  <c r="BZ53" i="23"/>
  <c r="BO54" i="23"/>
  <c r="BS53" i="23"/>
  <c r="BS18" i="23" s="1"/>
  <c r="BY53" i="23"/>
  <c r="BQ53" i="23"/>
  <c r="BW53" i="23"/>
  <c r="BX53" i="23"/>
  <c r="BV53" i="23"/>
  <c r="BW37" i="23"/>
  <c r="BV37" i="23"/>
  <c r="BT37" i="23"/>
  <c r="BU37" i="23"/>
  <c r="BO38" i="23"/>
  <c r="BS37" i="23"/>
  <c r="BZ37" i="23"/>
  <c r="BR37" i="23"/>
  <c r="BX37" i="23"/>
  <c r="BY37" i="23"/>
  <c r="BQ37" i="23"/>
  <c r="BY18" i="23"/>
  <c r="BQ88" i="23"/>
  <c r="BT18" i="23"/>
  <c r="BZ18" i="23"/>
  <c r="BR88" i="23"/>
  <c r="BR18" i="23"/>
  <c r="BU18" i="23"/>
  <c r="BU107" i="23"/>
  <c r="BU73" i="23" s="1"/>
  <c r="BT107" i="23"/>
  <c r="BT73" i="23" s="1"/>
  <c r="BO108" i="23"/>
  <c r="BS107" i="23"/>
  <c r="BS73" i="23" s="1"/>
  <c r="BZ107" i="23"/>
  <c r="BZ73" i="23" s="1"/>
  <c r="BR107" i="23"/>
  <c r="BR73" i="23" s="1"/>
  <c r="BY107" i="23"/>
  <c r="BY73" i="23" s="1"/>
  <c r="BQ107" i="23"/>
  <c r="BQ73" i="23" s="1"/>
  <c r="BX107" i="23"/>
  <c r="BX73" i="23" s="1"/>
  <c r="BV107" i="23"/>
  <c r="BV73" i="23" s="1"/>
  <c r="BW107" i="23"/>
  <c r="BW73" i="23" s="1"/>
  <c r="BU88" i="23"/>
  <c r="BZ88" i="23"/>
  <c r="BV18" i="23"/>
  <c r="BT88" i="23"/>
  <c r="BS88" i="23"/>
  <c r="BW18" i="23"/>
  <c r="BV88" i="23"/>
  <c r="BX124" i="23"/>
  <c r="BX89" i="23" s="1"/>
  <c r="BW124" i="23"/>
  <c r="BW89" i="23" s="1"/>
  <c r="BV124" i="23"/>
  <c r="BV89" i="23" s="1"/>
  <c r="BU124" i="23"/>
  <c r="BU89" i="23" s="1"/>
  <c r="BT124" i="23"/>
  <c r="BT89" i="23" s="1"/>
  <c r="BO125" i="23"/>
  <c r="BS124" i="23"/>
  <c r="BS89" i="23" s="1"/>
  <c r="BY124" i="23"/>
  <c r="BY89" i="23" s="1"/>
  <c r="BQ124" i="23"/>
  <c r="BQ89" i="23" s="1"/>
  <c r="BZ124" i="23"/>
  <c r="BZ89" i="23" s="1"/>
  <c r="BR124" i="23"/>
  <c r="BR89" i="23" s="1"/>
  <c r="BX18" i="23"/>
  <c r="BW88" i="23"/>
  <c r="BQ18" i="23"/>
  <c r="BX88" i="23"/>
  <c r="BH72" i="23"/>
  <c r="BE17" i="23"/>
  <c r="BD72" i="23"/>
  <c r="BF88" i="23"/>
  <c r="BG88" i="23"/>
  <c r="BJ72" i="23"/>
  <c r="BK88" i="23"/>
  <c r="BE72" i="23"/>
  <c r="BH17" i="23"/>
  <c r="BL72" i="23"/>
  <c r="BJ88" i="23"/>
  <c r="BI17" i="23"/>
  <c r="BD88" i="23"/>
  <c r="BF17" i="23"/>
  <c r="BH107" i="23"/>
  <c r="BG107" i="23"/>
  <c r="BB108" i="23"/>
  <c r="BF107" i="23"/>
  <c r="BM107" i="23"/>
  <c r="BE107" i="23"/>
  <c r="BL107" i="23"/>
  <c r="BD107" i="23"/>
  <c r="BK107" i="23"/>
  <c r="BK73" i="23" s="1"/>
  <c r="BJ107" i="23"/>
  <c r="BI107" i="23"/>
  <c r="BL88" i="23"/>
  <c r="BL17" i="23"/>
  <c r="BL36" i="23"/>
  <c r="BD36" i="23"/>
  <c r="BK36" i="23"/>
  <c r="BH36" i="23"/>
  <c r="BH18" i="23" s="1"/>
  <c r="BG36" i="23"/>
  <c r="BM36" i="23"/>
  <c r="BM18" i="23" s="1"/>
  <c r="BJ36" i="23"/>
  <c r="BI36" i="23"/>
  <c r="BF36" i="23"/>
  <c r="BE36" i="23"/>
  <c r="BB37" i="23"/>
  <c r="BG72" i="23"/>
  <c r="BH53" i="23"/>
  <c r="BG53" i="23"/>
  <c r="BB54" i="23"/>
  <c r="BF53" i="23"/>
  <c r="BL53" i="23"/>
  <c r="BD53" i="23"/>
  <c r="BK53" i="23"/>
  <c r="BJ53" i="23"/>
  <c r="BM53" i="23"/>
  <c r="BI53" i="23"/>
  <c r="BE53" i="23"/>
  <c r="BI88" i="23"/>
  <c r="BK124" i="23"/>
  <c r="BJ124" i="23"/>
  <c r="BI124" i="23"/>
  <c r="BH124" i="23"/>
  <c r="BH89" i="23" s="1"/>
  <c r="BG124" i="23"/>
  <c r="BB125" i="23"/>
  <c r="BF124" i="23"/>
  <c r="BM124" i="23"/>
  <c r="BM89" i="23" s="1"/>
  <c r="BL124" i="23"/>
  <c r="BL89" i="23" s="1"/>
  <c r="BE124" i="23"/>
  <c r="BD124" i="23"/>
  <c r="BD89" i="23" s="1"/>
  <c r="AR88" i="23"/>
  <c r="AW88" i="23"/>
  <c r="AX88" i="23"/>
  <c r="AU107" i="23"/>
  <c r="AU73" i="23" s="1"/>
  <c r="AT107" i="23"/>
  <c r="AT73" i="23" s="1"/>
  <c r="AO108" i="23"/>
  <c r="AS107" i="23"/>
  <c r="AS73" i="23" s="1"/>
  <c r="AZ107" i="23"/>
  <c r="AZ73" i="23" s="1"/>
  <c r="AR107" i="23"/>
  <c r="AR73" i="23" s="1"/>
  <c r="AY107" i="23"/>
  <c r="AY73" i="23" s="1"/>
  <c r="AQ107" i="23"/>
  <c r="AQ73" i="23" s="1"/>
  <c r="AX107" i="23"/>
  <c r="AX73" i="23" s="1"/>
  <c r="AW107" i="23"/>
  <c r="AW73" i="23" s="1"/>
  <c r="AV107" i="23"/>
  <c r="AV73" i="23" s="1"/>
  <c r="AT18" i="23"/>
  <c r="AV53" i="23"/>
  <c r="AV18" i="23" s="1"/>
  <c r="AU53" i="23"/>
  <c r="AU18" i="23" s="1"/>
  <c r="AT53" i="23"/>
  <c r="AO54" i="23"/>
  <c r="AS53" i="23"/>
  <c r="AS18" i="23" s="1"/>
  <c r="AZ53" i="23"/>
  <c r="AZ18" i="23" s="1"/>
  <c r="AR53" i="23"/>
  <c r="AR18" i="23" s="1"/>
  <c r="AY53" i="23"/>
  <c r="AY18" i="23" s="1"/>
  <c r="AQ53" i="23"/>
  <c r="AQ18" i="23" s="1"/>
  <c r="AW53" i="23"/>
  <c r="AW18" i="23" s="1"/>
  <c r="AX53" i="23"/>
  <c r="AY88" i="23"/>
  <c r="AX37" i="23"/>
  <c r="AZ37" i="23"/>
  <c r="AW37" i="23"/>
  <c r="AV37" i="23"/>
  <c r="AU37" i="23"/>
  <c r="AT37" i="23"/>
  <c r="AO38" i="23"/>
  <c r="AS37" i="23"/>
  <c r="AR37" i="23"/>
  <c r="AY37" i="23"/>
  <c r="AQ37" i="23"/>
  <c r="AX18" i="23"/>
  <c r="AZ88" i="23"/>
  <c r="AS88" i="23"/>
  <c r="AV88" i="23"/>
  <c r="AX124" i="23"/>
  <c r="AX89" i="23" s="1"/>
  <c r="AW124" i="23"/>
  <c r="AV124" i="23"/>
  <c r="AU124" i="23"/>
  <c r="AU89" i="23" s="1"/>
  <c r="AT124" i="23"/>
  <c r="AT89" i="23" s="1"/>
  <c r="AO125" i="23"/>
  <c r="AS124" i="23"/>
  <c r="AS89" i="23" s="1"/>
  <c r="AZ124" i="23"/>
  <c r="AR124" i="23"/>
  <c r="AR89" i="23" s="1"/>
  <c r="AY124" i="23"/>
  <c r="AY89" i="23" s="1"/>
  <c r="AQ124" i="23"/>
  <c r="AK88" i="23"/>
  <c r="AE88" i="23"/>
  <c r="AI72" i="23"/>
  <c r="AF17" i="23"/>
  <c r="AH88" i="23"/>
  <c r="AM88" i="23"/>
  <c r="AJ72" i="23"/>
  <c r="AL17" i="23"/>
  <c r="AB37" i="23"/>
  <c r="AF36" i="23"/>
  <c r="AM36" i="23"/>
  <c r="AE36" i="23"/>
  <c r="AL36" i="23"/>
  <c r="AD36" i="23"/>
  <c r="AK36" i="23"/>
  <c r="AI36" i="23"/>
  <c r="AH36" i="23"/>
  <c r="AG36" i="23"/>
  <c r="AJ36" i="23"/>
  <c r="AG88" i="23"/>
  <c r="AK124" i="23"/>
  <c r="AJ124" i="23"/>
  <c r="AI124" i="23"/>
  <c r="AI89" i="23" s="1"/>
  <c r="AH124" i="23"/>
  <c r="AG124" i="23"/>
  <c r="AB125" i="23"/>
  <c r="AF124" i="23"/>
  <c r="AL124" i="23"/>
  <c r="AD124" i="23"/>
  <c r="AM124" i="23"/>
  <c r="AE124" i="23"/>
  <c r="AE89" i="23" s="1"/>
  <c r="AM17" i="23"/>
  <c r="AG17" i="23"/>
  <c r="AI88" i="23"/>
  <c r="AE17" i="23"/>
  <c r="AH17" i="23"/>
  <c r="AJ17" i="23"/>
  <c r="AI17" i="23"/>
  <c r="AF72" i="23"/>
  <c r="AK17" i="23"/>
  <c r="AI53" i="23"/>
  <c r="AH53" i="23"/>
  <c r="AG53" i="23"/>
  <c r="AB54" i="23"/>
  <c r="AF53" i="23"/>
  <c r="AL53" i="23"/>
  <c r="AD53" i="23"/>
  <c r="AK53" i="23"/>
  <c r="AM53" i="23"/>
  <c r="AJ53" i="23"/>
  <c r="AE53" i="23"/>
  <c r="AD88" i="23"/>
  <c r="AG107" i="23"/>
  <c r="AG73" i="23" s="1"/>
  <c r="AB108" i="23"/>
  <c r="AF107" i="23"/>
  <c r="AF73" i="23" s="1"/>
  <c r="AM107" i="23"/>
  <c r="AM73" i="23" s="1"/>
  <c r="AE107" i="23"/>
  <c r="AE73" i="23" s="1"/>
  <c r="AK107" i="23"/>
  <c r="AI107" i="23"/>
  <c r="AL107" i="23"/>
  <c r="AL73" i="23" s="1"/>
  <c r="AJ107" i="23"/>
  <c r="AJ73" i="23" s="1"/>
  <c r="AH107" i="23"/>
  <c r="AH73" i="23" s="1"/>
  <c r="AD107" i="23"/>
  <c r="AD73" i="23" s="1"/>
  <c r="AD17" i="23"/>
  <c r="EZ4" i="18"/>
  <c r="EM49" i="18"/>
  <c r="EM60" i="18" s="1"/>
  <c r="EN4" i="18"/>
  <c r="EM94" i="18"/>
  <c r="EM105" i="18" s="1"/>
  <c r="DZ1" i="18"/>
  <c r="EA94" i="18"/>
  <c r="EA105" i="18" s="1"/>
  <c r="EA49" i="18"/>
  <c r="EA60" i="18" s="1"/>
  <c r="DC34" i="22"/>
  <c r="CP216" i="22"/>
  <c r="CP171" i="22"/>
  <c r="CP261" i="22"/>
  <c r="CP124" i="22"/>
  <c r="CP79" i="22"/>
  <c r="CP26" i="22"/>
  <c r="CC163" i="22"/>
  <c r="CC116" i="22"/>
  <c r="CC71" i="22"/>
  <c r="CC253" i="22"/>
  <c r="CC208" i="22"/>
  <c r="CP47" i="22"/>
  <c r="CC274" i="22"/>
  <c r="CC229" i="22"/>
  <c r="CC184" i="22"/>
  <c r="CC137" i="22"/>
  <c r="CC92" i="22"/>
  <c r="DP70" i="22"/>
  <c r="EC25" i="22"/>
  <c r="DP252" i="22"/>
  <c r="DP207" i="22"/>
  <c r="DP162" i="22"/>
  <c r="DP115" i="22"/>
  <c r="CP24" i="22"/>
  <c r="CC251" i="22"/>
  <c r="CC206" i="22"/>
  <c r="CC161" i="22"/>
  <c r="CC114" i="22"/>
  <c r="CC69" i="22"/>
  <c r="DC36" i="22"/>
  <c r="CP126" i="22"/>
  <c r="CP81" i="22"/>
  <c r="CP263" i="22"/>
  <c r="CP173" i="22"/>
  <c r="CP218" i="22"/>
  <c r="EP186" i="22"/>
  <c r="EP141" i="22"/>
  <c r="EP94" i="22"/>
  <c r="EP49" i="22"/>
  <c r="EP231" i="22"/>
  <c r="EO1" i="22" s="1"/>
  <c r="DC18" i="22"/>
  <c r="CP63" i="22"/>
  <c r="CP200" i="22"/>
  <c r="CP245" i="22"/>
  <c r="CP155" i="22"/>
  <c r="CP108" i="22"/>
  <c r="FP12" i="22"/>
  <c r="FC102" i="22"/>
  <c r="FC57" i="22"/>
  <c r="FC239" i="22"/>
  <c r="FC149" i="22"/>
  <c r="FC194" i="22"/>
  <c r="DC22" i="22"/>
  <c r="CP204" i="22"/>
  <c r="CP67" i="22"/>
  <c r="CP159" i="22"/>
  <c r="CP112" i="22"/>
  <c r="CP249" i="22"/>
  <c r="DP62" i="22"/>
  <c r="EC17" i="22"/>
  <c r="DP244" i="22"/>
  <c r="DP154" i="22"/>
  <c r="DP199" i="22"/>
  <c r="DP107" i="22"/>
  <c r="CP45" i="22"/>
  <c r="CC90" i="22"/>
  <c r="CC272" i="22"/>
  <c r="CC182" i="22"/>
  <c r="CC227" i="22"/>
  <c r="CC135" i="22"/>
  <c r="DP46" i="22"/>
  <c r="DC91" i="22"/>
  <c r="DC228" i="22"/>
  <c r="DC273" i="22"/>
  <c r="DC136" i="22"/>
  <c r="DC183" i="22"/>
  <c r="CP13" i="22"/>
  <c r="CC195" i="22"/>
  <c r="CC58" i="22"/>
  <c r="CC150" i="22"/>
  <c r="CC240" i="22"/>
  <c r="CC103" i="22"/>
  <c r="GC250" i="22"/>
  <c r="GC205" i="22"/>
  <c r="GC160" i="22"/>
  <c r="GC113" i="22"/>
  <c r="GC68" i="22"/>
  <c r="CP42" i="22"/>
  <c r="CC179" i="22"/>
  <c r="CC132" i="22"/>
  <c r="CC87" i="22"/>
  <c r="CC224" i="22"/>
  <c r="CC269" i="22"/>
  <c r="FP19" i="22"/>
  <c r="FC246" i="22"/>
  <c r="FC201" i="22"/>
  <c r="FC156" i="22"/>
  <c r="FC64" i="22"/>
  <c r="FC109" i="22"/>
  <c r="DC44" i="22"/>
  <c r="CP226" i="22"/>
  <c r="CP181" i="22"/>
  <c r="CP271" i="22"/>
  <c r="CP134" i="22"/>
  <c r="CP89" i="22"/>
  <c r="CP11" i="22"/>
  <c r="CC238" i="22"/>
  <c r="CC193" i="22"/>
  <c r="CC148" i="22"/>
  <c r="CC101" i="22"/>
  <c r="CC56" i="22"/>
  <c r="CP35" i="22"/>
  <c r="CC262" i="22"/>
  <c r="CC217" i="22"/>
  <c r="CC172" i="22"/>
  <c r="CC80" i="22"/>
  <c r="CC125" i="22"/>
  <c r="DC83" i="22"/>
  <c r="DP38" i="22"/>
  <c r="DC220" i="22"/>
  <c r="DC265" i="22"/>
  <c r="DC175" i="22"/>
  <c r="DC128" i="22"/>
  <c r="DC32" i="22"/>
  <c r="CP214" i="22"/>
  <c r="CP169" i="22"/>
  <c r="CP122" i="22"/>
  <c r="CP259" i="22"/>
  <c r="CP77" i="22"/>
  <c r="CP20" i="22"/>
  <c r="CC202" i="22"/>
  <c r="CC157" i="22"/>
  <c r="CC110" i="22"/>
  <c r="CC65" i="22"/>
  <c r="CC247" i="22"/>
  <c r="GC256" i="22"/>
  <c r="GC211" i="22"/>
  <c r="GC166" i="22"/>
  <c r="GC119" i="22"/>
  <c r="GC74" i="22"/>
  <c r="DC40" i="22"/>
  <c r="CP267" i="22"/>
  <c r="CP177" i="22"/>
  <c r="CP130" i="22"/>
  <c r="CP85" i="22"/>
  <c r="CP222" i="22"/>
  <c r="EC43" i="22"/>
  <c r="DP180" i="22"/>
  <c r="DP270" i="22"/>
  <c r="DP225" i="22"/>
  <c r="DP88" i="22"/>
  <c r="DP133" i="22"/>
  <c r="FB49" i="22"/>
  <c r="FO4" i="22"/>
  <c r="FC4" i="22"/>
  <c r="FB141" i="22"/>
  <c r="FB231" i="22"/>
  <c r="FB94" i="22"/>
  <c r="FB186" i="22"/>
  <c r="CP9" i="22"/>
  <c r="CC54" i="22"/>
  <c r="CC236" i="22"/>
  <c r="CC146" i="22"/>
  <c r="CC191" i="22"/>
  <c r="CC99" i="22"/>
  <c r="DP10" i="22"/>
  <c r="DC55" i="22"/>
  <c r="DC237" i="22"/>
  <c r="DC192" i="22"/>
  <c r="DC100" i="22"/>
  <c r="DC147" i="22"/>
  <c r="CP7" i="22"/>
  <c r="CC234" i="22"/>
  <c r="CC189" i="22"/>
  <c r="CC144" i="22"/>
  <c r="CC52" i="22"/>
  <c r="CC97" i="22"/>
  <c r="DP78" i="22"/>
  <c r="EC33" i="22"/>
  <c r="DP260" i="22"/>
  <c r="DP215" i="22"/>
  <c r="DP123" i="22"/>
  <c r="DP170" i="22"/>
  <c r="GC213" i="22"/>
  <c r="GC121" i="22"/>
  <c r="GC168" i="22"/>
  <c r="GC76" i="22"/>
  <c r="GC258" i="22"/>
  <c r="GC30" i="22"/>
  <c r="FP257" i="22"/>
  <c r="FP212" i="22"/>
  <c r="FP167" i="22"/>
  <c r="FP120" i="22"/>
  <c r="FP75" i="22"/>
  <c r="GC158" i="22"/>
  <c r="GC111" i="22"/>
  <c r="GC66" i="22"/>
  <c r="GC248" i="22"/>
  <c r="GC203" i="22"/>
  <c r="CP28" i="22"/>
  <c r="CC255" i="22"/>
  <c r="CC210" i="22"/>
  <c r="CC118" i="22"/>
  <c r="CC165" i="22"/>
  <c r="CC73" i="22"/>
  <c r="CM108" i="23" l="1"/>
  <c r="CM74" i="23" s="1"/>
  <c r="CE108" i="23"/>
  <c r="CE74" i="23" s="1"/>
  <c r="CL108" i="23"/>
  <c r="CL74" i="23" s="1"/>
  <c r="CD108" i="23"/>
  <c r="CD74" i="23" s="1"/>
  <c r="CK108" i="23"/>
  <c r="CK74" i="23" s="1"/>
  <c r="CJ108" i="23"/>
  <c r="CJ74" i="23" s="1"/>
  <c r="CI108" i="23"/>
  <c r="CI74" i="23" s="1"/>
  <c r="CH108" i="23"/>
  <c r="CH74" i="23" s="1"/>
  <c r="CB109" i="23"/>
  <c r="CF108" i="23"/>
  <c r="CF74" i="23" s="1"/>
  <c r="CG108" i="23"/>
  <c r="CG74" i="23" s="1"/>
  <c r="CG38" i="23"/>
  <c r="CG20" i="23" s="1"/>
  <c r="CF38" i="23"/>
  <c r="CF20" i="23" s="1"/>
  <c r="CK38" i="23"/>
  <c r="CK20" i="23" s="1"/>
  <c r="CM38" i="23"/>
  <c r="CM20" i="23" s="1"/>
  <c r="CE38" i="23"/>
  <c r="CE20" i="23" s="1"/>
  <c r="CL38" i="23"/>
  <c r="CL20" i="23" s="1"/>
  <c r="CD38" i="23"/>
  <c r="CD20" i="23" s="1"/>
  <c r="CJ38" i="23"/>
  <c r="CJ20" i="23" s="1"/>
  <c r="CI38" i="23"/>
  <c r="CI20" i="23" s="1"/>
  <c r="CH38" i="23"/>
  <c r="CH20" i="23" s="1"/>
  <c r="CH125" i="23"/>
  <c r="CH90" i="23" s="1"/>
  <c r="CG125" i="23"/>
  <c r="CG90" i="23" s="1"/>
  <c r="CB126" i="23"/>
  <c r="CF125" i="23"/>
  <c r="CF90" i="23" s="1"/>
  <c r="CM125" i="23"/>
  <c r="CM90" i="23" s="1"/>
  <c r="CE125" i="23"/>
  <c r="CE90" i="23" s="1"/>
  <c r="CL125" i="23"/>
  <c r="CL90" i="23" s="1"/>
  <c r="CD125" i="23"/>
  <c r="CD90" i="23" s="1"/>
  <c r="CK125" i="23"/>
  <c r="CK90" i="23" s="1"/>
  <c r="CI125" i="23"/>
  <c r="CI90" i="23" s="1"/>
  <c r="CJ125" i="23"/>
  <c r="CJ90" i="23" s="1"/>
  <c r="BU125" i="23"/>
  <c r="BT125" i="23"/>
  <c r="BO126" i="23"/>
  <c r="BS125" i="23"/>
  <c r="BZ125" i="23"/>
  <c r="BR125" i="23"/>
  <c r="BY125" i="23"/>
  <c r="BQ125" i="23"/>
  <c r="BQ90" i="23" s="1"/>
  <c r="BX125" i="23"/>
  <c r="BV125" i="23"/>
  <c r="BW125" i="23"/>
  <c r="BO55" i="23"/>
  <c r="BZ54" i="23"/>
  <c r="BZ19" i="23" s="1"/>
  <c r="BY54" i="23"/>
  <c r="BY19" i="23" s="1"/>
  <c r="BX54" i="23"/>
  <c r="BW54" i="23"/>
  <c r="BW19" i="23" s="1"/>
  <c r="BT54" i="23"/>
  <c r="BR54" i="23"/>
  <c r="BQ54" i="23"/>
  <c r="BV54" i="23"/>
  <c r="BU54" i="23"/>
  <c r="BU19" i="23" s="1"/>
  <c r="BS54" i="23"/>
  <c r="BS19" i="23" s="1"/>
  <c r="BX19" i="23"/>
  <c r="BT19" i="23"/>
  <c r="BR19" i="23"/>
  <c r="BQ19" i="23"/>
  <c r="BV19" i="23"/>
  <c r="BZ108" i="23"/>
  <c r="BZ74" i="23" s="1"/>
  <c r="BR108" i="23"/>
  <c r="BR74" i="23" s="1"/>
  <c r="BY108" i="23"/>
  <c r="BY74" i="23" s="1"/>
  <c r="BQ108" i="23"/>
  <c r="BQ74" i="23" s="1"/>
  <c r="BX108" i="23"/>
  <c r="BX74" i="23" s="1"/>
  <c r="BW108" i="23"/>
  <c r="BW74" i="23" s="1"/>
  <c r="BV108" i="23"/>
  <c r="BV74" i="23" s="1"/>
  <c r="BU108" i="23"/>
  <c r="BU74" i="23" s="1"/>
  <c r="BO109" i="23"/>
  <c r="BS108" i="23"/>
  <c r="BS74" i="23" s="1"/>
  <c r="BT108" i="23"/>
  <c r="BT74" i="23" s="1"/>
  <c r="BT38" i="23"/>
  <c r="BY38" i="23"/>
  <c r="BQ38" i="23"/>
  <c r="BS38" i="23"/>
  <c r="BZ38" i="23"/>
  <c r="BR38" i="23"/>
  <c r="BX38" i="23"/>
  <c r="BW38" i="23"/>
  <c r="BV38" i="23"/>
  <c r="BU38" i="23"/>
  <c r="BE89" i="23"/>
  <c r="BE18" i="23"/>
  <c r="BF89" i="23"/>
  <c r="BK89" i="23"/>
  <c r="BF18" i="23"/>
  <c r="BE73" i="23"/>
  <c r="BH73" i="23"/>
  <c r="BI89" i="23"/>
  <c r="BI37" i="23"/>
  <c r="BH37" i="23"/>
  <c r="BM37" i="23"/>
  <c r="BE37" i="23"/>
  <c r="BL37" i="23"/>
  <c r="BD37" i="23"/>
  <c r="BB38" i="23"/>
  <c r="BK37" i="23"/>
  <c r="BF37" i="23"/>
  <c r="BJ37" i="23"/>
  <c r="BJ19" i="23" s="1"/>
  <c r="BG37" i="23"/>
  <c r="BK18" i="23"/>
  <c r="BD73" i="23"/>
  <c r="BJ89" i="23"/>
  <c r="BD18" i="23"/>
  <c r="BL73" i="23"/>
  <c r="BL18" i="23"/>
  <c r="BI18" i="23"/>
  <c r="BM73" i="23"/>
  <c r="BM54" i="23"/>
  <c r="BL54" i="23"/>
  <c r="BJ54" i="23"/>
  <c r="BE54" i="23"/>
  <c r="BD54" i="23"/>
  <c r="BB55" i="23"/>
  <c r="BI54" i="23"/>
  <c r="BH54" i="23"/>
  <c r="BG54" i="23"/>
  <c r="BK54" i="23"/>
  <c r="BF54" i="23"/>
  <c r="BJ18" i="23"/>
  <c r="BF73" i="23"/>
  <c r="BI73" i="23"/>
  <c r="BM108" i="23"/>
  <c r="BM74" i="23" s="1"/>
  <c r="BE108" i="23"/>
  <c r="BE74" i="23" s="1"/>
  <c r="BL108" i="23"/>
  <c r="BD108" i="23"/>
  <c r="BD74" i="23" s="1"/>
  <c r="BK108" i="23"/>
  <c r="BJ108" i="23"/>
  <c r="BI108" i="23"/>
  <c r="BI74" i="23" s="1"/>
  <c r="BH108" i="23"/>
  <c r="BG108" i="23"/>
  <c r="BG74" i="23" s="1"/>
  <c r="BF108" i="23"/>
  <c r="BF74" i="23" s="1"/>
  <c r="BB109" i="23"/>
  <c r="BH125" i="23"/>
  <c r="BG125" i="23"/>
  <c r="BG90" i="23" s="1"/>
  <c r="BB126" i="23"/>
  <c r="BF125" i="23"/>
  <c r="BF90" i="23" s="1"/>
  <c r="BM125" i="23"/>
  <c r="BM90" i="23" s="1"/>
  <c r="BE125" i="23"/>
  <c r="BL125" i="23"/>
  <c r="BD125" i="23"/>
  <c r="BK125" i="23"/>
  <c r="BK90" i="23" s="1"/>
  <c r="BJ125" i="23"/>
  <c r="BJ90" i="23" s="1"/>
  <c r="BI125" i="23"/>
  <c r="BG89" i="23"/>
  <c r="BG18" i="23"/>
  <c r="BJ73" i="23"/>
  <c r="BG73" i="23"/>
  <c r="AQ89" i="23"/>
  <c r="AV89" i="23"/>
  <c r="AZ89" i="23"/>
  <c r="AU125" i="23"/>
  <c r="AT125" i="23"/>
  <c r="AO126" i="23"/>
  <c r="AS125" i="23"/>
  <c r="AZ125" i="23"/>
  <c r="AR125" i="23"/>
  <c r="AY125" i="23"/>
  <c r="AQ125" i="23"/>
  <c r="AX125" i="23"/>
  <c r="AW125" i="23"/>
  <c r="AV125" i="23"/>
  <c r="AU38" i="23"/>
  <c r="AT38" i="23"/>
  <c r="AS38" i="23"/>
  <c r="AZ38" i="23"/>
  <c r="AR38" i="23"/>
  <c r="AY38" i="23"/>
  <c r="AQ38" i="23"/>
  <c r="AX38" i="23"/>
  <c r="AV38" i="23"/>
  <c r="AW38" i="23"/>
  <c r="AO55" i="23"/>
  <c r="AZ54" i="23"/>
  <c r="AY54" i="23"/>
  <c r="AX54" i="23"/>
  <c r="AW54" i="23"/>
  <c r="AW19" i="23" s="1"/>
  <c r="AS54" i="23"/>
  <c r="AS19" i="23" s="1"/>
  <c r="AR54" i="23"/>
  <c r="AQ54" i="23"/>
  <c r="AQ19" i="23" s="1"/>
  <c r="AV54" i="23"/>
  <c r="AV19" i="23" s="1"/>
  <c r="AT54" i="23"/>
  <c r="AU54" i="23"/>
  <c r="AZ108" i="23"/>
  <c r="AZ74" i="23" s="1"/>
  <c r="AR108" i="23"/>
  <c r="AR74" i="23" s="1"/>
  <c r="AY108" i="23"/>
  <c r="AY74" i="23" s="1"/>
  <c r="AQ108" i="23"/>
  <c r="AQ74" i="23" s="1"/>
  <c r="AX108" i="23"/>
  <c r="AX74" i="23" s="1"/>
  <c r="AW108" i="23"/>
  <c r="AW74" i="23" s="1"/>
  <c r="AV108" i="23"/>
  <c r="AV74" i="23" s="1"/>
  <c r="AU108" i="23"/>
  <c r="AU74" i="23" s="1"/>
  <c r="AT108" i="23"/>
  <c r="AT74" i="23" s="1"/>
  <c r="AS108" i="23"/>
  <c r="AS74" i="23" s="1"/>
  <c r="AO109" i="23"/>
  <c r="AT19" i="23"/>
  <c r="AU19" i="23"/>
  <c r="AW89" i="23"/>
  <c r="AY19" i="23"/>
  <c r="AZ19" i="23"/>
  <c r="AR19" i="23"/>
  <c r="AX19" i="23"/>
  <c r="AK18" i="23"/>
  <c r="AM89" i="23"/>
  <c r="AJ89" i="23"/>
  <c r="AI73" i="23"/>
  <c r="AD89" i="23"/>
  <c r="AK89" i="23"/>
  <c r="AL18" i="23"/>
  <c r="AL108" i="23"/>
  <c r="AD108" i="23"/>
  <c r="AK108" i="23"/>
  <c r="AJ108" i="23"/>
  <c r="AH108" i="23"/>
  <c r="AB109" i="23"/>
  <c r="AF108" i="23"/>
  <c r="AM108" i="23"/>
  <c r="AI108" i="23"/>
  <c r="AG108" i="23"/>
  <c r="AE108" i="23"/>
  <c r="AM54" i="23"/>
  <c r="AL54" i="23"/>
  <c r="AK54" i="23"/>
  <c r="AG54" i="23"/>
  <c r="AF54" i="23"/>
  <c r="AE54" i="23"/>
  <c r="AD54" i="23"/>
  <c r="AJ54" i="23"/>
  <c r="AI54" i="23"/>
  <c r="AB55" i="23"/>
  <c r="AH54" i="23"/>
  <c r="AL89" i="23"/>
  <c r="AE18" i="23"/>
  <c r="AF89" i="23"/>
  <c r="AJ18" i="23"/>
  <c r="AM18" i="23"/>
  <c r="AD18" i="23"/>
  <c r="AK73" i="23"/>
  <c r="AH125" i="23"/>
  <c r="AH90" i="23" s="1"/>
  <c r="AG125" i="23"/>
  <c r="AG90" i="23" s="1"/>
  <c r="AB126" i="23"/>
  <c r="AF125" i="23"/>
  <c r="AF90" i="23" s="1"/>
  <c r="AM125" i="23"/>
  <c r="AM90" i="23" s="1"/>
  <c r="AE125" i="23"/>
  <c r="AL125" i="23"/>
  <c r="AD125" i="23"/>
  <c r="AK125" i="23"/>
  <c r="AK90" i="23" s="1"/>
  <c r="AI125" i="23"/>
  <c r="AI90" i="23" s="1"/>
  <c r="AJ125" i="23"/>
  <c r="AG18" i="23"/>
  <c r="AF18" i="23"/>
  <c r="AG89" i="23"/>
  <c r="AH18" i="23"/>
  <c r="AK37" i="23"/>
  <c r="AK19" i="23" s="1"/>
  <c r="AJ37" i="23"/>
  <c r="AJ19" i="23" s="1"/>
  <c r="AI37" i="23"/>
  <c r="AI19" i="23" s="1"/>
  <c r="AH37" i="23"/>
  <c r="AB38" i="23"/>
  <c r="AF37" i="23"/>
  <c r="AM37" i="23"/>
  <c r="AM19" i="23" s="1"/>
  <c r="AE37" i="23"/>
  <c r="AL37" i="23"/>
  <c r="AL19" i="23" s="1"/>
  <c r="AG37" i="23"/>
  <c r="AG19" i="23" s="1"/>
  <c r="AD37" i="23"/>
  <c r="AH89" i="23"/>
  <c r="AI18" i="23"/>
  <c r="EN94" i="18"/>
  <c r="EN105" i="18" s="1"/>
  <c r="EN49" i="18"/>
  <c r="EN60" i="18" s="1"/>
  <c r="EM1" i="18"/>
  <c r="FA4" i="18"/>
  <c r="FM4" i="18"/>
  <c r="EZ94" i="18"/>
  <c r="EZ105" i="18" s="1"/>
  <c r="EZ49" i="18"/>
  <c r="EZ60" i="18" s="1"/>
  <c r="DC35" i="22"/>
  <c r="CP125" i="22"/>
  <c r="CP172" i="22"/>
  <c r="CP80" i="22"/>
  <c r="CP262" i="22"/>
  <c r="CP217" i="22"/>
  <c r="GC19" i="22"/>
  <c r="FP246" i="22"/>
  <c r="FP201" i="22"/>
  <c r="FP156" i="22"/>
  <c r="FP109" i="22"/>
  <c r="FP64" i="22"/>
  <c r="DP136" i="22"/>
  <c r="EC46" i="22"/>
  <c r="DP228" i="22"/>
  <c r="DP91" i="22"/>
  <c r="DP183" i="22"/>
  <c r="DP273" i="22"/>
  <c r="EC62" i="22"/>
  <c r="EP17" i="22"/>
  <c r="EC107" i="22"/>
  <c r="EC244" i="22"/>
  <c r="EC199" i="22"/>
  <c r="EC154" i="22"/>
  <c r="GC12" i="22"/>
  <c r="FP194" i="22"/>
  <c r="FP149" i="22"/>
  <c r="FP102" i="22"/>
  <c r="FP57" i="22"/>
  <c r="FP239" i="22"/>
  <c r="DC28" i="22"/>
  <c r="CP118" i="22"/>
  <c r="CP73" i="22"/>
  <c r="CP210" i="22"/>
  <c r="CP255" i="22"/>
  <c r="CP165" i="22"/>
  <c r="DC9" i="22"/>
  <c r="CP191" i="22"/>
  <c r="CP236" i="22"/>
  <c r="CP146" i="22"/>
  <c r="CP99" i="22"/>
  <c r="CP54" i="22"/>
  <c r="EC38" i="22"/>
  <c r="DP128" i="22"/>
  <c r="DP83" i="22"/>
  <c r="DP220" i="22"/>
  <c r="DP175" i="22"/>
  <c r="DP265" i="22"/>
  <c r="CP69" i="22"/>
  <c r="DC24" i="22"/>
  <c r="CP206" i="22"/>
  <c r="CP251" i="22"/>
  <c r="CP161" i="22"/>
  <c r="CP114" i="22"/>
  <c r="DC26" i="22"/>
  <c r="CP253" i="22"/>
  <c r="CP208" i="22"/>
  <c r="CP163" i="22"/>
  <c r="CP71" i="22"/>
  <c r="CP116" i="22"/>
  <c r="GC120" i="22"/>
  <c r="GC167" i="22"/>
  <c r="GC75" i="22"/>
  <c r="GC257" i="22"/>
  <c r="GC212" i="22"/>
  <c r="DC89" i="22"/>
  <c r="DP44" i="22"/>
  <c r="DC226" i="22"/>
  <c r="DC271" i="22"/>
  <c r="DC134" i="22"/>
  <c r="DC181" i="22"/>
  <c r="EC78" i="22"/>
  <c r="EP33" i="22"/>
  <c r="EC123" i="22"/>
  <c r="EC260" i="22"/>
  <c r="EC215" i="22"/>
  <c r="EC170" i="22"/>
  <c r="DC45" i="22"/>
  <c r="CP135" i="22"/>
  <c r="CP182" i="22"/>
  <c r="CP90" i="22"/>
  <c r="CP272" i="22"/>
  <c r="CP227" i="22"/>
  <c r="DC63" i="22"/>
  <c r="DP18" i="22"/>
  <c r="DC245" i="22"/>
  <c r="DC200" i="22"/>
  <c r="DC155" i="22"/>
  <c r="DC108" i="22"/>
  <c r="DC47" i="22"/>
  <c r="CP274" i="22"/>
  <c r="CP229" i="22"/>
  <c r="CP137" i="22"/>
  <c r="CP184" i="22"/>
  <c r="CP92" i="22"/>
  <c r="DP55" i="22"/>
  <c r="EC10" i="22"/>
  <c r="DP237" i="22"/>
  <c r="DP147" i="22"/>
  <c r="DP192" i="22"/>
  <c r="DP100" i="22"/>
  <c r="DP32" i="22"/>
  <c r="DC214" i="22"/>
  <c r="DC169" i="22"/>
  <c r="DC77" i="22"/>
  <c r="DC122" i="22"/>
  <c r="DC259" i="22"/>
  <c r="EC115" i="22"/>
  <c r="EP25" i="22"/>
  <c r="EC252" i="22"/>
  <c r="EC162" i="22"/>
  <c r="EC207" i="22"/>
  <c r="EC70" i="22"/>
  <c r="DC85" i="22"/>
  <c r="DP40" i="22"/>
  <c r="DC222" i="22"/>
  <c r="DC267" i="22"/>
  <c r="DC130" i="22"/>
  <c r="DC177" i="22"/>
  <c r="DC20" i="22"/>
  <c r="CP247" i="22"/>
  <c r="CP202" i="22"/>
  <c r="CP157" i="22"/>
  <c r="CP65" i="22"/>
  <c r="CP110" i="22"/>
  <c r="DC42" i="22"/>
  <c r="CP87" i="22"/>
  <c r="CP224" i="22"/>
  <c r="CP179" i="22"/>
  <c r="CP269" i="22"/>
  <c r="CP132" i="22"/>
  <c r="DC13" i="22"/>
  <c r="CP240" i="22"/>
  <c r="CP150" i="22"/>
  <c r="CP103" i="22"/>
  <c r="CP58" i="22"/>
  <c r="CP195" i="22"/>
  <c r="DP36" i="22"/>
  <c r="DC218" i="22"/>
  <c r="DC263" i="22"/>
  <c r="DC126" i="22"/>
  <c r="DC173" i="22"/>
  <c r="DC81" i="22"/>
  <c r="FC231" i="22"/>
  <c r="FB1" i="22" s="1"/>
  <c r="FC186" i="22"/>
  <c r="FC141" i="22"/>
  <c r="FC94" i="22"/>
  <c r="FC49" i="22"/>
  <c r="CP52" i="22"/>
  <c r="DC7" i="22"/>
  <c r="CP234" i="22"/>
  <c r="CP189" i="22"/>
  <c r="CP97" i="22"/>
  <c r="CP144" i="22"/>
  <c r="FP4" i="22"/>
  <c r="GB4" i="22"/>
  <c r="FO186" i="22"/>
  <c r="FO141" i="22"/>
  <c r="FO94" i="22"/>
  <c r="FO49" i="22"/>
  <c r="FO231" i="22"/>
  <c r="EP43" i="22"/>
  <c r="EC88" i="22"/>
  <c r="EC270" i="22"/>
  <c r="EC225" i="22"/>
  <c r="EC133" i="22"/>
  <c r="EC180" i="22"/>
  <c r="DC11" i="22"/>
  <c r="CP56" i="22"/>
  <c r="CP193" i="22"/>
  <c r="CP238" i="22"/>
  <c r="CP101" i="22"/>
  <c r="CP148" i="22"/>
  <c r="DC67" i="22"/>
  <c r="DP22" i="22"/>
  <c r="DC249" i="22"/>
  <c r="DC204" i="22"/>
  <c r="DC159" i="22"/>
  <c r="DC112" i="22"/>
  <c r="DC79" i="22"/>
  <c r="DP34" i="22"/>
  <c r="DC216" i="22"/>
  <c r="DC261" i="22"/>
  <c r="DC171" i="22"/>
  <c r="DC124" i="22"/>
  <c r="HF39" i="1"/>
  <c r="HE39" i="1"/>
  <c r="HD39" i="1"/>
  <c r="HC39" i="1"/>
  <c r="HB39" i="1"/>
  <c r="HA39" i="1"/>
  <c r="GZ39" i="1"/>
  <c r="GY39" i="1"/>
  <c r="GX39" i="1"/>
  <c r="GW39" i="1"/>
  <c r="GV39" i="1"/>
  <c r="GU39" i="1"/>
  <c r="GT39" i="1"/>
  <c r="GS39" i="1"/>
  <c r="GR39" i="1"/>
  <c r="GQ39" i="1"/>
  <c r="GP39" i="1"/>
  <c r="GO39" i="1"/>
  <c r="GN39" i="1"/>
  <c r="GM39" i="1"/>
  <c r="GL39" i="1"/>
  <c r="GK39" i="1"/>
  <c r="GJ39" i="1"/>
  <c r="GI39" i="1"/>
  <c r="GH39" i="1"/>
  <c r="GG39" i="1"/>
  <c r="GF39" i="1"/>
  <c r="GE39" i="1"/>
  <c r="GD39" i="1"/>
  <c r="GC39" i="1"/>
  <c r="GB39" i="1"/>
  <c r="GA39" i="1"/>
  <c r="FZ39" i="1"/>
  <c r="FY39" i="1"/>
  <c r="FX39" i="1"/>
  <c r="FW39" i="1"/>
  <c r="FV39" i="1"/>
  <c r="FU39" i="1"/>
  <c r="FT39" i="1"/>
  <c r="FS39" i="1"/>
  <c r="FR39" i="1"/>
  <c r="FQ39" i="1"/>
  <c r="FP39" i="1"/>
  <c r="FO39" i="1"/>
  <c r="FN39" i="1"/>
  <c r="FM39" i="1"/>
  <c r="FL39" i="1"/>
  <c r="FK39" i="1"/>
  <c r="FJ39" i="1"/>
  <c r="FI39" i="1"/>
  <c r="FH39" i="1"/>
  <c r="FG39" i="1"/>
  <c r="FF39" i="1"/>
  <c r="FE39" i="1"/>
  <c r="FD39" i="1"/>
  <c r="FC39" i="1"/>
  <c r="FB39" i="1"/>
  <c r="FA39" i="1"/>
  <c r="EZ39" i="1"/>
  <c r="EY39" i="1"/>
  <c r="EX39" i="1"/>
  <c r="EW39" i="1"/>
  <c r="EV39" i="1"/>
  <c r="EU39" i="1"/>
  <c r="ET39" i="1"/>
  <c r="ES39" i="1"/>
  <c r="ER39" i="1"/>
  <c r="EQ39" i="1"/>
  <c r="EP39" i="1"/>
  <c r="EO39" i="1"/>
  <c r="EN39" i="1"/>
  <c r="EM39" i="1"/>
  <c r="EL39" i="1"/>
  <c r="EK39" i="1"/>
  <c r="EJ39" i="1"/>
  <c r="EI39" i="1"/>
  <c r="EH39" i="1"/>
  <c r="EG39" i="1"/>
  <c r="EF39" i="1"/>
  <c r="EE39" i="1"/>
  <c r="ED39" i="1"/>
  <c r="EC39" i="1"/>
  <c r="EB39" i="1"/>
  <c r="EA39" i="1"/>
  <c r="DZ39" i="1"/>
  <c r="DY39" i="1"/>
  <c r="DX39" i="1"/>
  <c r="DW39" i="1"/>
  <c r="DV39" i="1"/>
  <c r="DU39" i="1"/>
  <c r="DT39" i="1"/>
  <c r="DS39" i="1"/>
  <c r="DR39" i="1"/>
  <c r="DQ39" i="1"/>
  <c r="DP39" i="1"/>
  <c r="DO39" i="1"/>
  <c r="DN39" i="1"/>
  <c r="DM39" i="1"/>
  <c r="DL39" i="1"/>
  <c r="DK39" i="1"/>
  <c r="DJ39" i="1"/>
  <c r="DI39" i="1"/>
  <c r="DH39" i="1"/>
  <c r="DG39" i="1"/>
  <c r="DF39" i="1"/>
  <c r="DE39" i="1"/>
  <c r="DD39" i="1"/>
  <c r="DC39" i="1"/>
  <c r="DB39" i="1"/>
  <c r="DA39" i="1"/>
  <c r="CZ39" i="1"/>
  <c r="CY39" i="1"/>
  <c r="CX39" i="1"/>
  <c r="CW39" i="1"/>
  <c r="CV39" i="1"/>
  <c r="CU39" i="1"/>
  <c r="CT39" i="1"/>
  <c r="CS39" i="1"/>
  <c r="CR39" i="1"/>
  <c r="CQ39" i="1"/>
  <c r="CP39" i="1"/>
  <c r="CO39" i="1"/>
  <c r="CN39" i="1"/>
  <c r="CM39" i="1"/>
  <c r="CL39" i="1"/>
  <c r="CK39" i="1"/>
  <c r="CJ39" i="1"/>
  <c r="CI39" i="1"/>
  <c r="CH39" i="1"/>
  <c r="CG39" i="1"/>
  <c r="CF39" i="1"/>
  <c r="CE39" i="1"/>
  <c r="CD39" i="1"/>
  <c r="CC39" i="1"/>
  <c r="CB39" i="1"/>
  <c r="CA39" i="1"/>
  <c r="BZ39" i="1"/>
  <c r="BY39" i="1"/>
  <c r="BX39" i="1"/>
  <c r="BW39" i="1"/>
  <c r="BV39" i="1"/>
  <c r="BU39" i="1"/>
  <c r="BT39" i="1"/>
  <c r="BS39" i="1"/>
  <c r="BR39" i="1"/>
  <c r="BQ39" i="1"/>
  <c r="BP39" i="1"/>
  <c r="BO39" i="1"/>
  <c r="BN39" i="1"/>
  <c r="BM39" i="1"/>
  <c r="BL39" i="1"/>
  <c r="BK39" i="1"/>
  <c r="BJ39" i="1"/>
  <c r="BI39" i="1"/>
  <c r="BH39" i="1"/>
  <c r="BG39" i="1"/>
  <c r="BF39" i="1"/>
  <c r="BE39" i="1"/>
  <c r="BD39" i="1"/>
  <c r="BC39" i="1"/>
  <c r="BB39" i="1"/>
  <c r="BA39" i="1"/>
  <c r="AZ39" i="1"/>
  <c r="AY39" i="1"/>
  <c r="AX39" i="1"/>
  <c r="AW39" i="1"/>
  <c r="AV39" i="1"/>
  <c r="AU39" i="1"/>
  <c r="AT39" i="1"/>
  <c r="AS39" i="1"/>
  <c r="AR39" i="1"/>
  <c r="AQ39" i="1"/>
  <c r="AP39" i="1"/>
  <c r="AO39" i="1"/>
  <c r="AN39" i="1"/>
  <c r="AM39" i="1"/>
  <c r="AL39" i="1"/>
  <c r="AK39" i="1"/>
  <c r="AJ39" i="1"/>
  <c r="AI39" i="1"/>
  <c r="AH39" i="1"/>
  <c r="AG39" i="1"/>
  <c r="AF39" i="1"/>
  <c r="AE39" i="1"/>
  <c r="AD39" i="1"/>
  <c r="AC39" i="1"/>
  <c r="AB39" i="1"/>
  <c r="AA39" i="1"/>
  <c r="Z39" i="1"/>
  <c r="Y39" i="1"/>
  <c r="X39" i="1"/>
  <c r="W39" i="1"/>
  <c r="V39" i="1"/>
  <c r="U39" i="1"/>
  <c r="T39" i="1"/>
  <c r="S39" i="1"/>
  <c r="R39" i="1"/>
  <c r="Q39" i="1"/>
  <c r="P39" i="1"/>
  <c r="O39" i="1"/>
  <c r="N39" i="1"/>
  <c r="M39" i="1"/>
  <c r="L39" i="1"/>
  <c r="K39" i="1"/>
  <c r="J39" i="1"/>
  <c r="I39" i="1"/>
  <c r="H39" i="1"/>
  <c r="G39" i="1"/>
  <c r="F39" i="1"/>
  <c r="E39" i="1"/>
  <c r="B39" i="1"/>
  <c r="D39" i="1" s="1"/>
  <c r="A39" i="1"/>
  <c r="B37" i="1"/>
  <c r="A37" i="1"/>
  <c r="B36" i="1"/>
  <c r="A36" i="1"/>
  <c r="B35" i="1"/>
  <c r="A35" i="1"/>
  <c r="B34" i="1"/>
  <c r="A34" i="1"/>
  <c r="B33" i="1"/>
  <c r="A33" i="1"/>
  <c r="B32" i="1"/>
  <c r="A32" i="1"/>
  <c r="B31" i="1"/>
  <c r="A31" i="1"/>
  <c r="B30" i="1"/>
  <c r="A30" i="1"/>
  <c r="B29" i="1"/>
  <c r="A29" i="1"/>
  <c r="B28" i="1"/>
  <c r="A28" i="1"/>
  <c r="B27" i="1"/>
  <c r="A27" i="1"/>
  <c r="B26" i="1"/>
  <c r="A26" i="1"/>
  <c r="B25" i="1"/>
  <c r="A25" i="1"/>
  <c r="B24" i="1"/>
  <c r="A24" i="1"/>
  <c r="B23" i="1"/>
  <c r="A23" i="1"/>
  <c r="B22" i="1"/>
  <c r="A22" i="1"/>
  <c r="B21" i="1"/>
  <c r="A21" i="1"/>
  <c r="B20" i="1"/>
  <c r="A20" i="1"/>
  <c r="B19" i="1"/>
  <c r="A19" i="1"/>
  <c r="B18" i="1"/>
  <c r="A18" i="1"/>
  <c r="B17" i="1"/>
  <c r="A17" i="1"/>
  <c r="B16" i="1"/>
  <c r="A16" i="1"/>
  <c r="B15" i="1"/>
  <c r="A15" i="1"/>
  <c r="B14" i="1"/>
  <c r="A14" i="1"/>
  <c r="B13" i="1"/>
  <c r="A13" i="1"/>
  <c r="B12" i="1"/>
  <c r="A12" i="1"/>
  <c r="B11" i="1"/>
  <c r="A11" i="1"/>
  <c r="B10" i="1"/>
  <c r="A10" i="1"/>
  <c r="B9" i="1"/>
  <c r="A9" i="1"/>
  <c r="B8" i="1"/>
  <c r="A8" i="1"/>
  <c r="B7" i="1"/>
  <c r="A7" i="1"/>
  <c r="EO110" i="18" s="1"/>
  <c r="HF3" i="1"/>
  <c r="HF4" i="1" s="1"/>
  <c r="HE3" i="1"/>
  <c r="HE4" i="1" s="1"/>
  <c r="HD3" i="1"/>
  <c r="HD4" i="1" s="1"/>
  <c r="HC3" i="1"/>
  <c r="HC4" i="1" s="1"/>
  <c r="HB3" i="1"/>
  <c r="HB4" i="1" s="1"/>
  <c r="HA3" i="1"/>
  <c r="HA4" i="1" s="1"/>
  <c r="GZ3" i="1"/>
  <c r="GZ4" i="1" s="1"/>
  <c r="GY3" i="1"/>
  <c r="GY4" i="1" s="1"/>
  <c r="GX3" i="1"/>
  <c r="GX4" i="1" s="1"/>
  <c r="GW3" i="1"/>
  <c r="GW4" i="1" s="1"/>
  <c r="GV3" i="1"/>
  <c r="GV4" i="1" s="1"/>
  <c r="GU3" i="1"/>
  <c r="GU4" i="1" s="1"/>
  <c r="GT3" i="1"/>
  <c r="GT4" i="1" s="1"/>
  <c r="GS3" i="1"/>
  <c r="GS4" i="1" s="1"/>
  <c r="GR3" i="1"/>
  <c r="GR4" i="1" s="1"/>
  <c r="GQ3" i="1"/>
  <c r="GQ4" i="1" s="1"/>
  <c r="GP3" i="1"/>
  <c r="GP4" i="1" s="1"/>
  <c r="GO3" i="1"/>
  <c r="GO4" i="1" s="1"/>
  <c r="GN3" i="1"/>
  <c r="GN4" i="1" s="1"/>
  <c r="GM3" i="1"/>
  <c r="GM4" i="1" s="1"/>
  <c r="GL3" i="1"/>
  <c r="GL4" i="1" s="1"/>
  <c r="GK3" i="1"/>
  <c r="GK4" i="1" s="1"/>
  <c r="GJ3" i="1"/>
  <c r="GJ4" i="1" s="1"/>
  <c r="GI3" i="1"/>
  <c r="GI4" i="1" s="1"/>
  <c r="GH3" i="1"/>
  <c r="GH4" i="1" s="1"/>
  <c r="GG3" i="1"/>
  <c r="GG4" i="1" s="1"/>
  <c r="GF3" i="1"/>
  <c r="GF4" i="1" s="1"/>
  <c r="GE3" i="1"/>
  <c r="GE4" i="1" s="1"/>
  <c r="GD3" i="1"/>
  <c r="GD4" i="1" s="1"/>
  <c r="GC3" i="1"/>
  <c r="GC4" i="1" s="1"/>
  <c r="GB3" i="1"/>
  <c r="GB4" i="1" s="1"/>
  <c r="GA3" i="1"/>
  <c r="GA4" i="1" s="1"/>
  <c r="FZ3" i="1"/>
  <c r="FZ4" i="1" s="1"/>
  <c r="FY3" i="1"/>
  <c r="FY4" i="1" s="1"/>
  <c r="FX3" i="1"/>
  <c r="FX4" i="1" s="1"/>
  <c r="FW3" i="1"/>
  <c r="FW4" i="1" s="1"/>
  <c r="FV3" i="1"/>
  <c r="FV4" i="1" s="1"/>
  <c r="FU3" i="1"/>
  <c r="FU4" i="1" s="1"/>
  <c r="FT3" i="1"/>
  <c r="FT4" i="1" s="1"/>
  <c r="FS3" i="1"/>
  <c r="FS4" i="1" s="1"/>
  <c r="FR3" i="1"/>
  <c r="FR4" i="1" s="1"/>
  <c r="FQ3" i="1"/>
  <c r="FQ4" i="1" s="1"/>
  <c r="FP3" i="1"/>
  <c r="FP4" i="1" s="1"/>
  <c r="FO3" i="1"/>
  <c r="FO4" i="1" s="1"/>
  <c r="FN3" i="1"/>
  <c r="FN4" i="1" s="1"/>
  <c r="FM3" i="1"/>
  <c r="FM4" i="1" s="1"/>
  <c r="FL3" i="1"/>
  <c r="FL4" i="1" s="1"/>
  <c r="FK3" i="1"/>
  <c r="FK4" i="1" s="1"/>
  <c r="FJ3" i="1"/>
  <c r="FJ4" i="1" s="1"/>
  <c r="FI3" i="1"/>
  <c r="FI4" i="1" s="1"/>
  <c r="FH3" i="1"/>
  <c r="FH4" i="1" s="1"/>
  <c r="FG3" i="1"/>
  <c r="FG4" i="1" s="1"/>
  <c r="FF3" i="1"/>
  <c r="FF4" i="1" s="1"/>
  <c r="FE3" i="1"/>
  <c r="FE4" i="1" s="1"/>
  <c r="FD3" i="1"/>
  <c r="FD4" i="1" s="1"/>
  <c r="FC3" i="1"/>
  <c r="FC4" i="1" s="1"/>
  <c r="FB3" i="1"/>
  <c r="FB4" i="1" s="1"/>
  <c r="FA3" i="1"/>
  <c r="FA4" i="1" s="1"/>
  <c r="EZ3" i="1"/>
  <c r="EZ4" i="1" s="1"/>
  <c r="EY3" i="1"/>
  <c r="EY4" i="1" s="1"/>
  <c r="EX3" i="1"/>
  <c r="EX4" i="1" s="1"/>
  <c r="EW3" i="1"/>
  <c r="EW4" i="1" s="1"/>
  <c r="EV3" i="1"/>
  <c r="EV4" i="1" s="1"/>
  <c r="EU3" i="1"/>
  <c r="EU4" i="1" s="1"/>
  <c r="ET3" i="1"/>
  <c r="ET4" i="1" s="1"/>
  <c r="ES3" i="1"/>
  <c r="ES4" i="1" s="1"/>
  <c r="ER3" i="1"/>
  <c r="ER4" i="1" s="1"/>
  <c r="EQ3" i="1"/>
  <c r="EQ4" i="1" s="1"/>
  <c r="EP3" i="1"/>
  <c r="EP4" i="1" s="1"/>
  <c r="EO3" i="1"/>
  <c r="EO4" i="1" s="1"/>
  <c r="EN3" i="1"/>
  <c r="EN4" i="1" s="1"/>
  <c r="EM3" i="1"/>
  <c r="EM4" i="1" s="1"/>
  <c r="EL3" i="1"/>
  <c r="EL4" i="1" s="1"/>
  <c r="EK3" i="1"/>
  <c r="EK4" i="1" s="1"/>
  <c r="EJ3" i="1"/>
  <c r="EJ4" i="1" s="1"/>
  <c r="EI3" i="1"/>
  <c r="EI4" i="1" s="1"/>
  <c r="EH3" i="1"/>
  <c r="EH4" i="1" s="1"/>
  <c r="EG3" i="1"/>
  <c r="EG4" i="1" s="1"/>
  <c r="EF3" i="1"/>
  <c r="EF4" i="1" s="1"/>
  <c r="EE3" i="1"/>
  <c r="EE4" i="1" s="1"/>
  <c r="ED3" i="1"/>
  <c r="ED4" i="1" s="1"/>
  <c r="EC3" i="1"/>
  <c r="EC4" i="1" s="1"/>
  <c r="EB3" i="1"/>
  <c r="EB4" i="1" s="1"/>
  <c r="EA3" i="1"/>
  <c r="EA4" i="1" s="1"/>
  <c r="DZ3" i="1"/>
  <c r="DZ4" i="1" s="1"/>
  <c r="DY3" i="1"/>
  <c r="DY4" i="1" s="1"/>
  <c r="DX3" i="1"/>
  <c r="DX4" i="1" s="1"/>
  <c r="DW3" i="1"/>
  <c r="DW4" i="1" s="1"/>
  <c r="DV3" i="1"/>
  <c r="DV4" i="1" s="1"/>
  <c r="DU3" i="1"/>
  <c r="DU4" i="1" s="1"/>
  <c r="DT3" i="1"/>
  <c r="DT4" i="1" s="1"/>
  <c r="DS3" i="1"/>
  <c r="DS4" i="1" s="1"/>
  <c r="DR3" i="1"/>
  <c r="DR4" i="1" s="1"/>
  <c r="DQ3" i="1"/>
  <c r="DQ4" i="1" s="1"/>
  <c r="DP3" i="1"/>
  <c r="DP4" i="1" s="1"/>
  <c r="DO3" i="1"/>
  <c r="DO4" i="1" s="1"/>
  <c r="DN3" i="1"/>
  <c r="DN4" i="1" s="1"/>
  <c r="DM3" i="1"/>
  <c r="DM4" i="1" s="1"/>
  <c r="DL3" i="1"/>
  <c r="DL4" i="1" s="1"/>
  <c r="DK3" i="1"/>
  <c r="DK4" i="1" s="1"/>
  <c r="DJ3" i="1"/>
  <c r="DJ4" i="1" s="1"/>
  <c r="DI3" i="1"/>
  <c r="DI4" i="1" s="1"/>
  <c r="DH3" i="1"/>
  <c r="DH4" i="1" s="1"/>
  <c r="DG3" i="1"/>
  <c r="DG4" i="1" s="1"/>
  <c r="DF3" i="1"/>
  <c r="DF4" i="1" s="1"/>
  <c r="DE3" i="1"/>
  <c r="DE4" i="1" s="1"/>
  <c r="DD3" i="1"/>
  <c r="DD4" i="1" s="1"/>
  <c r="DC3" i="1"/>
  <c r="DC4" i="1" s="1"/>
  <c r="DB3" i="1"/>
  <c r="DB4" i="1" s="1"/>
  <c r="DA3" i="1"/>
  <c r="DA4" i="1" s="1"/>
  <c r="CZ3" i="1"/>
  <c r="CZ4" i="1" s="1"/>
  <c r="CY3" i="1"/>
  <c r="CY4" i="1" s="1"/>
  <c r="CX3" i="1"/>
  <c r="CX4" i="1" s="1"/>
  <c r="CW3" i="1"/>
  <c r="CW4" i="1" s="1"/>
  <c r="CV3" i="1"/>
  <c r="CV4" i="1" s="1"/>
  <c r="CU3" i="1"/>
  <c r="CU4" i="1" s="1"/>
  <c r="CT3" i="1"/>
  <c r="CT4" i="1" s="1"/>
  <c r="CS3" i="1"/>
  <c r="CS4" i="1" s="1"/>
  <c r="CR3" i="1"/>
  <c r="CR4" i="1" s="1"/>
  <c r="CQ3" i="1"/>
  <c r="CQ4" i="1" s="1"/>
  <c r="CP3" i="1"/>
  <c r="CP4" i="1" s="1"/>
  <c r="CO3" i="1"/>
  <c r="CO4" i="1" s="1"/>
  <c r="CN3" i="1"/>
  <c r="CN4" i="1" s="1"/>
  <c r="CM3" i="1"/>
  <c r="CM4" i="1" s="1"/>
  <c r="CL3" i="1"/>
  <c r="CL4" i="1" s="1"/>
  <c r="CK3" i="1"/>
  <c r="CK4" i="1" s="1"/>
  <c r="CJ3" i="1"/>
  <c r="CJ4" i="1" s="1"/>
  <c r="CI3" i="1"/>
  <c r="CI4" i="1" s="1"/>
  <c r="CH3" i="1"/>
  <c r="CH4" i="1" s="1"/>
  <c r="CG3" i="1"/>
  <c r="CG4" i="1" s="1"/>
  <c r="CF3" i="1"/>
  <c r="CF4" i="1" s="1"/>
  <c r="CE3" i="1"/>
  <c r="CE4" i="1" s="1"/>
  <c r="CD3" i="1"/>
  <c r="CD4" i="1" s="1"/>
  <c r="CC3" i="1"/>
  <c r="CC4" i="1" s="1"/>
  <c r="CB3" i="1"/>
  <c r="CB4" i="1" s="1"/>
  <c r="CA3" i="1"/>
  <c r="CA4" i="1" s="1"/>
  <c r="BZ3" i="1"/>
  <c r="BZ4" i="1" s="1"/>
  <c r="BY3" i="1"/>
  <c r="BY4" i="1" s="1"/>
  <c r="BX3" i="1"/>
  <c r="BX4" i="1" s="1"/>
  <c r="BW3" i="1"/>
  <c r="BW4" i="1" s="1"/>
  <c r="BV3" i="1"/>
  <c r="BV4" i="1" s="1"/>
  <c r="BU3" i="1"/>
  <c r="BU4" i="1" s="1"/>
  <c r="BT3" i="1"/>
  <c r="BT4" i="1" s="1"/>
  <c r="BS3" i="1"/>
  <c r="BS4" i="1" s="1"/>
  <c r="BR3" i="1"/>
  <c r="BR4" i="1" s="1"/>
  <c r="BQ3" i="1"/>
  <c r="BQ4" i="1" s="1"/>
  <c r="BP3" i="1"/>
  <c r="BP4" i="1" s="1"/>
  <c r="BO3" i="1"/>
  <c r="BO4" i="1" s="1"/>
  <c r="BN3" i="1"/>
  <c r="BN4" i="1" s="1"/>
  <c r="BM3" i="1"/>
  <c r="BM4" i="1" s="1"/>
  <c r="BL3" i="1"/>
  <c r="BL4" i="1" s="1"/>
  <c r="BK3" i="1"/>
  <c r="BK4" i="1" s="1"/>
  <c r="BJ3" i="1"/>
  <c r="BJ4" i="1" s="1"/>
  <c r="BI3" i="1"/>
  <c r="BI4" i="1" s="1"/>
  <c r="BH3" i="1"/>
  <c r="BH4" i="1" s="1"/>
  <c r="BG3" i="1"/>
  <c r="BG4" i="1" s="1"/>
  <c r="BF3" i="1"/>
  <c r="BF4" i="1" s="1"/>
  <c r="BE3" i="1"/>
  <c r="BE4" i="1" s="1"/>
  <c r="BD3" i="1"/>
  <c r="BD4" i="1" s="1"/>
  <c r="BC3" i="1"/>
  <c r="BC4" i="1" s="1"/>
  <c r="BB3" i="1"/>
  <c r="BB4" i="1" s="1"/>
  <c r="BA3" i="1"/>
  <c r="BA4" i="1" s="1"/>
  <c r="AZ3" i="1"/>
  <c r="AZ4" i="1" s="1"/>
  <c r="AY3" i="1"/>
  <c r="AY4" i="1" s="1"/>
  <c r="AX3" i="1"/>
  <c r="AX4" i="1" s="1"/>
  <c r="AW3" i="1"/>
  <c r="AW4" i="1" s="1"/>
  <c r="AV3" i="1"/>
  <c r="AV4" i="1" s="1"/>
  <c r="AU3" i="1"/>
  <c r="AU4" i="1" s="1"/>
  <c r="AT3" i="1"/>
  <c r="AT4" i="1" s="1"/>
  <c r="AS3" i="1"/>
  <c r="AS4" i="1" s="1"/>
  <c r="AR3" i="1"/>
  <c r="AR4" i="1" s="1"/>
  <c r="AQ3" i="1"/>
  <c r="AQ4" i="1" s="1"/>
  <c r="AP3" i="1"/>
  <c r="AP4" i="1" s="1"/>
  <c r="AO3" i="1"/>
  <c r="AO4" i="1" s="1"/>
  <c r="AN3" i="1"/>
  <c r="AN4" i="1" s="1"/>
  <c r="AM3" i="1"/>
  <c r="AM4" i="1" s="1"/>
  <c r="AL3" i="1"/>
  <c r="AL4" i="1" s="1"/>
  <c r="AK3" i="1"/>
  <c r="AK4" i="1" s="1"/>
  <c r="AJ3" i="1"/>
  <c r="AJ4" i="1" s="1"/>
  <c r="AI3" i="1"/>
  <c r="AI4" i="1" s="1"/>
  <c r="AH3" i="1"/>
  <c r="AH4" i="1" s="1"/>
  <c r="AG3" i="1"/>
  <c r="AG4" i="1" s="1"/>
  <c r="AF3" i="1"/>
  <c r="AF4" i="1" s="1"/>
  <c r="AE3" i="1"/>
  <c r="AE4" i="1" s="1"/>
  <c r="AD3" i="1"/>
  <c r="AD4" i="1" s="1"/>
  <c r="AC3" i="1"/>
  <c r="AC4" i="1" s="1"/>
  <c r="AB3" i="1"/>
  <c r="AB4" i="1" s="1"/>
  <c r="AA3" i="1"/>
  <c r="AA4" i="1" s="1"/>
  <c r="Z3" i="1"/>
  <c r="Z4" i="1" s="1"/>
  <c r="Y3" i="1"/>
  <c r="Y4" i="1" s="1"/>
  <c r="X3" i="1"/>
  <c r="X4" i="1" s="1"/>
  <c r="W3" i="1"/>
  <c r="W4" i="1" s="1"/>
  <c r="V3" i="1"/>
  <c r="V4" i="1" s="1"/>
  <c r="U3" i="1"/>
  <c r="U4" i="1" s="1"/>
  <c r="T3" i="1"/>
  <c r="T4" i="1" s="1"/>
  <c r="S3" i="1"/>
  <c r="S4" i="1" s="1"/>
  <c r="R3" i="1"/>
  <c r="R4" i="1" s="1"/>
  <c r="Q3" i="1"/>
  <c r="Q4" i="1" s="1"/>
  <c r="P3" i="1"/>
  <c r="P4" i="1" s="1"/>
  <c r="O3" i="1"/>
  <c r="O4" i="1" s="1"/>
  <c r="N3" i="1"/>
  <c r="N4" i="1" s="1"/>
  <c r="M3" i="1"/>
  <c r="M4" i="1" s="1"/>
  <c r="L3" i="1"/>
  <c r="L4" i="1" s="1"/>
  <c r="K3" i="1"/>
  <c r="K4" i="1" s="1"/>
  <c r="J3" i="1"/>
  <c r="J4" i="1" s="1"/>
  <c r="I3" i="1"/>
  <c r="I4" i="1" s="1"/>
  <c r="H3" i="1"/>
  <c r="H4" i="1" s="1"/>
  <c r="G3" i="1"/>
  <c r="G4" i="1" s="1"/>
  <c r="F3" i="1"/>
  <c r="F4" i="1" s="1"/>
  <c r="E3" i="1"/>
  <c r="E4" i="1" s="1"/>
  <c r="HF39" i="9"/>
  <c r="HE39" i="9"/>
  <c r="HD39" i="9"/>
  <c r="HC39" i="9"/>
  <c r="HB39" i="9"/>
  <c r="HA39" i="9"/>
  <c r="GZ39" i="9"/>
  <c r="GY39" i="9"/>
  <c r="GX39" i="9"/>
  <c r="GW39" i="9"/>
  <c r="GV39" i="9"/>
  <c r="GU39" i="9"/>
  <c r="GT39" i="9"/>
  <c r="GS39" i="9"/>
  <c r="GR39" i="9"/>
  <c r="GQ39" i="9"/>
  <c r="GP39" i="9"/>
  <c r="GO39" i="9"/>
  <c r="GN39" i="9"/>
  <c r="GM39" i="9"/>
  <c r="GL39" i="9"/>
  <c r="GK39" i="9"/>
  <c r="GJ39" i="9"/>
  <c r="GI39" i="9"/>
  <c r="GH39" i="9"/>
  <c r="GG39" i="9"/>
  <c r="GF39" i="9"/>
  <c r="GE39" i="9"/>
  <c r="GD39" i="9"/>
  <c r="GC39" i="9"/>
  <c r="GB39" i="9"/>
  <c r="GA39" i="9"/>
  <c r="FZ39" i="9"/>
  <c r="FY39" i="9"/>
  <c r="FX39" i="9"/>
  <c r="FW39" i="9"/>
  <c r="FV39" i="9"/>
  <c r="FU39" i="9"/>
  <c r="FT39" i="9"/>
  <c r="FS39" i="9"/>
  <c r="FR39" i="9"/>
  <c r="FQ39" i="9"/>
  <c r="FP39" i="9"/>
  <c r="FO39" i="9"/>
  <c r="FN39" i="9"/>
  <c r="FM39" i="9"/>
  <c r="FL39" i="9"/>
  <c r="FK39" i="9"/>
  <c r="FJ39" i="9"/>
  <c r="FI39" i="9"/>
  <c r="FH39" i="9"/>
  <c r="FG39" i="9"/>
  <c r="FF39" i="9"/>
  <c r="FE39" i="9"/>
  <c r="FD39" i="9"/>
  <c r="FC39" i="9"/>
  <c r="FB39" i="9"/>
  <c r="FA39" i="9"/>
  <c r="EZ39" i="9"/>
  <c r="EY39" i="9"/>
  <c r="EX39" i="9"/>
  <c r="EW39" i="9"/>
  <c r="EV39" i="9"/>
  <c r="EU39" i="9"/>
  <c r="ET39" i="9"/>
  <c r="ES39" i="9"/>
  <c r="ER39" i="9"/>
  <c r="EQ39" i="9"/>
  <c r="EP39" i="9"/>
  <c r="EO39" i="9"/>
  <c r="EN39" i="9"/>
  <c r="EM39" i="9"/>
  <c r="EL39" i="9"/>
  <c r="EK39" i="9"/>
  <c r="EJ39" i="9"/>
  <c r="EI39" i="9"/>
  <c r="EH39" i="9"/>
  <c r="EG39" i="9"/>
  <c r="EF39" i="9"/>
  <c r="EE39" i="9"/>
  <c r="ED39" i="9"/>
  <c r="EC39" i="9"/>
  <c r="EB39" i="9"/>
  <c r="EA39" i="9"/>
  <c r="DZ39" i="9"/>
  <c r="DY39" i="9"/>
  <c r="DX39" i="9"/>
  <c r="DW39" i="9"/>
  <c r="DV39" i="9"/>
  <c r="DU39" i="9"/>
  <c r="DT39" i="9"/>
  <c r="DS39" i="9"/>
  <c r="DR39" i="9"/>
  <c r="DQ39" i="9"/>
  <c r="DP39" i="9"/>
  <c r="DO39" i="9"/>
  <c r="DN39" i="9"/>
  <c r="DM39" i="9"/>
  <c r="DL39" i="9"/>
  <c r="DK39" i="9"/>
  <c r="DJ39" i="9"/>
  <c r="DI39" i="9"/>
  <c r="DH39" i="9"/>
  <c r="DG39" i="9"/>
  <c r="DF39" i="9"/>
  <c r="DE39" i="9"/>
  <c r="DD39" i="9"/>
  <c r="DC39" i="9"/>
  <c r="DB39" i="9"/>
  <c r="DA39" i="9"/>
  <c r="CZ39" i="9"/>
  <c r="CY39" i="9"/>
  <c r="CX39" i="9"/>
  <c r="CW39" i="9"/>
  <c r="CV39" i="9"/>
  <c r="CU39" i="9"/>
  <c r="CT39" i="9"/>
  <c r="CS39" i="9"/>
  <c r="CR39" i="9"/>
  <c r="CQ39" i="9"/>
  <c r="CP39" i="9"/>
  <c r="CO39" i="9"/>
  <c r="CN39" i="9"/>
  <c r="CM39" i="9"/>
  <c r="CL39" i="9"/>
  <c r="CK39" i="9"/>
  <c r="CJ39" i="9"/>
  <c r="CI39" i="9"/>
  <c r="CH39" i="9"/>
  <c r="CG39" i="9"/>
  <c r="CF39" i="9"/>
  <c r="CE39" i="9"/>
  <c r="CD39" i="9"/>
  <c r="CC39" i="9"/>
  <c r="CB39" i="9"/>
  <c r="CA39" i="9"/>
  <c r="BZ39" i="9"/>
  <c r="BY39" i="9"/>
  <c r="BX39" i="9"/>
  <c r="BW39" i="9"/>
  <c r="BV39" i="9"/>
  <c r="BU39" i="9"/>
  <c r="BT39" i="9"/>
  <c r="BS39" i="9"/>
  <c r="BR39" i="9"/>
  <c r="BQ39" i="9"/>
  <c r="BP39" i="9"/>
  <c r="BO39" i="9"/>
  <c r="BN39" i="9"/>
  <c r="BM39" i="9"/>
  <c r="BL39" i="9"/>
  <c r="BK39" i="9"/>
  <c r="BJ39" i="9"/>
  <c r="BI39" i="9"/>
  <c r="BH39" i="9"/>
  <c r="BG39" i="9"/>
  <c r="BF39" i="9"/>
  <c r="BE39" i="9"/>
  <c r="BD39" i="9"/>
  <c r="BC39" i="9"/>
  <c r="BB39" i="9"/>
  <c r="BA39" i="9"/>
  <c r="AZ39" i="9"/>
  <c r="AY39" i="9"/>
  <c r="AX39" i="9"/>
  <c r="AW39" i="9"/>
  <c r="AV39" i="9"/>
  <c r="AU39" i="9"/>
  <c r="AT39" i="9"/>
  <c r="AS39" i="9"/>
  <c r="AR39" i="9"/>
  <c r="AQ39" i="9"/>
  <c r="AP39" i="9"/>
  <c r="AO39" i="9"/>
  <c r="AN39" i="9"/>
  <c r="AM39" i="9"/>
  <c r="AL39" i="9"/>
  <c r="AK39" i="9"/>
  <c r="AJ39" i="9"/>
  <c r="AI39" i="9"/>
  <c r="AH39" i="9"/>
  <c r="AG39" i="9"/>
  <c r="AF39" i="9"/>
  <c r="AE39" i="9"/>
  <c r="AD39" i="9"/>
  <c r="AC39" i="9"/>
  <c r="AB39" i="9"/>
  <c r="AA39" i="9"/>
  <c r="Z39" i="9"/>
  <c r="Y39" i="9"/>
  <c r="X39" i="9"/>
  <c r="W39" i="9"/>
  <c r="V39" i="9"/>
  <c r="U39" i="9"/>
  <c r="T39" i="9"/>
  <c r="S39" i="9"/>
  <c r="R39" i="9"/>
  <c r="Q39" i="9"/>
  <c r="P39" i="9"/>
  <c r="O39" i="9"/>
  <c r="N39" i="9"/>
  <c r="M39" i="9"/>
  <c r="L39" i="9"/>
  <c r="K39" i="9"/>
  <c r="J39" i="9"/>
  <c r="I39" i="9"/>
  <c r="H39" i="9"/>
  <c r="G39" i="9"/>
  <c r="F39" i="9"/>
  <c r="E39" i="9"/>
  <c r="B39" i="9"/>
  <c r="D39" i="9" s="1"/>
  <c r="A39" i="9"/>
  <c r="B37" i="9"/>
  <c r="A37" i="9"/>
  <c r="B36" i="9"/>
  <c r="A36" i="9"/>
  <c r="B35" i="9"/>
  <c r="A35" i="9"/>
  <c r="B34" i="9"/>
  <c r="A34" i="9"/>
  <c r="B33" i="9"/>
  <c r="A33" i="9"/>
  <c r="B32" i="9"/>
  <c r="A32" i="9"/>
  <c r="B31" i="9"/>
  <c r="A31" i="9"/>
  <c r="B30" i="9"/>
  <c r="A30" i="9"/>
  <c r="B29" i="9"/>
  <c r="A29" i="9"/>
  <c r="B28" i="9"/>
  <c r="A28" i="9"/>
  <c r="B27" i="9"/>
  <c r="A27" i="9"/>
  <c r="B26" i="9"/>
  <c r="A26" i="9"/>
  <c r="B25" i="9"/>
  <c r="A25" i="9"/>
  <c r="B24" i="9"/>
  <c r="A24" i="9"/>
  <c r="B23" i="9"/>
  <c r="A23" i="9"/>
  <c r="B22" i="9"/>
  <c r="A22" i="9"/>
  <c r="B21" i="9"/>
  <c r="A21" i="9"/>
  <c r="B20" i="9"/>
  <c r="A20" i="9"/>
  <c r="B19" i="9"/>
  <c r="A19" i="9"/>
  <c r="B18" i="9"/>
  <c r="A18" i="9"/>
  <c r="B17" i="9"/>
  <c r="A17" i="9"/>
  <c r="B16" i="9"/>
  <c r="A16" i="9"/>
  <c r="B15" i="9"/>
  <c r="A15" i="9"/>
  <c r="B14" i="9"/>
  <c r="A14" i="9"/>
  <c r="B13" i="9"/>
  <c r="A13" i="9"/>
  <c r="B12" i="9"/>
  <c r="A12" i="9"/>
  <c r="B11" i="9"/>
  <c r="A11" i="9"/>
  <c r="B10" i="9"/>
  <c r="A10" i="9"/>
  <c r="B9" i="9"/>
  <c r="A9" i="9"/>
  <c r="B8" i="9"/>
  <c r="A8" i="9"/>
  <c r="B7" i="9"/>
  <c r="A7" i="9"/>
  <c r="ER137" i="18" s="1"/>
  <c r="ER103" i="18" s="1"/>
  <c r="HF3" i="9"/>
  <c r="HF4" i="9" s="1"/>
  <c r="HE3" i="9"/>
  <c r="HE4" i="9" s="1"/>
  <c r="HD3" i="9"/>
  <c r="HD4" i="9" s="1"/>
  <c r="HC3" i="9"/>
  <c r="HC4" i="9" s="1"/>
  <c r="HB3" i="9"/>
  <c r="HB4" i="9" s="1"/>
  <c r="HA3" i="9"/>
  <c r="HA4" i="9" s="1"/>
  <c r="GZ3" i="9"/>
  <c r="GZ4" i="9" s="1"/>
  <c r="GY3" i="9"/>
  <c r="GY4" i="9" s="1"/>
  <c r="GX3" i="9"/>
  <c r="GX4" i="9" s="1"/>
  <c r="GW3" i="9"/>
  <c r="GW4" i="9" s="1"/>
  <c r="GV3" i="9"/>
  <c r="GV4" i="9" s="1"/>
  <c r="GU3" i="9"/>
  <c r="GU4" i="9" s="1"/>
  <c r="GT3" i="9"/>
  <c r="GT4" i="9" s="1"/>
  <c r="GS3" i="9"/>
  <c r="GS4" i="9" s="1"/>
  <c r="GR3" i="9"/>
  <c r="GR4" i="9" s="1"/>
  <c r="GQ3" i="9"/>
  <c r="GQ4" i="9" s="1"/>
  <c r="GP3" i="9"/>
  <c r="GP4" i="9" s="1"/>
  <c r="GO3" i="9"/>
  <c r="GO4" i="9" s="1"/>
  <c r="GN3" i="9"/>
  <c r="GN4" i="9" s="1"/>
  <c r="GM3" i="9"/>
  <c r="GM4" i="9" s="1"/>
  <c r="GL3" i="9"/>
  <c r="GL4" i="9" s="1"/>
  <c r="GK3" i="9"/>
  <c r="GK4" i="9" s="1"/>
  <c r="GJ3" i="9"/>
  <c r="GJ4" i="9" s="1"/>
  <c r="GI3" i="9"/>
  <c r="GI4" i="9" s="1"/>
  <c r="GH3" i="9"/>
  <c r="GH4" i="9" s="1"/>
  <c r="GG3" i="9"/>
  <c r="GG4" i="9" s="1"/>
  <c r="GF3" i="9"/>
  <c r="GF4" i="9" s="1"/>
  <c r="GE3" i="9"/>
  <c r="GE4" i="9" s="1"/>
  <c r="GD3" i="9"/>
  <c r="GD4" i="9" s="1"/>
  <c r="GC3" i="9"/>
  <c r="GC4" i="9" s="1"/>
  <c r="GB3" i="9"/>
  <c r="GB4" i="9" s="1"/>
  <c r="GA3" i="9"/>
  <c r="GA4" i="9" s="1"/>
  <c r="FZ3" i="9"/>
  <c r="FZ4" i="9" s="1"/>
  <c r="FY3" i="9"/>
  <c r="FY4" i="9" s="1"/>
  <c r="FX3" i="9"/>
  <c r="FX4" i="9" s="1"/>
  <c r="FW3" i="9"/>
  <c r="FW4" i="9" s="1"/>
  <c r="FV3" i="9"/>
  <c r="FV4" i="9" s="1"/>
  <c r="FU3" i="9"/>
  <c r="FU4" i="9" s="1"/>
  <c r="FT3" i="9"/>
  <c r="FT4" i="9" s="1"/>
  <c r="FS3" i="9"/>
  <c r="FS4" i="9" s="1"/>
  <c r="FR3" i="9"/>
  <c r="FR4" i="9" s="1"/>
  <c r="FQ3" i="9"/>
  <c r="FQ4" i="9" s="1"/>
  <c r="FP3" i="9"/>
  <c r="FP4" i="9" s="1"/>
  <c r="FO3" i="9"/>
  <c r="FO4" i="9" s="1"/>
  <c r="FN3" i="9"/>
  <c r="FN4" i="9" s="1"/>
  <c r="FM3" i="9"/>
  <c r="FM4" i="9" s="1"/>
  <c r="FL3" i="9"/>
  <c r="FL4" i="9" s="1"/>
  <c r="FK3" i="9"/>
  <c r="FK4" i="9" s="1"/>
  <c r="FJ3" i="9"/>
  <c r="FJ4" i="9" s="1"/>
  <c r="FI3" i="9"/>
  <c r="FI4" i="9" s="1"/>
  <c r="FH3" i="9"/>
  <c r="FH4" i="9" s="1"/>
  <c r="FG3" i="9"/>
  <c r="FG4" i="9" s="1"/>
  <c r="FF3" i="9"/>
  <c r="FF4" i="9" s="1"/>
  <c r="FE3" i="9"/>
  <c r="FE4" i="9" s="1"/>
  <c r="FD3" i="9"/>
  <c r="FD4" i="9" s="1"/>
  <c r="FC3" i="9"/>
  <c r="FC4" i="9" s="1"/>
  <c r="FB3" i="9"/>
  <c r="FB4" i="9" s="1"/>
  <c r="FA3" i="9"/>
  <c r="FA4" i="9" s="1"/>
  <c r="EZ3" i="9"/>
  <c r="EZ4" i="9" s="1"/>
  <c r="EY3" i="9"/>
  <c r="EY4" i="9" s="1"/>
  <c r="EX3" i="9"/>
  <c r="EX4" i="9" s="1"/>
  <c r="EW3" i="9"/>
  <c r="EW4" i="9" s="1"/>
  <c r="EV3" i="9"/>
  <c r="EV4" i="9" s="1"/>
  <c r="EU3" i="9"/>
  <c r="EU4" i="9" s="1"/>
  <c r="ET3" i="9"/>
  <c r="ET4" i="9" s="1"/>
  <c r="ES3" i="9"/>
  <c r="ES4" i="9" s="1"/>
  <c r="ER3" i="9"/>
  <c r="ER4" i="9" s="1"/>
  <c r="EQ3" i="9"/>
  <c r="EQ4" i="9" s="1"/>
  <c r="EP3" i="9"/>
  <c r="EP4" i="9" s="1"/>
  <c r="EO3" i="9"/>
  <c r="EO4" i="9" s="1"/>
  <c r="EN3" i="9"/>
  <c r="EN4" i="9" s="1"/>
  <c r="EM3" i="9"/>
  <c r="EM4" i="9" s="1"/>
  <c r="EL3" i="9"/>
  <c r="EL4" i="9" s="1"/>
  <c r="EK3" i="9"/>
  <c r="EK4" i="9" s="1"/>
  <c r="EJ3" i="9"/>
  <c r="EJ4" i="9" s="1"/>
  <c r="EI3" i="9"/>
  <c r="EI4" i="9" s="1"/>
  <c r="EH3" i="9"/>
  <c r="EH4" i="9" s="1"/>
  <c r="EG3" i="9"/>
  <c r="EG4" i="9" s="1"/>
  <c r="EF3" i="9"/>
  <c r="EF4" i="9" s="1"/>
  <c r="EE3" i="9"/>
  <c r="EE4" i="9" s="1"/>
  <c r="ED3" i="9"/>
  <c r="ED4" i="9" s="1"/>
  <c r="EC3" i="9"/>
  <c r="EC4" i="9" s="1"/>
  <c r="EB3" i="9"/>
  <c r="EB4" i="9" s="1"/>
  <c r="EA3" i="9"/>
  <c r="EA4" i="9" s="1"/>
  <c r="DZ3" i="9"/>
  <c r="DZ4" i="9" s="1"/>
  <c r="DY3" i="9"/>
  <c r="DY4" i="9" s="1"/>
  <c r="DX3" i="9"/>
  <c r="DX4" i="9" s="1"/>
  <c r="DW3" i="9"/>
  <c r="DW4" i="9" s="1"/>
  <c r="DV3" i="9"/>
  <c r="DV4" i="9" s="1"/>
  <c r="DU3" i="9"/>
  <c r="DU4" i="9" s="1"/>
  <c r="DT3" i="9"/>
  <c r="DT4" i="9" s="1"/>
  <c r="DS3" i="9"/>
  <c r="DS4" i="9" s="1"/>
  <c r="DR3" i="9"/>
  <c r="DR4" i="9" s="1"/>
  <c r="DQ3" i="9"/>
  <c r="DQ4" i="9" s="1"/>
  <c r="DP3" i="9"/>
  <c r="DP4" i="9" s="1"/>
  <c r="DO3" i="9"/>
  <c r="DO4" i="9" s="1"/>
  <c r="DN3" i="9"/>
  <c r="DN4" i="9" s="1"/>
  <c r="DM3" i="9"/>
  <c r="DM4" i="9" s="1"/>
  <c r="DL3" i="9"/>
  <c r="DL4" i="9" s="1"/>
  <c r="DK3" i="9"/>
  <c r="DK4" i="9" s="1"/>
  <c r="DJ3" i="9"/>
  <c r="DJ4" i="9" s="1"/>
  <c r="DI3" i="9"/>
  <c r="DI4" i="9" s="1"/>
  <c r="DH3" i="9"/>
  <c r="DH4" i="9" s="1"/>
  <c r="DG3" i="9"/>
  <c r="DG4" i="9" s="1"/>
  <c r="DF3" i="9"/>
  <c r="DF4" i="9" s="1"/>
  <c r="DE3" i="9"/>
  <c r="DE4" i="9" s="1"/>
  <c r="DD3" i="9"/>
  <c r="DD4" i="9" s="1"/>
  <c r="DC3" i="9"/>
  <c r="DC4" i="9" s="1"/>
  <c r="DB3" i="9"/>
  <c r="DB4" i="9" s="1"/>
  <c r="DA3" i="9"/>
  <c r="DA4" i="9" s="1"/>
  <c r="CZ3" i="9"/>
  <c r="CZ4" i="9" s="1"/>
  <c r="CY3" i="9"/>
  <c r="CY4" i="9" s="1"/>
  <c r="CX3" i="9"/>
  <c r="CX4" i="9" s="1"/>
  <c r="CW3" i="9"/>
  <c r="CW4" i="9" s="1"/>
  <c r="CV3" i="9"/>
  <c r="CV4" i="9" s="1"/>
  <c r="CU3" i="9"/>
  <c r="CU4" i="9" s="1"/>
  <c r="CT3" i="9"/>
  <c r="CT4" i="9" s="1"/>
  <c r="CS3" i="9"/>
  <c r="CS4" i="9" s="1"/>
  <c r="CR3" i="9"/>
  <c r="CR4" i="9" s="1"/>
  <c r="CQ3" i="9"/>
  <c r="CQ4" i="9" s="1"/>
  <c r="CP3" i="9"/>
  <c r="CP4" i="9" s="1"/>
  <c r="CO3" i="9"/>
  <c r="CO4" i="9" s="1"/>
  <c r="CN3" i="9"/>
  <c r="CN4" i="9" s="1"/>
  <c r="CM3" i="9"/>
  <c r="CM4" i="9" s="1"/>
  <c r="CL3" i="9"/>
  <c r="CL4" i="9" s="1"/>
  <c r="CK3" i="9"/>
  <c r="CK4" i="9" s="1"/>
  <c r="CJ3" i="9"/>
  <c r="CJ4" i="9" s="1"/>
  <c r="CI3" i="9"/>
  <c r="CI4" i="9" s="1"/>
  <c r="CH3" i="9"/>
  <c r="CH4" i="9" s="1"/>
  <c r="CG3" i="9"/>
  <c r="CG4" i="9" s="1"/>
  <c r="CF3" i="9"/>
  <c r="CF4" i="9" s="1"/>
  <c r="CE3" i="9"/>
  <c r="CE4" i="9" s="1"/>
  <c r="CD3" i="9"/>
  <c r="CD4" i="9" s="1"/>
  <c r="CC3" i="9"/>
  <c r="CC4" i="9" s="1"/>
  <c r="CB3" i="9"/>
  <c r="CB4" i="9" s="1"/>
  <c r="CA3" i="9"/>
  <c r="CA4" i="9" s="1"/>
  <c r="BZ3" i="9"/>
  <c r="BZ4" i="9" s="1"/>
  <c r="BY3" i="9"/>
  <c r="BY4" i="9" s="1"/>
  <c r="BX3" i="9"/>
  <c r="BX4" i="9" s="1"/>
  <c r="BW3" i="9"/>
  <c r="BW4" i="9" s="1"/>
  <c r="BV3" i="9"/>
  <c r="BV4" i="9" s="1"/>
  <c r="BU3" i="9"/>
  <c r="BU4" i="9" s="1"/>
  <c r="BT3" i="9"/>
  <c r="BT4" i="9" s="1"/>
  <c r="BS3" i="9"/>
  <c r="BS4" i="9" s="1"/>
  <c r="BR3" i="9"/>
  <c r="BR4" i="9" s="1"/>
  <c r="BQ3" i="9"/>
  <c r="BQ4" i="9" s="1"/>
  <c r="BP3" i="9"/>
  <c r="BP4" i="9" s="1"/>
  <c r="BO3" i="9"/>
  <c r="BO4" i="9" s="1"/>
  <c r="BN3" i="9"/>
  <c r="BN4" i="9" s="1"/>
  <c r="BM3" i="9"/>
  <c r="BM4" i="9" s="1"/>
  <c r="BL3" i="9"/>
  <c r="BL4" i="9" s="1"/>
  <c r="BK3" i="9"/>
  <c r="BK4" i="9" s="1"/>
  <c r="BJ3" i="9"/>
  <c r="BJ4" i="9" s="1"/>
  <c r="BI3" i="9"/>
  <c r="BI4" i="9" s="1"/>
  <c r="BH3" i="9"/>
  <c r="BH4" i="9" s="1"/>
  <c r="BG3" i="9"/>
  <c r="BG4" i="9" s="1"/>
  <c r="BF3" i="9"/>
  <c r="BF4" i="9" s="1"/>
  <c r="BE3" i="9"/>
  <c r="BE4" i="9" s="1"/>
  <c r="BD3" i="9"/>
  <c r="BD4" i="9" s="1"/>
  <c r="BC3" i="9"/>
  <c r="BC4" i="9" s="1"/>
  <c r="BB3" i="9"/>
  <c r="BB4" i="9" s="1"/>
  <c r="BA3" i="9"/>
  <c r="BA4" i="9" s="1"/>
  <c r="AZ3" i="9"/>
  <c r="AZ4" i="9" s="1"/>
  <c r="AY3" i="9"/>
  <c r="AY4" i="9" s="1"/>
  <c r="AX3" i="9"/>
  <c r="AX4" i="9" s="1"/>
  <c r="AW3" i="9"/>
  <c r="AW4" i="9" s="1"/>
  <c r="AV3" i="9"/>
  <c r="AV4" i="9" s="1"/>
  <c r="AU3" i="9"/>
  <c r="AU4" i="9" s="1"/>
  <c r="AT3" i="9"/>
  <c r="AT4" i="9" s="1"/>
  <c r="AS3" i="9"/>
  <c r="AS4" i="9" s="1"/>
  <c r="AR3" i="9"/>
  <c r="AR4" i="9" s="1"/>
  <c r="AQ3" i="9"/>
  <c r="AQ4" i="9" s="1"/>
  <c r="AP3" i="9"/>
  <c r="AP4" i="9" s="1"/>
  <c r="AO3" i="9"/>
  <c r="AO4" i="9" s="1"/>
  <c r="AN3" i="9"/>
  <c r="AN4" i="9" s="1"/>
  <c r="AM3" i="9"/>
  <c r="AM4" i="9" s="1"/>
  <c r="AL3" i="9"/>
  <c r="AL4" i="9" s="1"/>
  <c r="AK3" i="9"/>
  <c r="AK4" i="9" s="1"/>
  <c r="AJ3" i="9"/>
  <c r="AJ4" i="9" s="1"/>
  <c r="AI3" i="9"/>
  <c r="AI4" i="9" s="1"/>
  <c r="AH3" i="9"/>
  <c r="AH4" i="9" s="1"/>
  <c r="AG3" i="9"/>
  <c r="AG4" i="9" s="1"/>
  <c r="AF3" i="9"/>
  <c r="AF4" i="9" s="1"/>
  <c r="AE3" i="9"/>
  <c r="AE4" i="9" s="1"/>
  <c r="AD3" i="9"/>
  <c r="AD4" i="9" s="1"/>
  <c r="AC3" i="9"/>
  <c r="AC4" i="9" s="1"/>
  <c r="AB3" i="9"/>
  <c r="AB4" i="9" s="1"/>
  <c r="AA3" i="9"/>
  <c r="AA4" i="9" s="1"/>
  <c r="Z3" i="9"/>
  <c r="Z4" i="9" s="1"/>
  <c r="Y3" i="9"/>
  <c r="Y4" i="9" s="1"/>
  <c r="X3" i="9"/>
  <c r="X4" i="9" s="1"/>
  <c r="W3" i="9"/>
  <c r="W4" i="9" s="1"/>
  <c r="V3" i="9"/>
  <c r="V4" i="9" s="1"/>
  <c r="U3" i="9"/>
  <c r="U4" i="9" s="1"/>
  <c r="T3" i="9"/>
  <c r="T4" i="9" s="1"/>
  <c r="S3" i="9"/>
  <c r="S4" i="9" s="1"/>
  <c r="R3" i="9"/>
  <c r="R4" i="9" s="1"/>
  <c r="Q3" i="9"/>
  <c r="Q4" i="9" s="1"/>
  <c r="P3" i="9"/>
  <c r="P4" i="9" s="1"/>
  <c r="O3" i="9"/>
  <c r="O4" i="9" s="1"/>
  <c r="N3" i="9"/>
  <c r="N4" i="9" s="1"/>
  <c r="M3" i="9"/>
  <c r="M4" i="9" s="1"/>
  <c r="L3" i="9"/>
  <c r="L4" i="9" s="1"/>
  <c r="K3" i="9"/>
  <c r="K4" i="9" s="1"/>
  <c r="J3" i="9"/>
  <c r="J4" i="9" s="1"/>
  <c r="I3" i="9"/>
  <c r="I4" i="9" s="1"/>
  <c r="H3" i="9"/>
  <c r="H4" i="9" s="1"/>
  <c r="G3" i="9"/>
  <c r="G4" i="9" s="1"/>
  <c r="F3" i="9"/>
  <c r="F4" i="9" s="1"/>
  <c r="E3" i="9"/>
  <c r="E4" i="9" s="1"/>
  <c r="HF39" i="10"/>
  <c r="HE39" i="10"/>
  <c r="HD39" i="10"/>
  <c r="HC39" i="10"/>
  <c r="HB39" i="10"/>
  <c r="HA39" i="10"/>
  <c r="GZ39" i="10"/>
  <c r="GY39" i="10"/>
  <c r="GX39" i="10"/>
  <c r="GW39" i="10"/>
  <c r="GV39" i="10"/>
  <c r="GU39" i="10"/>
  <c r="GT39" i="10"/>
  <c r="GS39" i="10"/>
  <c r="GR39" i="10"/>
  <c r="GQ39" i="10"/>
  <c r="GP39" i="10"/>
  <c r="GO39" i="10"/>
  <c r="GN39" i="10"/>
  <c r="GM39" i="10"/>
  <c r="GL39" i="10"/>
  <c r="GK39" i="10"/>
  <c r="GJ39" i="10"/>
  <c r="GI39" i="10"/>
  <c r="GH39" i="10"/>
  <c r="GG39" i="10"/>
  <c r="GF39" i="10"/>
  <c r="GE39" i="10"/>
  <c r="GD39" i="10"/>
  <c r="GC39" i="10"/>
  <c r="GB39" i="10"/>
  <c r="GA39" i="10"/>
  <c r="FZ39" i="10"/>
  <c r="FY39" i="10"/>
  <c r="FX39" i="10"/>
  <c r="FW39" i="10"/>
  <c r="FV39" i="10"/>
  <c r="FU39" i="10"/>
  <c r="FT39" i="10"/>
  <c r="FS39" i="10"/>
  <c r="FR39" i="10"/>
  <c r="FQ39" i="10"/>
  <c r="FP39" i="10"/>
  <c r="FO39" i="10"/>
  <c r="FN39" i="10"/>
  <c r="FM39" i="10"/>
  <c r="FL39" i="10"/>
  <c r="FK39" i="10"/>
  <c r="FJ39" i="10"/>
  <c r="FI39" i="10"/>
  <c r="FH39" i="10"/>
  <c r="FG39" i="10"/>
  <c r="FF39" i="10"/>
  <c r="FE39" i="10"/>
  <c r="FD39" i="10"/>
  <c r="FC39" i="10"/>
  <c r="FB39" i="10"/>
  <c r="FA39" i="10"/>
  <c r="EZ39" i="10"/>
  <c r="EY39" i="10"/>
  <c r="EX39" i="10"/>
  <c r="EW39" i="10"/>
  <c r="EV39" i="10"/>
  <c r="EU39" i="10"/>
  <c r="ET39" i="10"/>
  <c r="ES39" i="10"/>
  <c r="ER39" i="10"/>
  <c r="EQ39" i="10"/>
  <c r="EP39" i="10"/>
  <c r="EO39" i="10"/>
  <c r="EN39" i="10"/>
  <c r="EM39" i="10"/>
  <c r="EL39" i="10"/>
  <c r="EK39" i="10"/>
  <c r="EJ39" i="10"/>
  <c r="EI39" i="10"/>
  <c r="EH39" i="10"/>
  <c r="EG39" i="10"/>
  <c r="EF39" i="10"/>
  <c r="EE39" i="10"/>
  <c r="ED39" i="10"/>
  <c r="EC39" i="10"/>
  <c r="EB39" i="10"/>
  <c r="EA39" i="10"/>
  <c r="DZ39" i="10"/>
  <c r="DY39" i="10"/>
  <c r="DX39" i="10"/>
  <c r="DW39" i="10"/>
  <c r="DV39" i="10"/>
  <c r="DU39" i="10"/>
  <c r="DT39" i="10"/>
  <c r="DS39" i="10"/>
  <c r="DR39" i="10"/>
  <c r="DQ39" i="10"/>
  <c r="DP39" i="10"/>
  <c r="DO39" i="10"/>
  <c r="DN39" i="10"/>
  <c r="DM39" i="10"/>
  <c r="DL39" i="10"/>
  <c r="DK39" i="10"/>
  <c r="DJ39" i="10"/>
  <c r="DI39" i="10"/>
  <c r="DH39" i="10"/>
  <c r="DG39" i="10"/>
  <c r="DF39" i="10"/>
  <c r="DE39" i="10"/>
  <c r="DD39" i="10"/>
  <c r="DC39" i="10"/>
  <c r="DB39" i="10"/>
  <c r="DA39" i="10"/>
  <c r="CZ39" i="10"/>
  <c r="CY39" i="10"/>
  <c r="CX39" i="10"/>
  <c r="CW39" i="10"/>
  <c r="CV39" i="10"/>
  <c r="CU39" i="10"/>
  <c r="CT39" i="10"/>
  <c r="CS39" i="10"/>
  <c r="CR39" i="10"/>
  <c r="CQ39" i="10"/>
  <c r="CP39" i="10"/>
  <c r="CO39" i="10"/>
  <c r="CN39" i="10"/>
  <c r="CM39" i="10"/>
  <c r="CL39" i="10"/>
  <c r="CK39" i="10"/>
  <c r="CJ39" i="10"/>
  <c r="CI39" i="10"/>
  <c r="CH39" i="10"/>
  <c r="CG39" i="10"/>
  <c r="CF39" i="10"/>
  <c r="CE39" i="10"/>
  <c r="CD39" i="10"/>
  <c r="CC39" i="10"/>
  <c r="CB39" i="10"/>
  <c r="CA39" i="10"/>
  <c r="BZ39" i="10"/>
  <c r="BY39" i="10"/>
  <c r="BX39" i="10"/>
  <c r="BW39" i="10"/>
  <c r="BV39" i="10"/>
  <c r="BU39" i="10"/>
  <c r="BT39" i="10"/>
  <c r="BS39" i="10"/>
  <c r="BR39" i="10"/>
  <c r="BQ39" i="10"/>
  <c r="BP39" i="10"/>
  <c r="BO39" i="10"/>
  <c r="BN39" i="10"/>
  <c r="BM39" i="10"/>
  <c r="BL39" i="10"/>
  <c r="BK39" i="10"/>
  <c r="BJ39" i="10"/>
  <c r="BI39" i="10"/>
  <c r="BH39" i="10"/>
  <c r="BG39" i="10"/>
  <c r="BF39" i="10"/>
  <c r="BE39" i="10"/>
  <c r="BD39" i="10"/>
  <c r="BC39" i="10"/>
  <c r="BB39" i="10"/>
  <c r="BA39" i="10"/>
  <c r="AZ39" i="10"/>
  <c r="AY39" i="10"/>
  <c r="AX39" i="10"/>
  <c r="AW39" i="10"/>
  <c r="AV39" i="10"/>
  <c r="AU39" i="10"/>
  <c r="AT39" i="10"/>
  <c r="AS39" i="10"/>
  <c r="AR39" i="10"/>
  <c r="AQ39" i="10"/>
  <c r="AP39" i="10"/>
  <c r="AO39" i="10"/>
  <c r="AN39" i="10"/>
  <c r="AM39" i="10"/>
  <c r="AL39" i="10"/>
  <c r="AK39" i="10"/>
  <c r="AJ39" i="10"/>
  <c r="AI39" i="10"/>
  <c r="AH39" i="10"/>
  <c r="AG39" i="10"/>
  <c r="AF39" i="10"/>
  <c r="AE39" i="10"/>
  <c r="AD39" i="10"/>
  <c r="AC39" i="10"/>
  <c r="AB39" i="10"/>
  <c r="AA39" i="10"/>
  <c r="Z39" i="10"/>
  <c r="Y39" i="10"/>
  <c r="X39" i="10"/>
  <c r="W39" i="10"/>
  <c r="V39" i="10"/>
  <c r="U39" i="10"/>
  <c r="T39" i="10"/>
  <c r="S39" i="10"/>
  <c r="R39" i="10"/>
  <c r="Q39" i="10"/>
  <c r="P39" i="10"/>
  <c r="O39" i="10"/>
  <c r="N39" i="10"/>
  <c r="M39" i="10"/>
  <c r="L39" i="10"/>
  <c r="K39" i="10"/>
  <c r="J39" i="10"/>
  <c r="I39" i="10"/>
  <c r="H39" i="10"/>
  <c r="G39" i="10"/>
  <c r="F39" i="10"/>
  <c r="E39" i="10"/>
  <c r="B39" i="10"/>
  <c r="D39" i="10" s="1"/>
  <c r="A39" i="10"/>
  <c r="B37" i="10"/>
  <c r="A37" i="10"/>
  <c r="B36" i="10"/>
  <c r="A36" i="10"/>
  <c r="B35" i="10"/>
  <c r="A35" i="10"/>
  <c r="B34" i="10"/>
  <c r="A34" i="10"/>
  <c r="B33" i="10"/>
  <c r="A33" i="10"/>
  <c r="B32" i="10"/>
  <c r="A32" i="10"/>
  <c r="B31" i="10"/>
  <c r="A31" i="10"/>
  <c r="B30" i="10"/>
  <c r="A30" i="10"/>
  <c r="B29" i="10"/>
  <c r="A29" i="10"/>
  <c r="B28" i="10"/>
  <c r="A28" i="10"/>
  <c r="B27" i="10"/>
  <c r="A27" i="10"/>
  <c r="B26" i="10"/>
  <c r="A26" i="10"/>
  <c r="B25" i="10"/>
  <c r="A25" i="10"/>
  <c r="B24" i="10"/>
  <c r="A24" i="10"/>
  <c r="B23" i="10"/>
  <c r="A23" i="10"/>
  <c r="B22" i="10"/>
  <c r="A22" i="10"/>
  <c r="B21" i="10"/>
  <c r="A21" i="10"/>
  <c r="B20" i="10"/>
  <c r="A20" i="10"/>
  <c r="B19" i="10"/>
  <c r="A19" i="10"/>
  <c r="B18" i="10"/>
  <c r="A18" i="10"/>
  <c r="B17" i="10"/>
  <c r="A17" i="10"/>
  <c r="B16" i="10"/>
  <c r="A16" i="10"/>
  <c r="B15" i="10"/>
  <c r="A15" i="10"/>
  <c r="B14" i="10"/>
  <c r="A14" i="10"/>
  <c r="B13" i="10"/>
  <c r="A13" i="10"/>
  <c r="B12" i="10"/>
  <c r="A12" i="10"/>
  <c r="B11" i="10"/>
  <c r="A11" i="10"/>
  <c r="B10" i="10"/>
  <c r="A10" i="10"/>
  <c r="B9" i="10"/>
  <c r="A9" i="10"/>
  <c r="B8" i="10"/>
  <c r="A8" i="10"/>
  <c r="B7" i="10"/>
  <c r="A7" i="10"/>
  <c r="ES118" i="18" s="1"/>
  <c r="GT4" i="10"/>
  <c r="GS4" i="10"/>
  <c r="GK4" i="10"/>
  <c r="GC4" i="10"/>
  <c r="FY4" i="10"/>
  <c r="FE4" i="10"/>
  <c r="EP4" i="10"/>
  <c r="EG4" i="10"/>
  <c r="DZ4" i="10"/>
  <c r="DY4" i="10"/>
  <c r="DI4" i="10"/>
  <c r="DE4" i="10"/>
  <c r="DA4" i="10"/>
  <c r="CL4" i="10"/>
  <c r="BV4" i="10"/>
  <c r="BU4" i="10"/>
  <c r="BM4" i="10"/>
  <c r="BE4" i="10"/>
  <c r="BA4" i="10"/>
  <c r="AG4" i="10"/>
  <c r="R4" i="10"/>
  <c r="I4" i="10"/>
  <c r="HF3" i="10"/>
  <c r="HF4" i="10" s="1"/>
  <c r="HE3" i="10"/>
  <c r="HE4" i="10" s="1"/>
  <c r="HD3" i="10"/>
  <c r="HD4" i="10" s="1"/>
  <c r="HC3" i="10"/>
  <c r="HC4" i="10" s="1"/>
  <c r="HB3" i="10"/>
  <c r="HB4" i="10" s="1"/>
  <c r="HA3" i="10"/>
  <c r="HA4" i="10" s="1"/>
  <c r="GZ3" i="10"/>
  <c r="GZ4" i="10" s="1"/>
  <c r="GY3" i="10"/>
  <c r="GY4" i="10" s="1"/>
  <c r="GX3" i="10"/>
  <c r="GX4" i="10" s="1"/>
  <c r="GW3" i="10"/>
  <c r="GW4" i="10" s="1"/>
  <c r="GV3" i="10"/>
  <c r="GV4" i="10" s="1"/>
  <c r="GU3" i="10"/>
  <c r="GU4" i="10" s="1"/>
  <c r="GT3" i="10"/>
  <c r="GS3" i="10"/>
  <c r="GR3" i="10"/>
  <c r="GR4" i="10" s="1"/>
  <c r="GQ3" i="10"/>
  <c r="GQ4" i="10" s="1"/>
  <c r="GP3" i="10"/>
  <c r="GP4" i="10" s="1"/>
  <c r="GO3" i="10"/>
  <c r="GO4" i="10" s="1"/>
  <c r="GN3" i="10"/>
  <c r="GN4" i="10" s="1"/>
  <c r="GM3" i="10"/>
  <c r="GM4" i="10" s="1"/>
  <c r="GL3" i="10"/>
  <c r="GL4" i="10" s="1"/>
  <c r="GK3" i="10"/>
  <c r="GJ3" i="10"/>
  <c r="GJ4" i="10" s="1"/>
  <c r="GI3" i="10"/>
  <c r="GI4" i="10" s="1"/>
  <c r="GH3" i="10"/>
  <c r="GH4" i="10" s="1"/>
  <c r="GG3" i="10"/>
  <c r="GG4" i="10" s="1"/>
  <c r="GF3" i="10"/>
  <c r="GF4" i="10" s="1"/>
  <c r="GE3" i="10"/>
  <c r="GE4" i="10" s="1"/>
  <c r="GD3" i="10"/>
  <c r="GD4" i="10" s="1"/>
  <c r="GC3" i="10"/>
  <c r="GB3" i="10"/>
  <c r="GB4" i="10" s="1"/>
  <c r="GA3" i="10"/>
  <c r="GA4" i="10" s="1"/>
  <c r="FZ3" i="10"/>
  <c r="FZ4" i="10" s="1"/>
  <c r="FY3" i="10"/>
  <c r="FX3" i="10"/>
  <c r="FX4" i="10" s="1"/>
  <c r="FW3" i="10"/>
  <c r="FW4" i="10" s="1"/>
  <c r="FV3" i="10"/>
  <c r="FV4" i="10" s="1"/>
  <c r="FU3" i="10"/>
  <c r="FU4" i="10" s="1"/>
  <c r="FT3" i="10"/>
  <c r="FT4" i="10" s="1"/>
  <c r="FS3" i="10"/>
  <c r="FS4" i="10" s="1"/>
  <c r="FR3" i="10"/>
  <c r="FR4" i="10" s="1"/>
  <c r="FQ3" i="10"/>
  <c r="FQ4" i="10" s="1"/>
  <c r="FP3" i="10"/>
  <c r="FP4" i="10" s="1"/>
  <c r="FO3" i="10"/>
  <c r="FO4" i="10" s="1"/>
  <c r="FN3" i="10"/>
  <c r="FN4" i="10" s="1"/>
  <c r="FM3" i="10"/>
  <c r="FM4" i="10" s="1"/>
  <c r="FL3" i="10"/>
  <c r="FL4" i="10" s="1"/>
  <c r="FK3" i="10"/>
  <c r="FK4" i="10" s="1"/>
  <c r="FJ3" i="10"/>
  <c r="FJ4" i="10" s="1"/>
  <c r="FI3" i="10"/>
  <c r="FI4" i="10" s="1"/>
  <c r="FH3" i="10"/>
  <c r="FH4" i="10" s="1"/>
  <c r="FG3" i="10"/>
  <c r="FG4" i="10" s="1"/>
  <c r="FF3" i="10"/>
  <c r="FF4" i="10" s="1"/>
  <c r="FE3" i="10"/>
  <c r="FD3" i="10"/>
  <c r="FD4" i="10" s="1"/>
  <c r="FC3" i="10"/>
  <c r="FC4" i="10" s="1"/>
  <c r="FB3" i="10"/>
  <c r="FB4" i="10" s="1"/>
  <c r="FA3" i="10"/>
  <c r="FA4" i="10" s="1"/>
  <c r="EZ3" i="10"/>
  <c r="EZ4" i="10" s="1"/>
  <c r="EY3" i="10"/>
  <c r="EY4" i="10" s="1"/>
  <c r="EX3" i="10"/>
  <c r="EX4" i="10" s="1"/>
  <c r="EW3" i="10"/>
  <c r="EW4" i="10" s="1"/>
  <c r="EV3" i="10"/>
  <c r="EV4" i="10" s="1"/>
  <c r="EU3" i="10"/>
  <c r="EU4" i="10" s="1"/>
  <c r="ET3" i="10"/>
  <c r="ET4" i="10" s="1"/>
  <c r="ES3" i="10"/>
  <c r="ES4" i="10" s="1"/>
  <c r="ER3" i="10"/>
  <c r="ER4" i="10" s="1"/>
  <c r="EQ3" i="10"/>
  <c r="EQ4" i="10" s="1"/>
  <c r="EP3" i="10"/>
  <c r="EO3" i="10"/>
  <c r="EO4" i="10" s="1"/>
  <c r="EN3" i="10"/>
  <c r="EN4" i="10" s="1"/>
  <c r="EM3" i="10"/>
  <c r="EM4" i="10" s="1"/>
  <c r="EL3" i="10"/>
  <c r="EL4" i="10" s="1"/>
  <c r="EK3" i="10"/>
  <c r="EK4" i="10" s="1"/>
  <c r="EJ3" i="10"/>
  <c r="EJ4" i="10" s="1"/>
  <c r="EI3" i="10"/>
  <c r="EI4" i="10" s="1"/>
  <c r="EH3" i="10"/>
  <c r="EH4" i="10" s="1"/>
  <c r="EG3" i="10"/>
  <c r="EF3" i="10"/>
  <c r="EF4" i="10" s="1"/>
  <c r="EE3" i="10"/>
  <c r="EE4" i="10" s="1"/>
  <c r="ED3" i="10"/>
  <c r="ED4" i="10" s="1"/>
  <c r="EC3" i="10"/>
  <c r="EC4" i="10" s="1"/>
  <c r="EB3" i="10"/>
  <c r="EB4" i="10" s="1"/>
  <c r="EA3" i="10"/>
  <c r="EA4" i="10" s="1"/>
  <c r="DZ3" i="10"/>
  <c r="DY3" i="10"/>
  <c r="DX3" i="10"/>
  <c r="DX4" i="10" s="1"/>
  <c r="DW3" i="10"/>
  <c r="DW4" i="10" s="1"/>
  <c r="DV3" i="10"/>
  <c r="DV4" i="10" s="1"/>
  <c r="DU3" i="10"/>
  <c r="DU4" i="10" s="1"/>
  <c r="DT3" i="10"/>
  <c r="DT4" i="10" s="1"/>
  <c r="DS3" i="10"/>
  <c r="DS4" i="10" s="1"/>
  <c r="DR3" i="10"/>
  <c r="DR4" i="10" s="1"/>
  <c r="DQ3" i="10"/>
  <c r="DQ4" i="10" s="1"/>
  <c r="DP3" i="10"/>
  <c r="DP4" i="10" s="1"/>
  <c r="DO3" i="10"/>
  <c r="DO4" i="10" s="1"/>
  <c r="DN3" i="10"/>
  <c r="DN4" i="10" s="1"/>
  <c r="DM3" i="10"/>
  <c r="DM4" i="10" s="1"/>
  <c r="DL3" i="10"/>
  <c r="DL4" i="10" s="1"/>
  <c r="DK3" i="10"/>
  <c r="DK4" i="10" s="1"/>
  <c r="DJ3" i="10"/>
  <c r="DJ4" i="10" s="1"/>
  <c r="DI3" i="10"/>
  <c r="DH3" i="10"/>
  <c r="DH4" i="10" s="1"/>
  <c r="DG3" i="10"/>
  <c r="DG4" i="10" s="1"/>
  <c r="DF3" i="10"/>
  <c r="DF4" i="10" s="1"/>
  <c r="DE3" i="10"/>
  <c r="DD3" i="10"/>
  <c r="DD4" i="10" s="1"/>
  <c r="DC3" i="10"/>
  <c r="DC4" i="10" s="1"/>
  <c r="DB3" i="10"/>
  <c r="DB4" i="10" s="1"/>
  <c r="DA3" i="10"/>
  <c r="CZ3" i="10"/>
  <c r="CZ4" i="10" s="1"/>
  <c r="CY3" i="10"/>
  <c r="CY4" i="10" s="1"/>
  <c r="CX3" i="10"/>
  <c r="CX4" i="10" s="1"/>
  <c r="CW3" i="10"/>
  <c r="CW4" i="10" s="1"/>
  <c r="CV3" i="10"/>
  <c r="CV4" i="10" s="1"/>
  <c r="CU3" i="10"/>
  <c r="CU4" i="10" s="1"/>
  <c r="CT3" i="10"/>
  <c r="CT4" i="10" s="1"/>
  <c r="CS3" i="10"/>
  <c r="CS4" i="10" s="1"/>
  <c r="CR3" i="10"/>
  <c r="CR4" i="10" s="1"/>
  <c r="CQ3" i="10"/>
  <c r="CQ4" i="10" s="1"/>
  <c r="CP3" i="10"/>
  <c r="CP4" i="10" s="1"/>
  <c r="CO3" i="10"/>
  <c r="CO4" i="10" s="1"/>
  <c r="CN3" i="10"/>
  <c r="CN4" i="10" s="1"/>
  <c r="CM3" i="10"/>
  <c r="CM4" i="10" s="1"/>
  <c r="CL3" i="10"/>
  <c r="CK3" i="10"/>
  <c r="CK4" i="10" s="1"/>
  <c r="CJ3" i="10"/>
  <c r="CJ4" i="10" s="1"/>
  <c r="CI3" i="10"/>
  <c r="CI4" i="10" s="1"/>
  <c r="CH3" i="10"/>
  <c r="CH4" i="10" s="1"/>
  <c r="CG3" i="10"/>
  <c r="CG4" i="10" s="1"/>
  <c r="CF3" i="10"/>
  <c r="CF4" i="10" s="1"/>
  <c r="CE3" i="10"/>
  <c r="CE4" i="10" s="1"/>
  <c r="CD3" i="10"/>
  <c r="CD4" i="10" s="1"/>
  <c r="CC3" i="10"/>
  <c r="CC4" i="10" s="1"/>
  <c r="CB3" i="10"/>
  <c r="CB4" i="10" s="1"/>
  <c r="CA3" i="10"/>
  <c r="CA4" i="10" s="1"/>
  <c r="BZ3" i="10"/>
  <c r="BZ4" i="10" s="1"/>
  <c r="BY3" i="10"/>
  <c r="BY4" i="10" s="1"/>
  <c r="BX3" i="10"/>
  <c r="BX4" i="10" s="1"/>
  <c r="BW3" i="10"/>
  <c r="BW4" i="10" s="1"/>
  <c r="BV3" i="10"/>
  <c r="BU3" i="10"/>
  <c r="BT3" i="10"/>
  <c r="BT4" i="10" s="1"/>
  <c r="BS3" i="10"/>
  <c r="BS4" i="10" s="1"/>
  <c r="BR3" i="10"/>
  <c r="BR4" i="10" s="1"/>
  <c r="BQ3" i="10"/>
  <c r="BQ4" i="10" s="1"/>
  <c r="BP3" i="10"/>
  <c r="BP4" i="10" s="1"/>
  <c r="BO3" i="10"/>
  <c r="BO4" i="10" s="1"/>
  <c r="BN3" i="10"/>
  <c r="BN4" i="10" s="1"/>
  <c r="BM3" i="10"/>
  <c r="BL3" i="10"/>
  <c r="BL4" i="10" s="1"/>
  <c r="BK3" i="10"/>
  <c r="BK4" i="10" s="1"/>
  <c r="BJ3" i="10"/>
  <c r="BJ4" i="10" s="1"/>
  <c r="BI3" i="10"/>
  <c r="BI4" i="10" s="1"/>
  <c r="BH3" i="10"/>
  <c r="BH4" i="10" s="1"/>
  <c r="BG3" i="10"/>
  <c r="BG4" i="10" s="1"/>
  <c r="BF3" i="10"/>
  <c r="BF4" i="10" s="1"/>
  <c r="BE3" i="10"/>
  <c r="BD3" i="10"/>
  <c r="BD4" i="10" s="1"/>
  <c r="BC3" i="10"/>
  <c r="BC4" i="10" s="1"/>
  <c r="BB3" i="10"/>
  <c r="BB4" i="10" s="1"/>
  <c r="BA3" i="10"/>
  <c r="AZ3" i="10"/>
  <c r="AZ4" i="10" s="1"/>
  <c r="AY3" i="10"/>
  <c r="AY4" i="10" s="1"/>
  <c r="AX3" i="10"/>
  <c r="AX4" i="10" s="1"/>
  <c r="AW3" i="10"/>
  <c r="AW4" i="10" s="1"/>
  <c r="AV3" i="10"/>
  <c r="AV4" i="10" s="1"/>
  <c r="AU3" i="10"/>
  <c r="AU4" i="10" s="1"/>
  <c r="AT3" i="10"/>
  <c r="AT4" i="10" s="1"/>
  <c r="AS3" i="10"/>
  <c r="AS4" i="10" s="1"/>
  <c r="AR3" i="10"/>
  <c r="AR4" i="10" s="1"/>
  <c r="AQ3" i="10"/>
  <c r="AQ4" i="10" s="1"/>
  <c r="AP3" i="10"/>
  <c r="AP4" i="10" s="1"/>
  <c r="AO3" i="10"/>
  <c r="AO4" i="10" s="1"/>
  <c r="AN3" i="10"/>
  <c r="AN4" i="10" s="1"/>
  <c r="AM3" i="10"/>
  <c r="AM4" i="10" s="1"/>
  <c r="AL3" i="10"/>
  <c r="AL4" i="10" s="1"/>
  <c r="AK3" i="10"/>
  <c r="AK4" i="10" s="1"/>
  <c r="AJ3" i="10"/>
  <c r="AJ4" i="10" s="1"/>
  <c r="AI3" i="10"/>
  <c r="AI4" i="10" s="1"/>
  <c r="AH3" i="10"/>
  <c r="AH4" i="10" s="1"/>
  <c r="AG3" i="10"/>
  <c r="AF3" i="10"/>
  <c r="AF4" i="10" s="1"/>
  <c r="AE3" i="10"/>
  <c r="AE4" i="10" s="1"/>
  <c r="AD3" i="10"/>
  <c r="AD4" i="10" s="1"/>
  <c r="AC3" i="10"/>
  <c r="AC4" i="10" s="1"/>
  <c r="AB3" i="10"/>
  <c r="AB4" i="10" s="1"/>
  <c r="AA3" i="10"/>
  <c r="AA4" i="10" s="1"/>
  <c r="Z3" i="10"/>
  <c r="Z4" i="10" s="1"/>
  <c r="Y3" i="10"/>
  <c r="Y4" i="10" s="1"/>
  <c r="X3" i="10"/>
  <c r="X4" i="10" s="1"/>
  <c r="W3" i="10"/>
  <c r="W4" i="10" s="1"/>
  <c r="V3" i="10"/>
  <c r="V4" i="10" s="1"/>
  <c r="U3" i="10"/>
  <c r="U4" i="10" s="1"/>
  <c r="T3" i="10"/>
  <c r="T4" i="10" s="1"/>
  <c r="S3" i="10"/>
  <c r="S4" i="10" s="1"/>
  <c r="R3" i="10"/>
  <c r="Q3" i="10"/>
  <c r="Q4" i="10" s="1"/>
  <c r="P3" i="10"/>
  <c r="P4" i="10" s="1"/>
  <c r="O3" i="10"/>
  <c r="O4" i="10" s="1"/>
  <c r="N3" i="10"/>
  <c r="N4" i="10" s="1"/>
  <c r="M3" i="10"/>
  <c r="M4" i="10" s="1"/>
  <c r="L3" i="10"/>
  <c r="L4" i="10" s="1"/>
  <c r="K3" i="10"/>
  <c r="K4" i="10" s="1"/>
  <c r="J3" i="10"/>
  <c r="J4" i="10" s="1"/>
  <c r="I3" i="10"/>
  <c r="H3" i="10"/>
  <c r="H4" i="10" s="1"/>
  <c r="G3" i="10"/>
  <c r="G4" i="10" s="1"/>
  <c r="F3" i="10"/>
  <c r="F4" i="10" s="1"/>
  <c r="E3" i="10"/>
  <c r="E4" i="10" s="1"/>
  <c r="HF39" i="11"/>
  <c r="HE39" i="11"/>
  <c r="HD39" i="11"/>
  <c r="HC39" i="11"/>
  <c r="HB39" i="11"/>
  <c r="HA39" i="11"/>
  <c r="GZ39" i="11"/>
  <c r="GY39" i="11"/>
  <c r="GX39" i="11"/>
  <c r="GW39" i="11"/>
  <c r="GV39" i="11"/>
  <c r="GU39" i="11"/>
  <c r="GT39" i="11"/>
  <c r="GS39" i="11"/>
  <c r="GR39" i="11"/>
  <c r="GQ39" i="11"/>
  <c r="GP39" i="11"/>
  <c r="GO39" i="11"/>
  <c r="GN39" i="11"/>
  <c r="GM39" i="11"/>
  <c r="GL39" i="11"/>
  <c r="GK39" i="11"/>
  <c r="GJ39" i="11"/>
  <c r="GI39" i="11"/>
  <c r="GH39" i="11"/>
  <c r="GG39" i="11"/>
  <c r="GF39" i="11"/>
  <c r="GE39" i="11"/>
  <c r="GD39" i="11"/>
  <c r="GC39" i="11"/>
  <c r="GB39" i="11"/>
  <c r="GA39" i="11"/>
  <c r="FZ39" i="11"/>
  <c r="FY39" i="11"/>
  <c r="FX39" i="11"/>
  <c r="FW39" i="11"/>
  <c r="FV39" i="11"/>
  <c r="FU39" i="11"/>
  <c r="FT39" i="11"/>
  <c r="FS39" i="11"/>
  <c r="FR39" i="11"/>
  <c r="FQ39" i="11"/>
  <c r="FP39" i="11"/>
  <c r="FO39" i="11"/>
  <c r="FN39" i="11"/>
  <c r="FM39" i="11"/>
  <c r="FL39" i="11"/>
  <c r="FK39" i="11"/>
  <c r="FJ39" i="11"/>
  <c r="FI39" i="11"/>
  <c r="FH39" i="11"/>
  <c r="FG39" i="11"/>
  <c r="FF39" i="11"/>
  <c r="FE39" i="11"/>
  <c r="FD39" i="11"/>
  <c r="FC39" i="11"/>
  <c r="FB39" i="11"/>
  <c r="FA39" i="11"/>
  <c r="EZ39" i="11"/>
  <c r="EY39" i="11"/>
  <c r="EX39" i="11"/>
  <c r="EW39" i="11"/>
  <c r="EV39" i="11"/>
  <c r="EU39" i="11"/>
  <c r="ET39" i="11"/>
  <c r="ES39" i="11"/>
  <c r="ER39" i="11"/>
  <c r="EQ39" i="11"/>
  <c r="EP39" i="11"/>
  <c r="EO39" i="11"/>
  <c r="EN39" i="11"/>
  <c r="EM39" i="11"/>
  <c r="EL39" i="11"/>
  <c r="EK39" i="11"/>
  <c r="EJ39" i="11"/>
  <c r="EI39" i="11"/>
  <c r="EH39" i="11"/>
  <c r="EG39" i="11"/>
  <c r="EF39" i="11"/>
  <c r="EE39" i="11"/>
  <c r="ED39" i="11"/>
  <c r="EC39" i="11"/>
  <c r="EB39" i="11"/>
  <c r="EA39" i="11"/>
  <c r="DZ39" i="11"/>
  <c r="DY39" i="11"/>
  <c r="DX39" i="11"/>
  <c r="DW39" i="11"/>
  <c r="DV39" i="11"/>
  <c r="DU39" i="11"/>
  <c r="DT39" i="11"/>
  <c r="DS39" i="11"/>
  <c r="DR39" i="11"/>
  <c r="DQ39" i="11"/>
  <c r="DP39" i="11"/>
  <c r="DO39" i="11"/>
  <c r="DN39" i="11"/>
  <c r="DM39" i="11"/>
  <c r="DL39" i="11"/>
  <c r="DK39" i="11"/>
  <c r="DJ39" i="11"/>
  <c r="DI39" i="11"/>
  <c r="DH39" i="11"/>
  <c r="DG39" i="11"/>
  <c r="DF39" i="11"/>
  <c r="DE39" i="11"/>
  <c r="DD39" i="11"/>
  <c r="DC39" i="11"/>
  <c r="DB39" i="11"/>
  <c r="DA39" i="11"/>
  <c r="CZ39" i="11"/>
  <c r="CY39" i="11"/>
  <c r="CX39" i="11"/>
  <c r="CW39" i="11"/>
  <c r="CV39" i="11"/>
  <c r="CU39" i="11"/>
  <c r="CT39" i="11"/>
  <c r="CS39" i="11"/>
  <c r="CR39" i="11"/>
  <c r="CQ39" i="11"/>
  <c r="CP39" i="11"/>
  <c r="CO39" i="11"/>
  <c r="CN39" i="11"/>
  <c r="CM39" i="11"/>
  <c r="CL39" i="11"/>
  <c r="CK39" i="11"/>
  <c r="CJ39" i="11"/>
  <c r="CI39" i="11"/>
  <c r="CH39" i="11"/>
  <c r="CG39" i="11"/>
  <c r="CF39" i="11"/>
  <c r="CE39" i="11"/>
  <c r="CD39" i="11"/>
  <c r="CC39" i="11"/>
  <c r="CB39" i="11"/>
  <c r="CA39" i="11"/>
  <c r="BZ39" i="11"/>
  <c r="BY39" i="11"/>
  <c r="BX39" i="11"/>
  <c r="BW39" i="11"/>
  <c r="BV39" i="11"/>
  <c r="BU39" i="11"/>
  <c r="BT39" i="11"/>
  <c r="BS39" i="11"/>
  <c r="BR39" i="11"/>
  <c r="BQ39" i="11"/>
  <c r="BP39" i="11"/>
  <c r="BO39" i="11"/>
  <c r="BN39" i="11"/>
  <c r="BM39" i="11"/>
  <c r="BL39" i="11"/>
  <c r="BK39" i="11"/>
  <c r="BJ39" i="11"/>
  <c r="BI39" i="11"/>
  <c r="BH39" i="11"/>
  <c r="BG39" i="11"/>
  <c r="BF39" i="11"/>
  <c r="BE39" i="11"/>
  <c r="BD39" i="11"/>
  <c r="BC39" i="11"/>
  <c r="BB39" i="11"/>
  <c r="BA39" i="11"/>
  <c r="AZ39" i="11"/>
  <c r="AY39" i="11"/>
  <c r="AX39" i="11"/>
  <c r="AW39" i="11"/>
  <c r="AV39" i="11"/>
  <c r="AU39" i="11"/>
  <c r="AT39" i="11"/>
  <c r="AS39" i="11"/>
  <c r="AR39" i="11"/>
  <c r="AQ39" i="11"/>
  <c r="AP39" i="11"/>
  <c r="AO39" i="11"/>
  <c r="AN39" i="11"/>
  <c r="AM39" i="11"/>
  <c r="AL39" i="11"/>
  <c r="AK39" i="11"/>
  <c r="AJ39" i="11"/>
  <c r="AI39" i="11"/>
  <c r="AH39" i="11"/>
  <c r="AG39" i="11"/>
  <c r="AF39" i="11"/>
  <c r="AE39" i="11"/>
  <c r="AD39" i="11"/>
  <c r="AC39" i="11"/>
  <c r="AB39" i="11"/>
  <c r="AA39" i="11"/>
  <c r="Z39" i="11"/>
  <c r="Y39" i="11"/>
  <c r="X39" i="11"/>
  <c r="W39" i="11"/>
  <c r="V39" i="11"/>
  <c r="U39" i="11"/>
  <c r="T39" i="11"/>
  <c r="S39" i="11"/>
  <c r="R39" i="11"/>
  <c r="Q39" i="11"/>
  <c r="P39" i="11"/>
  <c r="O39" i="11"/>
  <c r="N39" i="11"/>
  <c r="M39" i="11"/>
  <c r="L39" i="11"/>
  <c r="K39" i="11"/>
  <c r="J39" i="11"/>
  <c r="I39" i="11"/>
  <c r="H39" i="11"/>
  <c r="G39" i="11"/>
  <c r="F39" i="11"/>
  <c r="E39" i="11"/>
  <c r="B39" i="11"/>
  <c r="D39" i="11" s="1"/>
  <c r="A39" i="11"/>
  <c r="B37" i="11"/>
  <c r="A37" i="11"/>
  <c r="B36" i="11"/>
  <c r="A36" i="11"/>
  <c r="B35" i="11"/>
  <c r="A35" i="11"/>
  <c r="B34" i="11"/>
  <c r="A34" i="11"/>
  <c r="B33" i="11"/>
  <c r="A33" i="11"/>
  <c r="B32" i="11"/>
  <c r="A32" i="11"/>
  <c r="B31" i="11"/>
  <c r="A31" i="11"/>
  <c r="B30" i="11"/>
  <c r="A30" i="11"/>
  <c r="B29" i="11"/>
  <c r="A29" i="11"/>
  <c r="B28" i="11"/>
  <c r="A28" i="11"/>
  <c r="B27" i="11"/>
  <c r="A27" i="11"/>
  <c r="B26" i="11"/>
  <c r="A26" i="11"/>
  <c r="B25" i="11"/>
  <c r="A25" i="11"/>
  <c r="B24" i="11"/>
  <c r="A24" i="11"/>
  <c r="B23" i="11"/>
  <c r="A23" i="11"/>
  <c r="B22" i="11"/>
  <c r="A22" i="11"/>
  <c r="B21" i="11"/>
  <c r="A21" i="11"/>
  <c r="B20" i="11"/>
  <c r="A20" i="11"/>
  <c r="B19" i="11"/>
  <c r="A19" i="11"/>
  <c r="B18" i="11"/>
  <c r="A18" i="11"/>
  <c r="B17" i="11"/>
  <c r="A17" i="11"/>
  <c r="B16" i="11"/>
  <c r="A16" i="11"/>
  <c r="B15" i="11"/>
  <c r="A15" i="11"/>
  <c r="B14" i="11"/>
  <c r="A14" i="11"/>
  <c r="B13" i="11"/>
  <c r="A13" i="11"/>
  <c r="B12" i="11"/>
  <c r="A12" i="11"/>
  <c r="B11" i="11"/>
  <c r="A11" i="11"/>
  <c r="B10" i="11"/>
  <c r="A10" i="11"/>
  <c r="B9" i="11"/>
  <c r="A9" i="11"/>
  <c r="B8" i="11"/>
  <c r="A8" i="11"/>
  <c r="B7" i="11"/>
  <c r="A7" i="11"/>
  <c r="ET107" i="18" s="1"/>
  <c r="HC4" i="11"/>
  <c r="GU4" i="11"/>
  <c r="GM4" i="11"/>
  <c r="GE4" i="11"/>
  <c r="FW4" i="11"/>
  <c r="FO4" i="11"/>
  <c r="FG4" i="11"/>
  <c r="EY4" i="11"/>
  <c r="EQ4" i="11"/>
  <c r="EI4" i="11"/>
  <c r="EA4" i="11"/>
  <c r="DS4" i="11"/>
  <c r="DK4" i="11"/>
  <c r="DC4" i="11"/>
  <c r="CU4" i="11"/>
  <c r="CM4" i="11"/>
  <c r="CE4" i="11"/>
  <c r="BW4" i="11"/>
  <c r="BO4" i="11"/>
  <c r="BG4" i="11"/>
  <c r="AY4" i="11"/>
  <c r="AQ4" i="11"/>
  <c r="AI4" i="11"/>
  <c r="AA4" i="11"/>
  <c r="S4" i="11"/>
  <c r="K4" i="11"/>
  <c r="HF3" i="11"/>
  <c r="HF4" i="11" s="1"/>
  <c r="HE3" i="11"/>
  <c r="HE4" i="11" s="1"/>
  <c r="HD3" i="11"/>
  <c r="HD4" i="11" s="1"/>
  <c r="HC3" i="11"/>
  <c r="HB3" i="11"/>
  <c r="HB4" i="11" s="1"/>
  <c r="HA3" i="11"/>
  <c r="HA4" i="11" s="1"/>
  <c r="GZ3" i="11"/>
  <c r="GZ4" i="11" s="1"/>
  <c r="GY3" i="11"/>
  <c r="GY4" i="11" s="1"/>
  <c r="GX3" i="11"/>
  <c r="GX4" i="11" s="1"/>
  <c r="GW3" i="11"/>
  <c r="GW4" i="11" s="1"/>
  <c r="GV3" i="11"/>
  <c r="GV4" i="11" s="1"/>
  <c r="GU3" i="11"/>
  <c r="GT3" i="11"/>
  <c r="GT4" i="11" s="1"/>
  <c r="GS3" i="11"/>
  <c r="GS4" i="11" s="1"/>
  <c r="GR3" i="11"/>
  <c r="GR4" i="11" s="1"/>
  <c r="GQ3" i="11"/>
  <c r="GQ4" i="11" s="1"/>
  <c r="GP3" i="11"/>
  <c r="GP4" i="11" s="1"/>
  <c r="GO3" i="11"/>
  <c r="GO4" i="11" s="1"/>
  <c r="GN3" i="11"/>
  <c r="GN4" i="11" s="1"/>
  <c r="GM3" i="11"/>
  <c r="GL3" i="11"/>
  <c r="GL4" i="11" s="1"/>
  <c r="GK3" i="11"/>
  <c r="GK4" i="11" s="1"/>
  <c r="GJ3" i="11"/>
  <c r="GJ4" i="11" s="1"/>
  <c r="GI3" i="11"/>
  <c r="GI4" i="11" s="1"/>
  <c r="GH3" i="11"/>
  <c r="GH4" i="11" s="1"/>
  <c r="GG3" i="11"/>
  <c r="GG4" i="11" s="1"/>
  <c r="GF3" i="11"/>
  <c r="GF4" i="11" s="1"/>
  <c r="GE3" i="11"/>
  <c r="GD3" i="11"/>
  <c r="GD4" i="11" s="1"/>
  <c r="GC3" i="11"/>
  <c r="GC4" i="11" s="1"/>
  <c r="GB3" i="11"/>
  <c r="GB4" i="11" s="1"/>
  <c r="GA3" i="11"/>
  <c r="GA4" i="11" s="1"/>
  <c r="FZ3" i="11"/>
  <c r="FZ4" i="11" s="1"/>
  <c r="FY3" i="11"/>
  <c r="FY4" i="11" s="1"/>
  <c r="FX3" i="11"/>
  <c r="FX4" i="11" s="1"/>
  <c r="FW3" i="11"/>
  <c r="FV3" i="11"/>
  <c r="FV4" i="11" s="1"/>
  <c r="FU3" i="11"/>
  <c r="FU4" i="11" s="1"/>
  <c r="FT3" i="11"/>
  <c r="FT4" i="11" s="1"/>
  <c r="FS3" i="11"/>
  <c r="FS4" i="11" s="1"/>
  <c r="FR3" i="11"/>
  <c r="FR4" i="11" s="1"/>
  <c r="FQ3" i="11"/>
  <c r="FQ4" i="11" s="1"/>
  <c r="FP3" i="11"/>
  <c r="FP4" i="11" s="1"/>
  <c r="FO3" i="11"/>
  <c r="FN3" i="11"/>
  <c r="FN4" i="11" s="1"/>
  <c r="FM3" i="11"/>
  <c r="FM4" i="11" s="1"/>
  <c r="FL3" i="11"/>
  <c r="FL4" i="11" s="1"/>
  <c r="FK3" i="11"/>
  <c r="FK4" i="11" s="1"/>
  <c r="FJ3" i="11"/>
  <c r="FJ4" i="11" s="1"/>
  <c r="FI3" i="11"/>
  <c r="FI4" i="11" s="1"/>
  <c r="FH3" i="11"/>
  <c r="FH4" i="11" s="1"/>
  <c r="FG3" i="11"/>
  <c r="FF3" i="11"/>
  <c r="FF4" i="11" s="1"/>
  <c r="FE3" i="11"/>
  <c r="FE4" i="11" s="1"/>
  <c r="FD3" i="11"/>
  <c r="FD4" i="11" s="1"/>
  <c r="FC3" i="11"/>
  <c r="FC4" i="11" s="1"/>
  <c r="FB3" i="11"/>
  <c r="FB4" i="11" s="1"/>
  <c r="FA3" i="11"/>
  <c r="FA4" i="11" s="1"/>
  <c r="EZ3" i="11"/>
  <c r="EZ4" i="11" s="1"/>
  <c r="EY3" i="11"/>
  <c r="EX3" i="11"/>
  <c r="EX4" i="11" s="1"/>
  <c r="EW3" i="11"/>
  <c r="EW4" i="11" s="1"/>
  <c r="EV3" i="11"/>
  <c r="EV4" i="11" s="1"/>
  <c r="EU3" i="11"/>
  <c r="EU4" i="11" s="1"/>
  <c r="ET3" i="11"/>
  <c r="ET4" i="11" s="1"/>
  <c r="ES3" i="11"/>
  <c r="ES4" i="11" s="1"/>
  <c r="ER3" i="11"/>
  <c r="ER4" i="11" s="1"/>
  <c r="EQ3" i="11"/>
  <c r="EP3" i="11"/>
  <c r="EP4" i="11" s="1"/>
  <c r="EO3" i="11"/>
  <c r="EO4" i="11" s="1"/>
  <c r="EN3" i="11"/>
  <c r="EN4" i="11" s="1"/>
  <c r="EM3" i="11"/>
  <c r="EM4" i="11" s="1"/>
  <c r="EL3" i="11"/>
  <c r="EL4" i="11" s="1"/>
  <c r="EK3" i="11"/>
  <c r="EK4" i="11" s="1"/>
  <c r="EJ3" i="11"/>
  <c r="EJ4" i="11" s="1"/>
  <c r="EI3" i="11"/>
  <c r="EH3" i="11"/>
  <c r="EH4" i="11" s="1"/>
  <c r="EG3" i="11"/>
  <c r="EG4" i="11" s="1"/>
  <c r="EF3" i="11"/>
  <c r="EF4" i="11" s="1"/>
  <c r="EE3" i="11"/>
  <c r="EE4" i="11" s="1"/>
  <c r="ED3" i="11"/>
  <c r="ED4" i="11" s="1"/>
  <c r="EC3" i="11"/>
  <c r="EC4" i="11" s="1"/>
  <c r="EB3" i="11"/>
  <c r="EB4" i="11" s="1"/>
  <c r="EA3" i="11"/>
  <c r="DZ3" i="11"/>
  <c r="DZ4" i="11" s="1"/>
  <c r="DY3" i="11"/>
  <c r="DY4" i="11" s="1"/>
  <c r="DX3" i="11"/>
  <c r="DX4" i="11" s="1"/>
  <c r="DW3" i="11"/>
  <c r="DW4" i="11" s="1"/>
  <c r="DV3" i="11"/>
  <c r="DV4" i="11" s="1"/>
  <c r="DU3" i="11"/>
  <c r="DU4" i="11" s="1"/>
  <c r="DT3" i="11"/>
  <c r="DT4" i="11" s="1"/>
  <c r="DS3" i="11"/>
  <c r="DR3" i="11"/>
  <c r="DR4" i="11" s="1"/>
  <c r="DQ3" i="11"/>
  <c r="DQ4" i="11" s="1"/>
  <c r="DP3" i="11"/>
  <c r="DP4" i="11" s="1"/>
  <c r="DO3" i="11"/>
  <c r="DO4" i="11" s="1"/>
  <c r="DN3" i="11"/>
  <c r="DN4" i="11" s="1"/>
  <c r="DM3" i="11"/>
  <c r="DM4" i="11" s="1"/>
  <c r="DL3" i="11"/>
  <c r="DL4" i="11" s="1"/>
  <c r="DK3" i="11"/>
  <c r="DJ3" i="11"/>
  <c r="DJ4" i="11" s="1"/>
  <c r="DI3" i="11"/>
  <c r="DI4" i="11" s="1"/>
  <c r="DH3" i="11"/>
  <c r="DH4" i="11" s="1"/>
  <c r="DG3" i="11"/>
  <c r="DG4" i="11" s="1"/>
  <c r="DF3" i="11"/>
  <c r="DF4" i="11" s="1"/>
  <c r="DE3" i="11"/>
  <c r="DE4" i="11" s="1"/>
  <c r="DD3" i="11"/>
  <c r="DD4" i="11" s="1"/>
  <c r="DC3" i="11"/>
  <c r="DB3" i="11"/>
  <c r="DB4" i="11" s="1"/>
  <c r="DA3" i="11"/>
  <c r="DA4" i="11" s="1"/>
  <c r="CZ3" i="11"/>
  <c r="CZ4" i="11" s="1"/>
  <c r="CY3" i="11"/>
  <c r="CY4" i="11" s="1"/>
  <c r="CX3" i="11"/>
  <c r="CX4" i="11" s="1"/>
  <c r="CW3" i="11"/>
  <c r="CW4" i="11" s="1"/>
  <c r="CV3" i="11"/>
  <c r="CV4" i="11" s="1"/>
  <c r="CU3" i="11"/>
  <c r="CT3" i="11"/>
  <c r="CT4" i="11" s="1"/>
  <c r="CS3" i="11"/>
  <c r="CS4" i="11" s="1"/>
  <c r="CR3" i="11"/>
  <c r="CR4" i="11" s="1"/>
  <c r="CQ3" i="11"/>
  <c r="CQ4" i="11" s="1"/>
  <c r="CP3" i="11"/>
  <c r="CP4" i="11" s="1"/>
  <c r="CO3" i="11"/>
  <c r="CO4" i="11" s="1"/>
  <c r="CN3" i="11"/>
  <c r="CN4" i="11" s="1"/>
  <c r="CM3" i="11"/>
  <c r="CL3" i="11"/>
  <c r="CL4" i="11" s="1"/>
  <c r="CK3" i="11"/>
  <c r="CK4" i="11" s="1"/>
  <c r="CJ3" i="11"/>
  <c r="CJ4" i="11" s="1"/>
  <c r="CI3" i="11"/>
  <c r="CI4" i="11" s="1"/>
  <c r="CH3" i="11"/>
  <c r="CH4" i="11" s="1"/>
  <c r="CG3" i="11"/>
  <c r="CG4" i="11" s="1"/>
  <c r="CF3" i="11"/>
  <c r="CF4" i="11" s="1"/>
  <c r="CE3" i="11"/>
  <c r="CD3" i="11"/>
  <c r="CD4" i="11" s="1"/>
  <c r="CC3" i="11"/>
  <c r="CC4" i="11" s="1"/>
  <c r="CB3" i="11"/>
  <c r="CB4" i="11" s="1"/>
  <c r="CA3" i="11"/>
  <c r="CA4" i="11" s="1"/>
  <c r="BZ3" i="11"/>
  <c r="BZ4" i="11" s="1"/>
  <c r="BY3" i="11"/>
  <c r="BY4" i="11" s="1"/>
  <c r="BX3" i="11"/>
  <c r="BX4" i="11" s="1"/>
  <c r="BW3" i="11"/>
  <c r="BV3" i="11"/>
  <c r="BV4" i="11" s="1"/>
  <c r="BU3" i="11"/>
  <c r="BU4" i="11" s="1"/>
  <c r="BT3" i="11"/>
  <c r="BT4" i="11" s="1"/>
  <c r="BS3" i="11"/>
  <c r="BS4" i="11" s="1"/>
  <c r="BR3" i="11"/>
  <c r="BR4" i="11" s="1"/>
  <c r="BQ3" i="11"/>
  <c r="BQ4" i="11" s="1"/>
  <c r="BP3" i="11"/>
  <c r="BP4" i="11" s="1"/>
  <c r="BO3" i="11"/>
  <c r="BN3" i="11"/>
  <c r="BN4" i="11" s="1"/>
  <c r="BM3" i="11"/>
  <c r="BM4" i="11" s="1"/>
  <c r="BL3" i="11"/>
  <c r="BL4" i="11" s="1"/>
  <c r="BK3" i="11"/>
  <c r="BK4" i="11" s="1"/>
  <c r="BJ3" i="11"/>
  <c r="BJ4" i="11" s="1"/>
  <c r="BI3" i="11"/>
  <c r="BI4" i="11" s="1"/>
  <c r="BH3" i="11"/>
  <c r="BH4" i="11" s="1"/>
  <c r="BG3" i="11"/>
  <c r="BF3" i="11"/>
  <c r="BF4" i="11" s="1"/>
  <c r="BE3" i="11"/>
  <c r="BE4" i="11" s="1"/>
  <c r="BD3" i="11"/>
  <c r="BD4" i="11" s="1"/>
  <c r="BC3" i="11"/>
  <c r="BC4" i="11" s="1"/>
  <c r="BB3" i="11"/>
  <c r="BB4" i="11" s="1"/>
  <c r="BA3" i="11"/>
  <c r="BA4" i="11" s="1"/>
  <c r="AZ3" i="11"/>
  <c r="AZ4" i="11" s="1"/>
  <c r="AY3" i="11"/>
  <c r="AX3" i="11"/>
  <c r="AX4" i="11" s="1"/>
  <c r="AW3" i="11"/>
  <c r="AW4" i="11" s="1"/>
  <c r="AV3" i="11"/>
  <c r="AV4" i="11" s="1"/>
  <c r="AU3" i="11"/>
  <c r="AU4" i="11" s="1"/>
  <c r="AT3" i="11"/>
  <c r="AT4" i="11" s="1"/>
  <c r="AS3" i="11"/>
  <c r="AS4" i="11" s="1"/>
  <c r="AR3" i="11"/>
  <c r="AR4" i="11" s="1"/>
  <c r="AQ3" i="11"/>
  <c r="AP3" i="11"/>
  <c r="AP4" i="11" s="1"/>
  <c r="AO3" i="11"/>
  <c r="AO4" i="11" s="1"/>
  <c r="AN3" i="11"/>
  <c r="AN4" i="11" s="1"/>
  <c r="AM3" i="11"/>
  <c r="AM4" i="11" s="1"/>
  <c r="AL3" i="11"/>
  <c r="AL4" i="11" s="1"/>
  <c r="AK3" i="11"/>
  <c r="AK4" i="11" s="1"/>
  <c r="AJ3" i="11"/>
  <c r="AJ4" i="11" s="1"/>
  <c r="AI3" i="11"/>
  <c r="AH3" i="11"/>
  <c r="AH4" i="11" s="1"/>
  <c r="AG3" i="11"/>
  <c r="AG4" i="11" s="1"/>
  <c r="AF3" i="11"/>
  <c r="AF4" i="11" s="1"/>
  <c r="AE3" i="11"/>
  <c r="AE4" i="11" s="1"/>
  <c r="AD3" i="11"/>
  <c r="AD4" i="11" s="1"/>
  <c r="AC3" i="11"/>
  <c r="AC4" i="11" s="1"/>
  <c r="AB3" i="11"/>
  <c r="AB4" i="11" s="1"/>
  <c r="AA3" i="11"/>
  <c r="Z3" i="11"/>
  <c r="Z4" i="11" s="1"/>
  <c r="Y3" i="11"/>
  <c r="Y4" i="11" s="1"/>
  <c r="X3" i="11"/>
  <c r="X4" i="11" s="1"/>
  <c r="W3" i="11"/>
  <c r="W4" i="11" s="1"/>
  <c r="V3" i="11"/>
  <c r="V4" i="11" s="1"/>
  <c r="U3" i="11"/>
  <c r="U4" i="11" s="1"/>
  <c r="T3" i="11"/>
  <c r="T4" i="11" s="1"/>
  <c r="S3" i="11"/>
  <c r="R3" i="11"/>
  <c r="R4" i="11" s="1"/>
  <c r="Q3" i="11"/>
  <c r="Q4" i="11" s="1"/>
  <c r="P3" i="11"/>
  <c r="P4" i="11" s="1"/>
  <c r="O3" i="11"/>
  <c r="O4" i="11" s="1"/>
  <c r="N3" i="11"/>
  <c r="N4" i="11" s="1"/>
  <c r="M3" i="11"/>
  <c r="M4" i="11" s="1"/>
  <c r="L3" i="11"/>
  <c r="L4" i="11" s="1"/>
  <c r="K3" i="11"/>
  <c r="J3" i="11"/>
  <c r="J4" i="11" s="1"/>
  <c r="I3" i="11"/>
  <c r="I4" i="11" s="1"/>
  <c r="H3" i="11"/>
  <c r="H4" i="11" s="1"/>
  <c r="G3" i="11"/>
  <c r="G4" i="11" s="1"/>
  <c r="F3" i="11"/>
  <c r="F4" i="11" s="1"/>
  <c r="E3" i="11"/>
  <c r="E4" i="11" s="1"/>
  <c r="HF39" i="12"/>
  <c r="HE39" i="12"/>
  <c r="HD39" i="12"/>
  <c r="HC39" i="12"/>
  <c r="HB39" i="12"/>
  <c r="HA39" i="12"/>
  <c r="GZ39" i="12"/>
  <c r="GY39" i="12"/>
  <c r="GX39" i="12"/>
  <c r="GW39" i="12"/>
  <c r="GV39" i="12"/>
  <c r="GU39" i="12"/>
  <c r="GT39" i="12"/>
  <c r="GS39" i="12"/>
  <c r="GR39" i="12"/>
  <c r="GQ39" i="12"/>
  <c r="GP39" i="12"/>
  <c r="GO39" i="12"/>
  <c r="GN39" i="12"/>
  <c r="GM39" i="12"/>
  <c r="GL39" i="12"/>
  <c r="GK39" i="12"/>
  <c r="GJ39" i="12"/>
  <c r="GI39" i="12"/>
  <c r="GH39" i="12"/>
  <c r="GG39" i="12"/>
  <c r="GF39" i="12"/>
  <c r="GE39" i="12"/>
  <c r="GD39" i="12"/>
  <c r="GC39" i="12"/>
  <c r="GB39" i="12"/>
  <c r="GA39" i="12"/>
  <c r="FZ39" i="12"/>
  <c r="FY39" i="12"/>
  <c r="FX39" i="12"/>
  <c r="FW39" i="12"/>
  <c r="FV39" i="12"/>
  <c r="FU39" i="12"/>
  <c r="FT39" i="12"/>
  <c r="FS39" i="12"/>
  <c r="FR39" i="12"/>
  <c r="FQ39" i="12"/>
  <c r="FP39" i="12"/>
  <c r="FO39" i="12"/>
  <c r="FN39" i="12"/>
  <c r="FM39" i="12"/>
  <c r="FL39" i="12"/>
  <c r="FK39" i="12"/>
  <c r="FJ39" i="12"/>
  <c r="FI39" i="12"/>
  <c r="FH39" i="12"/>
  <c r="FG39" i="12"/>
  <c r="FF39" i="12"/>
  <c r="FE39" i="12"/>
  <c r="FD39" i="12"/>
  <c r="FC39" i="12"/>
  <c r="FB39" i="12"/>
  <c r="FA39" i="12"/>
  <c r="EZ39" i="12"/>
  <c r="EY39" i="12"/>
  <c r="EX39" i="12"/>
  <c r="EW39" i="12"/>
  <c r="EV39" i="12"/>
  <c r="EU39" i="12"/>
  <c r="ET39" i="12"/>
  <c r="ES39" i="12"/>
  <c r="ER39" i="12"/>
  <c r="EQ39" i="12"/>
  <c r="EP39" i="12"/>
  <c r="EO39" i="12"/>
  <c r="EN39" i="12"/>
  <c r="EM39" i="12"/>
  <c r="EL39" i="12"/>
  <c r="EK39" i="12"/>
  <c r="EJ39" i="12"/>
  <c r="EI39" i="12"/>
  <c r="EH39" i="12"/>
  <c r="EG39" i="12"/>
  <c r="EF39" i="12"/>
  <c r="EE39" i="12"/>
  <c r="ED39" i="12"/>
  <c r="EC39" i="12"/>
  <c r="EB39" i="12"/>
  <c r="EA39" i="12"/>
  <c r="DZ39" i="12"/>
  <c r="DY39" i="12"/>
  <c r="DX39" i="12"/>
  <c r="DW39" i="12"/>
  <c r="DV39" i="12"/>
  <c r="DU39" i="12"/>
  <c r="DT39" i="12"/>
  <c r="DS39" i="12"/>
  <c r="DR39" i="12"/>
  <c r="DQ39" i="12"/>
  <c r="DP39" i="12"/>
  <c r="DO39" i="12"/>
  <c r="DN39" i="12"/>
  <c r="DM39" i="12"/>
  <c r="DL39" i="12"/>
  <c r="DK39" i="12"/>
  <c r="DJ39" i="12"/>
  <c r="DI39" i="12"/>
  <c r="DH39" i="12"/>
  <c r="DG39" i="12"/>
  <c r="DF39" i="12"/>
  <c r="DE39" i="12"/>
  <c r="DD39" i="12"/>
  <c r="DC39" i="12"/>
  <c r="DB39" i="12"/>
  <c r="DA39" i="12"/>
  <c r="CZ39" i="12"/>
  <c r="CY39" i="12"/>
  <c r="CX39" i="12"/>
  <c r="CW39" i="12"/>
  <c r="CV39" i="12"/>
  <c r="CU39" i="12"/>
  <c r="CT39" i="12"/>
  <c r="CS39" i="12"/>
  <c r="CR39" i="12"/>
  <c r="CQ39" i="12"/>
  <c r="CP39" i="12"/>
  <c r="CO39" i="12"/>
  <c r="CN39" i="12"/>
  <c r="CM39" i="12"/>
  <c r="CL39" i="12"/>
  <c r="CK39" i="12"/>
  <c r="CJ39" i="12"/>
  <c r="CI39" i="12"/>
  <c r="CH39" i="12"/>
  <c r="CG39" i="12"/>
  <c r="CF39" i="12"/>
  <c r="CE39" i="12"/>
  <c r="CD39" i="12"/>
  <c r="CC39" i="12"/>
  <c r="CB39" i="12"/>
  <c r="CA39" i="12"/>
  <c r="BZ39" i="12"/>
  <c r="BY39" i="12"/>
  <c r="BX39" i="12"/>
  <c r="BW39" i="12"/>
  <c r="BV39" i="12"/>
  <c r="BU39" i="12"/>
  <c r="BT39" i="12"/>
  <c r="BS39" i="12"/>
  <c r="BR39" i="12"/>
  <c r="BQ39" i="12"/>
  <c r="BP39" i="12"/>
  <c r="BO39" i="12"/>
  <c r="BN39" i="12"/>
  <c r="BM39" i="12"/>
  <c r="BL39" i="12"/>
  <c r="BK39" i="12"/>
  <c r="BJ39" i="12"/>
  <c r="BI39" i="12"/>
  <c r="BH39" i="12"/>
  <c r="BG39" i="12"/>
  <c r="BF39" i="12"/>
  <c r="BE39" i="12"/>
  <c r="BD39" i="12"/>
  <c r="BC39" i="12"/>
  <c r="BB39" i="12"/>
  <c r="BA39" i="12"/>
  <c r="AZ39" i="12"/>
  <c r="AY39" i="12"/>
  <c r="AX39" i="12"/>
  <c r="AW39" i="12"/>
  <c r="AV39" i="12"/>
  <c r="AU39" i="12"/>
  <c r="AT39" i="12"/>
  <c r="AS39" i="12"/>
  <c r="AR39" i="12"/>
  <c r="AQ39" i="12"/>
  <c r="AP39" i="12"/>
  <c r="AO39" i="12"/>
  <c r="AN39" i="12"/>
  <c r="AM39" i="12"/>
  <c r="AL39" i="12"/>
  <c r="AK39" i="12"/>
  <c r="AJ39" i="12"/>
  <c r="AI39" i="12"/>
  <c r="AH39" i="12"/>
  <c r="AG39" i="12"/>
  <c r="AF39" i="12"/>
  <c r="AE39" i="12"/>
  <c r="AD39" i="12"/>
  <c r="AC39" i="12"/>
  <c r="AB39" i="12"/>
  <c r="AA39" i="12"/>
  <c r="Z39" i="12"/>
  <c r="Y39" i="12"/>
  <c r="X39" i="12"/>
  <c r="W39" i="12"/>
  <c r="V39" i="12"/>
  <c r="U39" i="12"/>
  <c r="T39" i="12"/>
  <c r="S39" i="12"/>
  <c r="R39" i="12"/>
  <c r="Q39" i="12"/>
  <c r="P39" i="12"/>
  <c r="O39" i="12"/>
  <c r="N39" i="12"/>
  <c r="M39" i="12"/>
  <c r="L39" i="12"/>
  <c r="K39" i="12"/>
  <c r="J39" i="12"/>
  <c r="I39" i="12"/>
  <c r="H39" i="12"/>
  <c r="G39" i="12"/>
  <c r="F39" i="12"/>
  <c r="E39" i="12"/>
  <c r="B39" i="12"/>
  <c r="D39" i="12" s="1"/>
  <c r="A39" i="12"/>
  <c r="B37" i="12"/>
  <c r="A37" i="12"/>
  <c r="B36" i="12"/>
  <c r="A36" i="12"/>
  <c r="B35" i="12"/>
  <c r="A35" i="12"/>
  <c r="B34" i="12"/>
  <c r="A34" i="12"/>
  <c r="B33" i="12"/>
  <c r="A33" i="12"/>
  <c r="B32" i="12"/>
  <c r="A32" i="12"/>
  <c r="B31" i="12"/>
  <c r="A31" i="12"/>
  <c r="B30" i="12"/>
  <c r="A30" i="12"/>
  <c r="B29" i="12"/>
  <c r="A29" i="12"/>
  <c r="B28" i="12"/>
  <c r="A28" i="12"/>
  <c r="B27" i="12"/>
  <c r="A27" i="12"/>
  <c r="B26" i="12"/>
  <c r="A26" i="12"/>
  <c r="B25" i="12"/>
  <c r="A25" i="12"/>
  <c r="B24" i="12"/>
  <c r="A24" i="12"/>
  <c r="B23" i="12"/>
  <c r="A23" i="12"/>
  <c r="B22" i="12"/>
  <c r="A22" i="12"/>
  <c r="B21" i="12"/>
  <c r="A21" i="12"/>
  <c r="B20" i="12"/>
  <c r="A20" i="12"/>
  <c r="B19" i="12"/>
  <c r="A19" i="12"/>
  <c r="B18" i="12"/>
  <c r="A18" i="12"/>
  <c r="B17" i="12"/>
  <c r="A17" i="12"/>
  <c r="B16" i="12"/>
  <c r="A16" i="12"/>
  <c r="B15" i="12"/>
  <c r="A15" i="12"/>
  <c r="B14" i="12"/>
  <c r="A14" i="12"/>
  <c r="B13" i="12"/>
  <c r="A13" i="12"/>
  <c r="B12" i="12"/>
  <c r="A12" i="12"/>
  <c r="B11" i="12"/>
  <c r="A11" i="12"/>
  <c r="B10" i="12"/>
  <c r="A10" i="12"/>
  <c r="B9" i="12"/>
  <c r="A9" i="12"/>
  <c r="B8" i="12"/>
  <c r="A8" i="12"/>
  <c r="B7" i="12"/>
  <c r="A7" i="12"/>
  <c r="EU119" i="18" s="1"/>
  <c r="GZ4" i="12"/>
  <c r="GY4" i="12"/>
  <c r="GV4" i="12"/>
  <c r="GR4" i="12"/>
  <c r="GP4" i="12"/>
  <c r="GN4" i="12"/>
  <c r="GJ4" i="12"/>
  <c r="GH4" i="12"/>
  <c r="GG4" i="12"/>
  <c r="GF4" i="12"/>
  <c r="GE4" i="12"/>
  <c r="GB4" i="12"/>
  <c r="FZ4" i="12"/>
  <c r="FX4" i="12"/>
  <c r="FW4" i="12"/>
  <c r="FS4" i="12"/>
  <c r="FN4" i="12"/>
  <c r="FL4" i="12"/>
  <c r="FJ4" i="12"/>
  <c r="FD4" i="12"/>
  <c r="FA4" i="12"/>
  <c r="EV4" i="12"/>
  <c r="EU4" i="12"/>
  <c r="ES4" i="12"/>
  <c r="EN4" i="12"/>
  <c r="EM4" i="12"/>
  <c r="EK4" i="12"/>
  <c r="EF4" i="12"/>
  <c r="EE4" i="12"/>
  <c r="EC4" i="12"/>
  <c r="DX4" i="12"/>
  <c r="DW4" i="12"/>
  <c r="DU4" i="12"/>
  <c r="DP4" i="12"/>
  <c r="DO4" i="12"/>
  <c r="DM4" i="12"/>
  <c r="DH4" i="12"/>
  <c r="DE4" i="12"/>
  <c r="CZ4" i="12"/>
  <c r="CW4" i="12"/>
  <c r="CR4" i="12"/>
  <c r="CO4" i="12"/>
  <c r="CJ4" i="12"/>
  <c r="CI4" i="12"/>
  <c r="CG4" i="12"/>
  <c r="CB4" i="12"/>
  <c r="CA4" i="12"/>
  <c r="BY4" i="12"/>
  <c r="BT4" i="12"/>
  <c r="BS4" i="12"/>
  <c r="BQ4" i="12"/>
  <c r="BL4" i="12"/>
  <c r="BK4" i="12"/>
  <c r="BI4" i="12"/>
  <c r="BD4" i="12"/>
  <c r="BC4" i="12"/>
  <c r="BA4" i="12"/>
  <c r="AV4" i="12"/>
  <c r="AS4" i="12"/>
  <c r="AN4" i="12"/>
  <c r="AK4" i="12"/>
  <c r="AF4" i="12"/>
  <c r="AC4" i="12"/>
  <c r="X4" i="12"/>
  <c r="W4" i="12"/>
  <c r="U4" i="12"/>
  <c r="P4" i="12"/>
  <c r="O4" i="12"/>
  <c r="M4" i="12"/>
  <c r="H4" i="12"/>
  <c r="G4" i="12"/>
  <c r="E4" i="12"/>
  <c r="HF3" i="12"/>
  <c r="HF4" i="12" s="1"/>
  <c r="HE3" i="12"/>
  <c r="HE4" i="12" s="1"/>
  <c r="HD3" i="12"/>
  <c r="HD4" i="12" s="1"/>
  <c r="HC3" i="12"/>
  <c r="HC4" i="12" s="1"/>
  <c r="HB3" i="12"/>
  <c r="HB4" i="12" s="1"/>
  <c r="HA3" i="12"/>
  <c r="HA4" i="12" s="1"/>
  <c r="GZ3" i="12"/>
  <c r="GY3" i="12"/>
  <c r="GX3" i="12"/>
  <c r="GX4" i="12" s="1"/>
  <c r="GW3" i="12"/>
  <c r="GW4" i="12" s="1"/>
  <c r="GV3" i="12"/>
  <c r="GU3" i="12"/>
  <c r="GU4" i="12" s="1"/>
  <c r="GT3" i="12"/>
  <c r="GT4" i="12" s="1"/>
  <c r="GS3" i="12"/>
  <c r="GS4" i="12" s="1"/>
  <c r="GR3" i="12"/>
  <c r="GQ3" i="12"/>
  <c r="GQ4" i="12" s="1"/>
  <c r="GP3" i="12"/>
  <c r="GO3" i="12"/>
  <c r="GO4" i="12" s="1"/>
  <c r="GN3" i="12"/>
  <c r="GM3" i="12"/>
  <c r="GM4" i="12" s="1"/>
  <c r="GL3" i="12"/>
  <c r="GL4" i="12" s="1"/>
  <c r="GK3" i="12"/>
  <c r="GK4" i="12" s="1"/>
  <c r="GJ3" i="12"/>
  <c r="GI3" i="12"/>
  <c r="GI4" i="12" s="1"/>
  <c r="GH3" i="12"/>
  <c r="GG3" i="12"/>
  <c r="GF3" i="12"/>
  <c r="GE3" i="12"/>
  <c r="GD3" i="12"/>
  <c r="GD4" i="12" s="1"/>
  <c r="GC3" i="12"/>
  <c r="GC4" i="12" s="1"/>
  <c r="GB3" i="12"/>
  <c r="GA3" i="12"/>
  <c r="GA4" i="12" s="1"/>
  <c r="FZ3" i="12"/>
  <c r="FY3" i="12"/>
  <c r="FY4" i="12" s="1"/>
  <c r="FX3" i="12"/>
  <c r="FW3" i="12"/>
  <c r="FV3" i="12"/>
  <c r="FV4" i="12" s="1"/>
  <c r="FU3" i="12"/>
  <c r="FU4" i="12" s="1"/>
  <c r="FT3" i="12"/>
  <c r="FT4" i="12" s="1"/>
  <c r="FS3" i="12"/>
  <c r="FR3" i="12"/>
  <c r="FR4" i="12" s="1"/>
  <c r="FQ3" i="12"/>
  <c r="FQ4" i="12" s="1"/>
  <c r="FP3" i="12"/>
  <c r="FP4" i="12" s="1"/>
  <c r="FO3" i="12"/>
  <c r="FO4" i="12" s="1"/>
  <c r="FN3" i="12"/>
  <c r="FM3" i="12"/>
  <c r="FM4" i="12" s="1"/>
  <c r="FL3" i="12"/>
  <c r="FK3" i="12"/>
  <c r="FK4" i="12" s="1"/>
  <c r="FJ3" i="12"/>
  <c r="FI3" i="12"/>
  <c r="FI4" i="12" s="1"/>
  <c r="FH3" i="12"/>
  <c r="FH4" i="12" s="1"/>
  <c r="FG3" i="12"/>
  <c r="FG4" i="12" s="1"/>
  <c r="FF3" i="12"/>
  <c r="FF4" i="12" s="1"/>
  <c r="FE3" i="12"/>
  <c r="FE4" i="12" s="1"/>
  <c r="FD3" i="12"/>
  <c r="FC3" i="12"/>
  <c r="FC4" i="12" s="1"/>
  <c r="FB3" i="12"/>
  <c r="FB4" i="12" s="1"/>
  <c r="FA3" i="12"/>
  <c r="EZ3" i="12"/>
  <c r="EZ4" i="12" s="1"/>
  <c r="EY3" i="12"/>
  <c r="EY4" i="12" s="1"/>
  <c r="EX3" i="12"/>
  <c r="EX4" i="12" s="1"/>
  <c r="EW3" i="12"/>
  <c r="EW4" i="12" s="1"/>
  <c r="EV3" i="12"/>
  <c r="EU3" i="12"/>
  <c r="ET3" i="12"/>
  <c r="ET4" i="12" s="1"/>
  <c r="ES3" i="12"/>
  <c r="ER3" i="12"/>
  <c r="ER4" i="12" s="1"/>
  <c r="EQ3" i="12"/>
  <c r="EQ4" i="12" s="1"/>
  <c r="EP3" i="12"/>
  <c r="EP4" i="12" s="1"/>
  <c r="EO3" i="12"/>
  <c r="EO4" i="12" s="1"/>
  <c r="EN3" i="12"/>
  <c r="EM3" i="12"/>
  <c r="EL3" i="12"/>
  <c r="EL4" i="12" s="1"/>
  <c r="EK3" i="12"/>
  <c r="EJ3" i="12"/>
  <c r="EJ4" i="12" s="1"/>
  <c r="EI3" i="12"/>
  <c r="EI4" i="12" s="1"/>
  <c r="EH3" i="12"/>
  <c r="EH4" i="12" s="1"/>
  <c r="EG3" i="12"/>
  <c r="EG4" i="12" s="1"/>
  <c r="EF3" i="12"/>
  <c r="EE3" i="12"/>
  <c r="ED3" i="12"/>
  <c r="ED4" i="12" s="1"/>
  <c r="EC3" i="12"/>
  <c r="EB3" i="12"/>
  <c r="EB4" i="12" s="1"/>
  <c r="EA3" i="12"/>
  <c r="EA4" i="12" s="1"/>
  <c r="DZ3" i="12"/>
  <c r="DZ4" i="12" s="1"/>
  <c r="DY3" i="12"/>
  <c r="DY4" i="12" s="1"/>
  <c r="DX3" i="12"/>
  <c r="DW3" i="12"/>
  <c r="DV3" i="12"/>
  <c r="DV4" i="12" s="1"/>
  <c r="DU3" i="12"/>
  <c r="DT3" i="12"/>
  <c r="DT4" i="12" s="1"/>
  <c r="DS3" i="12"/>
  <c r="DS4" i="12" s="1"/>
  <c r="DR3" i="12"/>
  <c r="DR4" i="12" s="1"/>
  <c r="DQ3" i="12"/>
  <c r="DQ4" i="12" s="1"/>
  <c r="DP3" i="12"/>
  <c r="DO3" i="12"/>
  <c r="DN3" i="12"/>
  <c r="DN4" i="12" s="1"/>
  <c r="DM3" i="12"/>
  <c r="DL3" i="12"/>
  <c r="DL4" i="12" s="1"/>
  <c r="DK3" i="12"/>
  <c r="DK4" i="12" s="1"/>
  <c r="DJ3" i="12"/>
  <c r="DJ4" i="12" s="1"/>
  <c r="DI3" i="12"/>
  <c r="DI4" i="12" s="1"/>
  <c r="DH3" i="12"/>
  <c r="DG3" i="12"/>
  <c r="DG4" i="12" s="1"/>
  <c r="DF3" i="12"/>
  <c r="DF4" i="12" s="1"/>
  <c r="DE3" i="12"/>
  <c r="DD3" i="12"/>
  <c r="DD4" i="12" s="1"/>
  <c r="DC3" i="12"/>
  <c r="DC4" i="12" s="1"/>
  <c r="DB3" i="12"/>
  <c r="DB4" i="12" s="1"/>
  <c r="DA3" i="12"/>
  <c r="DA4" i="12" s="1"/>
  <c r="CZ3" i="12"/>
  <c r="CY3" i="12"/>
  <c r="CY4" i="12" s="1"/>
  <c r="CX3" i="12"/>
  <c r="CX4" i="12" s="1"/>
  <c r="CW3" i="12"/>
  <c r="CV3" i="12"/>
  <c r="CV4" i="12" s="1"/>
  <c r="CU3" i="12"/>
  <c r="CU4" i="12" s="1"/>
  <c r="CT3" i="12"/>
  <c r="CT4" i="12" s="1"/>
  <c r="CS3" i="12"/>
  <c r="CS4" i="12" s="1"/>
  <c r="CR3" i="12"/>
  <c r="CQ3" i="12"/>
  <c r="CQ4" i="12" s="1"/>
  <c r="CP3" i="12"/>
  <c r="CP4" i="12" s="1"/>
  <c r="CO3" i="12"/>
  <c r="CN3" i="12"/>
  <c r="CN4" i="12" s="1"/>
  <c r="CM3" i="12"/>
  <c r="CM4" i="12" s="1"/>
  <c r="CL3" i="12"/>
  <c r="CL4" i="12" s="1"/>
  <c r="CK3" i="12"/>
  <c r="CK4" i="12" s="1"/>
  <c r="CJ3" i="12"/>
  <c r="CI3" i="12"/>
  <c r="CH3" i="12"/>
  <c r="CH4" i="12" s="1"/>
  <c r="CG3" i="12"/>
  <c r="CF3" i="12"/>
  <c r="CF4" i="12" s="1"/>
  <c r="CE3" i="12"/>
  <c r="CE4" i="12" s="1"/>
  <c r="CD3" i="12"/>
  <c r="CD4" i="12" s="1"/>
  <c r="CC3" i="12"/>
  <c r="CC4" i="12" s="1"/>
  <c r="CB3" i="12"/>
  <c r="CA3" i="12"/>
  <c r="BZ3" i="12"/>
  <c r="BZ4" i="12" s="1"/>
  <c r="BY3" i="12"/>
  <c r="BX3" i="12"/>
  <c r="BX4" i="12" s="1"/>
  <c r="BW3" i="12"/>
  <c r="BW4" i="12" s="1"/>
  <c r="BV3" i="12"/>
  <c r="BV4" i="12" s="1"/>
  <c r="BU3" i="12"/>
  <c r="BU4" i="12" s="1"/>
  <c r="BT3" i="12"/>
  <c r="BS3" i="12"/>
  <c r="BR3" i="12"/>
  <c r="BR4" i="12" s="1"/>
  <c r="BQ3" i="12"/>
  <c r="BP3" i="12"/>
  <c r="BP4" i="12" s="1"/>
  <c r="BO3" i="12"/>
  <c r="BO4" i="12" s="1"/>
  <c r="BN3" i="12"/>
  <c r="BN4" i="12" s="1"/>
  <c r="BM3" i="12"/>
  <c r="BM4" i="12" s="1"/>
  <c r="BL3" i="12"/>
  <c r="BK3" i="12"/>
  <c r="BJ3" i="12"/>
  <c r="BJ4" i="12" s="1"/>
  <c r="BI3" i="12"/>
  <c r="BH3" i="12"/>
  <c r="BH4" i="12" s="1"/>
  <c r="BG3" i="12"/>
  <c r="BG4" i="12" s="1"/>
  <c r="BF3" i="12"/>
  <c r="BF4" i="12" s="1"/>
  <c r="BE3" i="12"/>
  <c r="BE4" i="12" s="1"/>
  <c r="BD3" i="12"/>
  <c r="BC3" i="12"/>
  <c r="BB3" i="12"/>
  <c r="BB4" i="12" s="1"/>
  <c r="BA3" i="12"/>
  <c r="AZ3" i="12"/>
  <c r="AZ4" i="12" s="1"/>
  <c r="AY3" i="12"/>
  <c r="AY4" i="12" s="1"/>
  <c r="AX3" i="12"/>
  <c r="AX4" i="12" s="1"/>
  <c r="AW3" i="12"/>
  <c r="AW4" i="12" s="1"/>
  <c r="AV3" i="12"/>
  <c r="AU3" i="12"/>
  <c r="AU4" i="12" s="1"/>
  <c r="AT3" i="12"/>
  <c r="AT4" i="12" s="1"/>
  <c r="AS3" i="12"/>
  <c r="AR3" i="12"/>
  <c r="AR4" i="12" s="1"/>
  <c r="AQ3" i="12"/>
  <c r="AQ4" i="12" s="1"/>
  <c r="AP3" i="12"/>
  <c r="AP4" i="12" s="1"/>
  <c r="AO3" i="12"/>
  <c r="AO4" i="12" s="1"/>
  <c r="AN3" i="12"/>
  <c r="AM3" i="12"/>
  <c r="AM4" i="12" s="1"/>
  <c r="AL3" i="12"/>
  <c r="AL4" i="12" s="1"/>
  <c r="AK3" i="12"/>
  <c r="AJ3" i="12"/>
  <c r="AJ4" i="12" s="1"/>
  <c r="AI3" i="12"/>
  <c r="AI4" i="12" s="1"/>
  <c r="AH3" i="12"/>
  <c r="AH4" i="12" s="1"/>
  <c r="AG3" i="12"/>
  <c r="AG4" i="12" s="1"/>
  <c r="AF3" i="12"/>
  <c r="AE3" i="12"/>
  <c r="AE4" i="12" s="1"/>
  <c r="AD3" i="12"/>
  <c r="AD4" i="12" s="1"/>
  <c r="AC3" i="12"/>
  <c r="AB3" i="12"/>
  <c r="AB4" i="12" s="1"/>
  <c r="AA3" i="12"/>
  <c r="AA4" i="12" s="1"/>
  <c r="Z3" i="12"/>
  <c r="Z4" i="12" s="1"/>
  <c r="Y3" i="12"/>
  <c r="Y4" i="12" s="1"/>
  <c r="X3" i="12"/>
  <c r="W3" i="12"/>
  <c r="V3" i="12"/>
  <c r="V4" i="12" s="1"/>
  <c r="U3" i="12"/>
  <c r="T3" i="12"/>
  <c r="T4" i="12" s="1"/>
  <c r="S3" i="12"/>
  <c r="S4" i="12" s="1"/>
  <c r="R3" i="12"/>
  <c r="R4" i="12" s="1"/>
  <c r="Q3" i="12"/>
  <c r="Q4" i="12" s="1"/>
  <c r="P3" i="12"/>
  <c r="O3" i="12"/>
  <c r="N3" i="12"/>
  <c r="N4" i="12" s="1"/>
  <c r="M3" i="12"/>
  <c r="L3" i="12"/>
  <c r="L4" i="12" s="1"/>
  <c r="K3" i="12"/>
  <c r="K4" i="12" s="1"/>
  <c r="J3" i="12"/>
  <c r="J4" i="12" s="1"/>
  <c r="I3" i="12"/>
  <c r="I4" i="12" s="1"/>
  <c r="H3" i="12"/>
  <c r="G3" i="12"/>
  <c r="F3" i="12"/>
  <c r="F4" i="12" s="1"/>
  <c r="E3" i="12"/>
  <c r="HF39" i="13"/>
  <c r="HE39" i="13"/>
  <c r="HD39" i="13"/>
  <c r="HC39" i="13"/>
  <c r="HB39" i="13"/>
  <c r="HA39" i="13"/>
  <c r="GZ39" i="13"/>
  <c r="GY39" i="13"/>
  <c r="GX39" i="13"/>
  <c r="GW39" i="13"/>
  <c r="GV39" i="13"/>
  <c r="GU39" i="13"/>
  <c r="GT39" i="13"/>
  <c r="GS39" i="13"/>
  <c r="GR39" i="13"/>
  <c r="GQ39" i="13"/>
  <c r="GP39" i="13"/>
  <c r="GO39" i="13"/>
  <c r="GN39" i="13"/>
  <c r="GM39" i="13"/>
  <c r="GL39" i="13"/>
  <c r="GK39" i="13"/>
  <c r="GJ39" i="13"/>
  <c r="GI39" i="13"/>
  <c r="GH39" i="13"/>
  <c r="GG39" i="13"/>
  <c r="GF39" i="13"/>
  <c r="GE39" i="13"/>
  <c r="GD39" i="13"/>
  <c r="GC39" i="13"/>
  <c r="GB39" i="13"/>
  <c r="GA39" i="13"/>
  <c r="FZ39" i="13"/>
  <c r="FY39" i="13"/>
  <c r="FX39" i="13"/>
  <c r="FW39" i="13"/>
  <c r="FV39" i="13"/>
  <c r="FU39" i="13"/>
  <c r="FT39" i="13"/>
  <c r="FS39" i="13"/>
  <c r="FR39" i="13"/>
  <c r="FQ39" i="13"/>
  <c r="FP39" i="13"/>
  <c r="FO39" i="13"/>
  <c r="FN39" i="13"/>
  <c r="FM39" i="13"/>
  <c r="FL39" i="13"/>
  <c r="FK39" i="13"/>
  <c r="FJ39" i="13"/>
  <c r="FI39" i="13"/>
  <c r="FH39" i="13"/>
  <c r="FG39" i="13"/>
  <c r="FF39" i="13"/>
  <c r="FE39" i="13"/>
  <c r="FD39" i="13"/>
  <c r="FC39" i="13"/>
  <c r="FB39" i="13"/>
  <c r="FA39" i="13"/>
  <c r="EZ39" i="13"/>
  <c r="EY39" i="13"/>
  <c r="EX39" i="13"/>
  <c r="EW39" i="13"/>
  <c r="EV39" i="13"/>
  <c r="EU39" i="13"/>
  <c r="ET39" i="13"/>
  <c r="ES39" i="13"/>
  <c r="ER39" i="13"/>
  <c r="EQ39" i="13"/>
  <c r="EP39" i="13"/>
  <c r="EO39" i="13"/>
  <c r="EN39" i="13"/>
  <c r="EM39" i="13"/>
  <c r="EL39" i="13"/>
  <c r="EK39" i="13"/>
  <c r="EJ39" i="13"/>
  <c r="EI39" i="13"/>
  <c r="EH39" i="13"/>
  <c r="EG39" i="13"/>
  <c r="EF39" i="13"/>
  <c r="EE39" i="13"/>
  <c r="ED39" i="13"/>
  <c r="EC39" i="13"/>
  <c r="EB39" i="13"/>
  <c r="EA39" i="13"/>
  <c r="DZ39" i="13"/>
  <c r="DY39" i="13"/>
  <c r="DX39" i="13"/>
  <c r="DW39" i="13"/>
  <c r="DV39" i="13"/>
  <c r="DU39" i="13"/>
  <c r="DT39" i="13"/>
  <c r="DS39" i="13"/>
  <c r="DR39" i="13"/>
  <c r="DQ39" i="13"/>
  <c r="DP39" i="13"/>
  <c r="DO39" i="13"/>
  <c r="DN39" i="13"/>
  <c r="DM39" i="13"/>
  <c r="DL39" i="13"/>
  <c r="DK39" i="13"/>
  <c r="DJ39" i="13"/>
  <c r="DI39" i="13"/>
  <c r="DH39" i="13"/>
  <c r="DG39" i="13"/>
  <c r="DF39" i="13"/>
  <c r="DE39" i="13"/>
  <c r="DD39" i="13"/>
  <c r="DC39" i="13"/>
  <c r="DB39" i="13"/>
  <c r="DA39" i="13"/>
  <c r="CZ39" i="13"/>
  <c r="CY39" i="13"/>
  <c r="CX39" i="13"/>
  <c r="CW39" i="13"/>
  <c r="CV39" i="13"/>
  <c r="CU39" i="13"/>
  <c r="CT39" i="13"/>
  <c r="CS39" i="13"/>
  <c r="CR39" i="13"/>
  <c r="CQ39" i="13"/>
  <c r="CP39" i="13"/>
  <c r="CO39" i="13"/>
  <c r="CN39" i="13"/>
  <c r="CM39" i="13"/>
  <c r="CL39" i="13"/>
  <c r="CK39" i="13"/>
  <c r="CJ39" i="13"/>
  <c r="CI39" i="13"/>
  <c r="CH39" i="13"/>
  <c r="CG39" i="13"/>
  <c r="CF39" i="13"/>
  <c r="CE39" i="13"/>
  <c r="CD39" i="13"/>
  <c r="CC39" i="13"/>
  <c r="CB39" i="13"/>
  <c r="CA39" i="13"/>
  <c r="BZ39" i="13"/>
  <c r="BY39" i="13"/>
  <c r="BX39" i="13"/>
  <c r="BW39" i="13"/>
  <c r="BV39" i="13"/>
  <c r="BU39" i="13"/>
  <c r="BT39" i="13"/>
  <c r="BS39" i="13"/>
  <c r="BR39" i="13"/>
  <c r="BQ39" i="13"/>
  <c r="BP39" i="13"/>
  <c r="BO39" i="13"/>
  <c r="BN39" i="13"/>
  <c r="BM39" i="13"/>
  <c r="BL39" i="13"/>
  <c r="BK39" i="13"/>
  <c r="BJ39" i="13"/>
  <c r="BI39" i="13"/>
  <c r="BH39" i="13"/>
  <c r="BG39" i="13"/>
  <c r="BF39" i="13"/>
  <c r="BE39" i="13"/>
  <c r="BD39" i="13"/>
  <c r="BC39" i="13"/>
  <c r="BB39" i="13"/>
  <c r="BA39" i="13"/>
  <c r="AZ39" i="13"/>
  <c r="AY39" i="13"/>
  <c r="AX39" i="13"/>
  <c r="AW39" i="13"/>
  <c r="AV39" i="13"/>
  <c r="AU39" i="13"/>
  <c r="AT39" i="13"/>
  <c r="AS39" i="13"/>
  <c r="AR39" i="13"/>
  <c r="AQ39" i="13"/>
  <c r="AP39" i="13"/>
  <c r="AO39" i="13"/>
  <c r="AN39" i="13"/>
  <c r="AM39" i="13"/>
  <c r="AL39" i="13"/>
  <c r="AK39" i="13"/>
  <c r="AJ39" i="13"/>
  <c r="AI39" i="13"/>
  <c r="AH39" i="13"/>
  <c r="AG39" i="13"/>
  <c r="AF39" i="13"/>
  <c r="AE39" i="13"/>
  <c r="AD39" i="13"/>
  <c r="AC39" i="13"/>
  <c r="AB39" i="13"/>
  <c r="AA39" i="13"/>
  <c r="Z39" i="13"/>
  <c r="Y39" i="13"/>
  <c r="X39" i="13"/>
  <c r="W39" i="13"/>
  <c r="V39" i="13"/>
  <c r="U39" i="13"/>
  <c r="T39" i="13"/>
  <c r="S39" i="13"/>
  <c r="R39" i="13"/>
  <c r="Q39" i="13"/>
  <c r="P39" i="13"/>
  <c r="O39" i="13"/>
  <c r="N39" i="13"/>
  <c r="M39" i="13"/>
  <c r="L39" i="13"/>
  <c r="K39" i="13"/>
  <c r="J39" i="13"/>
  <c r="I39" i="13"/>
  <c r="H39" i="13"/>
  <c r="G39" i="13"/>
  <c r="F39" i="13"/>
  <c r="E39" i="13"/>
  <c r="B39" i="13"/>
  <c r="D39" i="13" s="1"/>
  <c r="A39" i="13"/>
  <c r="B37" i="13"/>
  <c r="A37" i="13"/>
  <c r="B36" i="13"/>
  <c r="A36" i="13"/>
  <c r="B35" i="13"/>
  <c r="A35" i="13"/>
  <c r="B34" i="13"/>
  <c r="A34" i="13"/>
  <c r="B33" i="13"/>
  <c r="A33" i="13"/>
  <c r="B32" i="13"/>
  <c r="A32" i="13"/>
  <c r="B31" i="13"/>
  <c r="A31" i="13"/>
  <c r="B30" i="13"/>
  <c r="A30" i="13"/>
  <c r="B29" i="13"/>
  <c r="A29" i="13"/>
  <c r="B28" i="13"/>
  <c r="A28" i="13"/>
  <c r="B27" i="13"/>
  <c r="A27" i="13"/>
  <c r="B26" i="13"/>
  <c r="A26" i="13"/>
  <c r="B25" i="13"/>
  <c r="A25" i="13"/>
  <c r="B24" i="13"/>
  <c r="A24" i="13"/>
  <c r="B23" i="13"/>
  <c r="A23" i="13"/>
  <c r="B22" i="13"/>
  <c r="A22" i="13"/>
  <c r="B21" i="13"/>
  <c r="A21" i="13"/>
  <c r="B20" i="13"/>
  <c r="A20" i="13"/>
  <c r="B19" i="13"/>
  <c r="A19" i="13"/>
  <c r="B18" i="13"/>
  <c r="A18" i="13"/>
  <c r="B17" i="13"/>
  <c r="A17" i="13"/>
  <c r="B16" i="13"/>
  <c r="A16" i="13"/>
  <c r="B15" i="13"/>
  <c r="A15" i="13"/>
  <c r="B14" i="13"/>
  <c r="A14" i="13"/>
  <c r="B13" i="13"/>
  <c r="A13" i="13"/>
  <c r="B12" i="13"/>
  <c r="A12" i="13"/>
  <c r="B11" i="13"/>
  <c r="A11" i="13"/>
  <c r="B10" i="13"/>
  <c r="A10" i="13"/>
  <c r="B9" i="13"/>
  <c r="A9" i="13"/>
  <c r="B8" i="13"/>
  <c r="A8" i="13"/>
  <c r="B7" i="13"/>
  <c r="A7" i="13"/>
  <c r="EV129" i="18" s="1"/>
  <c r="GY4" i="13"/>
  <c r="GV4" i="13"/>
  <c r="GA4" i="13"/>
  <c r="FX4" i="13"/>
  <c r="EZ4" i="13"/>
  <c r="ER4" i="13"/>
  <c r="DW4" i="13"/>
  <c r="DT4" i="13"/>
  <c r="CY4" i="13"/>
  <c r="CQ4" i="13"/>
  <c r="BX4" i="13"/>
  <c r="BP4" i="13"/>
  <c r="AZ4" i="13"/>
  <c r="AR4" i="13"/>
  <c r="T4" i="13"/>
  <c r="N4" i="13"/>
  <c r="HF3" i="13"/>
  <c r="HF4" i="13" s="1"/>
  <c r="HE3" i="13"/>
  <c r="HE4" i="13" s="1"/>
  <c r="HD3" i="13"/>
  <c r="HD4" i="13" s="1"/>
  <c r="HC3" i="13"/>
  <c r="HC4" i="13" s="1"/>
  <c r="HB3" i="13"/>
  <c r="HB4" i="13" s="1"/>
  <c r="HA3" i="13"/>
  <c r="HA4" i="13" s="1"/>
  <c r="GZ3" i="13"/>
  <c r="GZ4" i="13" s="1"/>
  <c r="GY3" i="13"/>
  <c r="GX3" i="13"/>
  <c r="GX4" i="13" s="1"/>
  <c r="GW3" i="13"/>
  <c r="GW4" i="13" s="1"/>
  <c r="GV3" i="13"/>
  <c r="GU3" i="13"/>
  <c r="GU4" i="13" s="1"/>
  <c r="GT3" i="13"/>
  <c r="GT4" i="13" s="1"/>
  <c r="GS3" i="13"/>
  <c r="GS4" i="13" s="1"/>
  <c r="GR3" i="13"/>
  <c r="GR4" i="13" s="1"/>
  <c r="GQ3" i="13"/>
  <c r="GQ4" i="13" s="1"/>
  <c r="GP3" i="13"/>
  <c r="GP4" i="13" s="1"/>
  <c r="GO3" i="13"/>
  <c r="GO4" i="13" s="1"/>
  <c r="GN3" i="13"/>
  <c r="GN4" i="13" s="1"/>
  <c r="GM3" i="13"/>
  <c r="GM4" i="13" s="1"/>
  <c r="GL3" i="13"/>
  <c r="GL4" i="13" s="1"/>
  <c r="GK3" i="13"/>
  <c r="GK4" i="13" s="1"/>
  <c r="GJ3" i="13"/>
  <c r="GJ4" i="13" s="1"/>
  <c r="GI3" i="13"/>
  <c r="GI4" i="13" s="1"/>
  <c r="GH3" i="13"/>
  <c r="GH4" i="13" s="1"/>
  <c r="GG3" i="13"/>
  <c r="GG4" i="13" s="1"/>
  <c r="GF3" i="13"/>
  <c r="GF4" i="13" s="1"/>
  <c r="GE3" i="13"/>
  <c r="GE4" i="13" s="1"/>
  <c r="GD3" i="13"/>
  <c r="GD4" i="13" s="1"/>
  <c r="GC3" i="13"/>
  <c r="GC4" i="13" s="1"/>
  <c r="GB3" i="13"/>
  <c r="GB4" i="13" s="1"/>
  <c r="GA3" i="13"/>
  <c r="FZ3" i="13"/>
  <c r="FZ4" i="13" s="1"/>
  <c r="FY3" i="13"/>
  <c r="FY4" i="13" s="1"/>
  <c r="FX3" i="13"/>
  <c r="FW3" i="13"/>
  <c r="FW4" i="13" s="1"/>
  <c r="FV3" i="13"/>
  <c r="FV4" i="13" s="1"/>
  <c r="FU3" i="13"/>
  <c r="FU4" i="13" s="1"/>
  <c r="FT3" i="13"/>
  <c r="FT4" i="13" s="1"/>
  <c r="FS3" i="13"/>
  <c r="FS4" i="13" s="1"/>
  <c r="FR3" i="13"/>
  <c r="FR4" i="13" s="1"/>
  <c r="FQ3" i="13"/>
  <c r="FQ4" i="13" s="1"/>
  <c r="FP3" i="13"/>
  <c r="FP4" i="13" s="1"/>
  <c r="FO3" i="13"/>
  <c r="FO4" i="13" s="1"/>
  <c r="FN3" i="13"/>
  <c r="FN4" i="13" s="1"/>
  <c r="FM3" i="13"/>
  <c r="FM4" i="13" s="1"/>
  <c r="FL3" i="13"/>
  <c r="FL4" i="13" s="1"/>
  <c r="FK3" i="13"/>
  <c r="FK4" i="13" s="1"/>
  <c r="FJ3" i="13"/>
  <c r="FJ4" i="13" s="1"/>
  <c r="FI3" i="13"/>
  <c r="FI4" i="13" s="1"/>
  <c r="FH3" i="13"/>
  <c r="FH4" i="13" s="1"/>
  <c r="FG3" i="13"/>
  <c r="FG4" i="13" s="1"/>
  <c r="FF3" i="13"/>
  <c r="FF4" i="13" s="1"/>
  <c r="FE3" i="13"/>
  <c r="FE4" i="13" s="1"/>
  <c r="FD3" i="13"/>
  <c r="FD4" i="13" s="1"/>
  <c r="FC3" i="13"/>
  <c r="FC4" i="13" s="1"/>
  <c r="FB3" i="13"/>
  <c r="FB4" i="13" s="1"/>
  <c r="FA3" i="13"/>
  <c r="FA4" i="13" s="1"/>
  <c r="EZ3" i="13"/>
  <c r="EY3" i="13"/>
  <c r="EY4" i="13" s="1"/>
  <c r="EX3" i="13"/>
  <c r="EX4" i="13" s="1"/>
  <c r="EW3" i="13"/>
  <c r="EW4" i="13" s="1"/>
  <c r="EV3" i="13"/>
  <c r="EV4" i="13" s="1"/>
  <c r="EU3" i="13"/>
  <c r="EU4" i="13" s="1"/>
  <c r="ET3" i="13"/>
  <c r="ET4" i="13" s="1"/>
  <c r="ES3" i="13"/>
  <c r="ES4" i="13" s="1"/>
  <c r="ER3" i="13"/>
  <c r="EQ3" i="13"/>
  <c r="EQ4" i="13" s="1"/>
  <c r="EP3" i="13"/>
  <c r="EP4" i="13" s="1"/>
  <c r="EO3" i="13"/>
  <c r="EO4" i="13" s="1"/>
  <c r="EN3" i="13"/>
  <c r="EN4" i="13" s="1"/>
  <c r="EM3" i="13"/>
  <c r="EM4" i="13" s="1"/>
  <c r="EL3" i="13"/>
  <c r="EL4" i="13" s="1"/>
  <c r="EK3" i="13"/>
  <c r="EK4" i="13" s="1"/>
  <c r="EJ3" i="13"/>
  <c r="EJ4" i="13" s="1"/>
  <c r="EI3" i="13"/>
  <c r="EI4" i="13" s="1"/>
  <c r="EH3" i="13"/>
  <c r="EH4" i="13" s="1"/>
  <c r="EG3" i="13"/>
  <c r="EG4" i="13" s="1"/>
  <c r="EF3" i="13"/>
  <c r="EF4" i="13" s="1"/>
  <c r="EE3" i="13"/>
  <c r="EE4" i="13" s="1"/>
  <c r="ED3" i="13"/>
  <c r="ED4" i="13" s="1"/>
  <c r="EC3" i="13"/>
  <c r="EC4" i="13" s="1"/>
  <c r="EB3" i="13"/>
  <c r="EB4" i="13" s="1"/>
  <c r="EA3" i="13"/>
  <c r="EA4" i="13" s="1"/>
  <c r="DZ3" i="13"/>
  <c r="DZ4" i="13" s="1"/>
  <c r="DY3" i="13"/>
  <c r="DY4" i="13" s="1"/>
  <c r="DX3" i="13"/>
  <c r="DX4" i="13" s="1"/>
  <c r="DW3" i="13"/>
  <c r="DV3" i="13"/>
  <c r="DV4" i="13" s="1"/>
  <c r="DU3" i="13"/>
  <c r="DU4" i="13" s="1"/>
  <c r="DT3" i="13"/>
  <c r="DS3" i="13"/>
  <c r="DS4" i="13" s="1"/>
  <c r="DR3" i="13"/>
  <c r="DR4" i="13" s="1"/>
  <c r="DQ3" i="13"/>
  <c r="DQ4" i="13" s="1"/>
  <c r="DP3" i="13"/>
  <c r="DP4" i="13" s="1"/>
  <c r="DO3" i="13"/>
  <c r="DO4" i="13" s="1"/>
  <c r="DN3" i="13"/>
  <c r="DN4" i="13" s="1"/>
  <c r="DM3" i="13"/>
  <c r="DM4" i="13" s="1"/>
  <c r="DL3" i="13"/>
  <c r="DL4" i="13" s="1"/>
  <c r="DK3" i="13"/>
  <c r="DK4" i="13" s="1"/>
  <c r="DJ3" i="13"/>
  <c r="DJ4" i="13" s="1"/>
  <c r="DI3" i="13"/>
  <c r="DI4" i="13" s="1"/>
  <c r="DH3" i="13"/>
  <c r="DH4" i="13" s="1"/>
  <c r="DG3" i="13"/>
  <c r="DG4" i="13" s="1"/>
  <c r="DF3" i="13"/>
  <c r="DF4" i="13" s="1"/>
  <c r="DE3" i="13"/>
  <c r="DE4" i="13" s="1"/>
  <c r="DD3" i="13"/>
  <c r="DD4" i="13" s="1"/>
  <c r="DC3" i="13"/>
  <c r="DC4" i="13" s="1"/>
  <c r="DB3" i="13"/>
  <c r="DB4" i="13" s="1"/>
  <c r="DA3" i="13"/>
  <c r="DA4" i="13" s="1"/>
  <c r="CZ3" i="13"/>
  <c r="CZ4" i="13" s="1"/>
  <c r="CY3" i="13"/>
  <c r="CX3" i="13"/>
  <c r="CX4" i="13" s="1"/>
  <c r="CW3" i="13"/>
  <c r="CW4" i="13" s="1"/>
  <c r="CV3" i="13"/>
  <c r="CV4" i="13" s="1"/>
  <c r="CU3" i="13"/>
  <c r="CU4" i="13" s="1"/>
  <c r="CT3" i="13"/>
  <c r="CT4" i="13" s="1"/>
  <c r="CS3" i="13"/>
  <c r="CS4" i="13" s="1"/>
  <c r="CR3" i="13"/>
  <c r="CR4" i="13" s="1"/>
  <c r="CQ3" i="13"/>
  <c r="CP3" i="13"/>
  <c r="CP4" i="13" s="1"/>
  <c r="CO3" i="13"/>
  <c r="CO4" i="13" s="1"/>
  <c r="CN3" i="13"/>
  <c r="CN4" i="13" s="1"/>
  <c r="CM3" i="13"/>
  <c r="CM4" i="13" s="1"/>
  <c r="CL3" i="13"/>
  <c r="CL4" i="13" s="1"/>
  <c r="CK3" i="13"/>
  <c r="CK4" i="13" s="1"/>
  <c r="CJ3" i="13"/>
  <c r="CJ4" i="13" s="1"/>
  <c r="CI3" i="13"/>
  <c r="CI4" i="13" s="1"/>
  <c r="CH3" i="13"/>
  <c r="CH4" i="13" s="1"/>
  <c r="CG3" i="13"/>
  <c r="CG4" i="13" s="1"/>
  <c r="CF3" i="13"/>
  <c r="CF4" i="13" s="1"/>
  <c r="CE3" i="13"/>
  <c r="CE4" i="13" s="1"/>
  <c r="CD3" i="13"/>
  <c r="CD4" i="13" s="1"/>
  <c r="CC3" i="13"/>
  <c r="CC4" i="13" s="1"/>
  <c r="CB3" i="13"/>
  <c r="CB4" i="13" s="1"/>
  <c r="CA3" i="13"/>
  <c r="CA4" i="13" s="1"/>
  <c r="BZ3" i="13"/>
  <c r="BZ4" i="13" s="1"/>
  <c r="BY3" i="13"/>
  <c r="BY4" i="13" s="1"/>
  <c r="BX3" i="13"/>
  <c r="BW3" i="13"/>
  <c r="BW4" i="13" s="1"/>
  <c r="BV3" i="13"/>
  <c r="BV4" i="13" s="1"/>
  <c r="BU3" i="13"/>
  <c r="BU4" i="13" s="1"/>
  <c r="BT3" i="13"/>
  <c r="BT4" i="13" s="1"/>
  <c r="BS3" i="13"/>
  <c r="BS4" i="13" s="1"/>
  <c r="BR3" i="13"/>
  <c r="BR4" i="13" s="1"/>
  <c r="BQ3" i="13"/>
  <c r="BQ4" i="13" s="1"/>
  <c r="BP3" i="13"/>
  <c r="BO3" i="13"/>
  <c r="BO4" i="13" s="1"/>
  <c r="BN3" i="13"/>
  <c r="BN4" i="13" s="1"/>
  <c r="BM3" i="13"/>
  <c r="BM4" i="13" s="1"/>
  <c r="BL3" i="13"/>
  <c r="BL4" i="13" s="1"/>
  <c r="BK3" i="13"/>
  <c r="BK4" i="13" s="1"/>
  <c r="BJ3" i="13"/>
  <c r="BJ4" i="13" s="1"/>
  <c r="BI3" i="13"/>
  <c r="BI4" i="13" s="1"/>
  <c r="BH3" i="13"/>
  <c r="BH4" i="13" s="1"/>
  <c r="BG3" i="13"/>
  <c r="BG4" i="13" s="1"/>
  <c r="BF3" i="13"/>
  <c r="BF4" i="13" s="1"/>
  <c r="BE3" i="13"/>
  <c r="BE4" i="13" s="1"/>
  <c r="BD3" i="13"/>
  <c r="BD4" i="13" s="1"/>
  <c r="BC3" i="13"/>
  <c r="BC4" i="13" s="1"/>
  <c r="BB3" i="13"/>
  <c r="BB4" i="13" s="1"/>
  <c r="BA3" i="13"/>
  <c r="BA4" i="13" s="1"/>
  <c r="AZ3" i="13"/>
  <c r="AY3" i="13"/>
  <c r="AY4" i="13" s="1"/>
  <c r="AX3" i="13"/>
  <c r="AX4" i="13" s="1"/>
  <c r="AW3" i="13"/>
  <c r="AW4" i="13" s="1"/>
  <c r="AV3" i="13"/>
  <c r="AV4" i="13" s="1"/>
  <c r="AU3" i="13"/>
  <c r="AU4" i="13" s="1"/>
  <c r="AT3" i="13"/>
  <c r="AT4" i="13" s="1"/>
  <c r="AS3" i="13"/>
  <c r="AS4" i="13" s="1"/>
  <c r="AR3" i="13"/>
  <c r="AQ3" i="13"/>
  <c r="AQ4" i="13" s="1"/>
  <c r="AP3" i="13"/>
  <c r="AP4" i="13" s="1"/>
  <c r="AO3" i="13"/>
  <c r="AO4" i="13" s="1"/>
  <c r="AN3" i="13"/>
  <c r="AN4" i="13" s="1"/>
  <c r="AM3" i="13"/>
  <c r="AM4" i="13" s="1"/>
  <c r="AL3" i="13"/>
  <c r="AL4" i="13" s="1"/>
  <c r="AK3" i="13"/>
  <c r="AK4" i="13" s="1"/>
  <c r="AJ3" i="13"/>
  <c r="AJ4" i="13" s="1"/>
  <c r="AI3" i="13"/>
  <c r="AI4" i="13" s="1"/>
  <c r="AH3" i="13"/>
  <c r="AH4" i="13" s="1"/>
  <c r="AG3" i="13"/>
  <c r="AG4" i="13" s="1"/>
  <c r="AF3" i="13"/>
  <c r="AF4" i="13" s="1"/>
  <c r="AE3" i="13"/>
  <c r="AE4" i="13" s="1"/>
  <c r="AD3" i="13"/>
  <c r="AD4" i="13" s="1"/>
  <c r="AC3" i="13"/>
  <c r="AC4" i="13" s="1"/>
  <c r="AB3" i="13"/>
  <c r="AB4" i="13" s="1"/>
  <c r="AA3" i="13"/>
  <c r="AA4" i="13" s="1"/>
  <c r="Z3" i="13"/>
  <c r="Z4" i="13" s="1"/>
  <c r="Y3" i="13"/>
  <c r="Y4" i="13" s="1"/>
  <c r="X3" i="13"/>
  <c r="X4" i="13" s="1"/>
  <c r="W3" i="13"/>
  <c r="W4" i="13" s="1"/>
  <c r="V3" i="13"/>
  <c r="V4" i="13" s="1"/>
  <c r="U3" i="13"/>
  <c r="U4" i="13" s="1"/>
  <c r="T3" i="13"/>
  <c r="S3" i="13"/>
  <c r="S4" i="13" s="1"/>
  <c r="R3" i="13"/>
  <c r="R4" i="13" s="1"/>
  <c r="Q3" i="13"/>
  <c r="Q4" i="13" s="1"/>
  <c r="P3" i="13"/>
  <c r="P4" i="13" s="1"/>
  <c r="O3" i="13"/>
  <c r="O4" i="13" s="1"/>
  <c r="N3" i="13"/>
  <c r="M3" i="13"/>
  <c r="M4" i="13" s="1"/>
  <c r="L3" i="13"/>
  <c r="L4" i="13" s="1"/>
  <c r="K3" i="13"/>
  <c r="K4" i="13" s="1"/>
  <c r="J3" i="13"/>
  <c r="J4" i="13" s="1"/>
  <c r="I3" i="13"/>
  <c r="I4" i="13" s="1"/>
  <c r="H3" i="13"/>
  <c r="H4" i="13" s="1"/>
  <c r="G3" i="13"/>
  <c r="G4" i="13" s="1"/>
  <c r="F3" i="13"/>
  <c r="F4" i="13" s="1"/>
  <c r="E3" i="13"/>
  <c r="E4" i="13" s="1"/>
  <c r="HF39" i="14"/>
  <c r="HE39" i="14"/>
  <c r="HD39" i="14"/>
  <c r="HC39" i="14"/>
  <c r="HB39" i="14"/>
  <c r="HA39" i="14"/>
  <c r="GZ39" i="14"/>
  <c r="GY39" i="14"/>
  <c r="GX39" i="14"/>
  <c r="GW39" i="14"/>
  <c r="GV39" i="14"/>
  <c r="GU39" i="14"/>
  <c r="GT39" i="14"/>
  <c r="GS39" i="14"/>
  <c r="GR39" i="14"/>
  <c r="GQ39" i="14"/>
  <c r="GP39" i="14"/>
  <c r="GO39" i="14"/>
  <c r="GN39" i="14"/>
  <c r="GM39" i="14"/>
  <c r="GL39" i="14"/>
  <c r="GK39" i="14"/>
  <c r="GJ39" i="14"/>
  <c r="GI39" i="14"/>
  <c r="GH39" i="14"/>
  <c r="GG39" i="14"/>
  <c r="GF39" i="14"/>
  <c r="GE39" i="14"/>
  <c r="GD39" i="14"/>
  <c r="GC39" i="14"/>
  <c r="GB39" i="14"/>
  <c r="GA39" i="14"/>
  <c r="FZ39" i="14"/>
  <c r="FY39" i="14"/>
  <c r="FX39" i="14"/>
  <c r="FW39" i="14"/>
  <c r="FV39" i="14"/>
  <c r="FU39" i="14"/>
  <c r="FT39" i="14"/>
  <c r="FS39" i="14"/>
  <c r="FR39" i="14"/>
  <c r="FQ39" i="14"/>
  <c r="FP39" i="14"/>
  <c r="FO39" i="14"/>
  <c r="FN39" i="14"/>
  <c r="FM39" i="14"/>
  <c r="FL39" i="14"/>
  <c r="FK39" i="14"/>
  <c r="FJ39" i="14"/>
  <c r="FI39" i="14"/>
  <c r="FH39" i="14"/>
  <c r="FG39" i="14"/>
  <c r="FF39" i="14"/>
  <c r="FE39" i="14"/>
  <c r="FD39" i="14"/>
  <c r="FC39" i="14"/>
  <c r="FB39" i="14"/>
  <c r="FA39" i="14"/>
  <c r="EZ39" i="14"/>
  <c r="EY39" i="14"/>
  <c r="EX39" i="14"/>
  <c r="EW39" i="14"/>
  <c r="EV39" i="14"/>
  <c r="EU39" i="14"/>
  <c r="ET39" i="14"/>
  <c r="ES39" i="14"/>
  <c r="ER39" i="14"/>
  <c r="EQ39" i="14"/>
  <c r="EP39" i="14"/>
  <c r="EO39" i="14"/>
  <c r="EN39" i="14"/>
  <c r="EM39" i="14"/>
  <c r="EL39" i="14"/>
  <c r="EK39" i="14"/>
  <c r="EJ39" i="14"/>
  <c r="EI39" i="14"/>
  <c r="EH39" i="14"/>
  <c r="EG39" i="14"/>
  <c r="EF39" i="14"/>
  <c r="EE39" i="14"/>
  <c r="ED39" i="14"/>
  <c r="EC39" i="14"/>
  <c r="EB39" i="14"/>
  <c r="EA39" i="14"/>
  <c r="DZ39" i="14"/>
  <c r="DY39" i="14"/>
  <c r="DX39" i="14"/>
  <c r="DW39" i="14"/>
  <c r="DV39" i="14"/>
  <c r="DU39" i="14"/>
  <c r="DT39" i="14"/>
  <c r="DS39" i="14"/>
  <c r="DR39" i="14"/>
  <c r="DQ39" i="14"/>
  <c r="DP39" i="14"/>
  <c r="DO39" i="14"/>
  <c r="DN39" i="14"/>
  <c r="DM39" i="14"/>
  <c r="DL39" i="14"/>
  <c r="DK39" i="14"/>
  <c r="DJ39" i="14"/>
  <c r="DI39" i="14"/>
  <c r="DH39" i="14"/>
  <c r="DG39" i="14"/>
  <c r="DF39" i="14"/>
  <c r="DE39" i="14"/>
  <c r="DD39" i="14"/>
  <c r="DC39" i="14"/>
  <c r="DB39" i="14"/>
  <c r="DA39" i="14"/>
  <c r="CZ39" i="14"/>
  <c r="CY39" i="14"/>
  <c r="CX39" i="14"/>
  <c r="CW39" i="14"/>
  <c r="CV39" i="14"/>
  <c r="CU39" i="14"/>
  <c r="CT39" i="14"/>
  <c r="CS39" i="14"/>
  <c r="CR39" i="14"/>
  <c r="CQ39" i="14"/>
  <c r="CP39" i="14"/>
  <c r="CO39" i="14"/>
  <c r="CN39" i="14"/>
  <c r="CM39" i="14"/>
  <c r="CL39" i="14"/>
  <c r="CK39" i="14"/>
  <c r="CJ39" i="14"/>
  <c r="CI39" i="14"/>
  <c r="CH39" i="14"/>
  <c r="CG39" i="14"/>
  <c r="CF39" i="14"/>
  <c r="CE39" i="14"/>
  <c r="CD39" i="14"/>
  <c r="CC39" i="14"/>
  <c r="CB39" i="14"/>
  <c r="CA39" i="14"/>
  <c r="BZ39" i="14"/>
  <c r="BY39" i="14"/>
  <c r="BX39" i="14"/>
  <c r="BW39" i="14"/>
  <c r="BV39" i="14"/>
  <c r="BU39" i="14"/>
  <c r="BT39" i="14"/>
  <c r="BS39" i="14"/>
  <c r="BR39" i="14"/>
  <c r="BQ39" i="14"/>
  <c r="BP39" i="14"/>
  <c r="BO39" i="14"/>
  <c r="BN39" i="14"/>
  <c r="BM39" i="14"/>
  <c r="BL39" i="14"/>
  <c r="BK39" i="14"/>
  <c r="BJ39" i="14"/>
  <c r="BI39" i="14"/>
  <c r="BH39" i="14"/>
  <c r="BG39" i="14"/>
  <c r="BF39" i="14"/>
  <c r="BE39" i="14"/>
  <c r="BD39" i="14"/>
  <c r="BC39" i="14"/>
  <c r="BB39" i="14"/>
  <c r="BA39" i="14"/>
  <c r="AZ39" i="14"/>
  <c r="AY39" i="14"/>
  <c r="AX39" i="14"/>
  <c r="AW39" i="14"/>
  <c r="AV39" i="14"/>
  <c r="AU39" i="14"/>
  <c r="AT39" i="14"/>
  <c r="AS39" i="14"/>
  <c r="AR39" i="14"/>
  <c r="AQ39" i="14"/>
  <c r="AP39" i="14"/>
  <c r="AO39" i="14"/>
  <c r="AN39" i="14"/>
  <c r="AM39" i="14"/>
  <c r="AL39" i="14"/>
  <c r="AK39" i="14"/>
  <c r="AJ39" i="14"/>
  <c r="AI39" i="14"/>
  <c r="AH39" i="14"/>
  <c r="AG39" i="14"/>
  <c r="AF39" i="14"/>
  <c r="AE39" i="14"/>
  <c r="AD39" i="14"/>
  <c r="AC39" i="14"/>
  <c r="AB39" i="14"/>
  <c r="AA39" i="14"/>
  <c r="Z39" i="14"/>
  <c r="Y39" i="14"/>
  <c r="X39" i="14"/>
  <c r="W39" i="14"/>
  <c r="V39" i="14"/>
  <c r="U39" i="14"/>
  <c r="T39" i="14"/>
  <c r="S39" i="14"/>
  <c r="R39" i="14"/>
  <c r="Q39" i="14"/>
  <c r="P39" i="14"/>
  <c r="O39" i="14"/>
  <c r="N39" i="14"/>
  <c r="M39" i="14"/>
  <c r="L39" i="14"/>
  <c r="K39" i="14"/>
  <c r="J39" i="14"/>
  <c r="I39" i="14"/>
  <c r="H39" i="14"/>
  <c r="G39" i="14"/>
  <c r="F39" i="14"/>
  <c r="E39" i="14"/>
  <c r="B39" i="14"/>
  <c r="D39" i="14" s="1"/>
  <c r="A39" i="14"/>
  <c r="B37" i="14"/>
  <c r="A37" i="14"/>
  <c r="B36" i="14"/>
  <c r="A36" i="14"/>
  <c r="B35" i="14"/>
  <c r="A35" i="1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EW111" i="18" s="1"/>
  <c r="HF3" i="14"/>
  <c r="HF4" i="14" s="1"/>
  <c r="HE3" i="14"/>
  <c r="HE4" i="14" s="1"/>
  <c r="HD3" i="14"/>
  <c r="HD4" i="14" s="1"/>
  <c r="HC3" i="14"/>
  <c r="HC4" i="14" s="1"/>
  <c r="HB3" i="14"/>
  <c r="HB4" i="14" s="1"/>
  <c r="HA3" i="14"/>
  <c r="HA4" i="14" s="1"/>
  <c r="GZ3" i="14"/>
  <c r="GZ4" i="14" s="1"/>
  <c r="GY3" i="14"/>
  <c r="GY4" i="14" s="1"/>
  <c r="GX3" i="14"/>
  <c r="GX4" i="14" s="1"/>
  <c r="GW3" i="14"/>
  <c r="GW4" i="14" s="1"/>
  <c r="GV3" i="14"/>
  <c r="GV4" i="14" s="1"/>
  <c r="GU3" i="14"/>
  <c r="GU4" i="14" s="1"/>
  <c r="GT3" i="14"/>
  <c r="GT4" i="14" s="1"/>
  <c r="GS3" i="14"/>
  <c r="GS4" i="14" s="1"/>
  <c r="GR3" i="14"/>
  <c r="GR4" i="14" s="1"/>
  <c r="GQ3" i="14"/>
  <c r="GQ4" i="14" s="1"/>
  <c r="GP3" i="14"/>
  <c r="GP4" i="14" s="1"/>
  <c r="GO3" i="14"/>
  <c r="GO4" i="14" s="1"/>
  <c r="GN3" i="14"/>
  <c r="GN4" i="14" s="1"/>
  <c r="GM3" i="14"/>
  <c r="GM4" i="14" s="1"/>
  <c r="GL3" i="14"/>
  <c r="GL4" i="14" s="1"/>
  <c r="GK3" i="14"/>
  <c r="GK4" i="14" s="1"/>
  <c r="GJ3" i="14"/>
  <c r="GJ4" i="14" s="1"/>
  <c r="GI3" i="14"/>
  <c r="GI4" i="14" s="1"/>
  <c r="GH3" i="14"/>
  <c r="GH4" i="14" s="1"/>
  <c r="GG3" i="14"/>
  <c r="GG4" i="14" s="1"/>
  <c r="GF3" i="14"/>
  <c r="GF4" i="14" s="1"/>
  <c r="GE3" i="14"/>
  <c r="GE4" i="14" s="1"/>
  <c r="GD3" i="14"/>
  <c r="GD4" i="14" s="1"/>
  <c r="GC3" i="14"/>
  <c r="GC4" i="14" s="1"/>
  <c r="GB3" i="14"/>
  <c r="GB4" i="14" s="1"/>
  <c r="GA3" i="14"/>
  <c r="GA4" i="14" s="1"/>
  <c r="FZ3" i="14"/>
  <c r="FZ4" i="14" s="1"/>
  <c r="FY3" i="14"/>
  <c r="FY4" i="14" s="1"/>
  <c r="FX3" i="14"/>
  <c r="FX4" i="14" s="1"/>
  <c r="FW3" i="14"/>
  <c r="FW4" i="14" s="1"/>
  <c r="FV3" i="14"/>
  <c r="FV4" i="14" s="1"/>
  <c r="FU3" i="14"/>
  <c r="FU4" i="14" s="1"/>
  <c r="FT3" i="14"/>
  <c r="FT4" i="14" s="1"/>
  <c r="FS3" i="14"/>
  <c r="FS4" i="14" s="1"/>
  <c r="FR3" i="14"/>
  <c r="FR4" i="14" s="1"/>
  <c r="FQ3" i="14"/>
  <c r="FQ4" i="14" s="1"/>
  <c r="FP3" i="14"/>
  <c r="FP4" i="14" s="1"/>
  <c r="FO3" i="14"/>
  <c r="FO4" i="14" s="1"/>
  <c r="FN3" i="14"/>
  <c r="FN4" i="14" s="1"/>
  <c r="FM3" i="14"/>
  <c r="FM4" i="14" s="1"/>
  <c r="FL3" i="14"/>
  <c r="FL4" i="14" s="1"/>
  <c r="FK3" i="14"/>
  <c r="FK4" i="14" s="1"/>
  <c r="FJ3" i="14"/>
  <c r="FJ4" i="14" s="1"/>
  <c r="FI3" i="14"/>
  <c r="FI4" i="14" s="1"/>
  <c r="FH3" i="14"/>
  <c r="FH4" i="14" s="1"/>
  <c r="FG3" i="14"/>
  <c r="FG4" i="14" s="1"/>
  <c r="FF3" i="14"/>
  <c r="FF4" i="14" s="1"/>
  <c r="FE3" i="14"/>
  <c r="FE4" i="14" s="1"/>
  <c r="FD3" i="14"/>
  <c r="FD4" i="14" s="1"/>
  <c r="FC3" i="14"/>
  <c r="FC4" i="14" s="1"/>
  <c r="FB3" i="14"/>
  <c r="FB4" i="14" s="1"/>
  <c r="FA3" i="14"/>
  <c r="FA4" i="14" s="1"/>
  <c r="EZ3" i="14"/>
  <c r="EZ4" i="14" s="1"/>
  <c r="EY3" i="14"/>
  <c r="EY4" i="14" s="1"/>
  <c r="EX3" i="14"/>
  <c r="EX4" i="14" s="1"/>
  <c r="EW3" i="14"/>
  <c r="EW4" i="14" s="1"/>
  <c r="EV3" i="14"/>
  <c r="EV4" i="14" s="1"/>
  <c r="EU3" i="14"/>
  <c r="EU4" i="14" s="1"/>
  <c r="ET3" i="14"/>
  <c r="ET4" i="14" s="1"/>
  <c r="ES3" i="14"/>
  <c r="ES4" i="14" s="1"/>
  <c r="ER3" i="14"/>
  <c r="ER4" i="14" s="1"/>
  <c r="EQ3" i="14"/>
  <c r="EQ4" i="14" s="1"/>
  <c r="EP3" i="14"/>
  <c r="EP4" i="14" s="1"/>
  <c r="EO3" i="14"/>
  <c r="EO4" i="14" s="1"/>
  <c r="EN3" i="14"/>
  <c r="EN4" i="14" s="1"/>
  <c r="EM3" i="14"/>
  <c r="EM4" i="14" s="1"/>
  <c r="EL3" i="14"/>
  <c r="EL4" i="14" s="1"/>
  <c r="EK3" i="14"/>
  <c r="EK4" i="14" s="1"/>
  <c r="EJ3" i="14"/>
  <c r="EJ4" i="14" s="1"/>
  <c r="EI3" i="14"/>
  <c r="EI4" i="14" s="1"/>
  <c r="EH3" i="14"/>
  <c r="EH4" i="14" s="1"/>
  <c r="EG3" i="14"/>
  <c r="EG4" i="14" s="1"/>
  <c r="EF3" i="14"/>
  <c r="EF4" i="14" s="1"/>
  <c r="EE3" i="14"/>
  <c r="EE4" i="14" s="1"/>
  <c r="ED3" i="14"/>
  <c r="ED4" i="14" s="1"/>
  <c r="EC3" i="14"/>
  <c r="EC4" i="14" s="1"/>
  <c r="EB3" i="14"/>
  <c r="EB4" i="14" s="1"/>
  <c r="EA3" i="14"/>
  <c r="EA4" i="14" s="1"/>
  <c r="DZ3" i="14"/>
  <c r="DZ4" i="14" s="1"/>
  <c r="DY3" i="14"/>
  <c r="DY4" i="14" s="1"/>
  <c r="DX3" i="14"/>
  <c r="DX4" i="14" s="1"/>
  <c r="DW3" i="14"/>
  <c r="DW4" i="14" s="1"/>
  <c r="DV3" i="14"/>
  <c r="DV4" i="14" s="1"/>
  <c r="DU3" i="14"/>
  <c r="DU4" i="14" s="1"/>
  <c r="DT3" i="14"/>
  <c r="DT4" i="14" s="1"/>
  <c r="DS3" i="14"/>
  <c r="DS4" i="14" s="1"/>
  <c r="DR3" i="14"/>
  <c r="DR4" i="14" s="1"/>
  <c r="DQ3" i="14"/>
  <c r="DQ4" i="14" s="1"/>
  <c r="DP3" i="14"/>
  <c r="DP4" i="14" s="1"/>
  <c r="DO3" i="14"/>
  <c r="DO4" i="14" s="1"/>
  <c r="DN3" i="14"/>
  <c r="DN4" i="14" s="1"/>
  <c r="DM3" i="14"/>
  <c r="DM4" i="14" s="1"/>
  <c r="DL3" i="14"/>
  <c r="DL4" i="14" s="1"/>
  <c r="DK3" i="14"/>
  <c r="DK4" i="14" s="1"/>
  <c r="DJ3" i="14"/>
  <c r="DJ4" i="14" s="1"/>
  <c r="DI3" i="14"/>
  <c r="DI4" i="14" s="1"/>
  <c r="DH3" i="14"/>
  <c r="DH4" i="14" s="1"/>
  <c r="DG3" i="14"/>
  <c r="DG4" i="14" s="1"/>
  <c r="DF3" i="14"/>
  <c r="DF4" i="14" s="1"/>
  <c r="DE3" i="14"/>
  <c r="DE4" i="14" s="1"/>
  <c r="DD3" i="14"/>
  <c r="DD4" i="14" s="1"/>
  <c r="DC3" i="14"/>
  <c r="DC4" i="14" s="1"/>
  <c r="DB3" i="14"/>
  <c r="DB4" i="14" s="1"/>
  <c r="DA3" i="14"/>
  <c r="DA4" i="14" s="1"/>
  <c r="CZ3" i="14"/>
  <c r="CZ4" i="14" s="1"/>
  <c r="CY3" i="14"/>
  <c r="CY4" i="14" s="1"/>
  <c r="CX3" i="14"/>
  <c r="CX4" i="14" s="1"/>
  <c r="CW3" i="14"/>
  <c r="CW4" i="14" s="1"/>
  <c r="CV3" i="14"/>
  <c r="CV4" i="14" s="1"/>
  <c r="CU3" i="14"/>
  <c r="CU4" i="14" s="1"/>
  <c r="CT3" i="14"/>
  <c r="CT4" i="14" s="1"/>
  <c r="CS3" i="14"/>
  <c r="CS4" i="14" s="1"/>
  <c r="CR3" i="14"/>
  <c r="CR4" i="14" s="1"/>
  <c r="CQ3" i="14"/>
  <c r="CQ4" i="14" s="1"/>
  <c r="CP3" i="14"/>
  <c r="CP4" i="14" s="1"/>
  <c r="CO3" i="14"/>
  <c r="CO4" i="14" s="1"/>
  <c r="CN3" i="14"/>
  <c r="CN4" i="14" s="1"/>
  <c r="CM3" i="14"/>
  <c r="CM4" i="14" s="1"/>
  <c r="CL3" i="14"/>
  <c r="CL4" i="14" s="1"/>
  <c r="CK3" i="14"/>
  <c r="CK4" i="14" s="1"/>
  <c r="CJ3" i="14"/>
  <c r="CJ4" i="14" s="1"/>
  <c r="CI3" i="14"/>
  <c r="CI4" i="14" s="1"/>
  <c r="CH3" i="14"/>
  <c r="CH4" i="14" s="1"/>
  <c r="CG3" i="14"/>
  <c r="CG4" i="14" s="1"/>
  <c r="CF3" i="14"/>
  <c r="CF4" i="14" s="1"/>
  <c r="CE3" i="14"/>
  <c r="CE4" i="14" s="1"/>
  <c r="CD3" i="14"/>
  <c r="CD4" i="14" s="1"/>
  <c r="CC3" i="14"/>
  <c r="CC4" i="14" s="1"/>
  <c r="CB3" i="14"/>
  <c r="CB4" i="14" s="1"/>
  <c r="CA3" i="14"/>
  <c r="CA4" i="14" s="1"/>
  <c r="BZ3" i="14"/>
  <c r="BZ4" i="14" s="1"/>
  <c r="BY3" i="14"/>
  <c r="BY4" i="14" s="1"/>
  <c r="BX3" i="14"/>
  <c r="BX4" i="14" s="1"/>
  <c r="BW3" i="14"/>
  <c r="BW4" i="14" s="1"/>
  <c r="BV3" i="14"/>
  <c r="BV4" i="14" s="1"/>
  <c r="BU3" i="14"/>
  <c r="BU4" i="14" s="1"/>
  <c r="BT3" i="14"/>
  <c r="BT4" i="14" s="1"/>
  <c r="BS3" i="14"/>
  <c r="BS4" i="14" s="1"/>
  <c r="BR3" i="14"/>
  <c r="BR4" i="14" s="1"/>
  <c r="BQ3" i="14"/>
  <c r="BQ4" i="14" s="1"/>
  <c r="BP3" i="14"/>
  <c r="BP4" i="14" s="1"/>
  <c r="BO3" i="14"/>
  <c r="BO4" i="14" s="1"/>
  <c r="BN3" i="14"/>
  <c r="BN4" i="14" s="1"/>
  <c r="BM3" i="14"/>
  <c r="BM4" i="14" s="1"/>
  <c r="BL3" i="14"/>
  <c r="BL4" i="14" s="1"/>
  <c r="BK3" i="14"/>
  <c r="BK4" i="14" s="1"/>
  <c r="BJ3" i="14"/>
  <c r="BJ4" i="14" s="1"/>
  <c r="BI3" i="14"/>
  <c r="BI4" i="14" s="1"/>
  <c r="BH3" i="14"/>
  <c r="BH4" i="14" s="1"/>
  <c r="BG3" i="14"/>
  <c r="BG4" i="14" s="1"/>
  <c r="BF3" i="14"/>
  <c r="BF4" i="14" s="1"/>
  <c r="BE3" i="14"/>
  <c r="BE4" i="14" s="1"/>
  <c r="BD3" i="14"/>
  <c r="BD4" i="14" s="1"/>
  <c r="BC3" i="14"/>
  <c r="BC4" i="14" s="1"/>
  <c r="BB3" i="14"/>
  <c r="BB4" i="14" s="1"/>
  <c r="BA3" i="14"/>
  <c r="BA4" i="14" s="1"/>
  <c r="AZ3" i="14"/>
  <c r="AZ4" i="14" s="1"/>
  <c r="AY3" i="14"/>
  <c r="AY4" i="14" s="1"/>
  <c r="AX3" i="14"/>
  <c r="AX4" i="14" s="1"/>
  <c r="AW3" i="14"/>
  <c r="AW4" i="14" s="1"/>
  <c r="AV3" i="14"/>
  <c r="AV4" i="14" s="1"/>
  <c r="AU3" i="14"/>
  <c r="AU4" i="14" s="1"/>
  <c r="AT3" i="14"/>
  <c r="AT4" i="14" s="1"/>
  <c r="AS3" i="14"/>
  <c r="AS4" i="14" s="1"/>
  <c r="AR3" i="14"/>
  <c r="AR4" i="14" s="1"/>
  <c r="AQ3" i="14"/>
  <c r="AQ4" i="14" s="1"/>
  <c r="AP3" i="14"/>
  <c r="AP4" i="14" s="1"/>
  <c r="AO3" i="14"/>
  <c r="AO4" i="14" s="1"/>
  <c r="AN3" i="14"/>
  <c r="AN4" i="14" s="1"/>
  <c r="AM3" i="14"/>
  <c r="AM4" i="14" s="1"/>
  <c r="AL3" i="14"/>
  <c r="AL4" i="14" s="1"/>
  <c r="AK3" i="14"/>
  <c r="AK4" i="14" s="1"/>
  <c r="AJ3" i="14"/>
  <c r="AJ4" i="14" s="1"/>
  <c r="AI3" i="14"/>
  <c r="AI4" i="14" s="1"/>
  <c r="AH3" i="14"/>
  <c r="AH4" i="14" s="1"/>
  <c r="AG3" i="14"/>
  <c r="AG4" i="14" s="1"/>
  <c r="AF3" i="14"/>
  <c r="AF4" i="14" s="1"/>
  <c r="AE3" i="14"/>
  <c r="AE4" i="14" s="1"/>
  <c r="AD3" i="14"/>
  <c r="AD4" i="14" s="1"/>
  <c r="AC3" i="14"/>
  <c r="AC4" i="14" s="1"/>
  <c r="AB3" i="14"/>
  <c r="AB4" i="14" s="1"/>
  <c r="AA3" i="14"/>
  <c r="AA4" i="14" s="1"/>
  <c r="Z3" i="14"/>
  <c r="Z4" i="14" s="1"/>
  <c r="Y3" i="14"/>
  <c r="Y4" i="14" s="1"/>
  <c r="X3" i="14"/>
  <c r="X4" i="14" s="1"/>
  <c r="W3" i="14"/>
  <c r="W4" i="14" s="1"/>
  <c r="V3" i="14"/>
  <c r="V4" i="14" s="1"/>
  <c r="U3" i="14"/>
  <c r="U4" i="14" s="1"/>
  <c r="T3" i="14"/>
  <c r="T4" i="14" s="1"/>
  <c r="S3" i="14"/>
  <c r="S4" i="14" s="1"/>
  <c r="R3" i="14"/>
  <c r="R4" i="14" s="1"/>
  <c r="Q3" i="14"/>
  <c r="Q4" i="14" s="1"/>
  <c r="P3" i="14"/>
  <c r="P4" i="14" s="1"/>
  <c r="O3" i="14"/>
  <c r="O4" i="14" s="1"/>
  <c r="N3" i="14"/>
  <c r="N4" i="14" s="1"/>
  <c r="M3" i="14"/>
  <c r="M4" i="14" s="1"/>
  <c r="L3" i="14"/>
  <c r="L4" i="14" s="1"/>
  <c r="K3" i="14"/>
  <c r="K4" i="14" s="1"/>
  <c r="J3" i="14"/>
  <c r="J4" i="14" s="1"/>
  <c r="I3" i="14"/>
  <c r="I4" i="14" s="1"/>
  <c r="H3" i="14"/>
  <c r="H4" i="14" s="1"/>
  <c r="G3" i="14"/>
  <c r="G4" i="14" s="1"/>
  <c r="F3" i="14"/>
  <c r="F4" i="14" s="1"/>
  <c r="E3" i="14"/>
  <c r="E4" i="14" s="1"/>
  <c r="HF39" i="15"/>
  <c r="HE39" i="15"/>
  <c r="HD39" i="15"/>
  <c r="HC39" i="15"/>
  <c r="HB39" i="15"/>
  <c r="HA39" i="15"/>
  <c r="GZ39" i="15"/>
  <c r="GY39" i="15"/>
  <c r="GX39" i="15"/>
  <c r="GW39" i="15"/>
  <c r="GV39" i="15"/>
  <c r="GU39" i="15"/>
  <c r="GT39" i="15"/>
  <c r="GS39" i="15"/>
  <c r="GR39" i="15"/>
  <c r="GQ39" i="15"/>
  <c r="GP39" i="15"/>
  <c r="GO39" i="15"/>
  <c r="GN39" i="15"/>
  <c r="GM39" i="15"/>
  <c r="GL39" i="15"/>
  <c r="GK39" i="15"/>
  <c r="GJ39" i="15"/>
  <c r="GI39" i="15"/>
  <c r="GH39" i="15"/>
  <c r="GG39" i="15"/>
  <c r="GF39" i="15"/>
  <c r="GE39" i="15"/>
  <c r="GD39" i="15"/>
  <c r="GC39" i="15"/>
  <c r="GB39" i="15"/>
  <c r="GA39" i="15"/>
  <c r="FZ39" i="15"/>
  <c r="FY39" i="15"/>
  <c r="FX39" i="15"/>
  <c r="FW39" i="15"/>
  <c r="FV39" i="15"/>
  <c r="FU39" i="15"/>
  <c r="FT39" i="15"/>
  <c r="FS39" i="15"/>
  <c r="FR39" i="15"/>
  <c r="FQ39" i="15"/>
  <c r="FP39" i="15"/>
  <c r="FO39" i="15"/>
  <c r="FN39" i="15"/>
  <c r="FM39" i="15"/>
  <c r="FL39" i="15"/>
  <c r="FK39" i="15"/>
  <c r="FJ39" i="15"/>
  <c r="FI39" i="15"/>
  <c r="FH39" i="15"/>
  <c r="FG39" i="15"/>
  <c r="FF39" i="15"/>
  <c r="FE39" i="15"/>
  <c r="FD39" i="15"/>
  <c r="FC39" i="15"/>
  <c r="FB39" i="15"/>
  <c r="FA39" i="15"/>
  <c r="EZ39" i="15"/>
  <c r="EY39" i="15"/>
  <c r="EX39" i="15"/>
  <c r="EW39" i="15"/>
  <c r="EV39" i="15"/>
  <c r="EU39" i="15"/>
  <c r="ET39" i="15"/>
  <c r="ES39" i="15"/>
  <c r="ER39" i="15"/>
  <c r="EQ39" i="15"/>
  <c r="EP39" i="15"/>
  <c r="EO39" i="15"/>
  <c r="EN39" i="15"/>
  <c r="EM39" i="15"/>
  <c r="EL39" i="15"/>
  <c r="EK39" i="15"/>
  <c r="EJ39" i="15"/>
  <c r="EI39" i="15"/>
  <c r="EH39" i="15"/>
  <c r="EG39" i="15"/>
  <c r="EF39" i="15"/>
  <c r="EE39" i="15"/>
  <c r="ED39" i="15"/>
  <c r="EC39" i="15"/>
  <c r="EB39" i="15"/>
  <c r="EA39" i="15"/>
  <c r="DZ39" i="15"/>
  <c r="DY39" i="15"/>
  <c r="DX39" i="15"/>
  <c r="DW39" i="15"/>
  <c r="DV39" i="15"/>
  <c r="DU39" i="15"/>
  <c r="DT39" i="15"/>
  <c r="DS39" i="15"/>
  <c r="DR39" i="15"/>
  <c r="DQ39" i="15"/>
  <c r="DP39" i="15"/>
  <c r="DO39" i="15"/>
  <c r="DN39" i="15"/>
  <c r="DM39" i="15"/>
  <c r="DL39" i="15"/>
  <c r="DK39" i="15"/>
  <c r="DJ39" i="15"/>
  <c r="DI39" i="15"/>
  <c r="DH39" i="15"/>
  <c r="DG39" i="15"/>
  <c r="DF39" i="15"/>
  <c r="DE39" i="15"/>
  <c r="DD39" i="15"/>
  <c r="DC39" i="15"/>
  <c r="DB39" i="15"/>
  <c r="DA39" i="15"/>
  <c r="CZ39" i="15"/>
  <c r="CY39" i="15"/>
  <c r="CX39" i="15"/>
  <c r="CW39" i="15"/>
  <c r="CV39" i="15"/>
  <c r="CU39" i="15"/>
  <c r="CT39" i="15"/>
  <c r="CS39" i="15"/>
  <c r="CR39" i="15"/>
  <c r="CQ39" i="15"/>
  <c r="CP39" i="15"/>
  <c r="CO39" i="15"/>
  <c r="CN39" i="15"/>
  <c r="CM39" i="15"/>
  <c r="CL39" i="15"/>
  <c r="CK39" i="15"/>
  <c r="CJ39" i="15"/>
  <c r="CI39" i="15"/>
  <c r="CH39" i="15"/>
  <c r="CG39" i="15"/>
  <c r="CF39" i="15"/>
  <c r="CE39" i="15"/>
  <c r="CD39" i="15"/>
  <c r="CC39" i="15"/>
  <c r="CB39" i="15"/>
  <c r="CA39" i="15"/>
  <c r="BZ39" i="15"/>
  <c r="BY39" i="15"/>
  <c r="BX39" i="15"/>
  <c r="BW39" i="15"/>
  <c r="BV39" i="15"/>
  <c r="BU39" i="15"/>
  <c r="BT39" i="15"/>
  <c r="BS39" i="15"/>
  <c r="BR39" i="15"/>
  <c r="BQ39" i="15"/>
  <c r="BP39" i="15"/>
  <c r="BO39" i="15"/>
  <c r="BN39" i="15"/>
  <c r="BM39" i="15"/>
  <c r="BL39" i="15"/>
  <c r="BK39" i="15"/>
  <c r="BJ39" i="15"/>
  <c r="BI39" i="15"/>
  <c r="BH39" i="15"/>
  <c r="BG39" i="15"/>
  <c r="BF39" i="15"/>
  <c r="BE39" i="15"/>
  <c r="BD39" i="15"/>
  <c r="BC39" i="15"/>
  <c r="BB39" i="15"/>
  <c r="BA39" i="15"/>
  <c r="AZ39" i="15"/>
  <c r="AY39" i="15"/>
  <c r="AX39" i="15"/>
  <c r="AW39" i="15"/>
  <c r="AV39" i="15"/>
  <c r="AU39" i="15"/>
  <c r="AT39" i="15"/>
  <c r="AS39" i="15"/>
  <c r="AR39" i="15"/>
  <c r="AQ39" i="15"/>
  <c r="AP39" i="15"/>
  <c r="AO39" i="15"/>
  <c r="AN39" i="15"/>
  <c r="AM39" i="15"/>
  <c r="AL39" i="15"/>
  <c r="AK39" i="15"/>
  <c r="AJ39" i="15"/>
  <c r="AI39" i="15"/>
  <c r="AH39" i="15"/>
  <c r="AG39" i="15"/>
  <c r="AF39" i="15"/>
  <c r="AE39" i="15"/>
  <c r="AD39" i="15"/>
  <c r="AC39" i="15"/>
  <c r="AB39" i="15"/>
  <c r="AA39" i="15"/>
  <c r="Z39" i="15"/>
  <c r="Y39" i="15"/>
  <c r="X39" i="15"/>
  <c r="W39" i="15"/>
  <c r="V39" i="15"/>
  <c r="U39" i="15"/>
  <c r="T39" i="15"/>
  <c r="S39" i="15"/>
  <c r="R39" i="15"/>
  <c r="Q39" i="15"/>
  <c r="P39" i="15"/>
  <c r="O39" i="15"/>
  <c r="N39" i="15"/>
  <c r="M39" i="15"/>
  <c r="L39" i="15"/>
  <c r="K39" i="15"/>
  <c r="J39" i="15"/>
  <c r="I39" i="15"/>
  <c r="H39" i="15"/>
  <c r="G39" i="15"/>
  <c r="F39" i="15"/>
  <c r="E39" i="15"/>
  <c r="B39" i="15"/>
  <c r="D39" i="15" s="1"/>
  <c r="A39" i="15"/>
  <c r="B37" i="15"/>
  <c r="A37" i="15"/>
  <c r="B36" i="15"/>
  <c r="A36" i="15"/>
  <c r="B35" i="15"/>
  <c r="A35" i="15"/>
  <c r="B34" i="15"/>
  <c r="A34" i="15"/>
  <c r="B33" i="15"/>
  <c r="A33" i="15"/>
  <c r="B32" i="15"/>
  <c r="A32" i="15"/>
  <c r="B31" i="15"/>
  <c r="A31" i="15"/>
  <c r="B30" i="15"/>
  <c r="A30" i="15"/>
  <c r="B29" i="15"/>
  <c r="A29" i="15"/>
  <c r="B28" i="15"/>
  <c r="A28" i="15"/>
  <c r="B27" i="15"/>
  <c r="A27" i="15"/>
  <c r="B26" i="15"/>
  <c r="A26" i="15"/>
  <c r="B25" i="15"/>
  <c r="A25" i="15"/>
  <c r="B24" i="15"/>
  <c r="A24" i="15"/>
  <c r="B23" i="15"/>
  <c r="A23" i="15"/>
  <c r="B22" i="15"/>
  <c r="A22" i="15"/>
  <c r="B21" i="15"/>
  <c r="A21" i="15"/>
  <c r="B20" i="15"/>
  <c r="A20" i="15"/>
  <c r="B19" i="15"/>
  <c r="A19" i="15"/>
  <c r="B18" i="15"/>
  <c r="A18" i="15"/>
  <c r="B17" i="15"/>
  <c r="A17" i="15"/>
  <c r="B16" i="15"/>
  <c r="A16" i="15"/>
  <c r="B15" i="15"/>
  <c r="A15" i="15"/>
  <c r="B14" i="15"/>
  <c r="A14" i="15"/>
  <c r="B13" i="15"/>
  <c r="A13" i="15"/>
  <c r="B12" i="15"/>
  <c r="A12" i="15"/>
  <c r="B11" i="15"/>
  <c r="A11" i="15"/>
  <c r="B10" i="15"/>
  <c r="A10" i="15"/>
  <c r="B9" i="15"/>
  <c r="A9" i="15"/>
  <c r="B8" i="15"/>
  <c r="A8" i="15"/>
  <c r="B7" i="15"/>
  <c r="A7" i="15"/>
  <c r="EX111" i="18" s="1"/>
  <c r="GN4" i="15"/>
  <c r="FT4" i="15"/>
  <c r="EW4" i="15"/>
  <c r="EB4" i="15"/>
  <c r="DH4" i="15"/>
  <c r="CK4" i="15"/>
  <c r="BP4" i="15"/>
  <c r="AV4" i="15"/>
  <c r="Y4" i="15"/>
  <c r="HF3" i="15"/>
  <c r="HF4" i="15" s="1"/>
  <c r="HE3" i="15"/>
  <c r="HE4" i="15" s="1"/>
  <c r="HD3" i="15"/>
  <c r="HD4" i="15" s="1"/>
  <c r="HC3" i="15"/>
  <c r="HC4" i="15" s="1"/>
  <c r="HB3" i="15"/>
  <c r="HB4" i="15" s="1"/>
  <c r="HA3" i="15"/>
  <c r="HA4" i="15" s="1"/>
  <c r="GZ3" i="15"/>
  <c r="GZ4" i="15" s="1"/>
  <c r="GY3" i="15"/>
  <c r="GY4" i="15" s="1"/>
  <c r="GX3" i="15"/>
  <c r="GX4" i="15" s="1"/>
  <c r="GW3" i="15"/>
  <c r="GW4" i="15" s="1"/>
  <c r="GV3" i="15"/>
  <c r="GV4" i="15" s="1"/>
  <c r="GU3" i="15"/>
  <c r="GU4" i="15" s="1"/>
  <c r="GT3" i="15"/>
  <c r="GT4" i="15" s="1"/>
  <c r="GS3" i="15"/>
  <c r="GS4" i="15" s="1"/>
  <c r="GR3" i="15"/>
  <c r="GR4" i="15" s="1"/>
  <c r="GQ3" i="15"/>
  <c r="GQ4" i="15" s="1"/>
  <c r="GP3" i="15"/>
  <c r="GP4" i="15" s="1"/>
  <c r="GO3" i="15"/>
  <c r="GO4" i="15" s="1"/>
  <c r="GN3" i="15"/>
  <c r="GM3" i="15"/>
  <c r="GM4" i="15" s="1"/>
  <c r="GL3" i="15"/>
  <c r="GL4" i="15" s="1"/>
  <c r="GK3" i="15"/>
  <c r="GK4" i="15" s="1"/>
  <c r="GJ3" i="15"/>
  <c r="GJ4" i="15" s="1"/>
  <c r="GI3" i="15"/>
  <c r="GI4" i="15" s="1"/>
  <c r="GH3" i="15"/>
  <c r="GH4" i="15" s="1"/>
  <c r="GG3" i="15"/>
  <c r="GG4" i="15" s="1"/>
  <c r="GF3" i="15"/>
  <c r="GF4" i="15" s="1"/>
  <c r="GE3" i="15"/>
  <c r="GE4" i="15" s="1"/>
  <c r="GD3" i="15"/>
  <c r="GD4" i="15" s="1"/>
  <c r="GC3" i="15"/>
  <c r="GC4" i="15" s="1"/>
  <c r="GB3" i="15"/>
  <c r="GB4" i="15" s="1"/>
  <c r="GA3" i="15"/>
  <c r="GA4" i="15" s="1"/>
  <c r="FZ3" i="15"/>
  <c r="FZ4" i="15" s="1"/>
  <c r="FY3" i="15"/>
  <c r="FY4" i="15" s="1"/>
  <c r="FX3" i="15"/>
  <c r="FX4" i="15" s="1"/>
  <c r="FW3" i="15"/>
  <c r="FW4" i="15" s="1"/>
  <c r="FV3" i="15"/>
  <c r="FV4" i="15" s="1"/>
  <c r="FU3" i="15"/>
  <c r="FU4" i="15" s="1"/>
  <c r="FT3" i="15"/>
  <c r="FS3" i="15"/>
  <c r="FS4" i="15" s="1"/>
  <c r="FR3" i="15"/>
  <c r="FR4" i="15" s="1"/>
  <c r="FQ3" i="15"/>
  <c r="FQ4" i="15" s="1"/>
  <c r="FP3" i="15"/>
  <c r="FP4" i="15" s="1"/>
  <c r="FO3" i="15"/>
  <c r="FO4" i="15" s="1"/>
  <c r="FN3" i="15"/>
  <c r="FN4" i="15" s="1"/>
  <c r="FM3" i="15"/>
  <c r="FM4" i="15" s="1"/>
  <c r="FL3" i="15"/>
  <c r="FL4" i="15" s="1"/>
  <c r="FK3" i="15"/>
  <c r="FK4" i="15" s="1"/>
  <c r="FJ3" i="15"/>
  <c r="FJ4" i="15" s="1"/>
  <c r="FI3" i="15"/>
  <c r="FI4" i="15" s="1"/>
  <c r="FH3" i="15"/>
  <c r="FH4" i="15" s="1"/>
  <c r="FG3" i="15"/>
  <c r="FG4" i="15" s="1"/>
  <c r="FF3" i="15"/>
  <c r="FF4" i="15" s="1"/>
  <c r="FE3" i="15"/>
  <c r="FE4" i="15" s="1"/>
  <c r="FD3" i="15"/>
  <c r="FD4" i="15" s="1"/>
  <c r="FC3" i="15"/>
  <c r="FC4" i="15" s="1"/>
  <c r="FB3" i="15"/>
  <c r="FB4" i="15" s="1"/>
  <c r="FA3" i="15"/>
  <c r="FA4" i="15" s="1"/>
  <c r="EZ3" i="15"/>
  <c r="EZ4" i="15" s="1"/>
  <c r="EY3" i="15"/>
  <c r="EY4" i="15" s="1"/>
  <c r="EX3" i="15"/>
  <c r="EX4" i="15" s="1"/>
  <c r="EW3" i="15"/>
  <c r="EV3" i="15"/>
  <c r="EV4" i="15" s="1"/>
  <c r="EU3" i="15"/>
  <c r="EU4" i="15" s="1"/>
  <c r="ET3" i="15"/>
  <c r="ET4" i="15" s="1"/>
  <c r="ES3" i="15"/>
  <c r="ES4" i="15" s="1"/>
  <c r="ER3" i="15"/>
  <c r="ER4" i="15" s="1"/>
  <c r="EQ3" i="15"/>
  <c r="EQ4" i="15" s="1"/>
  <c r="EP3" i="15"/>
  <c r="EP4" i="15" s="1"/>
  <c r="EO3" i="15"/>
  <c r="EO4" i="15" s="1"/>
  <c r="EN3" i="15"/>
  <c r="EN4" i="15" s="1"/>
  <c r="EM3" i="15"/>
  <c r="EM4" i="15" s="1"/>
  <c r="EL3" i="15"/>
  <c r="EL4" i="15" s="1"/>
  <c r="EK3" i="15"/>
  <c r="EK4" i="15" s="1"/>
  <c r="EJ3" i="15"/>
  <c r="EJ4" i="15" s="1"/>
  <c r="EI3" i="15"/>
  <c r="EI4" i="15" s="1"/>
  <c r="EH3" i="15"/>
  <c r="EH4" i="15" s="1"/>
  <c r="EG3" i="15"/>
  <c r="EG4" i="15" s="1"/>
  <c r="EF3" i="15"/>
  <c r="EF4" i="15" s="1"/>
  <c r="EE3" i="15"/>
  <c r="EE4" i="15" s="1"/>
  <c r="ED3" i="15"/>
  <c r="ED4" i="15" s="1"/>
  <c r="EC3" i="15"/>
  <c r="EC4" i="15" s="1"/>
  <c r="EB3" i="15"/>
  <c r="EA3" i="15"/>
  <c r="EA4" i="15" s="1"/>
  <c r="DZ3" i="15"/>
  <c r="DZ4" i="15" s="1"/>
  <c r="DY3" i="15"/>
  <c r="DY4" i="15" s="1"/>
  <c r="DX3" i="15"/>
  <c r="DX4" i="15" s="1"/>
  <c r="DW3" i="15"/>
  <c r="DW4" i="15" s="1"/>
  <c r="DV3" i="15"/>
  <c r="DV4" i="15" s="1"/>
  <c r="DU3" i="15"/>
  <c r="DU4" i="15" s="1"/>
  <c r="DT3" i="15"/>
  <c r="DT4" i="15" s="1"/>
  <c r="DS3" i="15"/>
  <c r="DS4" i="15" s="1"/>
  <c r="DR3" i="15"/>
  <c r="DR4" i="15" s="1"/>
  <c r="DQ3" i="15"/>
  <c r="DQ4" i="15" s="1"/>
  <c r="DP3" i="15"/>
  <c r="DP4" i="15" s="1"/>
  <c r="DO3" i="15"/>
  <c r="DO4" i="15" s="1"/>
  <c r="DN3" i="15"/>
  <c r="DN4" i="15" s="1"/>
  <c r="DM3" i="15"/>
  <c r="DM4" i="15" s="1"/>
  <c r="DL3" i="15"/>
  <c r="DL4" i="15" s="1"/>
  <c r="DK3" i="15"/>
  <c r="DK4" i="15" s="1"/>
  <c r="DJ3" i="15"/>
  <c r="DJ4" i="15" s="1"/>
  <c r="DI3" i="15"/>
  <c r="DI4" i="15" s="1"/>
  <c r="DH3" i="15"/>
  <c r="DG3" i="15"/>
  <c r="DG4" i="15" s="1"/>
  <c r="DF3" i="15"/>
  <c r="DF4" i="15" s="1"/>
  <c r="DE3" i="15"/>
  <c r="DE4" i="15" s="1"/>
  <c r="DD3" i="15"/>
  <c r="DD4" i="15" s="1"/>
  <c r="DC3" i="15"/>
  <c r="DC4" i="15" s="1"/>
  <c r="DB3" i="15"/>
  <c r="DB4" i="15" s="1"/>
  <c r="DA3" i="15"/>
  <c r="DA4" i="15" s="1"/>
  <c r="CZ3" i="15"/>
  <c r="CZ4" i="15" s="1"/>
  <c r="CY3" i="15"/>
  <c r="CY4" i="15" s="1"/>
  <c r="CX3" i="15"/>
  <c r="CX4" i="15" s="1"/>
  <c r="CW3" i="15"/>
  <c r="CW4" i="15" s="1"/>
  <c r="CV3" i="15"/>
  <c r="CV4" i="15" s="1"/>
  <c r="CU3" i="15"/>
  <c r="CU4" i="15" s="1"/>
  <c r="CT3" i="15"/>
  <c r="CT4" i="15" s="1"/>
  <c r="CS3" i="15"/>
  <c r="CS4" i="15" s="1"/>
  <c r="CR3" i="15"/>
  <c r="CR4" i="15" s="1"/>
  <c r="CQ3" i="15"/>
  <c r="CQ4" i="15" s="1"/>
  <c r="CP3" i="15"/>
  <c r="CP4" i="15" s="1"/>
  <c r="CO3" i="15"/>
  <c r="CO4" i="15" s="1"/>
  <c r="CN3" i="15"/>
  <c r="CN4" i="15" s="1"/>
  <c r="CM3" i="15"/>
  <c r="CM4" i="15" s="1"/>
  <c r="CL3" i="15"/>
  <c r="CL4" i="15" s="1"/>
  <c r="CK3" i="15"/>
  <c r="CJ3" i="15"/>
  <c r="CJ4" i="15" s="1"/>
  <c r="CI3" i="15"/>
  <c r="CI4" i="15" s="1"/>
  <c r="CH3" i="15"/>
  <c r="CH4" i="15" s="1"/>
  <c r="CG3" i="15"/>
  <c r="CG4" i="15" s="1"/>
  <c r="CF3" i="15"/>
  <c r="CF4" i="15" s="1"/>
  <c r="CE3" i="15"/>
  <c r="CE4" i="15" s="1"/>
  <c r="CD3" i="15"/>
  <c r="CD4" i="15" s="1"/>
  <c r="CC3" i="15"/>
  <c r="CC4" i="15" s="1"/>
  <c r="CB3" i="15"/>
  <c r="CB4" i="15" s="1"/>
  <c r="CA3" i="15"/>
  <c r="CA4" i="15" s="1"/>
  <c r="BZ3" i="15"/>
  <c r="BZ4" i="15" s="1"/>
  <c r="BY3" i="15"/>
  <c r="BY4" i="15" s="1"/>
  <c r="BX3" i="15"/>
  <c r="BX4" i="15" s="1"/>
  <c r="BW3" i="15"/>
  <c r="BW4" i="15" s="1"/>
  <c r="BV3" i="15"/>
  <c r="BV4" i="15" s="1"/>
  <c r="BU3" i="15"/>
  <c r="BU4" i="15" s="1"/>
  <c r="BT3" i="15"/>
  <c r="BT4" i="15" s="1"/>
  <c r="BS3" i="15"/>
  <c r="BS4" i="15" s="1"/>
  <c r="BR3" i="15"/>
  <c r="BR4" i="15" s="1"/>
  <c r="BQ3" i="15"/>
  <c r="BQ4" i="15" s="1"/>
  <c r="BP3" i="15"/>
  <c r="BO3" i="15"/>
  <c r="BO4" i="15" s="1"/>
  <c r="BN3" i="15"/>
  <c r="BN4" i="15" s="1"/>
  <c r="BM3" i="15"/>
  <c r="BM4" i="15" s="1"/>
  <c r="BL3" i="15"/>
  <c r="BL4" i="15" s="1"/>
  <c r="BK3" i="15"/>
  <c r="BK4" i="15" s="1"/>
  <c r="BJ3" i="15"/>
  <c r="BJ4" i="15" s="1"/>
  <c r="BI3" i="15"/>
  <c r="BI4" i="15" s="1"/>
  <c r="BH3" i="15"/>
  <c r="BH4" i="15" s="1"/>
  <c r="BG3" i="15"/>
  <c r="BG4" i="15" s="1"/>
  <c r="BF3" i="15"/>
  <c r="BF4" i="15" s="1"/>
  <c r="BE3" i="15"/>
  <c r="BE4" i="15" s="1"/>
  <c r="BD3" i="15"/>
  <c r="BD4" i="15" s="1"/>
  <c r="BC3" i="15"/>
  <c r="BC4" i="15" s="1"/>
  <c r="BB3" i="15"/>
  <c r="BB4" i="15" s="1"/>
  <c r="BA3" i="15"/>
  <c r="BA4" i="15" s="1"/>
  <c r="AZ3" i="15"/>
  <c r="AZ4" i="15" s="1"/>
  <c r="AY3" i="15"/>
  <c r="AY4" i="15" s="1"/>
  <c r="AX3" i="15"/>
  <c r="AX4" i="15" s="1"/>
  <c r="AW3" i="15"/>
  <c r="AW4" i="15" s="1"/>
  <c r="AV3" i="15"/>
  <c r="AU3" i="15"/>
  <c r="AU4" i="15" s="1"/>
  <c r="AT3" i="15"/>
  <c r="AT4" i="15" s="1"/>
  <c r="AS3" i="15"/>
  <c r="AS4" i="15" s="1"/>
  <c r="AR3" i="15"/>
  <c r="AR4" i="15" s="1"/>
  <c r="AQ3" i="15"/>
  <c r="AQ4" i="15" s="1"/>
  <c r="AP3" i="15"/>
  <c r="AP4" i="15" s="1"/>
  <c r="AO3" i="15"/>
  <c r="AO4" i="15" s="1"/>
  <c r="AN3" i="15"/>
  <c r="AN4" i="15" s="1"/>
  <c r="AM3" i="15"/>
  <c r="AM4" i="15" s="1"/>
  <c r="AL3" i="15"/>
  <c r="AL4" i="15" s="1"/>
  <c r="AK3" i="15"/>
  <c r="AK4" i="15" s="1"/>
  <c r="AJ3" i="15"/>
  <c r="AJ4" i="15" s="1"/>
  <c r="AI3" i="15"/>
  <c r="AI4" i="15" s="1"/>
  <c r="AH3" i="15"/>
  <c r="AH4" i="15" s="1"/>
  <c r="AG3" i="15"/>
  <c r="AG4" i="15" s="1"/>
  <c r="AF3" i="15"/>
  <c r="AF4" i="15" s="1"/>
  <c r="AE3" i="15"/>
  <c r="AE4" i="15" s="1"/>
  <c r="AD3" i="15"/>
  <c r="AD4" i="15" s="1"/>
  <c r="AC3" i="15"/>
  <c r="AC4" i="15" s="1"/>
  <c r="AB3" i="15"/>
  <c r="AB4" i="15" s="1"/>
  <c r="AA3" i="15"/>
  <c r="AA4" i="15" s="1"/>
  <c r="Z3" i="15"/>
  <c r="Z4" i="15" s="1"/>
  <c r="Y3" i="15"/>
  <c r="X3" i="15"/>
  <c r="X4" i="15" s="1"/>
  <c r="W3" i="15"/>
  <c r="W4" i="15" s="1"/>
  <c r="V3" i="15"/>
  <c r="V4" i="15" s="1"/>
  <c r="U3" i="15"/>
  <c r="U4" i="15" s="1"/>
  <c r="T3" i="15"/>
  <c r="T4" i="15" s="1"/>
  <c r="S3" i="15"/>
  <c r="S4" i="15" s="1"/>
  <c r="R3" i="15"/>
  <c r="R4" i="15" s="1"/>
  <c r="Q3" i="15"/>
  <c r="Q4" i="15" s="1"/>
  <c r="P3" i="15"/>
  <c r="P4" i="15" s="1"/>
  <c r="O3" i="15"/>
  <c r="O4" i="15" s="1"/>
  <c r="N3" i="15"/>
  <c r="N4" i="15" s="1"/>
  <c r="M3" i="15"/>
  <c r="M4" i="15" s="1"/>
  <c r="L3" i="15"/>
  <c r="L4" i="15" s="1"/>
  <c r="K3" i="15"/>
  <c r="K4" i="15" s="1"/>
  <c r="J3" i="15"/>
  <c r="J4" i="15" s="1"/>
  <c r="I3" i="15"/>
  <c r="I4" i="15" s="1"/>
  <c r="H3" i="15"/>
  <c r="H4" i="15" s="1"/>
  <c r="G3" i="15"/>
  <c r="G4" i="15" s="1"/>
  <c r="F3" i="15"/>
  <c r="F4" i="15" s="1"/>
  <c r="E3" i="15"/>
  <c r="E4" i="15" s="1"/>
  <c r="HF39" i="8"/>
  <c r="HE39" i="8"/>
  <c r="HD39" i="8"/>
  <c r="HC39" i="8"/>
  <c r="HB39" i="8"/>
  <c r="HA39" i="8"/>
  <c r="GZ39" i="8"/>
  <c r="GY39" i="8"/>
  <c r="GX39" i="8"/>
  <c r="GW39" i="8"/>
  <c r="GV39" i="8"/>
  <c r="GU39" i="8"/>
  <c r="GT39" i="8"/>
  <c r="GS39" i="8"/>
  <c r="GR39" i="8"/>
  <c r="GQ39" i="8"/>
  <c r="GP39" i="8"/>
  <c r="GO39" i="8"/>
  <c r="GN39" i="8"/>
  <c r="GM39" i="8"/>
  <c r="GL39" i="8"/>
  <c r="GK39" i="8"/>
  <c r="GJ39" i="8"/>
  <c r="GI39" i="8"/>
  <c r="GH39" i="8"/>
  <c r="GG39" i="8"/>
  <c r="GF39" i="8"/>
  <c r="GE39" i="8"/>
  <c r="GD39" i="8"/>
  <c r="GC39" i="8"/>
  <c r="GB39" i="8"/>
  <c r="GA39" i="8"/>
  <c r="FZ39" i="8"/>
  <c r="FY39" i="8"/>
  <c r="FX39" i="8"/>
  <c r="FW39" i="8"/>
  <c r="FV39" i="8"/>
  <c r="FU39" i="8"/>
  <c r="FT39" i="8"/>
  <c r="FS39" i="8"/>
  <c r="FR39" i="8"/>
  <c r="FQ39" i="8"/>
  <c r="FP39" i="8"/>
  <c r="FO39" i="8"/>
  <c r="FN39" i="8"/>
  <c r="FM39" i="8"/>
  <c r="FL39" i="8"/>
  <c r="FK39" i="8"/>
  <c r="FJ39" i="8"/>
  <c r="FI39" i="8"/>
  <c r="FH39" i="8"/>
  <c r="FG39" i="8"/>
  <c r="FF39" i="8"/>
  <c r="FE39" i="8"/>
  <c r="FD39" i="8"/>
  <c r="FC39" i="8"/>
  <c r="FB39" i="8"/>
  <c r="FA39" i="8"/>
  <c r="EZ39" i="8"/>
  <c r="EY39" i="8"/>
  <c r="EX39" i="8"/>
  <c r="EW39" i="8"/>
  <c r="EV39" i="8"/>
  <c r="EU39" i="8"/>
  <c r="ET39" i="8"/>
  <c r="ES39" i="8"/>
  <c r="ER39" i="8"/>
  <c r="EQ39" i="8"/>
  <c r="EP39" i="8"/>
  <c r="EO39" i="8"/>
  <c r="EN39" i="8"/>
  <c r="EM39" i="8"/>
  <c r="EL39" i="8"/>
  <c r="EK39" i="8"/>
  <c r="EJ39" i="8"/>
  <c r="EI39" i="8"/>
  <c r="EH39" i="8"/>
  <c r="EG39" i="8"/>
  <c r="EF39" i="8"/>
  <c r="EE39" i="8"/>
  <c r="ED39" i="8"/>
  <c r="EC39" i="8"/>
  <c r="EB39" i="8"/>
  <c r="EA39" i="8"/>
  <c r="DZ39" i="8"/>
  <c r="DY39" i="8"/>
  <c r="DX39" i="8"/>
  <c r="DW39" i="8"/>
  <c r="DV39" i="8"/>
  <c r="DU39" i="8"/>
  <c r="DT39" i="8"/>
  <c r="DS39" i="8"/>
  <c r="DR39" i="8"/>
  <c r="DQ39" i="8"/>
  <c r="DP39" i="8"/>
  <c r="DO39" i="8"/>
  <c r="DN39" i="8"/>
  <c r="DM39" i="8"/>
  <c r="DL39" i="8"/>
  <c r="DK39" i="8"/>
  <c r="DJ39" i="8"/>
  <c r="DI39" i="8"/>
  <c r="DH39" i="8"/>
  <c r="DG39" i="8"/>
  <c r="DF39" i="8"/>
  <c r="DE39" i="8"/>
  <c r="DD39" i="8"/>
  <c r="DC39" i="8"/>
  <c r="DB39" i="8"/>
  <c r="DA39" i="8"/>
  <c r="CZ39" i="8"/>
  <c r="CY39" i="8"/>
  <c r="CX39" i="8"/>
  <c r="CW39" i="8"/>
  <c r="CV39" i="8"/>
  <c r="CU39" i="8"/>
  <c r="CT39" i="8"/>
  <c r="CS39" i="8"/>
  <c r="CR39" i="8"/>
  <c r="CQ39" i="8"/>
  <c r="CP39" i="8"/>
  <c r="CO39" i="8"/>
  <c r="CN39" i="8"/>
  <c r="CM39" i="8"/>
  <c r="CL39" i="8"/>
  <c r="CK39" i="8"/>
  <c r="CJ39" i="8"/>
  <c r="CI39" i="8"/>
  <c r="CH39" i="8"/>
  <c r="CG39" i="8"/>
  <c r="CF39" i="8"/>
  <c r="CE39" i="8"/>
  <c r="CD39" i="8"/>
  <c r="CC39" i="8"/>
  <c r="CB39" i="8"/>
  <c r="CA39" i="8"/>
  <c r="BZ39" i="8"/>
  <c r="BY39" i="8"/>
  <c r="BX39" i="8"/>
  <c r="BW39" i="8"/>
  <c r="BV39" i="8"/>
  <c r="BU39" i="8"/>
  <c r="BT39" i="8"/>
  <c r="BS39" i="8"/>
  <c r="BR39" i="8"/>
  <c r="BQ39" i="8"/>
  <c r="BP39" i="8"/>
  <c r="BO39" i="8"/>
  <c r="BN39" i="8"/>
  <c r="BM39" i="8"/>
  <c r="BL39" i="8"/>
  <c r="BK39" i="8"/>
  <c r="BJ39" i="8"/>
  <c r="BI39" i="8"/>
  <c r="BH39" i="8"/>
  <c r="BG39" i="8"/>
  <c r="BF39" i="8"/>
  <c r="BE39" i="8"/>
  <c r="BD39" i="8"/>
  <c r="BC39" i="8"/>
  <c r="BB39" i="8"/>
  <c r="BA39" i="8"/>
  <c r="AZ39" i="8"/>
  <c r="AY39" i="8"/>
  <c r="AX39" i="8"/>
  <c r="AW39" i="8"/>
  <c r="AV39" i="8"/>
  <c r="AU39" i="8"/>
  <c r="AT39" i="8"/>
  <c r="AS39" i="8"/>
  <c r="AR39" i="8"/>
  <c r="AQ39" i="8"/>
  <c r="AP39" i="8"/>
  <c r="AO39" i="8"/>
  <c r="AN39" i="8"/>
  <c r="AM39" i="8"/>
  <c r="AL39" i="8"/>
  <c r="AK39" i="8"/>
  <c r="AJ39" i="8"/>
  <c r="AI39" i="8"/>
  <c r="AH39" i="8"/>
  <c r="AG39" i="8"/>
  <c r="AF39" i="8"/>
  <c r="AE39" i="8"/>
  <c r="AD39" i="8"/>
  <c r="AC39" i="8"/>
  <c r="AB39" i="8"/>
  <c r="AA39" i="8"/>
  <c r="Z39" i="8"/>
  <c r="Y39" i="8"/>
  <c r="X39" i="8"/>
  <c r="W39" i="8"/>
  <c r="V39" i="8"/>
  <c r="U39" i="8"/>
  <c r="T39" i="8"/>
  <c r="S39" i="8"/>
  <c r="R39" i="8"/>
  <c r="Q39" i="8"/>
  <c r="P39" i="8"/>
  <c r="O39" i="8"/>
  <c r="N39" i="8"/>
  <c r="M39" i="8"/>
  <c r="L39" i="8"/>
  <c r="K39" i="8"/>
  <c r="J39" i="8"/>
  <c r="I39" i="8"/>
  <c r="H39" i="8"/>
  <c r="G39" i="8"/>
  <c r="F39" i="8"/>
  <c r="E39" i="8"/>
  <c r="B39" i="8"/>
  <c r="D39" i="8" s="1"/>
  <c r="A39" i="8"/>
  <c r="B37" i="8"/>
  <c r="A37" i="8"/>
  <c r="B36" i="8"/>
  <c r="A36" i="8"/>
  <c r="B35" i="8"/>
  <c r="A35" i="8"/>
  <c r="B34" i="8"/>
  <c r="A34" i="8"/>
  <c r="B33" i="8"/>
  <c r="A33" i="8"/>
  <c r="B32" i="8"/>
  <c r="A32" i="8"/>
  <c r="B31" i="8"/>
  <c r="A31" i="8"/>
  <c r="B30" i="8"/>
  <c r="A30" i="8"/>
  <c r="B29" i="8"/>
  <c r="A29" i="8"/>
  <c r="B28" i="8"/>
  <c r="A28" i="8"/>
  <c r="B27" i="8"/>
  <c r="A27" i="8"/>
  <c r="B26" i="8"/>
  <c r="A26" i="8"/>
  <c r="B25" i="8"/>
  <c r="A25" i="8"/>
  <c r="B24" i="8"/>
  <c r="A24" i="8"/>
  <c r="B23" i="8"/>
  <c r="A23" i="8"/>
  <c r="B22" i="8"/>
  <c r="A22" i="8"/>
  <c r="B21" i="8"/>
  <c r="A21" i="8"/>
  <c r="B20" i="8"/>
  <c r="A20" i="8"/>
  <c r="B19" i="8"/>
  <c r="A19" i="8"/>
  <c r="B18" i="8"/>
  <c r="A18" i="8"/>
  <c r="B17" i="8"/>
  <c r="A17" i="8"/>
  <c r="B16" i="8"/>
  <c r="A16" i="8"/>
  <c r="B15" i="8"/>
  <c r="A15" i="8"/>
  <c r="B14" i="8"/>
  <c r="A14" i="8"/>
  <c r="B13" i="8"/>
  <c r="A13" i="8"/>
  <c r="B12" i="8"/>
  <c r="A12" i="8"/>
  <c r="B11" i="8"/>
  <c r="A11" i="8"/>
  <c r="B10" i="8"/>
  <c r="A10" i="8"/>
  <c r="B9" i="8"/>
  <c r="A9" i="8"/>
  <c r="B8" i="8"/>
  <c r="A8" i="8"/>
  <c r="B7" i="8"/>
  <c r="A7" i="8"/>
  <c r="EQ108" i="18" s="1"/>
  <c r="HF3" i="8"/>
  <c r="HF4" i="8" s="1"/>
  <c r="HE3" i="8"/>
  <c r="HE4" i="8" s="1"/>
  <c r="HD3" i="8"/>
  <c r="HD4" i="8" s="1"/>
  <c r="HC3" i="8"/>
  <c r="HC4" i="8" s="1"/>
  <c r="HB3" i="8"/>
  <c r="HB4" i="8" s="1"/>
  <c r="HA3" i="8"/>
  <c r="HA4" i="8" s="1"/>
  <c r="GZ3" i="8"/>
  <c r="GZ4" i="8" s="1"/>
  <c r="GY3" i="8"/>
  <c r="GY4" i="8" s="1"/>
  <c r="GX3" i="8"/>
  <c r="GX4" i="8" s="1"/>
  <c r="GW3" i="8"/>
  <c r="GW4" i="8" s="1"/>
  <c r="GV3" i="8"/>
  <c r="GV4" i="8" s="1"/>
  <c r="GU3" i="8"/>
  <c r="GU4" i="8" s="1"/>
  <c r="GT3" i="8"/>
  <c r="GT4" i="8" s="1"/>
  <c r="GS3" i="8"/>
  <c r="GS4" i="8" s="1"/>
  <c r="GR3" i="8"/>
  <c r="GR4" i="8" s="1"/>
  <c r="GQ3" i="8"/>
  <c r="GQ4" i="8" s="1"/>
  <c r="GP3" i="8"/>
  <c r="GP4" i="8" s="1"/>
  <c r="GO3" i="8"/>
  <c r="GO4" i="8" s="1"/>
  <c r="GN3" i="8"/>
  <c r="GN4" i="8" s="1"/>
  <c r="GM3" i="8"/>
  <c r="GM4" i="8" s="1"/>
  <c r="GL3" i="8"/>
  <c r="GL4" i="8" s="1"/>
  <c r="GK3" i="8"/>
  <c r="GK4" i="8" s="1"/>
  <c r="GJ3" i="8"/>
  <c r="GJ4" i="8" s="1"/>
  <c r="GI3" i="8"/>
  <c r="GI4" i="8" s="1"/>
  <c r="GH3" i="8"/>
  <c r="GH4" i="8" s="1"/>
  <c r="GG3" i="8"/>
  <c r="GG4" i="8" s="1"/>
  <c r="GF3" i="8"/>
  <c r="GF4" i="8" s="1"/>
  <c r="GE3" i="8"/>
  <c r="GE4" i="8" s="1"/>
  <c r="GD3" i="8"/>
  <c r="GD4" i="8" s="1"/>
  <c r="GC3" i="8"/>
  <c r="GC4" i="8" s="1"/>
  <c r="GB3" i="8"/>
  <c r="GB4" i="8" s="1"/>
  <c r="GA3" i="8"/>
  <c r="GA4" i="8" s="1"/>
  <c r="FZ3" i="8"/>
  <c r="FZ4" i="8" s="1"/>
  <c r="FY3" i="8"/>
  <c r="FY4" i="8" s="1"/>
  <c r="FX3" i="8"/>
  <c r="FX4" i="8" s="1"/>
  <c r="FW3" i="8"/>
  <c r="FW4" i="8" s="1"/>
  <c r="FV3" i="8"/>
  <c r="FV4" i="8" s="1"/>
  <c r="FU3" i="8"/>
  <c r="FU4" i="8" s="1"/>
  <c r="FT3" i="8"/>
  <c r="FT4" i="8" s="1"/>
  <c r="FS3" i="8"/>
  <c r="FS4" i="8" s="1"/>
  <c r="FR3" i="8"/>
  <c r="FR4" i="8" s="1"/>
  <c r="FQ3" i="8"/>
  <c r="FQ4" i="8" s="1"/>
  <c r="FP3" i="8"/>
  <c r="FP4" i="8" s="1"/>
  <c r="FO3" i="8"/>
  <c r="FO4" i="8" s="1"/>
  <c r="FN3" i="8"/>
  <c r="FN4" i="8" s="1"/>
  <c r="FM3" i="8"/>
  <c r="FM4" i="8" s="1"/>
  <c r="FL3" i="8"/>
  <c r="FL4" i="8" s="1"/>
  <c r="FK3" i="8"/>
  <c r="FK4" i="8" s="1"/>
  <c r="FJ3" i="8"/>
  <c r="FJ4" i="8" s="1"/>
  <c r="FI3" i="8"/>
  <c r="FI4" i="8" s="1"/>
  <c r="FH3" i="8"/>
  <c r="FH4" i="8" s="1"/>
  <c r="FG3" i="8"/>
  <c r="FG4" i="8" s="1"/>
  <c r="FF3" i="8"/>
  <c r="FF4" i="8" s="1"/>
  <c r="FE3" i="8"/>
  <c r="FE4" i="8" s="1"/>
  <c r="FD3" i="8"/>
  <c r="FD4" i="8" s="1"/>
  <c r="FC3" i="8"/>
  <c r="FC4" i="8" s="1"/>
  <c r="FB3" i="8"/>
  <c r="FB4" i="8" s="1"/>
  <c r="FA3" i="8"/>
  <c r="FA4" i="8" s="1"/>
  <c r="EZ3" i="8"/>
  <c r="EZ4" i="8" s="1"/>
  <c r="EY3" i="8"/>
  <c r="EY4" i="8" s="1"/>
  <c r="EX3" i="8"/>
  <c r="EX4" i="8" s="1"/>
  <c r="EW3" i="8"/>
  <c r="EW4" i="8" s="1"/>
  <c r="EV3" i="8"/>
  <c r="EV4" i="8" s="1"/>
  <c r="EU3" i="8"/>
  <c r="EU4" i="8" s="1"/>
  <c r="ET3" i="8"/>
  <c r="ET4" i="8" s="1"/>
  <c r="ES3" i="8"/>
  <c r="ES4" i="8" s="1"/>
  <c r="ER3" i="8"/>
  <c r="ER4" i="8" s="1"/>
  <c r="EQ3" i="8"/>
  <c r="EQ4" i="8" s="1"/>
  <c r="EP3" i="8"/>
  <c r="EP4" i="8" s="1"/>
  <c r="EO3" i="8"/>
  <c r="EO4" i="8" s="1"/>
  <c r="EN3" i="8"/>
  <c r="EN4" i="8" s="1"/>
  <c r="EM3" i="8"/>
  <c r="EM4" i="8" s="1"/>
  <c r="EL3" i="8"/>
  <c r="EL4" i="8" s="1"/>
  <c r="EK3" i="8"/>
  <c r="EK4" i="8" s="1"/>
  <c r="EJ3" i="8"/>
  <c r="EJ4" i="8" s="1"/>
  <c r="EI3" i="8"/>
  <c r="EI4" i="8" s="1"/>
  <c r="EH3" i="8"/>
  <c r="EH4" i="8" s="1"/>
  <c r="EG3" i="8"/>
  <c r="EG4" i="8" s="1"/>
  <c r="EF3" i="8"/>
  <c r="EF4" i="8" s="1"/>
  <c r="EE3" i="8"/>
  <c r="EE4" i="8" s="1"/>
  <c r="ED3" i="8"/>
  <c r="ED4" i="8" s="1"/>
  <c r="EC3" i="8"/>
  <c r="EC4" i="8" s="1"/>
  <c r="EB3" i="8"/>
  <c r="EB4" i="8" s="1"/>
  <c r="EA3" i="8"/>
  <c r="EA4" i="8" s="1"/>
  <c r="DZ3" i="8"/>
  <c r="DZ4" i="8" s="1"/>
  <c r="DY3" i="8"/>
  <c r="DY4" i="8" s="1"/>
  <c r="DX3" i="8"/>
  <c r="DX4" i="8" s="1"/>
  <c r="DW3" i="8"/>
  <c r="DW4" i="8" s="1"/>
  <c r="DV3" i="8"/>
  <c r="DV4" i="8" s="1"/>
  <c r="DU3" i="8"/>
  <c r="DU4" i="8" s="1"/>
  <c r="DT3" i="8"/>
  <c r="DT4" i="8" s="1"/>
  <c r="DS3" i="8"/>
  <c r="DS4" i="8" s="1"/>
  <c r="DR3" i="8"/>
  <c r="DR4" i="8" s="1"/>
  <c r="DQ3" i="8"/>
  <c r="DQ4" i="8" s="1"/>
  <c r="DP3" i="8"/>
  <c r="DP4" i="8" s="1"/>
  <c r="DO3" i="8"/>
  <c r="DO4" i="8" s="1"/>
  <c r="DN3" i="8"/>
  <c r="DN4" i="8" s="1"/>
  <c r="DM3" i="8"/>
  <c r="DM4" i="8" s="1"/>
  <c r="DL3" i="8"/>
  <c r="DL4" i="8" s="1"/>
  <c r="DK3" i="8"/>
  <c r="DK4" i="8" s="1"/>
  <c r="DJ3" i="8"/>
  <c r="DJ4" i="8" s="1"/>
  <c r="DI3" i="8"/>
  <c r="DI4" i="8" s="1"/>
  <c r="DH3" i="8"/>
  <c r="DH4" i="8" s="1"/>
  <c r="DG3" i="8"/>
  <c r="DG4" i="8" s="1"/>
  <c r="DF3" i="8"/>
  <c r="DF4" i="8" s="1"/>
  <c r="DE3" i="8"/>
  <c r="DE4" i="8" s="1"/>
  <c r="DD3" i="8"/>
  <c r="DD4" i="8" s="1"/>
  <c r="DC3" i="8"/>
  <c r="DC4" i="8" s="1"/>
  <c r="DB3" i="8"/>
  <c r="DB4" i="8" s="1"/>
  <c r="DA3" i="8"/>
  <c r="DA4" i="8" s="1"/>
  <c r="CZ3" i="8"/>
  <c r="CZ4" i="8" s="1"/>
  <c r="CY3" i="8"/>
  <c r="CY4" i="8" s="1"/>
  <c r="CX3" i="8"/>
  <c r="CX4" i="8" s="1"/>
  <c r="CW3" i="8"/>
  <c r="CW4" i="8" s="1"/>
  <c r="CV3" i="8"/>
  <c r="CV4" i="8" s="1"/>
  <c r="CU3" i="8"/>
  <c r="CU4" i="8" s="1"/>
  <c r="CT3" i="8"/>
  <c r="CT4" i="8" s="1"/>
  <c r="CS3" i="8"/>
  <c r="CS4" i="8" s="1"/>
  <c r="CR3" i="8"/>
  <c r="CR4" i="8" s="1"/>
  <c r="CQ3" i="8"/>
  <c r="CQ4" i="8" s="1"/>
  <c r="CP3" i="8"/>
  <c r="CP4" i="8" s="1"/>
  <c r="CO3" i="8"/>
  <c r="CO4" i="8" s="1"/>
  <c r="CN3" i="8"/>
  <c r="CN4" i="8" s="1"/>
  <c r="CM3" i="8"/>
  <c r="CM4" i="8" s="1"/>
  <c r="CL3" i="8"/>
  <c r="CL4" i="8" s="1"/>
  <c r="CK3" i="8"/>
  <c r="CK4" i="8" s="1"/>
  <c r="CJ3" i="8"/>
  <c r="CJ4" i="8" s="1"/>
  <c r="CI3" i="8"/>
  <c r="CI4" i="8" s="1"/>
  <c r="CH3" i="8"/>
  <c r="CH4" i="8" s="1"/>
  <c r="CG3" i="8"/>
  <c r="CG4" i="8" s="1"/>
  <c r="CF3" i="8"/>
  <c r="CF4" i="8" s="1"/>
  <c r="CE3" i="8"/>
  <c r="CE4" i="8" s="1"/>
  <c r="CD3" i="8"/>
  <c r="CD4" i="8" s="1"/>
  <c r="CC3" i="8"/>
  <c r="CC4" i="8" s="1"/>
  <c r="CB3" i="8"/>
  <c r="CB4" i="8" s="1"/>
  <c r="CA3" i="8"/>
  <c r="CA4" i="8" s="1"/>
  <c r="BZ3" i="8"/>
  <c r="BZ4" i="8" s="1"/>
  <c r="BY3" i="8"/>
  <c r="BY4" i="8" s="1"/>
  <c r="BX3" i="8"/>
  <c r="BX4" i="8" s="1"/>
  <c r="BW3" i="8"/>
  <c r="BW4" i="8" s="1"/>
  <c r="BV3" i="8"/>
  <c r="BV4" i="8" s="1"/>
  <c r="BU3" i="8"/>
  <c r="BU4" i="8" s="1"/>
  <c r="BT3" i="8"/>
  <c r="BT4" i="8" s="1"/>
  <c r="BS3" i="8"/>
  <c r="BS4" i="8" s="1"/>
  <c r="BR3" i="8"/>
  <c r="BR4" i="8" s="1"/>
  <c r="BQ3" i="8"/>
  <c r="BQ4" i="8" s="1"/>
  <c r="BP3" i="8"/>
  <c r="BP4" i="8" s="1"/>
  <c r="BO3" i="8"/>
  <c r="BO4" i="8" s="1"/>
  <c r="BN3" i="8"/>
  <c r="BN4" i="8" s="1"/>
  <c r="BM3" i="8"/>
  <c r="BM4" i="8" s="1"/>
  <c r="BL3" i="8"/>
  <c r="BL4" i="8" s="1"/>
  <c r="BK3" i="8"/>
  <c r="BK4" i="8" s="1"/>
  <c r="BJ3" i="8"/>
  <c r="BJ4" i="8" s="1"/>
  <c r="BI3" i="8"/>
  <c r="BI4" i="8" s="1"/>
  <c r="BH3" i="8"/>
  <c r="BH4" i="8" s="1"/>
  <c r="BG3" i="8"/>
  <c r="BG4" i="8" s="1"/>
  <c r="BF3" i="8"/>
  <c r="BF4" i="8" s="1"/>
  <c r="BE3" i="8"/>
  <c r="BE4" i="8" s="1"/>
  <c r="BD3" i="8"/>
  <c r="BD4" i="8" s="1"/>
  <c r="BC3" i="8"/>
  <c r="BC4" i="8" s="1"/>
  <c r="BB3" i="8"/>
  <c r="BB4" i="8" s="1"/>
  <c r="BA3" i="8"/>
  <c r="BA4" i="8" s="1"/>
  <c r="AZ3" i="8"/>
  <c r="AZ4" i="8" s="1"/>
  <c r="AY3" i="8"/>
  <c r="AY4" i="8" s="1"/>
  <c r="AX3" i="8"/>
  <c r="AX4" i="8" s="1"/>
  <c r="AW3" i="8"/>
  <c r="AW4" i="8" s="1"/>
  <c r="AV3" i="8"/>
  <c r="AV4" i="8" s="1"/>
  <c r="AU3" i="8"/>
  <c r="AU4" i="8" s="1"/>
  <c r="AT3" i="8"/>
  <c r="AT4" i="8" s="1"/>
  <c r="AS3" i="8"/>
  <c r="AS4" i="8" s="1"/>
  <c r="AR3" i="8"/>
  <c r="AR4" i="8" s="1"/>
  <c r="AQ3" i="8"/>
  <c r="AQ4" i="8" s="1"/>
  <c r="AP3" i="8"/>
  <c r="AP4" i="8" s="1"/>
  <c r="AO3" i="8"/>
  <c r="AO4" i="8" s="1"/>
  <c r="AN3" i="8"/>
  <c r="AN4" i="8" s="1"/>
  <c r="AM3" i="8"/>
  <c r="AM4" i="8" s="1"/>
  <c r="AL3" i="8"/>
  <c r="AL4" i="8" s="1"/>
  <c r="AK3" i="8"/>
  <c r="AK4" i="8" s="1"/>
  <c r="AJ3" i="8"/>
  <c r="AJ4" i="8" s="1"/>
  <c r="AI3" i="8"/>
  <c r="AI4" i="8" s="1"/>
  <c r="AH3" i="8"/>
  <c r="AH4" i="8" s="1"/>
  <c r="AG3" i="8"/>
  <c r="AG4" i="8" s="1"/>
  <c r="AF3" i="8"/>
  <c r="AF4" i="8" s="1"/>
  <c r="AE3" i="8"/>
  <c r="AE4" i="8" s="1"/>
  <c r="AD3" i="8"/>
  <c r="AD4" i="8" s="1"/>
  <c r="AC3" i="8"/>
  <c r="AC4" i="8" s="1"/>
  <c r="AB3" i="8"/>
  <c r="AB4" i="8" s="1"/>
  <c r="AA3" i="8"/>
  <c r="AA4" i="8" s="1"/>
  <c r="Z3" i="8"/>
  <c r="Z4" i="8" s="1"/>
  <c r="Y3" i="8"/>
  <c r="Y4" i="8" s="1"/>
  <c r="X3" i="8"/>
  <c r="X4" i="8" s="1"/>
  <c r="W3" i="8"/>
  <c r="W4" i="8" s="1"/>
  <c r="V3" i="8"/>
  <c r="V4" i="8" s="1"/>
  <c r="U3" i="8"/>
  <c r="U4" i="8" s="1"/>
  <c r="T3" i="8"/>
  <c r="T4" i="8" s="1"/>
  <c r="S3" i="8"/>
  <c r="S4" i="8" s="1"/>
  <c r="R3" i="8"/>
  <c r="R4" i="8" s="1"/>
  <c r="Q3" i="8"/>
  <c r="Q4" i="8" s="1"/>
  <c r="P3" i="8"/>
  <c r="P4" i="8" s="1"/>
  <c r="O3" i="8"/>
  <c r="O4" i="8" s="1"/>
  <c r="N3" i="8"/>
  <c r="N4" i="8" s="1"/>
  <c r="M3" i="8"/>
  <c r="M4" i="8" s="1"/>
  <c r="L3" i="8"/>
  <c r="L4" i="8" s="1"/>
  <c r="K3" i="8"/>
  <c r="K4" i="8" s="1"/>
  <c r="J3" i="8"/>
  <c r="J4" i="8" s="1"/>
  <c r="I3" i="8"/>
  <c r="I4" i="8" s="1"/>
  <c r="H3" i="8"/>
  <c r="H4" i="8" s="1"/>
  <c r="G3" i="8"/>
  <c r="G4" i="8" s="1"/>
  <c r="F3" i="8"/>
  <c r="F4" i="8" s="1"/>
  <c r="E3" i="8"/>
  <c r="E4" i="8" s="1"/>
  <c r="HF39" i="7"/>
  <c r="HE39" i="7"/>
  <c r="HD39" i="7"/>
  <c r="HC39" i="7"/>
  <c r="HB39" i="7"/>
  <c r="HA39" i="7"/>
  <c r="GZ39" i="7"/>
  <c r="GY39" i="7"/>
  <c r="GX39" i="7"/>
  <c r="GW39" i="7"/>
  <c r="GV39" i="7"/>
  <c r="GU39" i="7"/>
  <c r="GT39" i="7"/>
  <c r="GS39" i="7"/>
  <c r="GR39" i="7"/>
  <c r="GQ39" i="7"/>
  <c r="GP39" i="7"/>
  <c r="GO39" i="7"/>
  <c r="GN39" i="7"/>
  <c r="GM39" i="7"/>
  <c r="GL39" i="7"/>
  <c r="GK39" i="7"/>
  <c r="GJ39" i="7"/>
  <c r="GI39" i="7"/>
  <c r="GH39" i="7"/>
  <c r="GG39" i="7"/>
  <c r="GF39" i="7"/>
  <c r="GE39" i="7"/>
  <c r="GD39" i="7"/>
  <c r="GC39" i="7"/>
  <c r="GB39" i="7"/>
  <c r="GA39" i="7"/>
  <c r="FZ39" i="7"/>
  <c r="FY39" i="7"/>
  <c r="FX39" i="7"/>
  <c r="FW39" i="7"/>
  <c r="FV39" i="7"/>
  <c r="FU39" i="7"/>
  <c r="FT39" i="7"/>
  <c r="FS39" i="7"/>
  <c r="FR39" i="7"/>
  <c r="FQ39" i="7"/>
  <c r="FP39" i="7"/>
  <c r="FO39" i="7"/>
  <c r="FN39" i="7"/>
  <c r="FM39" i="7"/>
  <c r="FL39" i="7"/>
  <c r="FK39" i="7"/>
  <c r="FJ39" i="7"/>
  <c r="FI39" i="7"/>
  <c r="FH39" i="7"/>
  <c r="FG39" i="7"/>
  <c r="FF39" i="7"/>
  <c r="FE39" i="7"/>
  <c r="FD39" i="7"/>
  <c r="FC39" i="7"/>
  <c r="FB39" i="7"/>
  <c r="FA39" i="7"/>
  <c r="EZ39" i="7"/>
  <c r="EY39" i="7"/>
  <c r="EX39" i="7"/>
  <c r="EW39" i="7"/>
  <c r="EV39" i="7"/>
  <c r="EU39" i="7"/>
  <c r="ET39" i="7"/>
  <c r="ES39" i="7"/>
  <c r="ER39" i="7"/>
  <c r="EQ39" i="7"/>
  <c r="EP39" i="7"/>
  <c r="EO39" i="7"/>
  <c r="EN39" i="7"/>
  <c r="EM39" i="7"/>
  <c r="EL39" i="7"/>
  <c r="EK39" i="7"/>
  <c r="EJ39" i="7"/>
  <c r="EI39" i="7"/>
  <c r="EH39" i="7"/>
  <c r="EG39" i="7"/>
  <c r="EF39" i="7"/>
  <c r="EE39" i="7"/>
  <c r="ED39" i="7"/>
  <c r="EC39" i="7"/>
  <c r="EB39" i="7"/>
  <c r="EA39" i="7"/>
  <c r="DZ39" i="7"/>
  <c r="DY39" i="7"/>
  <c r="DX39" i="7"/>
  <c r="DW39" i="7"/>
  <c r="DV39" i="7"/>
  <c r="DU39" i="7"/>
  <c r="DT39" i="7"/>
  <c r="DS39" i="7"/>
  <c r="DR39" i="7"/>
  <c r="DQ39" i="7"/>
  <c r="DP39" i="7"/>
  <c r="DO39" i="7"/>
  <c r="DN39" i="7"/>
  <c r="DM39" i="7"/>
  <c r="DL39" i="7"/>
  <c r="DK39" i="7"/>
  <c r="DJ39" i="7"/>
  <c r="DI39" i="7"/>
  <c r="DH39" i="7"/>
  <c r="DG39" i="7"/>
  <c r="DF39" i="7"/>
  <c r="DE39" i="7"/>
  <c r="DD39" i="7"/>
  <c r="DC39" i="7"/>
  <c r="DB39" i="7"/>
  <c r="DA39" i="7"/>
  <c r="CZ39" i="7"/>
  <c r="CY39" i="7"/>
  <c r="CX39" i="7"/>
  <c r="CW39" i="7"/>
  <c r="CV39" i="7"/>
  <c r="CU39" i="7"/>
  <c r="CT39" i="7"/>
  <c r="CS39" i="7"/>
  <c r="CR39" i="7"/>
  <c r="CQ39" i="7"/>
  <c r="CP39" i="7"/>
  <c r="CO39" i="7"/>
  <c r="CN39" i="7"/>
  <c r="CM39" i="7"/>
  <c r="CL39" i="7"/>
  <c r="CK39" i="7"/>
  <c r="CJ39" i="7"/>
  <c r="CI39" i="7"/>
  <c r="CH39" i="7"/>
  <c r="CG39" i="7"/>
  <c r="CF39" i="7"/>
  <c r="CE39" i="7"/>
  <c r="CD39" i="7"/>
  <c r="CC39" i="7"/>
  <c r="CB39" i="7"/>
  <c r="CA39" i="7"/>
  <c r="BZ39" i="7"/>
  <c r="BY39" i="7"/>
  <c r="BX39" i="7"/>
  <c r="BW39" i="7"/>
  <c r="BV39" i="7"/>
  <c r="BU39" i="7"/>
  <c r="BT39" i="7"/>
  <c r="BS39" i="7"/>
  <c r="BR39" i="7"/>
  <c r="BQ39" i="7"/>
  <c r="BP39" i="7"/>
  <c r="BO39" i="7"/>
  <c r="BN39" i="7"/>
  <c r="BM39" i="7"/>
  <c r="BL39" i="7"/>
  <c r="BK39" i="7"/>
  <c r="BJ39" i="7"/>
  <c r="BI39" i="7"/>
  <c r="BH39" i="7"/>
  <c r="BG39" i="7"/>
  <c r="BF39" i="7"/>
  <c r="BE39" i="7"/>
  <c r="BD39" i="7"/>
  <c r="BC39" i="7"/>
  <c r="BB39" i="7"/>
  <c r="BA39" i="7"/>
  <c r="AZ39" i="7"/>
  <c r="AY39" i="7"/>
  <c r="AX39" i="7"/>
  <c r="AW39" i="7"/>
  <c r="AV39" i="7"/>
  <c r="AU39" i="7"/>
  <c r="AT39" i="7"/>
  <c r="AS39" i="7"/>
  <c r="AR39" i="7"/>
  <c r="AQ39" i="7"/>
  <c r="AP39" i="7"/>
  <c r="AO39" i="7"/>
  <c r="AN39" i="7"/>
  <c r="AM39" i="7"/>
  <c r="AL39" i="7"/>
  <c r="AK39" i="7"/>
  <c r="AJ39" i="7"/>
  <c r="AI39" i="7"/>
  <c r="AH39" i="7"/>
  <c r="AG39" i="7"/>
  <c r="AF39" i="7"/>
  <c r="AE39" i="7"/>
  <c r="AD39" i="7"/>
  <c r="AC39" i="7"/>
  <c r="AB39" i="7"/>
  <c r="AA39" i="7"/>
  <c r="Z39" i="7"/>
  <c r="Y39" i="7"/>
  <c r="X39" i="7"/>
  <c r="W39" i="7"/>
  <c r="V39" i="7"/>
  <c r="U39" i="7"/>
  <c r="T39" i="7"/>
  <c r="S39" i="7"/>
  <c r="R39" i="7"/>
  <c r="Q39" i="7"/>
  <c r="P39" i="7"/>
  <c r="O39" i="7"/>
  <c r="N39" i="7"/>
  <c r="M39" i="7"/>
  <c r="L39" i="7"/>
  <c r="K39" i="7"/>
  <c r="J39" i="7"/>
  <c r="I39" i="7"/>
  <c r="H39" i="7"/>
  <c r="G39" i="7"/>
  <c r="F39" i="7"/>
  <c r="EO3" i="7"/>
  <c r="EP3" i="7"/>
  <c r="EP4" i="7" s="1"/>
  <c r="EQ3" i="7"/>
  <c r="EQ4" i="7" s="1"/>
  <c r="ER3" i="7"/>
  <c r="ER4" i="7" s="1"/>
  <c r="ES3" i="7"/>
  <c r="ES4" i="7" s="1"/>
  <c r="ET3" i="7"/>
  <c r="EU3" i="7"/>
  <c r="EU4" i="7" s="1"/>
  <c r="EV3" i="7"/>
  <c r="EW3" i="7"/>
  <c r="EX3" i="7"/>
  <c r="EX4" i="7" s="1"/>
  <c r="EY3" i="7"/>
  <c r="EZ3" i="7"/>
  <c r="EZ4" i="7" s="1"/>
  <c r="FA3" i="7"/>
  <c r="FA4" i="7" s="1"/>
  <c r="FB3" i="7"/>
  <c r="FC3" i="7"/>
  <c r="FC4" i="7" s="1"/>
  <c r="FD3" i="7"/>
  <c r="FE3" i="7"/>
  <c r="FF3" i="7"/>
  <c r="FF4" i="7" s="1"/>
  <c r="FG3" i="7"/>
  <c r="FG4" i="7" s="1"/>
  <c r="FH3" i="7"/>
  <c r="FH4" i="7" s="1"/>
  <c r="FI3" i="7"/>
  <c r="FI4" i="7" s="1"/>
  <c r="FJ3" i="7"/>
  <c r="FK3" i="7"/>
  <c r="FK4" i="7" s="1"/>
  <c r="FL3" i="7"/>
  <c r="FM3" i="7"/>
  <c r="FN3" i="7"/>
  <c r="FN4" i="7" s="1"/>
  <c r="FO3" i="7"/>
  <c r="FO4" i="7" s="1"/>
  <c r="FP3" i="7"/>
  <c r="FP4" i="7" s="1"/>
  <c r="FQ3" i="7"/>
  <c r="FQ4" i="7" s="1"/>
  <c r="FR3" i="7"/>
  <c r="FS3" i="7"/>
  <c r="FS4" i="7" s="1"/>
  <c r="FT3" i="7"/>
  <c r="FU3" i="7"/>
  <c r="FV3" i="7"/>
  <c r="FV4" i="7" s="1"/>
  <c r="FW3" i="7"/>
  <c r="FX3" i="7"/>
  <c r="FX4" i="7" s="1"/>
  <c r="FY3" i="7"/>
  <c r="FY4" i="7" s="1"/>
  <c r="FZ3" i="7"/>
  <c r="GA3" i="7"/>
  <c r="GA4" i="7" s="1"/>
  <c r="GB3" i="7"/>
  <c r="GC3" i="7"/>
  <c r="GD3" i="7"/>
  <c r="GD4" i="7" s="1"/>
  <c r="GE3" i="7"/>
  <c r="GE4" i="7" s="1"/>
  <c r="GF3" i="7"/>
  <c r="GF4" i="7" s="1"/>
  <c r="GG3" i="7"/>
  <c r="GG4" i="7" s="1"/>
  <c r="GH3" i="7"/>
  <c r="GI3" i="7"/>
  <c r="GI4" i="7" s="1"/>
  <c r="GJ3" i="7"/>
  <c r="GK3" i="7"/>
  <c r="GL3" i="7"/>
  <c r="GL4" i="7" s="1"/>
  <c r="GM3" i="7"/>
  <c r="GM4" i="7" s="1"/>
  <c r="GN3" i="7"/>
  <c r="GN4" i="7" s="1"/>
  <c r="GO3" i="7"/>
  <c r="GO4" i="7" s="1"/>
  <c r="GP3" i="7"/>
  <c r="GQ3" i="7"/>
  <c r="GQ4" i="7" s="1"/>
  <c r="GR3" i="7"/>
  <c r="GS3" i="7"/>
  <c r="GT3" i="7"/>
  <c r="GT4" i="7" s="1"/>
  <c r="GU3" i="7"/>
  <c r="GU4" i="7" s="1"/>
  <c r="GV3" i="7"/>
  <c r="GV4" i="7" s="1"/>
  <c r="GW3" i="7"/>
  <c r="GW4" i="7" s="1"/>
  <c r="GX3" i="7"/>
  <c r="GY3" i="7"/>
  <c r="GY4" i="7" s="1"/>
  <c r="GZ3" i="7"/>
  <c r="HA3" i="7"/>
  <c r="HB3" i="7"/>
  <c r="HB4" i="7" s="1"/>
  <c r="HC3" i="7"/>
  <c r="HC4" i="7" s="1"/>
  <c r="HD3" i="7"/>
  <c r="HD4" i="7" s="1"/>
  <c r="HE3" i="7"/>
  <c r="HE4" i="7" s="1"/>
  <c r="HF3" i="7"/>
  <c r="EO4" i="7"/>
  <c r="ET4" i="7"/>
  <c r="EV4" i="7"/>
  <c r="EW4" i="7"/>
  <c r="EY4" i="7"/>
  <c r="FB4" i="7"/>
  <c r="FD4" i="7"/>
  <c r="FE4" i="7"/>
  <c r="FJ4" i="7"/>
  <c r="FL4" i="7"/>
  <c r="FM4" i="7"/>
  <c r="FR4" i="7"/>
  <c r="FT4" i="7"/>
  <c r="FU4" i="7"/>
  <c r="FW4" i="7"/>
  <c r="FZ4" i="7"/>
  <c r="GB4" i="7"/>
  <c r="GC4" i="7"/>
  <c r="GH4" i="7"/>
  <c r="GJ4" i="7"/>
  <c r="GK4" i="7"/>
  <c r="GP4" i="7"/>
  <c r="GR4" i="7"/>
  <c r="GS4" i="7"/>
  <c r="GX4" i="7"/>
  <c r="GZ4" i="7"/>
  <c r="HA4" i="7"/>
  <c r="HF4" i="7"/>
  <c r="K30" i="4"/>
  <c r="K25" i="4"/>
  <c r="K22" i="4"/>
  <c r="K4" i="4"/>
  <c r="I19" i="4"/>
  <c r="I24" i="4"/>
  <c r="I27" i="4"/>
  <c r="I4" i="4"/>
  <c r="F19" i="4"/>
  <c r="F20" i="4" s="1"/>
  <c r="F21" i="4" s="1"/>
  <c r="F22" i="4" s="1"/>
  <c r="F23" i="4" s="1"/>
  <c r="F24" i="4" s="1"/>
  <c r="F25" i="4" s="1"/>
  <c r="F26" i="4" s="1"/>
  <c r="F27" i="4" s="1"/>
  <c r="F28" i="4" s="1"/>
  <c r="F29" i="4" s="1"/>
  <c r="F30" i="4" s="1"/>
  <c r="F31" i="4" s="1"/>
  <c r="F32" i="4" s="1"/>
  <c r="F33" i="4" s="1"/>
  <c r="K33" i="4" s="1"/>
  <c r="F5" i="4"/>
  <c r="F6" i="4" s="1"/>
  <c r="F7" i="4" s="1"/>
  <c r="F8" i="4" s="1"/>
  <c r="F9" i="4" s="1"/>
  <c r="F10" i="4" s="1"/>
  <c r="F11" i="4" s="1"/>
  <c r="F12" i="4" s="1"/>
  <c r="F13" i="4" s="1"/>
  <c r="F14" i="4" s="1"/>
  <c r="F15" i="4" s="1"/>
  <c r="F16" i="4" s="1"/>
  <c r="F17" i="4" s="1"/>
  <c r="F18" i="4" s="1"/>
  <c r="K18" i="4" s="1"/>
  <c r="CM126" i="23" l="1"/>
  <c r="CM91" i="23" s="1"/>
  <c r="CE126" i="23"/>
  <c r="CE91" i="23" s="1"/>
  <c r="CL126" i="23"/>
  <c r="CL91" i="23" s="1"/>
  <c r="CD126" i="23"/>
  <c r="CD91" i="23" s="1"/>
  <c r="CK126" i="23"/>
  <c r="CK91" i="23" s="1"/>
  <c r="CJ126" i="23"/>
  <c r="CJ91" i="23" s="1"/>
  <c r="CI126" i="23"/>
  <c r="CI91" i="23" s="1"/>
  <c r="CH126" i="23"/>
  <c r="CH91" i="23" s="1"/>
  <c r="CF126" i="23"/>
  <c r="CF91" i="23" s="1"/>
  <c r="CG126" i="23"/>
  <c r="CG91" i="23" s="1"/>
  <c r="CJ109" i="23"/>
  <c r="CJ75" i="23" s="1"/>
  <c r="CI109" i="23"/>
  <c r="CI75" i="23" s="1"/>
  <c r="CH109" i="23"/>
  <c r="CH75" i="23" s="1"/>
  <c r="CG109" i="23"/>
  <c r="CG75" i="23" s="1"/>
  <c r="CF109" i="23"/>
  <c r="CF75" i="23" s="1"/>
  <c r="CM109" i="23"/>
  <c r="CM75" i="23" s="1"/>
  <c r="CE109" i="23"/>
  <c r="CE75" i="23" s="1"/>
  <c r="CK109" i="23"/>
  <c r="CK75" i="23" s="1"/>
  <c r="CD109" i="23"/>
  <c r="CD75" i="23" s="1"/>
  <c r="CL109" i="23"/>
  <c r="CL75" i="23" s="1"/>
  <c r="BY90" i="23"/>
  <c r="BX55" i="23"/>
  <c r="BW55" i="23"/>
  <c r="BV55" i="23"/>
  <c r="BV20" i="23" s="1"/>
  <c r="BU55" i="23"/>
  <c r="BT55" i="23"/>
  <c r="BT20" i="23" s="1"/>
  <c r="BY55" i="23"/>
  <c r="BY20" i="23" s="1"/>
  <c r="BQ55" i="23"/>
  <c r="BQ20" i="23" s="1"/>
  <c r="BS55" i="23"/>
  <c r="BZ55" i="23"/>
  <c r="BZ20" i="23" s="1"/>
  <c r="BR55" i="23"/>
  <c r="BR90" i="23"/>
  <c r="BU20" i="23"/>
  <c r="BZ90" i="23"/>
  <c r="BS90" i="23"/>
  <c r="BW20" i="23"/>
  <c r="BW90" i="23"/>
  <c r="BZ126" i="23"/>
  <c r="BZ91" i="23" s="1"/>
  <c r="BR126" i="23"/>
  <c r="BR91" i="23" s="1"/>
  <c r="BY126" i="23"/>
  <c r="BQ126" i="23"/>
  <c r="BX126" i="23"/>
  <c r="BX91" i="23" s="1"/>
  <c r="BW126" i="23"/>
  <c r="BW91" i="23" s="1"/>
  <c r="BV126" i="23"/>
  <c r="BV91" i="23" s="1"/>
  <c r="BU126" i="23"/>
  <c r="BU91" i="23" s="1"/>
  <c r="BS126" i="23"/>
  <c r="BS91" i="23" s="1"/>
  <c r="BT126" i="23"/>
  <c r="BT91" i="23" s="1"/>
  <c r="BS20" i="23"/>
  <c r="BX20" i="23"/>
  <c r="BV90" i="23"/>
  <c r="BT90" i="23"/>
  <c r="BR20" i="23"/>
  <c r="BW109" i="23"/>
  <c r="BW75" i="23" s="1"/>
  <c r="BV109" i="23"/>
  <c r="BV75" i="23" s="1"/>
  <c r="BU109" i="23"/>
  <c r="BU75" i="23" s="1"/>
  <c r="BT109" i="23"/>
  <c r="BT75" i="23" s="1"/>
  <c r="BS109" i="23"/>
  <c r="BS75" i="23" s="1"/>
  <c r="BZ109" i="23"/>
  <c r="BZ75" i="23" s="1"/>
  <c r="BR109" i="23"/>
  <c r="BR75" i="23" s="1"/>
  <c r="BX109" i="23"/>
  <c r="BX75" i="23" s="1"/>
  <c r="BY109" i="23"/>
  <c r="BY75" i="23" s="1"/>
  <c r="BQ109" i="23"/>
  <c r="BQ75" i="23" s="1"/>
  <c r="BX90" i="23"/>
  <c r="BU90" i="23"/>
  <c r="BI90" i="23"/>
  <c r="BJ74" i="23"/>
  <c r="BH90" i="23"/>
  <c r="BL19" i="23"/>
  <c r="BH74" i="23"/>
  <c r="BF19" i="23"/>
  <c r="BK74" i="23"/>
  <c r="BD19" i="23"/>
  <c r="BD90" i="23"/>
  <c r="BJ109" i="23"/>
  <c r="BI109" i="23"/>
  <c r="BH109" i="23"/>
  <c r="BG109" i="23"/>
  <c r="BF109" i="23"/>
  <c r="BM109" i="23"/>
  <c r="BE109" i="23"/>
  <c r="BL109" i="23"/>
  <c r="BK109" i="23"/>
  <c r="BD109" i="23"/>
  <c r="BL74" i="23"/>
  <c r="BE19" i="23"/>
  <c r="BL90" i="23"/>
  <c r="BG19" i="23"/>
  <c r="BM19" i="23"/>
  <c r="BE90" i="23"/>
  <c r="BH19" i="23"/>
  <c r="BJ55" i="23"/>
  <c r="BI55" i="23"/>
  <c r="BG55" i="23"/>
  <c r="BE55" i="23"/>
  <c r="BD55" i="23"/>
  <c r="BL55" i="23"/>
  <c r="BK55" i="23"/>
  <c r="BH55" i="23"/>
  <c r="BF55" i="23"/>
  <c r="BM55" i="23"/>
  <c r="BI19" i="23"/>
  <c r="BK19" i="23"/>
  <c r="BM126" i="23"/>
  <c r="BM91" i="23" s="1"/>
  <c r="BE126" i="23"/>
  <c r="BE91" i="23" s="1"/>
  <c r="BL126" i="23"/>
  <c r="BD126" i="23"/>
  <c r="BK126" i="23"/>
  <c r="BK91" i="23" s="1"/>
  <c r="BJ126" i="23"/>
  <c r="BI126" i="23"/>
  <c r="BI91" i="23" s="1"/>
  <c r="BH126" i="23"/>
  <c r="BG126" i="23"/>
  <c r="BG91" i="23" s="1"/>
  <c r="BF126" i="23"/>
  <c r="BF91" i="23" s="1"/>
  <c r="BF38" i="23"/>
  <c r="BM38" i="23"/>
  <c r="BM20" i="23" s="1"/>
  <c r="BE38" i="23"/>
  <c r="BE20" i="23" s="1"/>
  <c r="BJ38" i="23"/>
  <c r="BI38" i="23"/>
  <c r="BI20" i="23" s="1"/>
  <c r="BG38" i="23"/>
  <c r="BG20" i="23" s="1"/>
  <c r="BD38" i="23"/>
  <c r="BD20" i="23" s="1"/>
  <c r="BH38" i="23"/>
  <c r="BK38" i="23"/>
  <c r="BK20" i="23" s="1"/>
  <c r="BL38" i="23"/>
  <c r="AR90" i="23"/>
  <c r="AZ90" i="23"/>
  <c r="AS90" i="23"/>
  <c r="AX55" i="23"/>
  <c r="AX20" i="23" s="1"/>
  <c r="AW55" i="23"/>
  <c r="AW20" i="23" s="1"/>
  <c r="AV55" i="23"/>
  <c r="AV20" i="23" s="1"/>
  <c r="AU55" i="23"/>
  <c r="AU20" i="23" s="1"/>
  <c r="AT55" i="23"/>
  <c r="AT20" i="23" s="1"/>
  <c r="AZ55" i="23"/>
  <c r="AY55" i="23"/>
  <c r="AY20" i="23" s="1"/>
  <c r="AS55" i="23"/>
  <c r="AS20" i="23" s="1"/>
  <c r="AR55" i="23"/>
  <c r="AR20" i="23" s="1"/>
  <c r="AQ55" i="23"/>
  <c r="AW109" i="23"/>
  <c r="AW75" i="23" s="1"/>
  <c r="AV109" i="23"/>
  <c r="AV75" i="23" s="1"/>
  <c r="AU109" i="23"/>
  <c r="AU75" i="23" s="1"/>
  <c r="AT109" i="23"/>
  <c r="AT75" i="23" s="1"/>
  <c r="AS109" i="23"/>
  <c r="AS75" i="23" s="1"/>
  <c r="AZ109" i="23"/>
  <c r="AZ75" i="23" s="1"/>
  <c r="AR109" i="23"/>
  <c r="AR75" i="23" s="1"/>
  <c r="AY109" i="23"/>
  <c r="AY75" i="23" s="1"/>
  <c r="AQ109" i="23"/>
  <c r="AQ75" i="23" s="1"/>
  <c r="AX109" i="23"/>
  <c r="AX75" i="23" s="1"/>
  <c r="AV90" i="23"/>
  <c r="AZ126" i="23"/>
  <c r="AZ91" i="23" s="1"/>
  <c r="AR126" i="23"/>
  <c r="AY126" i="23"/>
  <c r="AQ126" i="23"/>
  <c r="AQ91" i="23" s="1"/>
  <c r="AX126" i="23"/>
  <c r="AX91" i="23" s="1"/>
  <c r="AW126" i="23"/>
  <c r="AW91" i="23" s="1"/>
  <c r="AV126" i="23"/>
  <c r="AU126" i="23"/>
  <c r="AT126" i="23"/>
  <c r="AT91" i="23" s="1"/>
  <c r="AS126" i="23"/>
  <c r="AQ20" i="23"/>
  <c r="AW90" i="23"/>
  <c r="AT90" i="23"/>
  <c r="AX90" i="23"/>
  <c r="AU90" i="23"/>
  <c r="AQ90" i="23"/>
  <c r="AZ20" i="23"/>
  <c r="AY90" i="23"/>
  <c r="AD90" i="23"/>
  <c r="AH74" i="23"/>
  <c r="AE19" i="23"/>
  <c r="AE90" i="23"/>
  <c r="AF19" i="23"/>
  <c r="AD74" i="23"/>
  <c r="AL90" i="23"/>
  <c r="AJ74" i="23"/>
  <c r="AE74" i="23"/>
  <c r="AK74" i="23"/>
  <c r="AG74" i="23"/>
  <c r="AJ55" i="23"/>
  <c r="AI55" i="23"/>
  <c r="AH55" i="23"/>
  <c r="AL55" i="23"/>
  <c r="AD55" i="23"/>
  <c r="AK55" i="23"/>
  <c r="AG55" i="23"/>
  <c r="AF55" i="23"/>
  <c r="AE55" i="23"/>
  <c r="AM55" i="23"/>
  <c r="AH38" i="23"/>
  <c r="AH20" i="23" s="1"/>
  <c r="AG38" i="23"/>
  <c r="AG20" i="23" s="1"/>
  <c r="AF38" i="23"/>
  <c r="AF20" i="23" s="1"/>
  <c r="AM38" i="23"/>
  <c r="AE38" i="23"/>
  <c r="AK38" i="23"/>
  <c r="AK20" i="23" s="1"/>
  <c r="AJ38" i="23"/>
  <c r="AJ20" i="23" s="1"/>
  <c r="AI38" i="23"/>
  <c r="AI20" i="23" s="1"/>
  <c r="AD38" i="23"/>
  <c r="AL38" i="23"/>
  <c r="AL20" i="23" s="1"/>
  <c r="AI74" i="23"/>
  <c r="AL74" i="23"/>
  <c r="AH19" i="23"/>
  <c r="AJ90" i="23"/>
  <c r="AM126" i="23"/>
  <c r="AE126" i="23"/>
  <c r="AE91" i="23" s="1"/>
  <c r="AL126" i="23"/>
  <c r="AL91" i="23" s="1"/>
  <c r="AD126" i="23"/>
  <c r="AK126" i="23"/>
  <c r="AK91" i="23" s="1"/>
  <c r="AJ126" i="23"/>
  <c r="AI126" i="23"/>
  <c r="AH126" i="23"/>
  <c r="AH91" i="23" s="1"/>
  <c r="AF126" i="23"/>
  <c r="AG126" i="23"/>
  <c r="AG91" i="23" s="1"/>
  <c r="AM74" i="23"/>
  <c r="AD19" i="23"/>
  <c r="AF74" i="23"/>
  <c r="AI109" i="23"/>
  <c r="AH109" i="23"/>
  <c r="AG109" i="23"/>
  <c r="AG75" i="23" s="1"/>
  <c r="AM109" i="23"/>
  <c r="AM75" i="23" s="1"/>
  <c r="AE109" i="23"/>
  <c r="AE75" i="23" s="1"/>
  <c r="AK109" i="23"/>
  <c r="AK75" i="23" s="1"/>
  <c r="AL109" i="23"/>
  <c r="AL75" i="23" s="1"/>
  <c r="AJ109" i="23"/>
  <c r="AF109" i="23"/>
  <c r="AD109" i="23"/>
  <c r="EV82" i="18"/>
  <c r="EU72" i="18"/>
  <c r="ES73" i="18"/>
  <c r="ES85" i="18"/>
  <c r="EW63" i="18"/>
  <c r="ES82" i="18"/>
  <c r="EU91" i="18"/>
  <c r="EU92" i="18"/>
  <c r="EO89" i="18"/>
  <c r="EU77" i="18"/>
  <c r="EO62" i="18"/>
  <c r="EQ69" i="18"/>
  <c r="EV81" i="18"/>
  <c r="EW67" i="18"/>
  <c r="ES70" i="18"/>
  <c r="EV72" i="18"/>
  <c r="EV73" i="18"/>
  <c r="ER85" i="18"/>
  <c r="EU75" i="18"/>
  <c r="ER71" i="18"/>
  <c r="EV83" i="18"/>
  <c r="EX84" i="18"/>
  <c r="EW85" i="18"/>
  <c r="EW75" i="18"/>
  <c r="EQ71" i="18"/>
  <c r="EX83" i="18"/>
  <c r="ET74" i="18"/>
  <c r="EO75" i="18"/>
  <c r="EW82" i="18"/>
  <c r="EU74" i="18"/>
  <c r="EX85" i="18"/>
  <c r="EQ82" i="18"/>
  <c r="ET83" i="18"/>
  <c r="EX73" i="18"/>
  <c r="ET79" i="18"/>
  <c r="EX63" i="18"/>
  <c r="EO118" i="18"/>
  <c r="EQ116" i="18"/>
  <c r="EV130" i="18"/>
  <c r="EW133" i="18"/>
  <c r="EW118" i="18"/>
  <c r="ER116" i="18"/>
  <c r="EU123" i="18"/>
  <c r="EU113" i="18"/>
  <c r="EQ118" i="18"/>
  <c r="ES116" i="18"/>
  <c r="EV123" i="18"/>
  <c r="ER115" i="18"/>
  <c r="EV113" i="18"/>
  <c r="ER118" i="18"/>
  <c r="EX121" i="18"/>
  <c r="EW112" i="18"/>
  <c r="EW99" i="18" s="1"/>
  <c r="EO111" i="18"/>
  <c r="ET124" i="18"/>
  <c r="ET100" i="18" s="1"/>
  <c r="ET137" i="18"/>
  <c r="ET103" i="18" s="1"/>
  <c r="EV128" i="18"/>
  <c r="EX131" i="18"/>
  <c r="EX101" i="18" s="1"/>
  <c r="EX114" i="18"/>
  <c r="EV134" i="18"/>
  <c r="EX132" i="18"/>
  <c r="EU110" i="18"/>
  <c r="EW130" i="18"/>
  <c r="EU133" i="18"/>
  <c r="ES119" i="18"/>
  <c r="EO116" i="18"/>
  <c r="EV112" i="18"/>
  <c r="EV99" i="18" s="1"/>
  <c r="ER111" i="18"/>
  <c r="EX117" i="18"/>
  <c r="ET129" i="18"/>
  <c r="EQ121" i="18"/>
  <c r="ET120" i="18"/>
  <c r="ER130" i="18"/>
  <c r="ER82" i="18"/>
  <c r="ER83" i="18"/>
  <c r="EQ73" i="18"/>
  <c r="EX79" i="18"/>
  <c r="EQ63" i="18"/>
  <c r="EQ18" i="18" s="1"/>
  <c r="EQ90" i="18"/>
  <c r="ER66" i="18"/>
  <c r="EU65" i="18"/>
  <c r="ER87" i="18"/>
  <c r="ET80" i="18"/>
  <c r="EO64" i="18"/>
  <c r="EX76" i="18"/>
  <c r="EQ67" i="18"/>
  <c r="EU83" i="18"/>
  <c r="EV84" i="18"/>
  <c r="EV39" i="18" s="1"/>
  <c r="EO85" i="18"/>
  <c r="EV75" i="18"/>
  <c r="EX71" i="18"/>
  <c r="EX91" i="18"/>
  <c r="ES84" i="18"/>
  <c r="EV79" i="18"/>
  <c r="EQ86" i="18"/>
  <c r="EO82" i="18"/>
  <c r="EO83" i="18"/>
  <c r="EU73" i="18"/>
  <c r="ER79" i="18"/>
  <c r="EV86" i="18"/>
  <c r="EU90" i="18"/>
  <c r="EW83" i="18"/>
  <c r="EO90" i="18"/>
  <c r="EQ91" i="18"/>
  <c r="EU84" i="18"/>
  <c r="EU89" i="18"/>
  <c r="EQ77" i="18"/>
  <c r="ER129" i="18"/>
  <c r="ES121" i="18"/>
  <c r="EV120" i="18"/>
  <c r="ES130" i="18"/>
  <c r="ES113" i="18"/>
  <c r="EU121" i="18"/>
  <c r="EU112" i="18"/>
  <c r="EU99" i="18" s="1"/>
  <c r="EO115" i="18"/>
  <c r="EQ117" i="18"/>
  <c r="EX129" i="18"/>
  <c r="EV121" i="18"/>
  <c r="EO112" i="18"/>
  <c r="EO99" i="18" s="1"/>
  <c r="EW115" i="18"/>
  <c r="ES117" i="18"/>
  <c r="EQ129" i="18"/>
  <c r="EO121" i="18"/>
  <c r="EU120" i="18"/>
  <c r="EU107" i="18"/>
  <c r="EW126" i="18"/>
  <c r="ES109" i="18"/>
  <c r="EO136" i="18"/>
  <c r="EO102" i="18" s="1"/>
  <c r="ES127" i="18"/>
  <c r="EV125" i="18"/>
  <c r="ES134" i="18"/>
  <c r="ER132" i="18"/>
  <c r="EX123" i="18"/>
  <c r="EQ115" i="18"/>
  <c r="ET118" i="18"/>
  <c r="ES112" i="18"/>
  <c r="ES99" i="18" s="1"/>
  <c r="EW117" i="18"/>
  <c r="EO129" i="18"/>
  <c r="EW128" i="18"/>
  <c r="ER120" i="18"/>
  <c r="EU115" i="18"/>
  <c r="EW90" i="18"/>
  <c r="ES91" i="18"/>
  <c r="EO84" i="18"/>
  <c r="EO39" i="18" s="1"/>
  <c r="EV89" i="18"/>
  <c r="ES77" i="18"/>
  <c r="EV62" i="18"/>
  <c r="EO69" i="18"/>
  <c r="ER88" i="18"/>
  <c r="EU78" i="18"/>
  <c r="EO87" i="18"/>
  <c r="EV68" i="18"/>
  <c r="EX74" i="18"/>
  <c r="EV85" i="18"/>
  <c r="EV40" i="18" s="1"/>
  <c r="ES75" i="18"/>
  <c r="ET82" i="18"/>
  <c r="ET91" i="18"/>
  <c r="ER84" i="18"/>
  <c r="ER39" i="18" s="1"/>
  <c r="EU79" i="18"/>
  <c r="EW86" i="18"/>
  <c r="EU82" i="18"/>
  <c r="EW91" i="18"/>
  <c r="EQ92" i="18"/>
  <c r="ET89" i="18"/>
  <c r="ES63" i="18"/>
  <c r="ET90" i="18"/>
  <c r="ET84" i="18"/>
  <c r="EO79" i="18"/>
  <c r="ER86" i="18"/>
  <c r="EW62" i="18"/>
  <c r="ER91" i="18"/>
  <c r="EW79" i="18"/>
  <c r="ES86" i="18"/>
  <c r="EX62" i="18"/>
  <c r="EX66" i="18"/>
  <c r="EX21" i="18" s="1"/>
  <c r="ES65" i="18"/>
  <c r="EU87" i="18"/>
  <c r="EQ113" i="18"/>
  <c r="EW129" i="18"/>
  <c r="EQ128" i="18"/>
  <c r="ES120" i="18"/>
  <c r="EV115" i="18"/>
  <c r="ET117" i="18"/>
  <c r="EX137" i="18"/>
  <c r="EX103" i="18" s="1"/>
  <c r="EX128" i="18"/>
  <c r="EU111" i="18"/>
  <c r="ET128" i="18"/>
  <c r="EX120" i="18"/>
  <c r="EV111" i="18"/>
  <c r="EX124" i="18"/>
  <c r="EX100" i="18" s="1"/>
  <c r="ET131" i="18"/>
  <c r="ET101" i="18" s="1"/>
  <c r="EV114" i="18"/>
  <c r="EV135" i="18"/>
  <c r="EV98" i="18" s="1"/>
  <c r="EO108" i="18"/>
  <c r="ES133" i="18"/>
  <c r="EQ119" i="18"/>
  <c r="EU116" i="18"/>
  <c r="ET112" i="18"/>
  <c r="ET99" i="18" s="1"/>
  <c r="EO128" i="18"/>
  <c r="EQ120" i="18"/>
  <c r="EW107" i="18"/>
  <c r="EO124" i="18"/>
  <c r="EU137" i="18"/>
  <c r="EU103" i="18" s="1"/>
  <c r="ET136" i="18"/>
  <c r="ET102" i="18" s="1"/>
  <c r="EU131" i="18"/>
  <c r="EU101" i="18" s="1"/>
  <c r="EQ111" i="18"/>
  <c r="AX65" i="18"/>
  <c r="AX112" i="18"/>
  <c r="AX99" i="18" s="1"/>
  <c r="AX71" i="18"/>
  <c r="AX82" i="18"/>
  <c r="AX76" i="18"/>
  <c r="AX136" i="18"/>
  <c r="AX102" i="18" s="1"/>
  <c r="AX63" i="18"/>
  <c r="AX88" i="18"/>
  <c r="AX78" i="18"/>
  <c r="AX85" i="18"/>
  <c r="AX40" i="18" s="1"/>
  <c r="AX68" i="18"/>
  <c r="AX133" i="18"/>
  <c r="AX125" i="18"/>
  <c r="AX117" i="18"/>
  <c r="AX109" i="18"/>
  <c r="AX132" i="18"/>
  <c r="AX77" i="18"/>
  <c r="AX92" i="18"/>
  <c r="AX130" i="18"/>
  <c r="AX108" i="18"/>
  <c r="AX134" i="18"/>
  <c r="AX80" i="18"/>
  <c r="AX66" i="18"/>
  <c r="AX69" i="18"/>
  <c r="AX64" i="18"/>
  <c r="AX19" i="18" s="1"/>
  <c r="AX70" i="18"/>
  <c r="AX91" i="18"/>
  <c r="AX83" i="18"/>
  <c r="AX90" i="18"/>
  <c r="AX75" i="18"/>
  <c r="AX131" i="18"/>
  <c r="AX101" i="18" s="1"/>
  <c r="AX123" i="18"/>
  <c r="AX115" i="18"/>
  <c r="AX107" i="18"/>
  <c r="AX126" i="18"/>
  <c r="AX128" i="18"/>
  <c r="AX62" i="18"/>
  <c r="AX67" i="18"/>
  <c r="AX79" i="18"/>
  <c r="AX110" i="18"/>
  <c r="AX122" i="18"/>
  <c r="AX124" i="18"/>
  <c r="AX100" i="18" s="1"/>
  <c r="AX86" i="18"/>
  <c r="AX89" i="18"/>
  <c r="AX44" i="18" s="1"/>
  <c r="AX81" i="18"/>
  <c r="AX36" i="18" s="1"/>
  <c r="AX137" i="18"/>
  <c r="AX103" i="18" s="1"/>
  <c r="AX129" i="18"/>
  <c r="AX121" i="18"/>
  <c r="AX113" i="18"/>
  <c r="AX118" i="18"/>
  <c r="AX120" i="18"/>
  <c r="AX74" i="18"/>
  <c r="AX73" i="18"/>
  <c r="AX28" i="18" s="1"/>
  <c r="AX114" i="18"/>
  <c r="AX116" i="18"/>
  <c r="AX87" i="18"/>
  <c r="AX42" i="18" s="1"/>
  <c r="AX84" i="18"/>
  <c r="AX72" i="18"/>
  <c r="AX27" i="18" s="1"/>
  <c r="AX135" i="18"/>
  <c r="AX98" i="18" s="1"/>
  <c r="AX97" i="18" s="1"/>
  <c r="AX127" i="18"/>
  <c r="AX119" i="18"/>
  <c r="AX111" i="18"/>
  <c r="CK83" i="18"/>
  <c r="CK119" i="18"/>
  <c r="CK132" i="18"/>
  <c r="CK135" i="18"/>
  <c r="CK98" i="18" s="1"/>
  <c r="CK63" i="18"/>
  <c r="CK118" i="18"/>
  <c r="CK108" i="18"/>
  <c r="CK75" i="18"/>
  <c r="CK88" i="18"/>
  <c r="CK69" i="18"/>
  <c r="CK111" i="18"/>
  <c r="CK128" i="18"/>
  <c r="CK134" i="18"/>
  <c r="CK85" i="18"/>
  <c r="CK72" i="18"/>
  <c r="CK79" i="18"/>
  <c r="CK115" i="18"/>
  <c r="CK114" i="18"/>
  <c r="CK121" i="18"/>
  <c r="CK91" i="18"/>
  <c r="CK123" i="18"/>
  <c r="CK127" i="18"/>
  <c r="CK90" i="18"/>
  <c r="CK124" i="18"/>
  <c r="CK100" i="18" s="1"/>
  <c r="CK130" i="18"/>
  <c r="CK109" i="18"/>
  <c r="CK82" i="18"/>
  <c r="CK73" i="18"/>
  <c r="CK89" i="18"/>
  <c r="CK131" i="18"/>
  <c r="CK101" i="18" s="1"/>
  <c r="CK81" i="18"/>
  <c r="CK66" i="18"/>
  <c r="CK21" i="18" s="1"/>
  <c r="CK65" i="18"/>
  <c r="CK122" i="18"/>
  <c r="CK71" i="18"/>
  <c r="CK70" i="18"/>
  <c r="CK25" i="18" s="1"/>
  <c r="CK107" i="18"/>
  <c r="CK125" i="18"/>
  <c r="CK87" i="18"/>
  <c r="CK116" i="18"/>
  <c r="CK74" i="18"/>
  <c r="CK29" i="18" s="1"/>
  <c r="CK112" i="18"/>
  <c r="CK99" i="18" s="1"/>
  <c r="CK126" i="18"/>
  <c r="CK64" i="18"/>
  <c r="CK19" i="18" s="1"/>
  <c r="CK80" i="18"/>
  <c r="CK77" i="18"/>
  <c r="CK32" i="18" s="1"/>
  <c r="CK129" i="18"/>
  <c r="CK110" i="18"/>
  <c r="CK86" i="18"/>
  <c r="CK113" i="18"/>
  <c r="CK133" i="18"/>
  <c r="CK62" i="18"/>
  <c r="CK17" i="18" s="1"/>
  <c r="CK120" i="18"/>
  <c r="CK30" i="18" s="1"/>
  <c r="CK76" i="18"/>
  <c r="CK31" i="18" s="1"/>
  <c r="CK136" i="18"/>
  <c r="CK102" i="18" s="1"/>
  <c r="CK137" i="18"/>
  <c r="CK103" i="18" s="1"/>
  <c r="CK68" i="18"/>
  <c r="CK23" i="18" s="1"/>
  <c r="CK92" i="18"/>
  <c r="CK84" i="18"/>
  <c r="CK39" i="18" s="1"/>
  <c r="CK78" i="18"/>
  <c r="CK33" i="18" s="1"/>
  <c r="CK117" i="18"/>
  <c r="CK67" i="18"/>
  <c r="CX90" i="18"/>
  <c r="CX74" i="18"/>
  <c r="CX29" i="18" s="1"/>
  <c r="CX64" i="18"/>
  <c r="CX19" i="18" s="1"/>
  <c r="CX79" i="18"/>
  <c r="CX88" i="18"/>
  <c r="CX43" i="18" s="1"/>
  <c r="CX109" i="18"/>
  <c r="CX127" i="18"/>
  <c r="CX120" i="18"/>
  <c r="CX133" i="18"/>
  <c r="CX91" i="18"/>
  <c r="CX84" i="18"/>
  <c r="CX83" i="18"/>
  <c r="CX113" i="18"/>
  <c r="CX119" i="18"/>
  <c r="CX107" i="18"/>
  <c r="CX111" i="18"/>
  <c r="CX137" i="18"/>
  <c r="CX103" i="18" s="1"/>
  <c r="CX108" i="18"/>
  <c r="CX135" i="18"/>
  <c r="CX98" i="18" s="1"/>
  <c r="CX130" i="18"/>
  <c r="CX132" i="18"/>
  <c r="CX66" i="18"/>
  <c r="CX21" i="18" s="1"/>
  <c r="CX68" i="18"/>
  <c r="CX23" i="18" s="1"/>
  <c r="CX85" i="18"/>
  <c r="CX82" i="18"/>
  <c r="CX37" i="18" s="1"/>
  <c r="CX75" i="18"/>
  <c r="CX30" i="18" s="1"/>
  <c r="CX63" i="18"/>
  <c r="CX78" i="18"/>
  <c r="CX80" i="18"/>
  <c r="CX123" i="18"/>
  <c r="CX129" i="18"/>
  <c r="CX77" i="18"/>
  <c r="CX71" i="18"/>
  <c r="CX86" i="18"/>
  <c r="CX115" i="18"/>
  <c r="CX92" i="18"/>
  <c r="CX134" i="18"/>
  <c r="CX126" i="18"/>
  <c r="CX72" i="18"/>
  <c r="CX27" i="18" s="1"/>
  <c r="CX70" i="18"/>
  <c r="CX25" i="18" s="1"/>
  <c r="CX117" i="18"/>
  <c r="CX124" i="18"/>
  <c r="CX100" i="18" s="1"/>
  <c r="CX131" i="18"/>
  <c r="CX101" i="18" s="1"/>
  <c r="CX114" i="18"/>
  <c r="CX118" i="18"/>
  <c r="CX136" i="18"/>
  <c r="CX102" i="18" s="1"/>
  <c r="CX116" i="18"/>
  <c r="CX67" i="18"/>
  <c r="CX76" i="18"/>
  <c r="CX69" i="18"/>
  <c r="CX24" i="18" s="1"/>
  <c r="CX87" i="18"/>
  <c r="CX42" i="18" s="1"/>
  <c r="CX73" i="18"/>
  <c r="CX28" i="18" s="1"/>
  <c r="CX89" i="18"/>
  <c r="CX44" i="18" s="1"/>
  <c r="CX110" i="18"/>
  <c r="CX121" i="18"/>
  <c r="CX128" i="18"/>
  <c r="CX81" i="18"/>
  <c r="CX36" i="18" s="1"/>
  <c r="CX65" i="18"/>
  <c r="CX20" i="18" s="1"/>
  <c r="CX62" i="18"/>
  <c r="CX17" i="18" s="1"/>
  <c r="CX122" i="18"/>
  <c r="CX125" i="18"/>
  <c r="CX112" i="18"/>
  <c r="CX99" i="18" s="1"/>
  <c r="DK111" i="18"/>
  <c r="DK113" i="18"/>
  <c r="DK121" i="18"/>
  <c r="DK119" i="18"/>
  <c r="DK137" i="18"/>
  <c r="DK103" i="18" s="1"/>
  <c r="DK117" i="18"/>
  <c r="DK70" i="18"/>
  <c r="DK65" i="18"/>
  <c r="DK64" i="18"/>
  <c r="DK19" i="18" s="1"/>
  <c r="DK72" i="18"/>
  <c r="DK27" i="18" s="1"/>
  <c r="DK91" i="18"/>
  <c r="DK76" i="18"/>
  <c r="DK127" i="18"/>
  <c r="DK85" i="18"/>
  <c r="DK118" i="18"/>
  <c r="DK109" i="18"/>
  <c r="DK125" i="18"/>
  <c r="DK123" i="18"/>
  <c r="DK67" i="18"/>
  <c r="DK80" i="18"/>
  <c r="DK89" i="18"/>
  <c r="DK122" i="18"/>
  <c r="DK79" i="18"/>
  <c r="DK68" i="18"/>
  <c r="DK23" i="18" s="1"/>
  <c r="DK115" i="18"/>
  <c r="DK82" i="18"/>
  <c r="DK37" i="18" s="1"/>
  <c r="DK108" i="18"/>
  <c r="DK107" i="18"/>
  <c r="DK136" i="18"/>
  <c r="DK102" i="18" s="1"/>
  <c r="DK135" i="18"/>
  <c r="DK98" i="18" s="1"/>
  <c r="DK78" i="18"/>
  <c r="DK33" i="18" s="1"/>
  <c r="DK62" i="18"/>
  <c r="DK63" i="18"/>
  <c r="DK18" i="18" s="1"/>
  <c r="DK110" i="18"/>
  <c r="DK133" i="18"/>
  <c r="DK128" i="18"/>
  <c r="DK92" i="18"/>
  <c r="DK84" i="18"/>
  <c r="DK88" i="18"/>
  <c r="DK43" i="18" s="1"/>
  <c r="DK132" i="18"/>
  <c r="DK131" i="18"/>
  <c r="DK101" i="18" s="1"/>
  <c r="DK90" i="18"/>
  <c r="DK112" i="18"/>
  <c r="DK99" i="18" s="1"/>
  <c r="DK124" i="18"/>
  <c r="DK100" i="18" s="1"/>
  <c r="DK75" i="18"/>
  <c r="DK74" i="18"/>
  <c r="DK29" i="18" s="1"/>
  <c r="DK71" i="18"/>
  <c r="DK26" i="18" s="1"/>
  <c r="DK87" i="18"/>
  <c r="DK42" i="18" s="1"/>
  <c r="DK83" i="18"/>
  <c r="DK66" i="18"/>
  <c r="DK114" i="18"/>
  <c r="DK120" i="18"/>
  <c r="DK86" i="18"/>
  <c r="DK116" i="18"/>
  <c r="DK126" i="18"/>
  <c r="DK129" i="18"/>
  <c r="DK130" i="18"/>
  <c r="DK134" i="18"/>
  <c r="DK81" i="18"/>
  <c r="DK77" i="18"/>
  <c r="DK32" i="18" s="1"/>
  <c r="DK69" i="18"/>
  <c r="DK24" i="18" s="1"/>
  <c r="DK73" i="18"/>
  <c r="DX133" i="18"/>
  <c r="DX136" i="18"/>
  <c r="DX102" i="18" s="1"/>
  <c r="DX128" i="18"/>
  <c r="DX108" i="18"/>
  <c r="DX109" i="18"/>
  <c r="DX88" i="18"/>
  <c r="DX43" i="18" s="1"/>
  <c r="DX72" i="18"/>
  <c r="DX92" i="18"/>
  <c r="DX78" i="18"/>
  <c r="DX65" i="18"/>
  <c r="DX121" i="18"/>
  <c r="DX114" i="18"/>
  <c r="DX119" i="18"/>
  <c r="DX112" i="18"/>
  <c r="DX99" i="18" s="1"/>
  <c r="DX127" i="18"/>
  <c r="DX130" i="18"/>
  <c r="DX66" i="18"/>
  <c r="DX90" i="18"/>
  <c r="DX74" i="18"/>
  <c r="DX80" i="18"/>
  <c r="DX79" i="18"/>
  <c r="DX107" i="18"/>
  <c r="DX87" i="18"/>
  <c r="DX137" i="18"/>
  <c r="DX103" i="18" s="1"/>
  <c r="DX129" i="18"/>
  <c r="DX132" i="18"/>
  <c r="DX76" i="18"/>
  <c r="DX31" i="18" s="1"/>
  <c r="DX64" i="18"/>
  <c r="DX19" i="18" s="1"/>
  <c r="DX70" i="18"/>
  <c r="DX85" i="18"/>
  <c r="DX40" i="18" s="1"/>
  <c r="DX69" i="18"/>
  <c r="DX120" i="18"/>
  <c r="DX134" i="18"/>
  <c r="DX116" i="18"/>
  <c r="DX122" i="18"/>
  <c r="DX67" i="18"/>
  <c r="DX91" i="18"/>
  <c r="DX68" i="18"/>
  <c r="DX23" i="18" s="1"/>
  <c r="DX77" i="18"/>
  <c r="DX32" i="18" s="1"/>
  <c r="DX118" i="18"/>
  <c r="DX75" i="18"/>
  <c r="DX30" i="18" s="1"/>
  <c r="DX125" i="18"/>
  <c r="DX115" i="18"/>
  <c r="DX89" i="18"/>
  <c r="DX44" i="18" s="1"/>
  <c r="DX84" i="18"/>
  <c r="DX39" i="18" s="1"/>
  <c r="DX124" i="18"/>
  <c r="DX100" i="18" s="1"/>
  <c r="DX123" i="18"/>
  <c r="DX131" i="18"/>
  <c r="DX101" i="18" s="1"/>
  <c r="DX126" i="18"/>
  <c r="DX71" i="18"/>
  <c r="DX26" i="18" s="1"/>
  <c r="DX82" i="18"/>
  <c r="DX37" i="18" s="1"/>
  <c r="DX62" i="18"/>
  <c r="DX17" i="18" s="1"/>
  <c r="DX73" i="18"/>
  <c r="DX28" i="18" s="1"/>
  <c r="DX86" i="18"/>
  <c r="DX111" i="18"/>
  <c r="DX113" i="18"/>
  <c r="DX81" i="18"/>
  <c r="DX36" i="18" s="1"/>
  <c r="DX83" i="18"/>
  <c r="DX38" i="18" s="1"/>
  <c r="DX63" i="18"/>
  <c r="DX18" i="18" s="1"/>
  <c r="DX135" i="18"/>
  <c r="DX98" i="18" s="1"/>
  <c r="DX117" i="18"/>
  <c r="DX110" i="18"/>
  <c r="EK123" i="18"/>
  <c r="EK125" i="18"/>
  <c r="EK120" i="18"/>
  <c r="EK132" i="18"/>
  <c r="EK122" i="18"/>
  <c r="EK119" i="18"/>
  <c r="EK86" i="18"/>
  <c r="EK90" i="18"/>
  <c r="EK92" i="18"/>
  <c r="EK117" i="18"/>
  <c r="EK71" i="18"/>
  <c r="EK26" i="18" s="1"/>
  <c r="EK124" i="18"/>
  <c r="EK100" i="18" s="1"/>
  <c r="EK131" i="18"/>
  <c r="EK101" i="18" s="1"/>
  <c r="EK121" i="18"/>
  <c r="EK133" i="18"/>
  <c r="EK134" i="18"/>
  <c r="EK115" i="18"/>
  <c r="EK85" i="18"/>
  <c r="EK72" i="18"/>
  <c r="EK27" i="18" s="1"/>
  <c r="EK135" i="18"/>
  <c r="EK98" i="18" s="1"/>
  <c r="EK137" i="18"/>
  <c r="EK103" i="18" s="1"/>
  <c r="EK109" i="18"/>
  <c r="EK87" i="18"/>
  <c r="EK42" i="18" s="1"/>
  <c r="EK89" i="18"/>
  <c r="EK44" i="18" s="1"/>
  <c r="EK70" i="18"/>
  <c r="EK67" i="18"/>
  <c r="EK126" i="18"/>
  <c r="EK116" i="18"/>
  <c r="EK113" i="18"/>
  <c r="EK83" i="18"/>
  <c r="EK81" i="18"/>
  <c r="EK36" i="18" s="1"/>
  <c r="EK68" i="18"/>
  <c r="EK23" i="18" s="1"/>
  <c r="EK73" i="18"/>
  <c r="EK80" i="18"/>
  <c r="EK35" i="18" s="1"/>
  <c r="EK74" i="18"/>
  <c r="EK29" i="18" s="1"/>
  <c r="EK78" i="18"/>
  <c r="EK33" i="18" s="1"/>
  <c r="EK127" i="18"/>
  <c r="EK112" i="18"/>
  <c r="EK99" i="18" s="1"/>
  <c r="EK97" i="18" s="1"/>
  <c r="EK118" i="18"/>
  <c r="EK108" i="18"/>
  <c r="EK130" i="18"/>
  <c r="EK79" i="18"/>
  <c r="EK66" i="18"/>
  <c r="EK114" i="18"/>
  <c r="EK136" i="18"/>
  <c r="EK102" i="18" s="1"/>
  <c r="EK128" i="18"/>
  <c r="EK111" i="18"/>
  <c r="EK62" i="18"/>
  <c r="EK65" i="18"/>
  <c r="EK20" i="18" s="1"/>
  <c r="EK76" i="18"/>
  <c r="EK31" i="18" s="1"/>
  <c r="EK88" i="18"/>
  <c r="EK43" i="18" s="1"/>
  <c r="EK63" i="18"/>
  <c r="EK18" i="18" s="1"/>
  <c r="EK64" i="18"/>
  <c r="EK19" i="18" s="1"/>
  <c r="EK77" i="18"/>
  <c r="EK129" i="18"/>
  <c r="EK91" i="18"/>
  <c r="EK107" i="18"/>
  <c r="EK110" i="18"/>
  <c r="EK69" i="18"/>
  <c r="EK75" i="18"/>
  <c r="EK30" i="18" s="1"/>
  <c r="EK82" i="18"/>
  <c r="EK37" i="18" s="1"/>
  <c r="EK84" i="18"/>
  <c r="EK39" i="18" s="1"/>
  <c r="AV64" i="18"/>
  <c r="AV72" i="18"/>
  <c r="AV27" i="18" s="1"/>
  <c r="AV62" i="18"/>
  <c r="AV82" i="18"/>
  <c r="AV125" i="18"/>
  <c r="AV109" i="18"/>
  <c r="AV19" i="18" s="1"/>
  <c r="AV134" i="18"/>
  <c r="AV126" i="18"/>
  <c r="AV118" i="18"/>
  <c r="AV77" i="18"/>
  <c r="AV32" i="18" s="1"/>
  <c r="CI75" i="18"/>
  <c r="CI30" i="18" s="1"/>
  <c r="AV108" i="18"/>
  <c r="AV110" i="18"/>
  <c r="AV67" i="18"/>
  <c r="AV73" i="18"/>
  <c r="AV28" i="18" s="1"/>
  <c r="AV78" i="18"/>
  <c r="AV86" i="18"/>
  <c r="AV84" i="18"/>
  <c r="AV39" i="18" s="1"/>
  <c r="AV123" i="18"/>
  <c r="AV79" i="18"/>
  <c r="AV65" i="18"/>
  <c r="AV20" i="18" s="1"/>
  <c r="AV68" i="18"/>
  <c r="AV90" i="18"/>
  <c r="AV74" i="18"/>
  <c r="AV29" i="18" s="1"/>
  <c r="AV85" i="18"/>
  <c r="AV137" i="18"/>
  <c r="AV103" i="18" s="1"/>
  <c r="AV121" i="18"/>
  <c r="AV132" i="18"/>
  <c r="AV124" i="18"/>
  <c r="AV100" i="18" s="1"/>
  <c r="AV116" i="18"/>
  <c r="AV81" i="18"/>
  <c r="AV36" i="18" s="1"/>
  <c r="AV92" i="18"/>
  <c r="AV83" i="18"/>
  <c r="AV66" i="18"/>
  <c r="AV76" i="18"/>
  <c r="AV31" i="18" s="1"/>
  <c r="AV89" i="18"/>
  <c r="AV44" i="18" s="1"/>
  <c r="AV135" i="18"/>
  <c r="AV98" i="18" s="1"/>
  <c r="AV119" i="18"/>
  <c r="AV91" i="18"/>
  <c r="AV71" i="18"/>
  <c r="AV26" i="18" s="1"/>
  <c r="AV88" i="18"/>
  <c r="AV133" i="18"/>
  <c r="AV117" i="18"/>
  <c r="AV130" i="18"/>
  <c r="AV122" i="18"/>
  <c r="AV114" i="18"/>
  <c r="AV107" i="18"/>
  <c r="AV69" i="18"/>
  <c r="AV24" i="18" s="1"/>
  <c r="AV131" i="18"/>
  <c r="AV101" i="18" s="1"/>
  <c r="AV115" i="18"/>
  <c r="AV63" i="18"/>
  <c r="AV18" i="18" s="1"/>
  <c r="AV87" i="18"/>
  <c r="AV42" i="18" s="1"/>
  <c r="AV129" i="18"/>
  <c r="AV113" i="18"/>
  <c r="AV136" i="18"/>
  <c r="AV102" i="18" s="1"/>
  <c r="AV128" i="18"/>
  <c r="AV120" i="18"/>
  <c r="AV112" i="18"/>
  <c r="AV99" i="18" s="1"/>
  <c r="AV70" i="18"/>
  <c r="AV80" i="18"/>
  <c r="AV35" i="18" s="1"/>
  <c r="AV127" i="18"/>
  <c r="AV111" i="18"/>
  <c r="AV75" i="18"/>
  <c r="AV30" i="18" s="1"/>
  <c r="CI136" i="18"/>
  <c r="CI102" i="18" s="1"/>
  <c r="CI74" i="18"/>
  <c r="CI124" i="18"/>
  <c r="CI100" i="18" s="1"/>
  <c r="CI81" i="18"/>
  <c r="CI66" i="18"/>
  <c r="CI122" i="18"/>
  <c r="CI71" i="18"/>
  <c r="CI26" i="18" s="1"/>
  <c r="CI70" i="18"/>
  <c r="CI107" i="18"/>
  <c r="CI125" i="18"/>
  <c r="CI116" i="18"/>
  <c r="CI112" i="18"/>
  <c r="CI99" i="18" s="1"/>
  <c r="CI126" i="18"/>
  <c r="CI64" i="18"/>
  <c r="CI19" i="18" s="1"/>
  <c r="CI65" i="18"/>
  <c r="CI69" i="18"/>
  <c r="CI131" i="18"/>
  <c r="CI101" i="18" s="1"/>
  <c r="CI129" i="18"/>
  <c r="CI77" i="18"/>
  <c r="CI32" i="18" s="1"/>
  <c r="CI73" i="18"/>
  <c r="CI86" i="18"/>
  <c r="CI113" i="18"/>
  <c r="CI133" i="18"/>
  <c r="CI62" i="18"/>
  <c r="CI120" i="18"/>
  <c r="CI80" i="18"/>
  <c r="CI35" i="18" s="1"/>
  <c r="CI76" i="18"/>
  <c r="CI31" i="18" s="1"/>
  <c r="CI85" i="18"/>
  <c r="CI68" i="18"/>
  <c r="CI23" i="18" s="1"/>
  <c r="CI92" i="18"/>
  <c r="CI84" i="18"/>
  <c r="CI78" i="18"/>
  <c r="CI72" i="18"/>
  <c r="CI117" i="18"/>
  <c r="CI118" i="18"/>
  <c r="CI28" i="18" s="1"/>
  <c r="CI119" i="18"/>
  <c r="CI132" i="18"/>
  <c r="CI135" i="18"/>
  <c r="CI98" i="18" s="1"/>
  <c r="CI97" i="18" s="1"/>
  <c r="CI137" i="18"/>
  <c r="CI103" i="18" s="1"/>
  <c r="CI91" i="18"/>
  <c r="CI123" i="18"/>
  <c r="CI88" i="18"/>
  <c r="CI43" i="18" s="1"/>
  <c r="CI111" i="18"/>
  <c r="CI128" i="18"/>
  <c r="CI134" i="18"/>
  <c r="CI83" i="18"/>
  <c r="CI89" i="18"/>
  <c r="CI79" i="18"/>
  <c r="CI63" i="18"/>
  <c r="CI18" i="18" s="1"/>
  <c r="CI115" i="18"/>
  <c r="CI114" i="18"/>
  <c r="CI121" i="18"/>
  <c r="CI108" i="18"/>
  <c r="CI87" i="18"/>
  <c r="CI42" i="18" s="1"/>
  <c r="CI127" i="18"/>
  <c r="CI90" i="18"/>
  <c r="CI67" i="18"/>
  <c r="CI130" i="18"/>
  <c r="CI40" i="18" s="1"/>
  <c r="CI110" i="18"/>
  <c r="CI109" i="18"/>
  <c r="CI82" i="18"/>
  <c r="CI37" i="18" s="1"/>
  <c r="CV83" i="18"/>
  <c r="CV38" i="18" s="1"/>
  <c r="CV84" i="18"/>
  <c r="CV75" i="18"/>
  <c r="CV113" i="18"/>
  <c r="CV109" i="18"/>
  <c r="CV124" i="18"/>
  <c r="CV100" i="18" s="1"/>
  <c r="CV127" i="18"/>
  <c r="CV133" i="18"/>
  <c r="CV136" i="18"/>
  <c r="CV102" i="18" s="1"/>
  <c r="CV89" i="18"/>
  <c r="CV78" i="18"/>
  <c r="CV73" i="18"/>
  <c r="CV107" i="18"/>
  <c r="CV110" i="18"/>
  <c r="CV118" i="18"/>
  <c r="CV74" i="18"/>
  <c r="CV62" i="18"/>
  <c r="CV17" i="18" s="1"/>
  <c r="CV65" i="18"/>
  <c r="CV20" i="18" s="1"/>
  <c r="CV76" i="18"/>
  <c r="CV115" i="18"/>
  <c r="CV111" i="18"/>
  <c r="CV126" i="18"/>
  <c r="CV125" i="18"/>
  <c r="CV114" i="18"/>
  <c r="CV69" i="18"/>
  <c r="CV91" i="18"/>
  <c r="CV90" i="18"/>
  <c r="CV63" i="18"/>
  <c r="CV122" i="18"/>
  <c r="CV129" i="18"/>
  <c r="CV132" i="18"/>
  <c r="CV116" i="18"/>
  <c r="CV128" i="18"/>
  <c r="CV112" i="18"/>
  <c r="CV99" i="18" s="1"/>
  <c r="CV70" i="18"/>
  <c r="CV25" i="18" s="1"/>
  <c r="CV68" i="18"/>
  <c r="CV23" i="18" s="1"/>
  <c r="CV79" i="18"/>
  <c r="CV80" i="18"/>
  <c r="CV35" i="18" s="1"/>
  <c r="CV121" i="18"/>
  <c r="CV137" i="18"/>
  <c r="CV103" i="18" s="1"/>
  <c r="CV108" i="18"/>
  <c r="CV131" i="18"/>
  <c r="CV101" i="18" s="1"/>
  <c r="CV67" i="18"/>
  <c r="CV81" i="18"/>
  <c r="CV87" i="18"/>
  <c r="CV42" i="18" s="1"/>
  <c r="CV86" i="18"/>
  <c r="CV92" i="18"/>
  <c r="CV77" i="18"/>
  <c r="CV32" i="18" s="1"/>
  <c r="CV71" i="18"/>
  <c r="CV88" i="18"/>
  <c r="CV43" i="18" s="1"/>
  <c r="CV72" i="18"/>
  <c r="CV27" i="18" s="1"/>
  <c r="CV64" i="18"/>
  <c r="CV19" i="18" s="1"/>
  <c r="CV82" i="18"/>
  <c r="CV119" i="18"/>
  <c r="CV134" i="18"/>
  <c r="CV120" i="18"/>
  <c r="CV85" i="18"/>
  <c r="CV40" i="18" s="1"/>
  <c r="CV66" i="18"/>
  <c r="CV21" i="18" s="1"/>
  <c r="CV117" i="18"/>
  <c r="CV130" i="18"/>
  <c r="CV135" i="18"/>
  <c r="CV98" i="18" s="1"/>
  <c r="CV97" i="18" s="1"/>
  <c r="CV123" i="18"/>
  <c r="DI118" i="18"/>
  <c r="DI121" i="18"/>
  <c r="DI119" i="18"/>
  <c r="DI126" i="18"/>
  <c r="DI75" i="18"/>
  <c r="DI78" i="18"/>
  <c r="DI92" i="18"/>
  <c r="DI64" i="18"/>
  <c r="DI130" i="18"/>
  <c r="DI135" i="18"/>
  <c r="DI98" i="18" s="1"/>
  <c r="DI123" i="18"/>
  <c r="DI89" i="18"/>
  <c r="DI72" i="18"/>
  <c r="DI69" i="18"/>
  <c r="DI65" i="18"/>
  <c r="DI120" i="18"/>
  <c r="DI129" i="18"/>
  <c r="DI113" i="18"/>
  <c r="DI125" i="18"/>
  <c r="DI137" i="18"/>
  <c r="DI103" i="18" s="1"/>
  <c r="DI117" i="18"/>
  <c r="DI91" i="18"/>
  <c r="DI86" i="18"/>
  <c r="DI87" i="18"/>
  <c r="DI42" i="18" s="1"/>
  <c r="DI90" i="18"/>
  <c r="DI80" i="18"/>
  <c r="DI108" i="18"/>
  <c r="DI112" i="18"/>
  <c r="DI99" i="18" s="1"/>
  <c r="DI110" i="18"/>
  <c r="DI109" i="18"/>
  <c r="DI66" i="18"/>
  <c r="DI21" i="18" s="1"/>
  <c r="DI67" i="18"/>
  <c r="DI79" i="18"/>
  <c r="DI81" i="18"/>
  <c r="DI36" i="18" s="1"/>
  <c r="DI62" i="18"/>
  <c r="DI68" i="18"/>
  <c r="DI23" i="18" s="1"/>
  <c r="DI128" i="18"/>
  <c r="DI122" i="18"/>
  <c r="DI133" i="18"/>
  <c r="DI114" i="18"/>
  <c r="DI82" i="18"/>
  <c r="DI136" i="18"/>
  <c r="DI102" i="18" s="1"/>
  <c r="DI131" i="18"/>
  <c r="DI101" i="18" s="1"/>
  <c r="DI107" i="18"/>
  <c r="DI132" i="18"/>
  <c r="DI88" i="18"/>
  <c r="DI43" i="18" s="1"/>
  <c r="DI71" i="18"/>
  <c r="DI84" i="18"/>
  <c r="DI39" i="18" s="1"/>
  <c r="DI115" i="18"/>
  <c r="DI116" i="18"/>
  <c r="DI127" i="18"/>
  <c r="DI134" i="18"/>
  <c r="DI73" i="18"/>
  <c r="DI28" i="18" s="1"/>
  <c r="DI70" i="18"/>
  <c r="DI25" i="18" s="1"/>
  <c r="DI77" i="18"/>
  <c r="DI63" i="18"/>
  <c r="DI18" i="18" s="1"/>
  <c r="DI83" i="18"/>
  <c r="DI76" i="18"/>
  <c r="DI31" i="18" s="1"/>
  <c r="DI85" i="18"/>
  <c r="DI111" i="18"/>
  <c r="DI124" i="18"/>
  <c r="DI100" i="18" s="1"/>
  <c r="DI74" i="18"/>
  <c r="DI29" i="18" s="1"/>
  <c r="DV125" i="18"/>
  <c r="DV131" i="18"/>
  <c r="DV101" i="18" s="1"/>
  <c r="DV126" i="18"/>
  <c r="DV136" i="18"/>
  <c r="DV102" i="18" s="1"/>
  <c r="DV124" i="18"/>
  <c r="DV100" i="18" s="1"/>
  <c r="DV107" i="18"/>
  <c r="DV129" i="18"/>
  <c r="DV110" i="18"/>
  <c r="DV71" i="18"/>
  <c r="DV80" i="18"/>
  <c r="DV74" i="18"/>
  <c r="DV90" i="18"/>
  <c r="DV115" i="18"/>
  <c r="DV130" i="18"/>
  <c r="DV132" i="18"/>
  <c r="DV88" i="18"/>
  <c r="DV79" i="18"/>
  <c r="DV68" i="18"/>
  <c r="DV72" i="18"/>
  <c r="DV63" i="18"/>
  <c r="DV81" i="18"/>
  <c r="DV137" i="18"/>
  <c r="DV103" i="18" s="1"/>
  <c r="DV122" i="18"/>
  <c r="DV120" i="18"/>
  <c r="DV70" i="18"/>
  <c r="DV69" i="18"/>
  <c r="DV83" i="18"/>
  <c r="DV38" i="18" s="1"/>
  <c r="DV121" i="18"/>
  <c r="DV118" i="18"/>
  <c r="DV113" i="18"/>
  <c r="DV123" i="18"/>
  <c r="DV114" i="18"/>
  <c r="DV67" i="18"/>
  <c r="DV66" i="18"/>
  <c r="DV76" i="18"/>
  <c r="DV31" i="18" s="1"/>
  <c r="DV89" i="18"/>
  <c r="DV77" i="18"/>
  <c r="DV92" i="18"/>
  <c r="DV128" i="18"/>
  <c r="DV82" i="18"/>
  <c r="DV37" i="18" s="1"/>
  <c r="DV78" i="18"/>
  <c r="DV33" i="18" s="1"/>
  <c r="DV91" i="18"/>
  <c r="DV112" i="18"/>
  <c r="DV99" i="18" s="1"/>
  <c r="DV127" i="18"/>
  <c r="DV111" i="18"/>
  <c r="DV73" i="18"/>
  <c r="DV28" i="18" s="1"/>
  <c r="DV64" i="18"/>
  <c r="DV84" i="18"/>
  <c r="DV39" i="18" s="1"/>
  <c r="DV135" i="18"/>
  <c r="DV98" i="18" s="1"/>
  <c r="DV133" i="18"/>
  <c r="DV109" i="18"/>
  <c r="DV108" i="18"/>
  <c r="DV117" i="18"/>
  <c r="DV134" i="18"/>
  <c r="DV119" i="18"/>
  <c r="DV116" i="18"/>
  <c r="DV62" i="18"/>
  <c r="DV17" i="18" s="1"/>
  <c r="DV87" i="18"/>
  <c r="DV42" i="18" s="1"/>
  <c r="DV86" i="18"/>
  <c r="DV85" i="18"/>
  <c r="DV65" i="18"/>
  <c r="DV20" i="18" s="1"/>
  <c r="DV75" i="18"/>
  <c r="DV30" i="18" s="1"/>
  <c r="EI136" i="18"/>
  <c r="EI102" i="18" s="1"/>
  <c r="EI108" i="18"/>
  <c r="EI130" i="18"/>
  <c r="EI121" i="18"/>
  <c r="EI79" i="18"/>
  <c r="EI67" i="18"/>
  <c r="EI107" i="18"/>
  <c r="EI111" i="18"/>
  <c r="EI83" i="18"/>
  <c r="EI38" i="18" s="1"/>
  <c r="EI123" i="18"/>
  <c r="EI113" i="18"/>
  <c r="EI124" i="18"/>
  <c r="EI100" i="18" s="1"/>
  <c r="EI85" i="18"/>
  <c r="EI86" i="18"/>
  <c r="EI88" i="18"/>
  <c r="EI70" i="18"/>
  <c r="EI82" i="18"/>
  <c r="EI37" i="18" s="1"/>
  <c r="EI128" i="18"/>
  <c r="EI92" i="18"/>
  <c r="EI127" i="18"/>
  <c r="EI110" i="18"/>
  <c r="EI87" i="18"/>
  <c r="EI42" i="18" s="1"/>
  <c r="EI71" i="18"/>
  <c r="EI80" i="18"/>
  <c r="EI90" i="18"/>
  <c r="EI76" i="18"/>
  <c r="EI129" i="18"/>
  <c r="EI131" i="18"/>
  <c r="EI101" i="18" s="1"/>
  <c r="EI137" i="18"/>
  <c r="EI103" i="18" s="1"/>
  <c r="EI119" i="18"/>
  <c r="EI134" i="18"/>
  <c r="EI132" i="18"/>
  <c r="EI109" i="18"/>
  <c r="EI89" i="18"/>
  <c r="EI44" i="18" s="1"/>
  <c r="EI63" i="18"/>
  <c r="EI66" i="18"/>
  <c r="EI21" i="18" s="1"/>
  <c r="EI135" i="18"/>
  <c r="EI98" i="18" s="1"/>
  <c r="EI97" i="18" s="1"/>
  <c r="EI120" i="18"/>
  <c r="EI117" i="18"/>
  <c r="EI116" i="18"/>
  <c r="EI91" i="18"/>
  <c r="EI77" i="18"/>
  <c r="EI64" i="18"/>
  <c r="EI69" i="18"/>
  <c r="EI62" i="18"/>
  <c r="EI17" i="18" s="1"/>
  <c r="EI74" i="18"/>
  <c r="EI73" i="18"/>
  <c r="EI28" i="18" s="1"/>
  <c r="EI68" i="18"/>
  <c r="EI23" i="18" s="1"/>
  <c r="EI65" i="18"/>
  <c r="EI125" i="18"/>
  <c r="EI126" i="18"/>
  <c r="EI84" i="18"/>
  <c r="EI39" i="18" s="1"/>
  <c r="EI78" i="18"/>
  <c r="EI33" i="18" s="1"/>
  <c r="EI75" i="18"/>
  <c r="EI30" i="18" s="1"/>
  <c r="EI81" i="18"/>
  <c r="EI36" i="18" s="1"/>
  <c r="EI133" i="18"/>
  <c r="EI122" i="18"/>
  <c r="EI115" i="18"/>
  <c r="EI114" i="18"/>
  <c r="EI118" i="18"/>
  <c r="EI112" i="18"/>
  <c r="EI99" i="18" s="1"/>
  <c r="EI72" i="18"/>
  <c r="AR111" i="18"/>
  <c r="AR89" i="18"/>
  <c r="AR44" i="18" s="1"/>
  <c r="AR62" i="18"/>
  <c r="AR114" i="18"/>
  <c r="AR130" i="18"/>
  <c r="AR76" i="18"/>
  <c r="AR79" i="18"/>
  <c r="AR88" i="18"/>
  <c r="AR133" i="18"/>
  <c r="AR125" i="18"/>
  <c r="AR117" i="18"/>
  <c r="AR116" i="18"/>
  <c r="AR132" i="18"/>
  <c r="AR85" i="18"/>
  <c r="AR40" i="18" s="1"/>
  <c r="AR81" i="18"/>
  <c r="AR90" i="18"/>
  <c r="AR118" i="18"/>
  <c r="AR134" i="18"/>
  <c r="AR75" i="18"/>
  <c r="AR30" i="18" s="1"/>
  <c r="AR82" i="18"/>
  <c r="AR74" i="18"/>
  <c r="AR109" i="18"/>
  <c r="AR131" i="18"/>
  <c r="AR101" i="18" s="1"/>
  <c r="AR123" i="18"/>
  <c r="AR115" i="18"/>
  <c r="AR120" i="18"/>
  <c r="AR136" i="18"/>
  <c r="AR102" i="18" s="1"/>
  <c r="AR69" i="18"/>
  <c r="AR92" i="18"/>
  <c r="AR72" i="18"/>
  <c r="AR27" i="18" s="1"/>
  <c r="AR67" i="18"/>
  <c r="AR70" i="18"/>
  <c r="AR25" i="18" s="1"/>
  <c r="AR77" i="18"/>
  <c r="AR71" i="18"/>
  <c r="AR26" i="18" s="1"/>
  <c r="AR86" i="18"/>
  <c r="AR122" i="18"/>
  <c r="AR87" i="18"/>
  <c r="AR42" i="18" s="1"/>
  <c r="AR68" i="18"/>
  <c r="AR83" i="18"/>
  <c r="AR63" i="18"/>
  <c r="AR18" i="18" s="1"/>
  <c r="AR84" i="18"/>
  <c r="AR107" i="18"/>
  <c r="AR137" i="18"/>
  <c r="AR103" i="18" s="1"/>
  <c r="AR129" i="18"/>
  <c r="AR121" i="18"/>
  <c r="AR113" i="18"/>
  <c r="AR108" i="18"/>
  <c r="AR124" i="18"/>
  <c r="AR100" i="18" s="1"/>
  <c r="AR78" i="18"/>
  <c r="AR33" i="18" s="1"/>
  <c r="AR73" i="18"/>
  <c r="AR66" i="18"/>
  <c r="AR21" i="18" s="1"/>
  <c r="AR80" i="18"/>
  <c r="AR110" i="18"/>
  <c r="AR126" i="18"/>
  <c r="AR91" i="18"/>
  <c r="AR65" i="18"/>
  <c r="AR64" i="18"/>
  <c r="AR19" i="18" s="1"/>
  <c r="AR135" i="18"/>
  <c r="AR98" i="18" s="1"/>
  <c r="AR127" i="18"/>
  <c r="AR119" i="18"/>
  <c r="AR112" i="18"/>
  <c r="AR99" i="18" s="1"/>
  <c r="AR128" i="18"/>
  <c r="CE67" i="18"/>
  <c r="CE89" i="18"/>
  <c r="CE68" i="18"/>
  <c r="CE119" i="18"/>
  <c r="CE135" i="18"/>
  <c r="CE98" i="18" s="1"/>
  <c r="CE114" i="18"/>
  <c r="CE136" i="18"/>
  <c r="CE102" i="18" s="1"/>
  <c r="CE90" i="18"/>
  <c r="CE124" i="18"/>
  <c r="CE100" i="18" s="1"/>
  <c r="CE130" i="18"/>
  <c r="CE111" i="18"/>
  <c r="CE82" i="18"/>
  <c r="CE123" i="18"/>
  <c r="CE87" i="18"/>
  <c r="CE110" i="18"/>
  <c r="CE65" i="18"/>
  <c r="CE122" i="18"/>
  <c r="CE71" i="18"/>
  <c r="CE26" i="18" s="1"/>
  <c r="CE79" i="18"/>
  <c r="CE83" i="18"/>
  <c r="CE115" i="18"/>
  <c r="CE85" i="18"/>
  <c r="CE40" i="18" s="1"/>
  <c r="CE137" i="18"/>
  <c r="CE103" i="18" s="1"/>
  <c r="CE75" i="18"/>
  <c r="CE127" i="18"/>
  <c r="CE112" i="18"/>
  <c r="CE99" i="18" s="1"/>
  <c r="CE108" i="18"/>
  <c r="CE126" i="18"/>
  <c r="CE109" i="18"/>
  <c r="CE80" i="18"/>
  <c r="CE116" i="18"/>
  <c r="CE81" i="18"/>
  <c r="CE36" i="18" s="1"/>
  <c r="CE73" i="18"/>
  <c r="CE86" i="18"/>
  <c r="CE120" i="18"/>
  <c r="CE91" i="18"/>
  <c r="CE107" i="18"/>
  <c r="CE76" i="18"/>
  <c r="CE125" i="18"/>
  <c r="CE129" i="18"/>
  <c r="CE131" i="18"/>
  <c r="CE101" i="18" s="1"/>
  <c r="CE92" i="18"/>
  <c r="CE66" i="18"/>
  <c r="CE21" i="18" s="1"/>
  <c r="CE84" i="18"/>
  <c r="CE39" i="18" s="1"/>
  <c r="CE78" i="18"/>
  <c r="CE33" i="18" s="1"/>
  <c r="CE69" i="18"/>
  <c r="CE24" i="18" s="1"/>
  <c r="CE70" i="18"/>
  <c r="CE25" i="18" s="1"/>
  <c r="CE77" i="18"/>
  <c r="CE121" i="18"/>
  <c r="CE74" i="18"/>
  <c r="CE29" i="18" s="1"/>
  <c r="CE64" i="18"/>
  <c r="CE19" i="18" s="1"/>
  <c r="CE113" i="18"/>
  <c r="CE132" i="18"/>
  <c r="CE42" i="18" s="1"/>
  <c r="CE133" i="18"/>
  <c r="CE63" i="18"/>
  <c r="CE18" i="18" s="1"/>
  <c r="CE118" i="18"/>
  <c r="CE88" i="18"/>
  <c r="CE43" i="18" s="1"/>
  <c r="CE128" i="18"/>
  <c r="CE72" i="18"/>
  <c r="CE27" i="18" s="1"/>
  <c r="CE62" i="18"/>
  <c r="CE17" i="18" s="1"/>
  <c r="CE117" i="18"/>
  <c r="CE134" i="18"/>
  <c r="CE44" i="18" s="1"/>
  <c r="CR64" i="18"/>
  <c r="CR19" i="18" s="1"/>
  <c r="CR71" i="18"/>
  <c r="CR128" i="18"/>
  <c r="CR82" i="18"/>
  <c r="CR80" i="18"/>
  <c r="CR111" i="18"/>
  <c r="CR129" i="18"/>
  <c r="CR135" i="18"/>
  <c r="CR98" i="18" s="1"/>
  <c r="CR108" i="18"/>
  <c r="CR136" i="18"/>
  <c r="CR102" i="18" s="1"/>
  <c r="CR85" i="18"/>
  <c r="CR73" i="18"/>
  <c r="CR28" i="18" s="1"/>
  <c r="CR72" i="18"/>
  <c r="CR62" i="18"/>
  <c r="CR77" i="18"/>
  <c r="CR76" i="18"/>
  <c r="CR65" i="18"/>
  <c r="CR133" i="18"/>
  <c r="CR92" i="18"/>
  <c r="CR70" i="18"/>
  <c r="CR134" i="18"/>
  <c r="CR131" i="18"/>
  <c r="CR101" i="18" s="1"/>
  <c r="CR116" i="18"/>
  <c r="CR87" i="18"/>
  <c r="CR42" i="18" s="1"/>
  <c r="CR91" i="18"/>
  <c r="CR86" i="18"/>
  <c r="CR63" i="18"/>
  <c r="CR18" i="18" s="1"/>
  <c r="CR78" i="18"/>
  <c r="CR74" i="18"/>
  <c r="CR109" i="18"/>
  <c r="CR107" i="18"/>
  <c r="CR112" i="18"/>
  <c r="CR99" i="18" s="1"/>
  <c r="CR126" i="18"/>
  <c r="CR84" i="18"/>
  <c r="CR90" i="18"/>
  <c r="CR89" i="18"/>
  <c r="CR44" i="18" s="1"/>
  <c r="CR117" i="18"/>
  <c r="CR113" i="18"/>
  <c r="CR130" i="18"/>
  <c r="CR68" i="18"/>
  <c r="CR23" i="18" s="1"/>
  <c r="CR83" i="18"/>
  <c r="CR38" i="18" s="1"/>
  <c r="CR75" i="18"/>
  <c r="CR30" i="18" s="1"/>
  <c r="CR81" i="18"/>
  <c r="CR36" i="18" s="1"/>
  <c r="CR119" i="18"/>
  <c r="CR115" i="18"/>
  <c r="CR121" i="18"/>
  <c r="CR127" i="18"/>
  <c r="CR124" i="18"/>
  <c r="CR100" i="18" s="1"/>
  <c r="CR125" i="18"/>
  <c r="CR123" i="18"/>
  <c r="CR118" i="18"/>
  <c r="CR67" i="18"/>
  <c r="CR69" i="18"/>
  <c r="CR66" i="18"/>
  <c r="CR21" i="18" s="1"/>
  <c r="CR88" i="18"/>
  <c r="CR43" i="18" s="1"/>
  <c r="CR79" i="18"/>
  <c r="CR110" i="18"/>
  <c r="CR122" i="18"/>
  <c r="CR132" i="18"/>
  <c r="CR137" i="18"/>
  <c r="CR103" i="18" s="1"/>
  <c r="CR120" i="18"/>
  <c r="CR114" i="18"/>
  <c r="DE114" i="18"/>
  <c r="DE119" i="18"/>
  <c r="DE111" i="18"/>
  <c r="DE122" i="18"/>
  <c r="DE126" i="18"/>
  <c r="DE68" i="18"/>
  <c r="DE80" i="18"/>
  <c r="DE35" i="18" s="1"/>
  <c r="DE84" i="18"/>
  <c r="DE77" i="18"/>
  <c r="DE32" i="18" s="1"/>
  <c r="DE86" i="18"/>
  <c r="DE78" i="18"/>
  <c r="DE33" i="18" s="1"/>
  <c r="DE81" i="18"/>
  <c r="DE123" i="18"/>
  <c r="DE117" i="18"/>
  <c r="DE109" i="18"/>
  <c r="DE113" i="18"/>
  <c r="DE115" i="18"/>
  <c r="DE121" i="18"/>
  <c r="DE127" i="18"/>
  <c r="DE137" i="18"/>
  <c r="DE103" i="18" s="1"/>
  <c r="DE90" i="18"/>
  <c r="DE71" i="18"/>
  <c r="DE65" i="18"/>
  <c r="DE89" i="18"/>
  <c r="DE66" i="18"/>
  <c r="DE108" i="18"/>
  <c r="DE135" i="18"/>
  <c r="DE98" i="18" s="1"/>
  <c r="DE64" i="18"/>
  <c r="DE19" i="18" s="1"/>
  <c r="DE79" i="18"/>
  <c r="DE74" i="18"/>
  <c r="DE29" i="18" s="1"/>
  <c r="DE132" i="18"/>
  <c r="DE130" i="18"/>
  <c r="DE128" i="18"/>
  <c r="DE129" i="18"/>
  <c r="DE72" i="18"/>
  <c r="DE27" i="18" s="1"/>
  <c r="DE83" i="18"/>
  <c r="DE110" i="18"/>
  <c r="DE107" i="18"/>
  <c r="DE136" i="18"/>
  <c r="DE102" i="18" s="1"/>
  <c r="DE133" i="18"/>
  <c r="DE125" i="18"/>
  <c r="DE120" i="18"/>
  <c r="DE131" i="18"/>
  <c r="DE101" i="18" s="1"/>
  <c r="DE70" i="18"/>
  <c r="DE25" i="18" s="1"/>
  <c r="DE63" i="18"/>
  <c r="DE18" i="18" s="1"/>
  <c r="DE69" i="18"/>
  <c r="DE24" i="18" s="1"/>
  <c r="DE91" i="18"/>
  <c r="DE76" i="18"/>
  <c r="DE82" i="18"/>
  <c r="DE124" i="18"/>
  <c r="DE100" i="18" s="1"/>
  <c r="DE112" i="18"/>
  <c r="DE99" i="18" s="1"/>
  <c r="DE118" i="18"/>
  <c r="DE85" i="18"/>
  <c r="DE40" i="18" s="1"/>
  <c r="DE73" i="18"/>
  <c r="DE28" i="18" s="1"/>
  <c r="DE67" i="18"/>
  <c r="DE88" i="18"/>
  <c r="DE43" i="18" s="1"/>
  <c r="DE87" i="18"/>
  <c r="DE42" i="18" s="1"/>
  <c r="DE75" i="18"/>
  <c r="DE116" i="18"/>
  <c r="DE134" i="18"/>
  <c r="DE62" i="18"/>
  <c r="DE17" i="18" s="1"/>
  <c r="DE92" i="18"/>
  <c r="DR111" i="18"/>
  <c r="DR117" i="18"/>
  <c r="DR120" i="18"/>
  <c r="DR114" i="18"/>
  <c r="DR110" i="18"/>
  <c r="DR90" i="18"/>
  <c r="DR75" i="18"/>
  <c r="DR30" i="18" s="1"/>
  <c r="DR78" i="18"/>
  <c r="DR74" i="18"/>
  <c r="DR80" i="18"/>
  <c r="DR123" i="18"/>
  <c r="DR133" i="18"/>
  <c r="DR65" i="18"/>
  <c r="DR85" i="18"/>
  <c r="DR70" i="18"/>
  <c r="DR68" i="18"/>
  <c r="DR129" i="18"/>
  <c r="DR127" i="18"/>
  <c r="DR124" i="18"/>
  <c r="DR100" i="18" s="1"/>
  <c r="DR125" i="18"/>
  <c r="DR134" i="18"/>
  <c r="DR137" i="18"/>
  <c r="DR103" i="18" s="1"/>
  <c r="DR107" i="18"/>
  <c r="DR121" i="18"/>
  <c r="DR119" i="18"/>
  <c r="DR84" i="18"/>
  <c r="DR39" i="18" s="1"/>
  <c r="DR69" i="18"/>
  <c r="DR24" i="18" s="1"/>
  <c r="DR76" i="18"/>
  <c r="DR131" i="18"/>
  <c r="DR101" i="18" s="1"/>
  <c r="DR71" i="18"/>
  <c r="DR26" i="18" s="1"/>
  <c r="DR64" i="18"/>
  <c r="DR79" i="18"/>
  <c r="DR67" i="18"/>
  <c r="DR66" i="18"/>
  <c r="DR21" i="18" s="1"/>
  <c r="DR89" i="18"/>
  <c r="DR44" i="18" s="1"/>
  <c r="DR63" i="18"/>
  <c r="DR130" i="18"/>
  <c r="DR122" i="18"/>
  <c r="DR116" i="18"/>
  <c r="DR82" i="18"/>
  <c r="DR91" i="18"/>
  <c r="DR108" i="18"/>
  <c r="DR112" i="18"/>
  <c r="DR99" i="18" s="1"/>
  <c r="DR136" i="18"/>
  <c r="DR102" i="18" s="1"/>
  <c r="DR115" i="18"/>
  <c r="DR62" i="18"/>
  <c r="DR17" i="18" s="1"/>
  <c r="DR77" i="18"/>
  <c r="DR88" i="18"/>
  <c r="DR43" i="18" s="1"/>
  <c r="DR83" i="18"/>
  <c r="DR73" i="18"/>
  <c r="DR87" i="18"/>
  <c r="DR42" i="18" s="1"/>
  <c r="DR128" i="18"/>
  <c r="DR72" i="18"/>
  <c r="DR135" i="18"/>
  <c r="DR98" i="18" s="1"/>
  <c r="DR97" i="18" s="1"/>
  <c r="DR126" i="18"/>
  <c r="DR109" i="18"/>
  <c r="DR132" i="18"/>
  <c r="DR118" i="18"/>
  <c r="DR81" i="18"/>
  <c r="DR36" i="18" s="1"/>
  <c r="DR86" i="18"/>
  <c r="DR92" i="18"/>
  <c r="DR113" i="18"/>
  <c r="EE107" i="18"/>
  <c r="EE124" i="18"/>
  <c r="EE100" i="18" s="1"/>
  <c r="EE123" i="18"/>
  <c r="EE69" i="18"/>
  <c r="EE75" i="18"/>
  <c r="EE91" i="18"/>
  <c r="EE72" i="18"/>
  <c r="EE83" i="18"/>
  <c r="EE82" i="18"/>
  <c r="EE78" i="18"/>
  <c r="EE117" i="18"/>
  <c r="EE118" i="18"/>
  <c r="EE136" i="18"/>
  <c r="EE102" i="18" s="1"/>
  <c r="EE92" i="18"/>
  <c r="EE88" i="18"/>
  <c r="EE43" i="18" s="1"/>
  <c r="EE84" i="18"/>
  <c r="EE81" i="18"/>
  <c r="EE66" i="18"/>
  <c r="EE125" i="18"/>
  <c r="EE70" i="18"/>
  <c r="EE25" i="18" s="1"/>
  <c r="EE129" i="18"/>
  <c r="EE115" i="18"/>
  <c r="EE112" i="18"/>
  <c r="EE99" i="18" s="1"/>
  <c r="EE133" i="18"/>
  <c r="EE114" i="18"/>
  <c r="EE65" i="18"/>
  <c r="EE137" i="18"/>
  <c r="EE103" i="18" s="1"/>
  <c r="EE130" i="18"/>
  <c r="EE126" i="18"/>
  <c r="EE127" i="18"/>
  <c r="EE86" i="18"/>
  <c r="EE71" i="18"/>
  <c r="EE77" i="18"/>
  <c r="EE64" i="18"/>
  <c r="EE19" i="18" s="1"/>
  <c r="EE62" i="18"/>
  <c r="EE108" i="18"/>
  <c r="EE113" i="18"/>
  <c r="EE67" i="18"/>
  <c r="EE122" i="18"/>
  <c r="EE132" i="18"/>
  <c r="EE109" i="18"/>
  <c r="EE120" i="18"/>
  <c r="EE87" i="18"/>
  <c r="EE74" i="18"/>
  <c r="EE76" i="18"/>
  <c r="EE73" i="18"/>
  <c r="EE28" i="18" s="1"/>
  <c r="EE116" i="18"/>
  <c r="EE135" i="18"/>
  <c r="EE98" i="18" s="1"/>
  <c r="EE121" i="18"/>
  <c r="EE134" i="18"/>
  <c r="EE111" i="18"/>
  <c r="EE110" i="18"/>
  <c r="EE128" i="18"/>
  <c r="EE85" i="18"/>
  <c r="EE40" i="18" s="1"/>
  <c r="EE68" i="18"/>
  <c r="EE23" i="18" s="1"/>
  <c r="EE89" i="18"/>
  <c r="EE80" i="18"/>
  <c r="EE35" i="18" s="1"/>
  <c r="EE63" i="18"/>
  <c r="EE18" i="18" s="1"/>
  <c r="EE90" i="18"/>
  <c r="EE131" i="18"/>
  <c r="EE101" i="18" s="1"/>
  <c r="EE119" i="18"/>
  <c r="EE79" i="18"/>
  <c r="ES62" i="18"/>
  <c r="EX92" i="18"/>
  <c r="ET65" i="18"/>
  <c r="EV87" i="18"/>
  <c r="EX80" i="18"/>
  <c r="EX69" i="18"/>
  <c r="EU81" i="18"/>
  <c r="EO67" i="18"/>
  <c r="EO70" i="18"/>
  <c r="EO25" i="18" s="1"/>
  <c r="ER73" i="18"/>
  <c r="ES79" i="18"/>
  <c r="EO86" i="18"/>
  <c r="EO91" i="18"/>
  <c r="EW92" i="18"/>
  <c r="ER89" i="18"/>
  <c r="ER63" i="18"/>
  <c r="EX90" i="18"/>
  <c r="EQ66" i="18"/>
  <c r="EQ21" i="18" s="1"/>
  <c r="EV88" i="18"/>
  <c r="EW65" i="18"/>
  <c r="ET77" i="18"/>
  <c r="EQ62" i="18"/>
  <c r="EO66" i="18"/>
  <c r="ET92" i="18"/>
  <c r="EQ89" i="18"/>
  <c r="EU63" i="18"/>
  <c r="ET62" i="18"/>
  <c r="ET17" i="18" s="1"/>
  <c r="EW66" i="18"/>
  <c r="EV92" i="18"/>
  <c r="ES89" i="18"/>
  <c r="ES44" i="18" s="1"/>
  <c r="EU62" i="18"/>
  <c r="EU17" i="18" s="1"/>
  <c r="EU69" i="18"/>
  <c r="EW88" i="18"/>
  <c r="EV78" i="18"/>
  <c r="ER117" i="18"/>
  <c r="EV137" i="18"/>
  <c r="EV103" i="18" s="1"/>
  <c r="EV136" i="18"/>
  <c r="EV131" i="18"/>
  <c r="EV101" i="18" s="1"/>
  <c r="ES111" i="18"/>
  <c r="EQ124" i="18"/>
  <c r="EQ100" i="18" s="1"/>
  <c r="EO137" i="18"/>
  <c r="EO103" i="18" s="1"/>
  <c r="ER128" i="18"/>
  <c r="EQ107" i="18"/>
  <c r="ER124" i="18"/>
  <c r="ER100" i="18" s="1"/>
  <c r="EW137" i="18"/>
  <c r="ES128" i="18"/>
  <c r="ER131" i="18"/>
  <c r="ER101" i="18" s="1"/>
  <c r="ES107" i="18"/>
  <c r="ES124" i="18"/>
  <c r="ES100" i="18" s="1"/>
  <c r="EQ109" i="18"/>
  <c r="EU136" i="18"/>
  <c r="EU102" i="18" s="1"/>
  <c r="EQ127" i="18"/>
  <c r="EU125" i="18"/>
  <c r="ER134" i="18"/>
  <c r="ES122" i="18"/>
  <c r="ET110" i="18"/>
  <c r="EO130" i="18"/>
  <c r="ET113" i="18"/>
  <c r="EV118" i="18"/>
  <c r="ET121" i="18"/>
  <c r="ER112" i="18"/>
  <c r="ER99" i="18" s="1"/>
  <c r="EO117" i="18"/>
  <c r="ES137" i="18"/>
  <c r="ES103" i="18" s="1"/>
  <c r="EQ136" i="18"/>
  <c r="EQ102" i="18" s="1"/>
  <c r="ES131" i="18"/>
  <c r="ES101" i="18" s="1"/>
  <c r="EO114" i="18"/>
  <c r="ER136" i="18"/>
  <c r="ER102" i="18" s="1"/>
  <c r="ER107" i="18"/>
  <c r="AT113" i="18"/>
  <c r="AT124" i="18"/>
  <c r="AT100" i="18" s="1"/>
  <c r="AT112" i="18"/>
  <c r="AT99" i="18" s="1"/>
  <c r="AT66" i="18"/>
  <c r="AT21" i="18" s="1"/>
  <c r="AT111" i="18"/>
  <c r="AT73" i="18"/>
  <c r="AT90" i="18"/>
  <c r="AT109" i="18"/>
  <c r="AT70" i="18"/>
  <c r="AT131" i="18"/>
  <c r="AT101" i="18" s="1"/>
  <c r="AT128" i="18"/>
  <c r="AT136" i="18"/>
  <c r="AT102" i="18" s="1"/>
  <c r="AT132" i="18"/>
  <c r="AT82" i="18"/>
  <c r="AT68" i="18"/>
  <c r="AT23" i="18" s="1"/>
  <c r="AT89" i="18"/>
  <c r="AT44" i="18" s="1"/>
  <c r="AT75" i="18"/>
  <c r="AT67" i="18"/>
  <c r="AT77" i="18"/>
  <c r="AT62" i="18"/>
  <c r="AT92" i="18"/>
  <c r="AT86" i="18"/>
  <c r="AT108" i="18"/>
  <c r="AT107" i="18"/>
  <c r="AT114" i="18"/>
  <c r="AT81" i="18"/>
  <c r="AT84" i="18"/>
  <c r="AT135" i="18"/>
  <c r="AT98" i="18" s="1"/>
  <c r="AT97" i="18" s="1"/>
  <c r="AT69" i="18"/>
  <c r="AT127" i="18"/>
  <c r="AT129" i="18"/>
  <c r="AT118" i="18"/>
  <c r="AT78" i="18"/>
  <c r="AT91" i="18"/>
  <c r="AT80" i="18"/>
  <c r="AT123" i="18"/>
  <c r="AT125" i="18"/>
  <c r="AT110" i="18"/>
  <c r="AT122" i="18"/>
  <c r="AT72" i="18"/>
  <c r="AT63" i="18"/>
  <c r="AT18" i="18" s="1"/>
  <c r="AT71" i="18"/>
  <c r="AT137" i="18"/>
  <c r="AT103" i="18" s="1"/>
  <c r="AT119" i="18"/>
  <c r="AT121" i="18"/>
  <c r="AT116" i="18"/>
  <c r="AT126" i="18"/>
  <c r="AT85" i="18"/>
  <c r="AT40" i="18" s="1"/>
  <c r="AT79" i="18"/>
  <c r="AT64" i="18"/>
  <c r="AT134" i="18"/>
  <c r="AT115" i="18"/>
  <c r="AT117" i="18"/>
  <c r="AT120" i="18"/>
  <c r="AT130" i="18"/>
  <c r="AT76" i="18"/>
  <c r="AT31" i="18" s="1"/>
  <c r="AT74" i="18"/>
  <c r="AT87" i="18"/>
  <c r="AT42" i="18" s="1"/>
  <c r="AT83" i="18"/>
  <c r="AT38" i="18" s="1"/>
  <c r="AT88" i="18"/>
  <c r="AT43" i="18" s="1"/>
  <c r="AT65" i="18"/>
  <c r="AT20" i="18" s="1"/>
  <c r="AT133" i="18"/>
  <c r="CG89" i="18"/>
  <c r="CG85" i="18"/>
  <c r="CG65" i="18"/>
  <c r="CG20" i="18" s="1"/>
  <c r="CG110" i="18"/>
  <c r="CG122" i="18"/>
  <c r="CG79" i="18"/>
  <c r="CG115" i="18"/>
  <c r="CG83" i="18"/>
  <c r="CG91" i="18"/>
  <c r="CG136" i="18"/>
  <c r="CG102" i="18" s="1"/>
  <c r="CG121" i="18"/>
  <c r="CG67" i="18"/>
  <c r="CG127" i="18"/>
  <c r="CG112" i="18"/>
  <c r="CG99" i="18" s="1"/>
  <c r="CG116" i="18"/>
  <c r="CG126" i="18"/>
  <c r="CG108" i="18"/>
  <c r="CG109" i="18"/>
  <c r="CG80" i="18"/>
  <c r="CG87" i="18"/>
  <c r="CG74" i="18"/>
  <c r="CG81" i="18"/>
  <c r="CG36" i="18" s="1"/>
  <c r="CG66" i="18"/>
  <c r="CG86" i="18"/>
  <c r="CG71" i="18"/>
  <c r="CG26" i="18" s="1"/>
  <c r="CG70" i="18"/>
  <c r="CG25" i="18" s="1"/>
  <c r="CG120" i="18"/>
  <c r="CG107" i="18"/>
  <c r="CG76" i="18"/>
  <c r="CG31" i="18" s="1"/>
  <c r="CG125" i="18"/>
  <c r="CG92" i="18"/>
  <c r="CG131" i="18"/>
  <c r="CG101" i="18" s="1"/>
  <c r="CG84" i="18"/>
  <c r="CG39" i="18" s="1"/>
  <c r="CG64" i="18"/>
  <c r="CG78" i="18"/>
  <c r="CG77" i="18"/>
  <c r="CG32" i="18" s="1"/>
  <c r="CG129" i="18"/>
  <c r="CG137" i="18"/>
  <c r="CG103" i="18" s="1"/>
  <c r="CG69" i="18"/>
  <c r="CG24" i="18" s="1"/>
  <c r="CG113" i="18"/>
  <c r="CG132" i="18"/>
  <c r="CG42" i="18" s="1"/>
  <c r="CG133" i="18"/>
  <c r="CG62" i="18"/>
  <c r="CG17" i="18" s="1"/>
  <c r="CG73" i="18"/>
  <c r="CG75" i="18"/>
  <c r="CG88" i="18"/>
  <c r="CG43" i="18" s="1"/>
  <c r="CG68" i="18"/>
  <c r="CG23" i="18" s="1"/>
  <c r="CG118" i="18"/>
  <c r="CG128" i="18"/>
  <c r="CG72" i="18"/>
  <c r="CG27" i="18" s="1"/>
  <c r="CG63" i="18"/>
  <c r="CG18" i="18" s="1"/>
  <c r="CG117" i="18"/>
  <c r="CG134" i="18"/>
  <c r="CG44" i="18" s="1"/>
  <c r="CG123" i="18"/>
  <c r="CG119" i="18"/>
  <c r="CG135" i="18"/>
  <c r="CG98" i="18" s="1"/>
  <c r="CG97" i="18" s="1"/>
  <c r="CG114" i="18"/>
  <c r="CG90" i="18"/>
  <c r="CG124" i="18"/>
  <c r="CG100" i="18" s="1"/>
  <c r="CG130" i="18"/>
  <c r="CG40" i="18" s="1"/>
  <c r="CG111" i="18"/>
  <c r="CG82" i="18"/>
  <c r="CG37" i="18" s="1"/>
  <c r="CT80" i="18"/>
  <c r="CT89" i="18"/>
  <c r="CT83" i="18"/>
  <c r="CT38" i="18" s="1"/>
  <c r="CT85" i="18"/>
  <c r="CT128" i="18"/>
  <c r="CT135" i="18"/>
  <c r="CT98" i="18" s="1"/>
  <c r="CT68" i="18"/>
  <c r="CT67" i="18"/>
  <c r="CT81" i="18"/>
  <c r="CT66" i="18"/>
  <c r="CT124" i="18"/>
  <c r="CT100" i="18" s="1"/>
  <c r="CT110" i="18"/>
  <c r="CT120" i="18"/>
  <c r="CT133" i="18"/>
  <c r="CT132" i="18"/>
  <c r="CT75" i="18"/>
  <c r="CT30" i="18" s="1"/>
  <c r="CT63" i="18"/>
  <c r="CT137" i="18"/>
  <c r="CT103" i="18" s="1"/>
  <c r="CT136" i="18"/>
  <c r="CT102" i="18" s="1"/>
  <c r="CT125" i="18"/>
  <c r="CT86" i="18"/>
  <c r="CT92" i="18"/>
  <c r="CT65" i="18"/>
  <c r="CT20" i="18" s="1"/>
  <c r="CT117" i="18"/>
  <c r="CT129" i="18"/>
  <c r="CT127" i="18"/>
  <c r="CT70" i="18"/>
  <c r="CT88" i="18"/>
  <c r="CT43" i="18" s="1"/>
  <c r="CT79" i="18"/>
  <c r="CT84" i="18"/>
  <c r="CT39" i="18" s="1"/>
  <c r="CT90" i="18"/>
  <c r="CT69" i="18"/>
  <c r="CT119" i="18"/>
  <c r="CT122" i="18"/>
  <c r="CT108" i="18"/>
  <c r="CT134" i="18"/>
  <c r="CT87" i="18"/>
  <c r="CT42" i="18" s="1"/>
  <c r="CT78" i="18"/>
  <c r="CT62" i="18"/>
  <c r="CT72" i="18"/>
  <c r="CT64" i="18"/>
  <c r="CT19" i="18" s="1"/>
  <c r="CT130" i="18"/>
  <c r="CT126" i="18"/>
  <c r="CT112" i="18"/>
  <c r="CT99" i="18" s="1"/>
  <c r="CT76" i="18"/>
  <c r="CT82" i="18"/>
  <c r="CT113" i="18"/>
  <c r="CT107" i="18"/>
  <c r="CT118" i="18"/>
  <c r="CT131" i="18"/>
  <c r="CT101" i="18" s="1"/>
  <c r="CT71" i="18"/>
  <c r="CT74" i="18"/>
  <c r="CT29" i="18" s="1"/>
  <c r="CT73" i="18"/>
  <c r="CT28" i="18" s="1"/>
  <c r="CT77" i="18"/>
  <c r="CT32" i="18" s="1"/>
  <c r="CT91" i="18"/>
  <c r="CT109" i="18"/>
  <c r="CT115" i="18"/>
  <c r="CT111" i="18"/>
  <c r="CT121" i="18"/>
  <c r="CT123" i="18"/>
  <c r="CT116" i="18"/>
  <c r="CT114" i="18"/>
  <c r="DG116" i="18"/>
  <c r="DG115" i="18"/>
  <c r="DG66" i="18"/>
  <c r="DG84" i="18"/>
  <c r="DG77" i="18"/>
  <c r="DG74" i="18"/>
  <c r="DG29" i="18" s="1"/>
  <c r="DG90" i="18"/>
  <c r="DG114" i="18"/>
  <c r="DG111" i="18"/>
  <c r="DG79" i="18"/>
  <c r="DG109" i="18"/>
  <c r="DG121" i="18"/>
  <c r="DG86" i="18"/>
  <c r="DG62" i="18"/>
  <c r="DG82" i="18"/>
  <c r="DG80" i="18"/>
  <c r="DG64" i="18"/>
  <c r="DG19" i="18" s="1"/>
  <c r="DG92" i="18"/>
  <c r="DG136" i="18"/>
  <c r="DG102" i="18" s="1"/>
  <c r="DG131" i="18"/>
  <c r="DG101" i="18" s="1"/>
  <c r="DG119" i="18"/>
  <c r="DG123" i="18"/>
  <c r="DG137" i="18"/>
  <c r="DG103" i="18" s="1"/>
  <c r="DG117" i="18"/>
  <c r="DG76" i="18"/>
  <c r="DG31" i="18" s="1"/>
  <c r="DG87" i="18"/>
  <c r="DG89" i="18"/>
  <c r="DG63" i="18"/>
  <c r="DG67" i="18"/>
  <c r="DG68" i="18"/>
  <c r="DG23" i="18" s="1"/>
  <c r="DG130" i="18"/>
  <c r="DG129" i="18"/>
  <c r="DG70" i="18"/>
  <c r="DG25" i="18" s="1"/>
  <c r="DG91" i="18"/>
  <c r="DG110" i="18"/>
  <c r="DG113" i="18"/>
  <c r="DG135" i="18"/>
  <c r="DG98" i="18" s="1"/>
  <c r="DG132" i="18"/>
  <c r="DG71" i="18"/>
  <c r="DG26" i="18" s="1"/>
  <c r="DG81" i="18"/>
  <c r="DG108" i="18"/>
  <c r="DG128" i="18"/>
  <c r="DG127" i="18"/>
  <c r="DG73" i="18"/>
  <c r="DG28" i="18" s="1"/>
  <c r="DG69" i="18"/>
  <c r="DG24" i="18" s="1"/>
  <c r="DG112" i="18"/>
  <c r="DG99" i="18" s="1"/>
  <c r="DG118" i="18"/>
  <c r="DG124" i="18"/>
  <c r="DG100" i="18" s="1"/>
  <c r="DG133" i="18"/>
  <c r="DG125" i="18"/>
  <c r="DG122" i="18"/>
  <c r="DG120" i="18"/>
  <c r="DG107" i="18"/>
  <c r="DG65" i="18"/>
  <c r="DG20" i="18" s="1"/>
  <c r="DG85" i="18"/>
  <c r="DG40" i="18" s="1"/>
  <c r="DG134" i="18"/>
  <c r="DG126" i="18"/>
  <c r="DG88" i="18"/>
  <c r="DG72" i="18"/>
  <c r="DG27" i="18" s="1"/>
  <c r="DG83" i="18"/>
  <c r="DG78" i="18"/>
  <c r="DG33" i="18" s="1"/>
  <c r="DG75" i="18"/>
  <c r="DG30" i="18" s="1"/>
  <c r="DT111" i="18"/>
  <c r="DT128" i="18"/>
  <c r="DT109" i="18"/>
  <c r="DT74" i="18"/>
  <c r="DT29" i="18" s="1"/>
  <c r="DT75" i="18"/>
  <c r="DT92" i="18"/>
  <c r="DT76" i="18"/>
  <c r="DT87" i="18"/>
  <c r="DT122" i="18"/>
  <c r="DT129" i="18"/>
  <c r="DT120" i="18"/>
  <c r="DT107" i="18"/>
  <c r="DT85" i="18"/>
  <c r="DT72" i="18"/>
  <c r="DT82" i="18"/>
  <c r="DT124" i="18"/>
  <c r="DT100" i="18" s="1"/>
  <c r="DT131" i="18"/>
  <c r="DT101" i="18" s="1"/>
  <c r="DT135" i="18"/>
  <c r="DT98" i="18" s="1"/>
  <c r="DT73" i="18"/>
  <c r="DT80" i="18"/>
  <c r="DT70" i="18"/>
  <c r="DT90" i="18"/>
  <c r="DT136" i="18"/>
  <c r="DT102" i="18" s="1"/>
  <c r="DT116" i="18"/>
  <c r="DT117" i="18"/>
  <c r="DT137" i="18"/>
  <c r="DT103" i="18" s="1"/>
  <c r="DT134" i="18"/>
  <c r="DT125" i="18"/>
  <c r="DT84" i="18"/>
  <c r="DT39" i="18" s="1"/>
  <c r="DT68" i="18"/>
  <c r="DT79" i="18"/>
  <c r="DT67" i="18"/>
  <c r="DT132" i="18"/>
  <c r="DT69" i="18"/>
  <c r="DT110" i="18"/>
  <c r="DT123" i="18"/>
  <c r="DT127" i="18"/>
  <c r="DT91" i="18"/>
  <c r="DT81" i="18"/>
  <c r="DT36" i="18" s="1"/>
  <c r="DT119" i="18"/>
  <c r="DT126" i="18"/>
  <c r="DT113" i="18"/>
  <c r="DT121" i="18"/>
  <c r="DT64" i="18"/>
  <c r="DT19" i="18" s="1"/>
  <c r="DT63" i="18"/>
  <c r="DT18" i="18" s="1"/>
  <c r="DT89" i="18"/>
  <c r="DT44" i="18" s="1"/>
  <c r="DT83" i="18"/>
  <c r="DT38" i="18" s="1"/>
  <c r="DT86" i="18"/>
  <c r="DT88" i="18"/>
  <c r="DT133" i="18"/>
  <c r="DT108" i="18"/>
  <c r="DT115" i="18"/>
  <c r="DT118" i="18"/>
  <c r="DT66" i="18"/>
  <c r="DT21" i="18" s="1"/>
  <c r="DT65" i="18"/>
  <c r="DT71" i="18"/>
  <c r="DT26" i="18" s="1"/>
  <c r="DT62" i="18"/>
  <c r="DT17" i="18" s="1"/>
  <c r="DT77" i="18"/>
  <c r="DT32" i="18" s="1"/>
  <c r="DT78" i="18"/>
  <c r="DT33" i="18" s="1"/>
  <c r="DT130" i="18"/>
  <c r="DT114" i="18"/>
  <c r="DT112" i="18"/>
  <c r="DT99" i="18" s="1"/>
  <c r="EG131" i="18"/>
  <c r="EG101" i="18" s="1"/>
  <c r="EG128" i="18"/>
  <c r="EG118" i="18"/>
  <c r="EG115" i="18"/>
  <c r="EG112" i="18"/>
  <c r="EG99" i="18" s="1"/>
  <c r="EG68" i="18"/>
  <c r="EG63" i="18"/>
  <c r="EG92" i="18"/>
  <c r="EG78" i="18"/>
  <c r="EG133" i="18"/>
  <c r="EG135" i="18"/>
  <c r="EG98" i="18" s="1"/>
  <c r="EG121" i="18"/>
  <c r="EG110" i="18"/>
  <c r="EG89" i="18"/>
  <c r="EG44" i="18" s="1"/>
  <c r="EG82" i="18"/>
  <c r="EG70" i="18"/>
  <c r="EG25" i="18" s="1"/>
  <c r="EG90" i="18"/>
  <c r="EG72" i="18"/>
  <c r="EG27" i="18" s="1"/>
  <c r="EG71" i="18"/>
  <c r="EG137" i="18"/>
  <c r="EG103" i="18" s="1"/>
  <c r="EG134" i="18"/>
  <c r="EG114" i="18"/>
  <c r="EG132" i="18"/>
  <c r="EG80" i="18"/>
  <c r="EG67" i="18"/>
  <c r="EG123" i="18"/>
  <c r="EG107" i="18"/>
  <c r="EG120" i="18"/>
  <c r="EG116" i="18"/>
  <c r="EG86" i="18"/>
  <c r="EG65" i="18"/>
  <c r="EG20" i="18" s="1"/>
  <c r="EG62" i="18"/>
  <c r="EG125" i="18"/>
  <c r="EG130" i="18"/>
  <c r="EG126" i="18"/>
  <c r="EG113" i="18"/>
  <c r="EG83" i="18"/>
  <c r="EG73" i="18"/>
  <c r="EG28" i="18" s="1"/>
  <c r="EG84" i="18"/>
  <c r="EG39" i="18" s="1"/>
  <c r="EG88" i="18"/>
  <c r="EG75" i="18"/>
  <c r="EG30" i="18" s="1"/>
  <c r="EG127" i="18"/>
  <c r="EG109" i="18"/>
  <c r="EG122" i="18"/>
  <c r="EG124" i="18"/>
  <c r="EG100" i="18" s="1"/>
  <c r="EG87" i="18"/>
  <c r="EG76" i="18"/>
  <c r="EG31" i="18" s="1"/>
  <c r="EG81" i="18"/>
  <c r="EG79" i="18"/>
  <c r="EG129" i="18"/>
  <c r="EG117" i="18"/>
  <c r="EG136" i="18"/>
  <c r="EG102" i="18" s="1"/>
  <c r="EG108" i="18"/>
  <c r="EG111" i="18"/>
  <c r="EG119" i="18"/>
  <c r="EG69" i="18"/>
  <c r="EG24" i="18" s="1"/>
  <c r="EG91" i="18"/>
  <c r="EG77" i="18"/>
  <c r="EG64" i="18"/>
  <c r="EG19" i="18" s="1"/>
  <c r="EG74" i="18"/>
  <c r="EG29" i="18" s="1"/>
  <c r="EG66" i="18"/>
  <c r="EG21" i="18" s="1"/>
  <c r="EG85" i="18"/>
  <c r="EG40" i="18" s="1"/>
  <c r="EQ88" i="18"/>
  <c r="EX78" i="18"/>
  <c r="EX33" i="18" s="1"/>
  <c r="ER70" i="18"/>
  <c r="ER25" i="18" s="1"/>
  <c r="ES80" i="18"/>
  <c r="EW64" i="18"/>
  <c r="EX67" i="18"/>
  <c r="EU71" i="18"/>
  <c r="EU26" i="18" s="1"/>
  <c r="ES83" i="18"/>
  <c r="ES38" i="18" s="1"/>
  <c r="EQ84" i="18"/>
  <c r="EQ39" i="18" s="1"/>
  <c r="EO63" i="18"/>
  <c r="ES90" i="18"/>
  <c r="EV66" i="18"/>
  <c r="EV21" i="18" s="1"/>
  <c r="EX88" i="18"/>
  <c r="EV65" i="18"/>
  <c r="ER77" i="18"/>
  <c r="ER62" i="18"/>
  <c r="ER17" i="18" s="1"/>
  <c r="ET69" i="18"/>
  <c r="EX81" i="18"/>
  <c r="EQ65" i="18"/>
  <c r="EW77" i="18"/>
  <c r="EO80" i="18"/>
  <c r="ET66" i="18"/>
  <c r="ER92" i="18"/>
  <c r="EO65" i="18"/>
  <c r="EX77" i="18"/>
  <c r="EW80" i="18"/>
  <c r="EU66" i="18"/>
  <c r="EU21" i="18" s="1"/>
  <c r="ES92" i="18"/>
  <c r="ER65" i="18"/>
  <c r="EQ80" i="18"/>
  <c r="EV64" i="18"/>
  <c r="EV19" i="18" s="1"/>
  <c r="EQ81" i="18"/>
  <c r="EU67" i="18"/>
  <c r="EW124" i="18"/>
  <c r="EW100" i="18" s="1"/>
  <c r="ER109" i="18"/>
  <c r="ER19" i="18" s="1"/>
  <c r="ES136" i="18"/>
  <c r="ES102" i="18" s="1"/>
  <c r="ET127" i="18"/>
  <c r="EX107" i="18"/>
  <c r="EX126" i="18"/>
  <c r="EX109" i="18"/>
  <c r="EO131" i="18"/>
  <c r="EO101" i="18" s="1"/>
  <c r="EU126" i="18"/>
  <c r="ET109" i="18"/>
  <c r="EX136" i="18"/>
  <c r="EX102" i="18" s="1"/>
  <c r="EW131" i="18"/>
  <c r="EW101" i="18" s="1"/>
  <c r="ET114" i="18"/>
  <c r="EO126" i="18"/>
  <c r="ET122" i="18"/>
  <c r="EU135" i="18"/>
  <c r="EU98" i="18" s="1"/>
  <c r="EU108" i="18"/>
  <c r="EQ133" i="18"/>
  <c r="ER119" i="18"/>
  <c r="EQ132" i="18"/>
  <c r="ET123" i="18"/>
  <c r="EX115" i="18"/>
  <c r="EW113" i="18"/>
  <c r="EU129" i="18"/>
  <c r="EU128" i="18"/>
  <c r="EW120" i="18"/>
  <c r="EW30" i="18" s="1"/>
  <c r="EO107" i="18"/>
  <c r="EU124" i="18"/>
  <c r="EU100" i="18" s="1"/>
  <c r="EV109" i="18"/>
  <c r="ER135" i="18"/>
  <c r="ER98" i="18" s="1"/>
  <c r="EV127" i="18"/>
  <c r="EX125" i="18"/>
  <c r="ES126" i="18"/>
  <c r="EO109" i="18"/>
  <c r="EO19" i="18" s="1"/>
  <c r="ET135" i="18"/>
  <c r="ET98" i="18" s="1"/>
  <c r="EO127" i="18"/>
  <c r="EW114" i="18"/>
  <c r="FL127" i="22"/>
  <c r="ER80" i="18"/>
  <c r="EX64" i="18"/>
  <c r="ES81" i="18"/>
  <c r="EU70" i="18"/>
  <c r="EU25" i="18" s="1"/>
  <c r="ES68" i="18"/>
  <c r="ES23" i="18" s="1"/>
  <c r="EW74" i="18"/>
  <c r="EU85" i="18"/>
  <c r="EQ75" i="18"/>
  <c r="EQ30" i="18" s="1"/>
  <c r="EV91" i="18"/>
  <c r="EO92" i="18"/>
  <c r="EW89" i="18"/>
  <c r="EV77" i="18"/>
  <c r="ES69" i="18"/>
  <c r="EX65" i="18"/>
  <c r="EO77" i="18"/>
  <c r="EU80" i="18"/>
  <c r="ER64" i="18"/>
  <c r="EW81" i="18"/>
  <c r="EW36" i="18" s="1"/>
  <c r="EQ78" i="18"/>
  <c r="EX87" i="18"/>
  <c r="EV69" i="18"/>
  <c r="EV24" i="18" s="1"/>
  <c r="EU88" i="18"/>
  <c r="EU43" i="18" s="1"/>
  <c r="EQ87" i="18"/>
  <c r="EX68" i="18"/>
  <c r="EW69" i="18"/>
  <c r="EO88" i="18"/>
  <c r="ET78" i="18"/>
  <c r="ES87" i="18"/>
  <c r="EO68" i="18"/>
  <c r="ET64" i="18"/>
  <c r="ET19" i="18" s="1"/>
  <c r="ET76" i="18"/>
  <c r="ET31" i="18" s="1"/>
  <c r="ER75" i="18"/>
  <c r="ET126" i="18"/>
  <c r="EW109" i="18"/>
  <c r="EX135" i="18"/>
  <c r="EX98" i="18" s="1"/>
  <c r="EW127" i="18"/>
  <c r="EQ114" i="18"/>
  <c r="EO134" i="18"/>
  <c r="EW122" i="18"/>
  <c r="EQ135" i="18"/>
  <c r="EQ98" i="18" s="1"/>
  <c r="EX127" i="18"/>
  <c r="ER114" i="18"/>
  <c r="EW134" i="18"/>
  <c r="EQ122" i="18"/>
  <c r="ES135" i="18"/>
  <c r="ES98" i="18" s="1"/>
  <c r="ER127" i="18"/>
  <c r="ES114" i="18"/>
  <c r="EQ134" i="18"/>
  <c r="ER122" i="18"/>
  <c r="EU130" i="18"/>
  <c r="ER113" i="18"/>
  <c r="EV116" i="18"/>
  <c r="EW123" i="18"/>
  <c r="ET111" i="18"/>
  <c r="EV117" i="18"/>
  <c r="EQ137" i="18"/>
  <c r="EQ103" i="18" s="1"/>
  <c r="EW136" i="18"/>
  <c r="EW102" i="18" s="1"/>
  <c r="EQ131" i="18"/>
  <c r="EQ101" i="18" s="1"/>
  <c r="EU114" i="18"/>
  <c r="EV126" i="18"/>
  <c r="EX122" i="18"/>
  <c r="EW135" i="18"/>
  <c r="EW125" i="18"/>
  <c r="ET134" i="18"/>
  <c r="EU122" i="18"/>
  <c r="EW110" i="18"/>
  <c r="EX108" i="18"/>
  <c r="ET125" i="18"/>
  <c r="AQ81" i="18"/>
  <c r="AQ36" i="18" s="1"/>
  <c r="AQ68" i="18"/>
  <c r="AQ23" i="18" s="1"/>
  <c r="AQ69" i="18"/>
  <c r="AQ135" i="18"/>
  <c r="AQ98" i="18" s="1"/>
  <c r="AQ119" i="18"/>
  <c r="AQ124" i="18"/>
  <c r="AQ100" i="18" s="1"/>
  <c r="AQ85" i="18"/>
  <c r="AQ66" i="18"/>
  <c r="AQ133" i="18"/>
  <c r="AQ117" i="18"/>
  <c r="AQ110" i="18"/>
  <c r="AQ126" i="18"/>
  <c r="AQ76" i="18"/>
  <c r="AQ87" i="18"/>
  <c r="AQ42" i="18" s="1"/>
  <c r="AQ64" i="18"/>
  <c r="AQ19" i="18" s="1"/>
  <c r="AQ63" i="18"/>
  <c r="AQ71" i="18"/>
  <c r="AQ26" i="18" s="1"/>
  <c r="AQ88" i="18"/>
  <c r="AQ131" i="18"/>
  <c r="AQ101" i="18" s="1"/>
  <c r="AQ115" i="18"/>
  <c r="AQ112" i="18"/>
  <c r="AQ99" i="18" s="1"/>
  <c r="AQ128" i="18"/>
  <c r="AQ62" i="18"/>
  <c r="AQ90" i="18"/>
  <c r="AQ129" i="18"/>
  <c r="AQ113" i="18"/>
  <c r="AQ114" i="18"/>
  <c r="AQ130" i="18"/>
  <c r="AQ82" i="18"/>
  <c r="AQ65" i="18"/>
  <c r="AQ20" i="18" s="1"/>
  <c r="AQ73" i="18"/>
  <c r="AQ28" i="18" s="1"/>
  <c r="AQ127" i="18"/>
  <c r="AQ111" i="18"/>
  <c r="AQ116" i="18"/>
  <c r="AQ132" i="18"/>
  <c r="AQ92" i="18"/>
  <c r="AQ83" i="18"/>
  <c r="AQ38" i="18" s="1"/>
  <c r="AQ74" i="18"/>
  <c r="AQ29" i="18" s="1"/>
  <c r="AQ79" i="18"/>
  <c r="AQ86" i="18"/>
  <c r="AQ125" i="18"/>
  <c r="AQ109" i="18"/>
  <c r="AQ118" i="18"/>
  <c r="AQ134" i="18"/>
  <c r="AQ75" i="18"/>
  <c r="AQ89" i="18"/>
  <c r="AQ44" i="18" s="1"/>
  <c r="AQ72" i="18"/>
  <c r="AQ84" i="18"/>
  <c r="AQ39" i="18" s="1"/>
  <c r="AQ67" i="18"/>
  <c r="AQ123" i="18"/>
  <c r="AQ107" i="18"/>
  <c r="AQ120" i="18"/>
  <c r="AQ30" i="18" s="1"/>
  <c r="AQ136" i="18"/>
  <c r="AQ102" i="18" s="1"/>
  <c r="AQ78" i="18"/>
  <c r="AQ33" i="18" s="1"/>
  <c r="AQ91" i="18"/>
  <c r="AQ70" i="18"/>
  <c r="AQ77" i="18"/>
  <c r="AQ80" i="18"/>
  <c r="AQ137" i="18"/>
  <c r="AQ103" i="18" s="1"/>
  <c r="AQ121" i="18"/>
  <c r="AQ108" i="18"/>
  <c r="AQ122" i="18"/>
  <c r="CD129" i="18"/>
  <c r="CD85" i="18"/>
  <c r="CD131" i="18"/>
  <c r="CD101" i="18" s="1"/>
  <c r="CD88" i="18"/>
  <c r="CD87" i="18"/>
  <c r="CD128" i="18"/>
  <c r="CD38" i="18" s="1"/>
  <c r="CD64" i="18"/>
  <c r="CD19" i="18" s="1"/>
  <c r="CD72" i="18"/>
  <c r="CD62" i="18"/>
  <c r="CD117" i="18"/>
  <c r="CD134" i="18"/>
  <c r="CD118" i="18"/>
  <c r="CD83" i="18"/>
  <c r="CD68" i="18"/>
  <c r="CD119" i="18"/>
  <c r="CD135" i="18"/>
  <c r="CD98" i="18" s="1"/>
  <c r="CD114" i="18"/>
  <c r="CD73" i="18"/>
  <c r="CD121" i="18"/>
  <c r="CD90" i="18"/>
  <c r="CD124" i="18"/>
  <c r="CD100" i="18" s="1"/>
  <c r="CD130" i="18"/>
  <c r="CD111" i="18"/>
  <c r="CD82" i="18"/>
  <c r="CD37" i="18" s="1"/>
  <c r="CD67" i="18"/>
  <c r="CD137" i="18"/>
  <c r="CD103" i="18" s="1"/>
  <c r="CD65" i="18"/>
  <c r="CD122" i="18"/>
  <c r="CD71" i="18"/>
  <c r="CD26" i="18" s="1"/>
  <c r="CD79" i="18"/>
  <c r="CD115" i="18"/>
  <c r="CD123" i="18"/>
  <c r="CD69" i="18"/>
  <c r="CD127" i="18"/>
  <c r="CD74" i="18"/>
  <c r="CD29" i="18" s="1"/>
  <c r="CD112" i="18"/>
  <c r="CD99" i="18" s="1"/>
  <c r="CD126" i="18"/>
  <c r="CD109" i="18"/>
  <c r="CD80" i="18"/>
  <c r="CD81" i="18"/>
  <c r="CD77" i="18"/>
  <c r="CD86" i="18"/>
  <c r="CD120" i="18"/>
  <c r="CD91" i="18"/>
  <c r="CD107" i="18"/>
  <c r="CD76" i="18"/>
  <c r="CD31" i="18" s="1"/>
  <c r="CD125" i="18"/>
  <c r="CD136" i="18"/>
  <c r="CD102" i="18" s="1"/>
  <c r="CD116" i="18"/>
  <c r="CD110" i="18"/>
  <c r="CD92" i="18"/>
  <c r="CD66" i="18"/>
  <c r="CD21" i="18" s="1"/>
  <c r="CD84" i="18"/>
  <c r="CD39" i="18" s="1"/>
  <c r="CD78" i="18"/>
  <c r="CD33" i="18" s="1"/>
  <c r="CD70" i="18"/>
  <c r="CD25" i="18" s="1"/>
  <c r="CD89" i="18"/>
  <c r="CD108" i="18"/>
  <c r="CD113" i="18"/>
  <c r="CD132" i="18"/>
  <c r="CD133" i="18"/>
  <c r="CD63" i="18"/>
  <c r="CD18" i="18" s="1"/>
  <c r="CD75" i="18"/>
  <c r="CD30" i="18" s="1"/>
  <c r="CQ81" i="18"/>
  <c r="CQ82" i="18"/>
  <c r="CQ65" i="18"/>
  <c r="CQ70" i="18"/>
  <c r="CQ78" i="18"/>
  <c r="CQ84" i="18"/>
  <c r="CQ67" i="18"/>
  <c r="CQ110" i="18"/>
  <c r="CQ114" i="18"/>
  <c r="CQ118" i="18"/>
  <c r="CQ125" i="18"/>
  <c r="CQ134" i="18"/>
  <c r="CQ64" i="18"/>
  <c r="CQ19" i="18" s="1"/>
  <c r="CQ79" i="18"/>
  <c r="CQ74" i="18"/>
  <c r="CQ29" i="18" s="1"/>
  <c r="CQ76" i="18"/>
  <c r="CQ109" i="18"/>
  <c r="CQ127" i="18"/>
  <c r="CQ133" i="18"/>
  <c r="CQ91" i="18"/>
  <c r="CQ69" i="18"/>
  <c r="CQ88" i="18"/>
  <c r="CQ43" i="18" s="1"/>
  <c r="CQ83" i="18"/>
  <c r="CQ113" i="18"/>
  <c r="CQ119" i="18"/>
  <c r="CQ107" i="18"/>
  <c r="CQ111" i="18"/>
  <c r="CQ137" i="18"/>
  <c r="CQ103" i="18" s="1"/>
  <c r="CQ135" i="18"/>
  <c r="CQ98" i="18" s="1"/>
  <c r="CQ112" i="18"/>
  <c r="CQ99" i="18" s="1"/>
  <c r="CQ124" i="18"/>
  <c r="CQ100" i="18" s="1"/>
  <c r="CQ129" i="18"/>
  <c r="CQ68" i="18"/>
  <c r="CQ85" i="18"/>
  <c r="CQ75" i="18"/>
  <c r="CQ80" i="18"/>
  <c r="CQ35" i="18" s="1"/>
  <c r="CQ108" i="18"/>
  <c r="CQ122" i="18"/>
  <c r="CQ123" i="18"/>
  <c r="CQ126" i="18"/>
  <c r="CQ116" i="18"/>
  <c r="CQ66" i="18"/>
  <c r="CQ21" i="18" s="1"/>
  <c r="CQ71" i="18"/>
  <c r="CQ26" i="18" s="1"/>
  <c r="CQ73" i="18"/>
  <c r="CQ28" i="18" s="1"/>
  <c r="CQ90" i="18"/>
  <c r="CQ115" i="18"/>
  <c r="CQ72" i="18"/>
  <c r="CQ27" i="18" s="1"/>
  <c r="CQ62" i="18"/>
  <c r="CQ130" i="18"/>
  <c r="CQ92" i="18"/>
  <c r="CQ63" i="18"/>
  <c r="CQ117" i="18"/>
  <c r="CQ131" i="18"/>
  <c r="CQ101" i="18" s="1"/>
  <c r="CQ136" i="18"/>
  <c r="CQ102" i="18" s="1"/>
  <c r="CQ132" i="18"/>
  <c r="CQ120" i="18"/>
  <c r="CQ86" i="18"/>
  <c r="CQ77" i="18"/>
  <c r="CQ87" i="18"/>
  <c r="CQ42" i="18" s="1"/>
  <c r="CQ89" i="18"/>
  <c r="CQ44" i="18" s="1"/>
  <c r="CQ121" i="18"/>
  <c r="CQ128" i="18"/>
  <c r="DD108" i="18"/>
  <c r="DD117" i="18"/>
  <c r="DD126" i="18"/>
  <c r="DD90" i="18"/>
  <c r="DD89" i="18"/>
  <c r="DD79" i="18"/>
  <c r="DD130" i="18"/>
  <c r="DD120" i="18"/>
  <c r="DD83" i="18"/>
  <c r="DD76" i="18"/>
  <c r="DD127" i="18"/>
  <c r="DD116" i="18"/>
  <c r="DD123" i="18"/>
  <c r="DD137" i="18"/>
  <c r="DD103" i="18" s="1"/>
  <c r="DD66" i="18"/>
  <c r="DD21" i="18" s="1"/>
  <c r="DD86" i="18"/>
  <c r="DD64" i="18"/>
  <c r="DD82" i="18"/>
  <c r="DD109" i="18"/>
  <c r="DD113" i="18"/>
  <c r="DD119" i="18"/>
  <c r="DD91" i="18"/>
  <c r="DD63" i="18"/>
  <c r="DD18" i="18" s="1"/>
  <c r="DD81" i="18"/>
  <c r="DD80" i="18"/>
  <c r="DD84" i="18"/>
  <c r="DD110" i="18"/>
  <c r="DD107" i="18"/>
  <c r="DD132" i="18"/>
  <c r="DD136" i="18"/>
  <c r="DD102" i="18" s="1"/>
  <c r="DD125" i="18"/>
  <c r="DD135" i="18"/>
  <c r="DD98" i="18" s="1"/>
  <c r="DD62" i="18"/>
  <c r="DD17" i="18" s="1"/>
  <c r="DD85" i="18"/>
  <c r="DD40" i="18" s="1"/>
  <c r="DD77" i="18"/>
  <c r="DD32" i="18" s="1"/>
  <c r="DD65" i="18"/>
  <c r="DD67" i="18"/>
  <c r="DD74" i="18"/>
  <c r="DD29" i="18" s="1"/>
  <c r="DD129" i="18"/>
  <c r="DD122" i="18"/>
  <c r="DD69" i="18"/>
  <c r="DD112" i="18"/>
  <c r="DD99" i="18" s="1"/>
  <c r="DD131" i="18"/>
  <c r="DD101" i="18" s="1"/>
  <c r="DD128" i="18"/>
  <c r="DD70" i="18"/>
  <c r="DD88" i="18"/>
  <c r="DD43" i="18" s="1"/>
  <c r="DD133" i="18"/>
  <c r="DD124" i="18"/>
  <c r="DD100" i="18" s="1"/>
  <c r="DD92" i="18"/>
  <c r="DD78" i="18"/>
  <c r="DD33" i="18" s="1"/>
  <c r="DD73" i="18"/>
  <c r="DD28" i="18" s="1"/>
  <c r="DD114" i="18"/>
  <c r="DD75" i="18"/>
  <c r="DD30" i="18" s="1"/>
  <c r="DD118" i="18"/>
  <c r="DD111" i="18"/>
  <c r="DD115" i="18"/>
  <c r="DD121" i="18"/>
  <c r="DD134" i="18"/>
  <c r="DD71" i="18"/>
  <c r="DD26" i="18" s="1"/>
  <c r="DD68" i="18"/>
  <c r="DD23" i="18" s="1"/>
  <c r="DD87" i="18"/>
  <c r="DD72" i="18"/>
  <c r="DD27" i="18" s="1"/>
  <c r="DQ119" i="18"/>
  <c r="DQ111" i="18"/>
  <c r="DQ134" i="18"/>
  <c r="DQ74" i="18"/>
  <c r="DQ90" i="18"/>
  <c r="DQ85" i="18"/>
  <c r="DQ72" i="18"/>
  <c r="DQ63" i="18"/>
  <c r="DQ78" i="18"/>
  <c r="DQ110" i="18"/>
  <c r="DQ125" i="18"/>
  <c r="DQ115" i="18"/>
  <c r="DQ65" i="18"/>
  <c r="DQ76" i="18"/>
  <c r="DQ121" i="18"/>
  <c r="DQ137" i="18"/>
  <c r="DQ103" i="18" s="1"/>
  <c r="DQ108" i="18"/>
  <c r="DQ133" i="18"/>
  <c r="DQ136" i="18"/>
  <c r="DQ102" i="18" s="1"/>
  <c r="DQ131" i="18"/>
  <c r="DQ101" i="18" s="1"/>
  <c r="DQ73" i="18"/>
  <c r="DQ66" i="18"/>
  <c r="DQ69" i="18"/>
  <c r="DQ70" i="18"/>
  <c r="DQ112" i="18"/>
  <c r="DQ99" i="18" s="1"/>
  <c r="DQ109" i="18"/>
  <c r="DQ130" i="18"/>
  <c r="DQ117" i="18"/>
  <c r="DQ113" i="18"/>
  <c r="DQ62" i="18"/>
  <c r="DQ81" i="18"/>
  <c r="DQ75" i="18"/>
  <c r="DQ128" i="18"/>
  <c r="DQ135" i="18"/>
  <c r="DQ98" i="18" s="1"/>
  <c r="DQ107" i="18"/>
  <c r="DQ126" i="18"/>
  <c r="DQ127" i="18"/>
  <c r="DQ120" i="18"/>
  <c r="DQ64" i="18"/>
  <c r="DQ84" i="18"/>
  <c r="DQ82" i="18"/>
  <c r="DQ79" i="18"/>
  <c r="DQ91" i="18"/>
  <c r="DQ68" i="18"/>
  <c r="DQ23" i="18" s="1"/>
  <c r="DQ89" i="18"/>
  <c r="DQ44" i="18" s="1"/>
  <c r="DQ87" i="18"/>
  <c r="DQ42" i="18" s="1"/>
  <c r="DQ132" i="18"/>
  <c r="DQ123" i="18"/>
  <c r="DQ118" i="18"/>
  <c r="DQ88" i="18"/>
  <c r="DQ43" i="18" s="1"/>
  <c r="DQ122" i="18"/>
  <c r="DQ124" i="18"/>
  <c r="DQ100" i="18" s="1"/>
  <c r="DQ129" i="18"/>
  <c r="DQ116" i="18"/>
  <c r="DQ114" i="18"/>
  <c r="DQ77" i="18"/>
  <c r="DQ83" i="18"/>
  <c r="DQ38" i="18" s="1"/>
  <c r="DQ71" i="18"/>
  <c r="DQ92" i="18"/>
  <c r="DQ67" i="18"/>
  <c r="DQ86" i="18"/>
  <c r="DQ80" i="18"/>
  <c r="DQ35" i="18" s="1"/>
  <c r="ED115" i="18"/>
  <c r="ED87" i="18"/>
  <c r="ED79" i="18"/>
  <c r="ED78" i="18"/>
  <c r="ED71" i="18"/>
  <c r="ED65" i="18"/>
  <c r="ED77" i="18"/>
  <c r="ED32" i="18" s="1"/>
  <c r="ED66" i="18"/>
  <c r="ED129" i="18"/>
  <c r="ED114" i="18"/>
  <c r="ED132" i="18"/>
  <c r="ED117" i="18"/>
  <c r="ED125" i="18"/>
  <c r="ED120" i="18"/>
  <c r="ED111" i="18"/>
  <c r="ED90" i="18"/>
  <c r="ED88" i="18"/>
  <c r="ED81" i="18"/>
  <c r="ED64" i="18"/>
  <c r="ED63" i="18"/>
  <c r="ED116" i="18"/>
  <c r="ED92" i="18"/>
  <c r="ED137" i="18"/>
  <c r="ED103" i="18" s="1"/>
  <c r="ED122" i="18"/>
  <c r="ED134" i="18"/>
  <c r="ED121" i="18"/>
  <c r="ED89" i="18"/>
  <c r="ED72" i="18"/>
  <c r="ED27" i="18" s="1"/>
  <c r="ED82" i="18"/>
  <c r="ED37" i="18" s="1"/>
  <c r="ED67" i="18"/>
  <c r="ED62" i="18"/>
  <c r="ED69" i="18"/>
  <c r="ED24" i="18" s="1"/>
  <c r="ED133" i="18"/>
  <c r="ED109" i="18"/>
  <c r="ED110" i="18"/>
  <c r="ED119" i="18"/>
  <c r="ED68" i="18"/>
  <c r="ED74" i="18"/>
  <c r="ED73" i="18"/>
  <c r="ED28" i="18" s="1"/>
  <c r="ED80" i="18"/>
  <c r="ED35" i="18" s="1"/>
  <c r="ED85" i="18"/>
  <c r="ED40" i="18" s="1"/>
  <c r="ED124" i="18"/>
  <c r="ED100" i="18" s="1"/>
  <c r="ED130" i="18"/>
  <c r="ED136" i="18"/>
  <c r="ED102" i="18" s="1"/>
  <c r="ED123" i="18"/>
  <c r="ED112" i="18"/>
  <c r="ED99" i="18" s="1"/>
  <c r="ED128" i="18"/>
  <c r="ED75" i="18"/>
  <c r="ED30" i="18" s="1"/>
  <c r="ED131" i="18"/>
  <c r="ED101" i="18" s="1"/>
  <c r="ED126" i="18"/>
  <c r="ED113" i="18"/>
  <c r="ED118" i="18"/>
  <c r="ED83" i="18"/>
  <c r="ED38" i="18" s="1"/>
  <c r="ED70" i="18"/>
  <c r="ED25" i="18" s="1"/>
  <c r="ED107" i="18"/>
  <c r="ED108" i="18"/>
  <c r="ED135" i="18"/>
  <c r="ED98" i="18" s="1"/>
  <c r="ED97" i="18" s="1"/>
  <c r="ED127" i="18"/>
  <c r="ED76" i="18"/>
  <c r="ED31" i="18" s="1"/>
  <c r="ED91" i="18"/>
  <c r="ED84" i="18"/>
  <c r="ED39" i="18" s="1"/>
  <c r="ED86" i="18"/>
  <c r="FJ132" i="22"/>
  <c r="FI259" i="22"/>
  <c r="FH259" i="22"/>
  <c r="FG119" i="22"/>
  <c r="FD262" i="22"/>
  <c r="ET70" i="18"/>
  <c r="ER68" i="18"/>
  <c r="ER23" i="18" s="1"/>
  <c r="EU64" i="18"/>
  <c r="EV76" i="18"/>
  <c r="EV31" i="18" s="1"/>
  <c r="ET75" i="18"/>
  <c r="EW71" i="18"/>
  <c r="ER72" i="18"/>
  <c r="ER27" i="18" s="1"/>
  <c r="ET73" i="18"/>
  <c r="ET28" i="18" s="1"/>
  <c r="EQ79" i="18"/>
  <c r="EU86" i="18"/>
  <c r="EV90" i="18"/>
  <c r="ES66" i="18"/>
  <c r="ES21" i="18" s="1"/>
  <c r="ET88" i="18"/>
  <c r="EV80" i="18"/>
  <c r="EV35" i="18" s="1"/>
  <c r="EO81" i="18"/>
  <c r="EW78" i="18"/>
  <c r="EW33" i="18" s="1"/>
  <c r="ET87" i="18"/>
  <c r="EQ68" i="18"/>
  <c r="EQ74" i="18"/>
  <c r="EQ29" i="18" s="1"/>
  <c r="EO76" i="18"/>
  <c r="EO31" i="18" s="1"/>
  <c r="ES67" i="18"/>
  <c r="EW70" i="18"/>
  <c r="EW25" i="18" s="1"/>
  <c r="ET68" i="18"/>
  <c r="ET23" i="18" s="1"/>
  <c r="ES64" i="18"/>
  <c r="ES19" i="18" s="1"/>
  <c r="ER81" i="18"/>
  <c r="ER78" i="18"/>
  <c r="EX70" i="18"/>
  <c r="EU68" i="18"/>
  <c r="EQ64" i="18"/>
  <c r="EQ19" i="18" s="1"/>
  <c r="ET81" i="18"/>
  <c r="ES78" i="18"/>
  <c r="EQ70" i="18"/>
  <c r="EQ25" i="18" s="1"/>
  <c r="ES72" i="18"/>
  <c r="ES27" i="18" s="1"/>
  <c r="ES74" i="18"/>
  <c r="ER76" i="18"/>
  <c r="ET86" i="18"/>
  <c r="EU134" i="18"/>
  <c r="EO122" i="18"/>
  <c r="EQ110" i="18"/>
  <c r="EX119" i="18"/>
  <c r="EX29" i="18" s="1"/>
  <c r="EU132" i="18"/>
  <c r="EV110" i="18"/>
  <c r="ET108" i="18"/>
  <c r="EQ125" i="18"/>
  <c r="ET119" i="18"/>
  <c r="EO132" i="18"/>
  <c r="EX110" i="18"/>
  <c r="EV108" i="18"/>
  <c r="ES125" i="18"/>
  <c r="EW132" i="18"/>
  <c r="ET115" i="18"/>
  <c r="EO113" i="18"/>
  <c r="ER121" i="18"/>
  <c r="EQ112" i="18"/>
  <c r="EQ99" i="18" s="1"/>
  <c r="EV124" i="18"/>
  <c r="EV100" i="18" s="1"/>
  <c r="EU109" i="18"/>
  <c r="EU127" i="18"/>
  <c r="ER125" i="18"/>
  <c r="ER126" i="18"/>
  <c r="ET132" i="18"/>
  <c r="EQ130" i="18"/>
  <c r="EV133" i="18"/>
  <c r="EV132" i="18"/>
  <c r="EQ123" i="18"/>
  <c r="EQ33" i="18" s="1"/>
  <c r="ER108" i="18"/>
  <c r="FF121" i="22"/>
  <c r="FM274" i="22"/>
  <c r="FM240" i="22" s="1"/>
  <c r="FM262" i="22"/>
  <c r="AW92" i="18"/>
  <c r="AW78" i="18"/>
  <c r="AW82" i="18"/>
  <c r="AW37" i="18" s="1"/>
  <c r="AW62" i="18"/>
  <c r="AW83" i="18"/>
  <c r="AW69" i="18"/>
  <c r="AW66" i="18"/>
  <c r="AW84" i="18"/>
  <c r="AW90" i="18"/>
  <c r="AW81" i="18"/>
  <c r="AW132" i="18"/>
  <c r="AW124" i="18"/>
  <c r="AW100" i="18" s="1"/>
  <c r="AW63" i="18"/>
  <c r="AW71" i="18"/>
  <c r="AW67" i="18"/>
  <c r="AW133" i="18"/>
  <c r="AW125" i="18"/>
  <c r="AW117" i="18"/>
  <c r="AW126" i="18"/>
  <c r="AW68" i="18"/>
  <c r="AW80" i="18"/>
  <c r="AW89" i="18"/>
  <c r="AW136" i="18"/>
  <c r="AW102" i="18" s="1"/>
  <c r="AW112" i="18"/>
  <c r="AW99" i="18" s="1"/>
  <c r="AW128" i="18"/>
  <c r="AW72" i="18"/>
  <c r="AW131" i="18"/>
  <c r="AW101" i="18" s="1"/>
  <c r="AW123" i="18"/>
  <c r="AW115" i="18"/>
  <c r="AW130" i="18"/>
  <c r="AW114" i="18"/>
  <c r="AW107" i="18"/>
  <c r="AW87" i="18"/>
  <c r="AW42" i="18" s="1"/>
  <c r="AW110" i="18"/>
  <c r="AW91" i="18"/>
  <c r="AW116" i="18"/>
  <c r="AW26" i="18" s="1"/>
  <c r="AW75" i="18"/>
  <c r="AW64" i="18"/>
  <c r="AW76" i="18"/>
  <c r="AW31" i="18" s="1"/>
  <c r="AW70" i="18"/>
  <c r="AW25" i="18" s="1"/>
  <c r="AW137" i="18"/>
  <c r="AW103" i="18" s="1"/>
  <c r="AW129" i="18"/>
  <c r="AW121" i="18"/>
  <c r="AW113" i="18"/>
  <c r="AW134" i="18"/>
  <c r="AW118" i="18"/>
  <c r="AW77" i="18"/>
  <c r="AW86" i="18"/>
  <c r="AW85" i="18"/>
  <c r="AW73" i="18"/>
  <c r="AW28" i="18" s="1"/>
  <c r="AW108" i="18"/>
  <c r="AW120" i="18"/>
  <c r="AW79" i="18"/>
  <c r="CJ73" i="18"/>
  <c r="AW109" i="18"/>
  <c r="AW88" i="18"/>
  <c r="AW65" i="18"/>
  <c r="AW20" i="18" s="1"/>
  <c r="AW74" i="18"/>
  <c r="AW135" i="18"/>
  <c r="AW98" i="18" s="1"/>
  <c r="AW97" i="18" s="1"/>
  <c r="AW127" i="18"/>
  <c r="AW119" i="18"/>
  <c r="AW111" i="18"/>
  <c r="AW122" i="18"/>
  <c r="CJ129" i="18"/>
  <c r="CJ86" i="18"/>
  <c r="CJ113" i="18"/>
  <c r="CJ133" i="18"/>
  <c r="CJ62" i="18"/>
  <c r="CJ120" i="18"/>
  <c r="CJ76" i="18"/>
  <c r="CJ68" i="18"/>
  <c r="CJ23" i="18" s="1"/>
  <c r="CJ92" i="18"/>
  <c r="CJ84" i="18"/>
  <c r="CJ39" i="18" s="1"/>
  <c r="CJ78" i="18"/>
  <c r="CJ72" i="18"/>
  <c r="CJ27" i="18" s="1"/>
  <c r="CJ117" i="18"/>
  <c r="CJ108" i="18"/>
  <c r="CJ118" i="18"/>
  <c r="CJ28" i="18" s="1"/>
  <c r="CJ91" i="18"/>
  <c r="CJ123" i="18"/>
  <c r="CJ119" i="18"/>
  <c r="CJ132" i="18"/>
  <c r="CJ135" i="18"/>
  <c r="CJ98" i="18" s="1"/>
  <c r="CJ97" i="18" s="1"/>
  <c r="CJ63" i="18"/>
  <c r="CJ18" i="18" s="1"/>
  <c r="CJ131" i="18"/>
  <c r="CJ101" i="18" s="1"/>
  <c r="CJ89" i="18"/>
  <c r="CJ88" i="18"/>
  <c r="CJ43" i="18" s="1"/>
  <c r="CJ111" i="18"/>
  <c r="CJ128" i="18"/>
  <c r="CJ134" i="18"/>
  <c r="CJ121" i="18"/>
  <c r="CJ87" i="18"/>
  <c r="CJ137" i="18"/>
  <c r="CJ103" i="18" s="1"/>
  <c r="CJ67" i="18"/>
  <c r="CJ79" i="18"/>
  <c r="CJ115" i="18"/>
  <c r="CJ114" i="18"/>
  <c r="CJ69" i="18"/>
  <c r="CJ127" i="18"/>
  <c r="CJ90" i="18"/>
  <c r="CJ124" i="18"/>
  <c r="CJ100" i="18" s="1"/>
  <c r="CJ130" i="18"/>
  <c r="CJ109" i="18"/>
  <c r="CJ85" i="18"/>
  <c r="CJ82" i="18"/>
  <c r="CJ37" i="18" s="1"/>
  <c r="CJ83" i="18"/>
  <c r="CJ38" i="18" s="1"/>
  <c r="CJ110" i="18"/>
  <c r="CJ77" i="18"/>
  <c r="CJ74" i="18"/>
  <c r="CJ29" i="18" s="1"/>
  <c r="CJ81" i="18"/>
  <c r="CJ66" i="18"/>
  <c r="CJ21" i="18" s="1"/>
  <c r="CJ65" i="18"/>
  <c r="CJ20" i="18" s="1"/>
  <c r="CJ116" i="18"/>
  <c r="CJ122" i="18"/>
  <c r="CJ71" i="18"/>
  <c r="CJ70" i="18"/>
  <c r="CJ25" i="18" s="1"/>
  <c r="CJ107" i="18"/>
  <c r="CJ125" i="18"/>
  <c r="CJ136" i="18"/>
  <c r="CJ102" i="18" s="1"/>
  <c r="CJ75" i="18"/>
  <c r="CJ112" i="18"/>
  <c r="CJ99" i="18" s="1"/>
  <c r="CJ126" i="18"/>
  <c r="CJ64" i="18"/>
  <c r="CJ19" i="18" s="1"/>
  <c r="CJ80" i="18"/>
  <c r="CJ35" i="18" s="1"/>
  <c r="CW72" i="18"/>
  <c r="CW89" i="18"/>
  <c r="CW65" i="18"/>
  <c r="CW20" i="18" s="1"/>
  <c r="CW81" i="18"/>
  <c r="CW92" i="18"/>
  <c r="CW111" i="18"/>
  <c r="CW127" i="18"/>
  <c r="CW130" i="18"/>
  <c r="CW110" i="18"/>
  <c r="CW137" i="18"/>
  <c r="CW103" i="18" s="1"/>
  <c r="CW68" i="18"/>
  <c r="CW90" i="18"/>
  <c r="CW75" i="18"/>
  <c r="CW30" i="18" s="1"/>
  <c r="CW64" i="18"/>
  <c r="CW19" i="18" s="1"/>
  <c r="CW66" i="18"/>
  <c r="CW21" i="18" s="1"/>
  <c r="CW73" i="18"/>
  <c r="CW79" i="18"/>
  <c r="CW86" i="18"/>
  <c r="CW88" i="18"/>
  <c r="CW108" i="18"/>
  <c r="CW131" i="18"/>
  <c r="CW101" i="18" s="1"/>
  <c r="CW125" i="18"/>
  <c r="CW132" i="18"/>
  <c r="CW77" i="18"/>
  <c r="CW32" i="18" s="1"/>
  <c r="CW62" i="18"/>
  <c r="CW91" i="18"/>
  <c r="CW70" i="18"/>
  <c r="CW117" i="18"/>
  <c r="CW115" i="18"/>
  <c r="CW124" i="18"/>
  <c r="CW100" i="18" s="1"/>
  <c r="CW87" i="18"/>
  <c r="CW42" i="18" s="1"/>
  <c r="CW85" i="18"/>
  <c r="CW126" i="18"/>
  <c r="CW83" i="18"/>
  <c r="CW63" i="18"/>
  <c r="CW18" i="18" s="1"/>
  <c r="CW107" i="18"/>
  <c r="CW121" i="18"/>
  <c r="CW116" i="18"/>
  <c r="CW78" i="18"/>
  <c r="CW84" i="18"/>
  <c r="CW67" i="18"/>
  <c r="CW113" i="18"/>
  <c r="CW129" i="18"/>
  <c r="CW122" i="18"/>
  <c r="CW112" i="18"/>
  <c r="CW99" i="18" s="1"/>
  <c r="CW123" i="18"/>
  <c r="CW134" i="18"/>
  <c r="CW74" i="18"/>
  <c r="CW80" i="18"/>
  <c r="CW76" i="18"/>
  <c r="CW82" i="18"/>
  <c r="CW37" i="18" s="1"/>
  <c r="CW71" i="18"/>
  <c r="CW26" i="18" s="1"/>
  <c r="CW109" i="18"/>
  <c r="CW119" i="18"/>
  <c r="CW128" i="18"/>
  <c r="CW133" i="18"/>
  <c r="CW69" i="18"/>
  <c r="CW135" i="18"/>
  <c r="CW98" i="18" s="1"/>
  <c r="CW97" i="18" s="1"/>
  <c r="CW120" i="18"/>
  <c r="CW114" i="18"/>
  <c r="CW118" i="18"/>
  <c r="CW136" i="18"/>
  <c r="CW102" i="18" s="1"/>
  <c r="DJ119" i="18"/>
  <c r="DJ117" i="18"/>
  <c r="DJ73" i="18"/>
  <c r="DJ88" i="18"/>
  <c r="DJ75" i="18"/>
  <c r="DJ30" i="18" s="1"/>
  <c r="DJ72" i="18"/>
  <c r="DJ27" i="18" s="1"/>
  <c r="DJ63" i="18"/>
  <c r="DJ82" i="18"/>
  <c r="DJ78" i="18"/>
  <c r="DJ77" i="18"/>
  <c r="DJ64" i="18"/>
  <c r="DJ135" i="18"/>
  <c r="DJ98" i="18" s="1"/>
  <c r="DJ123" i="18"/>
  <c r="DJ137" i="18"/>
  <c r="DJ103" i="18" s="1"/>
  <c r="DJ126" i="18"/>
  <c r="DJ115" i="18"/>
  <c r="DJ92" i="18"/>
  <c r="DJ70" i="18"/>
  <c r="DJ25" i="18" s="1"/>
  <c r="DJ71" i="18"/>
  <c r="DJ26" i="18" s="1"/>
  <c r="DJ108" i="18"/>
  <c r="DJ107" i="18"/>
  <c r="DJ125" i="18"/>
  <c r="DJ81" i="18"/>
  <c r="DJ36" i="18" s="1"/>
  <c r="DJ68" i="18"/>
  <c r="DJ23" i="18" s="1"/>
  <c r="DJ80" i="18"/>
  <c r="DJ130" i="18"/>
  <c r="DJ116" i="18"/>
  <c r="DJ132" i="18"/>
  <c r="DJ120" i="18"/>
  <c r="DJ118" i="18"/>
  <c r="DJ131" i="18"/>
  <c r="DJ101" i="18" s="1"/>
  <c r="DJ136" i="18"/>
  <c r="DJ102" i="18" s="1"/>
  <c r="DJ83" i="18"/>
  <c r="DJ84" i="18"/>
  <c r="DJ39" i="18" s="1"/>
  <c r="DJ79" i="18"/>
  <c r="DJ65" i="18"/>
  <c r="DJ91" i="18"/>
  <c r="DJ90" i="18"/>
  <c r="DJ124" i="18"/>
  <c r="DJ100" i="18" s="1"/>
  <c r="DJ133" i="18"/>
  <c r="DJ74" i="18"/>
  <c r="DJ62" i="18"/>
  <c r="DJ17" i="18" s="1"/>
  <c r="DJ112" i="18"/>
  <c r="DJ99" i="18" s="1"/>
  <c r="DJ114" i="18"/>
  <c r="DJ113" i="18"/>
  <c r="DJ87" i="18"/>
  <c r="DJ42" i="18" s="1"/>
  <c r="DJ67" i="18"/>
  <c r="DJ66" i="18"/>
  <c r="DJ21" i="18" s="1"/>
  <c r="DJ86" i="18"/>
  <c r="DJ128" i="18"/>
  <c r="DJ111" i="18"/>
  <c r="DJ110" i="18"/>
  <c r="DJ134" i="18"/>
  <c r="DJ109" i="18"/>
  <c r="DJ127" i="18"/>
  <c r="DJ121" i="18"/>
  <c r="DJ76" i="18"/>
  <c r="DJ69" i="18"/>
  <c r="DJ129" i="18"/>
  <c r="DJ122" i="18"/>
  <c r="DJ89" i="18"/>
  <c r="DJ44" i="18" s="1"/>
  <c r="DJ85" i="18"/>
  <c r="DW134" i="18"/>
  <c r="DW118" i="18"/>
  <c r="DW112" i="18"/>
  <c r="DW99" i="18" s="1"/>
  <c r="DW137" i="18"/>
  <c r="DW103" i="18" s="1"/>
  <c r="DW64" i="18"/>
  <c r="DW75" i="18"/>
  <c r="DW78" i="18"/>
  <c r="DW33" i="18" s="1"/>
  <c r="DW87" i="18"/>
  <c r="DW70" i="18"/>
  <c r="DW25" i="18" s="1"/>
  <c r="DW80" i="18"/>
  <c r="DW68" i="18"/>
  <c r="DW115" i="18"/>
  <c r="DW113" i="18"/>
  <c r="DW107" i="18"/>
  <c r="DW131" i="18"/>
  <c r="DW101" i="18" s="1"/>
  <c r="DW114" i="18"/>
  <c r="DW62" i="18"/>
  <c r="DW69" i="18"/>
  <c r="DW111" i="18"/>
  <c r="DW123" i="18"/>
  <c r="DW110" i="18"/>
  <c r="DW72" i="18"/>
  <c r="DW125" i="18"/>
  <c r="DW135" i="18"/>
  <c r="DW98" i="18" s="1"/>
  <c r="DW133" i="18"/>
  <c r="DW88" i="18"/>
  <c r="DW43" i="18" s="1"/>
  <c r="DW117" i="18"/>
  <c r="DW121" i="18"/>
  <c r="DW73" i="18"/>
  <c r="DW28" i="18" s="1"/>
  <c r="DW71" i="18"/>
  <c r="DW79" i="18"/>
  <c r="DW91" i="18"/>
  <c r="DW129" i="18"/>
  <c r="DW109" i="18"/>
  <c r="DW126" i="18"/>
  <c r="DW76" i="18"/>
  <c r="DW89" i="18"/>
  <c r="DW67" i="18"/>
  <c r="DW81" i="18"/>
  <c r="DW36" i="18" s="1"/>
  <c r="DW130" i="18"/>
  <c r="DW124" i="18"/>
  <c r="DW100" i="18" s="1"/>
  <c r="DW128" i="18"/>
  <c r="DW119" i="18"/>
  <c r="DW63" i="18"/>
  <c r="DW83" i="18"/>
  <c r="DW38" i="18" s="1"/>
  <c r="DW66" i="18"/>
  <c r="DW21" i="18" s="1"/>
  <c r="DW84" i="18"/>
  <c r="DW39" i="18" s="1"/>
  <c r="DW77" i="18"/>
  <c r="DW32" i="18" s="1"/>
  <c r="DW65" i="18"/>
  <c r="DW85" i="18"/>
  <c r="DW127" i="18"/>
  <c r="DW122" i="18"/>
  <c r="DW108" i="18"/>
  <c r="DW116" i="18"/>
  <c r="DW120" i="18"/>
  <c r="DW136" i="18"/>
  <c r="DW102" i="18" s="1"/>
  <c r="DW132" i="18"/>
  <c r="DW86" i="18"/>
  <c r="DW82" i="18"/>
  <c r="DW37" i="18" s="1"/>
  <c r="DW90" i="18"/>
  <c r="DW74" i="18"/>
  <c r="DW29" i="18" s="1"/>
  <c r="DW92" i="18"/>
  <c r="EJ137" i="18"/>
  <c r="EJ103" i="18" s="1"/>
  <c r="EJ107" i="18"/>
  <c r="EJ122" i="18"/>
  <c r="EJ82" i="18"/>
  <c r="EJ73" i="18"/>
  <c r="EJ28" i="18" s="1"/>
  <c r="EJ75" i="18"/>
  <c r="EJ66" i="18"/>
  <c r="EJ72" i="18"/>
  <c r="EJ27" i="18" s="1"/>
  <c r="EJ78" i="18"/>
  <c r="EJ124" i="18"/>
  <c r="EJ100" i="18" s="1"/>
  <c r="EJ132" i="18"/>
  <c r="EJ113" i="18"/>
  <c r="EJ83" i="18"/>
  <c r="EJ71" i="18"/>
  <c r="EJ67" i="18"/>
  <c r="EJ123" i="18"/>
  <c r="EJ134" i="18"/>
  <c r="EJ120" i="18"/>
  <c r="EJ117" i="18"/>
  <c r="EJ126" i="18"/>
  <c r="EJ121" i="18"/>
  <c r="EJ114" i="18"/>
  <c r="EJ87" i="18"/>
  <c r="EJ42" i="18" s="1"/>
  <c r="EJ65" i="18"/>
  <c r="EJ20" i="18" s="1"/>
  <c r="EJ62" i="18"/>
  <c r="EJ63" i="18"/>
  <c r="EJ77" i="18"/>
  <c r="EJ32" i="18" s="1"/>
  <c r="EJ88" i="18"/>
  <c r="EJ74" i="18"/>
  <c r="EJ29" i="18" s="1"/>
  <c r="EJ127" i="18"/>
  <c r="EJ130" i="18"/>
  <c r="EJ109" i="18"/>
  <c r="EJ128" i="18"/>
  <c r="EJ91" i="18"/>
  <c r="EJ112" i="18"/>
  <c r="EJ99" i="18" s="1"/>
  <c r="EJ131" i="18"/>
  <c r="EJ101" i="18" s="1"/>
  <c r="EJ125" i="18"/>
  <c r="EJ136" i="18"/>
  <c r="EJ102" i="18" s="1"/>
  <c r="EJ108" i="18"/>
  <c r="EJ81" i="18"/>
  <c r="EJ36" i="18" s="1"/>
  <c r="EJ85" i="18"/>
  <c r="EJ70" i="18"/>
  <c r="EJ68" i="18"/>
  <c r="EJ64" i="18"/>
  <c r="EJ19" i="18" s="1"/>
  <c r="EJ90" i="18"/>
  <c r="EJ111" i="18"/>
  <c r="EJ135" i="18"/>
  <c r="EJ98" i="18" s="1"/>
  <c r="EJ97" i="18" s="1"/>
  <c r="EJ129" i="18"/>
  <c r="EJ115" i="18"/>
  <c r="EJ116" i="18"/>
  <c r="EJ110" i="18"/>
  <c r="EJ89" i="18"/>
  <c r="EJ44" i="18" s="1"/>
  <c r="EJ80" i="18"/>
  <c r="EJ84" i="18"/>
  <c r="EJ39" i="18" s="1"/>
  <c r="EJ76" i="18"/>
  <c r="EJ31" i="18" s="1"/>
  <c r="EJ79" i="18"/>
  <c r="EJ133" i="18"/>
  <c r="EJ118" i="18"/>
  <c r="EJ119" i="18"/>
  <c r="EJ86" i="18"/>
  <c r="EJ69" i="18"/>
  <c r="EJ24" i="18" s="1"/>
  <c r="EJ92" i="18"/>
  <c r="FK125" i="22"/>
  <c r="AU129" i="18"/>
  <c r="AU135" i="18"/>
  <c r="AU98" i="18" s="1"/>
  <c r="AU90" i="18"/>
  <c r="AU76" i="18"/>
  <c r="AU69" i="18"/>
  <c r="AU112" i="18"/>
  <c r="AU99" i="18" s="1"/>
  <c r="AU128" i="18"/>
  <c r="AU81" i="18"/>
  <c r="AU109" i="18"/>
  <c r="AU92" i="18"/>
  <c r="AU62" i="18"/>
  <c r="AU70" i="18"/>
  <c r="AU25" i="18" s="1"/>
  <c r="AU71" i="18"/>
  <c r="AU111" i="18"/>
  <c r="AU114" i="18"/>
  <c r="AU130" i="18"/>
  <c r="AU83" i="18"/>
  <c r="AU133" i="18"/>
  <c r="AU115" i="18"/>
  <c r="AU78" i="18"/>
  <c r="AU73" i="18"/>
  <c r="AU28" i="18" s="1"/>
  <c r="AU88" i="18"/>
  <c r="AU116" i="18"/>
  <c r="AU132" i="18"/>
  <c r="AU85" i="18"/>
  <c r="AU119" i="18"/>
  <c r="AU64" i="18"/>
  <c r="AU72" i="18"/>
  <c r="AU131" i="18"/>
  <c r="AU101" i="18" s="1"/>
  <c r="AU118" i="18"/>
  <c r="AU134" i="18"/>
  <c r="AU87" i="18"/>
  <c r="AU42" i="18" s="1"/>
  <c r="AU113" i="18"/>
  <c r="AU123" i="18"/>
  <c r="AU80" i="18"/>
  <c r="AU120" i="18"/>
  <c r="AU136" i="18"/>
  <c r="AU102" i="18" s="1"/>
  <c r="AU89" i="18"/>
  <c r="AU117" i="18"/>
  <c r="AU127" i="18"/>
  <c r="AU84" i="18"/>
  <c r="AU82" i="18"/>
  <c r="AU66" i="18"/>
  <c r="AU21" i="18" s="1"/>
  <c r="AU74" i="18"/>
  <c r="AU29" i="18" s="1"/>
  <c r="AU63" i="18"/>
  <c r="AU18" i="18" s="1"/>
  <c r="AU122" i="18"/>
  <c r="AU75" i="18"/>
  <c r="AU91" i="18"/>
  <c r="AU121" i="18"/>
  <c r="AU65" i="18"/>
  <c r="AU108" i="18"/>
  <c r="AU124" i="18"/>
  <c r="AU100" i="18" s="1"/>
  <c r="AU77" i="18"/>
  <c r="AU32" i="18" s="1"/>
  <c r="AU107" i="18"/>
  <c r="AU86" i="18"/>
  <c r="AU125" i="18"/>
  <c r="AU68" i="18"/>
  <c r="AU23" i="18" s="1"/>
  <c r="AU67" i="18"/>
  <c r="AU137" i="18"/>
  <c r="AU103" i="18" s="1"/>
  <c r="AU110" i="18"/>
  <c r="AU126" i="18"/>
  <c r="AU79" i="18"/>
  <c r="CH108" i="18"/>
  <c r="CH121" i="18"/>
  <c r="CH110" i="18"/>
  <c r="CH127" i="18"/>
  <c r="CH90" i="18"/>
  <c r="CH85" i="18"/>
  <c r="CH130" i="18"/>
  <c r="CH109" i="18"/>
  <c r="CH82" i="18"/>
  <c r="CH89" i="18"/>
  <c r="CH129" i="18"/>
  <c r="CH118" i="18"/>
  <c r="CH74" i="18"/>
  <c r="CH81" i="18"/>
  <c r="CH66" i="18"/>
  <c r="CH122" i="18"/>
  <c r="CH71" i="18"/>
  <c r="CH26" i="18" s="1"/>
  <c r="CH70" i="18"/>
  <c r="CH80" i="18"/>
  <c r="CH35" i="18" s="1"/>
  <c r="CH107" i="18"/>
  <c r="CH125" i="18"/>
  <c r="CH116" i="18"/>
  <c r="CH136" i="18"/>
  <c r="CH102" i="18" s="1"/>
  <c r="CH112" i="18"/>
  <c r="CH99" i="18" s="1"/>
  <c r="CH126" i="18"/>
  <c r="CH64" i="18"/>
  <c r="CH19" i="18" s="1"/>
  <c r="CH65" i="18"/>
  <c r="CH91" i="18"/>
  <c r="CH77" i="18"/>
  <c r="CH32" i="18" s="1"/>
  <c r="CH86" i="18"/>
  <c r="CH113" i="18"/>
  <c r="CH133" i="18"/>
  <c r="CH62" i="18"/>
  <c r="CH17" i="18" s="1"/>
  <c r="CH120" i="18"/>
  <c r="CH76" i="18"/>
  <c r="CH31" i="18" s="1"/>
  <c r="CH87" i="18"/>
  <c r="CH68" i="18"/>
  <c r="CH23" i="18" s="1"/>
  <c r="CH92" i="18"/>
  <c r="CH84" i="18"/>
  <c r="CH78" i="18"/>
  <c r="CH72" i="18"/>
  <c r="CH63" i="18"/>
  <c r="CH18" i="18" s="1"/>
  <c r="CH117" i="18"/>
  <c r="CH119" i="18"/>
  <c r="CH132" i="18"/>
  <c r="CH42" i="18" s="1"/>
  <c r="CH69" i="18"/>
  <c r="CH24" i="18" s="1"/>
  <c r="CH135" i="18"/>
  <c r="CH98" i="18" s="1"/>
  <c r="CH131" i="18"/>
  <c r="CH101" i="18" s="1"/>
  <c r="CH83" i="18"/>
  <c r="CH123" i="18"/>
  <c r="CH88" i="18"/>
  <c r="CH111" i="18"/>
  <c r="CH128" i="18"/>
  <c r="CH38" i="18" s="1"/>
  <c r="CH73" i="18"/>
  <c r="CH134" i="18"/>
  <c r="CH44" i="18" s="1"/>
  <c r="CH75" i="18"/>
  <c r="CH67" i="18"/>
  <c r="CH124" i="18"/>
  <c r="CH100" i="18" s="1"/>
  <c r="CH137" i="18"/>
  <c r="CH103" i="18" s="1"/>
  <c r="CH79" i="18"/>
  <c r="CH115" i="18"/>
  <c r="CH114" i="18"/>
  <c r="CU70" i="18"/>
  <c r="CU63" i="18"/>
  <c r="CU65" i="18"/>
  <c r="CU116" i="18"/>
  <c r="CU114" i="18"/>
  <c r="CU64" i="18"/>
  <c r="CU19" i="18" s="1"/>
  <c r="CU80" i="18"/>
  <c r="CU69" i="18"/>
  <c r="CU133" i="18"/>
  <c r="CU77" i="18"/>
  <c r="CU32" i="18" s="1"/>
  <c r="CU81" i="18"/>
  <c r="CU83" i="18"/>
  <c r="CU74" i="18"/>
  <c r="CU124" i="18"/>
  <c r="CU100" i="18" s="1"/>
  <c r="CU110" i="18"/>
  <c r="CU120" i="18"/>
  <c r="CU128" i="18"/>
  <c r="CU132" i="18"/>
  <c r="CU79" i="18"/>
  <c r="CU66" i="18"/>
  <c r="CU62" i="18"/>
  <c r="CU17" i="18" s="1"/>
  <c r="CU72" i="18"/>
  <c r="CU71" i="18"/>
  <c r="CU26" i="18" s="1"/>
  <c r="CU107" i="18"/>
  <c r="CU117" i="18"/>
  <c r="CU137" i="18"/>
  <c r="CU103" i="18" s="1"/>
  <c r="CU136" i="18"/>
  <c r="CU102" i="18" s="1"/>
  <c r="CU67" i="18"/>
  <c r="CU86" i="18"/>
  <c r="CU92" i="18"/>
  <c r="CU89" i="18"/>
  <c r="CU119" i="18"/>
  <c r="CU115" i="18"/>
  <c r="CU129" i="18"/>
  <c r="CU127" i="18"/>
  <c r="CU131" i="18"/>
  <c r="CU101" i="18" s="1"/>
  <c r="CU125" i="18"/>
  <c r="CU88" i="18"/>
  <c r="CU43" i="18" s="1"/>
  <c r="CU84" i="18"/>
  <c r="CU39" i="18" s="1"/>
  <c r="CU90" i="18"/>
  <c r="CU85" i="18"/>
  <c r="CU40" i="18" s="1"/>
  <c r="CU109" i="18"/>
  <c r="CU111" i="18"/>
  <c r="CU122" i="18"/>
  <c r="CU135" i="18"/>
  <c r="CU98" i="18" s="1"/>
  <c r="CU97" i="18" s="1"/>
  <c r="CU108" i="18"/>
  <c r="CU121" i="18"/>
  <c r="CU134" i="18"/>
  <c r="CU123" i="18"/>
  <c r="CU87" i="18"/>
  <c r="CU73" i="18"/>
  <c r="CU78" i="18"/>
  <c r="CU33" i="18" s="1"/>
  <c r="CU91" i="18"/>
  <c r="CU75" i="18"/>
  <c r="CU30" i="18" s="1"/>
  <c r="CU113" i="18"/>
  <c r="CU130" i="18"/>
  <c r="CU126" i="18"/>
  <c r="CU112" i="18"/>
  <c r="CU99" i="18" s="1"/>
  <c r="CU68" i="18"/>
  <c r="CU76" i="18"/>
  <c r="CU31" i="18" s="1"/>
  <c r="CU82" i="18"/>
  <c r="CU37" i="18" s="1"/>
  <c r="CU118" i="18"/>
  <c r="DH119" i="18"/>
  <c r="DH137" i="18"/>
  <c r="DH103" i="18" s="1"/>
  <c r="DH117" i="18"/>
  <c r="DH79" i="18"/>
  <c r="DH116" i="18"/>
  <c r="DH108" i="18"/>
  <c r="DH126" i="18"/>
  <c r="DH135" i="18"/>
  <c r="DH98" i="18" s="1"/>
  <c r="DH123" i="18"/>
  <c r="DH109" i="18"/>
  <c r="DH91" i="18"/>
  <c r="DH74" i="18"/>
  <c r="DH29" i="18" s="1"/>
  <c r="DH64" i="18"/>
  <c r="DH69" i="18"/>
  <c r="DH24" i="18" s="1"/>
  <c r="DH81" i="18"/>
  <c r="DH36" i="18" s="1"/>
  <c r="DH71" i="18"/>
  <c r="DH26" i="18" s="1"/>
  <c r="DH134" i="18"/>
  <c r="DH129" i="18"/>
  <c r="DH87" i="18"/>
  <c r="DH125" i="18"/>
  <c r="DH121" i="18"/>
  <c r="DH136" i="18"/>
  <c r="DH102" i="18" s="1"/>
  <c r="DH73" i="18"/>
  <c r="DH62" i="18"/>
  <c r="DH66" i="18"/>
  <c r="DH76" i="18"/>
  <c r="DH31" i="18" s="1"/>
  <c r="DH82" i="18"/>
  <c r="DH78" i="18"/>
  <c r="DH33" i="18" s="1"/>
  <c r="DH80" i="18"/>
  <c r="DH68" i="18"/>
  <c r="DH89" i="18"/>
  <c r="DH84" i="18"/>
  <c r="DH39" i="18" s="1"/>
  <c r="DH114" i="18"/>
  <c r="DH113" i="18"/>
  <c r="DH110" i="18"/>
  <c r="DH131" i="18"/>
  <c r="DH101" i="18" s="1"/>
  <c r="DH132" i="18"/>
  <c r="DH72" i="18"/>
  <c r="DH27" i="18" s="1"/>
  <c r="DH83" i="18"/>
  <c r="DH38" i="18" s="1"/>
  <c r="DH75" i="18"/>
  <c r="DH130" i="18"/>
  <c r="DH133" i="18"/>
  <c r="DH128" i="18"/>
  <c r="DH107" i="18"/>
  <c r="DH88" i="18"/>
  <c r="DH43" i="18" s="1"/>
  <c r="DH77" i="18"/>
  <c r="DH92" i="18"/>
  <c r="DH63" i="18"/>
  <c r="DH18" i="18" s="1"/>
  <c r="DH86" i="18"/>
  <c r="DH67" i="18"/>
  <c r="DH124" i="18"/>
  <c r="DH100" i="18" s="1"/>
  <c r="DH90" i="18"/>
  <c r="DH111" i="18"/>
  <c r="DH85" i="18"/>
  <c r="DH40" i="18" s="1"/>
  <c r="DH118" i="18"/>
  <c r="DH112" i="18"/>
  <c r="DH99" i="18" s="1"/>
  <c r="DH115" i="18"/>
  <c r="DH127" i="18"/>
  <c r="DH122" i="18"/>
  <c r="DH120" i="18"/>
  <c r="DH70" i="18"/>
  <c r="DH25" i="18" s="1"/>
  <c r="DH65" i="18"/>
  <c r="DU130" i="18"/>
  <c r="DU112" i="18"/>
  <c r="DU99" i="18" s="1"/>
  <c r="DU128" i="18"/>
  <c r="DU66" i="18"/>
  <c r="DU21" i="18" s="1"/>
  <c r="DU118" i="18"/>
  <c r="DU71" i="18"/>
  <c r="DU75" i="18"/>
  <c r="DU92" i="18"/>
  <c r="DU127" i="18"/>
  <c r="DU108" i="18"/>
  <c r="DU134" i="18"/>
  <c r="DU122" i="18"/>
  <c r="DU126" i="18"/>
  <c r="DU62" i="18"/>
  <c r="DU80" i="18"/>
  <c r="DU78" i="18"/>
  <c r="DU33" i="18" s="1"/>
  <c r="DU84" i="18"/>
  <c r="DU39" i="18" s="1"/>
  <c r="DU90" i="18"/>
  <c r="DU109" i="18"/>
  <c r="DU129" i="18"/>
  <c r="DU117" i="18"/>
  <c r="DU113" i="18"/>
  <c r="DU124" i="18"/>
  <c r="DU100" i="18" s="1"/>
  <c r="DU135" i="18"/>
  <c r="DU98" i="18" s="1"/>
  <c r="DU74" i="18"/>
  <c r="DU72" i="18"/>
  <c r="DU69" i="18"/>
  <c r="DU77" i="18"/>
  <c r="DU111" i="18"/>
  <c r="DU125" i="18"/>
  <c r="DU123" i="18"/>
  <c r="DU88" i="18"/>
  <c r="DU91" i="18"/>
  <c r="DU63" i="18"/>
  <c r="DU18" i="18" s="1"/>
  <c r="DU79" i="18"/>
  <c r="DU68" i="18"/>
  <c r="DU70" i="18"/>
  <c r="DU89" i="18"/>
  <c r="DU44" i="18" s="1"/>
  <c r="DU67" i="18"/>
  <c r="DU73" i="18"/>
  <c r="DU119" i="18"/>
  <c r="DU115" i="18"/>
  <c r="DU64" i="18"/>
  <c r="DU19" i="18" s="1"/>
  <c r="DU81" i="18"/>
  <c r="DU83" i="18"/>
  <c r="DU38" i="18" s="1"/>
  <c r="DU82" i="18"/>
  <c r="DU85" i="18"/>
  <c r="DU40" i="18" s="1"/>
  <c r="DU114" i="18"/>
  <c r="DU110" i="18"/>
  <c r="DU137" i="18"/>
  <c r="DU103" i="18" s="1"/>
  <c r="DU133" i="18"/>
  <c r="DU121" i="18"/>
  <c r="DU120" i="18"/>
  <c r="DU76" i="18"/>
  <c r="DU87" i="18"/>
  <c r="DU116" i="18"/>
  <c r="DU65" i="18"/>
  <c r="DU20" i="18" s="1"/>
  <c r="DU132" i="18"/>
  <c r="DU131" i="18"/>
  <c r="DU101" i="18" s="1"/>
  <c r="DU107" i="18"/>
  <c r="DU136" i="18"/>
  <c r="DU102" i="18" s="1"/>
  <c r="DU86" i="18"/>
  <c r="EH130" i="18"/>
  <c r="EH133" i="18"/>
  <c r="EH112" i="18"/>
  <c r="EH99" i="18" s="1"/>
  <c r="EH132" i="18"/>
  <c r="EH110" i="18"/>
  <c r="EH91" i="18"/>
  <c r="EH75" i="18"/>
  <c r="EH113" i="18"/>
  <c r="EH135" i="18"/>
  <c r="EH98" i="18" s="1"/>
  <c r="EH97" i="18" s="1"/>
  <c r="EH137" i="18"/>
  <c r="EH103" i="18" s="1"/>
  <c r="EH121" i="18"/>
  <c r="EH122" i="18"/>
  <c r="EH77" i="18"/>
  <c r="EH32" i="18" s="1"/>
  <c r="EH69" i="18"/>
  <c r="EH24" i="18" s="1"/>
  <c r="EH78" i="18"/>
  <c r="EH70" i="18"/>
  <c r="EH25" i="18" s="1"/>
  <c r="EH88" i="18"/>
  <c r="EH43" i="18" s="1"/>
  <c r="EH74" i="18"/>
  <c r="EH64" i="18"/>
  <c r="EH123" i="18"/>
  <c r="EH109" i="18"/>
  <c r="EH134" i="18"/>
  <c r="EH120" i="18"/>
  <c r="EH119" i="18"/>
  <c r="EH66" i="18"/>
  <c r="EH62" i="18"/>
  <c r="EH63" i="18"/>
  <c r="EH90" i="18"/>
  <c r="EH125" i="18"/>
  <c r="EH116" i="18"/>
  <c r="EH114" i="18"/>
  <c r="EH128" i="18"/>
  <c r="EH83" i="18"/>
  <c r="EH38" i="18" s="1"/>
  <c r="EH80" i="18"/>
  <c r="EH117" i="18"/>
  <c r="EH127" i="18"/>
  <c r="EH126" i="18"/>
  <c r="EH115" i="18"/>
  <c r="EH107" i="18"/>
  <c r="EH85" i="18"/>
  <c r="EH40" i="18" s="1"/>
  <c r="EH82" i="18"/>
  <c r="EH72" i="18"/>
  <c r="EH27" i="18" s="1"/>
  <c r="EH68" i="18"/>
  <c r="EH67" i="18"/>
  <c r="EH129" i="18"/>
  <c r="EH136" i="18"/>
  <c r="EH102" i="18" s="1"/>
  <c r="EH108" i="18"/>
  <c r="EH111" i="18"/>
  <c r="EH87" i="18"/>
  <c r="EH42" i="18" s="1"/>
  <c r="EH86" i="18"/>
  <c r="EH79" i="18"/>
  <c r="EH76" i="18"/>
  <c r="EH84" i="18"/>
  <c r="EH39" i="18" s="1"/>
  <c r="EH71" i="18"/>
  <c r="EH26" i="18" s="1"/>
  <c r="EH131" i="18"/>
  <c r="EH101" i="18" s="1"/>
  <c r="EH124" i="18"/>
  <c r="EH100" i="18" s="1"/>
  <c r="EH118" i="18"/>
  <c r="EH89" i="18"/>
  <c r="EH44" i="18" s="1"/>
  <c r="EH73" i="18"/>
  <c r="EH81" i="18"/>
  <c r="EH65" i="18"/>
  <c r="EH20" i="18" s="1"/>
  <c r="EH92" i="18"/>
  <c r="AS66" i="18"/>
  <c r="AS21" i="18" s="1"/>
  <c r="AS76" i="18"/>
  <c r="AS72" i="18"/>
  <c r="AS91" i="18"/>
  <c r="AS88" i="18"/>
  <c r="AS127" i="18"/>
  <c r="AS122" i="18"/>
  <c r="AS107" i="18"/>
  <c r="AS67" i="18"/>
  <c r="AS64" i="18"/>
  <c r="AS73" i="18"/>
  <c r="AS77" i="18"/>
  <c r="AS32" i="18" s="1"/>
  <c r="AS113" i="18"/>
  <c r="AS129" i="18"/>
  <c r="AS90" i="18"/>
  <c r="AS137" i="18"/>
  <c r="AS103" i="18" s="1"/>
  <c r="AS108" i="18"/>
  <c r="AS124" i="18"/>
  <c r="AS100" i="18" s="1"/>
  <c r="AS79" i="18"/>
  <c r="AS111" i="18"/>
  <c r="AS82" i="18"/>
  <c r="AS37" i="18" s="1"/>
  <c r="AS65" i="18"/>
  <c r="AS115" i="18"/>
  <c r="AS131" i="18"/>
  <c r="AS101" i="18" s="1"/>
  <c r="AS110" i="18"/>
  <c r="AS126" i="18"/>
  <c r="AS71" i="18"/>
  <c r="AS81" i="18"/>
  <c r="AS92" i="18"/>
  <c r="AS83" i="18"/>
  <c r="AS117" i="18"/>
  <c r="AS86" i="18"/>
  <c r="AS109" i="18"/>
  <c r="AS112" i="18"/>
  <c r="AS99" i="18" s="1"/>
  <c r="AS128" i="18"/>
  <c r="AS70" i="18"/>
  <c r="AS85" i="18"/>
  <c r="AS40" i="18" s="1"/>
  <c r="AS89" i="18"/>
  <c r="AS84" i="18"/>
  <c r="AS119" i="18"/>
  <c r="AS135" i="18"/>
  <c r="AS98" i="18" s="1"/>
  <c r="AS97" i="18" s="1"/>
  <c r="AS114" i="18"/>
  <c r="AS130" i="18"/>
  <c r="AS63" i="18"/>
  <c r="AS68" i="18"/>
  <c r="AS78" i="18"/>
  <c r="AS33" i="18" s="1"/>
  <c r="AS87" i="18"/>
  <c r="AS42" i="18" s="1"/>
  <c r="AS121" i="18"/>
  <c r="AS80" i="18"/>
  <c r="AS116" i="18"/>
  <c r="AS26" i="18" s="1"/>
  <c r="AS132" i="18"/>
  <c r="AS62" i="18"/>
  <c r="AS69" i="18"/>
  <c r="AS24" i="18" s="1"/>
  <c r="AS74" i="18"/>
  <c r="AS29" i="18" s="1"/>
  <c r="AS75" i="18"/>
  <c r="AS123" i="18"/>
  <c r="AS118" i="18"/>
  <c r="AS134" i="18"/>
  <c r="AS125" i="18"/>
  <c r="AS133" i="18"/>
  <c r="AS120" i="18"/>
  <c r="AS136" i="18"/>
  <c r="AS102" i="18" s="1"/>
  <c r="CF89" i="18"/>
  <c r="CF121" i="18"/>
  <c r="CF90" i="18"/>
  <c r="CF124" i="18"/>
  <c r="CF100" i="18" s="1"/>
  <c r="CF67" i="18"/>
  <c r="CF130" i="18"/>
  <c r="CF111" i="18"/>
  <c r="CF82" i="18"/>
  <c r="CF85" i="18"/>
  <c r="CF131" i="18"/>
  <c r="CF101" i="18" s="1"/>
  <c r="CF65" i="18"/>
  <c r="CF20" i="18" s="1"/>
  <c r="CF122" i="18"/>
  <c r="CF71" i="18"/>
  <c r="CF79" i="18"/>
  <c r="CF115" i="18"/>
  <c r="CF123" i="18"/>
  <c r="CF73" i="18"/>
  <c r="CF127" i="18"/>
  <c r="CF112" i="18"/>
  <c r="CF99" i="18" s="1"/>
  <c r="CF126" i="18"/>
  <c r="CF77" i="18"/>
  <c r="CF109" i="18"/>
  <c r="CF80" i="18"/>
  <c r="CF136" i="18"/>
  <c r="CF102" i="18" s="1"/>
  <c r="CF74" i="18"/>
  <c r="CF29" i="18" s="1"/>
  <c r="CF81" i="18"/>
  <c r="CF66" i="18"/>
  <c r="CF21" i="18" s="1"/>
  <c r="CF86" i="18"/>
  <c r="CF70" i="18"/>
  <c r="CF120" i="18"/>
  <c r="CF107" i="18"/>
  <c r="CF76" i="18"/>
  <c r="CF31" i="18" s="1"/>
  <c r="CF125" i="18"/>
  <c r="CF91" i="18"/>
  <c r="CF110" i="18"/>
  <c r="CF129" i="18"/>
  <c r="CF137" i="18"/>
  <c r="CF103" i="18" s="1"/>
  <c r="CF92" i="18"/>
  <c r="CF84" i="18"/>
  <c r="CF39" i="18" s="1"/>
  <c r="CF64" i="18"/>
  <c r="CF78" i="18"/>
  <c r="CF87" i="18"/>
  <c r="CF116" i="18"/>
  <c r="CF118" i="18"/>
  <c r="CF83" i="18"/>
  <c r="CF108" i="18"/>
  <c r="CF113" i="18"/>
  <c r="CF132" i="18"/>
  <c r="CF133" i="18"/>
  <c r="CF62" i="18"/>
  <c r="CF17" i="18" s="1"/>
  <c r="CF63" i="18"/>
  <c r="CF75" i="18"/>
  <c r="CF30" i="18" s="1"/>
  <c r="CF88" i="18"/>
  <c r="CF68" i="18"/>
  <c r="CF128" i="18"/>
  <c r="CF38" i="18" s="1"/>
  <c r="CF72" i="18"/>
  <c r="CF27" i="18" s="1"/>
  <c r="CF117" i="18"/>
  <c r="CF134" i="18"/>
  <c r="CF44" i="18" s="1"/>
  <c r="CF69" i="18"/>
  <c r="CF119" i="18"/>
  <c r="CF135" i="18"/>
  <c r="CF98" i="18" s="1"/>
  <c r="CF97" i="18" s="1"/>
  <c r="CF114" i="18"/>
  <c r="CF24" i="18" s="1"/>
  <c r="CS68" i="18"/>
  <c r="CS71" i="18"/>
  <c r="CS78" i="18"/>
  <c r="CS107" i="18"/>
  <c r="CS111" i="18"/>
  <c r="CS110" i="18"/>
  <c r="CS118" i="18"/>
  <c r="CS81" i="18"/>
  <c r="CS63" i="18"/>
  <c r="CS18" i="18" s="1"/>
  <c r="CS77" i="18"/>
  <c r="CS76" i="18"/>
  <c r="CS115" i="18"/>
  <c r="CS126" i="18"/>
  <c r="CS129" i="18"/>
  <c r="CS114" i="18"/>
  <c r="CS66" i="18"/>
  <c r="CS21" i="18" s="1"/>
  <c r="CS74" i="18"/>
  <c r="CS29" i="18" s="1"/>
  <c r="CS90" i="18"/>
  <c r="CS122" i="18"/>
  <c r="CS121" i="18"/>
  <c r="CS127" i="18"/>
  <c r="CS135" i="18"/>
  <c r="CS98" i="18" s="1"/>
  <c r="CS132" i="18"/>
  <c r="CS116" i="18"/>
  <c r="CS112" i="18"/>
  <c r="CS99" i="18" s="1"/>
  <c r="CS75" i="18"/>
  <c r="CS80" i="18"/>
  <c r="CS83" i="18"/>
  <c r="CS38" i="18" s="1"/>
  <c r="CS69" i="18"/>
  <c r="CS24" i="18" s="1"/>
  <c r="CS72" i="18"/>
  <c r="CS117" i="18"/>
  <c r="CS137" i="18"/>
  <c r="CS103" i="18" s="1"/>
  <c r="CS108" i="18"/>
  <c r="CS125" i="18"/>
  <c r="CS128" i="18"/>
  <c r="CS133" i="18"/>
  <c r="CS86" i="18"/>
  <c r="CS92" i="18"/>
  <c r="CS70" i="18"/>
  <c r="CS25" i="18" s="1"/>
  <c r="CS62" i="18"/>
  <c r="CS87" i="18"/>
  <c r="CS42" i="18" s="1"/>
  <c r="CS65" i="18"/>
  <c r="CS20" i="18" s="1"/>
  <c r="CS64" i="18"/>
  <c r="CS19" i="18" s="1"/>
  <c r="CS123" i="18"/>
  <c r="CS131" i="18"/>
  <c r="CS101" i="18" s="1"/>
  <c r="CS88" i="18"/>
  <c r="CS89" i="18"/>
  <c r="CS44" i="18" s="1"/>
  <c r="CS82" i="18"/>
  <c r="CS91" i="18"/>
  <c r="CS134" i="18"/>
  <c r="CS120" i="18"/>
  <c r="CS79" i="18"/>
  <c r="CS130" i="18"/>
  <c r="CS67" i="18"/>
  <c r="CS73" i="18"/>
  <c r="CS28" i="18" s="1"/>
  <c r="CS84" i="18"/>
  <c r="CS39" i="18" s="1"/>
  <c r="CS85" i="18"/>
  <c r="CS109" i="18"/>
  <c r="CS113" i="18"/>
  <c r="CS119" i="18"/>
  <c r="CS124" i="18"/>
  <c r="CS100" i="18" s="1"/>
  <c r="CS136" i="18"/>
  <c r="CS102" i="18" s="1"/>
  <c r="DF126" i="18"/>
  <c r="DF80" i="18"/>
  <c r="DF35" i="18" s="1"/>
  <c r="DF81" i="18"/>
  <c r="DF36" i="18" s="1"/>
  <c r="DF86" i="18"/>
  <c r="DF70" i="18"/>
  <c r="DF77" i="18"/>
  <c r="DF32" i="18" s="1"/>
  <c r="DF76" i="18"/>
  <c r="DF110" i="18"/>
  <c r="DF118" i="18"/>
  <c r="DF137" i="18"/>
  <c r="DF103" i="18" s="1"/>
  <c r="DF111" i="18"/>
  <c r="DF119" i="18"/>
  <c r="DF117" i="18"/>
  <c r="DF69" i="18"/>
  <c r="DF87" i="18"/>
  <c r="DF65" i="18"/>
  <c r="DF91" i="18"/>
  <c r="DF112" i="18"/>
  <c r="DF99" i="18" s="1"/>
  <c r="DF108" i="18"/>
  <c r="DF109" i="18"/>
  <c r="DF125" i="18"/>
  <c r="DF123" i="18"/>
  <c r="DF67" i="18"/>
  <c r="DF64" i="18"/>
  <c r="DF85" i="18"/>
  <c r="DF62" i="18"/>
  <c r="DF89" i="18"/>
  <c r="DF90" i="18"/>
  <c r="DF83" i="18"/>
  <c r="DF116" i="18"/>
  <c r="DF122" i="18"/>
  <c r="DF72" i="18"/>
  <c r="DF27" i="18" s="1"/>
  <c r="DF74" i="18"/>
  <c r="DF107" i="18"/>
  <c r="DF136" i="18"/>
  <c r="DF102" i="18" s="1"/>
  <c r="DF113" i="18"/>
  <c r="DF135" i="18"/>
  <c r="DF98" i="18" s="1"/>
  <c r="DF132" i="18"/>
  <c r="DF73" i="18"/>
  <c r="DF88" i="18"/>
  <c r="DF43" i="18" s="1"/>
  <c r="DF63" i="18"/>
  <c r="DF18" i="18" s="1"/>
  <c r="DF68" i="18"/>
  <c r="DF134" i="18"/>
  <c r="DF79" i="18"/>
  <c r="DF124" i="18"/>
  <c r="DF100" i="18" s="1"/>
  <c r="DF130" i="18"/>
  <c r="DF133" i="18"/>
  <c r="DF128" i="18"/>
  <c r="DF129" i="18"/>
  <c r="DF75" i="18"/>
  <c r="DF84" i="18"/>
  <c r="DF39" i="18" s="1"/>
  <c r="DF120" i="18"/>
  <c r="DF71" i="18"/>
  <c r="DF26" i="18" s="1"/>
  <c r="DF115" i="18"/>
  <c r="DF127" i="18"/>
  <c r="DF121" i="18"/>
  <c r="DF82" i="18"/>
  <c r="DF37" i="18" s="1"/>
  <c r="DF92" i="18"/>
  <c r="DF78" i="18"/>
  <c r="DF33" i="18" s="1"/>
  <c r="DF114" i="18"/>
  <c r="DF66" i="18"/>
  <c r="DF131" i="18"/>
  <c r="DF101" i="18" s="1"/>
  <c r="DS132" i="18"/>
  <c r="DS136" i="18"/>
  <c r="DS102" i="18" s="1"/>
  <c r="DS134" i="18"/>
  <c r="DS73" i="18"/>
  <c r="DS65" i="18"/>
  <c r="DS78" i="18"/>
  <c r="DS72" i="18"/>
  <c r="DS91" i="18"/>
  <c r="DS86" i="18"/>
  <c r="DS107" i="18"/>
  <c r="DS125" i="18"/>
  <c r="DS128" i="18"/>
  <c r="DS109" i="18"/>
  <c r="DS116" i="18"/>
  <c r="DS64" i="18"/>
  <c r="DS76" i="18"/>
  <c r="DS90" i="18"/>
  <c r="DS66" i="18"/>
  <c r="DS74" i="18"/>
  <c r="DS69" i="18"/>
  <c r="DS70" i="18"/>
  <c r="DS129" i="18"/>
  <c r="DS123" i="18"/>
  <c r="DS118" i="18"/>
  <c r="DS85" i="18"/>
  <c r="DS80" i="18"/>
  <c r="DS35" i="18" s="1"/>
  <c r="DS79" i="18"/>
  <c r="DS68" i="18"/>
  <c r="DS120" i="18"/>
  <c r="DS124" i="18"/>
  <c r="DS100" i="18" s="1"/>
  <c r="DS108" i="18"/>
  <c r="DS114" i="18"/>
  <c r="DS115" i="18"/>
  <c r="DS119" i="18"/>
  <c r="DS110" i="18"/>
  <c r="DS112" i="18"/>
  <c r="DS99" i="18" s="1"/>
  <c r="DS111" i="18"/>
  <c r="DS71" i="18"/>
  <c r="DS113" i="18"/>
  <c r="DS126" i="18"/>
  <c r="DS133" i="18"/>
  <c r="DS135" i="18"/>
  <c r="DS98" i="18" s="1"/>
  <c r="DS130" i="18"/>
  <c r="DS127" i="18"/>
  <c r="DS84" i="18"/>
  <c r="DS39" i="18" s="1"/>
  <c r="DS63" i="18"/>
  <c r="DS83" i="18"/>
  <c r="DS38" i="18" s="1"/>
  <c r="DS131" i="18"/>
  <c r="DS101" i="18" s="1"/>
  <c r="DS121" i="18"/>
  <c r="DS122" i="18"/>
  <c r="DS82" i="18"/>
  <c r="DS89" i="18"/>
  <c r="DS44" i="18" s="1"/>
  <c r="DS88" i="18"/>
  <c r="DS43" i="18" s="1"/>
  <c r="DS75" i="18"/>
  <c r="DS67" i="18"/>
  <c r="DS117" i="18"/>
  <c r="DS137" i="18"/>
  <c r="DS103" i="18" s="1"/>
  <c r="DS92" i="18"/>
  <c r="DS81" i="18"/>
  <c r="DS77" i="18"/>
  <c r="DS32" i="18" s="1"/>
  <c r="DS62" i="18"/>
  <c r="DS17" i="18" s="1"/>
  <c r="DS87" i="18"/>
  <c r="DS42" i="18" s="1"/>
  <c r="EF129" i="18"/>
  <c r="EF121" i="18"/>
  <c r="EF89" i="18"/>
  <c r="EF62" i="18"/>
  <c r="EF90" i="18"/>
  <c r="EF131" i="18"/>
  <c r="EF101" i="18" s="1"/>
  <c r="EF133" i="18"/>
  <c r="EF134" i="18"/>
  <c r="EF120" i="18"/>
  <c r="EF128" i="18"/>
  <c r="EF65" i="18"/>
  <c r="EF135" i="18"/>
  <c r="EF98" i="18" s="1"/>
  <c r="EF116" i="18"/>
  <c r="EF117" i="18"/>
  <c r="EF111" i="18"/>
  <c r="EF75" i="18"/>
  <c r="EF30" i="18" s="1"/>
  <c r="EF80" i="18"/>
  <c r="EF77" i="18"/>
  <c r="EF88" i="18"/>
  <c r="EF43" i="18" s="1"/>
  <c r="EF122" i="18"/>
  <c r="EF137" i="18"/>
  <c r="EF103" i="18" s="1"/>
  <c r="EF109" i="18"/>
  <c r="EF126" i="18"/>
  <c r="EF115" i="18"/>
  <c r="EF72" i="18"/>
  <c r="EF27" i="18" s="1"/>
  <c r="EF73" i="18"/>
  <c r="EF74" i="18"/>
  <c r="EF64" i="18"/>
  <c r="EF19" i="18" s="1"/>
  <c r="EF107" i="18"/>
  <c r="EF82" i="18"/>
  <c r="EF123" i="18"/>
  <c r="EF136" i="18"/>
  <c r="EF102" i="18" s="1"/>
  <c r="EF108" i="18"/>
  <c r="EF119" i="18"/>
  <c r="EF124" i="18"/>
  <c r="EF100" i="18" s="1"/>
  <c r="EF83" i="18"/>
  <c r="EF38" i="18" s="1"/>
  <c r="EF68" i="18"/>
  <c r="EF76" i="18"/>
  <c r="EF84" i="18"/>
  <c r="EF39" i="18" s="1"/>
  <c r="EF67" i="18"/>
  <c r="EF79" i="18"/>
  <c r="EF71" i="18"/>
  <c r="EF26" i="18" s="1"/>
  <c r="EF113" i="18"/>
  <c r="EF86" i="18"/>
  <c r="EF125" i="18"/>
  <c r="EF130" i="18"/>
  <c r="EF118" i="18"/>
  <c r="EF114" i="18"/>
  <c r="EF110" i="18"/>
  <c r="EF87" i="18"/>
  <c r="EF63" i="18"/>
  <c r="EF18" i="18" s="1"/>
  <c r="EF81" i="18"/>
  <c r="EF36" i="18" s="1"/>
  <c r="EF69" i="18"/>
  <c r="EF24" i="18" s="1"/>
  <c r="EF92" i="18"/>
  <c r="EF127" i="18"/>
  <c r="EF112" i="18"/>
  <c r="EF99" i="18" s="1"/>
  <c r="EF132" i="18"/>
  <c r="EF91" i="18"/>
  <c r="EF85" i="18"/>
  <c r="EF40" i="18" s="1"/>
  <c r="EF78" i="18"/>
  <c r="EF70" i="18"/>
  <c r="EF25" i="18" s="1"/>
  <c r="EF66" i="18"/>
  <c r="EF21" i="18" s="1"/>
  <c r="AO88" i="18"/>
  <c r="AO43" i="18" s="1"/>
  <c r="AO118" i="18"/>
  <c r="AO135" i="18"/>
  <c r="AO98" i="18" s="1"/>
  <c r="AO127" i="18"/>
  <c r="AO119" i="18"/>
  <c r="AO111" i="18"/>
  <c r="AO107" i="18"/>
  <c r="AO73" i="18"/>
  <c r="AO91" i="18"/>
  <c r="AO83" i="18"/>
  <c r="AO38" i="18" s="1"/>
  <c r="AO120" i="18"/>
  <c r="AO109" i="18"/>
  <c r="AO132" i="18"/>
  <c r="AO79" i="18"/>
  <c r="AO75" i="18"/>
  <c r="AO30" i="18" s="1"/>
  <c r="AO69" i="18"/>
  <c r="AO84" i="18"/>
  <c r="AO39" i="18" s="1"/>
  <c r="AO122" i="18"/>
  <c r="AO133" i="18"/>
  <c r="AO125" i="18"/>
  <c r="AO117" i="18"/>
  <c r="AO80" i="18"/>
  <c r="AO65" i="18"/>
  <c r="AO89" i="18"/>
  <c r="AO44" i="18" s="1"/>
  <c r="AO77" i="18"/>
  <c r="AO32" i="18" s="1"/>
  <c r="AO70" i="18"/>
  <c r="AO124" i="18"/>
  <c r="AO100" i="18" s="1"/>
  <c r="AO136" i="18"/>
  <c r="AO102" i="18" s="1"/>
  <c r="AO68" i="18"/>
  <c r="AO76" i="18"/>
  <c r="AO71" i="18"/>
  <c r="AO62" i="18"/>
  <c r="AO17" i="18" s="1"/>
  <c r="AO126" i="18"/>
  <c r="AO131" i="18"/>
  <c r="AO101" i="18" s="1"/>
  <c r="AO123" i="18"/>
  <c r="AO115" i="18"/>
  <c r="AO130" i="18"/>
  <c r="AO67" i="18"/>
  <c r="AO63" i="18"/>
  <c r="AO18" i="18" s="1"/>
  <c r="AO72" i="18"/>
  <c r="AO87" i="18"/>
  <c r="AO112" i="18"/>
  <c r="AO99" i="18" s="1"/>
  <c r="AO128" i="18"/>
  <c r="AO90" i="18"/>
  <c r="AO74" i="18"/>
  <c r="AO64" i="18"/>
  <c r="AO86" i="18"/>
  <c r="AO114" i="18"/>
  <c r="AO137" i="18"/>
  <c r="AO103" i="18" s="1"/>
  <c r="AO129" i="18"/>
  <c r="AO121" i="18"/>
  <c r="AO113" i="18"/>
  <c r="AO134" i="18"/>
  <c r="AO92" i="18"/>
  <c r="AO82" i="18"/>
  <c r="AO37" i="18" s="1"/>
  <c r="AO78" i="18"/>
  <c r="AO33" i="18" s="1"/>
  <c r="AO85" i="18"/>
  <c r="AO66" i="18"/>
  <c r="AO110" i="18"/>
  <c r="AO116" i="18"/>
  <c r="AO108" i="18"/>
  <c r="AO81" i="18"/>
  <c r="CB77" i="18"/>
  <c r="CB112" i="18"/>
  <c r="CB99" i="18" s="1"/>
  <c r="CB126" i="18"/>
  <c r="CB64" i="18"/>
  <c r="CB73" i="18"/>
  <c r="CB28" i="18" s="1"/>
  <c r="CB80" i="18"/>
  <c r="CB69" i="18"/>
  <c r="CB24" i="18" s="1"/>
  <c r="CB121" i="18"/>
  <c r="CB129" i="18"/>
  <c r="CB86" i="18"/>
  <c r="CB113" i="18"/>
  <c r="CB133" i="18"/>
  <c r="CB62" i="18"/>
  <c r="CB120" i="18"/>
  <c r="CB76" i="18"/>
  <c r="CB31" i="18" s="1"/>
  <c r="CB75" i="18"/>
  <c r="CB68" i="18"/>
  <c r="CB92" i="18"/>
  <c r="CB84" i="18"/>
  <c r="CB39" i="18" s="1"/>
  <c r="CB78" i="18"/>
  <c r="CB33" i="18" s="1"/>
  <c r="CB72" i="18"/>
  <c r="CB27" i="18" s="1"/>
  <c r="CB117" i="18"/>
  <c r="CB118" i="18"/>
  <c r="CB85" i="18"/>
  <c r="CB67" i="18"/>
  <c r="CB119" i="18"/>
  <c r="CB132" i="18"/>
  <c r="CB123" i="18"/>
  <c r="CB135" i="18"/>
  <c r="CB98" i="18" s="1"/>
  <c r="CB63" i="18"/>
  <c r="CB83" i="18"/>
  <c r="CB88" i="18"/>
  <c r="CB43" i="18" s="1"/>
  <c r="CB111" i="18"/>
  <c r="CB128" i="18"/>
  <c r="CB38" i="18" s="1"/>
  <c r="CB134" i="18"/>
  <c r="CB136" i="18"/>
  <c r="CB102" i="18" s="1"/>
  <c r="CB91" i="18"/>
  <c r="CB137" i="18"/>
  <c r="CB103" i="18" s="1"/>
  <c r="CB79" i="18"/>
  <c r="CB115" i="18"/>
  <c r="CB114" i="18"/>
  <c r="CB116" i="18"/>
  <c r="CB89" i="18"/>
  <c r="CB44" i="18" s="1"/>
  <c r="CB127" i="18"/>
  <c r="CB90" i="18"/>
  <c r="CB124" i="18"/>
  <c r="CB100" i="18" s="1"/>
  <c r="CB130" i="18"/>
  <c r="CB109" i="18"/>
  <c r="CB110" i="18"/>
  <c r="CB82" i="18"/>
  <c r="CB37" i="18" s="1"/>
  <c r="CB87" i="18"/>
  <c r="CB74" i="18"/>
  <c r="CB29" i="18" s="1"/>
  <c r="CB81" i="18"/>
  <c r="CB36" i="18" s="1"/>
  <c r="CB66" i="18"/>
  <c r="CB21" i="18" s="1"/>
  <c r="CB65" i="18"/>
  <c r="CB122" i="18"/>
  <c r="CB131" i="18"/>
  <c r="CB101" i="18" s="1"/>
  <c r="CB108" i="18"/>
  <c r="CB71" i="18"/>
  <c r="CB70" i="18"/>
  <c r="CB107" i="18"/>
  <c r="CB125" i="18"/>
  <c r="CO70" i="18"/>
  <c r="CO25" i="18" s="1"/>
  <c r="CO87" i="18"/>
  <c r="CO42" i="18" s="1"/>
  <c r="CO68" i="18"/>
  <c r="CO79" i="18"/>
  <c r="CO111" i="18"/>
  <c r="CO119" i="18"/>
  <c r="CO124" i="18"/>
  <c r="CO100" i="18" s="1"/>
  <c r="CO114" i="18"/>
  <c r="CO136" i="18"/>
  <c r="CO102" i="18" s="1"/>
  <c r="CO89" i="18"/>
  <c r="CO66" i="18"/>
  <c r="CO21" i="18" s="1"/>
  <c r="CO69" i="18"/>
  <c r="CO24" i="18" s="1"/>
  <c r="CO76" i="18"/>
  <c r="CO107" i="18"/>
  <c r="CO126" i="18"/>
  <c r="CO116" i="18"/>
  <c r="CO115" i="18"/>
  <c r="CO122" i="18"/>
  <c r="CO125" i="18"/>
  <c r="CO77" i="18"/>
  <c r="CO62" i="18"/>
  <c r="CO90" i="18"/>
  <c r="CO74" i="18"/>
  <c r="CO29" i="18" s="1"/>
  <c r="CO71" i="18"/>
  <c r="CO26" i="18" s="1"/>
  <c r="CO73" i="18"/>
  <c r="CO82" i="18"/>
  <c r="CO64" i="18"/>
  <c r="CO72" i="18"/>
  <c r="CO27" i="18" s="1"/>
  <c r="CO128" i="18"/>
  <c r="CO110" i="18"/>
  <c r="CO129" i="18"/>
  <c r="CO135" i="18"/>
  <c r="CO98" i="18" s="1"/>
  <c r="CO120" i="18"/>
  <c r="CO133" i="18"/>
  <c r="CO131" i="18"/>
  <c r="CO101" i="18" s="1"/>
  <c r="CO112" i="18"/>
  <c r="CO99" i="18" s="1"/>
  <c r="CO132" i="18"/>
  <c r="CO88" i="18"/>
  <c r="CO43" i="18" s="1"/>
  <c r="CO85" i="18"/>
  <c r="CO40" i="18" s="1"/>
  <c r="CO91" i="18"/>
  <c r="CO63" i="18"/>
  <c r="CO117" i="18"/>
  <c r="CO121" i="18"/>
  <c r="CO123" i="18"/>
  <c r="CO78" i="18"/>
  <c r="CO84" i="18"/>
  <c r="CO83" i="18"/>
  <c r="CO38" i="18" s="1"/>
  <c r="CO75" i="18"/>
  <c r="CO127" i="18"/>
  <c r="CO108" i="18"/>
  <c r="CO118" i="18"/>
  <c r="CO81" i="18"/>
  <c r="CO80" i="18"/>
  <c r="CO65" i="18"/>
  <c r="CO20" i="18" s="1"/>
  <c r="CO67" i="18"/>
  <c r="CO86" i="18"/>
  <c r="CO92" i="18"/>
  <c r="CO109" i="18"/>
  <c r="CO113" i="18"/>
  <c r="CO137" i="18"/>
  <c r="CO103" i="18" s="1"/>
  <c r="CO130" i="18"/>
  <c r="CO134" i="18"/>
  <c r="DB134" i="18"/>
  <c r="DB126" i="18"/>
  <c r="DB118" i="18"/>
  <c r="DB73" i="18"/>
  <c r="DB28" i="18" s="1"/>
  <c r="DB68" i="18"/>
  <c r="DB23" i="18" s="1"/>
  <c r="DB78" i="18"/>
  <c r="DB133" i="18"/>
  <c r="DB119" i="18"/>
  <c r="DB109" i="18"/>
  <c r="DB80" i="18"/>
  <c r="DB35" i="18" s="1"/>
  <c r="DB84" i="18"/>
  <c r="DB86" i="18"/>
  <c r="DB90" i="18"/>
  <c r="DB70" i="18"/>
  <c r="DB128" i="18"/>
  <c r="DB110" i="18"/>
  <c r="DB135" i="18"/>
  <c r="DB98" i="18" s="1"/>
  <c r="DB123" i="18"/>
  <c r="DB107" i="18"/>
  <c r="DB113" i="18"/>
  <c r="DB125" i="18"/>
  <c r="DB62" i="18"/>
  <c r="DB83" i="18"/>
  <c r="DB38" i="18" s="1"/>
  <c r="DB74" i="18"/>
  <c r="DB82" i="18"/>
  <c r="DB37" i="18" s="1"/>
  <c r="DB108" i="18"/>
  <c r="DB112" i="18"/>
  <c r="DB99" i="18" s="1"/>
  <c r="DB136" i="18"/>
  <c r="DB102" i="18" s="1"/>
  <c r="DB137" i="18"/>
  <c r="DB103" i="18" s="1"/>
  <c r="DB87" i="18"/>
  <c r="DB88" i="18"/>
  <c r="DB43" i="18" s="1"/>
  <c r="DB76" i="18"/>
  <c r="DB71" i="18"/>
  <c r="DB66" i="18"/>
  <c r="DB21" i="18" s="1"/>
  <c r="DB91" i="18"/>
  <c r="DB63" i="18"/>
  <c r="DB18" i="18" s="1"/>
  <c r="DB116" i="18"/>
  <c r="DB67" i="18"/>
  <c r="DB131" i="18"/>
  <c r="DB101" i="18" s="1"/>
  <c r="DB132" i="18"/>
  <c r="DB89" i="18"/>
  <c r="DB72" i="18"/>
  <c r="DB75" i="18"/>
  <c r="DB30" i="18" s="1"/>
  <c r="DB124" i="18"/>
  <c r="DB100" i="18" s="1"/>
  <c r="DB130" i="18"/>
  <c r="DB120" i="18"/>
  <c r="DB69" i="18"/>
  <c r="DB85" i="18"/>
  <c r="DB121" i="18"/>
  <c r="DB122" i="18"/>
  <c r="DB111" i="18"/>
  <c r="DB129" i="18"/>
  <c r="DB115" i="18"/>
  <c r="DB127" i="18"/>
  <c r="DB117" i="18"/>
  <c r="DB77" i="18"/>
  <c r="DB32" i="18" s="1"/>
  <c r="DB65" i="18"/>
  <c r="DB20" i="18" s="1"/>
  <c r="DB79" i="18"/>
  <c r="DB92" i="18"/>
  <c r="DB64" i="18"/>
  <c r="DB19" i="18" s="1"/>
  <c r="DB114" i="18"/>
  <c r="DB81" i="18"/>
  <c r="DB36" i="18" s="1"/>
  <c r="DO137" i="18"/>
  <c r="DO103" i="18" s="1"/>
  <c r="DO132" i="18"/>
  <c r="DO113" i="18"/>
  <c r="DO123" i="18"/>
  <c r="DO76" i="18"/>
  <c r="DO72" i="18"/>
  <c r="DO125" i="18"/>
  <c r="DO109" i="18"/>
  <c r="DO68" i="18"/>
  <c r="DO78" i="18"/>
  <c r="DO33" i="18" s="1"/>
  <c r="DO74" i="18"/>
  <c r="DO29" i="18" s="1"/>
  <c r="DO91" i="18"/>
  <c r="DO86" i="18"/>
  <c r="DO128" i="18"/>
  <c r="DO80" i="18"/>
  <c r="DO79" i="18"/>
  <c r="DO64" i="18"/>
  <c r="DO19" i="18" s="1"/>
  <c r="DO75" i="18"/>
  <c r="DO119" i="18"/>
  <c r="DO129" i="18"/>
  <c r="DO81" i="18"/>
  <c r="DO36" i="18" s="1"/>
  <c r="DO85" i="18"/>
  <c r="DO136" i="18"/>
  <c r="DO102" i="18" s="1"/>
  <c r="DO121" i="18"/>
  <c r="DO130" i="18"/>
  <c r="DO89" i="18"/>
  <c r="DO69" i="18"/>
  <c r="DO66" i="18"/>
  <c r="DO21" i="18" s="1"/>
  <c r="DO110" i="18"/>
  <c r="DO134" i="18"/>
  <c r="DO112" i="18"/>
  <c r="DO99" i="18" s="1"/>
  <c r="DO118" i="18"/>
  <c r="DO114" i="18"/>
  <c r="DO108" i="18"/>
  <c r="DO117" i="18"/>
  <c r="DO71" i="18"/>
  <c r="DO67" i="18"/>
  <c r="DO63" i="18"/>
  <c r="DO82" i="18"/>
  <c r="DO87" i="18"/>
  <c r="DO88" i="18"/>
  <c r="DO92" i="18"/>
  <c r="DO124" i="18"/>
  <c r="DO100" i="18" s="1"/>
  <c r="DO115" i="18"/>
  <c r="DO127" i="18"/>
  <c r="DO131" i="18"/>
  <c r="DO101" i="18" s="1"/>
  <c r="DO133" i="18"/>
  <c r="DO120" i="18"/>
  <c r="DO83" i="18"/>
  <c r="DO38" i="18" s="1"/>
  <c r="DO84" i="18"/>
  <c r="DO111" i="18"/>
  <c r="DO107" i="18"/>
  <c r="DO116" i="18"/>
  <c r="DO73" i="18"/>
  <c r="DO65" i="18"/>
  <c r="DO62" i="18"/>
  <c r="DO77" i="18"/>
  <c r="DO90" i="18"/>
  <c r="DO70" i="18"/>
  <c r="DO25" i="18" s="1"/>
  <c r="DO122" i="18"/>
  <c r="DO126" i="18"/>
  <c r="DO135" i="18"/>
  <c r="DO98" i="18" s="1"/>
  <c r="EB135" i="18"/>
  <c r="EB98" i="18" s="1"/>
  <c r="EB97" i="18" s="1"/>
  <c r="EB132" i="18"/>
  <c r="EB109" i="18"/>
  <c r="EB136" i="18"/>
  <c r="EB102" i="18" s="1"/>
  <c r="EB83" i="18"/>
  <c r="EB77" i="18"/>
  <c r="EB32" i="18" s="1"/>
  <c r="EB82" i="18"/>
  <c r="EB72" i="18"/>
  <c r="EB65" i="18"/>
  <c r="EB20" i="18" s="1"/>
  <c r="EB68" i="18"/>
  <c r="EB137" i="18"/>
  <c r="EB103" i="18" s="1"/>
  <c r="EB123" i="18"/>
  <c r="EB128" i="18"/>
  <c r="EB134" i="18"/>
  <c r="EB121" i="18"/>
  <c r="EB87" i="18"/>
  <c r="EB42" i="18" s="1"/>
  <c r="EB71" i="18"/>
  <c r="EB126" i="18"/>
  <c r="EB69" i="18"/>
  <c r="EB125" i="18"/>
  <c r="EB120" i="18"/>
  <c r="EB89" i="18"/>
  <c r="EB86" i="18"/>
  <c r="EB70" i="18"/>
  <c r="EB25" i="18" s="1"/>
  <c r="EB80" i="18"/>
  <c r="EB62" i="18"/>
  <c r="EB79" i="18"/>
  <c r="EB64" i="18"/>
  <c r="EB127" i="18"/>
  <c r="EB108" i="18"/>
  <c r="EB124" i="18"/>
  <c r="EB100" i="18" s="1"/>
  <c r="EB112" i="18"/>
  <c r="EB99" i="18" s="1"/>
  <c r="EB91" i="18"/>
  <c r="EB92" i="18"/>
  <c r="EB75" i="18"/>
  <c r="EB30" i="18" s="1"/>
  <c r="EB63" i="18"/>
  <c r="EB129" i="18"/>
  <c r="EB110" i="18"/>
  <c r="EB115" i="18"/>
  <c r="EB113" i="18"/>
  <c r="EB88" i="18"/>
  <c r="EB43" i="18" s="1"/>
  <c r="EB84" i="18"/>
  <c r="EB116" i="18"/>
  <c r="EB131" i="18"/>
  <c r="EB101" i="18" s="1"/>
  <c r="EB122" i="18"/>
  <c r="EB119" i="18"/>
  <c r="EB107" i="18"/>
  <c r="EB73" i="18"/>
  <c r="EB76" i="18"/>
  <c r="EB117" i="18"/>
  <c r="EB85" i="18"/>
  <c r="EB40" i="18" s="1"/>
  <c r="EB130" i="18"/>
  <c r="EB133" i="18"/>
  <c r="EB111" i="18"/>
  <c r="EB118" i="18"/>
  <c r="EB114" i="18"/>
  <c r="EB81" i="18"/>
  <c r="EB36" i="18" s="1"/>
  <c r="EB90" i="18"/>
  <c r="EB78" i="18"/>
  <c r="EB33" i="18" s="1"/>
  <c r="EB66" i="18"/>
  <c r="EB67" i="18"/>
  <c r="EB74" i="18"/>
  <c r="EB29" i="18" s="1"/>
  <c r="EV71" i="18"/>
  <c r="EV26" i="18" s="1"/>
  <c r="EO72" i="18"/>
  <c r="EO27" i="18" s="1"/>
  <c r="ER74" i="18"/>
  <c r="ER29" i="18" s="1"/>
  <c r="ES76" i="18"/>
  <c r="ES31" i="18" s="1"/>
  <c r="EX86" i="18"/>
  <c r="EX82" i="18"/>
  <c r="EX37" i="18" s="1"/>
  <c r="EQ83" i="18"/>
  <c r="EQ38" i="18" s="1"/>
  <c r="EW84" i="18"/>
  <c r="EW39" i="18" s="1"/>
  <c r="EX89" i="18"/>
  <c r="EV63" i="18"/>
  <c r="ER90" i="18"/>
  <c r="ER69" i="18"/>
  <c r="ER24" i="18" s="1"/>
  <c r="ES88" i="18"/>
  <c r="ES43" i="18" s="1"/>
  <c r="EO78" i="18"/>
  <c r="EW87" i="18"/>
  <c r="EW42" i="18" s="1"/>
  <c r="EW68" i="18"/>
  <c r="EW23" i="18" s="1"/>
  <c r="EO74" i="18"/>
  <c r="EU76" i="18"/>
  <c r="EU31" i="18" s="1"/>
  <c r="ER67" i="18"/>
  <c r="EV70" i="18"/>
  <c r="EV25" i="18" s="1"/>
  <c r="EW72" i="18"/>
  <c r="EW27" i="18" s="1"/>
  <c r="EW73" i="18"/>
  <c r="ET85" i="18"/>
  <c r="EX75" i="18"/>
  <c r="EX30" i="18" s="1"/>
  <c r="ES71" i="18"/>
  <c r="EX72" i="18"/>
  <c r="EW76" i="18"/>
  <c r="EW31" i="18" s="1"/>
  <c r="ET67" i="18"/>
  <c r="ET54" i="18" s="1"/>
  <c r="ET9" i="18" s="1"/>
  <c r="EO71" i="18"/>
  <c r="EO26" i="18" s="1"/>
  <c r="EQ72" i="18"/>
  <c r="EQ27" i="18" s="1"/>
  <c r="EV74" i="18"/>
  <c r="EQ76" i="18"/>
  <c r="EQ31" i="18" s="1"/>
  <c r="EV67" i="18"/>
  <c r="ET71" i="18"/>
  <c r="ET72" i="18"/>
  <c r="ET27" i="18" s="1"/>
  <c r="EO73" i="18"/>
  <c r="EO28" i="18" s="1"/>
  <c r="EQ85" i="18"/>
  <c r="ET63" i="18"/>
  <c r="ET18" i="18" s="1"/>
  <c r="EV119" i="18"/>
  <c r="ES123" i="18"/>
  <c r="ES108" i="18"/>
  <c r="ER133" i="18"/>
  <c r="EO119" i="18"/>
  <c r="EX116" i="18"/>
  <c r="ER110" i="18"/>
  <c r="EX130" i="18"/>
  <c r="ET133" i="18"/>
  <c r="EW119" i="18"/>
  <c r="ES110" i="18"/>
  <c r="ET130" i="18"/>
  <c r="EX133" i="18"/>
  <c r="EX118" i="18"/>
  <c r="ET116" i="18"/>
  <c r="EO123" i="18"/>
  <c r="EU117" i="18"/>
  <c r="ES129" i="18"/>
  <c r="EW121" i="18"/>
  <c r="EO120" i="18"/>
  <c r="EV107" i="18"/>
  <c r="EQ126" i="18"/>
  <c r="EV122" i="18"/>
  <c r="EO135" i="18"/>
  <c r="EO98" i="18" s="1"/>
  <c r="EW108" i="18"/>
  <c r="EO125" i="18"/>
  <c r="EX134" i="18"/>
  <c r="ES132" i="18"/>
  <c r="ER123" i="18"/>
  <c r="ES115" i="18"/>
  <c r="EX113" i="18"/>
  <c r="EU118" i="18"/>
  <c r="EW116" i="18"/>
  <c r="EX112" i="18"/>
  <c r="EO133" i="18"/>
  <c r="EQ28" i="18"/>
  <c r="ER21" i="18"/>
  <c r="EU20" i="18"/>
  <c r="EX31" i="18"/>
  <c r="EV44" i="18"/>
  <c r="EU33" i="18"/>
  <c r="EV23" i="18"/>
  <c r="ET39" i="18"/>
  <c r="EX24" i="18"/>
  <c r="ER28" i="18"/>
  <c r="EO21" i="18"/>
  <c r="EW43" i="18"/>
  <c r="EV33" i="18"/>
  <c r="EX42" i="18"/>
  <c r="ET30" i="18"/>
  <c r="EU23" i="18"/>
  <c r="ES29" i="18"/>
  <c r="EW28" i="18"/>
  <c r="ES26" i="18"/>
  <c r="EX27" i="18"/>
  <c r="ER35" i="18"/>
  <c r="EO32" i="18"/>
  <c r="EO23" i="18"/>
  <c r="ES97" i="18"/>
  <c r="EQ40" i="18"/>
  <c r="ES28" i="18"/>
  <c r="ET29" i="18"/>
  <c r="EU29" i="18"/>
  <c r="EU44" i="18"/>
  <c r="EO42" i="18"/>
  <c r="EU37" i="18"/>
  <c r="EU42" i="18"/>
  <c r="EV42" i="18"/>
  <c r="ER18" i="18"/>
  <c r="EV43" i="18"/>
  <c r="EW21" i="18"/>
  <c r="ES35" i="18"/>
  <c r="EV20" i="18"/>
  <c r="EO20" i="18"/>
  <c r="EQ35" i="18"/>
  <c r="EX19" i="18"/>
  <c r="ES36" i="18"/>
  <c r="EQ42" i="18"/>
  <c r="EW24" i="18"/>
  <c r="ET33" i="18"/>
  <c r="EO36" i="18"/>
  <c r="EX25" i="18"/>
  <c r="ET36" i="18"/>
  <c r="EV37" i="18"/>
  <c r="EO17" i="18"/>
  <c r="EW37" i="18"/>
  <c r="EU38" i="18"/>
  <c r="EO37" i="18"/>
  <c r="EU39" i="18"/>
  <c r="EQ32" i="18"/>
  <c r="ET37" i="18"/>
  <c r="EX17" i="18"/>
  <c r="EU36" i="18"/>
  <c r="EU18" i="18"/>
  <c r="FB69" i="18"/>
  <c r="FF69" i="18"/>
  <c r="FJ69" i="18"/>
  <c r="FK69" i="18"/>
  <c r="FG69" i="18"/>
  <c r="FE69" i="18"/>
  <c r="FJ78" i="18"/>
  <c r="FB72" i="18"/>
  <c r="FK72" i="18"/>
  <c r="FF64" i="18"/>
  <c r="FH71" i="18"/>
  <c r="FI75" i="18"/>
  <c r="FB75" i="18"/>
  <c r="FE90" i="18"/>
  <c r="FG90" i="18"/>
  <c r="FD89" i="18"/>
  <c r="FD63" i="18"/>
  <c r="FB63" i="18"/>
  <c r="FI65" i="18"/>
  <c r="FF67" i="18"/>
  <c r="FH67" i="18"/>
  <c r="FI79" i="18"/>
  <c r="FF84" i="18"/>
  <c r="FD70" i="18"/>
  <c r="FK62" i="18"/>
  <c r="FK81" i="18"/>
  <c r="FH88" i="18"/>
  <c r="FH83" i="18"/>
  <c r="FE82" i="18"/>
  <c r="FK80" i="18"/>
  <c r="FD86" i="18"/>
  <c r="FJ85" i="18"/>
  <c r="FK76" i="18"/>
  <c r="FE68" i="18"/>
  <c r="FF87" i="18"/>
  <c r="FB78" i="18"/>
  <c r="FH72" i="18"/>
  <c r="FJ64" i="18"/>
  <c r="FE64" i="18"/>
  <c r="FG71" i="18"/>
  <c r="FH75" i="18"/>
  <c r="FD90" i="18"/>
  <c r="FK89" i="18"/>
  <c r="FK63" i="18"/>
  <c r="FH65" i="18"/>
  <c r="FD67" i="18"/>
  <c r="FG67" i="18"/>
  <c r="FH79" i="18"/>
  <c r="FE84" i="18"/>
  <c r="FI84" i="18"/>
  <c r="FI62" i="18"/>
  <c r="FJ81" i="18"/>
  <c r="FG81" i="18"/>
  <c r="FG88" i="18"/>
  <c r="FF83" i="18"/>
  <c r="FD82" i="18"/>
  <c r="FI80" i="18"/>
  <c r="FJ86" i="18"/>
  <c r="FB85" i="18"/>
  <c r="FK85" i="18"/>
  <c r="FI76" i="18"/>
  <c r="FD68" i="18"/>
  <c r="FH78" i="18"/>
  <c r="FG72" i="18"/>
  <c r="FB64" i="18"/>
  <c r="FD64" i="18"/>
  <c r="FE71" i="18"/>
  <c r="FF75" i="18"/>
  <c r="FJ90" i="18"/>
  <c r="FG89" i="18"/>
  <c r="FF65" i="18"/>
  <c r="FG65" i="18"/>
  <c r="FK67" i="18"/>
  <c r="FD69" i="18"/>
  <c r="FF79" i="18"/>
  <c r="FD84" i="18"/>
  <c r="FJ70" i="18"/>
  <c r="FK70" i="18"/>
  <c r="FF62" i="18"/>
  <c r="FB81" i="18"/>
  <c r="FI88" i="18"/>
  <c r="FD83" i="18"/>
  <c r="FJ82" i="18"/>
  <c r="FK78" i="18"/>
  <c r="FI72" i="18"/>
  <c r="FH64" i="18"/>
  <c r="FB71" i="18"/>
  <c r="FD75" i="18"/>
  <c r="FB90" i="18"/>
  <c r="FJ89" i="18"/>
  <c r="FE89" i="18"/>
  <c r="FJ63" i="18"/>
  <c r="FD65" i="18"/>
  <c r="FE65" i="18"/>
  <c r="FD79" i="18"/>
  <c r="FJ84" i="18"/>
  <c r="FB70" i="18"/>
  <c r="FI70" i="18"/>
  <c r="FE62" i="18"/>
  <c r="FI81" i="18"/>
  <c r="FF88" i="18"/>
  <c r="FB82" i="18"/>
  <c r="FI78" i="18"/>
  <c r="FF72" i="18"/>
  <c r="FG64" i="18"/>
  <c r="FF71" i="18"/>
  <c r="FJ71" i="18"/>
  <c r="FG75" i="18"/>
  <c r="FH90" i="18"/>
  <c r="FB89" i="18"/>
  <c r="FI63" i="18"/>
  <c r="FK65" i="18"/>
  <c r="FE67" i="18"/>
  <c r="FG79" i="18"/>
  <c r="FB84" i="18"/>
  <c r="FH70" i="18"/>
  <c r="FJ62" i="18"/>
  <c r="FD62" i="18"/>
  <c r="FH81" i="18"/>
  <c r="FE88" i="18"/>
  <c r="FK88" i="18"/>
  <c r="FK83" i="18"/>
  <c r="FH82" i="18"/>
  <c r="FD80" i="18"/>
  <c r="FI86" i="18"/>
  <c r="FF85" i="18"/>
  <c r="FD76" i="18"/>
  <c r="FJ68" i="18"/>
  <c r="FI68" i="18"/>
  <c r="FJ87" i="18"/>
  <c r="FF78" i="18"/>
  <c r="FG78" i="18"/>
  <c r="FE72" i="18"/>
  <c r="FD71" i="18"/>
  <c r="FI71" i="18"/>
  <c r="FE75" i="18"/>
  <c r="FI89" i="18"/>
  <c r="FH63" i="18"/>
  <c r="FB67" i="18"/>
  <c r="FH84" i="18"/>
  <c r="FG70" i="18"/>
  <c r="FB62" i="18"/>
  <c r="FF81" i="18"/>
  <c r="FD88" i="18"/>
  <c r="FJ83" i="18"/>
  <c r="FG83" i="18"/>
  <c r="FI82" i="18"/>
  <c r="FJ80" i="18"/>
  <c r="FD85" i="18"/>
  <c r="FJ76" i="18"/>
  <c r="FB68" i="18"/>
  <c r="FF68" i="18"/>
  <c r="FB87" i="18"/>
  <c r="FE78" i="18"/>
  <c r="FD72" i="18"/>
  <c r="FK64" i="18"/>
  <c r="FK71" i="18"/>
  <c r="FI69" i="18"/>
  <c r="FK75" i="18"/>
  <c r="FK90" i="18"/>
  <c r="FH89" i="18"/>
  <c r="FG63" i="18"/>
  <c r="FB65" i="18"/>
  <c r="FJ67" i="18"/>
  <c r="FJ79" i="18"/>
  <c r="FK79" i="18"/>
  <c r="FK84" i="18"/>
  <c r="FF70" i="18"/>
  <c r="FH62" i="18"/>
  <c r="FD81" i="18"/>
  <c r="FJ88" i="18"/>
  <c r="FB83" i="18"/>
  <c r="FE83" i="18"/>
  <c r="FG82" i="18"/>
  <c r="FB80" i="18"/>
  <c r="FF86" i="18"/>
  <c r="FK86" i="18"/>
  <c r="FG85" i="18"/>
  <c r="FB76" i="18"/>
  <c r="FH68" i="18"/>
  <c r="FI87" i="18"/>
  <c r="FD78" i="18"/>
  <c r="FJ72" i="18"/>
  <c r="FI64" i="18"/>
  <c r="FJ75" i="18"/>
  <c r="FF90" i="18"/>
  <c r="FI90" i="18"/>
  <c r="FF89" i="18"/>
  <c r="FF63" i="18"/>
  <c r="FE63" i="18"/>
  <c r="FJ65" i="18"/>
  <c r="FI67" i="18"/>
  <c r="FB79" i="18"/>
  <c r="FE79" i="18"/>
  <c r="FG84" i="18"/>
  <c r="FE70" i="18"/>
  <c r="FG62" i="18"/>
  <c r="FE81" i="18"/>
  <c r="FB88" i="18"/>
  <c r="FI83" i="18"/>
  <c r="FF82" i="18"/>
  <c r="FK82" i="18"/>
  <c r="FH80" i="18"/>
  <c r="FE86" i="18"/>
  <c r="FG86" i="18"/>
  <c r="FE85" i="18"/>
  <c r="FH76" i="18"/>
  <c r="FG68" i="18"/>
  <c r="FH87" i="18"/>
  <c r="FE76" i="18"/>
  <c r="FK77" i="18"/>
  <c r="FK74" i="18"/>
  <c r="FH66" i="18"/>
  <c r="FD92" i="18"/>
  <c r="FJ91" i="18"/>
  <c r="FD73" i="18"/>
  <c r="FJ73" i="18"/>
  <c r="FG76" i="18"/>
  <c r="FE77" i="18"/>
  <c r="FI74" i="18"/>
  <c r="FG66" i="18"/>
  <c r="FJ92" i="18"/>
  <c r="FB91" i="18"/>
  <c r="FK91" i="18"/>
  <c r="FK73" i="18"/>
  <c r="FJ77" i="18"/>
  <c r="FF74" i="18"/>
  <c r="FD66" i="18"/>
  <c r="FB92" i="18"/>
  <c r="FI91" i="18"/>
  <c r="FF80" i="18"/>
  <c r="FB86" i="18"/>
  <c r="FD87" i="18"/>
  <c r="FB77" i="18"/>
  <c r="FG77" i="18"/>
  <c r="FE74" i="18"/>
  <c r="FH92" i="18"/>
  <c r="FH91" i="18"/>
  <c r="FI73" i="18"/>
  <c r="FE80" i="18"/>
  <c r="FH86" i="18"/>
  <c r="FK68" i="18"/>
  <c r="FK87" i="18"/>
  <c r="FI77" i="18"/>
  <c r="FJ74" i="18"/>
  <c r="FD74" i="18"/>
  <c r="FK66" i="18"/>
  <c r="FK92" i="18"/>
  <c r="FF91" i="18"/>
  <c r="FH73" i="18"/>
  <c r="FG80" i="18"/>
  <c r="FI85" i="18"/>
  <c r="FG87" i="18"/>
  <c r="FH77" i="18"/>
  <c r="FB74" i="18"/>
  <c r="FI66" i="18"/>
  <c r="FI92" i="18"/>
  <c r="FD91" i="18"/>
  <c r="FG73" i="18"/>
  <c r="FH85" i="18"/>
  <c r="FE87" i="18"/>
  <c r="FF77" i="18"/>
  <c r="FH74" i="18"/>
  <c r="FJ66" i="18"/>
  <c r="FF66" i="18"/>
  <c r="FF92" i="18"/>
  <c r="FG92" i="18"/>
  <c r="FG91" i="18"/>
  <c r="FE73" i="18"/>
  <c r="FH69" i="18"/>
  <c r="FF76" i="18"/>
  <c r="FD77" i="18"/>
  <c r="FG74" i="18"/>
  <c r="FB66" i="18"/>
  <c r="FE66" i="18"/>
  <c r="FE92" i="18"/>
  <c r="FE91" i="18"/>
  <c r="FF73" i="18"/>
  <c r="FB73" i="18"/>
  <c r="EU46" i="18"/>
  <c r="EU57" i="18"/>
  <c r="EU12" i="18" s="1"/>
  <c r="EU47" i="18"/>
  <c r="EU58" i="18"/>
  <c r="EU13" i="18" s="1"/>
  <c r="EW54" i="18"/>
  <c r="EW9" i="18" s="1"/>
  <c r="EW22" i="18"/>
  <c r="ET34" i="18"/>
  <c r="ET55" i="18"/>
  <c r="ET10" i="18" s="1"/>
  <c r="FJ108" i="18"/>
  <c r="FG110" i="18"/>
  <c r="FI118" i="18"/>
  <c r="FG112" i="18"/>
  <c r="FG99" i="18" s="1"/>
  <c r="FK118" i="18"/>
  <c r="FE114" i="18"/>
  <c r="FI114" i="18"/>
  <c r="FD108" i="18"/>
  <c r="FE116" i="18"/>
  <c r="FD110" i="18"/>
  <c r="FK114" i="18"/>
  <c r="FD112" i="18"/>
  <c r="FD99" i="18" s="1"/>
  <c r="FK116" i="18"/>
  <c r="FG108" i="18"/>
  <c r="FE118" i="18"/>
  <c r="FI108" i="18"/>
  <c r="FI124" i="18"/>
  <c r="FI100" i="18" s="1"/>
  <c r="FH123" i="18"/>
  <c r="FF117" i="18"/>
  <c r="FI109" i="18"/>
  <c r="FH126" i="18"/>
  <c r="FI135" i="18"/>
  <c r="FI98" i="18" s="1"/>
  <c r="FD128" i="18"/>
  <c r="FK130" i="18"/>
  <c r="FB129" i="18"/>
  <c r="FG129" i="18"/>
  <c r="FK115" i="18"/>
  <c r="FD107" i="18"/>
  <c r="FI110" i="18"/>
  <c r="FH133" i="18"/>
  <c r="FI127" i="18"/>
  <c r="FJ125" i="18"/>
  <c r="FE125" i="18"/>
  <c r="FG132" i="18"/>
  <c r="FH132" i="18"/>
  <c r="FG131" i="18"/>
  <c r="FG101" i="18" s="1"/>
  <c r="FJ122" i="18"/>
  <c r="FB121" i="18"/>
  <c r="FG121" i="18"/>
  <c r="FK113" i="18"/>
  <c r="FJ114" i="18"/>
  <c r="FJ134" i="18"/>
  <c r="FF118" i="18"/>
  <c r="FF124" i="18"/>
  <c r="FF100" i="18" s="1"/>
  <c r="FG124" i="18"/>
  <c r="FG100" i="18" s="1"/>
  <c r="FF123" i="18"/>
  <c r="FG118" i="18"/>
  <c r="FD117" i="18"/>
  <c r="FH109" i="18"/>
  <c r="FI126" i="18"/>
  <c r="FF112" i="18"/>
  <c r="FF99" i="18" s="1"/>
  <c r="FH135" i="18"/>
  <c r="FH98" i="18" s="1"/>
  <c r="FJ128" i="18"/>
  <c r="FJ130" i="18"/>
  <c r="FI129" i="18"/>
  <c r="FJ115" i="18"/>
  <c r="FG115" i="18"/>
  <c r="FG107" i="18"/>
  <c r="FI116" i="18"/>
  <c r="FK108" i="18"/>
  <c r="FG133" i="18"/>
  <c r="FH127" i="18"/>
  <c r="FB125" i="18"/>
  <c r="FF132" i="18"/>
  <c r="FI132" i="18"/>
  <c r="FF131" i="18"/>
  <c r="FF101" i="18" s="1"/>
  <c r="FB122" i="18"/>
  <c r="FI121" i="18"/>
  <c r="FJ113" i="18"/>
  <c r="FG113" i="18"/>
  <c r="FB112" i="18"/>
  <c r="FB99" i="18" s="1"/>
  <c r="FB134" i="18"/>
  <c r="FF116" i="18"/>
  <c r="FE124" i="18"/>
  <c r="FE100" i="18" s="1"/>
  <c r="FD123" i="18"/>
  <c r="FK117" i="18"/>
  <c r="FF109" i="18"/>
  <c r="FG126" i="18"/>
  <c r="FF110" i="18"/>
  <c r="FG135" i="18"/>
  <c r="FG98" i="18" s="1"/>
  <c r="FB128" i="18"/>
  <c r="FB130" i="18"/>
  <c r="FH129" i="18"/>
  <c r="FB115" i="18"/>
  <c r="FE115" i="18"/>
  <c r="FG134" i="18"/>
  <c r="FH134" i="18"/>
  <c r="FF114" i="18"/>
  <c r="FD124" i="18"/>
  <c r="FD100" i="18" s="1"/>
  <c r="FK123" i="18"/>
  <c r="FG117" i="18"/>
  <c r="FD109" i="18"/>
  <c r="FF126" i="18"/>
  <c r="FK126" i="18"/>
  <c r="FF108" i="18"/>
  <c r="FF135" i="18"/>
  <c r="FF98" i="18" s="1"/>
  <c r="FH128" i="18"/>
  <c r="FH130" i="18"/>
  <c r="FF129" i="18"/>
  <c r="FI115" i="18"/>
  <c r="FJ107" i="18"/>
  <c r="FK107" i="18"/>
  <c r="FF134" i="18"/>
  <c r="FI134" i="18"/>
  <c r="FE112" i="18"/>
  <c r="FE99" i="18" s="1"/>
  <c r="FJ124" i="18"/>
  <c r="FJ100" i="18" s="1"/>
  <c r="FG123" i="18"/>
  <c r="FJ117" i="18"/>
  <c r="FE117" i="18"/>
  <c r="FE109" i="18"/>
  <c r="FE126" i="18"/>
  <c r="FK135" i="18"/>
  <c r="FK98" i="18" s="1"/>
  <c r="FD135" i="18"/>
  <c r="FD98" i="18" s="1"/>
  <c r="FK128" i="18"/>
  <c r="FI130" i="18"/>
  <c r="FD129" i="18"/>
  <c r="FH115" i="18"/>
  <c r="FB107" i="18"/>
  <c r="FE107" i="18"/>
  <c r="FH118" i="18"/>
  <c r="FE133" i="18"/>
  <c r="FG127" i="18"/>
  <c r="FF125" i="18"/>
  <c r="FB114" i="18"/>
  <c r="FK132" i="18"/>
  <c r="FJ131" i="18"/>
  <c r="FJ101" i="18" s="1"/>
  <c r="FK122" i="18"/>
  <c r="FD121" i="18"/>
  <c r="FH113" i="18"/>
  <c r="FK110" i="18"/>
  <c r="FE134" i="18"/>
  <c r="FE110" i="18"/>
  <c r="FB124" i="18"/>
  <c r="FB100" i="18" s="1"/>
  <c r="FJ123" i="18"/>
  <c r="FB117" i="18"/>
  <c r="FG109" i="18"/>
  <c r="FD126" i="18"/>
  <c r="FE135" i="18"/>
  <c r="FE98" i="18" s="1"/>
  <c r="FG128" i="18"/>
  <c r="FF130" i="18"/>
  <c r="FE129" i="18"/>
  <c r="FF115" i="18"/>
  <c r="FI107" i="18"/>
  <c r="FH116" i="18"/>
  <c r="FJ133" i="18"/>
  <c r="FE127" i="18"/>
  <c r="FD125" i="18"/>
  <c r="FH112" i="18"/>
  <c r="FH99" i="18" s="1"/>
  <c r="FB131" i="18"/>
  <c r="FB101" i="18" s="1"/>
  <c r="FF122" i="18"/>
  <c r="FI122" i="18"/>
  <c r="FK121" i="18"/>
  <c r="FF113" i="18"/>
  <c r="FD134" i="18"/>
  <c r="FE108" i="18"/>
  <c r="FH124" i="18"/>
  <c r="FH100" i="18" s="1"/>
  <c r="FB123" i="18"/>
  <c r="FE123" i="18"/>
  <c r="FI117" i="18"/>
  <c r="FJ109" i="18"/>
  <c r="FJ126" i="18"/>
  <c r="FG116" i="18"/>
  <c r="FJ135" i="18"/>
  <c r="FJ98" i="18" s="1"/>
  <c r="FF128" i="18"/>
  <c r="FE130" i="18"/>
  <c r="FG130" i="18"/>
  <c r="FD115" i="18"/>
  <c r="FH107" i="18"/>
  <c r="FH114" i="18"/>
  <c r="FB133" i="18"/>
  <c r="FJ127" i="18"/>
  <c r="FK125" i="18"/>
  <c r="FH110" i="18"/>
  <c r="FJ132" i="18"/>
  <c r="FI131" i="18"/>
  <c r="FI101" i="18" s="1"/>
  <c r="FE122" i="18"/>
  <c r="FG122" i="18"/>
  <c r="FE121" i="18"/>
  <c r="FD113" i="18"/>
  <c r="FJ118" i="18"/>
  <c r="FK134" i="18"/>
  <c r="FK124" i="18"/>
  <c r="FK100" i="18" s="1"/>
  <c r="FI123" i="18"/>
  <c r="FH117" i="18"/>
  <c r="FB109" i="18"/>
  <c r="FK109" i="18"/>
  <c r="FB126" i="18"/>
  <c r="FB135" i="18"/>
  <c r="FB98" i="18" s="1"/>
  <c r="FE128" i="18"/>
  <c r="FI128" i="18"/>
  <c r="FD130" i="18"/>
  <c r="FJ129" i="18"/>
  <c r="FK129" i="18"/>
  <c r="FF107" i="18"/>
  <c r="FK112" i="18"/>
  <c r="FK99" i="18" s="1"/>
  <c r="FI133" i="18"/>
  <c r="FB127" i="18"/>
  <c r="FK127" i="18"/>
  <c r="FG125" i="18"/>
  <c r="FH108" i="18"/>
  <c r="FB132" i="18"/>
  <c r="FH131" i="18"/>
  <c r="FH101" i="18" s="1"/>
  <c r="FD122" i="18"/>
  <c r="FJ121" i="18"/>
  <c r="FE113" i="18"/>
  <c r="FJ116" i="18"/>
  <c r="FK133" i="18"/>
  <c r="FH125" i="18"/>
  <c r="FE131" i="18"/>
  <c r="FE101" i="18" s="1"/>
  <c r="FG114" i="18"/>
  <c r="FG24" i="18" s="1"/>
  <c r="FG136" i="18"/>
  <c r="FG102" i="18" s="1"/>
  <c r="FH136" i="18"/>
  <c r="FH102" i="18" s="1"/>
  <c r="FG119" i="18"/>
  <c r="FF111" i="18"/>
  <c r="FK120" i="18"/>
  <c r="FH137" i="18"/>
  <c r="FH103" i="18" s="1"/>
  <c r="FF133" i="18"/>
  <c r="FB118" i="18"/>
  <c r="FH122" i="18"/>
  <c r="FB110" i="18"/>
  <c r="FF136" i="18"/>
  <c r="FF102" i="18" s="1"/>
  <c r="FI136" i="18"/>
  <c r="FI102" i="18" s="1"/>
  <c r="FD118" i="18"/>
  <c r="FE119" i="18"/>
  <c r="FD111" i="18"/>
  <c r="FF120" i="18"/>
  <c r="FI120" i="18"/>
  <c r="FG137" i="18"/>
  <c r="FG103" i="18" s="1"/>
  <c r="FD133" i="18"/>
  <c r="FB116" i="18"/>
  <c r="FB108" i="18"/>
  <c r="FE136" i="18"/>
  <c r="FE102" i="18" s="1"/>
  <c r="FD116" i="18"/>
  <c r="FJ119" i="18"/>
  <c r="FE120" i="18"/>
  <c r="FF137" i="18"/>
  <c r="FF103" i="18" s="1"/>
  <c r="FE132" i="18"/>
  <c r="FH121" i="18"/>
  <c r="FD136" i="18"/>
  <c r="FD102" i="18" s="1"/>
  <c r="FD114" i="18"/>
  <c r="FB119" i="18"/>
  <c r="FK119" i="18"/>
  <c r="FK111" i="18"/>
  <c r="FD120" i="18"/>
  <c r="FK137" i="18"/>
  <c r="FK103" i="18" s="1"/>
  <c r="FD137" i="18"/>
  <c r="FD103" i="18" s="1"/>
  <c r="FD132" i="18"/>
  <c r="FF121" i="18"/>
  <c r="FK136" i="18"/>
  <c r="FK102" i="18" s="1"/>
  <c r="FJ112" i="18"/>
  <c r="FJ99" i="18" s="1"/>
  <c r="FI119" i="18"/>
  <c r="FJ111" i="18"/>
  <c r="FG111" i="18"/>
  <c r="FJ120" i="18"/>
  <c r="FE137" i="18"/>
  <c r="FE103" i="18" s="1"/>
  <c r="FF127" i="18"/>
  <c r="FI112" i="18"/>
  <c r="FI99" i="18" s="1"/>
  <c r="FB113" i="18"/>
  <c r="FJ110" i="18"/>
  <c r="FH119" i="18"/>
  <c r="FB111" i="18"/>
  <c r="FE111" i="18"/>
  <c r="FB120" i="18"/>
  <c r="FJ137" i="18"/>
  <c r="FJ103" i="18" s="1"/>
  <c r="FD127" i="18"/>
  <c r="FK131" i="18"/>
  <c r="FK101" i="18" s="1"/>
  <c r="FI113" i="18"/>
  <c r="FJ136" i="18"/>
  <c r="FJ102" i="18" s="1"/>
  <c r="FF119" i="18"/>
  <c r="FI111" i="18"/>
  <c r="FH120" i="18"/>
  <c r="FB137" i="18"/>
  <c r="FB103" i="18" s="1"/>
  <c r="FI125" i="18"/>
  <c r="FD131" i="18"/>
  <c r="FD101" i="18" s="1"/>
  <c r="FB136" i="18"/>
  <c r="FB102" i="18" s="1"/>
  <c r="FD119" i="18"/>
  <c r="FH111" i="18"/>
  <c r="FG120" i="18"/>
  <c r="FI137" i="18"/>
  <c r="FI103" i="18" s="1"/>
  <c r="EX34" i="18"/>
  <c r="EX55" i="18"/>
  <c r="EX10" i="18" s="1"/>
  <c r="EQ45" i="18"/>
  <c r="EQ53" i="18"/>
  <c r="EQ22" i="18"/>
  <c r="EQ54" i="18"/>
  <c r="EQ9" i="18" s="1"/>
  <c r="EX46" i="18"/>
  <c r="EX57" i="18"/>
  <c r="EX12" i="18" s="1"/>
  <c r="EV55" i="18"/>
  <c r="EV10" i="18" s="1"/>
  <c r="EV34" i="18"/>
  <c r="EQ41" i="18"/>
  <c r="EQ56" i="18"/>
  <c r="EQ11" i="18" s="1"/>
  <c r="ER34" i="18"/>
  <c r="ER55" i="18"/>
  <c r="ER10" i="18" s="1"/>
  <c r="EV56" i="18"/>
  <c r="EV11" i="18" s="1"/>
  <c r="EV41" i="18"/>
  <c r="EU45" i="18"/>
  <c r="EU53" i="18"/>
  <c r="EO53" i="18"/>
  <c r="EQ46" i="18"/>
  <c r="EQ57" i="18"/>
  <c r="EQ12" i="18" s="1"/>
  <c r="FM94" i="18"/>
  <c r="FM105" i="18" s="1"/>
  <c r="FN4" i="18"/>
  <c r="FM49" i="18"/>
  <c r="FM60" i="18" s="1"/>
  <c r="FZ4" i="18"/>
  <c r="EW53" i="18"/>
  <c r="ES57" i="18"/>
  <c r="ES12" i="18" s="1"/>
  <c r="ES46" i="18"/>
  <c r="ET46" i="18"/>
  <c r="ET57" i="18"/>
  <c r="ET12" i="18" s="1"/>
  <c r="EU34" i="18"/>
  <c r="EU55" i="18"/>
  <c r="EU10" i="18" s="1"/>
  <c r="EW56" i="18"/>
  <c r="EW11" i="18" s="1"/>
  <c r="EW41" i="18"/>
  <c r="EQ47" i="18"/>
  <c r="EQ58" i="18"/>
  <c r="EQ13" i="18" s="1"/>
  <c r="ET45" i="18"/>
  <c r="ET53" i="18"/>
  <c r="EO55" i="18"/>
  <c r="ER56" i="18"/>
  <c r="ER11" i="18" s="1"/>
  <c r="ER41" i="18"/>
  <c r="ER57" i="18"/>
  <c r="ER12" i="18" s="1"/>
  <c r="ER46" i="18"/>
  <c r="EW55" i="18"/>
  <c r="EW10" i="18" s="1"/>
  <c r="EW34" i="18"/>
  <c r="ES56" i="18"/>
  <c r="ES11" i="18" s="1"/>
  <c r="ES41" i="18"/>
  <c r="EV97" i="18"/>
  <c r="FA94" i="18"/>
  <c r="FA105" i="18" s="1"/>
  <c r="EZ1" i="18"/>
  <c r="FA49" i="18"/>
  <c r="FA60" i="18" s="1"/>
  <c r="EX58" i="18"/>
  <c r="EX13" i="18" s="1"/>
  <c r="EX47" i="18"/>
  <c r="EO22" i="18"/>
  <c r="EO54" i="18"/>
  <c r="EO9" i="18" s="1"/>
  <c r="ES34" i="18"/>
  <c r="ES55" i="18"/>
  <c r="ES10" i="18" s="1"/>
  <c r="EO56" i="18"/>
  <c r="EO11" i="18" s="1"/>
  <c r="EO41" i="18"/>
  <c r="EW58" i="18"/>
  <c r="EX45" i="18"/>
  <c r="EX53" i="18"/>
  <c r="ET58" i="18"/>
  <c r="ET13" i="18" s="1"/>
  <c r="ET47" i="18"/>
  <c r="EX54" i="18"/>
  <c r="ER58" i="18"/>
  <c r="ER13" i="18" s="1"/>
  <c r="ER47" i="18"/>
  <c r="ES58" i="18"/>
  <c r="ES13" i="18" s="1"/>
  <c r="ES47" i="18"/>
  <c r="EU22" i="18"/>
  <c r="EU54" i="18"/>
  <c r="EU9" i="18" s="1"/>
  <c r="EU97" i="18"/>
  <c r="ET97" i="18"/>
  <c r="EV57" i="18"/>
  <c r="EO58" i="18"/>
  <c r="EO13" i="18" s="1"/>
  <c r="EO47" i="18"/>
  <c r="EQ97" i="18"/>
  <c r="EQ34" i="18"/>
  <c r="EQ55" i="18"/>
  <c r="EQ10" i="18" s="1"/>
  <c r="EU41" i="18"/>
  <c r="EU56" i="18"/>
  <c r="EU11" i="18" s="1"/>
  <c r="EV53" i="18"/>
  <c r="EV45" i="18"/>
  <c r="ES54" i="18"/>
  <c r="ES9" i="18" s="1"/>
  <c r="ES22" i="18"/>
  <c r="ET41" i="18"/>
  <c r="ET56" i="18"/>
  <c r="ET11" i="18" s="1"/>
  <c r="EX41" i="18"/>
  <c r="EX56" i="18"/>
  <c r="EX11" i="18" s="1"/>
  <c r="ER45" i="18"/>
  <c r="ER53" i="18"/>
  <c r="ER54" i="18"/>
  <c r="EV22" i="18"/>
  <c r="EV54" i="18"/>
  <c r="EV9" i="18" s="1"/>
  <c r="FH271" i="22"/>
  <c r="FL249" i="22"/>
  <c r="FL236" i="22" s="1"/>
  <c r="FM256" i="22"/>
  <c r="FG245" i="22"/>
  <c r="FI261" i="22"/>
  <c r="FI237" i="22" s="1"/>
  <c r="FI273" i="22"/>
  <c r="FI239" i="22" s="1"/>
  <c r="FL256" i="22"/>
  <c r="FH245" i="22"/>
  <c r="FK261" i="22"/>
  <c r="FK237" i="22" s="1"/>
  <c r="FM251" i="22"/>
  <c r="FL245" i="22"/>
  <c r="FM270" i="22"/>
  <c r="FK245" i="22"/>
  <c r="FJ256" i="22"/>
  <c r="FG273" i="22"/>
  <c r="FG239" i="22" s="1"/>
  <c r="FM265" i="22"/>
  <c r="FL259" i="22"/>
  <c r="FL247" i="22"/>
  <c r="FH254" i="22"/>
  <c r="FM257" i="22"/>
  <c r="FJ252" i="22"/>
  <c r="FK246" i="22"/>
  <c r="FL257" i="22"/>
  <c r="FH252" i="22"/>
  <c r="FH262" i="22"/>
  <c r="FJ268" i="22"/>
  <c r="FJ238" i="22" s="1"/>
  <c r="FG263" i="22"/>
  <c r="FH255" i="22"/>
  <c r="FM246" i="22"/>
  <c r="FK258" i="22"/>
  <c r="FJ255" i="22"/>
  <c r="FJ254" i="22"/>
  <c r="FD244" i="22"/>
  <c r="FK254" i="22"/>
  <c r="FM258" i="22"/>
  <c r="FG244" i="22"/>
  <c r="FL258" i="22"/>
  <c r="FM136" i="22"/>
  <c r="FM102" i="22" s="1"/>
  <c r="FM128" i="22"/>
  <c r="FI125" i="22"/>
  <c r="FF136" i="22"/>
  <c r="FF102" i="22" s="1"/>
  <c r="FH126" i="22"/>
  <c r="FG136" i="22"/>
  <c r="FG102" i="22" s="1"/>
  <c r="FK132" i="22"/>
  <c r="FL115" i="22"/>
  <c r="FK128" i="22"/>
  <c r="FH119" i="22"/>
  <c r="FG107" i="22"/>
  <c r="FL128" i="22"/>
  <c r="FK127" i="22"/>
  <c r="FM131" i="22"/>
  <c r="FM101" i="22" s="1"/>
  <c r="FD127" i="22"/>
  <c r="FJ112" i="22"/>
  <c r="FJ99" i="22" s="1"/>
  <c r="FL124" i="22"/>
  <c r="FL100" i="22" s="1"/>
  <c r="FG109" i="22"/>
  <c r="FF117" i="22"/>
  <c r="FM134" i="22"/>
  <c r="FG114" i="22"/>
  <c r="FD112" i="22"/>
  <c r="FD99" i="22" s="1"/>
  <c r="FL119" i="22"/>
  <c r="FF137" i="22"/>
  <c r="FF103" i="22" s="1"/>
  <c r="FM120" i="22"/>
  <c r="FM135" i="22"/>
  <c r="FM98" i="22" s="1"/>
  <c r="FJ108" i="22"/>
  <c r="FD109" i="22"/>
  <c r="FG129" i="22"/>
  <c r="FJ134" i="22"/>
  <c r="FG132" i="22"/>
  <c r="FF120" i="22"/>
  <c r="FK131" i="22"/>
  <c r="FK101" i="22" s="1"/>
  <c r="FD108" i="22"/>
  <c r="FK109" i="22"/>
  <c r="FM113" i="22"/>
  <c r="FL113" i="22"/>
  <c r="FF111" i="22"/>
  <c r="FM218" i="22"/>
  <c r="FH208" i="22"/>
  <c r="FG208" i="22"/>
  <c r="FD211" i="22"/>
  <c r="FI208" i="22"/>
  <c r="FL214" i="22"/>
  <c r="FI216" i="22"/>
  <c r="FH203" i="22"/>
  <c r="FH221" i="22"/>
  <c r="FL208" i="22"/>
  <c r="FJ200" i="22"/>
  <c r="FJ208" i="22"/>
  <c r="FI226" i="22"/>
  <c r="FI222" i="22"/>
  <c r="FL226" i="22"/>
  <c r="FH228" i="22"/>
  <c r="FG204" i="22"/>
  <c r="FF213" i="22"/>
  <c r="FJ227" i="22"/>
  <c r="FF206" i="22"/>
  <c r="FJ210" i="22"/>
  <c r="FH202" i="22"/>
  <c r="FF228" i="22"/>
  <c r="FM205" i="22"/>
  <c r="FM219" i="22"/>
  <c r="FH220" i="22"/>
  <c r="FD201" i="22"/>
  <c r="FF219" i="22"/>
  <c r="FK229" i="22"/>
  <c r="FH204" i="22"/>
  <c r="FL224" i="22"/>
  <c r="FM222" i="22"/>
  <c r="FH199" i="22"/>
  <c r="FM228" i="22"/>
  <c r="FF209" i="22"/>
  <c r="FK202" i="22"/>
  <c r="FM85" i="22"/>
  <c r="FF88" i="22"/>
  <c r="FK90" i="22"/>
  <c r="FL70" i="22"/>
  <c r="FG75" i="22"/>
  <c r="FH83" i="22"/>
  <c r="FI76" i="22"/>
  <c r="FD62" i="22"/>
  <c r="FF85" i="22"/>
  <c r="FM65" i="22"/>
  <c r="FJ68" i="22"/>
  <c r="FH80" i="22"/>
  <c r="FI85" i="22"/>
  <c r="FM83" i="22"/>
  <c r="FG74" i="22"/>
  <c r="FH90" i="22"/>
  <c r="FL82" i="22"/>
  <c r="FH79" i="22"/>
  <c r="FL69" i="22"/>
  <c r="FI91" i="22"/>
  <c r="FI78" i="22"/>
  <c r="FF82" i="22"/>
  <c r="FD79" i="22"/>
  <c r="FM86" i="22"/>
  <c r="FJ88" i="22"/>
  <c r="FI87" i="22"/>
  <c r="FF69" i="22"/>
  <c r="FI77" i="22"/>
  <c r="FI72" i="22"/>
  <c r="FH81" i="22"/>
  <c r="FI63" i="22"/>
  <c r="FK64" i="22"/>
  <c r="FJ72" i="22"/>
  <c r="FL92" i="22"/>
  <c r="U121" i="23"/>
  <c r="V49" i="23"/>
  <c r="S49" i="23"/>
  <c r="W104" i="23"/>
  <c r="FD254" i="22"/>
  <c r="FJ247" i="22"/>
  <c r="FF126" i="22"/>
  <c r="Z95" i="23"/>
  <c r="Z112" i="23"/>
  <c r="Z24" i="23"/>
  <c r="Z132" i="22"/>
  <c r="Z42" i="23"/>
  <c r="Z41" i="23"/>
  <c r="Z91" i="22"/>
  <c r="Z115" i="22"/>
  <c r="Z114" i="23"/>
  <c r="Z25" i="23"/>
  <c r="Z87" i="22"/>
  <c r="Z42" i="22" s="1"/>
  <c r="Z113" i="23"/>
  <c r="Z96" i="23"/>
  <c r="CM67" i="22"/>
  <c r="Z274" i="22"/>
  <c r="Z240" i="22" s="1"/>
  <c r="Z260" i="22"/>
  <c r="Z270" i="22"/>
  <c r="Z113" i="22"/>
  <c r="Z108" i="22"/>
  <c r="Z118" i="22"/>
  <c r="Z68" i="22"/>
  <c r="Z77" i="22"/>
  <c r="Z123" i="22"/>
  <c r="Z78" i="22"/>
  <c r="Z107" i="22"/>
  <c r="Z245" i="22"/>
  <c r="Z226" i="22"/>
  <c r="Z136" i="22"/>
  <c r="Z102" i="22" s="1"/>
  <c r="Z249" i="22"/>
  <c r="Z236" i="22" s="1"/>
  <c r="Z264" i="22"/>
  <c r="Z248" i="22"/>
  <c r="Z72" i="22"/>
  <c r="Z66" i="22"/>
  <c r="Z80" i="22"/>
  <c r="Z71" i="22"/>
  <c r="Z26" i="22" s="1"/>
  <c r="Z137" i="22"/>
  <c r="Z103" i="22" s="1"/>
  <c r="Z120" i="22"/>
  <c r="Z134" i="22"/>
  <c r="Z267" i="22"/>
  <c r="Z112" i="22"/>
  <c r="Z99" i="22" s="1"/>
  <c r="Z74" i="22"/>
  <c r="Z110" i="22"/>
  <c r="Z62" i="22"/>
  <c r="Z81" i="22"/>
  <c r="Z82" i="22"/>
  <c r="Z79" i="22"/>
  <c r="Z84" i="22"/>
  <c r="Z88" i="22"/>
  <c r="Z92" i="22"/>
  <c r="Z125" i="22"/>
  <c r="Z135" i="22"/>
  <c r="Z98" i="22" s="1"/>
  <c r="Z116" i="22"/>
  <c r="Z208" i="22"/>
  <c r="Z257" i="22"/>
  <c r="Z259" i="22"/>
  <c r="Z73" i="22"/>
  <c r="Z28" i="22" s="1"/>
  <c r="Z119" i="22"/>
  <c r="Z29" i="22" s="1"/>
  <c r="Z266" i="22"/>
  <c r="Z250" i="22"/>
  <c r="Z252" i="22"/>
  <c r="Z121" i="22"/>
  <c r="Z83" i="22"/>
  <c r="Z124" i="22"/>
  <c r="Z100" i="22" s="1"/>
  <c r="Z69" i="22"/>
  <c r="Z75" i="22"/>
  <c r="Z265" i="22"/>
  <c r="Z126" i="22"/>
  <c r="Z261" i="22"/>
  <c r="Z237" i="22" s="1"/>
  <c r="Z271" i="22"/>
  <c r="Z262" i="22"/>
  <c r="Z129" i="22"/>
  <c r="Z76" i="22"/>
  <c r="Z269" i="22"/>
  <c r="Z97" i="23"/>
  <c r="Z258" i="22"/>
  <c r="Z131" i="22"/>
  <c r="Z101" i="22" s="1"/>
  <c r="Z109" i="22"/>
  <c r="Z273" i="22"/>
  <c r="Z239" i="22" s="1"/>
  <c r="Z122" i="22"/>
  <c r="Z251" i="22"/>
  <c r="Z263" i="22"/>
  <c r="Z246" i="22"/>
  <c r="Z127" i="22"/>
  <c r="Z244" i="22"/>
  <c r="Z256" i="22"/>
  <c r="Z89" i="22"/>
  <c r="Z130" i="22"/>
  <c r="Z65" i="22"/>
  <c r="Z70" i="22"/>
  <c r="Z25" i="22" s="1"/>
  <c r="Z67" i="22"/>
  <c r="Z114" i="22"/>
  <c r="Z219" i="22"/>
  <c r="Z128" i="22"/>
  <c r="Z253" i="22"/>
  <c r="Z255" i="22"/>
  <c r="Z64" i="22"/>
  <c r="Z268" i="22"/>
  <c r="Z238" i="22" s="1"/>
  <c r="Z272" i="22"/>
  <c r="Z235" i="22" s="1"/>
  <c r="Z254" i="22"/>
  <c r="Z63" i="22"/>
  <c r="Z133" i="22"/>
  <c r="Z86" i="22"/>
  <c r="Z90" i="22"/>
  <c r="Z206" i="22"/>
  <c r="Z161" i="22" s="1"/>
  <c r="Z247" i="22"/>
  <c r="Z111" i="22"/>
  <c r="Z215" i="22"/>
  <c r="Z170" i="22" s="1"/>
  <c r="Z217" i="22"/>
  <c r="Z229" i="22"/>
  <c r="Z204" i="22"/>
  <c r="AZ122" i="22"/>
  <c r="CZ81" i="22"/>
  <c r="CZ130" i="22"/>
  <c r="CZ210" i="22"/>
  <c r="CZ123" i="22"/>
  <c r="CZ245" i="22"/>
  <c r="CZ274" i="22"/>
  <c r="CZ240" i="22" s="1"/>
  <c r="CZ249" i="22"/>
  <c r="CZ236" i="22" s="1"/>
  <c r="CZ273" i="22"/>
  <c r="CZ239" i="22" s="1"/>
  <c r="CZ222" i="22"/>
  <c r="CZ77" i="22"/>
  <c r="CZ32" i="22" s="1"/>
  <c r="CZ257" i="22"/>
  <c r="CZ70" i="22"/>
  <c r="CZ122" i="22"/>
  <c r="CZ225" i="22"/>
  <c r="CZ248" i="22"/>
  <c r="CZ120" i="22"/>
  <c r="CZ224" i="22"/>
  <c r="CZ79" i="22"/>
  <c r="CZ259" i="22"/>
  <c r="CZ86" i="22"/>
  <c r="CZ129" i="22"/>
  <c r="CZ112" i="22"/>
  <c r="CZ99" i="22" s="1"/>
  <c r="CZ124" i="22"/>
  <c r="CZ100" i="22" s="1"/>
  <c r="CZ78" i="22"/>
  <c r="AM123" i="22"/>
  <c r="Z199" i="22"/>
  <c r="Z212" i="22"/>
  <c r="Z213" i="22"/>
  <c r="Z168" i="22" s="1"/>
  <c r="Z214" i="22"/>
  <c r="CM73" i="22"/>
  <c r="CZ204" i="22"/>
  <c r="CZ126" i="22"/>
  <c r="CZ215" i="22"/>
  <c r="CZ80" i="22"/>
  <c r="CZ127" i="22"/>
  <c r="CZ203" i="22"/>
  <c r="CZ212" i="22"/>
  <c r="CZ107" i="22"/>
  <c r="CZ219" i="22"/>
  <c r="CZ84" i="22"/>
  <c r="CZ67" i="22"/>
  <c r="CZ199" i="22"/>
  <c r="CZ207" i="22"/>
  <c r="CM83" i="22"/>
  <c r="CM136" i="22"/>
  <c r="CM102" i="22" s="1"/>
  <c r="CM88" i="22"/>
  <c r="CM81" i="22"/>
  <c r="Z228" i="22"/>
  <c r="Z223" i="22"/>
  <c r="Z224" i="22"/>
  <c r="Z179" i="22" s="1"/>
  <c r="Z200" i="22"/>
  <c r="Z155" i="22" s="1"/>
  <c r="CZ66" i="22"/>
  <c r="CZ21" i="22" s="1"/>
  <c r="CZ135" i="22"/>
  <c r="CZ98" i="22" s="1"/>
  <c r="CZ223" i="22"/>
  <c r="CZ115" i="22"/>
  <c r="CZ208" i="22"/>
  <c r="CZ217" i="22"/>
  <c r="CZ256" i="22"/>
  <c r="CZ69" i="22"/>
  <c r="CZ82" i="22"/>
  <c r="CZ255" i="22"/>
  <c r="CZ265" i="22"/>
  <c r="CZ114" i="22"/>
  <c r="CZ200" i="22"/>
  <c r="CZ65" i="22"/>
  <c r="CZ229" i="22"/>
  <c r="CM133" i="22"/>
  <c r="CM117" i="22"/>
  <c r="CM132" i="22"/>
  <c r="Z98" i="23"/>
  <c r="Z43" i="23"/>
  <c r="Z202" i="22"/>
  <c r="CZ271" i="22"/>
  <c r="CZ220" i="22"/>
  <c r="CZ221" i="22"/>
  <c r="CZ213" i="22"/>
  <c r="CZ132" i="22"/>
  <c r="CZ116" i="22"/>
  <c r="CZ90" i="22"/>
  <c r="CZ134" i="22"/>
  <c r="CZ118" i="22"/>
  <c r="CZ253" i="22"/>
  <c r="CZ264" i="22"/>
  <c r="CZ74" i="22"/>
  <c r="CZ111" i="22"/>
  <c r="CZ214" i="22"/>
  <c r="CZ76" i="22"/>
  <c r="CM246" i="22"/>
  <c r="Z227" i="22"/>
  <c r="CZ64" i="22"/>
  <c r="CZ267" i="22"/>
  <c r="CZ216" i="22"/>
  <c r="CZ251" i="22"/>
  <c r="CZ268" i="22"/>
  <c r="CZ238" i="22" s="1"/>
  <c r="CZ258" i="22"/>
  <c r="CZ226" i="22"/>
  <c r="CZ62" i="22"/>
  <c r="CZ17" i="22" s="1"/>
  <c r="CZ83" i="22"/>
  <c r="CZ201" i="22"/>
  <c r="CZ128" i="22"/>
  <c r="CZ272" i="22"/>
  <c r="CZ235" i="22" s="1"/>
  <c r="CZ108" i="22"/>
  <c r="CZ92" i="22"/>
  <c r="CZ266" i="22"/>
  <c r="CZ85" i="22"/>
  <c r="CZ244" i="22"/>
  <c r="CZ252" i="22"/>
  <c r="CM268" i="22"/>
  <c r="CM238" i="22" s="1"/>
  <c r="CM252" i="22"/>
  <c r="CM128" i="22"/>
  <c r="Z85" i="22"/>
  <c r="CZ91" i="22"/>
  <c r="CZ75" i="22"/>
  <c r="CZ88" i="22"/>
  <c r="CZ87" i="22"/>
  <c r="CZ42" i="22" s="1"/>
  <c r="CZ71" i="22"/>
  <c r="CZ26" i="22" s="1"/>
  <c r="CZ133" i="22"/>
  <c r="CZ227" i="22"/>
  <c r="CZ125" i="22"/>
  <c r="CZ250" i="22"/>
  <c r="CZ136" i="22"/>
  <c r="CZ102" i="22" s="1"/>
  <c r="CZ131" i="22"/>
  <c r="CZ101" i="22" s="1"/>
  <c r="CM78" i="22"/>
  <c r="CM62" i="22"/>
  <c r="CM65" i="22"/>
  <c r="Z26" i="23"/>
  <c r="Z218" i="22"/>
  <c r="Z221" i="22"/>
  <c r="Z225" i="22"/>
  <c r="Z180" i="22" s="1"/>
  <c r="Z211" i="22"/>
  <c r="Z166" i="22" s="1"/>
  <c r="Z210" i="22"/>
  <c r="BZ67" i="22"/>
  <c r="CZ68" i="22"/>
  <c r="CZ254" i="22"/>
  <c r="CZ206" i="22"/>
  <c r="CZ161" i="22" s="1"/>
  <c r="CZ205" i="22"/>
  <c r="CZ89" i="22"/>
  <c r="CZ269" i="22"/>
  <c r="CZ218" i="22"/>
  <c r="CZ73" i="22"/>
  <c r="CZ28" i="22" s="1"/>
  <c r="CZ270" i="22"/>
  <c r="CZ246" i="22"/>
  <c r="CZ121" i="22"/>
  <c r="CM212" i="22"/>
  <c r="Z115" i="23"/>
  <c r="CZ247" i="22"/>
  <c r="CM229" i="22"/>
  <c r="CM249" i="22"/>
  <c r="CM236" i="22" s="1"/>
  <c r="CM200" i="22"/>
  <c r="CM204" i="22"/>
  <c r="CM77" i="22"/>
  <c r="CM269" i="22"/>
  <c r="CM134" i="22"/>
  <c r="CM75" i="22"/>
  <c r="CM82" i="22"/>
  <c r="CM66" i="22"/>
  <c r="BZ88" i="22"/>
  <c r="BZ75" i="22"/>
  <c r="BZ82" i="22"/>
  <c r="BZ257" i="22"/>
  <c r="BZ229" i="22"/>
  <c r="BZ213" i="22"/>
  <c r="BZ205" i="22"/>
  <c r="BZ64" i="22"/>
  <c r="BZ19" i="22" s="1"/>
  <c r="BZ208" i="22"/>
  <c r="BZ199" i="22"/>
  <c r="BZ128" i="22"/>
  <c r="BZ245" i="22"/>
  <c r="BM200" i="22"/>
  <c r="BM223" i="22"/>
  <c r="CZ110" i="22"/>
  <c r="CZ263" i="22"/>
  <c r="CZ119" i="22"/>
  <c r="CZ72" i="22"/>
  <c r="CM129" i="22"/>
  <c r="CM270" i="22"/>
  <c r="CM254" i="22"/>
  <c r="CM199" i="22"/>
  <c r="CM109" i="22"/>
  <c r="CM223" i="22"/>
  <c r="CM131" i="22"/>
  <c r="CM101" i="22" s="1"/>
  <c r="CM250" i="22"/>
  <c r="CM87" i="22"/>
  <c r="CM42" i="22" s="1"/>
  <c r="CM267" i="22"/>
  <c r="CM247" i="22"/>
  <c r="BZ214" i="22"/>
  <c r="BZ227" i="22"/>
  <c r="BZ203" i="22"/>
  <c r="BZ271" i="22"/>
  <c r="BZ251" i="22"/>
  <c r="BZ202" i="22"/>
  <c r="BZ268" i="22"/>
  <c r="BZ238" i="22" s="1"/>
  <c r="BZ252" i="22"/>
  <c r="BZ136" i="22"/>
  <c r="BZ102" i="22" s="1"/>
  <c r="BZ226" i="22"/>
  <c r="BZ181" i="22" s="1"/>
  <c r="BZ129" i="22"/>
  <c r="BZ125" i="22"/>
  <c r="BZ109" i="22"/>
  <c r="BZ209" i="22"/>
  <c r="BZ77" i="22"/>
  <c r="BZ132" i="22"/>
  <c r="BZ263" i="22"/>
  <c r="BZ262" i="22"/>
  <c r="BZ246" i="22"/>
  <c r="BZ123" i="22"/>
  <c r="BZ79" i="22"/>
  <c r="BZ118" i="22"/>
  <c r="BM246" i="22"/>
  <c r="CZ261" i="22"/>
  <c r="CZ237" i="22" s="1"/>
  <c r="CZ137" i="22"/>
  <c r="CZ103" i="22" s="1"/>
  <c r="CM123" i="22"/>
  <c r="CM228" i="22"/>
  <c r="CM80" i="22"/>
  <c r="CM64" i="22"/>
  <c r="CM220" i="22"/>
  <c r="CM125" i="22"/>
  <c r="CM211" i="22"/>
  <c r="CM130" i="22"/>
  <c r="CM85" i="22"/>
  <c r="CM217" i="22"/>
  <c r="BZ91" i="22"/>
  <c r="BZ247" i="22"/>
  <c r="BZ273" i="22"/>
  <c r="BZ239" i="22" s="1"/>
  <c r="BZ225" i="22"/>
  <c r="BZ201" i="22"/>
  <c r="BZ83" i="22"/>
  <c r="BZ269" i="22"/>
  <c r="BZ249" i="22"/>
  <c r="BZ236" i="22" s="1"/>
  <c r="BZ211" i="22"/>
  <c r="BM267" i="22"/>
  <c r="CZ202" i="22"/>
  <c r="CZ157" i="22" s="1"/>
  <c r="CZ209" i="22"/>
  <c r="CM120" i="22"/>
  <c r="CM264" i="22"/>
  <c r="CM209" i="22"/>
  <c r="CM164" i="22" s="1"/>
  <c r="CM248" i="22"/>
  <c r="CM108" i="22"/>
  <c r="CM207" i="22"/>
  <c r="CM162" i="22" s="1"/>
  <c r="CM266" i="22"/>
  <c r="CM255" i="22"/>
  <c r="CM202" i="22"/>
  <c r="CM157" i="22" s="1"/>
  <c r="CM127" i="22"/>
  <c r="CM218" i="22"/>
  <c r="CM210" i="22"/>
  <c r="BZ265" i="22"/>
  <c r="BZ223" i="22"/>
  <c r="BZ264" i="22"/>
  <c r="BZ248" i="22"/>
  <c r="BZ92" i="22"/>
  <c r="BZ121" i="22"/>
  <c r="BZ267" i="22"/>
  <c r="BZ216" i="22"/>
  <c r="BZ71" i="22"/>
  <c r="BZ76" i="22"/>
  <c r="BZ116" i="22"/>
  <c r="BZ66" i="22"/>
  <c r="BZ274" i="22"/>
  <c r="BZ240" i="22" s="1"/>
  <c r="BZ258" i="22"/>
  <c r="BZ89" i="22"/>
  <c r="BZ73" i="22"/>
  <c r="BZ119" i="22"/>
  <c r="CM274" i="22"/>
  <c r="CM240" i="22" s="1"/>
  <c r="CM258" i="22"/>
  <c r="CM203" i="22"/>
  <c r="CM265" i="22"/>
  <c r="CM222" i="22"/>
  <c r="CM90" i="22"/>
  <c r="CM74" i="22"/>
  <c r="CM224" i="22"/>
  <c r="CM245" i="22"/>
  <c r="CM122" i="22"/>
  <c r="CM114" i="22"/>
  <c r="CM63" i="22"/>
  <c r="CM18" i="22" s="1"/>
  <c r="CM260" i="22"/>
  <c r="CM126" i="22"/>
  <c r="CM71" i="22"/>
  <c r="CM92" i="22"/>
  <c r="CM76" i="22"/>
  <c r="CM72" i="22"/>
  <c r="CM27" i="22" s="1"/>
  <c r="CM111" i="22"/>
  <c r="CM112" i="22"/>
  <c r="CM99" i="22" s="1"/>
  <c r="CM69" i="22"/>
  <c r="CM259" i="22"/>
  <c r="BZ85" i="22"/>
  <c r="BZ114" i="22"/>
  <c r="BZ65" i="22"/>
  <c r="BZ78" i="22"/>
  <c r="BZ33" i="22" s="1"/>
  <c r="BZ261" i="22"/>
  <c r="BZ237" i="22" s="1"/>
  <c r="BZ87" i="22"/>
  <c r="BZ42" i="22" s="1"/>
  <c r="BZ221" i="22"/>
  <c r="BZ122" i="22"/>
  <c r="BZ134" i="22"/>
  <c r="BZ69" i="22"/>
  <c r="BZ24" i="22" s="1"/>
  <c r="Z216" i="22"/>
  <c r="Z117" i="22"/>
  <c r="Z27" i="22" s="1"/>
  <c r="CZ117" i="22"/>
  <c r="CZ260" i="22"/>
  <c r="CZ211" i="22"/>
  <c r="CZ166" i="22" s="1"/>
  <c r="CZ113" i="22"/>
  <c r="CM213" i="22"/>
  <c r="CM84" i="22"/>
  <c r="CM68" i="22"/>
  <c r="CM79" i="22"/>
  <c r="CM225" i="22"/>
  <c r="CM180" i="22" s="1"/>
  <c r="CM86" i="22"/>
  <c r="CM91" i="22"/>
  <c r="CM262" i="22"/>
  <c r="CM227" i="22"/>
  <c r="CM226" i="22"/>
  <c r="CM137" i="22"/>
  <c r="CM103" i="22" s="1"/>
  <c r="CM121" i="22"/>
  <c r="CM206" i="22"/>
  <c r="BZ219" i="22"/>
  <c r="BZ63" i="22"/>
  <c r="BZ260" i="22"/>
  <c r="BZ244" i="22"/>
  <c r="BZ130" i="22"/>
  <c r="BZ81" i="22"/>
  <c r="BZ137" i="22"/>
  <c r="BZ103" i="22" s="1"/>
  <c r="BZ117" i="22"/>
  <c r="BZ222" i="22"/>
  <c r="BZ112" i="22"/>
  <c r="BZ99" i="22" s="1"/>
  <c r="BZ228" i="22"/>
  <c r="BZ200" i="22"/>
  <c r="BZ270" i="22"/>
  <c r="BZ254" i="22"/>
  <c r="BZ218" i="22"/>
  <c r="BZ173" i="22" s="1"/>
  <c r="Z222" i="22"/>
  <c r="Z177" i="22" s="1"/>
  <c r="CZ63" i="22"/>
  <c r="CZ18" i="22" s="1"/>
  <c r="CM124" i="22"/>
  <c r="CM100" i="22" s="1"/>
  <c r="CM219" i="22"/>
  <c r="CM174" i="22" s="1"/>
  <c r="CM216" i="22"/>
  <c r="CM253" i="22"/>
  <c r="CM116" i="22"/>
  <c r="CM113" i="22"/>
  <c r="CM261" i="22"/>
  <c r="CM237" i="22" s="1"/>
  <c r="CM257" i="22"/>
  <c r="CM208" i="22"/>
  <c r="CM163" i="22" s="1"/>
  <c r="CM215" i="22"/>
  <c r="CM273" i="22"/>
  <c r="CM239" i="22" s="1"/>
  <c r="CM118" i="22"/>
  <c r="CM221" i="22"/>
  <c r="CM205" i="22"/>
  <c r="CM160" i="22" s="1"/>
  <c r="CM244" i="22"/>
  <c r="CM214" i="22"/>
  <c r="CM251" i="22"/>
  <c r="CM89" i="22"/>
  <c r="CM44" i="22" s="1"/>
  <c r="BZ74" i="22"/>
  <c r="BZ29" i="22" s="1"/>
  <c r="BZ124" i="22"/>
  <c r="BZ100" i="22" s="1"/>
  <c r="BZ110" i="22"/>
  <c r="BZ84" i="22"/>
  <c r="BZ72" i="22"/>
  <c r="BZ27" i="22" s="1"/>
  <c r="BZ206" i="22"/>
  <c r="BZ161" i="22" s="1"/>
  <c r="BZ126" i="22"/>
  <c r="BZ68" i="22"/>
  <c r="BZ217" i="22"/>
  <c r="BZ172" i="22" s="1"/>
  <c r="BZ259" i="22"/>
  <c r="BZ127" i="22"/>
  <c r="BM115" i="22"/>
  <c r="BM123" i="22"/>
  <c r="Z220" i="22"/>
  <c r="Z175" i="22" s="1"/>
  <c r="CZ109" i="22"/>
  <c r="CZ228" i="22"/>
  <c r="CZ262" i="22"/>
  <c r="CM107" i="22"/>
  <c r="CM135" i="22"/>
  <c r="CM98" i="22" s="1"/>
  <c r="CM119" i="22"/>
  <c r="CM110" i="22"/>
  <c r="CM70" i="22"/>
  <c r="CM263" i="22"/>
  <c r="CM115" i="22"/>
  <c r="CM272" i="22"/>
  <c r="CM235" i="22" s="1"/>
  <c r="CM256" i="22"/>
  <c r="CM201" i="22"/>
  <c r="CM271" i="22"/>
  <c r="BZ210" i="22"/>
  <c r="BZ215" i="22"/>
  <c r="BZ207" i="22"/>
  <c r="BZ162" i="22" s="1"/>
  <c r="BZ220" i="22"/>
  <c r="BZ175" i="22" s="1"/>
  <c r="BZ255" i="22"/>
  <c r="BZ272" i="22"/>
  <c r="BZ235" i="22" s="1"/>
  <c r="BZ256" i="22"/>
  <c r="BZ80" i="22"/>
  <c r="BZ35" i="22" s="1"/>
  <c r="BZ120" i="22"/>
  <c r="BZ70" i="22"/>
  <c r="BZ133" i="22"/>
  <c r="BZ113" i="22"/>
  <c r="BZ108" i="22"/>
  <c r="BZ212" i="22"/>
  <c r="BZ253" i="22"/>
  <c r="BZ204" i="22"/>
  <c r="BZ266" i="22"/>
  <c r="BZ250" i="22"/>
  <c r="BZ62" i="22"/>
  <c r="BZ17" i="22" s="1"/>
  <c r="BZ131" i="22"/>
  <c r="BZ101" i="22" s="1"/>
  <c r="BZ111" i="22"/>
  <c r="BZ86" i="22"/>
  <c r="BM65" i="22"/>
  <c r="BZ115" i="22"/>
  <c r="BZ224" i="22"/>
  <c r="BZ107" i="22"/>
  <c r="BM122" i="22"/>
  <c r="BM132" i="22"/>
  <c r="BM215" i="22"/>
  <c r="BM245" i="22"/>
  <c r="BM110" i="22"/>
  <c r="BM211" i="22"/>
  <c r="BM207" i="22"/>
  <c r="BM112" i="22"/>
  <c r="BM99" i="22" s="1"/>
  <c r="BM249" i="22"/>
  <c r="BM236" i="22" s="1"/>
  <c r="BM131" i="22"/>
  <c r="BM101" i="22" s="1"/>
  <c r="BM229" i="22"/>
  <c r="BM227" i="22"/>
  <c r="BM92" i="22"/>
  <c r="BM88" i="22"/>
  <c r="BM202" i="22"/>
  <c r="BM75" i="22"/>
  <c r="BM272" i="22"/>
  <c r="BM235" i="22" s="1"/>
  <c r="BM74" i="22"/>
  <c r="AZ78" i="22"/>
  <c r="AZ274" i="22"/>
  <c r="AZ240" i="22" s="1"/>
  <c r="AZ216" i="22"/>
  <c r="AZ264" i="22"/>
  <c r="AZ273" i="22"/>
  <c r="AZ239" i="22" s="1"/>
  <c r="AZ208" i="22"/>
  <c r="AZ259" i="22"/>
  <c r="AZ63" i="22"/>
  <c r="AZ131" i="22"/>
  <c r="AZ101" i="22" s="1"/>
  <c r="AZ256" i="22"/>
  <c r="AZ66" i="22"/>
  <c r="AZ200" i="22"/>
  <c r="AZ207" i="22"/>
  <c r="AZ255" i="22"/>
  <c r="AZ262" i="22"/>
  <c r="AM80" i="22"/>
  <c r="AM86" i="22"/>
  <c r="AM65" i="22"/>
  <c r="AM71" i="22"/>
  <c r="BM82" i="22"/>
  <c r="BM252" i="22"/>
  <c r="BM218" i="22"/>
  <c r="BM117" i="22"/>
  <c r="BM118" i="22"/>
  <c r="BM212" i="22"/>
  <c r="BM83" i="22"/>
  <c r="BM226" i="22"/>
  <c r="BM121" i="22"/>
  <c r="BM247" i="22"/>
  <c r="BM78" i="22"/>
  <c r="BM216" i="22"/>
  <c r="BM127" i="22"/>
  <c r="BM274" i="22"/>
  <c r="BM240" i="22" s="1"/>
  <c r="BZ135" i="22"/>
  <c r="BZ98" i="22" s="1"/>
  <c r="BM64" i="22"/>
  <c r="BM113" i="22"/>
  <c r="BM228" i="22"/>
  <c r="BM71" i="22"/>
  <c r="BM137" i="22"/>
  <c r="BM103" i="22" s="1"/>
  <c r="BM269" i="22"/>
  <c r="BM217" i="22"/>
  <c r="BM133" i="22"/>
  <c r="BM254" i="22"/>
  <c r="BM213" i="22"/>
  <c r="BM222" i="22"/>
  <c r="BM114" i="22"/>
  <c r="AZ113" i="22"/>
  <c r="AZ212" i="22"/>
  <c r="AZ251" i="22"/>
  <c r="AZ119" i="22"/>
  <c r="AZ199" i="22"/>
  <c r="AZ136" i="22"/>
  <c r="AZ102" i="22" s="1"/>
  <c r="AZ268" i="22"/>
  <c r="AZ238" i="22" s="1"/>
  <c r="AZ271" i="22"/>
  <c r="AZ248" i="22"/>
  <c r="AZ67" i="22"/>
  <c r="AZ76" i="22"/>
  <c r="AZ250" i="22"/>
  <c r="AZ261" i="22"/>
  <c r="AZ237" i="22" s="1"/>
  <c r="AZ228" i="22"/>
  <c r="AZ218" i="22"/>
  <c r="AZ121" i="22"/>
  <c r="AZ220" i="22"/>
  <c r="AZ65" i="22"/>
  <c r="AZ209" i="22"/>
  <c r="AZ79" i="22"/>
  <c r="AZ245" i="22"/>
  <c r="AZ117" i="22"/>
  <c r="AM66" i="22"/>
  <c r="BM134" i="22"/>
  <c r="BM219" i="22"/>
  <c r="BM135" i="22"/>
  <c r="BM98" i="22" s="1"/>
  <c r="BM264" i="22"/>
  <c r="BM66" i="22"/>
  <c r="BM70" i="22"/>
  <c r="BM73" i="22"/>
  <c r="BM255" i="22"/>
  <c r="BM109" i="22"/>
  <c r="BM265" i="22"/>
  <c r="BM77" i="22"/>
  <c r="BM108" i="22"/>
  <c r="AZ219" i="22"/>
  <c r="AZ126" i="22"/>
  <c r="AZ90" i="22"/>
  <c r="AZ215" i="22"/>
  <c r="AZ267" i="22"/>
  <c r="AZ71" i="22"/>
  <c r="AZ260" i="22"/>
  <c r="AZ244" i="22"/>
  <c r="AZ120" i="22"/>
  <c r="AZ87" i="22"/>
  <c r="AZ221" i="22"/>
  <c r="AZ123" i="22"/>
  <c r="AZ132" i="22"/>
  <c r="AZ128" i="22"/>
  <c r="AZ89" i="22"/>
  <c r="AZ217" i="22"/>
  <c r="AZ108" i="22"/>
  <c r="AZ88" i="22"/>
  <c r="AZ213" i="22"/>
  <c r="AM224" i="22"/>
  <c r="AM246" i="22"/>
  <c r="AM110" i="22"/>
  <c r="BM206" i="22"/>
  <c r="BM203" i="22"/>
  <c r="BM128" i="22"/>
  <c r="BM224" i="22"/>
  <c r="BM259" i="22"/>
  <c r="BM79" i="22"/>
  <c r="BM76" i="22"/>
  <c r="BM85" i="22"/>
  <c r="BM68" i="22"/>
  <c r="BM130" i="22"/>
  <c r="BM111" i="22"/>
  <c r="BM69" i="22"/>
  <c r="BM24" i="22" s="1"/>
  <c r="BM91" i="22"/>
  <c r="AZ202" i="22"/>
  <c r="AZ129" i="22"/>
  <c r="AZ112" i="22"/>
  <c r="AZ99" i="22" s="1"/>
  <c r="AZ203" i="22"/>
  <c r="AZ206" i="22"/>
  <c r="AZ161" i="22" s="1"/>
  <c r="AZ253" i="22"/>
  <c r="AZ266" i="22"/>
  <c r="AZ201" i="22"/>
  <c r="AZ258" i="22"/>
  <c r="AZ269" i="22"/>
  <c r="AZ214" i="22"/>
  <c r="AZ169" i="22" s="1"/>
  <c r="AZ73" i="22"/>
  <c r="AZ246" i="22"/>
  <c r="BZ90" i="22"/>
  <c r="BM120" i="22"/>
  <c r="BM251" i="22"/>
  <c r="BM125" i="22"/>
  <c r="BM221" i="22"/>
  <c r="BM90" i="22"/>
  <c r="BM210" i="22"/>
  <c r="BM124" i="22"/>
  <c r="BM100" i="22" s="1"/>
  <c r="BM107" i="22"/>
  <c r="BM266" i="22"/>
  <c r="BM250" i="22"/>
  <c r="BM209" i="22"/>
  <c r="BM271" i="22"/>
  <c r="BM84" i="22"/>
  <c r="BM129" i="22"/>
  <c r="BM244" i="22"/>
  <c r="BM258" i="22"/>
  <c r="AZ226" i="22"/>
  <c r="AZ181" i="22" s="1"/>
  <c r="AZ225" i="22"/>
  <c r="AZ81" i="22"/>
  <c r="AZ124" i="22"/>
  <c r="AZ100" i="22" s="1"/>
  <c r="AZ134" i="22"/>
  <c r="AZ114" i="22"/>
  <c r="AZ223" i="22"/>
  <c r="AZ127" i="22"/>
  <c r="AM250" i="22"/>
  <c r="AM91" i="22"/>
  <c r="AM135" i="22"/>
  <c r="AM98" i="22" s="1"/>
  <c r="AM266" i="22"/>
  <c r="AM251" i="22"/>
  <c r="BM136" i="22"/>
  <c r="BM102" i="22" s="1"/>
  <c r="BM263" i="22"/>
  <c r="BM256" i="22"/>
  <c r="BM273" i="22"/>
  <c r="BM239" i="22" s="1"/>
  <c r="BM62" i="22"/>
  <c r="BM86" i="22"/>
  <c r="BM205" i="22"/>
  <c r="BM220" i="22"/>
  <c r="BM175" i="22" s="1"/>
  <c r="BM63" i="22"/>
  <c r="BM18" i="22" s="1"/>
  <c r="BM262" i="22"/>
  <c r="BM225" i="22"/>
  <c r="BM253" i="22"/>
  <c r="BM126" i="22"/>
  <c r="BM270" i="22"/>
  <c r="AZ254" i="22"/>
  <c r="AZ64" i="22"/>
  <c r="AZ135" i="22"/>
  <c r="AZ98" i="22" s="1"/>
  <c r="AZ70" i="22"/>
  <c r="AZ74" i="22"/>
  <c r="AZ29" i="22" s="1"/>
  <c r="AZ210" i="22"/>
  <c r="AZ165" i="22" s="1"/>
  <c r="AZ211" i="22"/>
  <c r="AZ166" i="22" s="1"/>
  <c r="AZ115" i="22"/>
  <c r="AZ229" i="22"/>
  <c r="AZ263" i="22"/>
  <c r="AZ204" i="22"/>
  <c r="AZ125" i="22"/>
  <c r="AZ69" i="22"/>
  <c r="AZ249" i="22"/>
  <c r="AZ236" i="22" s="1"/>
  <c r="AZ272" i="22"/>
  <c r="AZ235" i="22" s="1"/>
  <c r="AZ82" i="22"/>
  <c r="AZ72" i="22"/>
  <c r="AZ265" i="22"/>
  <c r="AZ252" i="22"/>
  <c r="AZ62" i="22"/>
  <c r="AM76" i="22"/>
  <c r="BM119" i="22"/>
  <c r="BM72" i="22"/>
  <c r="BM89" i="22"/>
  <c r="BM67" i="22"/>
  <c r="BM87" i="22"/>
  <c r="BM42" i="22" s="1"/>
  <c r="BM214" i="22"/>
  <c r="BM260" i="22"/>
  <c r="BM257" i="22"/>
  <c r="BM116" i="22"/>
  <c r="BM204" i="22"/>
  <c r="BM208" i="22"/>
  <c r="BM199" i="22"/>
  <c r="BM80" i="22"/>
  <c r="BM81" i="22"/>
  <c r="BM268" i="22"/>
  <c r="BM238" i="22" s="1"/>
  <c r="BM261" i="22"/>
  <c r="BM237" i="22" s="1"/>
  <c r="BM201" i="22"/>
  <c r="BM248" i="22"/>
  <c r="AZ77" i="22"/>
  <c r="AZ32" i="22" s="1"/>
  <c r="AZ247" i="22"/>
  <c r="AZ270" i="22"/>
  <c r="AZ80" i="22"/>
  <c r="AZ205" i="22"/>
  <c r="AZ160" i="22" s="1"/>
  <c r="AZ130" i="22"/>
  <c r="AZ86" i="22"/>
  <c r="AZ227" i="22"/>
  <c r="AZ137" i="22"/>
  <c r="AZ103" i="22" s="1"/>
  <c r="AM90" i="22"/>
  <c r="AM207" i="22"/>
  <c r="AM116" i="22"/>
  <c r="AM247" i="22"/>
  <c r="AM222" i="22"/>
  <c r="AM213" i="22"/>
  <c r="AM132" i="22"/>
  <c r="AM258" i="22"/>
  <c r="AM113" i="22"/>
  <c r="AM244" i="22"/>
  <c r="AM204" i="22"/>
  <c r="AM69" i="22"/>
  <c r="AM70" i="22"/>
  <c r="Z201" i="22"/>
  <c r="Z156" i="22" s="1"/>
  <c r="AZ257" i="22"/>
  <c r="AZ133" i="22"/>
  <c r="AZ107" i="22"/>
  <c r="AZ110" i="22"/>
  <c r="AM92" i="22"/>
  <c r="AM68" i="22"/>
  <c r="AM122" i="22"/>
  <c r="AM259" i="22"/>
  <c r="AM118" i="22"/>
  <c r="AM249" i="22"/>
  <c r="AM236" i="22" s="1"/>
  <c r="AM119" i="22"/>
  <c r="AM205" i="22"/>
  <c r="AM160" i="22" s="1"/>
  <c r="AM214" i="22"/>
  <c r="AM169" i="22" s="1"/>
  <c r="AZ84" i="22"/>
  <c r="AZ39" i="22" s="1"/>
  <c r="AZ75" i="22"/>
  <c r="AZ30" i="22" s="1"/>
  <c r="AM115" i="22"/>
  <c r="AM211" i="22"/>
  <c r="AM219" i="22"/>
  <c r="AM131" i="22"/>
  <c r="AM101" i="22" s="1"/>
  <c r="AM62" i="22"/>
  <c r="AM117" i="22"/>
  <c r="AM217" i="22"/>
  <c r="AM248" i="22"/>
  <c r="AM229" i="22"/>
  <c r="AM126" i="22"/>
  <c r="AM265" i="22"/>
  <c r="AM73" i="22"/>
  <c r="AM209" i="22"/>
  <c r="AM124" i="22"/>
  <c r="AM100" i="22" s="1"/>
  <c r="AM263" i="22"/>
  <c r="AZ85" i="22"/>
  <c r="AZ40" i="22" s="1"/>
  <c r="AM201" i="22"/>
  <c r="AM156" i="22" s="1"/>
  <c r="AM134" i="22"/>
  <c r="AM212" i="22"/>
  <c r="AM245" i="22"/>
  <c r="AM271" i="22"/>
  <c r="AM72" i="22"/>
  <c r="AM27" i="22" s="1"/>
  <c r="AM223" i="22"/>
  <c r="AM208" i="22"/>
  <c r="AM85" i="22"/>
  <c r="AM268" i="22"/>
  <c r="AM238" i="22" s="1"/>
  <c r="AM84" i="22"/>
  <c r="AM270" i="22"/>
  <c r="AM129" i="22"/>
  <c r="AM218" i="22"/>
  <c r="AM257" i="22"/>
  <c r="AM114" i="22"/>
  <c r="Z207" i="22"/>
  <c r="AZ116" i="22"/>
  <c r="AZ222" i="22"/>
  <c r="AZ118" i="22"/>
  <c r="AZ224" i="22"/>
  <c r="AZ179" i="22" s="1"/>
  <c r="AM228" i="22"/>
  <c r="AM221" i="22"/>
  <c r="AM176" i="22" s="1"/>
  <c r="AM125" i="22"/>
  <c r="AM206" i="22"/>
  <c r="AM83" i="22"/>
  <c r="AM252" i="22"/>
  <c r="AM227" i="22"/>
  <c r="AM128" i="22"/>
  <c r="AM262" i="22"/>
  <c r="AM199" i="22"/>
  <c r="AM79" i="22"/>
  <c r="AM272" i="22"/>
  <c r="AM235" i="22" s="1"/>
  <c r="AM112" i="22"/>
  <c r="AM99" i="22" s="1"/>
  <c r="AM274" i="22"/>
  <c r="AM240" i="22" s="1"/>
  <c r="AM63" i="22"/>
  <c r="AM210" i="22"/>
  <c r="AM82" i="22"/>
  <c r="AZ92" i="22"/>
  <c r="AM260" i="22"/>
  <c r="AM267" i="22"/>
  <c r="AM256" i="22"/>
  <c r="AM264" i="22"/>
  <c r="AM202" i="22"/>
  <c r="AM87" i="22"/>
  <c r="AM81" i="22"/>
  <c r="AM77" i="22"/>
  <c r="AM32" i="22" s="1"/>
  <c r="AM273" i="22"/>
  <c r="AM239" i="22" s="1"/>
  <c r="AM109" i="22"/>
  <c r="AM120" i="22"/>
  <c r="AM269" i="22"/>
  <c r="AM215" i="22"/>
  <c r="AM170" i="22" s="1"/>
  <c r="AM255" i="22"/>
  <c r="Z205" i="22"/>
  <c r="Z160" i="22" s="1"/>
  <c r="AZ109" i="22"/>
  <c r="AZ91" i="22"/>
  <c r="AZ111" i="22"/>
  <c r="AZ68" i="22"/>
  <c r="AM216" i="22"/>
  <c r="AM200" i="22"/>
  <c r="AM155" i="22" s="1"/>
  <c r="AM89" i="22"/>
  <c r="AM203" i="22"/>
  <c r="AM158" i="22" s="1"/>
  <c r="AM133" i="22"/>
  <c r="AM226" i="22"/>
  <c r="AM136" i="22"/>
  <c r="AM102" i="22" s="1"/>
  <c r="AM127" i="22"/>
  <c r="AM225" i="22"/>
  <c r="AM74" i="22"/>
  <c r="AM29" i="22" s="1"/>
  <c r="Z203" i="22"/>
  <c r="AZ83" i="22"/>
  <c r="AM130" i="22"/>
  <c r="AM137" i="22"/>
  <c r="AM103" i="22" s="1"/>
  <c r="AM121" i="22"/>
  <c r="AM88" i="22"/>
  <c r="AM67" i="22"/>
  <c r="AM111" i="22"/>
  <c r="AM78" i="22"/>
  <c r="AM33" i="22" s="1"/>
  <c r="AM64" i="22"/>
  <c r="AM19" i="22" s="1"/>
  <c r="AM75" i="22"/>
  <c r="AM253" i="22"/>
  <c r="AM254" i="22"/>
  <c r="AM261" i="22"/>
  <c r="AM237" i="22" s="1"/>
  <c r="AM220" i="22"/>
  <c r="AM175" i="22" s="1"/>
  <c r="AM107" i="22"/>
  <c r="AM108" i="22"/>
  <c r="Z209" i="22"/>
  <c r="Z164" i="22" s="1"/>
  <c r="Z99" i="23"/>
  <c r="Z27" i="23"/>
  <c r="Z116" i="23"/>
  <c r="Z44" i="23"/>
  <c r="Z100" i="23"/>
  <c r="Z45" i="23"/>
  <c r="DM64" i="22"/>
  <c r="DM86" i="22"/>
  <c r="DM74" i="22"/>
  <c r="DM111" i="22"/>
  <c r="DM135" i="22"/>
  <c r="DM98" i="22" s="1"/>
  <c r="DM107" i="22"/>
  <c r="DM113" i="22"/>
  <c r="DM227" i="22"/>
  <c r="DM224" i="22"/>
  <c r="DM221" i="22"/>
  <c r="DM223" i="22"/>
  <c r="DM200" i="22"/>
  <c r="DM229" i="22"/>
  <c r="DM261" i="22"/>
  <c r="DM237" i="22" s="1"/>
  <c r="DM267" i="22"/>
  <c r="DM248" i="22"/>
  <c r="Z117" i="23"/>
  <c r="DM84" i="22"/>
  <c r="DM80" i="22"/>
  <c r="DM75" i="22"/>
  <c r="DM87" i="22"/>
  <c r="DM90" i="22"/>
  <c r="DM77" i="22"/>
  <c r="DM115" i="22"/>
  <c r="DM128" i="22"/>
  <c r="DM117" i="22"/>
  <c r="DM109" i="22"/>
  <c r="DM212" i="22"/>
  <c r="DM201" i="22"/>
  <c r="DM256" i="22"/>
  <c r="DM245" i="22"/>
  <c r="DM244" i="22"/>
  <c r="DM252" i="22"/>
  <c r="DM78" i="22"/>
  <c r="DM89" i="22"/>
  <c r="DM44" i="22" s="1"/>
  <c r="DM62" i="22"/>
  <c r="DM69" i="22"/>
  <c r="DM71" i="22"/>
  <c r="DM88" i="22"/>
  <c r="DM120" i="22"/>
  <c r="DM108" i="22"/>
  <c r="DM202" i="22"/>
  <c r="DM210" i="22"/>
  <c r="DM214" i="22"/>
  <c r="DM265" i="22"/>
  <c r="DM264" i="22"/>
  <c r="DM254" i="22"/>
  <c r="DM76" i="22"/>
  <c r="DM67" i="22"/>
  <c r="DM68" i="22"/>
  <c r="DM112" i="22"/>
  <c r="DM99" i="22" s="1"/>
  <c r="DM134" i="22"/>
  <c r="DM137" i="22"/>
  <c r="DM103" i="22" s="1"/>
  <c r="DM126" i="22"/>
  <c r="DM225" i="22"/>
  <c r="DM205" i="22"/>
  <c r="DM204" i="22"/>
  <c r="DM217" i="22"/>
  <c r="DM79" i="22"/>
  <c r="DM91" i="22"/>
  <c r="DM65" i="22"/>
  <c r="DM122" i="22"/>
  <c r="DM125" i="22"/>
  <c r="DM131" i="22"/>
  <c r="DM101" i="22" s="1"/>
  <c r="DM119" i="22"/>
  <c r="DM211" i="22"/>
  <c r="DM220" i="22"/>
  <c r="DM209" i="22"/>
  <c r="DM218" i="22"/>
  <c r="DM199" i="22"/>
  <c r="DM270" i="22"/>
  <c r="DM271" i="22"/>
  <c r="DM255" i="22"/>
  <c r="Z28" i="23"/>
  <c r="DM83" i="22"/>
  <c r="DM38" i="22" s="1"/>
  <c r="DM63" i="22"/>
  <c r="DM72" i="22"/>
  <c r="DM73" i="22"/>
  <c r="DM129" i="22"/>
  <c r="DM110" i="22"/>
  <c r="DM130" i="22"/>
  <c r="DM123" i="22"/>
  <c r="DM114" i="22"/>
  <c r="DM216" i="22"/>
  <c r="DM213" i="22"/>
  <c r="DM215" i="22"/>
  <c r="DM273" i="22"/>
  <c r="DM239" i="22" s="1"/>
  <c r="DM247" i="22"/>
  <c r="DM249" i="22"/>
  <c r="DM236" i="22" s="1"/>
  <c r="DM81" i="22"/>
  <c r="DM66" i="22"/>
  <c r="DM21" i="22" s="1"/>
  <c r="DM82" i="22"/>
  <c r="DM70" i="22"/>
  <c r="DM116" i="22"/>
  <c r="DM124" i="22"/>
  <c r="DM100" i="22" s="1"/>
  <c r="DM127" i="22"/>
  <c r="DM208" i="22"/>
  <c r="DM203" i="22"/>
  <c r="DM158" i="22" s="1"/>
  <c r="DM206" i="22"/>
  <c r="DM222" i="22"/>
  <c r="DM272" i="22"/>
  <c r="DM235" i="22" s="1"/>
  <c r="DM257" i="22"/>
  <c r="DM259" i="22"/>
  <c r="DM262" i="22"/>
  <c r="DM251" i="22"/>
  <c r="DM258" i="22"/>
  <c r="DM260" i="22"/>
  <c r="DM266" i="22"/>
  <c r="DM274" i="22"/>
  <c r="DM240" i="22" s="1"/>
  <c r="DM263" i="22"/>
  <c r="DM85" i="22"/>
  <c r="DM92" i="22"/>
  <c r="DM133" i="22"/>
  <c r="DM121" i="22"/>
  <c r="DM132" i="22"/>
  <c r="DM118" i="22"/>
  <c r="DM136" i="22"/>
  <c r="DM102" i="22" s="1"/>
  <c r="DM228" i="22"/>
  <c r="DM207" i="22"/>
  <c r="DM226" i="22"/>
  <c r="DM181" i="22" s="1"/>
  <c r="DM219" i="22"/>
  <c r="DM253" i="22"/>
  <c r="DM269" i="22"/>
  <c r="DM246" i="22"/>
  <c r="DM268" i="22"/>
  <c r="DM238" i="22" s="1"/>
  <c r="DM250" i="22"/>
  <c r="Z46" i="23"/>
  <c r="DZ208" i="22"/>
  <c r="DZ211" i="22"/>
  <c r="DZ259" i="22"/>
  <c r="DZ247" i="22"/>
  <c r="DZ261" i="22"/>
  <c r="DZ237" i="22" s="1"/>
  <c r="DZ257" i="22"/>
  <c r="DZ271" i="22"/>
  <c r="DZ266" i="22"/>
  <c r="DZ85" i="22"/>
  <c r="DZ63" i="22"/>
  <c r="DZ87" i="22"/>
  <c r="DZ79" i="22"/>
  <c r="DZ88" i="22"/>
  <c r="DZ74" i="22"/>
  <c r="DZ69" i="22"/>
  <c r="DZ71" i="22"/>
  <c r="DZ64" i="22"/>
  <c r="DZ132" i="22"/>
  <c r="DZ120" i="22"/>
  <c r="DZ117" i="22"/>
  <c r="DZ109" i="22"/>
  <c r="DZ122" i="22"/>
  <c r="Z118" i="23"/>
  <c r="DZ218" i="22"/>
  <c r="DZ217" i="22"/>
  <c r="DZ227" i="22"/>
  <c r="DZ209" i="22"/>
  <c r="DZ164" i="22" s="1"/>
  <c r="DZ246" i="22"/>
  <c r="DZ245" i="22"/>
  <c r="DZ254" i="22"/>
  <c r="DZ244" i="22"/>
  <c r="DZ252" i="22"/>
  <c r="DZ84" i="22"/>
  <c r="DZ90" i="22"/>
  <c r="DZ121" i="22"/>
  <c r="DZ115" i="22"/>
  <c r="DZ114" i="22"/>
  <c r="DZ137" i="22"/>
  <c r="DZ103" i="22" s="1"/>
  <c r="DZ131" i="22"/>
  <c r="DZ101" i="22" s="1"/>
  <c r="DZ67" i="22"/>
  <c r="DZ116" i="22"/>
  <c r="DZ224" i="22"/>
  <c r="DZ219" i="22"/>
  <c r="DZ201" i="22"/>
  <c r="DZ156" i="22" s="1"/>
  <c r="DZ222" i="22"/>
  <c r="DZ203" i="22"/>
  <c r="DZ228" i="22"/>
  <c r="DZ202" i="22"/>
  <c r="DZ248" i="22"/>
  <c r="DZ273" i="22"/>
  <c r="DZ239" i="22" s="1"/>
  <c r="DZ214" i="22"/>
  <c r="DZ169" i="22" s="1"/>
  <c r="DZ274" i="22"/>
  <c r="DZ240" i="22" s="1"/>
  <c r="DZ75" i="22"/>
  <c r="DZ65" i="22"/>
  <c r="DZ92" i="22"/>
  <c r="DZ118" i="22"/>
  <c r="Z29" i="23"/>
  <c r="DZ204" i="22"/>
  <c r="DZ213" i="22"/>
  <c r="DZ253" i="22"/>
  <c r="DZ269" i="22"/>
  <c r="DZ255" i="22"/>
  <c r="DZ263" i="22"/>
  <c r="DZ256" i="22"/>
  <c r="DZ77" i="22"/>
  <c r="DZ32" i="22" s="1"/>
  <c r="DZ62" i="22"/>
  <c r="DZ91" i="22"/>
  <c r="DZ135" i="22"/>
  <c r="DZ98" i="22" s="1"/>
  <c r="DZ119" i="22"/>
  <c r="DZ123" i="22"/>
  <c r="DZ130" i="22"/>
  <c r="DZ127" i="22"/>
  <c r="DZ129" i="22"/>
  <c r="DZ215" i="22"/>
  <c r="DZ210" i="22"/>
  <c r="DZ165" i="22" s="1"/>
  <c r="DZ205" i="22"/>
  <c r="DZ249" i="22"/>
  <c r="DZ236" i="22" s="1"/>
  <c r="DZ270" i="22"/>
  <c r="DZ83" i="22"/>
  <c r="DZ72" i="22"/>
  <c r="DZ86" i="22"/>
  <c r="DZ78" i="22"/>
  <c r="DZ33" i="22" s="1"/>
  <c r="DZ81" i="22"/>
  <c r="DZ36" i="22" s="1"/>
  <c r="DZ113" i="22"/>
  <c r="DZ133" i="22"/>
  <c r="DZ126" i="22"/>
  <c r="DZ134" i="22"/>
  <c r="DZ107" i="22"/>
  <c r="DZ264" i="22"/>
  <c r="DZ225" i="22"/>
  <c r="DZ221" i="22"/>
  <c r="DZ216" i="22"/>
  <c r="DZ212" i="22"/>
  <c r="DZ167" i="22" s="1"/>
  <c r="DZ199" i="22"/>
  <c r="DZ267" i="22"/>
  <c r="DZ262" i="22"/>
  <c r="DZ272" i="22"/>
  <c r="DZ235" i="22" s="1"/>
  <c r="DZ258" i="22"/>
  <c r="DZ251" i="22"/>
  <c r="DZ265" i="22"/>
  <c r="DZ70" i="22"/>
  <c r="DZ68" i="22"/>
  <c r="DZ80" i="22"/>
  <c r="DZ89" i="22"/>
  <c r="DZ111" i="22"/>
  <c r="DZ112" i="22"/>
  <c r="DZ99" i="22" s="1"/>
  <c r="DZ110" i="22"/>
  <c r="DZ128" i="22"/>
  <c r="Z101" i="23"/>
  <c r="DZ223" i="22"/>
  <c r="DZ206" i="22"/>
  <c r="DZ220" i="22"/>
  <c r="DZ229" i="22"/>
  <c r="DZ226" i="22"/>
  <c r="DZ207" i="22"/>
  <c r="DZ200" i="22"/>
  <c r="DZ155" i="22" s="1"/>
  <c r="DZ268" i="22"/>
  <c r="DZ238" i="22" s="1"/>
  <c r="DZ260" i="22"/>
  <c r="DZ250" i="22"/>
  <c r="DZ76" i="22"/>
  <c r="DZ66" i="22"/>
  <c r="DZ82" i="22"/>
  <c r="DZ73" i="22"/>
  <c r="DZ108" i="22"/>
  <c r="DZ125" i="22"/>
  <c r="DZ136" i="22"/>
  <c r="DZ102" i="22" s="1"/>
  <c r="DZ124" i="22"/>
  <c r="DZ100" i="22" s="1"/>
  <c r="EM248" i="22"/>
  <c r="EM256" i="22"/>
  <c r="EM274" i="22"/>
  <c r="EM240" i="22" s="1"/>
  <c r="EM249" i="22"/>
  <c r="EM236" i="22" s="1"/>
  <c r="EM252" i="22"/>
  <c r="EM244" i="22"/>
  <c r="EM66" i="22"/>
  <c r="EM76" i="22"/>
  <c r="EM92" i="22"/>
  <c r="EM86" i="22"/>
  <c r="EM63" i="22"/>
  <c r="EM81" i="22"/>
  <c r="EM84" i="22"/>
  <c r="EM118" i="22"/>
  <c r="EM131" i="22"/>
  <c r="EM101" i="22" s="1"/>
  <c r="EM113" i="22"/>
  <c r="EM109" i="22"/>
  <c r="EM126" i="22"/>
  <c r="EM214" i="22"/>
  <c r="EM227" i="22"/>
  <c r="EM200" i="22"/>
  <c r="EM228" i="22"/>
  <c r="EM262" i="22"/>
  <c r="Z119" i="23"/>
  <c r="Z102" i="23"/>
  <c r="EM265" i="22"/>
  <c r="EM246" i="22"/>
  <c r="EM254" i="22"/>
  <c r="EM77" i="22"/>
  <c r="EM123" i="22"/>
  <c r="EM108" i="22"/>
  <c r="EM114" i="22"/>
  <c r="EM130" i="22"/>
  <c r="EM125" i="22"/>
  <c r="EM136" i="22"/>
  <c r="EM102" i="22" s="1"/>
  <c r="EM209" i="22"/>
  <c r="EM164" i="22" s="1"/>
  <c r="EM220" i="22"/>
  <c r="EM175" i="22" s="1"/>
  <c r="EM222" i="22"/>
  <c r="EM218" i="22"/>
  <c r="EM217" i="22"/>
  <c r="EM172" i="22" s="1"/>
  <c r="EM203" i="22"/>
  <c r="EM158" i="22" s="1"/>
  <c r="EM272" i="22"/>
  <c r="EM235" i="22" s="1"/>
  <c r="EM245" i="22"/>
  <c r="EM90" i="22"/>
  <c r="EM223" i="22"/>
  <c r="EM219" i="22"/>
  <c r="EM266" i="22"/>
  <c r="EM255" i="22"/>
  <c r="EM260" i="22"/>
  <c r="EM65" i="22"/>
  <c r="EM70" i="22"/>
  <c r="EM107" i="22"/>
  <c r="EM112" i="22"/>
  <c r="EM99" i="22" s="1"/>
  <c r="EM133" i="22"/>
  <c r="EM127" i="22"/>
  <c r="EM110" i="22"/>
  <c r="EM213" i="22"/>
  <c r="EM212" i="22"/>
  <c r="EM216" i="22"/>
  <c r="EM215" i="22"/>
  <c r="EM257" i="22"/>
  <c r="EM82" i="22"/>
  <c r="EM115" i="22"/>
  <c r="Z30" i="23"/>
  <c r="EM263" i="22"/>
  <c r="EM264" i="22"/>
  <c r="EM267" i="22"/>
  <c r="EM271" i="22"/>
  <c r="EM247" i="22"/>
  <c r="EM87" i="22"/>
  <c r="EM68" i="22"/>
  <c r="EM62" i="22"/>
  <c r="EM73" i="22"/>
  <c r="EM83" i="22"/>
  <c r="EM71" i="22"/>
  <c r="EM128" i="22"/>
  <c r="EM120" i="22"/>
  <c r="EM137" i="22"/>
  <c r="EM103" i="22" s="1"/>
  <c r="EM207" i="22"/>
  <c r="EM162" i="22" s="1"/>
  <c r="EM221" i="22"/>
  <c r="EM176" i="22" s="1"/>
  <c r="EM225" i="22"/>
  <c r="EM210" i="22"/>
  <c r="EM116" i="22"/>
  <c r="EM261" i="22"/>
  <c r="EM237" i="22" s="1"/>
  <c r="EM250" i="22"/>
  <c r="EM259" i="22"/>
  <c r="EM251" i="22"/>
  <c r="EM268" i="22"/>
  <c r="EM238" i="22" s="1"/>
  <c r="EM91" i="22"/>
  <c r="EM135" i="22"/>
  <c r="EM98" i="22" s="1"/>
  <c r="EM124" i="22"/>
  <c r="EM100" i="22" s="1"/>
  <c r="EM224" i="22"/>
  <c r="EM205" i="22"/>
  <c r="EM160" i="22" s="1"/>
  <c r="EM199" i="22"/>
  <c r="EM154" i="22" s="1"/>
  <c r="EM273" i="22"/>
  <c r="EM239" i="22" s="1"/>
  <c r="EM269" i="22"/>
  <c r="EM78" i="22"/>
  <c r="EM88" i="22"/>
  <c r="EM43" i="22" s="1"/>
  <c r="EM121" i="22"/>
  <c r="Z47" i="23"/>
  <c r="EM270" i="22"/>
  <c r="EM85" i="22"/>
  <c r="EM79" i="22"/>
  <c r="EM72" i="22"/>
  <c r="EM134" i="22"/>
  <c r="EM111" i="22"/>
  <c r="EM119" i="22"/>
  <c r="EM122" i="22"/>
  <c r="EM202" i="22"/>
  <c r="EM206" i="22"/>
  <c r="EM161" i="22" s="1"/>
  <c r="EM211" i="22"/>
  <c r="EM166" i="22" s="1"/>
  <c r="EM204" i="22"/>
  <c r="EM208" i="22"/>
  <c r="EM229" i="22"/>
  <c r="EM89" i="22"/>
  <c r="EM226" i="22"/>
  <c r="EM253" i="22"/>
  <c r="EM67" i="22"/>
  <c r="EM69" i="22"/>
  <c r="EM75" i="22"/>
  <c r="EM80" i="22"/>
  <c r="EM74" i="22"/>
  <c r="EM64" i="22"/>
  <c r="EM129" i="22"/>
  <c r="EM117" i="22"/>
  <c r="EM201" i="22"/>
  <c r="EM156" i="22" s="1"/>
  <c r="EM258" i="22"/>
  <c r="EM132" i="22"/>
  <c r="EZ63" i="22"/>
  <c r="EZ67" i="22"/>
  <c r="EZ78" i="22"/>
  <c r="EZ85" i="22"/>
  <c r="EZ112" i="22"/>
  <c r="EZ99" i="22" s="1"/>
  <c r="EZ124" i="22"/>
  <c r="EZ100" i="22" s="1"/>
  <c r="EZ127" i="22"/>
  <c r="EZ201" i="22"/>
  <c r="EZ228" i="22"/>
  <c r="EZ211" i="22"/>
  <c r="EZ219" i="22"/>
  <c r="EZ223" i="22"/>
  <c r="EZ248" i="22"/>
  <c r="EZ256" i="22"/>
  <c r="EZ272" i="22"/>
  <c r="EZ235" i="22" s="1"/>
  <c r="EZ215" i="22"/>
  <c r="Z48" i="23"/>
  <c r="EZ68" i="22"/>
  <c r="EZ84" i="22"/>
  <c r="EZ73" i="22"/>
  <c r="EZ77" i="22"/>
  <c r="EZ118" i="22"/>
  <c r="EZ125" i="22"/>
  <c r="EZ224" i="22"/>
  <c r="EZ222" i="22"/>
  <c r="EZ263" i="22"/>
  <c r="EZ260" i="22"/>
  <c r="EZ255" i="22"/>
  <c r="EZ253" i="22"/>
  <c r="EZ270" i="22"/>
  <c r="EZ252" i="22"/>
  <c r="EZ257" i="22"/>
  <c r="EZ65" i="22"/>
  <c r="EZ64" i="22"/>
  <c r="EZ82" i="22"/>
  <c r="EZ89" i="22"/>
  <c r="EZ115" i="22"/>
  <c r="EZ137" i="22"/>
  <c r="EZ103" i="22" s="1"/>
  <c r="EZ121" i="22"/>
  <c r="EZ122" i="22"/>
  <c r="EZ76" i="22"/>
  <c r="EZ87" i="22"/>
  <c r="EZ62" i="22"/>
  <c r="EZ83" i="22"/>
  <c r="EZ117" i="22"/>
  <c r="EZ130" i="22"/>
  <c r="EZ206" i="22"/>
  <c r="EZ225" i="22"/>
  <c r="EZ180" i="22" s="1"/>
  <c r="EZ212" i="22"/>
  <c r="EZ208" i="22"/>
  <c r="EZ247" i="22"/>
  <c r="EZ254" i="22"/>
  <c r="EZ227" i="22"/>
  <c r="Z31" i="23"/>
  <c r="EZ81" i="22"/>
  <c r="EZ92" i="22"/>
  <c r="EZ71" i="22"/>
  <c r="EZ72" i="22"/>
  <c r="EZ74" i="22"/>
  <c r="EZ108" i="22"/>
  <c r="EZ109" i="22"/>
  <c r="EZ133" i="22"/>
  <c r="EZ129" i="22"/>
  <c r="EZ205" i="22"/>
  <c r="EZ226" i="22"/>
  <c r="EZ265" i="22"/>
  <c r="EZ249" i="22"/>
  <c r="EZ236" i="22" s="1"/>
  <c r="EZ269" i="22"/>
  <c r="EZ213" i="22"/>
  <c r="Z103" i="23"/>
  <c r="EZ91" i="22"/>
  <c r="EZ88" i="22"/>
  <c r="EZ90" i="22"/>
  <c r="EZ66" i="22"/>
  <c r="EZ107" i="22"/>
  <c r="EZ131" i="22"/>
  <c r="EZ101" i="22" s="1"/>
  <c r="EZ136" i="22"/>
  <c r="EZ102" i="22" s="1"/>
  <c r="EZ135" i="22"/>
  <c r="EZ98" i="22" s="1"/>
  <c r="EZ110" i="22"/>
  <c r="EZ220" i="22"/>
  <c r="EZ175" i="22" s="1"/>
  <c r="EZ216" i="22"/>
  <c r="EZ217" i="22"/>
  <c r="EZ229" i="22"/>
  <c r="EZ245" i="22"/>
  <c r="EZ262" i="22"/>
  <c r="EZ266" i="22"/>
  <c r="EZ244" i="22"/>
  <c r="EZ202" i="22"/>
  <c r="EZ157" i="22" s="1"/>
  <c r="EZ258" i="22"/>
  <c r="EZ70" i="22"/>
  <c r="EZ25" i="22" s="1"/>
  <c r="EZ69" i="22"/>
  <c r="EZ80" i="22"/>
  <c r="EZ35" i="22" s="1"/>
  <c r="EZ79" i="22"/>
  <c r="EZ75" i="22"/>
  <c r="EZ119" i="22"/>
  <c r="EZ111" i="22"/>
  <c r="EZ114" i="22"/>
  <c r="EZ128" i="22"/>
  <c r="EZ203" i="22"/>
  <c r="EZ158" i="22" s="1"/>
  <c r="EZ204" i="22"/>
  <c r="EZ218" i="22"/>
  <c r="EZ199" i="22"/>
  <c r="EZ210" i="22"/>
  <c r="EZ246" i="22"/>
  <c r="EZ251" i="22"/>
  <c r="EZ207" i="22"/>
  <c r="EZ162" i="22" s="1"/>
  <c r="EZ264" i="22"/>
  <c r="EZ274" i="22"/>
  <c r="EZ240" i="22" s="1"/>
  <c r="Z120" i="23"/>
  <c r="EZ86" i="22"/>
  <c r="EZ132" i="22"/>
  <c r="EZ116" i="22"/>
  <c r="EZ126" i="22"/>
  <c r="EZ134" i="22"/>
  <c r="EZ120" i="22"/>
  <c r="EZ113" i="22"/>
  <c r="EZ123" i="22"/>
  <c r="EZ200" i="22"/>
  <c r="EZ209" i="22"/>
  <c r="EZ214" i="22"/>
  <c r="EZ268" i="22"/>
  <c r="EZ238" i="22" s="1"/>
  <c r="EZ261" i="22"/>
  <c r="EZ237" i="22" s="1"/>
  <c r="EZ267" i="22"/>
  <c r="EZ250" i="22"/>
  <c r="EZ221" i="22"/>
  <c r="EZ176" i="22" s="1"/>
  <c r="EZ271" i="22"/>
  <c r="EZ273" i="22"/>
  <c r="EZ239" i="22" s="1"/>
  <c r="EZ259" i="22"/>
  <c r="X96" i="23"/>
  <c r="X95" i="23"/>
  <c r="X112" i="23"/>
  <c r="X24" i="23"/>
  <c r="X41" i="23"/>
  <c r="X111" i="22"/>
  <c r="X42" i="23"/>
  <c r="X25" i="23"/>
  <c r="X116" i="22"/>
  <c r="X114" i="23"/>
  <c r="X82" i="22"/>
  <c r="X63" i="22"/>
  <c r="X272" i="22"/>
  <c r="X235" i="22" s="1"/>
  <c r="X136" i="22"/>
  <c r="X102" i="22" s="1"/>
  <c r="X68" i="22"/>
  <c r="X73" i="22"/>
  <c r="X132" i="22"/>
  <c r="X253" i="22"/>
  <c r="X255" i="22"/>
  <c r="X252" i="22"/>
  <c r="X64" i="22"/>
  <c r="X115" i="22"/>
  <c r="X108" i="22"/>
  <c r="X118" i="22"/>
  <c r="X121" i="22"/>
  <c r="X66" i="22"/>
  <c r="X21" i="22" s="1"/>
  <c r="X65" i="22"/>
  <c r="X114" i="22"/>
  <c r="X127" i="22"/>
  <c r="X247" i="22"/>
  <c r="X254" i="22"/>
  <c r="X109" i="22"/>
  <c r="X125" i="22"/>
  <c r="X245" i="22"/>
  <c r="X97" i="23"/>
  <c r="X88" i="22"/>
  <c r="X92" i="22"/>
  <c r="X274" i="22"/>
  <c r="X240" i="22" s="1"/>
  <c r="X80" i="22"/>
  <c r="X262" i="22"/>
  <c r="X62" i="22"/>
  <c r="X75" i="22"/>
  <c r="X120" i="22"/>
  <c r="X128" i="22"/>
  <c r="X124" i="22"/>
  <c r="X100" i="22" s="1"/>
  <c r="X267" i="22"/>
  <c r="X133" i="22"/>
  <c r="BK62" i="22"/>
  <c r="X264" i="22"/>
  <c r="X113" i="22"/>
  <c r="X260" i="22"/>
  <c r="X76" i="22"/>
  <c r="X86" i="22"/>
  <c r="X77" i="22"/>
  <c r="X85" i="22"/>
  <c r="X112" i="22"/>
  <c r="X99" i="22" s="1"/>
  <c r="X249" i="22"/>
  <c r="X236" i="22" s="1"/>
  <c r="X269" i="22"/>
  <c r="X244" i="22"/>
  <c r="X90" i="22"/>
  <c r="BK84" i="22"/>
  <c r="X256" i="22"/>
  <c r="X268" i="22"/>
  <c r="X238" i="22" s="1"/>
  <c r="X119" i="22"/>
  <c r="X74" i="22"/>
  <c r="X87" i="22"/>
  <c r="X129" i="22"/>
  <c r="X137" i="22"/>
  <c r="X103" i="22" s="1"/>
  <c r="X257" i="22"/>
  <c r="X259" i="22"/>
  <c r="X246" i="22"/>
  <c r="X69" i="22"/>
  <c r="X24" i="22" s="1"/>
  <c r="X266" i="22"/>
  <c r="X258" i="22"/>
  <c r="X72" i="22"/>
  <c r="X78" i="22"/>
  <c r="X265" i="22"/>
  <c r="X89" i="22"/>
  <c r="X134" i="22"/>
  <c r="X261" i="22"/>
  <c r="X237" i="22" s="1"/>
  <c r="X271" i="22"/>
  <c r="X248" i="22"/>
  <c r="X113" i="23"/>
  <c r="X67" i="22"/>
  <c r="X71" i="22"/>
  <c r="CK63" i="22"/>
  <c r="X270" i="22"/>
  <c r="X107" i="22"/>
  <c r="X81" i="22"/>
  <c r="X70" i="22"/>
  <c r="X25" i="22" s="1"/>
  <c r="X131" i="22"/>
  <c r="X101" i="22" s="1"/>
  <c r="X123" i="22"/>
  <c r="X83" i="22"/>
  <c r="X38" i="22" s="1"/>
  <c r="X91" i="22"/>
  <c r="X79" i="22"/>
  <c r="X135" i="22"/>
  <c r="X98" i="22" s="1"/>
  <c r="X273" i="22"/>
  <c r="X239" i="22" s="1"/>
  <c r="X122" i="22"/>
  <c r="X117" i="22"/>
  <c r="X130" i="22"/>
  <c r="X251" i="22"/>
  <c r="X263" i="22"/>
  <c r="X250" i="22"/>
  <c r="X43" i="23"/>
  <c r="X211" i="22"/>
  <c r="X229" i="22"/>
  <c r="X126" i="22"/>
  <c r="CX91" i="22"/>
  <c r="CX75" i="22"/>
  <c r="CX221" i="22"/>
  <c r="CX213" i="22"/>
  <c r="CX135" i="22"/>
  <c r="CX98" i="22" s="1"/>
  <c r="CX80" i="22"/>
  <c r="CX109" i="22"/>
  <c r="CX132" i="22"/>
  <c r="CX222" i="22"/>
  <c r="CX116" i="22"/>
  <c r="CX84" i="22"/>
  <c r="CX134" i="22"/>
  <c r="CX224" i="22"/>
  <c r="CX118" i="22"/>
  <c r="CX264" i="22"/>
  <c r="CX255" i="22"/>
  <c r="CX74" i="22"/>
  <c r="CX265" i="22"/>
  <c r="CX76" i="22"/>
  <c r="X98" i="23"/>
  <c r="X204" i="22"/>
  <c r="X199" i="22"/>
  <c r="X218" i="22"/>
  <c r="X173" i="22" s="1"/>
  <c r="CX271" i="22"/>
  <c r="CX117" i="22"/>
  <c r="CX66" i="22"/>
  <c r="CX87" i="22"/>
  <c r="CX71" i="22"/>
  <c r="CX268" i="22"/>
  <c r="CX238" i="22" s="1"/>
  <c r="CX258" i="22"/>
  <c r="CX206" i="22"/>
  <c r="CX137" i="22"/>
  <c r="CX103" i="22" s="1"/>
  <c r="CX211" i="22"/>
  <c r="CX115" i="22"/>
  <c r="CX201" i="22"/>
  <c r="CX120" i="22"/>
  <c r="CX272" i="22"/>
  <c r="CX235" i="22" s="1"/>
  <c r="CX253" i="22"/>
  <c r="CX72" i="22"/>
  <c r="CX266" i="22"/>
  <c r="CX244" i="22"/>
  <c r="CX252" i="22"/>
  <c r="CK268" i="22"/>
  <c r="CK238" i="22" s="1"/>
  <c r="CK78" i="22"/>
  <c r="CK62" i="22"/>
  <c r="CK128" i="22"/>
  <c r="X202" i="22"/>
  <c r="X157" i="22" s="1"/>
  <c r="X26" i="23"/>
  <c r="X200" i="22"/>
  <c r="X215" i="22"/>
  <c r="X170" i="22" s="1"/>
  <c r="BX67" i="22"/>
  <c r="AX124" i="22"/>
  <c r="AX100" i="22" s="1"/>
  <c r="CX64" i="22"/>
  <c r="CX19" i="22" s="1"/>
  <c r="CX202" i="22"/>
  <c r="CX254" i="22"/>
  <c r="CX62" i="22"/>
  <c r="CX205" i="22"/>
  <c r="CX89" i="22"/>
  <c r="CX44" i="22" s="1"/>
  <c r="CX73" i="22"/>
  <c r="CX270" i="22"/>
  <c r="CX246" i="22"/>
  <c r="CX124" i="22"/>
  <c r="CX100" i="22" s="1"/>
  <c r="CX214" i="22"/>
  <c r="CK212" i="22"/>
  <c r="CK246" i="22"/>
  <c r="X207" i="22"/>
  <c r="X162" i="22" s="1"/>
  <c r="X206" i="22"/>
  <c r="X161" i="22" s="1"/>
  <c r="X217" i="22"/>
  <c r="X213" i="22"/>
  <c r="X168" i="22" s="1"/>
  <c r="CX81" i="22"/>
  <c r="CX130" i="22"/>
  <c r="CX220" i="22"/>
  <c r="CX175" i="22" s="1"/>
  <c r="CX274" i="22"/>
  <c r="CX240" i="22" s="1"/>
  <c r="CX90" i="22"/>
  <c r="CX82" i="22"/>
  <c r="CX77" i="22"/>
  <c r="CX225" i="22"/>
  <c r="CX248" i="22"/>
  <c r="CX269" i="22"/>
  <c r="CX69" i="22"/>
  <c r="CX79" i="22"/>
  <c r="CX131" i="22"/>
  <c r="CX101" i="22" s="1"/>
  <c r="CK229" i="22"/>
  <c r="CK213" i="22"/>
  <c r="CK88" i="22"/>
  <c r="X227" i="22"/>
  <c r="X219" i="22"/>
  <c r="AX122" i="22"/>
  <c r="CX245" i="22"/>
  <c r="CX110" i="22"/>
  <c r="CX68" i="22"/>
  <c r="CX88" i="22"/>
  <c r="CX249" i="22"/>
  <c r="CX236" i="22" s="1"/>
  <c r="CX126" i="22"/>
  <c r="CX216" i="22"/>
  <c r="CX215" i="22"/>
  <c r="CX226" i="22"/>
  <c r="CX273" i="22"/>
  <c r="CX239" i="22" s="1"/>
  <c r="CX257" i="22"/>
  <c r="CX127" i="22"/>
  <c r="CX133" i="22"/>
  <c r="CX203" i="22"/>
  <c r="CX158" i="22" s="1"/>
  <c r="CX125" i="22"/>
  <c r="CX208" i="22"/>
  <c r="CX219" i="22"/>
  <c r="CX174" i="22" s="1"/>
  <c r="CX67" i="22"/>
  <c r="CX259" i="22"/>
  <c r="CX199" i="22"/>
  <c r="CX154" i="22" s="1"/>
  <c r="CX129" i="22"/>
  <c r="CX207" i="22"/>
  <c r="CX200" i="22"/>
  <c r="CK252" i="22"/>
  <c r="CK136" i="22"/>
  <c r="CK102" i="22" s="1"/>
  <c r="X115" i="23"/>
  <c r="X205" i="22"/>
  <c r="X160" i="22" s="1"/>
  <c r="X208" i="22"/>
  <c r="X163" i="22" s="1"/>
  <c r="X110" i="22"/>
  <c r="X20" i="22" s="1"/>
  <c r="X84" i="22"/>
  <c r="CX260" i="22"/>
  <c r="CX83" i="22"/>
  <c r="CX262" i="22"/>
  <c r="CX121" i="22"/>
  <c r="CX209" i="22"/>
  <c r="CX113" i="22"/>
  <c r="CX78" i="22"/>
  <c r="X223" i="22"/>
  <c r="X210" i="22"/>
  <c r="X165" i="22" s="1"/>
  <c r="X221" i="22"/>
  <c r="CX123" i="22"/>
  <c r="CX261" i="22"/>
  <c r="CX237" i="22" s="1"/>
  <c r="CX223" i="22"/>
  <c r="CX247" i="22"/>
  <c r="CX70" i="22"/>
  <c r="CX263" i="22"/>
  <c r="CX63" i="22"/>
  <c r="CX107" i="22"/>
  <c r="CX119" i="22"/>
  <c r="CX128" i="22"/>
  <c r="CX218" i="22"/>
  <c r="CX217" i="22"/>
  <c r="CX256" i="22"/>
  <c r="CX86" i="22"/>
  <c r="CX136" i="22"/>
  <c r="CX102" i="22" s="1"/>
  <c r="CX85" i="22"/>
  <c r="CX40" i="22" s="1"/>
  <c r="CX114" i="22"/>
  <c r="CX65" i="22"/>
  <c r="CX20" i="22" s="1"/>
  <c r="CX229" i="22"/>
  <c r="CK133" i="22"/>
  <c r="CK117" i="22"/>
  <c r="CK132" i="22"/>
  <c r="X225" i="22"/>
  <c r="X180" i="22" s="1"/>
  <c r="CX250" i="22"/>
  <c r="CX108" i="22"/>
  <c r="CK274" i="22"/>
  <c r="CK240" i="22" s="1"/>
  <c r="CK84" i="22"/>
  <c r="CK68" i="22"/>
  <c r="CK265" i="22"/>
  <c r="CK222" i="22"/>
  <c r="CK209" i="22"/>
  <c r="CK113" i="22"/>
  <c r="CK224" i="22"/>
  <c r="CK245" i="22"/>
  <c r="CK215" i="22"/>
  <c r="CK122" i="22"/>
  <c r="CK86" i="22"/>
  <c r="CK83" i="22"/>
  <c r="CK38" i="22" s="1"/>
  <c r="CK126" i="22"/>
  <c r="CK207" i="22"/>
  <c r="CK162" i="22" s="1"/>
  <c r="CK71" i="22"/>
  <c r="CK79" i="22"/>
  <c r="CK112" i="22"/>
  <c r="CK99" i="22" s="1"/>
  <c r="CK69" i="22"/>
  <c r="CK259" i="22"/>
  <c r="BX124" i="22"/>
  <c r="BX100" i="22" s="1"/>
  <c r="BX110" i="22"/>
  <c r="BX223" i="22"/>
  <c r="BX78" i="22"/>
  <c r="BX81" i="22"/>
  <c r="BX36" i="22" s="1"/>
  <c r="BX261" i="22"/>
  <c r="BX237" i="22" s="1"/>
  <c r="BX126" i="22"/>
  <c r="BX69" i="22"/>
  <c r="BX222" i="22"/>
  <c r="BX218" i="22"/>
  <c r="BK115" i="22"/>
  <c r="BK122" i="22"/>
  <c r="BK123" i="22"/>
  <c r="CX267" i="22"/>
  <c r="CK203" i="22"/>
  <c r="CK107" i="22"/>
  <c r="CK67" i="22"/>
  <c r="CK73" i="22"/>
  <c r="CK91" i="22"/>
  <c r="CK262" i="22"/>
  <c r="CK226" i="22"/>
  <c r="CK137" i="22"/>
  <c r="CK103" i="22" s="1"/>
  <c r="CK121" i="22"/>
  <c r="CK206" i="22"/>
  <c r="BX207" i="22"/>
  <c r="BX260" i="22"/>
  <c r="BX244" i="22"/>
  <c r="BX120" i="22"/>
  <c r="BX137" i="22"/>
  <c r="BX103" i="22" s="1"/>
  <c r="BX117" i="22"/>
  <c r="BX68" i="22"/>
  <c r="BX108" i="22"/>
  <c r="BX225" i="22"/>
  <c r="BX221" i="22"/>
  <c r="BX212" i="22"/>
  <c r="BX270" i="22"/>
  <c r="BX254" i="22"/>
  <c r="BX135" i="22"/>
  <c r="BX98" i="22" s="1"/>
  <c r="BX115" i="22"/>
  <c r="BX90" i="22"/>
  <c r="BX107" i="22"/>
  <c r="BK200" i="22"/>
  <c r="CX122" i="22"/>
  <c r="CX92" i="22"/>
  <c r="CK65" i="22"/>
  <c r="CK124" i="22"/>
  <c r="CK100" i="22" s="1"/>
  <c r="CK216" i="22"/>
  <c r="CK253" i="22"/>
  <c r="CK89" i="22"/>
  <c r="CK116" i="22"/>
  <c r="CK225" i="22"/>
  <c r="CK248" i="22"/>
  <c r="CK261" i="22"/>
  <c r="CK237" i="22" s="1"/>
  <c r="CK257" i="22"/>
  <c r="CK208" i="22"/>
  <c r="CK254" i="22"/>
  <c r="CK273" i="22"/>
  <c r="CK239" i="22" s="1"/>
  <c r="CK118" i="22"/>
  <c r="CK70" i="22"/>
  <c r="CK214" i="22"/>
  <c r="CK251" i="22"/>
  <c r="CK227" i="22"/>
  <c r="BX74" i="22"/>
  <c r="BX84" i="22"/>
  <c r="BX72" i="22"/>
  <c r="BX136" i="22"/>
  <c r="BX102" i="22" s="1"/>
  <c r="BX226" i="22"/>
  <c r="BX206" i="22"/>
  <c r="BX70" i="22"/>
  <c r="BX25" i="22" s="1"/>
  <c r="BX205" i="22"/>
  <c r="BX259" i="22"/>
  <c r="BX62" i="22"/>
  <c r="BX199" i="22"/>
  <c r="BX128" i="22"/>
  <c r="BK246" i="22"/>
  <c r="X226" i="22"/>
  <c r="CX212" i="22"/>
  <c r="CX167" i="22" s="1"/>
  <c r="CX112" i="22"/>
  <c r="CX99" i="22" s="1"/>
  <c r="CK219" i="22"/>
  <c r="CK258" i="22"/>
  <c r="CK135" i="22"/>
  <c r="CK98" i="22" s="1"/>
  <c r="CK119" i="22"/>
  <c r="CK110" i="22"/>
  <c r="CK221" i="22"/>
  <c r="CK205" i="22"/>
  <c r="CK109" i="22"/>
  <c r="CK263" i="22"/>
  <c r="CK115" i="22"/>
  <c r="CK272" i="22"/>
  <c r="CK235" i="22" s="1"/>
  <c r="CK82" i="22"/>
  <c r="CK66" i="22"/>
  <c r="CK271" i="22"/>
  <c r="BX214" i="22"/>
  <c r="BX169" i="22" s="1"/>
  <c r="BX210" i="22"/>
  <c r="BX219" i="22"/>
  <c r="BX203" i="22"/>
  <c r="BX75" i="22"/>
  <c r="BX255" i="22"/>
  <c r="BX272" i="22"/>
  <c r="BX235" i="22" s="1"/>
  <c r="BX256" i="22"/>
  <c r="BX133" i="22"/>
  <c r="BX113" i="22"/>
  <c r="BX216" i="22"/>
  <c r="BX209" i="22"/>
  <c r="BX164" i="22" s="1"/>
  <c r="BX132" i="22"/>
  <c r="BX253" i="22"/>
  <c r="BX204" i="22"/>
  <c r="BX200" i="22"/>
  <c r="BX64" i="22"/>
  <c r="BX266" i="22"/>
  <c r="BX250" i="22"/>
  <c r="BX80" i="22"/>
  <c r="BX131" i="22"/>
  <c r="BX101" i="22" s="1"/>
  <c r="BX111" i="22"/>
  <c r="BX118" i="22"/>
  <c r="CK249" i="22"/>
  <c r="CK236" i="22" s="1"/>
  <c r="CK200" i="22"/>
  <c r="CK155" i="22" s="1"/>
  <c r="CK204" i="22"/>
  <c r="CK77" i="22"/>
  <c r="CK32" i="22" s="1"/>
  <c r="CK269" i="22"/>
  <c r="CK260" i="22"/>
  <c r="CK134" i="22"/>
  <c r="CK75" i="22"/>
  <c r="CK201" i="22"/>
  <c r="CK156" i="22" s="1"/>
  <c r="BX88" i="22"/>
  <c r="BX43" i="22" s="1"/>
  <c r="BX215" i="22"/>
  <c r="BX170" i="22" s="1"/>
  <c r="BX82" i="22"/>
  <c r="BX86" i="22"/>
  <c r="BX77" i="22"/>
  <c r="BX257" i="22"/>
  <c r="BX217" i="22"/>
  <c r="BX201" i="22"/>
  <c r="BX208" i="22"/>
  <c r="BX163" i="22" s="1"/>
  <c r="BX127" i="22"/>
  <c r="BX79" i="22"/>
  <c r="BK65" i="22"/>
  <c r="CX210" i="22"/>
  <c r="CX227" i="22"/>
  <c r="CK129" i="22"/>
  <c r="CK270" i="22"/>
  <c r="CK80" i="22"/>
  <c r="CK64" i="22"/>
  <c r="CK244" i="22"/>
  <c r="CK131" i="22"/>
  <c r="CK101" i="22" s="1"/>
  <c r="CK87" i="22"/>
  <c r="CK267" i="22"/>
  <c r="CK247" i="22"/>
  <c r="BX91" i="22"/>
  <c r="BX271" i="22"/>
  <c r="BX251" i="22"/>
  <c r="BX202" i="22"/>
  <c r="BX268" i="22"/>
  <c r="BX238" i="22" s="1"/>
  <c r="BX252" i="22"/>
  <c r="BX129" i="22"/>
  <c r="BX125" i="22"/>
  <c r="BX109" i="22"/>
  <c r="BX116" i="22"/>
  <c r="BX65" i="22"/>
  <c r="BX83" i="22"/>
  <c r="BX263" i="22"/>
  <c r="BX262" i="22"/>
  <c r="BX246" i="22"/>
  <c r="CX251" i="22"/>
  <c r="CX228" i="22"/>
  <c r="CX111" i="22"/>
  <c r="CK81" i="22"/>
  <c r="CK123" i="22"/>
  <c r="CK228" i="22"/>
  <c r="CK199" i="22"/>
  <c r="CK220" i="22"/>
  <c r="CK114" i="22"/>
  <c r="CK125" i="22"/>
  <c r="CK130" i="22"/>
  <c r="CK223" i="22"/>
  <c r="CK85" i="22"/>
  <c r="CK111" i="22"/>
  <c r="CK217" i="22"/>
  <c r="CK256" i="22"/>
  <c r="BX114" i="22"/>
  <c r="BX227" i="22"/>
  <c r="BX130" i="22"/>
  <c r="BX247" i="22"/>
  <c r="BX273" i="22"/>
  <c r="BX239" i="22" s="1"/>
  <c r="BX66" i="22"/>
  <c r="BX21" i="22" s="1"/>
  <c r="BX229" i="22"/>
  <c r="BX63" i="22"/>
  <c r="BX122" i="22"/>
  <c r="BX89" i="22"/>
  <c r="BX269" i="22"/>
  <c r="BX73" i="22"/>
  <c r="BX134" i="22"/>
  <c r="BX224" i="22"/>
  <c r="BX249" i="22"/>
  <c r="BX236" i="22" s="1"/>
  <c r="BX245" i="22"/>
  <c r="BX76" i="22"/>
  <c r="CX204" i="22"/>
  <c r="CK120" i="22"/>
  <c r="CK90" i="22"/>
  <c r="CK264" i="22"/>
  <c r="CK74" i="22"/>
  <c r="CK29" i="22" s="1"/>
  <c r="CK108" i="22"/>
  <c r="CK211" i="22"/>
  <c r="CK166" i="22" s="1"/>
  <c r="CK92" i="22"/>
  <c r="CK266" i="22"/>
  <c r="CK76" i="22"/>
  <c r="CK250" i="22"/>
  <c r="CK255" i="22"/>
  <c r="CK202" i="22"/>
  <c r="CK157" i="22" s="1"/>
  <c r="CK127" i="22"/>
  <c r="CK72" i="22"/>
  <c r="CK218" i="22"/>
  <c r="CK173" i="22" s="1"/>
  <c r="CK210" i="22"/>
  <c r="BX85" i="22"/>
  <c r="BX265" i="22"/>
  <c r="BX220" i="22"/>
  <c r="BX175" i="22" s="1"/>
  <c r="BX264" i="22"/>
  <c r="BX248" i="22"/>
  <c r="BX121" i="22"/>
  <c r="BX87" i="22"/>
  <c r="BX267" i="22"/>
  <c r="BX71" i="22"/>
  <c r="BX112" i="22"/>
  <c r="BX99" i="22" s="1"/>
  <c r="BX213" i="22"/>
  <c r="BX168" i="22" s="1"/>
  <c r="BX228" i="22"/>
  <c r="BX274" i="22"/>
  <c r="BX240" i="22" s="1"/>
  <c r="BX258" i="22"/>
  <c r="BX92" i="22"/>
  <c r="BX119" i="22"/>
  <c r="BK223" i="22"/>
  <c r="BK82" i="22"/>
  <c r="BK119" i="22"/>
  <c r="BK86" i="22"/>
  <c r="BK67" i="22"/>
  <c r="BK256" i="22"/>
  <c r="BK135" i="22"/>
  <c r="BK98" i="22" s="1"/>
  <c r="BK271" i="22"/>
  <c r="BK269" i="22"/>
  <c r="BK205" i="22"/>
  <c r="BK133" i="22"/>
  <c r="BK111" i="22"/>
  <c r="BK262" i="22"/>
  <c r="BK109" i="22"/>
  <c r="BK222" i="22"/>
  <c r="BK261" i="22"/>
  <c r="BK237" i="22" s="1"/>
  <c r="BK270" i="22"/>
  <c r="AX202" i="22"/>
  <c r="AX129" i="22"/>
  <c r="AX267" i="22"/>
  <c r="AX70" i="22"/>
  <c r="AX203" i="22"/>
  <c r="AX206" i="22"/>
  <c r="AX266" i="22"/>
  <c r="AX125" i="22"/>
  <c r="AX201" i="22"/>
  <c r="AX258" i="22"/>
  <c r="AX246" i="22"/>
  <c r="AX127" i="22"/>
  <c r="AK90" i="22"/>
  <c r="AK131" i="22"/>
  <c r="AK101" i="22" s="1"/>
  <c r="BK260" i="22"/>
  <c r="BK199" i="22"/>
  <c r="BK78" i="22"/>
  <c r="BK33" i="22" s="1"/>
  <c r="BK130" i="22"/>
  <c r="BK244" i="22"/>
  <c r="BK268" i="22"/>
  <c r="BK238" i="22" s="1"/>
  <c r="BK201" i="22"/>
  <c r="BK156" i="22" s="1"/>
  <c r="BK120" i="22"/>
  <c r="BK252" i="22"/>
  <c r="BK251" i="22"/>
  <c r="BK214" i="22"/>
  <c r="BK80" i="22"/>
  <c r="BK35" i="22" s="1"/>
  <c r="BK207" i="22"/>
  <c r="BK162" i="22" s="1"/>
  <c r="BK83" i="22"/>
  <c r="BK247" i="22"/>
  <c r="BK66" i="22"/>
  <c r="BK249" i="22"/>
  <c r="BK236" i="22" s="1"/>
  <c r="BK216" i="22"/>
  <c r="BK225" i="22"/>
  <c r="BK253" i="22"/>
  <c r="BK202" i="22"/>
  <c r="BK157" i="22" s="1"/>
  <c r="BK108" i="22"/>
  <c r="BK272" i="22"/>
  <c r="BK235" i="22" s="1"/>
  <c r="AX254" i="22"/>
  <c r="AX135" i="22"/>
  <c r="AX98" i="22" s="1"/>
  <c r="AX210" i="22"/>
  <c r="AX211" i="22"/>
  <c r="AX115" i="22"/>
  <c r="AX204" i="22"/>
  <c r="AX272" i="22"/>
  <c r="AX235" i="22" s="1"/>
  <c r="AX217" i="22"/>
  <c r="AX252" i="22"/>
  <c r="AK76" i="22"/>
  <c r="BK89" i="22"/>
  <c r="BK87" i="22"/>
  <c r="BK72" i="22"/>
  <c r="BK212" i="22"/>
  <c r="BK259" i="22"/>
  <c r="BK125" i="22"/>
  <c r="BK90" i="22"/>
  <c r="BK219" i="22"/>
  <c r="BK210" i="22"/>
  <c r="BK273" i="22"/>
  <c r="BK239" i="22" s="1"/>
  <c r="BK112" i="22"/>
  <c r="BK99" i="22" s="1"/>
  <c r="BK85" i="22"/>
  <c r="BK40" i="22" s="1"/>
  <c r="BK217" i="22"/>
  <c r="BK172" i="22" s="1"/>
  <c r="BK131" i="22"/>
  <c r="BK101" i="22" s="1"/>
  <c r="BK76" i="22"/>
  <c r="BK77" i="22"/>
  <c r="BK32" i="22" s="1"/>
  <c r="BK75" i="22"/>
  <c r="AX116" i="22"/>
  <c r="AX212" i="22"/>
  <c r="AX225" i="22"/>
  <c r="AX215" i="22"/>
  <c r="AX64" i="22"/>
  <c r="AX77" i="22"/>
  <c r="AX32" i="22" s="1"/>
  <c r="AX270" i="22"/>
  <c r="AX205" i="22"/>
  <c r="AX109" i="22"/>
  <c r="AX130" i="22"/>
  <c r="AX74" i="22"/>
  <c r="AX228" i="22"/>
  <c r="AX263" i="22"/>
  <c r="AX118" i="22"/>
  <c r="AX92" i="22"/>
  <c r="AX83" i="22"/>
  <c r="AX218" i="22"/>
  <c r="AX173" i="22" s="1"/>
  <c r="AX249" i="22"/>
  <c r="AX236" i="22" s="1"/>
  <c r="AX82" i="22"/>
  <c r="AX265" i="22"/>
  <c r="AX133" i="22"/>
  <c r="AX68" i="22"/>
  <c r="AX220" i="22"/>
  <c r="AX223" i="22"/>
  <c r="AX62" i="22"/>
  <c r="AK228" i="22"/>
  <c r="AK115" i="22"/>
  <c r="AK221" i="22"/>
  <c r="AK134" i="22"/>
  <c r="AK125" i="22"/>
  <c r="AK212" i="22"/>
  <c r="BK136" i="22"/>
  <c r="BK102" i="22" s="1"/>
  <c r="BK263" i="22"/>
  <c r="BK117" i="22"/>
  <c r="BK211" i="22"/>
  <c r="BK166" i="22" s="1"/>
  <c r="BK134" i="22"/>
  <c r="BK92" i="22"/>
  <c r="BK116" i="22"/>
  <c r="BK124" i="22"/>
  <c r="BK100" i="22" s="1"/>
  <c r="BK208" i="22"/>
  <c r="BK254" i="22"/>
  <c r="BK70" i="22"/>
  <c r="BK25" i="22" s="1"/>
  <c r="BK229" i="22"/>
  <c r="BK81" i="22"/>
  <c r="BK69" i="22"/>
  <c r="BK265" i="22"/>
  <c r="BK274" i="22"/>
  <c r="BK240" i="22" s="1"/>
  <c r="AX85" i="22"/>
  <c r="AX274" i="22"/>
  <c r="AX240" i="22" s="1"/>
  <c r="AX264" i="22"/>
  <c r="AX136" i="22"/>
  <c r="AX102" i="22" s="1"/>
  <c r="AX247" i="22"/>
  <c r="AX80" i="22"/>
  <c r="AX35" i="22" s="1"/>
  <c r="AX208" i="22"/>
  <c r="AX229" i="22"/>
  <c r="AX91" i="22"/>
  <c r="AX123" i="22"/>
  <c r="AX63" i="22"/>
  <c r="AX131" i="22"/>
  <c r="AX101" i="22" s="1"/>
  <c r="AX256" i="22"/>
  <c r="AX200" i="22"/>
  <c r="AX207" i="22"/>
  <c r="AX162" i="22" s="1"/>
  <c r="AX111" i="22"/>
  <c r="BK132" i="22"/>
  <c r="BK218" i="22"/>
  <c r="BK173" i="22" s="1"/>
  <c r="BK215" i="22"/>
  <c r="BK170" i="22" s="1"/>
  <c r="BK128" i="22"/>
  <c r="BK228" i="22"/>
  <c r="BK224" i="22"/>
  <c r="BK179" i="22" s="1"/>
  <c r="BK79" i="22"/>
  <c r="BK221" i="22"/>
  <c r="BK257" i="22"/>
  <c r="BK68" i="22"/>
  <c r="BK137" i="22"/>
  <c r="BK103" i="22" s="1"/>
  <c r="BK121" i="22"/>
  <c r="BK264" i="22"/>
  <c r="BK204" i="22"/>
  <c r="BK127" i="22"/>
  <c r="BK126" i="22"/>
  <c r="AX78" i="22"/>
  <c r="AX126" i="22"/>
  <c r="AX120" i="22"/>
  <c r="AX273" i="22"/>
  <c r="AX239" i="22" s="1"/>
  <c r="AX67" i="22"/>
  <c r="AX86" i="22"/>
  <c r="AX132" i="22"/>
  <c r="AX128" i="22"/>
  <c r="AX259" i="22"/>
  <c r="AX66" i="22"/>
  <c r="AX21" i="22" s="1"/>
  <c r="AX214" i="22"/>
  <c r="AX255" i="22"/>
  <c r="AX84" i="22"/>
  <c r="AX224" i="22"/>
  <c r="AX137" i="22"/>
  <c r="AX103" i="22" s="1"/>
  <c r="AK224" i="22"/>
  <c r="AK260" i="22"/>
  <c r="AK130" i="22"/>
  <c r="AK137" i="22"/>
  <c r="AK103" i="22" s="1"/>
  <c r="AK219" i="22"/>
  <c r="AK71" i="22"/>
  <c r="BX123" i="22"/>
  <c r="BK267" i="22"/>
  <c r="BK203" i="22"/>
  <c r="BK71" i="22"/>
  <c r="BK226" i="22"/>
  <c r="BK181" i="22" s="1"/>
  <c r="BK107" i="22"/>
  <c r="BK255" i="22"/>
  <c r="BK213" i="22"/>
  <c r="BK88" i="22"/>
  <c r="BK43" i="22" s="1"/>
  <c r="BK74" i="22"/>
  <c r="BK29" i="22" s="1"/>
  <c r="BK248" i="22"/>
  <c r="AX113" i="22"/>
  <c r="AX226" i="22"/>
  <c r="AX119" i="22"/>
  <c r="AX199" i="22"/>
  <c r="AX257" i="22"/>
  <c r="AX71" i="22"/>
  <c r="AX26" i="22" s="1"/>
  <c r="AX112" i="22"/>
  <c r="AX99" i="22" s="1"/>
  <c r="AX268" i="22"/>
  <c r="AX238" i="22" s="1"/>
  <c r="AX248" i="22"/>
  <c r="AX87" i="22"/>
  <c r="AX222" i="22"/>
  <c r="AX250" i="22"/>
  <c r="AX89" i="22"/>
  <c r="AX44" i="22" s="1"/>
  <c r="AX121" i="22"/>
  <c r="AX65" i="22"/>
  <c r="AX209" i="22"/>
  <c r="AX164" i="22" s="1"/>
  <c r="AX75" i="22"/>
  <c r="AX117" i="22"/>
  <c r="AK66" i="22"/>
  <c r="BX211" i="22"/>
  <c r="BX166" i="22" s="1"/>
  <c r="BK206" i="22"/>
  <c r="BK161" i="22" s="1"/>
  <c r="BK245" i="22"/>
  <c r="BK110" i="22"/>
  <c r="BK113" i="22"/>
  <c r="BK118" i="22"/>
  <c r="BK266" i="22"/>
  <c r="BK250" i="22"/>
  <c r="BK209" i="22"/>
  <c r="BK164" i="22" s="1"/>
  <c r="BK73" i="22"/>
  <c r="BK28" i="22" s="1"/>
  <c r="BK220" i="22"/>
  <c r="BK64" i="22"/>
  <c r="BK19" i="22" s="1"/>
  <c r="BK129" i="22"/>
  <c r="BK39" i="22" s="1"/>
  <c r="BK63" i="22"/>
  <c r="BK227" i="22"/>
  <c r="BK258" i="22"/>
  <c r="BK114" i="22"/>
  <c r="BK91" i="22"/>
  <c r="AX251" i="22"/>
  <c r="AX90" i="22"/>
  <c r="AX260" i="22"/>
  <c r="AX244" i="22"/>
  <c r="AX271" i="22"/>
  <c r="AX76" i="22"/>
  <c r="AX31" i="22" s="1"/>
  <c r="AX261" i="22"/>
  <c r="AX237" i="22" s="1"/>
  <c r="AX253" i="22"/>
  <c r="AX72" i="22"/>
  <c r="AX27" i="22" s="1"/>
  <c r="AX79" i="22"/>
  <c r="AX262" i="22"/>
  <c r="AK91" i="22"/>
  <c r="AK135" i="22"/>
  <c r="AK98" i="22" s="1"/>
  <c r="AK206" i="22"/>
  <c r="AK252" i="22"/>
  <c r="AK203" i="22"/>
  <c r="AK227" i="22"/>
  <c r="AK128" i="22"/>
  <c r="AK77" i="22"/>
  <c r="AK226" i="22"/>
  <c r="AK262" i="22"/>
  <c r="AK272" i="22"/>
  <c r="AK235" i="22" s="1"/>
  <c r="AK112" i="22"/>
  <c r="AK99" i="22" s="1"/>
  <c r="AK274" i="22"/>
  <c r="AK240" i="22" s="1"/>
  <c r="AK75" i="22"/>
  <c r="AK210" i="22"/>
  <c r="AK165" i="22" s="1"/>
  <c r="AK82" i="22"/>
  <c r="X201" i="22"/>
  <c r="X156" i="22" s="1"/>
  <c r="AX227" i="22"/>
  <c r="AK201" i="22"/>
  <c r="AK86" i="22"/>
  <c r="AK267" i="22"/>
  <c r="AK256" i="22"/>
  <c r="AK207" i="22"/>
  <c r="AK264" i="22"/>
  <c r="AK202" i="22"/>
  <c r="AK67" i="22"/>
  <c r="AK273" i="22"/>
  <c r="AK239" i="22" s="1"/>
  <c r="AK109" i="22"/>
  <c r="AK120" i="22"/>
  <c r="AK220" i="22"/>
  <c r="AK269" i="22"/>
  <c r="AK215" i="22"/>
  <c r="AK133" i="22"/>
  <c r="AK255" i="22"/>
  <c r="X214" i="22"/>
  <c r="X169" i="22" s="1"/>
  <c r="X216" i="22"/>
  <c r="AX221" i="22"/>
  <c r="AX176" i="22" s="1"/>
  <c r="AX110" i="22"/>
  <c r="AK200" i="22"/>
  <c r="AK89" i="22"/>
  <c r="AK44" i="22" s="1"/>
  <c r="AK87" i="22"/>
  <c r="AK222" i="22"/>
  <c r="AK136" i="22"/>
  <c r="AK102" i="22" s="1"/>
  <c r="AK127" i="22"/>
  <c r="AK225" i="22"/>
  <c r="AK74" i="22"/>
  <c r="AK69" i="22"/>
  <c r="X212" i="22"/>
  <c r="X167" i="22" s="1"/>
  <c r="AX134" i="22"/>
  <c r="AX108" i="22"/>
  <c r="AK80" i="22"/>
  <c r="AK35" i="22" s="1"/>
  <c r="AK111" i="22"/>
  <c r="AK211" i="22"/>
  <c r="AK166" i="22" s="1"/>
  <c r="AK246" i="22"/>
  <c r="AK121" i="22"/>
  <c r="AK92" i="22"/>
  <c r="AK88" i="22"/>
  <c r="AK43" i="22" s="1"/>
  <c r="AK78" i="22"/>
  <c r="AK64" i="22"/>
  <c r="AK253" i="22"/>
  <c r="AK254" i="22"/>
  <c r="AK261" i="22"/>
  <c r="AK237" i="22" s="1"/>
  <c r="AK108" i="22"/>
  <c r="AK205" i="22"/>
  <c r="AK214" i="22"/>
  <c r="X209" i="22"/>
  <c r="X164" i="22" s="1"/>
  <c r="AX216" i="22"/>
  <c r="AK216" i="22"/>
  <c r="AK107" i="22"/>
  <c r="AK116" i="22"/>
  <c r="AK247" i="22"/>
  <c r="AK213" i="22"/>
  <c r="AK132" i="22"/>
  <c r="AK258" i="22"/>
  <c r="AK209" i="22"/>
  <c r="AK113" i="22"/>
  <c r="AK244" i="22"/>
  <c r="AK204" i="22"/>
  <c r="AK117" i="22"/>
  <c r="AK70" i="22"/>
  <c r="X224" i="22"/>
  <c r="AX88" i="22"/>
  <c r="AX43" i="22" s="1"/>
  <c r="AX213" i="22"/>
  <c r="AX168" i="22" s="1"/>
  <c r="AK251" i="22"/>
  <c r="AK245" i="22"/>
  <c r="AK85" i="22"/>
  <c r="AK40" i="22" s="1"/>
  <c r="AK68" i="22"/>
  <c r="AK79" i="22"/>
  <c r="AK122" i="22"/>
  <c r="AK259" i="22"/>
  <c r="AK118" i="22"/>
  <c r="AK249" i="22"/>
  <c r="AK236" i="22" s="1"/>
  <c r="AK119" i="22"/>
  <c r="AK218" i="22"/>
  <c r="AX69" i="22"/>
  <c r="AX269" i="22"/>
  <c r="AX114" i="22"/>
  <c r="AK250" i="22"/>
  <c r="AK65" i="22"/>
  <c r="AK20" i="22" s="1"/>
  <c r="AK266" i="22"/>
  <c r="AK62" i="22"/>
  <c r="AK17" i="22" s="1"/>
  <c r="AK217" i="22"/>
  <c r="AK172" i="22" s="1"/>
  <c r="AK123" i="22"/>
  <c r="AK248" i="22"/>
  <c r="AK199" i="22"/>
  <c r="AK229" i="22"/>
  <c r="AK126" i="22"/>
  <c r="AK265" i="22"/>
  <c r="AK124" i="22"/>
  <c r="AK100" i="22" s="1"/>
  <c r="AK263" i="22"/>
  <c r="AK63" i="22"/>
  <c r="AK18" i="22" s="1"/>
  <c r="X222" i="22"/>
  <c r="X177" i="22" s="1"/>
  <c r="X203" i="22"/>
  <c r="X228" i="22"/>
  <c r="AX219" i="22"/>
  <c r="AX174" i="22" s="1"/>
  <c r="AX81" i="22"/>
  <c r="AX36" i="22" s="1"/>
  <c r="AX73" i="22"/>
  <c r="AX28" i="22" s="1"/>
  <c r="AX107" i="22"/>
  <c r="AX245" i="22"/>
  <c r="AK110" i="22"/>
  <c r="AK271" i="22"/>
  <c r="AK83" i="22"/>
  <c r="AK72" i="22"/>
  <c r="AK81" i="22"/>
  <c r="AK223" i="22"/>
  <c r="AK208" i="22"/>
  <c r="AK268" i="22"/>
  <c r="AK238" i="22" s="1"/>
  <c r="AK73" i="22"/>
  <c r="AK84" i="22"/>
  <c r="AK270" i="22"/>
  <c r="AK129" i="22"/>
  <c r="AK257" i="22"/>
  <c r="AK114" i="22"/>
  <c r="X220" i="22"/>
  <c r="X175" i="22" s="1"/>
  <c r="X116" i="23"/>
  <c r="X44" i="23"/>
  <c r="X99" i="23"/>
  <c r="X27" i="23"/>
  <c r="DK74" i="22"/>
  <c r="DK64" i="22"/>
  <c r="DK70" i="22"/>
  <c r="DK87" i="22"/>
  <c r="DK111" i="22"/>
  <c r="DK108" i="22"/>
  <c r="DK128" i="22"/>
  <c r="DK213" i="22"/>
  <c r="DK272" i="22"/>
  <c r="DK235" i="22" s="1"/>
  <c r="DK252" i="22"/>
  <c r="DK269" i="22"/>
  <c r="DK268" i="22"/>
  <c r="DK238" i="22" s="1"/>
  <c r="DK262" i="22"/>
  <c r="DK270" i="22"/>
  <c r="X45" i="23"/>
  <c r="DK68" i="22"/>
  <c r="DK66" i="22"/>
  <c r="DK81" i="22"/>
  <c r="DK115" i="22"/>
  <c r="DK123" i="22"/>
  <c r="DK200" i="22"/>
  <c r="DK217" i="22"/>
  <c r="DK264" i="22"/>
  <c r="DK250" i="22"/>
  <c r="DK267" i="22"/>
  <c r="DK244" i="22"/>
  <c r="DK259" i="22"/>
  <c r="DK246" i="22"/>
  <c r="X100" i="23"/>
  <c r="DK67" i="22"/>
  <c r="DK65" i="22"/>
  <c r="DK63" i="22"/>
  <c r="DK18" i="22" s="1"/>
  <c r="DK88" i="22"/>
  <c r="DK82" i="22"/>
  <c r="DK133" i="22"/>
  <c r="DK117" i="22"/>
  <c r="DK127" i="22"/>
  <c r="DK125" i="22"/>
  <c r="DK130" i="22"/>
  <c r="DK114" i="22"/>
  <c r="DK201" i="22"/>
  <c r="DK156" i="22" s="1"/>
  <c r="DK199" i="22"/>
  <c r="DK215" i="22"/>
  <c r="DK225" i="22"/>
  <c r="DK180" i="22" s="1"/>
  <c r="DK221" i="22"/>
  <c r="DK256" i="22"/>
  <c r="DK248" i="22"/>
  <c r="DK261" i="22"/>
  <c r="DK237" i="22" s="1"/>
  <c r="DK251" i="22"/>
  <c r="DK265" i="22"/>
  <c r="DK253" i="22"/>
  <c r="DK80" i="22"/>
  <c r="DK79" i="22"/>
  <c r="DK91" i="22"/>
  <c r="DK71" i="22"/>
  <c r="DK76" i="22"/>
  <c r="DK132" i="22"/>
  <c r="DK116" i="22"/>
  <c r="DK211" i="22"/>
  <c r="DK166" i="22" s="1"/>
  <c r="DK202" i="22"/>
  <c r="DK220" i="22"/>
  <c r="DK209" i="22"/>
  <c r="DK223" i="22"/>
  <c r="DK77" i="22"/>
  <c r="DK90" i="22"/>
  <c r="DK121" i="22"/>
  <c r="DK113" i="22"/>
  <c r="DK205" i="22"/>
  <c r="DK216" i="22"/>
  <c r="DK219" i="22"/>
  <c r="DK214" i="22"/>
  <c r="DK206" i="22"/>
  <c r="DK210" i="22"/>
  <c r="DK247" i="22"/>
  <c r="DK245" i="22"/>
  <c r="DK89" i="22"/>
  <c r="DK69" i="22"/>
  <c r="DK24" i="22" s="1"/>
  <c r="DK92" i="22"/>
  <c r="DK86" i="22"/>
  <c r="DK135" i="22"/>
  <c r="DK98" i="22" s="1"/>
  <c r="DK137" i="22"/>
  <c r="DK103" i="22" s="1"/>
  <c r="DK112" i="22"/>
  <c r="DK99" i="22" s="1"/>
  <c r="DK134" i="22"/>
  <c r="DK208" i="22"/>
  <c r="DK203" i="22"/>
  <c r="DK158" i="22" s="1"/>
  <c r="DK227" i="22"/>
  <c r="DK229" i="22"/>
  <c r="DK222" i="22"/>
  <c r="DK249" i="22"/>
  <c r="DK236" i="22" s="1"/>
  <c r="DK266" i="22"/>
  <c r="DK258" i="22"/>
  <c r="DK254" i="22"/>
  <c r="DK257" i="22"/>
  <c r="X28" i="23"/>
  <c r="X117" i="23"/>
  <c r="DK83" i="22"/>
  <c r="DK85" i="22"/>
  <c r="DK73" i="22"/>
  <c r="DK84" i="22"/>
  <c r="DK39" i="22" s="1"/>
  <c r="DK62" i="22"/>
  <c r="DK122" i="22"/>
  <c r="DK120" i="22"/>
  <c r="DK126" i="22"/>
  <c r="DK129" i="22"/>
  <c r="DK131" i="22"/>
  <c r="DK101" i="22" s="1"/>
  <c r="DK124" i="22"/>
  <c r="DK100" i="22" s="1"/>
  <c r="DK218" i="22"/>
  <c r="DK173" i="22" s="1"/>
  <c r="DK228" i="22"/>
  <c r="DK212" i="22"/>
  <c r="DK226" i="22"/>
  <c r="DK260" i="22"/>
  <c r="DK255" i="22"/>
  <c r="DK274" i="22"/>
  <c r="DK240" i="22" s="1"/>
  <c r="DK273" i="22"/>
  <c r="DK239" i="22" s="1"/>
  <c r="DK78" i="22"/>
  <c r="DK72" i="22"/>
  <c r="DK27" i="22" s="1"/>
  <c r="DK75" i="22"/>
  <c r="DK30" i="22" s="1"/>
  <c r="DK118" i="22"/>
  <c r="DK136" i="22"/>
  <c r="DK102" i="22" s="1"/>
  <c r="DK119" i="22"/>
  <c r="DK109" i="22"/>
  <c r="DK110" i="22"/>
  <c r="DK107" i="22"/>
  <c r="DK207" i="22"/>
  <c r="DK224" i="22"/>
  <c r="DK204" i="22"/>
  <c r="DK263" i="22"/>
  <c r="DK271" i="22"/>
  <c r="X29" i="23"/>
  <c r="DX211" i="22"/>
  <c r="DX218" i="22"/>
  <c r="DX223" i="22"/>
  <c r="DX204" i="22"/>
  <c r="DX213" i="22"/>
  <c r="DX202" i="22"/>
  <c r="DX214" i="22"/>
  <c r="DX219" i="22"/>
  <c r="DX256" i="22"/>
  <c r="DX252" i="22"/>
  <c r="DX266" i="22"/>
  <c r="DX262" i="22"/>
  <c r="DX273" i="22"/>
  <c r="DX239" i="22" s="1"/>
  <c r="DX257" i="22"/>
  <c r="DX250" i="22"/>
  <c r="DX82" i="22"/>
  <c r="DX63" i="22"/>
  <c r="DX71" i="22"/>
  <c r="DX68" i="22"/>
  <c r="DX78" i="22"/>
  <c r="DX67" i="22"/>
  <c r="DX115" i="22"/>
  <c r="DX114" i="22"/>
  <c r="DX119" i="22"/>
  <c r="DX128" i="22"/>
  <c r="DX107" i="22"/>
  <c r="DX133" i="22"/>
  <c r="DX79" i="22"/>
  <c r="DX215" i="22"/>
  <c r="DX225" i="22"/>
  <c r="DX221" i="22"/>
  <c r="DX176" i="22" s="1"/>
  <c r="DX222" i="22"/>
  <c r="DX177" i="22" s="1"/>
  <c r="DX208" i="22"/>
  <c r="DX210" i="22"/>
  <c r="DX267" i="22"/>
  <c r="DX264" i="22"/>
  <c r="DX70" i="22"/>
  <c r="DX84" i="22"/>
  <c r="DX76" i="22"/>
  <c r="DX118" i="22"/>
  <c r="DX120" i="22"/>
  <c r="DX126" i="22"/>
  <c r="DX135" i="22"/>
  <c r="DX98" i="22" s="1"/>
  <c r="DX137" i="22"/>
  <c r="DX103" i="22" s="1"/>
  <c r="DX117" i="22"/>
  <c r="X101" i="23"/>
  <c r="DX227" i="22"/>
  <c r="DX203" i="22"/>
  <c r="DX199" i="22"/>
  <c r="DX205" i="22"/>
  <c r="DX263" i="22"/>
  <c r="DX224" i="22"/>
  <c r="DX229" i="22"/>
  <c r="DX200" i="22"/>
  <c r="DX201" i="22"/>
  <c r="DX260" i="22"/>
  <c r="DX258" i="22"/>
  <c r="DX268" i="22"/>
  <c r="DX238" i="22" s="1"/>
  <c r="DX255" i="22"/>
  <c r="DX244" i="22"/>
  <c r="DX65" i="22"/>
  <c r="DX86" i="22"/>
  <c r="DX74" i="22"/>
  <c r="DX80" i="22"/>
  <c r="DX134" i="22"/>
  <c r="DX123" i="22"/>
  <c r="DX245" i="22"/>
  <c r="X46" i="23"/>
  <c r="DX207" i="22"/>
  <c r="DX212" i="22"/>
  <c r="DX217" i="22"/>
  <c r="DX246" i="22"/>
  <c r="DX259" i="22"/>
  <c r="DX248" i="22"/>
  <c r="DX271" i="22"/>
  <c r="DX92" i="22"/>
  <c r="DX89" i="22"/>
  <c r="DX62" i="22"/>
  <c r="DX113" i="22"/>
  <c r="DX110" i="22"/>
  <c r="X118" i="23"/>
  <c r="DX216" i="22"/>
  <c r="DX274" i="22"/>
  <c r="DX240" i="22" s="1"/>
  <c r="DX270" i="22"/>
  <c r="DX265" i="22"/>
  <c r="DX247" i="22"/>
  <c r="DX261" i="22"/>
  <c r="DX237" i="22" s="1"/>
  <c r="DX254" i="22"/>
  <c r="DX75" i="22"/>
  <c r="DX30" i="22" s="1"/>
  <c r="DX69" i="22"/>
  <c r="DX88" i="22"/>
  <c r="DX73" i="22"/>
  <c r="DX77" i="22"/>
  <c r="DX72" i="22"/>
  <c r="DX27" i="22" s="1"/>
  <c r="DX125" i="22"/>
  <c r="DX121" i="22"/>
  <c r="DX112" i="22"/>
  <c r="DX99" i="22" s="1"/>
  <c r="DX136" i="22"/>
  <c r="DX102" i="22" s="1"/>
  <c r="DX108" i="22"/>
  <c r="DX66" i="22"/>
  <c r="DX91" i="22"/>
  <c r="DX220" i="22"/>
  <c r="DX226" i="22"/>
  <c r="DX181" i="22" s="1"/>
  <c r="DX206" i="22"/>
  <c r="DX161" i="22" s="1"/>
  <c r="DX228" i="22"/>
  <c r="DX209" i="22"/>
  <c r="DX164" i="22" s="1"/>
  <c r="DX251" i="22"/>
  <c r="DX269" i="22"/>
  <c r="DX85" i="22"/>
  <c r="DX64" i="22"/>
  <c r="DX87" i="22"/>
  <c r="DX132" i="22"/>
  <c r="DX127" i="22"/>
  <c r="DX130" i="22"/>
  <c r="DX116" i="22"/>
  <c r="DX109" i="22"/>
  <c r="DX124" i="22"/>
  <c r="DX100" i="22" s="1"/>
  <c r="DX111" i="22"/>
  <c r="DX272" i="22"/>
  <c r="DX235" i="22" s="1"/>
  <c r="DX253" i="22"/>
  <c r="DX83" i="22"/>
  <c r="DX81" i="22"/>
  <c r="DX36" i="22" s="1"/>
  <c r="DX90" i="22"/>
  <c r="DX131" i="22"/>
  <c r="DX101" i="22" s="1"/>
  <c r="DX122" i="22"/>
  <c r="DX129" i="22"/>
  <c r="DX249" i="22"/>
  <c r="DX236" i="22" s="1"/>
  <c r="EK263" i="22"/>
  <c r="EK257" i="22"/>
  <c r="EK248" i="22"/>
  <c r="EK75" i="22"/>
  <c r="EK127" i="22"/>
  <c r="EK137" i="22"/>
  <c r="EK103" i="22" s="1"/>
  <c r="EK123" i="22"/>
  <c r="EK131" i="22"/>
  <c r="EK101" i="22" s="1"/>
  <c r="EK115" i="22"/>
  <c r="EK227" i="22"/>
  <c r="EK220" i="22"/>
  <c r="EK175" i="22" s="1"/>
  <c r="EK210" i="22"/>
  <c r="EK207" i="22"/>
  <c r="EK250" i="22"/>
  <c r="EK79" i="22"/>
  <c r="EK125" i="22"/>
  <c r="EK256" i="22"/>
  <c r="EK264" i="22"/>
  <c r="EK253" i="22"/>
  <c r="EK249" i="22"/>
  <c r="EK236" i="22" s="1"/>
  <c r="EK82" i="22"/>
  <c r="EK64" i="22"/>
  <c r="EK63" i="22"/>
  <c r="EK81" i="22"/>
  <c r="EK130" i="22"/>
  <c r="EK219" i="22"/>
  <c r="EK174" i="22" s="1"/>
  <c r="EK218" i="22"/>
  <c r="EK173" i="22" s="1"/>
  <c r="EK213" i="22"/>
  <c r="EK204" i="22"/>
  <c r="EK221" i="22"/>
  <c r="EK223" i="22"/>
  <c r="EK208" i="22"/>
  <c r="X47" i="23"/>
  <c r="EK273" i="22"/>
  <c r="EK239" i="22" s="1"/>
  <c r="EK266" i="22"/>
  <c r="EK258" i="22"/>
  <c r="EK251" i="22"/>
  <c r="EK246" i="22"/>
  <c r="EK260" i="22"/>
  <c r="EK92" i="22"/>
  <c r="EK87" i="22"/>
  <c r="EK91" i="22"/>
  <c r="EK84" i="22"/>
  <c r="EK39" i="22" s="1"/>
  <c r="EK118" i="22"/>
  <c r="EK107" i="22"/>
  <c r="EK122" i="22"/>
  <c r="EK112" i="22"/>
  <c r="EK99" i="22" s="1"/>
  <c r="EK226" i="22"/>
  <c r="EK222" i="22"/>
  <c r="EK201" i="22"/>
  <c r="EK156" i="22" s="1"/>
  <c r="EK245" i="22"/>
  <c r="EK270" i="22"/>
  <c r="EK265" i="22"/>
  <c r="EK71" i="22"/>
  <c r="EK85" i="22"/>
  <c r="EK76" i="22"/>
  <c r="EK70" i="22"/>
  <c r="EK25" i="22" s="1"/>
  <c r="EK62" i="22"/>
  <c r="EK17" i="22" s="1"/>
  <c r="EK120" i="22"/>
  <c r="EK129" i="22"/>
  <c r="EK113" i="22"/>
  <c r="EK136" i="22"/>
  <c r="EK102" i="22" s="1"/>
  <c r="EK121" i="22"/>
  <c r="EK135" i="22"/>
  <c r="EK98" i="22" s="1"/>
  <c r="EK212" i="22"/>
  <c r="EK199" i="22"/>
  <c r="EK132" i="22"/>
  <c r="X30" i="23"/>
  <c r="EK269" i="22"/>
  <c r="EK255" i="22"/>
  <c r="EK73" i="22"/>
  <c r="EK28" i="22" s="1"/>
  <c r="EK68" i="22"/>
  <c r="EK83" i="22"/>
  <c r="EK38" i="22" s="1"/>
  <c r="EK78" i="22"/>
  <c r="EK33" i="22" s="1"/>
  <c r="EK86" i="22"/>
  <c r="EK74" i="22"/>
  <c r="EK66" i="22"/>
  <c r="EK80" i="22"/>
  <c r="EK35" i="22" s="1"/>
  <c r="EK134" i="22"/>
  <c r="EK128" i="22"/>
  <c r="EK124" i="22"/>
  <c r="EK100" i="22" s="1"/>
  <c r="EK117" i="22"/>
  <c r="EK211" i="22"/>
  <c r="EK166" i="22" s="1"/>
  <c r="EK214" i="22"/>
  <c r="EK224" i="22"/>
  <c r="EK179" i="22" s="1"/>
  <c r="EK203" i="22"/>
  <c r="EK254" i="22"/>
  <c r="EK67" i="22"/>
  <c r="EK229" i="22"/>
  <c r="X119" i="23"/>
  <c r="EK267" i="22"/>
  <c r="EK271" i="22"/>
  <c r="EK252" i="22"/>
  <c r="EK259" i="22"/>
  <c r="EK274" i="22"/>
  <c r="EK240" i="22" s="1"/>
  <c r="EK90" i="22"/>
  <c r="EK69" i="22"/>
  <c r="EK65" i="22"/>
  <c r="EK72" i="22"/>
  <c r="EK27" i="22" s="1"/>
  <c r="EK116" i="22"/>
  <c r="EK133" i="22"/>
  <c r="EK110" i="22"/>
  <c r="EK109" i="22"/>
  <c r="EK200" i="22"/>
  <c r="EK215" i="22"/>
  <c r="EK170" i="22" s="1"/>
  <c r="EK202" i="22"/>
  <c r="EK216" i="22"/>
  <c r="EK217" i="22"/>
  <c r="EK108" i="22"/>
  <c r="EK126" i="22"/>
  <c r="X102" i="23"/>
  <c r="EK261" i="22"/>
  <c r="EK237" i="22" s="1"/>
  <c r="EK262" i="22"/>
  <c r="EK247" i="22"/>
  <c r="EK244" i="22"/>
  <c r="EK268" i="22"/>
  <c r="EK238" i="22" s="1"/>
  <c r="EK272" i="22"/>
  <c r="EK235" i="22" s="1"/>
  <c r="EK234" i="22" s="1"/>
  <c r="EK89" i="22"/>
  <c r="EK88" i="22"/>
  <c r="EK43" i="22" s="1"/>
  <c r="EK77" i="22"/>
  <c r="EK32" i="22" s="1"/>
  <c r="EK111" i="22"/>
  <c r="EK119" i="22"/>
  <c r="EK205" i="22"/>
  <c r="EK160" i="22" s="1"/>
  <c r="EK206" i="22"/>
  <c r="EK225" i="22"/>
  <c r="EK180" i="22" s="1"/>
  <c r="EK114" i="22"/>
  <c r="EK209" i="22"/>
  <c r="EK228" i="22"/>
  <c r="X31" i="23"/>
  <c r="EX82" i="22"/>
  <c r="EX88" i="22"/>
  <c r="EX73" i="22"/>
  <c r="EX69" i="22"/>
  <c r="EX127" i="22"/>
  <c r="EX129" i="22"/>
  <c r="EX131" i="22"/>
  <c r="EX101" i="22" s="1"/>
  <c r="EX130" i="22"/>
  <c r="EX201" i="22"/>
  <c r="EX215" i="22"/>
  <c r="EX170" i="22" s="1"/>
  <c r="EX212" i="22"/>
  <c r="EX221" i="22"/>
  <c r="EX208" i="22"/>
  <c r="EX259" i="22"/>
  <c r="EX271" i="22"/>
  <c r="EX266" i="22"/>
  <c r="EX257" i="22"/>
  <c r="EX270" i="22"/>
  <c r="EX274" i="22"/>
  <c r="EX240" i="22" s="1"/>
  <c r="EX137" i="22"/>
  <c r="EX103" i="22" s="1"/>
  <c r="EX225" i="22"/>
  <c r="EX222" i="22"/>
  <c r="EX245" i="22"/>
  <c r="EX86" i="22"/>
  <c r="EX65" i="22"/>
  <c r="EX91" i="22"/>
  <c r="EX71" i="22"/>
  <c r="EX78" i="22"/>
  <c r="EX121" i="22"/>
  <c r="EX124" i="22"/>
  <c r="EX100" i="22" s="1"/>
  <c r="EX223" i="22"/>
  <c r="EX269" i="22"/>
  <c r="EX228" i="22"/>
  <c r="EX87" i="22"/>
  <c r="EX90" i="22"/>
  <c r="EX89" i="22"/>
  <c r="EX136" i="22"/>
  <c r="EX102" i="22" s="1"/>
  <c r="EX113" i="22"/>
  <c r="X120" i="23"/>
  <c r="EX123" i="22"/>
  <c r="EX112" i="22"/>
  <c r="EX99" i="22" s="1"/>
  <c r="EX218" i="22"/>
  <c r="EX207" i="22"/>
  <c r="EX214" i="22"/>
  <c r="EX202" i="22"/>
  <c r="EX263" i="22"/>
  <c r="EX258" i="22"/>
  <c r="EX216" i="22"/>
  <c r="EX80" i="22"/>
  <c r="EX77" i="22"/>
  <c r="EX83" i="22"/>
  <c r="EX76" i="22"/>
  <c r="EX67" i="22"/>
  <c r="EX117" i="22"/>
  <c r="EX115" i="22"/>
  <c r="EX135" i="22"/>
  <c r="EX98" i="22" s="1"/>
  <c r="EX217" i="22"/>
  <c r="EX226" i="22"/>
  <c r="EX246" i="22"/>
  <c r="EX260" i="22"/>
  <c r="X48" i="23"/>
  <c r="EX74" i="22"/>
  <c r="EX114" i="22"/>
  <c r="EX125" i="22"/>
  <c r="EX110" i="22"/>
  <c r="EX200" i="22"/>
  <c r="EX206" i="22"/>
  <c r="EX227" i="22"/>
  <c r="EX261" i="22"/>
  <c r="EX237" i="22" s="1"/>
  <c r="EX272" i="22"/>
  <c r="EX235" i="22" s="1"/>
  <c r="EX273" i="22"/>
  <c r="EX239" i="22" s="1"/>
  <c r="EX251" i="22"/>
  <c r="EX254" i="22"/>
  <c r="EX120" i="22"/>
  <c r="EX220" i="22"/>
  <c r="EX81" i="22"/>
  <c r="EX75" i="22"/>
  <c r="EX72" i="22"/>
  <c r="EX27" i="22" s="1"/>
  <c r="EX84" i="22"/>
  <c r="EX108" i="22"/>
  <c r="EX109" i="22"/>
  <c r="EX132" i="22"/>
  <c r="EX126" i="22"/>
  <c r="EX134" i="22"/>
  <c r="EX219" i="22"/>
  <c r="EX210" i="22"/>
  <c r="EX229" i="22"/>
  <c r="EX204" i="22"/>
  <c r="EX209" i="22"/>
  <c r="EX267" i="22"/>
  <c r="EX268" i="22"/>
  <c r="EX238" i="22" s="1"/>
  <c r="EX248" i="22"/>
  <c r="EX264" i="22"/>
  <c r="EX247" i="22"/>
  <c r="EX205" i="22"/>
  <c r="X103" i="23"/>
  <c r="EX63" i="22"/>
  <c r="EX92" i="22"/>
  <c r="EX62" i="22"/>
  <c r="EX64" i="22"/>
  <c r="EX68" i="22"/>
  <c r="EX70" i="22"/>
  <c r="EX85" i="22"/>
  <c r="EX40" i="22" s="1"/>
  <c r="EX79" i="22"/>
  <c r="EX66" i="22"/>
  <c r="EX107" i="22"/>
  <c r="EX118" i="22"/>
  <c r="EX116" i="22"/>
  <c r="EX122" i="22"/>
  <c r="EX133" i="22"/>
  <c r="EX119" i="22"/>
  <c r="EX128" i="22"/>
  <c r="EX213" i="22"/>
  <c r="EX168" i="22" s="1"/>
  <c r="EX211" i="22"/>
  <c r="EX224" i="22"/>
  <c r="EX199" i="22"/>
  <c r="EX253" i="22"/>
  <c r="EX256" i="22"/>
  <c r="EX265" i="22"/>
  <c r="EX249" i="22"/>
  <c r="EX236" i="22" s="1"/>
  <c r="EX252" i="22"/>
  <c r="EX255" i="22"/>
  <c r="EX262" i="22"/>
  <c r="EX244" i="22"/>
  <c r="EX250" i="22"/>
  <c r="EX111" i="22"/>
  <c r="EX203" i="22"/>
  <c r="FJ274" i="22"/>
  <c r="FJ240" i="22" s="1"/>
  <c r="FL260" i="22"/>
  <c r="FH260" i="22"/>
  <c r="FH170" i="22" s="1"/>
  <c r="FF245" i="22"/>
  <c r="FD270" i="22"/>
  <c r="FI245" i="22"/>
  <c r="FG260" i="22"/>
  <c r="FJ244" i="22"/>
  <c r="FF251" i="22"/>
  <c r="FM261" i="22"/>
  <c r="FM237" i="22" s="1"/>
  <c r="FH251" i="22"/>
  <c r="FH161" i="22" s="1"/>
  <c r="FH270" i="22"/>
  <c r="FK256" i="22"/>
  <c r="FG259" i="22"/>
  <c r="FI244" i="22"/>
  <c r="FM254" i="22"/>
  <c r="FF258" i="22"/>
  <c r="FK266" i="22"/>
  <c r="FI250" i="22"/>
  <c r="FI160" i="22" s="1"/>
  <c r="FG257" i="22"/>
  <c r="FL269" i="22"/>
  <c r="FK247" i="22"/>
  <c r="FH253" i="22"/>
  <c r="FI255" i="22"/>
  <c r="FK250" i="22"/>
  <c r="FK272" i="22"/>
  <c r="FK235" i="22" s="1"/>
  <c r="FL244" i="22"/>
  <c r="FD264" i="22"/>
  <c r="FD272" i="22"/>
  <c r="FD235" i="22" s="1"/>
  <c r="FI262" i="22"/>
  <c r="FF264" i="22"/>
  <c r="FL272" i="22"/>
  <c r="FL235" i="22" s="1"/>
  <c r="FJ262" i="22"/>
  <c r="FH264" i="22"/>
  <c r="FF272" i="22"/>
  <c r="FF235" i="22" s="1"/>
  <c r="FJ116" i="22"/>
  <c r="FJ110" i="22"/>
  <c r="FI122" i="22"/>
  <c r="FK110" i="22"/>
  <c r="FJ125" i="22"/>
  <c r="FD136" i="22"/>
  <c r="FD102" i="22" s="1"/>
  <c r="FD124" i="22"/>
  <c r="FD100" i="22" s="1"/>
  <c r="FM115" i="22"/>
  <c r="FK136" i="22"/>
  <c r="FK102" i="22" s="1"/>
  <c r="FM123" i="22"/>
  <c r="FF122" i="22"/>
  <c r="FL108" i="22"/>
  <c r="FJ130" i="22"/>
  <c r="FK117" i="22"/>
  <c r="FF108" i="22"/>
  <c r="FI118" i="22"/>
  <c r="FH131" i="22"/>
  <c r="FH101" i="22" s="1"/>
  <c r="FM114" i="22"/>
  <c r="FG117" i="22"/>
  <c r="FI134" i="22"/>
  <c r="FH121" i="22"/>
  <c r="FJ127" i="22"/>
  <c r="FH123" i="22"/>
  <c r="FK118" i="22"/>
  <c r="FK28" i="22" s="1"/>
  <c r="FK111" i="22"/>
  <c r="FH132" i="22"/>
  <c r="FK121" i="22"/>
  <c r="FG122" i="22"/>
  <c r="FL118" i="22"/>
  <c r="FM200" i="22"/>
  <c r="FJ204" i="22"/>
  <c r="FD203" i="22"/>
  <c r="FD221" i="22"/>
  <c r="FK203" i="22"/>
  <c r="FH216" i="22"/>
  <c r="FH218" i="22"/>
  <c r="FM207" i="22"/>
  <c r="FG221" i="22"/>
  <c r="FM203" i="22"/>
  <c r="FL200" i="22"/>
  <c r="FL155" i="22" s="1"/>
  <c r="FF208" i="22"/>
  <c r="FG202" i="22"/>
  <c r="FK226" i="22"/>
  <c r="FL202" i="22"/>
  <c r="FG213" i="22"/>
  <c r="FI225" i="22"/>
  <c r="FD222" i="22"/>
  <c r="FF202" i="22"/>
  <c r="FK228" i="22"/>
  <c r="FL209" i="22"/>
  <c r="FL223" i="22"/>
  <c r="FJ228" i="22"/>
  <c r="FD205" i="22"/>
  <c r="FG219" i="22"/>
  <c r="FF220" i="22"/>
  <c r="FF204" i="22"/>
  <c r="FF191" i="22" s="1"/>
  <c r="FL213" i="22"/>
  <c r="FK224" i="22"/>
  <c r="FM212" i="22"/>
  <c r="FL217" i="22"/>
  <c r="FK206" i="22"/>
  <c r="FG62" i="22"/>
  <c r="FG66" i="22"/>
  <c r="FI65" i="22"/>
  <c r="FI20" i="22" s="1"/>
  <c r="FJ80" i="22"/>
  <c r="FK76" i="22"/>
  <c r="FJ65" i="22"/>
  <c r="FI79" i="22"/>
  <c r="FL90" i="22"/>
  <c r="FH66" i="22"/>
  <c r="FH75" i="22"/>
  <c r="FL62" i="22"/>
  <c r="FL77" i="22"/>
  <c r="FF71" i="22"/>
  <c r="FF80" i="22"/>
  <c r="FJ75" i="22"/>
  <c r="FL65" i="22"/>
  <c r="FH91" i="22"/>
  <c r="FI90" i="22"/>
  <c r="FD70" i="22"/>
  <c r="FJ81" i="22"/>
  <c r="FD63" i="22"/>
  <c r="FM69" i="22"/>
  <c r="FH88" i="22"/>
  <c r="FF87" i="22"/>
  <c r="FK81" i="22"/>
  <c r="FG69" i="22"/>
  <c r="FH77" i="22"/>
  <c r="FH32" i="22" s="1"/>
  <c r="FD67" i="22"/>
  <c r="FG64" i="22"/>
  <c r="FG89" i="22"/>
  <c r="FH86" i="22"/>
  <c r="FL74" i="22"/>
  <c r="FL78" i="22"/>
  <c r="FD82" i="22"/>
  <c r="FF89" i="22"/>
  <c r="FJ86" i="22"/>
  <c r="FM92" i="22"/>
  <c r="Z121" i="23"/>
  <c r="V121" i="23"/>
  <c r="Z32" i="23"/>
  <c r="W49" i="23"/>
  <c r="T49" i="23"/>
  <c r="Z104" i="23"/>
  <c r="FH265" i="22"/>
  <c r="FM259" i="22"/>
  <c r="FM245" i="22"/>
  <c r="T95" i="23"/>
  <c r="T112" i="23"/>
  <c r="T24" i="23"/>
  <c r="T41" i="23"/>
  <c r="T112" i="22"/>
  <c r="T99" i="22" s="1"/>
  <c r="T107" i="22"/>
  <c r="T25" i="23"/>
  <c r="T42" i="23"/>
  <c r="T62" i="22"/>
  <c r="T113" i="23"/>
  <c r="T97" i="23"/>
  <c r="T96" i="23"/>
  <c r="T70" i="22"/>
  <c r="T110" i="22"/>
  <c r="T117" i="22"/>
  <c r="T73" i="22"/>
  <c r="T119" i="22"/>
  <c r="T29" i="22" s="1"/>
  <c r="T89" i="22"/>
  <c r="T123" i="22"/>
  <c r="T206" i="22"/>
  <c r="T113" i="22"/>
  <c r="T23" i="22" s="1"/>
  <c r="T132" i="22"/>
  <c r="T118" i="22"/>
  <c r="T249" i="22"/>
  <c r="T236" i="22" s="1"/>
  <c r="T269" i="22"/>
  <c r="T258" i="22"/>
  <c r="T274" i="22"/>
  <c r="T240" i="22" s="1"/>
  <c r="T69" i="22"/>
  <c r="T265" i="22"/>
  <c r="T261" i="22"/>
  <c r="T237" i="22" s="1"/>
  <c r="T72" i="22"/>
  <c r="T74" i="22"/>
  <c r="T87" i="22"/>
  <c r="T42" i="22" s="1"/>
  <c r="T84" i="22"/>
  <c r="T88" i="22"/>
  <c r="T92" i="22"/>
  <c r="T83" i="22"/>
  <c r="T80" i="22"/>
  <c r="T115" i="22"/>
  <c r="T129" i="22"/>
  <c r="T130" i="22"/>
  <c r="T257" i="22"/>
  <c r="T259" i="22"/>
  <c r="T244" i="22"/>
  <c r="T260" i="22"/>
  <c r="T222" i="22"/>
  <c r="T111" i="22"/>
  <c r="T75" i="22"/>
  <c r="T81" i="22"/>
  <c r="T121" i="22"/>
  <c r="T273" i="22"/>
  <c r="T239" i="22" s="1"/>
  <c r="T126" i="22"/>
  <c r="T251" i="22"/>
  <c r="T263" i="22"/>
  <c r="T248" i="22"/>
  <c r="T264" i="22"/>
  <c r="T79" i="22"/>
  <c r="T64" i="22"/>
  <c r="T109" i="22"/>
  <c r="T65" i="22"/>
  <c r="T20" i="22" s="1"/>
  <c r="T67" i="22"/>
  <c r="T125" i="22"/>
  <c r="T78" i="22"/>
  <c r="T124" i="22"/>
  <c r="T100" i="22" s="1"/>
  <c r="T253" i="22"/>
  <c r="T255" i="22"/>
  <c r="T250" i="22"/>
  <c r="T266" i="22"/>
  <c r="T114" i="23"/>
  <c r="T68" i="22"/>
  <c r="T66" i="22"/>
  <c r="T21" i="22" s="1"/>
  <c r="T127" i="22"/>
  <c r="T63" i="22"/>
  <c r="T82" i="22"/>
  <c r="T133" i="22"/>
  <c r="T77" i="22"/>
  <c r="T86" i="22"/>
  <c r="T90" i="22"/>
  <c r="T247" i="22"/>
  <c r="T252" i="22"/>
  <c r="T268" i="22"/>
  <c r="T238" i="22" s="1"/>
  <c r="T131" i="22"/>
  <c r="T101" i="22" s="1"/>
  <c r="T108" i="22"/>
  <c r="T120" i="22"/>
  <c r="T114" i="22"/>
  <c r="T76" i="22"/>
  <c r="T136" i="22"/>
  <c r="T102" i="22" s="1"/>
  <c r="T245" i="22"/>
  <c r="T254" i="22"/>
  <c r="T270" i="22"/>
  <c r="T135" i="22"/>
  <c r="T98" i="22" s="1"/>
  <c r="T85" i="22"/>
  <c r="T40" i="22" s="1"/>
  <c r="T122" i="22"/>
  <c r="T116" i="22"/>
  <c r="T91" i="22"/>
  <c r="T71" i="22"/>
  <c r="T134" i="22"/>
  <c r="T219" i="22"/>
  <c r="T267" i="22"/>
  <c r="T229" i="22"/>
  <c r="T256" i="22"/>
  <c r="T272" i="22"/>
  <c r="T235" i="22" s="1"/>
  <c r="T128" i="22"/>
  <c r="T271" i="22"/>
  <c r="T246" i="22"/>
  <c r="T262" i="22"/>
  <c r="T211" i="22"/>
  <c r="T213" i="22"/>
  <c r="T168" i="22" s="1"/>
  <c r="T210" i="22"/>
  <c r="T165" i="22" s="1"/>
  <c r="CT220" i="22"/>
  <c r="CT261" i="22"/>
  <c r="CT237" i="22" s="1"/>
  <c r="CT126" i="22"/>
  <c r="CT254" i="22"/>
  <c r="CT247" i="22"/>
  <c r="CT263" i="22"/>
  <c r="CT107" i="22"/>
  <c r="CT270" i="22"/>
  <c r="CT246" i="22"/>
  <c r="CT209" i="22"/>
  <c r="CT131" i="22"/>
  <c r="CT101" i="22" s="1"/>
  <c r="CT65" i="22"/>
  <c r="CG88" i="22"/>
  <c r="T224" i="22"/>
  <c r="T179" i="22" s="1"/>
  <c r="T203" i="22"/>
  <c r="T223" i="22"/>
  <c r="CT274" i="22"/>
  <c r="CT240" i="22" s="1"/>
  <c r="CT88" i="22"/>
  <c r="CT216" i="22"/>
  <c r="CT226" i="22"/>
  <c r="CT223" i="22"/>
  <c r="CT127" i="22"/>
  <c r="CT133" i="22"/>
  <c r="CT83" i="22"/>
  <c r="CT125" i="22"/>
  <c r="CT248" i="22"/>
  <c r="CT208" i="22"/>
  <c r="CT108" i="22"/>
  <c r="CT217" i="22"/>
  <c r="CT129" i="22"/>
  <c r="CT255" i="22"/>
  <c r="CT265" i="22"/>
  <c r="CT200" i="22"/>
  <c r="CT229" i="22"/>
  <c r="CG229" i="22"/>
  <c r="CG213" i="22"/>
  <c r="CG132" i="22"/>
  <c r="CG246" i="22"/>
  <c r="T115" i="23"/>
  <c r="T214" i="22"/>
  <c r="T169" i="22" s="1"/>
  <c r="T221" i="22"/>
  <c r="T209" i="22"/>
  <c r="CT91" i="22"/>
  <c r="CT75" i="22"/>
  <c r="CT123" i="22"/>
  <c r="CT66" i="22"/>
  <c r="CT21" i="22" s="1"/>
  <c r="CT267" i="22"/>
  <c r="CT251" i="22"/>
  <c r="CT132" i="22"/>
  <c r="CT116" i="22"/>
  <c r="CT260" i="22"/>
  <c r="CT70" i="22"/>
  <c r="CT119" i="22"/>
  <c r="CT201" i="22"/>
  <c r="CT156" i="22" s="1"/>
  <c r="CT218" i="22"/>
  <c r="CT67" i="22"/>
  <c r="CT134" i="22"/>
  <c r="CT118" i="22"/>
  <c r="CT86" i="22"/>
  <c r="CT262" i="22"/>
  <c r="CG133" i="22"/>
  <c r="CG117" i="22"/>
  <c r="CG128" i="22"/>
  <c r="T226" i="22"/>
  <c r="T181" i="22" s="1"/>
  <c r="T199" i="22"/>
  <c r="T227" i="22"/>
  <c r="T218" i="22"/>
  <c r="T173" i="22" s="1"/>
  <c r="T204" i="22"/>
  <c r="BT67" i="22"/>
  <c r="CT87" i="22"/>
  <c r="CT42" i="22" s="1"/>
  <c r="CT71" i="22"/>
  <c r="CT135" i="22"/>
  <c r="CT98" i="22" s="1"/>
  <c r="CT80" i="22"/>
  <c r="CT35" i="22" s="1"/>
  <c r="CT222" i="22"/>
  <c r="CT227" i="22"/>
  <c r="CT63" i="22"/>
  <c r="CT18" i="22" s="1"/>
  <c r="CT120" i="22"/>
  <c r="CT84" i="22"/>
  <c r="CT39" i="22" s="1"/>
  <c r="CT256" i="22"/>
  <c r="CT224" i="22"/>
  <c r="CT82" i="22"/>
  <c r="CT74" i="22"/>
  <c r="CT29" i="22" s="1"/>
  <c r="CT111" i="22"/>
  <c r="CT76" i="22"/>
  <c r="CG65" i="22"/>
  <c r="T26" i="23"/>
  <c r="T43" i="23"/>
  <c r="T207" i="22"/>
  <c r="T162" i="22" s="1"/>
  <c r="CT64" i="22"/>
  <c r="CT117" i="22"/>
  <c r="CT206" i="22"/>
  <c r="CT62" i="22"/>
  <c r="CT205" i="22"/>
  <c r="CT122" i="22"/>
  <c r="CT137" i="22"/>
  <c r="CT103" i="22" s="1"/>
  <c r="CT211" i="22"/>
  <c r="CT166" i="22" s="1"/>
  <c r="CT115" i="22"/>
  <c r="CT90" i="22"/>
  <c r="CT269" i="22"/>
  <c r="CT69" i="22"/>
  <c r="CT264" i="22"/>
  <c r="CT72" i="22"/>
  <c r="CT112" i="22"/>
  <c r="CT99" i="22" s="1"/>
  <c r="CG268" i="22"/>
  <c r="CG238" i="22" s="1"/>
  <c r="CG78" i="22"/>
  <c r="CG62" i="22"/>
  <c r="CG212" i="22"/>
  <c r="T212" i="22"/>
  <c r="T216" i="22"/>
  <c r="T205" i="22"/>
  <c r="T160" i="22" s="1"/>
  <c r="CT210" i="22"/>
  <c r="CT165" i="22" s="1"/>
  <c r="CT245" i="22"/>
  <c r="CT110" i="22"/>
  <c r="CT204" i="22"/>
  <c r="CT249" i="22"/>
  <c r="CT236" i="22" s="1"/>
  <c r="CT268" i="22"/>
  <c r="CT238" i="22" s="1"/>
  <c r="CT258" i="22"/>
  <c r="CT273" i="22"/>
  <c r="CT239" i="22" s="1"/>
  <c r="CT257" i="22"/>
  <c r="CT228" i="22"/>
  <c r="CT225" i="22"/>
  <c r="CT89" i="22"/>
  <c r="CT44" i="22" s="1"/>
  <c r="CT73" i="22"/>
  <c r="CT272" i="22"/>
  <c r="CT235" i="22" s="1"/>
  <c r="CT92" i="22"/>
  <c r="CT259" i="22"/>
  <c r="CT266" i="22"/>
  <c r="CT124" i="22"/>
  <c r="CT100" i="22" s="1"/>
  <c r="CT244" i="22"/>
  <c r="CT252" i="22"/>
  <c r="T137" i="22"/>
  <c r="T103" i="22" s="1"/>
  <c r="T201" i="22"/>
  <c r="T156" i="22" s="1"/>
  <c r="T228" i="22"/>
  <c r="AT122" i="22"/>
  <c r="CT81" i="22"/>
  <c r="CT36" i="22" s="1"/>
  <c r="CT130" i="22"/>
  <c r="CT68" i="22"/>
  <c r="CT215" i="22"/>
  <c r="CT170" i="22" s="1"/>
  <c r="CT202" i="22"/>
  <c r="CT157" i="22" s="1"/>
  <c r="CT77" i="22"/>
  <c r="CT203" i="22"/>
  <c r="CT250" i="22"/>
  <c r="CT219" i="22"/>
  <c r="CT79" i="22"/>
  <c r="CT199" i="22"/>
  <c r="CT154" i="22" s="1"/>
  <c r="CT207" i="22"/>
  <c r="CT214" i="22"/>
  <c r="CG136" i="22"/>
  <c r="CG102" i="22" s="1"/>
  <c r="CG81" i="22"/>
  <c r="CT271" i="22"/>
  <c r="CT109" i="22"/>
  <c r="CT128" i="22"/>
  <c r="CG219" i="22"/>
  <c r="CG228" i="22"/>
  <c r="CG248" i="22"/>
  <c r="CG220" i="22"/>
  <c r="CG221" i="22"/>
  <c r="CG130" i="22"/>
  <c r="CG85" i="22"/>
  <c r="BT220" i="22"/>
  <c r="BT202" i="22"/>
  <c r="BT247" i="22"/>
  <c r="BT125" i="22"/>
  <c r="BT109" i="22"/>
  <c r="BT273" i="22"/>
  <c r="BT239" i="22" s="1"/>
  <c r="BT77" i="22"/>
  <c r="BT32" i="22" s="1"/>
  <c r="BT225" i="22"/>
  <c r="BT200" i="22"/>
  <c r="BT269" i="22"/>
  <c r="BT123" i="22"/>
  <c r="BT79" i="22"/>
  <c r="BT249" i="22"/>
  <c r="BT236" i="22" s="1"/>
  <c r="BT211" i="22"/>
  <c r="BG223" i="22"/>
  <c r="T220" i="22"/>
  <c r="CT253" i="22"/>
  <c r="CG120" i="22"/>
  <c r="CG258" i="22"/>
  <c r="CG200" i="22"/>
  <c r="CG129" i="22"/>
  <c r="CG209" i="22"/>
  <c r="CG204" i="22"/>
  <c r="CG245" i="22"/>
  <c r="CG270" i="22"/>
  <c r="CG80" i="22"/>
  <c r="CG64" i="22"/>
  <c r="CG207" i="22"/>
  <c r="CG131" i="22"/>
  <c r="CG101" i="22" s="1"/>
  <c r="CG218" i="22"/>
  <c r="BT265" i="22"/>
  <c r="BT223" i="22"/>
  <c r="BT91" i="22"/>
  <c r="BT268" i="22"/>
  <c r="BT238" i="22" s="1"/>
  <c r="BT252" i="22"/>
  <c r="BT267" i="22"/>
  <c r="BT216" i="22"/>
  <c r="BT116" i="22"/>
  <c r="BT83" i="22"/>
  <c r="BT212" i="22"/>
  <c r="BT262" i="22"/>
  <c r="BT246" i="22"/>
  <c r="BT76" i="22"/>
  <c r="BG115" i="22"/>
  <c r="BG122" i="22"/>
  <c r="CG123" i="22"/>
  <c r="CG203" i="22"/>
  <c r="CG158" i="22" s="1"/>
  <c r="CG265" i="22"/>
  <c r="CG222" i="22"/>
  <c r="CG224" i="22"/>
  <c r="CG108" i="22"/>
  <c r="CG122" i="22"/>
  <c r="CG125" i="22"/>
  <c r="CG126" i="22"/>
  <c r="CG71" i="22"/>
  <c r="CG255" i="22"/>
  <c r="CG63" i="22"/>
  <c r="CG111" i="22"/>
  <c r="CG69" i="22"/>
  <c r="CG259" i="22"/>
  <c r="BT114" i="22"/>
  <c r="BT78" i="22"/>
  <c r="BT69" i="22"/>
  <c r="BT130" i="22"/>
  <c r="BT261" i="22"/>
  <c r="BT237" i="22" s="1"/>
  <c r="BT121" i="22"/>
  <c r="BT92" i="22"/>
  <c r="BT66" i="22"/>
  <c r="BT221" i="22"/>
  <c r="BT122" i="22"/>
  <c r="BT89" i="22"/>
  <c r="BT44" i="22" s="1"/>
  <c r="BT73" i="22"/>
  <c r="BT119" i="22"/>
  <c r="BT134" i="22"/>
  <c r="BT245" i="22"/>
  <c r="CT221" i="22"/>
  <c r="CG90" i="22"/>
  <c r="CG264" i="22"/>
  <c r="CG74" i="22"/>
  <c r="CG79" i="22"/>
  <c r="CG260" i="22"/>
  <c r="CG244" i="22"/>
  <c r="CG91" i="22"/>
  <c r="CG223" i="22"/>
  <c r="CG92" i="22"/>
  <c r="CG266" i="22"/>
  <c r="CG76" i="22"/>
  <c r="CG31" i="22" s="1"/>
  <c r="CG127" i="22"/>
  <c r="CG72" i="22"/>
  <c r="CG27" i="22" s="1"/>
  <c r="CG226" i="22"/>
  <c r="CG112" i="22"/>
  <c r="CG99" i="22" s="1"/>
  <c r="CG217" i="22"/>
  <c r="BT85" i="22"/>
  <c r="BT214" i="22"/>
  <c r="BT219" i="22"/>
  <c r="BT264" i="22"/>
  <c r="BT248" i="22"/>
  <c r="BT137" i="22"/>
  <c r="BT103" i="22" s="1"/>
  <c r="BT87" i="22"/>
  <c r="BT112" i="22"/>
  <c r="BT99" i="22" s="1"/>
  <c r="BT274" i="22"/>
  <c r="BT240" i="22" s="1"/>
  <c r="BT258" i="22"/>
  <c r="BT135" i="22"/>
  <c r="BT98" i="22" s="1"/>
  <c r="BT90" i="22"/>
  <c r="BG200" i="22"/>
  <c r="BG155" i="22" s="1"/>
  <c r="BG123" i="22"/>
  <c r="T98" i="23"/>
  <c r="CT213" i="22"/>
  <c r="CT168" i="22" s="1"/>
  <c r="CT212" i="22"/>
  <c r="CT113" i="22"/>
  <c r="CT114" i="22"/>
  <c r="CG124" i="22"/>
  <c r="CG100" i="22" s="1"/>
  <c r="CG274" i="22"/>
  <c r="CG240" i="22" s="1"/>
  <c r="CG84" i="22"/>
  <c r="CG68" i="22"/>
  <c r="CG216" i="22"/>
  <c r="CG73" i="22"/>
  <c r="CG116" i="22"/>
  <c r="CG89" i="22"/>
  <c r="CG113" i="22"/>
  <c r="CG261" i="22"/>
  <c r="CG237" i="22" s="1"/>
  <c r="CG273" i="22"/>
  <c r="CG239" i="22" s="1"/>
  <c r="CG118" i="22"/>
  <c r="CG114" i="22"/>
  <c r="CG86" i="22"/>
  <c r="CG211" i="22"/>
  <c r="CG205" i="22"/>
  <c r="CG214" i="22"/>
  <c r="CG202" i="22"/>
  <c r="CG256" i="22"/>
  <c r="CG210" i="22"/>
  <c r="BT74" i="22"/>
  <c r="BT124" i="22"/>
  <c r="BT100" i="22" s="1"/>
  <c r="BT110" i="22"/>
  <c r="BT84" i="22"/>
  <c r="BT207" i="22"/>
  <c r="BT162" i="22" s="1"/>
  <c r="BT72" i="22"/>
  <c r="BT81" i="22"/>
  <c r="BT117" i="22"/>
  <c r="BT65" i="22"/>
  <c r="BT20" i="22" s="1"/>
  <c r="BT126" i="22"/>
  <c r="BT217" i="22"/>
  <c r="BT259" i="22"/>
  <c r="BT115" i="22"/>
  <c r="BT199" i="22"/>
  <c r="BT107" i="22"/>
  <c r="CT136" i="22"/>
  <c r="CT102" i="22" s="1"/>
  <c r="CG107" i="22"/>
  <c r="CG67" i="22"/>
  <c r="CG253" i="22"/>
  <c r="CG83" i="22"/>
  <c r="CG257" i="22"/>
  <c r="CG215" i="22"/>
  <c r="CG170" i="22" s="1"/>
  <c r="CG251" i="22"/>
  <c r="CG262" i="22"/>
  <c r="CG263" i="22"/>
  <c r="CG137" i="22"/>
  <c r="CG103" i="22" s="1"/>
  <c r="CG121" i="22"/>
  <c r="CG201" i="22"/>
  <c r="CG156" i="22" s="1"/>
  <c r="CG271" i="22"/>
  <c r="BT215" i="22"/>
  <c r="BT170" i="22" s="1"/>
  <c r="BT255" i="22"/>
  <c r="BT260" i="22"/>
  <c r="BT244" i="22"/>
  <c r="BT120" i="22"/>
  <c r="BT206" i="22"/>
  <c r="BT133" i="22"/>
  <c r="BT63" i="22"/>
  <c r="BT18" i="22" s="1"/>
  <c r="BT71" i="22"/>
  <c r="BT26" i="22" s="1"/>
  <c r="BT68" i="22"/>
  <c r="BT80" i="22"/>
  <c r="BT35" i="22" s="1"/>
  <c r="BT108" i="22"/>
  <c r="BT205" i="22"/>
  <c r="BT253" i="22"/>
  <c r="BT270" i="22"/>
  <c r="BT254" i="22"/>
  <c r="CT78" i="22"/>
  <c r="CT33" i="22" s="1"/>
  <c r="CG77" i="22"/>
  <c r="CG254" i="22"/>
  <c r="CG269" i="22"/>
  <c r="CG110" i="22"/>
  <c r="CG70" i="22"/>
  <c r="CG134" i="22"/>
  <c r="CG250" i="22"/>
  <c r="CG75" i="22"/>
  <c r="CG30" i="22" s="1"/>
  <c r="CG206" i="22"/>
  <c r="CG161" i="22" s="1"/>
  <c r="BT210" i="22"/>
  <c r="BT165" i="22" s="1"/>
  <c r="BT88" i="22"/>
  <c r="BT203" i="22"/>
  <c r="BT82" i="22"/>
  <c r="BT86" i="22"/>
  <c r="BT136" i="22"/>
  <c r="BT102" i="22" s="1"/>
  <c r="BT70" i="22"/>
  <c r="BT25" i="22" s="1"/>
  <c r="BT113" i="22"/>
  <c r="BT209" i="22"/>
  <c r="BT222" i="22"/>
  <c r="BT177" i="22" s="1"/>
  <c r="BT257" i="22"/>
  <c r="BT229" i="22"/>
  <c r="BT213" i="22"/>
  <c r="BT168" i="22" s="1"/>
  <c r="BT204" i="22"/>
  <c r="BT218" i="22"/>
  <c r="BT173" i="22" s="1"/>
  <c r="BT62" i="22"/>
  <c r="BT17" i="22" s="1"/>
  <c r="BT127" i="22"/>
  <c r="BT111" i="22"/>
  <c r="BT224" i="22"/>
  <c r="BT179" i="22" s="1"/>
  <c r="BT128" i="22"/>
  <c r="BG65" i="22"/>
  <c r="CT121" i="22"/>
  <c r="CT85" i="22"/>
  <c r="CT40" i="22" s="1"/>
  <c r="CG252" i="22"/>
  <c r="CG249" i="22"/>
  <c r="CG236" i="22" s="1"/>
  <c r="CG225" i="22"/>
  <c r="CG208" i="22"/>
  <c r="CG163" i="22" s="1"/>
  <c r="CG135" i="22"/>
  <c r="CG98" i="22" s="1"/>
  <c r="CG119" i="22"/>
  <c r="CG199" i="22"/>
  <c r="CG154" i="22" s="1"/>
  <c r="CG109" i="22"/>
  <c r="CG227" i="22"/>
  <c r="CG115" i="22"/>
  <c r="CG272" i="22"/>
  <c r="CG235" i="22" s="1"/>
  <c r="CG82" i="22"/>
  <c r="CG66" i="22"/>
  <c r="CG87" i="22"/>
  <c r="CG42" i="22" s="1"/>
  <c r="CG267" i="22"/>
  <c r="CG247" i="22"/>
  <c r="BT227" i="22"/>
  <c r="BT271" i="22"/>
  <c r="BT75" i="22"/>
  <c r="BT251" i="22"/>
  <c r="BT272" i="22"/>
  <c r="BT235" i="22" s="1"/>
  <c r="BT256" i="22"/>
  <c r="BT226" i="22"/>
  <c r="BT181" i="22" s="1"/>
  <c r="BT129" i="22"/>
  <c r="BT201" i="22"/>
  <c r="BT156" i="22" s="1"/>
  <c r="BT228" i="22"/>
  <c r="BT132" i="22"/>
  <c r="BT263" i="22"/>
  <c r="BT64" i="22"/>
  <c r="BT266" i="22"/>
  <c r="BT250" i="22"/>
  <c r="BT208" i="22"/>
  <c r="BT163" i="22" s="1"/>
  <c r="BT118" i="22"/>
  <c r="BG117" i="22"/>
  <c r="BG211" i="22"/>
  <c r="BG71" i="22"/>
  <c r="BG257" i="22"/>
  <c r="BG219" i="22"/>
  <c r="BG210" i="22"/>
  <c r="BG226" i="22"/>
  <c r="BG181" i="22" s="1"/>
  <c r="BG137" i="22"/>
  <c r="BG103" i="22" s="1"/>
  <c r="BG66" i="22"/>
  <c r="BG271" i="22"/>
  <c r="BG202" i="22"/>
  <c r="BG108" i="22"/>
  <c r="AT251" i="22"/>
  <c r="AT64" i="22"/>
  <c r="AT136" i="22"/>
  <c r="AT102" i="22" s="1"/>
  <c r="AT270" i="22"/>
  <c r="AT271" i="22"/>
  <c r="AT67" i="22"/>
  <c r="AT261" i="22"/>
  <c r="AT237" i="22" s="1"/>
  <c r="AT82" i="22"/>
  <c r="AT207" i="22"/>
  <c r="AT107" i="22"/>
  <c r="AT65" i="22"/>
  <c r="AT20" i="22" s="1"/>
  <c r="AT79" i="22"/>
  <c r="AT245" i="22"/>
  <c r="AT137" i="22"/>
  <c r="AT103" i="22" s="1"/>
  <c r="AT62" i="22"/>
  <c r="AG80" i="22"/>
  <c r="BG119" i="22"/>
  <c r="BG215" i="22"/>
  <c r="BG118" i="22"/>
  <c r="BG134" i="22"/>
  <c r="BG224" i="22"/>
  <c r="BG62" i="22"/>
  <c r="BG221" i="22"/>
  <c r="BG90" i="22"/>
  <c r="BG247" i="22"/>
  <c r="BG73" i="22"/>
  <c r="BG217" i="22"/>
  <c r="BG172" i="22" s="1"/>
  <c r="BG249" i="22"/>
  <c r="BG236" i="22" s="1"/>
  <c r="BG63" i="22"/>
  <c r="BG18" i="22" s="1"/>
  <c r="BG274" i="22"/>
  <c r="BG240" i="22" s="1"/>
  <c r="BG261" i="22"/>
  <c r="BG237" i="22" s="1"/>
  <c r="BG114" i="22"/>
  <c r="BG272" i="22"/>
  <c r="BG235" i="22" s="1"/>
  <c r="BG206" i="22"/>
  <c r="BG67" i="22"/>
  <c r="BG245" i="22"/>
  <c r="BG116" i="22"/>
  <c r="BG124" i="22"/>
  <c r="BG100" i="22" s="1"/>
  <c r="BG107" i="22"/>
  <c r="BG135" i="22"/>
  <c r="BG98" i="22" s="1"/>
  <c r="BG264" i="22"/>
  <c r="BG80" i="22"/>
  <c r="BG204" i="22"/>
  <c r="BG111" i="22"/>
  <c r="BG244" i="22"/>
  <c r="AT78" i="22"/>
  <c r="AT216" i="22"/>
  <c r="AT202" i="22"/>
  <c r="AT215" i="22"/>
  <c r="AT199" i="22"/>
  <c r="AT112" i="22"/>
  <c r="AT99" i="22" s="1"/>
  <c r="AT206" i="22"/>
  <c r="AT253" i="22"/>
  <c r="AT66" i="22"/>
  <c r="AT269" i="22"/>
  <c r="AT73" i="22"/>
  <c r="AT209" i="22"/>
  <c r="AT224" i="22"/>
  <c r="AT179" i="22" s="1"/>
  <c r="AT75" i="22"/>
  <c r="AT30" i="22" s="1"/>
  <c r="AT88" i="22"/>
  <c r="AG107" i="22"/>
  <c r="AG131" i="22"/>
  <c r="AG101" i="22" s="1"/>
  <c r="AG71" i="22"/>
  <c r="BT131" i="22"/>
  <c r="BT101" i="22" s="1"/>
  <c r="BG246" i="22"/>
  <c r="BG203" i="22"/>
  <c r="BG113" i="22"/>
  <c r="BG84" i="22"/>
  <c r="BG121" i="22"/>
  <c r="BG250" i="22"/>
  <c r="BG209" i="22"/>
  <c r="BG72" i="22"/>
  <c r="BG269" i="22"/>
  <c r="BG205" i="22"/>
  <c r="BG254" i="22"/>
  <c r="BG213" i="22"/>
  <c r="BG222" i="22"/>
  <c r="BG225" i="22"/>
  <c r="BG126" i="22"/>
  <c r="BG70" i="22"/>
  <c r="BG25" i="22" s="1"/>
  <c r="AT219" i="22"/>
  <c r="AT90" i="22"/>
  <c r="AT129" i="22"/>
  <c r="AT81" i="22"/>
  <c r="AT70" i="22"/>
  <c r="AT268" i="22"/>
  <c r="AT238" i="22" s="1"/>
  <c r="AT248" i="22"/>
  <c r="AT221" i="22"/>
  <c r="AT250" i="22"/>
  <c r="AT125" i="22"/>
  <c r="AT134" i="22"/>
  <c r="AT114" i="22"/>
  <c r="AT127" i="22"/>
  <c r="AT213" i="22"/>
  <c r="AG91" i="22"/>
  <c r="AG246" i="22"/>
  <c r="AG135" i="22"/>
  <c r="AG98" i="22" s="1"/>
  <c r="AG251" i="22"/>
  <c r="AG110" i="22"/>
  <c r="BG267" i="22"/>
  <c r="BG218" i="22"/>
  <c r="BG128" i="22"/>
  <c r="BG259" i="22"/>
  <c r="BG256" i="22"/>
  <c r="BG83" i="22"/>
  <c r="BG199" i="22"/>
  <c r="BG154" i="22" s="1"/>
  <c r="BG129" i="22"/>
  <c r="BG88" i="22"/>
  <c r="BG78" i="22"/>
  <c r="BG33" i="22" s="1"/>
  <c r="BG74" i="22"/>
  <c r="BG29" i="22" s="1"/>
  <c r="BG248" i="22"/>
  <c r="AT212" i="22"/>
  <c r="AT260" i="22"/>
  <c r="AT244" i="22"/>
  <c r="AT203" i="22"/>
  <c r="AT158" i="22" s="1"/>
  <c r="AT210" i="22"/>
  <c r="AT228" i="22"/>
  <c r="AT263" i="22"/>
  <c r="AT204" i="22"/>
  <c r="AT201" i="22"/>
  <c r="AT69" i="22"/>
  <c r="AT24" i="22" s="1"/>
  <c r="AT218" i="22"/>
  <c r="AT249" i="22"/>
  <c r="AT236" i="22" s="1"/>
  <c r="AT265" i="22"/>
  <c r="BG120" i="22"/>
  <c r="BG89" i="22"/>
  <c r="BG44" i="22" s="1"/>
  <c r="BG76" i="22"/>
  <c r="BG31" i="22" s="1"/>
  <c r="BG87" i="22"/>
  <c r="BG110" i="22"/>
  <c r="BG85" i="22"/>
  <c r="BG266" i="22"/>
  <c r="BG208" i="22"/>
  <c r="BG130" i="22"/>
  <c r="BG133" i="22"/>
  <c r="BG220" i="22"/>
  <c r="BG68" i="22"/>
  <c r="BG216" i="22"/>
  <c r="BG262" i="22"/>
  <c r="BG109" i="22"/>
  <c r="BG268" i="22"/>
  <c r="BG238" i="22" s="1"/>
  <c r="BG77" i="22"/>
  <c r="BG32" i="22" s="1"/>
  <c r="BG258" i="22"/>
  <c r="BG75" i="22"/>
  <c r="BG30" i="22" s="1"/>
  <c r="BG64" i="22"/>
  <c r="AT225" i="22"/>
  <c r="AT180" i="22" s="1"/>
  <c r="AT77" i="22"/>
  <c r="AT32" i="22" s="1"/>
  <c r="AT247" i="22"/>
  <c r="AT135" i="22"/>
  <c r="AT98" i="22" s="1"/>
  <c r="AT76" i="22"/>
  <c r="AT115" i="22"/>
  <c r="AT266" i="22"/>
  <c r="AT258" i="22"/>
  <c r="AT83" i="22"/>
  <c r="AT72" i="22"/>
  <c r="AT246" i="22"/>
  <c r="AT110" i="22"/>
  <c r="AT223" i="22"/>
  <c r="AG115" i="22"/>
  <c r="AG250" i="22"/>
  <c r="AG201" i="22"/>
  <c r="AG156" i="22" s="1"/>
  <c r="AG216" i="22"/>
  <c r="AG221" i="22"/>
  <c r="AG176" i="22" s="1"/>
  <c r="AG125" i="22"/>
  <c r="AG266" i="22"/>
  <c r="BG82" i="22"/>
  <c r="BG132" i="22"/>
  <c r="BG251" i="22"/>
  <c r="BG214" i="22"/>
  <c r="BG263" i="22"/>
  <c r="BG86" i="22"/>
  <c r="BG212" i="22"/>
  <c r="BG167" i="22" s="1"/>
  <c r="BG92" i="22"/>
  <c r="BG273" i="22"/>
  <c r="BG239" i="22" s="1"/>
  <c r="BG255" i="22"/>
  <c r="BG131" i="22"/>
  <c r="BG101" i="22" s="1"/>
  <c r="BG229" i="22"/>
  <c r="BG81" i="22"/>
  <c r="BG36" i="22" s="1"/>
  <c r="BG69" i="22"/>
  <c r="BG24" i="22" s="1"/>
  <c r="BG227" i="22"/>
  <c r="BG265" i="22"/>
  <c r="BG253" i="22"/>
  <c r="BG270" i="22"/>
  <c r="AT109" i="22"/>
  <c r="AT273" i="22"/>
  <c r="AT239" i="22" s="1"/>
  <c r="AT208" i="22"/>
  <c r="AT163" i="22" s="1"/>
  <c r="AT211" i="22"/>
  <c r="AT229" i="22"/>
  <c r="AT259" i="22"/>
  <c r="AT63" i="22"/>
  <c r="AT214" i="22"/>
  <c r="AT169" i="22" s="1"/>
  <c r="AT200" i="22"/>
  <c r="AT155" i="22" s="1"/>
  <c r="AT255" i="22"/>
  <c r="AT133" i="22"/>
  <c r="AG65" i="22"/>
  <c r="AG76" i="22"/>
  <c r="AG211" i="22"/>
  <c r="AG123" i="22"/>
  <c r="BG136" i="22"/>
  <c r="BG102" i="22" s="1"/>
  <c r="BG252" i="22"/>
  <c r="BG228" i="22"/>
  <c r="BG207" i="22"/>
  <c r="BG79" i="22"/>
  <c r="BG260" i="22"/>
  <c r="BG125" i="22"/>
  <c r="BG112" i="22"/>
  <c r="BG99" i="22" s="1"/>
  <c r="BG127" i="22"/>
  <c r="BG201" i="22"/>
  <c r="BG156" i="22" s="1"/>
  <c r="AT85" i="22"/>
  <c r="AT116" i="22"/>
  <c r="AT226" i="22"/>
  <c r="AT181" i="22" s="1"/>
  <c r="AT254" i="22"/>
  <c r="AT257" i="22"/>
  <c r="AT205" i="22"/>
  <c r="AT160" i="22" s="1"/>
  <c r="AT130" i="22"/>
  <c r="AT222" i="22"/>
  <c r="AT91" i="22"/>
  <c r="AT123" i="22"/>
  <c r="BG91" i="22"/>
  <c r="AT113" i="22"/>
  <c r="AT117" i="22"/>
  <c r="AG260" i="22"/>
  <c r="AG89" i="22"/>
  <c r="AG116" i="22"/>
  <c r="AG217" i="22"/>
  <c r="AG229" i="22"/>
  <c r="AG265" i="22"/>
  <c r="AG132" i="22"/>
  <c r="AG258" i="22"/>
  <c r="AG209" i="22"/>
  <c r="AG244" i="22"/>
  <c r="AG263" i="22"/>
  <c r="AG70" i="22"/>
  <c r="AT80" i="22"/>
  <c r="AT120" i="22"/>
  <c r="AT86" i="22"/>
  <c r="AT124" i="22"/>
  <c r="AT100" i="22" s="1"/>
  <c r="AG66" i="22"/>
  <c r="AG219" i="22"/>
  <c r="AG271" i="22"/>
  <c r="AG223" i="22"/>
  <c r="AG208" i="22"/>
  <c r="AG85" i="22"/>
  <c r="AG79" i="22"/>
  <c r="AG122" i="22"/>
  <c r="AG84" i="22"/>
  <c r="AG39" i="22" s="1"/>
  <c r="AG118" i="22"/>
  <c r="AG129" i="22"/>
  <c r="AG218" i="22"/>
  <c r="AG257" i="22"/>
  <c r="AT126" i="22"/>
  <c r="AT71" i="22"/>
  <c r="AT26" i="22" s="1"/>
  <c r="AT87" i="22"/>
  <c r="AT227" i="22"/>
  <c r="AT89" i="22"/>
  <c r="AT108" i="22"/>
  <c r="AT262" i="22"/>
  <c r="AG86" i="22"/>
  <c r="AG130" i="22"/>
  <c r="AG212" i="22"/>
  <c r="AG167" i="22" s="1"/>
  <c r="AG245" i="22"/>
  <c r="AG206" i="22"/>
  <c r="AG62" i="22"/>
  <c r="AG17" i="22" s="1"/>
  <c r="AG83" i="22"/>
  <c r="AG227" i="22"/>
  <c r="AG77" i="22"/>
  <c r="AG32" i="22" s="1"/>
  <c r="AG248" i="22"/>
  <c r="AG199" i="22"/>
  <c r="AG154" i="22" s="1"/>
  <c r="AG126" i="22"/>
  <c r="AG124" i="22"/>
  <c r="AG100" i="22" s="1"/>
  <c r="AG63" i="22"/>
  <c r="AG210" i="22"/>
  <c r="AT118" i="22"/>
  <c r="AT131" i="22"/>
  <c r="AT101" i="22" s="1"/>
  <c r="AG228" i="22"/>
  <c r="AG90" i="22"/>
  <c r="AG267" i="22"/>
  <c r="AG202" i="22"/>
  <c r="AG72" i="22"/>
  <c r="AG81" i="22"/>
  <c r="AG36" i="22" s="1"/>
  <c r="AG268" i="22"/>
  <c r="AG238" i="22" s="1"/>
  <c r="AG75" i="22"/>
  <c r="AG273" i="22"/>
  <c r="AG239" i="22" s="1"/>
  <c r="AG270" i="22"/>
  <c r="AG109" i="22"/>
  <c r="AG269" i="22"/>
  <c r="AG215" i="22"/>
  <c r="AG170" i="22" s="1"/>
  <c r="AG82" i="22"/>
  <c r="AG255" i="22"/>
  <c r="AG114" i="22"/>
  <c r="AT132" i="22"/>
  <c r="AT256" i="22"/>
  <c r="AT217" i="22"/>
  <c r="AG200" i="22"/>
  <c r="AG155" i="22" s="1"/>
  <c r="AG252" i="22"/>
  <c r="AG203" i="22"/>
  <c r="AG128" i="22"/>
  <c r="AG226" i="22"/>
  <c r="AG181" i="22" s="1"/>
  <c r="AG262" i="22"/>
  <c r="AG272" i="22"/>
  <c r="AG235" i="22" s="1"/>
  <c r="AG112" i="22"/>
  <c r="AG99" i="22" s="1"/>
  <c r="AG127" i="22"/>
  <c r="AG225" i="22"/>
  <c r="AG274" i="22"/>
  <c r="AG240" i="22" s="1"/>
  <c r="AG133" i="22"/>
  <c r="T217" i="22"/>
  <c r="T172" i="22" s="1"/>
  <c r="T215" i="22"/>
  <c r="AT264" i="22"/>
  <c r="AT267" i="22"/>
  <c r="AT128" i="22"/>
  <c r="AT111" i="22"/>
  <c r="AT68" i="22"/>
  <c r="AT220" i="22"/>
  <c r="AT84" i="22"/>
  <c r="AT252" i="22"/>
  <c r="AG121" i="22"/>
  <c r="AG256" i="22"/>
  <c r="AG207" i="22"/>
  <c r="AG264" i="22"/>
  <c r="AG67" i="22"/>
  <c r="AG73" i="22"/>
  <c r="AG253" i="22"/>
  <c r="AG261" i="22"/>
  <c r="AG237" i="22" s="1"/>
  <c r="AG120" i="22"/>
  <c r="AG220" i="22"/>
  <c r="T225" i="22"/>
  <c r="T180" i="22" s="1"/>
  <c r="T208" i="22"/>
  <c r="T163" i="22" s="1"/>
  <c r="AT274" i="22"/>
  <c r="AT240" i="22" s="1"/>
  <c r="AT121" i="22"/>
  <c r="AG134" i="22"/>
  <c r="AG137" i="22"/>
  <c r="AG103" i="22" s="1"/>
  <c r="AG247" i="22"/>
  <c r="AG222" i="22"/>
  <c r="AG177" i="22" s="1"/>
  <c r="AG213" i="22"/>
  <c r="AG168" i="22" s="1"/>
  <c r="AG117" i="22"/>
  <c r="AG136" i="22"/>
  <c r="AG102" i="22" s="1"/>
  <c r="AG113" i="22"/>
  <c r="AG204" i="22"/>
  <c r="AG74" i="22"/>
  <c r="AG111" i="22"/>
  <c r="AG69" i="22"/>
  <c r="T200" i="22"/>
  <c r="T155" i="22" s="1"/>
  <c r="AT119" i="22"/>
  <c r="AT74" i="22"/>
  <c r="AT92" i="22"/>
  <c r="AT272" i="22"/>
  <c r="AT235" i="22" s="1"/>
  <c r="AG224" i="22"/>
  <c r="AG179" i="22" s="1"/>
  <c r="AG92" i="22"/>
  <c r="AG87" i="22"/>
  <c r="AG88" i="22"/>
  <c r="AG68" i="22"/>
  <c r="AG78" i="22"/>
  <c r="AG33" i="22" s="1"/>
  <c r="AG64" i="22"/>
  <c r="AG259" i="22"/>
  <c r="AG254" i="22"/>
  <c r="AG249" i="22"/>
  <c r="AG236" i="22" s="1"/>
  <c r="AG108" i="22"/>
  <c r="AG119" i="22"/>
  <c r="AG205" i="22"/>
  <c r="AG160" i="22" s="1"/>
  <c r="AG214" i="22"/>
  <c r="T202" i="22"/>
  <c r="T99" i="23"/>
  <c r="T27" i="23"/>
  <c r="T116" i="23"/>
  <c r="T44" i="23"/>
  <c r="DG91" i="22"/>
  <c r="DG128" i="22"/>
  <c r="DG111" i="22"/>
  <c r="DG130" i="22"/>
  <c r="DG110" i="22"/>
  <c r="DG109" i="22"/>
  <c r="DG131" i="22"/>
  <c r="DG101" i="22" s="1"/>
  <c r="DG227" i="22"/>
  <c r="DG204" i="22"/>
  <c r="DG247" i="22"/>
  <c r="DG254" i="22"/>
  <c r="DG273" i="22"/>
  <c r="DG239" i="22" s="1"/>
  <c r="DG78" i="22"/>
  <c r="DG76" i="22"/>
  <c r="DG63" i="22"/>
  <c r="DG18" i="22" s="1"/>
  <c r="DG75" i="22"/>
  <c r="DG87" i="22"/>
  <c r="DG92" i="22"/>
  <c r="DG112" i="22"/>
  <c r="DG99" i="22" s="1"/>
  <c r="DG118" i="22"/>
  <c r="DG119" i="22"/>
  <c r="DG136" i="22"/>
  <c r="DG102" i="22" s="1"/>
  <c r="DG120" i="22"/>
  <c r="DG225" i="22"/>
  <c r="DG200" i="22"/>
  <c r="DG207" i="22"/>
  <c r="DG216" i="22"/>
  <c r="DG203" i="22"/>
  <c r="DG206" i="22"/>
  <c r="DG267" i="22"/>
  <c r="DG270" i="22"/>
  <c r="DG248" i="22"/>
  <c r="DG255" i="22"/>
  <c r="DG257" i="22"/>
  <c r="DG244" i="22"/>
  <c r="DG69" i="22"/>
  <c r="DG82" i="22"/>
  <c r="DG70" i="22"/>
  <c r="DG122" i="22"/>
  <c r="DG132" i="22"/>
  <c r="DG108" i="22"/>
  <c r="DG228" i="22"/>
  <c r="DG212" i="22"/>
  <c r="DG202" i="22"/>
  <c r="DG157" i="22" s="1"/>
  <c r="DG209" i="22"/>
  <c r="DG164" i="22" s="1"/>
  <c r="DG199" i="22"/>
  <c r="DG222" i="22"/>
  <c r="DG177" i="22" s="1"/>
  <c r="DG217" i="22"/>
  <c r="DG256" i="22"/>
  <c r="DG245" i="22"/>
  <c r="T28" i="23"/>
  <c r="DG83" i="22"/>
  <c r="DG64" i="22"/>
  <c r="DG77" i="22"/>
  <c r="DG121" i="22"/>
  <c r="DG125" i="22"/>
  <c r="DG137" i="22"/>
  <c r="DG103" i="22" s="1"/>
  <c r="DG205" i="22"/>
  <c r="DG210" i="22"/>
  <c r="DG165" i="22" s="1"/>
  <c r="DG221" i="22"/>
  <c r="DG219" i="22"/>
  <c r="T100" i="23"/>
  <c r="DG66" i="22"/>
  <c r="DG21" i="22" s="1"/>
  <c r="DG86" i="22"/>
  <c r="DG71" i="22"/>
  <c r="DG74" i="22"/>
  <c r="DG117" i="22"/>
  <c r="DG218" i="22"/>
  <c r="DG215" i="22"/>
  <c r="DG226" i="22"/>
  <c r="DG181" i="22" s="1"/>
  <c r="DG261" i="22"/>
  <c r="DG237" i="22" s="1"/>
  <c r="DG250" i="22"/>
  <c r="DG271" i="22"/>
  <c r="DG268" i="22"/>
  <c r="DG238" i="22" s="1"/>
  <c r="DG262" i="22"/>
  <c r="DG72" i="22"/>
  <c r="DG84" i="22"/>
  <c r="DG90" i="22"/>
  <c r="DG81" i="22"/>
  <c r="DG85" i="22"/>
  <c r="DG115" i="22"/>
  <c r="DG135" i="22"/>
  <c r="DG98" i="22" s="1"/>
  <c r="DG116" i="22"/>
  <c r="DG127" i="22"/>
  <c r="DG113" i="22"/>
  <c r="DG224" i="22"/>
  <c r="DG213" i="22"/>
  <c r="DG168" i="22" s="1"/>
  <c r="DG265" i="22"/>
  <c r="DG258" i="22"/>
  <c r="DG253" i="22"/>
  <c r="DG249" i="22"/>
  <c r="DG236" i="22" s="1"/>
  <c r="DG252" i="22"/>
  <c r="DG264" i="22"/>
  <c r="DG269" i="22"/>
  <c r="T45" i="23"/>
  <c r="DG89" i="22"/>
  <c r="DG67" i="22"/>
  <c r="DG88" i="22"/>
  <c r="DG79" i="22"/>
  <c r="DG62" i="22"/>
  <c r="DG73" i="22"/>
  <c r="DG123" i="22"/>
  <c r="DG134" i="22"/>
  <c r="DG133" i="22"/>
  <c r="DG124" i="22"/>
  <c r="DG100" i="22" s="1"/>
  <c r="DG107" i="22"/>
  <c r="DG211" i="22"/>
  <c r="DG166" i="22" s="1"/>
  <c r="DG220" i="22"/>
  <c r="DG175" i="22" s="1"/>
  <c r="DG201" i="22"/>
  <c r="DG156" i="22" s="1"/>
  <c r="DG259" i="22"/>
  <c r="DG260" i="22"/>
  <c r="DG266" i="22"/>
  <c r="DG274" i="22"/>
  <c r="DG240" i="22" s="1"/>
  <c r="DG263" i="22"/>
  <c r="T117" i="23"/>
  <c r="DG68" i="22"/>
  <c r="DG65" i="22"/>
  <c r="DG20" i="22" s="1"/>
  <c r="DG80" i="22"/>
  <c r="DG35" i="22" s="1"/>
  <c r="DG129" i="22"/>
  <c r="DG114" i="22"/>
  <c r="DG126" i="22"/>
  <c r="DG208" i="22"/>
  <c r="DG163" i="22" s="1"/>
  <c r="DG214" i="22"/>
  <c r="DG223" i="22"/>
  <c r="DG229" i="22"/>
  <c r="DG272" i="22"/>
  <c r="DG235" i="22" s="1"/>
  <c r="DG251" i="22"/>
  <c r="DG246" i="22"/>
  <c r="DT214" i="22"/>
  <c r="DT206" i="22"/>
  <c r="DT227" i="22"/>
  <c r="DT208" i="22"/>
  <c r="DT261" i="22"/>
  <c r="DT237" i="22" s="1"/>
  <c r="DT259" i="22"/>
  <c r="DT89" i="22"/>
  <c r="DT72" i="22"/>
  <c r="DT125" i="22"/>
  <c r="DT118" i="22"/>
  <c r="DT135" i="22"/>
  <c r="DT98" i="22" s="1"/>
  <c r="DT128" i="22"/>
  <c r="DT117" i="22"/>
  <c r="DT124" i="22"/>
  <c r="DT100" i="22" s="1"/>
  <c r="DT109" i="22"/>
  <c r="DT211" i="22"/>
  <c r="DT218" i="22"/>
  <c r="DT271" i="22"/>
  <c r="DT245" i="22"/>
  <c r="DT269" i="22"/>
  <c r="DT88" i="22"/>
  <c r="DT81" i="22"/>
  <c r="DT75" i="22"/>
  <c r="DT132" i="22"/>
  <c r="DT129" i="22"/>
  <c r="DT110" i="22"/>
  <c r="DT131" i="22"/>
  <c r="DT101" i="22" s="1"/>
  <c r="DT257" i="22"/>
  <c r="DT121" i="22"/>
  <c r="T29" i="23"/>
  <c r="DT201" i="22"/>
  <c r="DT199" i="22"/>
  <c r="DT262" i="22"/>
  <c r="DT251" i="22"/>
  <c r="DT252" i="22"/>
  <c r="DT258" i="22"/>
  <c r="DT217" i="22"/>
  <c r="DT172" i="22" s="1"/>
  <c r="DT222" i="22"/>
  <c r="DT204" i="22"/>
  <c r="DT213" i="22"/>
  <c r="DT202" i="22"/>
  <c r="DT220" i="22"/>
  <c r="DT268" i="22"/>
  <c r="DT238" i="22" s="1"/>
  <c r="DT272" i="22"/>
  <c r="DT235" i="22" s="1"/>
  <c r="DT265" i="22"/>
  <c r="DT270" i="22"/>
  <c r="DT260" i="22"/>
  <c r="DT85" i="22"/>
  <c r="DT63" i="22"/>
  <c r="DT62" i="22"/>
  <c r="DT73" i="22"/>
  <c r="DT76" i="22"/>
  <c r="DT111" i="22"/>
  <c r="DT112" i="22"/>
  <c r="DT99" i="22" s="1"/>
  <c r="DT114" i="22"/>
  <c r="DT122" i="22"/>
  <c r="DT133" i="22"/>
  <c r="DT137" i="22"/>
  <c r="DT103" i="22" s="1"/>
  <c r="DT116" i="22"/>
  <c r="DT224" i="22"/>
  <c r="DT179" i="22" s="1"/>
  <c r="DT228" i="22"/>
  <c r="DT209" i="22"/>
  <c r="DT223" i="22"/>
  <c r="DT200" i="22"/>
  <c r="DT267" i="22"/>
  <c r="DT250" i="22"/>
  <c r="DT70" i="22"/>
  <c r="DT78" i="22"/>
  <c r="DT67" i="22"/>
  <c r="DT87" i="22"/>
  <c r="DT42" i="22" s="1"/>
  <c r="DT119" i="22"/>
  <c r="DT219" i="22"/>
  <c r="DT205" i="22"/>
  <c r="DT203" i="22"/>
  <c r="DT212" i="22"/>
  <c r="DT253" i="22"/>
  <c r="DT256" i="22"/>
  <c r="DT263" i="22"/>
  <c r="DT266" i="22"/>
  <c r="DT255" i="22"/>
  <c r="DT79" i="22"/>
  <c r="DT69" i="22"/>
  <c r="DT90" i="22"/>
  <c r="DT123" i="22"/>
  <c r="DT113" i="22"/>
  <c r="DT130" i="22"/>
  <c r="DT120" i="22"/>
  <c r="T101" i="23"/>
  <c r="T46" i="23"/>
  <c r="DT229" i="22"/>
  <c r="DT226" i="22"/>
  <c r="DT221" i="22"/>
  <c r="DT216" i="22"/>
  <c r="DT215" i="22"/>
  <c r="DT248" i="22"/>
  <c r="DT249" i="22"/>
  <c r="DT236" i="22" s="1"/>
  <c r="DT264" i="22"/>
  <c r="DT247" i="22"/>
  <c r="DT83" i="22"/>
  <c r="DT68" i="22"/>
  <c r="DT86" i="22"/>
  <c r="DT80" i="22"/>
  <c r="DT35" i="22" s="1"/>
  <c r="DT71" i="22"/>
  <c r="DT26" i="22" s="1"/>
  <c r="DT115" i="22"/>
  <c r="DT126" i="22"/>
  <c r="DT107" i="22"/>
  <c r="DT136" i="22"/>
  <c r="DT102" i="22" s="1"/>
  <c r="T118" i="23"/>
  <c r="DT207" i="22"/>
  <c r="DT162" i="22" s="1"/>
  <c r="DT210" i="22"/>
  <c r="DT225" i="22"/>
  <c r="DT180" i="22" s="1"/>
  <c r="DT246" i="22"/>
  <c r="DT254" i="22"/>
  <c r="DT244" i="22"/>
  <c r="DT274" i="22"/>
  <c r="DT240" i="22" s="1"/>
  <c r="DT273" i="22"/>
  <c r="DT239" i="22" s="1"/>
  <c r="DT66" i="22"/>
  <c r="DT84" i="22"/>
  <c r="DT74" i="22"/>
  <c r="DT29" i="22" s="1"/>
  <c r="DT64" i="22"/>
  <c r="DT91" i="22"/>
  <c r="DT77" i="22"/>
  <c r="DT32" i="22" s="1"/>
  <c r="DT108" i="22"/>
  <c r="DT127" i="22"/>
  <c r="DT134" i="22"/>
  <c r="DT65" i="22"/>
  <c r="DT82" i="22"/>
  <c r="DT92" i="22"/>
  <c r="EG246" i="22"/>
  <c r="EG257" i="22"/>
  <c r="EG90" i="22"/>
  <c r="EG85" i="22"/>
  <c r="EG75" i="22"/>
  <c r="EG68" i="22"/>
  <c r="EG116" i="22"/>
  <c r="EG122" i="22"/>
  <c r="EG200" i="22"/>
  <c r="EG208" i="22"/>
  <c r="EG210" i="22"/>
  <c r="EG66" i="22"/>
  <c r="EG262" i="22"/>
  <c r="EG252" i="22"/>
  <c r="EG270" i="22"/>
  <c r="EG273" i="22"/>
  <c r="EG239" i="22" s="1"/>
  <c r="EG251" i="22"/>
  <c r="EG260" i="22"/>
  <c r="EG265" i="22"/>
  <c r="EG76" i="22"/>
  <c r="EG87" i="22"/>
  <c r="EG81" i="22"/>
  <c r="EG80" i="22"/>
  <c r="EG83" i="22"/>
  <c r="EG124" i="22"/>
  <c r="EG100" i="22" s="1"/>
  <c r="EG133" i="22"/>
  <c r="EG109" i="22"/>
  <c r="EG126" i="22"/>
  <c r="EG114" i="22"/>
  <c r="EG130" i="22"/>
  <c r="EG222" i="22"/>
  <c r="EG219" i="22"/>
  <c r="EG205" i="22"/>
  <c r="EG256" i="22"/>
  <c r="EG213" i="22"/>
  <c r="EG202" i="22"/>
  <c r="T47" i="23"/>
  <c r="T119" i="23"/>
  <c r="EG78" i="22"/>
  <c r="EG88" i="22"/>
  <c r="EG74" i="22"/>
  <c r="EG127" i="22"/>
  <c r="EG117" i="22"/>
  <c r="EG223" i="22"/>
  <c r="EG228" i="22"/>
  <c r="EG274" i="22"/>
  <c r="EG240" i="22" s="1"/>
  <c r="EG137" i="22"/>
  <c r="EG103" i="22" s="1"/>
  <c r="EG217" i="22"/>
  <c r="EG229" i="22"/>
  <c r="T102" i="23"/>
  <c r="EG271" i="22"/>
  <c r="EG73" i="22"/>
  <c r="EG67" i="22"/>
  <c r="EG79" i="22"/>
  <c r="EG70" i="22"/>
  <c r="EG77" i="22"/>
  <c r="EG32" i="22" s="1"/>
  <c r="EG134" i="22"/>
  <c r="EG123" i="22"/>
  <c r="EG120" i="22"/>
  <c r="EG131" i="22"/>
  <c r="EG101" i="22" s="1"/>
  <c r="EG136" i="22"/>
  <c r="EG102" i="22" s="1"/>
  <c r="EG214" i="22"/>
  <c r="EG224" i="22"/>
  <c r="EG218" i="22"/>
  <c r="EG201" i="22"/>
  <c r="EG156" i="22" s="1"/>
  <c r="EG221" i="22"/>
  <c r="EG254" i="22"/>
  <c r="EG259" i="22"/>
  <c r="EG82" i="22"/>
  <c r="EG65" i="22"/>
  <c r="EG62" i="22"/>
  <c r="EG84" i="22"/>
  <c r="EG64" i="22"/>
  <c r="EG19" i="22" s="1"/>
  <c r="EG63" i="22"/>
  <c r="EG107" i="22"/>
  <c r="EG110" i="22"/>
  <c r="EG129" i="22"/>
  <c r="EG108" i="22"/>
  <c r="EG118" i="22"/>
  <c r="EG119" i="22"/>
  <c r="EG121" i="22"/>
  <c r="EG211" i="22"/>
  <c r="EG166" i="22" s="1"/>
  <c r="EG225" i="22"/>
  <c r="EG226" i="22"/>
  <c r="EG181" i="22" s="1"/>
  <c r="EG203" i="22"/>
  <c r="EG212" i="22"/>
  <c r="EG167" i="22" s="1"/>
  <c r="EG216" i="22"/>
  <c r="EG272" i="22"/>
  <c r="EG235" i="22" s="1"/>
  <c r="EG266" i="22"/>
  <c r="EG263" i="22"/>
  <c r="EG267" i="22"/>
  <c r="EG258" i="22"/>
  <c r="EG249" i="22"/>
  <c r="EG236" i="22" s="1"/>
  <c r="EG248" i="22"/>
  <c r="EG269" i="22"/>
  <c r="EG244" i="22"/>
  <c r="EG253" i="22"/>
  <c r="EG264" i="22"/>
  <c r="EG72" i="22"/>
  <c r="EG27" i="22" s="1"/>
  <c r="EG125" i="22"/>
  <c r="EG112" i="22"/>
  <c r="EG99" i="22" s="1"/>
  <c r="EG135" i="22"/>
  <c r="EG98" i="22" s="1"/>
  <c r="EG113" i="22"/>
  <c r="EG209" i="22"/>
  <c r="EG199" i="22"/>
  <c r="EG207" i="22"/>
  <c r="T30" i="23"/>
  <c r="EG255" i="22"/>
  <c r="EG132" i="22"/>
  <c r="EG245" i="22"/>
  <c r="EG261" i="22"/>
  <c r="EG237" i="22" s="1"/>
  <c r="EG268" i="22"/>
  <c r="EG238" i="22" s="1"/>
  <c r="EG250" i="22"/>
  <c r="EG89" i="22"/>
  <c r="EG44" i="22" s="1"/>
  <c r="EG92" i="22"/>
  <c r="EG69" i="22"/>
  <c r="EG71" i="22"/>
  <c r="EG91" i="22"/>
  <c r="EG86" i="22"/>
  <c r="EG128" i="22"/>
  <c r="EG111" i="22"/>
  <c r="EG115" i="22"/>
  <c r="EG227" i="22"/>
  <c r="EG206" i="22"/>
  <c r="EG204" i="22"/>
  <c r="EG220" i="22"/>
  <c r="EG175" i="22" s="1"/>
  <c r="EG215" i="22"/>
  <c r="EG170" i="22" s="1"/>
  <c r="EG247" i="22"/>
  <c r="T120" i="23"/>
  <c r="T85" i="23" s="1"/>
  <c r="ET72" i="22"/>
  <c r="ET78" i="22"/>
  <c r="ET86" i="22"/>
  <c r="ET108" i="22"/>
  <c r="ET129" i="22"/>
  <c r="ET118" i="22"/>
  <c r="ET135" i="22"/>
  <c r="ET98" i="22" s="1"/>
  <c r="ET220" i="22"/>
  <c r="ET209" i="22"/>
  <c r="ET246" i="22"/>
  <c r="ET257" i="22"/>
  <c r="ET266" i="22"/>
  <c r="ET268" i="22"/>
  <c r="ET238" i="22" s="1"/>
  <c r="ET270" i="22"/>
  <c r="ET250" i="22"/>
  <c r="ET81" i="22"/>
  <c r="ET65" i="22"/>
  <c r="ET91" i="22"/>
  <c r="ET64" i="22"/>
  <c r="ET121" i="22"/>
  <c r="ET112" i="22"/>
  <c r="ET99" i="22" s="1"/>
  <c r="ET130" i="22"/>
  <c r="ET204" i="22"/>
  <c r="ET205" i="22"/>
  <c r="ET160" i="22" s="1"/>
  <c r="ET227" i="22"/>
  <c r="ET249" i="22"/>
  <c r="ET236" i="22" s="1"/>
  <c r="ET269" i="22"/>
  <c r="ET256" i="22"/>
  <c r="ET244" i="22"/>
  <c r="ET206" i="22"/>
  <c r="ET202" i="22"/>
  <c r="T31" i="23"/>
  <c r="ET84" i="22"/>
  <c r="ET82" i="22"/>
  <c r="ET76" i="22"/>
  <c r="ET73" i="22"/>
  <c r="ET67" i="22"/>
  <c r="ET109" i="22"/>
  <c r="ET115" i="22"/>
  <c r="ET107" i="22"/>
  <c r="ET137" i="22"/>
  <c r="ET103" i="22" s="1"/>
  <c r="ET113" i="22"/>
  <c r="ET110" i="22"/>
  <c r="ET127" i="22"/>
  <c r="ET69" i="22"/>
  <c r="ET68" i="22"/>
  <c r="ET23" i="22" s="1"/>
  <c r="ET83" i="22"/>
  <c r="ET126" i="22"/>
  <c r="ET134" i="22"/>
  <c r="ET136" i="22"/>
  <c r="ET102" i="22" s="1"/>
  <c r="ET133" i="22"/>
  <c r="ET131" i="22"/>
  <c r="ET101" i="22" s="1"/>
  <c r="ET122" i="22"/>
  <c r="ET217" i="22"/>
  <c r="ET226" i="22"/>
  <c r="ET224" i="22"/>
  <c r="ET248" i="22"/>
  <c r="ET251" i="22"/>
  <c r="ET264" i="22"/>
  <c r="ET274" i="22"/>
  <c r="ET240" i="22" s="1"/>
  <c r="ET272" i="22"/>
  <c r="ET235" i="22" s="1"/>
  <c r="ET66" i="22"/>
  <c r="ET63" i="22"/>
  <c r="ET71" i="22"/>
  <c r="ET85" i="22"/>
  <c r="ET114" i="22"/>
  <c r="ET128" i="22"/>
  <c r="ET200" i="22"/>
  <c r="ET211" i="22"/>
  <c r="ET219" i="22"/>
  <c r="ET174" i="22" s="1"/>
  <c r="ET216" i="22"/>
  <c r="ET229" i="22"/>
  <c r="ET273" i="22"/>
  <c r="ET239" i="22" s="1"/>
  <c r="ET258" i="22"/>
  <c r="ET267" i="22"/>
  <c r="ET261" i="22"/>
  <c r="ET237" i="22" s="1"/>
  <c r="ET222" i="22"/>
  <c r="ET92" i="22"/>
  <c r="ET87" i="22"/>
  <c r="ET77" i="22"/>
  <c r="ET75" i="22"/>
  <c r="ET111" i="22"/>
  <c r="ET119" i="22"/>
  <c r="ET125" i="22"/>
  <c r="ET117" i="22"/>
  <c r="ET215" i="22"/>
  <c r="ET225" i="22"/>
  <c r="ET221" i="22"/>
  <c r="ET213" i="22"/>
  <c r="ET223" i="22"/>
  <c r="ET265" i="22"/>
  <c r="ET259" i="22"/>
  <c r="ET245" i="22"/>
  <c r="T103" i="23"/>
  <c r="ET90" i="22"/>
  <c r="ET88" i="22"/>
  <c r="ET62" i="22"/>
  <c r="ET70" i="22"/>
  <c r="ET25" i="22" s="1"/>
  <c r="ET74" i="22"/>
  <c r="ET89" i="22"/>
  <c r="ET116" i="22"/>
  <c r="ET132" i="22"/>
  <c r="ET120" i="22"/>
  <c r="ET208" i="22"/>
  <c r="ET201" i="22"/>
  <c r="ET203" i="22"/>
  <c r="ET263" i="22"/>
  <c r="ET247" i="22"/>
  <c r="ET253" i="22"/>
  <c r="ET214" i="22"/>
  <c r="ET169" i="22" s="1"/>
  <c r="ET271" i="22"/>
  <c r="T48" i="23"/>
  <c r="ET80" i="22"/>
  <c r="ET79" i="22"/>
  <c r="ET123" i="22"/>
  <c r="ET124" i="22"/>
  <c r="ET100" i="22" s="1"/>
  <c r="ET212" i="22"/>
  <c r="ET167" i="22" s="1"/>
  <c r="ET207" i="22"/>
  <c r="ET218" i="22"/>
  <c r="ET228" i="22"/>
  <c r="ET199" i="22"/>
  <c r="ET254" i="22"/>
  <c r="ET255" i="22"/>
  <c r="ET260" i="22"/>
  <c r="ET252" i="22"/>
  <c r="ET210" i="22"/>
  <c r="ET262" i="22"/>
  <c r="FH267" i="22"/>
  <c r="FG264" i="22"/>
  <c r="FF271" i="22"/>
  <c r="FM260" i="22"/>
  <c r="FD251" i="22"/>
  <c r="FL261" i="22"/>
  <c r="FL237" i="22" s="1"/>
  <c r="FD274" i="22"/>
  <c r="FD240" i="22" s="1"/>
  <c r="FJ246" i="22"/>
  <c r="FI260" i="22"/>
  <c r="FG250" i="22"/>
  <c r="FJ260" i="22"/>
  <c r="FG251" i="22"/>
  <c r="FF261" i="22"/>
  <c r="FF237" i="22" s="1"/>
  <c r="FJ251" i="22"/>
  <c r="FI270" i="22"/>
  <c r="FI180" i="22" s="1"/>
  <c r="FK262" i="22"/>
  <c r="FL264" i="22"/>
  <c r="FG272" i="22"/>
  <c r="FG235" i="22" s="1"/>
  <c r="FF255" i="22"/>
  <c r="FL254" i="22"/>
  <c r="FI258" i="22"/>
  <c r="FD266" i="22"/>
  <c r="FD267" i="22"/>
  <c r="FD177" i="22" s="1"/>
  <c r="FI253" i="22"/>
  <c r="FH244" i="22"/>
  <c r="FI254" i="22"/>
  <c r="FH263" i="22"/>
  <c r="FG262" i="22"/>
  <c r="FL263" i="22"/>
  <c r="FF269" i="22"/>
  <c r="FM264" i="22"/>
  <c r="FM174" i="22" s="1"/>
  <c r="FJ263" i="22"/>
  <c r="FG269" i="22"/>
  <c r="FF268" i="22"/>
  <c r="FF238" i="22" s="1"/>
  <c r="FI110" i="22"/>
  <c r="FG112" i="22"/>
  <c r="FG99" i="22" s="1"/>
  <c r="FL134" i="22"/>
  <c r="FM107" i="22"/>
  <c r="FJ128" i="22"/>
  <c r="FJ126" i="22"/>
  <c r="FL110" i="22"/>
  <c r="FL129" i="22"/>
  <c r="FG125" i="22"/>
  <c r="FF110" i="22"/>
  <c r="FF109" i="22"/>
  <c r="FH122" i="22"/>
  <c r="FJ123" i="22"/>
  <c r="FJ135" i="22"/>
  <c r="FJ98" i="22" s="1"/>
  <c r="FG131" i="22"/>
  <c r="FG101" i="22" s="1"/>
  <c r="FM108" i="22"/>
  <c r="FH118" i="22"/>
  <c r="FK122" i="22"/>
  <c r="FG108" i="22"/>
  <c r="FH109" i="22"/>
  <c r="FI131" i="22"/>
  <c r="FI101" i="22" s="1"/>
  <c r="FH134" i="22"/>
  <c r="FI114" i="22"/>
  <c r="FF129" i="22"/>
  <c r="FF133" i="22"/>
  <c r="FH137" i="22"/>
  <c r="FH103" i="22" s="1"/>
  <c r="FG130" i="22"/>
  <c r="FI117" i="22"/>
  <c r="FI124" i="22"/>
  <c r="FI100" i="22" s="1"/>
  <c r="FJ114" i="22"/>
  <c r="FD121" i="22"/>
  <c r="FM122" i="22"/>
  <c r="FD123" i="22"/>
  <c r="FF130" i="22"/>
  <c r="FG135" i="22"/>
  <c r="FG98" i="22" s="1"/>
  <c r="FH111" i="22"/>
  <c r="FF214" i="22"/>
  <c r="FD207" i="22"/>
  <c r="FM216" i="22"/>
  <c r="FF207" i="22"/>
  <c r="FJ229" i="22"/>
  <c r="FM226" i="22"/>
  <c r="FI205" i="22"/>
  <c r="FD216" i="22"/>
  <c r="FJ203" i="22"/>
  <c r="FJ158" i="22" s="1"/>
  <c r="FF211" i="22"/>
  <c r="FF203" i="22"/>
  <c r="FF200" i="22"/>
  <c r="FM208" i="22"/>
  <c r="FG200" i="22"/>
  <c r="FH217" i="22"/>
  <c r="FJ201" i="22"/>
  <c r="FD219" i="22"/>
  <c r="FD174" i="22" s="1"/>
  <c r="FF229" i="22"/>
  <c r="FM224" i="22"/>
  <c r="FK222" i="22"/>
  <c r="FL199" i="22"/>
  <c r="FH209" i="22"/>
  <c r="FM202" i="22"/>
  <c r="FG206" i="22"/>
  <c r="FI220" i="22"/>
  <c r="FI201" i="22"/>
  <c r="FJ219" i="22"/>
  <c r="FD229" i="22"/>
  <c r="FM204" i="22"/>
  <c r="FH227" i="22"/>
  <c r="FK215" i="22"/>
  <c r="FG222" i="22"/>
  <c r="FJ199" i="22"/>
  <c r="FJ154" i="22" s="1"/>
  <c r="FM76" i="22"/>
  <c r="FL73" i="22"/>
  <c r="FJ71" i="22"/>
  <c r="FK84" i="22"/>
  <c r="FF76" i="22"/>
  <c r="FJ62" i="22"/>
  <c r="FF78" i="22"/>
  <c r="FK68" i="22"/>
  <c r="FG70" i="22"/>
  <c r="FH76" i="22"/>
  <c r="FJ66" i="22"/>
  <c r="FG63" i="22"/>
  <c r="FL83" i="22"/>
  <c r="FD76" i="22"/>
  <c r="FM62" i="22"/>
  <c r="FG73" i="22"/>
  <c r="FG28" i="22" s="1"/>
  <c r="FL68" i="22"/>
  <c r="FK80" i="22"/>
  <c r="FM74" i="22"/>
  <c r="FL64" i="22"/>
  <c r="FI88" i="22"/>
  <c r="FJ67" i="22"/>
  <c r="FK74" i="22"/>
  <c r="FL63" i="22"/>
  <c r="FL18" i="22" s="1"/>
  <c r="FM64" i="22"/>
  <c r="FD89" i="22"/>
  <c r="FM67" i="22"/>
  <c r="FF64" i="22"/>
  <c r="FK79" i="22"/>
  <c r="FI86" i="22"/>
  <c r="FD91" i="22"/>
  <c r="FG87" i="22"/>
  <c r="FI81" i="22"/>
  <c r="FF79" i="22"/>
  <c r="FI92" i="22"/>
  <c r="FD92" i="22"/>
  <c r="Q121" i="23"/>
  <c r="W121" i="23"/>
  <c r="S32" i="23"/>
  <c r="X49" i="23"/>
  <c r="U49" i="23"/>
  <c r="U104" i="23"/>
  <c r="FD261" i="22"/>
  <c r="FD237" i="22" s="1"/>
  <c r="FM263" i="22"/>
  <c r="FK265" i="22"/>
  <c r="FD247" i="22"/>
  <c r="FD259" i="22"/>
  <c r="FL266" i="22"/>
  <c r="FL176" i="22" s="1"/>
  <c r="FF265" i="22"/>
  <c r="FI274" i="22"/>
  <c r="FI240" i="22" s="1"/>
  <c r="FH249" i="22"/>
  <c r="FH236" i="22" s="1"/>
  <c r="FD260" i="22"/>
  <c r="FH268" i="22"/>
  <c r="FH238" i="22" s="1"/>
  <c r="FK259" i="22"/>
  <c r="FF253" i="22"/>
  <c r="FL274" i="22"/>
  <c r="FL240" i="22" s="1"/>
  <c r="FF257" i="22"/>
  <c r="FF274" i="22"/>
  <c r="FF240" i="22" s="1"/>
  <c r="FK260" i="22"/>
  <c r="FI251" i="22"/>
  <c r="FH261" i="22"/>
  <c r="FH237" i="22" s="1"/>
  <c r="FJ273" i="22"/>
  <c r="FJ239" i="22" s="1"/>
  <c r="FJ269" i="22"/>
  <c r="FG268" i="22"/>
  <c r="FG238" i="22" s="1"/>
  <c r="FG234" i="22" s="1"/>
  <c r="FM272" i="22"/>
  <c r="FM235" i="22" s="1"/>
  <c r="FK244" i="22"/>
  <c r="FI264" i="22"/>
  <c r="FI272" i="22"/>
  <c r="FI235" i="22" s="1"/>
  <c r="FD246" i="22"/>
  <c r="FD257" i="22"/>
  <c r="FL248" i="22"/>
  <c r="FM244" i="22"/>
  <c r="FK264" i="22"/>
  <c r="FI263" i="22"/>
  <c r="FM269" i="22"/>
  <c r="FD268" i="22"/>
  <c r="FD238" i="22" s="1"/>
  <c r="FL253" i="22"/>
  <c r="FD249" i="22"/>
  <c r="FD236" i="22" s="1"/>
  <c r="FL268" i="22"/>
  <c r="FL238" i="22" s="1"/>
  <c r="FK253" i="22"/>
  <c r="FK163" i="22" s="1"/>
  <c r="FJ249" i="22"/>
  <c r="FJ236" i="22" s="1"/>
  <c r="FK263" i="22"/>
  <c r="FD125" i="22"/>
  <c r="FJ107" i="22"/>
  <c r="FL107" i="22"/>
  <c r="FI137" i="22"/>
  <c r="FI103" i="22" s="1"/>
  <c r="FH136" i="22"/>
  <c r="FH102" i="22" s="1"/>
  <c r="FD133" i="22"/>
  <c r="FF107" i="22"/>
  <c r="FG116" i="22"/>
  <c r="FD126" i="22"/>
  <c r="FM110" i="22"/>
  <c r="FM118" i="22"/>
  <c r="FH113" i="22"/>
  <c r="FL123" i="22"/>
  <c r="FK120" i="22"/>
  <c r="FJ122" i="22"/>
  <c r="FK123" i="22"/>
  <c r="FD130" i="22"/>
  <c r="FL111" i="22"/>
  <c r="FH108" i="22"/>
  <c r="FG118" i="22"/>
  <c r="FD122" i="22"/>
  <c r="FF124" i="22"/>
  <c r="FF100" i="22" s="1"/>
  <c r="FH114" i="22"/>
  <c r="FL112" i="22"/>
  <c r="FL99" i="22" s="1"/>
  <c r="FI111" i="22"/>
  <c r="FM130" i="22"/>
  <c r="FJ131" i="22"/>
  <c r="FJ101" i="22" s="1"/>
  <c r="FK108" i="22"/>
  <c r="FM109" i="22"/>
  <c r="FH129" i="22"/>
  <c r="FH39" i="22" s="1"/>
  <c r="FH133" i="22"/>
  <c r="FM137" i="22"/>
  <c r="FM103" i="22" s="1"/>
  <c r="FG111" i="22"/>
  <c r="FI113" i="22"/>
  <c r="FJ113" i="22"/>
  <c r="FF226" i="22"/>
  <c r="FG211" i="22"/>
  <c r="FD214" i="22"/>
  <c r="FD169" i="22" s="1"/>
  <c r="FH225" i="22"/>
  <c r="FJ214" i="22"/>
  <c r="FL206" i="22"/>
  <c r="FK200" i="22"/>
  <c r="FI210" i="22"/>
  <c r="FJ218" i="22"/>
  <c r="FK216" i="22"/>
  <c r="FG207" i="22"/>
  <c r="FG162" i="22" s="1"/>
  <c r="FL211" i="22"/>
  <c r="FK207" i="22"/>
  <c r="FL203" i="22"/>
  <c r="FI211" i="22"/>
  <c r="FJ220" i="22"/>
  <c r="FG205" i="22"/>
  <c r="FI223" i="22"/>
  <c r="FG229" i="22"/>
  <c r="FG195" i="22" s="1"/>
  <c r="FG150" i="22" s="1"/>
  <c r="FK204" i="22"/>
  <c r="FF212" i="22"/>
  <c r="FJ217" i="22"/>
  <c r="FJ215" i="22"/>
  <c r="FK210" i="22"/>
  <c r="FM199" i="22"/>
  <c r="FH215" i="22"/>
  <c r="FJ209" i="22"/>
  <c r="FJ164" i="22" s="1"/>
  <c r="FJ202" i="22"/>
  <c r="FL228" i="22"/>
  <c r="FF223" i="22"/>
  <c r="FL220" i="22"/>
  <c r="FG201" i="22"/>
  <c r="FI219" i="22"/>
  <c r="FM227" i="22"/>
  <c r="FJ224" i="22"/>
  <c r="FJ179" i="22" s="1"/>
  <c r="FG212" i="22"/>
  <c r="FK73" i="22"/>
  <c r="FF83" i="22"/>
  <c r="FK85" i="22"/>
  <c r="FK83" i="22"/>
  <c r="FD90" i="22"/>
  <c r="FK66" i="22"/>
  <c r="FL86" i="22"/>
  <c r="FL56" i="22" s="1"/>
  <c r="FL11" i="22" s="1"/>
  <c r="FI68" i="22"/>
  <c r="FF70" i="22"/>
  <c r="FH70" i="22"/>
  <c r="FJ73" i="22"/>
  <c r="FM63" i="22"/>
  <c r="FG90" i="22"/>
  <c r="FL66" i="22"/>
  <c r="FM73" i="22"/>
  <c r="FM28" i="22" s="1"/>
  <c r="FI71" i="22"/>
  <c r="FH84" i="22"/>
  <c r="FF91" i="22"/>
  <c r="FM78" i="22"/>
  <c r="FM82" i="22"/>
  <c r="FD77" i="22"/>
  <c r="FK91" i="22"/>
  <c r="FG78" i="22"/>
  <c r="FK82" i="22"/>
  <c r="FM89" i="22"/>
  <c r="FG72" i="22"/>
  <c r="FH82" i="22"/>
  <c r="FH63" i="22"/>
  <c r="FI84" i="22"/>
  <c r="FM91" i="22"/>
  <c r="FJ63" i="22"/>
  <c r="FJ18" i="22" s="1"/>
  <c r="FJ92" i="22"/>
  <c r="FH92" i="22"/>
  <c r="W122" i="23"/>
  <c r="V122" i="23"/>
  <c r="U122" i="23"/>
  <c r="T122" i="23"/>
  <c r="S122" i="23"/>
  <c r="X122" i="23"/>
  <c r="Q122" i="23"/>
  <c r="Z122" i="23"/>
  <c r="Y122" i="23"/>
  <c r="X121" i="23"/>
  <c r="T32" i="23"/>
  <c r="U50" i="23"/>
  <c r="T50" i="23"/>
  <c r="S50" i="23"/>
  <c r="Z50" i="23"/>
  <c r="Y50" i="23"/>
  <c r="Q50" i="23"/>
  <c r="X50" i="23"/>
  <c r="W50" i="23"/>
  <c r="V50" i="23"/>
  <c r="X104" i="23"/>
  <c r="Y95" i="23"/>
  <c r="Y112" i="23"/>
  <c r="Y24" i="23"/>
  <c r="Y41" i="23"/>
  <c r="Y42" i="23"/>
  <c r="Y25" i="23"/>
  <c r="Y72" i="22"/>
  <c r="Y114" i="23"/>
  <c r="Y96" i="23"/>
  <c r="Y64" i="22"/>
  <c r="Y274" i="22"/>
  <c r="Y240" i="22" s="1"/>
  <c r="Y251" i="22"/>
  <c r="Y255" i="22"/>
  <c r="Y110" i="22"/>
  <c r="Y124" i="22"/>
  <c r="Y100" i="22" s="1"/>
  <c r="Y65" i="22"/>
  <c r="Y84" i="22"/>
  <c r="Y39" i="22" s="1"/>
  <c r="Y62" i="22"/>
  <c r="Y67" i="22"/>
  <c r="Y125" i="22"/>
  <c r="Y273" i="22"/>
  <c r="Y239" i="22" s="1"/>
  <c r="Y136" i="22"/>
  <c r="Y102" i="22" s="1"/>
  <c r="Y117" i="22"/>
  <c r="Y27" i="22" s="1"/>
  <c r="Y116" i="22"/>
  <c r="Y107" i="22"/>
  <c r="Y271" i="22"/>
  <c r="Y244" i="22"/>
  <c r="Y89" i="22"/>
  <c r="Y63" i="22"/>
  <c r="Y133" i="22"/>
  <c r="Y256" i="22"/>
  <c r="Y264" i="22"/>
  <c r="Y272" i="22"/>
  <c r="Y235" i="22" s="1"/>
  <c r="Y253" i="22"/>
  <c r="Y134" i="22"/>
  <c r="Y259" i="22"/>
  <c r="Y267" i="22"/>
  <c r="Y115" i="22"/>
  <c r="Y132" i="22"/>
  <c r="Y248" i="22"/>
  <c r="Y118" i="22"/>
  <c r="Y87" i="22"/>
  <c r="Y70" i="22"/>
  <c r="Y66" i="22"/>
  <c r="Y71" i="22"/>
  <c r="Y137" i="22"/>
  <c r="Y103" i="22" s="1"/>
  <c r="Y258" i="22"/>
  <c r="Y266" i="22"/>
  <c r="Y263" i="22"/>
  <c r="Y246" i="22"/>
  <c r="Y77" i="22"/>
  <c r="Y80" i="22"/>
  <c r="Y35" i="22" s="1"/>
  <c r="Y269" i="22"/>
  <c r="Y254" i="22"/>
  <c r="Y108" i="22"/>
  <c r="Y73" i="22"/>
  <c r="Y119" i="22"/>
  <c r="Y92" i="22"/>
  <c r="Y131" i="22"/>
  <c r="Y101" i="22" s="1"/>
  <c r="Y111" i="22"/>
  <c r="Y114" i="22"/>
  <c r="Y227" i="22"/>
  <c r="Y120" i="22"/>
  <c r="Y122" i="22"/>
  <c r="Y245" i="22"/>
  <c r="Y250" i="22"/>
  <c r="Y81" i="22"/>
  <c r="Y85" i="22"/>
  <c r="Y90" i="22"/>
  <c r="Y82" i="22"/>
  <c r="Y83" i="22"/>
  <c r="Y123" i="22"/>
  <c r="Y78" i="22"/>
  <c r="Y33" i="22" s="1"/>
  <c r="Y79" i="22"/>
  <c r="Y135" i="22"/>
  <c r="Y98" i="22" s="1"/>
  <c r="Y127" i="22"/>
  <c r="Y210" i="22"/>
  <c r="Y165" i="22" s="1"/>
  <c r="Y249" i="22"/>
  <c r="Y236" i="22" s="1"/>
  <c r="Y260" i="22"/>
  <c r="Y268" i="22"/>
  <c r="Y238" i="22" s="1"/>
  <c r="Y261" i="22"/>
  <c r="Y237" i="22" s="1"/>
  <c r="Y128" i="22"/>
  <c r="Y69" i="22"/>
  <c r="Y75" i="22"/>
  <c r="Y74" i="22"/>
  <c r="Y88" i="22"/>
  <c r="Y43" i="22" s="1"/>
  <c r="Y129" i="22"/>
  <c r="Y257" i="22"/>
  <c r="Y252" i="22"/>
  <c r="Y126" i="22"/>
  <c r="Y113" i="23"/>
  <c r="Y97" i="23"/>
  <c r="Y112" i="22"/>
  <c r="Y99" i="22" s="1"/>
  <c r="Y247" i="22"/>
  <c r="Y68" i="22"/>
  <c r="Y130" i="22"/>
  <c r="Y91" i="22"/>
  <c r="Y86" i="22"/>
  <c r="Y265" i="22"/>
  <c r="Y109" i="22"/>
  <c r="Y262" i="22"/>
  <c r="Y270" i="22"/>
  <c r="Y76" i="22"/>
  <c r="Y213" i="22"/>
  <c r="CY210" i="22"/>
  <c r="CY204" i="22"/>
  <c r="CY228" i="22"/>
  <c r="CY122" i="22"/>
  <c r="CY227" i="22"/>
  <c r="CY250" i="22"/>
  <c r="CY108" i="22"/>
  <c r="CY92" i="22"/>
  <c r="CY112" i="22"/>
  <c r="CY99" i="22" s="1"/>
  <c r="CL65" i="22"/>
  <c r="Y26" i="23"/>
  <c r="Y222" i="22"/>
  <c r="Y177" i="22" s="1"/>
  <c r="Y209" i="22"/>
  <c r="BY67" i="22"/>
  <c r="CY68" i="22"/>
  <c r="CY202" i="22"/>
  <c r="CY254" i="22"/>
  <c r="CY205" i="22"/>
  <c r="CY89" i="22"/>
  <c r="CY269" i="22"/>
  <c r="CY73" i="22"/>
  <c r="CY270" i="22"/>
  <c r="CY246" i="22"/>
  <c r="CY124" i="22"/>
  <c r="CY100" i="22" s="1"/>
  <c r="CY214" i="22"/>
  <c r="CY169" i="22" s="1"/>
  <c r="CL212" i="22"/>
  <c r="Y201" i="22"/>
  <c r="Y156" i="22" s="1"/>
  <c r="Y200" i="22"/>
  <c r="CY88" i="22"/>
  <c r="CY126" i="22"/>
  <c r="CY216" i="22"/>
  <c r="CY215" i="22"/>
  <c r="CY90" i="22"/>
  <c r="CY226" i="22"/>
  <c r="CY127" i="22"/>
  <c r="CY133" i="22"/>
  <c r="CY203" i="22"/>
  <c r="CY107" i="22"/>
  <c r="CY125" i="22"/>
  <c r="CY211" i="22"/>
  <c r="CY208" i="22"/>
  <c r="CY219" i="22"/>
  <c r="CY199" i="22"/>
  <c r="CY129" i="22"/>
  <c r="CY207" i="22"/>
  <c r="CY200" i="22"/>
  <c r="CL136" i="22"/>
  <c r="CL102" i="22" s="1"/>
  <c r="CL81" i="22"/>
  <c r="Y115" i="23"/>
  <c r="Y206" i="22"/>
  <c r="Y215" i="22"/>
  <c r="Y203" i="22"/>
  <c r="Y205" i="22"/>
  <c r="Y160" i="22" s="1"/>
  <c r="CY110" i="22"/>
  <c r="CY261" i="22"/>
  <c r="CY237" i="22" s="1"/>
  <c r="CY109" i="22"/>
  <c r="CY260" i="22"/>
  <c r="CY247" i="22"/>
  <c r="CY83" i="22"/>
  <c r="CY263" i="22"/>
  <c r="CY67" i="22"/>
  <c r="CY69" i="22"/>
  <c r="CY262" i="22"/>
  <c r="CY121" i="22"/>
  <c r="CY209" i="22"/>
  <c r="CY164" i="22" s="1"/>
  <c r="CY113" i="22"/>
  <c r="CY78" i="22"/>
  <c r="Y121" i="22"/>
  <c r="Y219" i="22"/>
  <c r="Y225" i="22"/>
  <c r="Y180" i="22" s="1"/>
  <c r="CY123" i="22"/>
  <c r="CY66" i="22"/>
  <c r="CY223" i="22"/>
  <c r="CY70" i="22"/>
  <c r="CY63" i="22"/>
  <c r="CY119" i="22"/>
  <c r="CY128" i="22"/>
  <c r="CY218" i="22"/>
  <c r="CY173" i="22" s="1"/>
  <c r="CY217" i="22"/>
  <c r="CY172" i="22" s="1"/>
  <c r="CY256" i="22"/>
  <c r="CY86" i="22"/>
  <c r="CY136" i="22"/>
  <c r="CY102" i="22" s="1"/>
  <c r="CY255" i="22"/>
  <c r="CY85" i="22"/>
  <c r="CY265" i="22"/>
  <c r="CY114" i="22"/>
  <c r="CY229" i="22"/>
  <c r="CL133" i="22"/>
  <c r="CL117" i="22"/>
  <c r="CL132" i="22"/>
  <c r="Y113" i="22"/>
  <c r="Y43" i="23"/>
  <c r="Y208" i="22"/>
  <c r="Y163" i="22" s="1"/>
  <c r="Y217" i="22"/>
  <c r="Y172" i="22" s="1"/>
  <c r="Y221" i="22"/>
  <c r="AY124" i="22"/>
  <c r="AY100" i="22" s="1"/>
  <c r="CY91" i="22"/>
  <c r="CY271" i="22"/>
  <c r="CY75" i="22"/>
  <c r="CY221" i="22"/>
  <c r="CY213" i="22"/>
  <c r="CY135" i="22"/>
  <c r="CY98" i="22" s="1"/>
  <c r="CY80" i="22"/>
  <c r="CY132" i="22"/>
  <c r="CY222" i="22"/>
  <c r="CY116" i="22"/>
  <c r="CY82" i="22"/>
  <c r="CY84" i="22"/>
  <c r="CY39" i="22" s="1"/>
  <c r="CY134" i="22"/>
  <c r="CY224" i="22"/>
  <c r="CY179" i="22" s="1"/>
  <c r="CY118" i="22"/>
  <c r="CY253" i="22"/>
  <c r="CY264" i="22"/>
  <c r="CY74" i="22"/>
  <c r="CY111" i="22"/>
  <c r="CY65" i="22"/>
  <c r="CY76" i="22"/>
  <c r="CL252" i="22"/>
  <c r="Y98" i="23"/>
  <c r="Y207" i="22"/>
  <c r="Y229" i="22"/>
  <c r="Y199" i="22"/>
  <c r="Y228" i="22"/>
  <c r="Y223" i="22"/>
  <c r="CY64" i="22"/>
  <c r="CY117" i="22"/>
  <c r="CY87" i="22"/>
  <c r="CY267" i="22"/>
  <c r="CY71" i="22"/>
  <c r="CY26" i="22" s="1"/>
  <c r="CY251" i="22"/>
  <c r="CY268" i="22"/>
  <c r="CY238" i="22" s="1"/>
  <c r="CY258" i="22"/>
  <c r="CY206" i="22"/>
  <c r="CY161" i="22" s="1"/>
  <c r="CY62" i="22"/>
  <c r="CY212" i="22"/>
  <c r="CY137" i="22"/>
  <c r="CY103" i="22" s="1"/>
  <c r="CY115" i="22"/>
  <c r="CY201" i="22"/>
  <c r="CY120" i="22"/>
  <c r="CY272" i="22"/>
  <c r="CY235" i="22" s="1"/>
  <c r="CY72" i="22"/>
  <c r="CY266" i="22"/>
  <c r="CY244" i="22"/>
  <c r="CY252" i="22"/>
  <c r="CL268" i="22"/>
  <c r="CL238" i="22" s="1"/>
  <c r="CL78" i="22"/>
  <c r="CL62" i="22"/>
  <c r="CL128" i="22"/>
  <c r="Y211" i="22"/>
  <c r="CY245" i="22"/>
  <c r="CY77" i="22"/>
  <c r="CL88" i="22"/>
  <c r="CL43" i="22" s="1"/>
  <c r="CL124" i="22"/>
  <c r="CL100" i="22" s="1"/>
  <c r="CL216" i="22"/>
  <c r="CL253" i="22"/>
  <c r="CL116" i="22"/>
  <c r="CL225" i="22"/>
  <c r="CL261" i="22"/>
  <c r="CL237" i="22" s="1"/>
  <c r="CL257" i="22"/>
  <c r="CL208" i="22"/>
  <c r="CL163" i="22" s="1"/>
  <c r="CL254" i="22"/>
  <c r="CL273" i="22"/>
  <c r="CL239" i="22" s="1"/>
  <c r="CL118" i="22"/>
  <c r="CL89" i="22"/>
  <c r="CL70" i="22"/>
  <c r="CL205" i="22"/>
  <c r="CL214" i="22"/>
  <c r="CL251" i="22"/>
  <c r="CL227" i="22"/>
  <c r="CL111" i="22"/>
  <c r="BY74" i="22"/>
  <c r="BY84" i="22"/>
  <c r="BY72" i="22"/>
  <c r="BY136" i="22"/>
  <c r="BY102" i="22" s="1"/>
  <c r="BY206" i="22"/>
  <c r="BY70" i="22"/>
  <c r="BY216" i="22"/>
  <c r="BY222" i="22"/>
  <c r="BY112" i="22"/>
  <c r="BY99" i="22" s="1"/>
  <c r="BY217" i="22"/>
  <c r="BY212" i="22"/>
  <c r="BY259" i="22"/>
  <c r="BY62" i="22"/>
  <c r="BY128" i="22"/>
  <c r="BY80" i="22"/>
  <c r="CY130" i="22"/>
  <c r="CY248" i="22"/>
  <c r="CL79" i="22"/>
  <c r="CL219" i="22"/>
  <c r="CL222" i="22"/>
  <c r="CL113" i="22"/>
  <c r="CL248" i="22"/>
  <c r="CL135" i="22"/>
  <c r="CL98" i="22" s="1"/>
  <c r="CL119" i="22"/>
  <c r="CL110" i="22"/>
  <c r="CL221" i="22"/>
  <c r="CL263" i="22"/>
  <c r="CL115" i="22"/>
  <c r="CL272" i="22"/>
  <c r="CL235" i="22" s="1"/>
  <c r="CL82" i="22"/>
  <c r="CL66" i="22"/>
  <c r="CL21" i="22" s="1"/>
  <c r="CL201" i="22"/>
  <c r="CL271" i="22"/>
  <c r="BY210" i="22"/>
  <c r="BY110" i="22"/>
  <c r="BY215" i="22"/>
  <c r="BY203" i="22"/>
  <c r="BY75" i="22"/>
  <c r="BY255" i="22"/>
  <c r="BY272" i="22"/>
  <c r="BY235" i="22" s="1"/>
  <c r="BY256" i="22"/>
  <c r="BY133" i="22"/>
  <c r="BY113" i="22"/>
  <c r="BY126" i="22"/>
  <c r="BY132" i="22"/>
  <c r="BY253" i="22"/>
  <c r="BY204" i="22"/>
  <c r="BY200" i="22"/>
  <c r="BY64" i="22"/>
  <c r="BY266" i="22"/>
  <c r="BY250" i="22"/>
  <c r="BY218" i="22"/>
  <c r="BY131" i="22"/>
  <c r="BY101" i="22" s="1"/>
  <c r="BY111" i="22"/>
  <c r="BL223" i="22"/>
  <c r="CY274" i="22"/>
  <c r="CY240" i="22" s="1"/>
  <c r="CY257" i="22"/>
  <c r="CL258" i="22"/>
  <c r="CL107" i="22"/>
  <c r="CL249" i="22"/>
  <c r="CL236" i="22" s="1"/>
  <c r="CL200" i="22"/>
  <c r="CL204" i="22"/>
  <c r="CL77" i="22"/>
  <c r="CL269" i="22"/>
  <c r="CL134" i="22"/>
  <c r="CL250" i="22"/>
  <c r="CL75" i="22"/>
  <c r="BY124" i="22"/>
  <c r="BY100" i="22" s="1"/>
  <c r="BY214" i="22"/>
  <c r="BY88" i="22"/>
  <c r="BY43" i="22" s="1"/>
  <c r="BY82" i="22"/>
  <c r="BY37" i="22" s="1"/>
  <c r="BY226" i="22"/>
  <c r="BY120" i="22"/>
  <c r="BY77" i="22"/>
  <c r="BY257" i="22"/>
  <c r="BY229" i="22"/>
  <c r="BY213" i="22"/>
  <c r="BY86" i="22"/>
  <c r="BY208" i="22"/>
  <c r="BY163" i="22" s="1"/>
  <c r="BY79" i="22"/>
  <c r="BL123" i="22"/>
  <c r="BL246" i="22"/>
  <c r="CY220" i="22"/>
  <c r="CY175" i="22" s="1"/>
  <c r="CY225" i="22"/>
  <c r="CL246" i="22"/>
  <c r="CL129" i="22"/>
  <c r="CL270" i="22"/>
  <c r="CL80" i="22"/>
  <c r="CL64" i="22"/>
  <c r="CL199" i="22"/>
  <c r="CL131" i="22"/>
  <c r="CL101" i="22" s="1"/>
  <c r="CL87" i="22"/>
  <c r="CL267" i="22"/>
  <c r="CL247" i="22"/>
  <c r="BY227" i="22"/>
  <c r="BY91" i="22"/>
  <c r="BY271" i="22"/>
  <c r="BY251" i="22"/>
  <c r="BY202" i="22"/>
  <c r="BY268" i="22"/>
  <c r="BY238" i="22" s="1"/>
  <c r="BY252" i="22"/>
  <c r="BY129" i="22"/>
  <c r="BY125" i="22"/>
  <c r="BY109" i="22"/>
  <c r="BY108" i="22"/>
  <c r="BY201" i="22"/>
  <c r="BY83" i="22"/>
  <c r="BY263" i="22"/>
  <c r="BY262" i="22"/>
  <c r="BY246" i="22"/>
  <c r="BY123" i="22"/>
  <c r="BY65" i="22"/>
  <c r="BY224" i="22"/>
  <c r="BY211" i="22"/>
  <c r="BY166" i="22" s="1"/>
  <c r="BL65" i="22"/>
  <c r="BL122" i="22"/>
  <c r="AY122" i="22"/>
  <c r="CY81" i="22"/>
  <c r="CL213" i="22"/>
  <c r="CL123" i="22"/>
  <c r="CL228" i="22"/>
  <c r="CL125" i="22"/>
  <c r="CL109" i="22"/>
  <c r="CL244" i="22"/>
  <c r="CL130" i="22"/>
  <c r="CL223" i="22"/>
  <c r="CL67" i="22"/>
  <c r="CL85" i="22"/>
  <c r="CL217" i="22"/>
  <c r="BY220" i="22"/>
  <c r="BY76" i="22"/>
  <c r="BY130" i="22"/>
  <c r="BY247" i="22"/>
  <c r="BY273" i="22"/>
  <c r="BY239" i="22" s="1"/>
  <c r="BY66" i="22"/>
  <c r="BY21" i="22" s="1"/>
  <c r="BY225" i="22"/>
  <c r="BY89" i="22"/>
  <c r="BY269" i="22"/>
  <c r="BY73" i="22"/>
  <c r="BY63" i="22"/>
  <c r="BY134" i="22"/>
  <c r="BY249" i="22"/>
  <c r="BY236" i="22" s="1"/>
  <c r="BY245" i="22"/>
  <c r="CY273" i="22"/>
  <c r="CY239" i="22" s="1"/>
  <c r="CY79" i="22"/>
  <c r="CY131" i="22"/>
  <c r="CY101" i="22" s="1"/>
  <c r="CL120" i="22"/>
  <c r="CL90" i="22"/>
  <c r="CL264" i="22"/>
  <c r="CL74" i="22"/>
  <c r="CL29" i="22" s="1"/>
  <c r="CL209" i="22"/>
  <c r="CL164" i="22" s="1"/>
  <c r="CL108" i="22"/>
  <c r="CL114" i="22"/>
  <c r="CL207" i="22"/>
  <c r="CL92" i="22"/>
  <c r="CL266" i="22"/>
  <c r="CL76" i="22"/>
  <c r="CL255" i="22"/>
  <c r="CL202" i="22"/>
  <c r="CL157" i="22" s="1"/>
  <c r="CL127" i="22"/>
  <c r="CL72" i="22"/>
  <c r="CL256" i="22"/>
  <c r="CL83" i="22"/>
  <c r="CL218" i="22"/>
  <c r="CL173" i="22" s="1"/>
  <c r="CL210" i="22"/>
  <c r="BY85" i="22"/>
  <c r="BY265" i="22"/>
  <c r="BY223" i="22"/>
  <c r="BY207" i="22"/>
  <c r="BY162" i="22" s="1"/>
  <c r="BY264" i="22"/>
  <c r="BY248" i="22"/>
  <c r="BY121" i="22"/>
  <c r="BY87" i="22"/>
  <c r="BY267" i="22"/>
  <c r="BY71" i="22"/>
  <c r="BY274" i="22"/>
  <c r="BY240" i="22" s="1"/>
  <c r="BY258" i="22"/>
  <c r="CY249" i="22"/>
  <c r="CY236" i="22" s="1"/>
  <c r="CL274" i="22"/>
  <c r="CL240" i="22" s="1"/>
  <c r="CL84" i="22"/>
  <c r="CL68" i="22"/>
  <c r="CL203" i="22"/>
  <c r="CL158" i="22" s="1"/>
  <c r="CL265" i="22"/>
  <c r="CL63" i="22"/>
  <c r="CL245" i="22"/>
  <c r="CL215" i="22"/>
  <c r="CL122" i="22"/>
  <c r="CL86" i="22"/>
  <c r="CL260" i="22"/>
  <c r="CL211" i="22"/>
  <c r="CL166" i="22" s="1"/>
  <c r="CL126" i="22"/>
  <c r="CL71" i="22"/>
  <c r="CL112" i="22"/>
  <c r="CL99" i="22" s="1"/>
  <c r="CL69" i="22"/>
  <c r="CL24" i="22" s="1"/>
  <c r="CL259" i="22"/>
  <c r="BY78" i="22"/>
  <c r="BY81" i="22"/>
  <c r="BY261" i="22"/>
  <c r="BY237" i="22" s="1"/>
  <c r="BY116" i="22"/>
  <c r="BY221" i="22"/>
  <c r="BY228" i="22"/>
  <c r="BY69" i="22"/>
  <c r="CY259" i="22"/>
  <c r="CL229" i="22"/>
  <c r="CL224" i="22"/>
  <c r="CL179" i="22" s="1"/>
  <c r="CL220" i="22"/>
  <c r="CL91" i="22"/>
  <c r="CL262" i="22"/>
  <c r="CL73" i="22"/>
  <c r="CL28" i="22" s="1"/>
  <c r="CL226" i="22"/>
  <c r="CL181" i="22" s="1"/>
  <c r="CL137" i="22"/>
  <c r="CL103" i="22" s="1"/>
  <c r="CL121" i="22"/>
  <c r="CL206" i="22"/>
  <c r="BY114" i="22"/>
  <c r="BY219" i="22"/>
  <c r="BY174" i="22" s="1"/>
  <c r="BY260" i="22"/>
  <c r="BY244" i="22"/>
  <c r="BY137" i="22"/>
  <c r="BY103" i="22" s="1"/>
  <c r="BY117" i="22"/>
  <c r="BY68" i="22"/>
  <c r="BY23" i="22" s="1"/>
  <c r="BY209" i="22"/>
  <c r="BY205" i="22"/>
  <c r="BY160" i="22" s="1"/>
  <c r="BY122" i="22"/>
  <c r="BY270" i="22"/>
  <c r="BY254" i="22"/>
  <c r="BY135" i="22"/>
  <c r="BY98" i="22" s="1"/>
  <c r="BY127" i="22"/>
  <c r="BY115" i="22"/>
  <c r="BY90" i="22"/>
  <c r="BY107" i="22"/>
  <c r="BL200" i="22"/>
  <c r="BL155" i="22" s="1"/>
  <c r="BL115" i="22"/>
  <c r="BL267" i="22"/>
  <c r="BL203" i="22"/>
  <c r="BL89" i="22"/>
  <c r="BL136" i="22"/>
  <c r="BL102" i="22" s="1"/>
  <c r="BL67" i="22"/>
  <c r="BL87" i="22"/>
  <c r="BL214" i="22"/>
  <c r="BL263" i="22"/>
  <c r="BL228" i="22"/>
  <c r="BL79" i="22"/>
  <c r="BL210" i="22"/>
  <c r="BL273" i="22"/>
  <c r="BL239" i="22" s="1"/>
  <c r="BL112" i="22"/>
  <c r="BL99" i="22" s="1"/>
  <c r="BL121" i="22"/>
  <c r="BL124" i="22"/>
  <c r="BL100" i="22" s="1"/>
  <c r="BL66" i="22"/>
  <c r="BL255" i="22"/>
  <c r="BL229" i="22"/>
  <c r="BL69" i="22"/>
  <c r="BL265" i="22"/>
  <c r="BL268" i="22"/>
  <c r="BL238" i="22" s="1"/>
  <c r="AY212" i="22"/>
  <c r="AY254" i="22"/>
  <c r="AY135" i="22"/>
  <c r="AY98" i="22" s="1"/>
  <c r="AY210" i="22"/>
  <c r="AY115" i="22"/>
  <c r="AY229" i="22"/>
  <c r="AY228" i="22"/>
  <c r="AY263" i="22"/>
  <c r="AY204" i="22"/>
  <c r="AY134" i="22"/>
  <c r="AY69" i="22"/>
  <c r="AY218" i="22"/>
  <c r="AY249" i="22"/>
  <c r="AY236" i="22" s="1"/>
  <c r="AY272" i="22"/>
  <c r="AY235" i="22" s="1"/>
  <c r="AY265" i="22"/>
  <c r="AY220" i="22"/>
  <c r="AY224" i="22"/>
  <c r="AY252" i="22"/>
  <c r="AL76" i="22"/>
  <c r="AL211" i="22"/>
  <c r="BL212" i="22"/>
  <c r="BL62" i="22"/>
  <c r="BL107" i="22"/>
  <c r="BL264" i="22"/>
  <c r="BL254" i="22"/>
  <c r="BL109" i="22"/>
  <c r="BL88" i="22"/>
  <c r="BL127" i="22"/>
  <c r="BL77" i="22"/>
  <c r="BL32" i="22" s="1"/>
  <c r="BL74" i="22"/>
  <c r="BY92" i="22"/>
  <c r="BL132" i="22"/>
  <c r="BL117" i="22"/>
  <c r="BL125" i="22"/>
  <c r="BL257" i="22"/>
  <c r="BL219" i="22"/>
  <c r="BL83" i="22"/>
  <c r="BL247" i="22"/>
  <c r="BL271" i="22"/>
  <c r="BL205" i="22"/>
  <c r="BL249" i="22"/>
  <c r="BL236" i="22" s="1"/>
  <c r="BL131" i="22"/>
  <c r="BL101" i="22" s="1"/>
  <c r="BL213" i="22"/>
  <c r="BL63" i="22"/>
  <c r="BL75" i="22"/>
  <c r="AY274" i="22"/>
  <c r="AY240" i="22" s="1"/>
  <c r="AY226" i="22"/>
  <c r="AY264" i="22"/>
  <c r="AY80" i="22"/>
  <c r="AY273" i="22"/>
  <c r="AY239" i="22" s="1"/>
  <c r="AY208" i="22"/>
  <c r="AY123" i="22"/>
  <c r="AY259" i="22"/>
  <c r="AY131" i="22"/>
  <c r="AY101" i="22" s="1"/>
  <c r="AY256" i="22"/>
  <c r="AY214" i="22"/>
  <c r="AY200" i="22"/>
  <c r="AY207" i="22"/>
  <c r="AY162" i="22" s="1"/>
  <c r="AY111" i="22"/>
  <c r="AY255" i="22"/>
  <c r="AY107" i="22"/>
  <c r="AY110" i="22"/>
  <c r="AY262" i="22"/>
  <c r="AL80" i="22"/>
  <c r="AL86" i="22"/>
  <c r="AL65" i="22"/>
  <c r="BY199" i="22"/>
  <c r="BL76" i="22"/>
  <c r="BL119" i="22"/>
  <c r="BL245" i="22"/>
  <c r="BL211" i="22"/>
  <c r="BL71" i="22"/>
  <c r="BL221" i="22"/>
  <c r="BL116" i="22"/>
  <c r="BL208" i="22"/>
  <c r="BL220" i="22"/>
  <c r="BL129" i="22"/>
  <c r="BL81" i="22"/>
  <c r="BL80" i="22"/>
  <c r="BL274" i="22"/>
  <c r="BL240" i="22" s="1"/>
  <c r="BL258" i="22"/>
  <c r="BL261" i="22"/>
  <c r="BL237" i="22" s="1"/>
  <c r="AY78" i="22"/>
  <c r="AY257" i="22"/>
  <c r="AY86" i="22"/>
  <c r="AY91" i="22"/>
  <c r="AY227" i="22"/>
  <c r="AY66" i="22"/>
  <c r="AY21" i="22" s="1"/>
  <c r="AY84" i="22"/>
  <c r="AY114" i="22"/>
  <c r="AY137" i="22"/>
  <c r="AY103" i="22" s="1"/>
  <c r="AL228" i="22"/>
  <c r="AL260" i="22"/>
  <c r="AL130" i="22"/>
  <c r="AL137" i="22"/>
  <c r="AL103" i="22" s="1"/>
  <c r="AL219" i="22"/>
  <c r="AL212" i="22"/>
  <c r="AL245" i="22"/>
  <c r="BY118" i="22"/>
  <c r="BL120" i="22"/>
  <c r="BL215" i="22"/>
  <c r="BL226" i="22"/>
  <c r="BL204" i="22"/>
  <c r="BL84" i="22"/>
  <c r="BL73" i="22"/>
  <c r="BL133" i="22"/>
  <c r="BL222" i="22"/>
  <c r="BL227" i="22"/>
  <c r="AY113" i="22"/>
  <c r="AY251" i="22"/>
  <c r="AY119" i="22"/>
  <c r="AY199" i="22"/>
  <c r="AY77" i="22"/>
  <c r="AY32" i="22" s="1"/>
  <c r="AY268" i="22"/>
  <c r="AY238" i="22" s="1"/>
  <c r="AY271" i="22"/>
  <c r="AY248" i="22"/>
  <c r="AY222" i="22"/>
  <c r="AY67" i="22"/>
  <c r="AY250" i="22"/>
  <c r="AY261" i="22"/>
  <c r="AY237" i="22" s="1"/>
  <c r="AY121" i="22"/>
  <c r="BL206" i="22"/>
  <c r="BL252" i="22"/>
  <c r="BL118" i="22"/>
  <c r="BL134" i="22"/>
  <c r="BL260" i="22"/>
  <c r="BL70" i="22"/>
  <c r="BL25" i="22" s="1"/>
  <c r="BL78" i="22"/>
  <c r="BL33" i="22" s="1"/>
  <c r="BL269" i="22"/>
  <c r="BL199" i="22"/>
  <c r="BL248" i="22"/>
  <c r="AY85" i="22"/>
  <c r="AY219" i="22"/>
  <c r="AY174" i="22" s="1"/>
  <c r="AY90" i="22"/>
  <c r="AY215" i="22"/>
  <c r="AY170" i="22" s="1"/>
  <c r="AY136" i="22"/>
  <c r="AY102" i="22" s="1"/>
  <c r="AY267" i="22"/>
  <c r="AY71" i="22"/>
  <c r="AY260" i="22"/>
  <c r="AY244" i="22"/>
  <c r="AY87" i="22"/>
  <c r="AY221" i="22"/>
  <c r="AY76" i="22"/>
  <c r="AY118" i="22"/>
  <c r="AY63" i="22"/>
  <c r="AY18" i="22" s="1"/>
  <c r="AY89" i="22"/>
  <c r="AY44" i="22" s="1"/>
  <c r="AY217" i="22"/>
  <c r="AY108" i="22"/>
  <c r="AY88" i="22"/>
  <c r="AY213" i="22"/>
  <c r="AL224" i="22"/>
  <c r="AL246" i="22"/>
  <c r="AL110" i="22"/>
  <c r="BL82" i="22"/>
  <c r="BL37" i="22" s="1"/>
  <c r="BL218" i="22"/>
  <c r="BL173" i="22" s="1"/>
  <c r="BL110" i="22"/>
  <c r="BL113" i="22"/>
  <c r="BL128" i="22"/>
  <c r="BL224" i="22"/>
  <c r="BL207" i="22"/>
  <c r="BL162" i="22" s="1"/>
  <c r="BL259" i="22"/>
  <c r="BL90" i="22"/>
  <c r="BL256" i="22"/>
  <c r="BL137" i="22"/>
  <c r="BL103" i="22" s="1"/>
  <c r="BL266" i="22"/>
  <c r="BL209" i="22"/>
  <c r="BL64" i="22"/>
  <c r="BL68" i="22"/>
  <c r="BL130" i="22"/>
  <c r="BL111" i="22"/>
  <c r="BL244" i="22"/>
  <c r="BL262" i="22"/>
  <c r="BL108" i="22"/>
  <c r="BL126" i="22"/>
  <c r="BL201" i="22"/>
  <c r="BL156" i="22" s="1"/>
  <c r="BL114" i="22"/>
  <c r="BL272" i="22"/>
  <c r="BL235" i="22" s="1"/>
  <c r="AY116" i="22"/>
  <c r="AY126" i="22"/>
  <c r="AY216" i="22"/>
  <c r="AY202" i="22"/>
  <c r="AY129" i="22"/>
  <c r="AY70" i="22"/>
  <c r="AY25" i="22" s="1"/>
  <c r="AY120" i="22"/>
  <c r="AY203" i="22"/>
  <c r="AY158" i="22" s="1"/>
  <c r="AY206" i="22"/>
  <c r="AY161" i="22" s="1"/>
  <c r="AY132" i="22"/>
  <c r="AY128" i="22"/>
  <c r="AY253" i="22"/>
  <c r="AY266" i="22"/>
  <c r="AY125" i="22"/>
  <c r="AY201" i="22"/>
  <c r="AY156" i="22" s="1"/>
  <c r="AY258" i="22"/>
  <c r="AY269" i="22"/>
  <c r="AY73" i="22"/>
  <c r="AY246" i="22"/>
  <c r="AY79" i="22"/>
  <c r="AY127" i="22"/>
  <c r="AL90" i="22"/>
  <c r="AL91" i="22"/>
  <c r="AL131" i="22"/>
  <c r="AL101" i="22" s="1"/>
  <c r="BY119" i="22"/>
  <c r="BL251" i="22"/>
  <c r="BL85" i="22"/>
  <c r="BL250" i="22"/>
  <c r="BL135" i="22"/>
  <c r="BL98" i="22" s="1"/>
  <c r="BL92" i="22"/>
  <c r="BL217" i="22"/>
  <c r="BL172" i="22" s="1"/>
  <c r="BL216" i="22"/>
  <c r="BL225" i="22"/>
  <c r="BL180" i="22" s="1"/>
  <c r="BL86" i="22"/>
  <c r="BL253" i="22"/>
  <c r="BL202" i="22"/>
  <c r="BL157" i="22" s="1"/>
  <c r="BL270" i="22"/>
  <c r="BL91" i="22"/>
  <c r="AY225" i="22"/>
  <c r="AY81" i="22"/>
  <c r="AY36" i="22" s="1"/>
  <c r="AY112" i="22"/>
  <c r="AY99" i="22" s="1"/>
  <c r="AY130" i="22"/>
  <c r="AY211" i="22"/>
  <c r="AY83" i="22"/>
  <c r="AY38" i="22" s="1"/>
  <c r="AY82" i="22"/>
  <c r="AY37" i="22" s="1"/>
  <c r="AY65" i="22"/>
  <c r="AY20" i="22" s="1"/>
  <c r="AY223" i="22"/>
  <c r="AL201" i="22"/>
  <c r="AL133" i="22"/>
  <c r="AL71" i="22"/>
  <c r="AL200" i="22"/>
  <c r="AL67" i="22"/>
  <c r="AL226" i="22"/>
  <c r="AL107" i="22"/>
  <c r="AL136" i="22"/>
  <c r="AL102" i="22" s="1"/>
  <c r="AL127" i="22"/>
  <c r="AL225" i="22"/>
  <c r="AL180" i="22" s="1"/>
  <c r="AL123" i="22"/>
  <c r="AL74" i="22"/>
  <c r="Y216" i="22"/>
  <c r="AY64" i="22"/>
  <c r="AL121" i="22"/>
  <c r="AL87" i="22"/>
  <c r="AL88" i="22"/>
  <c r="AL78" i="22"/>
  <c r="AL33" i="22" s="1"/>
  <c r="AL64" i="22"/>
  <c r="AL75" i="22"/>
  <c r="AL253" i="22"/>
  <c r="AL254" i="22"/>
  <c r="AL261" i="22"/>
  <c r="AL237" i="22" s="1"/>
  <c r="AL220" i="22"/>
  <c r="AL175" i="22" s="1"/>
  <c r="AL69" i="22"/>
  <c r="AL108" i="22"/>
  <c r="AL205" i="22"/>
  <c r="Y226" i="22"/>
  <c r="Y181" i="22" s="1"/>
  <c r="Y204" i="22"/>
  <c r="Y202" i="22"/>
  <c r="AY133" i="22"/>
  <c r="AL116" i="22"/>
  <c r="AL247" i="22"/>
  <c r="AL222" i="22"/>
  <c r="AL213" i="22"/>
  <c r="AL132" i="22"/>
  <c r="AL258" i="22"/>
  <c r="AL209" i="22"/>
  <c r="AL164" i="22" s="1"/>
  <c r="AL113" i="22"/>
  <c r="AL244" i="22"/>
  <c r="AL204" i="22"/>
  <c r="AL70" i="22"/>
  <c r="AL25" i="22" s="1"/>
  <c r="AL115" i="22"/>
  <c r="AL92" i="22"/>
  <c r="AL111" i="22"/>
  <c r="AL68" i="22"/>
  <c r="AL79" i="22"/>
  <c r="AL122" i="22"/>
  <c r="AL73" i="22"/>
  <c r="AL28" i="22" s="1"/>
  <c r="AL259" i="22"/>
  <c r="AL118" i="22"/>
  <c r="AL249" i="22"/>
  <c r="AL236" i="22" s="1"/>
  <c r="AL119" i="22"/>
  <c r="Y224" i="22"/>
  <c r="AY205" i="22"/>
  <c r="AY160" i="22" s="1"/>
  <c r="AY68" i="22"/>
  <c r="AY75" i="22"/>
  <c r="AY30" i="22" s="1"/>
  <c r="AL134" i="22"/>
  <c r="AL251" i="22"/>
  <c r="AL62" i="22"/>
  <c r="AL217" i="22"/>
  <c r="AL85" i="22"/>
  <c r="AL40" i="22" s="1"/>
  <c r="AL248" i="22"/>
  <c r="AL199" i="22"/>
  <c r="AL154" i="22" s="1"/>
  <c r="AL229" i="22"/>
  <c r="AL126" i="22"/>
  <c r="AL265" i="22"/>
  <c r="AL124" i="22"/>
  <c r="AL100" i="22" s="1"/>
  <c r="AL263" i="22"/>
  <c r="AL214" i="22"/>
  <c r="AY247" i="22"/>
  <c r="AY109" i="22"/>
  <c r="AL250" i="22"/>
  <c r="AL221" i="22"/>
  <c r="AL125" i="22"/>
  <c r="AL266" i="22"/>
  <c r="AL89" i="22"/>
  <c r="AL271" i="22"/>
  <c r="AL83" i="22"/>
  <c r="AL72" i="22"/>
  <c r="AL223" i="22"/>
  <c r="AL208" i="22"/>
  <c r="AL268" i="22"/>
  <c r="AL238" i="22" s="1"/>
  <c r="AL84" i="22"/>
  <c r="AL63" i="22"/>
  <c r="AL270" i="22"/>
  <c r="AL129" i="22"/>
  <c r="AL218" i="22"/>
  <c r="AL257" i="22"/>
  <c r="AL114" i="22"/>
  <c r="Y214" i="22"/>
  <c r="Y169" i="22" s="1"/>
  <c r="AY74" i="22"/>
  <c r="AY92" i="22"/>
  <c r="AY209" i="22"/>
  <c r="AY245" i="22"/>
  <c r="AY117" i="22"/>
  <c r="AY62" i="22"/>
  <c r="AY17" i="22" s="1"/>
  <c r="AL117" i="22"/>
  <c r="AL206" i="22"/>
  <c r="AL161" i="22" s="1"/>
  <c r="AL252" i="22"/>
  <c r="AL203" i="22"/>
  <c r="AL81" i="22"/>
  <c r="AL227" i="22"/>
  <c r="AL128" i="22"/>
  <c r="AL77" i="22"/>
  <c r="AL262" i="22"/>
  <c r="AL272" i="22"/>
  <c r="AL235" i="22" s="1"/>
  <c r="AL112" i="22"/>
  <c r="AL99" i="22" s="1"/>
  <c r="AL274" i="22"/>
  <c r="AL240" i="22" s="1"/>
  <c r="AL210" i="22"/>
  <c r="AL82" i="22"/>
  <c r="Y220" i="22"/>
  <c r="Y175" i="22" s="1"/>
  <c r="Y212" i="22"/>
  <c r="Y167" i="22" s="1"/>
  <c r="BL72" i="22"/>
  <c r="AY270" i="22"/>
  <c r="AY72" i="22"/>
  <c r="AL216" i="22"/>
  <c r="AL66" i="22"/>
  <c r="AL135" i="22"/>
  <c r="AL98" i="22" s="1"/>
  <c r="AL267" i="22"/>
  <c r="AL256" i="22"/>
  <c r="AL207" i="22"/>
  <c r="AL264" i="22"/>
  <c r="AL202" i="22"/>
  <c r="AL273" i="22"/>
  <c r="AL239" i="22" s="1"/>
  <c r="AL109" i="22"/>
  <c r="AL120" i="22"/>
  <c r="AL269" i="22"/>
  <c r="AL215" i="22"/>
  <c r="AL170" i="22" s="1"/>
  <c r="AL255" i="22"/>
  <c r="Y218" i="22"/>
  <c r="Y44" i="23"/>
  <c r="Y99" i="23"/>
  <c r="Y27" i="23"/>
  <c r="Y116" i="23"/>
  <c r="DL72" i="22"/>
  <c r="DL76" i="22"/>
  <c r="DL74" i="22"/>
  <c r="DL108" i="22"/>
  <c r="DL212" i="22"/>
  <c r="DL199" i="22"/>
  <c r="DL220" i="22"/>
  <c r="DL205" i="22"/>
  <c r="DL213" i="22"/>
  <c r="DL261" i="22"/>
  <c r="DL237" i="22" s="1"/>
  <c r="DL270" i="22"/>
  <c r="Y100" i="23"/>
  <c r="DL67" i="22"/>
  <c r="DL77" i="22"/>
  <c r="DL63" i="22"/>
  <c r="DL125" i="22"/>
  <c r="DL113" i="22"/>
  <c r="DL120" i="22"/>
  <c r="DL109" i="22"/>
  <c r="DL129" i="22"/>
  <c r="DL112" i="22"/>
  <c r="DL99" i="22" s="1"/>
  <c r="DL228" i="22"/>
  <c r="DL221" i="22"/>
  <c r="DL216" i="22"/>
  <c r="DL200" i="22"/>
  <c r="DL247" i="22"/>
  <c r="DL265" i="22"/>
  <c r="DL259" i="22"/>
  <c r="DL252" i="22"/>
  <c r="DL71" i="22"/>
  <c r="DL88" i="22"/>
  <c r="DL80" i="22"/>
  <c r="DL35" i="22" s="1"/>
  <c r="DL82" i="22"/>
  <c r="DL70" i="22"/>
  <c r="DL25" i="22" s="1"/>
  <c r="DL83" i="22"/>
  <c r="DL115" i="22"/>
  <c r="DL126" i="22"/>
  <c r="DL137" i="22"/>
  <c r="DL103" i="22" s="1"/>
  <c r="DL107" i="22"/>
  <c r="DL132" i="22"/>
  <c r="DL118" i="22"/>
  <c r="DL224" i="22"/>
  <c r="DL210" i="22"/>
  <c r="DL165" i="22" s="1"/>
  <c r="DL260" i="22"/>
  <c r="DL254" i="22"/>
  <c r="DL85" i="22"/>
  <c r="DL68" i="22"/>
  <c r="DL81" i="22"/>
  <c r="DL36" i="22" s="1"/>
  <c r="DL122" i="22"/>
  <c r="DL127" i="22"/>
  <c r="DL131" i="22"/>
  <c r="DL101" i="22" s="1"/>
  <c r="DL121" i="22"/>
  <c r="DL211" i="22"/>
  <c r="DL229" i="22"/>
  <c r="DL225" i="22"/>
  <c r="DL207" i="22"/>
  <c r="DL162" i="22" s="1"/>
  <c r="Y28" i="23"/>
  <c r="Y117" i="23"/>
  <c r="DL89" i="22"/>
  <c r="DL73" i="22"/>
  <c r="DL90" i="22"/>
  <c r="DL84" i="22"/>
  <c r="DL39" i="22" s="1"/>
  <c r="DL111" i="22"/>
  <c r="DL110" i="22"/>
  <c r="DL130" i="22"/>
  <c r="DL128" i="22"/>
  <c r="DL114" i="22"/>
  <c r="DL135" i="22"/>
  <c r="DL98" i="22" s="1"/>
  <c r="DL223" i="22"/>
  <c r="DL204" i="22"/>
  <c r="DL226" i="22"/>
  <c r="DL264" i="22"/>
  <c r="DL274" i="22"/>
  <c r="DL240" i="22" s="1"/>
  <c r="DL273" i="22"/>
  <c r="DL239" i="22" s="1"/>
  <c r="DL262" i="22"/>
  <c r="DL271" i="22"/>
  <c r="DL268" i="22"/>
  <c r="DL238" i="22" s="1"/>
  <c r="DL256" i="22"/>
  <c r="DL75" i="22"/>
  <c r="DL66" i="22"/>
  <c r="DL21" i="22" s="1"/>
  <c r="DL86" i="22"/>
  <c r="DL116" i="22"/>
  <c r="DL117" i="22"/>
  <c r="DL134" i="22"/>
  <c r="DL202" i="22"/>
  <c r="DL227" i="22"/>
  <c r="DL203" i="22"/>
  <c r="DL208" i="22"/>
  <c r="DL209" i="22"/>
  <c r="DL164" i="22" s="1"/>
  <c r="DL217" i="22"/>
  <c r="DL214" i="22"/>
  <c r="DL169" i="22" s="1"/>
  <c r="DL258" i="22"/>
  <c r="DL272" i="22"/>
  <c r="DL235" i="22" s="1"/>
  <c r="DL255" i="22"/>
  <c r="DL257" i="22"/>
  <c r="DL267" i="22"/>
  <c r="DL249" i="22"/>
  <c r="DL236" i="22" s="1"/>
  <c r="DL246" i="22"/>
  <c r="DL244" i="22"/>
  <c r="DL250" i="22"/>
  <c r="DL263" i="22"/>
  <c r="DL78" i="22"/>
  <c r="DL64" i="22"/>
  <c r="DL87" i="22"/>
  <c r="DL42" i="22" s="1"/>
  <c r="DL62" i="22"/>
  <c r="DL17" i="22" s="1"/>
  <c r="DL92" i="22"/>
  <c r="DL69" i="22"/>
  <c r="DL24" i="22" s="1"/>
  <c r="DL79" i="22"/>
  <c r="DL123" i="22"/>
  <c r="DL119" i="22"/>
  <c r="DL133" i="22"/>
  <c r="DL136" i="22"/>
  <c r="DL102" i="22" s="1"/>
  <c r="DL201" i="22"/>
  <c r="DL222" i="22"/>
  <c r="DL245" i="22"/>
  <c r="DL251" i="22"/>
  <c r="Y45" i="23"/>
  <c r="DL91" i="22"/>
  <c r="DL65" i="22"/>
  <c r="DL124" i="22"/>
  <c r="DL100" i="22" s="1"/>
  <c r="DL215" i="22"/>
  <c r="DL170" i="22" s="1"/>
  <c r="DL206" i="22"/>
  <c r="DL161" i="22" s="1"/>
  <c r="DL218" i="22"/>
  <c r="DL219" i="22"/>
  <c r="DL248" i="22"/>
  <c r="DL266" i="22"/>
  <c r="DL253" i="22"/>
  <c r="DL269" i="22"/>
  <c r="DY228" i="22"/>
  <c r="DY210" i="22"/>
  <c r="DY219" i="22"/>
  <c r="DY202" i="22"/>
  <c r="DY248" i="22"/>
  <c r="DY261" i="22"/>
  <c r="DY237" i="22" s="1"/>
  <c r="DY88" i="22"/>
  <c r="DY71" i="22"/>
  <c r="DY62" i="22"/>
  <c r="DY72" i="22"/>
  <c r="DY116" i="22"/>
  <c r="Y101" i="23"/>
  <c r="DY211" i="22"/>
  <c r="DY204" i="22"/>
  <c r="DY222" i="22"/>
  <c r="DY265" i="22"/>
  <c r="DY264" i="22"/>
  <c r="DY273" i="22"/>
  <c r="DY239" i="22" s="1"/>
  <c r="DY245" i="22"/>
  <c r="DY257" i="22"/>
  <c r="DY246" i="22"/>
  <c r="DY76" i="22"/>
  <c r="DY65" i="22"/>
  <c r="DY73" i="22"/>
  <c r="DY69" i="22"/>
  <c r="DY90" i="22"/>
  <c r="DY134" i="22"/>
  <c r="DY132" i="22"/>
  <c r="DY109" i="22"/>
  <c r="DY110" i="22"/>
  <c r="Y46" i="23"/>
  <c r="DY267" i="22"/>
  <c r="Y118" i="23"/>
  <c r="DY220" i="22"/>
  <c r="DY200" i="22"/>
  <c r="DY225" i="22"/>
  <c r="DY208" i="22"/>
  <c r="DY201" i="22"/>
  <c r="DY213" i="22"/>
  <c r="DY217" i="22"/>
  <c r="DY172" i="22" s="1"/>
  <c r="DY269" i="22"/>
  <c r="DY250" i="22"/>
  <c r="DY251" i="22"/>
  <c r="DY77" i="22"/>
  <c r="DY67" i="22"/>
  <c r="DY68" i="22"/>
  <c r="DY118" i="22"/>
  <c r="DY108" i="22"/>
  <c r="DY107" i="22"/>
  <c r="DY123" i="22"/>
  <c r="DY131" i="22"/>
  <c r="DY101" i="22" s="1"/>
  <c r="DY130" i="22"/>
  <c r="DY126" i="22"/>
  <c r="DY75" i="22"/>
  <c r="DY89" i="22"/>
  <c r="DY137" i="22"/>
  <c r="DY103" i="22" s="1"/>
  <c r="DY223" i="22"/>
  <c r="DY207" i="22"/>
  <c r="DY205" i="22"/>
  <c r="DY160" i="22" s="1"/>
  <c r="DY259" i="22"/>
  <c r="DY271" i="22"/>
  <c r="DY272" i="22"/>
  <c r="DY235" i="22" s="1"/>
  <c r="DY255" i="22"/>
  <c r="DY254" i="22"/>
  <c r="DY268" i="22"/>
  <c r="DY238" i="22" s="1"/>
  <c r="DY136" i="22"/>
  <c r="DY102" i="22" s="1"/>
  <c r="DY125" i="22"/>
  <c r="DY122" i="22"/>
  <c r="DY117" i="22"/>
  <c r="DY115" i="22"/>
  <c r="DY135" i="22"/>
  <c r="DY98" i="22" s="1"/>
  <c r="DY83" i="22"/>
  <c r="DY218" i="22"/>
  <c r="DY209" i="22"/>
  <c r="DY203" i="22"/>
  <c r="DY262" i="22"/>
  <c r="DY249" i="22"/>
  <c r="DY236" i="22" s="1"/>
  <c r="DY244" i="22"/>
  <c r="DY260" i="22"/>
  <c r="DY256" i="22"/>
  <c r="DY70" i="22"/>
  <c r="DY92" i="22"/>
  <c r="DY80" i="22"/>
  <c r="DY78" i="22"/>
  <c r="DY128" i="22"/>
  <c r="DY120" i="22"/>
  <c r="DY121" i="22"/>
  <c r="DY119" i="22"/>
  <c r="Y29" i="23"/>
  <c r="DY227" i="22"/>
  <c r="DY229" i="22"/>
  <c r="DY226" i="22"/>
  <c r="DY206" i="22"/>
  <c r="DY221" i="22"/>
  <c r="DY274" i="22"/>
  <c r="DY240" i="22" s="1"/>
  <c r="DY247" i="22"/>
  <c r="DY66" i="22"/>
  <c r="DY79" i="22"/>
  <c r="DY87" i="22"/>
  <c r="DY42" i="22" s="1"/>
  <c r="DY129" i="22"/>
  <c r="DY127" i="22"/>
  <c r="DY114" i="22"/>
  <c r="DY252" i="22"/>
  <c r="DY86" i="22"/>
  <c r="DY124" i="22"/>
  <c r="DY100" i="22" s="1"/>
  <c r="DY214" i="22"/>
  <c r="DY212" i="22"/>
  <c r="DY167" i="22" s="1"/>
  <c r="DY216" i="22"/>
  <c r="DY224" i="22"/>
  <c r="DY215" i="22"/>
  <c r="DY170" i="22" s="1"/>
  <c r="DY199" i="22"/>
  <c r="DY270" i="22"/>
  <c r="DY266" i="22"/>
  <c r="DY253" i="22"/>
  <c r="DY263" i="22"/>
  <c r="DY258" i="22"/>
  <c r="DY85" i="22"/>
  <c r="DY63" i="22"/>
  <c r="DY81" i="22"/>
  <c r="DY36" i="22" s="1"/>
  <c r="DY64" i="22"/>
  <c r="DY91" i="22"/>
  <c r="DY84" i="22"/>
  <c r="DY74" i="22"/>
  <c r="DY29" i="22" s="1"/>
  <c r="DY111" i="22"/>
  <c r="DY133" i="22"/>
  <c r="DY112" i="22"/>
  <c r="DY99" i="22" s="1"/>
  <c r="DY82" i="22"/>
  <c r="DY113" i="22"/>
  <c r="Y47" i="23"/>
  <c r="Y102" i="23"/>
  <c r="EL261" i="22"/>
  <c r="EL237" i="22" s="1"/>
  <c r="EL252" i="22"/>
  <c r="EL254" i="22"/>
  <c r="EL264" i="22"/>
  <c r="EL268" i="22"/>
  <c r="EL238" i="22" s="1"/>
  <c r="EL262" i="22"/>
  <c r="EL74" i="22"/>
  <c r="EL124" i="22"/>
  <c r="EL100" i="22" s="1"/>
  <c r="EL130" i="22"/>
  <c r="EL224" i="22"/>
  <c r="EL220" i="22"/>
  <c r="EL203" i="22"/>
  <c r="EL228" i="22"/>
  <c r="EL225" i="22"/>
  <c r="EL79" i="22"/>
  <c r="EL113" i="22"/>
  <c r="EL217" i="22"/>
  <c r="EL267" i="22"/>
  <c r="EL272" i="22"/>
  <c r="EL235" i="22" s="1"/>
  <c r="EL260" i="22"/>
  <c r="EL259" i="22"/>
  <c r="EL263" i="22"/>
  <c r="EL66" i="22"/>
  <c r="EL73" i="22"/>
  <c r="EL28" i="22" s="1"/>
  <c r="EL72" i="22"/>
  <c r="EL81" i="22"/>
  <c r="EL126" i="22"/>
  <c r="EL117" i="22"/>
  <c r="EL121" i="22"/>
  <c r="EL227" i="22"/>
  <c r="EL199" i="22"/>
  <c r="EL229" i="22"/>
  <c r="EL257" i="22"/>
  <c r="EL255" i="22"/>
  <c r="EL119" i="22"/>
  <c r="EL223" i="22"/>
  <c r="EL274" i="22"/>
  <c r="EL240" i="22" s="1"/>
  <c r="EL248" i="22"/>
  <c r="EL247" i="22"/>
  <c r="EL258" i="22"/>
  <c r="EL69" i="22"/>
  <c r="EL24" i="22" s="1"/>
  <c r="EL82" i="22"/>
  <c r="EL88" i="22"/>
  <c r="EL63" i="22"/>
  <c r="EL127" i="22"/>
  <c r="EL125" i="22"/>
  <c r="EL129" i="22"/>
  <c r="EL134" i="22"/>
  <c r="EL136" i="22"/>
  <c r="EL102" i="22" s="1"/>
  <c r="EL132" i="22"/>
  <c r="EL135" i="22"/>
  <c r="EL98" i="22" s="1"/>
  <c r="EL226" i="22"/>
  <c r="EL206" i="22"/>
  <c r="EL118" i="22"/>
  <c r="Y119" i="23"/>
  <c r="EL249" i="22"/>
  <c r="EL236" i="22" s="1"/>
  <c r="EL84" i="22"/>
  <c r="EL39" i="22" s="1"/>
  <c r="EL128" i="22"/>
  <c r="EL120" i="22"/>
  <c r="EL122" i="22"/>
  <c r="EL115" i="22"/>
  <c r="EL209" i="22"/>
  <c r="EL213" i="22"/>
  <c r="EL211" i="22"/>
  <c r="EL210" i="22"/>
  <c r="EL165" i="22" s="1"/>
  <c r="EL245" i="22"/>
  <c r="EL68" i="22"/>
  <c r="EL216" i="22"/>
  <c r="EL266" i="22"/>
  <c r="EL244" i="22"/>
  <c r="EL250" i="22"/>
  <c r="EL246" i="22"/>
  <c r="EL92" i="22"/>
  <c r="EL80" i="22"/>
  <c r="EL108" i="22"/>
  <c r="EL212" i="22"/>
  <c r="EL205" i="22"/>
  <c r="EL201" i="22"/>
  <c r="EL271" i="22"/>
  <c r="EL83" i="22"/>
  <c r="EL123" i="22"/>
  <c r="EL111" i="22"/>
  <c r="Y30" i="23"/>
  <c r="EL256" i="22"/>
  <c r="EL253" i="22"/>
  <c r="EL87" i="22"/>
  <c r="EL62" i="22"/>
  <c r="EL71" i="22"/>
  <c r="EL89" i="22"/>
  <c r="EL44" i="22" s="1"/>
  <c r="EL67" i="22"/>
  <c r="EL70" i="22"/>
  <c r="EL25" i="22" s="1"/>
  <c r="EL114" i="22"/>
  <c r="EL116" i="22"/>
  <c r="EL133" i="22"/>
  <c r="EL207" i="22"/>
  <c r="EL204" i="22"/>
  <c r="EL221" i="22"/>
  <c r="EL176" i="22" s="1"/>
  <c r="EL208" i="22"/>
  <c r="EL270" i="22"/>
  <c r="EL78" i="22"/>
  <c r="EL109" i="22"/>
  <c r="EL219" i="22"/>
  <c r="EL174" i="22" s="1"/>
  <c r="EL273" i="22"/>
  <c r="EL239" i="22" s="1"/>
  <c r="EL265" i="22"/>
  <c r="EL269" i="22"/>
  <c r="EL90" i="22"/>
  <c r="EL76" i="22"/>
  <c r="EL31" i="22" s="1"/>
  <c r="EL91" i="22"/>
  <c r="EL86" i="22"/>
  <c r="EL77" i="22"/>
  <c r="EL64" i="22"/>
  <c r="EL137" i="22"/>
  <c r="EL103" i="22" s="1"/>
  <c r="EL131" i="22"/>
  <c r="EL101" i="22" s="1"/>
  <c r="EL107" i="22"/>
  <c r="EL110" i="22"/>
  <c r="EL112" i="22"/>
  <c r="EL99" i="22" s="1"/>
  <c r="EL214" i="22"/>
  <c r="EL169" i="22" s="1"/>
  <c r="EL222" i="22"/>
  <c r="EL218" i="22"/>
  <c r="EL215" i="22"/>
  <c r="EL202" i="22"/>
  <c r="EL157" i="22" s="1"/>
  <c r="EL251" i="22"/>
  <c r="EL65" i="22"/>
  <c r="EL20" i="22" s="1"/>
  <c r="EL85" i="22"/>
  <c r="EL75" i="22"/>
  <c r="EL200" i="22"/>
  <c r="Y103" i="23"/>
  <c r="EY68" i="22"/>
  <c r="EY90" i="22"/>
  <c r="EY66" i="22"/>
  <c r="EY129" i="22"/>
  <c r="EY120" i="22"/>
  <c r="EY204" i="22"/>
  <c r="EY207" i="22"/>
  <c r="EY210" i="22"/>
  <c r="EY264" i="22"/>
  <c r="EY267" i="22"/>
  <c r="EY249" i="22"/>
  <c r="EY236" i="22" s="1"/>
  <c r="EY266" i="22"/>
  <c r="EY250" i="22"/>
  <c r="EY224" i="22"/>
  <c r="Y120" i="23"/>
  <c r="EY82" i="22"/>
  <c r="EY91" i="22"/>
  <c r="EY72" i="22"/>
  <c r="EY27" i="22" s="1"/>
  <c r="EY67" i="22"/>
  <c r="EY64" i="22"/>
  <c r="EY115" i="22"/>
  <c r="EY127" i="22"/>
  <c r="EY130" i="22"/>
  <c r="EY112" i="22"/>
  <c r="EY99" i="22" s="1"/>
  <c r="EY132" i="22"/>
  <c r="EY200" i="22"/>
  <c r="EY155" i="22" s="1"/>
  <c r="EY214" i="22"/>
  <c r="EY202" i="22"/>
  <c r="EY256" i="22"/>
  <c r="EY251" i="22"/>
  <c r="EY215" i="22"/>
  <c r="EY84" i="22"/>
  <c r="EY81" i="22"/>
  <c r="EY65" i="22"/>
  <c r="EY76" i="22"/>
  <c r="EY71" i="22"/>
  <c r="EY85" i="22"/>
  <c r="EY136" i="22"/>
  <c r="EY102" i="22" s="1"/>
  <c r="Y48" i="23"/>
  <c r="EY73" i="22"/>
  <c r="EY89" i="22"/>
  <c r="EY88" i="22"/>
  <c r="EY121" i="22"/>
  <c r="EY122" i="22"/>
  <c r="EY116" i="22"/>
  <c r="EY225" i="22"/>
  <c r="EY228" i="22"/>
  <c r="EY222" i="22"/>
  <c r="EY272" i="22"/>
  <c r="EY235" i="22" s="1"/>
  <c r="EY259" i="22"/>
  <c r="EY260" i="22"/>
  <c r="EY212" i="22"/>
  <c r="EY244" i="22"/>
  <c r="EY77" i="22"/>
  <c r="EY87" i="22"/>
  <c r="EY86" i="22"/>
  <c r="EY63" i="22"/>
  <c r="EY92" i="22"/>
  <c r="EY74" i="22"/>
  <c r="EY107" i="22"/>
  <c r="EY134" i="22"/>
  <c r="EY131" i="22"/>
  <c r="EY101" i="22" s="1"/>
  <c r="EY133" i="22"/>
  <c r="EY137" i="22"/>
  <c r="EY103" i="22" s="1"/>
  <c r="EY199" i="22"/>
  <c r="EY227" i="22"/>
  <c r="EY223" i="22"/>
  <c r="EY254" i="22"/>
  <c r="EY247" i="22"/>
  <c r="EY271" i="22"/>
  <c r="EY257" i="22"/>
  <c r="EY261" i="22"/>
  <c r="EY237" i="22" s="1"/>
  <c r="EY274" i="22"/>
  <c r="EY240" i="22" s="1"/>
  <c r="EY80" i="22"/>
  <c r="EY75" i="22"/>
  <c r="EY78" i="22"/>
  <c r="EY79" i="22"/>
  <c r="EY123" i="22"/>
  <c r="EY111" i="22"/>
  <c r="EY119" i="22"/>
  <c r="EY125" i="22"/>
  <c r="EY109" i="22"/>
  <c r="EY124" i="22"/>
  <c r="EY100" i="22" s="1"/>
  <c r="EY128" i="22"/>
  <c r="EY208" i="22"/>
  <c r="EY203" i="22"/>
  <c r="EY217" i="22"/>
  <c r="EY211" i="22"/>
  <c r="EY226" i="22"/>
  <c r="EY181" i="22" s="1"/>
  <c r="EY219" i="22"/>
  <c r="EY174" i="22" s="1"/>
  <c r="EY229" i="22"/>
  <c r="EY221" i="22"/>
  <c r="EY263" i="22"/>
  <c r="EY248" i="22"/>
  <c r="EY258" i="22"/>
  <c r="Y31" i="23"/>
  <c r="EY62" i="22"/>
  <c r="EY69" i="22"/>
  <c r="EY83" i="22"/>
  <c r="EY108" i="22"/>
  <c r="EY118" i="22"/>
  <c r="EY126" i="22"/>
  <c r="EY117" i="22"/>
  <c r="EY110" i="22"/>
  <c r="EY205" i="22"/>
  <c r="EY160" i="22" s="1"/>
  <c r="EY218" i="22"/>
  <c r="EY265" i="22"/>
  <c r="EY255" i="22"/>
  <c r="EY253" i="22"/>
  <c r="EY245" i="22"/>
  <c r="EY246" i="22"/>
  <c r="EY262" i="22"/>
  <c r="EY270" i="22"/>
  <c r="EY269" i="22"/>
  <c r="EY70" i="22"/>
  <c r="EY113" i="22"/>
  <c r="EY135" i="22"/>
  <c r="EY98" i="22" s="1"/>
  <c r="EY97" i="22" s="1"/>
  <c r="EY114" i="22"/>
  <c r="EY201" i="22"/>
  <c r="EY213" i="22"/>
  <c r="EY206" i="22"/>
  <c r="EY161" i="22" s="1"/>
  <c r="EY216" i="22"/>
  <c r="EY220" i="22"/>
  <c r="EY175" i="22" s="1"/>
  <c r="EY209" i="22"/>
  <c r="EY273" i="22"/>
  <c r="EY239" i="22" s="1"/>
  <c r="EY252" i="22"/>
  <c r="EY268" i="22"/>
  <c r="EY238" i="22" s="1"/>
  <c r="S95" i="23"/>
  <c r="S112" i="23"/>
  <c r="S113" i="23"/>
  <c r="S24" i="23"/>
  <c r="S78" i="22"/>
  <c r="S41" i="23"/>
  <c r="S108" i="22"/>
  <c r="S120" i="22"/>
  <c r="S42" i="23"/>
  <c r="S25" i="23"/>
  <c r="S114" i="23"/>
  <c r="S64" i="22"/>
  <c r="S62" i="22"/>
  <c r="S256" i="22"/>
  <c r="S72" i="22"/>
  <c r="S82" i="22"/>
  <c r="S37" i="22" s="1"/>
  <c r="S71" i="22"/>
  <c r="S121" i="22"/>
  <c r="S83" i="22"/>
  <c r="S127" i="22"/>
  <c r="S137" i="22"/>
  <c r="S103" i="22" s="1"/>
  <c r="S217" i="22"/>
  <c r="S267" i="22"/>
  <c r="S66" i="22"/>
  <c r="S272" i="22"/>
  <c r="S235" i="22" s="1"/>
  <c r="S254" i="22"/>
  <c r="S128" i="22"/>
  <c r="S136" i="22"/>
  <c r="S102" i="22" s="1"/>
  <c r="S73" i="22"/>
  <c r="S125" i="22"/>
  <c r="S111" i="22"/>
  <c r="S134" i="22"/>
  <c r="S249" i="22"/>
  <c r="S236" i="22" s="1"/>
  <c r="S269" i="22"/>
  <c r="S74" i="22"/>
  <c r="S135" i="22"/>
  <c r="S98" i="22" s="1"/>
  <c r="S268" i="22"/>
  <c r="S238" i="22" s="1"/>
  <c r="S252" i="22"/>
  <c r="S112" i="22"/>
  <c r="S99" i="22" s="1"/>
  <c r="S69" i="22"/>
  <c r="S75" i="22"/>
  <c r="S80" i="22"/>
  <c r="S35" i="22" s="1"/>
  <c r="S265" i="22"/>
  <c r="S124" i="22"/>
  <c r="S100" i="22" s="1"/>
  <c r="S261" i="22"/>
  <c r="S237" i="22" s="1"/>
  <c r="S271" i="22"/>
  <c r="S84" i="22"/>
  <c r="S259" i="22"/>
  <c r="S248" i="22"/>
  <c r="S260" i="22"/>
  <c r="S81" i="22"/>
  <c r="S91" i="22"/>
  <c r="S79" i="22"/>
  <c r="S131" i="22"/>
  <c r="S101" i="22" s="1"/>
  <c r="S115" i="22"/>
  <c r="S109" i="22"/>
  <c r="S19" i="22" s="1"/>
  <c r="S129" i="22"/>
  <c r="S273" i="22"/>
  <c r="S239" i="22" s="1"/>
  <c r="S118" i="22"/>
  <c r="S130" i="22"/>
  <c r="S126" i="22"/>
  <c r="S251" i="22"/>
  <c r="S263" i="22"/>
  <c r="S88" i="22"/>
  <c r="S97" i="23"/>
  <c r="AS122" i="22"/>
  <c r="S264" i="22"/>
  <c r="S246" i="22"/>
  <c r="S110" i="22"/>
  <c r="S65" i="22"/>
  <c r="S89" i="22"/>
  <c r="S67" i="22"/>
  <c r="S132" i="22"/>
  <c r="S253" i="22"/>
  <c r="S255" i="22"/>
  <c r="S274" i="22"/>
  <c r="S240" i="22" s="1"/>
  <c r="S114" i="22"/>
  <c r="S257" i="22"/>
  <c r="S68" i="22"/>
  <c r="S262" i="22"/>
  <c r="S87" i="22"/>
  <c r="S63" i="22"/>
  <c r="S18" i="22" s="1"/>
  <c r="S133" i="22"/>
  <c r="S77" i="22"/>
  <c r="S123" i="22"/>
  <c r="S33" i="22" s="1"/>
  <c r="S86" i="22"/>
  <c r="S90" i="22"/>
  <c r="S113" i="22"/>
  <c r="S117" i="22"/>
  <c r="S215" i="22"/>
  <c r="S170" i="22" s="1"/>
  <c r="S247" i="22"/>
  <c r="S270" i="22"/>
  <c r="S92" i="22"/>
  <c r="S122" i="22"/>
  <c r="S96" i="23"/>
  <c r="S76" i="22"/>
  <c r="S244" i="22"/>
  <c r="S258" i="22"/>
  <c r="S250" i="22"/>
  <c r="S70" i="22"/>
  <c r="S119" i="22"/>
  <c r="S85" i="22"/>
  <c r="S40" i="22" s="1"/>
  <c r="S107" i="22"/>
  <c r="S116" i="22"/>
  <c r="S245" i="22"/>
  <c r="S266" i="22"/>
  <c r="S223" i="22"/>
  <c r="S202" i="22"/>
  <c r="CS274" i="22"/>
  <c r="CS240" i="22" s="1"/>
  <c r="CS87" i="22"/>
  <c r="CS71" i="22"/>
  <c r="CS215" i="22"/>
  <c r="CS202" i="22"/>
  <c r="CS203" i="22"/>
  <c r="CS90" i="22"/>
  <c r="CS107" i="22"/>
  <c r="CS248" i="22"/>
  <c r="CS219" i="22"/>
  <c r="CS67" i="22"/>
  <c r="CS69" i="22"/>
  <c r="CS199" i="22"/>
  <c r="CS207" i="22"/>
  <c r="CS214" i="22"/>
  <c r="CF229" i="22"/>
  <c r="CF78" i="22"/>
  <c r="CF213" i="22"/>
  <c r="CF62" i="22"/>
  <c r="CF136" i="22"/>
  <c r="CF102" i="22" s="1"/>
  <c r="CF81" i="22"/>
  <c r="S115" i="23"/>
  <c r="CS130" i="22"/>
  <c r="CS220" i="22"/>
  <c r="CS110" i="22"/>
  <c r="CS261" i="22"/>
  <c r="CS237" i="22" s="1"/>
  <c r="CS109" i="22"/>
  <c r="CS77" i="22"/>
  <c r="CS247" i="22"/>
  <c r="CS263" i="22"/>
  <c r="CS63" i="22"/>
  <c r="CS18" i="22" s="1"/>
  <c r="CS89" i="22"/>
  <c r="CS73" i="22"/>
  <c r="CS209" i="22"/>
  <c r="CS131" i="22"/>
  <c r="CS101" i="22" s="1"/>
  <c r="S98" i="23"/>
  <c r="S225" i="22"/>
  <c r="S180" i="22" s="1"/>
  <c r="CS271" i="22"/>
  <c r="CS221" i="22"/>
  <c r="CS213" i="22"/>
  <c r="CS126" i="22"/>
  <c r="CS83" i="22"/>
  <c r="CS256" i="22"/>
  <c r="CS82" i="22"/>
  <c r="CS79" i="22"/>
  <c r="CS253" i="22"/>
  <c r="CS121" i="22"/>
  <c r="CS113" i="22"/>
  <c r="CS111" i="22"/>
  <c r="CS85" i="22"/>
  <c r="CS78" i="22"/>
  <c r="CF252" i="22"/>
  <c r="CF88" i="22"/>
  <c r="S206" i="22"/>
  <c r="S221" i="22"/>
  <c r="S176" i="22" s="1"/>
  <c r="CS64" i="22"/>
  <c r="CS123" i="22"/>
  <c r="CS267" i="22"/>
  <c r="CS251" i="22"/>
  <c r="CS62" i="22"/>
  <c r="CS17" i="22" s="1"/>
  <c r="CS70" i="22"/>
  <c r="CS119" i="22"/>
  <c r="CS201" i="22"/>
  <c r="CS128" i="22"/>
  <c r="CS218" i="22"/>
  <c r="CS108" i="22"/>
  <c r="CS86" i="22"/>
  <c r="CS264" i="22"/>
  <c r="CS136" i="22"/>
  <c r="CS102" i="22" s="1"/>
  <c r="CS114" i="22"/>
  <c r="CF133" i="22"/>
  <c r="CF117" i="22"/>
  <c r="CF128" i="22"/>
  <c r="CF246" i="22"/>
  <c r="S229" i="22"/>
  <c r="CS91" i="22"/>
  <c r="CS75" i="22"/>
  <c r="CS135" i="22"/>
  <c r="CS98" i="22" s="1"/>
  <c r="CS268" i="22"/>
  <c r="CS238" i="22" s="1"/>
  <c r="CS80" i="22"/>
  <c r="CS258" i="22"/>
  <c r="CS222" i="22"/>
  <c r="CS177" i="22" s="1"/>
  <c r="CS227" i="22"/>
  <c r="CS272" i="22"/>
  <c r="CS235" i="22" s="1"/>
  <c r="CS84" i="22"/>
  <c r="CS224" i="22"/>
  <c r="CS74" i="22"/>
  <c r="CS29" i="22" s="1"/>
  <c r="CS266" i="22"/>
  <c r="CS244" i="22"/>
  <c r="CS76" i="22"/>
  <c r="CS252" i="22"/>
  <c r="CF65" i="22"/>
  <c r="S26" i="23"/>
  <c r="S43" i="23"/>
  <c r="S213" i="22"/>
  <c r="S168" i="22" s="1"/>
  <c r="S205" i="22"/>
  <c r="S227" i="22"/>
  <c r="S203" i="22"/>
  <c r="S158" i="22" s="1"/>
  <c r="S210" i="22"/>
  <c r="CS117" i="22"/>
  <c r="CS68" i="22"/>
  <c r="CS206" i="22"/>
  <c r="CS161" i="22" s="1"/>
  <c r="CS205" i="22"/>
  <c r="CS160" i="22" s="1"/>
  <c r="CS122" i="22"/>
  <c r="CS212" i="22"/>
  <c r="CS137" i="22"/>
  <c r="CS103" i="22" s="1"/>
  <c r="CS211" i="22"/>
  <c r="CS166" i="22" s="1"/>
  <c r="CS115" i="22"/>
  <c r="CS250" i="22"/>
  <c r="CS120" i="22"/>
  <c r="CS269" i="22"/>
  <c r="CS134" i="22"/>
  <c r="CS118" i="22"/>
  <c r="CS72" i="22"/>
  <c r="CF268" i="22"/>
  <c r="CF238" i="22" s="1"/>
  <c r="CF212" i="22"/>
  <c r="S209" i="22"/>
  <c r="BS67" i="22"/>
  <c r="CS210" i="22"/>
  <c r="CS245" i="22"/>
  <c r="CS204" i="22"/>
  <c r="CS249" i="22"/>
  <c r="CS236" i="22" s="1"/>
  <c r="CS254" i="22"/>
  <c r="CS273" i="22"/>
  <c r="CS239" i="22" s="1"/>
  <c r="CS132" i="22"/>
  <c r="CS257" i="22"/>
  <c r="CS116" i="22"/>
  <c r="CS228" i="22"/>
  <c r="CS225" i="22"/>
  <c r="CS92" i="22"/>
  <c r="CS270" i="22"/>
  <c r="CS246" i="22"/>
  <c r="CS259" i="22"/>
  <c r="CS112" i="22"/>
  <c r="CS99" i="22" s="1"/>
  <c r="CF73" i="22"/>
  <c r="CS66" i="22"/>
  <c r="CS262" i="22"/>
  <c r="CS265" i="22"/>
  <c r="CS200" i="22"/>
  <c r="CS155" i="22" s="1"/>
  <c r="CF200" i="22"/>
  <c r="CF204" i="22"/>
  <c r="CF135" i="22"/>
  <c r="CF98" i="22" s="1"/>
  <c r="CF119" i="22"/>
  <c r="CF199" i="22"/>
  <c r="CF221" i="22"/>
  <c r="CF109" i="22"/>
  <c r="CF115" i="22"/>
  <c r="CF250" i="22"/>
  <c r="CF272" i="22"/>
  <c r="CF235" i="22" s="1"/>
  <c r="CF256" i="22"/>
  <c r="CF87" i="22"/>
  <c r="CF267" i="22"/>
  <c r="CF247" i="22"/>
  <c r="BS227" i="22"/>
  <c r="BS271" i="22"/>
  <c r="BS251" i="22"/>
  <c r="BS202" i="22"/>
  <c r="BS272" i="22"/>
  <c r="BS235" i="22" s="1"/>
  <c r="BS256" i="22"/>
  <c r="BS65" i="22"/>
  <c r="BS129" i="22"/>
  <c r="BS125" i="22"/>
  <c r="BS109" i="22"/>
  <c r="BS92" i="22"/>
  <c r="BS68" i="22"/>
  <c r="BS132" i="22"/>
  <c r="BS263" i="22"/>
  <c r="BS200" i="22"/>
  <c r="BS266" i="22"/>
  <c r="BS250" i="22"/>
  <c r="BS123" i="22"/>
  <c r="BS199" i="22"/>
  <c r="BS118" i="22"/>
  <c r="CS226" i="22"/>
  <c r="CS133" i="22"/>
  <c r="CF67" i="22"/>
  <c r="CF219" i="22"/>
  <c r="CF228" i="22"/>
  <c r="CF254" i="22"/>
  <c r="CF220" i="22"/>
  <c r="CF70" i="22"/>
  <c r="CF25" i="22" s="1"/>
  <c r="CF130" i="22"/>
  <c r="CF85" i="22"/>
  <c r="CF40" i="22" s="1"/>
  <c r="BS86" i="22"/>
  <c r="BS63" i="22"/>
  <c r="BS18" i="22" s="1"/>
  <c r="BS247" i="22"/>
  <c r="BS70" i="22"/>
  <c r="BS209" i="22"/>
  <c r="BS273" i="22"/>
  <c r="BS239" i="22" s="1"/>
  <c r="BS225" i="22"/>
  <c r="BS205" i="22"/>
  <c r="BS201" i="22"/>
  <c r="BS269" i="22"/>
  <c r="BS62" i="22"/>
  <c r="BS127" i="22"/>
  <c r="BS249" i="22"/>
  <c r="BS236" i="22" s="1"/>
  <c r="BF65" i="22"/>
  <c r="BF123" i="22"/>
  <c r="CS124" i="22"/>
  <c r="CS100" i="22" s="1"/>
  <c r="CS65" i="22"/>
  <c r="CF120" i="22"/>
  <c r="CF129" i="22"/>
  <c r="CF209" i="22"/>
  <c r="CF164" i="22" s="1"/>
  <c r="CF108" i="22"/>
  <c r="CF270" i="22"/>
  <c r="CF63" i="22"/>
  <c r="CF207" i="22"/>
  <c r="CF162" i="22" s="1"/>
  <c r="CF131" i="22"/>
  <c r="CF101" i="22" s="1"/>
  <c r="CF255" i="22"/>
  <c r="CF82" i="22"/>
  <c r="CF66" i="22"/>
  <c r="CF218" i="22"/>
  <c r="BS265" i="22"/>
  <c r="BS223" i="22"/>
  <c r="BS75" i="22"/>
  <c r="BS268" i="22"/>
  <c r="BS238" i="22" s="1"/>
  <c r="BS252" i="22"/>
  <c r="BS121" i="22"/>
  <c r="BS267" i="22"/>
  <c r="BS116" i="22"/>
  <c r="BS64" i="22"/>
  <c r="BS19" i="22" s="1"/>
  <c r="BS262" i="22"/>
  <c r="BS246" i="22"/>
  <c r="BS119" i="22"/>
  <c r="BS224" i="22"/>
  <c r="BS179" i="22" s="1"/>
  <c r="BS211" i="22"/>
  <c r="CS88" i="22"/>
  <c r="CS216" i="22"/>
  <c r="CS223" i="22"/>
  <c r="CS229" i="22"/>
  <c r="CF123" i="22"/>
  <c r="CF203" i="22"/>
  <c r="CF265" i="22"/>
  <c r="CF222" i="22"/>
  <c r="CF177" i="22" s="1"/>
  <c r="CF248" i="22"/>
  <c r="CF224" i="22"/>
  <c r="CF245" i="22"/>
  <c r="CF215" i="22"/>
  <c r="CF122" i="22"/>
  <c r="CF125" i="22"/>
  <c r="CF126" i="22"/>
  <c r="CF223" i="22"/>
  <c r="CF71" i="22"/>
  <c r="CF202" i="22"/>
  <c r="CF111" i="22"/>
  <c r="CF112" i="22"/>
  <c r="CF99" i="22" s="1"/>
  <c r="CF217" i="22"/>
  <c r="CF69" i="22"/>
  <c r="CF259" i="22"/>
  <c r="CF210" i="22"/>
  <c r="BS114" i="22"/>
  <c r="BS220" i="22"/>
  <c r="BS78" i="22"/>
  <c r="BS33" i="22" s="1"/>
  <c r="BS130" i="22"/>
  <c r="BS261" i="22"/>
  <c r="BS237" i="22" s="1"/>
  <c r="BS77" i="22"/>
  <c r="BS221" i="22"/>
  <c r="BS176" i="22" s="1"/>
  <c r="BS76" i="22"/>
  <c r="BS31" i="22" s="1"/>
  <c r="BS228" i="22"/>
  <c r="BS122" i="22"/>
  <c r="BS134" i="22"/>
  <c r="BS79" i="22"/>
  <c r="BS245" i="22"/>
  <c r="CS127" i="22"/>
  <c r="CS125" i="22"/>
  <c r="CS208" i="22"/>
  <c r="CS217" i="22"/>
  <c r="CF132" i="22"/>
  <c r="CF258" i="22"/>
  <c r="CF83" i="22"/>
  <c r="CF264" i="22"/>
  <c r="CF80" i="22"/>
  <c r="CF35" i="22" s="1"/>
  <c r="CF64" i="22"/>
  <c r="CF91" i="22"/>
  <c r="CF266" i="22"/>
  <c r="CF127" i="22"/>
  <c r="CF226" i="22"/>
  <c r="BS219" i="22"/>
  <c r="BS174" i="22" s="1"/>
  <c r="BS91" i="22"/>
  <c r="BS264" i="22"/>
  <c r="BS248" i="22"/>
  <c r="BS137" i="22"/>
  <c r="BS103" i="22" s="1"/>
  <c r="BS117" i="22"/>
  <c r="BS80" i="22"/>
  <c r="BS222" i="22"/>
  <c r="BS112" i="22"/>
  <c r="BS99" i="22" s="1"/>
  <c r="BS83" i="22"/>
  <c r="BS38" i="22" s="1"/>
  <c r="BS274" i="22"/>
  <c r="BS240" i="22" s="1"/>
  <c r="BS258" i="22"/>
  <c r="BS218" i="22"/>
  <c r="BS135" i="22"/>
  <c r="BS98" i="22" s="1"/>
  <c r="BS115" i="22"/>
  <c r="BS90" i="22"/>
  <c r="BS107" i="22"/>
  <c r="BF200" i="22"/>
  <c r="BF155" i="22" s="1"/>
  <c r="BF115" i="22"/>
  <c r="BF122" i="22"/>
  <c r="BF246" i="22"/>
  <c r="CS81" i="22"/>
  <c r="CF124" i="22"/>
  <c r="CF100" i="22" s="1"/>
  <c r="CF274" i="22"/>
  <c r="CF240" i="22" s="1"/>
  <c r="CF216" i="22"/>
  <c r="CF253" i="22"/>
  <c r="CF116" i="22"/>
  <c r="CF113" i="22"/>
  <c r="CF261" i="22"/>
  <c r="CF237" i="22" s="1"/>
  <c r="CF257" i="22"/>
  <c r="CF273" i="22"/>
  <c r="CF239" i="22" s="1"/>
  <c r="CF118" i="22"/>
  <c r="CF260" i="22"/>
  <c r="CF211" i="22"/>
  <c r="CF166" i="22" s="1"/>
  <c r="CF205" i="22"/>
  <c r="CF214" i="22"/>
  <c r="CF251" i="22"/>
  <c r="CF206" i="22"/>
  <c r="BS74" i="22"/>
  <c r="BS29" i="22" s="1"/>
  <c r="BS124" i="22"/>
  <c r="BS100" i="22" s="1"/>
  <c r="BS210" i="22"/>
  <c r="BS110" i="22"/>
  <c r="BS84" i="22"/>
  <c r="BS72" i="22"/>
  <c r="BS206" i="22"/>
  <c r="BS126" i="22"/>
  <c r="BS66" i="22"/>
  <c r="BS217" i="22"/>
  <c r="BS212" i="22"/>
  <c r="BS89" i="22"/>
  <c r="BS44" i="22" s="1"/>
  <c r="BS259" i="22"/>
  <c r="S219" i="22"/>
  <c r="CS260" i="22"/>
  <c r="CS129" i="22"/>
  <c r="CS255" i="22"/>
  <c r="CF107" i="22"/>
  <c r="CF90" i="22"/>
  <c r="CF74" i="22"/>
  <c r="CF29" i="22" s="1"/>
  <c r="CF208" i="22"/>
  <c r="CF110" i="22"/>
  <c r="CF244" i="22"/>
  <c r="CF262" i="22"/>
  <c r="CF263" i="22"/>
  <c r="CF92" i="22"/>
  <c r="CF76" i="22"/>
  <c r="CF72" i="22"/>
  <c r="CF27" i="22" s="1"/>
  <c r="CF137" i="22"/>
  <c r="CF103" i="22" s="1"/>
  <c r="CF121" i="22"/>
  <c r="CF201" i="22"/>
  <c r="CF156" i="22" s="1"/>
  <c r="CF271" i="22"/>
  <c r="BS85" i="22"/>
  <c r="BS215" i="22"/>
  <c r="BS69" i="22"/>
  <c r="BS24" i="22" s="1"/>
  <c r="BS255" i="22"/>
  <c r="BS260" i="22"/>
  <c r="BS244" i="22"/>
  <c r="BS226" i="22"/>
  <c r="BS181" i="22" s="1"/>
  <c r="BS120" i="22"/>
  <c r="BS133" i="22"/>
  <c r="BS113" i="22"/>
  <c r="BS87" i="22"/>
  <c r="BS42" i="22" s="1"/>
  <c r="BS71" i="22"/>
  <c r="BS26" i="22" s="1"/>
  <c r="BS108" i="22"/>
  <c r="BS253" i="22"/>
  <c r="BS204" i="22"/>
  <c r="BS270" i="22"/>
  <c r="BS254" i="22"/>
  <c r="BS131" i="22"/>
  <c r="BS101" i="22" s="1"/>
  <c r="BS111" i="22"/>
  <c r="BF267" i="22"/>
  <c r="CF84" i="22"/>
  <c r="CF68" i="22"/>
  <c r="CF23" i="22" s="1"/>
  <c r="CF249" i="22"/>
  <c r="CF236" i="22" s="1"/>
  <c r="CF225" i="22"/>
  <c r="CF180" i="22" s="1"/>
  <c r="CF79" i="22"/>
  <c r="CF77" i="22"/>
  <c r="CF269" i="22"/>
  <c r="CF114" i="22"/>
  <c r="CF86" i="22"/>
  <c r="CF134" i="22"/>
  <c r="CF227" i="22"/>
  <c r="CF75" i="22"/>
  <c r="CF89" i="22"/>
  <c r="BS214" i="22"/>
  <c r="BS169" i="22" s="1"/>
  <c r="BS88" i="22"/>
  <c r="BS207" i="22"/>
  <c r="BS203" i="22"/>
  <c r="BS82" i="22"/>
  <c r="BS136" i="22"/>
  <c r="BS102" i="22" s="1"/>
  <c r="BS81" i="22"/>
  <c r="BS36" i="22" s="1"/>
  <c r="BS216" i="22"/>
  <c r="BS257" i="22"/>
  <c r="BS229" i="22"/>
  <c r="BS213" i="22"/>
  <c r="BS208" i="22"/>
  <c r="BS128" i="22"/>
  <c r="BF215" i="22"/>
  <c r="BF118" i="22"/>
  <c r="BF212" i="22"/>
  <c r="BF80" i="22"/>
  <c r="BF107" i="22"/>
  <c r="BF247" i="22"/>
  <c r="BF264" i="22"/>
  <c r="BF199" i="22"/>
  <c r="BF213" i="22"/>
  <c r="BF274" i="22"/>
  <c r="BF240" i="22" s="1"/>
  <c r="BF201" i="22"/>
  <c r="BF156" i="22" s="1"/>
  <c r="BF248" i="22"/>
  <c r="BF91" i="22"/>
  <c r="AS85" i="22"/>
  <c r="AS116" i="22"/>
  <c r="AS274" i="22"/>
  <c r="AS240" i="22" s="1"/>
  <c r="AS264" i="22"/>
  <c r="AS64" i="22"/>
  <c r="AS257" i="22"/>
  <c r="AS205" i="22"/>
  <c r="AS130" i="22"/>
  <c r="AS74" i="22"/>
  <c r="AS86" i="22"/>
  <c r="AS115" i="22"/>
  <c r="AS91" i="22"/>
  <c r="AS118" i="22"/>
  <c r="AS227" i="22"/>
  <c r="AS256" i="22"/>
  <c r="AS82" i="22"/>
  <c r="AS68" i="22"/>
  <c r="AS84" i="22"/>
  <c r="AS137" i="22"/>
  <c r="AS103" i="22" s="1"/>
  <c r="AS262" i="22"/>
  <c r="AS62" i="22"/>
  <c r="AF228" i="22"/>
  <c r="AF134" i="22"/>
  <c r="AF137" i="22"/>
  <c r="AF103" i="22" s="1"/>
  <c r="AF219" i="22"/>
  <c r="AF212" i="22"/>
  <c r="AF245" i="22"/>
  <c r="BF132" i="22"/>
  <c r="BF207" i="22"/>
  <c r="BF79" i="22"/>
  <c r="BF257" i="22"/>
  <c r="BF72" i="22"/>
  <c r="BF210" i="22"/>
  <c r="BF137" i="22"/>
  <c r="BF103" i="22" s="1"/>
  <c r="BF250" i="22"/>
  <c r="BF135" i="22"/>
  <c r="BF98" i="22" s="1"/>
  <c r="BF66" i="22"/>
  <c r="BF271" i="22"/>
  <c r="BF68" i="22"/>
  <c r="BF23" i="22" s="1"/>
  <c r="BF81" i="22"/>
  <c r="BF227" i="22"/>
  <c r="BF202" i="22"/>
  <c r="BF114" i="22"/>
  <c r="BF203" i="22"/>
  <c r="BF84" i="22"/>
  <c r="BF87" i="22"/>
  <c r="BF134" i="22"/>
  <c r="BF90" i="22"/>
  <c r="BF266" i="22"/>
  <c r="BF73" i="22"/>
  <c r="BF217" i="22"/>
  <c r="BF172" i="22" s="1"/>
  <c r="BF220" i="22"/>
  <c r="BF129" i="22"/>
  <c r="BF109" i="22"/>
  <c r="BF70" i="22"/>
  <c r="BF25" i="22" s="1"/>
  <c r="BF64" i="22"/>
  <c r="BF19" i="22" s="1"/>
  <c r="BF258" i="22"/>
  <c r="BF261" i="22"/>
  <c r="BF237" i="22" s="1"/>
  <c r="BF108" i="22"/>
  <c r="AS78" i="22"/>
  <c r="AS219" i="22"/>
  <c r="AS126" i="22"/>
  <c r="AS90" i="22"/>
  <c r="AS215" i="22"/>
  <c r="AS267" i="22"/>
  <c r="AS71" i="22"/>
  <c r="AS26" i="22" s="1"/>
  <c r="AS244" i="22"/>
  <c r="AS120" i="22"/>
  <c r="AS268" i="22"/>
  <c r="AS238" i="22" s="1"/>
  <c r="AS248" i="22"/>
  <c r="AS87" i="22"/>
  <c r="AS42" i="22" s="1"/>
  <c r="AS221" i="22"/>
  <c r="AS250" i="22"/>
  <c r="AS132" i="22"/>
  <c r="AS128" i="22"/>
  <c r="AS131" i="22"/>
  <c r="AS101" i="22" s="1"/>
  <c r="AS66" i="22"/>
  <c r="AS89" i="22"/>
  <c r="AS217" i="22"/>
  <c r="AS108" i="22"/>
  <c r="AS107" i="22"/>
  <c r="AS88" i="22"/>
  <c r="AS213" i="22"/>
  <c r="AF224" i="22"/>
  <c r="AF260" i="22"/>
  <c r="AF130" i="22"/>
  <c r="BF206" i="22"/>
  <c r="BF128" i="22"/>
  <c r="BF256" i="22"/>
  <c r="BF226" i="22"/>
  <c r="BF86" i="22"/>
  <c r="BF85" i="22"/>
  <c r="BF204" i="22"/>
  <c r="BF130" i="22"/>
  <c r="BF63" i="22"/>
  <c r="BF244" i="22"/>
  <c r="BF78" i="22"/>
  <c r="BF33" i="22" s="1"/>
  <c r="BF262" i="22"/>
  <c r="BF222" i="22"/>
  <c r="BF75" i="22"/>
  <c r="BF270" i="22"/>
  <c r="AS202" i="22"/>
  <c r="AS199" i="22"/>
  <c r="AS112" i="22"/>
  <c r="AS99" i="22" s="1"/>
  <c r="AS260" i="22"/>
  <c r="AS222" i="22"/>
  <c r="AS206" i="22"/>
  <c r="AS253" i="22"/>
  <c r="AS269" i="22"/>
  <c r="AS73" i="22"/>
  <c r="AS111" i="22"/>
  <c r="AS209" i="22"/>
  <c r="AS75" i="22"/>
  <c r="AF90" i="22"/>
  <c r="AF131" i="22"/>
  <c r="AF101" i="22" s="1"/>
  <c r="AF71" i="22"/>
  <c r="BF120" i="22"/>
  <c r="BF119" i="22"/>
  <c r="BF252" i="22"/>
  <c r="BF251" i="22"/>
  <c r="BF62" i="22"/>
  <c r="BF17" i="22" s="1"/>
  <c r="BF113" i="22"/>
  <c r="BF260" i="22"/>
  <c r="BF125" i="22"/>
  <c r="BF121" i="22"/>
  <c r="BF124" i="22"/>
  <c r="BF100" i="22" s="1"/>
  <c r="BF209" i="22"/>
  <c r="BF269" i="22"/>
  <c r="BF131" i="22"/>
  <c r="BF101" i="22" s="1"/>
  <c r="BF225" i="22"/>
  <c r="BF268" i="22"/>
  <c r="BF238" i="22" s="1"/>
  <c r="BF127" i="22"/>
  <c r="BF253" i="22"/>
  <c r="BF77" i="22"/>
  <c r="AS113" i="22"/>
  <c r="AS225" i="22"/>
  <c r="AS119" i="22"/>
  <c r="AS81" i="22"/>
  <c r="AS76" i="22"/>
  <c r="AS124" i="22"/>
  <c r="AS100" i="22" s="1"/>
  <c r="AS266" i="22"/>
  <c r="AS125" i="22"/>
  <c r="AS134" i="22"/>
  <c r="AS258" i="22"/>
  <c r="AS121" i="22"/>
  <c r="AS246" i="22"/>
  <c r="BF136" i="22"/>
  <c r="BF102" i="22" s="1"/>
  <c r="BF218" i="22"/>
  <c r="BF67" i="22"/>
  <c r="BF211" i="22"/>
  <c r="BF224" i="22"/>
  <c r="BF71" i="22"/>
  <c r="BF259" i="22"/>
  <c r="BF205" i="22"/>
  <c r="BF69" i="22"/>
  <c r="BF24" i="22" s="1"/>
  <c r="BF88" i="22"/>
  <c r="BF126" i="22"/>
  <c r="BF272" i="22"/>
  <c r="BF235" i="22" s="1"/>
  <c r="BF74" i="22"/>
  <c r="AS216" i="22"/>
  <c r="AS135" i="22"/>
  <c r="AS98" i="22" s="1"/>
  <c r="AS70" i="22"/>
  <c r="AS203" i="22"/>
  <c r="AS210" i="22"/>
  <c r="AS229" i="22"/>
  <c r="AS263" i="22"/>
  <c r="AS204" i="22"/>
  <c r="AS201" i="22"/>
  <c r="AS156" i="22" s="1"/>
  <c r="AS69" i="22"/>
  <c r="AS24" i="22" s="1"/>
  <c r="AS249" i="22"/>
  <c r="AS236" i="22" s="1"/>
  <c r="AS265" i="22"/>
  <c r="AF76" i="22"/>
  <c r="BF223" i="22"/>
  <c r="BF89" i="22"/>
  <c r="BF245" i="22"/>
  <c r="BF221" i="22"/>
  <c r="BF116" i="22"/>
  <c r="BF208" i="22"/>
  <c r="BF133" i="22"/>
  <c r="BF249" i="22"/>
  <c r="BF236" i="22" s="1"/>
  <c r="BF216" i="22"/>
  <c r="BF76" i="22"/>
  <c r="AS254" i="22"/>
  <c r="AS77" i="22"/>
  <c r="AS32" i="22" s="1"/>
  <c r="AS247" i="22"/>
  <c r="AS92" i="22"/>
  <c r="AS83" i="22"/>
  <c r="AS38" i="22" s="1"/>
  <c r="AS272" i="22"/>
  <c r="AS235" i="22" s="1"/>
  <c r="AS72" i="22"/>
  <c r="AS133" i="22"/>
  <c r="AS110" i="22"/>
  <c r="AS252" i="22"/>
  <c r="AF115" i="22"/>
  <c r="AF250" i="22"/>
  <c r="AF201" i="22"/>
  <c r="AF216" i="22"/>
  <c r="AF221" i="22"/>
  <c r="AF125" i="22"/>
  <c r="AF266" i="22"/>
  <c r="BS73" i="22"/>
  <c r="BS28" i="22" s="1"/>
  <c r="BF82" i="22"/>
  <c r="BF214" i="22"/>
  <c r="BF263" i="22"/>
  <c r="BF110" i="22"/>
  <c r="BF117" i="22"/>
  <c r="BF92" i="22"/>
  <c r="BF228" i="22"/>
  <c r="BF219" i="22"/>
  <c r="BF174" i="22" s="1"/>
  <c r="BF83" i="22"/>
  <c r="BF273" i="22"/>
  <c r="BF239" i="22" s="1"/>
  <c r="BF112" i="22"/>
  <c r="BF99" i="22" s="1"/>
  <c r="BF254" i="22"/>
  <c r="BF111" i="22"/>
  <c r="BF255" i="22"/>
  <c r="BF229" i="22"/>
  <c r="BF265" i="22"/>
  <c r="AS212" i="22"/>
  <c r="AS167" i="22" s="1"/>
  <c r="AS129" i="22"/>
  <c r="AS270" i="22"/>
  <c r="AS109" i="22"/>
  <c r="AS273" i="22"/>
  <c r="AS239" i="22" s="1"/>
  <c r="AS208" i="22"/>
  <c r="AS211" i="22"/>
  <c r="AS166" i="22" s="1"/>
  <c r="AS228" i="22"/>
  <c r="AS80" i="22"/>
  <c r="AS35" i="22" s="1"/>
  <c r="AF123" i="22"/>
  <c r="AF92" i="22"/>
  <c r="AF87" i="22"/>
  <c r="AF68" i="22"/>
  <c r="AF133" i="22"/>
  <c r="AF259" i="22"/>
  <c r="AF254" i="22"/>
  <c r="AF249" i="22"/>
  <c r="AF236" i="22" s="1"/>
  <c r="AF108" i="22"/>
  <c r="AF119" i="22"/>
  <c r="AF205" i="22"/>
  <c r="AF160" i="22" s="1"/>
  <c r="AF214" i="22"/>
  <c r="AF107" i="22"/>
  <c r="S218" i="22"/>
  <c r="S173" i="22" s="1"/>
  <c r="S211" i="22"/>
  <c r="S166" i="22" s="1"/>
  <c r="S220" i="22"/>
  <c r="S175" i="22" s="1"/>
  <c r="S199" i="22"/>
  <c r="S208" i="22"/>
  <c r="S214" i="22"/>
  <c r="S169" i="22" s="1"/>
  <c r="AS226" i="22"/>
  <c r="AS259" i="22"/>
  <c r="AS218" i="22"/>
  <c r="AS117" i="22"/>
  <c r="AF80" i="22"/>
  <c r="AF35" i="22" s="1"/>
  <c r="AF110" i="22"/>
  <c r="AF89" i="22"/>
  <c r="AF44" i="22" s="1"/>
  <c r="AF62" i="22"/>
  <c r="AF116" i="22"/>
  <c r="AF217" i="22"/>
  <c r="AF229" i="22"/>
  <c r="AF265" i="22"/>
  <c r="AF132" i="22"/>
  <c r="AF258" i="22"/>
  <c r="AF209" i="22"/>
  <c r="AF244" i="22"/>
  <c r="AF263" i="22"/>
  <c r="S200" i="22"/>
  <c r="S155" i="22" s="1"/>
  <c r="AS123" i="22"/>
  <c r="AS224" i="22"/>
  <c r="AF91" i="22"/>
  <c r="AF271" i="22"/>
  <c r="AF72" i="22"/>
  <c r="AF223" i="22"/>
  <c r="AF208" i="22"/>
  <c r="AF85" i="22"/>
  <c r="AF40" i="22" s="1"/>
  <c r="AF79" i="22"/>
  <c r="AF122" i="22"/>
  <c r="AF84" i="22"/>
  <c r="AF118" i="22"/>
  <c r="AF129" i="22"/>
  <c r="AF218" i="22"/>
  <c r="AF173" i="22" s="1"/>
  <c r="AF257" i="22"/>
  <c r="S224" i="22"/>
  <c r="S179" i="22" s="1"/>
  <c r="AS63" i="22"/>
  <c r="AS200" i="22"/>
  <c r="AS220" i="22"/>
  <c r="AF251" i="22"/>
  <c r="AF206" i="22"/>
  <c r="AF161" i="22" s="1"/>
  <c r="AF83" i="22"/>
  <c r="AF227" i="22"/>
  <c r="AF77" i="22"/>
  <c r="AF117" i="22"/>
  <c r="AF248" i="22"/>
  <c r="AF199" i="22"/>
  <c r="AF126" i="22"/>
  <c r="AF124" i="22"/>
  <c r="AF100" i="22" s="1"/>
  <c r="AF63" i="22"/>
  <c r="AF18" i="22" s="1"/>
  <c r="AF210" i="22"/>
  <c r="AF82" i="22"/>
  <c r="S212" i="22"/>
  <c r="S167" i="22" s="1"/>
  <c r="S226" i="22"/>
  <c r="S181" i="22" s="1"/>
  <c r="AS136" i="22"/>
  <c r="AS102" i="22" s="1"/>
  <c r="AS214" i="22"/>
  <c r="AS207" i="22"/>
  <c r="AF267" i="22"/>
  <c r="AF202" i="22"/>
  <c r="AF81" i="22"/>
  <c r="AF36" i="22" s="1"/>
  <c r="AF268" i="22"/>
  <c r="AF238" i="22" s="1"/>
  <c r="AF75" i="22"/>
  <c r="AF273" i="22"/>
  <c r="AF239" i="22" s="1"/>
  <c r="AF270" i="22"/>
  <c r="AF109" i="22"/>
  <c r="AF269" i="22"/>
  <c r="AF215" i="22"/>
  <c r="AF170" i="22" s="1"/>
  <c r="AF255" i="22"/>
  <c r="AF114" i="22"/>
  <c r="S228" i="22"/>
  <c r="AS271" i="22"/>
  <c r="AS114" i="22"/>
  <c r="AS245" i="22"/>
  <c r="AF65" i="22"/>
  <c r="AF20" i="22" s="1"/>
  <c r="AF211" i="22"/>
  <c r="AF246" i="22"/>
  <c r="AF200" i="22"/>
  <c r="AF252" i="22"/>
  <c r="AF203" i="22"/>
  <c r="AF128" i="22"/>
  <c r="AF226" i="22"/>
  <c r="AF181" i="22" s="1"/>
  <c r="AF262" i="22"/>
  <c r="AF272" i="22"/>
  <c r="AF235" i="22" s="1"/>
  <c r="AF112" i="22"/>
  <c r="AF99" i="22" s="1"/>
  <c r="AF127" i="22"/>
  <c r="AF225" i="22"/>
  <c r="AF180" i="22" s="1"/>
  <c r="AF274" i="22"/>
  <c r="AF240" i="22" s="1"/>
  <c r="AF74" i="22"/>
  <c r="S207" i="22"/>
  <c r="S162" i="22" s="1"/>
  <c r="S201" i="22"/>
  <c r="S156" i="22" s="1"/>
  <c r="S204" i="22"/>
  <c r="AS251" i="22"/>
  <c r="AS79" i="22"/>
  <c r="AS127" i="22"/>
  <c r="AF66" i="22"/>
  <c r="AF135" i="22"/>
  <c r="AF98" i="22" s="1"/>
  <c r="AF121" i="22"/>
  <c r="AF256" i="22"/>
  <c r="AF207" i="22"/>
  <c r="AF264" i="22"/>
  <c r="AF88" i="22"/>
  <c r="AF67" i="22"/>
  <c r="AF73" i="22"/>
  <c r="AF28" i="22" s="1"/>
  <c r="AF78" i="22"/>
  <c r="AF33" i="22" s="1"/>
  <c r="AF64" i="22"/>
  <c r="AF19" i="22" s="1"/>
  <c r="AF111" i="22"/>
  <c r="AF253" i="22"/>
  <c r="AF261" i="22"/>
  <c r="AF237" i="22" s="1"/>
  <c r="AF120" i="22"/>
  <c r="AF220" i="22"/>
  <c r="AF175" i="22" s="1"/>
  <c r="S216" i="22"/>
  <c r="AS67" i="22"/>
  <c r="AS261" i="22"/>
  <c r="AS237" i="22" s="1"/>
  <c r="AS255" i="22"/>
  <c r="AS65" i="22"/>
  <c r="AS20" i="22" s="1"/>
  <c r="AS223" i="22"/>
  <c r="AF86" i="22"/>
  <c r="AF247" i="22"/>
  <c r="AF222" i="22"/>
  <c r="AF213" i="22"/>
  <c r="AF168" i="22" s="1"/>
  <c r="AF136" i="22"/>
  <c r="AF102" i="22" s="1"/>
  <c r="AF113" i="22"/>
  <c r="AF204" i="22"/>
  <c r="AF69" i="22"/>
  <c r="AF70" i="22"/>
  <c r="S222" i="22"/>
  <c r="S27" i="23"/>
  <c r="S116" i="23"/>
  <c r="S44" i="23"/>
  <c r="S99" i="23"/>
  <c r="S117" i="23"/>
  <c r="DF83" i="22"/>
  <c r="DF79" i="22"/>
  <c r="DF81" i="22"/>
  <c r="DF92" i="22"/>
  <c r="DF122" i="22"/>
  <c r="DF110" i="22"/>
  <c r="DF124" i="22"/>
  <c r="DF100" i="22" s="1"/>
  <c r="DF133" i="22"/>
  <c r="DF108" i="22"/>
  <c r="DF117" i="22"/>
  <c r="DF223" i="22"/>
  <c r="DF219" i="22"/>
  <c r="DF247" i="22"/>
  <c r="DF257" i="22"/>
  <c r="DF250" i="22"/>
  <c r="DF261" i="22"/>
  <c r="DF237" i="22" s="1"/>
  <c r="DF271" i="22"/>
  <c r="DF246" i="22"/>
  <c r="DF268" i="22"/>
  <c r="DF238" i="22" s="1"/>
  <c r="DF63" i="22"/>
  <c r="DF18" i="22" s="1"/>
  <c r="DF86" i="22"/>
  <c r="DF74" i="22"/>
  <c r="DF73" i="22"/>
  <c r="DF111" i="22"/>
  <c r="DF115" i="22"/>
  <c r="DF120" i="22"/>
  <c r="DF119" i="22"/>
  <c r="DF136" i="22"/>
  <c r="DF102" i="22" s="1"/>
  <c r="DF227" i="22"/>
  <c r="DF212" i="22"/>
  <c r="DF210" i="22"/>
  <c r="DF199" i="22"/>
  <c r="DF218" i="22"/>
  <c r="DF249" i="22"/>
  <c r="DF236" i="22" s="1"/>
  <c r="DF84" i="22"/>
  <c r="DF39" i="22" s="1"/>
  <c r="DF67" i="22"/>
  <c r="DF90" i="22"/>
  <c r="DF64" i="22"/>
  <c r="DF77" i="22"/>
  <c r="DF132" i="22"/>
  <c r="DF109" i="22"/>
  <c r="DF121" i="22"/>
  <c r="DF220" i="22"/>
  <c r="DF224" i="22"/>
  <c r="DF203" i="22"/>
  <c r="DF206" i="22"/>
  <c r="DF256" i="22"/>
  <c r="DF259" i="22"/>
  <c r="DF244" i="22"/>
  <c r="DF78" i="22"/>
  <c r="DF62" i="22"/>
  <c r="DF17" i="22" s="1"/>
  <c r="DF85" i="22"/>
  <c r="DF88" i="22"/>
  <c r="DF123" i="22"/>
  <c r="DF129" i="22"/>
  <c r="DF112" i="22"/>
  <c r="DF99" i="22" s="1"/>
  <c r="DF135" i="22"/>
  <c r="DF98" i="22" s="1"/>
  <c r="DF137" i="22"/>
  <c r="DF103" i="22" s="1"/>
  <c r="DF228" i="22"/>
  <c r="DF205" i="22"/>
  <c r="DF160" i="22" s="1"/>
  <c r="DF200" i="22"/>
  <c r="DF202" i="22"/>
  <c r="DF217" i="22"/>
  <c r="S28" i="23"/>
  <c r="DF89" i="22"/>
  <c r="DF75" i="22"/>
  <c r="DF87" i="22"/>
  <c r="DF42" i="22" s="1"/>
  <c r="DF76" i="22"/>
  <c r="DF65" i="22"/>
  <c r="DF72" i="22"/>
  <c r="DF68" i="22"/>
  <c r="DF80" i="22"/>
  <c r="DF71" i="22"/>
  <c r="DF107" i="22"/>
  <c r="DF114" i="22"/>
  <c r="DF113" i="22"/>
  <c r="DF131" i="22"/>
  <c r="DF101" i="22" s="1"/>
  <c r="DF211" i="22"/>
  <c r="DF207" i="22"/>
  <c r="DF221" i="22"/>
  <c r="DF252" i="22"/>
  <c r="DF258" i="22"/>
  <c r="DF254" i="22"/>
  <c r="DF248" i="22"/>
  <c r="DF264" i="22"/>
  <c r="S100" i="23"/>
  <c r="DF91" i="22"/>
  <c r="DF125" i="22"/>
  <c r="DF134" i="22"/>
  <c r="DF214" i="22"/>
  <c r="DF169" i="22" s="1"/>
  <c r="DF226" i="22"/>
  <c r="DF215" i="22"/>
  <c r="DF170" i="22" s="1"/>
  <c r="DF270" i="22"/>
  <c r="DF267" i="22"/>
  <c r="DF255" i="22"/>
  <c r="DF251" i="22"/>
  <c r="DF116" i="22"/>
  <c r="DF130" i="22"/>
  <c r="DF127" i="22"/>
  <c r="DF225" i="22"/>
  <c r="DF213" i="22"/>
  <c r="DF209" i="22"/>
  <c r="DF204" i="22"/>
  <c r="DF201" i="22"/>
  <c r="DF229" i="22"/>
  <c r="DF245" i="22"/>
  <c r="DF265" i="22"/>
  <c r="DF263" i="22"/>
  <c r="S45" i="23"/>
  <c r="DF66" i="22"/>
  <c r="DF21" i="22" s="1"/>
  <c r="DF69" i="22"/>
  <c r="DF82" i="22"/>
  <c r="DF70" i="22"/>
  <c r="DF25" i="22" s="1"/>
  <c r="DF128" i="22"/>
  <c r="DF126" i="22"/>
  <c r="DF118" i="22"/>
  <c r="DF208" i="22"/>
  <c r="DF222" i="22"/>
  <c r="DF177" i="22" s="1"/>
  <c r="DF216" i="22"/>
  <c r="DF272" i="22"/>
  <c r="DF235" i="22" s="1"/>
  <c r="DF253" i="22"/>
  <c r="DF273" i="22"/>
  <c r="DF239" i="22" s="1"/>
  <c r="DF269" i="22"/>
  <c r="DF262" i="22"/>
  <c r="DF260" i="22"/>
  <c r="DF266" i="22"/>
  <c r="DF274" i="22"/>
  <c r="DF240" i="22" s="1"/>
  <c r="S118" i="23"/>
  <c r="DS201" i="22"/>
  <c r="DS215" i="22"/>
  <c r="DS170" i="22" s="1"/>
  <c r="DS268" i="22"/>
  <c r="DS238" i="22" s="1"/>
  <c r="DS253" i="22"/>
  <c r="DS260" i="22"/>
  <c r="DS263" i="22"/>
  <c r="DS250" i="22"/>
  <c r="DS269" i="22"/>
  <c r="DS75" i="22"/>
  <c r="DS108" i="22"/>
  <c r="DS107" i="22"/>
  <c r="DS121" i="22"/>
  <c r="DS123" i="22"/>
  <c r="DS137" i="22"/>
  <c r="DS103" i="22" s="1"/>
  <c r="DS124" i="22"/>
  <c r="DS100" i="22" s="1"/>
  <c r="DS134" i="22"/>
  <c r="DS80" i="22"/>
  <c r="S101" i="23"/>
  <c r="DS221" i="22"/>
  <c r="DS228" i="22"/>
  <c r="DS208" i="22"/>
  <c r="DS217" i="22"/>
  <c r="DS255" i="22"/>
  <c r="DS266" i="22"/>
  <c r="DS264" i="22"/>
  <c r="DS62" i="22"/>
  <c r="DS72" i="22"/>
  <c r="DS91" i="22"/>
  <c r="DS129" i="22"/>
  <c r="DS120" i="22"/>
  <c r="DS222" i="22"/>
  <c r="DS224" i="22"/>
  <c r="DS216" i="22"/>
  <c r="DS219" i="22"/>
  <c r="DS214" i="22"/>
  <c r="DS225" i="22"/>
  <c r="DS180" i="22" s="1"/>
  <c r="DS246" i="22"/>
  <c r="DS249" i="22"/>
  <c r="DS236" i="22" s="1"/>
  <c r="DS254" i="22"/>
  <c r="DS244" i="22"/>
  <c r="DS252" i="22"/>
  <c r="DS251" i="22"/>
  <c r="DS259" i="22"/>
  <c r="S29" i="23"/>
  <c r="DS226" i="22"/>
  <c r="DS209" i="22"/>
  <c r="DS207" i="22"/>
  <c r="DS248" i="22"/>
  <c r="DS63" i="22"/>
  <c r="DS79" i="22"/>
  <c r="DS74" i="22"/>
  <c r="DS111" i="22"/>
  <c r="DS125" i="22"/>
  <c r="DS133" i="22"/>
  <c r="DS109" i="22"/>
  <c r="DS130" i="22"/>
  <c r="DS117" i="22"/>
  <c r="DS122" i="22"/>
  <c r="DS227" i="22"/>
  <c r="DS205" i="22"/>
  <c r="DS204" i="22"/>
  <c r="DS213" i="22"/>
  <c r="DS212" i="22"/>
  <c r="DS274" i="22"/>
  <c r="DS240" i="22" s="1"/>
  <c r="DS247" i="22"/>
  <c r="DS83" i="22"/>
  <c r="DS69" i="22"/>
  <c r="DS24" i="22" s="1"/>
  <c r="DS82" i="22"/>
  <c r="DS37" i="22" s="1"/>
  <c r="DS77" i="22"/>
  <c r="DS64" i="22"/>
  <c r="DS87" i="22"/>
  <c r="DS89" i="22"/>
  <c r="DS112" i="22"/>
  <c r="DS99" i="22" s="1"/>
  <c r="DS136" i="22"/>
  <c r="DS102" i="22" s="1"/>
  <c r="DS119" i="22"/>
  <c r="DS135" i="22"/>
  <c r="DS98" i="22" s="1"/>
  <c r="DS131" i="22"/>
  <c r="DS101" i="22" s="1"/>
  <c r="DS70" i="22"/>
  <c r="DS203" i="22"/>
  <c r="DS158" i="22" s="1"/>
  <c r="DS211" i="22"/>
  <c r="DS218" i="22"/>
  <c r="DS261" i="22"/>
  <c r="DS237" i="22" s="1"/>
  <c r="DS76" i="22"/>
  <c r="DS67" i="22"/>
  <c r="DS71" i="22"/>
  <c r="DS115" i="22"/>
  <c r="DS132" i="22"/>
  <c r="DS128" i="22"/>
  <c r="DS73" i="22"/>
  <c r="DS88" i="22"/>
  <c r="DS92" i="22"/>
  <c r="DS110" i="22"/>
  <c r="DS199" i="22"/>
  <c r="DS229" i="22"/>
  <c r="DS210" i="22"/>
  <c r="DS202" i="22"/>
  <c r="DS271" i="22"/>
  <c r="DS245" i="22"/>
  <c r="DS257" i="22"/>
  <c r="DS265" i="22"/>
  <c r="DS273" i="22"/>
  <c r="DS239" i="22" s="1"/>
  <c r="DS270" i="22"/>
  <c r="DS85" i="22"/>
  <c r="DS40" i="22" s="1"/>
  <c r="DS68" i="22"/>
  <c r="DS65" i="22"/>
  <c r="DS86" i="22"/>
  <c r="DS84" i="22"/>
  <c r="DS39" i="22" s="1"/>
  <c r="DS90" i="22"/>
  <c r="DS114" i="22"/>
  <c r="S46" i="23"/>
  <c r="DS223" i="22"/>
  <c r="DS200" i="22"/>
  <c r="DS206" i="22"/>
  <c r="DS220" i="22"/>
  <c r="DS267" i="22"/>
  <c r="DS262" i="22"/>
  <c r="DS256" i="22"/>
  <c r="DS258" i="22"/>
  <c r="DS272" i="22"/>
  <c r="DS235" i="22" s="1"/>
  <c r="DS78" i="22"/>
  <c r="DS33" i="22" s="1"/>
  <c r="DS66" i="22"/>
  <c r="DS81" i="22"/>
  <c r="DS118" i="22"/>
  <c r="DS126" i="22"/>
  <c r="DS113" i="22"/>
  <c r="DS116" i="22"/>
  <c r="DS127" i="22"/>
  <c r="S102" i="23"/>
  <c r="EF90" i="22"/>
  <c r="EF92" i="22"/>
  <c r="EF81" i="22"/>
  <c r="EF36" i="22" s="1"/>
  <c r="EF69" i="22"/>
  <c r="EF24" i="22" s="1"/>
  <c r="EF80" i="22"/>
  <c r="EF135" i="22"/>
  <c r="EF98" i="22" s="1"/>
  <c r="EF118" i="22"/>
  <c r="EF227" i="22"/>
  <c r="EF219" i="22"/>
  <c r="EF205" i="22"/>
  <c r="EF265" i="22"/>
  <c r="S119" i="23"/>
  <c r="EF273" i="22"/>
  <c r="EF239" i="22" s="1"/>
  <c r="EF248" i="22"/>
  <c r="EF256" i="22"/>
  <c r="EF274" i="22"/>
  <c r="EF240" i="22" s="1"/>
  <c r="EF261" i="22"/>
  <c r="EF237" i="22" s="1"/>
  <c r="EF251" i="22"/>
  <c r="EF82" i="22"/>
  <c r="EF79" i="22"/>
  <c r="EF63" i="22"/>
  <c r="EF108" i="22"/>
  <c r="EF117" i="22"/>
  <c r="EF131" i="22"/>
  <c r="EF101" i="22" s="1"/>
  <c r="EF114" i="22"/>
  <c r="EF130" i="22"/>
  <c r="EF107" i="22"/>
  <c r="EF226" i="22"/>
  <c r="EF199" i="22"/>
  <c r="EF210" i="22"/>
  <c r="EF203" i="22"/>
  <c r="EF110" i="22"/>
  <c r="S30" i="23"/>
  <c r="EF262" i="22"/>
  <c r="EF272" i="22"/>
  <c r="EF235" i="22" s="1"/>
  <c r="EF252" i="22"/>
  <c r="EF258" i="22"/>
  <c r="EF247" i="22"/>
  <c r="EF67" i="22"/>
  <c r="EF66" i="22"/>
  <c r="EF89" i="22"/>
  <c r="EF71" i="22"/>
  <c r="EF134" i="22"/>
  <c r="EF115" i="22"/>
  <c r="EF129" i="22"/>
  <c r="EF207" i="22"/>
  <c r="EF223" i="22"/>
  <c r="EF217" i="22"/>
  <c r="EF220" i="22"/>
  <c r="EF228" i="22"/>
  <c r="EF62" i="22"/>
  <c r="EF123" i="22"/>
  <c r="EF266" i="22"/>
  <c r="EF269" i="22"/>
  <c r="EF260" i="22"/>
  <c r="EF259" i="22"/>
  <c r="EF271" i="22"/>
  <c r="EF257" i="22"/>
  <c r="EF73" i="22"/>
  <c r="EF91" i="22"/>
  <c r="EF65" i="22"/>
  <c r="EF64" i="22"/>
  <c r="EF74" i="22"/>
  <c r="EF88" i="22"/>
  <c r="EF75" i="22"/>
  <c r="EF124" i="22"/>
  <c r="EF100" i="22" s="1"/>
  <c r="EF116" i="22"/>
  <c r="EF121" i="22"/>
  <c r="EF222" i="22"/>
  <c r="EF215" i="22"/>
  <c r="EF212" i="22"/>
  <c r="EF255" i="22"/>
  <c r="EF246" i="22"/>
  <c r="EF244" i="22"/>
  <c r="EF72" i="22"/>
  <c r="EF68" i="22"/>
  <c r="EF84" i="22"/>
  <c r="EF39" i="22" s="1"/>
  <c r="EF120" i="22"/>
  <c r="EF211" i="22"/>
  <c r="S47" i="23"/>
  <c r="EF245" i="22"/>
  <c r="EF264" i="22"/>
  <c r="EF253" i="22"/>
  <c r="EF268" i="22"/>
  <c r="EF238" i="22" s="1"/>
  <c r="EF77" i="22"/>
  <c r="EF112" i="22"/>
  <c r="EF99" i="22" s="1"/>
  <c r="EF111" i="22"/>
  <c r="EF128" i="22"/>
  <c r="EF127" i="22"/>
  <c r="EF113" i="22"/>
  <c r="EF137" i="22"/>
  <c r="EF103" i="22" s="1"/>
  <c r="EF213" i="22"/>
  <c r="EF168" i="22" s="1"/>
  <c r="EF200" i="22"/>
  <c r="EF221" i="22"/>
  <c r="EF176" i="22" s="1"/>
  <c r="EF225" i="22"/>
  <c r="EF206" i="22"/>
  <c r="EF224" i="22"/>
  <c r="EF270" i="22"/>
  <c r="EF250" i="22"/>
  <c r="EF263" i="22"/>
  <c r="EF83" i="22"/>
  <c r="EF70" i="22"/>
  <c r="EF125" i="22"/>
  <c r="EF119" i="22"/>
  <c r="EF214" i="22"/>
  <c r="EF169" i="22" s="1"/>
  <c r="EF229" i="22"/>
  <c r="EF202" i="22"/>
  <c r="EF201" i="22"/>
  <c r="EF156" i="22" s="1"/>
  <c r="EF249" i="22"/>
  <c r="EF236" i="22" s="1"/>
  <c r="EF254" i="22"/>
  <c r="EF267" i="22"/>
  <c r="EF87" i="22"/>
  <c r="EF76" i="22"/>
  <c r="EF85" i="22"/>
  <c r="EF40" i="22" s="1"/>
  <c r="EF78" i="22"/>
  <c r="EF132" i="22"/>
  <c r="EF126" i="22"/>
  <c r="EF109" i="22"/>
  <c r="EF136" i="22"/>
  <c r="EF102" i="22" s="1"/>
  <c r="EF133" i="22"/>
  <c r="EF122" i="22"/>
  <c r="EF209" i="22"/>
  <c r="EF218" i="22"/>
  <c r="EF208" i="22"/>
  <c r="EF163" i="22" s="1"/>
  <c r="EF216" i="22"/>
  <c r="EF204" i="22"/>
  <c r="EF86" i="22"/>
  <c r="S48" i="23"/>
  <c r="ES63" i="22"/>
  <c r="ES80" i="22"/>
  <c r="ES68" i="22"/>
  <c r="ES67" i="22"/>
  <c r="ES122" i="22"/>
  <c r="ES125" i="22"/>
  <c r="ES127" i="22"/>
  <c r="ES124" i="22"/>
  <c r="ES100" i="22" s="1"/>
  <c r="ES212" i="22"/>
  <c r="ES216" i="22"/>
  <c r="ES203" i="22"/>
  <c r="ES209" i="22"/>
  <c r="ES210" i="22"/>
  <c r="ES263" i="22"/>
  <c r="ES273" i="22"/>
  <c r="ES239" i="22" s="1"/>
  <c r="ES255" i="22"/>
  <c r="ES253" i="22"/>
  <c r="ES265" i="22"/>
  <c r="ES244" i="22"/>
  <c r="S120" i="23"/>
  <c r="ES90" i="22"/>
  <c r="ES72" i="22"/>
  <c r="ES123" i="22"/>
  <c r="ES129" i="22"/>
  <c r="ES121" i="22"/>
  <c r="ES200" i="22"/>
  <c r="ES201" i="22"/>
  <c r="ES220" i="22"/>
  <c r="ES219" i="22"/>
  <c r="ES211" i="22"/>
  <c r="ES204" i="22"/>
  <c r="ES245" i="22"/>
  <c r="ES247" i="22"/>
  <c r="ES257" i="22"/>
  <c r="ES250" i="22"/>
  <c r="ES135" i="22"/>
  <c r="ES98" i="22" s="1"/>
  <c r="ES249" i="22"/>
  <c r="ES236" i="22" s="1"/>
  <c r="ES92" i="22"/>
  <c r="ES87" i="22"/>
  <c r="ES112" i="22"/>
  <c r="ES99" i="22" s="1"/>
  <c r="ES132" i="22"/>
  <c r="S103" i="23"/>
  <c r="S69" i="23" s="1"/>
  <c r="S31" i="23"/>
  <c r="ES66" i="22"/>
  <c r="ES82" i="22"/>
  <c r="ES76" i="22"/>
  <c r="ES75" i="22"/>
  <c r="ES78" i="22"/>
  <c r="ES77" i="22"/>
  <c r="ES133" i="22"/>
  <c r="ES110" i="22"/>
  <c r="ES205" i="22"/>
  <c r="ES215" i="22"/>
  <c r="ES213" i="22"/>
  <c r="ES206" i="22"/>
  <c r="ES214" i="22"/>
  <c r="ES222" i="22"/>
  <c r="ES254" i="22"/>
  <c r="ES69" i="22"/>
  <c r="ES62" i="22"/>
  <c r="ES73" i="22"/>
  <c r="ES85" i="22"/>
  <c r="ES83" i="22"/>
  <c r="ES126" i="22"/>
  <c r="ES136" i="22"/>
  <c r="ES102" i="22" s="1"/>
  <c r="ES115" i="22"/>
  <c r="ES137" i="22"/>
  <c r="ES103" i="22" s="1"/>
  <c r="ES130" i="22"/>
  <c r="ES114" i="22"/>
  <c r="ES117" i="22"/>
  <c r="ES225" i="22"/>
  <c r="ES226" i="22"/>
  <c r="ES268" i="22"/>
  <c r="ES238" i="22" s="1"/>
  <c r="ES251" i="22"/>
  <c r="ES274" i="22"/>
  <c r="ES240" i="22" s="1"/>
  <c r="ES252" i="22"/>
  <c r="ES259" i="22"/>
  <c r="ES202" i="22"/>
  <c r="ES224" i="22"/>
  <c r="ES246" i="22"/>
  <c r="ES266" i="22"/>
  <c r="ES91" i="22"/>
  <c r="ES71" i="22"/>
  <c r="ES89" i="22"/>
  <c r="ES44" i="22" s="1"/>
  <c r="ES108" i="22"/>
  <c r="ES131" i="22"/>
  <c r="ES101" i="22" s="1"/>
  <c r="ES111" i="22"/>
  <c r="ES228" i="22"/>
  <c r="ES217" i="22"/>
  <c r="ES227" i="22"/>
  <c r="ES260" i="22"/>
  <c r="ES261" i="22"/>
  <c r="ES237" i="22" s="1"/>
  <c r="ES264" i="22"/>
  <c r="ES267" i="22"/>
  <c r="ES270" i="22"/>
  <c r="ES207" i="22"/>
  <c r="ES272" i="22"/>
  <c r="ES235" i="22" s="1"/>
  <c r="ES88" i="22"/>
  <c r="ES79" i="22"/>
  <c r="ES107" i="22"/>
  <c r="ES109" i="22"/>
  <c r="ES118" i="22"/>
  <c r="ES116" i="22"/>
  <c r="ES134" i="22"/>
  <c r="ES119" i="22"/>
  <c r="ES120" i="22"/>
  <c r="ES113" i="22"/>
  <c r="ES208" i="22"/>
  <c r="ES163" i="22" s="1"/>
  <c r="ES221" i="22"/>
  <c r="ES223" i="22"/>
  <c r="ES229" i="22"/>
  <c r="ES271" i="22"/>
  <c r="ES258" i="22"/>
  <c r="ES256" i="22"/>
  <c r="ES248" i="22"/>
  <c r="ES70" i="22"/>
  <c r="ES84" i="22"/>
  <c r="ES81" i="22"/>
  <c r="ES36" i="22" s="1"/>
  <c r="ES65" i="22"/>
  <c r="ES86" i="22"/>
  <c r="ES64" i="22"/>
  <c r="ES74" i="22"/>
  <c r="ES128" i="22"/>
  <c r="ES218" i="22"/>
  <c r="ES199" i="22"/>
  <c r="ES262" i="22"/>
  <c r="ES269" i="22"/>
  <c r="V95" i="23"/>
  <c r="V96" i="23"/>
  <c r="V112" i="23"/>
  <c r="V24" i="23"/>
  <c r="V41" i="23"/>
  <c r="V124" i="22"/>
  <c r="V100" i="22" s="1"/>
  <c r="V127" i="22"/>
  <c r="V42" i="23"/>
  <c r="V25" i="23"/>
  <c r="V114" i="23"/>
  <c r="V113" i="23"/>
  <c r="V126" i="22"/>
  <c r="V107" i="22"/>
  <c r="V68" i="22"/>
  <c r="V265" i="22"/>
  <c r="V92" i="22"/>
  <c r="V136" i="22"/>
  <c r="V102" i="22" s="1"/>
  <c r="V269" i="22"/>
  <c r="V256" i="22"/>
  <c r="V272" i="22"/>
  <c r="V235" i="22" s="1"/>
  <c r="V69" i="22"/>
  <c r="V97" i="23"/>
  <c r="V81" i="22"/>
  <c r="V66" i="22"/>
  <c r="V135" i="22"/>
  <c r="V98" i="22" s="1"/>
  <c r="V273" i="22"/>
  <c r="V239" i="22" s="1"/>
  <c r="V134" i="22"/>
  <c r="V108" i="22"/>
  <c r="V120" i="22"/>
  <c r="V225" i="22"/>
  <c r="V213" i="22"/>
  <c r="V261" i="22"/>
  <c r="V237" i="22" s="1"/>
  <c r="V258" i="22"/>
  <c r="V274" i="22"/>
  <c r="V240" i="22" s="1"/>
  <c r="V110" i="22"/>
  <c r="V255" i="22"/>
  <c r="V137" i="22"/>
  <c r="V103" i="22" s="1"/>
  <c r="V71" i="22"/>
  <c r="V62" i="22"/>
  <c r="V83" i="22"/>
  <c r="V65" i="22"/>
  <c r="V75" i="22"/>
  <c r="V125" i="22"/>
  <c r="V130" i="22"/>
  <c r="V112" i="22"/>
  <c r="V99" i="22" s="1"/>
  <c r="V245" i="22"/>
  <c r="V246" i="22"/>
  <c r="V262" i="22"/>
  <c r="V218" i="22"/>
  <c r="V251" i="22"/>
  <c r="V67" i="22"/>
  <c r="V122" i="22"/>
  <c r="V76" i="22"/>
  <c r="V80" i="22"/>
  <c r="V84" i="22"/>
  <c r="V248" i="22"/>
  <c r="V264" i="22"/>
  <c r="V91" i="22"/>
  <c r="V63" i="22"/>
  <c r="V118" i="22"/>
  <c r="V113" i="22"/>
  <c r="V114" i="22"/>
  <c r="V74" i="22"/>
  <c r="V79" i="22"/>
  <c r="V77" i="22"/>
  <c r="V89" i="22"/>
  <c r="V131" i="22"/>
  <c r="V101" i="22" s="1"/>
  <c r="V86" i="22"/>
  <c r="V250" i="22"/>
  <c r="V266" i="22"/>
  <c r="V78" i="22"/>
  <c r="V87" i="22"/>
  <c r="V132" i="22"/>
  <c r="V263" i="22"/>
  <c r="V271" i="22"/>
  <c r="V247" i="22"/>
  <c r="V111" i="22"/>
  <c r="V116" i="22"/>
  <c r="V73" i="22"/>
  <c r="V72" i="22"/>
  <c r="V115" i="22"/>
  <c r="V88" i="22"/>
  <c r="V128" i="22"/>
  <c r="V249" i="22"/>
  <c r="V236" i="22" s="1"/>
  <c r="V252" i="22"/>
  <c r="V268" i="22"/>
  <c r="V238" i="22" s="1"/>
  <c r="V121" i="22"/>
  <c r="V259" i="22"/>
  <c r="V267" i="22"/>
  <c r="V117" i="22"/>
  <c r="V119" i="22"/>
  <c r="V70" i="22"/>
  <c r="V25" i="22" s="1"/>
  <c r="V82" i="22"/>
  <c r="V37" i="22" s="1"/>
  <c r="V133" i="22"/>
  <c r="V90" i="22"/>
  <c r="V129" i="22"/>
  <c r="V257" i="22"/>
  <c r="V254" i="22"/>
  <c r="V270" i="22"/>
  <c r="V64" i="22"/>
  <c r="V19" i="22" s="1"/>
  <c r="V123" i="22"/>
  <c r="V33" i="22" s="1"/>
  <c r="V260" i="22"/>
  <c r="V253" i="22"/>
  <c r="V244" i="22"/>
  <c r="V109" i="22"/>
  <c r="V199" i="22"/>
  <c r="V227" i="22"/>
  <c r="V205" i="22"/>
  <c r="V212" i="22"/>
  <c r="V167" i="22" s="1"/>
  <c r="CV271" i="22"/>
  <c r="CV66" i="22"/>
  <c r="CV21" i="22" s="1"/>
  <c r="CV88" i="22"/>
  <c r="CV215" i="22"/>
  <c r="CV260" i="22"/>
  <c r="CV133" i="22"/>
  <c r="CV125" i="22"/>
  <c r="CV89" i="22"/>
  <c r="CV73" i="22"/>
  <c r="CV219" i="22"/>
  <c r="CV253" i="22"/>
  <c r="CV262" i="22"/>
  <c r="CV121" i="22"/>
  <c r="CV209" i="22"/>
  <c r="CV131" i="22"/>
  <c r="CV101" i="22" s="1"/>
  <c r="CV65" i="22"/>
  <c r="CI252" i="22"/>
  <c r="V115" i="23"/>
  <c r="V223" i="22"/>
  <c r="V224" i="22"/>
  <c r="V228" i="22"/>
  <c r="V215" i="22"/>
  <c r="V206" i="22"/>
  <c r="AV122" i="22"/>
  <c r="CV81" i="22"/>
  <c r="CV267" i="22"/>
  <c r="CV251" i="22"/>
  <c r="CV122" i="22"/>
  <c r="CV119" i="22"/>
  <c r="CV218" i="22"/>
  <c r="CV256" i="22"/>
  <c r="CV79" i="22"/>
  <c r="CV111" i="22"/>
  <c r="CV124" i="22"/>
  <c r="CV100" i="22" s="1"/>
  <c r="CV76" i="22"/>
  <c r="CI133" i="22"/>
  <c r="CI117" i="22"/>
  <c r="CI128" i="22"/>
  <c r="V220" i="22"/>
  <c r="V201" i="22"/>
  <c r="V156" i="22" s="1"/>
  <c r="V217" i="22"/>
  <c r="CV130" i="22"/>
  <c r="CV123" i="22"/>
  <c r="CV221" i="22"/>
  <c r="CV213" i="22"/>
  <c r="CV268" i="22"/>
  <c r="CV238" i="22" s="1"/>
  <c r="CV80" i="22"/>
  <c r="CV258" i="22"/>
  <c r="CV206" i="22"/>
  <c r="CV77" i="22"/>
  <c r="CV32" i="22" s="1"/>
  <c r="CV70" i="22"/>
  <c r="CV137" i="22"/>
  <c r="CV103" i="22" s="1"/>
  <c r="CV211" i="22"/>
  <c r="CV201" i="22"/>
  <c r="CV269" i="22"/>
  <c r="CV128" i="22"/>
  <c r="CV272" i="22"/>
  <c r="CV235" i="22" s="1"/>
  <c r="CV92" i="22"/>
  <c r="CV86" i="22"/>
  <c r="CV136" i="22"/>
  <c r="CV102" i="22" s="1"/>
  <c r="CV266" i="22"/>
  <c r="CV244" i="22"/>
  <c r="CV252" i="22"/>
  <c r="CI268" i="22"/>
  <c r="CI238" i="22" s="1"/>
  <c r="CI78" i="22"/>
  <c r="CI62" i="22"/>
  <c r="CI65" i="22"/>
  <c r="CI212" i="22"/>
  <c r="V98" i="23"/>
  <c r="V216" i="22"/>
  <c r="BV67" i="22"/>
  <c r="CV91" i="22"/>
  <c r="CV75" i="22"/>
  <c r="CV210" i="22"/>
  <c r="CV245" i="22"/>
  <c r="CV117" i="22"/>
  <c r="CV68" i="22"/>
  <c r="CV204" i="22"/>
  <c r="CV249" i="22"/>
  <c r="CV236" i="22" s="1"/>
  <c r="CV273" i="22"/>
  <c r="CV239" i="22" s="1"/>
  <c r="CV257" i="22"/>
  <c r="CV228" i="22"/>
  <c r="CV212" i="22"/>
  <c r="CV250" i="22"/>
  <c r="CV259" i="22"/>
  <c r="CV72" i="22"/>
  <c r="V203" i="22"/>
  <c r="V158" i="22" s="1"/>
  <c r="V207" i="22"/>
  <c r="V162" i="22" s="1"/>
  <c r="V221" i="22"/>
  <c r="CV82" i="22"/>
  <c r="CV202" i="22"/>
  <c r="CV254" i="22"/>
  <c r="CV132" i="22"/>
  <c r="CV116" i="22"/>
  <c r="CV205" i="22"/>
  <c r="CV160" i="22" s="1"/>
  <c r="CV227" i="22"/>
  <c r="CV115" i="22"/>
  <c r="CV120" i="22"/>
  <c r="CV270" i="22"/>
  <c r="CV246" i="22"/>
  <c r="CV134" i="22"/>
  <c r="CV118" i="22"/>
  <c r="CV214" i="22"/>
  <c r="CV169" i="22" s="1"/>
  <c r="CI136" i="22"/>
  <c r="CI102" i="22" s="1"/>
  <c r="CI89" i="22"/>
  <c r="V26" i="23"/>
  <c r="V222" i="22"/>
  <c r="V177" i="22" s="1"/>
  <c r="V214" i="22"/>
  <c r="V211" i="22"/>
  <c r="V166" i="22" s="1"/>
  <c r="V229" i="22"/>
  <c r="CV220" i="22"/>
  <c r="CV274" i="22"/>
  <c r="CV240" i="22" s="1"/>
  <c r="CV261" i="22"/>
  <c r="CV237" i="22" s="1"/>
  <c r="CV247" i="22"/>
  <c r="CV263" i="22"/>
  <c r="CV107" i="22"/>
  <c r="CV248" i="22"/>
  <c r="CV67" i="22"/>
  <c r="CV69" i="22"/>
  <c r="CV129" i="22"/>
  <c r="CV112" i="22"/>
  <c r="CV99" i="22" s="1"/>
  <c r="CV85" i="22"/>
  <c r="CV40" i="22" s="1"/>
  <c r="CV114" i="22"/>
  <c r="CI229" i="22"/>
  <c r="CI213" i="22"/>
  <c r="CI88" i="22"/>
  <c r="CI81" i="22"/>
  <c r="V219" i="22"/>
  <c r="V85" i="22"/>
  <c r="CV110" i="22"/>
  <c r="CV87" i="22"/>
  <c r="CV216" i="22"/>
  <c r="CV71" i="22"/>
  <c r="CV109" i="22"/>
  <c r="CV226" i="22"/>
  <c r="CV181" i="22" s="1"/>
  <c r="CV127" i="22"/>
  <c r="CV203" i="22"/>
  <c r="CV63" i="22"/>
  <c r="CV225" i="22"/>
  <c r="CV180" i="22" s="1"/>
  <c r="CV208" i="22"/>
  <c r="CV199" i="22"/>
  <c r="CV207" i="22"/>
  <c r="CV255" i="22"/>
  <c r="CV113" i="22"/>
  <c r="CV265" i="22"/>
  <c r="CV200" i="22"/>
  <c r="CI132" i="22"/>
  <c r="CI246" i="22"/>
  <c r="CV83" i="22"/>
  <c r="CI123" i="22"/>
  <c r="CI203" i="22"/>
  <c r="CI158" i="22" s="1"/>
  <c r="CI265" i="22"/>
  <c r="CI224" i="22"/>
  <c r="CI122" i="22"/>
  <c r="CI125" i="22"/>
  <c r="CI126" i="22"/>
  <c r="CI79" i="22"/>
  <c r="CI223" i="22"/>
  <c r="CI111" i="22"/>
  <c r="CI217" i="22"/>
  <c r="BV114" i="22"/>
  <c r="BV227" i="22"/>
  <c r="BV130" i="22"/>
  <c r="BV261" i="22"/>
  <c r="BV237" i="22" s="1"/>
  <c r="BV66" i="22"/>
  <c r="BV122" i="22"/>
  <c r="BV246" i="22"/>
  <c r="BV89" i="22"/>
  <c r="BV73" i="22"/>
  <c r="BV134" i="22"/>
  <c r="BV224" i="22"/>
  <c r="BV245" i="22"/>
  <c r="BI123" i="22"/>
  <c r="BI246" i="22"/>
  <c r="CV84" i="22"/>
  <c r="CV74" i="22"/>
  <c r="CV29" i="22" s="1"/>
  <c r="CI90" i="22"/>
  <c r="CI264" i="22"/>
  <c r="CI74" i="22"/>
  <c r="CI108" i="22"/>
  <c r="CI260" i="22"/>
  <c r="CI211" i="22"/>
  <c r="CI244" i="22"/>
  <c r="CI71" i="22"/>
  <c r="CI92" i="22"/>
  <c r="CI266" i="22"/>
  <c r="CI76" i="22"/>
  <c r="CI255" i="22"/>
  <c r="CI202" i="22"/>
  <c r="CI127" i="22"/>
  <c r="CI72" i="22"/>
  <c r="CI27" i="22" s="1"/>
  <c r="CI69" i="22"/>
  <c r="CI259" i="22"/>
  <c r="CI210" i="22"/>
  <c r="CI165" i="22" s="1"/>
  <c r="BV85" i="22"/>
  <c r="BV40" i="22" s="1"/>
  <c r="BV223" i="22"/>
  <c r="BV220" i="22"/>
  <c r="BV78" i="22"/>
  <c r="BV264" i="22"/>
  <c r="BV248" i="22"/>
  <c r="BV121" i="22"/>
  <c r="BV87" i="22"/>
  <c r="BV71" i="22"/>
  <c r="BV112" i="22"/>
  <c r="BV99" i="22" s="1"/>
  <c r="BV92" i="22"/>
  <c r="BV228" i="22"/>
  <c r="BV274" i="22"/>
  <c r="BV240" i="22" s="1"/>
  <c r="BV258" i="22"/>
  <c r="BV119" i="22"/>
  <c r="CV126" i="22"/>
  <c r="CI124" i="22"/>
  <c r="CI100" i="22" s="1"/>
  <c r="CI274" i="22"/>
  <c r="CI240" i="22" s="1"/>
  <c r="CI84" i="22"/>
  <c r="CI68" i="22"/>
  <c r="CI23" i="22" s="1"/>
  <c r="CI216" i="22"/>
  <c r="CI116" i="22"/>
  <c r="CI113" i="22"/>
  <c r="CI261" i="22"/>
  <c r="CI237" i="22" s="1"/>
  <c r="CI245" i="22"/>
  <c r="CI215" i="22"/>
  <c r="CI273" i="22"/>
  <c r="CI239" i="22" s="1"/>
  <c r="CI118" i="22"/>
  <c r="CI86" i="22"/>
  <c r="CI205" i="22"/>
  <c r="CI91" i="22"/>
  <c r="CI214" i="22"/>
  <c r="CI169" i="22" s="1"/>
  <c r="CI226" i="22"/>
  <c r="CI112" i="22"/>
  <c r="CI99" i="22" s="1"/>
  <c r="CI256" i="22"/>
  <c r="CI63" i="22"/>
  <c r="CI18" i="22" s="1"/>
  <c r="BV124" i="22"/>
  <c r="BV100" i="22" s="1"/>
  <c r="BV110" i="22"/>
  <c r="BV207" i="22"/>
  <c r="BV81" i="22"/>
  <c r="BV86" i="22"/>
  <c r="BV126" i="22"/>
  <c r="BV222" i="22"/>
  <c r="BV221" i="22"/>
  <c r="BV218" i="22"/>
  <c r="BV259" i="22"/>
  <c r="BV90" i="22"/>
  <c r="BI200" i="22"/>
  <c r="V226" i="22"/>
  <c r="V181" i="22" s="1"/>
  <c r="CI107" i="22"/>
  <c r="CI114" i="22"/>
  <c r="CI262" i="22"/>
  <c r="CI263" i="22"/>
  <c r="CI137" i="22"/>
  <c r="CI103" i="22" s="1"/>
  <c r="CI121" i="22"/>
  <c r="CI201" i="22"/>
  <c r="CI271" i="22"/>
  <c r="CI206" i="22"/>
  <c r="BV74" i="22"/>
  <c r="BV29" i="22" s="1"/>
  <c r="BV84" i="22"/>
  <c r="BV255" i="22"/>
  <c r="BV72" i="22"/>
  <c r="BV260" i="22"/>
  <c r="BV120" i="22"/>
  <c r="BV137" i="22"/>
  <c r="BV103" i="22" s="1"/>
  <c r="BV117" i="22"/>
  <c r="BV68" i="22"/>
  <c r="BV108" i="22"/>
  <c r="BV217" i="22"/>
  <c r="BV205" i="22"/>
  <c r="BV212" i="22"/>
  <c r="BV253" i="22"/>
  <c r="BV270" i="22"/>
  <c r="BV254" i="22"/>
  <c r="BV135" i="22"/>
  <c r="BV98" i="22" s="1"/>
  <c r="BV115" i="22"/>
  <c r="BV107" i="22"/>
  <c r="BI115" i="22"/>
  <c r="V209" i="22"/>
  <c r="CV223" i="22"/>
  <c r="CV224" i="22"/>
  <c r="CV264" i="22"/>
  <c r="CV90" i="22"/>
  <c r="CV229" i="22"/>
  <c r="CI253" i="22"/>
  <c r="CI225" i="22"/>
  <c r="CI257" i="22"/>
  <c r="CI208" i="22"/>
  <c r="CI254" i="22"/>
  <c r="CI269" i="22"/>
  <c r="CI70" i="22"/>
  <c r="CI134" i="22"/>
  <c r="CI251" i="22"/>
  <c r="CI227" i="22"/>
  <c r="CI250" i="22"/>
  <c r="BV219" i="22"/>
  <c r="BV203" i="22"/>
  <c r="BV244" i="22"/>
  <c r="BV136" i="22"/>
  <c r="BV102" i="22" s="1"/>
  <c r="BV226" i="22"/>
  <c r="BV206" i="22"/>
  <c r="BV70" i="22"/>
  <c r="BV209" i="22"/>
  <c r="BV65" i="22"/>
  <c r="BV257" i="22"/>
  <c r="BV62" i="22"/>
  <c r="BV128" i="22"/>
  <c r="BI65" i="22"/>
  <c r="BI223" i="22"/>
  <c r="BI267" i="22"/>
  <c r="V43" i="23"/>
  <c r="CV217" i="22"/>
  <c r="CI219" i="22"/>
  <c r="CI73" i="22"/>
  <c r="CI77" i="22"/>
  <c r="CI135" i="22"/>
  <c r="CI98" i="22" s="1"/>
  <c r="CI119" i="22"/>
  <c r="CI199" i="22"/>
  <c r="CI220" i="22"/>
  <c r="CI110" i="22"/>
  <c r="CI221" i="22"/>
  <c r="CI109" i="22"/>
  <c r="CI115" i="22"/>
  <c r="CI75" i="22"/>
  <c r="CI272" i="22"/>
  <c r="CI235" i="22" s="1"/>
  <c r="CI82" i="22"/>
  <c r="CI66" i="22"/>
  <c r="CI267" i="22"/>
  <c r="BV214" i="22"/>
  <c r="BV210" i="22"/>
  <c r="BV88" i="22"/>
  <c r="BV271" i="22"/>
  <c r="BV75" i="22"/>
  <c r="BV251" i="22"/>
  <c r="BV82" i="22"/>
  <c r="BV272" i="22"/>
  <c r="BV235" i="22" s="1"/>
  <c r="BV256" i="22"/>
  <c r="BV133" i="22"/>
  <c r="BV113" i="22"/>
  <c r="BV216" i="22"/>
  <c r="BV229" i="22"/>
  <c r="BV213" i="22"/>
  <c r="BV201" i="22"/>
  <c r="BV80" i="22"/>
  <c r="BV132" i="22"/>
  <c r="BV263" i="22"/>
  <c r="BV204" i="22"/>
  <c r="BV64" i="22"/>
  <c r="BV266" i="22"/>
  <c r="BV250" i="22"/>
  <c r="CV64" i="22"/>
  <c r="CI228" i="22"/>
  <c r="CI249" i="22"/>
  <c r="CI236" i="22" s="1"/>
  <c r="CI200" i="22"/>
  <c r="CI222" i="22"/>
  <c r="CI248" i="22"/>
  <c r="CI67" i="22"/>
  <c r="CI204" i="22"/>
  <c r="CI130" i="22"/>
  <c r="CI87" i="22"/>
  <c r="BV215" i="22"/>
  <c r="BV247" i="22"/>
  <c r="BV69" i="22"/>
  <c r="BV63" i="22"/>
  <c r="BV273" i="22"/>
  <c r="BV239" i="22" s="1"/>
  <c r="BV77" i="22"/>
  <c r="BV32" i="22" s="1"/>
  <c r="BV269" i="22"/>
  <c r="BV208" i="22"/>
  <c r="BV163" i="22" s="1"/>
  <c r="BV79" i="22"/>
  <c r="BV249" i="22"/>
  <c r="BV236" i="22" s="1"/>
  <c r="BV211" i="22"/>
  <c r="V210" i="22"/>
  <c r="CV135" i="22"/>
  <c r="CV98" i="22" s="1"/>
  <c r="CV222" i="22"/>
  <c r="CV62" i="22"/>
  <c r="CV108" i="22"/>
  <c r="CV78" i="22"/>
  <c r="CI120" i="22"/>
  <c r="CI258" i="22"/>
  <c r="CI129" i="22"/>
  <c r="CI209" i="22"/>
  <c r="CI270" i="22"/>
  <c r="CI80" i="22"/>
  <c r="CI64" i="22"/>
  <c r="CI83" i="22"/>
  <c r="CI38" i="22" s="1"/>
  <c r="CI207" i="22"/>
  <c r="CI162" i="22" s="1"/>
  <c r="CI131" i="22"/>
  <c r="CI101" i="22" s="1"/>
  <c r="CI85" i="22"/>
  <c r="CI40" i="22" s="1"/>
  <c r="CI218" i="22"/>
  <c r="CI173" i="22" s="1"/>
  <c r="CI247" i="22"/>
  <c r="BV265" i="22"/>
  <c r="BV91" i="22"/>
  <c r="BV202" i="22"/>
  <c r="BV157" i="22" s="1"/>
  <c r="BV268" i="22"/>
  <c r="BV238" i="22" s="1"/>
  <c r="BV252" i="22"/>
  <c r="BV129" i="22"/>
  <c r="BV125" i="22"/>
  <c r="BV109" i="22"/>
  <c r="BV267" i="22"/>
  <c r="BV116" i="22"/>
  <c r="BV225" i="22"/>
  <c r="BV83" i="22"/>
  <c r="BV200" i="22"/>
  <c r="BV262" i="22"/>
  <c r="BV123" i="22"/>
  <c r="BV199" i="22"/>
  <c r="BV154" i="22" s="1"/>
  <c r="BV76" i="22"/>
  <c r="BV31" i="22" s="1"/>
  <c r="BI120" i="22"/>
  <c r="BI128" i="22"/>
  <c r="BI212" i="22"/>
  <c r="BI137" i="22"/>
  <c r="BI103" i="22" s="1"/>
  <c r="BI85" i="22"/>
  <c r="BI40" i="22" s="1"/>
  <c r="BI250" i="22"/>
  <c r="BI217" i="22"/>
  <c r="BI130" i="22"/>
  <c r="BI133" i="22"/>
  <c r="BI76" i="22"/>
  <c r="BI261" i="22"/>
  <c r="BI237" i="22" s="1"/>
  <c r="BI114" i="22"/>
  <c r="BI272" i="22"/>
  <c r="BI235" i="22" s="1"/>
  <c r="AV113" i="22"/>
  <c r="AV126" i="22"/>
  <c r="AV202" i="22"/>
  <c r="AV119" i="22"/>
  <c r="AV199" i="22"/>
  <c r="AV120" i="22"/>
  <c r="AV268" i="22"/>
  <c r="AV238" i="22" s="1"/>
  <c r="AV248" i="22"/>
  <c r="AV250" i="22"/>
  <c r="AV206" i="22"/>
  <c r="AV161" i="22" s="1"/>
  <c r="AV128" i="22"/>
  <c r="AV253" i="22"/>
  <c r="AV227" i="22"/>
  <c r="AV269" i="22"/>
  <c r="AV73" i="22"/>
  <c r="AV121" i="22"/>
  <c r="AV108" i="22"/>
  <c r="AV209" i="22"/>
  <c r="AV164" i="22" s="1"/>
  <c r="AV117" i="22"/>
  <c r="AI131" i="22"/>
  <c r="AI101" i="22" s="1"/>
  <c r="AI71" i="22"/>
  <c r="BI122" i="22"/>
  <c r="BI206" i="22"/>
  <c r="BI203" i="22"/>
  <c r="BI158" i="22" s="1"/>
  <c r="BI92" i="22"/>
  <c r="BI87" i="22"/>
  <c r="BI42" i="22" s="1"/>
  <c r="BI245" i="22"/>
  <c r="BI211" i="22"/>
  <c r="BI135" i="22"/>
  <c r="BI98" i="22" s="1"/>
  <c r="BI204" i="22"/>
  <c r="BI220" i="22"/>
  <c r="BI244" i="22"/>
  <c r="BI109" i="22"/>
  <c r="BI69" i="22"/>
  <c r="BI24" i="22" s="1"/>
  <c r="BI80" i="22"/>
  <c r="BI126" i="22"/>
  <c r="BI75" i="22"/>
  <c r="BI248" i="22"/>
  <c r="BV111" i="22"/>
  <c r="BI82" i="22"/>
  <c r="BI89" i="22"/>
  <c r="BI136" i="22"/>
  <c r="BI102" i="22" s="1"/>
  <c r="BI70" i="22"/>
  <c r="BI226" i="22"/>
  <c r="BI209" i="22"/>
  <c r="BI269" i="22"/>
  <c r="BI254" i="22"/>
  <c r="BI222" i="22"/>
  <c r="BI74" i="22"/>
  <c r="BI29" i="22" s="1"/>
  <c r="AV219" i="22"/>
  <c r="AV174" i="22" s="1"/>
  <c r="AV129" i="22"/>
  <c r="AV81" i="22"/>
  <c r="AV70" i="22"/>
  <c r="AV203" i="22"/>
  <c r="AV210" i="22"/>
  <c r="AV221" i="22"/>
  <c r="AV176" i="22" s="1"/>
  <c r="AV263" i="22"/>
  <c r="AV204" i="22"/>
  <c r="AV266" i="22"/>
  <c r="AV125" i="22"/>
  <c r="AV201" i="22"/>
  <c r="AV69" i="22"/>
  <c r="AV258" i="22"/>
  <c r="AV249" i="22"/>
  <c r="AV236" i="22" s="1"/>
  <c r="AV246" i="22"/>
  <c r="AV265" i="22"/>
  <c r="AV127" i="22"/>
  <c r="AV213" i="22"/>
  <c r="AI66" i="22"/>
  <c r="BV118" i="22"/>
  <c r="BI119" i="22"/>
  <c r="BI67" i="22"/>
  <c r="BI110" i="22"/>
  <c r="BI113" i="22"/>
  <c r="BI259" i="22"/>
  <c r="BI125" i="22"/>
  <c r="BI121" i="22"/>
  <c r="BI266" i="22"/>
  <c r="BI129" i="22"/>
  <c r="BI127" i="22"/>
  <c r="BI108" i="22"/>
  <c r="BI201" i="22"/>
  <c r="BI156" i="22" s="1"/>
  <c r="AV216" i="22"/>
  <c r="AV247" i="22"/>
  <c r="AV244" i="22"/>
  <c r="AV63" i="22"/>
  <c r="AV83" i="22"/>
  <c r="AV217" i="22"/>
  <c r="AV72" i="22"/>
  <c r="AI115" i="22"/>
  <c r="AI250" i="22"/>
  <c r="AI201" i="22"/>
  <c r="AI216" i="22"/>
  <c r="AI90" i="22"/>
  <c r="AI125" i="22"/>
  <c r="AI211" i="22"/>
  <c r="AI266" i="22"/>
  <c r="BV131" i="22"/>
  <c r="BV101" i="22" s="1"/>
  <c r="BI132" i="22"/>
  <c r="BI218" i="22"/>
  <c r="BI224" i="22"/>
  <c r="BI179" i="22" s="1"/>
  <c r="BI71" i="22"/>
  <c r="BI221" i="22"/>
  <c r="BI219" i="22"/>
  <c r="BI112" i="22"/>
  <c r="BI99" i="22" s="1"/>
  <c r="BI264" i="22"/>
  <c r="BI66" i="22"/>
  <c r="BI86" i="22"/>
  <c r="BI62" i="22"/>
  <c r="BI208" i="22"/>
  <c r="BI81" i="22"/>
  <c r="BI262" i="22"/>
  <c r="BI258" i="22"/>
  <c r="AV116" i="22"/>
  <c r="AV225" i="22"/>
  <c r="AV254" i="22"/>
  <c r="AV135" i="22"/>
  <c r="AV98" i="22" s="1"/>
  <c r="AV273" i="22"/>
  <c r="AV239" i="22" s="1"/>
  <c r="AV208" i="22"/>
  <c r="AV211" i="22"/>
  <c r="AV115" i="22"/>
  <c r="AV259" i="22"/>
  <c r="AV200" i="22"/>
  <c r="AV272" i="22"/>
  <c r="AV235" i="22" s="1"/>
  <c r="AV255" i="22"/>
  <c r="BV127" i="22"/>
  <c r="BI263" i="22"/>
  <c r="BI207" i="22"/>
  <c r="BI83" i="22"/>
  <c r="BI38" i="22" s="1"/>
  <c r="BI273" i="22"/>
  <c r="BI239" i="22" s="1"/>
  <c r="BI124" i="22"/>
  <c r="BI100" i="22" s="1"/>
  <c r="BI64" i="22"/>
  <c r="BI255" i="22"/>
  <c r="BI249" i="22"/>
  <c r="BI236" i="22" s="1"/>
  <c r="BI229" i="22"/>
  <c r="BI216" i="22"/>
  <c r="BI227" i="22"/>
  <c r="BI265" i="22"/>
  <c r="BI88" i="22"/>
  <c r="BI253" i="22"/>
  <c r="BI270" i="22"/>
  <c r="BI91" i="22"/>
  <c r="AV85" i="22"/>
  <c r="AV212" i="22"/>
  <c r="AV64" i="22"/>
  <c r="AV19" i="22" s="1"/>
  <c r="AV257" i="22"/>
  <c r="AV270" i="22"/>
  <c r="AV205" i="22"/>
  <c r="AV109" i="22"/>
  <c r="AV130" i="22"/>
  <c r="AV74" i="22"/>
  <c r="AV229" i="22"/>
  <c r="AV91" i="22"/>
  <c r="AV228" i="22"/>
  <c r="AV92" i="22"/>
  <c r="AV218" i="22"/>
  <c r="AV82" i="22"/>
  <c r="AV133" i="22"/>
  <c r="AV68" i="22"/>
  <c r="AV220" i="22"/>
  <c r="AV224" i="22"/>
  <c r="AV179" i="22" s="1"/>
  <c r="AV79" i="22"/>
  <c r="AV62" i="22"/>
  <c r="AI228" i="22"/>
  <c r="AI221" i="22"/>
  <c r="AI134" i="22"/>
  <c r="AI137" i="22"/>
  <c r="AI103" i="22" s="1"/>
  <c r="AI212" i="22"/>
  <c r="AI245" i="22"/>
  <c r="BI252" i="22"/>
  <c r="BI251" i="22"/>
  <c r="BI214" i="22"/>
  <c r="BI215" i="22"/>
  <c r="BI117" i="22"/>
  <c r="BI118" i="22"/>
  <c r="BI228" i="22"/>
  <c r="BI79" i="22"/>
  <c r="BI260" i="22"/>
  <c r="BI116" i="22"/>
  <c r="BI73" i="22"/>
  <c r="BI84" i="22"/>
  <c r="BI111" i="22"/>
  <c r="BI131" i="22"/>
  <c r="BI101" i="22" s="1"/>
  <c r="BI225" i="22"/>
  <c r="BI72" i="22"/>
  <c r="BI27" i="22" s="1"/>
  <c r="BI268" i="22"/>
  <c r="BI238" i="22" s="1"/>
  <c r="BI274" i="22"/>
  <c r="BI240" i="22" s="1"/>
  <c r="BI77" i="22"/>
  <c r="AV274" i="22"/>
  <c r="AV240" i="22" s="1"/>
  <c r="AV251" i="22"/>
  <c r="AV264" i="22"/>
  <c r="AV136" i="22"/>
  <c r="AV102" i="22" s="1"/>
  <c r="AV80" i="22"/>
  <c r="AV271" i="22"/>
  <c r="AV67" i="22"/>
  <c r="AV261" i="22"/>
  <c r="AV237" i="22" s="1"/>
  <c r="AV123" i="22"/>
  <c r="AV131" i="22"/>
  <c r="AV101" i="22" s="1"/>
  <c r="AV256" i="22"/>
  <c r="AV207" i="22"/>
  <c r="AV111" i="22"/>
  <c r="AV124" i="22"/>
  <c r="AV100" i="22" s="1"/>
  <c r="AV107" i="22"/>
  <c r="AV245" i="22"/>
  <c r="AV262" i="22"/>
  <c r="AI80" i="22"/>
  <c r="AI86" i="22"/>
  <c r="BI134" i="22"/>
  <c r="BI257" i="22"/>
  <c r="BI90" i="22"/>
  <c r="BI256" i="22"/>
  <c r="BI210" i="22"/>
  <c r="BI107" i="22"/>
  <c r="BI247" i="22"/>
  <c r="BI271" i="22"/>
  <c r="BI78" i="22"/>
  <c r="BI199" i="22"/>
  <c r="BI205" i="22"/>
  <c r="BI160" i="22" s="1"/>
  <c r="BI213" i="22"/>
  <c r="BI63" i="22"/>
  <c r="BI202" i="22"/>
  <c r="BI157" i="22" s="1"/>
  <c r="BI68" i="22"/>
  <c r="AV78" i="22"/>
  <c r="AV226" i="22"/>
  <c r="AV267" i="22"/>
  <c r="AV71" i="22"/>
  <c r="AV26" i="22" s="1"/>
  <c r="AV87" i="22"/>
  <c r="AV86" i="22"/>
  <c r="AV132" i="22"/>
  <c r="AV77" i="22"/>
  <c r="AI110" i="22"/>
  <c r="AI62" i="22"/>
  <c r="AI83" i="22"/>
  <c r="AI38" i="22" s="1"/>
  <c r="AI217" i="22"/>
  <c r="AI172" i="22" s="1"/>
  <c r="AI77" i="22"/>
  <c r="AI248" i="22"/>
  <c r="AI199" i="22"/>
  <c r="AI229" i="22"/>
  <c r="AI126" i="22"/>
  <c r="AI124" i="22"/>
  <c r="AI100" i="22" s="1"/>
  <c r="AI63" i="22"/>
  <c r="AV90" i="22"/>
  <c r="AV89" i="22"/>
  <c r="AV65" i="22"/>
  <c r="AI91" i="22"/>
  <c r="AI130" i="22"/>
  <c r="AI76" i="22"/>
  <c r="AI267" i="22"/>
  <c r="AI72" i="22"/>
  <c r="AI27" i="22" s="1"/>
  <c r="AI81" i="22"/>
  <c r="AI36" i="22" s="1"/>
  <c r="AI223" i="22"/>
  <c r="AI208" i="22"/>
  <c r="AI68" i="22"/>
  <c r="AI268" i="22"/>
  <c r="AI238" i="22" s="1"/>
  <c r="AI75" i="22"/>
  <c r="AI273" i="22"/>
  <c r="AI239" i="22" s="1"/>
  <c r="AI270" i="22"/>
  <c r="AI109" i="22"/>
  <c r="AI269" i="22"/>
  <c r="AI255" i="22"/>
  <c r="AI114" i="22"/>
  <c r="AV260" i="22"/>
  <c r="AV134" i="22"/>
  <c r="AV137" i="22"/>
  <c r="AV103" i="22" s="1"/>
  <c r="AV223" i="22"/>
  <c r="AI251" i="22"/>
  <c r="AI206" i="22"/>
  <c r="AI252" i="22"/>
  <c r="AI203" i="22"/>
  <c r="AI227" i="22"/>
  <c r="AI128" i="22"/>
  <c r="AI226" i="22"/>
  <c r="AI262" i="22"/>
  <c r="AI272" i="22"/>
  <c r="AI235" i="22" s="1"/>
  <c r="AI234" i="22" s="1"/>
  <c r="AI112" i="22"/>
  <c r="AI99" i="22" s="1"/>
  <c r="AI127" i="22"/>
  <c r="AI274" i="22"/>
  <c r="AI240" i="22" s="1"/>
  <c r="AI84" i="22"/>
  <c r="AI210" i="22"/>
  <c r="AI133" i="22"/>
  <c r="AV222" i="22"/>
  <c r="AV177" i="22" s="1"/>
  <c r="AV76" i="22"/>
  <c r="AV214" i="22"/>
  <c r="AV75" i="22"/>
  <c r="AV110" i="22"/>
  <c r="AI121" i="22"/>
  <c r="AI256" i="22"/>
  <c r="AI207" i="22"/>
  <c r="AI264" i="22"/>
  <c r="AI202" i="22"/>
  <c r="AI157" i="22" s="1"/>
  <c r="AI67" i="22"/>
  <c r="AI73" i="22"/>
  <c r="AI253" i="22"/>
  <c r="AI261" i="22"/>
  <c r="AI237" i="22" s="1"/>
  <c r="AI120" i="22"/>
  <c r="AI220" i="22"/>
  <c r="AI215" i="22"/>
  <c r="AV112" i="22"/>
  <c r="AV99" i="22" s="1"/>
  <c r="AV84" i="22"/>
  <c r="AV39" i="22" s="1"/>
  <c r="AV252" i="22"/>
  <c r="AI65" i="22"/>
  <c r="AI246" i="22"/>
  <c r="AI219" i="22"/>
  <c r="AI200" i="22"/>
  <c r="AI247" i="22"/>
  <c r="AI222" i="22"/>
  <c r="AI136" i="22"/>
  <c r="AI102" i="22" s="1"/>
  <c r="AI225" i="22"/>
  <c r="AI113" i="22"/>
  <c r="AI69" i="22"/>
  <c r="AI82" i="22"/>
  <c r="V208" i="22"/>
  <c r="V200" i="22"/>
  <c r="AV118" i="22"/>
  <c r="AV66" i="22"/>
  <c r="AI135" i="22"/>
  <c r="AI98" i="22" s="1"/>
  <c r="AI92" i="22"/>
  <c r="AI107" i="22"/>
  <c r="AI87" i="22"/>
  <c r="AI88" i="22"/>
  <c r="AI43" i="22" s="1"/>
  <c r="AI78" i="22"/>
  <c r="AI33" i="22" s="1"/>
  <c r="AI64" i="22"/>
  <c r="AI19" i="22" s="1"/>
  <c r="AI259" i="22"/>
  <c r="AI74" i="22"/>
  <c r="AI254" i="22"/>
  <c r="AI117" i="22"/>
  <c r="AI249" i="22"/>
  <c r="AI236" i="22" s="1"/>
  <c r="AI108" i="22"/>
  <c r="AI119" i="22"/>
  <c r="AI205" i="22"/>
  <c r="AI160" i="22" s="1"/>
  <c r="AI214" i="22"/>
  <c r="AI169" i="22" s="1"/>
  <c r="AV215" i="22"/>
  <c r="AV88" i="22"/>
  <c r="AV43" i="22" s="1"/>
  <c r="AI224" i="22"/>
  <c r="AI89" i="22"/>
  <c r="AI116" i="22"/>
  <c r="AI213" i="22"/>
  <c r="AI265" i="22"/>
  <c r="AI132" i="22"/>
  <c r="AI258" i="22"/>
  <c r="AI209" i="22"/>
  <c r="AI164" i="22" s="1"/>
  <c r="AI244" i="22"/>
  <c r="AI263" i="22"/>
  <c r="AI204" i="22"/>
  <c r="AI70" i="22"/>
  <c r="V204" i="22"/>
  <c r="AV114" i="22"/>
  <c r="AI260" i="22"/>
  <c r="AI111" i="22"/>
  <c r="AI271" i="22"/>
  <c r="AI123" i="22"/>
  <c r="AI85" i="22"/>
  <c r="AI40" i="22" s="1"/>
  <c r="AI79" i="22"/>
  <c r="AI122" i="22"/>
  <c r="AI118" i="22"/>
  <c r="AI129" i="22"/>
  <c r="AI218" i="22"/>
  <c r="AI257" i="22"/>
  <c r="V202" i="22"/>
  <c r="V44" i="23"/>
  <c r="V116" i="23"/>
  <c r="V99" i="23"/>
  <c r="V27" i="23"/>
  <c r="V28" i="23"/>
  <c r="DI78" i="22"/>
  <c r="DI84" i="22"/>
  <c r="DI70" i="22"/>
  <c r="DI77" i="22"/>
  <c r="DI75" i="22"/>
  <c r="DI129" i="22"/>
  <c r="DI112" i="22"/>
  <c r="DI99" i="22" s="1"/>
  <c r="DI130" i="22"/>
  <c r="DI218" i="22"/>
  <c r="DI228" i="22"/>
  <c r="DI210" i="22"/>
  <c r="DI209" i="22"/>
  <c r="DI249" i="22"/>
  <c r="DI236" i="22" s="1"/>
  <c r="DI262" i="22"/>
  <c r="DI248" i="22"/>
  <c r="DI244" i="22"/>
  <c r="DI269" i="22"/>
  <c r="DI85" i="22"/>
  <c r="DI132" i="22"/>
  <c r="DI111" i="22"/>
  <c r="DI108" i="22"/>
  <c r="DI137" i="22"/>
  <c r="DI103" i="22" s="1"/>
  <c r="DI207" i="22"/>
  <c r="DI200" i="22"/>
  <c r="DI223" i="22"/>
  <c r="DI204" i="22"/>
  <c r="DI219" i="22"/>
  <c r="DI215" i="22"/>
  <c r="DI255" i="22"/>
  <c r="DI274" i="22"/>
  <c r="DI240" i="22" s="1"/>
  <c r="DI267" i="22"/>
  <c r="DI270" i="22"/>
  <c r="DI82" i="22"/>
  <c r="DI73" i="22"/>
  <c r="DI64" i="22"/>
  <c r="DI87" i="22"/>
  <c r="DI119" i="22"/>
  <c r="DI109" i="22"/>
  <c r="DI126" i="22"/>
  <c r="DI227" i="22"/>
  <c r="DI202" i="22"/>
  <c r="DI205" i="22"/>
  <c r="DI226" i="22"/>
  <c r="DI181" i="22" s="1"/>
  <c r="DI224" i="22"/>
  <c r="DI229" i="22"/>
  <c r="DI246" i="22"/>
  <c r="DI273" i="22"/>
  <c r="DI239" i="22" s="1"/>
  <c r="DI261" i="22"/>
  <c r="DI237" i="22" s="1"/>
  <c r="DI251" i="22"/>
  <c r="DI266" i="22"/>
  <c r="V100" i="23"/>
  <c r="V45" i="23"/>
  <c r="DI89" i="22"/>
  <c r="DI76" i="22"/>
  <c r="DI31" i="22" s="1"/>
  <c r="DI114" i="22"/>
  <c r="DI136" i="22"/>
  <c r="DI102" i="22" s="1"/>
  <c r="DI120" i="22"/>
  <c r="DI110" i="22"/>
  <c r="DI131" i="22"/>
  <c r="DI101" i="22" s="1"/>
  <c r="DI212" i="22"/>
  <c r="DI211" i="22"/>
  <c r="DI222" i="22"/>
  <c r="DI177" i="22" s="1"/>
  <c r="DI201" i="22"/>
  <c r="DI206" i="22"/>
  <c r="DI67" i="22"/>
  <c r="DI72" i="22"/>
  <c r="DI63" i="22"/>
  <c r="DI92" i="22"/>
  <c r="DI88" i="22"/>
  <c r="DI122" i="22"/>
  <c r="DI121" i="22"/>
  <c r="DI125" i="22"/>
  <c r="DI214" i="22"/>
  <c r="DI247" i="22"/>
  <c r="DI264" i="22"/>
  <c r="DI257" i="22"/>
  <c r="V117" i="23"/>
  <c r="DI90" i="22"/>
  <c r="DI74" i="22"/>
  <c r="DI81" i="22"/>
  <c r="DI36" i="22" s="1"/>
  <c r="DI68" i="22"/>
  <c r="DI116" i="22"/>
  <c r="DI117" i="22"/>
  <c r="DI134" i="22"/>
  <c r="DI107" i="22"/>
  <c r="DI221" i="22"/>
  <c r="DI203" i="22"/>
  <c r="DI158" i="22" s="1"/>
  <c r="DI217" i="22"/>
  <c r="DI258" i="22"/>
  <c r="DI245" i="22"/>
  <c r="DI69" i="22"/>
  <c r="DI24" i="22" s="1"/>
  <c r="DI86" i="22"/>
  <c r="DI65" i="22"/>
  <c r="DI20" i="22" s="1"/>
  <c r="DI115" i="22"/>
  <c r="DI135" i="22"/>
  <c r="DI98" i="22" s="1"/>
  <c r="DI127" i="22"/>
  <c r="DI113" i="22"/>
  <c r="DI128" i="22"/>
  <c r="DI216" i="22"/>
  <c r="DI199" i="22"/>
  <c r="DI220" i="22"/>
  <c r="DI175" i="22" s="1"/>
  <c r="DI256" i="22"/>
  <c r="DI250" i="22"/>
  <c r="DI259" i="22"/>
  <c r="DI271" i="22"/>
  <c r="DI254" i="22"/>
  <c r="DI252" i="22"/>
  <c r="DI265" i="22"/>
  <c r="DI260" i="22"/>
  <c r="DI272" i="22"/>
  <c r="DI235" i="22" s="1"/>
  <c r="DI83" i="22"/>
  <c r="DI62" i="22"/>
  <c r="DI79" i="22"/>
  <c r="DI71" i="22"/>
  <c r="DI26" i="22" s="1"/>
  <c r="DI80" i="22"/>
  <c r="DI91" i="22"/>
  <c r="DI66" i="22"/>
  <c r="DI21" i="22" s="1"/>
  <c r="DI123" i="22"/>
  <c r="DI133" i="22"/>
  <c r="DI118" i="22"/>
  <c r="DI124" i="22"/>
  <c r="DI100" i="22" s="1"/>
  <c r="DI208" i="22"/>
  <c r="DI213" i="22"/>
  <c r="DI225" i="22"/>
  <c r="DI263" i="22"/>
  <c r="DI253" i="22"/>
  <c r="DI268" i="22"/>
  <c r="DI238" i="22" s="1"/>
  <c r="DV223" i="22"/>
  <c r="DV204" i="22"/>
  <c r="DV199" i="22"/>
  <c r="DV229" i="22"/>
  <c r="DV206" i="22"/>
  <c r="DV271" i="22"/>
  <c r="DV250" i="22"/>
  <c r="DV270" i="22"/>
  <c r="DV85" i="22"/>
  <c r="DV82" i="22"/>
  <c r="DV79" i="22"/>
  <c r="DV134" i="22"/>
  <c r="DV135" i="22"/>
  <c r="DV98" i="22" s="1"/>
  <c r="DV262" i="22"/>
  <c r="DV77" i="22"/>
  <c r="DV208" i="22"/>
  <c r="DV215" i="22"/>
  <c r="DV201" i="22"/>
  <c r="DV228" i="22"/>
  <c r="DV253" i="22"/>
  <c r="DV267" i="22"/>
  <c r="DV251" i="22"/>
  <c r="DV247" i="22"/>
  <c r="DV245" i="22"/>
  <c r="DV83" i="22"/>
  <c r="DV91" i="22"/>
  <c r="DV90" i="22"/>
  <c r="DV88" i="22"/>
  <c r="DV73" i="22"/>
  <c r="DV129" i="22"/>
  <c r="DV111" i="22"/>
  <c r="DV113" i="22"/>
  <c r="DV127" i="22"/>
  <c r="DV136" i="22"/>
  <c r="DV102" i="22" s="1"/>
  <c r="DV124" i="22"/>
  <c r="DV100" i="22" s="1"/>
  <c r="DV76" i="22"/>
  <c r="V29" i="23"/>
  <c r="DV221" i="22"/>
  <c r="DV176" i="22" s="1"/>
  <c r="DV200" i="22"/>
  <c r="DV212" i="22"/>
  <c r="DV272" i="22"/>
  <c r="DV235" i="22" s="1"/>
  <c r="DV259" i="22"/>
  <c r="DV258" i="22"/>
  <c r="DV274" i="22"/>
  <c r="DV240" i="22" s="1"/>
  <c r="DV249" i="22"/>
  <c r="DV236" i="22" s="1"/>
  <c r="DV207" i="22"/>
  <c r="DV211" i="22"/>
  <c r="DV166" i="22" s="1"/>
  <c r="DV219" i="22"/>
  <c r="DV226" i="22"/>
  <c r="DV209" i="22"/>
  <c r="DV225" i="22"/>
  <c r="DV205" i="22"/>
  <c r="DV256" i="22"/>
  <c r="DV254" i="22"/>
  <c r="DV255" i="22"/>
  <c r="DV266" i="22"/>
  <c r="DV263" i="22"/>
  <c r="DV62" i="22"/>
  <c r="DV70" i="22"/>
  <c r="DV71" i="22"/>
  <c r="DV119" i="22"/>
  <c r="DV131" i="22"/>
  <c r="DV101" i="22" s="1"/>
  <c r="DV117" i="22"/>
  <c r="DV122" i="22"/>
  <c r="DV116" i="22"/>
  <c r="DV123" i="22"/>
  <c r="V101" i="23"/>
  <c r="DV210" i="22"/>
  <c r="DV244" i="22"/>
  <c r="DV273" i="22"/>
  <c r="DV239" i="22" s="1"/>
  <c r="DV264" i="22"/>
  <c r="DV257" i="22"/>
  <c r="DV248" i="22"/>
  <c r="DV80" i="22"/>
  <c r="DV78" i="22"/>
  <c r="DV65" i="22"/>
  <c r="DV126" i="22"/>
  <c r="DV130" i="22"/>
  <c r="DV120" i="22"/>
  <c r="DV114" i="22"/>
  <c r="DV112" i="22"/>
  <c r="DV99" i="22" s="1"/>
  <c r="DV81" i="22"/>
  <c r="DV89" i="22"/>
  <c r="V118" i="23"/>
  <c r="DV214" i="22"/>
  <c r="DV218" i="22"/>
  <c r="DV227" i="22"/>
  <c r="DV217" i="22"/>
  <c r="DV213" i="22"/>
  <c r="DV220" i="22"/>
  <c r="DV268" i="22"/>
  <c r="DV238" i="22" s="1"/>
  <c r="DV260" i="22"/>
  <c r="DV269" i="22"/>
  <c r="DV67" i="22"/>
  <c r="DV64" i="22"/>
  <c r="DV75" i="22"/>
  <c r="DV87" i="22"/>
  <c r="DV63" i="22"/>
  <c r="DV115" i="22"/>
  <c r="DV107" i="22"/>
  <c r="DV133" i="22"/>
  <c r="DV202" i="22"/>
  <c r="DV246" i="22"/>
  <c r="DV252" i="22"/>
  <c r="DV66" i="22"/>
  <c r="DV74" i="22"/>
  <c r="DV86" i="22"/>
  <c r="DV68" i="22"/>
  <c r="DV121" i="22"/>
  <c r="DV118" i="22"/>
  <c r="DV137" i="22"/>
  <c r="DV103" i="22" s="1"/>
  <c r="DV125" i="22"/>
  <c r="DV108" i="22"/>
  <c r="DV109" i="22"/>
  <c r="DV92" i="22"/>
  <c r="V46" i="23"/>
  <c r="DV222" i="22"/>
  <c r="DV177" i="22" s="1"/>
  <c r="DV224" i="22"/>
  <c r="DV216" i="22"/>
  <c r="DV203" i="22"/>
  <c r="DV265" i="22"/>
  <c r="DV261" i="22"/>
  <c r="DV237" i="22" s="1"/>
  <c r="DV69" i="22"/>
  <c r="DV84" i="22"/>
  <c r="DV72" i="22"/>
  <c r="DV132" i="22"/>
  <c r="DV128" i="22"/>
  <c r="DV38" i="22" s="1"/>
  <c r="DV110" i="22"/>
  <c r="V119" i="23"/>
  <c r="EI245" i="22"/>
  <c r="EI261" i="22"/>
  <c r="EI237" i="22" s="1"/>
  <c r="EI257" i="22"/>
  <c r="EI249" i="22"/>
  <c r="EI236" i="22" s="1"/>
  <c r="EI82" i="22"/>
  <c r="EI69" i="22"/>
  <c r="EI74" i="22"/>
  <c r="EI111" i="22"/>
  <c r="EI108" i="22"/>
  <c r="EI202" i="22"/>
  <c r="EI220" i="22"/>
  <c r="EI224" i="22"/>
  <c r="EI208" i="22"/>
  <c r="EI218" i="22"/>
  <c r="EI173" i="22" s="1"/>
  <c r="EI215" i="22"/>
  <c r="EI219" i="22"/>
  <c r="EI214" i="22"/>
  <c r="EI204" i="22"/>
  <c r="EI76" i="22"/>
  <c r="EI122" i="22"/>
  <c r="V47" i="23"/>
  <c r="V102" i="23"/>
  <c r="EI259" i="22"/>
  <c r="EI62" i="22"/>
  <c r="EI81" i="22"/>
  <c r="EI65" i="22"/>
  <c r="EI114" i="22"/>
  <c r="EI127" i="22"/>
  <c r="EI205" i="22"/>
  <c r="EI121" i="22"/>
  <c r="EI272" i="22"/>
  <c r="EI235" i="22" s="1"/>
  <c r="EI269" i="22"/>
  <c r="EI266" i="22"/>
  <c r="EI244" i="22"/>
  <c r="EI253" i="22"/>
  <c r="EI68" i="22"/>
  <c r="EI73" i="22"/>
  <c r="EI67" i="22"/>
  <c r="EI77" i="22"/>
  <c r="EI86" i="22"/>
  <c r="EI63" i="22"/>
  <c r="EI18" i="22" s="1"/>
  <c r="EI131" i="22"/>
  <c r="EI101" i="22" s="1"/>
  <c r="EI132" i="22"/>
  <c r="EI123" i="22"/>
  <c r="EI135" i="22"/>
  <c r="EI98" i="22" s="1"/>
  <c r="EI113" i="22"/>
  <c r="EI209" i="22"/>
  <c r="EI227" i="22"/>
  <c r="EI211" i="22"/>
  <c r="EI221" i="22"/>
  <c r="EI79" i="22"/>
  <c r="EI228" i="22"/>
  <c r="EI252" i="22"/>
  <c r="EI248" i="22"/>
  <c r="EI260" i="22"/>
  <c r="EI251" i="22"/>
  <c r="EI274" i="22"/>
  <c r="EI240" i="22" s="1"/>
  <c r="EI250" i="22"/>
  <c r="EI88" i="22"/>
  <c r="EI43" i="22" s="1"/>
  <c r="EI84" i="22"/>
  <c r="EI91" i="22"/>
  <c r="EI124" i="22"/>
  <c r="EI100" i="22" s="1"/>
  <c r="EI207" i="22"/>
  <c r="EI223" i="22"/>
  <c r="EI273" i="22"/>
  <c r="EI239" i="22" s="1"/>
  <c r="EI128" i="22"/>
  <c r="EI137" i="22"/>
  <c r="EI103" i="22" s="1"/>
  <c r="EI200" i="22"/>
  <c r="EI263" i="22"/>
  <c r="EI265" i="22"/>
  <c r="EI262" i="22"/>
  <c r="EI264" i="22"/>
  <c r="EI256" i="22"/>
  <c r="EI268" i="22"/>
  <c r="EI238" i="22" s="1"/>
  <c r="EI89" i="22"/>
  <c r="EI66" i="22"/>
  <c r="EI64" i="22"/>
  <c r="EI70" i="22"/>
  <c r="EI25" i="22" s="1"/>
  <c r="EI80" i="22"/>
  <c r="EI112" i="22"/>
  <c r="EI99" i="22" s="1"/>
  <c r="EI134" i="22"/>
  <c r="EI133" i="22"/>
  <c r="EI110" i="22"/>
  <c r="EI130" i="22"/>
  <c r="EI199" i="22"/>
  <c r="EI217" i="22"/>
  <c r="EI172" i="22" s="1"/>
  <c r="EI201" i="22"/>
  <c r="EI213" i="22"/>
  <c r="EI168" i="22" s="1"/>
  <c r="EI210" i="22"/>
  <c r="EI206" i="22"/>
  <c r="EI119" i="22"/>
  <c r="EI226" i="22"/>
  <c r="EI254" i="22"/>
  <c r="EI271" i="22"/>
  <c r="EI85" i="22"/>
  <c r="EI78" i="22"/>
  <c r="EI33" i="22" s="1"/>
  <c r="EI90" i="22"/>
  <c r="EI83" i="22"/>
  <c r="EI92" i="22"/>
  <c r="EI120" i="22"/>
  <c r="EI118" i="22"/>
  <c r="EI126" i="22"/>
  <c r="EI125" i="22"/>
  <c r="EI107" i="22"/>
  <c r="EI212" i="22"/>
  <c r="EI225" i="22"/>
  <c r="EI270" i="22"/>
  <c r="EI87" i="22"/>
  <c r="EI216" i="22"/>
  <c r="V30" i="23"/>
  <c r="EI258" i="22"/>
  <c r="EI246" i="22"/>
  <c r="EI247" i="22"/>
  <c r="EI267" i="22"/>
  <c r="EI255" i="22"/>
  <c r="EI71" i="22"/>
  <c r="EI26" i="22" s="1"/>
  <c r="EI72" i="22"/>
  <c r="EI27" i="22" s="1"/>
  <c r="EI75" i="22"/>
  <c r="EI30" i="22" s="1"/>
  <c r="EI116" i="22"/>
  <c r="EI115" i="22"/>
  <c r="EI129" i="22"/>
  <c r="EI136" i="22"/>
  <c r="EI102" i="22" s="1"/>
  <c r="EI117" i="22"/>
  <c r="EI109" i="22"/>
  <c r="EI229" i="22"/>
  <c r="EI222" i="22"/>
  <c r="EI177" i="22" s="1"/>
  <c r="EI203" i="22"/>
  <c r="V48" i="23"/>
  <c r="EV91" i="22"/>
  <c r="EV86" i="22"/>
  <c r="EV84" i="22"/>
  <c r="EV85" i="22"/>
  <c r="EV89" i="22"/>
  <c r="EV108" i="22"/>
  <c r="EV112" i="22"/>
  <c r="EV99" i="22" s="1"/>
  <c r="EV119" i="22"/>
  <c r="EV117" i="22"/>
  <c r="EV208" i="22"/>
  <c r="EV215" i="22"/>
  <c r="EV220" i="22"/>
  <c r="EV209" i="22"/>
  <c r="EV223" i="22"/>
  <c r="EV256" i="22"/>
  <c r="EV222" i="22"/>
  <c r="EV88" i="22"/>
  <c r="EV69" i="22"/>
  <c r="EV71" i="22"/>
  <c r="EV26" i="22" s="1"/>
  <c r="EV82" i="22"/>
  <c r="EV66" i="22"/>
  <c r="EV121" i="22"/>
  <c r="EV137" i="22"/>
  <c r="EV103" i="22" s="1"/>
  <c r="EV122" i="22"/>
  <c r="EV133" i="22"/>
  <c r="EV201" i="22"/>
  <c r="EV203" i="22"/>
  <c r="EV217" i="22"/>
  <c r="EV224" i="22"/>
  <c r="EV210" i="22"/>
  <c r="EV258" i="22"/>
  <c r="EV269" i="22"/>
  <c r="EV268" i="22"/>
  <c r="EV238" i="22" s="1"/>
  <c r="EV248" i="22"/>
  <c r="EV261" i="22"/>
  <c r="EV237" i="22" s="1"/>
  <c r="EV264" i="22"/>
  <c r="EV273" i="22"/>
  <c r="EV239" i="22" s="1"/>
  <c r="EV257" i="22"/>
  <c r="V103" i="23"/>
  <c r="EV77" i="22"/>
  <c r="EV32" i="22" s="1"/>
  <c r="EV81" i="22"/>
  <c r="EV75" i="22"/>
  <c r="EV79" i="22"/>
  <c r="EV123" i="22"/>
  <c r="EV129" i="22"/>
  <c r="EV126" i="22"/>
  <c r="EV116" i="22"/>
  <c r="EV132" i="22"/>
  <c r="EV120" i="22"/>
  <c r="V31" i="23"/>
  <c r="EV73" i="22"/>
  <c r="EV80" i="22"/>
  <c r="EV92" i="22"/>
  <c r="EV76" i="22"/>
  <c r="EV31" i="22" s="1"/>
  <c r="EV72" i="22"/>
  <c r="EV78" i="22"/>
  <c r="EV109" i="22"/>
  <c r="EV134" i="22"/>
  <c r="EV130" i="22"/>
  <c r="EV200" i="22"/>
  <c r="EV211" i="22"/>
  <c r="EV166" i="22" s="1"/>
  <c r="EV206" i="22"/>
  <c r="EV214" i="22"/>
  <c r="EV254" i="22"/>
  <c r="EV267" i="22"/>
  <c r="EV259" i="22"/>
  <c r="EV265" i="22"/>
  <c r="EV247" i="22"/>
  <c r="EV271" i="22"/>
  <c r="EV266" i="22"/>
  <c r="EV250" i="22"/>
  <c r="EV244" i="22"/>
  <c r="EV135" i="22"/>
  <c r="EV98" i="22" s="1"/>
  <c r="EV107" i="22"/>
  <c r="EV111" i="22"/>
  <c r="EV131" i="22"/>
  <c r="EV101" i="22" s="1"/>
  <c r="EV136" i="22"/>
  <c r="EV102" i="22" s="1"/>
  <c r="EV204" i="22"/>
  <c r="EV213" i="22"/>
  <c r="EV228" i="22"/>
  <c r="EV227" i="22"/>
  <c r="EV263" i="22"/>
  <c r="EV270" i="22"/>
  <c r="EV245" i="22"/>
  <c r="V120" i="23"/>
  <c r="V85" i="23" s="1"/>
  <c r="EV74" i="22"/>
  <c r="EV62" i="22"/>
  <c r="EV65" i="22"/>
  <c r="EV90" i="22"/>
  <c r="EV83" i="22"/>
  <c r="EV127" i="22"/>
  <c r="EV115" i="22"/>
  <c r="EV128" i="22"/>
  <c r="EV219" i="22"/>
  <c r="EV218" i="22"/>
  <c r="EV199" i="22"/>
  <c r="EV226" i="22"/>
  <c r="EV225" i="22"/>
  <c r="EV255" i="22"/>
  <c r="EV253" i="22"/>
  <c r="EV163" i="22" s="1"/>
  <c r="EV274" i="22"/>
  <c r="EV240" i="22" s="1"/>
  <c r="EV251" i="22"/>
  <c r="EV252" i="22"/>
  <c r="EV87" i="22"/>
  <c r="EV42" i="22" s="1"/>
  <c r="EV68" i="22"/>
  <c r="EV63" i="22"/>
  <c r="EV67" i="22"/>
  <c r="EV125" i="22"/>
  <c r="EV221" i="22"/>
  <c r="EV216" i="22"/>
  <c r="EV205" i="22"/>
  <c r="EV160" i="22" s="1"/>
  <c r="EV262" i="22"/>
  <c r="EV124" i="22"/>
  <c r="EV100" i="22" s="1"/>
  <c r="EV70" i="22"/>
  <c r="EV64" i="22"/>
  <c r="EV19" i="22" s="1"/>
  <c r="EV118" i="22"/>
  <c r="EV113" i="22"/>
  <c r="EV114" i="22"/>
  <c r="EV110" i="22"/>
  <c r="EV212" i="22"/>
  <c r="EV202" i="22"/>
  <c r="EV229" i="22"/>
  <c r="EV249" i="22"/>
  <c r="EV236" i="22" s="1"/>
  <c r="EV246" i="22"/>
  <c r="EV272" i="22"/>
  <c r="EV235" i="22" s="1"/>
  <c r="EV234" i="22" s="1"/>
  <c r="EV260" i="22"/>
  <c r="EV207" i="22"/>
  <c r="EV162" i="22" s="1"/>
  <c r="FF256" i="22"/>
  <c r="FD265" i="22"/>
  <c r="FD256" i="22"/>
  <c r="FD166" i="22" s="1"/>
  <c r="FJ259" i="22"/>
  <c r="FJ267" i="22"/>
  <c r="FK274" i="22"/>
  <c r="FK240" i="22" s="1"/>
  <c r="FD248" i="22"/>
  <c r="FJ271" i="22"/>
  <c r="FM248" i="22"/>
  <c r="FK252" i="22"/>
  <c r="FK269" i="22"/>
  <c r="FK179" i="22" s="1"/>
  <c r="FG274" i="22"/>
  <c r="FG240" i="22" s="1"/>
  <c r="FM255" i="22"/>
  <c r="FG261" i="22"/>
  <c r="FG237" i="22" s="1"/>
  <c r="FH273" i="22"/>
  <c r="FH239" i="22" s="1"/>
  <c r="FH269" i="22"/>
  <c r="FM268" i="22"/>
  <c r="FM238" i="22" s="1"/>
  <c r="FF262" i="22"/>
  <c r="FI268" i="22"/>
  <c r="FI238" i="22" s="1"/>
  <c r="FF263" i="22"/>
  <c r="FD255" i="22"/>
  <c r="FI257" i="22"/>
  <c r="FL252" i="22"/>
  <c r="FL162" i="22" s="1"/>
  <c r="FL262" i="22"/>
  <c r="FK268" i="22"/>
  <c r="FK238" i="22" s="1"/>
  <c r="FJ253" i="22"/>
  <c r="FF249" i="22"/>
  <c r="FF236" i="22" s="1"/>
  <c r="FM247" i="22"/>
  <c r="FI248" i="22"/>
  <c r="FG249" i="22"/>
  <c r="FG236" i="22" s="1"/>
  <c r="FF247" i="22"/>
  <c r="FJ248" i="22"/>
  <c r="FI249" i="22"/>
  <c r="FI236" i="22" s="1"/>
  <c r="FH247" i="22"/>
  <c r="FK130" i="22"/>
  <c r="FK40" i="22" s="1"/>
  <c r="FH115" i="22"/>
  <c r="FG110" i="22"/>
  <c r="FI135" i="22"/>
  <c r="FI98" i="22" s="1"/>
  <c r="FI115" i="22"/>
  <c r="FI25" i="22" s="1"/>
  <c r="FF127" i="22"/>
  <c r="FD115" i="22"/>
  <c r="FJ136" i="22"/>
  <c r="FJ102" i="22" s="1"/>
  <c r="FD120" i="22"/>
  <c r="FK115" i="22"/>
  <c r="FH116" i="22"/>
  <c r="FL114" i="22"/>
  <c r="FH107" i="22"/>
  <c r="FH17" i="22" s="1"/>
  <c r="FF112" i="22"/>
  <c r="FF99" i="22" s="1"/>
  <c r="FI133" i="22"/>
  <c r="FG137" i="22"/>
  <c r="FG103" i="22" s="1"/>
  <c r="FG127" i="22"/>
  <c r="FJ137" i="22"/>
  <c r="FJ103" i="22" s="1"/>
  <c r="FL120" i="22"/>
  <c r="FJ133" i="22"/>
  <c r="FF123" i="22"/>
  <c r="FF33" i="22" s="1"/>
  <c r="FL130" i="22"/>
  <c r="FJ111" i="22"/>
  <c r="FM124" i="22"/>
  <c r="FM100" i="22" s="1"/>
  <c r="FI109" i="22"/>
  <c r="FH117" i="22"/>
  <c r="FG134" i="22"/>
  <c r="FF132" i="22"/>
  <c r="FG120" i="22"/>
  <c r="FG30" i="22" s="1"/>
  <c r="FL131" i="22"/>
  <c r="FL101" i="22" s="1"/>
  <c r="FG113" i="22"/>
  <c r="FL109" i="22"/>
  <c r="FI112" i="22"/>
  <c r="FI99" i="22" s="1"/>
  <c r="FF119" i="22"/>
  <c r="FH135" i="22"/>
  <c r="FH98" i="22" s="1"/>
  <c r="FJ120" i="22"/>
  <c r="FH127" i="22"/>
  <c r="FH37" i="22" s="1"/>
  <c r="FL221" i="22"/>
  <c r="FI214" i="22"/>
  <c r="FL215" i="22"/>
  <c r="FG218" i="22"/>
  <c r="FG173" i="22" s="1"/>
  <c r="FF201" i="22"/>
  <c r="FJ211" i="22"/>
  <c r="FL219" i="22"/>
  <c r="FI218" i="22"/>
  <c r="FI173" i="22" s="1"/>
  <c r="FM229" i="22"/>
  <c r="FM214" i="22"/>
  <c r="FJ221" i="22"/>
  <c r="FH207" i="22"/>
  <c r="FH162" i="22" s="1"/>
  <c r="FM211" i="22"/>
  <c r="FL207" i="22"/>
  <c r="FK221" i="22"/>
  <c r="FG228" i="22"/>
  <c r="FG194" i="22" s="1"/>
  <c r="FG149" i="22" s="1"/>
  <c r="FI209" i="22"/>
  <c r="FD202" i="22"/>
  <c r="FM220" i="22"/>
  <c r="FK201" i="22"/>
  <c r="FK156" i="22" s="1"/>
  <c r="FK212" i="22"/>
  <c r="FK227" i="22"/>
  <c r="FM215" i="22"/>
  <c r="FL222" i="22"/>
  <c r="FL177" i="22" s="1"/>
  <c r="FI217" i="22"/>
  <c r="FG215" i="22"/>
  <c r="FD210" i="22"/>
  <c r="FF199" i="22"/>
  <c r="FH206" i="22"/>
  <c r="FM209" i="22"/>
  <c r="FM223" i="22"/>
  <c r="FK220" i="22"/>
  <c r="FK175" i="22" s="1"/>
  <c r="FF205" i="22"/>
  <c r="FH223" i="22"/>
  <c r="FJ225" i="22"/>
  <c r="FJ213" i="22"/>
  <c r="FF227" i="22"/>
  <c r="FM68" i="22"/>
  <c r="FF66" i="22"/>
  <c r="FH65" i="22"/>
  <c r="FH20" i="22" s="1"/>
  <c r="FG88" i="22"/>
  <c r="FH68" i="22"/>
  <c r="FI66" i="22"/>
  <c r="FH73" i="22"/>
  <c r="FH28" i="22" s="1"/>
  <c r="FD71" i="22"/>
  <c r="FG68" i="22"/>
  <c r="FI70" i="22"/>
  <c r="FH85" i="22"/>
  <c r="FH40" i="22" s="1"/>
  <c r="FK65" i="22"/>
  <c r="FL87" i="22"/>
  <c r="FF90" i="22"/>
  <c r="FJ70" i="22"/>
  <c r="FJ85" i="22"/>
  <c r="FG83" i="22"/>
  <c r="FF74" i="22"/>
  <c r="FM88" i="22"/>
  <c r="FD87" i="22"/>
  <c r="FG81" i="22"/>
  <c r="FJ89" i="22"/>
  <c r="FK88" i="22"/>
  <c r="FH87" i="22"/>
  <c r="FI82" i="22"/>
  <c r="FG79" i="22"/>
  <c r="FF72" i="22"/>
  <c r="FF27" i="22" s="1"/>
  <c r="FF81" i="22"/>
  <c r="FD78" i="22"/>
  <c r="FH69" i="22"/>
  <c r="FL88" i="22"/>
  <c r="FK67" i="22"/>
  <c r="FG91" i="22"/>
  <c r="FG92" i="22"/>
  <c r="W32" i="23"/>
  <c r="U32" i="23"/>
  <c r="Q49" i="23"/>
  <c r="Q104" i="23"/>
  <c r="FI108" i="22"/>
  <c r="FJ118" i="22"/>
  <c r="FD111" i="22"/>
  <c r="FM132" i="22"/>
  <c r="FH120" i="22"/>
  <c r="FH30" i="22" s="1"/>
  <c r="FI123" i="22"/>
  <c r="FD118" i="22"/>
  <c r="FM112" i="22"/>
  <c r="FM99" i="22" s="1"/>
  <c r="FK134" i="22"/>
  <c r="FI132" i="22"/>
  <c r="FJ121" i="22"/>
  <c r="FK135" i="22"/>
  <c r="FK98" i="22" s="1"/>
  <c r="FG216" i="22"/>
  <c r="FG171" i="22" s="1"/>
  <c r="FK214" i="22"/>
  <c r="FJ212" i="22"/>
  <c r="FK208" i="22"/>
  <c r="FF221" i="22"/>
  <c r="FI227" i="22"/>
  <c r="FG226" i="22"/>
  <c r="FH205" i="22"/>
  <c r="FD218" i="22"/>
  <c r="FD173" i="22" s="1"/>
  <c r="FF216" i="22"/>
  <c r="FG214" i="22"/>
  <c r="FI221" i="22"/>
  <c r="FJ207" i="22"/>
  <c r="FD206" i="22"/>
  <c r="FH210" i="22"/>
  <c r="FH165" i="22" s="1"/>
  <c r="FK199" i="22"/>
  <c r="FD228" i="22"/>
  <c r="FD183" i="22" s="1"/>
  <c r="FK205" i="22"/>
  <c r="FI213" i="22"/>
  <c r="FK225" i="22"/>
  <c r="FG224" i="22"/>
  <c r="FD212" i="22"/>
  <c r="FD227" i="22"/>
  <c r="FD190" i="22" s="1"/>
  <c r="FH224" i="22"/>
  <c r="FF222" i="22"/>
  <c r="FK217" i="22"/>
  <c r="FF215" i="22"/>
  <c r="FG210" i="22"/>
  <c r="FD209" i="22"/>
  <c r="FG223" i="22"/>
  <c r="FM225" i="22"/>
  <c r="FM180" i="22" s="1"/>
  <c r="FL201" i="22"/>
  <c r="FM213" i="22"/>
  <c r="FM168" i="22" s="1"/>
  <c r="FG227" i="22"/>
  <c r="FG71" i="22"/>
  <c r="FJ90" i="22"/>
  <c r="FD75" i="22"/>
  <c r="FH62" i="22"/>
  <c r="FI67" i="22"/>
  <c r="FI22" i="22" s="1"/>
  <c r="FF68" i="22"/>
  <c r="FM70" i="22"/>
  <c r="FM25" i="22" s="1"/>
  <c r="FG85" i="22"/>
  <c r="FI83" i="22"/>
  <c r="FD84" i="22"/>
  <c r="FL71" i="22"/>
  <c r="FM80" i="22"/>
  <c r="FI75" i="22"/>
  <c r="FL72" i="22"/>
  <c r="FD68" i="22"/>
  <c r="FD23" i="22" s="1"/>
  <c r="FG80" i="22"/>
  <c r="FK75" i="22"/>
  <c r="FF65" i="22"/>
  <c r="FI89" i="22"/>
  <c r="FK77" i="22"/>
  <c r="FH67" i="22"/>
  <c r="FM81" i="22"/>
  <c r="FJ79" i="22"/>
  <c r="FJ55" i="22" s="1"/>
  <c r="FJ10" i="22" s="1"/>
  <c r="FD69" i="22"/>
  <c r="FF77" i="22"/>
  <c r="FL67" i="22"/>
  <c r="FL81" i="22"/>
  <c r="FM79" i="22"/>
  <c r="FG86" i="22"/>
  <c r="FG56" i="22" s="1"/>
  <c r="FG11" i="22" s="1"/>
  <c r="FD74" i="22"/>
  <c r="FJ87" i="22"/>
  <c r="FJ42" i="22" s="1"/>
  <c r="FH64" i="22"/>
  <c r="FJ77" i="22"/>
  <c r="FK72" i="22"/>
  <c r="FJ91" i="22"/>
  <c r="FK87" i="22"/>
  <c r="FK92" i="22"/>
  <c r="FK58" i="22" s="1"/>
  <c r="S121" i="23"/>
  <c r="X32" i="23"/>
  <c r="V32" i="23"/>
  <c r="Y49" i="23"/>
  <c r="S104" i="23"/>
  <c r="Y104" i="23"/>
  <c r="FK270" i="22"/>
  <c r="FK180" i="22" s="1"/>
  <c r="FL265" i="22"/>
  <c r="FK271" i="22"/>
  <c r="FF260" i="22"/>
  <c r="FF170" i="22" s="1"/>
  <c r="FM253" i="22"/>
  <c r="FD253" i="22"/>
  <c r="FG255" i="22"/>
  <c r="FJ250" i="22"/>
  <c r="FJ258" i="22"/>
  <c r="FM252" i="22"/>
  <c r="FG248" i="22"/>
  <c r="FF246" i="22"/>
  <c r="FF156" i="22" s="1"/>
  <c r="FF252" i="22"/>
  <c r="FH246" i="22"/>
  <c r="FM267" i="22"/>
  <c r="FG252" i="22"/>
  <c r="FG246" i="22"/>
  <c r="FG156" i="22" s="1"/>
  <c r="FG247" i="22"/>
  <c r="FK248" i="22"/>
  <c r="FD107" i="22"/>
  <c r="FH110" i="22"/>
  <c r="FD116" i="22"/>
  <c r="FM125" i="22"/>
  <c r="FL116" i="22"/>
  <c r="FD110" i="22"/>
  <c r="FF125" i="22"/>
  <c r="FD128" i="22"/>
  <c r="FF118" i="22"/>
  <c r="FF115" i="22"/>
  <c r="FH112" i="22"/>
  <c r="FH99" i="22" s="1"/>
  <c r="FL133" i="22"/>
  <c r="FD132" i="22"/>
  <c r="FM119" i="22"/>
  <c r="FM29" i="22" s="1"/>
  <c r="FD137" i="22"/>
  <c r="FD103" i="22" s="1"/>
  <c r="W95" i="23"/>
  <c r="W113" i="23"/>
  <c r="W112" i="23"/>
  <c r="W24" i="23"/>
  <c r="W42" i="23"/>
  <c r="W41" i="23"/>
  <c r="W90" i="22"/>
  <c r="W25" i="23"/>
  <c r="W114" i="23"/>
  <c r="W257" i="22"/>
  <c r="W129" i="22"/>
  <c r="W134" i="22"/>
  <c r="W75" i="22"/>
  <c r="W81" i="22"/>
  <c r="W131" i="22"/>
  <c r="W101" i="22" s="1"/>
  <c r="W135" i="22"/>
  <c r="W98" i="22" s="1"/>
  <c r="W114" i="22"/>
  <c r="W245" i="22"/>
  <c r="W254" i="22"/>
  <c r="W270" i="22"/>
  <c r="W273" i="22"/>
  <c r="W239" i="22" s="1"/>
  <c r="W255" i="22"/>
  <c r="W111" i="22"/>
  <c r="W66" i="22"/>
  <c r="W65" i="22"/>
  <c r="W67" i="22"/>
  <c r="W123" i="22"/>
  <c r="W265" i="22"/>
  <c r="W121" i="22"/>
  <c r="W126" i="22"/>
  <c r="W256" i="22"/>
  <c r="W272" i="22"/>
  <c r="W235" i="22" s="1"/>
  <c r="W63" i="22"/>
  <c r="W96" i="23"/>
  <c r="W97" i="23"/>
  <c r="W271" i="22"/>
  <c r="W251" i="22"/>
  <c r="W118" i="22"/>
  <c r="W116" i="22"/>
  <c r="W107" i="22"/>
  <c r="W133" i="22"/>
  <c r="W72" i="22"/>
  <c r="W27" i="22" s="1"/>
  <c r="W125" i="22"/>
  <c r="W127" i="22"/>
  <c r="W112" i="22"/>
  <c r="W99" i="22" s="1"/>
  <c r="W244" i="22"/>
  <c r="W260" i="22"/>
  <c r="W68" i="22"/>
  <c r="W88" i="22"/>
  <c r="W108" i="22"/>
  <c r="W247" i="22"/>
  <c r="W117" i="22"/>
  <c r="W62" i="22"/>
  <c r="W83" i="22"/>
  <c r="W228" i="22"/>
  <c r="W73" i="22"/>
  <c r="W85" i="22"/>
  <c r="W261" i="22"/>
  <c r="W237" i="22" s="1"/>
  <c r="W246" i="22"/>
  <c r="W262" i="22"/>
  <c r="W263" i="22"/>
  <c r="W267" i="22"/>
  <c r="W249" i="22"/>
  <c r="W236" i="22" s="1"/>
  <c r="W124" i="22"/>
  <c r="W100" i="22" s="1"/>
  <c r="W137" i="22"/>
  <c r="W103" i="22" s="1"/>
  <c r="W86" i="22"/>
  <c r="W70" i="22"/>
  <c r="W110" i="22"/>
  <c r="W78" i="22"/>
  <c r="W76" i="22"/>
  <c r="W115" i="22"/>
  <c r="W87" i="22"/>
  <c r="W211" i="22"/>
  <c r="W248" i="22"/>
  <c r="W264" i="22"/>
  <c r="W71" i="22"/>
  <c r="W119" i="22"/>
  <c r="W82" i="22"/>
  <c r="W79" i="22"/>
  <c r="W89" i="22"/>
  <c r="W122" i="22"/>
  <c r="W269" i="22"/>
  <c r="W250" i="22"/>
  <c r="W266" i="22"/>
  <c r="W132" i="22"/>
  <c r="W259" i="22"/>
  <c r="W128" i="22"/>
  <c r="W109" i="22"/>
  <c r="W92" i="22"/>
  <c r="W74" i="22"/>
  <c r="W113" i="22"/>
  <c r="W69" i="22"/>
  <c r="W80" i="22"/>
  <c r="W91" i="22"/>
  <c r="W136" i="22"/>
  <c r="W102" i="22" s="1"/>
  <c r="W215" i="22"/>
  <c r="W252" i="22"/>
  <c r="W268" i="22"/>
  <c r="W238" i="22" s="1"/>
  <c r="W77" i="22"/>
  <c r="W64" i="22"/>
  <c r="W120" i="22"/>
  <c r="W258" i="22"/>
  <c r="W274" i="22"/>
  <c r="W240" i="22" s="1"/>
  <c r="W253" i="22"/>
  <c r="W115" i="23"/>
  <c r="W212" i="22"/>
  <c r="W214" i="22"/>
  <c r="CW271" i="22"/>
  <c r="CW223" i="22"/>
  <c r="CW119" i="22"/>
  <c r="CW128" i="22"/>
  <c r="CW218" i="22"/>
  <c r="CW217" i="22"/>
  <c r="CW256" i="22"/>
  <c r="CW253" i="22"/>
  <c r="CW136" i="22"/>
  <c r="CW102" i="22" s="1"/>
  <c r="CW111" i="22"/>
  <c r="CW85" i="22"/>
  <c r="CW114" i="22"/>
  <c r="CW229" i="22"/>
  <c r="CJ133" i="22"/>
  <c r="CJ117" i="22"/>
  <c r="CJ132" i="22"/>
  <c r="W130" i="22"/>
  <c r="W43" i="23"/>
  <c r="W222" i="22"/>
  <c r="W177" i="22" s="1"/>
  <c r="CW64" i="22"/>
  <c r="CW91" i="22"/>
  <c r="CW75" i="22"/>
  <c r="CW123" i="22"/>
  <c r="CW221" i="22"/>
  <c r="CW213" i="22"/>
  <c r="CW267" i="22"/>
  <c r="CW251" i="22"/>
  <c r="CW135" i="22"/>
  <c r="CW98" i="22" s="1"/>
  <c r="CW132" i="22"/>
  <c r="CW222" i="22"/>
  <c r="CW177" i="22" s="1"/>
  <c r="CW116" i="22"/>
  <c r="CW62" i="22"/>
  <c r="CW70" i="22"/>
  <c r="CW108" i="22"/>
  <c r="CW134" i="22"/>
  <c r="CW224" i="22"/>
  <c r="CW118" i="22"/>
  <c r="CW86" i="22"/>
  <c r="CW264" i="22"/>
  <c r="CW129" i="22"/>
  <c r="CW74" i="22"/>
  <c r="CW113" i="22"/>
  <c r="CW78" i="22"/>
  <c r="W226" i="22"/>
  <c r="CW210" i="22"/>
  <c r="CW117" i="22"/>
  <c r="CW68" i="22"/>
  <c r="CW23" i="22" s="1"/>
  <c r="CW204" i="22"/>
  <c r="CW228" i="22"/>
  <c r="CW122" i="22"/>
  <c r="CW212" i="22"/>
  <c r="CW227" i="22"/>
  <c r="CW250" i="22"/>
  <c r="CW269" i="22"/>
  <c r="CW72" i="22"/>
  <c r="CW27" i="22" s="1"/>
  <c r="CW112" i="22"/>
  <c r="CW99" i="22" s="1"/>
  <c r="CW76" i="22"/>
  <c r="W26" i="23"/>
  <c r="W206" i="22"/>
  <c r="CW245" i="22"/>
  <c r="CW249" i="22"/>
  <c r="CW236" i="22" s="1"/>
  <c r="CW202" i="22"/>
  <c r="CW254" i="22"/>
  <c r="CW273" i="22"/>
  <c r="CW239" i="22" s="1"/>
  <c r="CW257" i="22"/>
  <c r="CW205" i="22"/>
  <c r="CW115" i="22"/>
  <c r="CW89" i="22"/>
  <c r="CW44" i="22" s="1"/>
  <c r="CW73" i="22"/>
  <c r="CW28" i="22" s="1"/>
  <c r="CW84" i="22"/>
  <c r="CW270" i="22"/>
  <c r="CW246" i="22"/>
  <c r="CW259" i="22"/>
  <c r="CW124" i="22"/>
  <c r="CW100" i="22" s="1"/>
  <c r="CW214" i="22"/>
  <c r="CJ65" i="22"/>
  <c r="W219" i="22"/>
  <c r="W174" i="22" s="1"/>
  <c r="AW122" i="22"/>
  <c r="CW81" i="22"/>
  <c r="CW130" i="22"/>
  <c r="CW220" i="22"/>
  <c r="CW274" i="22"/>
  <c r="CW240" i="22" s="1"/>
  <c r="CW77" i="22"/>
  <c r="CW107" i="22"/>
  <c r="CW137" i="22"/>
  <c r="CW103" i="22" s="1"/>
  <c r="CW225" i="22"/>
  <c r="CW248" i="22"/>
  <c r="CW67" i="22"/>
  <c r="CW69" i="22"/>
  <c r="CW79" i="22"/>
  <c r="CJ229" i="22"/>
  <c r="CJ213" i="22"/>
  <c r="CJ88" i="22"/>
  <c r="W205" i="22"/>
  <c r="W207" i="22"/>
  <c r="W162" i="22" s="1"/>
  <c r="BW80" i="22"/>
  <c r="CW110" i="22"/>
  <c r="CW261" i="22"/>
  <c r="CW237" i="22" s="1"/>
  <c r="CW82" i="22"/>
  <c r="CW126" i="22"/>
  <c r="CW216" i="22"/>
  <c r="CW215" i="22"/>
  <c r="CW109" i="22"/>
  <c r="CW226" i="22"/>
  <c r="CW127" i="22"/>
  <c r="CW247" i="22"/>
  <c r="CW203" i="22"/>
  <c r="CW263" i="22"/>
  <c r="CW63" i="22"/>
  <c r="CW208" i="22"/>
  <c r="CW163" i="22" s="1"/>
  <c r="CW219" i="22"/>
  <c r="CW92" i="22"/>
  <c r="CW199" i="22"/>
  <c r="CW207" i="22"/>
  <c r="CW200" i="22"/>
  <c r="CJ136" i="22"/>
  <c r="CJ102" i="22" s="1"/>
  <c r="CJ246" i="22"/>
  <c r="W224" i="22"/>
  <c r="W210" i="22"/>
  <c r="W216" i="22"/>
  <c r="W227" i="22"/>
  <c r="W84" i="22"/>
  <c r="W39" i="22" s="1"/>
  <c r="CW66" i="22"/>
  <c r="CW88" i="22"/>
  <c r="CW260" i="22"/>
  <c r="CW133" i="22"/>
  <c r="CW83" i="22"/>
  <c r="CW125" i="22"/>
  <c r="CW262" i="22"/>
  <c r="CW255" i="22"/>
  <c r="CW209" i="22"/>
  <c r="CW265" i="22"/>
  <c r="CW131" i="22"/>
  <c r="CW101" i="22" s="1"/>
  <c r="CW65" i="22"/>
  <c r="CW90" i="22"/>
  <c r="CJ252" i="22"/>
  <c r="CJ81" i="22"/>
  <c r="CW268" i="22"/>
  <c r="CW238" i="22" s="1"/>
  <c r="CW121" i="22"/>
  <c r="CJ62" i="22"/>
  <c r="CJ120" i="22"/>
  <c r="CJ203" i="22"/>
  <c r="CJ222" i="22"/>
  <c r="CJ90" i="22"/>
  <c r="CJ264" i="22"/>
  <c r="CJ74" i="22"/>
  <c r="CJ108" i="22"/>
  <c r="CJ260" i="22"/>
  <c r="CJ211" i="22"/>
  <c r="CJ244" i="22"/>
  <c r="CJ92" i="22"/>
  <c r="CJ266" i="22"/>
  <c r="CJ76" i="22"/>
  <c r="CJ85" i="22"/>
  <c r="CJ255" i="22"/>
  <c r="CJ202" i="22"/>
  <c r="CJ127" i="22"/>
  <c r="CJ72" i="22"/>
  <c r="CJ226" i="22"/>
  <c r="CJ181" i="22" s="1"/>
  <c r="CJ210" i="22"/>
  <c r="BW85" i="22"/>
  <c r="BW265" i="22"/>
  <c r="BW220" i="22"/>
  <c r="BW264" i="22"/>
  <c r="BW248" i="22"/>
  <c r="BW121" i="22"/>
  <c r="BW87" i="22"/>
  <c r="BW267" i="22"/>
  <c r="BW71" i="22"/>
  <c r="BW209" i="22"/>
  <c r="BW112" i="22"/>
  <c r="BW99" i="22" s="1"/>
  <c r="BW221" i="22"/>
  <c r="BW205" i="22"/>
  <c r="BW201" i="22"/>
  <c r="BW228" i="22"/>
  <c r="BW274" i="22"/>
  <c r="BW240" i="22" s="1"/>
  <c r="BW258" i="22"/>
  <c r="BW76" i="22"/>
  <c r="BW127" i="22"/>
  <c r="BW119" i="22"/>
  <c r="BW65" i="22"/>
  <c r="W220" i="22"/>
  <c r="CW244" i="22"/>
  <c r="CJ274" i="22"/>
  <c r="CJ240" i="22" s="1"/>
  <c r="CJ84" i="22"/>
  <c r="CJ68" i="22"/>
  <c r="CJ265" i="22"/>
  <c r="CJ216" i="22"/>
  <c r="CJ113" i="22"/>
  <c r="CJ224" i="22"/>
  <c r="CJ215" i="22"/>
  <c r="CJ122" i="22"/>
  <c r="CJ86" i="22"/>
  <c r="CJ126" i="22"/>
  <c r="CJ214" i="22"/>
  <c r="CJ63" i="22"/>
  <c r="CJ18" i="22" s="1"/>
  <c r="CJ112" i="22"/>
  <c r="CJ99" i="22" s="1"/>
  <c r="CJ256" i="22"/>
  <c r="CJ259" i="22"/>
  <c r="BW124" i="22"/>
  <c r="BW100" i="22" s="1"/>
  <c r="BW110" i="22"/>
  <c r="BW219" i="22"/>
  <c r="BW81" i="22"/>
  <c r="BW261" i="22"/>
  <c r="BW237" i="22" s="1"/>
  <c r="BW126" i="22"/>
  <c r="BW92" i="22"/>
  <c r="BW222" i="22"/>
  <c r="BW177" i="22" s="1"/>
  <c r="BW218" i="22"/>
  <c r="BW245" i="22"/>
  <c r="BW211" i="22"/>
  <c r="BW67" i="22"/>
  <c r="BW63" i="22"/>
  <c r="BW18" i="22" s="1"/>
  <c r="W218" i="22"/>
  <c r="CW206" i="22"/>
  <c r="CW161" i="22" s="1"/>
  <c r="CW266" i="22"/>
  <c r="CJ268" i="22"/>
  <c r="CJ238" i="22" s="1"/>
  <c r="CJ107" i="22"/>
  <c r="CJ114" i="22"/>
  <c r="CJ79" i="22"/>
  <c r="CJ205" i="22"/>
  <c r="CJ262" i="22"/>
  <c r="CJ71" i="22"/>
  <c r="CJ137" i="22"/>
  <c r="CJ103" i="22" s="1"/>
  <c r="CJ121" i="22"/>
  <c r="CJ69" i="22"/>
  <c r="CJ206" i="22"/>
  <c r="BW203" i="22"/>
  <c r="BW78" i="22"/>
  <c r="BW260" i="22"/>
  <c r="BW244" i="22"/>
  <c r="BW120" i="22"/>
  <c r="BW137" i="22"/>
  <c r="BW103" i="22" s="1"/>
  <c r="BW117" i="22"/>
  <c r="BW68" i="22"/>
  <c r="BW108" i="22"/>
  <c r="BW217" i="22"/>
  <c r="BW212" i="22"/>
  <c r="BW270" i="22"/>
  <c r="BW254" i="22"/>
  <c r="BW135" i="22"/>
  <c r="BW98" i="22" s="1"/>
  <c r="BW115" i="22"/>
  <c r="BW107" i="22"/>
  <c r="BJ223" i="22"/>
  <c r="BJ115" i="22"/>
  <c r="CW201" i="22"/>
  <c r="CW156" i="22" s="1"/>
  <c r="CJ78" i="22"/>
  <c r="CJ124" i="22"/>
  <c r="CJ100" i="22" s="1"/>
  <c r="CJ253" i="22"/>
  <c r="CJ73" i="22"/>
  <c r="CJ116" i="22"/>
  <c r="CJ225" i="22"/>
  <c r="CJ261" i="22"/>
  <c r="CJ237" i="22" s="1"/>
  <c r="CJ257" i="22"/>
  <c r="CJ208" i="22"/>
  <c r="CJ245" i="22"/>
  <c r="CJ254" i="22"/>
  <c r="CJ273" i="22"/>
  <c r="CJ239" i="22" s="1"/>
  <c r="CJ118" i="22"/>
  <c r="CJ70" i="22"/>
  <c r="CJ91" i="22"/>
  <c r="CJ251" i="22"/>
  <c r="CJ227" i="22"/>
  <c r="CJ250" i="22"/>
  <c r="CJ201" i="22"/>
  <c r="BW215" i="22"/>
  <c r="BW170" i="22" s="1"/>
  <c r="BW136" i="22"/>
  <c r="BW102" i="22" s="1"/>
  <c r="BW226" i="22"/>
  <c r="BW206" i="22"/>
  <c r="BW70" i="22"/>
  <c r="BW259" i="22"/>
  <c r="BW62" i="22"/>
  <c r="BW17" i="22" s="1"/>
  <c r="BW90" i="22"/>
  <c r="BW128" i="22"/>
  <c r="CW71" i="22"/>
  <c r="CW80" i="22"/>
  <c r="CW35" i="22" s="1"/>
  <c r="CW120" i="22"/>
  <c r="CJ219" i="22"/>
  <c r="CJ89" i="22"/>
  <c r="CJ44" i="22" s="1"/>
  <c r="CJ135" i="22"/>
  <c r="CJ98" i="22" s="1"/>
  <c r="CJ119" i="22"/>
  <c r="CJ220" i="22"/>
  <c r="CJ175" i="22" s="1"/>
  <c r="CJ110" i="22"/>
  <c r="CJ221" i="22"/>
  <c r="CJ176" i="22" s="1"/>
  <c r="CJ109" i="22"/>
  <c r="CJ263" i="22"/>
  <c r="CJ115" i="22"/>
  <c r="CJ272" i="22"/>
  <c r="CJ235" i="22" s="1"/>
  <c r="CJ82" i="22"/>
  <c r="CJ66" i="22"/>
  <c r="CJ271" i="22"/>
  <c r="BW74" i="22"/>
  <c r="BW214" i="22"/>
  <c r="BW84" i="22"/>
  <c r="BW75" i="22"/>
  <c r="BW255" i="22"/>
  <c r="BW72" i="22"/>
  <c r="BW272" i="22"/>
  <c r="BW235" i="22" s="1"/>
  <c r="BW256" i="22"/>
  <c r="BW133" i="22"/>
  <c r="BW113" i="22"/>
  <c r="BW216" i="22"/>
  <c r="BW229" i="22"/>
  <c r="BW213" i="22"/>
  <c r="BW168" i="22" s="1"/>
  <c r="BW132" i="22"/>
  <c r="BW253" i="22"/>
  <c r="BW204" i="22"/>
  <c r="BW64" i="22"/>
  <c r="BW266" i="22"/>
  <c r="BW250" i="22"/>
  <c r="BW131" i="22"/>
  <c r="BW101" i="22" s="1"/>
  <c r="BW111" i="22"/>
  <c r="BW118" i="22"/>
  <c r="CW258" i="22"/>
  <c r="CW272" i="22"/>
  <c r="CW235" i="22" s="1"/>
  <c r="CJ228" i="22"/>
  <c r="CJ249" i="22"/>
  <c r="CJ236" i="22" s="1"/>
  <c r="CJ200" i="22"/>
  <c r="CJ248" i="22"/>
  <c r="CJ204" i="22"/>
  <c r="CJ199" i="22"/>
  <c r="CJ269" i="22"/>
  <c r="CJ134" i="22"/>
  <c r="CJ83" i="22"/>
  <c r="BW227" i="22"/>
  <c r="BW86" i="22"/>
  <c r="BW77" i="22"/>
  <c r="BW257" i="22"/>
  <c r="W98" i="23"/>
  <c r="CW211" i="22"/>
  <c r="CW252" i="22"/>
  <c r="CJ128" i="22"/>
  <c r="CJ258" i="22"/>
  <c r="CJ129" i="22"/>
  <c r="CJ77" i="22"/>
  <c r="CJ32" i="22" s="1"/>
  <c r="CJ270" i="22"/>
  <c r="CJ80" i="22"/>
  <c r="CJ64" i="22"/>
  <c r="CJ131" i="22"/>
  <c r="CJ101" i="22" s="1"/>
  <c r="CJ75" i="22"/>
  <c r="CJ30" i="22" s="1"/>
  <c r="CJ267" i="22"/>
  <c r="CJ218" i="22"/>
  <c r="CJ173" i="22" s="1"/>
  <c r="CJ247" i="22"/>
  <c r="CJ67" i="22"/>
  <c r="BW210" i="22"/>
  <c r="BW88" i="22"/>
  <c r="BW207" i="22"/>
  <c r="BW91" i="22"/>
  <c r="BW271" i="22"/>
  <c r="BW251" i="22"/>
  <c r="BW202" i="22"/>
  <c r="BW82" i="22"/>
  <c r="BW268" i="22"/>
  <c r="BW238" i="22" s="1"/>
  <c r="BW252" i="22"/>
  <c r="BW129" i="22"/>
  <c r="BW125" i="22"/>
  <c r="BW35" i="22" s="1"/>
  <c r="BW109" i="22"/>
  <c r="BW116" i="22"/>
  <c r="BW225" i="22"/>
  <c r="BW180" i="22" s="1"/>
  <c r="BW83" i="22"/>
  <c r="BW263" i="22"/>
  <c r="BW200" i="22"/>
  <c r="BW155" i="22" s="1"/>
  <c r="BW262" i="22"/>
  <c r="BW246" i="22"/>
  <c r="BW123" i="22"/>
  <c r="BW199" i="22"/>
  <c r="BJ84" i="22"/>
  <c r="BJ39" i="22" s="1"/>
  <c r="CW87" i="22"/>
  <c r="CW42" i="22" s="1"/>
  <c r="CJ212" i="22"/>
  <c r="CJ123" i="22"/>
  <c r="CJ209" i="22"/>
  <c r="CJ125" i="22"/>
  <c r="CJ130" i="22"/>
  <c r="CJ223" i="22"/>
  <c r="CJ207" i="22"/>
  <c r="CJ162" i="22" s="1"/>
  <c r="CJ111" i="22"/>
  <c r="CJ217" i="22"/>
  <c r="CJ87" i="22"/>
  <c r="CJ42" i="22" s="1"/>
  <c r="BW114" i="22"/>
  <c r="BW223" i="22"/>
  <c r="BW130" i="22"/>
  <c r="BW247" i="22"/>
  <c r="BW273" i="22"/>
  <c r="BW239" i="22" s="1"/>
  <c r="BW66" i="22"/>
  <c r="BW69" i="22"/>
  <c r="BW122" i="22"/>
  <c r="BW89" i="22"/>
  <c r="BW269" i="22"/>
  <c r="BW73" i="22"/>
  <c r="BW134" i="22"/>
  <c r="BW224" i="22"/>
  <c r="BW249" i="22"/>
  <c r="BW236" i="22" s="1"/>
  <c r="BJ122" i="22"/>
  <c r="BJ123" i="22"/>
  <c r="BJ246" i="22"/>
  <c r="BW208" i="22"/>
  <c r="BJ206" i="22"/>
  <c r="BJ252" i="22"/>
  <c r="BJ224" i="22"/>
  <c r="BJ179" i="22" s="1"/>
  <c r="BJ259" i="22"/>
  <c r="BJ266" i="22"/>
  <c r="BJ209" i="22"/>
  <c r="BJ73" i="22"/>
  <c r="BJ208" i="22"/>
  <c r="BJ129" i="22"/>
  <c r="BJ63" i="22"/>
  <c r="BJ109" i="22"/>
  <c r="BJ225" i="22"/>
  <c r="BJ258" i="22"/>
  <c r="BJ126" i="22"/>
  <c r="BJ91" i="22"/>
  <c r="AW90" i="22"/>
  <c r="AW112" i="22"/>
  <c r="AW99" i="22" s="1"/>
  <c r="AW260" i="22"/>
  <c r="AW244" i="22"/>
  <c r="AW222" i="22"/>
  <c r="AW76" i="22"/>
  <c r="AW253" i="22"/>
  <c r="AW134" i="22"/>
  <c r="AW269" i="22"/>
  <c r="AW73" i="22"/>
  <c r="AW75" i="22"/>
  <c r="AW114" i="22"/>
  <c r="AW88" i="22"/>
  <c r="AJ91" i="22"/>
  <c r="AJ246" i="22"/>
  <c r="AJ110" i="22"/>
  <c r="BJ64" i="22"/>
  <c r="BJ251" i="22"/>
  <c r="BJ67" i="22"/>
  <c r="BJ128" i="22"/>
  <c r="BJ256" i="22"/>
  <c r="BJ116" i="22"/>
  <c r="BJ204" i="22"/>
  <c r="BJ205" i="22"/>
  <c r="BJ220" i="22"/>
  <c r="BJ262" i="22"/>
  <c r="BJ222" i="22"/>
  <c r="BJ253" i="22"/>
  <c r="BJ270" i="22"/>
  <c r="BW79" i="22"/>
  <c r="BJ119" i="22"/>
  <c r="BJ215" i="22"/>
  <c r="BJ263" i="22"/>
  <c r="BJ110" i="22"/>
  <c r="BJ113" i="22"/>
  <c r="BJ260" i="22"/>
  <c r="BJ125" i="22"/>
  <c r="BJ90" i="22"/>
  <c r="BJ226" i="22"/>
  <c r="BJ273" i="22"/>
  <c r="BJ239" i="22" s="1"/>
  <c r="BJ112" i="22"/>
  <c r="BJ99" i="22" s="1"/>
  <c r="BJ121" i="22"/>
  <c r="BJ250" i="22"/>
  <c r="BJ199" i="22"/>
  <c r="BJ154" i="22" s="1"/>
  <c r="BJ130" i="22"/>
  <c r="BJ255" i="22"/>
  <c r="BJ229" i="22"/>
  <c r="BJ227" i="22"/>
  <c r="BJ265" i="22"/>
  <c r="BJ88" i="22"/>
  <c r="BJ268" i="22"/>
  <c r="BJ238" i="22" s="1"/>
  <c r="BJ127" i="22"/>
  <c r="BJ201" i="22"/>
  <c r="BJ156" i="22" s="1"/>
  <c r="AW216" i="22"/>
  <c r="AW229" i="22"/>
  <c r="AW263" i="22"/>
  <c r="AW69" i="22"/>
  <c r="AW83" i="22"/>
  <c r="AW249" i="22"/>
  <c r="AW236" i="22" s="1"/>
  <c r="AW72" i="22"/>
  <c r="AW27" i="22" s="1"/>
  <c r="AW265" i="22"/>
  <c r="AW124" i="22"/>
  <c r="AW100" i="22" s="1"/>
  <c r="AJ250" i="22"/>
  <c r="AJ201" i="22"/>
  <c r="AJ216" i="22"/>
  <c r="AJ211" i="22"/>
  <c r="AJ135" i="22"/>
  <c r="AJ98" i="22" s="1"/>
  <c r="AJ266" i="22"/>
  <c r="AJ251" i="22"/>
  <c r="BJ200" i="22"/>
  <c r="BJ136" i="22"/>
  <c r="BJ102" i="22" s="1"/>
  <c r="BJ218" i="22"/>
  <c r="BJ214" i="22"/>
  <c r="BJ118" i="22"/>
  <c r="BJ134" i="22"/>
  <c r="BJ228" i="22"/>
  <c r="BJ207" i="22"/>
  <c r="BJ83" i="22"/>
  <c r="BJ78" i="22"/>
  <c r="BJ33" i="22" s="1"/>
  <c r="BJ86" i="22"/>
  <c r="BJ216" i="22"/>
  <c r="BJ202" i="22"/>
  <c r="BJ157" i="22" s="1"/>
  <c r="BJ272" i="22"/>
  <c r="BJ235" i="22" s="1"/>
  <c r="AW254" i="22"/>
  <c r="AW77" i="22"/>
  <c r="AW247" i="22"/>
  <c r="AW135" i="22"/>
  <c r="AW98" i="22" s="1"/>
  <c r="AW210" i="22"/>
  <c r="AW211" i="22"/>
  <c r="AW115" i="22"/>
  <c r="AW204" i="22"/>
  <c r="AW272" i="22"/>
  <c r="AW235" i="22" s="1"/>
  <c r="AW110" i="22"/>
  <c r="AW252" i="22"/>
  <c r="AJ65" i="22"/>
  <c r="AJ76" i="22"/>
  <c r="BJ65" i="22"/>
  <c r="BJ89" i="22"/>
  <c r="BJ87" i="22"/>
  <c r="BJ212" i="22"/>
  <c r="BJ257" i="22"/>
  <c r="BJ247" i="22"/>
  <c r="BJ85" i="22"/>
  <c r="BJ271" i="22"/>
  <c r="BJ217" i="22"/>
  <c r="BJ92" i="22"/>
  <c r="BJ249" i="22"/>
  <c r="BJ236" i="22" s="1"/>
  <c r="BJ213" i="22"/>
  <c r="BJ168" i="22" s="1"/>
  <c r="BJ72" i="22"/>
  <c r="BJ62" i="22"/>
  <c r="BJ77" i="22"/>
  <c r="BJ32" i="22" s="1"/>
  <c r="BJ114" i="22"/>
  <c r="BJ75" i="22"/>
  <c r="BJ74" i="22"/>
  <c r="AW85" i="22"/>
  <c r="AW212" i="22"/>
  <c r="AW167" i="22" s="1"/>
  <c r="AW64" i="22"/>
  <c r="AW270" i="22"/>
  <c r="AW205" i="22"/>
  <c r="AW109" i="22"/>
  <c r="AW130" i="22"/>
  <c r="AW74" i="22"/>
  <c r="AW29" i="22" s="1"/>
  <c r="AW273" i="22"/>
  <c r="AW239" i="22" s="1"/>
  <c r="AW91" i="22"/>
  <c r="AW228" i="22"/>
  <c r="AW259" i="22"/>
  <c r="AW63" i="22"/>
  <c r="AW92" i="22"/>
  <c r="AW218" i="22"/>
  <c r="AW82" i="22"/>
  <c r="AW37" i="22" s="1"/>
  <c r="AW255" i="22"/>
  <c r="AW133" i="22"/>
  <c r="AW68" i="22"/>
  <c r="BJ267" i="22"/>
  <c r="BJ245" i="22"/>
  <c r="BJ117" i="22"/>
  <c r="BJ76" i="22"/>
  <c r="BJ219" i="22"/>
  <c r="BJ135" i="22"/>
  <c r="BJ98" i="22" s="1"/>
  <c r="BJ254" i="22"/>
  <c r="BJ111" i="22"/>
  <c r="BJ131" i="22"/>
  <c r="BJ101" i="22" s="1"/>
  <c r="BJ81" i="22"/>
  <c r="BJ36" i="22" s="1"/>
  <c r="BJ69" i="22"/>
  <c r="BJ24" i="22" s="1"/>
  <c r="BJ274" i="22"/>
  <c r="BJ240" i="22" s="1"/>
  <c r="BJ261" i="22"/>
  <c r="BJ237" i="22" s="1"/>
  <c r="BJ108" i="22"/>
  <c r="BJ68" i="22"/>
  <c r="AW274" i="22"/>
  <c r="AW240" i="22" s="1"/>
  <c r="AW264" i="22"/>
  <c r="AW136" i="22"/>
  <c r="AW102" i="22" s="1"/>
  <c r="AW257" i="22"/>
  <c r="AW80" i="22"/>
  <c r="AW208" i="22"/>
  <c r="AW123" i="22"/>
  <c r="AW227" i="22"/>
  <c r="AW131" i="22"/>
  <c r="AW101" i="22" s="1"/>
  <c r="AW256" i="22"/>
  <c r="AW200" i="22"/>
  <c r="AW207" i="22"/>
  <c r="AW111" i="22"/>
  <c r="AW107" i="22"/>
  <c r="AW262" i="22"/>
  <c r="AJ80" i="22"/>
  <c r="AJ86" i="22"/>
  <c r="BJ79" i="22"/>
  <c r="BJ210" i="22"/>
  <c r="BJ165" i="22" s="1"/>
  <c r="BJ107" i="22"/>
  <c r="BJ264" i="22"/>
  <c r="BJ248" i="22"/>
  <c r="AW78" i="22"/>
  <c r="AW33" i="22" s="1"/>
  <c r="AW226" i="22"/>
  <c r="AW181" i="22" s="1"/>
  <c r="AW251" i="22"/>
  <c r="AW271" i="22"/>
  <c r="AW87" i="22"/>
  <c r="AW67" i="22"/>
  <c r="AW86" i="22"/>
  <c r="AW261" i="22"/>
  <c r="AW237" i="22" s="1"/>
  <c r="AW132" i="22"/>
  <c r="AW118" i="22"/>
  <c r="AW66" i="22"/>
  <c r="AW89" i="22"/>
  <c r="AW214" i="22"/>
  <c r="AW169" i="22" s="1"/>
  <c r="AW65" i="22"/>
  <c r="AW84" i="22"/>
  <c r="AW79" i="22"/>
  <c r="AW245" i="22"/>
  <c r="AW137" i="22"/>
  <c r="AW103" i="22" s="1"/>
  <c r="AJ224" i="22"/>
  <c r="AJ260" i="22"/>
  <c r="AJ130" i="22"/>
  <c r="AJ137" i="22"/>
  <c r="AJ103" i="22" s="1"/>
  <c r="AJ219" i="22"/>
  <c r="AJ245" i="22"/>
  <c r="BJ120" i="22"/>
  <c r="BJ82" i="22"/>
  <c r="BJ37" i="22" s="1"/>
  <c r="BJ203" i="22"/>
  <c r="BJ132" i="22"/>
  <c r="BJ70" i="22"/>
  <c r="BJ211" i="22"/>
  <c r="BJ71" i="22"/>
  <c r="BJ26" i="22" s="1"/>
  <c r="BJ221" i="22"/>
  <c r="BJ176" i="22" s="1"/>
  <c r="BJ137" i="22"/>
  <c r="BJ103" i="22" s="1"/>
  <c r="BJ124" i="22"/>
  <c r="BJ100" i="22" s="1"/>
  <c r="BJ66" i="22"/>
  <c r="BJ21" i="22" s="1"/>
  <c r="BJ269" i="22"/>
  <c r="BJ133" i="22"/>
  <c r="BJ244" i="22"/>
  <c r="AW116" i="22"/>
  <c r="AW219" i="22"/>
  <c r="AW174" i="22" s="1"/>
  <c r="AW113" i="22"/>
  <c r="AW126" i="22"/>
  <c r="AW215" i="22"/>
  <c r="AW119" i="22"/>
  <c r="AW199" i="22"/>
  <c r="AW267" i="22"/>
  <c r="AW71" i="22"/>
  <c r="AW26" i="22" s="1"/>
  <c r="AW120" i="22"/>
  <c r="AW268" i="22"/>
  <c r="AW238" i="22" s="1"/>
  <c r="AW248" i="22"/>
  <c r="AW221" i="22"/>
  <c r="AW250" i="22"/>
  <c r="AW128" i="22"/>
  <c r="AW202" i="22"/>
  <c r="AW125" i="22"/>
  <c r="AW201" i="22"/>
  <c r="AW258" i="22"/>
  <c r="AW246" i="22"/>
  <c r="AJ66" i="22"/>
  <c r="AJ271" i="22"/>
  <c r="AJ72" i="22"/>
  <c r="AJ81" i="22"/>
  <c r="AJ223" i="22"/>
  <c r="AJ208" i="22"/>
  <c r="AJ268" i="22"/>
  <c r="AJ238" i="22" s="1"/>
  <c r="AJ75" i="22"/>
  <c r="AJ84" i="22"/>
  <c r="AJ270" i="22"/>
  <c r="AJ129" i="22"/>
  <c r="AJ257" i="22"/>
  <c r="AJ114" i="22"/>
  <c r="W217" i="22"/>
  <c r="W172" i="22" s="1"/>
  <c r="W200" i="22"/>
  <c r="BJ80" i="22"/>
  <c r="AW206" i="22"/>
  <c r="AW161" i="22" s="1"/>
  <c r="AW224" i="22"/>
  <c r="AW223" i="22"/>
  <c r="AJ212" i="22"/>
  <c r="AJ167" i="22" s="1"/>
  <c r="AJ206" i="22"/>
  <c r="AJ252" i="22"/>
  <c r="AJ203" i="22"/>
  <c r="AJ227" i="22"/>
  <c r="AJ128" i="22"/>
  <c r="AJ226" i="22"/>
  <c r="AJ181" i="22" s="1"/>
  <c r="AJ262" i="22"/>
  <c r="AJ272" i="22"/>
  <c r="AJ235" i="22" s="1"/>
  <c r="AJ112" i="22"/>
  <c r="AJ99" i="22" s="1"/>
  <c r="AJ274" i="22"/>
  <c r="AJ240" i="22" s="1"/>
  <c r="AJ210" i="22"/>
  <c r="AJ82" i="22"/>
  <c r="W213" i="22"/>
  <c r="W229" i="22"/>
  <c r="AW225" i="22"/>
  <c r="AW180" i="22" s="1"/>
  <c r="AW220" i="22"/>
  <c r="AJ228" i="22"/>
  <c r="AJ90" i="22"/>
  <c r="AJ267" i="22"/>
  <c r="AJ256" i="22"/>
  <c r="AJ207" i="22"/>
  <c r="AJ264" i="22"/>
  <c r="AJ202" i="22"/>
  <c r="AJ67" i="22"/>
  <c r="AJ73" i="22"/>
  <c r="AJ273" i="22"/>
  <c r="AJ239" i="22" s="1"/>
  <c r="AJ109" i="22"/>
  <c r="AJ120" i="22"/>
  <c r="AJ220" i="22"/>
  <c r="AJ269" i="22"/>
  <c r="AJ215" i="22"/>
  <c r="AJ170" i="22" s="1"/>
  <c r="AJ255" i="22"/>
  <c r="AW129" i="22"/>
  <c r="AW70" i="22"/>
  <c r="AW25" i="22" s="1"/>
  <c r="AW217" i="22"/>
  <c r="AW172" i="22" s="1"/>
  <c r="AJ200" i="22"/>
  <c r="AJ155" i="22" s="1"/>
  <c r="AJ222" i="22"/>
  <c r="AJ136" i="22"/>
  <c r="AJ102" i="22" s="1"/>
  <c r="AJ127" i="22"/>
  <c r="AJ225" i="22"/>
  <c r="AJ74" i="22"/>
  <c r="AJ69" i="22"/>
  <c r="W225" i="22"/>
  <c r="W180" i="22" s="1"/>
  <c r="W201" i="22"/>
  <c r="W208" i="22"/>
  <c r="W163" i="22" s="1"/>
  <c r="AW203" i="22"/>
  <c r="AW108" i="22"/>
  <c r="AW127" i="22"/>
  <c r="AW213" i="22"/>
  <c r="AW168" i="22" s="1"/>
  <c r="AJ115" i="22"/>
  <c r="AJ131" i="22"/>
  <c r="AJ101" i="22" s="1"/>
  <c r="AJ121" i="22"/>
  <c r="AJ92" i="22"/>
  <c r="AJ87" i="22"/>
  <c r="AJ88" i="22"/>
  <c r="AJ78" i="22"/>
  <c r="AJ64" i="22"/>
  <c r="AJ117" i="22"/>
  <c r="AJ253" i="22"/>
  <c r="AJ254" i="22"/>
  <c r="AJ261" i="22"/>
  <c r="AJ237" i="22" s="1"/>
  <c r="AJ108" i="22"/>
  <c r="AJ205" i="22"/>
  <c r="AJ160" i="22" s="1"/>
  <c r="AJ214" i="22"/>
  <c r="W204" i="22"/>
  <c r="W209" i="22"/>
  <c r="W223" i="22"/>
  <c r="W199" i="22"/>
  <c r="W154" i="22" s="1"/>
  <c r="W202" i="22"/>
  <c r="AW121" i="22"/>
  <c r="AJ134" i="22"/>
  <c r="AJ107" i="22"/>
  <c r="AJ89" i="22"/>
  <c r="AJ116" i="22"/>
  <c r="AJ247" i="22"/>
  <c r="AJ213" i="22"/>
  <c r="AJ133" i="22"/>
  <c r="AJ132" i="22"/>
  <c r="AJ258" i="22"/>
  <c r="AJ209" i="22"/>
  <c r="AJ113" i="22"/>
  <c r="AJ244" i="22"/>
  <c r="AJ204" i="22"/>
  <c r="AJ70" i="22"/>
  <c r="AJ25" i="22" s="1"/>
  <c r="W203" i="22"/>
  <c r="AW81" i="22"/>
  <c r="AW266" i="22"/>
  <c r="AJ221" i="22"/>
  <c r="AJ125" i="22"/>
  <c r="AJ71" i="22"/>
  <c r="AJ26" i="22" s="1"/>
  <c r="AJ123" i="22"/>
  <c r="AJ85" i="22"/>
  <c r="AJ68" i="22"/>
  <c r="AJ79" i="22"/>
  <c r="AJ122" i="22"/>
  <c r="AJ259" i="22"/>
  <c r="AJ118" i="22"/>
  <c r="AJ249" i="22"/>
  <c r="AJ236" i="22" s="1"/>
  <c r="AJ119" i="22"/>
  <c r="AJ218" i="22"/>
  <c r="AJ111" i="22"/>
  <c r="W221" i="22"/>
  <c r="AW209" i="22"/>
  <c r="AW117" i="22"/>
  <c r="AW62" i="22"/>
  <c r="AJ62" i="22"/>
  <c r="AJ17" i="22" s="1"/>
  <c r="AJ83" i="22"/>
  <c r="AJ217" i="22"/>
  <c r="AJ77" i="22"/>
  <c r="AJ248" i="22"/>
  <c r="AJ199" i="22"/>
  <c r="AJ229" i="22"/>
  <c r="AJ126" i="22"/>
  <c r="AJ265" i="22"/>
  <c r="AJ124" i="22"/>
  <c r="AJ100" i="22" s="1"/>
  <c r="AJ263" i="22"/>
  <c r="AJ63" i="22"/>
  <c r="W116" i="23"/>
  <c r="W44" i="23"/>
  <c r="W27" i="23"/>
  <c r="W99" i="23"/>
  <c r="DJ83" i="22"/>
  <c r="DJ86" i="22"/>
  <c r="DJ89" i="22"/>
  <c r="DJ71" i="22"/>
  <c r="DJ26" i="22" s="1"/>
  <c r="DJ79" i="22"/>
  <c r="DJ91" i="22"/>
  <c r="DJ115" i="22"/>
  <c r="DJ135" i="22"/>
  <c r="DJ98" i="22" s="1"/>
  <c r="DJ212" i="22"/>
  <c r="DJ167" i="22" s="1"/>
  <c r="DJ218" i="22"/>
  <c r="DJ200" i="22"/>
  <c r="DJ203" i="22"/>
  <c r="DJ158" i="22" s="1"/>
  <c r="DJ220" i="22"/>
  <c r="DJ209" i="22"/>
  <c r="DJ224" i="22"/>
  <c r="DJ256" i="22"/>
  <c r="DJ263" i="22"/>
  <c r="DJ264" i="22"/>
  <c r="DJ253" i="22"/>
  <c r="DJ251" i="22"/>
  <c r="W100" i="23"/>
  <c r="DJ72" i="22"/>
  <c r="DJ62" i="22"/>
  <c r="DJ85" i="22"/>
  <c r="DJ77" i="22"/>
  <c r="DJ32" i="22" s="1"/>
  <c r="DJ75" i="22"/>
  <c r="DJ116" i="22"/>
  <c r="DJ118" i="22"/>
  <c r="DJ127" i="22"/>
  <c r="DJ113" i="22"/>
  <c r="DJ202" i="22"/>
  <c r="DJ222" i="22"/>
  <c r="DJ199" i="22"/>
  <c r="DJ214" i="22"/>
  <c r="DJ258" i="22"/>
  <c r="DJ249" i="22"/>
  <c r="DJ236" i="22" s="1"/>
  <c r="DJ266" i="22"/>
  <c r="DJ269" i="22"/>
  <c r="W45" i="23"/>
  <c r="DJ84" i="22"/>
  <c r="DJ92" i="22"/>
  <c r="DJ132" i="22"/>
  <c r="DJ123" i="22"/>
  <c r="DJ114" i="22"/>
  <c r="DJ225" i="22"/>
  <c r="DJ201" i="22"/>
  <c r="DJ229" i="22"/>
  <c r="DJ206" i="22"/>
  <c r="DJ252" i="22"/>
  <c r="DJ255" i="22"/>
  <c r="DJ260" i="22"/>
  <c r="DJ267" i="22"/>
  <c r="DJ78" i="22"/>
  <c r="DJ70" i="22"/>
  <c r="DJ73" i="22"/>
  <c r="DJ87" i="22"/>
  <c r="DJ66" i="22"/>
  <c r="DJ120" i="22"/>
  <c r="DJ126" i="22"/>
  <c r="DJ129" i="22"/>
  <c r="W117" i="23"/>
  <c r="DJ63" i="22"/>
  <c r="DJ68" i="22"/>
  <c r="DJ124" i="22"/>
  <c r="DJ100" i="22" s="1"/>
  <c r="DJ109" i="22"/>
  <c r="DJ110" i="22"/>
  <c r="DJ137" i="22"/>
  <c r="DJ103" i="22" s="1"/>
  <c r="DJ134" i="22"/>
  <c r="DJ213" i="22"/>
  <c r="DJ205" i="22"/>
  <c r="DJ254" i="22"/>
  <c r="DJ268" i="22"/>
  <c r="DJ238" i="22" s="1"/>
  <c r="DJ245" i="22"/>
  <c r="DJ261" i="22"/>
  <c r="DJ237" i="22" s="1"/>
  <c r="DJ67" i="22"/>
  <c r="DJ82" i="22"/>
  <c r="DJ37" i="22" s="1"/>
  <c r="DJ74" i="22"/>
  <c r="DJ80" i="22"/>
  <c r="DJ88" i="22"/>
  <c r="DJ122" i="22"/>
  <c r="DJ111" i="22"/>
  <c r="DJ136" i="22"/>
  <c r="DJ102" i="22" s="1"/>
  <c r="DJ119" i="22"/>
  <c r="DJ130" i="22"/>
  <c r="DJ216" i="22"/>
  <c r="DJ219" i="22"/>
  <c r="DJ174" i="22" s="1"/>
  <c r="DJ247" i="22"/>
  <c r="DJ248" i="22"/>
  <c r="DJ244" i="22"/>
  <c r="DJ257" i="22"/>
  <c r="DJ64" i="22"/>
  <c r="DJ81" i="22"/>
  <c r="DJ121" i="22"/>
  <c r="DJ108" i="22"/>
  <c r="DJ131" i="22"/>
  <c r="DJ101" i="22" s="1"/>
  <c r="DJ107" i="22"/>
  <c r="DJ128" i="22"/>
  <c r="DJ208" i="22"/>
  <c r="DJ207" i="22"/>
  <c r="DJ227" i="22"/>
  <c r="DJ221" i="22"/>
  <c r="DJ176" i="22" s="1"/>
  <c r="DJ204" i="22"/>
  <c r="DJ217" i="22"/>
  <c r="DJ272" i="22"/>
  <c r="DJ235" i="22" s="1"/>
  <c r="W28" i="23"/>
  <c r="DJ69" i="22"/>
  <c r="DJ90" i="22"/>
  <c r="DJ65" i="22"/>
  <c r="DJ20" i="22" s="1"/>
  <c r="DJ76" i="22"/>
  <c r="DJ133" i="22"/>
  <c r="DJ117" i="22"/>
  <c r="DJ125" i="22"/>
  <c r="DJ112" i="22"/>
  <c r="DJ99" i="22" s="1"/>
  <c r="DJ228" i="22"/>
  <c r="DJ223" i="22"/>
  <c r="DJ211" i="22"/>
  <c r="DJ166" i="22" s="1"/>
  <c r="DJ226" i="22"/>
  <c r="DJ215" i="22"/>
  <c r="DJ210" i="22"/>
  <c r="DJ165" i="22" s="1"/>
  <c r="DJ262" i="22"/>
  <c r="DJ271" i="22"/>
  <c r="DJ265" i="22"/>
  <c r="DJ246" i="22"/>
  <c r="DJ274" i="22"/>
  <c r="DJ240" i="22" s="1"/>
  <c r="DJ250" i="22"/>
  <c r="DJ259" i="22"/>
  <c r="DJ270" i="22"/>
  <c r="DJ273" i="22"/>
  <c r="DJ239" i="22" s="1"/>
  <c r="DW203" i="22"/>
  <c r="DW209" i="22"/>
  <c r="DW268" i="22"/>
  <c r="DW238" i="22" s="1"/>
  <c r="DW265" i="22"/>
  <c r="DW266" i="22"/>
  <c r="DW262" i="22"/>
  <c r="DW261" i="22"/>
  <c r="DW237" i="22" s="1"/>
  <c r="DW87" i="22"/>
  <c r="DW128" i="22"/>
  <c r="DW136" i="22"/>
  <c r="DW102" i="22" s="1"/>
  <c r="DW124" i="22"/>
  <c r="DW100" i="22" s="1"/>
  <c r="DW115" i="22"/>
  <c r="DW62" i="22"/>
  <c r="W29" i="23"/>
  <c r="DW224" i="22"/>
  <c r="DW227" i="22"/>
  <c r="DW229" i="22"/>
  <c r="DW217" i="22"/>
  <c r="DW228" i="22"/>
  <c r="DW201" i="22"/>
  <c r="DW156" i="22" s="1"/>
  <c r="DW271" i="22"/>
  <c r="DW272" i="22"/>
  <c r="DW235" i="22" s="1"/>
  <c r="DW263" i="22"/>
  <c r="DW85" i="22"/>
  <c r="DW76" i="22"/>
  <c r="DW82" i="22"/>
  <c r="DW75" i="22"/>
  <c r="DW69" i="22"/>
  <c r="DW89" i="22"/>
  <c r="DW119" i="22"/>
  <c r="DW127" i="22"/>
  <c r="DW135" i="22"/>
  <c r="DW98" i="22" s="1"/>
  <c r="DW134" i="22"/>
  <c r="DW112" i="22"/>
  <c r="DW99" i="22" s="1"/>
  <c r="DW123" i="22"/>
  <c r="W101" i="23"/>
  <c r="DW204" i="22"/>
  <c r="DW206" i="22"/>
  <c r="DW219" i="22"/>
  <c r="DW223" i="22"/>
  <c r="DW253" i="22"/>
  <c r="DW267" i="22"/>
  <c r="DW260" i="22"/>
  <c r="DW251" i="22"/>
  <c r="DW270" i="22"/>
  <c r="DW247" i="22"/>
  <c r="DW245" i="22"/>
  <c r="DW200" i="22"/>
  <c r="DW216" i="22"/>
  <c r="DW199" i="22"/>
  <c r="DW246" i="22"/>
  <c r="DW259" i="22"/>
  <c r="DW252" i="22"/>
  <c r="DW249" i="22"/>
  <c r="DW236" i="22" s="1"/>
  <c r="DW78" i="22"/>
  <c r="DW92" i="22"/>
  <c r="DW81" i="22"/>
  <c r="DW36" i="22" s="1"/>
  <c r="DW90" i="22"/>
  <c r="DW88" i="22"/>
  <c r="DW111" i="22"/>
  <c r="DW114" i="22"/>
  <c r="DW120" i="22"/>
  <c r="DW121" i="22"/>
  <c r="DW208" i="22"/>
  <c r="DW207" i="22"/>
  <c r="DW225" i="22"/>
  <c r="DW221" i="22"/>
  <c r="DW256" i="22"/>
  <c r="DW255" i="22"/>
  <c r="DW250" i="22"/>
  <c r="DW70" i="22"/>
  <c r="DW64" i="22"/>
  <c r="DW91" i="22"/>
  <c r="DW71" i="22"/>
  <c r="DW73" i="22"/>
  <c r="DW77" i="22"/>
  <c r="DW32" i="22" s="1"/>
  <c r="DW68" i="22"/>
  <c r="DW118" i="22"/>
  <c r="DW122" i="22"/>
  <c r="DW116" i="22"/>
  <c r="DW109" i="22"/>
  <c r="W46" i="23"/>
  <c r="DW213" i="22"/>
  <c r="DW168" i="22" s="1"/>
  <c r="DW202" i="22"/>
  <c r="DW157" i="22" s="1"/>
  <c r="DW212" i="22"/>
  <c r="DW215" i="22"/>
  <c r="DW264" i="22"/>
  <c r="DW273" i="22"/>
  <c r="DW239" i="22" s="1"/>
  <c r="DW248" i="22"/>
  <c r="DW257" i="22"/>
  <c r="DW66" i="22"/>
  <c r="DW74" i="22"/>
  <c r="DW29" i="22" s="1"/>
  <c r="DW63" i="22"/>
  <c r="DW108" i="22"/>
  <c r="DW125" i="22"/>
  <c r="DW130" i="22"/>
  <c r="DW40" i="22" s="1"/>
  <c r="DW133" i="22"/>
  <c r="DW107" i="22"/>
  <c r="DW137" i="22"/>
  <c r="DW103" i="22" s="1"/>
  <c r="DW80" i="22"/>
  <c r="DW35" i="22" s="1"/>
  <c r="DW131" i="22"/>
  <c r="DW101" i="22" s="1"/>
  <c r="W118" i="23"/>
  <c r="DW211" i="22"/>
  <c r="DW214" i="22"/>
  <c r="DW222" i="22"/>
  <c r="DW177" i="22" s="1"/>
  <c r="DW226" i="22"/>
  <c r="DW181" i="22" s="1"/>
  <c r="DW205" i="22"/>
  <c r="DW274" i="22"/>
  <c r="DW240" i="22" s="1"/>
  <c r="DW258" i="22"/>
  <c r="DW269" i="22"/>
  <c r="DW79" i="22"/>
  <c r="DW67" i="22"/>
  <c r="DW65" i="22"/>
  <c r="DW72" i="22"/>
  <c r="DW84" i="22"/>
  <c r="DW129" i="22"/>
  <c r="DW218" i="22"/>
  <c r="DW220" i="22"/>
  <c r="DW210" i="22"/>
  <c r="DW254" i="22"/>
  <c r="DW244" i="22"/>
  <c r="DW86" i="22"/>
  <c r="DW117" i="22"/>
  <c r="DW110" i="22"/>
  <c r="DW126" i="22"/>
  <c r="DW132" i="22"/>
  <c r="DW83" i="22"/>
  <c r="DW113" i="22"/>
  <c r="W47" i="23"/>
  <c r="EJ255" i="22"/>
  <c r="EJ62" i="22"/>
  <c r="EJ85" i="22"/>
  <c r="EJ40" i="22" s="1"/>
  <c r="EJ70" i="22"/>
  <c r="EJ84" i="22"/>
  <c r="EJ112" i="22"/>
  <c r="EJ99" i="22" s="1"/>
  <c r="EJ111" i="22"/>
  <c r="EJ135" i="22"/>
  <c r="EJ98" i="22" s="1"/>
  <c r="EJ132" i="22"/>
  <c r="EJ222" i="22"/>
  <c r="EJ221" i="22"/>
  <c r="EJ176" i="22" s="1"/>
  <c r="EJ259" i="22"/>
  <c r="EJ66" i="22"/>
  <c r="EJ110" i="22"/>
  <c r="EJ217" i="22"/>
  <c r="EJ252" i="22"/>
  <c r="EJ256" i="22"/>
  <c r="EJ245" i="22"/>
  <c r="EJ257" i="22"/>
  <c r="EJ250" i="22"/>
  <c r="EJ67" i="22"/>
  <c r="EJ73" i="22"/>
  <c r="EJ80" i="22"/>
  <c r="EJ92" i="22"/>
  <c r="EJ120" i="22"/>
  <c r="EJ107" i="22"/>
  <c r="EJ124" i="22"/>
  <c r="EJ100" i="22" s="1"/>
  <c r="EJ227" i="22"/>
  <c r="EJ74" i="22"/>
  <c r="EJ129" i="22"/>
  <c r="W102" i="23"/>
  <c r="EJ273" i="22"/>
  <c r="EJ239" i="22" s="1"/>
  <c r="EJ260" i="22"/>
  <c r="EJ65" i="22"/>
  <c r="EJ20" i="22" s="1"/>
  <c r="EJ72" i="22"/>
  <c r="EJ77" i="22"/>
  <c r="EJ88" i="22"/>
  <c r="EJ75" i="22"/>
  <c r="EJ90" i="22"/>
  <c r="EJ125" i="22"/>
  <c r="EJ127" i="22"/>
  <c r="EJ225" i="22"/>
  <c r="EJ203" i="22"/>
  <c r="EJ226" i="22"/>
  <c r="EJ215" i="22"/>
  <c r="EJ170" i="22" s="1"/>
  <c r="EJ229" i="22"/>
  <c r="EJ206" i="22"/>
  <c r="EJ223" i="22"/>
  <c r="EJ220" i="22"/>
  <c r="EJ108" i="22"/>
  <c r="EJ272" i="22"/>
  <c r="EJ235" i="22" s="1"/>
  <c r="EJ266" i="22"/>
  <c r="EJ269" i="22"/>
  <c r="EJ271" i="22"/>
  <c r="EJ268" i="22"/>
  <c r="EJ238" i="22" s="1"/>
  <c r="EJ253" i="22"/>
  <c r="EJ249" i="22"/>
  <c r="EJ236" i="22" s="1"/>
  <c r="EJ63" i="22"/>
  <c r="EJ113" i="22"/>
  <c r="EJ128" i="22"/>
  <c r="EJ136" i="22"/>
  <c r="EJ102" i="22" s="1"/>
  <c r="EJ133" i="22"/>
  <c r="EJ209" i="22"/>
  <c r="EJ213" i="22"/>
  <c r="EJ219" i="22"/>
  <c r="EJ224" i="22"/>
  <c r="EJ218" i="22"/>
  <c r="EJ173" i="22" s="1"/>
  <c r="EJ79" i="22"/>
  <c r="EJ247" i="22"/>
  <c r="EJ258" i="22"/>
  <c r="EJ251" i="22"/>
  <c r="EJ244" i="22"/>
  <c r="EJ78" i="22"/>
  <c r="EJ81" i="22"/>
  <c r="EJ36" i="22" s="1"/>
  <c r="EJ68" i="22"/>
  <c r="EJ83" i="22"/>
  <c r="EJ38" i="22" s="1"/>
  <c r="EJ131" i="22"/>
  <c r="EJ101" i="22" s="1"/>
  <c r="EJ134" i="22"/>
  <c r="EJ130" i="22"/>
  <c r="EJ119" i="22"/>
  <c r="EJ117" i="22"/>
  <c r="EJ214" i="22"/>
  <c r="EJ211" i="22"/>
  <c r="EJ166" i="22" s="1"/>
  <c r="EJ210" i="22"/>
  <c r="EJ204" i="22"/>
  <c r="EJ87" i="22"/>
  <c r="EJ42" i="22" s="1"/>
  <c r="W30" i="23"/>
  <c r="EJ263" i="22"/>
  <c r="EJ265" i="22"/>
  <c r="EJ264" i="22"/>
  <c r="EJ274" i="22"/>
  <c r="EJ240" i="22" s="1"/>
  <c r="EJ270" i="22"/>
  <c r="EJ248" i="22"/>
  <c r="EJ71" i="22"/>
  <c r="EJ64" i="22"/>
  <c r="EJ69" i="22"/>
  <c r="EJ76" i="22"/>
  <c r="EJ137" i="22"/>
  <c r="EJ103" i="22" s="1"/>
  <c r="EJ121" i="22"/>
  <c r="EJ123" i="22"/>
  <c r="EJ109" i="22"/>
  <c r="EJ207" i="22"/>
  <c r="EJ199" i="22"/>
  <c r="EJ208" i="22"/>
  <c r="EJ205" i="22"/>
  <c r="EJ160" i="22" s="1"/>
  <c r="EJ201" i="22"/>
  <c r="EJ212" i="22"/>
  <c r="EJ167" i="22" s="1"/>
  <c r="EJ86" i="22"/>
  <c r="EJ216" i="22"/>
  <c r="W119" i="23"/>
  <c r="EJ254" i="22"/>
  <c r="EJ267" i="22"/>
  <c r="EJ246" i="22"/>
  <c r="EJ82" i="22"/>
  <c r="EJ37" i="22" s="1"/>
  <c r="EJ91" i="22"/>
  <c r="EJ89" i="22"/>
  <c r="EJ118" i="22"/>
  <c r="EJ115" i="22"/>
  <c r="EJ122" i="22"/>
  <c r="EJ114" i="22"/>
  <c r="EJ200" i="22"/>
  <c r="EJ202" i="22"/>
  <c r="EJ228" i="22"/>
  <c r="EJ261" i="22"/>
  <c r="EJ237" i="22" s="1"/>
  <c r="EJ262" i="22"/>
  <c r="EJ126" i="22"/>
  <c r="EJ116" i="22"/>
  <c r="EW88" i="22"/>
  <c r="EW76" i="22"/>
  <c r="EW78" i="22"/>
  <c r="EW83" i="22"/>
  <c r="EW113" i="22"/>
  <c r="EW122" i="22"/>
  <c r="EW110" i="22"/>
  <c r="EW119" i="22"/>
  <c r="EW130" i="22"/>
  <c r="EW208" i="22"/>
  <c r="EW199" i="22"/>
  <c r="EW255" i="22"/>
  <c r="EW248" i="22"/>
  <c r="EW254" i="22"/>
  <c r="EW252" i="22"/>
  <c r="W31" i="23"/>
  <c r="EW89" i="22"/>
  <c r="EW67" i="22"/>
  <c r="EW108" i="22"/>
  <c r="EW137" i="22"/>
  <c r="EW103" i="22" s="1"/>
  <c r="EW129" i="22"/>
  <c r="EW212" i="22"/>
  <c r="EW211" i="22"/>
  <c r="EW206" i="22"/>
  <c r="EW210" i="22"/>
  <c r="EW202" i="22"/>
  <c r="EW227" i="22"/>
  <c r="EW229" i="22"/>
  <c r="EW268" i="22"/>
  <c r="EW238" i="22" s="1"/>
  <c r="EW257" i="22"/>
  <c r="EW266" i="22"/>
  <c r="EW274" i="22"/>
  <c r="EW240" i="22" s="1"/>
  <c r="EW244" i="22"/>
  <c r="EW273" i="22"/>
  <c r="EW239" i="22" s="1"/>
  <c r="EW262" i="22"/>
  <c r="EW82" i="22"/>
  <c r="EW77" i="22"/>
  <c r="EW69" i="22"/>
  <c r="EW70" i="22"/>
  <c r="EW75" i="22"/>
  <c r="EW72" i="22"/>
  <c r="EW27" i="22" s="1"/>
  <c r="EW74" i="22"/>
  <c r="EW90" i="22"/>
  <c r="EW81" i="22"/>
  <c r="EW36" i="22" s="1"/>
  <c r="EW73" i="22"/>
  <c r="EW109" i="22"/>
  <c r="EW107" i="22"/>
  <c r="EW126" i="22"/>
  <c r="EW134" i="22"/>
  <c r="EW136" i="22"/>
  <c r="EW102" i="22" s="1"/>
  <c r="EW115" i="22"/>
  <c r="EW114" i="22"/>
  <c r="EW117" i="22"/>
  <c r="EW135" i="22"/>
  <c r="EW98" i="22" s="1"/>
  <c r="EW220" i="22"/>
  <c r="EW221" i="22"/>
  <c r="EW213" i="22"/>
  <c r="EW222" i="22"/>
  <c r="EW177" i="22" s="1"/>
  <c r="EW214" i="22"/>
  <c r="EW253" i="22"/>
  <c r="EW267" i="22"/>
  <c r="EW259" i="22"/>
  <c r="EW271" i="22"/>
  <c r="W103" i="23"/>
  <c r="W120" i="23"/>
  <c r="EW64" i="22"/>
  <c r="EW80" i="22"/>
  <c r="EW35" i="22" s="1"/>
  <c r="EW131" i="22"/>
  <c r="EW101" i="22" s="1"/>
  <c r="EW128" i="22"/>
  <c r="EW215" i="22"/>
  <c r="EW216" i="22"/>
  <c r="EW269" i="22"/>
  <c r="EW265" i="22"/>
  <c r="EW251" i="22"/>
  <c r="EW68" i="22"/>
  <c r="EW23" i="22" s="1"/>
  <c r="EW62" i="22"/>
  <c r="EW17" i="22" s="1"/>
  <c r="EW86" i="22"/>
  <c r="EW85" i="22"/>
  <c r="EW79" i="22"/>
  <c r="EW123" i="22"/>
  <c r="EW127" i="22"/>
  <c r="EW133" i="22"/>
  <c r="EW118" i="22"/>
  <c r="EW121" i="22"/>
  <c r="EW201" i="22"/>
  <c r="EW203" i="22"/>
  <c r="EW158" i="22" s="1"/>
  <c r="EW207" i="22"/>
  <c r="EW219" i="22"/>
  <c r="EW209" i="22"/>
  <c r="EW260" i="22"/>
  <c r="EW205" i="22"/>
  <c r="EW245" i="22"/>
  <c r="EW63" i="22"/>
  <c r="EW65" i="22"/>
  <c r="EW84" i="22"/>
  <c r="EW39" i="22" s="1"/>
  <c r="EW71" i="22"/>
  <c r="EW116" i="22"/>
  <c r="EW125" i="22"/>
  <c r="EW111" i="22"/>
  <c r="EW124" i="22"/>
  <c r="EW100" i="22" s="1"/>
  <c r="EW225" i="22"/>
  <c r="EW218" i="22"/>
  <c r="EW228" i="22"/>
  <c r="EW217" i="22"/>
  <c r="EW226" i="22"/>
  <c r="EW181" i="22" s="1"/>
  <c r="EW224" i="22"/>
  <c r="EW249" i="22"/>
  <c r="EW236" i="22" s="1"/>
  <c r="EW246" i="22"/>
  <c r="EW156" i="22" s="1"/>
  <c r="EW272" i="22"/>
  <c r="EW235" i="22" s="1"/>
  <c r="W48" i="23"/>
  <c r="EW66" i="22"/>
  <c r="EW92" i="22"/>
  <c r="EW87" i="22"/>
  <c r="EW91" i="22"/>
  <c r="EW132" i="22"/>
  <c r="EW112" i="22"/>
  <c r="EW99" i="22" s="1"/>
  <c r="EW120" i="22"/>
  <c r="EW200" i="22"/>
  <c r="EW204" i="22"/>
  <c r="EW223" i="22"/>
  <c r="EW263" i="22"/>
  <c r="EW247" i="22"/>
  <c r="EW258" i="22"/>
  <c r="EW261" i="22"/>
  <c r="EW237" i="22" s="1"/>
  <c r="EW256" i="22"/>
  <c r="EW264" i="22"/>
  <c r="EW250" i="22"/>
  <c r="EW270" i="22"/>
  <c r="U95" i="23"/>
  <c r="U96" i="23"/>
  <c r="U112" i="23"/>
  <c r="U24" i="23"/>
  <c r="U41" i="23"/>
  <c r="U114" i="23"/>
  <c r="U113" i="23"/>
  <c r="U111" i="22"/>
  <c r="U42" i="23"/>
  <c r="U25" i="23"/>
  <c r="U63" i="22"/>
  <c r="U258" i="22"/>
  <c r="U252" i="22"/>
  <c r="U71" i="22"/>
  <c r="U114" i="22"/>
  <c r="U119" i="22"/>
  <c r="U74" i="22"/>
  <c r="U89" i="22"/>
  <c r="U84" i="22"/>
  <c r="U88" i="22"/>
  <c r="U92" i="22"/>
  <c r="U80" i="22"/>
  <c r="U35" i="22" s="1"/>
  <c r="U129" i="22"/>
  <c r="U257" i="22"/>
  <c r="U259" i="22"/>
  <c r="U130" i="22"/>
  <c r="U117" i="22"/>
  <c r="U65" i="22"/>
  <c r="U272" i="22"/>
  <c r="U235" i="22" s="1"/>
  <c r="U256" i="22"/>
  <c r="U268" i="22"/>
  <c r="U238" i="22" s="1"/>
  <c r="U132" i="22"/>
  <c r="U116" i="22"/>
  <c r="U73" i="22"/>
  <c r="U72" i="22"/>
  <c r="U27" i="22" s="1"/>
  <c r="U87" i="22"/>
  <c r="U42" i="22" s="1"/>
  <c r="U75" i="22"/>
  <c r="U131" i="22"/>
  <c r="U101" i="22" s="1"/>
  <c r="U265" i="22"/>
  <c r="U118" i="22"/>
  <c r="U261" i="22"/>
  <c r="U237" i="22" s="1"/>
  <c r="U271" i="22"/>
  <c r="U254" i="22"/>
  <c r="U250" i="22"/>
  <c r="U260" i="22"/>
  <c r="U262" i="22"/>
  <c r="U244" i="22"/>
  <c r="U122" i="22"/>
  <c r="U123" i="22"/>
  <c r="U78" i="22"/>
  <c r="U83" i="22"/>
  <c r="U137" i="22"/>
  <c r="U103" i="22" s="1"/>
  <c r="U253" i="22"/>
  <c r="U255" i="22"/>
  <c r="U264" i="22"/>
  <c r="U127" i="22"/>
  <c r="U70" i="22"/>
  <c r="U97" i="23"/>
  <c r="U266" i="22"/>
  <c r="U135" i="22"/>
  <c r="U98" i="22" s="1"/>
  <c r="U79" i="22"/>
  <c r="U68" i="22"/>
  <c r="U82" i="22"/>
  <c r="U133" i="22"/>
  <c r="U86" i="22"/>
  <c r="U90" i="22"/>
  <c r="U136" i="22"/>
  <c r="U102" i="22" s="1"/>
  <c r="U128" i="22"/>
  <c r="U207" i="22"/>
  <c r="U162" i="22" s="1"/>
  <c r="U247" i="22"/>
  <c r="U270" i="22"/>
  <c r="U273" i="22"/>
  <c r="U239" i="22" s="1"/>
  <c r="U248" i="22"/>
  <c r="U107" i="22"/>
  <c r="U66" i="22"/>
  <c r="U21" i="22" s="1"/>
  <c r="U69" i="22"/>
  <c r="U24" i="22" s="1"/>
  <c r="U134" i="22"/>
  <c r="U108" i="22"/>
  <c r="U120" i="22"/>
  <c r="U245" i="22"/>
  <c r="U85" i="22"/>
  <c r="U40" i="22" s="1"/>
  <c r="U246" i="22"/>
  <c r="U126" i="22"/>
  <c r="U64" i="22"/>
  <c r="U19" i="22" s="1"/>
  <c r="U125" i="22"/>
  <c r="U110" i="22"/>
  <c r="U124" i="22"/>
  <c r="U100" i="22" s="1"/>
  <c r="U267" i="22"/>
  <c r="U67" i="22"/>
  <c r="U274" i="22"/>
  <c r="U240" i="22" s="1"/>
  <c r="U109" i="22"/>
  <c r="U76" i="22"/>
  <c r="U31" i="22" s="1"/>
  <c r="U91" i="22"/>
  <c r="U62" i="22"/>
  <c r="U17" i="22" s="1"/>
  <c r="U115" i="22"/>
  <c r="U113" i="22"/>
  <c r="U112" i="22"/>
  <c r="U99" i="22" s="1"/>
  <c r="U249" i="22"/>
  <c r="U236" i="22" s="1"/>
  <c r="U269" i="22"/>
  <c r="U81" i="22"/>
  <c r="U36" i="22" s="1"/>
  <c r="U121" i="22"/>
  <c r="U251" i="22"/>
  <c r="U227" i="22"/>
  <c r="U220" i="22"/>
  <c r="U263" i="22"/>
  <c r="U226" i="22"/>
  <c r="U181" i="22" s="1"/>
  <c r="CU110" i="22"/>
  <c r="CU88" i="22"/>
  <c r="CU43" i="22" s="1"/>
  <c r="CU216" i="22"/>
  <c r="CU226" i="22"/>
  <c r="CU181" i="22" s="1"/>
  <c r="CU127" i="22"/>
  <c r="CU133" i="22"/>
  <c r="CU83" i="22"/>
  <c r="CU38" i="22" s="1"/>
  <c r="CU63" i="22"/>
  <c r="CU125" i="22"/>
  <c r="CU208" i="22"/>
  <c r="CU129" i="22"/>
  <c r="CU255" i="22"/>
  <c r="CU265" i="22"/>
  <c r="CU200" i="22"/>
  <c r="CH132" i="22"/>
  <c r="CH246" i="22"/>
  <c r="U77" i="22"/>
  <c r="U208" i="22"/>
  <c r="U163" i="22" s="1"/>
  <c r="CU271" i="22"/>
  <c r="CU109" i="22"/>
  <c r="CU223" i="22"/>
  <c r="CU260" i="22"/>
  <c r="CU107" i="22"/>
  <c r="CU128" i="22"/>
  <c r="CU217" i="22"/>
  <c r="CU172" i="22" s="1"/>
  <c r="CU253" i="22"/>
  <c r="CU262" i="22"/>
  <c r="CU136" i="22"/>
  <c r="CU102" i="22" s="1"/>
  <c r="CU121" i="22"/>
  <c r="CU113" i="22"/>
  <c r="CU85" i="22"/>
  <c r="CU114" i="22"/>
  <c r="CU78" i="22"/>
  <c r="CU65" i="22"/>
  <c r="CU20" i="22" s="1"/>
  <c r="CU229" i="22"/>
  <c r="CH252" i="22"/>
  <c r="U98" i="23"/>
  <c r="U43" i="23"/>
  <c r="U210" i="22"/>
  <c r="U219" i="22"/>
  <c r="U218" i="22"/>
  <c r="CU87" i="22"/>
  <c r="CU42" i="22" s="1"/>
  <c r="CU71" i="22"/>
  <c r="CU135" i="22"/>
  <c r="CU98" i="22" s="1"/>
  <c r="CU80" i="22"/>
  <c r="CU222" i="22"/>
  <c r="CU120" i="22"/>
  <c r="CU108" i="22"/>
  <c r="CU84" i="22"/>
  <c r="CU224" i="22"/>
  <c r="CU179" i="22" s="1"/>
  <c r="CU264" i="22"/>
  <c r="CU74" i="22"/>
  <c r="CU111" i="22"/>
  <c r="CU76" i="22"/>
  <c r="CH65" i="22"/>
  <c r="CU82" i="22"/>
  <c r="U26" i="23"/>
  <c r="U212" i="22"/>
  <c r="U167" i="22" s="1"/>
  <c r="CU64" i="22"/>
  <c r="CU117" i="22"/>
  <c r="CU268" i="22"/>
  <c r="CU238" i="22" s="1"/>
  <c r="CU258" i="22"/>
  <c r="CU206" i="22"/>
  <c r="CU62" i="22"/>
  <c r="CU205" i="22"/>
  <c r="CU122" i="22"/>
  <c r="CU227" i="22"/>
  <c r="CU137" i="22"/>
  <c r="CU103" i="22" s="1"/>
  <c r="CU211" i="22"/>
  <c r="CU115" i="22"/>
  <c r="CU269" i="22"/>
  <c r="CU272" i="22"/>
  <c r="CU235" i="22" s="1"/>
  <c r="CU72" i="22"/>
  <c r="CU112" i="22"/>
  <c r="CU99" i="22" s="1"/>
  <c r="CU266" i="22"/>
  <c r="CU244" i="22"/>
  <c r="CU252" i="22"/>
  <c r="CH268" i="22"/>
  <c r="CH238" i="22" s="1"/>
  <c r="CH78" i="22"/>
  <c r="CH62" i="22"/>
  <c r="CH212" i="22"/>
  <c r="U200" i="22"/>
  <c r="U155" i="22" s="1"/>
  <c r="U224" i="22"/>
  <c r="U223" i="22"/>
  <c r="U228" i="22"/>
  <c r="U209" i="22"/>
  <c r="U216" i="22"/>
  <c r="BU67" i="22"/>
  <c r="CU210" i="22"/>
  <c r="CU245" i="22"/>
  <c r="CU204" i="22"/>
  <c r="CU249" i="22"/>
  <c r="CU236" i="22" s="1"/>
  <c r="CU273" i="22"/>
  <c r="CU239" i="22" s="1"/>
  <c r="CU257" i="22"/>
  <c r="CU228" i="22"/>
  <c r="CU212" i="22"/>
  <c r="CU250" i="22"/>
  <c r="CU89" i="22"/>
  <c r="CU44" i="22" s="1"/>
  <c r="CU73" i="22"/>
  <c r="CU92" i="22"/>
  <c r="CU259" i="22"/>
  <c r="CU124" i="22"/>
  <c r="CU100" i="22" s="1"/>
  <c r="U211" i="22"/>
  <c r="U206" i="22"/>
  <c r="CU81" i="22"/>
  <c r="CU36" i="22" s="1"/>
  <c r="CU130" i="22"/>
  <c r="CU68" i="22"/>
  <c r="CU202" i="22"/>
  <c r="CU254" i="22"/>
  <c r="CU77" i="22"/>
  <c r="CU203" i="22"/>
  <c r="CU225" i="22"/>
  <c r="CU270" i="22"/>
  <c r="CU246" i="22"/>
  <c r="CU79" i="22"/>
  <c r="CU199" i="22"/>
  <c r="CU154" i="22" s="1"/>
  <c r="CU207" i="22"/>
  <c r="CU162" i="22" s="1"/>
  <c r="CU214" i="22"/>
  <c r="CH136" i="22"/>
  <c r="CH102" i="22" s="1"/>
  <c r="CH89" i="22"/>
  <c r="CH81" i="22"/>
  <c r="U214" i="22"/>
  <c r="U215" i="22"/>
  <c r="U170" i="22" s="1"/>
  <c r="CU220" i="22"/>
  <c r="CU274" i="22"/>
  <c r="CU240" i="22" s="1"/>
  <c r="CU261" i="22"/>
  <c r="CU237" i="22" s="1"/>
  <c r="CU126" i="22"/>
  <c r="CU215" i="22"/>
  <c r="CU247" i="22"/>
  <c r="CU263" i="22"/>
  <c r="CU248" i="22"/>
  <c r="CU219" i="22"/>
  <c r="CU174" i="22" s="1"/>
  <c r="CU67" i="22"/>
  <c r="CU69" i="22"/>
  <c r="CU24" i="22" s="1"/>
  <c r="CU209" i="22"/>
  <c r="CU131" i="22"/>
  <c r="CU101" i="22" s="1"/>
  <c r="CH229" i="22"/>
  <c r="CH213" i="22"/>
  <c r="CH88" i="22"/>
  <c r="U205" i="22"/>
  <c r="CU267" i="22"/>
  <c r="CU119" i="22"/>
  <c r="CU118" i="22"/>
  <c r="CH120" i="22"/>
  <c r="CH258" i="22"/>
  <c r="CH129" i="22"/>
  <c r="CH209" i="22"/>
  <c r="CH270" i="22"/>
  <c r="CH80" i="22"/>
  <c r="CH64" i="22"/>
  <c r="CH83" i="22"/>
  <c r="CH207" i="22"/>
  <c r="CH131" i="22"/>
  <c r="CH101" i="22" s="1"/>
  <c r="CH218" i="22"/>
  <c r="CH247" i="22"/>
  <c r="BU265" i="22"/>
  <c r="BU91" i="22"/>
  <c r="BU268" i="22"/>
  <c r="BU238" i="22" s="1"/>
  <c r="BU252" i="22"/>
  <c r="BU267" i="22"/>
  <c r="BU116" i="22"/>
  <c r="BU225" i="22"/>
  <c r="BU180" i="22" s="1"/>
  <c r="BU83" i="22"/>
  <c r="BU262" i="22"/>
  <c r="BU76" i="22"/>
  <c r="BH65" i="22"/>
  <c r="CU66" i="22"/>
  <c r="CU21" i="22" s="1"/>
  <c r="CU218" i="22"/>
  <c r="CU90" i="22"/>
  <c r="CH133" i="22"/>
  <c r="CH123" i="22"/>
  <c r="CH203" i="22"/>
  <c r="CH265" i="22"/>
  <c r="CH222" i="22"/>
  <c r="CH224" i="22"/>
  <c r="CH122" i="22"/>
  <c r="CH125" i="22"/>
  <c r="CH126" i="22"/>
  <c r="CH79" i="22"/>
  <c r="CH71" i="22"/>
  <c r="CH255" i="22"/>
  <c r="CH111" i="22"/>
  <c r="CH69" i="22"/>
  <c r="CH24" i="22" s="1"/>
  <c r="BU114" i="22"/>
  <c r="BU78" i="22"/>
  <c r="BU130" i="22"/>
  <c r="BU261" i="22"/>
  <c r="BU237" i="22" s="1"/>
  <c r="BU125" i="22"/>
  <c r="BU109" i="22"/>
  <c r="BU66" i="22"/>
  <c r="BU122" i="22"/>
  <c r="BU89" i="22"/>
  <c r="BU44" i="22" s="1"/>
  <c r="BU73" i="22"/>
  <c r="BU123" i="22"/>
  <c r="BU134" i="22"/>
  <c r="BU224" i="22"/>
  <c r="BU245" i="22"/>
  <c r="BH68" i="22"/>
  <c r="U115" i="23"/>
  <c r="U202" i="22"/>
  <c r="CU70" i="22"/>
  <c r="CU201" i="22"/>
  <c r="CU86" i="22"/>
  <c r="CH90" i="22"/>
  <c r="CH264" i="22"/>
  <c r="CH74" i="22"/>
  <c r="CH245" i="22"/>
  <c r="CH260" i="22"/>
  <c r="CH244" i="22"/>
  <c r="CH91" i="22"/>
  <c r="CH223" i="22"/>
  <c r="CH92" i="22"/>
  <c r="CH266" i="22"/>
  <c r="CH76" i="22"/>
  <c r="CH202" i="22"/>
  <c r="CH157" i="22" s="1"/>
  <c r="CH127" i="22"/>
  <c r="CH72" i="22"/>
  <c r="CH226" i="22"/>
  <c r="CH259" i="22"/>
  <c r="CH210" i="22"/>
  <c r="BU85" i="22"/>
  <c r="BU223" i="22"/>
  <c r="BU219" i="22"/>
  <c r="BU220" i="22"/>
  <c r="BU264" i="22"/>
  <c r="BU248" i="22"/>
  <c r="BU137" i="22"/>
  <c r="BU103" i="22" s="1"/>
  <c r="BU87" i="22"/>
  <c r="BU71" i="22"/>
  <c r="BU112" i="22"/>
  <c r="BU99" i="22" s="1"/>
  <c r="BU92" i="22"/>
  <c r="BU228" i="22"/>
  <c r="BU274" i="22"/>
  <c r="BU240" i="22" s="1"/>
  <c r="BU258" i="22"/>
  <c r="BU135" i="22"/>
  <c r="BU98" i="22" s="1"/>
  <c r="BU90" i="22"/>
  <c r="CH63" i="22"/>
  <c r="AU122" i="22"/>
  <c r="CU116" i="22"/>
  <c r="CU134" i="22"/>
  <c r="CH124" i="22"/>
  <c r="CH100" i="22" s="1"/>
  <c r="CH274" i="22"/>
  <c r="CH240" i="22" s="1"/>
  <c r="CH84" i="22"/>
  <c r="CH68" i="22"/>
  <c r="CH216" i="22"/>
  <c r="CH116" i="22"/>
  <c r="CH113" i="22"/>
  <c r="CH261" i="22"/>
  <c r="CH237" i="22" s="1"/>
  <c r="CH108" i="22"/>
  <c r="CH273" i="22"/>
  <c r="CH239" i="22" s="1"/>
  <c r="CH118" i="22"/>
  <c r="CH86" i="22"/>
  <c r="CH211" i="22"/>
  <c r="CH205" i="22"/>
  <c r="CH214" i="22"/>
  <c r="CH169" i="22" s="1"/>
  <c r="CH256" i="22"/>
  <c r="BU74" i="22"/>
  <c r="BU29" i="22" s="1"/>
  <c r="BU124" i="22"/>
  <c r="BU100" i="22" s="1"/>
  <c r="BU110" i="22"/>
  <c r="BU84" i="22"/>
  <c r="BU207" i="22"/>
  <c r="BU72" i="22"/>
  <c r="BU244" i="22"/>
  <c r="BU81" i="22"/>
  <c r="BU121" i="22"/>
  <c r="BU86" i="22"/>
  <c r="BU126" i="22"/>
  <c r="BU222" i="22"/>
  <c r="BU177" i="22" s="1"/>
  <c r="BU221" i="22"/>
  <c r="BU218" i="22"/>
  <c r="BU259" i="22"/>
  <c r="BU119" i="22"/>
  <c r="BU199" i="22"/>
  <c r="BH223" i="22"/>
  <c r="BH115" i="22"/>
  <c r="BH246" i="22"/>
  <c r="U222" i="22"/>
  <c r="U177" i="22" s="1"/>
  <c r="CU75" i="22"/>
  <c r="CU221" i="22"/>
  <c r="CH107" i="22"/>
  <c r="CH253" i="22"/>
  <c r="CH257" i="22"/>
  <c r="CH251" i="22"/>
  <c r="CH262" i="22"/>
  <c r="CH263" i="22"/>
  <c r="CH112" i="22"/>
  <c r="CH99" i="22" s="1"/>
  <c r="CH137" i="22"/>
  <c r="CH103" i="22" s="1"/>
  <c r="CH217" i="22"/>
  <c r="CH121" i="22"/>
  <c r="CH201" i="22"/>
  <c r="CH156" i="22" s="1"/>
  <c r="CH271" i="22"/>
  <c r="CH206" i="22"/>
  <c r="CH161" i="22" s="1"/>
  <c r="BU210" i="22"/>
  <c r="BU255" i="22"/>
  <c r="BU260" i="22"/>
  <c r="BU120" i="22"/>
  <c r="BU206" i="22"/>
  <c r="BU133" i="22"/>
  <c r="BU68" i="22"/>
  <c r="BU108" i="22"/>
  <c r="BU205" i="22"/>
  <c r="BU212" i="22"/>
  <c r="BU253" i="22"/>
  <c r="BU270" i="22"/>
  <c r="BU254" i="22"/>
  <c r="BU131" i="22"/>
  <c r="BU101" i="22" s="1"/>
  <c r="BH122" i="22"/>
  <c r="U204" i="22"/>
  <c r="CU213" i="22"/>
  <c r="CU251" i="22"/>
  <c r="CH128" i="22"/>
  <c r="CH208" i="22"/>
  <c r="CH77" i="22"/>
  <c r="CH32" i="22" s="1"/>
  <c r="CH215" i="22"/>
  <c r="CH254" i="22"/>
  <c r="CH269" i="22"/>
  <c r="CH114" i="22"/>
  <c r="CH70" i="22"/>
  <c r="CH134" i="22"/>
  <c r="CH250" i="22"/>
  <c r="CH75" i="22"/>
  <c r="CH30" i="22" s="1"/>
  <c r="BU88" i="22"/>
  <c r="BU215" i="22"/>
  <c r="BU203" i="22"/>
  <c r="BU82" i="22"/>
  <c r="BU136" i="22"/>
  <c r="BU102" i="22" s="1"/>
  <c r="BU226" i="22"/>
  <c r="BU70" i="22"/>
  <c r="BU117" i="22"/>
  <c r="BU209" i="22"/>
  <c r="BU164" i="22" s="1"/>
  <c r="BU65" i="22"/>
  <c r="BU20" i="22" s="1"/>
  <c r="BU257" i="22"/>
  <c r="BU217" i="22"/>
  <c r="BU204" i="22"/>
  <c r="CU123" i="22"/>
  <c r="CU132" i="22"/>
  <c r="CU256" i="22"/>
  <c r="CH117" i="22"/>
  <c r="CH249" i="22"/>
  <c r="CH236" i="22" s="1"/>
  <c r="CH225" i="22"/>
  <c r="CH73" i="22"/>
  <c r="CH28" i="22" s="1"/>
  <c r="CH135" i="22"/>
  <c r="CH98" i="22" s="1"/>
  <c r="CH119" i="22"/>
  <c r="CH199" i="22"/>
  <c r="CH109" i="22"/>
  <c r="CH227" i="22"/>
  <c r="CH115" i="22"/>
  <c r="CH272" i="22"/>
  <c r="CH235" i="22" s="1"/>
  <c r="CH82" i="22"/>
  <c r="CH37" i="22" s="1"/>
  <c r="CH66" i="22"/>
  <c r="CH21" i="22" s="1"/>
  <c r="CH87" i="22"/>
  <c r="CH42" i="22" s="1"/>
  <c r="CH267" i="22"/>
  <c r="BU214" i="22"/>
  <c r="BU271" i="22"/>
  <c r="BU75" i="22"/>
  <c r="BU251" i="22"/>
  <c r="BU272" i="22"/>
  <c r="BU235" i="22" s="1"/>
  <c r="BU256" i="22"/>
  <c r="BU129" i="22"/>
  <c r="BU216" i="22"/>
  <c r="BU213" i="22"/>
  <c r="BU201" i="22"/>
  <c r="BU80" i="22"/>
  <c r="BU132" i="22"/>
  <c r="BU263" i="22"/>
  <c r="BU64" i="22"/>
  <c r="BU266" i="22"/>
  <c r="BU250" i="22"/>
  <c r="BU208" i="22"/>
  <c r="BU118" i="22"/>
  <c r="BH200" i="22"/>
  <c r="CU91" i="22"/>
  <c r="CH219" i="22"/>
  <c r="CH228" i="22"/>
  <c r="CH200" i="22"/>
  <c r="CH248" i="22"/>
  <c r="CH67" i="22"/>
  <c r="CH204" i="22"/>
  <c r="CH220" i="22"/>
  <c r="CH110" i="22"/>
  <c r="CH221" i="22"/>
  <c r="CH130" i="22"/>
  <c r="CH85" i="22"/>
  <c r="BU227" i="22"/>
  <c r="BU202" i="22"/>
  <c r="BU247" i="22"/>
  <c r="BU113" i="22"/>
  <c r="BU69" i="22"/>
  <c r="BU24" i="22" s="1"/>
  <c r="BU63" i="22"/>
  <c r="BU273" i="22"/>
  <c r="BU239" i="22" s="1"/>
  <c r="BU77" i="22"/>
  <c r="BU229" i="22"/>
  <c r="BU200" i="22"/>
  <c r="BU155" i="22" s="1"/>
  <c r="BU246" i="22"/>
  <c r="BU269" i="22"/>
  <c r="BU127" i="22"/>
  <c r="BU111" i="22"/>
  <c r="BU79" i="22"/>
  <c r="BU249" i="22"/>
  <c r="BU236" i="22" s="1"/>
  <c r="BU211" i="22"/>
  <c r="BH123" i="22"/>
  <c r="BH132" i="22"/>
  <c r="BH113" i="22"/>
  <c r="BH134" i="22"/>
  <c r="BH221" i="22"/>
  <c r="BH257" i="22"/>
  <c r="BH84" i="22"/>
  <c r="BH250" i="22"/>
  <c r="BH70" i="22"/>
  <c r="BH25" i="22" s="1"/>
  <c r="BH72" i="22"/>
  <c r="BH63" i="22"/>
  <c r="BH81" i="22"/>
  <c r="AU219" i="22"/>
  <c r="AU226" i="22"/>
  <c r="AU126" i="22"/>
  <c r="AU215" i="22"/>
  <c r="AU267" i="22"/>
  <c r="AU71" i="22"/>
  <c r="AU80" i="22"/>
  <c r="AU120" i="22"/>
  <c r="AU74" i="22"/>
  <c r="AU87" i="22"/>
  <c r="AU86" i="22"/>
  <c r="AU221" i="22"/>
  <c r="AU123" i="22"/>
  <c r="AU132" i="22"/>
  <c r="AU128" i="22"/>
  <c r="AU89" i="22"/>
  <c r="AU214" i="22"/>
  <c r="AU217" i="22"/>
  <c r="AU108" i="22"/>
  <c r="AU84" i="22"/>
  <c r="AU213" i="22"/>
  <c r="AH224" i="22"/>
  <c r="AH260" i="22"/>
  <c r="AH86" i="22"/>
  <c r="AH130" i="22"/>
  <c r="AH66" i="22"/>
  <c r="AH219" i="22"/>
  <c r="BU62" i="22"/>
  <c r="BU115" i="22"/>
  <c r="BU128" i="22"/>
  <c r="BU107" i="22"/>
  <c r="BH89" i="22"/>
  <c r="BH44" i="22" s="1"/>
  <c r="BH211" i="22"/>
  <c r="BH259" i="22"/>
  <c r="BH64" i="22"/>
  <c r="BH137" i="22"/>
  <c r="BH103" i="22" s="1"/>
  <c r="BH124" i="22"/>
  <c r="BH100" i="22" s="1"/>
  <c r="BH85" i="22"/>
  <c r="BH266" i="22"/>
  <c r="BH62" i="22"/>
  <c r="BH269" i="22"/>
  <c r="BH208" i="22"/>
  <c r="BH133" i="22"/>
  <c r="BH111" i="22"/>
  <c r="BH249" i="22"/>
  <c r="BH236" i="22" s="1"/>
  <c r="BH225" i="22"/>
  <c r="BH258" i="22"/>
  <c r="BH261" i="22"/>
  <c r="BH237" i="22" s="1"/>
  <c r="BH218" i="22"/>
  <c r="BH128" i="22"/>
  <c r="BH256" i="22"/>
  <c r="BH121" i="22"/>
  <c r="BH135" i="22"/>
  <c r="BH98" i="22" s="1"/>
  <c r="BH204" i="22"/>
  <c r="BH76" i="22"/>
  <c r="BH86" i="22"/>
  <c r="BH220" i="22"/>
  <c r="BH244" i="22"/>
  <c r="BH262" i="22"/>
  <c r="BH69" i="22"/>
  <c r="BH77" i="22"/>
  <c r="BH126" i="22"/>
  <c r="BH114" i="22"/>
  <c r="BH270" i="22"/>
  <c r="BH91" i="22"/>
  <c r="AU90" i="22"/>
  <c r="AU225" i="22"/>
  <c r="AU81" i="22"/>
  <c r="AU260" i="22"/>
  <c r="AU109" i="22"/>
  <c r="AU222" i="22"/>
  <c r="AU134" i="22"/>
  <c r="AU111" i="22"/>
  <c r="AU114" i="22"/>
  <c r="AU223" i="22"/>
  <c r="AH90" i="22"/>
  <c r="AH91" i="22"/>
  <c r="AH246" i="22"/>
  <c r="AH135" i="22"/>
  <c r="AH98" i="22" s="1"/>
  <c r="AH251" i="22"/>
  <c r="AH110" i="22"/>
  <c r="BH120" i="22"/>
  <c r="BH82" i="22"/>
  <c r="BH252" i="22"/>
  <c r="BH251" i="22"/>
  <c r="BH87" i="22"/>
  <c r="BH42" i="22" s="1"/>
  <c r="BH215" i="22"/>
  <c r="BH245" i="22"/>
  <c r="BH263" i="22"/>
  <c r="BH117" i="22"/>
  <c r="BH224" i="22"/>
  <c r="BH260" i="22"/>
  <c r="BH78" i="22"/>
  <c r="BH33" i="22" s="1"/>
  <c r="BH199" i="22"/>
  <c r="BH229" i="22"/>
  <c r="BH227" i="22"/>
  <c r="BH88" i="22"/>
  <c r="BH268" i="22"/>
  <c r="BH238" i="22" s="1"/>
  <c r="BH253" i="22"/>
  <c r="AU113" i="22"/>
  <c r="AU119" i="22"/>
  <c r="AU203" i="22"/>
  <c r="AU210" i="22"/>
  <c r="AU76" i="22"/>
  <c r="AU229" i="22"/>
  <c r="AU263" i="22"/>
  <c r="AU204" i="22"/>
  <c r="AU266" i="22"/>
  <c r="AU201" i="22"/>
  <c r="AU69" i="22"/>
  <c r="AU258" i="22"/>
  <c r="AU249" i="22"/>
  <c r="AU236" i="22" s="1"/>
  <c r="AU121" i="22"/>
  <c r="AU246" i="22"/>
  <c r="AU265" i="22"/>
  <c r="AU88" i="22"/>
  <c r="AU117" i="22"/>
  <c r="BH67" i="22"/>
  <c r="BH110" i="22"/>
  <c r="BH118" i="22"/>
  <c r="BH228" i="22"/>
  <c r="BH207" i="22"/>
  <c r="BH162" i="22" s="1"/>
  <c r="BH90" i="22"/>
  <c r="BH130" i="22"/>
  <c r="BH255" i="22"/>
  <c r="BH129" i="22"/>
  <c r="BH109" i="22"/>
  <c r="BH201" i="22"/>
  <c r="BH272" i="22"/>
  <c r="BH235" i="22" s="1"/>
  <c r="AU216" i="22"/>
  <c r="AU77" i="22"/>
  <c r="AU247" i="22"/>
  <c r="AU83" i="22"/>
  <c r="BH119" i="22"/>
  <c r="BH203" i="22"/>
  <c r="BH214" i="22"/>
  <c r="BH212" i="22"/>
  <c r="BH79" i="22"/>
  <c r="BH273" i="22"/>
  <c r="BH239" i="22" s="1"/>
  <c r="BH112" i="22"/>
  <c r="BH99" i="22" s="1"/>
  <c r="BH116" i="22"/>
  <c r="BH247" i="22"/>
  <c r="BH209" i="22"/>
  <c r="BH66" i="22"/>
  <c r="BH21" i="22" s="1"/>
  <c r="BH92" i="22"/>
  <c r="BH73" i="22"/>
  <c r="BH217" i="22"/>
  <c r="BH172" i="22" s="1"/>
  <c r="BH213" i="22"/>
  <c r="BH202" i="22"/>
  <c r="AU129" i="22"/>
  <c r="AU254" i="22"/>
  <c r="AU70" i="22"/>
  <c r="AU273" i="22"/>
  <c r="AU239" i="22" s="1"/>
  <c r="AU208" i="22"/>
  <c r="AU211" i="22"/>
  <c r="AU259" i="22"/>
  <c r="AU63" i="22"/>
  <c r="AU18" i="22" s="1"/>
  <c r="AU200" i="22"/>
  <c r="AU272" i="22"/>
  <c r="AU235" i="22" s="1"/>
  <c r="AU255" i="22"/>
  <c r="AU252" i="22"/>
  <c r="AH65" i="22"/>
  <c r="AH76" i="22"/>
  <c r="AH211" i="22"/>
  <c r="AH107" i="22"/>
  <c r="BH206" i="22"/>
  <c r="BH80" i="22"/>
  <c r="BH136" i="22"/>
  <c r="BH102" i="22" s="1"/>
  <c r="BH125" i="22"/>
  <c r="BH219" i="22"/>
  <c r="BH83" i="22"/>
  <c r="BH271" i="22"/>
  <c r="BH205" i="22"/>
  <c r="BH160" i="22" s="1"/>
  <c r="BH254" i="22"/>
  <c r="BH216" i="22"/>
  <c r="BH222" i="22"/>
  <c r="BH265" i="22"/>
  <c r="BH127" i="22"/>
  <c r="BH75" i="22"/>
  <c r="AU85" i="22"/>
  <c r="AU116" i="22"/>
  <c r="AU212" i="22"/>
  <c r="AU257" i="22"/>
  <c r="AU135" i="22"/>
  <c r="AU98" i="22" s="1"/>
  <c r="AU270" i="22"/>
  <c r="AU205" i="22"/>
  <c r="AU130" i="22"/>
  <c r="AU91" i="22"/>
  <c r="AU228" i="22"/>
  <c r="AU118" i="22"/>
  <c r="AU92" i="22"/>
  <c r="AU227" i="22"/>
  <c r="AU218" i="22"/>
  <c r="AU68" i="22"/>
  <c r="AU23" i="22" s="1"/>
  <c r="AU220" i="22"/>
  <c r="AU175" i="22" s="1"/>
  <c r="AU224" i="22"/>
  <c r="AU127" i="22"/>
  <c r="AH228" i="22"/>
  <c r="AH221" i="22"/>
  <c r="AH134" i="22"/>
  <c r="AH137" i="22"/>
  <c r="AH103" i="22" s="1"/>
  <c r="AH212" i="22"/>
  <c r="AH245" i="22"/>
  <c r="BH267" i="22"/>
  <c r="BH71" i="22"/>
  <c r="BH26" i="22" s="1"/>
  <c r="BH210" i="22"/>
  <c r="BH226" i="22"/>
  <c r="BH107" i="22"/>
  <c r="BH264" i="22"/>
  <c r="BH131" i="22"/>
  <c r="BH101" i="22" s="1"/>
  <c r="BH274" i="22"/>
  <c r="BH240" i="22" s="1"/>
  <c r="BH108" i="22"/>
  <c r="BH74" i="22"/>
  <c r="BH248" i="22"/>
  <c r="AU274" i="22"/>
  <c r="AU240" i="22" s="1"/>
  <c r="AU251" i="22"/>
  <c r="AU264" i="22"/>
  <c r="AU64" i="22"/>
  <c r="AU136" i="22"/>
  <c r="AU102" i="22" s="1"/>
  <c r="AU271" i="22"/>
  <c r="AU67" i="22"/>
  <c r="AU115" i="22"/>
  <c r="AU261" i="22"/>
  <c r="AU237" i="22" s="1"/>
  <c r="AU248" i="22"/>
  <c r="AU206" i="22"/>
  <c r="AU107" i="22"/>
  <c r="AU209" i="22"/>
  <c r="AU110" i="22"/>
  <c r="AU62" i="22"/>
  <c r="AH271" i="22"/>
  <c r="AH208" i="22"/>
  <c r="AH85" i="22"/>
  <c r="AH68" i="22"/>
  <c r="AH79" i="22"/>
  <c r="AH122" i="22"/>
  <c r="AH118" i="22"/>
  <c r="AH129" i="22"/>
  <c r="AH218" i="22"/>
  <c r="AH257" i="22"/>
  <c r="AU125" i="22"/>
  <c r="AU82" i="22"/>
  <c r="AU72" i="22"/>
  <c r="AU124" i="22"/>
  <c r="AU100" i="22" s="1"/>
  <c r="AU75" i="22"/>
  <c r="AU2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 i="22"/>
  <c r="AH156" i="22" s="1"/>
  <c r="AH267" i="22"/>
  <c r="AH202" i="22"/>
  <c r="AH72" i="22"/>
  <c r="AH81" i="22"/>
  <c r="AH223" i="22"/>
  <c r="AH268" i="22"/>
  <c r="AH238" i="22" s="1"/>
  <c r="AH75" i="22"/>
  <c r="AH273" i="22"/>
  <c r="AH239" i="22" s="1"/>
  <c r="AH270" i="22"/>
  <c r="AH109" i="22"/>
  <c r="AH269" i="22"/>
  <c r="AH82" i="22"/>
  <c r="AH255" i="22"/>
  <c r="AH114" i="22"/>
  <c r="AU199" i="22"/>
  <c r="AU154" i="22" s="1"/>
  <c r="AU112" i="22"/>
  <c r="AU99" i="22" s="1"/>
  <c r="AU268" i="22"/>
  <c r="AU238" i="22" s="1"/>
  <c r="AU256" i="22"/>
  <c r="AU207" i="22"/>
  <c r="AU162" i="22" s="1"/>
  <c r="AU133" i="22"/>
  <c r="AU137" i="22"/>
  <c r="AU103" i="22" s="1"/>
  <c r="AH125" i="22"/>
  <c r="AH200" i="22"/>
  <c r="AH155" i="22" s="1"/>
  <c r="AH252" i="22"/>
  <c r="AH203" i="22"/>
  <c r="AH227" i="22"/>
  <c r="AH128" i="22"/>
  <c r="AH226" i="22"/>
  <c r="AH262" i="22"/>
  <c r="AH272" i="22"/>
  <c r="AH235" i="22" s="1"/>
  <c r="AH112" i="22"/>
  <c r="AH99" i="22" s="1"/>
  <c r="AH127" i="22"/>
  <c r="AH274" i="22"/>
  <c r="AH240" i="22" s="1"/>
  <c r="AH84" i="22"/>
  <c r="AH133" i="22"/>
  <c r="U229" i="22"/>
  <c r="U201" i="22"/>
  <c r="U156" i="22" s="1"/>
  <c r="U213" i="22"/>
  <c r="AU131" i="22"/>
  <c r="AU101" i="22" s="1"/>
  <c r="AU269" i="22"/>
  <c r="AU245" i="22"/>
  <c r="AH80" i="22"/>
  <c r="AH35" i="22" s="1"/>
  <c r="AH121" i="22"/>
  <c r="AH256" i="22"/>
  <c r="AH207" i="22"/>
  <c r="AH264" i="22"/>
  <c r="AH67" i="22"/>
  <c r="AH73" i="22"/>
  <c r="AH253" i="22"/>
  <c r="AH74" i="22"/>
  <c r="AH261" i="22"/>
  <c r="AH237" i="22" s="1"/>
  <c r="AH120" i="22"/>
  <c r="AH220" i="22"/>
  <c r="AH215" i="22"/>
  <c r="AU79" i="22"/>
  <c r="AH216" i="22"/>
  <c r="AH247" i="22"/>
  <c r="AH222" i="22"/>
  <c r="AH136" i="22"/>
  <c r="AH102" i="22" s="1"/>
  <c r="AH225" i="22"/>
  <c r="AH113" i="22"/>
  <c r="AH117" i="22"/>
  <c r="AH204" i="22"/>
  <c r="AH69" i="22"/>
  <c r="U203" i="22"/>
  <c r="U225" i="22"/>
  <c r="AU253" i="22"/>
  <c r="AU66" i="22"/>
  <c r="AU73" i="22"/>
  <c r="AU65" i="22"/>
  <c r="AU20" i="22" s="1"/>
  <c r="AH92" i="22"/>
  <c r="AH87" i="22"/>
  <c r="AH88" i="22"/>
  <c r="AH78" i="22"/>
  <c r="AH64" i="22"/>
  <c r="AH259" i="22"/>
  <c r="AH254" i="22"/>
  <c r="AH249" i="22"/>
  <c r="AH236" i="22" s="1"/>
  <c r="AH108" i="22"/>
  <c r="AH119" i="22"/>
  <c r="AH205" i="22"/>
  <c r="AH214" i="22"/>
  <c r="U199" i="22"/>
  <c r="U154" i="22" s="1"/>
  <c r="AU202" i="22"/>
  <c r="AU157" i="22" s="1"/>
  <c r="AU244" i="22"/>
  <c r="AU250" i="22"/>
  <c r="AH250" i="22"/>
  <c r="AH266" i="22"/>
  <c r="AH71" i="22"/>
  <c r="AH89" i="22"/>
  <c r="AH44" i="22" s="1"/>
  <c r="AH123" i="22"/>
  <c r="AH116" i="22"/>
  <c r="AH213" i="22"/>
  <c r="AH265" i="22"/>
  <c r="AH132" i="22"/>
  <c r="AH258" i="22"/>
  <c r="AH209" i="22"/>
  <c r="AH244" i="22"/>
  <c r="AH263" i="22"/>
  <c r="AH70" i="22"/>
  <c r="AH111" i="22"/>
  <c r="U221" i="22"/>
  <c r="U27" i="23"/>
  <c r="U99" i="23"/>
  <c r="U44" i="23"/>
  <c r="U116" i="23"/>
  <c r="U100" i="23"/>
  <c r="DH78" i="22"/>
  <c r="DH74" i="22"/>
  <c r="DH29" i="22" s="1"/>
  <c r="DH87" i="22"/>
  <c r="DH130" i="22"/>
  <c r="DH123" i="22"/>
  <c r="DH127" i="22"/>
  <c r="DH113" i="22"/>
  <c r="DH136" i="22"/>
  <c r="DH102" i="22" s="1"/>
  <c r="DH208" i="22"/>
  <c r="DH224" i="22"/>
  <c r="DH223" i="22"/>
  <c r="DH229" i="22"/>
  <c r="DH250" i="22"/>
  <c r="DH267" i="22"/>
  <c r="DH274" i="22"/>
  <c r="DH240" i="22" s="1"/>
  <c r="DH273" i="22"/>
  <c r="DH239" i="22" s="1"/>
  <c r="U28" i="23"/>
  <c r="DH67" i="22"/>
  <c r="DH65" i="22"/>
  <c r="DH72" i="22"/>
  <c r="DH27" i="22" s="1"/>
  <c r="DH64" i="22"/>
  <c r="DH19" i="22" s="1"/>
  <c r="DH114" i="22"/>
  <c r="DH109" i="22"/>
  <c r="DH117" i="22"/>
  <c r="DH227" i="22"/>
  <c r="DH207" i="22"/>
  <c r="DH209" i="22"/>
  <c r="DH248" i="22"/>
  <c r="DH261" i="22"/>
  <c r="DH237" i="22" s="1"/>
  <c r="DH251" i="22"/>
  <c r="DH252" i="22"/>
  <c r="DH260" i="22"/>
  <c r="DH257" i="22"/>
  <c r="DH91" i="22"/>
  <c r="DH66" i="22"/>
  <c r="DH90" i="22"/>
  <c r="DH71" i="22"/>
  <c r="DH129" i="22"/>
  <c r="DH110" i="22"/>
  <c r="DH202" i="22"/>
  <c r="DH225" i="22"/>
  <c r="DH200" i="22"/>
  <c r="DH155" i="22" s="1"/>
  <c r="DH220" i="22"/>
  <c r="DH203" i="22"/>
  <c r="DH272" i="22"/>
  <c r="DH235" i="22" s="1"/>
  <c r="DH259" i="22"/>
  <c r="DH270" i="22"/>
  <c r="DH245" i="22"/>
  <c r="DH271" i="22"/>
  <c r="DH254" i="22"/>
  <c r="DH265" i="22"/>
  <c r="DH266" i="22"/>
  <c r="DH80" i="22"/>
  <c r="DH86" i="22"/>
  <c r="DH79" i="22"/>
  <c r="DH77" i="22"/>
  <c r="DH85" i="22"/>
  <c r="DH88" i="22"/>
  <c r="DH81" i="22"/>
  <c r="DH122" i="22"/>
  <c r="DH128" i="22"/>
  <c r="DH108" i="22"/>
  <c r="DH137" i="22"/>
  <c r="DH103" i="22" s="1"/>
  <c r="DH120" i="22"/>
  <c r="DH216" i="22"/>
  <c r="DH217" i="22"/>
  <c r="DH214" i="22"/>
  <c r="DH169" i="22" s="1"/>
  <c r="U45" i="23"/>
  <c r="DH89" i="22"/>
  <c r="DH44" i="22" s="1"/>
  <c r="DH69" i="22"/>
  <c r="DH24" i="22" s="1"/>
  <c r="DH62" i="22"/>
  <c r="DH112" i="22"/>
  <c r="DH99" i="22" s="1"/>
  <c r="DH119" i="22"/>
  <c r="DH126" i="22"/>
  <c r="DH212" i="22"/>
  <c r="DH210" i="22"/>
  <c r="DH221" i="22"/>
  <c r="DH176" i="22" s="1"/>
  <c r="DH222" i="22"/>
  <c r="DH177" i="22" s="1"/>
  <c r="DH201" i="22"/>
  <c r="DH219" i="22"/>
  <c r="DH264" i="22"/>
  <c r="DH249" i="22"/>
  <c r="DH236" i="22" s="1"/>
  <c r="DH262" i="22"/>
  <c r="DH244" i="22"/>
  <c r="DH83" i="22"/>
  <c r="DH70" i="22"/>
  <c r="DH73" i="22"/>
  <c r="DH68" i="22"/>
  <c r="DH116" i="22"/>
  <c r="DH107" i="22"/>
  <c r="DH121" i="22"/>
  <c r="DH118" i="22"/>
  <c r="DH131" i="22"/>
  <c r="DH101" i="22" s="1"/>
  <c r="DH111" i="22"/>
  <c r="DH124" i="22"/>
  <c r="DH100" i="22" s="1"/>
  <c r="DH211" i="22"/>
  <c r="DH218" i="22"/>
  <c r="DH215" i="22"/>
  <c r="DH199" i="22"/>
  <c r="DH256" i="22"/>
  <c r="DH258" i="22"/>
  <c r="DH255" i="22"/>
  <c r="DH268" i="22"/>
  <c r="DH238" i="22" s="1"/>
  <c r="U117" i="23"/>
  <c r="DH84" i="22"/>
  <c r="DH39" i="22" s="1"/>
  <c r="DH76" i="22"/>
  <c r="DH31" i="22" s="1"/>
  <c r="DH75" i="22"/>
  <c r="DH133" i="22"/>
  <c r="DH125" i="22"/>
  <c r="DH204" i="22"/>
  <c r="DH213" i="22"/>
  <c r="DH205" i="22"/>
  <c r="DH206" i="22"/>
  <c r="DH161" i="22" s="1"/>
  <c r="DH263" i="22"/>
  <c r="DH246" i="22"/>
  <c r="DH253" i="22"/>
  <c r="DH247" i="22"/>
  <c r="DH82" i="22"/>
  <c r="DH63" i="22"/>
  <c r="DH18" i="22" s="1"/>
  <c r="DH92" i="22"/>
  <c r="DH115" i="22"/>
  <c r="DH132" i="22"/>
  <c r="DH134" i="22"/>
  <c r="DH135" i="22"/>
  <c r="DH98" i="22" s="1"/>
  <c r="DH228" i="22"/>
  <c r="DH226" i="22"/>
  <c r="DH269" i="22"/>
  <c r="DU205" i="22"/>
  <c r="DU210" i="22"/>
  <c r="DU220" i="22"/>
  <c r="DU175" i="22" s="1"/>
  <c r="DU228" i="22"/>
  <c r="DU199" i="22"/>
  <c r="DU267" i="22"/>
  <c r="DU260" i="22"/>
  <c r="DU274" i="22"/>
  <c r="DU240" i="22" s="1"/>
  <c r="DU264" i="22"/>
  <c r="DU249" i="22"/>
  <c r="DU236" i="22" s="1"/>
  <c r="DU245" i="22"/>
  <c r="DU83" i="22"/>
  <c r="DU70" i="22"/>
  <c r="DU64" i="22"/>
  <c r="DU91" i="22"/>
  <c r="DU75" i="22"/>
  <c r="DU110" i="22"/>
  <c r="DU134" i="22"/>
  <c r="DU123" i="22"/>
  <c r="U29" i="23"/>
  <c r="DU208" i="22"/>
  <c r="DU201" i="22"/>
  <c r="DU246" i="22"/>
  <c r="DU263" i="22"/>
  <c r="DU266" i="22"/>
  <c r="DU129" i="22"/>
  <c r="DU137" i="22"/>
  <c r="DU103" i="22" s="1"/>
  <c r="DU128" i="22"/>
  <c r="DU62" i="22"/>
  <c r="DU132" i="22"/>
  <c r="DU222" i="22"/>
  <c r="DU207" i="22"/>
  <c r="DU215" i="22"/>
  <c r="DU218" i="22"/>
  <c r="DU206" i="22"/>
  <c r="DU161" i="22" s="1"/>
  <c r="DU259" i="22"/>
  <c r="DU268" i="22"/>
  <c r="DU238" i="22" s="1"/>
  <c r="DU250" i="22"/>
  <c r="DU271" i="22"/>
  <c r="DU252" i="22"/>
  <c r="DU270" i="22"/>
  <c r="DU262" i="22"/>
  <c r="DU66" i="22"/>
  <c r="DU78" i="22"/>
  <c r="DU89" i="22"/>
  <c r="DU44" i="22" s="1"/>
  <c r="DU86" i="22"/>
  <c r="DU113" i="22"/>
  <c r="DU116" i="22"/>
  <c r="DU114" i="22"/>
  <c r="DU131" i="22"/>
  <c r="DU101" i="22" s="1"/>
  <c r="DU217" i="22"/>
  <c r="DU172" i="22" s="1"/>
  <c r="DU213" i="22"/>
  <c r="DU214" i="22"/>
  <c r="DU169" i="22" s="1"/>
  <c r="DU225" i="22"/>
  <c r="DU180" i="22" s="1"/>
  <c r="DU265" i="22"/>
  <c r="DU247" i="22"/>
  <c r="DU261" i="22"/>
  <c r="DU237" i="22" s="1"/>
  <c r="DU85" i="22"/>
  <c r="DU84" i="22"/>
  <c r="DU39" i="22" s="1"/>
  <c r="DU63" i="22"/>
  <c r="DU80" i="22"/>
  <c r="DU79" i="22"/>
  <c r="DU72" i="22"/>
  <c r="DU107" i="22"/>
  <c r="DU119" i="22"/>
  <c r="DU122" i="22"/>
  <c r="DU111" i="22"/>
  <c r="DU68" i="22"/>
  <c r="DU127" i="22"/>
  <c r="DU124" i="22"/>
  <c r="DU100" i="22" s="1"/>
  <c r="U101" i="23"/>
  <c r="U46" i="23"/>
  <c r="DU211" i="22"/>
  <c r="DU203" i="22"/>
  <c r="DU212" i="22"/>
  <c r="DU226" i="22"/>
  <c r="DU181" i="22" s="1"/>
  <c r="DU227" i="22"/>
  <c r="DU272" i="22"/>
  <c r="DU235" i="22" s="1"/>
  <c r="DU251" i="22"/>
  <c r="DU269" i="22"/>
  <c r="DU74" i="22"/>
  <c r="DU108" i="22"/>
  <c r="DU130" i="22"/>
  <c r="DU126" i="22"/>
  <c r="U118" i="23"/>
  <c r="DU224" i="22"/>
  <c r="DU179" i="22" s="1"/>
  <c r="DU204" i="22"/>
  <c r="DU219" i="22"/>
  <c r="DU200" i="22"/>
  <c r="DU253" i="22"/>
  <c r="DU256" i="22"/>
  <c r="DU254" i="22"/>
  <c r="DU248" i="22"/>
  <c r="DU255" i="22"/>
  <c r="DU82" i="22"/>
  <c r="DU92" i="22"/>
  <c r="DU67" i="22"/>
  <c r="DU87" i="22"/>
  <c r="DU71" i="22"/>
  <c r="DU118" i="22"/>
  <c r="DU120" i="22"/>
  <c r="DU135" i="22"/>
  <c r="DU98" i="22" s="1"/>
  <c r="DU81" i="22"/>
  <c r="DU136" i="22"/>
  <c r="DU102" i="22" s="1"/>
  <c r="DU229" i="22"/>
  <c r="DU209" i="22"/>
  <c r="DU202" i="22"/>
  <c r="DU223" i="22"/>
  <c r="DU221" i="22"/>
  <c r="DU216" i="22"/>
  <c r="DU244" i="22"/>
  <c r="DU258" i="22"/>
  <c r="DU273" i="22"/>
  <c r="DU239" i="22" s="1"/>
  <c r="DU257" i="22"/>
  <c r="DU69" i="22"/>
  <c r="DU24" i="22" s="1"/>
  <c r="DU76" i="22"/>
  <c r="DU31" i="22" s="1"/>
  <c r="DU90" i="22"/>
  <c r="DU65" i="22"/>
  <c r="DU73" i="22"/>
  <c r="DU77" i="22"/>
  <c r="DU125" i="22"/>
  <c r="DU109" i="22"/>
  <c r="DU112" i="22"/>
  <c r="DU99" i="22" s="1"/>
  <c r="DU117" i="22"/>
  <c r="DU133" i="22"/>
  <c r="DU88" i="22"/>
  <c r="DU43" i="22" s="1"/>
  <c r="DU121" i="22"/>
  <c r="DU115" i="22"/>
  <c r="U30" i="23"/>
  <c r="EH262" i="22"/>
  <c r="EH256" i="22"/>
  <c r="EH246" i="22"/>
  <c r="EH259" i="22"/>
  <c r="EH274" i="22"/>
  <c r="EH240" i="22" s="1"/>
  <c r="EH87" i="22"/>
  <c r="EH91" i="22"/>
  <c r="EH62" i="22"/>
  <c r="EH63" i="22"/>
  <c r="EH114" i="22"/>
  <c r="EH134" i="22"/>
  <c r="EH123" i="22"/>
  <c r="EH135" i="22"/>
  <c r="EH98" i="22" s="1"/>
  <c r="EH113" i="22"/>
  <c r="EH211" i="22"/>
  <c r="EH210" i="22"/>
  <c r="EH131" i="22"/>
  <c r="EH101" i="22" s="1"/>
  <c r="EH227" i="22"/>
  <c r="EH225" i="22"/>
  <c r="EH76" i="22"/>
  <c r="EH31" i="22" s="1"/>
  <c r="EH64" i="22"/>
  <c r="EH19" i="22" s="1"/>
  <c r="EH69" i="22"/>
  <c r="EH82" i="22"/>
  <c r="EH70" i="22"/>
  <c r="EH66" i="22"/>
  <c r="EH129" i="22"/>
  <c r="EH108" i="22"/>
  <c r="EH137" i="22"/>
  <c r="EH103" i="22" s="1"/>
  <c r="EH118" i="22"/>
  <c r="EH121" i="22"/>
  <c r="EH200" i="22"/>
  <c r="EH228" i="22"/>
  <c r="EH219" i="22"/>
  <c r="EH203" i="22"/>
  <c r="EH158" i="22" s="1"/>
  <c r="EH252" i="22"/>
  <c r="EH67" i="22"/>
  <c r="EH80" i="22"/>
  <c r="EH35" i="22" s="1"/>
  <c r="EH125" i="22"/>
  <c r="U47" i="23"/>
  <c r="U119" i="23"/>
  <c r="EH245" i="22"/>
  <c r="EH265" i="22"/>
  <c r="EH270" i="22"/>
  <c r="EH244" i="22"/>
  <c r="EH272" i="22"/>
  <c r="EH235" i="22" s="1"/>
  <c r="EH268" i="22"/>
  <c r="EH238" i="22" s="1"/>
  <c r="EH83" i="22"/>
  <c r="EH79" i="22"/>
  <c r="EH77" i="22"/>
  <c r="EH117" i="22"/>
  <c r="EH109" i="22"/>
  <c r="EH115" i="22"/>
  <c r="EH122" i="22"/>
  <c r="EH110" i="22"/>
  <c r="EH220" i="22"/>
  <c r="EH217" i="22"/>
  <c r="EH212" i="22"/>
  <c r="EH201" i="22"/>
  <c r="EH65" i="22"/>
  <c r="EH250" i="22"/>
  <c r="EH269" i="22"/>
  <c r="EH247" i="22"/>
  <c r="EH249" i="22"/>
  <c r="EH236" i="22" s="1"/>
  <c r="EH89" i="22"/>
  <c r="EH72" i="22"/>
  <c r="EH127" i="22"/>
  <c r="EH116" i="22"/>
  <c r="EH126" i="22"/>
  <c r="EH136" i="22"/>
  <c r="EH102" i="22" s="1"/>
  <c r="EH107" i="22"/>
  <c r="EH213" i="22"/>
  <c r="EH215" i="22"/>
  <c r="EH222" i="22"/>
  <c r="EH223" i="22"/>
  <c r="EH207" i="22"/>
  <c r="EH162" i="22" s="1"/>
  <c r="EH267" i="22"/>
  <c r="EH271" i="22"/>
  <c r="EH258" i="22"/>
  <c r="EH260" i="22"/>
  <c r="EH85" i="22"/>
  <c r="EH92" i="22"/>
  <c r="EH84" i="22"/>
  <c r="EH78" i="22"/>
  <c r="EH111" i="22"/>
  <c r="EH124" i="22"/>
  <c r="EH100" i="22" s="1"/>
  <c r="EH209" i="22"/>
  <c r="EH224" i="22"/>
  <c r="EH205" i="22"/>
  <c r="EH221" i="22"/>
  <c r="U102" i="23"/>
  <c r="EH273" i="22"/>
  <c r="EH239" i="22" s="1"/>
  <c r="EH253" i="22"/>
  <c r="EH261" i="22"/>
  <c r="EH237" i="22" s="1"/>
  <c r="EH248" i="22"/>
  <c r="EH254" i="22"/>
  <c r="EH264" i="22"/>
  <c r="EH68" i="22"/>
  <c r="EH86" i="22"/>
  <c r="EH112" i="22"/>
  <c r="EH99" i="22" s="1"/>
  <c r="EH119" i="22"/>
  <c r="EH133" i="22"/>
  <c r="EH130" i="22"/>
  <c r="EH216" i="22"/>
  <c r="EH266" i="22"/>
  <c r="EH251" i="22"/>
  <c r="EH81" i="22"/>
  <c r="EH263" i="22"/>
  <c r="EH257" i="22"/>
  <c r="EH255" i="22"/>
  <c r="EH73" i="22"/>
  <c r="EH90" i="22"/>
  <c r="EH74" i="22"/>
  <c r="EH88" i="22"/>
  <c r="EH120" i="22"/>
  <c r="EH128" i="22"/>
  <c r="EH199" i="22"/>
  <c r="EH154" i="22" s="1"/>
  <c r="EH214" i="22"/>
  <c r="EH226" i="22"/>
  <c r="EH206" i="22"/>
  <c r="EH202" i="22"/>
  <c r="EH157" i="22" s="1"/>
  <c r="EH229" i="22"/>
  <c r="EH208" i="22"/>
  <c r="EH218" i="22"/>
  <c r="EH173" i="22" s="1"/>
  <c r="EH204" i="22"/>
  <c r="EH71" i="22"/>
  <c r="EH75" i="22"/>
  <c r="EH132" i="22"/>
  <c r="EU74" i="22"/>
  <c r="EU65" i="22"/>
  <c r="EU63" i="22"/>
  <c r="EU64" i="22"/>
  <c r="EU122" i="22"/>
  <c r="EU133" i="22"/>
  <c r="EU204" i="22"/>
  <c r="EU210" i="22"/>
  <c r="EU202" i="22"/>
  <c r="EU271" i="22"/>
  <c r="EU261" i="22"/>
  <c r="EU237" i="22" s="1"/>
  <c r="EU247" i="22"/>
  <c r="EU255" i="22"/>
  <c r="EU250" i="22"/>
  <c r="EU160" i="22" s="1"/>
  <c r="EU262" i="22"/>
  <c r="U48" i="23"/>
  <c r="EU81" i="22"/>
  <c r="EU73" i="22"/>
  <c r="EU83" i="22"/>
  <c r="EU38" i="22" s="1"/>
  <c r="EU62" i="22"/>
  <c r="EU89" i="22"/>
  <c r="EU44" i="22" s="1"/>
  <c r="EU116" i="22"/>
  <c r="EU129" i="22"/>
  <c r="EU114" i="22"/>
  <c r="EU130" i="22"/>
  <c r="EU205" i="22"/>
  <c r="EU221" i="22"/>
  <c r="EU219" i="22"/>
  <c r="EU223" i="22"/>
  <c r="EU248" i="22"/>
  <c r="EU272" i="22"/>
  <c r="EU235" i="22" s="1"/>
  <c r="EU254" i="22"/>
  <c r="EU258" i="22"/>
  <c r="EU91" i="22"/>
  <c r="EU71" i="22"/>
  <c r="EU82" i="22"/>
  <c r="EU108" i="22"/>
  <c r="EU107" i="22"/>
  <c r="EU134" i="22"/>
  <c r="EU126" i="22"/>
  <c r="EU112" i="22"/>
  <c r="EU99" i="22" s="1"/>
  <c r="EU88" i="22"/>
  <c r="EU90" i="22"/>
  <c r="EU80" i="22"/>
  <c r="EU78" i="22"/>
  <c r="EU33" i="22" s="1"/>
  <c r="EU72" i="22"/>
  <c r="EU121" i="22"/>
  <c r="EU136" i="22"/>
  <c r="EU102" i="22" s="1"/>
  <c r="EU137" i="22"/>
  <c r="EU103" i="22" s="1"/>
  <c r="EU124" i="22"/>
  <c r="EU100" i="22" s="1"/>
  <c r="EU135" i="22"/>
  <c r="EU98" i="22" s="1"/>
  <c r="EU128" i="22"/>
  <c r="EU201" i="22"/>
  <c r="EU220" i="22"/>
  <c r="EU217" i="22"/>
  <c r="EU172" i="22" s="1"/>
  <c r="EU227" i="22"/>
  <c r="EU245" i="22"/>
  <c r="EU270" i="22"/>
  <c r="EU274" i="22"/>
  <c r="EU240" i="22" s="1"/>
  <c r="EU224" i="22"/>
  <c r="EU249" i="22"/>
  <c r="EU236" i="22" s="1"/>
  <c r="EU246" i="22"/>
  <c r="U31" i="23"/>
  <c r="EU77" i="22"/>
  <c r="EU68" i="22"/>
  <c r="EU85" i="22"/>
  <c r="EU87" i="22"/>
  <c r="EU42" i="22" s="1"/>
  <c r="EU111" i="22"/>
  <c r="EU120" i="22"/>
  <c r="EU207" i="22"/>
  <c r="EU162" i="22" s="1"/>
  <c r="EU203" i="22"/>
  <c r="EU208" i="22"/>
  <c r="EU225" i="22"/>
  <c r="EU209" i="22"/>
  <c r="EU222" i="22"/>
  <c r="EU226" i="22"/>
  <c r="EU267" i="22"/>
  <c r="EU259" i="22"/>
  <c r="EU268" i="22"/>
  <c r="EU238" i="22" s="1"/>
  <c r="EU256" i="22"/>
  <c r="EU216" i="22"/>
  <c r="U103" i="23"/>
  <c r="EU69" i="22"/>
  <c r="EU76" i="22"/>
  <c r="EU86" i="22"/>
  <c r="EU67" i="22"/>
  <c r="EU125" i="22"/>
  <c r="EU127" i="22"/>
  <c r="EU115" i="22"/>
  <c r="EU117" i="22"/>
  <c r="EU212" i="22"/>
  <c r="EU229" i="22"/>
  <c r="EU263" i="22"/>
  <c r="EU273" i="22"/>
  <c r="EU239" i="22" s="1"/>
  <c r="EU264" i="22"/>
  <c r="EU252" i="22"/>
  <c r="EU244" i="22"/>
  <c r="EU211" i="22"/>
  <c r="EU199" i="22"/>
  <c r="EU260" i="22"/>
  <c r="U120" i="23"/>
  <c r="EU92" i="22"/>
  <c r="EU66" i="22"/>
  <c r="EU70" i="22"/>
  <c r="EU118" i="22"/>
  <c r="EU119" i="22"/>
  <c r="EU110" i="22"/>
  <c r="EU215" i="22"/>
  <c r="EU213" i="22"/>
  <c r="EU168" i="22" s="1"/>
  <c r="EU228" i="22"/>
  <c r="EU253" i="22"/>
  <c r="EU265" i="22"/>
  <c r="EU251" i="22"/>
  <c r="EU266" i="22"/>
  <c r="EU200" i="22"/>
  <c r="EU218" i="22"/>
  <c r="EU257" i="22"/>
  <c r="EU84" i="22"/>
  <c r="EU39" i="22" s="1"/>
  <c r="EU75" i="22"/>
  <c r="EU79" i="22"/>
  <c r="EU123" i="22"/>
  <c r="EU109" i="22"/>
  <c r="EU113" i="22"/>
  <c r="EU132" i="22"/>
  <c r="EU131" i="22"/>
  <c r="EU101" i="22" s="1"/>
  <c r="EU269" i="22"/>
  <c r="EU206" i="22"/>
  <c r="EU214" i="22"/>
  <c r="Q95" i="23"/>
  <c r="Q112" i="23"/>
  <c r="Q24" i="23"/>
  <c r="Q41" i="23"/>
  <c r="Q74" i="22"/>
  <c r="Q63" i="22"/>
  <c r="D62" i="22"/>
  <c r="Q42" i="23"/>
  <c r="Q123" i="22"/>
  <c r="D244" i="22"/>
  <c r="Q114" i="23"/>
  <c r="Q113" i="23"/>
  <c r="Q97" i="23"/>
  <c r="Q267" i="22"/>
  <c r="Q76" i="22"/>
  <c r="Q91" i="22"/>
  <c r="Q109" i="22"/>
  <c r="Q120" i="22"/>
  <c r="Q269" i="22"/>
  <c r="Q256" i="22"/>
  <c r="Q264" i="22"/>
  <c r="Q272" i="22"/>
  <c r="Q235" i="22" s="1"/>
  <c r="Q259" i="22"/>
  <c r="Q128" i="22"/>
  <c r="Q113" i="22"/>
  <c r="Q110" i="22"/>
  <c r="Q64" i="22"/>
  <c r="Q77" i="22"/>
  <c r="Q32" i="22" s="1"/>
  <c r="Q84" i="22"/>
  <c r="Q39" i="22" s="1"/>
  <c r="Q209" i="22"/>
  <c r="Q247" i="22"/>
  <c r="Q65" i="22"/>
  <c r="Q89" i="22"/>
  <c r="Q86" i="22"/>
  <c r="Q136" i="22"/>
  <c r="Q102" i="22" s="1"/>
  <c r="Q70" i="22"/>
  <c r="Q108" i="22"/>
  <c r="Q66" i="22"/>
  <c r="Q129" i="22"/>
  <c r="Q69" i="22"/>
  <c r="Q119" i="22"/>
  <c r="Q78" i="22"/>
  <c r="Q131" i="22"/>
  <c r="Q101" i="22" s="1"/>
  <c r="Q88" i="22"/>
  <c r="Q43" i="22" s="1"/>
  <c r="Q107" i="22"/>
  <c r="Q273" i="22"/>
  <c r="Q239" i="22" s="1"/>
  <c r="Q255" i="22"/>
  <c r="Q246" i="22"/>
  <c r="Q116" i="22"/>
  <c r="Q96" i="23"/>
  <c r="Q112" i="22"/>
  <c r="Q99" i="22" s="1"/>
  <c r="Q87" i="22"/>
  <c r="Q68" i="22"/>
  <c r="Q23" i="22" s="1"/>
  <c r="Q71" i="22"/>
  <c r="Q90" i="22"/>
  <c r="Q122" i="22"/>
  <c r="Q137" i="22"/>
  <c r="Q103" i="22" s="1"/>
  <c r="Q205" i="22"/>
  <c r="Q248" i="22"/>
  <c r="Q260" i="22"/>
  <c r="Q268" i="22"/>
  <c r="Q238" i="22" s="1"/>
  <c r="Q82" i="22"/>
  <c r="Q115" i="22"/>
  <c r="Q251" i="22"/>
  <c r="Q118" i="22"/>
  <c r="Q127" i="22"/>
  <c r="Q73" i="22"/>
  <c r="Q92" i="22"/>
  <c r="Q111" i="22"/>
  <c r="Q130" i="22"/>
  <c r="Q114" i="22"/>
  <c r="Q245" i="22"/>
  <c r="Q263" i="22"/>
  <c r="Q250" i="22"/>
  <c r="Q80" i="22"/>
  <c r="Q265" i="22"/>
  <c r="Q67" i="22"/>
  <c r="Q81" i="22"/>
  <c r="Q85" i="22"/>
  <c r="Q40" i="22" s="1"/>
  <c r="Q133" i="22"/>
  <c r="Q83" i="22"/>
  <c r="Q125" i="22"/>
  <c r="Q35" i="22" s="1"/>
  <c r="Q79" i="22"/>
  <c r="Q135" i="22"/>
  <c r="Q98" i="22" s="1"/>
  <c r="Q132" i="22"/>
  <c r="Q223" i="22"/>
  <c r="Q253" i="22"/>
  <c r="Q252" i="22"/>
  <c r="Q262" i="22"/>
  <c r="Q270" i="22"/>
  <c r="Q257" i="22"/>
  <c r="AD133" i="22"/>
  <c r="Q124" i="22"/>
  <c r="Q100" i="22" s="1"/>
  <c r="Q62" i="22"/>
  <c r="Q134" i="22"/>
  <c r="Q75" i="22"/>
  <c r="Q72" i="22"/>
  <c r="Q121" i="22"/>
  <c r="Q126" i="22"/>
  <c r="Q249" i="22"/>
  <c r="Q236" i="22" s="1"/>
  <c r="Q261" i="22"/>
  <c r="Q237" i="22" s="1"/>
  <c r="Q271" i="22"/>
  <c r="Q254" i="22"/>
  <c r="Q244" i="22"/>
  <c r="Q258" i="22"/>
  <c r="Q266" i="22"/>
  <c r="Q274" i="22"/>
  <c r="Q240" i="22" s="1"/>
  <c r="Q98" i="23"/>
  <c r="AQ122" i="22"/>
  <c r="Q220" i="22"/>
  <c r="Q206" i="22"/>
  <c r="Q215" i="22"/>
  <c r="BQ80" i="22"/>
  <c r="CQ64" i="22"/>
  <c r="CQ117" i="22"/>
  <c r="CQ87" i="22"/>
  <c r="CQ267" i="22"/>
  <c r="CQ71" i="22"/>
  <c r="CQ251" i="22"/>
  <c r="CQ268" i="22"/>
  <c r="CQ238" i="22" s="1"/>
  <c r="CQ258" i="22"/>
  <c r="CQ206" i="22"/>
  <c r="CQ62" i="22"/>
  <c r="CQ212" i="22"/>
  <c r="CQ137" i="22"/>
  <c r="CQ103" i="22" s="1"/>
  <c r="CQ211" i="22"/>
  <c r="CQ115" i="22"/>
  <c r="CQ201" i="22"/>
  <c r="CQ120" i="22"/>
  <c r="CQ272" i="22"/>
  <c r="CQ235" i="22" s="1"/>
  <c r="CQ72" i="22"/>
  <c r="CQ27" i="22" s="1"/>
  <c r="CQ266" i="22"/>
  <c r="CQ244" i="22"/>
  <c r="CQ252" i="22"/>
  <c r="CD268" i="22"/>
  <c r="CD238" i="22" s="1"/>
  <c r="CD78" i="22"/>
  <c r="CD62" i="22"/>
  <c r="CD128" i="22"/>
  <c r="Q219" i="22"/>
  <c r="Q200" i="22"/>
  <c r="Q155" i="22" s="1"/>
  <c r="Q221" i="22"/>
  <c r="Q176" i="22" s="1"/>
  <c r="CQ210" i="22"/>
  <c r="CQ204" i="22"/>
  <c r="CQ82" i="22"/>
  <c r="CQ228" i="22"/>
  <c r="CQ122" i="22"/>
  <c r="CQ227" i="22"/>
  <c r="CQ250" i="22"/>
  <c r="CQ92" i="22"/>
  <c r="CQ112" i="22"/>
  <c r="CQ99" i="22" s="1"/>
  <c r="CD65" i="22"/>
  <c r="CD63" i="22"/>
  <c r="Q227" i="22"/>
  <c r="Q207" i="22"/>
  <c r="Q162" i="22" s="1"/>
  <c r="Q117" i="22"/>
  <c r="CQ81" i="22"/>
  <c r="CQ130" i="22"/>
  <c r="CQ220" i="22"/>
  <c r="CQ245" i="22"/>
  <c r="CQ274" i="22"/>
  <c r="CQ240" i="22" s="1"/>
  <c r="CQ249" i="22"/>
  <c r="CQ236" i="22" s="1"/>
  <c r="CQ90" i="22"/>
  <c r="CQ273" i="22"/>
  <c r="CQ239" i="22" s="1"/>
  <c r="CQ77" i="22"/>
  <c r="CQ257" i="22"/>
  <c r="CQ225" i="22"/>
  <c r="CQ248" i="22"/>
  <c r="CQ79" i="22"/>
  <c r="CQ259" i="22"/>
  <c r="CQ131" i="22"/>
  <c r="CQ101" i="22" s="1"/>
  <c r="CD229" i="22"/>
  <c r="CD213" i="22"/>
  <c r="CD168" i="22" s="1"/>
  <c r="CD88" i="22"/>
  <c r="BD76" i="22"/>
  <c r="Q228" i="22"/>
  <c r="Q211" i="22"/>
  <c r="Q225" i="22"/>
  <c r="CQ88" i="22"/>
  <c r="CQ126" i="22"/>
  <c r="CQ216" i="22"/>
  <c r="CQ215" i="22"/>
  <c r="CQ226" i="22"/>
  <c r="CQ127" i="22"/>
  <c r="CQ133" i="22"/>
  <c r="CQ203" i="22"/>
  <c r="CQ107" i="22"/>
  <c r="CQ125" i="22"/>
  <c r="CQ208" i="22"/>
  <c r="CQ219" i="22"/>
  <c r="CQ199" i="22"/>
  <c r="CQ129" i="22"/>
  <c r="CQ207" i="22"/>
  <c r="CQ162" i="22" s="1"/>
  <c r="CQ200" i="22"/>
  <c r="CD252" i="22"/>
  <c r="CD136" i="22"/>
  <c r="CD102" i="22" s="1"/>
  <c r="CD212" i="22"/>
  <c r="CD81" i="22"/>
  <c r="Q115" i="23"/>
  <c r="Q199" i="22"/>
  <c r="CQ261" i="22"/>
  <c r="CQ237" i="22" s="1"/>
  <c r="CQ109" i="22"/>
  <c r="CQ260" i="22"/>
  <c r="CQ247" i="22"/>
  <c r="CQ83" i="22"/>
  <c r="CQ263" i="22"/>
  <c r="CQ262" i="22"/>
  <c r="CQ121" i="22"/>
  <c r="CQ209" i="22"/>
  <c r="CQ113" i="22"/>
  <c r="CQ78" i="22"/>
  <c r="CQ33" i="22" s="1"/>
  <c r="CQ65" i="22"/>
  <c r="Q201" i="22"/>
  <c r="Q156" i="22" s="1"/>
  <c r="Q213" i="22"/>
  <c r="Q168" i="22" s="1"/>
  <c r="CQ123" i="22"/>
  <c r="CQ66" i="22"/>
  <c r="CQ223" i="22"/>
  <c r="CQ70" i="22"/>
  <c r="CQ63" i="22"/>
  <c r="CQ119" i="22"/>
  <c r="CQ128" i="22"/>
  <c r="CQ218" i="22"/>
  <c r="CQ173" i="22" s="1"/>
  <c r="CQ217" i="22"/>
  <c r="CQ172" i="22" s="1"/>
  <c r="CQ256" i="22"/>
  <c r="CQ67" i="22"/>
  <c r="CQ86" i="22"/>
  <c r="CQ136" i="22"/>
  <c r="CQ102" i="22" s="1"/>
  <c r="CQ255" i="22"/>
  <c r="CQ85" i="22"/>
  <c r="CQ265" i="22"/>
  <c r="CQ114" i="22"/>
  <c r="CQ229" i="22"/>
  <c r="CD133" i="22"/>
  <c r="CD117" i="22"/>
  <c r="CD132" i="22"/>
  <c r="Q43" i="23"/>
  <c r="Q210" i="22"/>
  <c r="CQ91" i="22"/>
  <c r="CQ271" i="22"/>
  <c r="CQ75" i="22"/>
  <c r="CQ110" i="22"/>
  <c r="CQ221" i="22"/>
  <c r="CQ213" i="22"/>
  <c r="CQ135" i="22"/>
  <c r="CQ98" i="22" s="1"/>
  <c r="CQ80" i="22"/>
  <c r="CQ132" i="22"/>
  <c r="CQ222" i="22"/>
  <c r="CQ116" i="22"/>
  <c r="CQ108" i="22"/>
  <c r="CQ84" i="22"/>
  <c r="CQ134" i="22"/>
  <c r="CQ224" i="22"/>
  <c r="CQ118" i="22"/>
  <c r="CQ253" i="22"/>
  <c r="CQ264" i="22"/>
  <c r="CQ74" i="22"/>
  <c r="CQ111" i="22"/>
  <c r="CQ76" i="22"/>
  <c r="CQ246" i="22"/>
  <c r="CD91" i="22"/>
  <c r="CD262" i="22"/>
  <c r="CD137" i="22"/>
  <c r="CD103" i="22" s="1"/>
  <c r="CD121" i="22"/>
  <c r="CD218" i="22"/>
  <c r="CD206" i="22"/>
  <c r="BQ214" i="22"/>
  <c r="BQ169" i="22" s="1"/>
  <c r="BQ114" i="22"/>
  <c r="BQ219" i="22"/>
  <c r="BQ207" i="22"/>
  <c r="BQ203" i="22"/>
  <c r="BQ76" i="22"/>
  <c r="BQ260" i="22"/>
  <c r="BQ244" i="22"/>
  <c r="BQ226" i="22"/>
  <c r="BQ137" i="22"/>
  <c r="BQ103" i="22" s="1"/>
  <c r="BQ117" i="22"/>
  <c r="BQ68" i="22"/>
  <c r="BQ69" i="22"/>
  <c r="BQ228" i="22"/>
  <c r="BQ122" i="22"/>
  <c r="BQ270" i="22"/>
  <c r="BQ254" i="22"/>
  <c r="BQ218" i="22"/>
  <c r="BQ135" i="22"/>
  <c r="BQ98" i="22" s="1"/>
  <c r="BQ115" i="22"/>
  <c r="BQ90" i="22"/>
  <c r="BQ107" i="22"/>
  <c r="BD267" i="22"/>
  <c r="Q208" i="22"/>
  <c r="Q229" i="22"/>
  <c r="CQ124" i="22"/>
  <c r="CQ100" i="22" s="1"/>
  <c r="CD124" i="22"/>
  <c r="CD100" i="22" s="1"/>
  <c r="CD253" i="22"/>
  <c r="CD116" i="22"/>
  <c r="CD225" i="22"/>
  <c r="CD261" i="22"/>
  <c r="CD237" i="22" s="1"/>
  <c r="CD257" i="22"/>
  <c r="CD208" i="22"/>
  <c r="CD273" i="22"/>
  <c r="CD239" i="22" s="1"/>
  <c r="CD118" i="22"/>
  <c r="CD114" i="22"/>
  <c r="CD70" i="22"/>
  <c r="CD205" i="22"/>
  <c r="CD67" i="22"/>
  <c r="CD251" i="22"/>
  <c r="CD227" i="22"/>
  <c r="CD250" i="22"/>
  <c r="CD226" i="22"/>
  <c r="CD79" i="22"/>
  <c r="BQ74" i="22"/>
  <c r="BQ124" i="22"/>
  <c r="BQ100" i="22" s="1"/>
  <c r="BQ84" i="22"/>
  <c r="BQ72" i="22"/>
  <c r="BQ136" i="22"/>
  <c r="BQ102" i="22" s="1"/>
  <c r="BQ206" i="22"/>
  <c r="BQ161" i="22" s="1"/>
  <c r="BQ70" i="22"/>
  <c r="BQ112" i="22"/>
  <c r="BQ99" i="22" s="1"/>
  <c r="BQ217" i="22"/>
  <c r="BQ259" i="22"/>
  <c r="BQ62" i="22"/>
  <c r="BQ199" i="22"/>
  <c r="BQ154" i="22" s="1"/>
  <c r="BQ128" i="22"/>
  <c r="BQ67" i="22"/>
  <c r="CQ202" i="22"/>
  <c r="CQ157" i="22" s="1"/>
  <c r="CQ73" i="22"/>
  <c r="CQ28" i="22" s="1"/>
  <c r="CQ69" i="22"/>
  <c r="CD219" i="22"/>
  <c r="CD113" i="22"/>
  <c r="CD135" i="22"/>
  <c r="CD98" i="22" s="1"/>
  <c r="CD119" i="22"/>
  <c r="CD110" i="22"/>
  <c r="CD221" i="22"/>
  <c r="CD263" i="22"/>
  <c r="CD115" i="22"/>
  <c r="CD272" i="22"/>
  <c r="CD235" i="22" s="1"/>
  <c r="CD82" i="22"/>
  <c r="CD66" i="22"/>
  <c r="CD201" i="22"/>
  <c r="CD271" i="22"/>
  <c r="BQ210" i="22"/>
  <c r="BQ110" i="22"/>
  <c r="BQ215" i="22"/>
  <c r="BQ170" i="22" s="1"/>
  <c r="BQ75" i="22"/>
  <c r="BQ255" i="22"/>
  <c r="BQ272" i="22"/>
  <c r="BQ235" i="22" s="1"/>
  <c r="BQ256" i="22"/>
  <c r="BQ133" i="22"/>
  <c r="BQ113" i="22"/>
  <c r="BQ126" i="22"/>
  <c r="BQ209" i="22"/>
  <c r="BQ108" i="22"/>
  <c r="BQ201" i="22"/>
  <c r="BQ132" i="22"/>
  <c r="BQ212" i="22"/>
  <c r="BQ253" i="22"/>
  <c r="BQ204" i="22"/>
  <c r="BQ200" i="22"/>
  <c r="BQ64" i="22"/>
  <c r="BQ266" i="22"/>
  <c r="BQ250" i="22"/>
  <c r="BQ131" i="22"/>
  <c r="BQ101" i="22" s="1"/>
  <c r="BQ111" i="22"/>
  <c r="BD115" i="22"/>
  <c r="BD122" i="22"/>
  <c r="Q26" i="23"/>
  <c r="Q203" i="22"/>
  <c r="Q158" i="22" s="1"/>
  <c r="CQ270" i="22"/>
  <c r="CQ214" i="22"/>
  <c r="CD107" i="22"/>
  <c r="CD216" i="22"/>
  <c r="CD249" i="22"/>
  <c r="CD236" i="22" s="1"/>
  <c r="CD200" i="22"/>
  <c r="CD204" i="22"/>
  <c r="CD77" i="22"/>
  <c r="CD269" i="22"/>
  <c r="CD134" i="22"/>
  <c r="CD214" i="22"/>
  <c r="CD83" i="22"/>
  <c r="CD75" i="22"/>
  <c r="BQ88" i="22"/>
  <c r="BQ82" i="22"/>
  <c r="BQ37" i="22" s="1"/>
  <c r="BQ120" i="22"/>
  <c r="BQ77" i="22"/>
  <c r="BQ257" i="22"/>
  <c r="BQ229" i="22"/>
  <c r="BQ213" i="22"/>
  <c r="BQ208" i="22"/>
  <c r="BQ127" i="22"/>
  <c r="BQ79" i="22"/>
  <c r="BQ211" i="22"/>
  <c r="BD200" i="22"/>
  <c r="Q212" i="22"/>
  <c r="CQ205" i="22"/>
  <c r="CD246" i="22"/>
  <c r="CD129" i="22"/>
  <c r="CD248" i="22"/>
  <c r="CD89" i="22"/>
  <c r="CD270" i="22"/>
  <c r="CD80" i="22"/>
  <c r="CD64" i="22"/>
  <c r="CD199" i="22"/>
  <c r="CD131" i="22"/>
  <c r="CD101" i="22" s="1"/>
  <c r="CD87" i="22"/>
  <c r="CD42" i="22" s="1"/>
  <c r="CD267" i="22"/>
  <c r="CD247" i="22"/>
  <c r="BQ227" i="22"/>
  <c r="BQ91" i="22"/>
  <c r="BQ271" i="22"/>
  <c r="BQ251" i="22"/>
  <c r="BQ202" i="22"/>
  <c r="BQ157" i="22" s="1"/>
  <c r="BQ268" i="22"/>
  <c r="BQ238" i="22" s="1"/>
  <c r="BQ252" i="22"/>
  <c r="BQ129" i="22"/>
  <c r="BQ125" i="22"/>
  <c r="BQ109" i="22"/>
  <c r="BQ216" i="22"/>
  <c r="BQ86" i="22"/>
  <c r="BQ83" i="22"/>
  <c r="BQ38" i="22" s="1"/>
  <c r="BQ263" i="22"/>
  <c r="BQ262" i="22"/>
  <c r="BQ246" i="22"/>
  <c r="BQ65" i="22"/>
  <c r="BQ20" i="22" s="1"/>
  <c r="BQ123" i="22"/>
  <c r="BQ118" i="22"/>
  <c r="Q217" i="22"/>
  <c r="CQ89" i="22"/>
  <c r="CD123" i="22"/>
  <c r="CD258" i="22"/>
  <c r="CD125" i="22"/>
  <c r="CD109" i="22"/>
  <c r="CD130" i="22"/>
  <c r="CD223" i="22"/>
  <c r="CD85" i="22"/>
  <c r="CD217" i="22"/>
  <c r="BQ130" i="22"/>
  <c r="BQ247" i="22"/>
  <c r="BQ273" i="22"/>
  <c r="BQ239" i="22" s="1"/>
  <c r="BQ66" i="22"/>
  <c r="BQ21" i="22" s="1"/>
  <c r="BQ225" i="22"/>
  <c r="BQ63" i="22"/>
  <c r="BQ18" i="22" s="1"/>
  <c r="BQ89" i="22"/>
  <c r="BQ269" i="22"/>
  <c r="BQ73" i="22"/>
  <c r="CQ68" i="22"/>
  <c r="CQ254" i="22"/>
  <c r="CD120" i="22"/>
  <c r="CD90" i="22"/>
  <c r="CD264" i="22"/>
  <c r="CD74" i="22"/>
  <c r="CD209" i="22"/>
  <c r="CD224" i="22"/>
  <c r="CD108" i="22"/>
  <c r="CD220" i="22"/>
  <c r="CD207" i="22"/>
  <c r="CD92" i="22"/>
  <c r="CD266" i="22"/>
  <c r="CD76" i="22"/>
  <c r="CD31" i="22" s="1"/>
  <c r="CD255" i="22"/>
  <c r="CD202" i="22"/>
  <c r="CD127" i="22"/>
  <c r="CD72" i="22"/>
  <c r="CD27" i="22" s="1"/>
  <c r="CD210" i="22"/>
  <c r="BQ85" i="22"/>
  <c r="BQ265" i="22"/>
  <c r="BQ223" i="22"/>
  <c r="BQ220" i="22"/>
  <c r="BQ264" i="22"/>
  <c r="BQ248" i="22"/>
  <c r="BQ121" i="22"/>
  <c r="BQ87" i="22"/>
  <c r="BQ267" i="22"/>
  <c r="BQ71" i="22"/>
  <c r="BQ205" i="22"/>
  <c r="BQ274" i="22"/>
  <c r="BQ240" i="22" s="1"/>
  <c r="BQ258" i="22"/>
  <c r="BQ119" i="22"/>
  <c r="BQ92" i="22"/>
  <c r="BD223" i="22"/>
  <c r="BD62" i="22"/>
  <c r="BD246" i="22"/>
  <c r="CQ269" i="22"/>
  <c r="CD274" i="22"/>
  <c r="CD240" i="22" s="1"/>
  <c r="CD84" i="22"/>
  <c r="CD39" i="22" s="1"/>
  <c r="CD68" i="22"/>
  <c r="CD203" i="22"/>
  <c r="CD228" i="22"/>
  <c r="CD265" i="22"/>
  <c r="CD222" i="22"/>
  <c r="CD245" i="22"/>
  <c r="CD215" i="22"/>
  <c r="CD254" i="22"/>
  <c r="CD122" i="22"/>
  <c r="CD86" i="22"/>
  <c r="CD260" i="22"/>
  <c r="CD211" i="22"/>
  <c r="CD244" i="22"/>
  <c r="CD126" i="22"/>
  <c r="CD73" i="22"/>
  <c r="CD71" i="22"/>
  <c r="CD111" i="22"/>
  <c r="CD112" i="22"/>
  <c r="CD99" i="22" s="1"/>
  <c r="CD256" i="22"/>
  <c r="CD69" i="22"/>
  <c r="CD259" i="22"/>
  <c r="BQ78" i="22"/>
  <c r="BQ81" i="22"/>
  <c r="BQ261" i="22"/>
  <c r="BQ237" i="22" s="1"/>
  <c r="BQ222" i="22"/>
  <c r="BQ177" i="22" s="1"/>
  <c r="BQ116" i="22"/>
  <c r="BQ221" i="22"/>
  <c r="BQ176" i="22" s="1"/>
  <c r="BQ224" i="22"/>
  <c r="BD64" i="22"/>
  <c r="BD251" i="22"/>
  <c r="BD110" i="22"/>
  <c r="BD118" i="22"/>
  <c r="BD207" i="22"/>
  <c r="BD260" i="22"/>
  <c r="BD83" i="22"/>
  <c r="BD38" i="22" s="1"/>
  <c r="BD204" i="22"/>
  <c r="BD73" i="22"/>
  <c r="BD254" i="22"/>
  <c r="BD216" i="22"/>
  <c r="BD244" i="22"/>
  <c r="BD227" i="22"/>
  <c r="BD127" i="22"/>
  <c r="BD253" i="22"/>
  <c r="BD77" i="22"/>
  <c r="AQ225" i="22"/>
  <c r="AQ81" i="22"/>
  <c r="AQ71" i="22"/>
  <c r="AQ72" i="22"/>
  <c r="AQ75" i="22"/>
  <c r="AQ223" i="22"/>
  <c r="AD250" i="22"/>
  <c r="AD201" i="22"/>
  <c r="AD135" i="22"/>
  <c r="AD98" i="22" s="1"/>
  <c r="AD266" i="22"/>
  <c r="AD251" i="22"/>
  <c r="BD120" i="22"/>
  <c r="BD136" i="22"/>
  <c r="BD102" i="22" s="1"/>
  <c r="BD214" i="22"/>
  <c r="BD263" i="22"/>
  <c r="BD84" i="22"/>
  <c r="BD228" i="22"/>
  <c r="BD125" i="22"/>
  <c r="BD90" i="22"/>
  <c r="BD219" i="22"/>
  <c r="BD273" i="22"/>
  <c r="BD239" i="22" s="1"/>
  <c r="BD209" i="22"/>
  <c r="BD66" i="22"/>
  <c r="BD21" i="22" s="1"/>
  <c r="BD133" i="22"/>
  <c r="BD255" i="22"/>
  <c r="BD129" i="22"/>
  <c r="BD229" i="22"/>
  <c r="BD213" i="22"/>
  <c r="BD265" i="22"/>
  <c r="BD108" i="22"/>
  <c r="BD123" i="22"/>
  <c r="BD206" i="22"/>
  <c r="BD212" i="22"/>
  <c r="BD221" i="22"/>
  <c r="BD210" i="22"/>
  <c r="BD274" i="22"/>
  <c r="BD240" i="22" s="1"/>
  <c r="BD86" i="22"/>
  <c r="AQ64" i="22"/>
  <c r="AQ19" i="22" s="1"/>
  <c r="AQ77" i="22"/>
  <c r="AQ32" i="22" s="1"/>
  <c r="AQ112" i="22"/>
  <c r="AQ99" i="22" s="1"/>
  <c r="AQ247" i="22"/>
  <c r="AQ270" i="22"/>
  <c r="AQ205" i="22"/>
  <c r="AQ109" i="22"/>
  <c r="AQ74" i="22"/>
  <c r="AQ63" i="22"/>
  <c r="AQ92" i="22"/>
  <c r="AQ83" i="22"/>
  <c r="AQ82" i="22"/>
  <c r="AQ133" i="22"/>
  <c r="AQ68" i="22"/>
  <c r="AQ114" i="22"/>
  <c r="AQ62" i="22"/>
  <c r="AD115" i="22"/>
  <c r="AD216" i="22"/>
  <c r="AD221" i="22"/>
  <c r="AD134" i="22"/>
  <c r="AD125" i="22"/>
  <c r="BD132" i="22"/>
  <c r="BD252" i="22"/>
  <c r="BD79" i="22"/>
  <c r="BD257" i="22"/>
  <c r="BD124" i="22"/>
  <c r="BD100" i="22" s="1"/>
  <c r="BD247" i="22"/>
  <c r="BD264" i="22"/>
  <c r="BD271" i="22"/>
  <c r="BD111" i="22"/>
  <c r="BD249" i="22"/>
  <c r="BD236" i="22" s="1"/>
  <c r="BD80" i="22"/>
  <c r="BD74" i="22"/>
  <c r="BD248" i="22"/>
  <c r="BD92" i="22"/>
  <c r="BD91" i="22"/>
  <c r="AQ85" i="22"/>
  <c r="AQ274" i="22"/>
  <c r="AQ240" i="22" s="1"/>
  <c r="AQ226" i="22"/>
  <c r="AQ264" i="22"/>
  <c r="AQ80" i="22"/>
  <c r="AQ273" i="22"/>
  <c r="AQ239" i="22" s="1"/>
  <c r="AQ208" i="22"/>
  <c r="AQ123" i="22"/>
  <c r="AQ259" i="22"/>
  <c r="AQ131" i="22"/>
  <c r="AQ101" i="22" s="1"/>
  <c r="AQ256" i="22"/>
  <c r="AQ69" i="22"/>
  <c r="AQ214" i="22"/>
  <c r="AQ200" i="22"/>
  <c r="AQ207" i="22"/>
  <c r="AQ111" i="22"/>
  <c r="AQ255" i="22"/>
  <c r="AQ107" i="22"/>
  <c r="AQ262" i="22"/>
  <c r="AD80" i="22"/>
  <c r="AD86" i="22"/>
  <c r="AD111" i="22"/>
  <c r="BD203" i="22"/>
  <c r="BD89" i="22"/>
  <c r="BD87" i="22"/>
  <c r="BD245" i="22"/>
  <c r="BD68" i="22"/>
  <c r="BD137" i="22"/>
  <c r="BD103" i="22" s="1"/>
  <c r="BD107" i="22"/>
  <c r="BD266" i="22"/>
  <c r="BD205" i="22"/>
  <c r="BD220" i="22"/>
  <c r="BD78" i="22"/>
  <c r="BD88" i="22"/>
  <c r="BD202" i="22"/>
  <c r="BD261" i="22"/>
  <c r="BD237" i="22" s="1"/>
  <c r="BD126" i="22"/>
  <c r="BD270" i="22"/>
  <c r="BD72" i="22"/>
  <c r="AQ78" i="22"/>
  <c r="AQ33" i="22" s="1"/>
  <c r="AQ257" i="22"/>
  <c r="AQ86" i="22"/>
  <c r="AQ118" i="22"/>
  <c r="AQ227" i="22"/>
  <c r="AQ66" i="22"/>
  <c r="BQ249" i="22"/>
  <c r="BQ236" i="22" s="1"/>
  <c r="BD65" i="22"/>
  <c r="BD82" i="22"/>
  <c r="BD113" i="22"/>
  <c r="BD117" i="22"/>
  <c r="BD256" i="22"/>
  <c r="BD226" i="22"/>
  <c r="BD208" i="22"/>
  <c r="BD63" i="22"/>
  <c r="BD18" i="22" s="1"/>
  <c r="BD81" i="22"/>
  <c r="BD222" i="22"/>
  <c r="BD225" i="22"/>
  <c r="BD201" i="22"/>
  <c r="BD114" i="22"/>
  <c r="AQ116" i="22"/>
  <c r="AQ113" i="22"/>
  <c r="AQ251" i="22"/>
  <c r="AQ119" i="22"/>
  <c r="AQ199" i="22"/>
  <c r="AQ268" i="22"/>
  <c r="AQ238" i="22" s="1"/>
  <c r="AQ271" i="22"/>
  <c r="AQ248" i="22"/>
  <c r="AQ222" i="22"/>
  <c r="AQ250" i="22"/>
  <c r="AQ91" i="22"/>
  <c r="AQ261" i="22"/>
  <c r="AQ237" i="22" s="1"/>
  <c r="AQ121" i="22"/>
  <c r="AQ65" i="22"/>
  <c r="AQ209" i="22"/>
  <c r="AQ110" i="22"/>
  <c r="AQ245" i="22"/>
  <c r="AQ117" i="22"/>
  <c r="AD66" i="22"/>
  <c r="AD21" i="22" s="1"/>
  <c r="BQ134" i="22"/>
  <c r="BQ245" i="22"/>
  <c r="BD119" i="22"/>
  <c r="BD67" i="22"/>
  <c r="BD211" i="22"/>
  <c r="BD166" i="22" s="1"/>
  <c r="BD134" i="22"/>
  <c r="BD71" i="22"/>
  <c r="BD112" i="22"/>
  <c r="BD99" i="22" s="1"/>
  <c r="BD85" i="22"/>
  <c r="BD250" i="22"/>
  <c r="BD135" i="22"/>
  <c r="BD98" i="22" s="1"/>
  <c r="BD269" i="22"/>
  <c r="BD199" i="22"/>
  <c r="BD154" i="22" s="1"/>
  <c r="BD217" i="22"/>
  <c r="BD258" i="22"/>
  <c r="AQ219" i="22"/>
  <c r="AQ90" i="22"/>
  <c r="AQ215" i="22"/>
  <c r="AQ136" i="22"/>
  <c r="AQ102" i="22" s="1"/>
  <c r="AQ267" i="22"/>
  <c r="AQ260" i="22"/>
  <c r="AQ244" i="22"/>
  <c r="AQ130" i="22"/>
  <c r="AQ221" i="22"/>
  <c r="AQ176" i="22" s="1"/>
  <c r="AQ76" i="22"/>
  <c r="AQ124" i="22"/>
  <c r="AQ100" i="22" s="1"/>
  <c r="AQ217" i="22"/>
  <c r="AQ108" i="22"/>
  <c r="AQ88" i="22"/>
  <c r="AQ213" i="22"/>
  <c r="AD224" i="22"/>
  <c r="AD91" i="22"/>
  <c r="AD246" i="22"/>
  <c r="AD110" i="22"/>
  <c r="BD218" i="22"/>
  <c r="BD215" i="22"/>
  <c r="BD128" i="22"/>
  <c r="BD224" i="22"/>
  <c r="BD259" i="22"/>
  <c r="BD116" i="22"/>
  <c r="BD121" i="22"/>
  <c r="BD70" i="22"/>
  <c r="BD130" i="22"/>
  <c r="BD131" i="22"/>
  <c r="BD101" i="22" s="1"/>
  <c r="BD262" i="22"/>
  <c r="BD109" i="22"/>
  <c r="BD69" i="22"/>
  <c r="BD24" i="22" s="1"/>
  <c r="BD268" i="22"/>
  <c r="BD238" i="22" s="1"/>
  <c r="BD75" i="22"/>
  <c r="BD272" i="22"/>
  <c r="BD235" i="22" s="1"/>
  <c r="AQ216" i="22"/>
  <c r="AQ202" i="22"/>
  <c r="AQ129" i="22"/>
  <c r="AQ70" i="22"/>
  <c r="AQ203" i="22"/>
  <c r="AQ158" i="22" s="1"/>
  <c r="AQ87" i="22"/>
  <c r="AQ42" i="22" s="1"/>
  <c r="AQ67" i="22"/>
  <c r="AQ206" i="22"/>
  <c r="AQ132" i="22"/>
  <c r="AQ254" i="22"/>
  <c r="AQ229" i="22"/>
  <c r="AQ263" i="22"/>
  <c r="AQ73" i="22"/>
  <c r="AQ28" i="22" s="1"/>
  <c r="AD130" i="22"/>
  <c r="AD76" i="22"/>
  <c r="AD137" i="22"/>
  <c r="AD103" i="22" s="1"/>
  <c r="AD267" i="22"/>
  <c r="AD256" i="22"/>
  <c r="AD207" i="22"/>
  <c r="AD264" i="22"/>
  <c r="AD83" i="22"/>
  <c r="AD202" i="22"/>
  <c r="AD157" i="22" s="1"/>
  <c r="AD273" i="22"/>
  <c r="AD239" i="22" s="1"/>
  <c r="AD109" i="22"/>
  <c r="AD120" i="22"/>
  <c r="AD269" i="22"/>
  <c r="AD215" i="22"/>
  <c r="AD255" i="22"/>
  <c r="AQ137" i="22"/>
  <c r="AQ103" i="22" s="1"/>
  <c r="AD90" i="22"/>
  <c r="AD71" i="22"/>
  <c r="AD200" i="22"/>
  <c r="AD81" i="22"/>
  <c r="AD226" i="22"/>
  <c r="AD123" i="22"/>
  <c r="AD73" i="22"/>
  <c r="AD136" i="22"/>
  <c r="AD102" i="22" s="1"/>
  <c r="AD127" i="22"/>
  <c r="AD225" i="22"/>
  <c r="AD74" i="22"/>
  <c r="Q204" i="22"/>
  <c r="AQ120" i="22"/>
  <c r="AQ204" i="22"/>
  <c r="AQ218" i="22"/>
  <c r="AQ173" i="22" s="1"/>
  <c r="AQ249" i="22"/>
  <c r="AQ236" i="22" s="1"/>
  <c r="AD121" i="22"/>
  <c r="AD88" i="22"/>
  <c r="AD78" i="22"/>
  <c r="AD64" i="22"/>
  <c r="AD253" i="22"/>
  <c r="AD254" i="22"/>
  <c r="AD261" i="22"/>
  <c r="AD237" i="22" s="1"/>
  <c r="AD220" i="22"/>
  <c r="AD108" i="22"/>
  <c r="AD205" i="22"/>
  <c r="AQ126" i="22"/>
  <c r="AQ228" i="22"/>
  <c r="AQ89" i="22"/>
  <c r="AQ84" i="22"/>
  <c r="AQ39" i="22" s="1"/>
  <c r="AQ224" i="22"/>
  <c r="AQ127" i="22"/>
  <c r="AQ252" i="22"/>
  <c r="AD219" i="22"/>
  <c r="AD131" i="22"/>
  <c r="AD101" i="22" s="1"/>
  <c r="AD116" i="22"/>
  <c r="AD67" i="22"/>
  <c r="AD247" i="22"/>
  <c r="AD222" i="22"/>
  <c r="AD213" i="22"/>
  <c r="AD132" i="22"/>
  <c r="AD258" i="22"/>
  <c r="AD209" i="22"/>
  <c r="AD113" i="22"/>
  <c r="AD244" i="22"/>
  <c r="AD204" i="22"/>
  <c r="AD70" i="22"/>
  <c r="AD214" i="22"/>
  <c r="Q222" i="22"/>
  <c r="Q177" i="22" s="1"/>
  <c r="Q202" i="22"/>
  <c r="AQ211" i="22"/>
  <c r="AQ134" i="22"/>
  <c r="AQ220" i="22"/>
  <c r="AD211" i="22"/>
  <c r="AD212" i="22"/>
  <c r="AD245" i="22"/>
  <c r="AD89" i="22"/>
  <c r="AD44" i="22" s="1"/>
  <c r="AD92" i="22"/>
  <c r="AD87" i="22"/>
  <c r="AD77" i="22"/>
  <c r="AD68" i="22"/>
  <c r="AD122" i="22"/>
  <c r="AD259" i="22"/>
  <c r="AD118" i="22"/>
  <c r="AD69" i="22"/>
  <c r="AD249" i="22"/>
  <c r="AD236" i="22" s="1"/>
  <c r="AD119" i="22"/>
  <c r="Q226" i="22"/>
  <c r="AQ212" i="22"/>
  <c r="AQ210" i="22"/>
  <c r="AQ115" i="22"/>
  <c r="AQ266" i="22"/>
  <c r="AQ269" i="22"/>
  <c r="AD228" i="22"/>
  <c r="AD62" i="22"/>
  <c r="AD217" i="22"/>
  <c r="AD107" i="22"/>
  <c r="AD248" i="22"/>
  <c r="AD199" i="22"/>
  <c r="AD229" i="22"/>
  <c r="AD126" i="22"/>
  <c r="AD265" i="22"/>
  <c r="AD124" i="22"/>
  <c r="AD100" i="22" s="1"/>
  <c r="AD263" i="22"/>
  <c r="AD117" i="22"/>
  <c r="Q224" i="22"/>
  <c r="Q218" i="22"/>
  <c r="Q173" i="22" s="1"/>
  <c r="AQ135" i="22"/>
  <c r="AQ98" i="22" s="1"/>
  <c r="AQ128" i="22"/>
  <c r="AQ272" i="22"/>
  <c r="AQ235" i="22" s="1"/>
  <c r="AQ265" i="22"/>
  <c r="AD260" i="22"/>
  <c r="AD271" i="22"/>
  <c r="AD72" i="22"/>
  <c r="AD223" i="22"/>
  <c r="AD208" i="22"/>
  <c r="AD79" i="22"/>
  <c r="AD268" i="22"/>
  <c r="AD238" i="22" s="1"/>
  <c r="AD75" i="22"/>
  <c r="AD84" i="22"/>
  <c r="AD270" i="22"/>
  <c r="AD129" i="22"/>
  <c r="AD218" i="22"/>
  <c r="AD257" i="22"/>
  <c r="AD114" i="22"/>
  <c r="AQ253" i="22"/>
  <c r="AQ125" i="22"/>
  <c r="AQ201" i="22"/>
  <c r="AQ258" i="22"/>
  <c r="AQ246" i="22"/>
  <c r="AQ79" i="22"/>
  <c r="AD65" i="22"/>
  <c r="AD206" i="22"/>
  <c r="AD161" i="22" s="1"/>
  <c r="AD252" i="22"/>
  <c r="AD203" i="22"/>
  <c r="AD227" i="22"/>
  <c r="AD128" i="22"/>
  <c r="AD85" i="22"/>
  <c r="AD262" i="22"/>
  <c r="AD272" i="22"/>
  <c r="AD235" i="22" s="1"/>
  <c r="AD112" i="22"/>
  <c r="AD99" i="22" s="1"/>
  <c r="AD274" i="22"/>
  <c r="AD240" i="22" s="1"/>
  <c r="AD63" i="22"/>
  <c r="AD210" i="22"/>
  <c r="AD82" i="22"/>
  <c r="Q214" i="22"/>
  <c r="Q169" i="22" s="1"/>
  <c r="Q216" i="22"/>
  <c r="Q44" i="23"/>
  <c r="Q99" i="23"/>
  <c r="Q27" i="23"/>
  <c r="Q116" i="23"/>
  <c r="Q45" i="23"/>
  <c r="DD89" i="22"/>
  <c r="DD68" i="22"/>
  <c r="DD75" i="22"/>
  <c r="DD66" i="22"/>
  <c r="DD91" i="22"/>
  <c r="DD111" i="22"/>
  <c r="DD128" i="22"/>
  <c r="DD126" i="22"/>
  <c r="DD137" i="22"/>
  <c r="DD103" i="22" s="1"/>
  <c r="DD124" i="22"/>
  <c r="DD100" i="22" s="1"/>
  <c r="DD228" i="22"/>
  <c r="DD207" i="22"/>
  <c r="DD162" i="22" s="1"/>
  <c r="DD204" i="22"/>
  <c r="DD226" i="22"/>
  <c r="DD215" i="22"/>
  <c r="DD221" i="22"/>
  <c r="DD256" i="22"/>
  <c r="DD274" i="22"/>
  <c r="DD240" i="22" s="1"/>
  <c r="DD273" i="22"/>
  <c r="DD239" i="22" s="1"/>
  <c r="DD251" i="22"/>
  <c r="DD265" i="22"/>
  <c r="DD72" i="22"/>
  <c r="DD92" i="22"/>
  <c r="DD73" i="22"/>
  <c r="DD87" i="22"/>
  <c r="DD119" i="22"/>
  <c r="DD131" i="22"/>
  <c r="DD101" i="22" s="1"/>
  <c r="DD130" i="22"/>
  <c r="DD224" i="22"/>
  <c r="DD212" i="22"/>
  <c r="DD220" i="22"/>
  <c r="DD213" i="22"/>
  <c r="DD263" i="22"/>
  <c r="DD248" i="22"/>
  <c r="DD255" i="22"/>
  <c r="DD257" i="22"/>
  <c r="Q100" i="23"/>
  <c r="DD84" i="22"/>
  <c r="DD62" i="22"/>
  <c r="DD82" i="22"/>
  <c r="DD115" i="22"/>
  <c r="DD117" i="22"/>
  <c r="DD112" i="22"/>
  <c r="DD99" i="22" s="1"/>
  <c r="DD134" i="22"/>
  <c r="DD108" i="22"/>
  <c r="DD110" i="22"/>
  <c r="DD109" i="22"/>
  <c r="DD114" i="22"/>
  <c r="DD199" i="22"/>
  <c r="DD264" i="22"/>
  <c r="DD252" i="22"/>
  <c r="DD262" i="22"/>
  <c r="DD254" i="22"/>
  <c r="DD268" i="22"/>
  <c r="DD238" i="22" s="1"/>
  <c r="DD267" i="22"/>
  <c r="DD78" i="22"/>
  <c r="DD74" i="22"/>
  <c r="DD76" i="22"/>
  <c r="DD31" i="22" s="1"/>
  <c r="DD86" i="22"/>
  <c r="DD122" i="22"/>
  <c r="DD132" i="22"/>
  <c r="DD133" i="22"/>
  <c r="DD202" i="22"/>
  <c r="DD201" i="22"/>
  <c r="DD219" i="22"/>
  <c r="DD205" i="22"/>
  <c r="DD79" i="22"/>
  <c r="DD69" i="22"/>
  <c r="DD24" i="22" s="1"/>
  <c r="DD116" i="22"/>
  <c r="DD129" i="22"/>
  <c r="DD127" i="22"/>
  <c r="DD125" i="22"/>
  <c r="DD121" i="22"/>
  <c r="DD211" i="22"/>
  <c r="DD218" i="22"/>
  <c r="DD229" i="22"/>
  <c r="DD253" i="22"/>
  <c r="DD249" i="22"/>
  <c r="DD236" i="22" s="1"/>
  <c r="DD246" i="22"/>
  <c r="DD244" i="22"/>
  <c r="DD261" i="22"/>
  <c r="DD237" i="22" s="1"/>
  <c r="DD266" i="22"/>
  <c r="Q28" i="23"/>
  <c r="Q117" i="23"/>
  <c r="DD63" i="22"/>
  <c r="DD18" i="22" s="1"/>
  <c r="DD64" i="22"/>
  <c r="DD135" i="22"/>
  <c r="DD98" i="22" s="1"/>
  <c r="DD123" i="22"/>
  <c r="DD216" i="22"/>
  <c r="DD225" i="22"/>
  <c r="DD200" i="22"/>
  <c r="DD250" i="22"/>
  <c r="DD83" i="22"/>
  <c r="DD77" i="22"/>
  <c r="DD81" i="22"/>
  <c r="DD65" i="22"/>
  <c r="DD20" i="22" s="1"/>
  <c r="DD136" i="22"/>
  <c r="DD102" i="22" s="1"/>
  <c r="DD113" i="22"/>
  <c r="DD118" i="22"/>
  <c r="DD227" i="22"/>
  <c r="DD203" i="22"/>
  <c r="DD217" i="22"/>
  <c r="DD208" i="22"/>
  <c r="DD272" i="22"/>
  <c r="DD235" i="22" s="1"/>
  <c r="DD260" i="22"/>
  <c r="DD258" i="22"/>
  <c r="DD67" i="22"/>
  <c r="DD80" i="22"/>
  <c r="DD85" i="22"/>
  <c r="DD40" i="22" s="1"/>
  <c r="DD71" i="22"/>
  <c r="DD88" i="22"/>
  <c r="DD43" i="22" s="1"/>
  <c r="DD70" i="22"/>
  <c r="DD90" i="22"/>
  <c r="DD120" i="22"/>
  <c r="DD107" i="22"/>
  <c r="DD214" i="22"/>
  <c r="DD209" i="22"/>
  <c r="DD164" i="22" s="1"/>
  <c r="DD206" i="22"/>
  <c r="DD210" i="22"/>
  <c r="DD165" i="22" s="1"/>
  <c r="DD223" i="22"/>
  <c r="DD222" i="22"/>
  <c r="DD247" i="22"/>
  <c r="DD270" i="22"/>
  <c r="DD259" i="22"/>
  <c r="DD269" i="22"/>
  <c r="DD271" i="22"/>
  <c r="DD245" i="22"/>
  <c r="Q101" i="23"/>
  <c r="DQ207" i="22"/>
  <c r="DQ220" i="22"/>
  <c r="DQ224" i="22"/>
  <c r="DQ269" i="22"/>
  <c r="DQ76" i="22"/>
  <c r="DQ71" i="22"/>
  <c r="DQ79" i="22"/>
  <c r="DQ91" i="22"/>
  <c r="DQ89" i="22"/>
  <c r="DQ116" i="22"/>
  <c r="DQ119" i="22"/>
  <c r="DQ65" i="22"/>
  <c r="DQ136" i="22"/>
  <c r="DQ102" i="22" s="1"/>
  <c r="DQ121" i="22"/>
  <c r="DQ124" i="22"/>
  <c r="DQ100" i="22" s="1"/>
  <c r="DQ214" i="22"/>
  <c r="DQ205" i="22"/>
  <c r="DQ211" i="22"/>
  <c r="DQ200" i="22"/>
  <c r="DQ215" i="22"/>
  <c r="DQ228" i="22"/>
  <c r="DQ274" i="22"/>
  <c r="DQ240" i="22" s="1"/>
  <c r="DQ256" i="22"/>
  <c r="DQ257" i="22"/>
  <c r="DQ271" i="22"/>
  <c r="DQ70" i="22"/>
  <c r="DQ90" i="22"/>
  <c r="DQ73" i="22"/>
  <c r="DQ77" i="22"/>
  <c r="DQ32" i="22" s="1"/>
  <c r="DQ64" i="22"/>
  <c r="DQ92" i="22"/>
  <c r="DQ67" i="22"/>
  <c r="DQ114" i="22"/>
  <c r="DQ120" i="22"/>
  <c r="DQ126" i="22"/>
  <c r="DQ62" i="22"/>
  <c r="DQ68" i="22"/>
  <c r="DQ23" i="22" s="1"/>
  <c r="DQ137" i="22"/>
  <c r="DQ103" i="22" s="1"/>
  <c r="DQ223" i="22"/>
  <c r="DQ203" i="22"/>
  <c r="DQ201" i="22"/>
  <c r="DQ199" i="22"/>
  <c r="DQ208" i="22"/>
  <c r="DQ270" i="22"/>
  <c r="DQ262" i="22"/>
  <c r="DQ272" i="22"/>
  <c r="DQ235" i="22" s="1"/>
  <c r="Q46" i="23"/>
  <c r="DQ218" i="22"/>
  <c r="DQ217" i="22"/>
  <c r="DQ204" i="22"/>
  <c r="DQ266" i="22"/>
  <c r="DQ247" i="22"/>
  <c r="DQ249" i="22"/>
  <c r="DQ236" i="22" s="1"/>
  <c r="DQ255" i="22"/>
  <c r="DQ69" i="22"/>
  <c r="DQ75" i="22"/>
  <c r="DQ117" i="22"/>
  <c r="DQ87" i="22"/>
  <c r="DQ111" i="22"/>
  <c r="Q118" i="23"/>
  <c r="DQ229" i="22"/>
  <c r="DQ212" i="22"/>
  <c r="DQ226" i="22"/>
  <c r="DQ225" i="22"/>
  <c r="DQ210" i="22"/>
  <c r="DQ219" i="22"/>
  <c r="DQ209" i="22"/>
  <c r="DQ265" i="22"/>
  <c r="DQ264" i="22"/>
  <c r="DQ254" i="22"/>
  <c r="DQ252" i="22"/>
  <c r="DQ66" i="22"/>
  <c r="DQ78" i="22"/>
  <c r="DQ33" i="22" s="1"/>
  <c r="DQ107" i="22"/>
  <c r="DQ109" i="22"/>
  <c r="DQ112" i="22"/>
  <c r="DQ99" i="22" s="1"/>
  <c r="DQ110" i="22"/>
  <c r="DQ216" i="22"/>
  <c r="DQ221" i="22"/>
  <c r="DQ213" i="22"/>
  <c r="DQ202" i="22"/>
  <c r="DQ267" i="22"/>
  <c r="DQ248" i="22"/>
  <c r="DQ83" i="22"/>
  <c r="DQ85" i="22"/>
  <c r="DQ84" i="22"/>
  <c r="DQ63" i="22"/>
  <c r="DQ86" i="22"/>
  <c r="DQ72" i="22"/>
  <c r="DQ27" i="22" s="1"/>
  <c r="DQ88" i="22"/>
  <c r="DQ118" i="22"/>
  <c r="DQ115" i="22"/>
  <c r="DQ128" i="22"/>
  <c r="DQ135" i="22"/>
  <c r="DQ98" i="22" s="1"/>
  <c r="DQ122" i="22"/>
  <c r="DQ222" i="22"/>
  <c r="DQ227" i="22"/>
  <c r="DQ260" i="22"/>
  <c r="DQ273" i="22"/>
  <c r="DQ239" i="22" s="1"/>
  <c r="DQ261" i="22"/>
  <c r="DQ237" i="22" s="1"/>
  <c r="DQ253" i="22"/>
  <c r="DQ244" i="22"/>
  <c r="DQ74" i="22"/>
  <c r="DQ29" i="22" s="1"/>
  <c r="DQ82" i="22"/>
  <c r="DQ108" i="22"/>
  <c r="DQ133" i="22"/>
  <c r="DQ123" i="22"/>
  <c r="DQ132" i="22"/>
  <c r="DQ125" i="22"/>
  <c r="DQ130" i="22"/>
  <c r="Q29" i="23"/>
  <c r="DQ206" i="22"/>
  <c r="DQ246" i="22"/>
  <c r="DQ259" i="22"/>
  <c r="DQ268" i="22"/>
  <c r="DQ238" i="22" s="1"/>
  <c r="DQ251" i="22"/>
  <c r="DQ245" i="22"/>
  <c r="DQ263" i="22"/>
  <c r="DQ250" i="22"/>
  <c r="DQ258" i="22"/>
  <c r="DQ81" i="22"/>
  <c r="DQ80" i="22"/>
  <c r="DQ113" i="22"/>
  <c r="DQ129" i="22"/>
  <c r="DQ127" i="22"/>
  <c r="DQ131" i="22"/>
  <c r="DQ101" i="22" s="1"/>
  <c r="DQ134" i="22"/>
  <c r="ED256" i="22"/>
  <c r="ED261" i="22"/>
  <c r="ED237" i="22" s="1"/>
  <c r="ED259" i="22"/>
  <c r="ED260" i="22"/>
  <c r="ED66" i="22"/>
  <c r="ED84" i="22"/>
  <c r="ED80" i="22"/>
  <c r="ED63" i="22"/>
  <c r="ED127" i="22"/>
  <c r="ED129" i="22"/>
  <c r="ED122" i="22"/>
  <c r="ED130" i="22"/>
  <c r="ED135" i="22"/>
  <c r="ED98" i="22" s="1"/>
  <c r="ED121" i="22"/>
  <c r="ED213" i="22"/>
  <c r="ED229" i="22"/>
  <c r="ED201" i="22"/>
  <c r="ED224" i="22"/>
  <c r="ED70" i="22"/>
  <c r="ED203" i="22"/>
  <c r="Q47" i="23"/>
  <c r="ED273" i="22"/>
  <c r="ED239" i="22" s="1"/>
  <c r="ED245" i="22"/>
  <c r="ED254" i="22"/>
  <c r="ED268" i="22"/>
  <c r="ED238" i="22" s="1"/>
  <c r="ED274" i="22"/>
  <c r="ED240" i="22" s="1"/>
  <c r="ED272" i="22"/>
  <c r="ED235" i="22" s="1"/>
  <c r="ED78" i="22"/>
  <c r="ED72" i="22"/>
  <c r="ED64" i="22"/>
  <c r="ED19" i="22" s="1"/>
  <c r="ED71" i="22"/>
  <c r="ED68" i="22"/>
  <c r="ED132" i="22"/>
  <c r="ED126" i="22"/>
  <c r="ED220" i="22"/>
  <c r="ED175" i="22" s="1"/>
  <c r="ED209" i="22"/>
  <c r="ED222" i="22"/>
  <c r="ED177" i="22" s="1"/>
  <c r="ED210" i="22"/>
  <c r="ED165" i="22" s="1"/>
  <c r="ED92" i="22"/>
  <c r="ED115" i="22"/>
  <c r="ED263" i="22"/>
  <c r="ED264" i="22"/>
  <c r="ED251" i="22"/>
  <c r="ED257" i="22"/>
  <c r="ED253" i="22"/>
  <c r="ED62" i="22"/>
  <c r="ED17" i="22" s="1"/>
  <c r="ED74" i="22"/>
  <c r="ED128" i="22"/>
  <c r="ED110" i="22"/>
  <c r="ED207" i="22"/>
  <c r="ED217" i="22"/>
  <c r="ED113" i="22"/>
  <c r="ED211" i="22"/>
  <c r="ED270" i="22"/>
  <c r="ED271" i="22"/>
  <c r="ED249" i="22"/>
  <c r="ED236" i="22" s="1"/>
  <c r="ED269" i="22"/>
  <c r="ED89" i="22"/>
  <c r="ED67" i="22"/>
  <c r="ED69" i="22"/>
  <c r="ED76" i="22"/>
  <c r="ED73" i="22"/>
  <c r="ED91" i="22"/>
  <c r="ED85" i="22"/>
  <c r="ED117" i="22"/>
  <c r="ED226" i="22"/>
  <c r="ED206" i="22"/>
  <c r="ED215" i="22"/>
  <c r="ED170" i="22" s="1"/>
  <c r="ED216" i="22"/>
  <c r="ED200" i="22"/>
  <c r="ED155" i="22" s="1"/>
  <c r="ED205" i="22"/>
  <c r="ED221" i="22"/>
  <c r="ED225" i="22"/>
  <c r="ED250" i="22"/>
  <c r="ED88" i="22"/>
  <c r="Q119" i="23"/>
  <c r="ED246" i="22"/>
  <c r="ED258" i="22"/>
  <c r="ED82" i="22"/>
  <c r="ED81" i="22"/>
  <c r="ED108" i="22"/>
  <c r="ED112" i="22"/>
  <c r="ED99" i="22" s="1"/>
  <c r="ED107" i="22"/>
  <c r="ED199" i="22"/>
  <c r="ED219" i="22"/>
  <c r="ED174" i="22" s="1"/>
  <c r="ED204" i="22"/>
  <c r="ED223" i="22"/>
  <c r="ED119" i="22"/>
  <c r="Q102" i="23"/>
  <c r="ED244" i="22"/>
  <c r="ED90" i="22"/>
  <c r="ED86" i="22"/>
  <c r="ED77" i="22"/>
  <c r="ED32" i="22" s="1"/>
  <c r="ED65" i="22"/>
  <c r="ED79" i="22"/>
  <c r="ED114" i="22"/>
  <c r="ED137" i="22"/>
  <c r="ED103" i="22" s="1"/>
  <c r="ED120" i="22"/>
  <c r="ED109" i="22"/>
  <c r="ED136" i="22"/>
  <c r="ED102" i="22" s="1"/>
  <c r="ED123" i="22"/>
  <c r="ED125" i="22"/>
  <c r="ED118" i="22"/>
  <c r="ED227" i="22"/>
  <c r="ED212" i="22"/>
  <c r="ED167" i="22" s="1"/>
  <c r="ED218" i="22"/>
  <c r="ED208" i="22"/>
  <c r="ED266" i="22"/>
  <c r="ED124" i="22"/>
  <c r="ED100" i="22" s="1"/>
  <c r="Q30" i="23"/>
  <c r="ED267" i="22"/>
  <c r="ED262" i="22"/>
  <c r="ED248" i="22"/>
  <c r="ED252" i="22"/>
  <c r="ED255" i="22"/>
  <c r="ED247" i="22"/>
  <c r="ED87" i="22"/>
  <c r="ED75" i="22"/>
  <c r="ED30" i="22" s="1"/>
  <c r="ED83" i="22"/>
  <c r="ED111" i="22"/>
  <c r="ED131" i="22"/>
  <c r="ED101" i="22" s="1"/>
  <c r="ED134" i="22"/>
  <c r="ED116" i="22"/>
  <c r="ED202" i="22"/>
  <c r="ED157" i="22" s="1"/>
  <c r="ED214" i="22"/>
  <c r="ED169" i="22" s="1"/>
  <c r="ED228" i="22"/>
  <c r="ED265" i="22"/>
  <c r="ED133" i="22"/>
  <c r="EQ91" i="22"/>
  <c r="EQ73" i="22"/>
  <c r="EQ86" i="22"/>
  <c r="EQ75" i="22"/>
  <c r="EQ107" i="22"/>
  <c r="EQ132" i="22"/>
  <c r="EQ112" i="22"/>
  <c r="EQ99" i="22" s="1"/>
  <c r="EQ122" i="22"/>
  <c r="EQ124" i="22"/>
  <c r="EQ100" i="22" s="1"/>
  <c r="EQ225" i="22"/>
  <c r="EQ212" i="22"/>
  <c r="EQ167" i="22" s="1"/>
  <c r="EQ224" i="22"/>
  <c r="EQ210" i="22"/>
  <c r="EQ202" i="22"/>
  <c r="EQ209" i="22"/>
  <c r="EQ268" i="22"/>
  <c r="EQ238" i="22" s="1"/>
  <c r="EQ265" i="22"/>
  <c r="EQ252" i="22"/>
  <c r="EQ228" i="22"/>
  <c r="Q103" i="23"/>
  <c r="EQ80" i="22"/>
  <c r="EQ35" i="22" s="1"/>
  <c r="EQ65" i="22"/>
  <c r="EQ20" i="22" s="1"/>
  <c r="EQ72" i="22"/>
  <c r="EQ109" i="22"/>
  <c r="EQ115" i="22"/>
  <c r="EQ128" i="22"/>
  <c r="EQ130" i="22"/>
  <c r="EQ114" i="22"/>
  <c r="EQ206" i="22"/>
  <c r="EQ271" i="22"/>
  <c r="EQ257" i="22"/>
  <c r="EQ226" i="22"/>
  <c r="Q120" i="23"/>
  <c r="EQ74" i="22"/>
  <c r="EQ121" i="22"/>
  <c r="EQ135" i="22"/>
  <c r="EQ98" i="22" s="1"/>
  <c r="EQ62" i="22"/>
  <c r="EQ17" i="22" s="1"/>
  <c r="EQ77" i="22"/>
  <c r="EQ32" i="22" s="1"/>
  <c r="EQ111" i="22"/>
  <c r="EQ129" i="22"/>
  <c r="EQ113" i="22"/>
  <c r="EQ118" i="22"/>
  <c r="EQ204" i="22"/>
  <c r="EQ216" i="22"/>
  <c r="EQ229" i="22"/>
  <c r="EQ255" i="22"/>
  <c r="EQ264" i="22"/>
  <c r="EQ274" i="22"/>
  <c r="EQ240" i="22" s="1"/>
  <c r="EQ273" i="22"/>
  <c r="EQ239" i="22" s="1"/>
  <c r="EQ249" i="22"/>
  <c r="EQ236" i="22" s="1"/>
  <c r="Q48" i="23"/>
  <c r="EQ90" i="22"/>
  <c r="EQ82" i="22"/>
  <c r="EQ76" i="22"/>
  <c r="EQ31" i="22" s="1"/>
  <c r="EQ79" i="22"/>
  <c r="EQ78" i="22"/>
  <c r="EQ71" i="22"/>
  <c r="EQ108" i="22"/>
  <c r="EQ136" i="22"/>
  <c r="EQ102" i="22" s="1"/>
  <c r="EQ126" i="22"/>
  <c r="EQ133" i="22"/>
  <c r="EQ134" i="22"/>
  <c r="EQ110" i="22"/>
  <c r="EQ201" i="22"/>
  <c r="EQ220" i="22"/>
  <c r="EQ203" i="22"/>
  <c r="EQ218" i="22"/>
  <c r="EQ173" i="22" s="1"/>
  <c r="EQ214" i="22"/>
  <c r="EQ227" i="22"/>
  <c r="EQ208" i="22"/>
  <c r="EQ263" i="22"/>
  <c r="EQ272" i="22"/>
  <c r="EQ235" i="22" s="1"/>
  <c r="EQ244" i="22"/>
  <c r="EQ270" i="22"/>
  <c r="EQ247" i="22"/>
  <c r="EQ117" i="22"/>
  <c r="EQ213" i="22"/>
  <c r="EQ269" i="22"/>
  <c r="EQ84" i="22"/>
  <c r="EQ66" i="22"/>
  <c r="EQ68" i="22"/>
  <c r="EQ23" i="22" s="1"/>
  <c r="EQ87" i="22"/>
  <c r="EQ70" i="22"/>
  <c r="EQ25" i="22" s="1"/>
  <c r="EQ123" i="22"/>
  <c r="EQ137" i="22"/>
  <c r="EQ103" i="22" s="1"/>
  <c r="EQ120" i="22"/>
  <c r="EQ215" i="22"/>
  <c r="EQ211" i="22"/>
  <c r="EQ258" i="22"/>
  <c r="EQ267" i="22"/>
  <c r="EQ256" i="22"/>
  <c r="EQ88" i="22"/>
  <c r="EQ92" i="22"/>
  <c r="EQ63" i="22"/>
  <c r="EQ18" i="22" s="1"/>
  <c r="EQ81" i="22"/>
  <c r="EQ69" i="22"/>
  <c r="EQ24" i="22" s="1"/>
  <c r="EQ85" i="22"/>
  <c r="EQ83" i="22"/>
  <c r="EQ127" i="22"/>
  <c r="EQ125" i="22"/>
  <c r="EQ131" i="22"/>
  <c r="EQ101" i="22" s="1"/>
  <c r="EQ200" i="22"/>
  <c r="EQ219" i="22"/>
  <c r="EQ199" i="22"/>
  <c r="EQ260" i="22"/>
  <c r="EQ254" i="22"/>
  <c r="EQ259" i="22"/>
  <c r="EQ248" i="22"/>
  <c r="EQ262" i="22"/>
  <c r="EQ261" i="22"/>
  <c r="EQ237" i="22" s="1"/>
  <c r="EQ266" i="22"/>
  <c r="EQ245" i="22"/>
  <c r="EQ251" i="22"/>
  <c r="Q31" i="23"/>
  <c r="EQ64" i="22"/>
  <c r="EQ67" i="22"/>
  <c r="EQ89" i="22"/>
  <c r="EQ116" i="22"/>
  <c r="EQ119" i="22"/>
  <c r="EQ205" i="22"/>
  <c r="EQ217" i="22"/>
  <c r="EQ221" i="22"/>
  <c r="EQ176" i="22" s="1"/>
  <c r="EQ223" i="22"/>
  <c r="EQ207" i="22"/>
  <c r="EQ222" i="22"/>
  <c r="EQ177" i="22" s="1"/>
  <c r="EQ253" i="22"/>
  <c r="EQ246" i="22"/>
  <c r="EQ250" i="22"/>
  <c r="FD273" i="22"/>
  <c r="FD239" i="22" s="1"/>
  <c r="FJ245" i="22"/>
  <c r="FJ155" i="22" s="1"/>
  <c r="FJ270" i="22"/>
  <c r="FJ180" i="22" s="1"/>
  <c r="FM271" i="22"/>
  <c r="FM181" i="22" s="1"/>
  <c r="FJ265" i="22"/>
  <c r="FJ175" i="22" s="1"/>
  <c r="FG271" i="22"/>
  <c r="FH256" i="22"/>
  <c r="FG256" i="22"/>
  <c r="FG166" i="22" s="1"/>
  <c r="FI271" i="22"/>
  <c r="FI256" i="22"/>
  <c r="FI166" i="22" s="1"/>
  <c r="FD271" i="22"/>
  <c r="FH272" i="22"/>
  <c r="FH235" i="22" s="1"/>
  <c r="FH234" i="22" s="1"/>
  <c r="FF259" i="22"/>
  <c r="FI269" i="22"/>
  <c r="FL251" i="22"/>
  <c r="FI246" i="22"/>
  <c r="FI247" i="22"/>
  <c r="FH248" i="22"/>
  <c r="FH158" i="22" s="1"/>
  <c r="FD269" i="22"/>
  <c r="FK267" i="22"/>
  <c r="FK177" i="22" s="1"/>
  <c r="FG253" i="22"/>
  <c r="FF244" i="22"/>
  <c r="FG254" i="22"/>
  <c r="FJ272" i="22"/>
  <c r="FJ235" i="22" s="1"/>
  <c r="FF266" i="22"/>
  <c r="FM249" i="22"/>
  <c r="FM236" i="22" s="1"/>
  <c r="FL267" i="22"/>
  <c r="FD252" i="22"/>
  <c r="FL250" i="22"/>
  <c r="FJ257" i="22"/>
  <c r="FJ167" i="22" s="1"/>
  <c r="FH266" i="22"/>
  <c r="FF250" i="22"/>
  <c r="FK257" i="22"/>
  <c r="FK167" i="22" s="1"/>
  <c r="FI266" i="22"/>
  <c r="FD250" i="22"/>
  <c r="FD160" i="22" s="1"/>
  <c r="FF267" i="22"/>
  <c r="FI252" i="22"/>
  <c r="FI162" i="22" s="1"/>
  <c r="FK116" i="22"/>
  <c r="FI128" i="22"/>
  <c r="FI107" i="22"/>
  <c r="FF128" i="22"/>
  <c r="FL125" i="22"/>
  <c r="FL35" i="22" s="1"/>
  <c r="FG128" i="22"/>
  <c r="FI126" i="22"/>
  <c r="FI36" i="22" s="1"/>
  <c r="FK107" i="22"/>
  <c r="FF116" i="22"/>
  <c r="FF26" i="22" s="1"/>
  <c r="FK126" i="22"/>
  <c r="FL136" i="22"/>
  <c r="FL102" i="22" s="1"/>
  <c r="FM121" i="22"/>
  <c r="FH125" i="22"/>
  <c r="FH35" i="22" s="1"/>
  <c r="FD134" i="22"/>
  <c r="FD114" i="22"/>
  <c r="FD24" i="22" s="1"/>
  <c r="FJ129" i="22"/>
  <c r="FI119" i="22"/>
  <c r="FI29" i="22" s="1"/>
  <c r="FF113" i="22"/>
  <c r="FK129" i="22"/>
  <c r="FK39" i="22" s="1"/>
  <c r="FD119" i="22"/>
  <c r="FK137" i="22"/>
  <c r="FK103" i="22" s="1"/>
  <c r="FG121" i="22"/>
  <c r="FK133" i="22"/>
  <c r="FG123" i="22"/>
  <c r="FD131" i="22"/>
  <c r="FD101" i="22" s="1"/>
  <c r="FD97" i="22" s="1"/>
  <c r="FG124" i="22"/>
  <c r="FG100" i="22" s="1"/>
  <c r="FF114" i="22"/>
  <c r="FK113" i="22"/>
  <c r="FG133" i="22"/>
  <c r="FG43" i="22" s="1"/>
  <c r="FL137" i="22"/>
  <c r="FL103" i="22" s="1"/>
  <c r="FI130" i="22"/>
  <c r="FM117" i="22"/>
  <c r="FL135" i="22"/>
  <c r="FL98" i="22" s="1"/>
  <c r="FL97" i="22" s="1"/>
  <c r="FI127" i="22"/>
  <c r="FL121" i="22"/>
  <c r="FD113" i="22"/>
  <c r="FM127" i="22"/>
  <c r="FM37" i="22" s="1"/>
  <c r="FI206" i="22"/>
  <c r="FG225" i="22"/>
  <c r="FD226" i="22"/>
  <c r="FH213" i="22"/>
  <c r="FH168" i="22" s="1"/>
  <c r="FH200" i="22"/>
  <c r="FG203" i="22"/>
  <c r="FM221" i="22"/>
  <c r="FD208" i="22"/>
  <c r="FD200" i="22"/>
  <c r="FK223" i="22"/>
  <c r="FK218" i="22"/>
  <c r="FK173" i="22" s="1"/>
  <c r="FK209" i="22"/>
  <c r="FK164" i="22" s="1"/>
  <c r="FF218" i="22"/>
  <c r="FJ216" i="22"/>
  <c r="FH214" i="22"/>
  <c r="FF225" i="22"/>
  <c r="FF180" i="22" s="1"/>
  <c r="FD215" i="22"/>
  <c r="FH222" i="22"/>
  <c r="FH177" i="22" s="1"/>
  <c r="FF217" i="22"/>
  <c r="FF172" i="22" s="1"/>
  <c r="FI228" i="22"/>
  <c r="FI183" i="22" s="1"/>
  <c r="FJ205" i="22"/>
  <c r="FH229" i="22"/>
  <c r="FD204" i="22"/>
  <c r="FK213" i="22"/>
  <c r="FK168" i="22" s="1"/>
  <c r="FD225" i="22"/>
  <c r="FI204" i="22"/>
  <c r="FI159" i="22" s="1"/>
  <c r="FL212" i="22"/>
  <c r="FL227" i="22"/>
  <c r="FL190" i="22" s="1"/>
  <c r="FF224" i="22"/>
  <c r="FL210" i="22"/>
  <c r="FG199" i="22"/>
  <c r="FM206" i="22"/>
  <c r="FM210" i="22"/>
  <c r="FI202" i="22"/>
  <c r="FL229" i="22"/>
  <c r="FL195" i="22" s="1"/>
  <c r="FH201" i="22"/>
  <c r="FK219" i="22"/>
  <c r="FL85" i="22"/>
  <c r="FK69" i="22"/>
  <c r="FD80" i="22"/>
  <c r="FD35" i="22" s="1"/>
  <c r="FM75" i="22"/>
  <c r="FI62" i="22"/>
  <c r="FF73" i="22"/>
  <c r="FK71" i="22"/>
  <c r="FK26" i="22" s="1"/>
  <c r="FL80" i="22"/>
  <c r="FF75" i="22"/>
  <c r="FD65" i="22"/>
  <c r="FD81" i="22"/>
  <c r="FD36" i="22" s="1"/>
  <c r="FJ83" i="22"/>
  <c r="FJ38" i="22" s="1"/>
  <c r="FL84" i="22"/>
  <c r="FJ76" i="22"/>
  <c r="FJ31" i="22" s="1"/>
  <c r="FD66" i="22"/>
  <c r="FD73" i="22"/>
  <c r="FH71" i="22"/>
  <c r="FI80" i="22"/>
  <c r="FK62" i="22"/>
  <c r="FJ69" i="22"/>
  <c r="FM77" i="22"/>
  <c r="FM32" i="22" s="1"/>
  <c r="FD72" i="22"/>
  <c r="FD27" i="22" s="1"/>
  <c r="FH74" i="22"/>
  <c r="FH29" i="22" s="1"/>
  <c r="FK63" i="22"/>
  <c r="FL89" i="22"/>
  <c r="FL44" i="22" s="1"/>
  <c r="FJ74" i="22"/>
  <c r="FF63" i="22"/>
  <c r="FF18" i="22" s="1"/>
  <c r="FF86" i="22"/>
  <c r="FL91" i="22"/>
  <c r="FG67" i="22"/>
  <c r="FI64" i="22"/>
  <c r="FK89" i="22"/>
  <c r="FK86" i="22"/>
  <c r="FK41" i="22" s="1"/>
  <c r="FM87" i="22"/>
  <c r="Y121" i="23"/>
  <c r="Q32" i="23"/>
  <c r="X33" i="23"/>
  <c r="W33" i="23"/>
  <c r="V33" i="23"/>
  <c r="U33" i="23"/>
  <c r="T33" i="23"/>
  <c r="S33" i="23"/>
  <c r="Z33" i="23"/>
  <c r="Y33" i="23"/>
  <c r="Q33" i="23"/>
  <c r="V104" i="23"/>
  <c r="X105" i="23"/>
  <c r="W105" i="23"/>
  <c r="T105" i="23"/>
  <c r="V105" i="23"/>
  <c r="U105" i="23"/>
  <c r="S105" i="23"/>
  <c r="Z105" i="23"/>
  <c r="Y105" i="23"/>
  <c r="Q105" i="23"/>
  <c r="FK251" i="22"/>
  <c r="FG265" i="22"/>
  <c r="FJ261" i="22"/>
  <c r="FJ237" i="22" s="1"/>
  <c r="FK273" i="22"/>
  <c r="FK239" i="22" s="1"/>
  <c r="FI265" i="22"/>
  <c r="FL273" i="22"/>
  <c r="FL239" i="22" s="1"/>
  <c r="FL270" i="22"/>
  <c r="FD245" i="22"/>
  <c r="FD155" i="22" s="1"/>
  <c r="FF270" i="22"/>
  <c r="FM273" i="22"/>
  <c r="FM239" i="22" s="1"/>
  <c r="FG270" i="22"/>
  <c r="FF273" i="22"/>
  <c r="FF239" i="22" s="1"/>
  <c r="FL271" i="22"/>
  <c r="FG258" i="22"/>
  <c r="FG168" i="22" s="1"/>
  <c r="FH274" i="22"/>
  <c r="FH240" i="22" s="1"/>
  <c r="FH250" i="22"/>
  <c r="FH160" i="22" s="1"/>
  <c r="FG267" i="22"/>
  <c r="FK249" i="22"/>
  <c r="FK236" i="22" s="1"/>
  <c r="FK234" i="22" s="1"/>
  <c r="FI267" i="22"/>
  <c r="FF248" i="22"/>
  <c r="FF158" i="22" s="1"/>
  <c r="FJ264" i="22"/>
  <c r="FJ174" i="22" s="1"/>
  <c r="FD263" i="22"/>
  <c r="FM266" i="22"/>
  <c r="FL246" i="22"/>
  <c r="FL156" i="22" s="1"/>
  <c r="FH257" i="22"/>
  <c r="FG266" i="22"/>
  <c r="FG176" i="22" s="1"/>
  <c r="FD258" i="22"/>
  <c r="FL255" i="22"/>
  <c r="FM250" i="22"/>
  <c r="FM160" i="22" s="1"/>
  <c r="FH258" i="22"/>
  <c r="FK255" i="22"/>
  <c r="FF254" i="22"/>
  <c r="FF164" i="22" s="1"/>
  <c r="FJ266" i="22"/>
  <c r="FF131" i="22"/>
  <c r="FF101" i="22" s="1"/>
  <c r="FM126" i="22"/>
  <c r="FG115" i="22"/>
  <c r="FG25" i="22" s="1"/>
  <c r="FH128" i="22"/>
  <c r="FH38" i="22" s="1"/>
  <c r="FG126" i="22"/>
  <c r="FI136" i="22"/>
  <c r="FI102" i="22" s="1"/>
  <c r="FM133" i="22"/>
  <c r="FJ115" i="22"/>
  <c r="FM116" i="22"/>
  <c r="FJ117" i="22"/>
  <c r="FI116" i="22"/>
  <c r="FI26" i="22" s="1"/>
  <c r="FL126" i="22"/>
  <c r="FL117" i="22"/>
  <c r="FK124" i="22"/>
  <c r="FK100" i="22" s="1"/>
  <c r="FJ109" i="22"/>
  <c r="FD129" i="22"/>
  <c r="FK112" i="22"/>
  <c r="FK99" i="22" s="1"/>
  <c r="FF134" i="22"/>
  <c r="FL132" i="22"/>
  <c r="FL42" i="22" s="1"/>
  <c r="FM129" i="22"/>
  <c r="FK119" i="22"/>
  <c r="FI120" i="22"/>
  <c r="FL122" i="22"/>
  <c r="FL32" i="22" s="1"/>
  <c r="FH124" i="22"/>
  <c r="FH100" i="22" s="1"/>
  <c r="FI121" i="22"/>
  <c r="FI31" i="22" s="1"/>
  <c r="FJ119" i="22"/>
  <c r="FF135" i="22"/>
  <c r="FF98" i="22" s="1"/>
  <c r="FH130" i="22"/>
  <c r="FD117" i="22"/>
  <c r="FJ124" i="22"/>
  <c r="FJ100" i="22" s="1"/>
  <c r="FJ97" i="22" s="1"/>
  <c r="FK114" i="22"/>
  <c r="FK24" i="22" s="1"/>
  <c r="FI129" i="22"/>
  <c r="FM111" i="22"/>
  <c r="FM21" i="22" s="1"/>
  <c r="FD135" i="22"/>
  <c r="FD98" i="22" s="1"/>
  <c r="FI199" i="22"/>
  <c r="FI154" i="22" s="1"/>
  <c r="FI212" i="22"/>
  <c r="FI167" i="22" s="1"/>
  <c r="FI200" i="22"/>
  <c r="FG217" i="22"/>
  <c r="FH211" i="22"/>
  <c r="FH166" i="22" s="1"/>
  <c r="FI207" i="22"/>
  <c r="FL216" i="22"/>
  <c r="FL192" i="22" s="1"/>
  <c r="FL147" i="22" s="1"/>
  <c r="FI203" i="22"/>
  <c r="FK211" i="22"/>
  <c r="FK166" i="22" s="1"/>
  <c r="FH226" i="22"/>
  <c r="FH181" i="22" s="1"/>
  <c r="FJ222" i="22"/>
  <c r="FJ226" i="22"/>
  <c r="FL218" i="22"/>
  <c r="FL173" i="22" s="1"/>
  <c r="FD224" i="22"/>
  <c r="FH212" i="22"/>
  <c r="FH167" i="22" s="1"/>
  <c r="FM217" i="22"/>
  <c r="FJ206" i="22"/>
  <c r="FG209" i="22"/>
  <c r="FG164" i="22" s="1"/>
  <c r="FD223" i="22"/>
  <c r="FD178" i="22" s="1"/>
  <c r="FG220" i="22"/>
  <c r="FM201" i="22"/>
  <c r="FM156" i="22" s="1"/>
  <c r="FH219" i="22"/>
  <c r="FI229" i="22"/>
  <c r="FI184" i="22" s="1"/>
  <c r="FL204" i="22"/>
  <c r="FD213" i="22"/>
  <c r="FL225" i="22"/>
  <c r="FI224" i="22"/>
  <c r="FD217" i="22"/>
  <c r="FI215" i="22"/>
  <c r="FI170" i="22" s="1"/>
  <c r="FF210" i="22"/>
  <c r="FD199" i="22"/>
  <c r="FD154" i="22" s="1"/>
  <c r="FD220" i="22"/>
  <c r="FL205" i="22"/>
  <c r="FJ223" i="22"/>
  <c r="FJ193" i="22" s="1"/>
  <c r="FJ148" i="22" s="1"/>
  <c r="FL75" i="22"/>
  <c r="FH78" i="22"/>
  <c r="FG84" i="22"/>
  <c r="FG39" i="22" s="1"/>
  <c r="FM66" i="22"/>
  <c r="FD85" i="22"/>
  <c r="FD40" i="22" s="1"/>
  <c r="FM71" i="22"/>
  <c r="FJ84" i="22"/>
  <c r="FG76" i="22"/>
  <c r="FG31" i="22" s="1"/>
  <c r="FI73" i="22"/>
  <c r="FI28" i="22" s="1"/>
  <c r="FG65" i="22"/>
  <c r="FD64" i="22"/>
  <c r="FD19" i="22" s="1"/>
  <c r="FM90" i="22"/>
  <c r="FK70" i="22"/>
  <c r="FK25" i="22" s="1"/>
  <c r="FD83" i="22"/>
  <c r="FM84" i="22"/>
  <c r="FL76" i="22"/>
  <c r="FF62" i="22"/>
  <c r="FJ64" i="22"/>
  <c r="FH89" i="22"/>
  <c r="FH44" i="22" s="1"/>
  <c r="FD86" i="22"/>
  <c r="FI74" i="22"/>
  <c r="FK78" i="22"/>
  <c r="FG82" i="22"/>
  <c r="FM72" i="22"/>
  <c r="FJ78" i="22"/>
  <c r="FF84" i="22"/>
  <c r="FD88" i="22"/>
  <c r="FD43" i="22" s="1"/>
  <c r="FH72" i="22"/>
  <c r="FJ82" i="22"/>
  <c r="FJ37" i="22" s="1"/>
  <c r="FL79" i="22"/>
  <c r="FI69" i="22"/>
  <c r="FI24" i="22" s="1"/>
  <c r="FG77" i="22"/>
  <c r="FG32" i="22" s="1"/>
  <c r="FF67" i="22"/>
  <c r="FF92" i="22"/>
  <c r="T121" i="23"/>
  <c r="Y32" i="23"/>
  <c r="Z49" i="23"/>
  <c r="T104" i="23"/>
  <c r="DC56" i="22"/>
  <c r="DP11" i="22"/>
  <c r="DC238" i="22"/>
  <c r="DC193" i="22"/>
  <c r="DC101" i="22"/>
  <c r="DC148" i="22"/>
  <c r="FS258" i="22"/>
  <c r="FU248" i="22"/>
  <c r="FY247" i="22"/>
  <c r="FY258" i="22"/>
  <c r="FX248" i="22"/>
  <c r="FV263" i="22"/>
  <c r="FX263" i="22"/>
  <c r="FV269" i="22"/>
  <c r="FX269" i="22"/>
  <c r="FT247" i="22"/>
  <c r="FX260" i="22"/>
  <c r="FT258" i="22"/>
  <c r="FZ248" i="22"/>
  <c r="FT263" i="22"/>
  <c r="FQ269" i="22"/>
  <c r="FQ247" i="22"/>
  <c r="FQ260" i="22"/>
  <c r="FZ250" i="22"/>
  <c r="FU250" i="22"/>
  <c r="FT265" i="22"/>
  <c r="FW273" i="22"/>
  <c r="FW239" i="22" s="1"/>
  <c r="FY264" i="22"/>
  <c r="FX266" i="22"/>
  <c r="FZ256" i="22"/>
  <c r="FT256" i="22"/>
  <c r="FV271" i="22"/>
  <c r="FX271" i="22"/>
  <c r="FW249" i="22"/>
  <c r="FW236" i="22" s="1"/>
  <c r="FY254" i="22"/>
  <c r="FZ270" i="22"/>
  <c r="FU270" i="22"/>
  <c r="FZ244" i="22"/>
  <c r="FU244" i="22"/>
  <c r="FZ259" i="22"/>
  <c r="FZ272" i="22"/>
  <c r="FZ235" i="22" s="1"/>
  <c r="FT272" i="22"/>
  <c r="FT235" i="22" s="1"/>
  <c r="FX246" i="22"/>
  <c r="FZ261" i="22"/>
  <c r="FZ237" i="22" s="1"/>
  <c r="FV255" i="22"/>
  <c r="FX255" i="22"/>
  <c r="FY262" i="22"/>
  <c r="FV252" i="22"/>
  <c r="FW267" i="22"/>
  <c r="FZ245" i="22"/>
  <c r="FW253" i="22"/>
  <c r="FY274" i="22"/>
  <c r="FY240" i="22" s="1"/>
  <c r="FV268" i="22"/>
  <c r="FV238" i="22" s="1"/>
  <c r="FZ258" i="22"/>
  <c r="FY248" i="22"/>
  <c r="FS263" i="22"/>
  <c r="FY269" i="22"/>
  <c r="FV247" i="22"/>
  <c r="FW260" i="22"/>
  <c r="FT250" i="22"/>
  <c r="FS265" i="22"/>
  <c r="FY273" i="22"/>
  <c r="FY239" i="22" s="1"/>
  <c r="FQ264" i="22"/>
  <c r="FW266" i="22"/>
  <c r="FU256" i="22"/>
  <c r="FU271" i="22"/>
  <c r="FQ271" i="22"/>
  <c r="FY249" i="22"/>
  <c r="FY236" i="22" s="1"/>
  <c r="FQ254" i="22"/>
  <c r="FT270" i="22"/>
  <c r="FT244" i="22"/>
  <c r="FU272" i="22"/>
  <c r="FU235" i="22" s="1"/>
  <c r="FQ248" i="22"/>
  <c r="FZ263" i="22"/>
  <c r="FU247" i="22"/>
  <c r="FV260" i="22"/>
  <c r="FY250" i="22"/>
  <c r="FZ265" i="22"/>
  <c r="FV273" i="22"/>
  <c r="FV239" i="22" s="1"/>
  <c r="FX273" i="22"/>
  <c r="FX239" i="22" s="1"/>
  <c r="FX264" i="22"/>
  <c r="FV266" i="22"/>
  <c r="FY256" i="22"/>
  <c r="FT271" i="22"/>
  <c r="FV249" i="22"/>
  <c r="FV236" i="22" s="1"/>
  <c r="FX249" i="22"/>
  <c r="FX236" i="22" s="1"/>
  <c r="FX254" i="22"/>
  <c r="FY270" i="22"/>
  <c r="FY244" i="22"/>
  <c r="FW259" i="22"/>
  <c r="FY272" i="22"/>
  <c r="FY235" i="22" s="1"/>
  <c r="FV246" i="22"/>
  <c r="FW261" i="22"/>
  <c r="FW237" i="22" s="1"/>
  <c r="FT255" i="22"/>
  <c r="FX262" i="22"/>
  <c r="FZ252" i="22"/>
  <c r="FU252" i="22"/>
  <c r="FV267" i="22"/>
  <c r="FX267" i="22"/>
  <c r="FW245" i="22"/>
  <c r="FV253" i="22"/>
  <c r="FX253" i="22"/>
  <c r="FQ258" i="22"/>
  <c r="FW248" i="22"/>
  <c r="FX258" i="22"/>
  <c r="FV248" i="22"/>
  <c r="FY263" i="22"/>
  <c r="FT269" i="22"/>
  <c r="FZ247" i="22"/>
  <c r="FU260" i="22"/>
  <c r="FX250" i="22"/>
  <c r="FW265" i="22"/>
  <c r="FT273" i="22"/>
  <c r="FT239" i="22" s="1"/>
  <c r="FV264" i="22"/>
  <c r="FZ266" i="22"/>
  <c r="FU266" i="22"/>
  <c r="FX256" i="22"/>
  <c r="FZ271" i="22"/>
  <c r="FT249" i="22"/>
  <c r="FT236" i="22" s="1"/>
  <c r="FV254" i="22"/>
  <c r="FX270" i="22"/>
  <c r="FX244" i="22"/>
  <c r="FV259" i="22"/>
  <c r="FX259" i="22"/>
  <c r="FX272" i="22"/>
  <c r="FX235" i="22" s="1"/>
  <c r="FZ246" i="22"/>
  <c r="FU246" i="22"/>
  <c r="FV261" i="22"/>
  <c r="FV237" i="22" s="1"/>
  <c r="FX261" i="22"/>
  <c r="FX237" i="22" s="1"/>
  <c r="FZ255" i="22"/>
  <c r="FV262" i="22"/>
  <c r="FY252" i="22"/>
  <c r="FT267" i="22"/>
  <c r="FV245" i="22"/>
  <c r="FX245" i="22"/>
  <c r="FT253" i="22"/>
  <c r="FV274" i="22"/>
  <c r="FV240" i="22" s="1"/>
  <c r="FY268" i="22"/>
  <c r="FY238" i="22" s="1"/>
  <c r="FW258" i="22"/>
  <c r="FS248" i="22"/>
  <c r="FQ263" i="22"/>
  <c r="FS269" i="22"/>
  <c r="FT260" i="22"/>
  <c r="FW250" i="22"/>
  <c r="FY265" i="22"/>
  <c r="FS273" i="22"/>
  <c r="FS239" i="22" s="1"/>
  <c r="FS264" i="22"/>
  <c r="FT266" i="22"/>
  <c r="FW256" i="22"/>
  <c r="FS249" i="22"/>
  <c r="FS236" i="22" s="1"/>
  <c r="FS254" i="22"/>
  <c r="FW270" i="22"/>
  <c r="FW244" i="22"/>
  <c r="FV258" i="22"/>
  <c r="FT248" i="22"/>
  <c r="FZ269" i="22"/>
  <c r="FW247" i="22"/>
  <c r="FZ260" i="22"/>
  <c r="FV250" i="22"/>
  <c r="FV265" i="22"/>
  <c r="FX265" i="22"/>
  <c r="FZ273" i="22"/>
  <c r="FZ239" i="22" s="1"/>
  <c r="FZ264" i="22"/>
  <c r="FT264" i="22"/>
  <c r="FY266" i="22"/>
  <c r="FV256" i="22"/>
  <c r="FW271" i="22"/>
  <c r="FZ249" i="22"/>
  <c r="FZ236" i="22" s="1"/>
  <c r="FZ254" i="22"/>
  <c r="FU254" i="22"/>
  <c r="FV270" i="22"/>
  <c r="FY260" i="22"/>
  <c r="FS256" i="22"/>
  <c r="FQ244" i="22"/>
  <c r="FT259" i="22"/>
  <c r="FY246" i="22"/>
  <c r="FU261" i="22"/>
  <c r="FU237" i="22" s="1"/>
  <c r="FW255" i="22"/>
  <c r="FZ262" i="22"/>
  <c r="FW252" i="22"/>
  <c r="FZ267" i="22"/>
  <c r="FQ274" i="22"/>
  <c r="FQ240" i="22" s="1"/>
  <c r="FX268" i="22"/>
  <c r="FX238" i="22" s="1"/>
  <c r="FU257" i="22"/>
  <c r="FQ257" i="22"/>
  <c r="FS260" i="22"/>
  <c r="FW264" i="22"/>
  <c r="FS271" i="22"/>
  <c r="FV244" i="22"/>
  <c r="FS259" i="22"/>
  <c r="FQ246" i="22"/>
  <c r="FT261" i="22"/>
  <c r="FT237" i="22" s="1"/>
  <c r="FY255" i="22"/>
  <c r="FS252" i="22"/>
  <c r="FQ245" i="22"/>
  <c r="FU253" i="22"/>
  <c r="FX274" i="22"/>
  <c r="FX240" i="22" s="1"/>
  <c r="FW268" i="22"/>
  <c r="FW238" i="22" s="1"/>
  <c r="FT257" i="22"/>
  <c r="FW251" i="22"/>
  <c r="FU258" i="22"/>
  <c r="FU264" i="22"/>
  <c r="FQ266" i="22"/>
  <c r="FY271" i="22"/>
  <c r="FS244" i="22"/>
  <c r="FY259" i="22"/>
  <c r="FQ272" i="22"/>
  <c r="FQ235" i="22" s="1"/>
  <c r="FW246" i="22"/>
  <c r="FS261" i="22"/>
  <c r="FS237" i="22" s="1"/>
  <c r="FQ255" i="22"/>
  <c r="FQ262" i="22"/>
  <c r="FT252" i="22"/>
  <c r="FY267" i="22"/>
  <c r="FY245" i="22"/>
  <c r="FS253" i="22"/>
  <c r="FW274" i="22"/>
  <c r="FW240" i="22" s="1"/>
  <c r="FS268" i="22"/>
  <c r="FS238" i="22" s="1"/>
  <c r="FS257" i="22"/>
  <c r="FY251" i="22"/>
  <c r="FS247" i="22"/>
  <c r="FU273" i="22"/>
  <c r="FU239" i="22" s="1"/>
  <c r="FS266" i="22"/>
  <c r="FW254" i="22"/>
  <c r="FQ259" i="22"/>
  <c r="FW272" i="22"/>
  <c r="FW235" i="22" s="1"/>
  <c r="FS246" i="22"/>
  <c r="FW262" i="22"/>
  <c r="FQ267" i="22"/>
  <c r="FZ253" i="22"/>
  <c r="FS274" i="22"/>
  <c r="FS240" i="22" s="1"/>
  <c r="FU268" i="22"/>
  <c r="FU238" i="22" s="1"/>
  <c r="FZ257" i="22"/>
  <c r="FV251" i="22"/>
  <c r="FX251" i="22"/>
  <c r="FX247" i="22"/>
  <c r="FU265" i="22"/>
  <c r="FT254" i="22"/>
  <c r="FV272" i="22"/>
  <c r="FV235" i="22" s="1"/>
  <c r="FT246" i="22"/>
  <c r="FQ261" i="22"/>
  <c r="FQ237" i="22" s="1"/>
  <c r="FS262" i="22"/>
  <c r="FU274" i="22"/>
  <c r="FU240" i="22" s="1"/>
  <c r="FT268" i="22"/>
  <c r="FT238" i="22" s="1"/>
  <c r="FU251" i="22"/>
  <c r="FQ251" i="22"/>
  <c r="FU269" i="22"/>
  <c r="FQ250" i="22"/>
  <c r="FQ273" i="22"/>
  <c r="FQ239" i="22" s="1"/>
  <c r="FU249" i="22"/>
  <c r="FU236" i="22" s="1"/>
  <c r="FQ270" i="22"/>
  <c r="FS272" i="22"/>
  <c r="FS235" i="22" s="1"/>
  <c r="FY261" i="22"/>
  <c r="FY237" i="22" s="1"/>
  <c r="FU255" i="22"/>
  <c r="FU262" i="22"/>
  <c r="FU245" i="22"/>
  <c r="FQ253" i="22"/>
  <c r="FT274" i="22"/>
  <c r="FT240" i="22" s="1"/>
  <c r="FZ268" i="22"/>
  <c r="FZ238" i="22" s="1"/>
  <c r="FW257" i="22"/>
  <c r="FT251" i="22"/>
  <c r="FW263" i="22"/>
  <c r="FQ256" i="22"/>
  <c r="FQ249" i="22"/>
  <c r="FQ236" i="22" s="1"/>
  <c r="FU259" i="22"/>
  <c r="FX252" i="22"/>
  <c r="FS267" i="22"/>
  <c r="FS245" i="22"/>
  <c r="FQ268" i="22"/>
  <c r="FQ238" i="22" s="1"/>
  <c r="FV257" i="22"/>
  <c r="FX257" i="22"/>
  <c r="FZ251" i="22"/>
  <c r="FU263" i="22"/>
  <c r="FZ274" i="22"/>
  <c r="FZ240" i="22" s="1"/>
  <c r="FT262" i="22"/>
  <c r="FT245" i="22"/>
  <c r="FS251" i="22"/>
  <c r="FW269" i="22"/>
  <c r="FQ252" i="22"/>
  <c r="FS255" i="22"/>
  <c r="FS250" i="22"/>
  <c r="FU267" i="22"/>
  <c r="FS270" i="22"/>
  <c r="FY253" i="22"/>
  <c r="FY257" i="22"/>
  <c r="FQ265" i="22"/>
  <c r="FC25" i="22"/>
  <c r="EP252" i="22"/>
  <c r="EP207" i="22"/>
  <c r="EP115" i="22"/>
  <c r="EP70" i="22"/>
  <c r="EP162" i="22"/>
  <c r="FD234" i="22"/>
  <c r="FL234" i="22"/>
  <c r="FM155" i="22"/>
  <c r="FJ159" i="22"/>
  <c r="FJ191" i="22"/>
  <c r="FJ146" i="22" s="1"/>
  <c r="FD176" i="22"/>
  <c r="FK158" i="22"/>
  <c r="FH171" i="22"/>
  <c r="FH192" i="22"/>
  <c r="FH147" i="22" s="1"/>
  <c r="FH173" i="22"/>
  <c r="FM162" i="22"/>
  <c r="FM158" i="22"/>
  <c r="FF163" i="22"/>
  <c r="FG157" i="22"/>
  <c r="FK181" i="22"/>
  <c r="FL157" i="22"/>
  <c r="FK183" i="22"/>
  <c r="FK194" i="22"/>
  <c r="FL164" i="22"/>
  <c r="FL178" i="22"/>
  <c r="FL193" i="22"/>
  <c r="FL148" i="22" s="1"/>
  <c r="FJ194" i="22"/>
  <c r="FJ149" i="22" s="1"/>
  <c r="FJ183" i="22"/>
  <c r="FG174" i="22"/>
  <c r="FF175" i="22"/>
  <c r="FL168" i="22"/>
  <c r="FM167" i="22"/>
  <c r="FL172" i="22"/>
  <c r="FK161" i="22"/>
  <c r="FG17" i="22"/>
  <c r="FG21" i="22"/>
  <c r="FJ35" i="22"/>
  <c r="FK31" i="22"/>
  <c r="FJ20" i="22"/>
  <c r="FI55" i="22"/>
  <c r="FL53" i="22"/>
  <c r="FH21" i="22"/>
  <c r="FL17" i="22"/>
  <c r="FF35" i="22"/>
  <c r="FJ30" i="22"/>
  <c r="FL20" i="22"/>
  <c r="FH57" i="22"/>
  <c r="FH12" i="22" s="1"/>
  <c r="FH46" i="22"/>
  <c r="FI53" i="22"/>
  <c r="FI45" i="22"/>
  <c r="FJ36" i="22"/>
  <c r="FD18" i="22"/>
  <c r="FM24" i="22"/>
  <c r="FH43" i="22"/>
  <c r="FF42" i="22"/>
  <c r="FK36" i="22"/>
  <c r="FG24" i="22"/>
  <c r="FD22" i="22"/>
  <c r="FD54" i="22"/>
  <c r="FD9" i="22" s="1"/>
  <c r="FG19" i="22"/>
  <c r="FG44" i="22"/>
  <c r="FH56" i="22"/>
  <c r="FH11" i="22" s="1"/>
  <c r="FH41" i="22"/>
  <c r="FL29" i="22"/>
  <c r="FL33" i="22"/>
  <c r="FD37" i="22"/>
  <c r="FJ56" i="22"/>
  <c r="FJ11" i="22" s="1"/>
  <c r="FJ41" i="22"/>
  <c r="FM58" i="22"/>
  <c r="FM13" i="22" s="1"/>
  <c r="FM47" i="22"/>
  <c r="DC146" i="22"/>
  <c r="DP9" i="22"/>
  <c r="DC236" i="22"/>
  <c r="DC191" i="22"/>
  <c r="DC99" i="22"/>
  <c r="DC54" i="22"/>
  <c r="FQ83" i="22"/>
  <c r="FQ67" i="22"/>
  <c r="FW64" i="22"/>
  <c r="FW73" i="22"/>
  <c r="FZ73" i="22"/>
  <c r="FW86" i="22"/>
  <c r="FX84" i="22"/>
  <c r="FX68" i="22"/>
  <c r="FV83" i="22"/>
  <c r="FV67" i="22"/>
  <c r="FZ64" i="22"/>
  <c r="FT73" i="22"/>
  <c r="FX92" i="22"/>
  <c r="FZ86" i="22"/>
  <c r="FU84" i="22"/>
  <c r="FT68" i="22"/>
  <c r="FW83" i="22"/>
  <c r="FT67" i="22"/>
  <c r="FX64" i="22"/>
  <c r="FT92" i="22"/>
  <c r="FS86" i="22"/>
  <c r="FT85" i="22"/>
  <c r="FT69" i="22"/>
  <c r="FX63" i="22"/>
  <c r="FZ63" i="22"/>
  <c r="FT89" i="22"/>
  <c r="FZ76" i="22"/>
  <c r="FY66" i="22"/>
  <c r="FT75" i="22"/>
  <c r="FY90" i="22"/>
  <c r="FX80" i="22"/>
  <c r="FY82" i="22"/>
  <c r="FT72" i="22"/>
  <c r="FU72" i="22"/>
  <c r="FY81" i="22"/>
  <c r="FY65" i="22"/>
  <c r="FX88" i="22"/>
  <c r="FZ62" i="22"/>
  <c r="FX87" i="22"/>
  <c r="FZ87" i="22"/>
  <c r="FV71" i="22"/>
  <c r="FZ74" i="22"/>
  <c r="FX70" i="22"/>
  <c r="FV79" i="22"/>
  <c r="FT91" i="22"/>
  <c r="FZ78" i="22"/>
  <c r="FV84" i="22"/>
  <c r="FS68" i="22"/>
  <c r="FU83" i="22"/>
  <c r="FS67" i="22"/>
  <c r="FU64" i="22"/>
  <c r="FS92" i="22"/>
  <c r="FS85" i="22"/>
  <c r="FS69" i="22"/>
  <c r="FW63" i="22"/>
  <c r="FS89" i="22"/>
  <c r="FQ66" i="22"/>
  <c r="FS75" i="22"/>
  <c r="FQ90" i="22"/>
  <c r="FW80" i="22"/>
  <c r="FQ82" i="22"/>
  <c r="FS72" i="22"/>
  <c r="FV72" i="22"/>
  <c r="FT84" i="22"/>
  <c r="FZ68" i="22"/>
  <c r="FT83" i="22"/>
  <c r="FY67" i="22"/>
  <c r="FV64" i="22"/>
  <c r="FX73" i="22"/>
  <c r="FZ92" i="22"/>
  <c r="FY86" i="22"/>
  <c r="FY85" i="22"/>
  <c r="FY69" i="22"/>
  <c r="FV63" i="22"/>
  <c r="FY89" i="22"/>
  <c r="FY76" i="22"/>
  <c r="FX66" i="22"/>
  <c r="FY75" i="22"/>
  <c r="FX90" i="22"/>
  <c r="FT80" i="22"/>
  <c r="FU80" i="22"/>
  <c r="FX82" i="22"/>
  <c r="FZ72" i="22"/>
  <c r="FX81" i="22"/>
  <c r="FZ81" i="22"/>
  <c r="FX65" i="22"/>
  <c r="FZ65" i="22"/>
  <c r="FT88" i="22"/>
  <c r="FU88" i="22"/>
  <c r="FY62" i="22"/>
  <c r="FV87" i="22"/>
  <c r="FT71" i="22"/>
  <c r="FY74" i="22"/>
  <c r="FT70" i="22"/>
  <c r="FU70" i="22"/>
  <c r="FT79" i="22"/>
  <c r="FS84" i="22"/>
  <c r="FY68" i="22"/>
  <c r="FS83" i="22"/>
  <c r="FZ84" i="22"/>
  <c r="FQ68" i="22"/>
  <c r="FY83" i="22"/>
  <c r="FZ67" i="22"/>
  <c r="FS64" i="22"/>
  <c r="FU73" i="22"/>
  <c r="FQ92" i="22"/>
  <c r="FX86" i="22"/>
  <c r="FX85" i="22"/>
  <c r="FZ85" i="22"/>
  <c r="FX69" i="22"/>
  <c r="FZ69" i="22"/>
  <c r="FT63" i="22"/>
  <c r="FX89" i="22"/>
  <c r="FZ89" i="22"/>
  <c r="FX76" i="22"/>
  <c r="FT66" i="22"/>
  <c r="FU66" i="22"/>
  <c r="FX75" i="22"/>
  <c r="FZ75" i="22"/>
  <c r="FT90" i="22"/>
  <c r="FU90" i="22"/>
  <c r="FZ80" i="22"/>
  <c r="FT82" i="22"/>
  <c r="FU82" i="22"/>
  <c r="FY72" i="22"/>
  <c r="FV81" i="22"/>
  <c r="FV65" i="22"/>
  <c r="FZ88" i="22"/>
  <c r="FX62" i="22"/>
  <c r="FT87" i="22"/>
  <c r="FY71" i="22"/>
  <c r="FX74" i="22"/>
  <c r="FZ70" i="22"/>
  <c r="FY79" i="22"/>
  <c r="FX91" i="22"/>
  <c r="FZ91" i="22"/>
  <c r="FX78" i="22"/>
  <c r="FY84" i="22"/>
  <c r="FW68" i="22"/>
  <c r="FX67" i="22"/>
  <c r="FS73" i="22"/>
  <c r="FW92" i="22"/>
  <c r="FU86" i="22"/>
  <c r="FW85" i="22"/>
  <c r="FW69" i="22"/>
  <c r="FS63" i="22"/>
  <c r="FW89" i="22"/>
  <c r="FW76" i="22"/>
  <c r="FS66" i="22"/>
  <c r="FV66" i="22"/>
  <c r="FW75" i="22"/>
  <c r="FS90" i="22"/>
  <c r="FV90" i="22"/>
  <c r="FQ84" i="22"/>
  <c r="FU68" i="22"/>
  <c r="FZ83" i="22"/>
  <c r="FW67" i="22"/>
  <c r="FY64" i="22"/>
  <c r="FY73" i="22"/>
  <c r="FU92" i="22"/>
  <c r="FV86" i="22"/>
  <c r="FV85" i="22"/>
  <c r="FV69" i="22"/>
  <c r="FY63" i="22"/>
  <c r="FV89" i="22"/>
  <c r="FT76" i="22"/>
  <c r="FU76" i="22"/>
  <c r="FZ66" i="22"/>
  <c r="FV75" i="22"/>
  <c r="FZ90" i="22"/>
  <c r="FY80" i="22"/>
  <c r="FW84" i="22"/>
  <c r="FV92" i="22"/>
  <c r="FU89" i="22"/>
  <c r="FQ80" i="22"/>
  <c r="FX72" i="22"/>
  <c r="FW88" i="22"/>
  <c r="FW87" i="22"/>
  <c r="FU74" i="22"/>
  <c r="FS70" i="22"/>
  <c r="FQ79" i="22"/>
  <c r="FV91" i="22"/>
  <c r="FQ78" i="22"/>
  <c r="FU77" i="22"/>
  <c r="FV73" i="22"/>
  <c r="FU63" i="22"/>
  <c r="FQ89" i="22"/>
  <c r="FW90" i="22"/>
  <c r="FV80" i="22"/>
  <c r="FW72" i="22"/>
  <c r="FV88" i="22"/>
  <c r="FT62" i="22"/>
  <c r="FU87" i="22"/>
  <c r="FV74" i="22"/>
  <c r="FU91" i="22"/>
  <c r="FW78" i="22"/>
  <c r="FT77" i="22"/>
  <c r="FQ73" i="22"/>
  <c r="FT86" i="22"/>
  <c r="FU85" i="22"/>
  <c r="FQ63" i="22"/>
  <c r="FW81" i="22"/>
  <c r="FS62" i="22"/>
  <c r="FS87" i="22"/>
  <c r="FX71" i="22"/>
  <c r="FY70" i="22"/>
  <c r="FZ79" i="22"/>
  <c r="FS91" i="22"/>
  <c r="FU78" i="22"/>
  <c r="FS77" i="22"/>
  <c r="FT64" i="22"/>
  <c r="FQ86" i="22"/>
  <c r="FQ85" i="22"/>
  <c r="FS82" i="22"/>
  <c r="FU81" i="22"/>
  <c r="FW65" i="22"/>
  <c r="FY87" i="22"/>
  <c r="FW71" i="22"/>
  <c r="FT74" i="22"/>
  <c r="FQ70" i="22"/>
  <c r="FY91" i="22"/>
  <c r="FV78" i="22"/>
  <c r="FY77" i="22"/>
  <c r="FV68" i="22"/>
  <c r="FU67" i="22"/>
  <c r="FQ64" i="22"/>
  <c r="FU69" i="22"/>
  <c r="FS76" i="22"/>
  <c r="FZ82" i="22"/>
  <c r="FT81" i="22"/>
  <c r="FU65" i="22"/>
  <c r="FS88" i="22"/>
  <c r="FQ62" i="22"/>
  <c r="FQ87" i="22"/>
  <c r="FU71" i="22"/>
  <c r="FS74" i="22"/>
  <c r="FW70" i="22"/>
  <c r="FX79" i="22"/>
  <c r="FQ91" i="22"/>
  <c r="FT78" i="22"/>
  <c r="FQ77" i="22"/>
  <c r="FX83" i="22"/>
  <c r="FQ69" i="22"/>
  <c r="FQ76" i="22"/>
  <c r="FW66" i="22"/>
  <c r="FS81" i="22"/>
  <c r="FT65" i="22"/>
  <c r="FW62" i="22"/>
  <c r="FS71" i="22"/>
  <c r="FV70" i="22"/>
  <c r="FW79" i="22"/>
  <c r="FS78" i="22"/>
  <c r="FX77" i="22"/>
  <c r="FZ77" i="22"/>
  <c r="FY92" i="22"/>
  <c r="FQ75" i="22"/>
  <c r="FS80" i="22"/>
  <c r="FV82" i="22"/>
  <c r="FQ72" i="22"/>
  <c r="FQ65" i="22"/>
  <c r="FQ88" i="22"/>
  <c r="FV62" i="22"/>
  <c r="FZ71" i="22"/>
  <c r="FW74" i="22"/>
  <c r="FS79" i="22"/>
  <c r="FW91" i="22"/>
  <c r="FY78" i="22"/>
  <c r="FV77" i="22"/>
  <c r="FQ81" i="22"/>
  <c r="FQ74" i="22"/>
  <c r="FV76" i="22"/>
  <c r="FW82" i="22"/>
  <c r="FS65" i="22"/>
  <c r="FU62" i="22"/>
  <c r="FU75" i="22"/>
  <c r="FU79" i="22"/>
  <c r="FW77" i="22"/>
  <c r="FY88" i="22"/>
  <c r="FQ71" i="22"/>
  <c r="EC36" i="22"/>
  <c r="DP263" i="22"/>
  <c r="DP173" i="22"/>
  <c r="DP126" i="22"/>
  <c r="DP218" i="22"/>
  <c r="DP81" i="22"/>
  <c r="DP13" i="22"/>
  <c r="DC195" i="22"/>
  <c r="DC58" i="22"/>
  <c r="DC240" i="22"/>
  <c r="DC150" i="22"/>
  <c r="DC103" i="22"/>
  <c r="FG97" i="22"/>
  <c r="FD162" i="22"/>
  <c r="FM171" i="22"/>
  <c r="FM192" i="22"/>
  <c r="FM147" i="22" s="1"/>
  <c r="FF162" i="22"/>
  <c r="FJ195" i="22"/>
  <c r="FJ150" i="22" s="1"/>
  <c r="FJ184" i="22"/>
  <c r="FD192" i="22"/>
  <c r="FD147" i="22" s="1"/>
  <c r="FD171" i="22"/>
  <c r="FF166" i="22"/>
  <c r="FF155" i="22"/>
  <c r="FM163" i="22"/>
  <c r="FG155" i="22"/>
  <c r="FH172" i="22"/>
  <c r="FJ156" i="22"/>
  <c r="FF195" i="22"/>
  <c r="FF150" i="22" s="1"/>
  <c r="FF184" i="22"/>
  <c r="FM179" i="22"/>
  <c r="FL154" i="22"/>
  <c r="FH164" i="22"/>
  <c r="FM157" i="22"/>
  <c r="FG161" i="22"/>
  <c r="FI156" i="22"/>
  <c r="FD195" i="22"/>
  <c r="FD150" i="22" s="1"/>
  <c r="FM191" i="22"/>
  <c r="FH190" i="22"/>
  <c r="FK170" i="22"/>
  <c r="FG177" i="22"/>
  <c r="FM31" i="22"/>
  <c r="FL28" i="22"/>
  <c r="FJ26" i="22"/>
  <c r="FF31" i="22"/>
  <c r="FJ17" i="22"/>
  <c r="FH31" i="22"/>
  <c r="FJ21" i="22"/>
  <c r="FG18" i="22"/>
  <c r="FL38" i="22"/>
  <c r="FD31" i="22"/>
  <c r="FM17" i="22"/>
  <c r="FL23" i="22"/>
  <c r="FK35" i="22"/>
  <c r="FL19" i="22"/>
  <c r="FI43" i="22"/>
  <c r="FJ54" i="22"/>
  <c r="FJ9" i="22" s="1"/>
  <c r="FJ22" i="22"/>
  <c r="FK29" i="22"/>
  <c r="FM19" i="22"/>
  <c r="FD44" i="22"/>
  <c r="FM54" i="22"/>
  <c r="FM9" i="22" s="1"/>
  <c r="FM22" i="22"/>
  <c r="FF19" i="22"/>
  <c r="FK55" i="22"/>
  <c r="FK10" i="22" s="1"/>
  <c r="FI56" i="22"/>
  <c r="FD46" i="22"/>
  <c r="FD57" i="22"/>
  <c r="FD12" i="22" s="1"/>
  <c r="FG42" i="22"/>
  <c r="FF55" i="22"/>
  <c r="FI47" i="22"/>
  <c r="FI58" i="22"/>
  <c r="FI13" i="22" s="1"/>
  <c r="FD58" i="22"/>
  <c r="FD13" i="22" s="1"/>
  <c r="FD47" i="22"/>
  <c r="EP38" i="22"/>
  <c r="EC175" i="22"/>
  <c r="EC83" i="22"/>
  <c r="EC128" i="22"/>
  <c r="EC265" i="22"/>
  <c r="EC220" i="22"/>
  <c r="FX136" i="22"/>
  <c r="FX102" i="22" s="1"/>
  <c r="FV123" i="22"/>
  <c r="FQ123" i="22"/>
  <c r="FY122" i="22"/>
  <c r="FT129" i="22"/>
  <c r="FT125" i="22"/>
  <c r="FS136" i="22"/>
  <c r="FS102" i="22" s="1"/>
  <c r="FT136" i="22"/>
  <c r="FT102" i="22" s="1"/>
  <c r="FS123" i="22"/>
  <c r="FW122" i="22"/>
  <c r="FV136" i="22"/>
  <c r="FV102" i="22" s="1"/>
  <c r="FY123" i="22"/>
  <c r="FZ129" i="22"/>
  <c r="FU125" i="22"/>
  <c r="FV109" i="22"/>
  <c r="FS124" i="22"/>
  <c r="FS100" i="22" s="1"/>
  <c r="FT124" i="22"/>
  <c r="FT100" i="22" s="1"/>
  <c r="FW113" i="22"/>
  <c r="FQ113" i="22"/>
  <c r="FW137" i="22"/>
  <c r="FW103" i="22" s="1"/>
  <c r="FY137" i="22"/>
  <c r="FY103" i="22" s="1"/>
  <c r="FS114" i="22"/>
  <c r="FT114" i="22"/>
  <c r="FS119" i="22"/>
  <c r="FW134" i="22"/>
  <c r="FT108" i="22"/>
  <c r="FS130" i="22"/>
  <c r="FT130" i="22"/>
  <c r="FS127" i="22"/>
  <c r="FW121" i="22"/>
  <c r="FY121" i="22"/>
  <c r="FS111" i="22"/>
  <c r="FT110" i="22"/>
  <c r="FW135" i="22"/>
  <c r="FW98" i="22" s="1"/>
  <c r="FQ135" i="22"/>
  <c r="FQ98" i="22" s="1"/>
  <c r="FS118" i="22"/>
  <c r="FT118" i="22"/>
  <c r="FW133" i="22"/>
  <c r="FY133" i="22"/>
  <c r="FU136" i="22"/>
  <c r="FU102" i="22" s="1"/>
  <c r="FQ122" i="22"/>
  <c r="FX129" i="22"/>
  <c r="FS125" i="22"/>
  <c r="FU109" i="22"/>
  <c r="FZ124" i="22"/>
  <c r="FZ100" i="22" s="1"/>
  <c r="FU124" i="22"/>
  <c r="FU100" i="22" s="1"/>
  <c r="FV113" i="22"/>
  <c r="FY113" i="22"/>
  <c r="FY128" i="22"/>
  <c r="FV137" i="22"/>
  <c r="FV103" i="22" s="1"/>
  <c r="FQ137" i="22"/>
  <c r="FQ103" i="22" s="1"/>
  <c r="FX131" i="22"/>
  <c r="FX101" i="22" s="1"/>
  <c r="FX115" i="22"/>
  <c r="FZ114" i="22"/>
  <c r="FU114" i="22"/>
  <c r="FZ119" i="22"/>
  <c r="FV134" i="22"/>
  <c r="FS108" i="22"/>
  <c r="FW123" i="22"/>
  <c r="FX122" i="22"/>
  <c r="FQ129" i="22"/>
  <c r="FZ125" i="22"/>
  <c r="FW109" i="22"/>
  <c r="FS109" i="22"/>
  <c r="FU113" i="22"/>
  <c r="FQ128" i="22"/>
  <c r="FU137" i="22"/>
  <c r="FU103" i="22" s="1"/>
  <c r="FW131" i="22"/>
  <c r="FW101" i="22" s="1"/>
  <c r="FY131" i="22"/>
  <c r="FY101" i="22" s="1"/>
  <c r="FW115" i="22"/>
  <c r="FY115" i="22"/>
  <c r="FS134" i="22"/>
  <c r="FT134" i="22"/>
  <c r="FZ108" i="22"/>
  <c r="FQ120" i="22"/>
  <c r="FQ112" i="22"/>
  <c r="FQ99" i="22" s="1"/>
  <c r="FU121" i="22"/>
  <c r="FS110" i="22"/>
  <c r="FU135" i="22"/>
  <c r="FU98" i="22" s="1"/>
  <c r="FZ136" i="22"/>
  <c r="FZ102" i="22" s="1"/>
  <c r="FU123" i="22"/>
  <c r="FT123" i="22"/>
  <c r="FT122" i="22"/>
  <c r="FW129" i="22"/>
  <c r="FY125" i="22"/>
  <c r="FZ109" i="22"/>
  <c r="FQ124" i="22"/>
  <c r="FQ100" i="22" s="1"/>
  <c r="FS113" i="22"/>
  <c r="FW128" i="22"/>
  <c r="FS137" i="22"/>
  <c r="FS103" i="22" s="1"/>
  <c r="FU131" i="22"/>
  <c r="FU101" i="22" s="1"/>
  <c r="FU115" i="22"/>
  <c r="FQ114" i="22"/>
  <c r="FW119" i="22"/>
  <c r="FQ119" i="22"/>
  <c r="FY108" i="22"/>
  <c r="FQ130" i="22"/>
  <c r="FW120" i="22"/>
  <c r="FW112" i="22"/>
  <c r="FW99" i="22" s="1"/>
  <c r="FW127" i="22"/>
  <c r="FY127" i="22"/>
  <c r="FS121" i="22"/>
  <c r="FW111" i="22"/>
  <c r="FY111" i="22"/>
  <c r="FY110" i="22"/>
  <c r="FS135" i="22"/>
  <c r="FS98" i="22" s="1"/>
  <c r="FQ118" i="22"/>
  <c r="FS133" i="22"/>
  <c r="FU117" i="22"/>
  <c r="FY136" i="22"/>
  <c r="FY102" i="22" s="1"/>
  <c r="FZ123" i="22"/>
  <c r="FU122" i="22"/>
  <c r="FV129" i="22"/>
  <c r="FQ125" i="22"/>
  <c r="FQ109" i="22"/>
  <c r="FX124" i="22"/>
  <c r="FX100" i="22" s="1"/>
  <c r="FZ113" i="22"/>
  <c r="FV128" i="22"/>
  <c r="FZ137" i="22"/>
  <c r="FZ103" i="22" s="1"/>
  <c r="FT131" i="22"/>
  <c r="FT101" i="22" s="1"/>
  <c r="FT115" i="22"/>
  <c r="FX114" i="22"/>
  <c r="FV119" i="22"/>
  <c r="FY119" i="22"/>
  <c r="FY134" i="22"/>
  <c r="FQ136" i="22"/>
  <c r="FQ102" i="22" s="1"/>
  <c r="FS122" i="22"/>
  <c r="FU129" i="22"/>
  <c r="FW125" i="22"/>
  <c r="FY109" i="22"/>
  <c r="FW124" i="22"/>
  <c r="FW100" i="22" s="1"/>
  <c r="FS128" i="22"/>
  <c r="FT128" i="22"/>
  <c r="FS131" i="22"/>
  <c r="FS101" i="22" s="1"/>
  <c r="FS115" i="22"/>
  <c r="FW114" i="22"/>
  <c r="FU119" i="22"/>
  <c r="FZ122" i="22"/>
  <c r="FS129" i="22"/>
  <c r="FX109" i="22"/>
  <c r="FV124" i="22"/>
  <c r="FV100" i="22" s="1"/>
  <c r="FZ131" i="22"/>
  <c r="FZ101" i="22" s="1"/>
  <c r="FW108" i="22"/>
  <c r="FV130" i="22"/>
  <c r="FY120" i="22"/>
  <c r="FZ112" i="22"/>
  <c r="FZ99" i="22" s="1"/>
  <c r="FT121" i="22"/>
  <c r="FQ111" i="22"/>
  <c r="FX110" i="22"/>
  <c r="FU118" i="22"/>
  <c r="FT133" i="22"/>
  <c r="FX117" i="22"/>
  <c r="FQ107" i="22"/>
  <c r="FZ132" i="22"/>
  <c r="FU132" i="22"/>
  <c r="FX126" i="22"/>
  <c r="FV116" i="22"/>
  <c r="FX123" i="22"/>
  <c r="FV122" i="22"/>
  <c r="FY129" i="22"/>
  <c r="FT109" i="22"/>
  <c r="FQ131" i="22"/>
  <c r="FQ101" i="22" s="1"/>
  <c r="FV115" i="22"/>
  <c r="FX108" i="22"/>
  <c r="FU130" i="22"/>
  <c r="FX120" i="22"/>
  <c r="FY112" i="22"/>
  <c r="FY99" i="22" s="1"/>
  <c r="FZ121" i="22"/>
  <c r="FW110" i="22"/>
  <c r="FZ133" i="22"/>
  <c r="FY117" i="22"/>
  <c r="FX107" i="22"/>
  <c r="FW126" i="22"/>
  <c r="FS116" i="22"/>
  <c r="FT116" i="22"/>
  <c r="FZ128" i="22"/>
  <c r="FZ115" i="22"/>
  <c r="FT119" i="22"/>
  <c r="FV120" i="22"/>
  <c r="FX112" i="22"/>
  <c r="FX99" i="22" s="1"/>
  <c r="FV127" i="22"/>
  <c r="FV110" i="22"/>
  <c r="FV135" i="22"/>
  <c r="FV98" i="22" s="1"/>
  <c r="FQ117" i="22"/>
  <c r="FW107" i="22"/>
  <c r="FY132" i="22"/>
  <c r="FV126" i="22"/>
  <c r="FZ116" i="22"/>
  <c r="FU116" i="22"/>
  <c r="FT113" i="22"/>
  <c r="FX128" i="22"/>
  <c r="FQ115" i="22"/>
  <c r="FY114" i="22"/>
  <c r="FX119" i="22"/>
  <c r="FZ134" i="22"/>
  <c r="FT120" i="22"/>
  <c r="FV112" i="22"/>
  <c r="FV99" i="22" s="1"/>
  <c r="FU127" i="22"/>
  <c r="FX121" i="22"/>
  <c r="FV111" i="22"/>
  <c r="FU110" i="22"/>
  <c r="FT135" i="22"/>
  <c r="FT98" i="22" s="1"/>
  <c r="FZ118" i="22"/>
  <c r="FX133" i="22"/>
  <c r="FW117" i="22"/>
  <c r="FV107" i="22"/>
  <c r="FQ132" i="22"/>
  <c r="FS126" i="22"/>
  <c r="FT126" i="22"/>
  <c r="FX113" i="22"/>
  <c r="FU128" i="22"/>
  <c r="FV114" i="22"/>
  <c r="FQ134" i="22"/>
  <c r="FV108" i="22"/>
  <c r="FZ130" i="22"/>
  <c r="FU120" i="22"/>
  <c r="FT112" i="22"/>
  <c r="FT99" i="22" s="1"/>
  <c r="FT127" i="22"/>
  <c r="FQ121" i="22"/>
  <c r="FU111" i="22"/>
  <c r="FQ110" i="22"/>
  <c r="FZ135" i="22"/>
  <c r="FZ98" i="22" s="1"/>
  <c r="FY118" i="22"/>
  <c r="FQ133" i="22"/>
  <c r="FV117" i="22"/>
  <c r="FU107" i="22"/>
  <c r="FX132" i="22"/>
  <c r="FZ126" i="22"/>
  <c r="FU126" i="22"/>
  <c r="FY116" i="22"/>
  <c r="FT137" i="22"/>
  <c r="FT103" i="22" s="1"/>
  <c r="FX134" i="22"/>
  <c r="FU108" i="22"/>
  <c r="FY130" i="22"/>
  <c r="FU112" i="22"/>
  <c r="FU99" i="22" s="1"/>
  <c r="FZ127" i="22"/>
  <c r="FT111" i="22"/>
  <c r="FX118" i="22"/>
  <c r="FT117" i="22"/>
  <c r="FZ107" i="22"/>
  <c r="FS107" i="22"/>
  <c r="FW132" i="22"/>
  <c r="FQ116" i="22"/>
  <c r="FW136" i="22"/>
  <c r="FW102" i="22" s="1"/>
  <c r="FX125" i="22"/>
  <c r="FY124" i="22"/>
  <c r="FY100" i="22" s="1"/>
  <c r="FV131" i="22"/>
  <c r="FV101" i="22" s="1"/>
  <c r="FQ108" i="22"/>
  <c r="FW130" i="22"/>
  <c r="FZ120" i="22"/>
  <c r="FS112" i="22"/>
  <c r="FS99" i="22" s="1"/>
  <c r="FQ127" i="22"/>
  <c r="FV121" i="22"/>
  <c r="FX111" i="22"/>
  <c r="FZ110" i="22"/>
  <c r="FY135" i="22"/>
  <c r="FY98" i="22" s="1"/>
  <c r="FV118" i="22"/>
  <c r="FU133" i="22"/>
  <c r="FZ117" i="22"/>
  <c r="FY107" i="22"/>
  <c r="FS132" i="22"/>
  <c r="FT132" i="22"/>
  <c r="FQ126" i="22"/>
  <c r="FW116" i="22"/>
  <c r="FX130" i="22"/>
  <c r="FX127" i="22"/>
  <c r="FX116" i="22"/>
  <c r="FU134" i="22"/>
  <c r="FV133" i="22"/>
  <c r="FT107" i="22"/>
  <c r="FX137" i="22"/>
  <c r="FX103" i="22" s="1"/>
  <c r="FS120" i="22"/>
  <c r="FV132" i="22"/>
  <c r="FZ111" i="22"/>
  <c r="FX135" i="22"/>
  <c r="FX98" i="22" s="1"/>
  <c r="FV125" i="22"/>
  <c r="FY126" i="22"/>
  <c r="FW118" i="22"/>
  <c r="FS117" i="22"/>
  <c r="EC40" i="22"/>
  <c r="DP130" i="22"/>
  <c r="DP267" i="22"/>
  <c r="DP177" i="22"/>
  <c r="DP85" i="22"/>
  <c r="DP222" i="22"/>
  <c r="DP47" i="22"/>
  <c r="DC184" i="22"/>
  <c r="DC137" i="22"/>
  <c r="DC92" i="22"/>
  <c r="DC229" i="22"/>
  <c r="DC274" i="22"/>
  <c r="FF181" i="22"/>
  <c r="FH180" i="22"/>
  <c r="FJ169" i="22"/>
  <c r="FL161" i="22"/>
  <c r="FK155" i="22"/>
  <c r="FI165" i="22"/>
  <c r="FJ173" i="22"/>
  <c r="FK171" i="22"/>
  <c r="FK192" i="22"/>
  <c r="FK147" i="22" s="1"/>
  <c r="FL166" i="22"/>
  <c r="FK162" i="22"/>
  <c r="FL158" i="22"/>
  <c r="FG160" i="22"/>
  <c r="FI193" i="22"/>
  <c r="FK191" i="22"/>
  <c r="FF167" i="22"/>
  <c r="FJ172" i="22"/>
  <c r="FJ170" i="22"/>
  <c r="FK165" i="22"/>
  <c r="FM154" i="22"/>
  <c r="FJ157" i="22"/>
  <c r="FL194" i="22"/>
  <c r="FL149" i="22" s="1"/>
  <c r="FL183" i="22"/>
  <c r="FF178" i="22"/>
  <c r="FF193" i="22"/>
  <c r="FF148" i="22" s="1"/>
  <c r="FL175" i="22"/>
  <c r="FI174" i="22"/>
  <c r="FM190" i="22"/>
  <c r="FM182" i="22"/>
  <c r="FG167" i="22"/>
  <c r="FF38" i="22"/>
  <c r="FK38" i="22"/>
  <c r="FD53" i="22"/>
  <c r="FK21" i="22"/>
  <c r="FI23" i="22"/>
  <c r="FF25" i="22"/>
  <c r="FH25" i="22"/>
  <c r="FJ28" i="22"/>
  <c r="FM18" i="22"/>
  <c r="FG45" i="22"/>
  <c r="FG53" i="22"/>
  <c r="FL21" i="22"/>
  <c r="FF46" i="22"/>
  <c r="FF57" i="22"/>
  <c r="FF12" i="22" s="1"/>
  <c r="FM33" i="22"/>
  <c r="FD32" i="22"/>
  <c r="FK46" i="22"/>
  <c r="FK57" i="22"/>
  <c r="FK12" i="22" s="1"/>
  <c r="FK37" i="22"/>
  <c r="FM44" i="22"/>
  <c r="FG27" i="22"/>
  <c r="FH18" i="22"/>
  <c r="FI39" i="22"/>
  <c r="FM57" i="22"/>
  <c r="FM12" i="22" s="1"/>
  <c r="FM46" i="22"/>
  <c r="FJ58" i="22"/>
  <c r="FJ13" i="22" s="1"/>
  <c r="FJ47" i="22"/>
  <c r="FH58" i="22"/>
  <c r="FH13" i="22" s="1"/>
  <c r="FH47" i="22"/>
  <c r="DP7" i="22"/>
  <c r="DC97" i="22"/>
  <c r="DC52" i="22"/>
  <c r="DC234" i="22"/>
  <c r="DC189" i="22"/>
  <c r="DC144" i="22"/>
  <c r="EC55" i="22"/>
  <c r="EP10" i="22"/>
  <c r="EC100" i="22"/>
  <c r="EC237" i="22"/>
  <c r="EC147" i="22"/>
  <c r="EC192" i="22"/>
  <c r="DP45" i="22"/>
  <c r="DC272" i="22"/>
  <c r="DC227" i="22"/>
  <c r="DC182" i="22"/>
  <c r="DC135" i="22"/>
  <c r="DC90" i="22"/>
  <c r="FH97" i="22"/>
  <c r="FI169" i="22"/>
  <c r="FL170" i="22"/>
  <c r="FJ166" i="22"/>
  <c r="FL174" i="22"/>
  <c r="FM195" i="22"/>
  <c r="FM150" i="22" s="1"/>
  <c r="FM184" i="22"/>
  <c r="FM169" i="22"/>
  <c r="FJ176" i="22"/>
  <c r="FM166" i="22"/>
  <c r="FK176" i="22"/>
  <c r="FI164" i="22"/>
  <c r="FD157" i="22"/>
  <c r="FM175" i="22"/>
  <c r="FK190" i="22"/>
  <c r="FK182" i="22"/>
  <c r="FM170" i="22"/>
  <c r="FI172" i="22"/>
  <c r="FG170" i="22"/>
  <c r="FD165" i="22"/>
  <c r="FM164" i="22"/>
  <c r="FM193" i="22"/>
  <c r="FM148" i="22" s="1"/>
  <c r="FM178" i="22"/>
  <c r="FF160" i="22"/>
  <c r="FH178" i="22"/>
  <c r="FH193" i="22"/>
  <c r="FH148" i="22" s="1"/>
  <c r="FF190" i="22"/>
  <c r="FM23" i="22"/>
  <c r="FF21" i="22"/>
  <c r="FH23" i="22"/>
  <c r="FI21" i="22"/>
  <c r="FD26" i="22"/>
  <c r="FG23" i="22"/>
  <c r="FK20" i="22"/>
  <c r="FF53" i="22"/>
  <c r="FJ40" i="22"/>
  <c r="FG38" i="22"/>
  <c r="FF29" i="22"/>
  <c r="FD42" i="22"/>
  <c r="FG36" i="22"/>
  <c r="FJ44" i="22"/>
  <c r="FH42" i="22"/>
  <c r="FI37" i="22"/>
  <c r="FG55" i="22"/>
  <c r="FG10" i="22" s="1"/>
  <c r="FG34" i="22"/>
  <c r="FF36" i="22"/>
  <c r="FD33" i="22"/>
  <c r="FH24" i="22"/>
  <c r="FK54" i="22"/>
  <c r="FG46" i="22"/>
  <c r="FG57" i="22"/>
  <c r="FG12" i="22" s="1"/>
  <c r="FG58" i="22"/>
  <c r="FG13" i="22" s="1"/>
  <c r="FG47" i="22"/>
  <c r="FV208" i="22"/>
  <c r="FZ209" i="22"/>
  <c r="FZ164" i="22" s="1"/>
  <c r="FV212" i="22"/>
  <c r="FX202" i="22"/>
  <c r="FX157" i="22" s="1"/>
  <c r="FZ215" i="22"/>
  <c r="FT215" i="22"/>
  <c r="FT170" i="22" s="1"/>
  <c r="FY218" i="22"/>
  <c r="FZ228" i="22"/>
  <c r="FZ227" i="22"/>
  <c r="FT227" i="22"/>
  <c r="FU221" i="22"/>
  <c r="FU176" i="22" s="1"/>
  <c r="FW209" i="22"/>
  <c r="FW164" i="22" s="1"/>
  <c r="FY209" i="22"/>
  <c r="FY164" i="22" s="1"/>
  <c r="FQ212" i="22"/>
  <c r="FQ167" i="22" s="1"/>
  <c r="FS202" i="22"/>
  <c r="FT202" i="22"/>
  <c r="FQ215" i="22"/>
  <c r="FQ170" i="22" s="1"/>
  <c r="FS218" i="22"/>
  <c r="FW228" i="22"/>
  <c r="FS228" i="22"/>
  <c r="FQ227" i="22"/>
  <c r="FS221" i="22"/>
  <c r="FT221" i="22"/>
  <c r="FW208" i="22"/>
  <c r="FW163" i="22" s="1"/>
  <c r="FY212" i="22"/>
  <c r="FY167" i="22" s="1"/>
  <c r="FQ202" i="22"/>
  <c r="FX215" i="22"/>
  <c r="FX170" i="22" s="1"/>
  <c r="FX218" i="22"/>
  <c r="FS227" i="22"/>
  <c r="FU211" i="22"/>
  <c r="FU166" i="22" s="1"/>
  <c r="FS214" i="22"/>
  <c r="FS169" i="22" s="1"/>
  <c r="FQ225" i="22"/>
  <c r="FQ180" i="22" s="1"/>
  <c r="FU201" i="22"/>
  <c r="FX220" i="22"/>
  <c r="FX175" i="22" s="1"/>
  <c r="FU205" i="22"/>
  <c r="FX223" i="22"/>
  <c r="FU226" i="22"/>
  <c r="FU181" i="22" s="1"/>
  <c r="FQ200" i="22"/>
  <c r="FQ155" i="22" s="1"/>
  <c r="FS229" i="22"/>
  <c r="FT229" i="22"/>
  <c r="FQ216" i="22"/>
  <c r="FS206" i="22"/>
  <c r="FT206" i="22"/>
  <c r="FT161" i="22" s="1"/>
  <c r="FQ224" i="22"/>
  <c r="FQ219" i="22"/>
  <c r="FQ174" i="22" s="1"/>
  <c r="FS213" i="22"/>
  <c r="FS168" i="22" s="1"/>
  <c r="FT213" i="22"/>
  <c r="FT208" i="22"/>
  <c r="FT163" i="22" s="1"/>
  <c r="FV209" i="22"/>
  <c r="FV164" i="22" s="1"/>
  <c r="FZ212" i="22"/>
  <c r="FW202" i="22"/>
  <c r="FW215" i="22"/>
  <c r="FW170" i="22" s="1"/>
  <c r="FZ218" i="22"/>
  <c r="FZ173" i="22" s="1"/>
  <c r="FV228" i="22"/>
  <c r="FY221" i="22"/>
  <c r="FX211" i="22"/>
  <c r="FY204" i="22"/>
  <c r="FU225" i="22"/>
  <c r="FX199" i="22"/>
  <c r="FX154" i="22" s="1"/>
  <c r="FT201" i="22"/>
  <c r="FT156" i="22" s="1"/>
  <c r="FT220" i="22"/>
  <c r="FT175" i="22" s="1"/>
  <c r="FY210" i="22"/>
  <c r="FT205" i="22"/>
  <c r="FW223" i="22"/>
  <c r="FY217" i="22"/>
  <c r="FY172" i="22" s="1"/>
  <c r="FX207" i="22"/>
  <c r="FU208" i="22"/>
  <c r="FU163" i="22" s="1"/>
  <c r="FU209" i="22"/>
  <c r="FU164" i="22" s="1"/>
  <c r="FX212" i="22"/>
  <c r="FX167" i="22" s="1"/>
  <c r="FV202" i="22"/>
  <c r="FV157" i="22" s="1"/>
  <c r="FV215" i="22"/>
  <c r="FW218" i="22"/>
  <c r="FU228" i="22"/>
  <c r="FY227" i="22"/>
  <c r="FQ221" i="22"/>
  <c r="FQ176" i="22" s="1"/>
  <c r="FW211" i="22"/>
  <c r="FW214" i="22"/>
  <c r="FX214" i="22"/>
  <c r="FX169" i="22" s="1"/>
  <c r="FQ204" i="22"/>
  <c r="FX225" i="22"/>
  <c r="FW199" i="22"/>
  <c r="FW154" i="22" s="1"/>
  <c r="FQ199" i="22"/>
  <c r="FS201" i="22"/>
  <c r="FS156" i="22" s="1"/>
  <c r="FW220" i="22"/>
  <c r="FW175" i="22" s="1"/>
  <c r="FS220" i="22"/>
  <c r="FQ210" i="22"/>
  <c r="FQ165" i="22" s="1"/>
  <c r="FS205" i="22"/>
  <c r="FS223" i="22"/>
  <c r="FV223" i="22"/>
  <c r="FQ217" i="22"/>
  <c r="FQ172" i="22" s="1"/>
  <c r="FW207" i="22"/>
  <c r="FW162" i="22" s="1"/>
  <c r="FY207" i="22"/>
  <c r="FQ226" i="22"/>
  <c r="FQ181" i="22" s="1"/>
  <c r="FW200" i="22"/>
  <c r="FW155" i="22" s="1"/>
  <c r="FX216" i="22"/>
  <c r="FX224" i="22"/>
  <c r="FX179" i="22" s="1"/>
  <c r="FS208" i="22"/>
  <c r="FS163" i="22" s="1"/>
  <c r="FT209" i="22"/>
  <c r="FZ208" i="22"/>
  <c r="FS209" i="22"/>
  <c r="FS212" i="22"/>
  <c r="FS167" i="22" s="1"/>
  <c r="FS215" i="22"/>
  <c r="FS170" i="22" s="1"/>
  <c r="FU218" i="22"/>
  <c r="FQ228" i="22"/>
  <c r="FX227" i="22"/>
  <c r="FW221" i="22"/>
  <c r="FW176" i="22" s="1"/>
  <c r="FT211" i="22"/>
  <c r="FT166" i="22" s="1"/>
  <c r="FU214" i="22"/>
  <c r="FW204" i="22"/>
  <c r="FS225" i="22"/>
  <c r="FS180" i="22" s="1"/>
  <c r="FT225" i="22"/>
  <c r="FT180" i="22" s="1"/>
  <c r="FU199" i="22"/>
  <c r="FU154" i="22" s="1"/>
  <c r="FU220" i="22"/>
  <c r="FU175" i="22" s="1"/>
  <c r="FW210" i="22"/>
  <c r="FW165" i="22" s="1"/>
  <c r="FX217" i="22"/>
  <c r="FU207" i="22"/>
  <c r="FU162" i="22" s="1"/>
  <c r="FS226" i="22"/>
  <c r="FS200" i="22"/>
  <c r="FS155" i="22" s="1"/>
  <c r="FT200" i="22"/>
  <c r="FQ229" i="22"/>
  <c r="FW216" i="22"/>
  <c r="FS216" i="22"/>
  <c r="FQ206" i="22"/>
  <c r="FW224" i="22"/>
  <c r="FS224" i="22"/>
  <c r="FS179" i="22" s="1"/>
  <c r="FS219" i="22"/>
  <c r="FS174" i="22" s="1"/>
  <c r="FV219" i="22"/>
  <c r="FQ213" i="22"/>
  <c r="FY208" i="22"/>
  <c r="FY163" i="22" s="1"/>
  <c r="FZ202" i="22"/>
  <c r="FQ218" i="22"/>
  <c r="FX228" i="22"/>
  <c r="FW227" i="22"/>
  <c r="FV221" i="22"/>
  <c r="FS211" i="22"/>
  <c r="FY214" i="22"/>
  <c r="FV204" i="22"/>
  <c r="FZ225" i="22"/>
  <c r="FZ180" i="22" s="1"/>
  <c r="FV225" i="22"/>
  <c r="FV180" i="22" s="1"/>
  <c r="FT199" i="22"/>
  <c r="FT154" i="22" s="1"/>
  <c r="FX201" i="22"/>
  <c r="FX156" i="22" s="1"/>
  <c r="FY220" i="22"/>
  <c r="FV210" i="22"/>
  <c r="FX205" i="22"/>
  <c r="FQ208" i="22"/>
  <c r="FX209" i="22"/>
  <c r="FX164" i="22" s="1"/>
  <c r="FW212" i="22"/>
  <c r="FY215" i="22"/>
  <c r="FT218" i="22"/>
  <c r="FT173" i="22" s="1"/>
  <c r="FT228" i="22"/>
  <c r="FV227" i="22"/>
  <c r="FZ211" i="22"/>
  <c r="FQ214" i="22"/>
  <c r="FS204" i="22"/>
  <c r="FT204" i="22"/>
  <c r="FS199" i="22"/>
  <c r="FW201" i="22"/>
  <c r="FY201" i="22"/>
  <c r="FY156" i="22" s="1"/>
  <c r="FQ220" i="22"/>
  <c r="FS210" i="22"/>
  <c r="FT210" i="22"/>
  <c r="FT165" i="22" s="1"/>
  <c r="FW205" i="22"/>
  <c r="FU204" i="22"/>
  <c r="FQ201" i="22"/>
  <c r="FQ156" i="22" s="1"/>
  <c r="FZ210" i="22"/>
  <c r="FQ223" i="22"/>
  <c r="FS217" i="22"/>
  <c r="FT226" i="22"/>
  <c r="FU229" i="22"/>
  <c r="FT216" i="22"/>
  <c r="FY224" i="22"/>
  <c r="FU219" i="22"/>
  <c r="FX213" i="22"/>
  <c r="FZ203" i="22"/>
  <c r="FZ158" i="22" s="1"/>
  <c r="FU227" i="22"/>
  <c r="FV214" i="22"/>
  <c r="FV169" i="22" s="1"/>
  <c r="FX210" i="22"/>
  <c r="FU223" i="22"/>
  <c r="FZ217" i="22"/>
  <c r="FZ200" i="22"/>
  <c r="FZ155" i="22" s="1"/>
  <c r="FX229" i="22"/>
  <c r="FZ206" i="22"/>
  <c r="FZ224" i="22"/>
  <c r="FX219" i="22"/>
  <c r="FW213" i="22"/>
  <c r="FW168" i="22" s="1"/>
  <c r="FW222" i="22"/>
  <c r="FW177" i="22" s="1"/>
  <c r="FX222" i="22"/>
  <c r="FX177" i="22" s="1"/>
  <c r="FU212" i="22"/>
  <c r="FU167" i="22" s="1"/>
  <c r="FU215" i="22"/>
  <c r="FU170" i="22" s="1"/>
  <c r="FY211" i="22"/>
  <c r="FY166" i="22" s="1"/>
  <c r="FT214" i="22"/>
  <c r="FU210" i="22"/>
  <c r="FT223" i="22"/>
  <c r="FU217" i="22"/>
  <c r="FU172" i="22" s="1"/>
  <c r="FV207" i="22"/>
  <c r="FX226" i="22"/>
  <c r="FX181" i="22" s="1"/>
  <c r="FW229" i="22"/>
  <c r="FY206" i="22"/>
  <c r="FY161" i="22" s="1"/>
  <c r="FT224" i="22"/>
  <c r="FW219" i="22"/>
  <c r="FV213" i="22"/>
  <c r="FV168" i="22" s="1"/>
  <c r="FX203" i="22"/>
  <c r="FX158" i="22" s="1"/>
  <c r="FV222" i="22"/>
  <c r="FV177" i="22" s="1"/>
  <c r="FZ222" i="22"/>
  <c r="FQ209" i="22"/>
  <c r="FT212" i="22"/>
  <c r="FV211" i="22"/>
  <c r="FZ214" i="22"/>
  <c r="FV220" i="22"/>
  <c r="FV175" i="22" s="1"/>
  <c r="FW217" i="22"/>
  <c r="FW172" i="22" s="1"/>
  <c r="FT207" i="22"/>
  <c r="FT162" i="22" s="1"/>
  <c r="FZ226" i="22"/>
  <c r="FZ181" i="22" s="1"/>
  <c r="FY200" i="22"/>
  <c r="FV229" i="22"/>
  <c r="FX206" i="22"/>
  <c r="FT219" i="22"/>
  <c r="FW203" i="22"/>
  <c r="FW158" i="22" s="1"/>
  <c r="FY203" i="22"/>
  <c r="FY158" i="22" s="1"/>
  <c r="FU222" i="22"/>
  <c r="FU177" i="22" s="1"/>
  <c r="FZ221" i="22"/>
  <c r="FZ176" i="22" s="1"/>
  <c r="FQ211" i="22"/>
  <c r="FQ166" i="22" s="1"/>
  <c r="FZ220" i="22"/>
  <c r="FZ175" i="22" s="1"/>
  <c r="FV205" i="22"/>
  <c r="FT217" i="22"/>
  <c r="FT172" i="22" s="1"/>
  <c r="FS207" i="22"/>
  <c r="FX200" i="22"/>
  <c r="FV216" i="22"/>
  <c r="FW206" i="22"/>
  <c r="FW161" i="22" s="1"/>
  <c r="FZ213" i="22"/>
  <c r="FV203" i="22"/>
  <c r="FQ203" i="22"/>
  <c r="FY222" i="22"/>
  <c r="FY228" i="22"/>
  <c r="FX221" i="22"/>
  <c r="FV199" i="22"/>
  <c r="FZ205" i="22"/>
  <c r="FV217" i="22"/>
  <c r="FV172" i="22" s="1"/>
  <c r="FZ207" i="22"/>
  <c r="FZ162" i="22" s="1"/>
  <c r="FW226" i="22"/>
  <c r="FV200" i="22"/>
  <c r="FV155" i="22" s="1"/>
  <c r="FU216" i="22"/>
  <c r="FV206" i="22"/>
  <c r="FV161" i="22" s="1"/>
  <c r="FZ219" i="22"/>
  <c r="FZ174" i="22" s="1"/>
  <c r="FU203" i="22"/>
  <c r="FU158" i="22" s="1"/>
  <c r="FQ222" i="22"/>
  <c r="FQ177" i="22" s="1"/>
  <c r="FU202" i="22"/>
  <c r="FU157" i="22" s="1"/>
  <c r="FV218" i="22"/>
  <c r="FX204" i="22"/>
  <c r="FW225" i="22"/>
  <c r="FW180" i="22" s="1"/>
  <c r="FY199" i="22"/>
  <c r="FZ201" i="22"/>
  <c r="FZ156" i="22" s="1"/>
  <c r="FY205" i="22"/>
  <c r="FY223" i="22"/>
  <c r="FY226" i="22"/>
  <c r="FY181" i="22" s="1"/>
  <c r="FY229" i="22"/>
  <c r="FZ216" i="22"/>
  <c r="FU224" i="22"/>
  <c r="FU179" i="22" s="1"/>
  <c r="FY219" i="22"/>
  <c r="FY174" i="22" s="1"/>
  <c r="FU213" i="22"/>
  <c r="FS203" i="22"/>
  <c r="FS222" i="22"/>
  <c r="FS177" i="22" s="1"/>
  <c r="FY225" i="22"/>
  <c r="FY180" i="22" s="1"/>
  <c r="FQ205" i="22"/>
  <c r="FU206" i="22"/>
  <c r="FY202" i="22"/>
  <c r="FZ199" i="22"/>
  <c r="FZ223" i="22"/>
  <c r="FT222" i="22"/>
  <c r="FV201" i="22"/>
  <c r="FV156" i="22" s="1"/>
  <c r="FV224" i="22"/>
  <c r="FU200" i="22"/>
  <c r="FY213" i="22"/>
  <c r="FY168" i="22" s="1"/>
  <c r="FX208" i="22"/>
  <c r="FX163" i="22" s="1"/>
  <c r="FZ204" i="22"/>
  <c r="FV226" i="22"/>
  <c r="FT203" i="22"/>
  <c r="FT158" i="22" s="1"/>
  <c r="FY216" i="22"/>
  <c r="FZ229" i="22"/>
  <c r="FQ207" i="22"/>
  <c r="FQ162" i="22" s="1"/>
  <c r="EC18" i="22"/>
  <c r="DP63" i="22"/>
  <c r="DP245" i="22"/>
  <c r="DP200" i="22"/>
  <c r="DP108" i="22"/>
  <c r="DP155" i="22"/>
  <c r="FK169" i="22"/>
  <c r="FF176" i="22"/>
  <c r="FI182" i="22"/>
  <c r="FI190" i="22"/>
  <c r="FF171" i="22"/>
  <c r="FF192" i="22"/>
  <c r="FF147" i="22" s="1"/>
  <c r="FG169" i="22"/>
  <c r="FI176" i="22"/>
  <c r="FJ162" i="22"/>
  <c r="FD161" i="22"/>
  <c r="FK154" i="22"/>
  <c r="FK160" i="22"/>
  <c r="FI168" i="22"/>
  <c r="FG179" i="22"/>
  <c r="FD167" i="22"/>
  <c r="FH179" i="22"/>
  <c r="FK172" i="22"/>
  <c r="FG165" i="22"/>
  <c r="FD164" i="22"/>
  <c r="FG193" i="22"/>
  <c r="FG190" i="22"/>
  <c r="FG182" i="22"/>
  <c r="FG26" i="22"/>
  <c r="FJ53" i="22"/>
  <c r="FJ45" i="22"/>
  <c r="FF23" i="22"/>
  <c r="FG40" i="22"/>
  <c r="FI38" i="22"/>
  <c r="FD39" i="22"/>
  <c r="FL26" i="22"/>
  <c r="FM35" i="22"/>
  <c r="FL27" i="22"/>
  <c r="FG35" i="22"/>
  <c r="FK30" i="22"/>
  <c r="FF20" i="22"/>
  <c r="FI44" i="22"/>
  <c r="FK32" i="22"/>
  <c r="FH54" i="22"/>
  <c r="FH9" i="22" s="1"/>
  <c r="FM36" i="22"/>
  <c r="FF32" i="22"/>
  <c r="FL54" i="22"/>
  <c r="FL9" i="22" s="1"/>
  <c r="FL22" i="22"/>
  <c r="FL36" i="22"/>
  <c r="FM55" i="22"/>
  <c r="FM10" i="22" s="1"/>
  <c r="FM34" i="22"/>
  <c r="FD29" i="22"/>
  <c r="FH19" i="22"/>
  <c r="FJ32" i="22"/>
  <c r="FK27" i="22"/>
  <c r="FJ57" i="22"/>
  <c r="FJ12" i="22" s="1"/>
  <c r="FJ46" i="22"/>
  <c r="FK42" i="22"/>
  <c r="DC69" i="22"/>
  <c r="DP24" i="22"/>
  <c r="DC251" i="22"/>
  <c r="DC206" i="22"/>
  <c r="DC114" i="22"/>
  <c r="DC161" i="22"/>
  <c r="GC57" i="22"/>
  <c r="GC239" i="22"/>
  <c r="GC194" i="22"/>
  <c r="GC149" i="22"/>
  <c r="GC102" i="22"/>
  <c r="DP35" i="22"/>
  <c r="DC217" i="22"/>
  <c r="DC172" i="22"/>
  <c r="DC125" i="22"/>
  <c r="DC80" i="22"/>
  <c r="DC262" i="22"/>
  <c r="GB231" i="22"/>
  <c r="GB186" i="22"/>
  <c r="GB141" i="22"/>
  <c r="GB94" i="22"/>
  <c r="GB49" i="22"/>
  <c r="GC4" i="22"/>
  <c r="DP20" i="22"/>
  <c r="DC247" i="22"/>
  <c r="DC110" i="22"/>
  <c r="DC202" i="22"/>
  <c r="DC157" i="22"/>
  <c r="DC65" i="22"/>
  <c r="FJ234" i="22"/>
  <c r="FI161" i="22"/>
  <c r="FG180" i="22"/>
  <c r="FD181" i="22"/>
  <c r="FH155" i="22"/>
  <c r="FG158" i="22"/>
  <c r="FM176" i="22"/>
  <c r="FD163" i="22"/>
  <c r="FK193" i="22"/>
  <c r="FK148" i="22" s="1"/>
  <c r="FK178" i="22"/>
  <c r="FF173" i="22"/>
  <c r="FJ192" i="22"/>
  <c r="FJ147" i="22" s="1"/>
  <c r="FJ171" i="22"/>
  <c r="FH169" i="22"/>
  <c r="FD170" i="22"/>
  <c r="FJ160" i="22"/>
  <c r="FH195" i="22"/>
  <c r="FH184" i="22"/>
  <c r="FD159" i="22"/>
  <c r="FD191" i="22"/>
  <c r="FD146" i="22" s="1"/>
  <c r="FD180" i="22"/>
  <c r="FI191" i="22"/>
  <c r="FI146" i="22" s="1"/>
  <c r="FL167" i="22"/>
  <c r="FF179" i="22"/>
  <c r="FG154" i="22"/>
  <c r="FM161" i="22"/>
  <c r="FM165" i="22"/>
  <c r="FI157" i="22"/>
  <c r="FH156" i="22"/>
  <c r="FK174" i="22"/>
  <c r="FL40" i="22"/>
  <c r="FM30" i="22"/>
  <c r="FI17" i="22"/>
  <c r="FF30" i="22"/>
  <c r="FD20" i="22"/>
  <c r="FL39" i="22"/>
  <c r="FD28" i="22"/>
  <c r="FH26" i="22"/>
  <c r="FI35" i="22"/>
  <c r="FJ24" i="22"/>
  <c r="FK18" i="22"/>
  <c r="FJ29" i="22"/>
  <c r="FF56" i="22"/>
  <c r="FL57" i="22"/>
  <c r="FL12" i="22" s="1"/>
  <c r="FG22" i="22"/>
  <c r="FG54" i="22"/>
  <c r="FG9" i="22" s="1"/>
  <c r="FK44" i="22"/>
  <c r="FK56" i="22"/>
  <c r="FK11" i="22" s="1"/>
  <c r="FM42" i="22"/>
  <c r="DP26" i="22"/>
  <c r="DC71" i="22"/>
  <c r="DC253" i="22"/>
  <c r="DC116" i="22"/>
  <c r="DC208" i="22"/>
  <c r="DC163" i="22"/>
  <c r="FC17" i="22"/>
  <c r="EP154" i="22"/>
  <c r="EP62" i="22"/>
  <c r="EP107" i="22"/>
  <c r="EP244" i="22"/>
  <c r="EP199" i="22"/>
  <c r="EP46" i="22"/>
  <c r="EC228" i="22"/>
  <c r="EC273" i="22"/>
  <c r="EC183" i="22"/>
  <c r="EC91" i="22"/>
  <c r="EC136" i="22"/>
  <c r="EC34" i="22"/>
  <c r="DP216" i="22"/>
  <c r="DP261" i="22"/>
  <c r="DP171" i="22"/>
  <c r="DP124" i="22"/>
  <c r="DP79" i="22"/>
  <c r="FP231" i="22"/>
  <c r="FO1" i="22" s="1"/>
  <c r="FP186" i="22"/>
  <c r="FP141" i="22"/>
  <c r="FP94" i="22"/>
  <c r="FP49" i="22"/>
  <c r="FC33" i="22"/>
  <c r="EP260" i="22"/>
  <c r="EP215" i="22"/>
  <c r="EP170" i="22"/>
  <c r="EP123" i="22"/>
  <c r="EP78" i="22"/>
  <c r="FI155" i="22"/>
  <c r="FG172" i="22"/>
  <c r="FI158" i="22"/>
  <c r="FJ177" i="22"/>
  <c r="FJ181" i="22"/>
  <c r="FD179" i="22"/>
  <c r="FM172" i="22"/>
  <c r="FJ161" i="22"/>
  <c r="FD193" i="22"/>
  <c r="FD148" i="22" s="1"/>
  <c r="FH174" i="22"/>
  <c r="FI195" i="22"/>
  <c r="FI150" i="22" s="1"/>
  <c r="FL191" i="22"/>
  <c r="FL146" i="22" s="1"/>
  <c r="FL159" i="22"/>
  <c r="FD168" i="22"/>
  <c r="FD172" i="22"/>
  <c r="FF165" i="22"/>
  <c r="FD175" i="22"/>
  <c r="FL30" i="22"/>
  <c r="FH33" i="22"/>
  <c r="FG20" i="22"/>
  <c r="FM45" i="22"/>
  <c r="FM53" i="22"/>
  <c r="FD38" i="22"/>
  <c r="FL31" i="22"/>
  <c r="FF17" i="22"/>
  <c r="FD56" i="22"/>
  <c r="FK33" i="22"/>
  <c r="FF39" i="22"/>
  <c r="FH27" i="22"/>
  <c r="FL34" i="22"/>
  <c r="FL55" i="22"/>
  <c r="FL10" i="22" s="1"/>
  <c r="FF54" i="22"/>
  <c r="FF9" i="22" s="1"/>
  <c r="FF22" i="22"/>
  <c r="FF58" i="22"/>
  <c r="FF13" i="22" s="1"/>
  <c r="FF47" i="22"/>
  <c r="DC73" i="22"/>
  <c r="DP28" i="22"/>
  <c r="DC255" i="22"/>
  <c r="DC118" i="22"/>
  <c r="DC165" i="22"/>
  <c r="DC210" i="22"/>
  <c r="GC246" i="22"/>
  <c r="GC201" i="22"/>
  <c r="GC156" i="22"/>
  <c r="GC109" i="22"/>
  <c r="GC64" i="22"/>
  <c r="EC22" i="22"/>
  <c r="DP159" i="22"/>
  <c r="DP112" i="22"/>
  <c r="DP67" i="22"/>
  <c r="DP249" i="22"/>
  <c r="DP204" i="22"/>
  <c r="FC43" i="22"/>
  <c r="EP270" i="22"/>
  <c r="EP225" i="22"/>
  <c r="EP180" i="22"/>
  <c r="EP133" i="22"/>
  <c r="EP88" i="22"/>
  <c r="DP42" i="22"/>
  <c r="DC87" i="22"/>
  <c r="DC224" i="22"/>
  <c r="DC269" i="22"/>
  <c r="DC179" i="22"/>
  <c r="DC132" i="22"/>
  <c r="EC32" i="22"/>
  <c r="DP122" i="22"/>
  <c r="DP77" i="22"/>
  <c r="DP214" i="22"/>
  <c r="DP259" i="22"/>
  <c r="DP169" i="22"/>
  <c r="FM97" i="22"/>
  <c r="EC44" i="22"/>
  <c r="DP226" i="22"/>
  <c r="DP271" i="22"/>
  <c r="DP181" i="22"/>
  <c r="DP134" i="22"/>
  <c r="DP89" i="22"/>
  <c r="FM173" i="22"/>
  <c r="FH163" i="22"/>
  <c r="FG163" i="22"/>
  <c r="FI163" i="22"/>
  <c r="FL169" i="22"/>
  <c r="FI192" i="22"/>
  <c r="FI147" i="22" s="1"/>
  <c r="FI171" i="22"/>
  <c r="FH176" i="22"/>
  <c r="FL163" i="22"/>
  <c r="FJ163" i="22"/>
  <c r="FI181" i="22"/>
  <c r="FI177" i="22"/>
  <c r="FL181" i="22"/>
  <c r="FH194" i="22"/>
  <c r="FG191" i="22"/>
  <c r="FG146" i="22" s="1"/>
  <c r="FG159" i="22"/>
  <c r="FF168" i="22"/>
  <c r="FJ182" i="22"/>
  <c r="FJ190" i="22"/>
  <c r="FF161" i="22"/>
  <c r="FJ165" i="22"/>
  <c r="FH157" i="22"/>
  <c r="FF183" i="22"/>
  <c r="FF194" i="22"/>
  <c r="FH175" i="22"/>
  <c r="FD156" i="22"/>
  <c r="FF174" i="22"/>
  <c r="FK195" i="22"/>
  <c r="FK150" i="22" s="1"/>
  <c r="FK184" i="22"/>
  <c r="FH159" i="22"/>
  <c r="FH191" i="22"/>
  <c r="FH146" i="22" s="1"/>
  <c r="FL179" i="22"/>
  <c r="FM177" i="22"/>
  <c r="FH154" i="22"/>
  <c r="FM194" i="22"/>
  <c r="FK157" i="22"/>
  <c r="FM40" i="22"/>
  <c r="FF43" i="22"/>
  <c r="FK53" i="22"/>
  <c r="FK45" i="22"/>
  <c r="FL25" i="22"/>
  <c r="FD17" i="22"/>
  <c r="FF40" i="22"/>
  <c r="FM20" i="22"/>
  <c r="FJ23" i="22"/>
  <c r="FI40" i="22"/>
  <c r="FM38" i="22"/>
  <c r="FG29" i="22"/>
  <c r="FH53" i="22"/>
  <c r="FH45" i="22"/>
  <c r="FL37" i="22"/>
  <c r="FH34" i="22"/>
  <c r="FH55" i="22"/>
  <c r="FH10" i="22" s="1"/>
  <c r="FL24" i="22"/>
  <c r="FI57" i="22"/>
  <c r="FI12" i="22" s="1"/>
  <c r="FI46" i="22"/>
  <c r="FI33" i="22"/>
  <c r="FF37" i="22"/>
  <c r="FD55" i="22"/>
  <c r="FD10" i="22" s="1"/>
  <c r="FD34" i="22"/>
  <c r="FM56" i="22"/>
  <c r="FM11" i="22" s="1"/>
  <c r="FM41" i="22"/>
  <c r="FJ43" i="22"/>
  <c r="FI42" i="22"/>
  <c r="FF24" i="22"/>
  <c r="FI32" i="22"/>
  <c r="FI27" i="22"/>
  <c r="FH36" i="22"/>
  <c r="FI18" i="22"/>
  <c r="FK19" i="22"/>
  <c r="FJ27" i="22"/>
  <c r="FL47" i="22"/>
  <c r="FL58" i="22"/>
  <c r="FL13" i="22" s="1"/>
  <c r="K246" i="22"/>
  <c r="K244" i="22"/>
  <c r="K264" i="22"/>
  <c r="K266" i="22"/>
  <c r="K252" i="22"/>
  <c r="K224" i="22"/>
  <c r="K200" i="22"/>
  <c r="K211" i="22"/>
  <c r="K251" i="22"/>
  <c r="K247" i="22"/>
  <c r="K226" i="22"/>
  <c r="K258" i="22"/>
  <c r="K225" i="22"/>
  <c r="K218" i="22"/>
  <c r="K206" i="22"/>
  <c r="K199" i="22"/>
  <c r="K228" i="22"/>
  <c r="K261" i="22"/>
  <c r="K263" i="22"/>
  <c r="K248" i="22"/>
  <c r="K259" i="22"/>
  <c r="K202" i="22"/>
  <c r="K222" i="22"/>
  <c r="K213" i="22"/>
  <c r="K212" i="22"/>
  <c r="K250" i="22"/>
  <c r="K262" i="22"/>
  <c r="K268" i="22"/>
  <c r="K256" i="22"/>
  <c r="K205" i="22"/>
  <c r="K201" i="22"/>
  <c r="K209" i="22"/>
  <c r="K221" i="22"/>
  <c r="K207" i="22"/>
  <c r="K267" i="22"/>
  <c r="K273" i="22"/>
  <c r="K255" i="22"/>
  <c r="K257" i="22"/>
  <c r="K270" i="22"/>
  <c r="K204" i="22"/>
  <c r="K214" i="22"/>
  <c r="K208" i="22"/>
  <c r="K210" i="22"/>
  <c r="K271" i="22"/>
  <c r="K272" i="22"/>
  <c r="K260" i="22"/>
  <c r="K254" i="22"/>
  <c r="K249" i="22"/>
  <c r="K253" i="22"/>
  <c r="K216" i="22"/>
  <c r="BV91" i="18"/>
  <c r="BV120" i="18"/>
  <c r="BV134" i="18"/>
  <c r="BV124" i="18"/>
  <c r="BV100" i="18" s="1"/>
  <c r="BV121" i="18"/>
  <c r="BV109" i="18"/>
  <c r="BV89" i="18"/>
  <c r="BV70" i="18"/>
  <c r="BV78" i="18"/>
  <c r="BV86" i="18"/>
  <c r="BI125" i="18"/>
  <c r="BI121" i="18"/>
  <c r="BI91" i="18"/>
  <c r="BI89" i="18"/>
  <c r="BI83" i="18"/>
  <c r="BI68" i="18"/>
  <c r="BI92" i="18"/>
  <c r="K111" i="22"/>
  <c r="BV113" i="18"/>
  <c r="BV63" i="18"/>
  <c r="BV111" i="18"/>
  <c r="BV132" i="18"/>
  <c r="BV135" i="18"/>
  <c r="BV98" i="18" s="1"/>
  <c r="BI107" i="18"/>
  <c r="BI135" i="18"/>
  <c r="BI98" i="18" s="1"/>
  <c r="BI112" i="18"/>
  <c r="BI99" i="18" s="1"/>
  <c r="BI110" i="18"/>
  <c r="BI124" i="18"/>
  <c r="BI100" i="18" s="1"/>
  <c r="BI70" i="18"/>
  <c r="BI65" i="18"/>
  <c r="BI73" i="18"/>
  <c r="K274" i="22"/>
  <c r="K223" i="22"/>
  <c r="K245" i="22"/>
  <c r="K219" i="22"/>
  <c r="K229" i="22"/>
  <c r="BV79" i="18"/>
  <c r="BV110" i="18"/>
  <c r="BV112" i="18"/>
  <c r="BV99" i="18" s="1"/>
  <c r="BV130" i="18"/>
  <c r="BV137" i="18"/>
  <c r="BV103" i="18" s="1"/>
  <c r="BV133" i="18"/>
  <c r="BV117" i="18"/>
  <c r="BV71" i="18"/>
  <c r="BV67" i="18"/>
  <c r="BV64" i="18"/>
  <c r="BV19" i="18" s="1"/>
  <c r="BV72" i="18"/>
  <c r="BV80" i="18"/>
  <c r="BV88" i="18"/>
  <c r="BI130" i="18"/>
  <c r="BI133" i="18"/>
  <c r="BI129" i="18"/>
  <c r="BI87" i="18"/>
  <c r="BI80" i="18"/>
  <c r="BI84" i="18"/>
  <c r="BI72" i="18"/>
  <c r="BI86" i="18"/>
  <c r="K269" i="22"/>
  <c r="K123" i="22"/>
  <c r="BV119" i="18"/>
  <c r="K215" i="22"/>
  <c r="K217" i="22"/>
  <c r="K172" i="22" s="1"/>
  <c r="BV116" i="18"/>
  <c r="BV77" i="18"/>
  <c r="BV131" i="18"/>
  <c r="BV101" i="18" s="1"/>
  <c r="BV107" i="18"/>
  <c r="BV62" i="18"/>
  <c r="BI111" i="18"/>
  <c r="BI120" i="18"/>
  <c r="BI126" i="18"/>
  <c r="BI132" i="18"/>
  <c r="BI74" i="18"/>
  <c r="BI67" i="18"/>
  <c r="BI75" i="18"/>
  <c r="BV123" i="18"/>
  <c r="K227" i="22"/>
  <c r="BV87" i="18"/>
  <c r="BV128" i="18"/>
  <c r="BV129" i="18"/>
  <c r="BV114" i="18"/>
  <c r="BV108" i="18"/>
  <c r="BV115" i="18"/>
  <c r="BV83" i="18"/>
  <c r="BV66" i="18"/>
  <c r="BV74" i="18"/>
  <c r="BV82" i="18"/>
  <c r="BV90" i="18"/>
  <c r="BI123" i="18"/>
  <c r="BI118" i="18"/>
  <c r="BI137" i="18"/>
  <c r="BI103" i="18" s="1"/>
  <c r="BI79" i="18"/>
  <c r="BI85" i="18"/>
  <c r="BI40" i="18" s="1"/>
  <c r="BI78" i="18"/>
  <c r="BI76" i="18"/>
  <c r="BI88" i="18"/>
  <c r="BV69" i="18"/>
  <c r="BV24" i="18" s="1"/>
  <c r="BV81" i="18"/>
  <c r="K203" i="22"/>
  <c r="BV75" i="18"/>
  <c r="BV73" i="18"/>
  <c r="BV122" i="18"/>
  <c r="BV127" i="18"/>
  <c r="BV65" i="18"/>
  <c r="BI114" i="18"/>
  <c r="BI134" i="18"/>
  <c r="BI119" i="18"/>
  <c r="BI128" i="18"/>
  <c r="BI108" i="18"/>
  <c r="BI81" i="18"/>
  <c r="BI62" i="18"/>
  <c r="BI69" i="18"/>
  <c r="BI77" i="18"/>
  <c r="BV136" i="18"/>
  <c r="BV102" i="18" s="1"/>
  <c r="K265" i="22"/>
  <c r="K220" i="22"/>
  <c r="BV85" i="18"/>
  <c r="BV126" i="18"/>
  <c r="BV125" i="18"/>
  <c r="BV68" i="18"/>
  <c r="BV76" i="18"/>
  <c r="BV84" i="18"/>
  <c r="BV92" i="18"/>
  <c r="BI115" i="18"/>
  <c r="BI122" i="18"/>
  <c r="BI113" i="18"/>
  <c r="BI64" i="18"/>
  <c r="BI90" i="18"/>
  <c r="K131" i="22"/>
  <c r="BV118" i="18"/>
  <c r="BI109" i="18"/>
  <c r="BI136" i="18"/>
  <c r="BI102" i="18" s="1"/>
  <c r="BI63" i="18"/>
  <c r="BI71" i="18"/>
  <c r="BI116" i="18"/>
  <c r="BI117" i="18"/>
  <c r="BI127" i="18"/>
  <c r="BI82" i="18"/>
  <c r="BI66" i="18"/>
  <c r="BI131" i="18"/>
  <c r="BI101" i="18" s="1"/>
  <c r="K136" i="22"/>
  <c r="K88" i="22"/>
  <c r="K120" i="22"/>
  <c r="K90" i="22"/>
  <c r="K63" i="22"/>
  <c r="K125" i="22"/>
  <c r="K84" i="22"/>
  <c r="K132" i="22"/>
  <c r="K119" i="22"/>
  <c r="K137" i="22"/>
  <c r="K67" i="22"/>
  <c r="K64" i="22"/>
  <c r="K116" i="22"/>
  <c r="K70" i="22"/>
  <c r="K127" i="22"/>
  <c r="K115" i="22"/>
  <c r="K114" i="22"/>
  <c r="K113" i="22"/>
  <c r="K124" i="22"/>
  <c r="K112" i="22"/>
  <c r="K91" i="22"/>
  <c r="K108" i="22"/>
  <c r="K82" i="22"/>
  <c r="K133" i="22"/>
  <c r="K81" i="22"/>
  <c r="K75" i="22"/>
  <c r="K135" i="22"/>
  <c r="K66" i="22"/>
  <c r="K76" i="22"/>
  <c r="K130" i="22"/>
  <c r="K118" i="22"/>
  <c r="K74" i="22"/>
  <c r="K68" i="22"/>
  <c r="K73" i="22"/>
  <c r="K122" i="22"/>
  <c r="K83" i="22"/>
  <c r="K110" i="22"/>
  <c r="K129" i="22"/>
  <c r="K117" i="22"/>
  <c r="K69" i="22"/>
  <c r="K79" i="22"/>
  <c r="K71" i="22"/>
  <c r="K86" i="22"/>
  <c r="K128" i="22"/>
  <c r="K85" i="22"/>
  <c r="K78" i="22"/>
  <c r="K126" i="22"/>
  <c r="K87" i="22"/>
  <c r="K42" i="22" s="1"/>
  <c r="K65" i="22"/>
  <c r="K72" i="22"/>
  <c r="K89" i="22"/>
  <c r="K77" i="22"/>
  <c r="K62" i="22"/>
  <c r="K134" i="22"/>
  <c r="K121" i="22"/>
  <c r="K109" i="22"/>
  <c r="K92" i="22"/>
  <c r="K80" i="22"/>
  <c r="K107" i="22"/>
  <c r="F268" i="22"/>
  <c r="F265" i="22"/>
  <c r="F245" i="22"/>
  <c r="F244" i="22"/>
  <c r="F259" i="22"/>
  <c r="F252" i="22"/>
  <c r="F207" i="22"/>
  <c r="F201" i="22"/>
  <c r="F209" i="22"/>
  <c r="F216" i="22"/>
  <c r="F273" i="22"/>
  <c r="F249" i="22"/>
  <c r="F253" i="22"/>
  <c r="F258" i="22"/>
  <c r="F248" i="22"/>
  <c r="F215" i="22"/>
  <c r="F223" i="22"/>
  <c r="F257" i="22"/>
  <c r="F271" i="22"/>
  <c r="F220" i="22"/>
  <c r="F213" i="22"/>
  <c r="F262" i="22"/>
  <c r="F256" i="22"/>
  <c r="F251" i="22"/>
  <c r="F250" i="22"/>
  <c r="F246" i="22"/>
  <c r="F229" i="22"/>
  <c r="F205" i="22"/>
  <c r="F203" i="22"/>
  <c r="F206" i="22"/>
  <c r="F274" i="22"/>
  <c r="F272" i="22"/>
  <c r="F260" i="22"/>
  <c r="F261" i="22"/>
  <c r="F255" i="22"/>
  <c r="F217" i="22"/>
  <c r="F212" i="22"/>
  <c r="F199" i="22"/>
  <c r="F266" i="22"/>
  <c r="F270" i="22"/>
  <c r="F267" i="22"/>
  <c r="F247" i="22"/>
  <c r="F264" i="22"/>
  <c r="F202" i="22"/>
  <c r="F226" i="22"/>
  <c r="F219" i="22"/>
  <c r="F208" i="22"/>
  <c r="F211" i="22"/>
  <c r="F210" i="22"/>
  <c r="F165" i="22" s="1"/>
  <c r="F222" i="22"/>
  <c r="F227" i="22"/>
  <c r="F263" i="22"/>
  <c r="F214" i="22"/>
  <c r="BQ107" i="18"/>
  <c r="BQ111" i="18"/>
  <c r="BQ122" i="18"/>
  <c r="BQ121" i="18"/>
  <c r="BQ118" i="18"/>
  <c r="BQ83" i="18"/>
  <c r="BQ74" i="18"/>
  <c r="BD114" i="18"/>
  <c r="BD122" i="18"/>
  <c r="BD121" i="18"/>
  <c r="BD129" i="18"/>
  <c r="BD134" i="18"/>
  <c r="BD111" i="18"/>
  <c r="BD123" i="18"/>
  <c r="BD69" i="18"/>
  <c r="BD86" i="18"/>
  <c r="F109" i="22"/>
  <c r="F120" i="22"/>
  <c r="BQ124" i="18"/>
  <c r="BQ100" i="18" s="1"/>
  <c r="F269" i="22"/>
  <c r="BQ114" i="18"/>
  <c r="BQ136" i="18"/>
  <c r="BQ102" i="18" s="1"/>
  <c r="BQ81" i="18"/>
  <c r="BQ72" i="18"/>
  <c r="BQ80" i="18"/>
  <c r="BQ88" i="18"/>
  <c r="BQ127" i="18"/>
  <c r="BQ135" i="18"/>
  <c r="BQ98" i="18" s="1"/>
  <c r="BQ67" i="18"/>
  <c r="BQ75" i="18"/>
  <c r="BD117" i="18"/>
  <c r="BD132" i="18"/>
  <c r="BD128" i="18"/>
  <c r="BD67" i="18"/>
  <c r="BD68" i="18"/>
  <c r="BD76" i="18"/>
  <c r="BQ76" i="18"/>
  <c r="BQ78" i="18"/>
  <c r="BQ116" i="18"/>
  <c r="BQ117" i="18"/>
  <c r="BQ134" i="18"/>
  <c r="BQ70" i="18"/>
  <c r="BD110" i="18"/>
  <c r="BD124" i="18"/>
  <c r="BD100" i="18" s="1"/>
  <c r="BD119" i="18"/>
  <c r="BD131" i="18"/>
  <c r="BD101" i="18" s="1"/>
  <c r="BD65" i="18"/>
  <c r="BD79" i="18"/>
  <c r="BD81" i="18"/>
  <c r="BD88" i="18"/>
  <c r="F228" i="22"/>
  <c r="F204" i="22"/>
  <c r="BQ132" i="18"/>
  <c r="BQ113" i="18"/>
  <c r="BQ68" i="18"/>
  <c r="BQ82" i="18"/>
  <c r="BQ90" i="18"/>
  <c r="BQ129" i="18"/>
  <c r="BQ137" i="18"/>
  <c r="BQ103" i="18" s="1"/>
  <c r="BQ69" i="18"/>
  <c r="BQ77" i="18"/>
  <c r="BD109" i="18"/>
  <c r="BD136" i="18"/>
  <c r="BD102" i="18" s="1"/>
  <c r="BD133" i="18"/>
  <c r="BD63" i="18"/>
  <c r="BD84" i="18"/>
  <c r="BD62" i="18"/>
  <c r="BD70" i="18"/>
  <c r="BD85" i="18"/>
  <c r="BQ85" i="18"/>
  <c r="F225" i="22"/>
  <c r="BQ130" i="18"/>
  <c r="BQ91" i="18"/>
  <c r="BQ66" i="18"/>
  <c r="BQ21" i="18" s="1"/>
  <c r="BD137" i="18"/>
  <c r="BD103" i="18" s="1"/>
  <c r="BD113" i="18"/>
  <c r="BD118" i="18"/>
  <c r="BD127" i="18"/>
  <c r="BD107" i="18"/>
  <c r="BD77" i="18"/>
  <c r="BD82" i="18"/>
  <c r="BD80" i="18"/>
  <c r="BD90" i="18"/>
  <c r="F224" i="22"/>
  <c r="BQ128" i="18"/>
  <c r="BQ108" i="18"/>
  <c r="BQ89" i="18"/>
  <c r="BQ64" i="18"/>
  <c r="BQ84" i="18"/>
  <c r="BQ92" i="18"/>
  <c r="BQ123" i="18"/>
  <c r="BQ131" i="18"/>
  <c r="BQ101" i="18" s="1"/>
  <c r="BQ63" i="18"/>
  <c r="BQ71" i="18"/>
  <c r="BQ79" i="18"/>
  <c r="BD130" i="18"/>
  <c r="BD112" i="18"/>
  <c r="BD99" i="18" s="1"/>
  <c r="BD75" i="18"/>
  <c r="BD64" i="18"/>
  <c r="BD72" i="18"/>
  <c r="BD87" i="18"/>
  <c r="F254" i="22"/>
  <c r="F200" i="22"/>
  <c r="F221" i="22"/>
  <c r="F218" i="22"/>
  <c r="BQ110" i="18"/>
  <c r="BQ112" i="18"/>
  <c r="BQ99" i="18" s="1"/>
  <c r="BQ126" i="18"/>
  <c r="BQ119" i="18"/>
  <c r="BQ115" i="18"/>
  <c r="BQ109" i="18"/>
  <c r="BQ120" i="18"/>
  <c r="BQ87" i="18"/>
  <c r="BQ62" i="18"/>
  <c r="BD126" i="18"/>
  <c r="BD108" i="18"/>
  <c r="BD116" i="18"/>
  <c r="BD135" i="18"/>
  <c r="BD98" i="18" s="1"/>
  <c r="BD115" i="18"/>
  <c r="BD91" i="18"/>
  <c r="BD73" i="18"/>
  <c r="BD83" i="18"/>
  <c r="BD92" i="18"/>
  <c r="F128" i="22"/>
  <c r="BD71" i="18"/>
  <c r="BD26" i="18" s="1"/>
  <c r="BQ133" i="18"/>
  <c r="BQ86" i="18"/>
  <c r="BQ125" i="18"/>
  <c r="BD125" i="18"/>
  <c r="BQ65" i="18"/>
  <c r="BQ20" i="18" s="1"/>
  <c r="BQ73" i="18"/>
  <c r="BD120" i="18"/>
  <c r="BD66" i="18"/>
  <c r="BD89" i="18"/>
  <c r="BD74" i="18"/>
  <c r="BD78" i="18"/>
  <c r="F135" i="22"/>
  <c r="F72" i="22"/>
  <c r="F62" i="22"/>
  <c r="F87" i="22"/>
  <c r="F131" i="22"/>
  <c r="F130" i="22"/>
  <c r="F129" i="22"/>
  <c r="F75" i="22"/>
  <c r="F85" i="22"/>
  <c r="F125" i="22"/>
  <c r="F117" i="22"/>
  <c r="F78" i="22"/>
  <c r="F124" i="22"/>
  <c r="F116" i="22"/>
  <c r="F123" i="22"/>
  <c r="F115" i="22"/>
  <c r="F122" i="22"/>
  <c r="F114" i="22"/>
  <c r="F121" i="22"/>
  <c r="F112" i="22"/>
  <c r="F80" i="22"/>
  <c r="F113" i="22"/>
  <c r="F90" i="22"/>
  <c r="F68" i="22"/>
  <c r="F81" i="22"/>
  <c r="F73" i="22"/>
  <c r="F137" i="22"/>
  <c r="F64" i="22"/>
  <c r="F86" i="22"/>
  <c r="F69" i="22"/>
  <c r="F70" i="22"/>
  <c r="F111" i="22"/>
  <c r="F79" i="22"/>
  <c r="F71" i="22"/>
  <c r="F84" i="22"/>
  <c r="F65" i="22"/>
  <c r="F91" i="22"/>
  <c r="F88" i="22"/>
  <c r="F77" i="22"/>
  <c r="F89" i="22"/>
  <c r="F110" i="22"/>
  <c r="F107" i="22"/>
  <c r="F63" i="22"/>
  <c r="F92" i="22"/>
  <c r="F74" i="22"/>
  <c r="F119" i="22"/>
  <c r="F133" i="22"/>
  <c r="F108" i="22"/>
  <c r="F76" i="22"/>
  <c r="F67" i="22"/>
  <c r="F82" i="22"/>
  <c r="F136" i="22"/>
  <c r="F66" i="22"/>
  <c r="F83" i="22"/>
  <c r="F134" i="22"/>
  <c r="F126" i="22"/>
  <c r="F132" i="22"/>
  <c r="F127" i="22"/>
  <c r="F118" i="22"/>
  <c r="G254" i="22"/>
  <c r="G244" i="22"/>
  <c r="G262" i="22"/>
  <c r="G260" i="22"/>
  <c r="G245" i="22"/>
  <c r="G222" i="22"/>
  <c r="G210" i="22"/>
  <c r="G263" i="22"/>
  <c r="G270" i="22"/>
  <c r="G271" i="22"/>
  <c r="G256" i="22"/>
  <c r="G251" i="22"/>
  <c r="G259" i="22"/>
  <c r="G252" i="22"/>
  <c r="G212" i="22"/>
  <c r="G214" i="22"/>
  <c r="G201" i="22"/>
  <c r="G215" i="22"/>
  <c r="G217" i="22"/>
  <c r="G223" i="22"/>
  <c r="G221" i="22"/>
  <c r="G228" i="22"/>
  <c r="G264" i="22"/>
  <c r="G205" i="22"/>
  <c r="G208" i="22"/>
  <c r="G200" i="22"/>
  <c r="G203" i="22"/>
  <c r="G207" i="22"/>
  <c r="G211" i="22"/>
  <c r="G166" i="22" s="1"/>
  <c r="G213" i="22"/>
  <c r="G229" i="22"/>
  <c r="G274" i="22"/>
  <c r="G272" i="22"/>
  <c r="G257" i="22"/>
  <c r="G249" i="22"/>
  <c r="G226" i="22"/>
  <c r="G220" i="22"/>
  <c r="G199" i="22"/>
  <c r="G273" i="22"/>
  <c r="G268" i="22"/>
  <c r="G269" i="22"/>
  <c r="G247" i="22"/>
  <c r="G258" i="22"/>
  <c r="G225" i="22"/>
  <c r="G206" i="22"/>
  <c r="G219" i="22"/>
  <c r="G266" i="22"/>
  <c r="G267" i="22"/>
  <c r="G250" i="22"/>
  <c r="G202" i="22"/>
  <c r="G227" i="22"/>
  <c r="G255" i="22"/>
  <c r="G265" i="22"/>
  <c r="G248" i="22"/>
  <c r="G218" i="22"/>
  <c r="G204" i="22"/>
  <c r="BR66" i="18"/>
  <c r="BR84" i="18"/>
  <c r="BR123" i="18"/>
  <c r="BR121" i="18"/>
  <c r="BR137" i="18"/>
  <c r="BR103" i="18" s="1"/>
  <c r="BE135" i="18"/>
  <c r="BE98" i="18" s="1"/>
  <c r="BE114" i="18"/>
  <c r="BE115" i="18"/>
  <c r="BE124" i="18"/>
  <c r="BE100" i="18" s="1"/>
  <c r="BE136" i="18"/>
  <c r="BE102" i="18" s="1"/>
  <c r="BE92" i="18"/>
  <c r="BE77" i="18"/>
  <c r="BE64" i="18"/>
  <c r="BE72" i="18"/>
  <c r="G224" i="22"/>
  <c r="BR82" i="18"/>
  <c r="BR62" i="18"/>
  <c r="BR124" i="18"/>
  <c r="BR100" i="18" s="1"/>
  <c r="BR63" i="18"/>
  <c r="BR71" i="18"/>
  <c r="BR79" i="18"/>
  <c r="BR87" i="18"/>
  <c r="BE113" i="18"/>
  <c r="BE122" i="18"/>
  <c r="BE109" i="18"/>
  <c r="BE88" i="18"/>
  <c r="BE75" i="18"/>
  <c r="BE86" i="18"/>
  <c r="BE85" i="18"/>
  <c r="G131" i="22"/>
  <c r="BR86" i="18"/>
  <c r="BR122" i="18"/>
  <c r="BR119" i="18"/>
  <c r="BR136" i="18"/>
  <c r="BR102" i="18" s="1"/>
  <c r="BR128" i="18"/>
  <c r="BR107" i="18"/>
  <c r="BR114" i="18"/>
  <c r="BR74" i="18"/>
  <c r="BR88" i="18"/>
  <c r="BE119" i="18"/>
  <c r="BE127" i="18"/>
  <c r="BE123" i="18"/>
  <c r="BE132" i="18"/>
  <c r="BE130" i="18"/>
  <c r="BE112" i="18"/>
  <c r="BE99" i="18" s="1"/>
  <c r="BE73" i="18"/>
  <c r="BE66" i="18"/>
  <c r="BE74" i="18"/>
  <c r="BE29" i="18" s="1"/>
  <c r="BR68" i="18"/>
  <c r="BR111" i="18"/>
  <c r="BR120" i="18"/>
  <c r="BR78" i="18"/>
  <c r="BR129" i="18"/>
  <c r="BR115" i="18"/>
  <c r="BR113" i="18"/>
  <c r="BR65" i="18"/>
  <c r="BR73" i="18"/>
  <c r="BR81" i="18"/>
  <c r="BR89" i="18"/>
  <c r="BE117" i="18"/>
  <c r="BE90" i="18"/>
  <c r="BE71" i="18"/>
  <c r="BE79" i="18"/>
  <c r="BE82" i="18"/>
  <c r="BE84" i="18"/>
  <c r="BE87" i="18"/>
  <c r="G253" i="22"/>
  <c r="BR126" i="18"/>
  <c r="BR132" i="18"/>
  <c r="BE111" i="18"/>
  <c r="BE131" i="18"/>
  <c r="BE101" i="18" s="1"/>
  <c r="BE121" i="18"/>
  <c r="BE108" i="18"/>
  <c r="BE120" i="18"/>
  <c r="BE69" i="18"/>
  <c r="BE81" i="18"/>
  <c r="BE68" i="18"/>
  <c r="BE76" i="18"/>
  <c r="G123" i="22"/>
  <c r="G261" i="22"/>
  <c r="BR90" i="18"/>
  <c r="BR110" i="18"/>
  <c r="BR112" i="18"/>
  <c r="BR99" i="18" s="1"/>
  <c r="BR127" i="18"/>
  <c r="BR109" i="18"/>
  <c r="BR118" i="18"/>
  <c r="BR64" i="18"/>
  <c r="BR131" i="18"/>
  <c r="BR101" i="18" s="1"/>
  <c r="BR67" i="18"/>
  <c r="BR75" i="18"/>
  <c r="BR83" i="18"/>
  <c r="BR38" i="18" s="1"/>
  <c r="BR91" i="18"/>
  <c r="BE126" i="18"/>
  <c r="BE134" i="18"/>
  <c r="BE129" i="18"/>
  <c r="BE125" i="18"/>
  <c r="BE67" i="18"/>
  <c r="BE83" i="18"/>
  <c r="BE89" i="18"/>
  <c r="BR76" i="18"/>
  <c r="BR31" i="18" s="1"/>
  <c r="G246" i="22"/>
  <c r="G209" i="22"/>
  <c r="BR72" i="18"/>
  <c r="BR108" i="18"/>
  <c r="BR92" i="18"/>
  <c r="BR133" i="18"/>
  <c r="BE107" i="18"/>
  <c r="BE116" i="18"/>
  <c r="BE128" i="18"/>
  <c r="BE65" i="18"/>
  <c r="BE80" i="18"/>
  <c r="BE78" i="18"/>
  <c r="BE62" i="18"/>
  <c r="BE70" i="18"/>
  <c r="G216" i="22"/>
  <c r="BR70" i="18"/>
  <c r="BR117" i="18"/>
  <c r="BR125" i="18"/>
  <c r="BR130" i="18"/>
  <c r="BR116" i="18"/>
  <c r="BR80" i="18"/>
  <c r="BE137" i="18"/>
  <c r="BE103" i="18" s="1"/>
  <c r="BR77" i="18"/>
  <c r="BE118" i="18"/>
  <c r="BR85" i="18"/>
  <c r="BE63" i="18"/>
  <c r="BE110" i="18"/>
  <c r="BR135" i="18"/>
  <c r="BR98" i="18" s="1"/>
  <c r="BR69" i="18"/>
  <c r="BE133" i="18"/>
  <c r="BE91" i="18"/>
  <c r="G72" i="22"/>
  <c r="BR134" i="18"/>
  <c r="G128" i="22"/>
  <c r="G89" i="22"/>
  <c r="G127" i="22"/>
  <c r="G119" i="22"/>
  <c r="G62" i="22"/>
  <c r="G136" i="22"/>
  <c r="G126" i="22"/>
  <c r="G125" i="22"/>
  <c r="G124" i="22"/>
  <c r="G73" i="22"/>
  <c r="G85" i="22"/>
  <c r="G120" i="22"/>
  <c r="G117" i="22"/>
  <c r="G69" i="22"/>
  <c r="G78" i="22"/>
  <c r="G115" i="22"/>
  <c r="G79" i="22"/>
  <c r="G114" i="22"/>
  <c r="G71" i="22"/>
  <c r="G84" i="22"/>
  <c r="G112" i="22"/>
  <c r="G68" i="22"/>
  <c r="G109" i="22"/>
  <c r="G77" i="22"/>
  <c r="G116" i="22"/>
  <c r="G107" i="22"/>
  <c r="G87" i="22"/>
  <c r="G92" i="22"/>
  <c r="G64" i="22"/>
  <c r="G86" i="22"/>
  <c r="G70" i="22"/>
  <c r="G82" i="22"/>
  <c r="G113" i="22"/>
  <c r="G65" i="22"/>
  <c r="G130" i="22"/>
  <c r="G91" i="22"/>
  <c r="G129" i="22"/>
  <c r="G88" i="22"/>
  <c r="G135" i="22"/>
  <c r="G111" i="22"/>
  <c r="G90" i="22"/>
  <c r="G63" i="22"/>
  <c r="G81" i="22"/>
  <c r="G122" i="22"/>
  <c r="G67" i="22"/>
  <c r="G121" i="22"/>
  <c r="G118" i="22"/>
  <c r="G66" i="22"/>
  <c r="G134" i="22"/>
  <c r="G110" i="22"/>
  <c r="G76" i="22"/>
  <c r="G75" i="22"/>
  <c r="G80" i="22"/>
  <c r="G137" i="22"/>
  <c r="G133" i="22"/>
  <c r="G132" i="22"/>
  <c r="G108" i="22"/>
  <c r="G74" i="22"/>
  <c r="G83" i="22"/>
  <c r="M244" i="22"/>
  <c r="M269" i="22"/>
  <c r="M270" i="22"/>
  <c r="M260" i="22"/>
  <c r="M253" i="22"/>
  <c r="M250" i="22"/>
  <c r="M225" i="22"/>
  <c r="M205" i="22"/>
  <c r="M204" i="22"/>
  <c r="M211" i="22"/>
  <c r="M267" i="22"/>
  <c r="M274" i="22"/>
  <c r="M271" i="22"/>
  <c r="M264" i="22"/>
  <c r="M252" i="22"/>
  <c r="M247" i="22"/>
  <c r="M258" i="22"/>
  <c r="M246" i="22"/>
  <c r="M222" i="22"/>
  <c r="M200" i="22"/>
  <c r="M207" i="22"/>
  <c r="M261" i="22"/>
  <c r="M273" i="22"/>
  <c r="M266" i="22"/>
  <c r="M255" i="22"/>
  <c r="M216" i="22"/>
  <c r="M208" i="22"/>
  <c r="M201" i="22"/>
  <c r="M156" i="22" s="1"/>
  <c r="M199" i="22"/>
  <c r="M206" i="22"/>
  <c r="M218" i="22"/>
  <c r="M268" i="22"/>
  <c r="M249" i="22"/>
  <c r="M251" i="22"/>
  <c r="M245" i="22"/>
  <c r="M203" i="22"/>
  <c r="M215" i="22"/>
  <c r="M213" i="22"/>
  <c r="M265" i="22"/>
  <c r="M262" i="22"/>
  <c r="M259" i="22"/>
  <c r="M217" i="22"/>
  <c r="M220" i="22"/>
  <c r="M219" i="22"/>
  <c r="M224" i="22"/>
  <c r="M210" i="22"/>
  <c r="M221" i="22"/>
  <c r="M272" i="22"/>
  <c r="M263" i="22"/>
  <c r="M254" i="22"/>
  <c r="M256" i="22"/>
  <c r="M248" i="22"/>
  <c r="M226" i="22"/>
  <c r="M181" i="22" s="1"/>
  <c r="M212" i="22"/>
  <c r="M209" i="22"/>
  <c r="M202" i="22"/>
  <c r="M228" i="22"/>
  <c r="BX84" i="18"/>
  <c r="BX80" i="18"/>
  <c r="BX92" i="18"/>
  <c r="BX116" i="18"/>
  <c r="BX123" i="18"/>
  <c r="BX63" i="18"/>
  <c r="BX79" i="18"/>
  <c r="BK133" i="18"/>
  <c r="BK121" i="18"/>
  <c r="BK130" i="18"/>
  <c r="BK110" i="18"/>
  <c r="BK79" i="18"/>
  <c r="BK89" i="18"/>
  <c r="BK92" i="18"/>
  <c r="BK88" i="18"/>
  <c r="M257" i="22"/>
  <c r="M214" i="22"/>
  <c r="BX66" i="18"/>
  <c r="BX121" i="18"/>
  <c r="BX122" i="18"/>
  <c r="BX126" i="18"/>
  <c r="BX88" i="18"/>
  <c r="BX129" i="18"/>
  <c r="BX69" i="18"/>
  <c r="BX85" i="18"/>
  <c r="BK124" i="18"/>
  <c r="BK100" i="18" s="1"/>
  <c r="BK116" i="18"/>
  <c r="BK111" i="18"/>
  <c r="BK115" i="18"/>
  <c r="BK63" i="18"/>
  <c r="BK73" i="18"/>
  <c r="BK66" i="18"/>
  <c r="BK74" i="18"/>
  <c r="BX109" i="18"/>
  <c r="BX78" i="18"/>
  <c r="BX115" i="18"/>
  <c r="BX120" i="18"/>
  <c r="BX124" i="18"/>
  <c r="BX100" i="18" s="1"/>
  <c r="BX132" i="18"/>
  <c r="BX135" i="18"/>
  <c r="BX98" i="18" s="1"/>
  <c r="BX75" i="18"/>
  <c r="BX91" i="18"/>
  <c r="BK132" i="18"/>
  <c r="BK108" i="18"/>
  <c r="BK128" i="18"/>
  <c r="BK129" i="18"/>
  <c r="BK118" i="18"/>
  <c r="BK77" i="18"/>
  <c r="BK91" i="18"/>
  <c r="M120" i="22"/>
  <c r="BX108" i="18"/>
  <c r="BX70" i="18"/>
  <c r="M227" i="22"/>
  <c r="BX82" i="18"/>
  <c r="BX90" i="18"/>
  <c r="BX114" i="18"/>
  <c r="BX130" i="18"/>
  <c r="BX125" i="18"/>
  <c r="BX65" i="18"/>
  <c r="BX81" i="18"/>
  <c r="BK117" i="18"/>
  <c r="BK125" i="18"/>
  <c r="BK119" i="18"/>
  <c r="BK127" i="18"/>
  <c r="BK136" i="18"/>
  <c r="BK102" i="18" s="1"/>
  <c r="BK123" i="18"/>
  <c r="BK82" i="18"/>
  <c r="BK71" i="18"/>
  <c r="BK68" i="18"/>
  <c r="BK76" i="18"/>
  <c r="M111" i="22"/>
  <c r="M124" i="22"/>
  <c r="BX107" i="18"/>
  <c r="BX111" i="18"/>
  <c r="BX136" i="18"/>
  <c r="BX102" i="18" s="1"/>
  <c r="BX76" i="18"/>
  <c r="BX128" i="18"/>
  <c r="BX72" i="18"/>
  <c r="BX131" i="18"/>
  <c r="BX101" i="18" s="1"/>
  <c r="BX71" i="18"/>
  <c r="BX87" i="18"/>
  <c r="BK137" i="18"/>
  <c r="BK103" i="18" s="1"/>
  <c r="BK114" i="18"/>
  <c r="BK126" i="18"/>
  <c r="BK80" i="18"/>
  <c r="BK85" i="18"/>
  <c r="BX74" i="18"/>
  <c r="M229" i="22"/>
  <c r="BX62" i="18"/>
  <c r="BX17" i="18" s="1"/>
  <c r="BX119" i="18"/>
  <c r="BX113" i="18"/>
  <c r="BX86" i="18"/>
  <c r="BX137" i="18"/>
  <c r="BX103" i="18" s="1"/>
  <c r="BX77" i="18"/>
  <c r="BK135" i="18"/>
  <c r="BK98" i="18" s="1"/>
  <c r="BK120" i="18"/>
  <c r="BK112" i="18"/>
  <c r="BK99" i="18" s="1"/>
  <c r="BK131" i="18"/>
  <c r="BK101" i="18" s="1"/>
  <c r="BK62" i="18"/>
  <c r="BK70" i="18"/>
  <c r="BK90" i="18"/>
  <c r="M128" i="22"/>
  <c r="M223" i="22"/>
  <c r="BX64" i="18"/>
  <c r="BX117" i="18"/>
  <c r="BX68" i="18"/>
  <c r="BX110" i="18"/>
  <c r="BX112" i="18"/>
  <c r="BX99" i="18" s="1"/>
  <c r="BX118" i="18"/>
  <c r="BX134" i="18"/>
  <c r="BX127" i="18"/>
  <c r="BX67" i="18"/>
  <c r="BX83" i="18"/>
  <c r="BK113" i="18"/>
  <c r="BK122" i="18"/>
  <c r="BK134" i="18"/>
  <c r="BK75" i="18"/>
  <c r="BK67" i="18"/>
  <c r="BK78" i="18"/>
  <c r="BK65" i="18"/>
  <c r="BK84" i="18"/>
  <c r="BK83" i="18"/>
  <c r="BK87" i="18"/>
  <c r="BK42" i="18" s="1"/>
  <c r="BK86" i="18"/>
  <c r="BX89" i="18"/>
  <c r="BX133" i="18"/>
  <c r="BK64" i="18"/>
  <c r="BK107" i="18"/>
  <c r="BK72" i="18"/>
  <c r="BX73" i="18"/>
  <c r="BK81" i="18"/>
  <c r="BK109" i="18"/>
  <c r="M75" i="22"/>
  <c r="M30" i="22" s="1"/>
  <c r="M127" i="22"/>
  <c r="M119" i="22"/>
  <c r="M74" i="22"/>
  <c r="M132" i="22"/>
  <c r="M133" i="22"/>
  <c r="M123" i="22"/>
  <c r="M110" i="22"/>
  <c r="M134" i="22"/>
  <c r="M89" i="22"/>
  <c r="M136" i="22"/>
  <c r="M73" i="22"/>
  <c r="M72" i="22"/>
  <c r="M69" i="22"/>
  <c r="M62" i="22"/>
  <c r="M79" i="22"/>
  <c r="M71" i="22"/>
  <c r="M86" i="22"/>
  <c r="M85" i="22"/>
  <c r="M77" i="22"/>
  <c r="M118" i="22"/>
  <c r="M78" i="22"/>
  <c r="M130" i="22"/>
  <c r="M87" i="22"/>
  <c r="M117" i="22"/>
  <c r="M129" i="22"/>
  <c r="M68" i="22"/>
  <c r="M92" i="22"/>
  <c r="M116" i="22"/>
  <c r="M80" i="22"/>
  <c r="M107" i="22"/>
  <c r="M88" i="22"/>
  <c r="M114" i="22"/>
  <c r="M126" i="22"/>
  <c r="M90" i="22"/>
  <c r="M113" i="22"/>
  <c r="M125" i="22"/>
  <c r="M112" i="22"/>
  <c r="M81" i="22"/>
  <c r="M64" i="22"/>
  <c r="M70" i="22"/>
  <c r="M122" i="22"/>
  <c r="M109" i="22"/>
  <c r="M84" i="22"/>
  <c r="M121" i="22"/>
  <c r="M108" i="22"/>
  <c r="M135" i="22"/>
  <c r="M83" i="22"/>
  <c r="M115" i="22"/>
  <c r="M67" i="22"/>
  <c r="M131" i="22"/>
  <c r="M82" i="22"/>
  <c r="M66" i="22"/>
  <c r="M137" i="22"/>
  <c r="M76" i="22"/>
  <c r="M65" i="22"/>
  <c r="M91" i="22"/>
  <c r="M63" i="22"/>
  <c r="BK69" i="18"/>
  <c r="L244" i="22"/>
  <c r="L246" i="22"/>
  <c r="L273" i="22"/>
  <c r="L247" i="22"/>
  <c r="L248" i="22"/>
  <c r="L225" i="22"/>
  <c r="L212" i="22"/>
  <c r="L207" i="22"/>
  <c r="L202" i="22"/>
  <c r="L210" i="22"/>
  <c r="L227" i="22"/>
  <c r="L269" i="22"/>
  <c r="L260" i="22"/>
  <c r="L263" i="22"/>
  <c r="L270" i="22"/>
  <c r="L257" i="22"/>
  <c r="L251" i="22"/>
  <c r="L208" i="22"/>
  <c r="L267" i="22"/>
  <c r="L261" i="22"/>
  <c r="L272" i="22"/>
  <c r="L254" i="22"/>
  <c r="L245" i="22"/>
  <c r="L250" i="22"/>
  <c r="L258" i="22"/>
  <c r="L228" i="22"/>
  <c r="L214" i="22"/>
  <c r="L199" i="22"/>
  <c r="L271" i="22"/>
  <c r="L256" i="22"/>
  <c r="L221" i="22"/>
  <c r="L201" i="22"/>
  <c r="L268" i="22"/>
  <c r="L255" i="22"/>
  <c r="L205" i="22"/>
  <c r="L203" i="22"/>
  <c r="L204" i="22"/>
  <c r="L215" i="22"/>
  <c r="L206" i="22"/>
  <c r="L223" i="22"/>
  <c r="L274" i="22"/>
  <c r="L264" i="22"/>
  <c r="L265" i="22"/>
  <c r="L266" i="22"/>
  <c r="L252" i="22"/>
  <c r="L249" i="22"/>
  <c r="L226" i="22"/>
  <c r="L213" i="22"/>
  <c r="L220" i="22"/>
  <c r="L224" i="22"/>
  <c r="L209" i="22"/>
  <c r="L200" i="22"/>
  <c r="L216" i="22"/>
  <c r="BW83" i="18"/>
  <c r="BW110" i="18"/>
  <c r="BW112" i="18"/>
  <c r="BW99" i="18" s="1"/>
  <c r="BW122" i="18"/>
  <c r="BW120" i="18"/>
  <c r="BW118" i="18"/>
  <c r="BW68" i="18"/>
  <c r="BW81" i="18"/>
  <c r="BW64" i="18"/>
  <c r="BW77" i="18"/>
  <c r="BJ108" i="18"/>
  <c r="BJ117" i="18"/>
  <c r="BJ123" i="18"/>
  <c r="BJ129" i="18"/>
  <c r="BJ78" i="18"/>
  <c r="BJ84" i="18"/>
  <c r="BJ74" i="18"/>
  <c r="BJ83" i="18"/>
  <c r="BJ85" i="18"/>
  <c r="L222" i="22"/>
  <c r="BW82" i="18"/>
  <c r="BW136" i="18"/>
  <c r="BW102" i="18" s="1"/>
  <c r="BW137" i="18"/>
  <c r="BW103" i="18" s="1"/>
  <c r="BW119" i="18"/>
  <c r="BW108" i="18"/>
  <c r="BW90" i="18"/>
  <c r="BW87" i="18"/>
  <c r="BJ127" i="18"/>
  <c r="BJ134" i="18"/>
  <c r="BJ75" i="18"/>
  <c r="BJ67" i="18"/>
  <c r="BJ81" i="18"/>
  <c r="BJ64" i="18"/>
  <c r="BJ91" i="18"/>
  <c r="BJ90" i="18"/>
  <c r="L262" i="22"/>
  <c r="L217" i="22"/>
  <c r="BW73" i="18"/>
  <c r="BW72" i="18"/>
  <c r="BW76" i="18"/>
  <c r="BW135" i="18"/>
  <c r="BW98" i="18" s="1"/>
  <c r="BW116" i="18"/>
  <c r="BW84" i="18"/>
  <c r="BW80" i="18"/>
  <c r="BJ137" i="18"/>
  <c r="BJ103" i="18" s="1"/>
  <c r="BJ128" i="18"/>
  <c r="BJ107" i="18"/>
  <c r="BJ116" i="18"/>
  <c r="BJ125" i="18"/>
  <c r="BJ69" i="18"/>
  <c r="BJ70" i="18"/>
  <c r="BJ76" i="18"/>
  <c r="BJ79" i="18"/>
  <c r="L111" i="22"/>
  <c r="L259" i="22"/>
  <c r="L211" i="22"/>
  <c r="L218" i="22"/>
  <c r="BW67" i="18"/>
  <c r="BW63" i="18"/>
  <c r="BW126" i="18"/>
  <c r="BW133" i="18"/>
  <c r="BW113" i="18"/>
  <c r="BW109" i="18"/>
  <c r="BW62" i="18"/>
  <c r="BW75" i="18"/>
  <c r="BW91" i="18"/>
  <c r="BJ111" i="18"/>
  <c r="BJ115" i="18"/>
  <c r="BJ110" i="18"/>
  <c r="BJ71" i="18"/>
  <c r="BJ87" i="18"/>
  <c r="BJ86" i="18"/>
  <c r="L253" i="22"/>
  <c r="BW74" i="18"/>
  <c r="BW79" i="18"/>
  <c r="BW130" i="18"/>
  <c r="BW107" i="18"/>
  <c r="BW134" i="18"/>
  <c r="BW129" i="18"/>
  <c r="BW88" i="18"/>
  <c r="BW85" i="18"/>
  <c r="BJ136" i="18"/>
  <c r="BJ102" i="18" s="1"/>
  <c r="BJ112" i="18"/>
  <c r="BJ99" i="18" s="1"/>
  <c r="BJ131" i="18"/>
  <c r="BJ101" i="18" s="1"/>
  <c r="BJ124" i="18"/>
  <c r="BJ100" i="18" s="1"/>
  <c r="BJ114" i="18"/>
  <c r="BJ133" i="18"/>
  <c r="BJ113" i="18"/>
  <c r="BJ73" i="18"/>
  <c r="BJ66" i="18"/>
  <c r="BJ92" i="18"/>
  <c r="L219" i="22"/>
  <c r="BW124" i="18"/>
  <c r="BW100" i="18" s="1"/>
  <c r="BW128" i="18"/>
  <c r="BW86" i="18"/>
  <c r="L229" i="22"/>
  <c r="BW111" i="18"/>
  <c r="BW125" i="18"/>
  <c r="BW127" i="18"/>
  <c r="BW121" i="18"/>
  <c r="BW114" i="18"/>
  <c r="BW78" i="18"/>
  <c r="BJ135" i="18"/>
  <c r="BJ98" i="18" s="1"/>
  <c r="BJ118" i="18"/>
  <c r="BJ82" i="18"/>
  <c r="BJ63" i="18"/>
  <c r="BJ72" i="18"/>
  <c r="BW70" i="18"/>
  <c r="BW69" i="18"/>
  <c r="BW71" i="18"/>
  <c r="BW115" i="18"/>
  <c r="BW131" i="18"/>
  <c r="BW101" i="18" s="1"/>
  <c r="BW123" i="18"/>
  <c r="BW132" i="18"/>
  <c r="BW65" i="18"/>
  <c r="BW92" i="18"/>
  <c r="BW89" i="18"/>
  <c r="BJ120" i="18"/>
  <c r="BJ132" i="18"/>
  <c r="BJ122" i="18"/>
  <c r="BJ109" i="18"/>
  <c r="BJ121" i="18"/>
  <c r="BJ62" i="18"/>
  <c r="BJ17" i="18" s="1"/>
  <c r="BJ80" i="18"/>
  <c r="BJ89" i="18"/>
  <c r="BJ88" i="18"/>
  <c r="L115" i="22"/>
  <c r="BW66" i="18"/>
  <c r="BW117" i="18"/>
  <c r="BJ68" i="18"/>
  <c r="BJ130" i="18"/>
  <c r="BJ77" i="18"/>
  <c r="BJ119" i="18"/>
  <c r="BJ126" i="18"/>
  <c r="BJ65" i="18"/>
  <c r="L136" i="22"/>
  <c r="L91" i="22"/>
  <c r="L109" i="22"/>
  <c r="L128" i="22"/>
  <c r="L127" i="22"/>
  <c r="L108" i="22"/>
  <c r="L83" i="22"/>
  <c r="L75" i="22"/>
  <c r="L80" i="22"/>
  <c r="L82" i="22"/>
  <c r="L66" i="22"/>
  <c r="L121" i="22"/>
  <c r="L124" i="22"/>
  <c r="L134" i="22"/>
  <c r="L76" i="22"/>
  <c r="L118" i="22"/>
  <c r="L135" i="22"/>
  <c r="L74" i="22"/>
  <c r="L120" i="22"/>
  <c r="L137" i="22"/>
  <c r="L73" i="22"/>
  <c r="L114" i="22"/>
  <c r="L69" i="22"/>
  <c r="L89" i="22"/>
  <c r="L130" i="22"/>
  <c r="L131" i="22"/>
  <c r="L79" i="22"/>
  <c r="L71" i="22"/>
  <c r="L133" i="22"/>
  <c r="L110" i="22"/>
  <c r="L72" i="22"/>
  <c r="L77" i="22"/>
  <c r="L62" i="22"/>
  <c r="L126" i="22"/>
  <c r="L123" i="22"/>
  <c r="L68" i="22"/>
  <c r="L92" i="22"/>
  <c r="L86" i="22"/>
  <c r="L107" i="22"/>
  <c r="L85" i="22"/>
  <c r="L78" i="22"/>
  <c r="L122" i="22"/>
  <c r="L87" i="22"/>
  <c r="L65" i="22"/>
  <c r="L67" i="22"/>
  <c r="L64" i="22"/>
  <c r="L70" i="22"/>
  <c r="L113" i="22"/>
  <c r="L129" i="22"/>
  <c r="L132" i="22"/>
  <c r="L84" i="22"/>
  <c r="L112" i="22"/>
  <c r="L125" i="22"/>
  <c r="L81" i="22"/>
  <c r="L90" i="22"/>
  <c r="L63" i="22"/>
  <c r="L116" i="22"/>
  <c r="L88" i="22"/>
  <c r="L119" i="22"/>
  <c r="L117" i="22"/>
  <c r="I268" i="22"/>
  <c r="I265" i="22"/>
  <c r="I253" i="22"/>
  <c r="I248" i="22"/>
  <c r="I259" i="22"/>
  <c r="I247" i="22"/>
  <c r="I208" i="22"/>
  <c r="I203" i="22"/>
  <c r="I213" i="22"/>
  <c r="I217" i="22"/>
  <c r="I246" i="22"/>
  <c r="I274" i="22"/>
  <c r="I272" i="22"/>
  <c r="I207" i="22"/>
  <c r="I226" i="22"/>
  <c r="I262" i="22"/>
  <c r="I250" i="22"/>
  <c r="I252" i="22"/>
  <c r="I224" i="22"/>
  <c r="I200" i="22"/>
  <c r="I214" i="22"/>
  <c r="I225" i="22"/>
  <c r="I219" i="22"/>
  <c r="I263" i="22"/>
  <c r="I257" i="22"/>
  <c r="I245" i="22"/>
  <c r="I251" i="22"/>
  <c r="I206" i="22"/>
  <c r="I269" i="22"/>
  <c r="I256" i="22"/>
  <c r="I202" i="22"/>
  <c r="I218" i="22"/>
  <c r="I201" i="22"/>
  <c r="I271" i="22"/>
  <c r="I264" i="22"/>
  <c r="I267" i="22"/>
  <c r="I261" i="22"/>
  <c r="I273" i="22"/>
  <c r="I255" i="22"/>
  <c r="I220" i="22"/>
  <c r="I199" i="22"/>
  <c r="I211" i="22"/>
  <c r="I260" i="22"/>
  <c r="I270" i="22"/>
  <c r="I258" i="22"/>
  <c r="I244" i="22"/>
  <c r="I249" i="22"/>
  <c r="I205" i="22"/>
  <c r="I209" i="22"/>
  <c r="I216" i="22"/>
  <c r="BT119" i="18"/>
  <c r="BT113" i="18"/>
  <c r="BT85" i="18"/>
  <c r="BT134" i="18"/>
  <c r="BT74" i="18"/>
  <c r="BT90" i="18"/>
  <c r="BG112" i="18"/>
  <c r="BG99" i="18" s="1"/>
  <c r="BG120" i="18"/>
  <c r="BG131" i="18"/>
  <c r="BG101" i="18" s="1"/>
  <c r="BG127" i="18"/>
  <c r="BG70" i="18"/>
  <c r="BG82" i="18"/>
  <c r="BG80" i="18"/>
  <c r="BG87" i="18"/>
  <c r="I229" i="22"/>
  <c r="I254" i="22"/>
  <c r="I222" i="22"/>
  <c r="BT118" i="18"/>
  <c r="BT109" i="18"/>
  <c r="BT123" i="18"/>
  <c r="BT73" i="18"/>
  <c r="BT124" i="18"/>
  <c r="BT100" i="18" s="1"/>
  <c r="BT64" i="18"/>
  <c r="BT80" i="18"/>
  <c r="BG137" i="18"/>
  <c r="BG103" i="18" s="1"/>
  <c r="BG109" i="18"/>
  <c r="BG118" i="18"/>
  <c r="BG130" i="18"/>
  <c r="I128" i="22"/>
  <c r="BT121" i="18"/>
  <c r="I215" i="22"/>
  <c r="I227" i="22"/>
  <c r="BT83" i="18"/>
  <c r="BT111" i="18"/>
  <c r="BT116" i="18"/>
  <c r="BT133" i="18"/>
  <c r="BT129" i="18"/>
  <c r="BT130" i="18"/>
  <c r="BT70" i="18"/>
  <c r="BT86" i="18"/>
  <c r="BG124" i="18"/>
  <c r="BG100" i="18" s="1"/>
  <c r="BG135" i="18"/>
  <c r="BG98" i="18" s="1"/>
  <c r="BG63" i="18"/>
  <c r="BG67" i="18"/>
  <c r="BG77" i="18"/>
  <c r="BG65" i="18"/>
  <c r="BG78" i="18"/>
  <c r="BG68" i="18"/>
  <c r="I212" i="22"/>
  <c r="BT77" i="18"/>
  <c r="BT128" i="18"/>
  <c r="BT65" i="18"/>
  <c r="BT91" i="18"/>
  <c r="BT117" i="18"/>
  <c r="BT108" i="18"/>
  <c r="BT135" i="18"/>
  <c r="BT98" i="18" s="1"/>
  <c r="BT136" i="18"/>
  <c r="BT102" i="18" s="1"/>
  <c r="BT76" i="18"/>
  <c r="BT92" i="18"/>
  <c r="BG121" i="18"/>
  <c r="BG129" i="18"/>
  <c r="BG117" i="18"/>
  <c r="BG126" i="18"/>
  <c r="BG84" i="18"/>
  <c r="BG83" i="18"/>
  <c r="BG89" i="18"/>
  <c r="BT71" i="18"/>
  <c r="BT26" i="18" s="1"/>
  <c r="I210" i="22"/>
  <c r="BT89" i="18"/>
  <c r="BT110" i="18"/>
  <c r="BT112" i="18"/>
  <c r="BT99" i="18" s="1"/>
  <c r="BT107" i="18"/>
  <c r="BT114" i="18"/>
  <c r="BT120" i="18"/>
  <c r="BT63" i="18"/>
  <c r="BT126" i="18"/>
  <c r="BT66" i="18"/>
  <c r="BT82" i="18"/>
  <c r="BG111" i="18"/>
  <c r="BG75" i="18"/>
  <c r="BG30" i="18" s="1"/>
  <c r="BG90" i="18"/>
  <c r="I127" i="22"/>
  <c r="I130" i="22"/>
  <c r="I204" i="22"/>
  <c r="I223" i="22"/>
  <c r="I228" i="22"/>
  <c r="BT137" i="18"/>
  <c r="BT103" i="18" s="1"/>
  <c r="BT125" i="18"/>
  <c r="BT115" i="18"/>
  <c r="BT131" i="18"/>
  <c r="BT101" i="18" s="1"/>
  <c r="BT132" i="18"/>
  <c r="BT72" i="18"/>
  <c r="BT88" i="18"/>
  <c r="BG113" i="18"/>
  <c r="BG125" i="18"/>
  <c r="BG107" i="18"/>
  <c r="BG115" i="18"/>
  <c r="BG134" i="18"/>
  <c r="BG132" i="18"/>
  <c r="BG114" i="18"/>
  <c r="BG72" i="18"/>
  <c r="BG64" i="18"/>
  <c r="BG74" i="18"/>
  <c r="BG62" i="18"/>
  <c r="BG92" i="18"/>
  <c r="BG81" i="18"/>
  <c r="BG88" i="18"/>
  <c r="BG85" i="18"/>
  <c r="BT87" i="18"/>
  <c r="I266" i="22"/>
  <c r="I221" i="22"/>
  <c r="BT69" i="18"/>
  <c r="BT67" i="18"/>
  <c r="BT81" i="18"/>
  <c r="BT127" i="18"/>
  <c r="BT79" i="18"/>
  <c r="BT75" i="18"/>
  <c r="BT122" i="18"/>
  <c r="BT62" i="18"/>
  <c r="BT78" i="18"/>
  <c r="BG108" i="18"/>
  <c r="BG128" i="18"/>
  <c r="BG76" i="18"/>
  <c r="BG136" i="18"/>
  <c r="BG102" i="18" s="1"/>
  <c r="BG119" i="18"/>
  <c r="BG79" i="18"/>
  <c r="BG91" i="18"/>
  <c r="I131" i="22"/>
  <c r="BT84" i="18"/>
  <c r="BG123" i="18"/>
  <c r="BG69" i="18"/>
  <c r="BG116" i="18"/>
  <c r="BG122" i="18"/>
  <c r="BT68" i="18"/>
  <c r="BG110" i="18"/>
  <c r="BG133" i="18"/>
  <c r="BG86" i="18"/>
  <c r="BG71" i="18"/>
  <c r="I133" i="22"/>
  <c r="I86" i="22"/>
  <c r="I77" i="22"/>
  <c r="I78" i="22"/>
  <c r="I62" i="22"/>
  <c r="I118" i="22"/>
  <c r="I87" i="22"/>
  <c r="I119" i="22"/>
  <c r="I92" i="22"/>
  <c r="I120" i="22"/>
  <c r="I80" i="22"/>
  <c r="I88" i="22"/>
  <c r="I85" i="22"/>
  <c r="I135" i="22"/>
  <c r="I110" i="22"/>
  <c r="I81" i="22"/>
  <c r="I65" i="22"/>
  <c r="I91" i="22"/>
  <c r="I132" i="22"/>
  <c r="I70" i="22"/>
  <c r="I126" i="22"/>
  <c r="I112" i="22"/>
  <c r="I115" i="22"/>
  <c r="I90" i="22"/>
  <c r="I63" i="22"/>
  <c r="I84" i="22"/>
  <c r="I125" i="22"/>
  <c r="I67" i="22"/>
  <c r="I64" i="22"/>
  <c r="I117" i="22"/>
  <c r="I113" i="22"/>
  <c r="I83" i="22"/>
  <c r="I123" i="22"/>
  <c r="I82" i="22"/>
  <c r="I109" i="22"/>
  <c r="I114" i="22"/>
  <c r="I76" i="22"/>
  <c r="I75" i="22"/>
  <c r="I122" i="22"/>
  <c r="I66" i="22"/>
  <c r="I74" i="22"/>
  <c r="I111" i="22"/>
  <c r="I134" i="22"/>
  <c r="I121" i="22"/>
  <c r="I72" i="22"/>
  <c r="I69" i="22"/>
  <c r="I108" i="22"/>
  <c r="I79" i="22"/>
  <c r="I71" i="22"/>
  <c r="I136" i="22"/>
  <c r="I129" i="22"/>
  <c r="I137" i="22"/>
  <c r="I107" i="22"/>
  <c r="BG73" i="18"/>
  <c r="I124" i="22"/>
  <c r="I116" i="22"/>
  <c r="I68" i="22"/>
  <c r="BG66" i="18"/>
  <c r="I73" i="22"/>
  <c r="I89" i="22"/>
  <c r="J202" i="22"/>
  <c r="J244" i="22"/>
  <c r="J274" i="22"/>
  <c r="J271" i="22"/>
  <c r="J264" i="22"/>
  <c r="J272" i="22"/>
  <c r="J253" i="22"/>
  <c r="J200" i="22"/>
  <c r="J215" i="22"/>
  <c r="J209" i="22"/>
  <c r="J225" i="22"/>
  <c r="J227" i="22"/>
  <c r="J262" i="22"/>
  <c r="J267" i="22"/>
  <c r="J261" i="22"/>
  <c r="J250" i="22"/>
  <c r="J254" i="22"/>
  <c r="J259" i="22"/>
  <c r="J206" i="22"/>
  <c r="J269" i="22"/>
  <c r="J258" i="22"/>
  <c r="J255" i="22"/>
  <c r="J263" i="22"/>
  <c r="J251" i="22"/>
  <c r="J218" i="22"/>
  <c r="J204" i="22"/>
  <c r="J270" i="22"/>
  <c r="J252" i="22"/>
  <c r="J257" i="22"/>
  <c r="J199" i="22"/>
  <c r="J203" i="22"/>
  <c r="J208" i="22"/>
  <c r="J212" i="22"/>
  <c r="J265" i="22"/>
  <c r="J268" i="22"/>
  <c r="J248" i="22"/>
  <c r="J249" i="22"/>
  <c r="J214" i="22"/>
  <c r="J210" i="22"/>
  <c r="J213" i="22"/>
  <c r="J266" i="22"/>
  <c r="J256" i="22"/>
  <c r="J247" i="22"/>
  <c r="J223" i="22"/>
  <c r="J207" i="22"/>
  <c r="J226" i="22"/>
  <c r="J220" i="22"/>
  <c r="BU108" i="18"/>
  <c r="BU121" i="18"/>
  <c r="BU125" i="18"/>
  <c r="BU65" i="18"/>
  <c r="BU79" i="18"/>
  <c r="BU87" i="18"/>
  <c r="BU126" i="18"/>
  <c r="BU134" i="18"/>
  <c r="BU66" i="18"/>
  <c r="BU74" i="18"/>
  <c r="BU84" i="18"/>
  <c r="BH125" i="18"/>
  <c r="BH108" i="18"/>
  <c r="BH66" i="18"/>
  <c r="BH67" i="18"/>
  <c r="BH75" i="18"/>
  <c r="BH92" i="18"/>
  <c r="J228" i="22"/>
  <c r="J128" i="22"/>
  <c r="BU123" i="18"/>
  <c r="J224" i="22"/>
  <c r="BU119" i="18"/>
  <c r="BU107" i="18"/>
  <c r="BU127" i="18"/>
  <c r="BU67" i="18"/>
  <c r="BU86" i="18"/>
  <c r="BH126" i="18"/>
  <c r="BH122" i="18"/>
  <c r="BH120" i="18"/>
  <c r="BH131" i="18"/>
  <c r="BH101" i="18" s="1"/>
  <c r="BH111" i="18"/>
  <c r="BH68" i="18"/>
  <c r="BH87" i="18"/>
  <c r="J245" i="22"/>
  <c r="J219" i="22"/>
  <c r="J229" i="22"/>
  <c r="BU129" i="18"/>
  <c r="BU69" i="18"/>
  <c r="BU81" i="18"/>
  <c r="BU36" i="18" s="1"/>
  <c r="BU89" i="18"/>
  <c r="BU44" i="18" s="1"/>
  <c r="BU128" i="18"/>
  <c r="BU136" i="18"/>
  <c r="BU102" i="18" s="1"/>
  <c r="BU68" i="18"/>
  <c r="BU76" i="18"/>
  <c r="BU88" i="18"/>
  <c r="BH109" i="18"/>
  <c r="BH112" i="18"/>
  <c r="BH99" i="18" s="1"/>
  <c r="BH113" i="18"/>
  <c r="BH116" i="18"/>
  <c r="BH82" i="18"/>
  <c r="BH70" i="18"/>
  <c r="BH84" i="18"/>
  <c r="BH69" i="18"/>
  <c r="J217" i="22"/>
  <c r="J273" i="22"/>
  <c r="J260" i="22"/>
  <c r="J211" i="22"/>
  <c r="BU110" i="18"/>
  <c r="BU112" i="18"/>
  <c r="BU99" i="18" s="1"/>
  <c r="BU131" i="18"/>
  <c r="BU101" i="18" s="1"/>
  <c r="BU71" i="18"/>
  <c r="BU90" i="18"/>
  <c r="BH134" i="18"/>
  <c r="BH110" i="18"/>
  <c r="BH130" i="18"/>
  <c r="BH107" i="18"/>
  <c r="BH119" i="18"/>
  <c r="BH72" i="18"/>
  <c r="BH77" i="18"/>
  <c r="BH89" i="18"/>
  <c r="J201" i="22"/>
  <c r="J222" i="22"/>
  <c r="J221" i="22"/>
  <c r="BU109" i="18"/>
  <c r="BU133" i="18"/>
  <c r="BU73" i="18"/>
  <c r="BU83" i="18"/>
  <c r="BU91" i="18"/>
  <c r="BU122" i="18"/>
  <c r="BU130" i="18"/>
  <c r="BU62" i="18"/>
  <c r="BU70" i="18"/>
  <c r="BU78" i="18"/>
  <c r="BU92" i="18"/>
  <c r="BH133" i="18"/>
  <c r="BH128" i="18"/>
  <c r="BH137" i="18"/>
  <c r="BH103" i="18" s="1"/>
  <c r="BH129" i="18"/>
  <c r="BH124" i="18"/>
  <c r="BH100" i="18" s="1"/>
  <c r="BH74" i="18"/>
  <c r="BH63" i="18"/>
  <c r="BH71" i="18"/>
  <c r="BH86" i="18"/>
  <c r="BU63" i="18"/>
  <c r="J246" i="22"/>
  <c r="J216" i="22"/>
  <c r="BU114" i="18"/>
  <c r="BU120" i="18"/>
  <c r="BU117" i="18"/>
  <c r="BU115" i="18"/>
  <c r="BU135" i="18"/>
  <c r="BU98" i="18" s="1"/>
  <c r="BU75" i="18"/>
  <c r="BH118" i="18"/>
  <c r="BH115" i="18"/>
  <c r="BH127" i="18"/>
  <c r="BH83" i="18"/>
  <c r="BH78" i="18"/>
  <c r="BH76" i="18"/>
  <c r="BH81" i="18"/>
  <c r="BH91" i="18"/>
  <c r="J112" i="22"/>
  <c r="J120" i="22"/>
  <c r="J205" i="22"/>
  <c r="J160" i="22" s="1"/>
  <c r="BU111" i="18"/>
  <c r="BU118" i="18"/>
  <c r="BU116" i="18"/>
  <c r="BU113" i="18"/>
  <c r="BU137" i="18"/>
  <c r="BU103" i="18" s="1"/>
  <c r="BU77" i="18"/>
  <c r="BU32" i="18" s="1"/>
  <c r="BU85" i="18"/>
  <c r="BU40" i="18" s="1"/>
  <c r="BU124" i="18"/>
  <c r="BU100" i="18" s="1"/>
  <c r="BU132" i="18"/>
  <c r="BU64" i="18"/>
  <c r="BU72" i="18"/>
  <c r="BU80" i="18"/>
  <c r="BH117" i="18"/>
  <c r="BH136" i="18"/>
  <c r="BH102" i="18" s="1"/>
  <c r="BH132" i="18"/>
  <c r="BH62" i="18"/>
  <c r="BH65" i="18"/>
  <c r="BH73" i="18"/>
  <c r="BH88" i="18"/>
  <c r="BH90" i="18"/>
  <c r="BH79" i="18"/>
  <c r="BH114" i="18"/>
  <c r="BH64" i="18"/>
  <c r="BH85" i="18"/>
  <c r="BU82" i="18"/>
  <c r="BH135" i="18"/>
  <c r="BH98" i="18" s="1"/>
  <c r="BH123" i="18"/>
  <c r="BH121" i="18"/>
  <c r="J125" i="22"/>
  <c r="J80" i="22"/>
  <c r="J72" i="22"/>
  <c r="J85" i="22"/>
  <c r="J87" i="22"/>
  <c r="J107" i="22"/>
  <c r="J81" i="22"/>
  <c r="J65" i="22"/>
  <c r="J109" i="22"/>
  <c r="J91" i="22"/>
  <c r="J114" i="22"/>
  <c r="J78" i="22"/>
  <c r="J90" i="22"/>
  <c r="J63" i="22"/>
  <c r="J84" i="22"/>
  <c r="J136" i="22"/>
  <c r="J67" i="22"/>
  <c r="J122" i="22"/>
  <c r="J64" i="22"/>
  <c r="J86" i="22"/>
  <c r="J132" i="22"/>
  <c r="J129" i="22"/>
  <c r="J119" i="22"/>
  <c r="J118" i="22"/>
  <c r="J131" i="22"/>
  <c r="J83" i="22"/>
  <c r="J133" i="22"/>
  <c r="J88" i="22"/>
  <c r="J127" i="22"/>
  <c r="J70" i="22"/>
  <c r="J82" i="22"/>
  <c r="J116" i="22"/>
  <c r="J126" i="22"/>
  <c r="J75" i="22"/>
  <c r="J66" i="22"/>
  <c r="J115" i="22"/>
  <c r="J111" i="22"/>
  <c r="J124" i="22"/>
  <c r="J121" i="22"/>
  <c r="J113" i="22"/>
  <c r="J137" i="22"/>
  <c r="J76" i="22"/>
  <c r="J110" i="22"/>
  <c r="J123" i="22"/>
  <c r="J73" i="22"/>
  <c r="J130" i="22"/>
  <c r="J77" i="22"/>
  <c r="J89" i="22"/>
  <c r="J135" i="22"/>
  <c r="J62" i="22"/>
  <c r="J68" i="22"/>
  <c r="J92" i="22"/>
  <c r="J108" i="22"/>
  <c r="J134" i="22"/>
  <c r="J117" i="22"/>
  <c r="J71" i="22"/>
  <c r="BH80" i="18"/>
  <c r="J74" i="22"/>
  <c r="J69" i="22"/>
  <c r="J79" i="22"/>
  <c r="H245" i="22"/>
  <c r="H244" i="22"/>
  <c r="H263" i="22"/>
  <c r="H272" i="22"/>
  <c r="H251" i="22"/>
  <c r="H255" i="22"/>
  <c r="H212" i="22"/>
  <c r="H210" i="22"/>
  <c r="H215" i="22"/>
  <c r="H223" i="22"/>
  <c r="H264" i="22"/>
  <c r="H265" i="22"/>
  <c r="H258" i="22"/>
  <c r="H252" i="22"/>
  <c r="H269" i="22"/>
  <c r="H208" i="22"/>
  <c r="H209" i="22"/>
  <c r="H203" i="22"/>
  <c r="H229" i="22"/>
  <c r="H274" i="22"/>
  <c r="H268" i="22"/>
  <c r="H246" i="22"/>
  <c r="H257" i="22"/>
  <c r="H199" i="22"/>
  <c r="H214" i="22"/>
  <c r="H204" i="22"/>
  <c r="H266" i="22"/>
  <c r="H262" i="22"/>
  <c r="H217" i="22"/>
  <c r="H205" i="22"/>
  <c r="H211" i="22"/>
  <c r="H256" i="22"/>
  <c r="H247" i="22"/>
  <c r="H202" i="22"/>
  <c r="H227" i="22"/>
  <c r="H222" i="22"/>
  <c r="H253" i="22"/>
  <c r="H250" i="22"/>
  <c r="H249" i="22"/>
  <c r="H220" i="22"/>
  <c r="H225" i="22"/>
  <c r="H261" i="22"/>
  <c r="H260" i="22"/>
  <c r="H254" i="22"/>
  <c r="H259" i="22"/>
  <c r="H201" i="22"/>
  <c r="BS67" i="18"/>
  <c r="BS64" i="18"/>
  <c r="BS108" i="18"/>
  <c r="BS122" i="18"/>
  <c r="BS127" i="18"/>
  <c r="BS71" i="18"/>
  <c r="BS91" i="18"/>
  <c r="BS88" i="18"/>
  <c r="BF124" i="18"/>
  <c r="BF100" i="18" s="1"/>
  <c r="BF128" i="18"/>
  <c r="BF110" i="18"/>
  <c r="BF137" i="18"/>
  <c r="BF103" i="18" s="1"/>
  <c r="BF119" i="18"/>
  <c r="BF117" i="18"/>
  <c r="BF74" i="18"/>
  <c r="BF72" i="18"/>
  <c r="BF69" i="18"/>
  <c r="H213" i="22"/>
  <c r="BS136" i="18"/>
  <c r="BS102" i="18" s="1"/>
  <c r="H271" i="22"/>
  <c r="BS83" i="18"/>
  <c r="BS63" i="18"/>
  <c r="BS134" i="18"/>
  <c r="BS116" i="18"/>
  <c r="BS124" i="18"/>
  <c r="BS100" i="18" s="1"/>
  <c r="BS132" i="18"/>
  <c r="BS119" i="18"/>
  <c r="BS113" i="18"/>
  <c r="BS85" i="18"/>
  <c r="BF126" i="18"/>
  <c r="BF135" i="18"/>
  <c r="BF98" i="18" s="1"/>
  <c r="BF122" i="18"/>
  <c r="BF127" i="18"/>
  <c r="BF82" i="18"/>
  <c r="BF80" i="18"/>
  <c r="BF86" i="18"/>
  <c r="BF85" i="18"/>
  <c r="H221" i="22"/>
  <c r="H115" i="22"/>
  <c r="H134" i="22"/>
  <c r="BS123" i="18"/>
  <c r="H248" i="22"/>
  <c r="H226" i="22"/>
  <c r="H207" i="22"/>
  <c r="H219" i="22"/>
  <c r="BS78" i="18"/>
  <c r="BS80" i="18"/>
  <c r="BS65" i="18"/>
  <c r="BS125" i="18"/>
  <c r="BS109" i="18"/>
  <c r="BS92" i="18"/>
  <c r="BF132" i="18"/>
  <c r="BF136" i="18"/>
  <c r="BF102" i="18" s="1"/>
  <c r="BF118" i="18"/>
  <c r="BF113" i="18"/>
  <c r="BF125" i="18"/>
  <c r="BF65" i="18"/>
  <c r="BF92" i="18"/>
  <c r="BF91" i="18"/>
  <c r="H125" i="22"/>
  <c r="H270" i="22"/>
  <c r="H206" i="22"/>
  <c r="H216" i="22"/>
  <c r="BS76" i="18"/>
  <c r="BS82" i="18"/>
  <c r="BS79" i="18"/>
  <c r="BS66" i="18"/>
  <c r="BS111" i="18"/>
  <c r="BS133" i="18"/>
  <c r="BS131" i="18"/>
  <c r="BS101" i="18" s="1"/>
  <c r="BS121" i="18"/>
  <c r="BS74" i="18"/>
  <c r="BS89" i="18"/>
  <c r="BS86" i="18"/>
  <c r="BS70" i="18"/>
  <c r="BF131" i="18"/>
  <c r="BF101" i="18" s="1"/>
  <c r="BF134" i="18"/>
  <c r="BF130" i="18"/>
  <c r="BF66" i="18"/>
  <c r="BF70" i="18"/>
  <c r="BF68" i="18"/>
  <c r="BF78" i="18"/>
  <c r="BF62" i="18"/>
  <c r="BF71" i="18"/>
  <c r="H267" i="22"/>
  <c r="H200" i="22"/>
  <c r="H224" i="22"/>
  <c r="BS118" i="18"/>
  <c r="BS62" i="18"/>
  <c r="BS75" i="18"/>
  <c r="BS128" i="18"/>
  <c r="BS130" i="18"/>
  <c r="BS114" i="18"/>
  <c r="BS117" i="18"/>
  <c r="BF116" i="18"/>
  <c r="BF112" i="18"/>
  <c r="BF99" i="18" s="1"/>
  <c r="BF121" i="18"/>
  <c r="BF133" i="18"/>
  <c r="BF84" i="18"/>
  <c r="BF83" i="18"/>
  <c r="BF88" i="18"/>
  <c r="BF87" i="18"/>
  <c r="H273" i="22"/>
  <c r="H228" i="22"/>
  <c r="H218" i="22"/>
  <c r="BS72" i="18"/>
  <c r="BS81" i="18"/>
  <c r="BS110" i="18"/>
  <c r="BS112" i="18"/>
  <c r="BS99" i="18" s="1"/>
  <c r="BS129" i="18"/>
  <c r="BS137" i="18"/>
  <c r="BS103" i="18" s="1"/>
  <c r="BS107" i="18"/>
  <c r="BS120" i="18"/>
  <c r="BS77" i="18"/>
  <c r="BS90" i="18"/>
  <c r="BS73" i="18"/>
  <c r="BF107" i="18"/>
  <c r="BF108" i="18"/>
  <c r="BF115" i="18"/>
  <c r="BF111" i="18"/>
  <c r="BF77" i="18"/>
  <c r="BF67" i="18"/>
  <c r="BS69" i="18"/>
  <c r="BS126" i="18"/>
  <c r="BS135" i="18"/>
  <c r="BS98" i="18" s="1"/>
  <c r="BS115" i="18"/>
  <c r="BS68" i="18"/>
  <c r="BS87" i="18"/>
  <c r="BS84" i="18"/>
  <c r="BF120" i="18"/>
  <c r="BF129" i="18"/>
  <c r="BF109" i="18"/>
  <c r="BF75" i="18"/>
  <c r="BF64" i="18"/>
  <c r="BF81" i="18"/>
  <c r="BF73" i="18"/>
  <c r="BF76" i="18"/>
  <c r="BF31" i="18" s="1"/>
  <c r="BF79" i="18"/>
  <c r="BF123" i="18"/>
  <c r="BF114" i="18"/>
  <c r="BF90" i="18"/>
  <c r="BF63" i="18"/>
  <c r="BF18" i="18" s="1"/>
  <c r="BF89" i="18"/>
  <c r="H69" i="22"/>
  <c r="H78" i="22"/>
  <c r="H79" i="22"/>
  <c r="H119" i="22"/>
  <c r="H71" i="22"/>
  <c r="H68" i="22"/>
  <c r="H86" i="22"/>
  <c r="H77" i="22"/>
  <c r="H132" i="22"/>
  <c r="H87" i="22"/>
  <c r="H92" i="22"/>
  <c r="H80" i="22"/>
  <c r="H64" i="22"/>
  <c r="H88" i="22"/>
  <c r="H85" i="22"/>
  <c r="H70" i="22"/>
  <c r="H131" i="22"/>
  <c r="H65" i="22"/>
  <c r="H133" i="22"/>
  <c r="H124" i="22"/>
  <c r="H114" i="22"/>
  <c r="H91" i="22"/>
  <c r="H123" i="22"/>
  <c r="H113" i="22"/>
  <c r="H130" i="22"/>
  <c r="H90" i="22"/>
  <c r="H63" i="22"/>
  <c r="H84" i="22"/>
  <c r="H81" i="22"/>
  <c r="H67" i="22"/>
  <c r="H66" i="22"/>
  <c r="H76" i="22"/>
  <c r="H82" i="22"/>
  <c r="H74" i="22"/>
  <c r="H137" i="22"/>
  <c r="H83" i="22"/>
  <c r="H72" i="22"/>
  <c r="H122" i="22"/>
  <c r="H112" i="22"/>
  <c r="H107" i="22"/>
  <c r="H89" i="22"/>
  <c r="H121" i="22"/>
  <c r="H111" i="22"/>
  <c r="H62" i="22"/>
  <c r="H120" i="22"/>
  <c r="H110" i="22"/>
  <c r="H109" i="22"/>
  <c r="H135" i="22"/>
  <c r="H108" i="22"/>
  <c r="H73" i="22"/>
  <c r="H118" i="22"/>
  <c r="H127" i="22"/>
  <c r="H128" i="22"/>
  <c r="H117" i="22"/>
  <c r="H126" i="22"/>
  <c r="H116" i="22"/>
  <c r="H129" i="22"/>
  <c r="H75" i="22"/>
  <c r="H136" i="22"/>
  <c r="D259" i="22"/>
  <c r="D253" i="22"/>
  <c r="D217" i="22"/>
  <c r="D210" i="22"/>
  <c r="D273" i="22"/>
  <c r="D247" i="22"/>
  <c r="D225" i="22"/>
  <c r="D221" i="22"/>
  <c r="D212" i="22"/>
  <c r="D248" i="22"/>
  <c r="D258" i="22"/>
  <c r="D246" i="22"/>
  <c r="D202" i="22"/>
  <c r="D222" i="22"/>
  <c r="D213" i="22"/>
  <c r="D227" i="22"/>
  <c r="D204" i="22"/>
  <c r="D269" i="22"/>
  <c r="D260" i="22"/>
  <c r="D263" i="22"/>
  <c r="D270" i="22"/>
  <c r="D257" i="22"/>
  <c r="D251" i="22"/>
  <c r="D220" i="22"/>
  <c r="D208" i="22"/>
  <c r="D201" i="22"/>
  <c r="D267" i="22"/>
  <c r="D261" i="22"/>
  <c r="D272" i="22"/>
  <c r="D254" i="22"/>
  <c r="D245" i="22"/>
  <c r="D250" i="22"/>
  <c r="D214" i="22"/>
  <c r="D199" i="22"/>
  <c r="D206" i="22"/>
  <c r="D271" i="22"/>
  <c r="D256" i="22"/>
  <c r="D268" i="22"/>
  <c r="D262" i="22"/>
  <c r="D255" i="22"/>
  <c r="D228" i="22"/>
  <c r="D205" i="22"/>
  <c r="D200" i="22"/>
  <c r="D203" i="22"/>
  <c r="D215" i="22"/>
  <c r="D211" i="22"/>
  <c r="D223" i="22"/>
  <c r="D218" i="22"/>
  <c r="D274" i="22"/>
  <c r="BO68" i="18"/>
  <c r="BO78" i="18"/>
  <c r="BO129" i="18"/>
  <c r="BO109" i="18"/>
  <c r="BO86" i="18"/>
  <c r="BB134" i="18"/>
  <c r="BB77" i="18"/>
  <c r="BB67" i="18"/>
  <c r="BB64" i="18"/>
  <c r="BB91" i="18"/>
  <c r="BB90" i="18"/>
  <c r="D137" i="22"/>
  <c r="BO131" i="18"/>
  <c r="BO101" i="18" s="1"/>
  <c r="BO92" i="18"/>
  <c r="D216" i="22"/>
  <c r="BO72" i="18"/>
  <c r="BO62" i="18"/>
  <c r="BO81" i="18"/>
  <c r="BO110" i="18"/>
  <c r="BO112" i="18"/>
  <c r="BO99" i="18" s="1"/>
  <c r="BO122" i="18"/>
  <c r="BO119" i="18"/>
  <c r="BO127" i="18"/>
  <c r="BO107" i="18"/>
  <c r="BO118" i="18"/>
  <c r="BO70" i="18"/>
  <c r="BO83" i="18"/>
  <c r="BO66" i="18"/>
  <c r="BO79" i="18"/>
  <c r="BB128" i="18"/>
  <c r="BB136" i="18"/>
  <c r="BB102" i="18" s="1"/>
  <c r="BB116" i="18"/>
  <c r="BB125" i="18"/>
  <c r="BB137" i="18"/>
  <c r="BB103" i="18" s="1"/>
  <c r="BB78" i="18"/>
  <c r="BB84" i="18"/>
  <c r="BB70" i="18"/>
  <c r="BB76" i="18"/>
  <c r="BB83" i="18"/>
  <c r="BO65" i="18"/>
  <c r="BO120" i="18"/>
  <c r="D264" i="22"/>
  <c r="D266" i="22"/>
  <c r="D252" i="22"/>
  <c r="BO84" i="18"/>
  <c r="BO135" i="18"/>
  <c r="BO98" i="18" s="1"/>
  <c r="BO123" i="18"/>
  <c r="BO108" i="18"/>
  <c r="BO90" i="18"/>
  <c r="BO87" i="18"/>
  <c r="BB107" i="18"/>
  <c r="BB110" i="18"/>
  <c r="BB75" i="18"/>
  <c r="BB81" i="18"/>
  <c r="BB87" i="18"/>
  <c r="BB86" i="18"/>
  <c r="D249" i="22"/>
  <c r="BO89" i="18"/>
  <c r="BO124" i="18"/>
  <c r="BO100" i="18" s="1"/>
  <c r="BO136" i="18"/>
  <c r="BO102" i="18" s="1"/>
  <c r="BO134" i="18"/>
  <c r="BO137" i="18"/>
  <c r="BO103" i="18" s="1"/>
  <c r="BO132" i="18"/>
  <c r="BO116" i="18"/>
  <c r="BO82" i="18"/>
  <c r="BB135" i="18"/>
  <c r="BB98" i="18" s="1"/>
  <c r="BB111" i="18"/>
  <c r="BB131" i="18"/>
  <c r="BB101" i="18" s="1"/>
  <c r="BB124" i="18"/>
  <c r="BB100" i="18" s="1"/>
  <c r="BB114" i="18"/>
  <c r="BB133" i="18"/>
  <c r="BB113" i="18"/>
  <c r="BB73" i="18"/>
  <c r="BB66" i="18"/>
  <c r="BB79" i="18"/>
  <c r="BB92" i="18"/>
  <c r="D265" i="22"/>
  <c r="D229" i="22"/>
  <c r="BO76" i="18"/>
  <c r="BO75" i="18"/>
  <c r="BO113" i="18"/>
  <c r="BO128" i="18"/>
  <c r="BO125" i="18"/>
  <c r="BO121" i="18"/>
  <c r="BO117" i="18"/>
  <c r="BO64" i="18"/>
  <c r="BO77" i="18"/>
  <c r="BO91" i="18"/>
  <c r="BB118" i="18"/>
  <c r="BB71" i="18"/>
  <c r="BB63" i="18"/>
  <c r="BB72" i="18"/>
  <c r="D133" i="22"/>
  <c r="D207" i="22"/>
  <c r="D224" i="22"/>
  <c r="BO74" i="18"/>
  <c r="BO73" i="18"/>
  <c r="BO28" i="18" s="1"/>
  <c r="BO130" i="18"/>
  <c r="BO111" i="18"/>
  <c r="BO133" i="18"/>
  <c r="BO88" i="18"/>
  <c r="BO85" i="18"/>
  <c r="BB120" i="18"/>
  <c r="BB132" i="18"/>
  <c r="BB122" i="18"/>
  <c r="BB109" i="18"/>
  <c r="BB121" i="18"/>
  <c r="BB69" i="18"/>
  <c r="BB62" i="18"/>
  <c r="BB89" i="18"/>
  <c r="BB88" i="18"/>
  <c r="BO115" i="18"/>
  <c r="BO67" i="18"/>
  <c r="D226" i="22"/>
  <c r="D209" i="22"/>
  <c r="D219" i="22"/>
  <c r="BO71" i="18"/>
  <c r="BO69" i="18"/>
  <c r="BO126" i="18"/>
  <c r="BO114" i="18"/>
  <c r="BO80" i="18"/>
  <c r="BB112" i="18"/>
  <c r="BB99" i="18" s="1"/>
  <c r="BB130" i="18"/>
  <c r="BB123" i="18"/>
  <c r="BB115" i="18"/>
  <c r="BB126" i="18"/>
  <c r="BB82" i="18"/>
  <c r="BB65" i="18"/>
  <c r="BB68" i="18"/>
  <c r="BO63" i="18"/>
  <c r="BB74" i="18"/>
  <c r="BB108" i="18"/>
  <c r="BB119" i="18"/>
  <c r="BB80" i="18"/>
  <c r="BB129" i="18"/>
  <c r="BB85" i="18"/>
  <c r="BB117" i="18"/>
  <c r="BB127" i="18"/>
  <c r="D67" i="22"/>
  <c r="D80" i="22"/>
  <c r="D64" i="22"/>
  <c r="D110" i="22"/>
  <c r="D70" i="22"/>
  <c r="D122" i="22"/>
  <c r="D125" i="22"/>
  <c r="D132" i="22"/>
  <c r="D109" i="22"/>
  <c r="D108" i="22"/>
  <c r="D91" i="22"/>
  <c r="D121" i="22"/>
  <c r="D120" i="22"/>
  <c r="D124" i="22"/>
  <c r="D83" i="22"/>
  <c r="D75" i="22"/>
  <c r="D115" i="22"/>
  <c r="D66" i="22"/>
  <c r="D131" i="22"/>
  <c r="D84" i="22"/>
  <c r="D76" i="22"/>
  <c r="D111" i="22"/>
  <c r="D74" i="22"/>
  <c r="D127" i="22"/>
  <c r="D73" i="22"/>
  <c r="D107" i="22"/>
  <c r="D69" i="22"/>
  <c r="D89" i="22"/>
  <c r="D82" i="22"/>
  <c r="D123" i="22"/>
  <c r="D79" i="22"/>
  <c r="D71" i="22"/>
  <c r="D134" i="22"/>
  <c r="D72" i="22"/>
  <c r="D77" i="22"/>
  <c r="D135" i="22"/>
  <c r="D126" i="22"/>
  <c r="D68" i="22"/>
  <c r="D92" i="22"/>
  <c r="D136" i="22"/>
  <c r="D88" i="22"/>
  <c r="D114" i="22"/>
  <c r="D129" i="22"/>
  <c r="D128" i="22"/>
  <c r="D90" i="22"/>
  <c r="D113" i="22"/>
  <c r="D63" i="22"/>
  <c r="D81" i="22"/>
  <c r="D112" i="22"/>
  <c r="D85" i="22"/>
  <c r="D78" i="22"/>
  <c r="D117" i="22"/>
  <c r="D86" i="22"/>
  <c r="D118" i="22"/>
  <c r="D116" i="22"/>
  <c r="D119" i="22"/>
  <c r="D87" i="22"/>
  <c r="D130" i="22"/>
  <c r="D65" i="22"/>
  <c r="K17" i="4"/>
  <c r="I28" i="4"/>
  <c r="I20" i="4"/>
  <c r="I12" i="4"/>
  <c r="K5" i="4"/>
  <c r="K13" i="4"/>
  <c r="K21" i="4"/>
  <c r="K29" i="4"/>
  <c r="K6" i="4"/>
  <c r="I26" i="4"/>
  <c r="I18" i="4"/>
  <c r="I10" i="4"/>
  <c r="K7" i="4"/>
  <c r="K15" i="4"/>
  <c r="K23" i="4"/>
  <c r="K31" i="4"/>
  <c r="I11" i="4"/>
  <c r="K14" i="4"/>
  <c r="I33" i="4"/>
  <c r="I25" i="4"/>
  <c r="I17" i="4"/>
  <c r="I9" i="4"/>
  <c r="K8" i="4"/>
  <c r="K16" i="4"/>
  <c r="K24" i="4"/>
  <c r="K32" i="4"/>
  <c r="I32" i="4"/>
  <c r="I8" i="4"/>
  <c r="I31" i="4"/>
  <c r="I23" i="4"/>
  <c r="I15" i="4"/>
  <c r="I7" i="4"/>
  <c r="K10" i="4"/>
  <c r="K26" i="4"/>
  <c r="K9" i="4"/>
  <c r="I30" i="4"/>
  <c r="I22" i="4"/>
  <c r="I14" i="4"/>
  <c r="I6" i="4"/>
  <c r="K11" i="4"/>
  <c r="K19" i="4"/>
  <c r="K27" i="4"/>
  <c r="I16" i="4"/>
  <c r="I5" i="4"/>
  <c r="I29" i="4"/>
  <c r="I21" i="4"/>
  <c r="I13" i="4"/>
  <c r="K12" i="4"/>
  <c r="K20" i="4"/>
  <c r="K28" i="4"/>
  <c r="F34" i="4"/>
  <c r="BQ91" i="23" l="1"/>
  <c r="BY91" i="23"/>
  <c r="BJ20" i="23"/>
  <c r="BJ91" i="23"/>
  <c r="BL20" i="23"/>
  <c r="BD91" i="23"/>
  <c r="BK75" i="23"/>
  <c r="BJ75" i="23"/>
  <c r="BH91" i="23"/>
  <c r="BF75" i="23"/>
  <c r="BG75" i="23"/>
  <c r="BH75" i="23"/>
  <c r="BD75" i="23"/>
  <c r="BI75" i="23"/>
  <c r="BF20" i="23"/>
  <c r="BL91" i="23"/>
  <c r="BL75" i="23"/>
  <c r="BH20" i="23"/>
  <c r="BE75" i="23"/>
  <c r="BM75" i="23"/>
  <c r="AR91" i="23"/>
  <c r="AU91" i="23"/>
  <c r="AV91" i="23"/>
  <c r="AY91" i="23"/>
  <c r="AS91" i="23"/>
  <c r="AD91" i="23"/>
  <c r="AD20" i="23"/>
  <c r="AF91" i="23"/>
  <c r="AD75" i="23"/>
  <c r="AH75" i="23"/>
  <c r="AF75" i="23"/>
  <c r="AM91" i="23"/>
  <c r="AI91" i="23"/>
  <c r="AE20" i="23"/>
  <c r="AI75" i="23"/>
  <c r="AJ91" i="23"/>
  <c r="AM20" i="23"/>
  <c r="AJ75" i="23"/>
  <c r="Y86" i="23"/>
  <c r="J17" i="22"/>
  <c r="BV21" i="18"/>
  <c r="FJ19" i="22"/>
  <c r="ED21" i="22"/>
  <c r="AD20" i="22"/>
  <c r="AQ21" i="22"/>
  <c r="AQ35" i="22"/>
  <c r="CD44" i="22"/>
  <c r="Q165" i="22"/>
  <c r="DU17" i="22"/>
  <c r="CU165" i="22"/>
  <c r="CU27" i="22"/>
  <c r="EW169" i="22"/>
  <c r="EJ157" i="22"/>
  <c r="DW160" i="22"/>
  <c r="AJ172" i="22"/>
  <c r="AJ40" i="22"/>
  <c r="AJ168" i="22"/>
  <c r="AJ37" i="22"/>
  <c r="BW32" i="22"/>
  <c r="W175" i="22"/>
  <c r="CW20" i="22"/>
  <c r="CW30" i="22"/>
  <c r="CW172" i="22"/>
  <c r="FG192" i="22"/>
  <c r="FG147" i="22" s="1"/>
  <c r="FI179" i="22"/>
  <c r="FL46" i="22"/>
  <c r="AQ29" i="22"/>
  <c r="CD23" i="22"/>
  <c r="BQ165" i="22"/>
  <c r="U172" i="22"/>
  <c r="BU175" i="22"/>
  <c r="U157" i="22"/>
  <c r="U161" i="22"/>
  <c r="DW172" i="22"/>
  <c r="AJ158" i="22"/>
  <c r="BJ42" i="22"/>
  <c r="BJ177" i="22"/>
  <c r="CJ174" i="22"/>
  <c r="BW20" i="22"/>
  <c r="W44" i="22"/>
  <c r="M36" i="22"/>
  <c r="F32" i="22"/>
  <c r="ED172" i="22"/>
  <c r="ED234" i="22"/>
  <c r="BQ28" i="22"/>
  <c r="CQ161" i="22"/>
  <c r="Q31" i="22"/>
  <c r="EU24" i="22"/>
  <c r="DU157" i="22"/>
  <c r="DH162" i="22"/>
  <c r="DH179" i="22"/>
  <c r="CH179" i="22"/>
  <c r="U165" i="22"/>
  <c r="EW164" i="22"/>
  <c r="AW163" i="22"/>
  <c r="BJ29" i="22"/>
  <c r="AW38" i="22"/>
  <c r="BJ43" i="22"/>
  <c r="CJ17" i="22"/>
  <c r="CJ20" i="22"/>
  <c r="FH183" i="22"/>
  <c r="FL165" i="22"/>
  <c r="DD177" i="22"/>
  <c r="AQ175" i="22"/>
  <c r="AQ157" i="22"/>
  <c r="BD156" i="22"/>
  <c r="BD165" i="22"/>
  <c r="BQ175" i="22"/>
  <c r="BQ181" i="22"/>
  <c r="CQ31" i="22"/>
  <c r="CQ39" i="22"/>
  <c r="CQ25" i="22"/>
  <c r="CQ155" i="22"/>
  <c r="CQ158" i="22"/>
  <c r="EU166" i="22"/>
  <c r="EU164" i="22"/>
  <c r="DH180" i="22"/>
  <c r="AH36" i="22"/>
  <c r="AU160" i="22"/>
  <c r="BH28" i="22"/>
  <c r="CH160" i="22"/>
  <c r="EW30" i="22"/>
  <c r="EW161" i="22"/>
  <c r="EJ19" i="22"/>
  <c r="DW42" i="22"/>
  <c r="AJ44" i="22"/>
  <c r="AJ19" i="22"/>
  <c r="AJ29" i="22"/>
  <c r="AJ174" i="22"/>
  <c r="AW166" i="22"/>
  <c r="BW163" i="22"/>
  <c r="BW158" i="22"/>
  <c r="CW37" i="22"/>
  <c r="CW169" i="22"/>
  <c r="DQ173" i="22"/>
  <c r="DD234" i="22"/>
  <c r="AD19" i="22"/>
  <c r="AQ36" i="22"/>
  <c r="BQ160" i="22"/>
  <c r="CD29" i="22"/>
  <c r="CD40" i="22"/>
  <c r="CD154" i="22"/>
  <c r="CD169" i="22"/>
  <c r="BQ27" i="22"/>
  <c r="Q163" i="22"/>
  <c r="CQ37" i="22"/>
  <c r="EU180" i="22"/>
  <c r="EH40" i="22"/>
  <c r="EH172" i="22"/>
  <c r="DU170" i="22"/>
  <c r="DH23" i="22"/>
  <c r="AH19" i="22"/>
  <c r="AH27" i="22"/>
  <c r="AU161" i="22"/>
  <c r="AU173" i="22"/>
  <c r="BH167" i="22"/>
  <c r="AU169" i="22"/>
  <c r="BU18" i="22"/>
  <c r="BU165" i="22"/>
  <c r="CH166" i="22"/>
  <c r="CU37" i="22"/>
  <c r="EJ30" i="22"/>
  <c r="DW179" i="22"/>
  <c r="DJ172" i="22"/>
  <c r="DJ23" i="22"/>
  <c r="DJ179" i="22"/>
  <c r="CJ161" i="22"/>
  <c r="CJ23" i="22"/>
  <c r="CJ29" i="22"/>
  <c r="FL182" i="22"/>
  <c r="G38" i="22"/>
  <c r="FZ97" i="22"/>
  <c r="FM43" i="22"/>
  <c r="S38" i="22"/>
  <c r="FK23" i="22"/>
  <c r="FI175" i="22"/>
  <c r="FJ33" i="22"/>
  <c r="FD25" i="22"/>
  <c r="FF157" i="22"/>
  <c r="FD158" i="22"/>
  <c r="CX18" i="22"/>
  <c r="CX155" i="22"/>
  <c r="X174" i="22"/>
  <c r="CX169" i="22"/>
  <c r="X42" i="22"/>
  <c r="EZ27" i="22"/>
  <c r="EZ163" i="22"/>
  <c r="DZ19" i="22"/>
  <c r="AM157" i="22"/>
  <c r="BM154" i="22"/>
  <c r="BM176" i="22"/>
  <c r="BM33" i="22"/>
  <c r="BZ170" i="22"/>
  <c r="CM25" i="22"/>
  <c r="BZ177" i="22"/>
  <c r="CZ30" i="22"/>
  <c r="CZ36" i="22"/>
  <c r="Z19" i="22"/>
  <c r="DO20" i="18"/>
  <c r="CO36" i="18"/>
  <c r="AO25" i="18"/>
  <c r="CS37" i="18"/>
  <c r="AS17" i="18"/>
  <c r="AS23" i="18"/>
  <c r="DU36" i="18"/>
  <c r="CG28" i="18"/>
  <c r="AT24" i="18"/>
  <c r="EE38" i="18"/>
  <c r="DE44" i="18"/>
  <c r="CT40" i="18"/>
  <c r="EE44" i="18"/>
  <c r="EE42" i="18"/>
  <c r="EI20" i="18"/>
  <c r="DI17" i="18"/>
  <c r="EV179" i="22"/>
  <c r="AI168" i="22"/>
  <c r="AI170" i="22"/>
  <c r="AV35" i="22"/>
  <c r="BV30" i="22"/>
  <c r="V175" i="22"/>
  <c r="EF157" i="22"/>
  <c r="CF31" i="22"/>
  <c r="CF38" i="22"/>
  <c r="DL179" i="22"/>
  <c r="AL32" i="22"/>
  <c r="AL156" i="22"/>
  <c r="BL28" i="22"/>
  <c r="AY39" i="22"/>
  <c r="BL176" i="22"/>
  <c r="AY155" i="22"/>
  <c r="AY35" i="22"/>
  <c r="AY167" i="22"/>
  <c r="BL42" i="22"/>
  <c r="BY25" i="22"/>
  <c r="CY21" i="22"/>
  <c r="Y168" i="22"/>
  <c r="Y20" i="22"/>
  <c r="ET166" i="22"/>
  <c r="ET234" i="22"/>
  <c r="ET39" i="22"/>
  <c r="AG29" i="22"/>
  <c r="AT27" i="22"/>
  <c r="BG40" i="22"/>
  <c r="AT173" i="22"/>
  <c r="BG160" i="22"/>
  <c r="CT173" i="22"/>
  <c r="EX18" i="22"/>
  <c r="DX163" i="22"/>
  <c r="DX18" i="22"/>
  <c r="AK36" i="22"/>
  <c r="AX154" i="22"/>
  <c r="AK174" i="22"/>
  <c r="AX37" i="22"/>
  <c r="AX29" i="22"/>
  <c r="AX180" i="22"/>
  <c r="BK167" i="22"/>
  <c r="BX179" i="22"/>
  <c r="BX17" i="22"/>
  <c r="CX33" i="22"/>
  <c r="CK43" i="22"/>
  <c r="CX180" i="22"/>
  <c r="CX179" i="22"/>
  <c r="EM27" i="22"/>
  <c r="EM17" i="22"/>
  <c r="DZ161" i="22"/>
  <c r="BZ157" i="22"/>
  <c r="Z40" i="22"/>
  <c r="DO27" i="18"/>
  <c r="CO37" i="18"/>
  <c r="AO28" i="18"/>
  <c r="DF21" i="18"/>
  <c r="DF28" i="18"/>
  <c r="EH36" i="18"/>
  <c r="AU35" i="18"/>
  <c r="AU31" i="18"/>
  <c r="CJ26" i="18"/>
  <c r="AW35" i="18"/>
  <c r="ED29" i="18"/>
  <c r="CQ32" i="18"/>
  <c r="CQ25" i="18"/>
  <c r="AT27" i="18"/>
  <c r="EI21" i="22"/>
  <c r="V163" i="22"/>
  <c r="AI162" i="22"/>
  <c r="DS43" i="22"/>
  <c r="DF33" i="22"/>
  <c r="AF155" i="22"/>
  <c r="EY39" i="22"/>
  <c r="AK156" i="22"/>
  <c r="BX157" i="22"/>
  <c r="CX172" i="22"/>
  <c r="CX168" i="22"/>
  <c r="X43" i="22"/>
  <c r="BM156" i="22"/>
  <c r="BM179" i="22"/>
  <c r="BZ30" i="22"/>
  <c r="CZ169" i="22"/>
  <c r="ET22" i="18"/>
  <c r="EB31" i="18"/>
  <c r="DO42" i="18"/>
  <c r="DO31" i="18"/>
  <c r="DB24" i="18"/>
  <c r="DB97" i="18"/>
  <c r="CO31" i="18"/>
  <c r="AO36" i="18"/>
  <c r="AO19" i="18"/>
  <c r="EF33" i="18"/>
  <c r="DF17" i="18"/>
  <c r="CF37" i="18"/>
  <c r="AS27" i="18"/>
  <c r="DU97" i="18"/>
  <c r="CU24" i="18"/>
  <c r="DW31" i="18"/>
  <c r="DJ19" i="18"/>
  <c r="CW35" i="18"/>
  <c r="CW43" i="18"/>
  <c r="CW23" i="18"/>
  <c r="CG33" i="18"/>
  <c r="AT36" i="18"/>
  <c r="ER44" i="18"/>
  <c r="EE36" i="18"/>
  <c r="CE38" i="18"/>
  <c r="CK40" i="18"/>
  <c r="DV26" i="22"/>
  <c r="DI35" i="22"/>
  <c r="AI37" i="22"/>
  <c r="AI165" i="22"/>
  <c r="AV29" i="22"/>
  <c r="AV163" i="22"/>
  <c r="BI36" i="22"/>
  <c r="BV175" i="22"/>
  <c r="V154" i="22"/>
  <c r="V43" i="22"/>
  <c r="ES172" i="22"/>
  <c r="ES177" i="22"/>
  <c r="ES167" i="22"/>
  <c r="EF174" i="22"/>
  <c r="DS161" i="22"/>
  <c r="DS173" i="22"/>
  <c r="DS18" i="22"/>
  <c r="CF44" i="22"/>
  <c r="BS154" i="22"/>
  <c r="CF155" i="22"/>
  <c r="CF20" i="22"/>
  <c r="S24" i="22"/>
  <c r="EL164" i="22"/>
  <c r="DL163" i="22"/>
  <c r="BY18" i="22"/>
  <c r="CL177" i="22"/>
  <c r="Y37" i="22"/>
  <c r="ET31" i="22"/>
  <c r="DT23" i="22"/>
  <c r="DT31" i="22"/>
  <c r="DG23" i="22"/>
  <c r="DG173" i="22"/>
  <c r="DG24" i="22"/>
  <c r="CG166" i="22"/>
  <c r="CX28" i="22"/>
  <c r="EM40" i="22"/>
  <c r="DZ25" i="22"/>
  <c r="DM177" i="22"/>
  <c r="DM164" i="22"/>
  <c r="AM25" i="22"/>
  <c r="AZ24" i="22"/>
  <c r="BM180" i="22"/>
  <c r="BZ97" i="22"/>
  <c r="BZ167" i="22"/>
  <c r="BZ234" i="22"/>
  <c r="CM179" i="22"/>
  <c r="CM20" i="22"/>
  <c r="Z169" i="22"/>
  <c r="CX40" i="18"/>
  <c r="FI234" i="22"/>
  <c r="EV25" i="22"/>
  <c r="DI160" i="22"/>
  <c r="V20" i="22"/>
  <c r="EF161" i="22"/>
  <c r="DS155" i="22"/>
  <c r="DS23" i="22"/>
  <c r="DS166" i="22"/>
  <c r="AF169" i="22"/>
  <c r="AF176" i="22"/>
  <c r="AS21" i="22"/>
  <c r="CF30" i="22"/>
  <c r="CS36" i="22"/>
  <c r="CS172" i="22"/>
  <c r="CF21" i="22"/>
  <c r="S17" i="22"/>
  <c r="S25" i="22"/>
  <c r="DY37" i="22"/>
  <c r="DL23" i="22"/>
  <c r="AG169" i="22"/>
  <c r="CT32" i="22"/>
  <c r="EK40" i="22"/>
  <c r="X26" i="22"/>
  <c r="EZ168" i="22"/>
  <c r="CM234" i="22"/>
  <c r="BZ155" i="22"/>
  <c r="BZ158" i="22"/>
  <c r="DO18" i="18"/>
  <c r="DS28" i="18"/>
  <c r="DF19" i="18"/>
  <c r="CF26" i="18"/>
  <c r="CF40" i="18"/>
  <c r="AS30" i="18"/>
  <c r="AS18" i="18"/>
  <c r="CU25" i="18"/>
  <c r="DJ33" i="18"/>
  <c r="EV18" i="18"/>
  <c r="EX20" i="18"/>
  <c r="EQ20" i="18"/>
  <c r="ER97" i="18"/>
  <c r="ET32" i="18"/>
  <c r="EX35" i="18"/>
  <c r="CE37" i="18"/>
  <c r="AV17" i="18"/>
  <c r="DX27" i="18"/>
  <c r="CK20" i="18"/>
  <c r="CK28" i="18"/>
  <c r="AX25" i="18"/>
  <c r="AX23" i="18"/>
  <c r="AX37" i="18"/>
  <c r="EW17" i="18"/>
  <c r="ES32" i="18"/>
  <c r="W35" i="22"/>
  <c r="W33" i="22"/>
  <c r="W17" i="22"/>
  <c r="EI169" i="22"/>
  <c r="DV29" i="22"/>
  <c r="DV18" i="22"/>
  <c r="DV36" i="22"/>
  <c r="DV37" i="22"/>
  <c r="AI158" i="22"/>
  <c r="BI30" i="22"/>
  <c r="CI176" i="22"/>
  <c r="CI174" i="22"/>
  <c r="BV26" i="22"/>
  <c r="CI20" i="22"/>
  <c r="CV25" i="22"/>
  <c r="CV43" i="22"/>
  <c r="V38" i="22"/>
  <c r="ES30" i="22"/>
  <c r="EF167" i="22"/>
  <c r="EF29" i="22"/>
  <c r="EF158" i="22"/>
  <c r="AF38" i="22"/>
  <c r="AS234" i="22"/>
  <c r="AF31" i="22"/>
  <c r="BF43" i="22"/>
  <c r="BF173" i="22"/>
  <c r="AF26" i="22"/>
  <c r="BF30" i="22"/>
  <c r="AS33" i="22"/>
  <c r="BF158" i="22"/>
  <c r="BF170" i="22"/>
  <c r="S20" i="22"/>
  <c r="EL181" i="22"/>
  <c r="DY176" i="22"/>
  <c r="DL33" i="22"/>
  <c r="DL32" i="22"/>
  <c r="AY42" i="22"/>
  <c r="BL170" i="22"/>
  <c r="BL38" i="22"/>
  <c r="BL167" i="22"/>
  <c r="CL170" i="22"/>
  <c r="Y30" i="22"/>
  <c r="EG176" i="22"/>
  <c r="DG43" i="22"/>
  <c r="DG29" i="22"/>
  <c r="T26" i="22"/>
  <c r="X181" i="22"/>
  <c r="DZ162" i="22"/>
  <c r="DZ176" i="22"/>
  <c r="DM23" i="22"/>
  <c r="AM173" i="22"/>
  <c r="AZ35" i="22"/>
  <c r="BM165" i="22"/>
  <c r="Z165" i="22"/>
  <c r="DF20" i="18"/>
  <c r="CF33" i="18"/>
  <c r="DH30" i="18"/>
  <c r="DH37" i="18"/>
  <c r="DH42" i="18"/>
  <c r="CU28" i="18"/>
  <c r="AU30" i="18"/>
  <c r="AU36" i="18"/>
  <c r="DW24" i="18"/>
  <c r="DW30" i="18"/>
  <c r="DJ35" i="18"/>
  <c r="CJ33" i="18"/>
  <c r="CJ31" i="18"/>
  <c r="DQ29" i="18"/>
  <c r="CD32" i="18"/>
  <c r="ES24" i="18"/>
  <c r="EW35" i="18"/>
  <c r="DG38" i="18"/>
  <c r="CT26" i="18"/>
  <c r="DE23" i="18"/>
  <c r="EI25" i="18"/>
  <c r="CK37" i="18"/>
  <c r="AY27" i="22"/>
  <c r="BY44" i="22"/>
  <c r="CL172" i="22"/>
  <c r="BY19" i="22"/>
  <c r="CY18" i="22"/>
  <c r="Y170" i="22"/>
  <c r="BG177" i="22"/>
  <c r="BT31" i="22"/>
  <c r="T33" i="22"/>
  <c r="DX21" i="22"/>
  <c r="DX28" i="22"/>
  <c r="AX24" i="22"/>
  <c r="BX42" i="22"/>
  <c r="BX172" i="22"/>
  <c r="X176" i="22"/>
  <c r="CX163" i="22"/>
  <c r="EM19" i="22"/>
  <c r="EM44" i="22"/>
  <c r="EM18" i="22"/>
  <c r="DZ37" i="22"/>
  <c r="DZ166" i="22"/>
  <c r="DM163" i="22"/>
  <c r="Z158" i="22"/>
  <c r="AM164" i="22"/>
  <c r="AM162" i="22"/>
  <c r="BM35" i="22"/>
  <c r="BM39" i="22"/>
  <c r="BM40" i="22"/>
  <c r="BM174" i="22"/>
  <c r="CM24" i="22"/>
  <c r="CM177" i="22"/>
  <c r="CZ38" i="22"/>
  <c r="CZ175" i="22"/>
  <c r="DU30" i="18"/>
  <c r="AT37" i="18"/>
  <c r="DR31" i="18"/>
  <c r="DV18" i="18"/>
  <c r="AV33" i="18"/>
  <c r="CK35" i="18"/>
  <c r="AU56" i="18"/>
  <c r="AU11" i="18" s="1"/>
  <c r="AU41" i="18"/>
  <c r="DW55" i="18"/>
  <c r="DW10" i="18" s="1"/>
  <c r="DW34" i="18"/>
  <c r="CW55" i="18"/>
  <c r="CW10" i="18" s="1"/>
  <c r="CW34" i="18"/>
  <c r="EO57" i="18"/>
  <c r="EO12" i="18" s="1"/>
  <c r="EO46" i="18"/>
  <c r="FG178" i="22"/>
  <c r="FV154" i="22"/>
  <c r="FQ173" i="22"/>
  <c r="FW157" i="22"/>
  <c r="FV167" i="22"/>
  <c r="FG183" i="22"/>
  <c r="FL41" i="22"/>
  <c r="FI41" i="22"/>
  <c r="FL45" i="22"/>
  <c r="FM27" i="22"/>
  <c r="FL180" i="22"/>
  <c r="EQ37" i="22"/>
  <c r="ED163" i="22"/>
  <c r="DQ35" i="22"/>
  <c r="DQ174" i="22"/>
  <c r="DD160" i="22"/>
  <c r="BQ173" i="22"/>
  <c r="EU167" i="22"/>
  <c r="EU177" i="22"/>
  <c r="EU18" i="22"/>
  <c r="EH163" i="22"/>
  <c r="EH36" i="22"/>
  <c r="DH43" i="22"/>
  <c r="AU28" i="22"/>
  <c r="AH162" i="22"/>
  <c r="BU174" i="22"/>
  <c r="EW42" i="22"/>
  <c r="EW37" i="22"/>
  <c r="EW168" i="22"/>
  <c r="EW165" i="22"/>
  <c r="DW20" i="22"/>
  <c r="DJ154" i="22"/>
  <c r="DJ38" i="22"/>
  <c r="BW169" i="22"/>
  <c r="BW176" i="22"/>
  <c r="CJ157" i="22"/>
  <c r="CW43" i="22"/>
  <c r="EV170" i="22"/>
  <c r="EI31" i="22"/>
  <c r="DV160" i="22"/>
  <c r="DI19" i="22"/>
  <c r="DI25" i="22"/>
  <c r="CI25" i="22"/>
  <c r="BV23" i="22"/>
  <c r="CI157" i="22"/>
  <c r="BV21" i="22"/>
  <c r="CI168" i="22"/>
  <c r="CV23" i="22"/>
  <c r="CV166" i="22"/>
  <c r="ES234" i="22"/>
  <c r="EF31" i="22"/>
  <c r="EF175" i="22"/>
  <c r="EF44" i="22"/>
  <c r="DS21" i="22"/>
  <c r="DS20" i="22"/>
  <c r="DS28" i="22"/>
  <c r="DF26" i="22"/>
  <c r="BF166" i="22"/>
  <c r="BS40" i="22"/>
  <c r="BS21" i="22"/>
  <c r="EL156" i="22"/>
  <c r="DY26" i="22"/>
  <c r="BL19" i="22"/>
  <c r="BL35" i="22"/>
  <c r="BY173" i="22"/>
  <c r="CY97" i="22"/>
  <c r="EG40" i="22"/>
  <c r="DT176" i="22"/>
  <c r="BT172" i="22"/>
  <c r="BT33" i="22"/>
  <c r="CG176" i="22"/>
  <c r="CT158" i="22"/>
  <c r="CT160" i="22"/>
  <c r="T39" i="22"/>
  <c r="EX158" i="22"/>
  <c r="EX39" i="22"/>
  <c r="EK155" i="22"/>
  <c r="EK23" i="22"/>
  <c r="EK31" i="22"/>
  <c r="EK163" i="22"/>
  <c r="EK36" i="22"/>
  <c r="DX172" i="22"/>
  <c r="DX29" i="22"/>
  <c r="DK38" i="22"/>
  <c r="DK177" i="22"/>
  <c r="DK161" i="22"/>
  <c r="DK31" i="22"/>
  <c r="DK23" i="22"/>
  <c r="AK38" i="22"/>
  <c r="AK177" i="22"/>
  <c r="AX42" i="22"/>
  <c r="BK42" i="22"/>
  <c r="BK180" i="22"/>
  <c r="BX28" i="22"/>
  <c r="BX165" i="22"/>
  <c r="CX156" i="22"/>
  <c r="CX42" i="22"/>
  <c r="CX31" i="22"/>
  <c r="CX176" i="22"/>
  <c r="X44" i="22"/>
  <c r="EZ154" i="22"/>
  <c r="ER9" i="18"/>
  <c r="EH97" i="22"/>
  <c r="BV160" i="22"/>
  <c r="EF57" i="18"/>
  <c r="EF12" i="18" s="1"/>
  <c r="EF46" i="18"/>
  <c r="CF41" i="18"/>
  <c r="CF56" i="18"/>
  <c r="CF11" i="18" s="1"/>
  <c r="DU54" i="18"/>
  <c r="DU9" i="18" s="1"/>
  <c r="DU22" i="18"/>
  <c r="AU46" i="18"/>
  <c r="AU57" i="18"/>
  <c r="AU12" i="18" s="1"/>
  <c r="CW54" i="18"/>
  <c r="CW9" i="18" s="1"/>
  <c r="CW22" i="18"/>
  <c r="CG34" i="18"/>
  <c r="CG55" i="18"/>
  <c r="CG10" i="18" s="1"/>
  <c r="EV102" i="18"/>
  <c r="EV46" i="18"/>
  <c r="DV56" i="18"/>
  <c r="DV11" i="18" s="1"/>
  <c r="DV41" i="18"/>
  <c r="D157" i="22"/>
  <c r="H172" i="22"/>
  <c r="G37" i="22"/>
  <c r="G161" i="22"/>
  <c r="BD32" i="18"/>
  <c r="F168" i="22"/>
  <c r="BV30" i="18"/>
  <c r="BV17" i="18"/>
  <c r="FD11" i="22"/>
  <c r="FG148" i="22"/>
  <c r="FX176" i="22"/>
  <c r="FZ157" i="22"/>
  <c r="FT164" i="22"/>
  <c r="FU180" i="22"/>
  <c r="FS161" i="22"/>
  <c r="FI11" i="22"/>
  <c r="FM39" i="22"/>
  <c r="FJ39" i="22"/>
  <c r="FL160" i="22"/>
  <c r="FF97" i="22"/>
  <c r="FK17" i="22"/>
  <c r="EQ180" i="22"/>
  <c r="ED173" i="22"/>
  <c r="ED44" i="22"/>
  <c r="DQ157" i="22"/>
  <c r="DQ172" i="22"/>
  <c r="DQ156" i="22"/>
  <c r="AQ167" i="22"/>
  <c r="AD23" i="22"/>
  <c r="BD170" i="22"/>
  <c r="AQ23" i="22"/>
  <c r="BQ36" i="22"/>
  <c r="CD164" i="22"/>
  <c r="CD172" i="22"/>
  <c r="CQ44" i="22"/>
  <c r="BQ168" i="22"/>
  <c r="CD38" i="22"/>
  <c r="CD163" i="22"/>
  <c r="Q180" i="22"/>
  <c r="CD17" i="22"/>
  <c r="Q38" i="22"/>
  <c r="Q29" i="22"/>
  <c r="EU40" i="22"/>
  <c r="EH43" i="22"/>
  <c r="EH176" i="22"/>
  <c r="EH27" i="22"/>
  <c r="EH167" i="22"/>
  <c r="EH32" i="22"/>
  <c r="DU42" i="22"/>
  <c r="DU158" i="22"/>
  <c r="DH163" i="22"/>
  <c r="DH33" i="22"/>
  <c r="AH25" i="22"/>
  <c r="AH181" i="22"/>
  <c r="AH37" i="22"/>
  <c r="AH18" i="22"/>
  <c r="AU27" i="22"/>
  <c r="AU19" i="22"/>
  <c r="BH163" i="22"/>
  <c r="AH21" i="22"/>
  <c r="AU172" i="22"/>
  <c r="AU42" i="22"/>
  <c r="AU181" i="22"/>
  <c r="BU19" i="22"/>
  <c r="CH31" i="22"/>
  <c r="CH19" i="22"/>
  <c r="CU169" i="22"/>
  <c r="U175" i="22"/>
  <c r="U32" i="22"/>
  <c r="W69" i="23"/>
  <c r="EW176" i="22"/>
  <c r="EJ154" i="22"/>
  <c r="EJ35" i="22"/>
  <c r="DW163" i="22"/>
  <c r="DW155" i="22"/>
  <c r="DJ234" i="22"/>
  <c r="AW17" i="22"/>
  <c r="AJ161" i="22"/>
  <c r="BJ31" i="22"/>
  <c r="AW173" i="22"/>
  <c r="BJ30" i="22"/>
  <c r="BJ172" i="22"/>
  <c r="BJ20" i="22"/>
  <c r="BJ169" i="22"/>
  <c r="AW24" i="22"/>
  <c r="BJ19" i="22"/>
  <c r="BJ163" i="22"/>
  <c r="CJ169" i="22"/>
  <c r="CW164" i="22"/>
  <c r="CW21" i="22"/>
  <c r="CW155" i="22"/>
  <c r="CW158" i="22"/>
  <c r="CW32" i="22"/>
  <c r="W161" i="22"/>
  <c r="W38" i="22"/>
  <c r="FL43" i="22"/>
  <c r="FK43" i="22"/>
  <c r="FJ25" i="22"/>
  <c r="FJ168" i="22"/>
  <c r="FF154" i="22"/>
  <c r="FI19" i="22"/>
  <c r="FG37" i="22"/>
  <c r="FD30" i="22"/>
  <c r="FF234" i="22"/>
  <c r="EV38" i="22"/>
  <c r="EV156" i="22"/>
  <c r="EV24" i="22"/>
  <c r="EI20" i="22"/>
  <c r="EI157" i="22"/>
  <c r="DV44" i="22"/>
  <c r="DV33" i="22"/>
  <c r="DV154" i="22"/>
  <c r="DI163" i="22"/>
  <c r="DI39" i="22"/>
  <c r="AI39" i="22"/>
  <c r="AV32" i="22"/>
  <c r="AI35" i="22"/>
  <c r="BI163" i="22"/>
  <c r="CI155" i="22"/>
  <c r="BV165" i="22"/>
  <c r="BV17" i="22"/>
  <c r="CI161" i="22"/>
  <c r="CI170" i="22"/>
  <c r="CV163" i="22"/>
  <c r="V169" i="22"/>
  <c r="V179" i="22"/>
  <c r="CV170" i="22"/>
  <c r="ES162" i="22"/>
  <c r="ES181" i="22"/>
  <c r="EF42" i="22"/>
  <c r="EF21" i="22"/>
  <c r="DS157" i="22"/>
  <c r="DF176" i="22"/>
  <c r="DF35" i="22"/>
  <c r="DF154" i="22"/>
  <c r="AF162" i="22"/>
  <c r="AF234" i="22"/>
  <c r="AF157" i="22"/>
  <c r="AF165" i="22"/>
  <c r="AS181" i="22"/>
  <c r="AS27" i="22"/>
  <c r="BF162" i="22"/>
  <c r="AS17" i="22"/>
  <c r="CF161" i="22"/>
  <c r="CS43" i="22"/>
  <c r="BS25" i="22"/>
  <c r="S165" i="22"/>
  <c r="S44" i="22"/>
  <c r="EY180" i="22"/>
  <c r="DY154" i="22"/>
  <c r="DY44" i="22"/>
  <c r="DL20" i="22"/>
  <c r="DL19" i="22"/>
  <c r="DL30" i="22"/>
  <c r="DL180" i="22"/>
  <c r="DL175" i="22"/>
  <c r="CL38" i="22"/>
  <c r="BL20" i="22"/>
  <c r="BY38" i="22"/>
  <c r="BY157" i="22"/>
  <c r="CL30" i="22"/>
  <c r="CL174" i="22"/>
  <c r="CY27" i="22"/>
  <c r="CY19" i="22"/>
  <c r="CY31" i="22"/>
  <c r="Y174" i="22"/>
  <c r="CY43" i="22"/>
  <c r="Y164" i="22"/>
  <c r="Y29" i="22"/>
  <c r="Y18" i="22"/>
  <c r="ET158" i="22"/>
  <c r="ET21" i="22"/>
  <c r="ET156" i="22"/>
  <c r="ET33" i="22"/>
  <c r="EG180" i="22"/>
  <c r="DT38" i="22"/>
  <c r="DT167" i="22"/>
  <c r="DT28" i="22"/>
  <c r="DG169" i="22"/>
  <c r="DG167" i="22"/>
  <c r="AG165" i="22"/>
  <c r="AG38" i="22"/>
  <c r="BG157" i="22"/>
  <c r="CG37" i="22"/>
  <c r="CT167" i="22"/>
  <c r="BT40" i="22"/>
  <c r="CT17" i="22"/>
  <c r="T36" i="22"/>
  <c r="DK169" i="22"/>
  <c r="CK20" i="22"/>
  <c r="X37" i="22"/>
  <c r="EQ163" i="22"/>
  <c r="BU156" i="22"/>
  <c r="CF46" i="18"/>
  <c r="CF57" i="18"/>
  <c r="CF12" i="18" s="1"/>
  <c r="EH34" i="18"/>
  <c r="EH55" i="18"/>
  <c r="EH10" i="18" s="1"/>
  <c r="CJ46" i="18"/>
  <c r="CJ57" i="18"/>
  <c r="CJ12" i="18" s="1"/>
  <c r="DQ53" i="18"/>
  <c r="DQ45" i="18"/>
  <c r="CD41" i="18"/>
  <c r="CD56" i="18"/>
  <c r="CD11" i="18" s="1"/>
  <c r="AQ46" i="18"/>
  <c r="AQ57" i="18"/>
  <c r="AQ12" i="18" s="1"/>
  <c r="DV53" i="18"/>
  <c r="DV45" i="18"/>
  <c r="AV58" i="18"/>
  <c r="AV13" i="18" s="1"/>
  <c r="AV47" i="18"/>
  <c r="FD41" i="22"/>
  <c r="FV163" i="22"/>
  <c r="FF182" i="22"/>
  <c r="FI34" i="22"/>
  <c r="FF44" i="22"/>
  <c r="EQ26" i="22"/>
  <c r="ED180" i="22"/>
  <c r="ED156" i="22"/>
  <c r="DQ161" i="22"/>
  <c r="DQ30" i="22"/>
  <c r="DQ169" i="22"/>
  <c r="DD33" i="22"/>
  <c r="DD168" i="22"/>
  <c r="DD176" i="22"/>
  <c r="AQ156" i="22"/>
  <c r="AD39" i="22"/>
  <c r="AD32" i="22"/>
  <c r="AQ172" i="22"/>
  <c r="AQ20" i="22"/>
  <c r="CQ160" i="22"/>
  <c r="BQ234" i="22"/>
  <c r="CD97" i="22"/>
  <c r="CQ164" i="22"/>
  <c r="Q166" i="22"/>
  <c r="Q20" i="22"/>
  <c r="EU23" i="22"/>
  <c r="EH29" i="22"/>
  <c r="EH160" i="22"/>
  <c r="EH165" i="22"/>
  <c r="DU160" i="22"/>
  <c r="DH160" i="22"/>
  <c r="DH166" i="22"/>
  <c r="DH32" i="22"/>
  <c r="AH17" i="22"/>
  <c r="AU37" i="22"/>
  <c r="AH23" i="22"/>
  <c r="BH234" i="22"/>
  <c r="BH43" i="22"/>
  <c r="BH166" i="22"/>
  <c r="AU29" i="22"/>
  <c r="BU234" i="22"/>
  <c r="BU162" i="22"/>
  <c r="BU26" i="22"/>
  <c r="BU40" i="22"/>
  <c r="CU166" i="22"/>
  <c r="CU35" i="22"/>
  <c r="EW21" i="22"/>
  <c r="EJ162" i="22"/>
  <c r="DW38" i="22"/>
  <c r="DW25" i="22"/>
  <c r="DW33" i="22"/>
  <c r="DW174" i="22"/>
  <c r="AW175" i="22"/>
  <c r="BJ166" i="22"/>
  <c r="AW20" i="22"/>
  <c r="BW23" i="22"/>
  <c r="BW166" i="22"/>
  <c r="BW174" i="22"/>
  <c r="BW31" i="22"/>
  <c r="BW164" i="22"/>
  <c r="CJ40" i="22"/>
  <c r="CW162" i="22"/>
  <c r="EV181" i="22"/>
  <c r="EI165" i="22"/>
  <c r="EI166" i="22"/>
  <c r="DV17" i="22"/>
  <c r="DI23" i="22"/>
  <c r="DI173" i="22"/>
  <c r="DI33" i="22"/>
  <c r="AI173" i="22"/>
  <c r="AI20" i="22"/>
  <c r="BI39" i="22"/>
  <c r="BI164" i="22"/>
  <c r="BV169" i="22"/>
  <c r="BV158" i="22"/>
  <c r="CV179" i="22"/>
  <c r="V27" i="22"/>
  <c r="ES20" i="22"/>
  <c r="ES42" i="22"/>
  <c r="DS42" i="22"/>
  <c r="DF23" i="22"/>
  <c r="DF165" i="22"/>
  <c r="AF17" i="22"/>
  <c r="AF42" i="22"/>
  <c r="BF40" i="22"/>
  <c r="BF175" i="22"/>
  <c r="BF97" i="22"/>
  <c r="BF168" i="22"/>
  <c r="BS173" i="22"/>
  <c r="CS163" i="22"/>
  <c r="BS166" i="22"/>
  <c r="CF37" i="22"/>
  <c r="CS31" i="22"/>
  <c r="S172" i="22"/>
  <c r="EY40" i="22"/>
  <c r="EL40" i="22"/>
  <c r="EL167" i="22"/>
  <c r="AL158" i="22"/>
  <c r="AL18" i="22"/>
  <c r="AL44" i="22"/>
  <c r="AL172" i="22"/>
  <c r="BY156" i="22"/>
  <c r="CY20" i="22"/>
  <c r="CY176" i="22"/>
  <c r="Y21" i="22"/>
  <c r="ET40" i="22"/>
  <c r="ET20" i="22"/>
  <c r="EG162" i="22"/>
  <c r="EG18" i="22"/>
  <c r="DT24" i="22"/>
  <c r="DG97" i="22"/>
  <c r="AG23" i="22"/>
  <c r="AT168" i="22"/>
  <c r="BG166" i="22"/>
  <c r="BT30" i="22"/>
  <c r="CG234" i="22"/>
  <c r="CG180" i="22"/>
  <c r="BT43" i="22"/>
  <c r="BT29" i="22"/>
  <c r="CT176" i="22"/>
  <c r="BT21" i="22"/>
  <c r="CT169" i="22"/>
  <c r="CT28" i="22"/>
  <c r="CT161" i="22"/>
  <c r="CT163" i="22"/>
  <c r="T97" i="22"/>
  <c r="T28" i="22"/>
  <c r="EK44" i="22"/>
  <c r="DX40" i="22"/>
  <c r="DX32" i="22"/>
  <c r="DX44" i="22"/>
  <c r="DX162" i="22"/>
  <c r="DX25" i="22"/>
  <c r="DX170" i="22"/>
  <c r="DX168" i="22"/>
  <c r="DK174" i="22"/>
  <c r="DK172" i="22"/>
  <c r="AK170" i="22"/>
  <c r="AK32" i="22"/>
  <c r="BX44" i="22"/>
  <c r="BX156" i="22"/>
  <c r="CK169" i="22"/>
  <c r="CX181" i="22"/>
  <c r="CX166" i="22"/>
  <c r="ER22" i="18"/>
  <c r="Q18" i="22"/>
  <c r="DO56" i="18"/>
  <c r="DO11" i="18" s="1"/>
  <c r="DO41" i="18"/>
  <c r="CO54" i="18"/>
  <c r="CO9" i="18" s="1"/>
  <c r="CO22" i="18"/>
  <c r="DF57" i="18"/>
  <c r="DF12" i="18" s="1"/>
  <c r="DF46" i="18"/>
  <c r="CH47" i="18"/>
  <c r="CH58" i="18"/>
  <c r="CH13" i="18" s="1"/>
  <c r="EJ57" i="18"/>
  <c r="EJ12" i="18" s="1"/>
  <c r="EJ46" i="18"/>
  <c r="CQ53" i="18"/>
  <c r="CQ45" i="18"/>
  <c r="DV54" i="18"/>
  <c r="DV9" i="18" s="1"/>
  <c r="DV22" i="18"/>
  <c r="CV39" i="18"/>
  <c r="I167" i="22"/>
  <c r="M163" i="22"/>
  <c r="BV39" i="18"/>
  <c r="FD194" i="22"/>
  <c r="FD149" i="22" s="1"/>
  <c r="FU161" i="22"/>
  <c r="FY177" i="22"/>
  <c r="FT174" i="22"/>
  <c r="FU165" i="22"/>
  <c r="FT181" i="22"/>
  <c r="FW173" i="22"/>
  <c r="FX166" i="22"/>
  <c r="FG184" i="22"/>
  <c r="FF34" i="22"/>
  <c r="FK34" i="22"/>
  <c r="FI10" i="22"/>
  <c r="FQ234" i="22"/>
  <c r="FK97" i="22"/>
  <c r="FM26" i="22"/>
  <c r="FG175" i="22"/>
  <c r="EQ154" i="22"/>
  <c r="EQ181" i="22"/>
  <c r="ED36" i="22"/>
  <c r="DQ181" i="22"/>
  <c r="DQ24" i="22"/>
  <c r="DD97" i="22"/>
  <c r="DD157" i="22"/>
  <c r="DD17" i="22"/>
  <c r="DD175" i="22"/>
  <c r="AD158" i="22"/>
  <c r="AQ166" i="22"/>
  <c r="AD164" i="22"/>
  <c r="AD33" i="22"/>
  <c r="AQ170" i="22"/>
  <c r="CD173" i="22"/>
  <c r="Q154" i="22"/>
  <c r="CD20" i="22"/>
  <c r="Q161" i="22"/>
  <c r="Q25" i="22"/>
  <c r="EU169" i="22"/>
  <c r="EH161" i="22"/>
  <c r="EH175" i="22"/>
  <c r="EH38" i="22"/>
  <c r="EH37" i="22"/>
  <c r="EH166" i="22"/>
  <c r="DU32" i="22"/>
  <c r="DU162" i="22"/>
  <c r="DH168" i="22"/>
  <c r="DH28" i="22"/>
  <c r="AH29" i="22"/>
  <c r="AH39" i="22"/>
  <c r="AU97" i="22"/>
  <c r="BH177" i="22"/>
  <c r="AU25" i="22"/>
  <c r="BH36" i="22"/>
  <c r="BU158" i="22"/>
  <c r="BU39" i="22"/>
  <c r="CH23" i="22"/>
  <c r="U160" i="22"/>
  <c r="CU29" i="22"/>
  <c r="U26" i="22"/>
  <c r="EW155" i="22"/>
  <c r="EW170" i="22"/>
  <c r="EW24" i="22"/>
  <c r="EJ29" i="22"/>
  <c r="EJ21" i="22"/>
  <c r="EJ39" i="22"/>
  <c r="DJ170" i="22"/>
  <c r="DJ35" i="22"/>
  <c r="DJ25" i="22"/>
  <c r="DJ164" i="22"/>
  <c r="AJ43" i="22"/>
  <c r="BJ25" i="22"/>
  <c r="BJ40" i="22"/>
  <c r="AJ20" i="22"/>
  <c r="BJ181" i="22"/>
  <c r="BW43" i="22"/>
  <c r="CJ19" i="22"/>
  <c r="CJ21" i="22"/>
  <c r="CJ28" i="22"/>
  <c r="CW29" i="22"/>
  <c r="CW168" i="22"/>
  <c r="W19" i="22"/>
  <c r="W24" i="22"/>
  <c r="EV167" i="22"/>
  <c r="EV177" i="22"/>
  <c r="DV21" i="22"/>
  <c r="DV42" i="22"/>
  <c r="DV181" i="22"/>
  <c r="DV234" i="22"/>
  <c r="DV170" i="22"/>
  <c r="DI17" i="22"/>
  <c r="DI161" i="22"/>
  <c r="DI155" i="22"/>
  <c r="BI28" i="22"/>
  <c r="BI173" i="22"/>
  <c r="AV168" i="22"/>
  <c r="BV234" i="22"/>
  <c r="BV20" i="22"/>
  <c r="CV155" i="22"/>
  <c r="CV18" i="22"/>
  <c r="CV37" i="22"/>
  <c r="CV165" i="22"/>
  <c r="CI17" i="22"/>
  <c r="CV174" i="22"/>
  <c r="V28" i="22"/>
  <c r="V17" i="22"/>
  <c r="V168" i="22"/>
  <c r="V36" i="22"/>
  <c r="ES168" i="22"/>
  <c r="ES31" i="22"/>
  <c r="ES166" i="22"/>
  <c r="ES27" i="22"/>
  <c r="EF170" i="22"/>
  <c r="EF19" i="22"/>
  <c r="EF165" i="22"/>
  <c r="DS25" i="22"/>
  <c r="DS19" i="22"/>
  <c r="DS168" i="22"/>
  <c r="DS164" i="22"/>
  <c r="DS172" i="22"/>
  <c r="DF19" i="22"/>
  <c r="AS162" i="22"/>
  <c r="AF27" i="22"/>
  <c r="AF164" i="22"/>
  <c r="S163" i="22"/>
  <c r="AF156" i="22"/>
  <c r="AS158" i="22"/>
  <c r="AS31" i="22"/>
  <c r="AS161" i="22"/>
  <c r="BF177" i="22"/>
  <c r="AS168" i="22"/>
  <c r="BS27" i="22"/>
  <c r="S28" i="22"/>
  <c r="EY23" i="22"/>
  <c r="EY33" i="22"/>
  <c r="EY19" i="22"/>
  <c r="EL23" i="22"/>
  <c r="EL234" i="22"/>
  <c r="DY161" i="22"/>
  <c r="DY166" i="22"/>
  <c r="DL157" i="22"/>
  <c r="DL167" i="22"/>
  <c r="AY29" i="22"/>
  <c r="AL39" i="22"/>
  <c r="AL17" i="22"/>
  <c r="AL155" i="22"/>
  <c r="AY166" i="22"/>
  <c r="BL175" i="22"/>
  <c r="CL27" i="22"/>
  <c r="CY33" i="22"/>
  <c r="Y32" i="22"/>
  <c r="Y25" i="22"/>
  <c r="ET179" i="22"/>
  <c r="ET36" i="22"/>
  <c r="EG160" i="22"/>
  <c r="DT160" i="22"/>
  <c r="AG43" i="22"/>
  <c r="AG161" i="22"/>
  <c r="AT31" i="22"/>
  <c r="CG165" i="22"/>
  <c r="CG23" i="22"/>
  <c r="CT177" i="22"/>
  <c r="CT43" i="22"/>
  <c r="T27" i="22"/>
  <c r="EK162" i="22"/>
  <c r="DX179" i="22"/>
  <c r="DK175" i="22"/>
  <c r="AK155" i="22"/>
  <c r="AX23" i="22"/>
  <c r="CK30" i="22"/>
  <c r="CK25" i="22"/>
  <c r="BX167" i="22"/>
  <c r="CI26" i="22"/>
  <c r="EX99" i="18"/>
  <c r="EX97" i="18" s="1"/>
  <c r="EX22" i="18"/>
  <c r="DO53" i="18"/>
  <c r="DO45" i="18"/>
  <c r="AO53" i="18"/>
  <c r="AO45" i="18"/>
  <c r="DS56" i="18"/>
  <c r="DS11" i="18" s="1"/>
  <c r="DS41" i="18"/>
  <c r="EW29" i="18"/>
  <c r="CT55" i="18"/>
  <c r="CT10" i="18" s="1"/>
  <c r="CT34" i="18"/>
  <c r="EV58" i="18"/>
  <c r="EV13" i="18" s="1"/>
  <c r="EV47" i="18"/>
  <c r="CR58" i="18"/>
  <c r="CR13" i="18" s="1"/>
  <c r="CR47" i="18"/>
  <c r="DI53" i="18"/>
  <c r="DI45" i="18"/>
  <c r="BR30" i="18"/>
  <c r="G170" i="22"/>
  <c r="BV31" i="18"/>
  <c r="FH149" i="22"/>
  <c r="FH150" i="22"/>
  <c r="FU155" i="22"/>
  <c r="FQ160" i="22"/>
  <c r="FV173" i="22"/>
  <c r="FW181" i="22"/>
  <c r="FX161" i="22"/>
  <c r="FT179" i="22"/>
  <c r="FT169" i="22"/>
  <c r="FS172" i="22"/>
  <c r="FQ175" i="22"/>
  <c r="FV165" i="22"/>
  <c r="FV174" i="22"/>
  <c r="FT155" i="22"/>
  <c r="FU173" i="22"/>
  <c r="FS160" i="22"/>
  <c r="FV170" i="22"/>
  <c r="FT160" i="22"/>
  <c r="FY176" i="22"/>
  <c r="FT168" i="22"/>
  <c r="FT176" i="22"/>
  <c r="FS157" i="22"/>
  <c r="FY173" i="22"/>
  <c r="FD45" i="22"/>
  <c r="FF10" i="22"/>
  <c r="EQ29" i="22"/>
  <c r="EQ39" i="22"/>
  <c r="EQ21" i="22"/>
  <c r="EQ164" i="22"/>
  <c r="ED160" i="22"/>
  <c r="ED29" i="22"/>
  <c r="ED168" i="22"/>
  <c r="ED35" i="22"/>
  <c r="DQ40" i="22"/>
  <c r="DQ39" i="22"/>
  <c r="DQ167" i="22"/>
  <c r="DQ19" i="22"/>
  <c r="DQ26" i="22"/>
  <c r="DD172" i="22"/>
  <c r="DD32" i="22"/>
  <c r="DD19" i="22"/>
  <c r="DD39" i="22"/>
  <c r="DD181" i="22"/>
  <c r="AQ234" i="22"/>
  <c r="Q157" i="22"/>
  <c r="AD180" i="22"/>
  <c r="AD26" i="22"/>
  <c r="BD30" i="22"/>
  <c r="AQ31" i="22"/>
  <c r="BD40" i="22"/>
  <c r="BD36" i="22"/>
  <c r="BD20" i="22"/>
  <c r="BD27" i="22"/>
  <c r="BD160" i="22"/>
  <c r="AD176" i="22"/>
  <c r="BD161" i="22"/>
  <c r="BD39" i="22"/>
  <c r="BD32" i="22"/>
  <c r="CD24" i="22"/>
  <c r="BD17" i="22"/>
  <c r="BQ40" i="22"/>
  <c r="BQ180" i="22"/>
  <c r="CD35" i="22"/>
  <c r="BD155" i="22"/>
  <c r="BQ32" i="22"/>
  <c r="BQ30" i="22"/>
  <c r="CD234" i="22"/>
  <c r="CQ177" i="22"/>
  <c r="CQ154" i="22"/>
  <c r="CQ175" i="22"/>
  <c r="CQ166" i="22"/>
  <c r="Q175" i="22"/>
  <c r="Q36" i="22"/>
  <c r="Q37" i="22"/>
  <c r="Q26" i="22"/>
  <c r="Q21" i="22"/>
  <c r="EU161" i="22"/>
  <c r="EU30" i="22"/>
  <c r="EH30" i="22"/>
  <c r="EH181" i="22"/>
  <c r="EH28" i="22"/>
  <c r="EH164" i="22"/>
  <c r="EH24" i="22"/>
  <c r="EH42" i="22"/>
  <c r="DH25" i="22"/>
  <c r="AH164" i="22"/>
  <c r="AH26" i="22"/>
  <c r="AH160" i="22"/>
  <c r="AH43" i="22"/>
  <c r="U158" i="22"/>
  <c r="AH158" i="22"/>
  <c r="BH181" i="22"/>
  <c r="AH176" i="22"/>
  <c r="BH35" i="22"/>
  <c r="BH164" i="22"/>
  <c r="BH158" i="22"/>
  <c r="AU165" i="22"/>
  <c r="BH170" i="22"/>
  <c r="AU177" i="22"/>
  <c r="BH31" i="22"/>
  <c r="AU35" i="22"/>
  <c r="BH18" i="22"/>
  <c r="CH175" i="22"/>
  <c r="BU35" i="22"/>
  <c r="BU30" i="22"/>
  <c r="BU170" i="22"/>
  <c r="BU38" i="22"/>
  <c r="CH43" i="22"/>
  <c r="CU28" i="22"/>
  <c r="U179" i="22"/>
  <c r="U30" i="22"/>
  <c r="U234" i="22"/>
  <c r="EW32" i="22"/>
  <c r="EJ165" i="22"/>
  <c r="EJ181" i="22"/>
  <c r="EJ25" i="22"/>
  <c r="DW23" i="22"/>
  <c r="DJ181" i="22"/>
  <c r="DJ33" i="22"/>
  <c r="DJ175" i="22"/>
  <c r="W176" i="22"/>
  <c r="AW44" i="22"/>
  <c r="BJ17" i="22"/>
  <c r="BW24" i="22"/>
  <c r="CJ172" i="22"/>
  <c r="CJ167" i="22"/>
  <c r="CJ154" i="22"/>
  <c r="BW27" i="22"/>
  <c r="CJ37" i="22"/>
  <c r="CW181" i="22"/>
  <c r="CW17" i="22"/>
  <c r="CW176" i="22"/>
  <c r="W32" i="22"/>
  <c r="W23" i="22"/>
  <c r="EI158" i="22"/>
  <c r="EI40" i="22"/>
  <c r="EI156" i="22"/>
  <c r="EI164" i="22"/>
  <c r="EI32" i="22"/>
  <c r="EI170" i="22"/>
  <c r="DV158" i="22"/>
  <c r="DV30" i="22"/>
  <c r="DV172" i="22"/>
  <c r="DV163" i="22"/>
  <c r="DI156" i="22"/>
  <c r="DI162" i="22"/>
  <c r="AV21" i="22"/>
  <c r="AV44" i="22"/>
  <c r="AV42" i="22"/>
  <c r="BI168" i="22"/>
  <c r="BI43" i="22"/>
  <c r="AV155" i="22"/>
  <c r="BI21" i="22"/>
  <c r="BI25" i="22"/>
  <c r="BI35" i="22"/>
  <c r="AV157" i="22"/>
  <c r="CI35" i="22"/>
  <c r="CV19" i="22"/>
  <c r="BV156" i="22"/>
  <c r="BV37" i="22"/>
  <c r="CI21" i="22"/>
  <c r="CI175" i="22"/>
  <c r="V164" i="22"/>
  <c r="BV162" i="22"/>
  <c r="BV28" i="22"/>
  <c r="CI179" i="22"/>
  <c r="CV158" i="22"/>
  <c r="V40" i="22"/>
  <c r="CV30" i="22"/>
  <c r="CI33" i="22"/>
  <c r="CV161" i="22"/>
  <c r="V35" i="22"/>
  <c r="V26" i="22"/>
  <c r="ES154" i="22"/>
  <c r="ES39" i="22"/>
  <c r="ES28" i="22"/>
  <c r="ES174" i="22"/>
  <c r="ES165" i="22"/>
  <c r="EF155" i="22"/>
  <c r="EF32" i="22"/>
  <c r="EF35" i="22"/>
  <c r="DS26" i="22"/>
  <c r="DF163" i="22"/>
  <c r="DF168" i="22"/>
  <c r="DF43" i="22"/>
  <c r="BS163" i="22"/>
  <c r="BS39" i="22"/>
  <c r="BS32" i="22"/>
  <c r="CS20" i="22"/>
  <c r="BS156" i="22"/>
  <c r="CS21" i="22"/>
  <c r="S160" i="22"/>
  <c r="CS35" i="22"/>
  <c r="CS19" i="22"/>
  <c r="S157" i="22"/>
  <c r="EY25" i="22"/>
  <c r="EY30" i="22"/>
  <c r="EY29" i="22"/>
  <c r="EY170" i="22"/>
  <c r="EY31" i="22"/>
  <c r="EY21" i="22"/>
  <c r="EL163" i="22"/>
  <c r="EL35" i="22"/>
  <c r="EL37" i="22"/>
  <c r="DY181" i="22"/>
  <c r="DY33" i="22"/>
  <c r="DL174" i="22"/>
  <c r="Y173" i="22"/>
  <c r="AL19" i="22"/>
  <c r="AY172" i="22"/>
  <c r="BL177" i="22"/>
  <c r="BY154" i="22"/>
  <c r="BY176" i="22"/>
  <c r="CL26" i="22"/>
  <c r="BY180" i="22"/>
  <c r="CL40" i="22"/>
  <c r="CL156" i="22"/>
  <c r="CY156" i="22"/>
  <c r="Y154" i="22"/>
  <c r="CY29" i="22"/>
  <c r="Y161" i="22"/>
  <c r="CY160" i="22"/>
  <c r="ET173" i="22"/>
  <c r="ET180" i="22"/>
  <c r="ET18" i="22"/>
  <c r="EG164" i="22"/>
  <c r="EG39" i="22"/>
  <c r="EG172" i="22"/>
  <c r="EG43" i="22"/>
  <c r="DT19" i="22"/>
  <c r="DT174" i="22"/>
  <c r="DT155" i="22"/>
  <c r="DT168" i="22"/>
  <c r="DT27" i="22"/>
  <c r="DG180" i="22"/>
  <c r="DG30" i="22"/>
  <c r="AG24" i="22"/>
  <c r="AG175" i="22"/>
  <c r="AT172" i="22"/>
  <c r="AT165" i="22"/>
  <c r="AT161" i="22"/>
  <c r="BT36" i="22"/>
  <c r="CG39" i="22"/>
  <c r="CG35" i="22"/>
  <c r="BT157" i="22"/>
  <c r="CG174" i="22"/>
  <c r="CT23" i="22"/>
  <c r="CT180" i="22"/>
  <c r="CT37" i="22"/>
  <c r="T154" i="22"/>
  <c r="T176" i="22"/>
  <c r="CT155" i="22"/>
  <c r="CT175" i="22"/>
  <c r="T234" i="22"/>
  <c r="EX179" i="22"/>
  <c r="EX156" i="22"/>
  <c r="EX26" i="22"/>
  <c r="EX167" i="22"/>
  <c r="EK161" i="22"/>
  <c r="EK169" i="22"/>
  <c r="EK165" i="22"/>
  <c r="DK162" i="22"/>
  <c r="DK17" i="22"/>
  <c r="DK163" i="22"/>
  <c r="DK44" i="22"/>
  <c r="DK157" i="22"/>
  <c r="DK35" i="22"/>
  <c r="AK30" i="22"/>
  <c r="BK175" i="22"/>
  <c r="AX158" i="22"/>
  <c r="CK27" i="22"/>
  <c r="BX18" i="22"/>
  <c r="CK175" i="22"/>
  <c r="BX173" i="22"/>
  <c r="CK164" i="22"/>
  <c r="X30" i="22"/>
  <c r="EZ23" i="22"/>
  <c r="EM29" i="22"/>
  <c r="DX34" i="18"/>
  <c r="DX55" i="18"/>
  <c r="DX10" i="18" s="1"/>
  <c r="CX57" i="18"/>
  <c r="CX12" i="18" s="1"/>
  <c r="CX46" i="18"/>
  <c r="CK57" i="18"/>
  <c r="CK12" i="18" s="1"/>
  <c r="CK46" i="18"/>
  <c r="AX58" i="18"/>
  <c r="AX13" i="18" s="1"/>
  <c r="AX47" i="18"/>
  <c r="EO100" i="18"/>
  <c r="EO97" i="18" s="1"/>
  <c r="EO34" i="18"/>
  <c r="EW57" i="18"/>
  <c r="EW12" i="18" s="1"/>
  <c r="EW46" i="18"/>
  <c r="CU163" i="22"/>
  <c r="EW98" i="18"/>
  <c r="EW97" i="18" s="1"/>
  <c r="EW45" i="18"/>
  <c r="ES53" i="18"/>
  <c r="ES45" i="18"/>
  <c r="EW103" i="18"/>
  <c r="EW47" i="18"/>
  <c r="BJ27" i="18"/>
  <c r="BJ25" i="18"/>
  <c r="L168" i="22"/>
  <c r="FL184" i="22"/>
  <c r="FI194" i="22"/>
  <c r="FI149" i="22" s="1"/>
  <c r="FJ34" i="22"/>
  <c r="FQ164" i="22"/>
  <c r="FD184" i="22"/>
  <c r="FF28" i="22"/>
  <c r="FL150" i="22"/>
  <c r="FG33" i="22"/>
  <c r="FF169" i="22"/>
  <c r="EQ44" i="22"/>
  <c r="ED31" i="22"/>
  <c r="DQ20" i="22"/>
  <c r="CQ40" i="22"/>
  <c r="CQ167" i="22"/>
  <c r="Q42" i="22"/>
  <c r="DH97" i="22"/>
  <c r="BH29" i="22"/>
  <c r="BH157" i="22"/>
  <c r="BU157" i="22"/>
  <c r="BU28" i="22"/>
  <c r="BU33" i="22"/>
  <c r="U38" i="22"/>
  <c r="DW39" i="22"/>
  <c r="DW21" i="22"/>
  <c r="BJ35" i="22"/>
  <c r="BJ167" i="22"/>
  <c r="BW30" i="22"/>
  <c r="CW180" i="22"/>
  <c r="EV176" i="22"/>
  <c r="CV39" i="22"/>
  <c r="ES160" i="22"/>
  <c r="DS31" i="22"/>
  <c r="DF175" i="22"/>
  <c r="BF176" i="22"/>
  <c r="BF26" i="22"/>
  <c r="AS170" i="22"/>
  <c r="CF170" i="22"/>
  <c r="DL172" i="22"/>
  <c r="AL24" i="22"/>
  <c r="AL43" i="22"/>
  <c r="BL234" i="22"/>
  <c r="AY179" i="22"/>
  <c r="CL175" i="22"/>
  <c r="Y162" i="22"/>
  <c r="Y28" i="22"/>
  <c r="DT170" i="22"/>
  <c r="DG32" i="22"/>
  <c r="T170" i="22"/>
  <c r="T161" i="22"/>
  <c r="EX20" i="22"/>
  <c r="CK17" i="22"/>
  <c r="X28" i="22"/>
  <c r="DM26" i="22"/>
  <c r="DK25" i="22"/>
  <c r="CB97" i="18"/>
  <c r="AO23" i="18"/>
  <c r="DS45" i="18"/>
  <c r="DS53" i="18"/>
  <c r="AS54" i="18"/>
  <c r="AS9" i="18" s="1"/>
  <c r="AS22" i="18"/>
  <c r="AW56" i="18"/>
  <c r="AW11" i="18" s="1"/>
  <c r="AW41" i="18"/>
  <c r="ED55" i="18"/>
  <c r="ED10" i="18" s="1"/>
  <c r="ED34" i="18"/>
  <c r="CQ36" i="18"/>
  <c r="I157" i="22"/>
  <c r="BD38" i="18"/>
  <c r="BQ17" i="18"/>
  <c r="FT177" i="22"/>
  <c r="FS158" i="22"/>
  <c r="FY160" i="22"/>
  <c r="FS154" i="22"/>
  <c r="FW179" i="22"/>
  <c r="FY162" i="22"/>
  <c r="FQ179" i="22"/>
  <c r="FX173" i="22"/>
  <c r="FS234" i="22"/>
  <c r="FF177" i="22"/>
  <c r="EQ162" i="22"/>
  <c r="EQ30" i="22"/>
  <c r="ED154" i="22"/>
  <c r="ED24" i="22"/>
  <c r="DQ163" i="22"/>
  <c r="AD173" i="22"/>
  <c r="AD154" i="22"/>
  <c r="AD167" i="22"/>
  <c r="AD25" i="22"/>
  <c r="AD177" i="22"/>
  <c r="AQ179" i="22"/>
  <c r="AD28" i="22"/>
  <c r="BD179" i="22"/>
  <c r="AQ168" i="22"/>
  <c r="BD172" i="22"/>
  <c r="AQ177" i="22"/>
  <c r="BD181" i="22"/>
  <c r="AD35" i="22"/>
  <c r="AQ24" i="22"/>
  <c r="BD35" i="22"/>
  <c r="AQ17" i="22"/>
  <c r="AQ30" i="22"/>
  <c r="BD162" i="22"/>
  <c r="CQ23" i="22"/>
  <c r="CD176" i="22"/>
  <c r="BQ25" i="22"/>
  <c r="BQ174" i="22"/>
  <c r="Q27" i="22"/>
  <c r="Q19" i="22"/>
  <c r="EU173" i="22"/>
  <c r="EU181" i="22"/>
  <c r="EU37" i="22"/>
  <c r="EH180" i="22"/>
  <c r="DU168" i="22"/>
  <c r="DU38" i="22"/>
  <c r="DH167" i="22"/>
  <c r="DH36" i="22"/>
  <c r="DH20" i="22"/>
  <c r="U176" i="22"/>
  <c r="U168" i="22"/>
  <c r="AH32" i="22"/>
  <c r="AU179" i="22"/>
  <c r="AU40" i="22"/>
  <c r="AU36" i="22"/>
  <c r="AU39" i="22"/>
  <c r="CH154" i="22"/>
  <c r="CH163" i="22"/>
  <c r="CU173" i="22"/>
  <c r="CH44" i="22"/>
  <c r="CU180" i="22"/>
  <c r="CH17" i="22"/>
  <c r="CU234" i="22"/>
  <c r="CU17" i="22"/>
  <c r="U174" i="22"/>
  <c r="U33" i="22"/>
  <c r="EW179" i="22"/>
  <c r="EW29" i="22"/>
  <c r="EJ31" i="22"/>
  <c r="DW26" i="22"/>
  <c r="DW154" i="22"/>
  <c r="DJ24" i="22"/>
  <c r="DJ163" i="22"/>
  <c r="DJ30" i="22"/>
  <c r="DJ173" i="22"/>
  <c r="AJ38" i="22"/>
  <c r="AJ165" i="22"/>
  <c r="W155" i="22"/>
  <c r="AW30" i="22"/>
  <c r="BW154" i="22"/>
  <c r="CJ155" i="22"/>
  <c r="BW160" i="22"/>
  <c r="CJ166" i="22"/>
  <c r="CW18" i="22"/>
  <c r="CJ43" i="22"/>
  <c r="W170" i="22"/>
  <c r="W28" i="22"/>
  <c r="W234" i="22"/>
  <c r="W97" i="22"/>
  <c r="FK13" i="22"/>
  <c r="FH22" i="22"/>
  <c r="FI30" i="22"/>
  <c r="FG181" i="22"/>
  <c r="FD21" i="22"/>
  <c r="EV35" i="22"/>
  <c r="EV172" i="22"/>
  <c r="EI23" i="22"/>
  <c r="EI179" i="22"/>
  <c r="AI155" i="22"/>
  <c r="AI175" i="22"/>
  <c r="AI181" i="22"/>
  <c r="AI17" i="22"/>
  <c r="AV181" i="22"/>
  <c r="BI33" i="22"/>
  <c r="AV162" i="22"/>
  <c r="BI180" i="22"/>
  <c r="AI167" i="22"/>
  <c r="AV175" i="22"/>
  <c r="AV167" i="22"/>
  <c r="BI162" i="22"/>
  <c r="AV166" i="22"/>
  <c r="BI174" i="22"/>
  <c r="AI166" i="22"/>
  <c r="AV172" i="22"/>
  <c r="BI177" i="22"/>
  <c r="BI234" i="22"/>
  <c r="V165" i="22"/>
  <c r="CI30" i="22"/>
  <c r="BI20" i="22"/>
  <c r="BV181" i="22"/>
  <c r="BV176" i="22"/>
  <c r="CV162" i="22"/>
  <c r="CV156" i="22"/>
  <c r="ES29" i="22"/>
  <c r="ES25" i="22"/>
  <c r="EF26" i="22"/>
  <c r="DS36" i="22"/>
  <c r="DS175" i="22"/>
  <c r="DS38" i="22"/>
  <c r="DS174" i="22"/>
  <c r="DS17" i="22"/>
  <c r="AF25" i="22"/>
  <c r="AF43" i="22"/>
  <c r="AS18" i="22"/>
  <c r="AS173" i="22"/>
  <c r="BF29" i="22"/>
  <c r="BF179" i="22"/>
  <c r="BF161" i="22"/>
  <c r="AS160" i="22"/>
  <c r="BS172" i="22"/>
  <c r="BS157" i="22"/>
  <c r="S164" i="22"/>
  <c r="CS25" i="22"/>
  <c r="CF43" i="22"/>
  <c r="EY168" i="22"/>
  <c r="EY166" i="22"/>
  <c r="EY177" i="22"/>
  <c r="EY28" i="22"/>
  <c r="EL173" i="22"/>
  <c r="EL168" i="22"/>
  <c r="EL29" i="22"/>
  <c r="DY25" i="22"/>
  <c r="DY173" i="22"/>
  <c r="DL156" i="22"/>
  <c r="DL37" i="22"/>
  <c r="AL173" i="22"/>
  <c r="AL27" i="22"/>
  <c r="AY23" i="22"/>
  <c r="AL42" i="22"/>
  <c r="BL39" i="22"/>
  <c r="BL26" i="22"/>
  <c r="AY175" i="22"/>
  <c r="BY36" i="22"/>
  <c r="BY169" i="22"/>
  <c r="BY158" i="22"/>
  <c r="CL234" i="22"/>
  <c r="CY32" i="22"/>
  <c r="CY42" i="22"/>
  <c r="Y31" i="22"/>
  <c r="Y23" i="22"/>
  <c r="ET44" i="22"/>
  <c r="ET28" i="22"/>
  <c r="EG26" i="22"/>
  <c r="EG158" i="22"/>
  <c r="EG37" i="22"/>
  <c r="EG30" i="22"/>
  <c r="DG28" i="22"/>
  <c r="DG19" i="22"/>
  <c r="AT35" i="22"/>
  <c r="CG38" i="22"/>
  <c r="BT24" i="22"/>
  <c r="BT38" i="22"/>
  <c r="CT27" i="22"/>
  <c r="EK167" i="22"/>
  <c r="DX158" i="22"/>
  <c r="DK43" i="22"/>
  <c r="DK21" i="22"/>
  <c r="AK27" i="22"/>
  <c r="AK164" i="22"/>
  <c r="BK17" i="22"/>
  <c r="AX169" i="22"/>
  <c r="CK40" i="22"/>
  <c r="X172" i="22"/>
  <c r="CX26" i="22"/>
  <c r="EZ39" i="22"/>
  <c r="EM32" i="22"/>
  <c r="DM165" i="22"/>
  <c r="DM29" i="22"/>
  <c r="AM30" i="22"/>
  <c r="BM158" i="22"/>
  <c r="CM29" i="22"/>
  <c r="BZ28" i="22"/>
  <c r="CZ158" i="22"/>
  <c r="Z17" i="22"/>
  <c r="EX9" i="18"/>
  <c r="DO30" i="18"/>
  <c r="DO46" i="18"/>
  <c r="DO57" i="18"/>
  <c r="DO12" i="18" s="1"/>
  <c r="DB55" i="18"/>
  <c r="DB10" i="18" s="1"/>
  <c r="DB34" i="18"/>
  <c r="DB22" i="18"/>
  <c r="DB54" i="18"/>
  <c r="DB9" i="18" s="1"/>
  <c r="CO18" i="18"/>
  <c r="CO17" i="18"/>
  <c r="CO55" i="18"/>
  <c r="CO10" i="18" s="1"/>
  <c r="CO34" i="18"/>
  <c r="CB20" i="18"/>
  <c r="CB46" i="18"/>
  <c r="CB57" i="18"/>
  <c r="CB12" i="18" s="1"/>
  <c r="AO40" i="18"/>
  <c r="AO97" i="18"/>
  <c r="EF42" i="18"/>
  <c r="EF56" i="18"/>
  <c r="EF11" i="18" s="1"/>
  <c r="EF41" i="18"/>
  <c r="EF54" i="18"/>
  <c r="EF9" i="18" s="1"/>
  <c r="EF22" i="18"/>
  <c r="EF28" i="18"/>
  <c r="EF32" i="18"/>
  <c r="DF29" i="18"/>
  <c r="DF42" i="18"/>
  <c r="CS97" i="18"/>
  <c r="CS32" i="18"/>
  <c r="CF28" i="18"/>
  <c r="CF45" i="18"/>
  <c r="CF53" i="18"/>
  <c r="AS44" i="18"/>
  <c r="AS38" i="18"/>
  <c r="AS20" i="18"/>
  <c r="EH47" i="18"/>
  <c r="EH58" i="18"/>
  <c r="EH13" i="18" s="1"/>
  <c r="EH17" i="18"/>
  <c r="DU24" i="18"/>
  <c r="DU17" i="18"/>
  <c r="DU26" i="18"/>
  <c r="DH21" i="18"/>
  <c r="DH34" i="18"/>
  <c r="DH55" i="18"/>
  <c r="DH10" i="18" s="1"/>
  <c r="CU58" i="18"/>
  <c r="CU13" i="18" s="1"/>
  <c r="CU47" i="18"/>
  <c r="CH56" i="18"/>
  <c r="CH11" i="18" s="1"/>
  <c r="CH41" i="18"/>
  <c r="AU26" i="18"/>
  <c r="AU97" i="18"/>
  <c r="EJ45" i="18"/>
  <c r="EJ53" i="18"/>
  <c r="EJ54" i="18"/>
  <c r="EJ9" i="18" s="1"/>
  <c r="EJ22" i="18"/>
  <c r="DJ56" i="18"/>
  <c r="DJ11" i="18" s="1"/>
  <c r="DJ41" i="18"/>
  <c r="CJ47" i="18"/>
  <c r="CJ58" i="18"/>
  <c r="CJ13" i="18" s="1"/>
  <c r="CJ17" i="18"/>
  <c r="AW55" i="18"/>
  <c r="AW10" i="18" s="1"/>
  <c r="AW34" i="18"/>
  <c r="AW39" i="18"/>
  <c r="ET43" i="18"/>
  <c r="ED18" i="18"/>
  <c r="ED21" i="18"/>
  <c r="DQ46" i="18"/>
  <c r="DQ57" i="18"/>
  <c r="DQ12" i="18" s="1"/>
  <c r="DQ25" i="18"/>
  <c r="DD97" i="18"/>
  <c r="DD38" i="18"/>
  <c r="DD45" i="18"/>
  <c r="DD53" i="18"/>
  <c r="CQ38" i="18"/>
  <c r="CQ39" i="18"/>
  <c r="CD97" i="18"/>
  <c r="CD43" i="18"/>
  <c r="AQ40" i="18"/>
  <c r="EW44" i="18"/>
  <c r="EQ36" i="18"/>
  <c r="EG17" i="18"/>
  <c r="EG37" i="18"/>
  <c r="EG18" i="18"/>
  <c r="DT20" i="18"/>
  <c r="DT35" i="18"/>
  <c r="DT42" i="18"/>
  <c r="DG43" i="18"/>
  <c r="DG44" i="18"/>
  <c r="DG37" i="18"/>
  <c r="DG21" i="18"/>
  <c r="CT31" i="18"/>
  <c r="CT33" i="18"/>
  <c r="CT41" i="18"/>
  <c r="CT56" i="18"/>
  <c r="CT11" i="18" s="1"/>
  <c r="CT54" i="18"/>
  <c r="CT9" i="18" s="1"/>
  <c r="CT22" i="18"/>
  <c r="AT29" i="18"/>
  <c r="AT55" i="18"/>
  <c r="AT10" i="18" s="1"/>
  <c r="AT34" i="18"/>
  <c r="AT26" i="18"/>
  <c r="AT57" i="18"/>
  <c r="AT12" i="18" s="1"/>
  <c r="AT46" i="18"/>
  <c r="AT47" i="18"/>
  <c r="AT58" i="18"/>
  <c r="AT13" i="18" s="1"/>
  <c r="EE29" i="18"/>
  <c r="EE41" i="18"/>
  <c r="EE56" i="18"/>
  <c r="EE11" i="18" s="1"/>
  <c r="DR40" i="18"/>
  <c r="DR35" i="18"/>
  <c r="DE46" i="18"/>
  <c r="DE57" i="18"/>
  <c r="DE12" i="18" s="1"/>
  <c r="CR54" i="18"/>
  <c r="CR9" i="18" s="1"/>
  <c r="CR22" i="18"/>
  <c r="CR29" i="18"/>
  <c r="CR20" i="18"/>
  <c r="CR37" i="18"/>
  <c r="CE56" i="18"/>
  <c r="CE11" i="18" s="1"/>
  <c r="CE41" i="18"/>
  <c r="CE35" i="18"/>
  <c r="AR47" i="18"/>
  <c r="AR58" i="18"/>
  <c r="AR13" i="18" s="1"/>
  <c r="AR55" i="18"/>
  <c r="AR10" i="18" s="1"/>
  <c r="AR34" i="18"/>
  <c r="EI32" i="18"/>
  <c r="EI41" i="18"/>
  <c r="EI56" i="18"/>
  <c r="EI11" i="18" s="1"/>
  <c r="DV47" i="18"/>
  <c r="DV58" i="18"/>
  <c r="DV13" i="18" s="1"/>
  <c r="DV25" i="18"/>
  <c r="DV27" i="18"/>
  <c r="DV26" i="18"/>
  <c r="DI57" i="18"/>
  <c r="DI12" i="18" s="1"/>
  <c r="DI46" i="18"/>
  <c r="DI24" i="18"/>
  <c r="DI30" i="18"/>
  <c r="CV45" i="18"/>
  <c r="CV53" i="18"/>
  <c r="CV31" i="18"/>
  <c r="CI38" i="18"/>
  <c r="CI33" i="18"/>
  <c r="CI17" i="18"/>
  <c r="CI36" i="18"/>
  <c r="AV97" i="18"/>
  <c r="EK21" i="18"/>
  <c r="DX54" i="18"/>
  <c r="DX9" i="18" s="1"/>
  <c r="DX22" i="18"/>
  <c r="DX45" i="18"/>
  <c r="DX53" i="18"/>
  <c r="DK41" i="18"/>
  <c r="DK56" i="18"/>
  <c r="DK11" i="18" s="1"/>
  <c r="DK30" i="18"/>
  <c r="DK35" i="18"/>
  <c r="CX54" i="18"/>
  <c r="CX9" i="18" s="1"/>
  <c r="CX22" i="18"/>
  <c r="CX33" i="18"/>
  <c r="CK54" i="18"/>
  <c r="CK9" i="18" s="1"/>
  <c r="CK22" i="18"/>
  <c r="AX29" i="18"/>
  <c r="AX17" i="18"/>
  <c r="AX21" i="18"/>
  <c r="AX43" i="18"/>
  <c r="AX20" i="18"/>
  <c r="EO38" i="18"/>
  <c r="EO40" i="18"/>
  <c r="EX40" i="18"/>
  <c r="EW40" i="18"/>
  <c r="ES25" i="18"/>
  <c r="DZ168" i="22"/>
  <c r="DM36" i="22"/>
  <c r="DM166" i="22"/>
  <c r="DM33" i="22"/>
  <c r="AM36" i="22"/>
  <c r="AM37" i="22"/>
  <c r="BM36" i="22"/>
  <c r="BM169" i="22"/>
  <c r="BM23" i="22"/>
  <c r="BM161" i="22"/>
  <c r="BM97" i="22"/>
  <c r="AZ167" i="22"/>
  <c r="CM170" i="22"/>
  <c r="CZ24" i="22"/>
  <c r="CZ162" i="22"/>
  <c r="Z167" i="22"/>
  <c r="EW13" i="18"/>
  <c r="EB45" i="18"/>
  <c r="EB53" i="18"/>
  <c r="EB58" i="18"/>
  <c r="EB13" i="18" s="1"/>
  <c r="EB47" i="18"/>
  <c r="EB19" i="18"/>
  <c r="EB38" i="18"/>
  <c r="DO28" i="18"/>
  <c r="DO40" i="18"/>
  <c r="DB42" i="18"/>
  <c r="DB25" i="18"/>
  <c r="CO39" i="18"/>
  <c r="CO46" i="18"/>
  <c r="CO57" i="18"/>
  <c r="CO12" i="18" s="1"/>
  <c r="CO19" i="18"/>
  <c r="CO32" i="18"/>
  <c r="CO23" i="18"/>
  <c r="CB22" i="18"/>
  <c r="CB54" i="18"/>
  <c r="CB9" i="18" s="1"/>
  <c r="AO42" i="18"/>
  <c r="AO46" i="18"/>
  <c r="AO57" i="18"/>
  <c r="AO12" i="18" s="1"/>
  <c r="EF97" i="18"/>
  <c r="DS23" i="18"/>
  <c r="DS25" i="18"/>
  <c r="DS46" i="18"/>
  <c r="DS57" i="18"/>
  <c r="DS12" i="18" s="1"/>
  <c r="DF58" i="18"/>
  <c r="DF13" i="18" s="1"/>
  <c r="DF47" i="18"/>
  <c r="DF53" i="18"/>
  <c r="DF45" i="18"/>
  <c r="CS34" i="18"/>
  <c r="CS55" i="18"/>
  <c r="CS10" i="18" s="1"/>
  <c r="CF18" i="18"/>
  <c r="CF47" i="18"/>
  <c r="CF58" i="18"/>
  <c r="CF13" i="18" s="1"/>
  <c r="AS58" i="18"/>
  <c r="AS13" i="18" s="1"/>
  <c r="AS47" i="18"/>
  <c r="AS43" i="18"/>
  <c r="EH54" i="18"/>
  <c r="EH9" i="18" s="1"/>
  <c r="EH22" i="18"/>
  <c r="EH21" i="18"/>
  <c r="EH30" i="18"/>
  <c r="DU41" i="18"/>
  <c r="DU56" i="18"/>
  <c r="DU11" i="18" s="1"/>
  <c r="DU27" i="18"/>
  <c r="DH45" i="18"/>
  <c r="DH53" i="18"/>
  <c r="DH17" i="18"/>
  <c r="DH97" i="18"/>
  <c r="CU41" i="18"/>
  <c r="CU56" i="18"/>
  <c r="CU11" i="18" s="1"/>
  <c r="CU27" i="18"/>
  <c r="CH54" i="18"/>
  <c r="CH9" i="18" s="1"/>
  <c r="CH22" i="18"/>
  <c r="CH97" i="18"/>
  <c r="AU27" i="18"/>
  <c r="AU33" i="18"/>
  <c r="AU24" i="18"/>
  <c r="EJ43" i="18"/>
  <c r="EJ26" i="18"/>
  <c r="DW41" i="18"/>
  <c r="DW56" i="18"/>
  <c r="DW11" i="18" s="1"/>
  <c r="DW18" i="18"/>
  <c r="DW22" i="18"/>
  <c r="DW54" i="18"/>
  <c r="DW9" i="18" s="1"/>
  <c r="DW27" i="18"/>
  <c r="DW23" i="18"/>
  <c r="DJ29" i="18"/>
  <c r="DJ53" i="18"/>
  <c r="DJ45" i="18"/>
  <c r="DJ47" i="18"/>
  <c r="DJ58" i="18"/>
  <c r="DJ13" i="18" s="1"/>
  <c r="CJ32" i="18"/>
  <c r="CJ24" i="18"/>
  <c r="AW30" i="18"/>
  <c r="AW44" i="18"/>
  <c r="AW54" i="18"/>
  <c r="AW9" i="18" s="1"/>
  <c r="AW22" i="18"/>
  <c r="AW21" i="18"/>
  <c r="ED19" i="18"/>
  <c r="DQ47" i="18"/>
  <c r="DQ58" i="18"/>
  <c r="DQ13" i="18" s="1"/>
  <c r="DQ55" i="18"/>
  <c r="DQ10" i="18" s="1"/>
  <c r="DQ34" i="18"/>
  <c r="DQ97" i="18"/>
  <c r="DQ24" i="18"/>
  <c r="DQ33" i="18"/>
  <c r="DD58" i="18"/>
  <c r="DD13" i="18" s="1"/>
  <c r="DD47" i="18"/>
  <c r="CQ33" i="18"/>
  <c r="CD47" i="18"/>
  <c r="CD58" i="18"/>
  <c r="CD13" i="18" s="1"/>
  <c r="CD53" i="18"/>
  <c r="CD45" i="18"/>
  <c r="AQ37" i="18"/>
  <c r="AQ31" i="18"/>
  <c r="EO43" i="18"/>
  <c r="ER32" i="18"/>
  <c r="EG55" i="18"/>
  <c r="EG10" i="18" s="1"/>
  <c r="EG34" i="18"/>
  <c r="EG23" i="18"/>
  <c r="DT28" i="18"/>
  <c r="DT37" i="18"/>
  <c r="DG42" i="18"/>
  <c r="DG17" i="18"/>
  <c r="CT23" i="18"/>
  <c r="CG53" i="18"/>
  <c r="CG45" i="18"/>
  <c r="CG29" i="18"/>
  <c r="CG57" i="18"/>
  <c r="CG12" i="18" s="1"/>
  <c r="CG46" i="18"/>
  <c r="AT33" i="18"/>
  <c r="AT17" i="18"/>
  <c r="EQ44" i="18"/>
  <c r="ES17" i="18"/>
  <c r="EE97" i="18"/>
  <c r="EE27" i="18"/>
  <c r="DR28" i="18"/>
  <c r="DR20" i="18"/>
  <c r="DR29" i="18"/>
  <c r="DE20" i="18"/>
  <c r="CR33" i="18"/>
  <c r="CR31" i="18"/>
  <c r="CE28" i="18"/>
  <c r="CE53" i="18"/>
  <c r="CE45" i="18"/>
  <c r="CE23" i="18"/>
  <c r="AR97" i="18"/>
  <c r="AR28" i="18"/>
  <c r="AR29" i="18"/>
  <c r="AR31" i="18"/>
  <c r="EI46" i="18"/>
  <c r="EI57" i="18"/>
  <c r="EI12" i="18" s="1"/>
  <c r="EI47" i="18"/>
  <c r="EI58" i="18"/>
  <c r="EI13" i="18" s="1"/>
  <c r="EI40" i="18"/>
  <c r="DV57" i="18"/>
  <c r="DV12" i="18" s="1"/>
  <c r="DV46" i="18"/>
  <c r="DV32" i="18"/>
  <c r="DV23" i="18"/>
  <c r="DI26" i="18"/>
  <c r="DI37" i="18"/>
  <c r="DI27" i="18"/>
  <c r="CV36" i="18"/>
  <c r="CV46" i="18"/>
  <c r="CV57" i="18"/>
  <c r="CV12" i="18" s="1"/>
  <c r="CV28" i="18"/>
  <c r="CI39" i="18"/>
  <c r="AV25" i="18"/>
  <c r="AV54" i="18"/>
  <c r="AV22" i="18"/>
  <c r="EK32" i="18"/>
  <c r="EK34" i="18"/>
  <c r="EK55" i="18"/>
  <c r="EK10" i="18" s="1"/>
  <c r="EK58" i="18"/>
  <c r="EK13" i="18" s="1"/>
  <c r="EK47" i="18"/>
  <c r="DX56" i="18"/>
  <c r="DX11" i="18" s="1"/>
  <c r="DX41" i="18"/>
  <c r="DX25" i="18"/>
  <c r="DX21" i="18"/>
  <c r="DK39" i="18"/>
  <c r="DK54" i="18"/>
  <c r="DK9" i="18" s="1"/>
  <c r="DK22" i="18"/>
  <c r="DK31" i="18"/>
  <c r="CX18" i="18"/>
  <c r="CK55" i="18"/>
  <c r="CK10" i="18" s="1"/>
  <c r="CK34" i="18"/>
  <c r="CK24" i="18"/>
  <c r="CK18" i="18"/>
  <c r="AX30" i="18"/>
  <c r="AX18" i="18"/>
  <c r="EX39" i="18"/>
  <c r="ES37" i="18"/>
  <c r="DZ181" i="22"/>
  <c r="DM174" i="22"/>
  <c r="AM44" i="22"/>
  <c r="AM42" i="22"/>
  <c r="AM17" i="22"/>
  <c r="AZ19" i="22"/>
  <c r="AZ26" i="22"/>
  <c r="BM234" i="22"/>
  <c r="BZ38" i="22"/>
  <c r="EV12" i="18"/>
  <c r="EB57" i="18"/>
  <c r="EB12" i="18" s="1"/>
  <c r="EB46" i="18"/>
  <c r="EB34" i="18"/>
  <c r="EB55" i="18"/>
  <c r="EB10" i="18" s="1"/>
  <c r="EB24" i="18"/>
  <c r="DO55" i="18"/>
  <c r="DO10" i="18" s="1"/>
  <c r="DO34" i="18"/>
  <c r="DB40" i="18"/>
  <c r="DB53" i="18"/>
  <c r="DB45" i="18"/>
  <c r="CO33" i="18"/>
  <c r="CB30" i="18"/>
  <c r="AO56" i="18"/>
  <c r="AO11" i="18" s="1"/>
  <c r="AO41" i="18"/>
  <c r="AO27" i="18"/>
  <c r="AO24" i="18"/>
  <c r="EF31" i="18"/>
  <c r="EF37" i="18"/>
  <c r="EF53" i="18"/>
  <c r="EF45" i="18"/>
  <c r="DS55" i="18"/>
  <c r="DS10" i="18" s="1"/>
  <c r="DS34" i="18"/>
  <c r="DS24" i="18"/>
  <c r="DS27" i="18"/>
  <c r="DF34" i="18"/>
  <c r="DF55" i="18"/>
  <c r="DF10" i="18" s="1"/>
  <c r="DF44" i="18"/>
  <c r="DF31" i="18"/>
  <c r="CS43" i="18"/>
  <c r="CS35" i="18"/>
  <c r="CS36" i="18"/>
  <c r="CS33" i="18"/>
  <c r="CF35" i="18"/>
  <c r="AS57" i="18"/>
  <c r="AS12" i="18" s="1"/>
  <c r="AS46" i="18"/>
  <c r="EH23" i="18"/>
  <c r="EH45" i="18"/>
  <c r="EH53" i="18"/>
  <c r="EH46" i="18"/>
  <c r="EH57" i="18"/>
  <c r="EH12" i="18" s="1"/>
  <c r="DU42" i="18"/>
  <c r="DU25" i="18"/>
  <c r="DU29" i="18"/>
  <c r="DU45" i="18"/>
  <c r="DU53" i="18"/>
  <c r="DH44" i="18"/>
  <c r="DH28" i="18"/>
  <c r="CU22" i="18"/>
  <c r="CU54" i="18"/>
  <c r="CU9" i="18" s="1"/>
  <c r="CU29" i="18"/>
  <c r="CH43" i="18"/>
  <c r="CH27" i="18"/>
  <c r="CH57" i="18"/>
  <c r="CH12" i="18" s="1"/>
  <c r="CH46" i="18"/>
  <c r="CH21" i="18"/>
  <c r="AU22" i="18"/>
  <c r="AU54" i="18"/>
  <c r="AU9" i="18" s="1"/>
  <c r="AU19" i="18"/>
  <c r="AU17" i="18"/>
  <c r="EJ23" i="18"/>
  <c r="EJ38" i="18"/>
  <c r="DW58" i="18"/>
  <c r="DW13" i="18" s="1"/>
  <c r="DW47" i="18"/>
  <c r="DW44" i="18"/>
  <c r="DW35" i="18"/>
  <c r="DJ54" i="18"/>
  <c r="DJ9" i="18" s="1"/>
  <c r="DJ22" i="18"/>
  <c r="DJ46" i="18"/>
  <c r="DJ57" i="18"/>
  <c r="DJ12" i="18" s="1"/>
  <c r="DJ43" i="18"/>
  <c r="CW31" i="18"/>
  <c r="CW25" i="18"/>
  <c r="CW45" i="18"/>
  <c r="CW53" i="18"/>
  <c r="CJ44" i="18"/>
  <c r="CJ42" i="18"/>
  <c r="AW29" i="18"/>
  <c r="AW18" i="18"/>
  <c r="AW24" i="18"/>
  <c r="ER31" i="18"/>
  <c r="EU19" i="18"/>
  <c r="ED46" i="18"/>
  <c r="ED57" i="18"/>
  <c r="ED12" i="18" s="1"/>
  <c r="ED36" i="18"/>
  <c r="ED20" i="18"/>
  <c r="DQ56" i="18"/>
  <c r="DQ11" i="18" s="1"/>
  <c r="DQ41" i="18"/>
  <c r="DQ26" i="18"/>
  <c r="DQ37" i="18"/>
  <c r="DQ21" i="18"/>
  <c r="DQ18" i="18"/>
  <c r="CQ30" i="18"/>
  <c r="CQ97" i="18"/>
  <c r="CQ24" i="18"/>
  <c r="CD20" i="18"/>
  <c r="CD23" i="18"/>
  <c r="CD40" i="18"/>
  <c r="AQ35" i="18"/>
  <c r="AQ47" i="18"/>
  <c r="AQ58" i="18"/>
  <c r="AQ13" i="18" s="1"/>
  <c r="ET21" i="18"/>
  <c r="EG36" i="18"/>
  <c r="EG43" i="18"/>
  <c r="EG41" i="18"/>
  <c r="EG56" i="18"/>
  <c r="EG11" i="18" s="1"/>
  <c r="DT57" i="18"/>
  <c r="DT12" i="18" s="1"/>
  <c r="DT46" i="18"/>
  <c r="DT22" i="18"/>
  <c r="DT54" i="18"/>
  <c r="DT9" i="18" s="1"/>
  <c r="DT97" i="18"/>
  <c r="DT27" i="18"/>
  <c r="DT31" i="18"/>
  <c r="DG56" i="18"/>
  <c r="DG11" i="18" s="1"/>
  <c r="DG41" i="18"/>
  <c r="CT57" i="18"/>
  <c r="CT12" i="18" s="1"/>
  <c r="CT46" i="18"/>
  <c r="CT24" i="18"/>
  <c r="CG38" i="18"/>
  <c r="AT39" i="18"/>
  <c r="AT32" i="18"/>
  <c r="EU24" i="18"/>
  <c r="EE21" i="18"/>
  <c r="EE46" i="18"/>
  <c r="EE57" i="18"/>
  <c r="EE12" i="18" s="1"/>
  <c r="DR38" i="18"/>
  <c r="DR22" i="18"/>
  <c r="DR54" i="18"/>
  <c r="DR9" i="18" s="1"/>
  <c r="DR33" i="18"/>
  <c r="DE58" i="18"/>
  <c r="DE13" i="18" s="1"/>
  <c r="DE47" i="18"/>
  <c r="DE97" i="18"/>
  <c r="DE26" i="18"/>
  <c r="CR53" i="18"/>
  <c r="CR45" i="18"/>
  <c r="CR32" i="18"/>
  <c r="AR56" i="18"/>
  <c r="AR11" i="18" s="1"/>
  <c r="AR41" i="18"/>
  <c r="AR37" i="18"/>
  <c r="EI45" i="18"/>
  <c r="EI53" i="18"/>
  <c r="DV44" i="18"/>
  <c r="DV55" i="18"/>
  <c r="DV10" i="18" s="1"/>
  <c r="DV34" i="18"/>
  <c r="DI40" i="18"/>
  <c r="DI44" i="18"/>
  <c r="CV22" i="18"/>
  <c r="CV54" i="18"/>
  <c r="CV9" i="18" s="1"/>
  <c r="CV24" i="18"/>
  <c r="CV33" i="18"/>
  <c r="CI54" i="18"/>
  <c r="CI9" i="18" s="1"/>
  <c r="CI22" i="18"/>
  <c r="CI46" i="18"/>
  <c r="CI57" i="18"/>
  <c r="CI12" i="18" s="1"/>
  <c r="CI47" i="18"/>
  <c r="CI58" i="18"/>
  <c r="CI13" i="18" s="1"/>
  <c r="CI29" i="18"/>
  <c r="EK45" i="18"/>
  <c r="EK53" i="18"/>
  <c r="DX20" i="18"/>
  <c r="DK36" i="18"/>
  <c r="DK47" i="18"/>
  <c r="DK58" i="18"/>
  <c r="DK13" i="18" s="1"/>
  <c r="DK17" i="18"/>
  <c r="DK46" i="18"/>
  <c r="DK57" i="18"/>
  <c r="DK12" i="18" s="1"/>
  <c r="CX41" i="18"/>
  <c r="CX56" i="18"/>
  <c r="CX11" i="18" s="1"/>
  <c r="CK53" i="18"/>
  <c r="CK45" i="18"/>
  <c r="CK27" i="18"/>
  <c r="CK43" i="18"/>
  <c r="CK97" i="18"/>
  <c r="AX56" i="18"/>
  <c r="AX11" i="18" s="1"/>
  <c r="AX41" i="18"/>
  <c r="AX53" i="18"/>
  <c r="AX45" i="18"/>
  <c r="ES18" i="18"/>
  <c r="ER43" i="18"/>
  <c r="EV38" i="18"/>
  <c r="EV36" i="18"/>
  <c r="EW18" i="18"/>
  <c r="EM97" i="22"/>
  <c r="EM167" i="22"/>
  <c r="DM160" i="22"/>
  <c r="DM31" i="22"/>
  <c r="AM28" i="22"/>
  <c r="AZ27" i="22"/>
  <c r="BM160" i="22"/>
  <c r="BM31" i="22"/>
  <c r="BZ25" i="22"/>
  <c r="BZ174" i="22"/>
  <c r="BZ156" i="22"/>
  <c r="CM166" i="22"/>
  <c r="ET26" i="18"/>
  <c r="EB17" i="18"/>
  <c r="DO24" i="18"/>
  <c r="DO35" i="18"/>
  <c r="DO23" i="18"/>
  <c r="DB27" i="18"/>
  <c r="DB41" i="18"/>
  <c r="DB56" i="18"/>
  <c r="DB11" i="18" s="1"/>
  <c r="CO58" i="18"/>
  <c r="CO13" i="18" s="1"/>
  <c r="CO47" i="18"/>
  <c r="CB25" i="18"/>
  <c r="CB47" i="18"/>
  <c r="CB58" i="18"/>
  <c r="CB13" i="18" s="1"/>
  <c r="CB17" i="18"/>
  <c r="AO58" i="18"/>
  <c r="AO13" i="18" s="1"/>
  <c r="AO47" i="18"/>
  <c r="AO26" i="18"/>
  <c r="AO20" i="18"/>
  <c r="EF23" i="18"/>
  <c r="EF20" i="18"/>
  <c r="EF17" i="18"/>
  <c r="DS22" i="18"/>
  <c r="DS54" i="18"/>
  <c r="DS9" i="18" s="1"/>
  <c r="DS97" i="18"/>
  <c r="DS29" i="18"/>
  <c r="DS33" i="18"/>
  <c r="DF30" i="18"/>
  <c r="DF24" i="18"/>
  <c r="CS40" i="18"/>
  <c r="CS30" i="18"/>
  <c r="CS26" i="18"/>
  <c r="CF23" i="18"/>
  <c r="AS55" i="18"/>
  <c r="AS10" i="18" s="1"/>
  <c r="AS34" i="18"/>
  <c r="AS28" i="18"/>
  <c r="EH28" i="18"/>
  <c r="EH19" i="18"/>
  <c r="DU31" i="18"/>
  <c r="DU23" i="18"/>
  <c r="DH22" i="18"/>
  <c r="DH54" i="18"/>
  <c r="DH9" i="18" s="1"/>
  <c r="DH23" i="18"/>
  <c r="CU21" i="18"/>
  <c r="CU38" i="18"/>
  <c r="CU20" i="18"/>
  <c r="CH33" i="18"/>
  <c r="CH36" i="18"/>
  <c r="CH37" i="18"/>
  <c r="AU20" i="18"/>
  <c r="AU37" i="18"/>
  <c r="AU47" i="18"/>
  <c r="AU58" i="18"/>
  <c r="AU13" i="18" s="1"/>
  <c r="AU53" i="18"/>
  <c r="AU45" i="18"/>
  <c r="EJ25" i="18"/>
  <c r="EJ18" i="18"/>
  <c r="EJ21" i="18"/>
  <c r="DW40" i="18"/>
  <c r="DJ24" i="18"/>
  <c r="DJ20" i="18"/>
  <c r="DJ28" i="18"/>
  <c r="CW46" i="18"/>
  <c r="CW57" i="18"/>
  <c r="CW12" i="18" s="1"/>
  <c r="CW47" i="18"/>
  <c r="CW58" i="18"/>
  <c r="CW13" i="18" s="1"/>
  <c r="CJ45" i="18"/>
  <c r="CJ53" i="18"/>
  <c r="CJ34" i="18"/>
  <c r="CJ55" i="18"/>
  <c r="CJ10" i="18" s="1"/>
  <c r="CJ41" i="18"/>
  <c r="CJ56" i="18"/>
  <c r="CJ11" i="18" s="1"/>
  <c r="AW46" i="18"/>
  <c r="AW57" i="18"/>
  <c r="AW12" i="18" s="1"/>
  <c r="AW23" i="18"/>
  <c r="AW38" i="18"/>
  <c r="ER33" i="18"/>
  <c r="EQ23" i="18"/>
  <c r="ED23" i="18"/>
  <c r="ED17" i="18"/>
  <c r="ED43" i="18"/>
  <c r="ED26" i="18"/>
  <c r="DQ22" i="18"/>
  <c r="DQ54" i="18"/>
  <c r="DQ9" i="18" s="1"/>
  <c r="DQ39" i="18"/>
  <c r="DQ30" i="18"/>
  <c r="DQ28" i="18"/>
  <c r="DQ31" i="18"/>
  <c r="DQ27" i="18"/>
  <c r="DD24" i="18"/>
  <c r="DD22" i="18"/>
  <c r="DD54" i="18"/>
  <c r="DD9" i="18" s="1"/>
  <c r="DD37" i="18"/>
  <c r="CQ56" i="18"/>
  <c r="CQ11" i="18" s="1"/>
  <c r="CQ41" i="18"/>
  <c r="CQ18" i="18"/>
  <c r="CQ40" i="18"/>
  <c r="CQ46" i="18"/>
  <c r="CQ57" i="18"/>
  <c r="CQ12" i="18" s="1"/>
  <c r="CQ20" i="18"/>
  <c r="CD57" i="18"/>
  <c r="CD12" i="18" s="1"/>
  <c r="CD46" i="18"/>
  <c r="CD35" i="18"/>
  <c r="CD17" i="18"/>
  <c r="AQ32" i="18"/>
  <c r="AQ97" i="18"/>
  <c r="ER30" i="18"/>
  <c r="EX23" i="18"/>
  <c r="EU35" i="18"/>
  <c r="ER20" i="18"/>
  <c r="EO35" i="18"/>
  <c r="EX43" i="18"/>
  <c r="EW19" i="18"/>
  <c r="EG32" i="18"/>
  <c r="DT55" i="18"/>
  <c r="DT10" i="18" s="1"/>
  <c r="DT34" i="18"/>
  <c r="DT40" i="18"/>
  <c r="DT58" i="18"/>
  <c r="DT13" i="18" s="1"/>
  <c r="DT47" i="18"/>
  <c r="DG58" i="18"/>
  <c r="DG13" i="18" s="1"/>
  <c r="DG47" i="18"/>
  <c r="CT53" i="18"/>
  <c r="CT45" i="18"/>
  <c r="CT44" i="18"/>
  <c r="CG30" i="18"/>
  <c r="AT22" i="18"/>
  <c r="AT54" i="18"/>
  <c r="AT9" i="18" s="1"/>
  <c r="EE30" i="18"/>
  <c r="DR58" i="18"/>
  <c r="DR13" i="18" s="1"/>
  <c r="DR47" i="18"/>
  <c r="DR34" i="18"/>
  <c r="DR55" i="18"/>
  <c r="DR10" i="18" s="1"/>
  <c r="DE53" i="18"/>
  <c r="DE45" i="18"/>
  <c r="CR39" i="18"/>
  <c r="CR41" i="18"/>
  <c r="CR56" i="18"/>
  <c r="CR11" i="18" s="1"/>
  <c r="CR17" i="18"/>
  <c r="CE54" i="18"/>
  <c r="CE9" i="18" s="1"/>
  <c r="CE22" i="18"/>
  <c r="AR20" i="18"/>
  <c r="AR24" i="18"/>
  <c r="EI35" i="18"/>
  <c r="EI22" i="18"/>
  <c r="EI54" i="18"/>
  <c r="EI9" i="18" s="1"/>
  <c r="DV43" i="18"/>
  <c r="DI55" i="18"/>
  <c r="DI10" i="18" s="1"/>
  <c r="DI34" i="18"/>
  <c r="CV29" i="18"/>
  <c r="CV44" i="18"/>
  <c r="CI53" i="18"/>
  <c r="CI45" i="18"/>
  <c r="CI56" i="18"/>
  <c r="CI11" i="18" s="1"/>
  <c r="CI41" i="18"/>
  <c r="CI24" i="18"/>
  <c r="AV9" i="18"/>
  <c r="AV21" i="18"/>
  <c r="AV34" i="18"/>
  <c r="AV55" i="18"/>
  <c r="AV10" i="18" s="1"/>
  <c r="EK57" i="18"/>
  <c r="EK12" i="18" s="1"/>
  <c r="EK46" i="18"/>
  <c r="EK54" i="18"/>
  <c r="EK9" i="18" s="1"/>
  <c r="EK22" i="18"/>
  <c r="EK56" i="18"/>
  <c r="EK11" i="18" s="1"/>
  <c r="EK41" i="18"/>
  <c r="DX33" i="18"/>
  <c r="DK21" i="18"/>
  <c r="DK34" i="18"/>
  <c r="DK55" i="18"/>
  <c r="DK10" i="18" s="1"/>
  <c r="CX26" i="18"/>
  <c r="CX38" i="18"/>
  <c r="CK26" i="18"/>
  <c r="CK42" i="18"/>
  <c r="AX39" i="18"/>
  <c r="AX38" i="18"/>
  <c r="AX35" i="18"/>
  <c r="ET44" i="18"/>
  <c r="EO24" i="18"/>
  <c r="EW38" i="18"/>
  <c r="EX18" i="18"/>
  <c r="EO30" i="18"/>
  <c r="ER26" i="18"/>
  <c r="EQ24" i="18"/>
  <c r="ES40" i="18"/>
  <c r="AX39" i="22"/>
  <c r="CK18" i="22"/>
  <c r="CK172" i="22"/>
  <c r="CK154" i="22"/>
  <c r="BX30" i="22"/>
  <c r="BX27" i="22"/>
  <c r="CK44" i="22"/>
  <c r="BX162" i="22"/>
  <c r="X39" i="22"/>
  <c r="CX162" i="22"/>
  <c r="X154" i="22"/>
  <c r="X166" i="22"/>
  <c r="X17" i="22"/>
  <c r="X35" i="22"/>
  <c r="EZ181" i="22"/>
  <c r="EM35" i="22"/>
  <c r="EM33" i="22"/>
  <c r="EM28" i="22"/>
  <c r="DZ31" i="22"/>
  <c r="DZ44" i="22"/>
  <c r="DZ157" i="22"/>
  <c r="DZ26" i="22"/>
  <c r="DM162" i="22"/>
  <c r="DM40" i="22"/>
  <c r="AZ177" i="22"/>
  <c r="AM167" i="22"/>
  <c r="BM163" i="22"/>
  <c r="BM44" i="22"/>
  <c r="AZ37" i="22"/>
  <c r="AZ36" i="22"/>
  <c r="BM164" i="22"/>
  <c r="BM177" i="22"/>
  <c r="BZ179" i="22"/>
  <c r="BZ165" i="22"/>
  <c r="CM158" i="22"/>
  <c r="Z176" i="22"/>
  <c r="CZ181" i="22"/>
  <c r="Z157" i="22"/>
  <c r="CZ155" i="22"/>
  <c r="CZ163" i="22"/>
  <c r="CZ33" i="22"/>
  <c r="EO45" i="18"/>
  <c r="EO29" i="18"/>
  <c r="EX44" i="18"/>
  <c r="EB28" i="18"/>
  <c r="EB39" i="18"/>
  <c r="EB35" i="18"/>
  <c r="EB23" i="18"/>
  <c r="DO37" i="18"/>
  <c r="DO44" i="18"/>
  <c r="DB44" i="18"/>
  <c r="DB57" i="18"/>
  <c r="DB12" i="18" s="1"/>
  <c r="DB46" i="18"/>
  <c r="DB29" i="18"/>
  <c r="DB39" i="18"/>
  <c r="DB33" i="18"/>
  <c r="CO41" i="18"/>
  <c r="CO56" i="18"/>
  <c r="CO11" i="18" s="1"/>
  <c r="CO97" i="18"/>
  <c r="CO28" i="18"/>
  <c r="CB26" i="18"/>
  <c r="CB42" i="18"/>
  <c r="CB40" i="18"/>
  <c r="CB18" i="18"/>
  <c r="CB23" i="18"/>
  <c r="CB35" i="18"/>
  <c r="AO29" i="18"/>
  <c r="AO54" i="18"/>
  <c r="AO9" i="18" s="1"/>
  <c r="AO22" i="18"/>
  <c r="AO31" i="18"/>
  <c r="AO35" i="18"/>
  <c r="AO55" i="18"/>
  <c r="AO10" i="18" s="1"/>
  <c r="AO34" i="18"/>
  <c r="EF47" i="18"/>
  <c r="EF58" i="18"/>
  <c r="EF13" i="18" s="1"/>
  <c r="EF35" i="18"/>
  <c r="EF44" i="18"/>
  <c r="DS30" i="18"/>
  <c r="DS26" i="18"/>
  <c r="DS40" i="18"/>
  <c r="DS21" i="18"/>
  <c r="DS20" i="18"/>
  <c r="DF97" i="18"/>
  <c r="DF38" i="18"/>
  <c r="DF40" i="18"/>
  <c r="CS17" i="18"/>
  <c r="CS45" i="18"/>
  <c r="CS53" i="18"/>
  <c r="CS23" i="18"/>
  <c r="CF43" i="18"/>
  <c r="CF42" i="18"/>
  <c r="CF25" i="18"/>
  <c r="CF32" i="18"/>
  <c r="CF34" i="18"/>
  <c r="CF55" i="18"/>
  <c r="CF10" i="18" s="1"/>
  <c r="AS35" i="18"/>
  <c r="AS36" i="18"/>
  <c r="AS19" i="18"/>
  <c r="AS31" i="18"/>
  <c r="EH31" i="18"/>
  <c r="EH37" i="18"/>
  <c r="EH35" i="18"/>
  <c r="EH29" i="18"/>
  <c r="DU28" i="18"/>
  <c r="DU55" i="18"/>
  <c r="DU10" i="18" s="1"/>
  <c r="DU34" i="18"/>
  <c r="DH56" i="18"/>
  <c r="DH11" i="18" s="1"/>
  <c r="DH41" i="18"/>
  <c r="DH35" i="18"/>
  <c r="DH19" i="18"/>
  <c r="CU23" i="18"/>
  <c r="CU57" i="18"/>
  <c r="CU12" i="18" s="1"/>
  <c r="CU46" i="18"/>
  <c r="CU34" i="18"/>
  <c r="CU55" i="18"/>
  <c r="CU10" i="18" s="1"/>
  <c r="CU36" i="18"/>
  <c r="CU35" i="18"/>
  <c r="CU18" i="18"/>
  <c r="CH39" i="18"/>
  <c r="CH30" i="18"/>
  <c r="CH20" i="18"/>
  <c r="CH29" i="18"/>
  <c r="AU39" i="18"/>
  <c r="AU40" i="18"/>
  <c r="AU38" i="18"/>
  <c r="EJ47" i="18"/>
  <c r="EJ58" i="18"/>
  <c r="EJ13" i="18" s="1"/>
  <c r="EJ34" i="18"/>
  <c r="EJ55" i="18"/>
  <c r="EJ10" i="18" s="1"/>
  <c r="EJ40" i="18"/>
  <c r="EJ17" i="18"/>
  <c r="EJ30" i="18"/>
  <c r="DW20" i="18"/>
  <c r="DW57" i="18"/>
  <c r="DW12" i="18" s="1"/>
  <c r="DW46" i="18"/>
  <c r="DW42" i="18"/>
  <c r="DJ40" i="18"/>
  <c r="DJ31" i="18"/>
  <c r="DJ55" i="18"/>
  <c r="DJ10" i="18" s="1"/>
  <c r="DJ34" i="18"/>
  <c r="DJ32" i="18"/>
  <c r="CW29" i="18"/>
  <c r="CW40" i="18"/>
  <c r="CW17" i="18"/>
  <c r="CW41" i="18"/>
  <c r="CW56" i="18"/>
  <c r="CW11" i="18" s="1"/>
  <c r="CW36" i="18"/>
  <c r="CJ54" i="18"/>
  <c r="CJ9" i="18" s="1"/>
  <c r="CJ22" i="18"/>
  <c r="AW43" i="18"/>
  <c r="AW40" i="18"/>
  <c r="AW17" i="18"/>
  <c r="ER36" i="18"/>
  <c r="ET42" i="18"/>
  <c r="ET25" i="18"/>
  <c r="ED54" i="18"/>
  <c r="ED9" i="18" s="1"/>
  <c r="ED22" i="18"/>
  <c r="ED47" i="18"/>
  <c r="ED58" i="18"/>
  <c r="ED13" i="18" s="1"/>
  <c r="ED53" i="18"/>
  <c r="ED45" i="18"/>
  <c r="ED33" i="18"/>
  <c r="DQ32" i="18"/>
  <c r="DQ19" i="18"/>
  <c r="DQ36" i="18"/>
  <c r="DQ20" i="18"/>
  <c r="DQ40" i="18"/>
  <c r="DD42" i="18"/>
  <c r="DD20" i="18"/>
  <c r="DD36" i="18"/>
  <c r="DD19" i="18"/>
  <c r="CQ58" i="18"/>
  <c r="CQ13" i="18" s="1"/>
  <c r="CQ47" i="18"/>
  <c r="CQ23" i="18"/>
  <c r="CQ31" i="18"/>
  <c r="CQ37" i="18"/>
  <c r="CD44" i="18"/>
  <c r="CD54" i="18"/>
  <c r="CD9" i="18" s="1"/>
  <c r="CD22" i="18"/>
  <c r="CD28" i="18"/>
  <c r="CD27" i="18"/>
  <c r="AQ25" i="18"/>
  <c r="AQ54" i="18"/>
  <c r="AQ9" i="18" s="1"/>
  <c r="AQ22" i="18"/>
  <c r="AQ43" i="18"/>
  <c r="AQ24" i="18"/>
  <c r="EU40" i="18"/>
  <c r="EW32" i="18"/>
  <c r="EG57" i="18"/>
  <c r="EG12" i="18" s="1"/>
  <c r="EG46" i="18"/>
  <c r="EG42" i="18"/>
  <c r="EG35" i="18"/>
  <c r="EG26" i="18"/>
  <c r="EG97" i="18"/>
  <c r="DT56" i="18"/>
  <c r="DT11" i="18" s="1"/>
  <c r="DT41" i="18"/>
  <c r="DT23" i="18"/>
  <c r="DT45" i="18"/>
  <c r="DT53" i="18"/>
  <c r="DT30" i="18"/>
  <c r="DG36" i="18"/>
  <c r="DG57" i="18"/>
  <c r="DG12" i="18" s="1"/>
  <c r="DG46" i="18"/>
  <c r="DG53" i="18"/>
  <c r="DG45" i="18"/>
  <c r="CT18" i="18"/>
  <c r="CT35" i="18"/>
  <c r="CG19" i="18"/>
  <c r="AT30" i="18"/>
  <c r="AT25" i="18"/>
  <c r="EQ17" i="18"/>
  <c r="EE17" i="18"/>
  <c r="EE39" i="18"/>
  <c r="EE24" i="18"/>
  <c r="DR41" i="18"/>
  <c r="DR56" i="18"/>
  <c r="DR11" i="18" s="1"/>
  <c r="DR27" i="18"/>
  <c r="DR32" i="18"/>
  <c r="DR19" i="18"/>
  <c r="DR45" i="18"/>
  <c r="DR53" i="18"/>
  <c r="DE22" i="18"/>
  <c r="DE54" i="18"/>
  <c r="DE9" i="18" s="1"/>
  <c r="DE38" i="18"/>
  <c r="DE21" i="18"/>
  <c r="DE36" i="18"/>
  <c r="DE39" i="18"/>
  <c r="CR55" i="18"/>
  <c r="CR10" i="18" s="1"/>
  <c r="CR34" i="18"/>
  <c r="CR46" i="18"/>
  <c r="CR57" i="18"/>
  <c r="CR12" i="18" s="1"/>
  <c r="CR25" i="18"/>
  <c r="CR27" i="18"/>
  <c r="CR97" i="18"/>
  <c r="CR26" i="18"/>
  <c r="CE32" i="18"/>
  <c r="CE47" i="18"/>
  <c r="CE58" i="18"/>
  <c r="CE13" i="18" s="1"/>
  <c r="CE31" i="18"/>
  <c r="CE55" i="18"/>
  <c r="CE10" i="18" s="1"/>
  <c r="CE34" i="18"/>
  <c r="AR57" i="18"/>
  <c r="AR12" i="18" s="1"/>
  <c r="AR46" i="18"/>
  <c r="AR39" i="18"/>
  <c r="AR32" i="18"/>
  <c r="AR17" i="18"/>
  <c r="EI29" i="18"/>
  <c r="EI18" i="18"/>
  <c r="EI26" i="18"/>
  <c r="EI34" i="18"/>
  <c r="EI55" i="18"/>
  <c r="EI10" i="18" s="1"/>
  <c r="DV40" i="18"/>
  <c r="DV19" i="18"/>
  <c r="DV21" i="18"/>
  <c r="DV36" i="18"/>
  <c r="DI38" i="18"/>
  <c r="DI22" i="18"/>
  <c r="DI54" i="18"/>
  <c r="DI9" i="18" s="1"/>
  <c r="DI35" i="18"/>
  <c r="DI97" i="18"/>
  <c r="CV37" i="18"/>
  <c r="CV26" i="18"/>
  <c r="CV34" i="18"/>
  <c r="CV55" i="18"/>
  <c r="CV10" i="18" s="1"/>
  <c r="CV30" i="18"/>
  <c r="CI20" i="18"/>
  <c r="CI25" i="18"/>
  <c r="AV43" i="18"/>
  <c r="AV38" i="18"/>
  <c r="AV40" i="18"/>
  <c r="AV37" i="18"/>
  <c r="EK28" i="18"/>
  <c r="EK25" i="18"/>
  <c r="DX97" i="18"/>
  <c r="DX47" i="18"/>
  <c r="DX58" i="18"/>
  <c r="DX13" i="18" s="1"/>
  <c r="DK38" i="18"/>
  <c r="DK53" i="18"/>
  <c r="DK45" i="18"/>
  <c r="DK97" i="18"/>
  <c r="CX47" i="18"/>
  <c r="CX58" i="18"/>
  <c r="CX13" i="18" s="1"/>
  <c r="CX32" i="18"/>
  <c r="CX97" i="18"/>
  <c r="CX39" i="18"/>
  <c r="CX34" i="18"/>
  <c r="CX55" i="18"/>
  <c r="CX10" i="18" s="1"/>
  <c r="CK47" i="18"/>
  <c r="CK58" i="18"/>
  <c r="CK13" i="18" s="1"/>
  <c r="AX46" i="18"/>
  <c r="AX57" i="18"/>
  <c r="AX12" i="18" s="1"/>
  <c r="AX31" i="18"/>
  <c r="ES30" i="18"/>
  <c r="EV17" i="18"/>
  <c r="ES39" i="18"/>
  <c r="EU30" i="18"/>
  <c r="EX28" i="18"/>
  <c r="EX38" i="18"/>
  <c r="ER40" i="18"/>
  <c r="EU32" i="18"/>
  <c r="EU27" i="18"/>
  <c r="EM24" i="22"/>
  <c r="EM23" i="22"/>
  <c r="DZ23" i="22"/>
  <c r="DZ154" i="22"/>
  <c r="DZ158" i="22"/>
  <c r="DM173" i="22"/>
  <c r="AM234" i="22"/>
  <c r="BM25" i="22"/>
  <c r="CM176" i="22"/>
  <c r="BZ154" i="22"/>
  <c r="EV29" i="18"/>
  <c r="ET40" i="18"/>
  <c r="EB54" i="18"/>
  <c r="EB9" i="18" s="1"/>
  <c r="EB22" i="18"/>
  <c r="EB56" i="18"/>
  <c r="EB11" i="18" s="1"/>
  <c r="EB41" i="18"/>
  <c r="EB27" i="18"/>
  <c r="DO97" i="18"/>
  <c r="DO32" i="18"/>
  <c r="DO39" i="18"/>
  <c r="DO47" i="18"/>
  <c r="DO58" i="18"/>
  <c r="DO13" i="18" s="1"/>
  <c r="DO22" i="18"/>
  <c r="DO54" i="18"/>
  <c r="DO9" i="18" s="1"/>
  <c r="DB26" i="18"/>
  <c r="DB17" i="18"/>
  <c r="CO44" i="18"/>
  <c r="CB53" i="18"/>
  <c r="CB45" i="18"/>
  <c r="CB34" i="18"/>
  <c r="CB55" i="18"/>
  <c r="CB10" i="18" s="1"/>
  <c r="CB41" i="18"/>
  <c r="CB56" i="18"/>
  <c r="CB11" i="18" s="1"/>
  <c r="CB19" i="18"/>
  <c r="DS36" i="18"/>
  <c r="DS31" i="18"/>
  <c r="DF54" i="18"/>
  <c r="DF9" i="18" s="1"/>
  <c r="DF22" i="18"/>
  <c r="DF25" i="18"/>
  <c r="CS54" i="18"/>
  <c r="CS9" i="18" s="1"/>
  <c r="CS22" i="18"/>
  <c r="CS58" i="18"/>
  <c r="CS13" i="18" s="1"/>
  <c r="CS47" i="18"/>
  <c r="CF54" i="18"/>
  <c r="CF9" i="18" s="1"/>
  <c r="CF22" i="18"/>
  <c r="AS56" i="18"/>
  <c r="AS11" i="18" s="1"/>
  <c r="AS41" i="18"/>
  <c r="EH41" i="18"/>
  <c r="EH56" i="18"/>
  <c r="EH11" i="18" s="1"/>
  <c r="DU37" i="18"/>
  <c r="DU57" i="18"/>
  <c r="DU12" i="18" s="1"/>
  <c r="DU46" i="18"/>
  <c r="DU58" i="18"/>
  <c r="DU13" i="18" s="1"/>
  <c r="DU47" i="18"/>
  <c r="DH58" i="18"/>
  <c r="DH13" i="18" s="1"/>
  <c r="DH47" i="18"/>
  <c r="DH57" i="18"/>
  <c r="DH12" i="18" s="1"/>
  <c r="DH46" i="18"/>
  <c r="CU53" i="18"/>
  <c r="CU45" i="18"/>
  <c r="CH55" i="18"/>
  <c r="CH10" i="18" s="1"/>
  <c r="CH34" i="18"/>
  <c r="CH40" i="18"/>
  <c r="AU55" i="18"/>
  <c r="AU10" i="18" s="1"/>
  <c r="AU34" i="18"/>
  <c r="EJ41" i="18"/>
  <c r="EJ56" i="18"/>
  <c r="EJ11" i="18" s="1"/>
  <c r="EJ37" i="18"/>
  <c r="DW26" i="18"/>
  <c r="DJ38" i="18"/>
  <c r="DJ97" i="18"/>
  <c r="DJ37" i="18"/>
  <c r="CW24" i="18"/>
  <c r="CW39" i="18"/>
  <c r="CW38" i="18"/>
  <c r="CW28" i="18"/>
  <c r="CW44" i="18"/>
  <c r="AW32" i="18"/>
  <c r="AW27" i="18"/>
  <c r="AW36" i="18"/>
  <c r="AW33" i="18"/>
  <c r="ES33" i="18"/>
  <c r="ED41" i="18"/>
  <c r="ED56" i="18"/>
  <c r="ED11" i="18" s="1"/>
  <c r="ED42" i="18"/>
  <c r="DD39" i="18"/>
  <c r="DD46" i="18"/>
  <c r="DD57" i="18"/>
  <c r="DD12" i="18" s="1"/>
  <c r="DD34" i="18"/>
  <c r="DD55" i="18"/>
  <c r="DD10" i="18" s="1"/>
  <c r="CQ34" i="18"/>
  <c r="CQ55" i="18"/>
  <c r="CQ10" i="18" s="1"/>
  <c r="AQ27" i="18"/>
  <c r="AQ41" i="18"/>
  <c r="AQ56" i="18"/>
  <c r="AQ11" i="18" s="1"/>
  <c r="AQ53" i="18"/>
  <c r="AQ45" i="18"/>
  <c r="AQ18" i="18"/>
  <c r="EX36" i="18"/>
  <c r="EO18" i="18"/>
  <c r="EG45" i="18"/>
  <c r="EG53" i="18"/>
  <c r="EG33" i="18"/>
  <c r="DT43" i="18"/>
  <c r="DT24" i="18"/>
  <c r="DG54" i="18"/>
  <c r="DG9" i="18" s="1"/>
  <c r="DG22" i="18"/>
  <c r="DG32" i="18"/>
  <c r="CT27" i="18"/>
  <c r="CT21" i="18"/>
  <c r="CG56" i="18"/>
  <c r="CG11" i="18" s="1"/>
  <c r="CG41" i="18"/>
  <c r="CG54" i="18"/>
  <c r="CG9" i="18" s="1"/>
  <c r="CG22" i="18"/>
  <c r="AT53" i="18"/>
  <c r="AT45" i="18"/>
  <c r="EW20" i="18"/>
  <c r="EE55" i="18"/>
  <c r="EE10" i="18" s="1"/>
  <c r="EE34" i="18"/>
  <c r="EE53" i="18"/>
  <c r="EE45" i="18"/>
  <c r="EE32" i="18"/>
  <c r="EE58" i="18"/>
  <c r="EE13" i="18" s="1"/>
  <c r="EE47" i="18"/>
  <c r="EE33" i="18"/>
  <c r="DR57" i="18"/>
  <c r="DR12" i="18" s="1"/>
  <c r="DR46" i="18"/>
  <c r="DR23" i="18"/>
  <c r="DE37" i="18"/>
  <c r="DE34" i="18"/>
  <c r="DE55" i="18"/>
  <c r="DE10" i="18" s="1"/>
  <c r="DE41" i="18"/>
  <c r="DE56" i="18"/>
  <c r="DE11" i="18" s="1"/>
  <c r="CR40" i="18"/>
  <c r="CE46" i="18"/>
  <c r="CE57" i="18"/>
  <c r="CE12" i="18" s="1"/>
  <c r="AR38" i="18"/>
  <c r="AR22" i="18"/>
  <c r="AR54" i="18"/>
  <c r="AR9" i="18" s="1"/>
  <c r="AR53" i="18"/>
  <c r="AR45" i="18"/>
  <c r="EI24" i="18"/>
  <c r="EI31" i="18"/>
  <c r="DV29" i="18"/>
  <c r="DI32" i="18"/>
  <c r="DI58" i="18"/>
  <c r="DI13" i="18" s="1"/>
  <c r="DI47" i="18"/>
  <c r="CV47" i="18"/>
  <c r="CV58" i="18"/>
  <c r="CV13" i="18" s="1"/>
  <c r="CI55" i="18"/>
  <c r="CI10" i="18" s="1"/>
  <c r="CI34" i="18"/>
  <c r="AV57" i="18"/>
  <c r="AV12" i="18" s="1"/>
  <c r="AV46" i="18"/>
  <c r="AV53" i="18"/>
  <c r="AV45" i="18"/>
  <c r="AV56" i="18"/>
  <c r="AV11" i="18" s="1"/>
  <c r="AV41" i="18"/>
  <c r="EK40" i="18"/>
  <c r="DX35" i="18"/>
  <c r="DK28" i="18"/>
  <c r="DK40" i="18"/>
  <c r="DK20" i="18"/>
  <c r="CK44" i="18"/>
  <c r="AX34" i="18"/>
  <c r="AX55" i="18"/>
  <c r="AX10" i="18" s="1"/>
  <c r="AX32" i="18"/>
  <c r="AX26" i="18"/>
  <c r="EX26" i="18"/>
  <c r="ET35" i="18"/>
  <c r="ER38" i="18"/>
  <c r="ET38" i="18"/>
  <c r="EQ26" i="18"/>
  <c r="EV28" i="18"/>
  <c r="EO44" i="18"/>
  <c r="EM42" i="22"/>
  <c r="EM174" i="22"/>
  <c r="DM17" i="22"/>
  <c r="DM167" i="22"/>
  <c r="AZ174" i="22"/>
  <c r="CM181" i="22"/>
  <c r="CM39" i="22"/>
  <c r="CM155" i="22"/>
  <c r="CZ167" i="22"/>
  <c r="Z172" i="22"/>
  <c r="Z18" i="22"/>
  <c r="Z174" i="22"/>
  <c r="EO10" i="18"/>
  <c r="EO33" i="18"/>
  <c r="EB21" i="18"/>
  <c r="EB18" i="18"/>
  <c r="EB44" i="18"/>
  <c r="EB26" i="18"/>
  <c r="EB37" i="18"/>
  <c r="DO17" i="18"/>
  <c r="DO43" i="18"/>
  <c r="DO26" i="18"/>
  <c r="DB47" i="18"/>
  <c r="DB58" i="18"/>
  <c r="DB13" i="18" s="1"/>
  <c r="DB31" i="18"/>
  <c r="CO35" i="18"/>
  <c r="CO30" i="18"/>
  <c r="CO45" i="18"/>
  <c r="CO53" i="18"/>
  <c r="CB32" i="18"/>
  <c r="AO21" i="18"/>
  <c r="EF55" i="18"/>
  <c r="EF10" i="18" s="1"/>
  <c r="EF34" i="18"/>
  <c r="EF29" i="18"/>
  <c r="DS47" i="18"/>
  <c r="DS58" i="18"/>
  <c r="DS13" i="18" s="1"/>
  <c r="DS37" i="18"/>
  <c r="DS18" i="18"/>
  <c r="DS19" i="18"/>
  <c r="DF23" i="18"/>
  <c r="DF56" i="18"/>
  <c r="DF11" i="18" s="1"/>
  <c r="DF41" i="18"/>
  <c r="CS46" i="18"/>
  <c r="CS57" i="18"/>
  <c r="CS12" i="18" s="1"/>
  <c r="CS41" i="18"/>
  <c r="CS56" i="18"/>
  <c r="CS11" i="18" s="1"/>
  <c r="CS27" i="18"/>
  <c r="CS31" i="18"/>
  <c r="CF19" i="18"/>
  <c r="CF36" i="18"/>
  <c r="AS39" i="18"/>
  <c r="AS25" i="18"/>
  <c r="AS53" i="18"/>
  <c r="AS45" i="18"/>
  <c r="EH18" i="18"/>
  <c r="EH33" i="18"/>
  <c r="DU43" i="18"/>
  <c r="DU32" i="18"/>
  <c r="DU35" i="18"/>
  <c r="DH20" i="18"/>
  <c r="DH32" i="18"/>
  <c r="CU42" i="18"/>
  <c r="CU44" i="18"/>
  <c r="CH28" i="18"/>
  <c r="CH25" i="18"/>
  <c r="CH53" i="18"/>
  <c r="CH45" i="18"/>
  <c r="AU44" i="18"/>
  <c r="AU43" i="18"/>
  <c r="EJ35" i="18"/>
  <c r="EJ33" i="18"/>
  <c r="DW53" i="18"/>
  <c r="DW45" i="18"/>
  <c r="DW97" i="18"/>
  <c r="DW17" i="18"/>
  <c r="DW19" i="18"/>
  <c r="DJ18" i="18"/>
  <c r="CW33" i="18"/>
  <c r="CW27" i="18"/>
  <c r="CJ36" i="18"/>
  <c r="CJ40" i="18"/>
  <c r="CJ30" i="18"/>
  <c r="AW19" i="18"/>
  <c r="AW53" i="18"/>
  <c r="AW45" i="18"/>
  <c r="AW47" i="18"/>
  <c r="AW58" i="18"/>
  <c r="AW13" i="18" s="1"/>
  <c r="EW26" i="18"/>
  <c r="ED44" i="18"/>
  <c r="DQ17" i="18"/>
  <c r="DD25" i="18"/>
  <c r="DD35" i="18"/>
  <c r="DD41" i="18"/>
  <c r="DD56" i="18"/>
  <c r="DD11" i="18" s="1"/>
  <c r="DD31" i="18"/>
  <c r="DD44" i="18"/>
  <c r="CQ17" i="18"/>
  <c r="CQ54" i="18"/>
  <c r="CQ9" i="18" s="1"/>
  <c r="CQ22" i="18"/>
  <c r="CD36" i="18"/>
  <c r="CD55" i="18"/>
  <c r="CD10" i="18" s="1"/>
  <c r="CD34" i="18"/>
  <c r="CD24" i="18"/>
  <c r="CD42" i="18"/>
  <c r="AQ55" i="18"/>
  <c r="AQ10" i="18" s="1"/>
  <c r="AQ34" i="18"/>
  <c r="AQ17" i="18"/>
  <c r="AQ21" i="18"/>
  <c r="ES42" i="18"/>
  <c r="EV32" i="18"/>
  <c r="EX32" i="18"/>
  <c r="ET24" i="18"/>
  <c r="EQ43" i="18"/>
  <c r="EG38" i="18"/>
  <c r="EG54" i="18"/>
  <c r="EG9" i="18" s="1"/>
  <c r="EG22" i="18"/>
  <c r="EG47" i="18"/>
  <c r="EG58" i="18"/>
  <c r="EG13" i="18" s="1"/>
  <c r="DT25" i="18"/>
  <c r="DG97" i="18"/>
  <c r="DG18" i="18"/>
  <c r="DG35" i="18"/>
  <c r="DG34" i="18"/>
  <c r="DG55" i="18"/>
  <c r="DG10" i="18" s="1"/>
  <c r="DG39" i="18"/>
  <c r="CT37" i="18"/>
  <c r="CT17" i="18"/>
  <c r="CT25" i="18"/>
  <c r="CT47" i="18"/>
  <c r="CT58" i="18"/>
  <c r="CT13" i="18" s="1"/>
  <c r="CT36" i="18"/>
  <c r="CT97" i="18"/>
  <c r="CG58" i="18"/>
  <c r="CG13" i="18" s="1"/>
  <c r="CG47" i="18"/>
  <c r="CG21" i="18"/>
  <c r="CG35" i="18"/>
  <c r="AT19" i="18"/>
  <c r="AT35" i="18"/>
  <c r="AT56" i="18"/>
  <c r="AT11" i="18" s="1"/>
  <c r="AT41" i="18"/>
  <c r="AT28" i="18"/>
  <c r="ET20" i="18"/>
  <c r="EE31" i="18"/>
  <c r="EE22" i="18"/>
  <c r="EE54" i="18"/>
  <c r="EE9" i="18" s="1"/>
  <c r="EE26" i="18"/>
  <c r="EE20" i="18"/>
  <c r="EE37" i="18"/>
  <c r="DR37" i="18"/>
  <c r="DR18" i="18"/>
  <c r="DR25" i="18"/>
  <c r="DE30" i="18"/>
  <c r="DE31" i="18"/>
  <c r="CR24" i="18"/>
  <c r="CR35" i="18"/>
  <c r="CE30" i="18"/>
  <c r="CE20" i="18"/>
  <c r="CE97" i="18"/>
  <c r="AR35" i="18"/>
  <c r="AR23" i="18"/>
  <c r="AR36" i="18"/>
  <c r="AR43" i="18"/>
  <c r="EI27" i="18"/>
  <c r="EI19" i="18"/>
  <c r="EI43" i="18"/>
  <c r="DV97" i="18"/>
  <c r="DV24" i="18"/>
  <c r="DV35" i="18"/>
  <c r="DI41" i="18"/>
  <c r="DI56" i="18"/>
  <c r="DI11" i="18" s="1"/>
  <c r="DI20" i="18"/>
  <c r="DI19" i="18"/>
  <c r="DI33" i="18"/>
  <c r="CV41" i="18"/>
  <c r="CV56" i="18"/>
  <c r="CV11" i="18" s="1"/>
  <c r="CV18" i="18"/>
  <c r="CI44" i="18"/>
  <c r="CI27" i="18"/>
  <c r="CI21" i="18"/>
  <c r="AV23" i="18"/>
  <c r="EK24" i="18"/>
  <c r="EK17" i="18"/>
  <c r="EK38" i="18"/>
  <c r="DX46" i="18"/>
  <c r="DX57" i="18"/>
  <c r="DX12" i="18" s="1"/>
  <c r="DX24" i="18"/>
  <c r="DX42" i="18"/>
  <c r="DX29" i="18"/>
  <c r="DK44" i="18"/>
  <c r="DK25" i="18"/>
  <c r="CX31" i="18"/>
  <c r="CX35" i="18"/>
  <c r="CX45" i="18"/>
  <c r="CX53" i="18"/>
  <c r="CK56" i="18"/>
  <c r="CK11" i="18" s="1"/>
  <c r="CK41" i="18"/>
  <c r="CK36" i="18"/>
  <c r="CK38" i="18"/>
  <c r="AX54" i="18"/>
  <c r="AX9" i="18" s="1"/>
  <c r="AX22" i="18"/>
  <c r="AX24" i="18"/>
  <c r="AX33" i="18"/>
  <c r="ES20" i="18"/>
  <c r="EU28" i="18"/>
  <c r="EV30" i="18"/>
  <c r="ER42" i="18"/>
  <c r="ER37" i="18"/>
  <c r="EQ37" i="18"/>
  <c r="EV27" i="18"/>
  <c r="FB24" i="18"/>
  <c r="BR32" i="18"/>
  <c r="BE25" i="18"/>
  <c r="FB97" i="18"/>
  <c r="FF97" i="18"/>
  <c r="FG97" i="18"/>
  <c r="FJ24" i="18"/>
  <c r="ER52" i="18"/>
  <c r="ER8" i="18"/>
  <c r="EX52" i="18"/>
  <c r="EX7" i="18" s="1"/>
  <c r="EX8" i="18"/>
  <c r="FJ97" i="18"/>
  <c r="FB21" i="18"/>
  <c r="FG47" i="18"/>
  <c r="FG58" i="18"/>
  <c r="FG13" i="18" s="1"/>
  <c r="FG42" i="18"/>
  <c r="FJ29" i="18"/>
  <c r="FH58" i="18"/>
  <c r="FH13" i="18" s="1"/>
  <c r="FH47" i="18"/>
  <c r="FF35" i="18"/>
  <c r="FG31" i="18"/>
  <c r="FK32" i="18"/>
  <c r="FH35" i="18"/>
  <c r="FG39" i="18"/>
  <c r="FI53" i="18"/>
  <c r="FI45" i="18"/>
  <c r="FD33" i="18"/>
  <c r="FG37" i="18"/>
  <c r="FK55" i="18"/>
  <c r="FK10" i="18" s="1"/>
  <c r="FK34" i="18"/>
  <c r="FI24" i="18"/>
  <c r="FB23" i="18"/>
  <c r="FD43" i="18"/>
  <c r="FE27" i="18"/>
  <c r="FI41" i="18"/>
  <c r="FI56" i="18"/>
  <c r="FI11" i="18" s="1"/>
  <c r="FJ17" i="18"/>
  <c r="FB44" i="18"/>
  <c r="FB37" i="18"/>
  <c r="FJ39" i="18"/>
  <c r="FB45" i="18"/>
  <c r="FB53" i="18"/>
  <c r="FI43" i="18"/>
  <c r="FD24" i="18"/>
  <c r="FE26" i="18"/>
  <c r="FB40" i="18"/>
  <c r="FI17" i="18"/>
  <c r="FK18" i="18"/>
  <c r="FB33" i="18"/>
  <c r="FF39" i="18"/>
  <c r="FG45" i="18"/>
  <c r="FG53" i="18"/>
  <c r="FJ33" i="18"/>
  <c r="ES52" i="18"/>
  <c r="ES7" i="18" s="1"/>
  <c r="ES8" i="18"/>
  <c r="FG29" i="18"/>
  <c r="FF47" i="18"/>
  <c r="FF58" i="18"/>
  <c r="FF13" i="18" s="1"/>
  <c r="FG28" i="18"/>
  <c r="FI40" i="18"/>
  <c r="FI32" i="18"/>
  <c r="FK28" i="18"/>
  <c r="FJ28" i="18"/>
  <c r="FE31" i="18"/>
  <c r="FK37" i="18"/>
  <c r="FE34" i="18"/>
  <c r="FE55" i="18"/>
  <c r="FE10" i="18" s="1"/>
  <c r="FF45" i="18"/>
  <c r="FF53" i="18"/>
  <c r="FI42" i="18"/>
  <c r="FE38" i="18"/>
  <c r="FJ34" i="18"/>
  <c r="FJ55" i="18"/>
  <c r="FJ10" i="18" s="1"/>
  <c r="FK26" i="18"/>
  <c r="FJ31" i="18"/>
  <c r="FF36" i="18"/>
  <c r="FH18" i="18"/>
  <c r="FG33" i="18"/>
  <c r="FD35" i="18"/>
  <c r="FH25" i="18"/>
  <c r="FH45" i="18"/>
  <c r="FH53" i="18"/>
  <c r="FD55" i="18"/>
  <c r="FD10" i="18" s="1"/>
  <c r="FD34" i="18"/>
  <c r="FD30" i="18"/>
  <c r="FK54" i="18"/>
  <c r="FK9" i="18" s="1"/>
  <c r="FK22" i="18"/>
  <c r="FD19" i="18"/>
  <c r="FJ41" i="18"/>
  <c r="FJ56" i="18"/>
  <c r="FJ11" i="18" s="1"/>
  <c r="FK44" i="18"/>
  <c r="FF42" i="18"/>
  <c r="FE37" i="18"/>
  <c r="FI55" i="18"/>
  <c r="FI10" i="18" s="1"/>
  <c r="FI34" i="18"/>
  <c r="FE53" i="18"/>
  <c r="FE45" i="18"/>
  <c r="EW52" i="18"/>
  <c r="EW7" i="18" s="1"/>
  <c r="EW8" i="18"/>
  <c r="EQ52" i="18"/>
  <c r="EQ7" i="18" s="1"/>
  <c r="EQ8" i="18"/>
  <c r="FB28" i="18"/>
  <c r="FD32" i="18"/>
  <c r="FF21" i="18"/>
  <c r="FD57" i="18"/>
  <c r="FD12" i="18" s="1"/>
  <c r="FD46" i="18"/>
  <c r="FG35" i="18"/>
  <c r="FK42" i="18"/>
  <c r="FE29" i="18"/>
  <c r="FI57" i="18"/>
  <c r="FI12" i="18" s="1"/>
  <c r="FI46" i="18"/>
  <c r="FK46" i="18"/>
  <c r="FK57" i="18"/>
  <c r="FK12" i="18" s="1"/>
  <c r="FD28" i="18"/>
  <c r="FH42" i="18"/>
  <c r="FF37" i="18"/>
  <c r="FB34" i="18"/>
  <c r="FB55" i="18"/>
  <c r="FB10" i="18" s="1"/>
  <c r="FH23" i="18"/>
  <c r="FB38" i="18"/>
  <c r="FJ54" i="18"/>
  <c r="FJ9" i="18" s="1"/>
  <c r="FJ22" i="18"/>
  <c r="FK19" i="18"/>
  <c r="FD40" i="18"/>
  <c r="FI44" i="18"/>
  <c r="FF33" i="18"/>
  <c r="FH37" i="18"/>
  <c r="FB39" i="18"/>
  <c r="FG30" i="18"/>
  <c r="FB26" i="18"/>
  <c r="FB36" i="18"/>
  <c r="FG20" i="18"/>
  <c r="FB19" i="18"/>
  <c r="FI35" i="18"/>
  <c r="FI39" i="18"/>
  <c r="FD45" i="18"/>
  <c r="FD53" i="18"/>
  <c r="FE23" i="18"/>
  <c r="FH38" i="18"/>
  <c r="FH54" i="18"/>
  <c r="FH9" i="18" s="1"/>
  <c r="FH22" i="18"/>
  <c r="FB30" i="18"/>
  <c r="FE24" i="18"/>
  <c r="FF28" i="18"/>
  <c r="FJ21" i="18"/>
  <c r="FI47" i="18"/>
  <c r="FI58" i="18"/>
  <c r="FI13" i="18" s="1"/>
  <c r="FH28" i="18"/>
  <c r="FK23" i="18"/>
  <c r="FG32" i="18"/>
  <c r="FB58" i="18"/>
  <c r="FB13" i="18" s="1"/>
  <c r="FB47" i="18"/>
  <c r="FB46" i="18"/>
  <c r="FB57" i="18"/>
  <c r="FB12" i="18" s="1"/>
  <c r="FG23" i="18"/>
  <c r="FI38" i="18"/>
  <c r="FI54" i="18"/>
  <c r="FI9" i="18" s="1"/>
  <c r="FI22" i="18"/>
  <c r="FJ30" i="18"/>
  <c r="FB31" i="18"/>
  <c r="FJ43" i="18"/>
  <c r="FB20" i="18"/>
  <c r="FD27" i="18"/>
  <c r="FB17" i="18"/>
  <c r="FJ42" i="18"/>
  <c r="FK38" i="18"/>
  <c r="FG55" i="18"/>
  <c r="FG10" i="18" s="1"/>
  <c r="FG34" i="18"/>
  <c r="FJ26" i="18"/>
  <c r="FF43" i="18"/>
  <c r="FE20" i="18"/>
  <c r="FH19" i="18"/>
  <c r="FF17" i="18"/>
  <c r="FF20" i="18"/>
  <c r="FG27" i="18"/>
  <c r="FD37" i="18"/>
  <c r="FE39" i="18"/>
  <c r="FH30" i="18"/>
  <c r="FK31" i="18"/>
  <c r="FH43" i="18"/>
  <c r="FF54" i="18"/>
  <c r="FF9" i="18" s="1"/>
  <c r="FF22" i="18"/>
  <c r="FI30" i="18"/>
  <c r="ET8" i="18"/>
  <c r="ET52" i="18"/>
  <c r="ET7" i="18" s="1"/>
  <c r="FZ94" i="18"/>
  <c r="FZ105" i="18" s="1"/>
  <c r="GM4" i="18"/>
  <c r="FZ49" i="18"/>
  <c r="FZ60" i="18" s="1"/>
  <c r="GA4" i="18"/>
  <c r="EU8" i="18"/>
  <c r="EU52" i="18"/>
  <c r="EU7" i="18" s="1"/>
  <c r="FI97" i="18"/>
  <c r="FE46" i="18"/>
  <c r="FE57" i="18"/>
  <c r="FE12" i="18" s="1"/>
  <c r="FF31" i="18"/>
  <c r="FH29" i="18"/>
  <c r="FI21" i="18"/>
  <c r="FF46" i="18"/>
  <c r="FF57" i="18"/>
  <c r="FF12" i="18" s="1"/>
  <c r="FH56" i="18"/>
  <c r="FH11" i="18" s="1"/>
  <c r="FH41" i="18"/>
  <c r="FB32" i="18"/>
  <c r="FD21" i="18"/>
  <c r="FJ47" i="18"/>
  <c r="FJ58" i="18"/>
  <c r="FJ13" i="18" s="1"/>
  <c r="FJ46" i="18"/>
  <c r="FJ57" i="18"/>
  <c r="FJ12" i="18" s="1"/>
  <c r="FH31" i="18"/>
  <c r="FB43" i="18"/>
  <c r="FJ20" i="18"/>
  <c r="FG40" i="18"/>
  <c r="FD36" i="18"/>
  <c r="FG18" i="18"/>
  <c r="FJ35" i="18"/>
  <c r="FG25" i="18"/>
  <c r="FE30" i="18"/>
  <c r="FI23" i="18"/>
  <c r="FK43" i="18"/>
  <c r="FE54" i="18"/>
  <c r="FE9" i="18" s="1"/>
  <c r="FE22" i="18"/>
  <c r="FF26" i="18"/>
  <c r="FI36" i="18"/>
  <c r="FD20" i="18"/>
  <c r="FI27" i="18"/>
  <c r="FK25" i="18"/>
  <c r="FH33" i="18"/>
  <c r="FF38" i="18"/>
  <c r="FH34" i="18"/>
  <c r="FH55" i="18"/>
  <c r="FH10" i="18" s="1"/>
  <c r="FG26" i="18"/>
  <c r="FK36" i="18"/>
  <c r="FI20" i="18"/>
  <c r="FH26" i="18"/>
  <c r="FK24" i="18"/>
  <c r="FU77" i="18"/>
  <c r="FU89" i="18"/>
  <c r="FT73" i="18"/>
  <c r="FR89" i="18"/>
  <c r="FS72" i="18"/>
  <c r="FS66" i="18"/>
  <c r="FX65" i="18"/>
  <c r="FS73" i="18"/>
  <c r="FR77" i="18"/>
  <c r="FS81" i="18"/>
  <c r="FR73" i="18"/>
  <c r="FW85" i="18"/>
  <c r="FR65" i="18"/>
  <c r="FW89" i="18"/>
  <c r="FQ72" i="18"/>
  <c r="FQ66" i="18"/>
  <c r="FW65" i="18"/>
  <c r="FO67" i="18"/>
  <c r="FX73" i="18"/>
  <c r="FV77" i="18"/>
  <c r="FX81" i="18"/>
  <c r="FQ81" i="18"/>
  <c r="FT85" i="18"/>
  <c r="FR67" i="18"/>
  <c r="FT89" i="18"/>
  <c r="FW72" i="18"/>
  <c r="FW66" i="18"/>
  <c r="FO65" i="18"/>
  <c r="FV67" i="18"/>
  <c r="FX77" i="18"/>
  <c r="FQ65" i="18"/>
  <c r="FV85" i="18"/>
  <c r="FV89" i="18"/>
  <c r="FQ73" i="18"/>
  <c r="FO72" i="18"/>
  <c r="FO66" i="18"/>
  <c r="FU66" i="18"/>
  <c r="FV65" i="18"/>
  <c r="FU67" i="18"/>
  <c r="FW73" i="18"/>
  <c r="FW81" i="18"/>
  <c r="FU85" i="18"/>
  <c r="FR85" i="18"/>
  <c r="FT67" i="18"/>
  <c r="FS89" i="18"/>
  <c r="FQ89" i="18"/>
  <c r="FX72" i="18"/>
  <c r="FX66" i="18"/>
  <c r="FU65" i="18"/>
  <c r="FS67" i="18"/>
  <c r="FO73" i="18"/>
  <c r="FW77" i="18"/>
  <c r="FO81" i="18"/>
  <c r="FS85" i="18"/>
  <c r="FS77" i="18"/>
  <c r="FT72" i="18"/>
  <c r="FV73" i="18"/>
  <c r="FO89" i="18"/>
  <c r="FR72" i="18"/>
  <c r="FS65" i="18"/>
  <c r="FU73" i="18"/>
  <c r="FW79" i="18"/>
  <c r="FV72" i="18"/>
  <c r="FX67" i="18"/>
  <c r="FT81" i="18"/>
  <c r="FT79" i="18"/>
  <c r="FT65" i="18"/>
  <c r="FU72" i="18"/>
  <c r="FW67" i="18"/>
  <c r="FU81" i="18"/>
  <c r="FV81" i="18"/>
  <c r="FV66" i="18"/>
  <c r="FQ85" i="18"/>
  <c r="FO77" i="18"/>
  <c r="FR81" i="18"/>
  <c r="FX85" i="18"/>
  <c r="FQ67" i="18"/>
  <c r="FT66" i="18"/>
  <c r="FT77" i="18"/>
  <c r="FR66" i="18"/>
  <c r="FQ77" i="18"/>
  <c r="FO85" i="18"/>
  <c r="FX89" i="18"/>
  <c r="FU79" i="18"/>
  <c r="FX79" i="18"/>
  <c r="FS79" i="18"/>
  <c r="FV79" i="18"/>
  <c r="FQ79" i="18"/>
  <c r="FR79" i="18"/>
  <c r="FO79" i="18"/>
  <c r="FS68" i="18"/>
  <c r="FR87" i="18"/>
  <c r="FT91" i="18"/>
  <c r="FO78" i="18"/>
  <c r="FX71" i="18"/>
  <c r="FQ71" i="18"/>
  <c r="FR68" i="18"/>
  <c r="FX87" i="18"/>
  <c r="FS87" i="18"/>
  <c r="FQ91" i="18"/>
  <c r="FW78" i="18"/>
  <c r="FT71" i="18"/>
  <c r="FX64" i="18"/>
  <c r="FU80" i="18"/>
  <c r="FX84" i="18"/>
  <c r="FO68" i="18"/>
  <c r="FO87" i="18"/>
  <c r="FX91" i="18"/>
  <c r="FS91" i="18"/>
  <c r="FX78" i="18"/>
  <c r="FV71" i="18"/>
  <c r="FR64" i="18"/>
  <c r="FO80" i="18"/>
  <c r="FV84" i="18"/>
  <c r="FX68" i="18"/>
  <c r="FT87" i="18"/>
  <c r="FR91" i="18"/>
  <c r="FU71" i="18"/>
  <c r="FQ64" i="18"/>
  <c r="FT80" i="18"/>
  <c r="FV80" i="18"/>
  <c r="FV68" i="18"/>
  <c r="FV87" i="18"/>
  <c r="FW91" i="18"/>
  <c r="FR78" i="18"/>
  <c r="FS71" i="18"/>
  <c r="FW64" i="18"/>
  <c r="FS80" i="18"/>
  <c r="FW80" i="18"/>
  <c r="FR84" i="18"/>
  <c r="FT68" i="18"/>
  <c r="FU68" i="18"/>
  <c r="FU87" i="18"/>
  <c r="FO91" i="18"/>
  <c r="FQ78" i="18"/>
  <c r="FR71" i="18"/>
  <c r="FO64" i="18"/>
  <c r="FX80" i="18"/>
  <c r="FW68" i="18"/>
  <c r="FS78" i="18"/>
  <c r="FQ80" i="18"/>
  <c r="FU83" i="18"/>
  <c r="FW62" i="18"/>
  <c r="FW70" i="18"/>
  <c r="FX69" i="18"/>
  <c r="FR69" i="18"/>
  <c r="FO75" i="18"/>
  <c r="FX90" i="18"/>
  <c r="FT76" i="18"/>
  <c r="FU76" i="18"/>
  <c r="FR74" i="18"/>
  <c r="FW63" i="18"/>
  <c r="FV88" i="18"/>
  <c r="FT82" i="18"/>
  <c r="FW82" i="18"/>
  <c r="FS92" i="18"/>
  <c r="FU92" i="18"/>
  <c r="FV86" i="18"/>
  <c r="FV78" i="18"/>
  <c r="FT84" i="18"/>
  <c r="FS83" i="18"/>
  <c r="FO62" i="18"/>
  <c r="FO70" i="18"/>
  <c r="FQ69" i="18"/>
  <c r="FU75" i="18"/>
  <c r="FS76" i="18"/>
  <c r="FR76" i="18"/>
  <c r="FQ74" i="18"/>
  <c r="FO63" i="18"/>
  <c r="FR88" i="18"/>
  <c r="FS82" i="18"/>
  <c r="FO82" i="18"/>
  <c r="FX92" i="18"/>
  <c r="FU86" i="18"/>
  <c r="FW87" i="18"/>
  <c r="FU78" i="18"/>
  <c r="FS84" i="18"/>
  <c r="FX83" i="18"/>
  <c r="FR83" i="18"/>
  <c r="FU62" i="18"/>
  <c r="FX70" i="18"/>
  <c r="FW69" i="18"/>
  <c r="FV75" i="18"/>
  <c r="FO90" i="18"/>
  <c r="FX76" i="18"/>
  <c r="FW74" i="18"/>
  <c r="FV63" i="18"/>
  <c r="FU88" i="18"/>
  <c r="FX82" i="18"/>
  <c r="FQ86" i="18"/>
  <c r="FQ87" i="18"/>
  <c r="FT64" i="18"/>
  <c r="FQ83" i="18"/>
  <c r="FV70" i="18"/>
  <c r="FO69" i="18"/>
  <c r="FX75" i="18"/>
  <c r="FR75" i="18"/>
  <c r="FW90" i="18"/>
  <c r="FO74" i="18"/>
  <c r="FU63" i="18"/>
  <c r="FT88" i="18"/>
  <c r="FQ88" i="18"/>
  <c r="FQ92" i="18"/>
  <c r="FT86" i="18"/>
  <c r="FO86" i="18"/>
  <c r="FS64" i="18"/>
  <c r="FW84" i="18"/>
  <c r="FW83" i="18"/>
  <c r="FT62" i="18"/>
  <c r="FV62" i="18"/>
  <c r="FT70" i="18"/>
  <c r="FU70" i="18"/>
  <c r="FV69" i="18"/>
  <c r="FS75" i="18"/>
  <c r="FU90" i="18"/>
  <c r="FQ76" i="18"/>
  <c r="FX74" i="18"/>
  <c r="FS63" i="18"/>
  <c r="FS88" i="18"/>
  <c r="FO88" i="18"/>
  <c r="FV82" i="18"/>
  <c r="FO92" i="18"/>
  <c r="FS86" i="18"/>
  <c r="FR86" i="18"/>
  <c r="FU91" i="18"/>
  <c r="FW71" i="18"/>
  <c r="FU64" i="18"/>
  <c r="FU84" i="18"/>
  <c r="FO83" i="18"/>
  <c r="FS62" i="18"/>
  <c r="FX62" i="18"/>
  <c r="FS70" i="18"/>
  <c r="FU69" i="18"/>
  <c r="FW75" i="18"/>
  <c r="FV90" i="18"/>
  <c r="FO76" i="18"/>
  <c r="FV74" i="18"/>
  <c r="FT63" i="18"/>
  <c r="FX88" i="18"/>
  <c r="FU82" i="18"/>
  <c r="FV92" i="18"/>
  <c r="FX86" i="18"/>
  <c r="FV91" i="18"/>
  <c r="FO71" i="18"/>
  <c r="FV64" i="18"/>
  <c r="FO84" i="18"/>
  <c r="FT83" i="18"/>
  <c r="FR62" i="18"/>
  <c r="FR70" i="18"/>
  <c r="FS69" i="18"/>
  <c r="FT75" i="18"/>
  <c r="FT90" i="18"/>
  <c r="FR90" i="18"/>
  <c r="FV76" i="18"/>
  <c r="FT74" i="18"/>
  <c r="FU74" i="18"/>
  <c r="FX63" i="18"/>
  <c r="FR63" i="18"/>
  <c r="FR82" i="18"/>
  <c r="FW92" i="18"/>
  <c r="FQ68" i="18"/>
  <c r="FT78" i="18"/>
  <c r="FR80" i="18"/>
  <c r="FQ84" i="18"/>
  <c r="FV83" i="18"/>
  <c r="FQ62" i="18"/>
  <c r="FQ70" i="18"/>
  <c r="FT69" i="18"/>
  <c r="FQ75" i="18"/>
  <c r="FS90" i="18"/>
  <c r="FQ90" i="18"/>
  <c r="FW76" i="18"/>
  <c r="FS74" i="18"/>
  <c r="FQ63" i="18"/>
  <c r="FW88" i="18"/>
  <c r="FQ82" i="18"/>
  <c r="FT92" i="18"/>
  <c r="FR92" i="18"/>
  <c r="FW86" i="18"/>
  <c r="FD97" i="18"/>
  <c r="FH24" i="18"/>
  <c r="FF32" i="18"/>
  <c r="FK47" i="18"/>
  <c r="FK58" i="18"/>
  <c r="FK13" i="18" s="1"/>
  <c r="FE35" i="18"/>
  <c r="FD42" i="18"/>
  <c r="FF29" i="18"/>
  <c r="FG21" i="18"/>
  <c r="FD47" i="18"/>
  <c r="FD58" i="18"/>
  <c r="FD13" i="18" s="1"/>
  <c r="FE40" i="18"/>
  <c r="FE36" i="18"/>
  <c r="FE18" i="18"/>
  <c r="FI19" i="18"/>
  <c r="FK41" i="18"/>
  <c r="FK56" i="18"/>
  <c r="FK11" i="18" s="1"/>
  <c r="FH17" i="18"/>
  <c r="FH44" i="18"/>
  <c r="FE33" i="18"/>
  <c r="FI37" i="18"/>
  <c r="FH39" i="18"/>
  <c r="FI26" i="18"/>
  <c r="FJ23" i="18"/>
  <c r="FE43" i="18"/>
  <c r="FK20" i="18"/>
  <c r="FG19" i="18"/>
  <c r="FE17" i="18"/>
  <c r="FJ18" i="18"/>
  <c r="FK33" i="18"/>
  <c r="FJ25" i="18"/>
  <c r="FG44" i="18"/>
  <c r="FD23" i="18"/>
  <c r="FG43" i="18"/>
  <c r="FG54" i="18"/>
  <c r="FG9" i="18" s="1"/>
  <c r="FG22" i="18"/>
  <c r="FE19" i="18"/>
  <c r="FJ40" i="18"/>
  <c r="FK17" i="18"/>
  <c r="FB18" i="18"/>
  <c r="FF19" i="18"/>
  <c r="EV52" i="18"/>
  <c r="EV7" i="18" s="1"/>
  <c r="EV8" i="18"/>
  <c r="FN94" i="18"/>
  <c r="FN105" i="18" s="1"/>
  <c r="FM1" i="18"/>
  <c r="FN49" i="18"/>
  <c r="FN60" i="18" s="1"/>
  <c r="FE97" i="18"/>
  <c r="FK97" i="18"/>
  <c r="FH97" i="18"/>
  <c r="FE58" i="18"/>
  <c r="FE13" i="18" s="1"/>
  <c r="FE47" i="18"/>
  <c r="FE28" i="18"/>
  <c r="FE42" i="18"/>
  <c r="FB29" i="18"/>
  <c r="FK21" i="18"/>
  <c r="FI28" i="18"/>
  <c r="FI29" i="18"/>
  <c r="FH21" i="18"/>
  <c r="FG56" i="18"/>
  <c r="FG11" i="18" s="1"/>
  <c r="FG41" i="18"/>
  <c r="FG17" i="18"/>
  <c r="FF18" i="18"/>
  <c r="FF41" i="18"/>
  <c r="FF56" i="18"/>
  <c r="FF11" i="18" s="1"/>
  <c r="FF25" i="18"/>
  <c r="FK45" i="18"/>
  <c r="FK53" i="18"/>
  <c r="FB42" i="18"/>
  <c r="FG38" i="18"/>
  <c r="FD26" i="18"/>
  <c r="FD31" i="18"/>
  <c r="FH36" i="18"/>
  <c r="FI18" i="18"/>
  <c r="FF27" i="18"/>
  <c r="FI25" i="18"/>
  <c r="FE44" i="18"/>
  <c r="FJ37" i="18"/>
  <c r="FD39" i="18"/>
  <c r="FJ45" i="18"/>
  <c r="FJ53" i="18"/>
  <c r="FI31" i="18"/>
  <c r="FG36" i="18"/>
  <c r="FD22" i="18"/>
  <c r="FD54" i="18"/>
  <c r="FD9" i="18" s="1"/>
  <c r="FJ19" i="18"/>
  <c r="FD56" i="18"/>
  <c r="FD11" i="18" s="1"/>
  <c r="FD41" i="18"/>
  <c r="FD25" i="18"/>
  <c r="FD18" i="18"/>
  <c r="FK27" i="18"/>
  <c r="FF24" i="18"/>
  <c r="FU128" i="18"/>
  <c r="FW128" i="18"/>
  <c r="FW124" i="18"/>
  <c r="FW100" i="18" s="1"/>
  <c r="FU124" i="18"/>
  <c r="FU100" i="18" s="1"/>
  <c r="FV117" i="18"/>
  <c r="FS127" i="18"/>
  <c r="FQ127" i="18"/>
  <c r="FQ123" i="18"/>
  <c r="FS119" i="18"/>
  <c r="FS123" i="18"/>
  <c r="FV113" i="18"/>
  <c r="FQ107" i="18"/>
  <c r="FO124" i="18"/>
  <c r="FO100" i="18" s="1"/>
  <c r="FO128" i="18"/>
  <c r="FU109" i="18"/>
  <c r="FU115" i="18"/>
  <c r="FU117" i="18"/>
  <c r="FO119" i="18"/>
  <c r="FR127" i="18"/>
  <c r="FR129" i="18"/>
  <c r="FV112" i="18"/>
  <c r="FV99" i="18" s="1"/>
  <c r="FV109" i="18"/>
  <c r="FT130" i="18"/>
  <c r="FR130" i="18"/>
  <c r="FS113" i="18"/>
  <c r="FU107" i="18"/>
  <c r="FR109" i="18"/>
  <c r="FV115" i="18"/>
  <c r="FS117" i="18"/>
  <c r="FT119" i="18"/>
  <c r="FO123" i="18"/>
  <c r="FR112" i="18"/>
  <c r="FR99" i="18" s="1"/>
  <c r="FV118" i="18"/>
  <c r="FQ115" i="18"/>
  <c r="FU110" i="18"/>
  <c r="FQ130" i="18"/>
  <c r="FX113" i="18"/>
  <c r="FQ113" i="18"/>
  <c r="FW107" i="18"/>
  <c r="FT124" i="18"/>
  <c r="FT100" i="18" s="1"/>
  <c r="FT128" i="18"/>
  <c r="FX109" i="18"/>
  <c r="FQ109" i="18"/>
  <c r="FR115" i="18"/>
  <c r="FR117" i="18"/>
  <c r="FV119" i="18"/>
  <c r="FU123" i="18"/>
  <c r="FW127" i="18"/>
  <c r="FW129" i="18"/>
  <c r="FT112" i="18"/>
  <c r="FT99" i="18" s="1"/>
  <c r="FO112" i="18"/>
  <c r="FO99" i="18" s="1"/>
  <c r="FU118" i="18"/>
  <c r="FR110" i="18"/>
  <c r="FX130" i="18"/>
  <c r="FO130" i="18"/>
  <c r="FR113" i="18"/>
  <c r="FO107" i="18"/>
  <c r="FS124" i="18"/>
  <c r="FS100" i="18" s="1"/>
  <c r="FS128" i="18"/>
  <c r="FX115" i="18"/>
  <c r="FX117" i="18"/>
  <c r="FQ117" i="18"/>
  <c r="FR119" i="18"/>
  <c r="FT123" i="18"/>
  <c r="FO127" i="18"/>
  <c r="FO129" i="18"/>
  <c r="FS112" i="18"/>
  <c r="FS99" i="18" s="1"/>
  <c r="FT118" i="18"/>
  <c r="FT28" i="18" s="1"/>
  <c r="FR118" i="18"/>
  <c r="FQ110" i="18"/>
  <c r="FW113" i="18"/>
  <c r="FT107" i="18"/>
  <c r="FQ124" i="18"/>
  <c r="FQ100" i="18" s="1"/>
  <c r="FQ128" i="18"/>
  <c r="FW109" i="18"/>
  <c r="FX119" i="18"/>
  <c r="FV123" i="18"/>
  <c r="FU127" i="18"/>
  <c r="FU129" i="18"/>
  <c r="FX112" i="18"/>
  <c r="FX99" i="18" s="1"/>
  <c r="FS118" i="18"/>
  <c r="FV129" i="18"/>
  <c r="FT110" i="18"/>
  <c r="FS115" i="18"/>
  <c r="FW130" i="18"/>
  <c r="FU113" i="18"/>
  <c r="FV107" i="18"/>
  <c r="FO115" i="18"/>
  <c r="FT127" i="18"/>
  <c r="FQ118" i="18"/>
  <c r="FX110" i="18"/>
  <c r="FV124" i="18"/>
  <c r="FV100" i="18" s="1"/>
  <c r="FT115" i="18"/>
  <c r="FV127" i="18"/>
  <c r="FX118" i="18"/>
  <c r="FO118" i="18"/>
  <c r="FV110" i="18"/>
  <c r="FX127" i="18"/>
  <c r="FW117" i="18"/>
  <c r="FX123" i="18"/>
  <c r="FX129" i="18"/>
  <c r="FW118" i="18"/>
  <c r="FT122" i="18"/>
  <c r="FQ119" i="18"/>
  <c r="FW115" i="18"/>
  <c r="FO117" i="18"/>
  <c r="FW123" i="18"/>
  <c r="FT129" i="18"/>
  <c r="FQ122" i="18"/>
  <c r="FR107" i="18"/>
  <c r="FO109" i="18"/>
  <c r="FT117" i="18"/>
  <c r="FR123" i="18"/>
  <c r="FS129" i="18"/>
  <c r="FU122" i="18"/>
  <c r="FU32" i="18" s="1"/>
  <c r="FQ112" i="18"/>
  <c r="FQ99" i="18" s="1"/>
  <c r="FS130" i="18"/>
  <c r="FT113" i="18"/>
  <c r="FX124" i="18"/>
  <c r="FX100" i="18" s="1"/>
  <c r="FU112" i="18"/>
  <c r="FU99" i="18" s="1"/>
  <c r="FX107" i="18"/>
  <c r="FX128" i="18"/>
  <c r="FR124" i="18"/>
  <c r="FR100" i="18" s="1"/>
  <c r="FT109" i="18"/>
  <c r="FQ129" i="18"/>
  <c r="FR122" i="18"/>
  <c r="FV130" i="18"/>
  <c r="FV128" i="18"/>
  <c r="FR128" i="18"/>
  <c r="FO113" i="18"/>
  <c r="FS107" i="18"/>
  <c r="FS109" i="18"/>
  <c r="FW119" i="18"/>
  <c r="FW112" i="18"/>
  <c r="FW99" i="18" s="1"/>
  <c r="FU130" i="18"/>
  <c r="FU119" i="18"/>
  <c r="FS110" i="18"/>
  <c r="FS122" i="18"/>
  <c r="FX122" i="18"/>
  <c r="FO110" i="18"/>
  <c r="FV122" i="18"/>
  <c r="FW110" i="18"/>
  <c r="FO122" i="18"/>
  <c r="FW122" i="18"/>
  <c r="FO133" i="18"/>
  <c r="FQ120" i="18"/>
  <c r="FT136" i="18"/>
  <c r="FT102" i="18" s="1"/>
  <c r="FU136" i="18"/>
  <c r="FU102" i="18" s="1"/>
  <c r="FU111" i="18"/>
  <c r="FU21" i="18" s="1"/>
  <c r="FS116" i="18"/>
  <c r="FR116" i="18"/>
  <c r="FU133" i="18"/>
  <c r="FX120" i="18"/>
  <c r="FS136" i="18"/>
  <c r="FS102" i="18" s="1"/>
  <c r="FR136" i="18"/>
  <c r="FR102" i="18" s="1"/>
  <c r="FS111" i="18"/>
  <c r="FS21" i="18" s="1"/>
  <c r="FQ116" i="18"/>
  <c r="FR133" i="18"/>
  <c r="FV120" i="18"/>
  <c r="FW111" i="18"/>
  <c r="FO116" i="18"/>
  <c r="FX133" i="18"/>
  <c r="FQ133" i="18"/>
  <c r="FW120" i="18"/>
  <c r="FO136" i="18"/>
  <c r="FO102" i="18" s="1"/>
  <c r="FO111" i="18"/>
  <c r="FV116" i="18"/>
  <c r="FV133" i="18"/>
  <c r="FT120" i="18"/>
  <c r="FU120" i="18"/>
  <c r="FV136" i="18"/>
  <c r="FV102" i="18" s="1"/>
  <c r="FT111" i="18"/>
  <c r="FU116" i="18"/>
  <c r="FW133" i="18"/>
  <c r="FS120" i="18"/>
  <c r="FR120" i="18"/>
  <c r="FW136" i="18"/>
  <c r="FW102" i="18" s="1"/>
  <c r="FV111" i="18"/>
  <c r="FT116" i="18"/>
  <c r="FW116" i="18"/>
  <c r="FW125" i="18"/>
  <c r="FU108" i="18"/>
  <c r="FS137" i="18"/>
  <c r="FS103" i="18" s="1"/>
  <c r="FV114" i="18"/>
  <c r="FW131" i="18"/>
  <c r="FW101" i="18" s="1"/>
  <c r="FX135" i="18"/>
  <c r="FX98" i="18" s="1"/>
  <c r="FS135" i="18"/>
  <c r="FS98" i="18" s="1"/>
  <c r="FO121" i="18"/>
  <c r="FT134" i="18"/>
  <c r="FT44" i="18" s="1"/>
  <c r="FR134" i="18"/>
  <c r="FR44" i="18" s="1"/>
  <c r="FW132" i="18"/>
  <c r="FQ136" i="18"/>
  <c r="FQ102" i="18" s="1"/>
  <c r="FX111" i="18"/>
  <c r="FO125" i="18"/>
  <c r="FR108" i="18"/>
  <c r="FX137" i="18"/>
  <c r="FX103" i="18" s="1"/>
  <c r="FR137" i="18"/>
  <c r="FR103" i="18" s="1"/>
  <c r="FU114" i="18"/>
  <c r="FO131" i="18"/>
  <c r="FO101" i="18" s="1"/>
  <c r="FQ135" i="18"/>
  <c r="FQ98" i="18" s="1"/>
  <c r="FU121" i="18"/>
  <c r="FW126" i="18"/>
  <c r="FS134" i="18"/>
  <c r="FS44" i="18" s="1"/>
  <c r="FO134" i="18"/>
  <c r="FT132" i="18"/>
  <c r="FU132" i="18"/>
  <c r="FX136" i="18"/>
  <c r="FX102" i="18" s="1"/>
  <c r="FU125" i="18"/>
  <c r="FQ108" i="18"/>
  <c r="FQ137" i="18"/>
  <c r="FQ103" i="18" s="1"/>
  <c r="FQ114" i="18"/>
  <c r="FU131" i="18"/>
  <c r="FU101" i="18" s="1"/>
  <c r="FW135" i="18"/>
  <c r="FW98" i="18" s="1"/>
  <c r="FT121" i="18"/>
  <c r="FV126" i="18"/>
  <c r="FQ134" i="18"/>
  <c r="FQ44" i="18" s="1"/>
  <c r="FS132" i="18"/>
  <c r="FR132" i="18"/>
  <c r="FR111" i="18"/>
  <c r="FT125" i="18"/>
  <c r="FO108" i="18"/>
  <c r="FW137" i="18"/>
  <c r="FW103" i="18" s="1"/>
  <c r="FT114" i="18"/>
  <c r="FR114" i="18"/>
  <c r="FT131" i="18"/>
  <c r="FT101" i="18" s="1"/>
  <c r="FO135" i="18"/>
  <c r="FO98" i="18" s="1"/>
  <c r="FS121" i="18"/>
  <c r="FU126" i="18"/>
  <c r="FU36" i="18" s="1"/>
  <c r="FX134" i="18"/>
  <c r="FX44" i="18" s="1"/>
  <c r="FQ132" i="18"/>
  <c r="FO120" i="18"/>
  <c r="FQ111" i="18"/>
  <c r="FS125" i="18"/>
  <c r="FT108" i="18"/>
  <c r="FW108" i="18"/>
  <c r="FO137" i="18"/>
  <c r="FO103" i="18" s="1"/>
  <c r="FS114" i="18"/>
  <c r="FO114" i="18"/>
  <c r="FV131" i="18"/>
  <c r="FV101" i="18" s="1"/>
  <c r="FU135" i="18"/>
  <c r="FU98" i="18" s="1"/>
  <c r="FR121" i="18"/>
  <c r="FT126" i="18"/>
  <c r="FR126" i="18"/>
  <c r="FX132" i="18"/>
  <c r="FT133" i="18"/>
  <c r="FX116" i="18"/>
  <c r="FR125" i="18"/>
  <c r="FS108" i="18"/>
  <c r="FV108" i="18"/>
  <c r="FV137" i="18"/>
  <c r="FV103" i="18" s="1"/>
  <c r="FX114" i="18"/>
  <c r="FR131" i="18"/>
  <c r="FR101" i="18" s="1"/>
  <c r="FT135" i="18"/>
  <c r="FT98" i="18" s="1"/>
  <c r="FX121" i="18"/>
  <c r="FQ121" i="18"/>
  <c r="FS126" i="18"/>
  <c r="FS36" i="18" s="1"/>
  <c r="FO126" i="18"/>
  <c r="FW134" i="18"/>
  <c r="FS133" i="18"/>
  <c r="FX125" i="18"/>
  <c r="FQ125" i="18"/>
  <c r="FX108" i="18"/>
  <c r="FU137" i="18"/>
  <c r="FU103" i="18" s="1"/>
  <c r="FX131" i="18"/>
  <c r="FX101" i="18" s="1"/>
  <c r="FS131" i="18"/>
  <c r="FS101" i="18" s="1"/>
  <c r="FV135" i="18"/>
  <c r="FV98" i="18" s="1"/>
  <c r="FV121" i="18"/>
  <c r="FQ126" i="18"/>
  <c r="FV134" i="18"/>
  <c r="FV44" i="18" s="1"/>
  <c r="FO132" i="18"/>
  <c r="FV125" i="18"/>
  <c r="FT137" i="18"/>
  <c r="FT103" i="18" s="1"/>
  <c r="FW114" i="18"/>
  <c r="FQ131" i="18"/>
  <c r="FQ101" i="18" s="1"/>
  <c r="FR135" i="18"/>
  <c r="FR98" i="18" s="1"/>
  <c r="FW121" i="18"/>
  <c r="FX126" i="18"/>
  <c r="FX36" i="18" s="1"/>
  <c r="FU134" i="18"/>
  <c r="FV132" i="18"/>
  <c r="EO52" i="18"/>
  <c r="EO7" i="18" s="1"/>
  <c r="EO8" i="18"/>
  <c r="FE21" i="18"/>
  <c r="FG46" i="18"/>
  <c r="FG57" i="18"/>
  <c r="FG12" i="18" s="1"/>
  <c r="FH40" i="18"/>
  <c r="FH32" i="18"/>
  <c r="FD29" i="18"/>
  <c r="FH57" i="18"/>
  <c r="FH12" i="18" s="1"/>
  <c r="FH46" i="18"/>
  <c r="FB41" i="18"/>
  <c r="FB56" i="18"/>
  <c r="FB11" i="18" s="1"/>
  <c r="FJ32" i="18"/>
  <c r="FE32" i="18"/>
  <c r="FK29" i="18"/>
  <c r="FE56" i="18"/>
  <c r="FE11" i="18" s="1"/>
  <c r="FE41" i="18"/>
  <c r="FE25" i="18"/>
  <c r="FF44" i="18"/>
  <c r="FJ27" i="18"/>
  <c r="FB35" i="18"/>
  <c r="FK39" i="18"/>
  <c r="FK30" i="18"/>
  <c r="FF23" i="18"/>
  <c r="FJ38" i="18"/>
  <c r="FB22" i="18"/>
  <c r="FB54" i="18"/>
  <c r="FB9" i="18" s="1"/>
  <c r="FF40" i="18"/>
  <c r="FD17" i="18"/>
  <c r="FI33" i="18"/>
  <c r="FB25" i="18"/>
  <c r="FJ44" i="18"/>
  <c r="FD38" i="18"/>
  <c r="FF55" i="18"/>
  <c r="FF10" i="18" s="1"/>
  <c r="FF34" i="18"/>
  <c r="FF30" i="18"/>
  <c r="FK40" i="18"/>
  <c r="FJ36" i="18"/>
  <c r="FH20" i="18"/>
  <c r="FH27" i="18"/>
  <c r="FK35" i="18"/>
  <c r="FD44" i="18"/>
  <c r="FB27" i="18"/>
  <c r="BV43" i="18"/>
  <c r="BE17" i="18"/>
  <c r="BD33" i="18"/>
  <c r="BD44" i="18"/>
  <c r="BD97" i="18"/>
  <c r="BK36" i="18"/>
  <c r="BX26" i="18"/>
  <c r="BO32" i="18"/>
  <c r="BG25" i="18"/>
  <c r="BE44" i="18"/>
  <c r="BG17" i="18"/>
  <c r="BD42" i="18"/>
  <c r="BG20" i="18"/>
  <c r="BG21" i="18"/>
  <c r="BG36" i="18"/>
  <c r="I49" i="23"/>
  <c r="D49" i="23"/>
  <c r="S86" i="23"/>
  <c r="V70" i="23"/>
  <c r="U85" i="23"/>
  <c r="W85" i="23"/>
  <c r="Z62" i="23"/>
  <c r="Q62" i="23"/>
  <c r="Q85" i="23"/>
  <c r="Y62" i="23"/>
  <c r="T70" i="23"/>
  <c r="W62" i="23"/>
  <c r="S62" i="23"/>
  <c r="U69" i="23"/>
  <c r="S85" i="23"/>
  <c r="U84" i="23"/>
  <c r="Q66" i="23"/>
  <c r="Q61" i="23"/>
  <c r="V67" i="23"/>
  <c r="T86" i="23"/>
  <c r="L45" i="23"/>
  <c r="X6" i="23"/>
  <c r="W67" i="23"/>
  <c r="S63" i="23"/>
  <c r="Q69" i="23"/>
  <c r="Q68" i="23"/>
  <c r="W66" i="23"/>
  <c r="V84" i="23"/>
  <c r="V61" i="23"/>
  <c r="S61" i="23"/>
  <c r="U68" i="23"/>
  <c r="U83" i="23"/>
  <c r="U67" i="23"/>
  <c r="U66" i="23"/>
  <c r="U62" i="23"/>
  <c r="V83" i="23"/>
  <c r="Y85" i="23"/>
  <c r="Y65" i="23"/>
  <c r="T66" i="23"/>
  <c r="Z66" i="23"/>
  <c r="U61" i="23"/>
  <c r="W63" i="23"/>
  <c r="V68" i="23"/>
  <c r="V64" i="23"/>
  <c r="S83" i="23"/>
  <c r="S64" i="23"/>
  <c r="Y61" i="23"/>
  <c r="X63" i="23"/>
  <c r="Z65" i="23"/>
  <c r="Q67" i="23"/>
  <c r="Q64" i="23"/>
  <c r="W84" i="23"/>
  <c r="W64" i="23"/>
  <c r="W61" i="23"/>
  <c r="Y70" i="23"/>
  <c r="Y66" i="23"/>
  <c r="Y63" i="23"/>
  <c r="W86" i="23"/>
  <c r="V86" i="23"/>
  <c r="X69" i="23"/>
  <c r="X85" i="23"/>
  <c r="X66" i="23"/>
  <c r="X65" i="23"/>
  <c r="Q83" i="23"/>
  <c r="U64" i="23"/>
  <c r="S70" i="23"/>
  <c r="V66" i="23"/>
  <c r="V63" i="23"/>
  <c r="S65" i="23"/>
  <c r="Y69" i="23"/>
  <c r="X70" i="23"/>
  <c r="Q86" i="23"/>
  <c r="T84" i="23"/>
  <c r="T67" i="23"/>
  <c r="T65" i="23"/>
  <c r="T64" i="23"/>
  <c r="Z86" i="23"/>
  <c r="X84" i="23"/>
  <c r="X61" i="23"/>
  <c r="Z69" i="23"/>
  <c r="Z83" i="23"/>
  <c r="W70" i="23"/>
  <c r="U86" i="23"/>
  <c r="S66" i="23"/>
  <c r="T69" i="23"/>
  <c r="T68" i="23"/>
  <c r="T61" i="23"/>
  <c r="Z68" i="23"/>
  <c r="Z64" i="23"/>
  <c r="Y68" i="23"/>
  <c r="Y83" i="23"/>
  <c r="X86" i="23"/>
  <c r="T83" i="23"/>
  <c r="T62" i="23"/>
  <c r="X64" i="23"/>
  <c r="Z84" i="23"/>
  <c r="Q65" i="23"/>
  <c r="W65" i="23"/>
  <c r="V69" i="23"/>
  <c r="V62" i="23"/>
  <c r="S68" i="23"/>
  <c r="S67" i="23"/>
  <c r="Y84" i="23"/>
  <c r="Y67" i="23"/>
  <c r="Y64" i="23"/>
  <c r="X83" i="23"/>
  <c r="Z67" i="23"/>
  <c r="Z63" i="23"/>
  <c r="Z61" i="23"/>
  <c r="Q84" i="23"/>
  <c r="Q63" i="23"/>
  <c r="U65" i="23"/>
  <c r="U63" i="23"/>
  <c r="W68" i="23"/>
  <c r="W83" i="23"/>
  <c r="Q70" i="23"/>
  <c r="V65" i="23"/>
  <c r="S84" i="23"/>
  <c r="U70" i="23"/>
  <c r="T63" i="23"/>
  <c r="Z70" i="23"/>
  <c r="X68" i="23"/>
  <c r="X67" i="23"/>
  <c r="X62" i="23"/>
  <c r="Z85" i="23"/>
  <c r="T6" i="23"/>
  <c r="H46" i="23"/>
  <c r="G48" i="23"/>
  <c r="G46" i="23"/>
  <c r="H42" i="23"/>
  <c r="V6" i="23"/>
  <c r="M47" i="23"/>
  <c r="I46" i="23"/>
  <c r="V77" i="23"/>
  <c r="J47" i="23"/>
  <c r="J45" i="23"/>
  <c r="F46" i="23"/>
  <c r="F42" i="23"/>
  <c r="D44" i="23"/>
  <c r="S77" i="23"/>
  <c r="F47" i="23"/>
  <c r="Q77" i="23"/>
  <c r="I44" i="23"/>
  <c r="I43" i="23"/>
  <c r="G47" i="23"/>
  <c r="F21" i="22"/>
  <c r="FM149" i="22"/>
  <c r="FJ178" i="22"/>
  <c r="FK47" i="22"/>
  <c r="FI54" i="22"/>
  <c r="FI9" i="22" s="1"/>
  <c r="FU168" i="22"/>
  <c r="FZ160" i="22"/>
  <c r="FZ168" i="22"/>
  <c r="FT167" i="22"/>
  <c r="FX174" i="22"/>
  <c r="FY179" i="22"/>
  <c r="FS166" i="22"/>
  <c r="FU169" i="22"/>
  <c r="FS164" i="22"/>
  <c r="FY165" i="22"/>
  <c r="FS176" i="22"/>
  <c r="FF45" i="22"/>
  <c r="FX97" i="22"/>
  <c r="FM159" i="22"/>
  <c r="W106" i="23"/>
  <c r="V106" i="23"/>
  <c r="S106" i="23"/>
  <c r="Q106" i="23"/>
  <c r="Z106" i="23"/>
  <c r="Y106" i="23"/>
  <c r="U106" i="23"/>
  <c r="X106" i="23"/>
  <c r="T106" i="23"/>
  <c r="Q15" i="23"/>
  <c r="Z34" i="23"/>
  <c r="Z71" i="23" s="1"/>
  <c r="Y34" i="23"/>
  <c r="Y71" i="23" s="1"/>
  <c r="Q34" i="23"/>
  <c r="Q71" i="23" s="1"/>
  <c r="X34" i="23"/>
  <c r="X71" i="23" s="1"/>
  <c r="W34" i="23"/>
  <c r="W71" i="23" s="1"/>
  <c r="V34" i="23"/>
  <c r="V71" i="23" s="1"/>
  <c r="U34" i="23"/>
  <c r="U71" i="23" s="1"/>
  <c r="T34" i="23"/>
  <c r="T71" i="23" s="1"/>
  <c r="S34" i="23"/>
  <c r="S71" i="23" s="1"/>
  <c r="EQ155" i="22"/>
  <c r="EQ234" i="22"/>
  <c r="EQ156" i="22"/>
  <c r="EQ33" i="22"/>
  <c r="EQ161" i="22"/>
  <c r="EQ157" i="22"/>
  <c r="ED41" i="22"/>
  <c r="ED56" i="22"/>
  <c r="ED11" i="22" s="1"/>
  <c r="ED23" i="22"/>
  <c r="ED158" i="22"/>
  <c r="DQ190" i="22"/>
  <c r="DQ182" i="22"/>
  <c r="DQ97" i="22"/>
  <c r="DQ171" i="22"/>
  <c r="DQ192" i="22"/>
  <c r="DQ147" i="22" s="1"/>
  <c r="DQ165" i="22"/>
  <c r="DQ234" i="22"/>
  <c r="DQ25" i="22"/>
  <c r="DQ166" i="22"/>
  <c r="DQ179" i="22"/>
  <c r="DD169" i="22"/>
  <c r="DD35" i="22"/>
  <c r="DD166" i="22"/>
  <c r="DD154" i="22"/>
  <c r="D100" i="23"/>
  <c r="DD183" i="22"/>
  <c r="DD194" i="22"/>
  <c r="DD149" i="22" s="1"/>
  <c r="DD30" i="22"/>
  <c r="Q81" i="23"/>
  <c r="D116" i="23"/>
  <c r="AD165" i="22"/>
  <c r="AD190" i="22"/>
  <c r="AD182" i="22"/>
  <c r="AD172" i="22"/>
  <c r="Q181" i="22"/>
  <c r="AQ194" i="22"/>
  <c r="AQ149" i="22" s="1"/>
  <c r="AQ183" i="22"/>
  <c r="Q191" i="22"/>
  <c r="Q159" i="22"/>
  <c r="AD36" i="22"/>
  <c r="AQ192" i="22"/>
  <c r="AQ147" i="22" s="1"/>
  <c r="AQ171" i="22"/>
  <c r="BD173" i="22"/>
  <c r="BD97" i="22"/>
  <c r="BD180" i="22"/>
  <c r="BD33" i="22"/>
  <c r="BD42" i="22"/>
  <c r="AQ40" i="22"/>
  <c r="BD176" i="22"/>
  <c r="BQ33" i="22"/>
  <c r="BQ41" i="22"/>
  <c r="BQ56" i="22"/>
  <c r="BQ11" i="22" s="1"/>
  <c r="BQ43" i="22"/>
  <c r="CD155" i="22"/>
  <c r="BQ19" i="22"/>
  <c r="BQ164" i="22"/>
  <c r="CQ24" i="22"/>
  <c r="BQ172" i="22"/>
  <c r="BQ29" i="22"/>
  <c r="CD25" i="22"/>
  <c r="BQ194" i="22"/>
  <c r="BQ149" i="22" s="1"/>
  <c r="BQ183" i="22"/>
  <c r="BQ31" i="22"/>
  <c r="CQ168" i="22"/>
  <c r="D43" i="23"/>
  <c r="CQ22" i="22"/>
  <c r="CQ54" i="22"/>
  <c r="CQ9" i="22" s="1"/>
  <c r="CQ178" i="22"/>
  <c r="CQ193" i="22"/>
  <c r="CQ148" i="22" s="1"/>
  <c r="Q80" i="23"/>
  <c r="D115" i="23"/>
  <c r="CD36" i="22"/>
  <c r="CQ174" i="22"/>
  <c r="CQ170" i="22"/>
  <c r="CD184" i="22"/>
  <c r="CD195" i="22"/>
  <c r="CD150" i="22" s="1"/>
  <c r="CQ26" i="22"/>
  <c r="Q193" i="22"/>
  <c r="Q148" i="22" s="1"/>
  <c r="Q178" i="22"/>
  <c r="Q47" i="22"/>
  <c r="Q58" i="22"/>
  <c r="Q13" i="22" s="1"/>
  <c r="Q24" i="22"/>
  <c r="D42" i="23"/>
  <c r="Q6" i="23"/>
  <c r="EU21" i="22"/>
  <c r="EU54" i="22"/>
  <c r="EU9" i="22" s="1"/>
  <c r="EU22" i="22"/>
  <c r="EU179" i="22"/>
  <c r="EU35" i="22"/>
  <c r="EU26" i="22"/>
  <c r="EU165" i="22"/>
  <c r="EH171" i="22"/>
  <c r="EH192" i="22"/>
  <c r="EH147" i="22" s="1"/>
  <c r="EH33" i="22"/>
  <c r="EH170" i="22"/>
  <c r="EH44" i="22"/>
  <c r="EH20" i="22"/>
  <c r="EH155" i="22"/>
  <c r="EH17" i="22"/>
  <c r="DU20" i="22"/>
  <c r="DU171" i="22"/>
  <c r="DU192" i="22"/>
  <c r="DU147" i="22" s="1"/>
  <c r="DU22" i="22"/>
  <c r="DU54" i="22"/>
  <c r="DU9" i="22" s="1"/>
  <c r="DU155" i="22"/>
  <c r="DU173" i="22"/>
  <c r="DU19" i="22"/>
  <c r="DH154" i="22"/>
  <c r="DH174" i="22"/>
  <c r="DH35" i="22"/>
  <c r="AH170" i="22"/>
  <c r="AH234" i="22"/>
  <c r="AU30" i="22"/>
  <c r="AU57" i="22"/>
  <c r="AU12" i="22" s="1"/>
  <c r="AU46" i="22"/>
  <c r="AH166" i="22"/>
  <c r="BH168" i="22"/>
  <c r="AU43" i="22"/>
  <c r="AH45" i="22"/>
  <c r="AH53" i="22"/>
  <c r="BH24" i="22"/>
  <c r="BU17" i="22"/>
  <c r="AU176" i="22"/>
  <c r="AU170" i="22"/>
  <c r="BU166" i="22"/>
  <c r="BU195" i="22"/>
  <c r="BU150" i="22" s="1"/>
  <c r="BU184" i="22"/>
  <c r="BU190" i="22"/>
  <c r="BU182" i="22"/>
  <c r="CH190" i="22"/>
  <c r="CH182" i="22"/>
  <c r="BU191" i="22"/>
  <c r="BU146" i="22" s="1"/>
  <c r="BU159" i="22"/>
  <c r="CH25" i="22"/>
  <c r="CU176" i="22"/>
  <c r="BU154" i="22"/>
  <c r="CH18" i="22"/>
  <c r="CH181" i="22"/>
  <c r="CH57" i="22"/>
  <c r="CH12" i="22" s="1"/>
  <c r="CH46" i="22"/>
  <c r="CU156" i="22"/>
  <c r="BU179" i="22"/>
  <c r="CH26" i="22"/>
  <c r="CH158" i="22"/>
  <c r="BH20" i="22"/>
  <c r="CU170" i="22"/>
  <c r="U164" i="22"/>
  <c r="CH20" i="22"/>
  <c r="CU33" i="22"/>
  <c r="U54" i="22"/>
  <c r="U9" i="22" s="1"/>
  <c r="U22" i="22"/>
  <c r="U18" i="22"/>
  <c r="U53" i="22"/>
  <c r="U45" i="22"/>
  <c r="U39" i="22"/>
  <c r="U7" i="23"/>
  <c r="H25" i="23"/>
  <c r="H96" i="23"/>
  <c r="EW40" i="22"/>
  <c r="EW97" i="22"/>
  <c r="EW38" i="22"/>
  <c r="EJ44" i="22"/>
  <c r="EJ26" i="22"/>
  <c r="EJ33" i="22"/>
  <c r="EJ179" i="22"/>
  <c r="EJ18" i="22"/>
  <c r="EJ175" i="22"/>
  <c r="EJ172" i="22"/>
  <c r="EJ97" i="22"/>
  <c r="DW165" i="22"/>
  <c r="DW18" i="22"/>
  <c r="DW167" i="22"/>
  <c r="DW57" i="22"/>
  <c r="DW12" i="22" s="1"/>
  <c r="DW46" i="22"/>
  <c r="DW162" i="22"/>
  <c r="DW24" i="22"/>
  <c r="DJ54" i="22"/>
  <c r="DJ9" i="22" s="1"/>
  <c r="DJ22" i="22"/>
  <c r="DJ160" i="22"/>
  <c r="DJ18" i="22"/>
  <c r="DJ42" i="22"/>
  <c r="DJ27" i="22"/>
  <c r="J99" i="23"/>
  <c r="AJ55" i="22"/>
  <c r="AJ10" i="22" s="1"/>
  <c r="AJ34" i="22"/>
  <c r="AW36" i="22"/>
  <c r="AJ42" i="22"/>
  <c r="AW158" i="22"/>
  <c r="W195" i="22"/>
  <c r="W184" i="22"/>
  <c r="AW179" i="22"/>
  <c r="BJ34" i="22"/>
  <c r="BJ55" i="22"/>
  <c r="BJ10" i="22" s="1"/>
  <c r="BJ38" i="22"/>
  <c r="BJ155" i="22"/>
  <c r="AW192" i="22"/>
  <c r="AW147" i="22" s="1"/>
  <c r="AW171" i="22"/>
  <c r="BJ53" i="22"/>
  <c r="BJ45" i="22"/>
  <c r="BW34" i="22"/>
  <c r="BW55" i="22"/>
  <c r="BW10" i="22" s="1"/>
  <c r="AJ57" i="22"/>
  <c r="AJ12" i="22" s="1"/>
  <c r="AJ46" i="22"/>
  <c r="AW31" i="22"/>
  <c r="BW165" i="22"/>
  <c r="CJ35" i="22"/>
  <c r="CW234" i="22"/>
  <c r="BW19" i="22"/>
  <c r="BW29" i="22"/>
  <c r="BW161" i="22"/>
  <c r="CJ57" i="22"/>
  <c r="CJ12" i="22" s="1"/>
  <c r="CJ46" i="22"/>
  <c r="BW167" i="22"/>
  <c r="W173" i="22"/>
  <c r="CJ170" i="22"/>
  <c r="BW183" i="22"/>
  <c r="BW194" i="22"/>
  <c r="BW149" i="22" s="1"/>
  <c r="BW42" i="22"/>
  <c r="CJ47" i="22"/>
  <c r="CJ58" i="22"/>
  <c r="CJ13" i="22" s="1"/>
  <c r="CJ177" i="22"/>
  <c r="CW53" i="22"/>
  <c r="CW45" i="22"/>
  <c r="CW38" i="22"/>
  <c r="W165" i="22"/>
  <c r="CW174" i="22"/>
  <c r="CW54" i="22"/>
  <c r="CW9" i="22" s="1"/>
  <c r="CW22" i="22"/>
  <c r="CW33" i="22"/>
  <c r="W25" i="22"/>
  <c r="J97" i="23"/>
  <c r="W54" i="22"/>
  <c r="W9" i="22" s="1"/>
  <c r="W22" i="22"/>
  <c r="W30" i="22"/>
  <c r="W53" i="22"/>
  <c r="W45" i="22"/>
  <c r="EV18" i="22"/>
  <c r="EV174" i="22"/>
  <c r="EV29" i="22"/>
  <c r="EV159" i="22"/>
  <c r="EV191" i="22"/>
  <c r="EV146" i="22" s="1"/>
  <c r="EV169" i="22"/>
  <c r="EV27" i="22"/>
  <c r="EV39" i="22"/>
  <c r="EI58" i="22"/>
  <c r="EI13" i="22" s="1"/>
  <c r="EI47" i="22"/>
  <c r="EI44" i="22"/>
  <c r="EI57" i="22"/>
  <c r="EI12" i="22" s="1"/>
  <c r="EI46" i="22"/>
  <c r="EI54" i="22"/>
  <c r="EI9" i="22" s="1"/>
  <c r="EI22" i="22"/>
  <c r="EI24" i="22"/>
  <c r="I119" i="23"/>
  <c r="DV39" i="22"/>
  <c r="DV169" i="22"/>
  <c r="DV53" i="22"/>
  <c r="DV45" i="22"/>
  <c r="DV194" i="22"/>
  <c r="DV149" i="22" s="1"/>
  <c r="DV183" i="22"/>
  <c r="DV97" i="22"/>
  <c r="DV161" i="22"/>
  <c r="DI176" i="22"/>
  <c r="DI53" i="22"/>
  <c r="DI45" i="22"/>
  <c r="I100" i="23"/>
  <c r="DI195" i="22"/>
  <c r="DI150" i="22" s="1"/>
  <c r="DI184" i="22"/>
  <c r="DI191" i="22"/>
  <c r="DI146" i="22" s="1"/>
  <c r="DI159" i="22"/>
  <c r="DI40" i="22"/>
  <c r="DI30" i="22"/>
  <c r="AI47" i="22"/>
  <c r="AI58" i="22"/>
  <c r="AI13" i="22" s="1"/>
  <c r="AI23" i="22"/>
  <c r="AI46" i="22"/>
  <c r="AI57" i="22"/>
  <c r="AI12" i="22" s="1"/>
  <c r="AI154" i="22"/>
  <c r="BI170" i="22"/>
  <c r="AI176" i="22"/>
  <c r="AV37" i="22"/>
  <c r="AV97" i="22"/>
  <c r="BI17" i="22"/>
  <c r="AI192" i="22"/>
  <c r="AI147" i="22" s="1"/>
  <c r="AI171" i="22"/>
  <c r="AI21" i="22"/>
  <c r="AV156" i="22"/>
  <c r="AV25" i="22"/>
  <c r="BI97" i="22"/>
  <c r="AI26" i="22"/>
  <c r="AV190" i="22"/>
  <c r="AV182" i="22"/>
  <c r="AV154" i="22"/>
  <c r="BI31" i="22"/>
  <c r="BV180" i="22"/>
  <c r="CV33" i="22"/>
  <c r="BV19" i="22"/>
  <c r="BV171" i="22"/>
  <c r="BV192" i="22"/>
  <c r="BV147" i="22" s="1"/>
  <c r="CI97" i="22"/>
  <c r="BV25" i="22"/>
  <c r="CI190" i="22"/>
  <c r="CI182" i="22"/>
  <c r="CI180" i="22"/>
  <c r="BV27" i="22"/>
  <c r="BV45" i="22"/>
  <c r="BV53" i="22"/>
  <c r="CI46" i="22"/>
  <c r="CI57" i="22"/>
  <c r="CI12" i="22" s="1"/>
  <c r="BV42" i="22"/>
  <c r="CI36" i="22"/>
  <c r="CV24" i="22"/>
  <c r="CV175" i="22"/>
  <c r="I98" i="23"/>
  <c r="CV168" i="22"/>
  <c r="V161" i="22"/>
  <c r="V160" i="22"/>
  <c r="V44" i="22"/>
  <c r="V57" i="22"/>
  <c r="V46" i="22"/>
  <c r="V24" i="22"/>
  <c r="I96" i="23"/>
  <c r="ES56" i="22"/>
  <c r="ES11" i="22" s="1"/>
  <c r="ES41" i="22"/>
  <c r="ES184" i="22"/>
  <c r="ES195" i="22"/>
  <c r="ES150" i="22" s="1"/>
  <c r="ES17" i="22"/>
  <c r="ES32" i="22"/>
  <c r="ES18" i="22"/>
  <c r="EF164" i="22"/>
  <c r="EF30" i="22"/>
  <c r="DS54" i="22"/>
  <c r="DS9" i="22" s="1"/>
  <c r="DS22" i="22"/>
  <c r="DS32" i="22"/>
  <c r="DS159" i="22"/>
  <c r="DS191" i="22"/>
  <c r="DS146" i="22" s="1"/>
  <c r="DS181" i="22"/>
  <c r="DF157" i="22"/>
  <c r="DF161" i="22"/>
  <c r="DF167" i="22"/>
  <c r="DF29" i="22"/>
  <c r="DF38" i="22"/>
  <c r="F44" i="23"/>
  <c r="AF41" i="22"/>
  <c r="AF56" i="22"/>
  <c r="AF11" i="22" s="1"/>
  <c r="AS55" i="22"/>
  <c r="AS10" i="22" s="1"/>
  <c r="AS34" i="22"/>
  <c r="AF34" i="22"/>
  <c r="AF55" i="22"/>
  <c r="AF10" i="22" s="1"/>
  <c r="AF184" i="22"/>
  <c r="AF195" i="22"/>
  <c r="AF150" i="22" s="1"/>
  <c r="BF195" i="22"/>
  <c r="BF150" i="22" s="1"/>
  <c r="BF184" i="22"/>
  <c r="BF194" i="22"/>
  <c r="BF149" i="22" s="1"/>
  <c r="BF183" i="22"/>
  <c r="AS159" i="22"/>
  <c r="AS191" i="22"/>
  <c r="AS146" i="22" s="1"/>
  <c r="BF164" i="22"/>
  <c r="AS154" i="22"/>
  <c r="BF18" i="22"/>
  <c r="AS172" i="22"/>
  <c r="AS53" i="22"/>
  <c r="AS45" i="22"/>
  <c r="BF35" i="22"/>
  <c r="CF32" i="22"/>
  <c r="CF45" i="22"/>
  <c r="CF53" i="22"/>
  <c r="CF19" i="22"/>
  <c r="BS47" i="22"/>
  <c r="BS58" i="22"/>
  <c r="BS13" i="22" s="1"/>
  <c r="BB20" i="18"/>
  <c r="M21" i="22"/>
  <c r="BK27" i="18"/>
  <c r="BE24" i="18"/>
  <c r="BD28" i="18"/>
  <c r="FM183" i="22"/>
  <c r="FF149" i="22"/>
  <c r="FG41" i="22"/>
  <c r="FZ154" i="22"/>
  <c r="FY154" i="22"/>
  <c r="FY155" i="22"/>
  <c r="FZ179" i="22"/>
  <c r="FX165" i="22"/>
  <c r="FY175" i="22"/>
  <c r="FV176" i="22"/>
  <c r="FQ168" i="22"/>
  <c r="FZ163" i="22"/>
  <c r="FS175" i="22"/>
  <c r="FW169" i="22"/>
  <c r="FK22" i="22"/>
  <c r="Y15" i="23"/>
  <c r="W15" i="23"/>
  <c r="EQ174" i="22"/>
  <c r="EQ36" i="22"/>
  <c r="EQ55" i="22"/>
  <c r="EQ10" i="22" s="1"/>
  <c r="EQ34" i="22"/>
  <c r="EQ184" i="22"/>
  <c r="EQ195" i="22"/>
  <c r="EQ150" i="22" s="1"/>
  <c r="EQ165" i="22"/>
  <c r="ED45" i="22"/>
  <c r="ED53" i="22"/>
  <c r="ED43" i="22"/>
  <c r="ED161" i="22"/>
  <c r="ED54" i="22"/>
  <c r="ED9" i="22" s="1"/>
  <c r="ED22" i="22"/>
  <c r="ED162" i="22"/>
  <c r="ED58" i="22"/>
  <c r="ED13" i="22" s="1"/>
  <c r="ED47" i="22"/>
  <c r="ED26" i="22"/>
  <c r="ED25" i="22"/>
  <c r="DQ36" i="22"/>
  <c r="DQ37" i="22"/>
  <c r="DQ177" i="22"/>
  <c r="DQ38" i="22"/>
  <c r="DQ21" i="22"/>
  <c r="DQ180" i="22"/>
  <c r="DQ160" i="22"/>
  <c r="DQ175" i="22"/>
  <c r="D101" i="23"/>
  <c r="DD22" i="22"/>
  <c r="DD54" i="22"/>
  <c r="DD9" i="22" s="1"/>
  <c r="Q10" i="23"/>
  <c r="D28" i="23"/>
  <c r="DD174" i="22"/>
  <c r="DD29" i="22"/>
  <c r="DD37" i="22"/>
  <c r="DD23" i="22"/>
  <c r="D99" i="23"/>
  <c r="AD18" i="22"/>
  <c r="AD30" i="22"/>
  <c r="AD17" i="22"/>
  <c r="AD42" i="22"/>
  <c r="AD29" i="22"/>
  <c r="AD155" i="22"/>
  <c r="AQ161" i="22"/>
  <c r="BD234" i="22"/>
  <c r="BD25" i="22"/>
  <c r="AQ154" i="22"/>
  <c r="BD177" i="22"/>
  <c r="BD37" i="22"/>
  <c r="BD175" i="22"/>
  <c r="BD44" i="22"/>
  <c r="BD46" i="22"/>
  <c r="BD57" i="22"/>
  <c r="BD12" i="22" s="1"/>
  <c r="AQ37" i="22"/>
  <c r="BD167" i="22"/>
  <c r="BD183" i="22"/>
  <c r="BD194" i="22"/>
  <c r="BD149" i="22" s="1"/>
  <c r="AD97" i="22"/>
  <c r="AQ180" i="22"/>
  <c r="BD28" i="22"/>
  <c r="BD19" i="22"/>
  <c r="CD177" i="22"/>
  <c r="CD157" i="22"/>
  <c r="CD179" i="22"/>
  <c r="BQ171" i="22"/>
  <c r="BQ192" i="22"/>
  <c r="BQ147" i="22" s="1"/>
  <c r="CD19" i="22"/>
  <c r="Q167" i="22"/>
  <c r="BQ163" i="22"/>
  <c r="CD30" i="22"/>
  <c r="BQ155" i="22"/>
  <c r="CD55" i="22"/>
  <c r="CD10" i="22" s="1"/>
  <c r="CD34" i="22"/>
  <c r="BQ53" i="22"/>
  <c r="BQ45" i="22"/>
  <c r="BQ24" i="22"/>
  <c r="BQ158" i="22"/>
  <c r="CQ176" i="22"/>
  <c r="CQ195" i="22"/>
  <c r="CQ150" i="22" s="1"/>
  <c r="CQ184" i="22"/>
  <c r="CQ21" i="22"/>
  <c r="CQ38" i="22"/>
  <c r="CD167" i="22"/>
  <c r="CQ163" i="22"/>
  <c r="CQ171" i="22"/>
  <c r="CQ192" i="22"/>
  <c r="CQ147" i="22" s="1"/>
  <c r="CQ53" i="22"/>
  <c r="CQ45" i="22"/>
  <c r="CQ190" i="22"/>
  <c r="CQ182" i="22"/>
  <c r="Q174" i="22"/>
  <c r="Q30" i="22"/>
  <c r="Q54" i="22"/>
  <c r="Q9" i="22" s="1"/>
  <c r="Q22" i="22"/>
  <c r="Q28" i="22"/>
  <c r="Q79" i="23"/>
  <c r="D114" i="23"/>
  <c r="EU194" i="22"/>
  <c r="EU149" i="22" s="1"/>
  <c r="EU183" i="22"/>
  <c r="EU58" i="22"/>
  <c r="EU13" i="22" s="1"/>
  <c r="EU47" i="22"/>
  <c r="EU41" i="22"/>
  <c r="EU56" i="22"/>
  <c r="EU11" i="22" s="1"/>
  <c r="U13" i="23"/>
  <c r="H31" i="23"/>
  <c r="EU97" i="22"/>
  <c r="EU53" i="22"/>
  <c r="EU45" i="22"/>
  <c r="EU46" i="22"/>
  <c r="EU57" i="22"/>
  <c r="EU12" i="22" s="1"/>
  <c r="EU234" i="22"/>
  <c r="H48" i="23"/>
  <c r="EU191" i="22"/>
  <c r="EU146" i="22" s="1"/>
  <c r="EU159" i="22"/>
  <c r="H102" i="23"/>
  <c r="EH39" i="22"/>
  <c r="EH168" i="22"/>
  <c r="EH156" i="22"/>
  <c r="EH46" i="22"/>
  <c r="EH57" i="22"/>
  <c r="EH12" i="22" s="1"/>
  <c r="U12" i="23"/>
  <c r="H30" i="23"/>
  <c r="DU45" i="22"/>
  <c r="DU53" i="22"/>
  <c r="DU176" i="22"/>
  <c r="DU58" i="22"/>
  <c r="DU13" i="22" s="1"/>
  <c r="DU47" i="22"/>
  <c r="DU174" i="22"/>
  <c r="DU234" i="22"/>
  <c r="DU27" i="22"/>
  <c r="DU25" i="22"/>
  <c r="DU154" i="22"/>
  <c r="DH181" i="22"/>
  <c r="DH37" i="22"/>
  <c r="DH30" i="22"/>
  <c r="DH170" i="22"/>
  <c r="DH156" i="22"/>
  <c r="DH17" i="22"/>
  <c r="DH234" i="22"/>
  <c r="DH26" i="22"/>
  <c r="U81" i="23"/>
  <c r="H116" i="23"/>
  <c r="AH168" i="22"/>
  <c r="AH175" i="22"/>
  <c r="AH193" i="22"/>
  <c r="AH148" i="22" s="1"/>
  <c r="AH178" i="22"/>
  <c r="AH165" i="22"/>
  <c r="AH172" i="22"/>
  <c r="AU164" i="22"/>
  <c r="BH30" i="22"/>
  <c r="BH38" i="22"/>
  <c r="AH31" i="22"/>
  <c r="AU166" i="22"/>
  <c r="AU32" i="22"/>
  <c r="BH45" i="22"/>
  <c r="BH53" i="22"/>
  <c r="AU191" i="22"/>
  <c r="AU146" i="22" s="1"/>
  <c r="AU159" i="22"/>
  <c r="BH179" i="22"/>
  <c r="BH37" i="22"/>
  <c r="AU193" i="22"/>
  <c r="AU148" i="22" s="1"/>
  <c r="AU178" i="22"/>
  <c r="AU180" i="22"/>
  <c r="BH19" i="22"/>
  <c r="AH174" i="22"/>
  <c r="AU41" i="22"/>
  <c r="AU56" i="22"/>
  <c r="AU11" i="22" s="1"/>
  <c r="BH39" i="22"/>
  <c r="BU32" i="22"/>
  <c r="CH40" i="22"/>
  <c r="CH155" i="22"/>
  <c r="BU163" i="22"/>
  <c r="BU168" i="22"/>
  <c r="BU169" i="22"/>
  <c r="BU172" i="22"/>
  <c r="BU37" i="22"/>
  <c r="CU168" i="22"/>
  <c r="BU167" i="22"/>
  <c r="CU30" i="22"/>
  <c r="BU36" i="22"/>
  <c r="CH27" i="22"/>
  <c r="CU25" i="22"/>
  <c r="CH55" i="22"/>
  <c r="CH10" i="22" s="1"/>
  <c r="CH34" i="22"/>
  <c r="BU31" i="22"/>
  <c r="BU57" i="22"/>
  <c r="BU12" i="22" s="1"/>
  <c r="BU46" i="22"/>
  <c r="CH35" i="22"/>
  <c r="CU164" i="22"/>
  <c r="CU157" i="22"/>
  <c r="U183" i="22"/>
  <c r="U194" i="22"/>
  <c r="U149" i="22" s="1"/>
  <c r="CU31" i="22"/>
  <c r="CU177" i="22"/>
  <c r="H43" i="23"/>
  <c r="CU155" i="22"/>
  <c r="U56" i="22"/>
  <c r="U11" i="22" s="1"/>
  <c r="U41" i="22"/>
  <c r="H97" i="23"/>
  <c r="U44" i="22"/>
  <c r="U78" i="23"/>
  <c r="H113" i="23"/>
  <c r="U6" i="23"/>
  <c r="EW57" i="22"/>
  <c r="EW12" i="22" s="1"/>
  <c r="EW46" i="22"/>
  <c r="EW56" i="22"/>
  <c r="EW11" i="22" s="1"/>
  <c r="EW41" i="22"/>
  <c r="EW192" i="22"/>
  <c r="EW147" i="22" s="1"/>
  <c r="EW171" i="22"/>
  <c r="EW28" i="22"/>
  <c r="EW166" i="22"/>
  <c r="W13" i="23"/>
  <c r="J31" i="23"/>
  <c r="EW154" i="22"/>
  <c r="EW33" i="22"/>
  <c r="EJ194" i="22"/>
  <c r="EJ149" i="22" s="1"/>
  <c r="EJ183" i="22"/>
  <c r="EJ46" i="22"/>
  <c r="EJ57" i="22"/>
  <c r="EJ12" i="22" s="1"/>
  <c r="J119" i="23"/>
  <c r="EJ192" i="22"/>
  <c r="EJ147" i="22" s="1"/>
  <c r="EJ171" i="22"/>
  <c r="EJ174" i="22"/>
  <c r="EJ193" i="22"/>
  <c r="EJ148" i="22" s="1"/>
  <c r="EJ178" i="22"/>
  <c r="EJ28" i="22"/>
  <c r="DW175" i="22"/>
  <c r="J46" i="23"/>
  <c r="DW19" i="22"/>
  <c r="DW43" i="22"/>
  <c r="DW161" i="22"/>
  <c r="J101" i="23"/>
  <c r="DW30" i="22"/>
  <c r="DW183" i="22"/>
  <c r="DW194" i="22"/>
  <c r="DW149" i="22" s="1"/>
  <c r="DJ168" i="22"/>
  <c r="W82" i="23"/>
  <c r="J117" i="23"/>
  <c r="DJ28" i="22"/>
  <c r="DJ97" i="22"/>
  <c r="W81" i="23"/>
  <c r="J116" i="23"/>
  <c r="AJ18" i="22"/>
  <c r="AJ32" i="22"/>
  <c r="AJ23" i="22"/>
  <c r="W158" i="22"/>
  <c r="W157" i="22"/>
  <c r="AJ47" i="22"/>
  <c r="AJ58" i="22"/>
  <c r="AJ13" i="22" s="1"/>
  <c r="AJ177" i="22"/>
  <c r="AJ175" i="22"/>
  <c r="AJ162" i="22"/>
  <c r="W168" i="22"/>
  <c r="AJ39" i="22"/>
  <c r="AJ21" i="22"/>
  <c r="AW176" i="22"/>
  <c r="AW170" i="22"/>
  <c r="BJ158" i="22"/>
  <c r="AJ179" i="22"/>
  <c r="AW21" i="22"/>
  <c r="AJ56" i="22"/>
  <c r="AJ11" i="22" s="1"/>
  <c r="AJ41" i="22"/>
  <c r="AW23" i="22"/>
  <c r="AW194" i="22"/>
  <c r="AW149" i="22" s="1"/>
  <c r="AW183" i="22"/>
  <c r="AW19" i="22"/>
  <c r="BJ27" i="22"/>
  <c r="AW32" i="22"/>
  <c r="BJ162" i="22"/>
  <c r="AW43" i="22"/>
  <c r="AW177" i="22"/>
  <c r="BJ180" i="22"/>
  <c r="BW21" i="22"/>
  <c r="BW38" i="22"/>
  <c r="BW37" i="22"/>
  <c r="CJ54" i="22"/>
  <c r="CJ9" i="22" s="1"/>
  <c r="CJ22" i="22"/>
  <c r="BW191" i="22"/>
  <c r="BW146" i="22" s="1"/>
  <c r="BW159" i="22"/>
  <c r="CW26" i="22"/>
  <c r="BW181" i="22"/>
  <c r="CJ25" i="22"/>
  <c r="CJ180" i="22"/>
  <c r="BW172" i="22"/>
  <c r="BW33" i="22"/>
  <c r="CJ160" i="22"/>
  <c r="BW47" i="22"/>
  <c r="BW58" i="22"/>
  <c r="BW13" i="22" s="1"/>
  <c r="CJ179" i="22"/>
  <c r="BW156" i="22"/>
  <c r="CJ27" i="22"/>
  <c r="CJ158" i="22"/>
  <c r="W179" i="22"/>
  <c r="CW170" i="22"/>
  <c r="W160" i="22"/>
  <c r="CW36" i="22"/>
  <c r="CW31" i="22"/>
  <c r="CW183" i="22"/>
  <c r="CW194" i="22"/>
  <c r="CW149" i="22" s="1"/>
  <c r="W169" i="22"/>
  <c r="W150" i="22"/>
  <c r="W26" i="22"/>
  <c r="W31" i="22"/>
  <c r="W194" i="22"/>
  <c r="W149" i="22" s="1"/>
  <c r="W183" i="22"/>
  <c r="W18" i="22"/>
  <c r="W20" i="22"/>
  <c r="W78" i="23"/>
  <c r="J113" i="23"/>
  <c r="EV23" i="22"/>
  <c r="EV161" i="22"/>
  <c r="EV165" i="22"/>
  <c r="EV56" i="22"/>
  <c r="EV11" i="22" s="1"/>
  <c r="EV41" i="22"/>
  <c r="EI180" i="22"/>
  <c r="EI38" i="22"/>
  <c r="EI161" i="22"/>
  <c r="EI155" i="22"/>
  <c r="EI39" i="22"/>
  <c r="EI97" i="22"/>
  <c r="EI28" i="22"/>
  <c r="EI160" i="22"/>
  <c r="EI163" i="22"/>
  <c r="EI37" i="22"/>
  <c r="DV24" i="22"/>
  <c r="DV23" i="22"/>
  <c r="DV20" i="22"/>
  <c r="DV165" i="22"/>
  <c r="I101" i="23"/>
  <c r="DV174" i="22"/>
  <c r="DV57" i="22"/>
  <c r="DV12" i="22" s="1"/>
  <c r="DV46" i="22"/>
  <c r="DV156" i="22"/>
  <c r="DV184" i="22"/>
  <c r="DV195" i="22"/>
  <c r="DV150" i="22" s="1"/>
  <c r="DI180" i="22"/>
  <c r="DI46" i="22"/>
  <c r="DI57" i="22"/>
  <c r="DI12" i="22" s="1"/>
  <c r="DI154" i="22"/>
  <c r="DI41" i="22"/>
  <c r="DI56" i="22"/>
  <c r="DI11" i="22" s="1"/>
  <c r="V82" i="23"/>
  <c r="I117" i="23"/>
  <c r="DI43" i="22"/>
  <c r="DI179" i="22"/>
  <c r="DI42" i="22"/>
  <c r="DI193" i="22"/>
  <c r="DI148" i="22" s="1"/>
  <c r="DI178" i="22"/>
  <c r="DI164" i="22"/>
  <c r="DI32" i="22"/>
  <c r="V9" i="23"/>
  <c r="I27" i="23"/>
  <c r="AV170" i="22"/>
  <c r="AI29" i="22"/>
  <c r="AI97" i="22"/>
  <c r="AI180" i="22"/>
  <c r="AI28" i="22"/>
  <c r="AV30" i="22"/>
  <c r="AI163" i="22"/>
  <c r="AV20" i="22"/>
  <c r="AV56" i="22"/>
  <c r="AV11" i="22" s="1"/>
  <c r="AV41" i="22"/>
  <c r="BI18" i="22"/>
  <c r="BI165" i="22"/>
  <c r="BI32" i="22"/>
  <c r="BI169" i="22"/>
  <c r="AI194" i="22"/>
  <c r="AI149" i="22" s="1"/>
  <c r="AI183" i="22"/>
  <c r="AV173" i="22"/>
  <c r="AV160" i="22"/>
  <c r="BI19" i="22"/>
  <c r="AV234" i="22"/>
  <c r="BI41" i="22"/>
  <c r="BI56" i="22"/>
  <c r="BI11" i="22" s="1"/>
  <c r="AI156" i="22"/>
  <c r="AV36" i="22"/>
  <c r="BI181" i="22"/>
  <c r="BI166" i="22"/>
  <c r="BV46" i="22"/>
  <c r="BV57" i="22"/>
  <c r="BV12" i="22" s="1"/>
  <c r="CI19" i="22"/>
  <c r="BV34" i="22"/>
  <c r="BV55" i="22"/>
  <c r="BV10" i="22" s="1"/>
  <c r="BV170" i="22"/>
  <c r="BV159" i="22"/>
  <c r="BV191" i="22"/>
  <c r="BV146" i="22" s="1"/>
  <c r="BV43" i="22"/>
  <c r="CI32" i="22"/>
  <c r="BI178" i="22"/>
  <c r="BI193" i="22"/>
  <c r="BI148" i="22" s="1"/>
  <c r="BV161" i="22"/>
  <c r="BV172" i="22"/>
  <c r="CI160" i="22"/>
  <c r="CI58" i="22"/>
  <c r="CI13" i="22" s="1"/>
  <c r="CI47" i="22"/>
  <c r="CI53" i="22"/>
  <c r="CI45" i="22"/>
  <c r="BV179" i="22"/>
  <c r="CV154" i="22"/>
  <c r="CV26" i="22"/>
  <c r="CI43" i="22"/>
  <c r="CV54" i="22"/>
  <c r="CV9" i="22" s="1"/>
  <c r="CV22" i="22"/>
  <c r="V184" i="22"/>
  <c r="V195" i="22"/>
  <c r="V150" i="22" s="1"/>
  <c r="CI44" i="22"/>
  <c r="V176" i="22"/>
  <c r="CV167" i="22"/>
  <c r="CI167" i="22"/>
  <c r="CV176" i="22"/>
  <c r="CV173" i="22"/>
  <c r="V170" i="22"/>
  <c r="CV164" i="22"/>
  <c r="V182" i="22"/>
  <c r="V190" i="22"/>
  <c r="V53" i="22"/>
  <c r="V45" i="22"/>
  <c r="V42" i="22"/>
  <c r="V32" i="22"/>
  <c r="V31" i="22"/>
  <c r="V30" i="22"/>
  <c r="V180" i="22"/>
  <c r="V234" i="22"/>
  <c r="V78" i="23"/>
  <c r="I113" i="23"/>
  <c r="ES178" i="22"/>
  <c r="ES193" i="22"/>
  <c r="ES148" i="22" s="1"/>
  <c r="ES170" i="22"/>
  <c r="ES26" i="22"/>
  <c r="ES24" i="22"/>
  <c r="ES169" i="22"/>
  <c r="ES33" i="22"/>
  <c r="ES155" i="22"/>
  <c r="F48" i="23"/>
  <c r="EF180" i="22"/>
  <c r="EF43" i="22"/>
  <c r="EF17" i="22"/>
  <c r="EF234" i="22"/>
  <c r="EF160" i="22"/>
  <c r="EF58" i="22"/>
  <c r="EF13" i="22" s="1"/>
  <c r="EF47" i="22"/>
  <c r="DS41" i="22"/>
  <c r="DS56" i="22"/>
  <c r="DS11" i="22" s="1"/>
  <c r="DS58" i="22"/>
  <c r="DS13" i="22" s="1"/>
  <c r="DS47" i="22"/>
  <c r="DS97" i="22"/>
  <c r="DS160" i="22"/>
  <c r="S11" i="23"/>
  <c r="F29" i="23"/>
  <c r="DS169" i="22"/>
  <c r="DS35" i="22"/>
  <c r="DS30" i="22"/>
  <c r="DS156" i="22"/>
  <c r="F45" i="23"/>
  <c r="DF180" i="22"/>
  <c r="DF181" i="22"/>
  <c r="DF30" i="22"/>
  <c r="DF155" i="22"/>
  <c r="DF158" i="22"/>
  <c r="DF45" i="22"/>
  <c r="DF53" i="22"/>
  <c r="DF190" i="22"/>
  <c r="DF182" i="22"/>
  <c r="DF56" i="22"/>
  <c r="DF11" i="22" s="1"/>
  <c r="DF41" i="22"/>
  <c r="AF24" i="22"/>
  <c r="AS193" i="22"/>
  <c r="AS148" i="22" s="1"/>
  <c r="AS178" i="22"/>
  <c r="AF37" i="22"/>
  <c r="AF32" i="22"/>
  <c r="AF172" i="22"/>
  <c r="AS163" i="22"/>
  <c r="BF58" i="22"/>
  <c r="BF13" i="22" s="1"/>
  <c r="BF47" i="22"/>
  <c r="BF31" i="22"/>
  <c r="BF44" i="22"/>
  <c r="BF234" i="22"/>
  <c r="BF32" i="22"/>
  <c r="AS28" i="22"/>
  <c r="AS157" i="22"/>
  <c r="AS44" i="22"/>
  <c r="BG43" i="18"/>
  <c r="BI37" i="18"/>
  <c r="FL171" i="22"/>
  <c r="FY157" i="22"/>
  <c r="FZ177" i="22"/>
  <c r="FZ161" i="22"/>
  <c r="FW160" i="22"/>
  <c r="FY170" i="22"/>
  <c r="FW166" i="22"/>
  <c r="FU156" i="22"/>
  <c r="FZ170" i="22"/>
  <c r="FK9" i="22"/>
  <c r="FK159" i="22"/>
  <c r="FF159" i="22"/>
  <c r="Y14" i="23"/>
  <c r="X15" i="23"/>
  <c r="EQ192" i="22"/>
  <c r="EQ147" i="22" s="1"/>
  <c r="EQ171" i="22"/>
  <c r="EQ179" i="22"/>
  <c r="ED38" i="22"/>
  <c r="ED178" i="22"/>
  <c r="ED193" i="22"/>
  <c r="ED148" i="22" s="1"/>
  <c r="ED37" i="22"/>
  <c r="D119" i="23"/>
  <c r="ED181" i="22"/>
  <c r="ED179" i="22"/>
  <c r="D118" i="23"/>
  <c r="DQ54" i="22"/>
  <c r="DQ9" i="22" s="1"/>
  <c r="DQ22" i="22"/>
  <c r="DQ44" i="22"/>
  <c r="DQ162" i="22"/>
  <c r="DD156" i="22"/>
  <c r="DD44" i="22"/>
  <c r="Q9" i="23"/>
  <c r="D27" i="23"/>
  <c r="AD194" i="22"/>
  <c r="AD149" i="22" s="1"/>
  <c r="AD183" i="22"/>
  <c r="AD47" i="22"/>
  <c r="AD58" i="22"/>
  <c r="AD13" i="22" s="1"/>
  <c r="AD174" i="22"/>
  <c r="AD160" i="22"/>
  <c r="AD43" i="22"/>
  <c r="AD31" i="22"/>
  <c r="AQ54" i="22"/>
  <c r="AQ9" i="22" s="1"/>
  <c r="AQ22" i="22"/>
  <c r="BD31" i="22"/>
  <c r="AQ53" i="22"/>
  <c r="AQ45" i="22"/>
  <c r="BD158" i="22"/>
  <c r="AQ162" i="22"/>
  <c r="AQ163" i="22"/>
  <c r="BD58" i="22"/>
  <c r="BD13" i="22" s="1"/>
  <c r="BD47" i="22"/>
  <c r="AQ38" i="22"/>
  <c r="AD156" i="22"/>
  <c r="BD191" i="22"/>
  <c r="BD146" i="22" s="1"/>
  <c r="BD159" i="22"/>
  <c r="BQ179" i="22"/>
  <c r="CD166" i="22"/>
  <c r="BQ57" i="22"/>
  <c r="BQ12" i="22" s="1"/>
  <c r="BQ46" i="22"/>
  <c r="CD171" i="22"/>
  <c r="CD192" i="22"/>
  <c r="CD147" i="22" s="1"/>
  <c r="BQ191" i="22"/>
  <c r="BQ146" i="22" s="1"/>
  <c r="BQ159" i="22"/>
  <c r="CD181" i="22"/>
  <c r="BQ23" i="22"/>
  <c r="BQ162" i="22"/>
  <c r="CQ20" i="22"/>
  <c r="Q182" i="22"/>
  <c r="Q190" i="22"/>
  <c r="CQ42" i="22"/>
  <c r="Q97" i="22"/>
  <c r="Q53" i="22"/>
  <c r="Q45" i="22"/>
  <c r="D96" i="23"/>
  <c r="Q164" i="22"/>
  <c r="D97" i="23"/>
  <c r="EU55" i="22"/>
  <c r="EU10" i="22" s="1"/>
  <c r="EU34" i="22"/>
  <c r="EU170" i="22"/>
  <c r="EU195" i="22"/>
  <c r="EU150" i="22" s="1"/>
  <c r="EU184" i="22"/>
  <c r="EU31" i="22"/>
  <c r="EU43" i="22"/>
  <c r="EH195" i="22"/>
  <c r="EH150" i="22" s="1"/>
  <c r="EH184" i="22"/>
  <c r="EH58" i="22"/>
  <c r="EH13" i="22" s="1"/>
  <c r="EH47" i="22"/>
  <c r="DU193" i="22"/>
  <c r="DU148" i="22" s="1"/>
  <c r="DU178" i="22"/>
  <c r="DU36" i="22"/>
  <c r="DU37" i="22"/>
  <c r="DU191" i="22"/>
  <c r="DU146" i="22" s="1"/>
  <c r="DU159" i="22"/>
  <c r="DU182" i="22"/>
  <c r="DU190" i="22"/>
  <c r="DU55" i="22"/>
  <c r="DU10" i="22" s="1"/>
  <c r="DU34" i="22"/>
  <c r="DU194" i="22"/>
  <c r="DU149" i="22" s="1"/>
  <c r="DU183" i="22"/>
  <c r="DH194" i="22"/>
  <c r="DH149" i="22" s="1"/>
  <c r="DH183" i="22"/>
  <c r="DH173" i="22"/>
  <c r="DH158" i="22"/>
  <c r="DH53" i="22"/>
  <c r="DH45" i="22"/>
  <c r="U10" i="23"/>
  <c r="H28" i="23"/>
  <c r="DH184" i="22"/>
  <c r="DH195" i="22"/>
  <c r="DH150" i="22" s="1"/>
  <c r="H44" i="23"/>
  <c r="AU21" i="22"/>
  <c r="AH180" i="22"/>
  <c r="U195" i="22"/>
  <c r="U150" i="22" s="1"/>
  <c r="U184" i="22"/>
  <c r="AH38" i="22"/>
  <c r="AH34" i="22"/>
  <c r="AH55" i="22"/>
  <c r="AH10" i="22" s="1"/>
  <c r="AH167" i="22"/>
  <c r="BH174" i="22"/>
  <c r="AH20" i="22"/>
  <c r="AU163" i="22"/>
  <c r="BH34" i="22"/>
  <c r="BH55" i="22"/>
  <c r="BH10" i="22" s="1"/>
  <c r="AU171" i="22"/>
  <c r="AU192" i="22"/>
  <c r="AU147" i="22" s="1"/>
  <c r="AU45" i="22"/>
  <c r="AU53" i="22"/>
  <c r="BU34" i="22"/>
  <c r="BU55" i="22"/>
  <c r="BU10" i="22" s="1"/>
  <c r="CH194" i="22"/>
  <c r="CH149" i="22" s="1"/>
  <c r="CH183" i="22"/>
  <c r="BU192" i="22"/>
  <c r="BU147" i="22" s="1"/>
  <c r="BU171" i="22"/>
  <c r="U191" i="22"/>
  <c r="U146" i="22" s="1"/>
  <c r="U159" i="22"/>
  <c r="BU160" i="22"/>
  <c r="BU194" i="22"/>
  <c r="BU149" i="22" s="1"/>
  <c r="BU183" i="22"/>
  <c r="CU34" i="22"/>
  <c r="CU55" i="22"/>
  <c r="CU10" i="22" s="1"/>
  <c r="CU23" i="22"/>
  <c r="CU58" i="22"/>
  <c r="CU13" i="22" s="1"/>
  <c r="CU47" i="22"/>
  <c r="U193" i="22"/>
  <c r="U148" i="22" s="1"/>
  <c r="U178" i="22"/>
  <c r="CU190" i="22"/>
  <c r="CU182" i="22"/>
  <c r="CU19" i="22"/>
  <c r="CU40" i="22"/>
  <c r="U29" i="22"/>
  <c r="U79" i="23"/>
  <c r="H114" i="23"/>
  <c r="EW167" i="22"/>
  <c r="EW163" i="22"/>
  <c r="EW31" i="22"/>
  <c r="EJ56" i="22"/>
  <c r="EJ11" i="22" s="1"/>
  <c r="EJ41" i="22"/>
  <c r="EJ168" i="22"/>
  <c r="EJ161" i="22"/>
  <c r="EJ53" i="22"/>
  <c r="EJ45" i="22"/>
  <c r="J102" i="23"/>
  <c r="EJ54" i="22"/>
  <c r="EJ9" i="22" s="1"/>
  <c r="EJ22" i="22"/>
  <c r="DW173" i="22"/>
  <c r="DW53" i="22"/>
  <c r="DW45" i="22"/>
  <c r="DW191" i="22"/>
  <c r="DW146" i="22" s="1"/>
  <c r="DW159" i="22"/>
  <c r="DW37" i="22"/>
  <c r="J100" i="23"/>
  <c r="AJ173" i="22"/>
  <c r="W156" i="22"/>
  <c r="AJ190" i="22"/>
  <c r="AJ182" i="22"/>
  <c r="AJ30" i="22"/>
  <c r="AJ35" i="22"/>
  <c r="AW190" i="22"/>
  <c r="AW182" i="22"/>
  <c r="BJ23" i="22"/>
  <c r="AW46" i="22"/>
  <c r="AW57" i="22"/>
  <c r="AW12" i="22" s="1"/>
  <c r="AW234" i="22"/>
  <c r="BJ183" i="22"/>
  <c r="BJ194" i="22"/>
  <c r="BJ149" i="22" s="1"/>
  <c r="BW179" i="22"/>
  <c r="BW157" i="22"/>
  <c r="J98" i="23"/>
  <c r="BW234" i="22"/>
  <c r="BJ193" i="22"/>
  <c r="BJ148" i="22" s="1"/>
  <c r="BJ178" i="22"/>
  <c r="CJ55" i="22"/>
  <c r="CJ10" i="22" s="1"/>
  <c r="CJ34" i="22"/>
  <c r="CW171" i="22"/>
  <c r="CW192" i="22"/>
  <c r="CW147" i="22" s="1"/>
  <c r="CW39" i="22"/>
  <c r="CW157" i="22"/>
  <c r="CW191" i="22"/>
  <c r="CW146" i="22" s="1"/>
  <c r="CW159" i="22"/>
  <c r="CW25" i="22"/>
  <c r="J43" i="23"/>
  <c r="W167" i="22"/>
  <c r="W57" i="22"/>
  <c r="W12" i="22" s="1"/>
  <c r="W46" i="22"/>
  <c r="W21" i="22"/>
  <c r="FI97" i="22"/>
  <c r="EV155" i="22"/>
  <c r="EV58" i="22"/>
  <c r="EV13" i="22" s="1"/>
  <c r="EV47" i="22"/>
  <c r="EV21" i="22"/>
  <c r="EV46" i="22"/>
  <c r="EV57" i="22"/>
  <c r="EV12" i="22" s="1"/>
  <c r="EI167" i="22"/>
  <c r="EI45" i="22"/>
  <c r="EI53" i="22"/>
  <c r="EI183" i="22"/>
  <c r="EI194" i="22"/>
  <c r="EI149" i="22" s="1"/>
  <c r="I102" i="23"/>
  <c r="DV47" i="22"/>
  <c r="DV58" i="22"/>
  <c r="DV13" i="22" s="1"/>
  <c r="DV56" i="22"/>
  <c r="DV11" i="22" s="1"/>
  <c r="DV41" i="22"/>
  <c r="DV34" i="22"/>
  <c r="DV55" i="22"/>
  <c r="DV10" i="22" s="1"/>
  <c r="DI168" i="22"/>
  <c r="DI171" i="22"/>
  <c r="DI192" i="22"/>
  <c r="DI147" i="22" s="1"/>
  <c r="DI58" i="22"/>
  <c r="DI13" i="22" s="1"/>
  <c r="DI47" i="22"/>
  <c r="DI165" i="22"/>
  <c r="I99" i="23"/>
  <c r="AI54" i="22"/>
  <c r="AI9" i="22" s="1"/>
  <c r="AI22" i="22"/>
  <c r="AV169" i="22"/>
  <c r="AI161" i="22"/>
  <c r="AI178" i="22"/>
  <c r="AI193" i="22"/>
  <c r="AI148" i="22" s="1"/>
  <c r="AI32" i="22"/>
  <c r="AV54" i="22"/>
  <c r="AV9" i="22" s="1"/>
  <c r="AV22" i="22"/>
  <c r="AV17" i="22"/>
  <c r="AV58" i="22"/>
  <c r="AV13" i="22" s="1"/>
  <c r="AV47" i="22"/>
  <c r="AV180" i="22"/>
  <c r="AV171" i="22"/>
  <c r="AV192" i="22"/>
  <c r="AV147" i="22" s="1"/>
  <c r="CV17" i="22"/>
  <c r="CI42" i="22"/>
  <c r="CI194" i="22"/>
  <c r="CI149" i="22" s="1"/>
  <c r="CI183" i="22"/>
  <c r="CI28" i="22"/>
  <c r="CV195" i="22"/>
  <c r="CV150" i="22" s="1"/>
  <c r="CV184" i="22"/>
  <c r="BV39" i="22"/>
  <c r="BV173" i="22"/>
  <c r="CI56" i="22"/>
  <c r="CI11" i="22" s="1"/>
  <c r="CI41" i="22"/>
  <c r="CI192" i="22"/>
  <c r="CI147" i="22" s="1"/>
  <c r="CI171" i="22"/>
  <c r="CI24" i="22"/>
  <c r="BV182" i="22"/>
  <c r="BV190" i="22"/>
  <c r="CV192" i="22"/>
  <c r="CV147" i="22" s="1"/>
  <c r="CV171" i="22"/>
  <c r="CV182" i="22"/>
  <c r="CV190" i="22"/>
  <c r="CV183" i="22"/>
  <c r="CV194" i="22"/>
  <c r="CV149" i="22" s="1"/>
  <c r="CV41" i="22"/>
  <c r="CV56" i="22"/>
  <c r="CV11" i="22" s="1"/>
  <c r="V194" i="22"/>
  <c r="V149" i="22" s="1"/>
  <c r="V183" i="22"/>
  <c r="V55" i="22"/>
  <c r="V10" i="22" s="1"/>
  <c r="V34" i="22"/>
  <c r="V173" i="22"/>
  <c r="ES176" i="22"/>
  <c r="ES190" i="22"/>
  <c r="ES182" i="22"/>
  <c r="ES57" i="22"/>
  <c r="ES12" i="22" s="1"/>
  <c r="ES46" i="22"/>
  <c r="ES161" i="22"/>
  <c r="ES191" i="22"/>
  <c r="ES146" i="22" s="1"/>
  <c r="ES159" i="22"/>
  <c r="EF184" i="22"/>
  <c r="EF195" i="22"/>
  <c r="EF150" i="22" s="1"/>
  <c r="EF166" i="22"/>
  <c r="EF183" i="22"/>
  <c r="EF194" i="22"/>
  <c r="EF149" i="22" s="1"/>
  <c r="EF45" i="22"/>
  <c r="EF53" i="22"/>
  <c r="DS190" i="22"/>
  <c r="DS182" i="22"/>
  <c r="DS29" i="22"/>
  <c r="F100" i="23"/>
  <c r="DF44" i="22"/>
  <c r="DF40" i="22"/>
  <c r="DF179" i="22"/>
  <c r="DF54" i="22"/>
  <c r="DF9" i="22" s="1"/>
  <c r="DF22" i="22"/>
  <c r="F99" i="23"/>
  <c r="AF191" i="22"/>
  <c r="AF146" i="22" s="1"/>
  <c r="AF159" i="22"/>
  <c r="S191" i="22"/>
  <c r="S146" i="22" s="1"/>
  <c r="S159" i="22"/>
  <c r="AF166" i="22"/>
  <c r="AF182" i="22"/>
  <c r="AF190" i="22"/>
  <c r="AF163" i="22"/>
  <c r="AF23" i="22"/>
  <c r="BF192" i="22"/>
  <c r="BF147" i="22" s="1"/>
  <c r="BF171" i="22"/>
  <c r="BF178" i="22"/>
  <c r="BF193" i="22"/>
  <c r="BF148" i="22" s="1"/>
  <c r="AS195" i="22"/>
  <c r="AS150" i="22" s="1"/>
  <c r="AS184" i="22"/>
  <c r="BF22" i="22"/>
  <c r="BF54" i="22"/>
  <c r="BF9" i="22" s="1"/>
  <c r="BF159" i="22"/>
  <c r="BF191" i="22"/>
  <c r="BF146" i="22" s="1"/>
  <c r="AS174" i="22"/>
  <c r="BF39" i="22"/>
  <c r="BF21" i="22"/>
  <c r="AS19" i="22"/>
  <c r="BS46" i="22"/>
  <c r="BS57" i="22"/>
  <c r="BS12" i="22" s="1"/>
  <c r="CF172" i="22"/>
  <c r="CF174" i="22"/>
  <c r="BS182" i="22"/>
  <c r="BS190" i="22"/>
  <c r="CS55" i="22"/>
  <c r="CS10" i="22" s="1"/>
  <c r="CS34" i="22"/>
  <c r="S80" i="23"/>
  <c r="F115" i="23"/>
  <c r="CF33" i="22"/>
  <c r="S53" i="22"/>
  <c r="S45" i="22"/>
  <c r="S54" i="22"/>
  <c r="S9" i="22" s="1"/>
  <c r="S22" i="22"/>
  <c r="S234" i="22"/>
  <c r="S78" i="23"/>
  <c r="F113" i="23"/>
  <c r="EY34" i="22"/>
  <c r="EY55" i="22"/>
  <c r="EY10" i="22" s="1"/>
  <c r="EL54" i="22"/>
  <c r="EL9" i="22" s="1"/>
  <c r="EL22" i="22"/>
  <c r="Y12" i="23"/>
  <c r="L30" i="23"/>
  <c r="EL178" i="22"/>
  <c r="EL193" i="22"/>
  <c r="EL148" i="22" s="1"/>
  <c r="EL55" i="22"/>
  <c r="EL10" i="22" s="1"/>
  <c r="EL34" i="22"/>
  <c r="L102" i="23"/>
  <c r="DY171" i="22"/>
  <c r="DY192" i="22"/>
  <c r="DY147" i="22" s="1"/>
  <c r="Y11" i="23"/>
  <c r="L29" i="23"/>
  <c r="DL57" i="22"/>
  <c r="DL12" i="22" s="1"/>
  <c r="DL46" i="22"/>
  <c r="DL41" i="22"/>
  <c r="DL56" i="22"/>
  <c r="DL11" i="22" s="1"/>
  <c r="DL159" i="22"/>
  <c r="DL191" i="22"/>
  <c r="DL146" i="22" s="1"/>
  <c r="DL183" i="22"/>
  <c r="DL194" i="22"/>
  <c r="DL149" i="22" s="1"/>
  <c r="L99" i="23"/>
  <c r="AL178" i="22"/>
  <c r="AL193" i="22"/>
  <c r="AL148" i="22" s="1"/>
  <c r="AL184" i="22"/>
  <c r="AL195" i="22"/>
  <c r="AL150" i="22" s="1"/>
  <c r="AL191" i="22"/>
  <c r="AL146" i="22" s="1"/>
  <c r="AL159" i="22"/>
  <c r="BL192" i="22"/>
  <c r="BL147" i="22" s="1"/>
  <c r="BL171" i="22"/>
  <c r="AL167" i="22"/>
  <c r="AL41" i="22"/>
  <c r="AL56" i="22"/>
  <c r="AL11" i="22" s="1"/>
  <c r="AY159" i="22"/>
  <c r="AY191" i="22"/>
  <c r="AY146" i="22" s="1"/>
  <c r="BY193" i="22"/>
  <c r="BY148" i="22" s="1"/>
  <c r="BY178" i="22"/>
  <c r="CL183" i="22"/>
  <c r="CL194" i="22"/>
  <c r="CL149" i="22" s="1"/>
  <c r="Y184" i="22"/>
  <c r="Y195" i="22"/>
  <c r="Y150" i="22" s="1"/>
  <c r="CY25" i="22"/>
  <c r="CY192" i="22"/>
  <c r="CY147" i="22" s="1"/>
  <c r="CY171" i="22"/>
  <c r="BY54" i="22"/>
  <c r="BY9" i="22" s="1"/>
  <c r="BY22" i="22"/>
  <c r="CY47" i="22"/>
  <c r="CY58" i="22"/>
  <c r="CY13" i="22" s="1"/>
  <c r="Y47" i="22"/>
  <c r="Y58" i="22"/>
  <c r="Y13" i="22" s="1"/>
  <c r="Y234" i="22"/>
  <c r="D162" i="22"/>
  <c r="BJ23" i="18"/>
  <c r="BD29" i="18"/>
  <c r="FV179" i="22"/>
  <c r="FX155" i="22"/>
  <c r="FK146" i="22"/>
  <c r="FF146" i="22"/>
  <c r="Z15" i="23"/>
  <c r="Q14" i="23"/>
  <c r="D32" i="23"/>
  <c r="EQ54" i="22"/>
  <c r="EQ9" i="22" s="1"/>
  <c r="EQ22" i="22"/>
  <c r="EQ47" i="22"/>
  <c r="EQ58" i="22"/>
  <c r="EQ13" i="22" s="1"/>
  <c r="EQ168" i="22"/>
  <c r="EQ190" i="22"/>
  <c r="EQ182" i="22"/>
  <c r="EQ191" i="22"/>
  <c r="EQ146" i="22" s="1"/>
  <c r="EQ159" i="22"/>
  <c r="EQ183" i="22"/>
  <c r="EQ194" i="22"/>
  <c r="EQ149" i="22" s="1"/>
  <c r="EQ41" i="22"/>
  <c r="EQ56" i="22"/>
  <c r="EQ11" i="22" s="1"/>
  <c r="ED183" i="22"/>
  <c r="ED194" i="22"/>
  <c r="ED149" i="22" s="1"/>
  <c r="ED159" i="22"/>
  <c r="ED191" i="22"/>
  <c r="ED146" i="22" s="1"/>
  <c r="ED27" i="22"/>
  <c r="DQ42" i="22"/>
  <c r="DQ191" i="22"/>
  <c r="DQ146" i="22" s="1"/>
  <c r="DQ159" i="22"/>
  <c r="D46" i="23"/>
  <c r="DQ58" i="22"/>
  <c r="DQ13" i="22" s="1"/>
  <c r="DQ47" i="22"/>
  <c r="DQ46" i="22"/>
  <c r="DQ57" i="22"/>
  <c r="DQ12" i="22" s="1"/>
  <c r="DD45" i="22"/>
  <c r="DD53" i="22"/>
  <c r="DD42" i="22"/>
  <c r="D45" i="23"/>
  <c r="AD55" i="22"/>
  <c r="AD10" i="22" s="1"/>
  <c r="AD34" i="22"/>
  <c r="AD24" i="22"/>
  <c r="AD53" i="22"/>
  <c r="AD45" i="22"/>
  <c r="AD46" i="22"/>
  <c r="AD57" i="22"/>
  <c r="AD12" i="22" s="1"/>
  <c r="AQ174" i="22"/>
  <c r="AQ57" i="22"/>
  <c r="AQ12" i="22" s="1"/>
  <c r="AQ46" i="22"/>
  <c r="AQ155" i="22"/>
  <c r="AD192" i="22"/>
  <c r="AD147" i="22" s="1"/>
  <c r="AD171" i="22"/>
  <c r="AQ47" i="22"/>
  <c r="AQ58" i="22"/>
  <c r="AQ13" i="22" s="1"/>
  <c r="CD183" i="22"/>
  <c r="CD194" i="22"/>
  <c r="CD149" i="22" s="1"/>
  <c r="BQ193" i="22"/>
  <c r="BQ148" i="22" s="1"/>
  <c r="BQ178" i="22"/>
  <c r="BQ35" i="22"/>
  <c r="BQ190" i="22"/>
  <c r="BQ182" i="22"/>
  <c r="BQ184" i="22"/>
  <c r="BQ195" i="22"/>
  <c r="BQ150" i="22" s="1"/>
  <c r="BQ54" i="22"/>
  <c r="BQ9" i="22" s="1"/>
  <c r="BQ22" i="22"/>
  <c r="BQ97" i="22"/>
  <c r="CD57" i="22"/>
  <c r="CD12" i="22" s="1"/>
  <c r="CD46" i="22"/>
  <c r="CQ29" i="22"/>
  <c r="CQ30" i="22"/>
  <c r="CQ43" i="22"/>
  <c r="CQ34" i="22"/>
  <c r="CQ55" i="22"/>
  <c r="CQ10" i="22" s="1"/>
  <c r="CQ183" i="22"/>
  <c r="CQ194" i="22"/>
  <c r="CQ149" i="22" s="1"/>
  <c r="CQ17" i="22"/>
  <c r="Q55" i="22"/>
  <c r="Q10" i="22" s="1"/>
  <c r="Q34" i="22"/>
  <c r="Q17" i="22"/>
  <c r="EU154" i="22"/>
  <c r="EU193" i="22"/>
  <c r="EU148" i="22" s="1"/>
  <c r="EU178" i="22"/>
  <c r="EH55" i="22"/>
  <c r="EH10" i="22" s="1"/>
  <c r="EH34" i="22"/>
  <c r="EH54" i="22"/>
  <c r="EH9" i="22" s="1"/>
  <c r="EH22" i="22"/>
  <c r="DU97" i="22"/>
  <c r="DU35" i="22"/>
  <c r="DH172" i="22"/>
  <c r="DH175" i="22"/>
  <c r="DH21" i="22"/>
  <c r="DH178" i="22"/>
  <c r="DH193" i="22"/>
  <c r="DH148" i="22" s="1"/>
  <c r="DH42" i="22"/>
  <c r="BH47" i="22"/>
  <c r="BH58" i="22"/>
  <c r="BH13" i="22" s="1"/>
  <c r="BH194" i="22"/>
  <c r="BH149" i="22" s="1"/>
  <c r="BH183" i="22"/>
  <c r="AU195" i="22"/>
  <c r="AU150" i="22" s="1"/>
  <c r="AU184" i="22"/>
  <c r="BH57" i="22"/>
  <c r="BH12" i="22" s="1"/>
  <c r="BH46" i="22"/>
  <c r="BH175" i="22"/>
  <c r="BH173" i="22"/>
  <c r="AU174" i="22"/>
  <c r="BH176" i="22"/>
  <c r="CH176" i="22"/>
  <c r="CH174" i="22"/>
  <c r="BU173" i="22"/>
  <c r="BU27" i="22"/>
  <c r="BU58" i="22"/>
  <c r="BU13" i="22" s="1"/>
  <c r="BU47" i="22"/>
  <c r="U80" i="23"/>
  <c r="H115" i="23"/>
  <c r="CU45" i="22"/>
  <c r="CU53" i="22"/>
  <c r="CH164" i="22"/>
  <c r="CU54" i="22"/>
  <c r="CU9" i="22" s="1"/>
  <c r="CU22" i="22"/>
  <c r="CU191" i="22"/>
  <c r="CU146" i="22" s="1"/>
  <c r="CU159" i="22"/>
  <c r="CU97" i="22"/>
  <c r="U37" i="22"/>
  <c r="EW178" i="22"/>
  <c r="EW193" i="22"/>
  <c r="EW148" i="22" s="1"/>
  <c r="EW47" i="22"/>
  <c r="EW58" i="22"/>
  <c r="EW13" i="22" s="1"/>
  <c r="EW45" i="22"/>
  <c r="EW53" i="22"/>
  <c r="EJ155" i="22"/>
  <c r="EJ164" i="22"/>
  <c r="EJ184" i="22"/>
  <c r="EJ195" i="22"/>
  <c r="EJ150" i="22" s="1"/>
  <c r="EJ190" i="22"/>
  <c r="EJ182" i="22"/>
  <c r="DW171" i="22"/>
  <c r="DW192" i="22"/>
  <c r="DW147" i="22" s="1"/>
  <c r="DW31" i="22"/>
  <c r="DW184" i="22"/>
  <c r="DW195" i="22"/>
  <c r="DW150" i="22" s="1"/>
  <c r="W11" i="23"/>
  <c r="J29" i="23"/>
  <c r="DW17" i="22"/>
  <c r="DJ58" i="22"/>
  <c r="DJ13" i="22" s="1"/>
  <c r="DJ47" i="22"/>
  <c r="DJ57" i="22"/>
  <c r="DJ12" i="22" s="1"/>
  <c r="DJ46" i="22"/>
  <c r="J44" i="23"/>
  <c r="AJ159" i="22"/>
  <c r="AJ191" i="22"/>
  <c r="AJ146" i="22" s="1"/>
  <c r="W193" i="22"/>
  <c r="W148" i="22" s="1"/>
  <c r="W178" i="22"/>
  <c r="BJ97" i="22"/>
  <c r="AW40" i="22"/>
  <c r="AW159" i="22"/>
  <c r="AW191" i="22"/>
  <c r="AW146" i="22" s="1"/>
  <c r="BJ234" i="22"/>
  <c r="AJ97" i="22"/>
  <c r="BJ54" i="22"/>
  <c r="BJ9" i="22" s="1"/>
  <c r="BJ22" i="22"/>
  <c r="BJ18" i="22"/>
  <c r="CJ178" i="22"/>
  <c r="CJ193" i="22"/>
  <c r="CJ148" i="22" s="1"/>
  <c r="CJ191" i="22"/>
  <c r="CJ146" i="22" s="1"/>
  <c r="CJ159" i="22"/>
  <c r="CJ171" i="22"/>
  <c r="CJ192" i="22"/>
  <c r="CJ147" i="22" s="1"/>
  <c r="J96" i="23"/>
  <c r="W79" i="23"/>
  <c r="J114" i="23"/>
  <c r="EV37" i="22"/>
  <c r="V12" i="23"/>
  <c r="I30" i="23"/>
  <c r="EI55" i="22"/>
  <c r="EI10" i="22" s="1"/>
  <c r="EI34" i="22"/>
  <c r="EI175" i="22"/>
  <c r="DV175" i="22"/>
  <c r="DV35" i="22"/>
  <c r="DV162" i="22"/>
  <c r="DV191" i="22"/>
  <c r="DV146" i="22" s="1"/>
  <c r="DV159" i="22"/>
  <c r="DI18" i="22"/>
  <c r="DI28" i="22"/>
  <c r="DI194" i="22"/>
  <c r="DI149" i="22" s="1"/>
  <c r="DI183" i="22"/>
  <c r="V81" i="23"/>
  <c r="I116" i="23"/>
  <c r="V191" i="22"/>
  <c r="V159" i="22"/>
  <c r="AI177" i="22"/>
  <c r="AV31" i="22"/>
  <c r="AV45" i="22"/>
  <c r="AV53" i="22"/>
  <c r="BI45" i="22"/>
  <c r="BI53" i="22"/>
  <c r="AV34" i="22"/>
  <c r="AV55" i="22"/>
  <c r="AV10" i="22" s="1"/>
  <c r="AV183" i="22"/>
  <c r="AV194" i="22"/>
  <c r="AV149" i="22" s="1"/>
  <c r="AV159" i="22"/>
  <c r="AV191" i="22"/>
  <c r="AV146" i="22" s="1"/>
  <c r="BI172" i="22"/>
  <c r="CV177" i="22"/>
  <c r="CV53" i="22"/>
  <c r="CV45" i="22"/>
  <c r="BV97" i="22"/>
  <c r="CV42" i="22"/>
  <c r="CI184" i="22"/>
  <c r="CI195" i="22"/>
  <c r="CI150" i="22" s="1"/>
  <c r="CV58" i="22"/>
  <c r="CV13" i="22" s="1"/>
  <c r="CV47" i="22"/>
  <c r="V146" i="22"/>
  <c r="V29" i="22"/>
  <c r="V54" i="22"/>
  <c r="V22" i="22"/>
  <c r="EF56" i="22"/>
  <c r="EF11" i="22" s="1"/>
  <c r="EF41" i="22"/>
  <c r="EF190" i="22"/>
  <c r="EF182" i="22"/>
  <c r="F102" i="23"/>
  <c r="DS55" i="22"/>
  <c r="DS10" i="22" s="1"/>
  <c r="DS34" i="22"/>
  <c r="DS171" i="22"/>
  <c r="DS192" i="22"/>
  <c r="DS147" i="22" s="1"/>
  <c r="DF194" i="22"/>
  <c r="DF149" i="22" s="1"/>
  <c r="DF183" i="22"/>
  <c r="S82" i="23"/>
  <c r="F117" i="23"/>
  <c r="AF178" i="22"/>
  <c r="AF193" i="22"/>
  <c r="AF148" i="22" s="1"/>
  <c r="AF171" i="22"/>
  <c r="AF192" i="22"/>
  <c r="AF147" i="22" s="1"/>
  <c r="AS165" i="22"/>
  <c r="AF179" i="22"/>
  <c r="AS57" i="22"/>
  <c r="AS12" i="22" s="1"/>
  <c r="AS46" i="22"/>
  <c r="CF190" i="22"/>
  <c r="CF182" i="22"/>
  <c r="BS34" i="22"/>
  <c r="BS55" i="22"/>
  <c r="BS10" i="22" s="1"/>
  <c r="EX234" i="22"/>
  <c r="EX29" i="22"/>
  <c r="EX194" i="22"/>
  <c r="EX149" i="22" s="1"/>
  <c r="EX183" i="22"/>
  <c r="X13" i="23"/>
  <c r="K31" i="23"/>
  <c r="EK45" i="22"/>
  <c r="EK53" i="22"/>
  <c r="EK184" i="22"/>
  <c r="EK195" i="22"/>
  <c r="EK150" i="22" s="1"/>
  <c r="DX45" i="22"/>
  <c r="DX53" i="22"/>
  <c r="DX194" i="22"/>
  <c r="DX149" i="22" s="1"/>
  <c r="DX183" i="22"/>
  <c r="DX169" i="22"/>
  <c r="DK159" i="22"/>
  <c r="DK191" i="22"/>
  <c r="DK146" i="22" s="1"/>
  <c r="DK194" i="22"/>
  <c r="DK149" i="22" s="1"/>
  <c r="DK183" i="22"/>
  <c r="X10" i="23"/>
  <c r="K28" i="23"/>
  <c r="DK176" i="22"/>
  <c r="AK192" i="22"/>
  <c r="AK147" i="22" s="1"/>
  <c r="AK171" i="22"/>
  <c r="X192" i="22"/>
  <c r="X147" i="22" s="1"/>
  <c r="X171" i="22"/>
  <c r="AK41" i="22"/>
  <c r="AK56" i="22"/>
  <c r="AK11" i="22" s="1"/>
  <c r="BK184" i="22"/>
  <c r="BK195" i="22"/>
  <c r="BK150" i="22" s="1"/>
  <c r="AX191" i="22"/>
  <c r="AX146" i="22" s="1"/>
  <c r="AX159" i="22"/>
  <c r="BK56" i="22"/>
  <c r="BK11" i="22" s="1"/>
  <c r="BK41" i="22"/>
  <c r="BX194" i="22"/>
  <c r="BX149" i="22" s="1"/>
  <c r="BX183" i="22"/>
  <c r="BX195" i="22"/>
  <c r="BX150" i="22" s="1"/>
  <c r="BX184" i="22"/>
  <c r="BX57" i="22"/>
  <c r="BX12" i="22" s="1"/>
  <c r="BX46" i="22"/>
  <c r="CK57" i="22"/>
  <c r="CK12" i="22" s="1"/>
  <c r="CK46" i="22"/>
  <c r="CX97" i="22"/>
  <c r="X53" i="22"/>
  <c r="X45" i="22"/>
  <c r="X23" i="22"/>
  <c r="EZ38" i="22"/>
  <c r="EM34" i="22"/>
  <c r="EM55" i="22"/>
  <c r="EM10" i="22" s="1"/>
  <c r="EM193" i="22"/>
  <c r="EM148" i="22" s="1"/>
  <c r="EM178" i="22"/>
  <c r="EM56" i="22"/>
  <c r="EM11" i="22" s="1"/>
  <c r="EM41" i="22"/>
  <c r="DZ18" i="22"/>
  <c r="DM157" i="22"/>
  <c r="DM178" i="22"/>
  <c r="DM193" i="22"/>
  <c r="DM148" i="22" s="1"/>
  <c r="Z9" i="23"/>
  <c r="M27" i="23"/>
  <c r="AM165" i="22"/>
  <c r="BM45" i="22"/>
  <c r="BM53" i="22"/>
  <c r="AZ175" i="22"/>
  <c r="BM192" i="22"/>
  <c r="BM147" i="22" s="1"/>
  <c r="BM171" i="22"/>
  <c r="CM171" i="22"/>
  <c r="CM192" i="22"/>
  <c r="CM147" i="22" s="1"/>
  <c r="CM55" i="22"/>
  <c r="CM10" i="22" s="1"/>
  <c r="CM34" i="22"/>
  <c r="BZ47" i="22"/>
  <c r="BZ58" i="22"/>
  <c r="BZ13" i="22" s="1"/>
  <c r="CM178" i="22"/>
  <c r="CM193" i="22"/>
  <c r="CM148" i="22" s="1"/>
  <c r="CM159" i="22"/>
  <c r="CM191" i="22"/>
  <c r="CM146" i="22" s="1"/>
  <c r="CZ58" i="22"/>
  <c r="CZ13" i="22" s="1"/>
  <c r="CZ47" i="22"/>
  <c r="Z194" i="22"/>
  <c r="Z149" i="22" s="1"/>
  <c r="Z183" i="22"/>
  <c r="CZ34" i="22"/>
  <c r="CZ55" i="22"/>
  <c r="CZ10" i="22" s="1"/>
  <c r="Z56" i="22"/>
  <c r="Z11" i="22" s="1"/>
  <c r="Z41" i="22"/>
  <c r="M97" i="23"/>
  <c r="Z78" i="23"/>
  <c r="M113" i="23"/>
  <c r="Z6" i="23"/>
  <c r="L37" i="22"/>
  <c r="BJ28" i="18"/>
  <c r="BW40" i="18"/>
  <c r="BX32" i="18"/>
  <c r="BK18" i="18"/>
  <c r="BV20" i="18"/>
  <c r="FS162" i="22"/>
  <c r="FV162" i="22"/>
  <c r="FS165" i="22"/>
  <c r="FQ169" i="22"/>
  <c r="FW167" i="22"/>
  <c r="FS181" i="22"/>
  <c r="FQ154" i="22"/>
  <c r="FX162" i="22"/>
  <c r="FQ157" i="22"/>
  <c r="FS173" i="22"/>
  <c r="FH182" i="22"/>
  <c r="FY43" i="22"/>
  <c r="FK149" i="22"/>
  <c r="S15" i="23"/>
  <c r="EQ193" i="22"/>
  <c r="EQ148" i="22" s="1"/>
  <c r="EQ178" i="22"/>
  <c r="EQ19" i="22"/>
  <c r="EQ43" i="22"/>
  <c r="EQ42" i="22"/>
  <c r="EQ169" i="22"/>
  <c r="EQ53" i="22"/>
  <c r="EQ45" i="22"/>
  <c r="EQ28" i="22"/>
  <c r="ED42" i="22"/>
  <c r="Q12" i="23"/>
  <c r="D30" i="23"/>
  <c r="ED190" i="22"/>
  <c r="ED182" i="22"/>
  <c r="ED176" i="22"/>
  <c r="ED40" i="22"/>
  <c r="ED164" i="22"/>
  <c r="ED33" i="22"/>
  <c r="ED195" i="22"/>
  <c r="ED150" i="22" s="1"/>
  <c r="ED184" i="22"/>
  <c r="ED18" i="22"/>
  <c r="DQ43" i="22"/>
  <c r="DQ184" i="22"/>
  <c r="DQ195" i="22"/>
  <c r="DQ150" i="22" s="1"/>
  <c r="DQ154" i="22"/>
  <c r="DQ34" i="22"/>
  <c r="DQ55" i="22"/>
  <c r="DQ10" i="22" s="1"/>
  <c r="DD193" i="22"/>
  <c r="DD148" i="22" s="1"/>
  <c r="DD178" i="22"/>
  <c r="DD25" i="22"/>
  <c r="DD163" i="22"/>
  <c r="DD36" i="22"/>
  <c r="Q82" i="23"/>
  <c r="D117" i="23"/>
  <c r="DD28" i="22"/>
  <c r="DD170" i="22"/>
  <c r="AD234" i="22"/>
  <c r="AD163" i="22"/>
  <c r="AQ97" i="22"/>
  <c r="AD184" i="22"/>
  <c r="AD195" i="22"/>
  <c r="AD150" i="22" s="1"/>
  <c r="AD169" i="22"/>
  <c r="AD168" i="22"/>
  <c r="AD175" i="22"/>
  <c r="AD38" i="22"/>
  <c r="AD179" i="22"/>
  <c r="BD26" i="22"/>
  <c r="BD163" i="22"/>
  <c r="AD56" i="22"/>
  <c r="AD11" i="22" s="1"/>
  <c r="AD41" i="22"/>
  <c r="AQ169" i="22"/>
  <c r="BD29" i="22"/>
  <c r="AQ18" i="22"/>
  <c r="BD164" i="22"/>
  <c r="BD169" i="22"/>
  <c r="AQ178" i="22"/>
  <c r="AQ193" i="22"/>
  <c r="AQ148" i="22" s="1"/>
  <c r="CD41" i="22"/>
  <c r="CD56" i="22"/>
  <c r="CD11" i="22" s="1"/>
  <c r="CD158" i="22"/>
  <c r="BQ26" i="22"/>
  <c r="BQ44" i="22"/>
  <c r="Q172" i="22"/>
  <c r="CQ169" i="22"/>
  <c r="BQ167" i="22"/>
  <c r="CD156" i="22"/>
  <c r="CD190" i="22"/>
  <c r="CD182" i="22"/>
  <c r="Q184" i="22"/>
  <c r="Q195" i="22"/>
  <c r="Q150" i="22" s="1"/>
  <c r="CD18" i="22"/>
  <c r="CQ234" i="22"/>
  <c r="CQ19" i="22"/>
  <c r="EU155" i="22"/>
  <c r="EU190" i="22"/>
  <c r="EU182" i="22"/>
  <c r="EU174" i="22"/>
  <c r="EU17" i="22"/>
  <c r="EU19" i="22"/>
  <c r="EH53" i="22"/>
  <c r="EH45" i="22"/>
  <c r="EH179" i="22"/>
  <c r="DU164" i="22"/>
  <c r="H118" i="23"/>
  <c r="DU167" i="22"/>
  <c r="DU23" i="22"/>
  <c r="DU18" i="22"/>
  <c r="DU56" i="22"/>
  <c r="DU11" i="22" s="1"/>
  <c r="DU41" i="22"/>
  <c r="DU165" i="22"/>
  <c r="DH165" i="22"/>
  <c r="H45" i="23"/>
  <c r="DH171" i="22"/>
  <c r="DH192" i="22"/>
  <c r="DH147" i="22" s="1"/>
  <c r="DH40" i="22"/>
  <c r="DH57" i="22"/>
  <c r="DH12" i="22" s="1"/>
  <c r="DH46" i="22"/>
  <c r="DH164" i="22"/>
  <c r="AH169" i="22"/>
  <c r="AH33" i="22"/>
  <c r="U180" i="22"/>
  <c r="AH177" i="22"/>
  <c r="AH190" i="22"/>
  <c r="AH182" i="22"/>
  <c r="AH157" i="22"/>
  <c r="AH40" i="22"/>
  <c r="AU182" i="22"/>
  <c r="AU190" i="22"/>
  <c r="BH169" i="22"/>
  <c r="BH156" i="22"/>
  <c r="AU31" i="22"/>
  <c r="BH190" i="22"/>
  <c r="BH182" i="22"/>
  <c r="BH41" i="22"/>
  <c r="BH56" i="22"/>
  <c r="BH11" i="22" s="1"/>
  <c r="BH17" i="22"/>
  <c r="AH41" i="22"/>
  <c r="AH56" i="22"/>
  <c r="AH11" i="22" s="1"/>
  <c r="AU44" i="22"/>
  <c r="CU57" i="22"/>
  <c r="CU12" i="22" s="1"/>
  <c r="CU46" i="22"/>
  <c r="CH97" i="22"/>
  <c r="BU43" i="22"/>
  <c r="CH170" i="22"/>
  <c r="BU23" i="22"/>
  <c r="BU176" i="22"/>
  <c r="CH192" i="22"/>
  <c r="CH147" i="22" s="1"/>
  <c r="CH171" i="22"/>
  <c r="BU193" i="22"/>
  <c r="BU148" i="22" s="1"/>
  <c r="BU178" i="22"/>
  <c r="CH29" i="22"/>
  <c r="CH173" i="22"/>
  <c r="CU175" i="22"/>
  <c r="CH36" i="22"/>
  <c r="CH167" i="22"/>
  <c r="CU160" i="22"/>
  <c r="CU26" i="22"/>
  <c r="H98" i="23"/>
  <c r="CU193" i="22"/>
  <c r="CU148" i="22" s="1"/>
  <c r="CU178" i="22"/>
  <c r="CU171" i="22"/>
  <c r="CU192" i="22"/>
  <c r="CU147" i="22" s="1"/>
  <c r="U182" i="22"/>
  <c r="U190" i="22"/>
  <c r="U23" i="22"/>
  <c r="U25" i="22"/>
  <c r="EW160" i="22"/>
  <c r="EW159" i="22"/>
  <c r="EW191" i="22"/>
  <c r="EW146" i="22" s="1"/>
  <c r="EW172" i="22"/>
  <c r="EW26" i="22"/>
  <c r="EW43" i="22"/>
  <c r="EW25" i="22"/>
  <c r="EW184" i="22"/>
  <c r="EW195" i="22"/>
  <c r="EW150" i="22" s="1"/>
  <c r="EJ156" i="22"/>
  <c r="EJ191" i="22"/>
  <c r="EJ146" i="22" s="1"/>
  <c r="EJ159" i="22"/>
  <c r="EJ43" i="22"/>
  <c r="DW27" i="22"/>
  <c r="DW58" i="22"/>
  <c r="DW13" i="22" s="1"/>
  <c r="DW47" i="22"/>
  <c r="DW97" i="22"/>
  <c r="DW182" i="22"/>
  <c r="DW190" i="22"/>
  <c r="DJ31" i="22"/>
  <c r="DJ191" i="22"/>
  <c r="DJ146" i="22" s="1"/>
  <c r="DJ159" i="22"/>
  <c r="DJ43" i="22"/>
  <c r="DJ161" i="22"/>
  <c r="DJ39" i="22"/>
  <c r="DJ169" i="22"/>
  <c r="DJ55" i="22"/>
  <c r="DJ10" i="22" s="1"/>
  <c r="DJ34" i="22"/>
  <c r="W9" i="23"/>
  <c r="J27" i="23"/>
  <c r="W164" i="22"/>
  <c r="AJ24" i="22"/>
  <c r="AJ53" i="22"/>
  <c r="AJ45" i="22"/>
  <c r="AJ163" i="22"/>
  <c r="AW156" i="22"/>
  <c r="AW34" i="22"/>
  <c r="AW55" i="22"/>
  <c r="AW10" i="22" s="1"/>
  <c r="BJ174" i="22"/>
  <c r="BJ58" i="22"/>
  <c r="BJ13" i="22" s="1"/>
  <c r="BJ47" i="22"/>
  <c r="BJ44" i="22"/>
  <c r="AJ166" i="22"/>
  <c r="AW28" i="22"/>
  <c r="BJ161" i="22"/>
  <c r="BW28" i="22"/>
  <c r="CJ234" i="22"/>
  <c r="CJ97" i="22"/>
  <c r="BW53" i="22"/>
  <c r="BW45" i="22"/>
  <c r="CJ156" i="22"/>
  <c r="CJ24" i="22"/>
  <c r="BW54" i="22"/>
  <c r="BW9" i="22" s="1"/>
  <c r="BW22" i="22"/>
  <c r="BW36" i="22"/>
  <c r="BW175" i="22"/>
  <c r="CJ168" i="22"/>
  <c r="CW195" i="22"/>
  <c r="CW150" i="22" s="1"/>
  <c r="CW184" i="22"/>
  <c r="CW173" i="22"/>
  <c r="W7" i="23"/>
  <c r="J25" i="23"/>
  <c r="W77" i="23"/>
  <c r="EV171" i="22"/>
  <c r="EV192" i="22"/>
  <c r="EV147" i="22" s="1"/>
  <c r="EV180" i="22"/>
  <c r="EV28" i="22"/>
  <c r="EV158" i="22"/>
  <c r="I48" i="23"/>
  <c r="EI184" i="22"/>
  <c r="EI195" i="22"/>
  <c r="EI150" i="22" s="1"/>
  <c r="EI35" i="22"/>
  <c r="EI176" i="22"/>
  <c r="EI191" i="22"/>
  <c r="EI146" i="22" s="1"/>
  <c r="EI159" i="22"/>
  <c r="DV168" i="22"/>
  <c r="DV193" i="22"/>
  <c r="DV148" i="22" s="1"/>
  <c r="DV178" i="22"/>
  <c r="DI34" i="22"/>
  <c r="DI55" i="22"/>
  <c r="DI10" i="22" s="1"/>
  <c r="DI27" i="22"/>
  <c r="DI157" i="22"/>
  <c r="DI37" i="22"/>
  <c r="AI55" i="22"/>
  <c r="AI10" i="22" s="1"/>
  <c r="AI34" i="22"/>
  <c r="AI25" i="22"/>
  <c r="V155" i="22"/>
  <c r="AV178" i="22"/>
  <c r="AV193" i="22"/>
  <c r="AV148" i="22" s="1"/>
  <c r="AI18" i="22"/>
  <c r="BI154" i="22"/>
  <c r="BI34" i="22"/>
  <c r="BI55" i="22"/>
  <c r="BI10" i="22" s="1"/>
  <c r="AV46" i="22"/>
  <c r="AV57" i="22"/>
  <c r="AV12" i="22" s="1"/>
  <c r="BI182" i="22"/>
  <c r="BI190" i="22"/>
  <c r="AV27" i="22"/>
  <c r="BI44" i="22"/>
  <c r="BI58" i="22"/>
  <c r="BI13" i="22" s="1"/>
  <c r="BI47" i="22"/>
  <c r="CI164" i="22"/>
  <c r="CV97" i="22"/>
  <c r="CI191" i="22"/>
  <c r="CI146" i="22" s="1"/>
  <c r="CI159" i="22"/>
  <c r="BV35" i="22"/>
  <c r="CV172" i="22"/>
  <c r="BV177" i="22"/>
  <c r="CI39" i="22"/>
  <c r="BV183" i="22"/>
  <c r="BV194" i="22"/>
  <c r="BV149" i="22" s="1"/>
  <c r="BV33" i="22"/>
  <c r="CI166" i="22"/>
  <c r="BV44" i="22"/>
  <c r="CI172" i="22"/>
  <c r="CV46" i="22"/>
  <c r="CV57" i="22"/>
  <c r="CV12" i="22" s="1"/>
  <c r="CV234" i="22"/>
  <c r="V172" i="22"/>
  <c r="CV31" i="22"/>
  <c r="V178" i="22"/>
  <c r="V193" i="22"/>
  <c r="V148" i="22" s="1"/>
  <c r="V12" i="22"/>
  <c r="V79" i="23"/>
  <c r="I114" i="23"/>
  <c r="ES173" i="22"/>
  <c r="ES34" i="22"/>
  <c r="ES55" i="22"/>
  <c r="ES10" i="22" s="1"/>
  <c r="ES194" i="22"/>
  <c r="ES149" i="22" s="1"/>
  <c r="ES183" i="22"/>
  <c r="ES37" i="22"/>
  <c r="ES58" i="22"/>
  <c r="ES13" i="22" s="1"/>
  <c r="ES47" i="22"/>
  <c r="ES53" i="22"/>
  <c r="ES45" i="22"/>
  <c r="EF191" i="22"/>
  <c r="EF146" i="22" s="1"/>
  <c r="EF159" i="22"/>
  <c r="EF177" i="22"/>
  <c r="EF20" i="22"/>
  <c r="EF172" i="22"/>
  <c r="S12" i="23"/>
  <c r="F30" i="23"/>
  <c r="DS165" i="22"/>
  <c r="DS179" i="22"/>
  <c r="DF195" i="22"/>
  <c r="DF150" i="22" s="1"/>
  <c r="DF184" i="22"/>
  <c r="DF162" i="22"/>
  <c r="AF58" i="22"/>
  <c r="AF13" i="22" s="1"/>
  <c r="AF47" i="22"/>
  <c r="BF56" i="22"/>
  <c r="BF11" i="22" s="1"/>
  <c r="BF41" i="22"/>
  <c r="ET190" i="22"/>
  <c r="ET182" i="22"/>
  <c r="EG56" i="22"/>
  <c r="EG11" i="22" s="1"/>
  <c r="EG41" i="22"/>
  <c r="DT57" i="22"/>
  <c r="DT12" i="22" s="1"/>
  <c r="DT46" i="22"/>
  <c r="DT54" i="22"/>
  <c r="DT9" i="22" s="1"/>
  <c r="DT22" i="22"/>
  <c r="DT194" i="22"/>
  <c r="DT149" i="22" s="1"/>
  <c r="DT183" i="22"/>
  <c r="T81" i="23"/>
  <c r="G116" i="23"/>
  <c r="AG47" i="22"/>
  <c r="AG58" i="22"/>
  <c r="AG13" i="22" s="1"/>
  <c r="AG234" i="22"/>
  <c r="AG45" i="22"/>
  <c r="AG53" i="22"/>
  <c r="AG55" i="22"/>
  <c r="AG10" i="22" s="1"/>
  <c r="AG34" i="22"/>
  <c r="AT56" i="22"/>
  <c r="AT11" i="22" s="1"/>
  <c r="AT41" i="22"/>
  <c r="AG31" i="22"/>
  <c r="AT195" i="22"/>
  <c r="AT150" i="22" s="1"/>
  <c r="AT184" i="22"/>
  <c r="BG182" i="22"/>
  <c r="BG190" i="22"/>
  <c r="BG191" i="22"/>
  <c r="BG146" i="22" s="1"/>
  <c r="BG159" i="22"/>
  <c r="BG54" i="22"/>
  <c r="BG9" i="22" s="1"/>
  <c r="BG22" i="22"/>
  <c r="CG192" i="22"/>
  <c r="CG147" i="22" s="1"/>
  <c r="CG171" i="22"/>
  <c r="CG159" i="22"/>
  <c r="CG191" i="22"/>
  <c r="CG146" i="22" s="1"/>
  <c r="BG193" i="22"/>
  <c r="BG148" i="22" s="1"/>
  <c r="BG178" i="22"/>
  <c r="T190" i="22"/>
  <c r="T182" i="22"/>
  <c r="CG195" i="22"/>
  <c r="CG150" i="22" s="1"/>
  <c r="CG184" i="22"/>
  <c r="CT171" i="22"/>
  <c r="CT192" i="22"/>
  <c r="CT147" i="22" s="1"/>
  <c r="T32" i="22"/>
  <c r="T15" i="23"/>
  <c r="D102" i="23"/>
  <c r="ED57" i="22"/>
  <c r="ED12" i="22" s="1"/>
  <c r="ED46" i="22"/>
  <c r="Q192" i="22"/>
  <c r="Q147" i="22" s="1"/>
  <c r="Q171" i="22"/>
  <c r="CD47" i="22"/>
  <c r="CD58" i="22"/>
  <c r="CD13" i="22" s="1"/>
  <c r="CD193" i="22"/>
  <c r="CD148" i="22" s="1"/>
  <c r="CD178" i="22"/>
  <c r="D98" i="23"/>
  <c r="Q7" i="23"/>
  <c r="D25" i="23"/>
  <c r="AH163" i="22"/>
  <c r="AU234" i="22"/>
  <c r="BH195" i="22"/>
  <c r="BH150" i="22" s="1"/>
  <c r="BH184" i="22"/>
  <c r="CH41" i="22"/>
  <c r="CH56" i="22"/>
  <c r="CH11" i="22" s="1"/>
  <c r="U8" i="23"/>
  <c r="H26" i="23"/>
  <c r="EW183" i="22"/>
  <c r="EW194" i="22"/>
  <c r="EW149" i="22" s="1"/>
  <c r="EW182" i="22"/>
  <c r="EW190" i="22"/>
  <c r="DW41" i="22"/>
  <c r="DW56" i="22"/>
  <c r="DW11" i="22" s="1"/>
  <c r="DJ184" i="22"/>
  <c r="DJ195" i="22"/>
  <c r="DJ150" i="22" s="1"/>
  <c r="W191" i="22"/>
  <c r="W146" i="22" s="1"/>
  <c r="W159" i="22"/>
  <c r="AJ28" i="22"/>
  <c r="AJ194" i="22"/>
  <c r="AJ149" i="22" s="1"/>
  <c r="AJ183" i="22"/>
  <c r="AJ178" i="22"/>
  <c r="AJ193" i="22"/>
  <c r="AJ148" i="22" s="1"/>
  <c r="AW39" i="22"/>
  <c r="AW41" i="22"/>
  <c r="AW56" i="22"/>
  <c r="AW11" i="22" s="1"/>
  <c r="AW35" i="22"/>
  <c r="BJ171" i="22"/>
  <c r="BJ192" i="22"/>
  <c r="BJ147" i="22" s="1"/>
  <c r="AJ171" i="22"/>
  <c r="AJ192" i="22"/>
  <c r="AJ147" i="22" s="1"/>
  <c r="BJ175" i="22"/>
  <c r="AW53" i="22"/>
  <c r="AW45" i="22"/>
  <c r="BW193" i="22"/>
  <c r="BW148" i="22" s="1"/>
  <c r="BW178" i="22"/>
  <c r="BW46" i="22"/>
  <c r="BW57" i="22"/>
  <c r="BW12" i="22" s="1"/>
  <c r="BW41" i="22"/>
  <c r="BW56" i="22"/>
  <c r="BW11" i="22" s="1"/>
  <c r="BW195" i="22"/>
  <c r="BW150" i="22" s="1"/>
  <c r="BW184" i="22"/>
  <c r="BW97" i="22"/>
  <c r="CJ184" i="22"/>
  <c r="CJ195" i="22"/>
  <c r="CJ150" i="22" s="1"/>
  <c r="CW165" i="22"/>
  <c r="CW56" i="22"/>
  <c r="CW11" i="22" s="1"/>
  <c r="CW41" i="22"/>
  <c r="W80" i="23"/>
  <c r="J115" i="23"/>
  <c r="W56" i="22"/>
  <c r="W41" i="22"/>
  <c r="W6" i="23"/>
  <c r="V14" i="23"/>
  <c r="EV195" i="22"/>
  <c r="EV150" i="22" s="1"/>
  <c r="EV184" i="22"/>
  <c r="EV45" i="22"/>
  <c r="EV53" i="22"/>
  <c r="EV182" i="22"/>
  <c r="EV190" i="22"/>
  <c r="EV34" i="22"/>
  <c r="EV55" i="22"/>
  <c r="EV10" i="22" s="1"/>
  <c r="EV178" i="22"/>
  <c r="EV193" i="22"/>
  <c r="EV148" i="22" s="1"/>
  <c r="EI193" i="22"/>
  <c r="EI148" i="22" s="1"/>
  <c r="EI178" i="22"/>
  <c r="EI36" i="22"/>
  <c r="DV192" i="22"/>
  <c r="DV147" i="22" s="1"/>
  <c r="DV171" i="22"/>
  <c r="I118" i="23"/>
  <c r="DI169" i="22"/>
  <c r="DI54" i="22"/>
  <c r="DI9" i="22" s="1"/>
  <c r="DI22" i="22"/>
  <c r="DI190" i="22"/>
  <c r="DI182" i="22"/>
  <c r="V10" i="23"/>
  <c r="I28" i="23"/>
  <c r="AI159" i="22"/>
  <c r="AI191" i="22"/>
  <c r="AI146" i="22" s="1"/>
  <c r="BI183" i="22"/>
  <c r="BI194" i="22"/>
  <c r="BI149" i="22" s="1"/>
  <c r="AV195" i="22"/>
  <c r="AV150" i="22" s="1"/>
  <c r="AV184" i="22"/>
  <c r="BI171" i="22"/>
  <c r="BI192" i="22"/>
  <c r="BI147" i="22" s="1"/>
  <c r="BI22" i="22"/>
  <c r="BI54" i="22"/>
  <c r="BI9" i="22" s="1"/>
  <c r="BI37" i="22"/>
  <c r="CI54" i="22"/>
  <c r="CI9" i="22" s="1"/>
  <c r="CI22" i="22"/>
  <c r="BV47" i="22"/>
  <c r="BV58" i="22"/>
  <c r="BV13" i="22" s="1"/>
  <c r="BV54" i="22"/>
  <c r="BV9" i="22" s="1"/>
  <c r="BV22" i="22"/>
  <c r="D48" i="23"/>
  <c r="EQ57" i="22"/>
  <c r="EQ12" i="22" s="1"/>
  <c r="EQ46" i="22"/>
  <c r="AQ55" i="22"/>
  <c r="AQ10" i="22" s="1"/>
  <c r="AQ34" i="22"/>
  <c r="AD178" i="22"/>
  <c r="AD193" i="22"/>
  <c r="AD148" i="22" s="1"/>
  <c r="AQ25" i="22"/>
  <c r="AQ182" i="22"/>
  <c r="AQ190" i="22"/>
  <c r="BD34" i="22"/>
  <c r="BD55" i="22"/>
  <c r="BD10" i="22" s="1"/>
  <c r="BD56" i="22"/>
  <c r="BD11" i="22" s="1"/>
  <c r="BD41" i="22"/>
  <c r="BD182" i="22"/>
  <c r="BD190" i="22"/>
  <c r="CD21" i="22"/>
  <c r="CQ180" i="22"/>
  <c r="Q146" i="22"/>
  <c r="Q78" i="23"/>
  <c r="D113" i="23"/>
  <c r="EU176" i="22"/>
  <c r="DU184" i="22"/>
  <c r="DU195" i="22"/>
  <c r="DU150" i="22" s="1"/>
  <c r="U55" i="22"/>
  <c r="U10" i="22" s="1"/>
  <c r="U34" i="22"/>
  <c r="L40" i="22"/>
  <c r="BX36" i="18"/>
  <c r="G164" i="22"/>
  <c r="G174" i="22"/>
  <c r="BD27" i="18"/>
  <c r="BI26" i="18"/>
  <c r="BI36" i="18"/>
  <c r="BI33" i="18"/>
  <c r="FF41" i="22"/>
  <c r="FD182" i="22"/>
  <c r="FV181" i="22"/>
  <c r="FQ158" i="22"/>
  <c r="FV160" i="22"/>
  <c r="FZ169" i="22"/>
  <c r="FW174" i="22"/>
  <c r="FX168" i="22"/>
  <c r="FZ165" i="22"/>
  <c r="FZ166" i="22"/>
  <c r="FQ163" i="22"/>
  <c r="FQ161" i="22"/>
  <c r="FX172" i="22"/>
  <c r="FX180" i="22"/>
  <c r="FZ167" i="22"/>
  <c r="FT157" i="22"/>
  <c r="FI148" i="22"/>
  <c r="U15" i="23"/>
  <c r="EQ172" i="22"/>
  <c r="EQ38" i="22"/>
  <c r="EQ166" i="22"/>
  <c r="EQ158" i="22"/>
  <c r="EQ97" i="22"/>
  <c r="EQ27" i="22"/>
  <c r="ED20" i="22"/>
  <c r="ED28" i="22"/>
  <c r="ED166" i="22"/>
  <c r="D47" i="23"/>
  <c r="ED39" i="22"/>
  <c r="DQ41" i="22"/>
  <c r="DQ56" i="22"/>
  <c r="DQ11" i="22" s="1"/>
  <c r="DQ168" i="22"/>
  <c r="DQ164" i="22"/>
  <c r="DQ158" i="22"/>
  <c r="DQ17" i="22"/>
  <c r="DQ28" i="22"/>
  <c r="DQ170" i="22"/>
  <c r="DQ31" i="22"/>
  <c r="DD161" i="22"/>
  <c r="DD26" i="22"/>
  <c r="DD158" i="22"/>
  <c r="DD38" i="22"/>
  <c r="DD180" i="22"/>
  <c r="DD195" i="22"/>
  <c r="DD150" i="22" s="1"/>
  <c r="DD184" i="22"/>
  <c r="DD167" i="22"/>
  <c r="DD27" i="22"/>
  <c r="DD191" i="22"/>
  <c r="DD146" i="22" s="1"/>
  <c r="DD159" i="22"/>
  <c r="DD46" i="22"/>
  <c r="DD57" i="22"/>
  <c r="DD12" i="22" s="1"/>
  <c r="AD40" i="22"/>
  <c r="AD27" i="22"/>
  <c r="Q179" i="22"/>
  <c r="AQ165" i="22"/>
  <c r="AD166" i="22"/>
  <c r="AD191" i="22"/>
  <c r="AD146" i="22" s="1"/>
  <c r="AD159" i="22"/>
  <c r="AQ191" i="22"/>
  <c r="AQ146" i="22" s="1"/>
  <c r="AQ159" i="22"/>
  <c r="AD170" i="22"/>
  <c r="AD162" i="22"/>
  <c r="AQ184" i="22"/>
  <c r="AQ195" i="22"/>
  <c r="AQ150" i="22" s="1"/>
  <c r="AQ43" i="22"/>
  <c r="BD157" i="22"/>
  <c r="BD23" i="22"/>
  <c r="AQ181" i="22"/>
  <c r="BD168" i="22"/>
  <c r="BD174" i="22"/>
  <c r="AQ27" i="22"/>
  <c r="CD26" i="22"/>
  <c r="BD178" i="22"/>
  <c r="BD193" i="22"/>
  <c r="BD148" i="22" s="1"/>
  <c r="BQ42" i="22"/>
  <c r="CD165" i="22"/>
  <c r="CD162" i="22"/>
  <c r="BQ166" i="22"/>
  <c r="CD32" i="22"/>
  <c r="BQ156" i="22"/>
  <c r="CD37" i="22"/>
  <c r="BQ17" i="22"/>
  <c r="BQ39" i="22"/>
  <c r="CD54" i="22"/>
  <c r="CD9" i="22" s="1"/>
  <c r="CD22" i="22"/>
  <c r="CD161" i="22"/>
  <c r="CQ35" i="22"/>
  <c r="CQ18" i="22"/>
  <c r="Q194" i="22"/>
  <c r="Q149" i="22" s="1"/>
  <c r="Q183" i="22"/>
  <c r="CD43" i="22"/>
  <c r="CQ165" i="22"/>
  <c r="CD33" i="22"/>
  <c r="CQ156" i="22"/>
  <c r="Q170" i="22"/>
  <c r="Q33" i="22"/>
  <c r="Q56" i="22"/>
  <c r="Q11" i="22" s="1"/>
  <c r="Q41" i="22"/>
  <c r="EU163" i="22"/>
  <c r="EU32" i="22"/>
  <c r="EU156" i="22"/>
  <c r="EU175" i="22"/>
  <c r="EU27" i="22"/>
  <c r="EU28" i="22"/>
  <c r="EU20" i="22"/>
  <c r="EH26" i="22"/>
  <c r="EH169" i="22"/>
  <c r="EH23" i="22"/>
  <c r="EH178" i="22"/>
  <c r="EH193" i="22"/>
  <c r="EH148" i="22" s="1"/>
  <c r="EH234" i="22"/>
  <c r="H47" i="23"/>
  <c r="EH174" i="22"/>
  <c r="EH21" i="22"/>
  <c r="EH182" i="22"/>
  <c r="EH190" i="22"/>
  <c r="DU26" i="22"/>
  <c r="DU29" i="22"/>
  <c r="DU166" i="22"/>
  <c r="DU40" i="22"/>
  <c r="DU33" i="22"/>
  <c r="DU177" i="22"/>
  <c r="DU156" i="22"/>
  <c r="U11" i="23"/>
  <c r="H29" i="23"/>
  <c r="DU30" i="22"/>
  <c r="DH159" i="22"/>
  <c r="DH191" i="22"/>
  <c r="DH146" i="22" s="1"/>
  <c r="U82" i="23"/>
  <c r="H117" i="23"/>
  <c r="DH38" i="22"/>
  <c r="DH55" i="22"/>
  <c r="DH10" i="22" s="1"/>
  <c r="DH34" i="22"/>
  <c r="DH157" i="22"/>
  <c r="DH182" i="22"/>
  <c r="DH190" i="22"/>
  <c r="AH42" i="22"/>
  <c r="AH24" i="22"/>
  <c r="AH171" i="22"/>
  <c r="AH192" i="22"/>
  <c r="AH147" i="22" s="1"/>
  <c r="AH28" i="22"/>
  <c r="AH154" i="22"/>
  <c r="AH173" i="22"/>
  <c r="BH165" i="22"/>
  <c r="AH194" i="22"/>
  <c r="AH149" i="22" s="1"/>
  <c r="AH183" i="22"/>
  <c r="AU167" i="22"/>
  <c r="BH161" i="22"/>
  <c r="AU155" i="22"/>
  <c r="BH54" i="22"/>
  <c r="BH9" i="22" s="1"/>
  <c r="BH22" i="22"/>
  <c r="AU24" i="22"/>
  <c r="AU158" i="22"/>
  <c r="BH154" i="22"/>
  <c r="BH159" i="22"/>
  <c r="BH191" i="22"/>
  <c r="BH146" i="22" s="1"/>
  <c r="BH180" i="22"/>
  <c r="BH40" i="22"/>
  <c r="AH179" i="22"/>
  <c r="AU26" i="22"/>
  <c r="BH27" i="22"/>
  <c r="CH191" i="22"/>
  <c r="CH146" i="22" s="1"/>
  <c r="CH159" i="22"/>
  <c r="CH234" i="22"/>
  <c r="CH180" i="22"/>
  <c r="BU25" i="22"/>
  <c r="BU161" i="22"/>
  <c r="CH39" i="22"/>
  <c r="BU53" i="22"/>
  <c r="BU45" i="22"/>
  <c r="BU42" i="22"/>
  <c r="CH165" i="22"/>
  <c r="CH58" i="22"/>
  <c r="CH13" i="22" s="1"/>
  <c r="CH47" i="22"/>
  <c r="CH53" i="22"/>
  <c r="CH45" i="22"/>
  <c r="BH23" i="22"/>
  <c r="BU21" i="22"/>
  <c r="CH177" i="22"/>
  <c r="CH162" i="22"/>
  <c r="CH168" i="22"/>
  <c r="U169" i="22"/>
  <c r="CU158" i="22"/>
  <c r="U166" i="22"/>
  <c r="CU167" i="22"/>
  <c r="BU54" i="22"/>
  <c r="BU9" i="22" s="1"/>
  <c r="BU22" i="22"/>
  <c r="CH33" i="22"/>
  <c r="CU161" i="22"/>
  <c r="CU39" i="22"/>
  <c r="U173" i="22"/>
  <c r="CU195" i="22"/>
  <c r="CU150" i="22" s="1"/>
  <c r="CU184" i="22"/>
  <c r="U46" i="22"/>
  <c r="U57" i="22"/>
  <c r="U12" i="22" s="1"/>
  <c r="U97" i="22"/>
  <c r="U28" i="22"/>
  <c r="U58" i="22"/>
  <c r="U13" i="22" s="1"/>
  <c r="U47" i="22"/>
  <c r="U77" i="23"/>
  <c r="J48" i="23"/>
  <c r="EW173" i="22"/>
  <c r="EW20" i="22"/>
  <c r="EW174" i="22"/>
  <c r="EW19" i="22"/>
  <c r="EW157" i="22"/>
  <c r="EW54" i="22"/>
  <c r="EW9" i="22" s="1"/>
  <c r="EW22" i="22"/>
  <c r="EJ163" i="22"/>
  <c r="EJ24" i="22"/>
  <c r="EJ23" i="22"/>
  <c r="EJ34" i="22"/>
  <c r="EJ55" i="22"/>
  <c r="EJ10" i="22" s="1"/>
  <c r="EJ158" i="22"/>
  <c r="EJ27" i="22"/>
  <c r="EJ177" i="22"/>
  <c r="EJ17" i="22"/>
  <c r="DW54" i="22"/>
  <c r="DW9" i="22" s="1"/>
  <c r="DW22" i="22"/>
  <c r="DW169" i="22"/>
  <c r="DW28" i="22"/>
  <c r="DW176" i="22"/>
  <c r="DW234" i="22"/>
  <c r="DW164" i="22"/>
  <c r="DJ178" i="22"/>
  <c r="DJ193" i="22"/>
  <c r="DJ148" i="22" s="1"/>
  <c r="DJ53" i="22"/>
  <c r="DJ45" i="22"/>
  <c r="DJ190" i="22"/>
  <c r="DJ182" i="22"/>
  <c r="DJ36" i="22"/>
  <c r="DJ192" i="22"/>
  <c r="DJ147" i="22" s="1"/>
  <c r="DJ171" i="22"/>
  <c r="DJ29" i="22"/>
  <c r="DJ156" i="22"/>
  <c r="DJ177" i="22"/>
  <c r="DJ40" i="22"/>
  <c r="DJ155" i="22"/>
  <c r="DJ44" i="22"/>
  <c r="AJ184" i="22"/>
  <c r="AJ195" i="22"/>
  <c r="AJ150" i="22" s="1"/>
  <c r="AJ176" i="22"/>
  <c r="AJ164" i="22"/>
  <c r="AJ169" i="22"/>
  <c r="AJ33" i="22"/>
  <c r="AJ180" i="22"/>
  <c r="AJ22" i="22"/>
  <c r="AJ54" i="22"/>
  <c r="AJ9" i="22" s="1"/>
  <c r="AJ234" i="22"/>
  <c r="AJ36" i="22"/>
  <c r="AW157" i="22"/>
  <c r="AW54" i="22"/>
  <c r="AW9" i="22" s="1"/>
  <c r="AW22" i="22"/>
  <c r="AW162" i="22"/>
  <c r="AW58" i="22"/>
  <c r="AW13" i="22" s="1"/>
  <c r="AW47" i="22"/>
  <c r="AJ31" i="22"/>
  <c r="AW165" i="22"/>
  <c r="BJ41" i="22"/>
  <c r="BJ56" i="22"/>
  <c r="BJ11" i="22" s="1"/>
  <c r="BJ173" i="22"/>
  <c r="AJ156" i="22"/>
  <c r="BJ190" i="22"/>
  <c r="BJ182" i="22"/>
  <c r="BJ170" i="22"/>
  <c r="BJ160" i="22"/>
  <c r="BJ57" i="22"/>
  <c r="BJ12" i="22" s="1"/>
  <c r="BJ46" i="22"/>
  <c r="BJ28" i="22"/>
  <c r="BW44" i="22"/>
  <c r="CJ164" i="22"/>
  <c r="BW162" i="22"/>
  <c r="BW190" i="22"/>
  <c r="BW182" i="22"/>
  <c r="BW192" i="22"/>
  <c r="BW147" i="22" s="1"/>
  <c r="BW171" i="22"/>
  <c r="BW39" i="22"/>
  <c r="CJ182" i="22"/>
  <c r="CJ190" i="22"/>
  <c r="CJ163" i="22"/>
  <c r="CJ33" i="22"/>
  <c r="CJ41" i="22"/>
  <c r="CJ56" i="22"/>
  <c r="CJ11" i="22" s="1"/>
  <c r="CJ39" i="22"/>
  <c r="BW26" i="22"/>
  <c r="BW40" i="22"/>
  <c r="CJ31" i="22"/>
  <c r="CJ36" i="22"/>
  <c r="W182" i="22"/>
  <c r="W190" i="22"/>
  <c r="CW154" i="22"/>
  <c r="CW34" i="22"/>
  <c r="CW55" i="22"/>
  <c r="CW10" i="22" s="1"/>
  <c r="CW160" i="22"/>
  <c r="CW190" i="22"/>
  <c r="CW182" i="22"/>
  <c r="W181" i="22"/>
  <c r="CW46" i="22"/>
  <c r="CW57" i="22"/>
  <c r="CW12" i="22" s="1"/>
  <c r="CW40" i="22"/>
  <c r="W29" i="22"/>
  <c r="W55" i="22"/>
  <c r="W10" i="22" s="1"/>
  <c r="W34" i="22"/>
  <c r="W166" i="22"/>
  <c r="W43" i="22"/>
  <c r="W11" i="22"/>
  <c r="X14" i="23"/>
  <c r="U14" i="23"/>
  <c r="EV157" i="22"/>
  <c r="EV154" i="22"/>
  <c r="EV20" i="22"/>
  <c r="EV194" i="22"/>
  <c r="EV149" i="22" s="1"/>
  <c r="EV183" i="22"/>
  <c r="EV97" i="22"/>
  <c r="V13" i="23"/>
  <c r="I31" i="23"/>
  <c r="EV30" i="22"/>
  <c r="EV43" i="22"/>
  <c r="EV164" i="22"/>
  <c r="EV44" i="22"/>
  <c r="EI171" i="22"/>
  <c r="EI192" i="22"/>
  <c r="EI147" i="22" s="1"/>
  <c r="EI154" i="22"/>
  <c r="EI19" i="22"/>
  <c r="EI162" i="22"/>
  <c r="EI182" i="22"/>
  <c r="EI190" i="22"/>
  <c r="EI41" i="22"/>
  <c r="EI56" i="22"/>
  <c r="EI11" i="22" s="1"/>
  <c r="EI17" i="22"/>
  <c r="I47" i="23"/>
  <c r="EI174" i="22"/>
  <c r="DV179" i="22"/>
  <c r="DV19" i="22"/>
  <c r="DV190" i="22"/>
  <c r="DV182" i="22"/>
  <c r="DV25" i="22"/>
  <c r="DV180" i="22"/>
  <c r="DV167" i="22"/>
  <c r="DV28" i="22"/>
  <c r="DV32" i="22"/>
  <c r="DI38" i="22"/>
  <c r="DI97" i="22"/>
  <c r="DI172" i="22"/>
  <c r="DI166" i="22"/>
  <c r="DI44" i="22"/>
  <c r="DI170" i="22"/>
  <c r="V157" i="22"/>
  <c r="AI44" i="22"/>
  <c r="AI42" i="22"/>
  <c r="AI174" i="22"/>
  <c r="AI30" i="22"/>
  <c r="AI31" i="22"/>
  <c r="AV33" i="22"/>
  <c r="AI56" i="22"/>
  <c r="AI11" i="22" s="1"/>
  <c r="AI41" i="22"/>
  <c r="AV23" i="22"/>
  <c r="AV40" i="22"/>
  <c r="BI195" i="22"/>
  <c r="BI150" i="22" s="1"/>
  <c r="BI184" i="22"/>
  <c r="BI176" i="22"/>
  <c r="AV38" i="22"/>
  <c r="AV165" i="22"/>
  <c r="BI175" i="22"/>
  <c r="BI161" i="22"/>
  <c r="AV28" i="22"/>
  <c r="BV155" i="22"/>
  <c r="BV18" i="22"/>
  <c r="BV168" i="22"/>
  <c r="CI37" i="22"/>
  <c r="CI154" i="22"/>
  <c r="BV174" i="22"/>
  <c r="CI163" i="22"/>
  <c r="CV193" i="22"/>
  <c r="CV148" i="22" s="1"/>
  <c r="CV178" i="22"/>
  <c r="CI156" i="22"/>
  <c r="BV41" i="22"/>
  <c r="BV56" i="22"/>
  <c r="BV11" i="22" s="1"/>
  <c r="CI181" i="22"/>
  <c r="BV178" i="22"/>
  <c r="BV193" i="22"/>
  <c r="BV148" i="22" s="1"/>
  <c r="CI193" i="22"/>
  <c r="CI148" i="22" s="1"/>
  <c r="CI178" i="22"/>
  <c r="V174" i="22"/>
  <c r="V8" i="23"/>
  <c r="I26" i="23"/>
  <c r="CV27" i="22"/>
  <c r="CV159" i="22"/>
  <c r="CV191" i="22"/>
  <c r="CV146" i="22" s="1"/>
  <c r="V171" i="22"/>
  <c r="V192" i="22"/>
  <c r="V147" i="22" s="1"/>
  <c r="CV35" i="22"/>
  <c r="CV36" i="22"/>
  <c r="CV28" i="22"/>
  <c r="V56" i="22"/>
  <c r="V11" i="22" s="1"/>
  <c r="V41" i="22"/>
  <c r="V9" i="22"/>
  <c r="V97" i="22"/>
  <c r="ES157" i="22"/>
  <c r="ES40" i="22"/>
  <c r="ES156" i="22"/>
  <c r="ES158" i="22"/>
  <c r="ES23" i="22"/>
  <c r="EF25" i="22"/>
  <c r="EF27" i="22"/>
  <c r="EF28" i="22"/>
  <c r="EF162" i="22"/>
  <c r="EF181" i="22"/>
  <c r="EF55" i="22"/>
  <c r="EF10" i="22" s="1"/>
  <c r="EF34" i="22"/>
  <c r="F119" i="23"/>
  <c r="DS154" i="22"/>
  <c r="DS167" i="22"/>
  <c r="DS162" i="22"/>
  <c r="DS57" i="22"/>
  <c r="DS12" i="22" s="1"/>
  <c r="DS46" i="22"/>
  <c r="DS183" i="22"/>
  <c r="DS194" i="22"/>
  <c r="DS149" i="22" s="1"/>
  <c r="DF234" i="22"/>
  <c r="DF37" i="22"/>
  <c r="DF159" i="22"/>
  <c r="DF191" i="22"/>
  <c r="DF146" i="22" s="1"/>
  <c r="DF20" i="22"/>
  <c r="S10" i="23"/>
  <c r="F28" i="23"/>
  <c r="DF178" i="22"/>
  <c r="DF193" i="22"/>
  <c r="DF148" i="22" s="1"/>
  <c r="DF36" i="22"/>
  <c r="S81" i="23"/>
  <c r="F116" i="23"/>
  <c r="AF177" i="22"/>
  <c r="S192" i="22"/>
  <c r="S171" i="22"/>
  <c r="AF21" i="22"/>
  <c r="AF158" i="22"/>
  <c r="AF154" i="22"/>
  <c r="AS175" i="22"/>
  <c r="AF39" i="22"/>
  <c r="AF57" i="22"/>
  <c r="AF12" i="22" s="1"/>
  <c r="AF46" i="22"/>
  <c r="BF38" i="22"/>
  <c r="BF37" i="22"/>
  <c r="AS97" i="22"/>
  <c r="AS30" i="22"/>
  <c r="BF190" i="22"/>
  <c r="BF182" i="22"/>
  <c r="BF165" i="22"/>
  <c r="AF174" i="22"/>
  <c r="AS23" i="22"/>
  <c r="ED55" i="22"/>
  <c r="ED10" i="22" s="1"/>
  <c r="ED34" i="22"/>
  <c r="Q11" i="23"/>
  <c r="D29" i="23"/>
  <c r="DQ183" i="22"/>
  <c r="DQ194" i="22"/>
  <c r="DQ149" i="22" s="1"/>
  <c r="DD155" i="22"/>
  <c r="DD47" i="22"/>
  <c r="DD58" i="22"/>
  <c r="DD13" i="22" s="1"/>
  <c r="CD53" i="22"/>
  <c r="CD45" i="22"/>
  <c r="CQ46" i="22"/>
  <c r="CQ57" i="22"/>
  <c r="CQ12" i="22" s="1"/>
  <c r="CQ191" i="22"/>
  <c r="CQ146" i="22" s="1"/>
  <c r="CQ159" i="22"/>
  <c r="Q57" i="22"/>
  <c r="Q12" i="22" s="1"/>
  <c r="Q46" i="22"/>
  <c r="EU192" i="22"/>
  <c r="EU147" i="22" s="1"/>
  <c r="EU171" i="22"/>
  <c r="EH56" i="22"/>
  <c r="EH11" i="22" s="1"/>
  <c r="EH41" i="22"/>
  <c r="H101" i="23"/>
  <c r="DH22" i="22"/>
  <c r="DH54" i="22"/>
  <c r="DH9" i="22" s="1"/>
  <c r="AH195" i="22"/>
  <c r="AH150" i="22" s="1"/>
  <c r="AH184" i="22"/>
  <c r="AU58" i="22"/>
  <c r="AU13" i="22" s="1"/>
  <c r="AU47" i="22"/>
  <c r="BH192" i="22"/>
  <c r="BH147" i="22" s="1"/>
  <c r="BH171" i="22"/>
  <c r="AH97" i="22"/>
  <c r="EJ32" i="22"/>
  <c r="J118" i="23"/>
  <c r="BS42" i="18"/>
  <c r="BU38" i="18"/>
  <c r="BH32" i="18"/>
  <c r="I43" i="22"/>
  <c r="BG19" i="18"/>
  <c r="I175" i="22"/>
  <c r="BE23" i="18"/>
  <c r="FF11" i="22"/>
  <c r="FV158" i="22"/>
  <c r="FV166" i="22"/>
  <c r="FZ172" i="22"/>
  <c r="FU174" i="22"/>
  <c r="FW156" i="22"/>
  <c r="FX160" i="22"/>
  <c r="FY169" i="22"/>
  <c r="FU160" i="22"/>
  <c r="FI178" i="22"/>
  <c r="FM146" i="22"/>
  <c r="V15" i="23"/>
  <c r="EQ160" i="22"/>
  <c r="Q13" i="23"/>
  <c r="D31" i="23"/>
  <c r="EQ40" i="22"/>
  <c r="EQ170" i="22"/>
  <c r="EQ175" i="22"/>
  <c r="ED171" i="22"/>
  <c r="ED192" i="22"/>
  <c r="ED147" i="22" s="1"/>
  <c r="ED97" i="22"/>
  <c r="DQ18" i="22"/>
  <c r="DQ176" i="22"/>
  <c r="DQ178" i="22"/>
  <c r="DQ193" i="22"/>
  <c r="DQ148" i="22" s="1"/>
  <c r="DQ53" i="22"/>
  <c r="DQ45" i="22"/>
  <c r="DQ155" i="22"/>
  <c r="DD182" i="22"/>
  <c r="DD190" i="22"/>
  <c r="DD171" i="22"/>
  <c r="DD192" i="22"/>
  <c r="DD147" i="22" s="1"/>
  <c r="DD173" i="22"/>
  <c r="DD34" i="22"/>
  <c r="DD55" i="22"/>
  <c r="DD10" i="22" s="1"/>
  <c r="DD41" i="22"/>
  <c r="DD56" i="22"/>
  <c r="DD11" i="22" s="1"/>
  <c r="DD179" i="22"/>
  <c r="DD21" i="22"/>
  <c r="AD37" i="22"/>
  <c r="AD54" i="22"/>
  <c r="AD9" i="22" s="1"/>
  <c r="AD22" i="22"/>
  <c r="AQ44" i="22"/>
  <c r="AD181" i="22"/>
  <c r="BD54" i="22"/>
  <c r="BD9" i="22" s="1"/>
  <c r="BD22" i="22"/>
  <c r="AQ164" i="22"/>
  <c r="AQ56" i="22"/>
  <c r="AQ11" i="22" s="1"/>
  <c r="AQ41" i="22"/>
  <c r="BD43" i="22"/>
  <c r="AQ160" i="22"/>
  <c r="BD184" i="22"/>
  <c r="BD195" i="22"/>
  <c r="BD150" i="22" s="1"/>
  <c r="BD45" i="22"/>
  <c r="BD53" i="22"/>
  <c r="AQ26" i="22"/>
  <c r="BD171" i="22"/>
  <c r="BD192" i="22"/>
  <c r="BD147" i="22" s="1"/>
  <c r="CD28" i="22"/>
  <c r="CD170" i="22"/>
  <c r="BQ58" i="22"/>
  <c r="BQ13" i="22" s="1"/>
  <c r="BQ47" i="22"/>
  <c r="CD175" i="22"/>
  <c r="BQ55" i="22"/>
  <c r="BQ10" i="22" s="1"/>
  <c r="BQ34" i="22"/>
  <c r="CD191" i="22"/>
  <c r="CD146" i="22" s="1"/>
  <c r="CD159" i="22"/>
  <c r="Q8" i="23"/>
  <c r="D26" i="23"/>
  <c r="CD174" i="22"/>
  <c r="CD160" i="22"/>
  <c r="CD180" i="22"/>
  <c r="CQ179" i="22"/>
  <c r="CQ97" i="22"/>
  <c r="CQ41" i="22"/>
  <c r="CQ56" i="22"/>
  <c r="CQ11" i="22" s="1"/>
  <c r="CQ181" i="22"/>
  <c r="CQ32" i="22"/>
  <c r="CQ36" i="22"/>
  <c r="CQ47" i="22"/>
  <c r="CQ58" i="22"/>
  <c r="CQ13" i="22" s="1"/>
  <c r="Q160" i="22"/>
  <c r="Q44" i="22"/>
  <c r="Q234" i="22"/>
  <c r="EU25" i="22"/>
  <c r="EU158" i="22"/>
  <c r="EU36" i="22"/>
  <c r="EU157" i="22"/>
  <c r="EU29" i="22"/>
  <c r="EH159" i="22"/>
  <c r="EH191" i="22"/>
  <c r="EH146" i="22" s="1"/>
  <c r="EH177" i="22"/>
  <c r="H119" i="23"/>
  <c r="EH183" i="22"/>
  <c r="EH194" i="22"/>
  <c r="EH149" i="22" s="1"/>
  <c r="EH25" i="22"/>
  <c r="EH18" i="22"/>
  <c r="DU28" i="22"/>
  <c r="DU21" i="22"/>
  <c r="DU163" i="22"/>
  <c r="DU46" i="22"/>
  <c r="DU57" i="22"/>
  <c r="DU12" i="22" s="1"/>
  <c r="DH47" i="22"/>
  <c r="DH58" i="22"/>
  <c r="DH13" i="22" s="1"/>
  <c r="DH56" i="22"/>
  <c r="DH11" i="22" s="1"/>
  <c r="DH41" i="22"/>
  <c r="H100" i="23"/>
  <c r="H99" i="23"/>
  <c r="U9" i="23"/>
  <c r="H27" i="23"/>
  <c r="AH47" i="22"/>
  <c r="AH58" i="22"/>
  <c r="AH13" i="22" s="1"/>
  <c r="AH159" i="22"/>
  <c r="AH191" i="22"/>
  <c r="AH146" i="22" s="1"/>
  <c r="AU55" i="22"/>
  <c r="AU10" i="22" s="1"/>
  <c r="AU34" i="22"/>
  <c r="AH54" i="22"/>
  <c r="AH9" i="22" s="1"/>
  <c r="AH22" i="22"/>
  <c r="AH30" i="22"/>
  <c r="AU17" i="22"/>
  <c r="AU54" i="22"/>
  <c r="AU9" i="22" s="1"/>
  <c r="AU22" i="22"/>
  <c r="AU183" i="22"/>
  <c r="AU194" i="22"/>
  <c r="AU149" i="22" s="1"/>
  <c r="AU38" i="22"/>
  <c r="AU156" i="22"/>
  <c r="AH46" i="22"/>
  <c r="AH57" i="22"/>
  <c r="AH12" i="22" s="1"/>
  <c r="BH32" i="22"/>
  <c r="BH97" i="22"/>
  <c r="AU168" i="22"/>
  <c r="CH54" i="22"/>
  <c r="CH9" i="22" s="1"/>
  <c r="CH22" i="22"/>
  <c r="BH155" i="22"/>
  <c r="BU181" i="22"/>
  <c r="CH172" i="22"/>
  <c r="BH193" i="22"/>
  <c r="BH148" i="22" s="1"/>
  <c r="BH178" i="22"/>
  <c r="BU56" i="22"/>
  <c r="BU11" i="22" s="1"/>
  <c r="BU41" i="22"/>
  <c r="BU97" i="22"/>
  <c r="CH178" i="22"/>
  <c r="CH193" i="22"/>
  <c r="CH148" i="22" s="1"/>
  <c r="CU56" i="22"/>
  <c r="CU11" i="22" s="1"/>
  <c r="CU41" i="22"/>
  <c r="CH38" i="22"/>
  <c r="CH184" i="22"/>
  <c r="CH195" i="22"/>
  <c r="CH150" i="22" s="1"/>
  <c r="CU32" i="22"/>
  <c r="CU194" i="22"/>
  <c r="CU149" i="22" s="1"/>
  <c r="CU183" i="22"/>
  <c r="U171" i="22"/>
  <c r="U192" i="22"/>
  <c r="U147" i="22" s="1"/>
  <c r="CU18" i="22"/>
  <c r="U20" i="22"/>
  <c r="U43" i="22"/>
  <c r="EW234" i="22"/>
  <c r="EW180" i="22"/>
  <c r="EW18" i="22"/>
  <c r="EW162" i="22"/>
  <c r="EW55" i="22"/>
  <c r="EW10" i="22" s="1"/>
  <c r="EW34" i="22"/>
  <c r="EW175" i="22"/>
  <c r="EW44" i="22"/>
  <c r="W12" i="23"/>
  <c r="J30" i="23"/>
  <c r="EJ169" i="22"/>
  <c r="EJ234" i="22"/>
  <c r="EJ180" i="22"/>
  <c r="EJ47" i="22"/>
  <c r="EJ58" i="22"/>
  <c r="EJ13" i="22" s="1"/>
  <c r="DW34" i="22"/>
  <c r="DW55" i="22"/>
  <c r="DW10" i="22" s="1"/>
  <c r="DW166" i="22"/>
  <c r="DW170" i="22"/>
  <c r="DW180" i="22"/>
  <c r="DW178" i="22"/>
  <c r="DW193" i="22"/>
  <c r="DW148" i="22" s="1"/>
  <c r="DW44" i="22"/>
  <c r="DW158" i="22"/>
  <c r="DJ183" i="22"/>
  <c r="DJ194" i="22"/>
  <c r="DJ149" i="22" s="1"/>
  <c r="W10" i="23"/>
  <c r="J28" i="23"/>
  <c r="DJ162" i="22"/>
  <c r="DJ19" i="22"/>
  <c r="DJ21" i="22"/>
  <c r="DJ180" i="22"/>
  <c r="DJ157" i="22"/>
  <c r="DJ17" i="22"/>
  <c r="DJ56" i="22"/>
  <c r="DJ11" i="22" s="1"/>
  <c r="DJ41" i="22"/>
  <c r="AJ154" i="22"/>
  <c r="AW164" i="22"/>
  <c r="AJ157" i="22"/>
  <c r="AW178" i="22"/>
  <c r="AW193" i="22"/>
  <c r="AW148" i="22" s="1"/>
  <c r="AJ27" i="22"/>
  <c r="AW154" i="22"/>
  <c r="AW42" i="22"/>
  <c r="AW155" i="22"/>
  <c r="AW18" i="22"/>
  <c r="AW160" i="22"/>
  <c r="AW97" i="22"/>
  <c r="AW184" i="22"/>
  <c r="AW195" i="22"/>
  <c r="AW150" i="22" s="1"/>
  <c r="BJ184" i="22"/>
  <c r="BJ195" i="22"/>
  <c r="BJ150" i="22" s="1"/>
  <c r="BJ191" i="22"/>
  <c r="BJ146" i="22" s="1"/>
  <c r="BJ159" i="22"/>
  <c r="BJ164" i="22"/>
  <c r="CW166" i="22"/>
  <c r="CJ38" i="22"/>
  <c r="CJ194" i="22"/>
  <c r="CJ149" i="22" s="1"/>
  <c r="CJ183" i="22"/>
  <c r="BW25" i="22"/>
  <c r="CJ26" i="22"/>
  <c r="BW173" i="22"/>
  <c r="CJ165" i="22"/>
  <c r="CJ53" i="22"/>
  <c r="CJ45" i="22"/>
  <c r="W192" i="22"/>
  <c r="W147" i="22" s="1"/>
  <c r="W171" i="22"/>
  <c r="CW58" i="22"/>
  <c r="CW13" i="22" s="1"/>
  <c r="CW47" i="22"/>
  <c r="CW24" i="22"/>
  <c r="CW175" i="22"/>
  <c r="W8" i="23"/>
  <c r="J26" i="23"/>
  <c r="CW167" i="22"/>
  <c r="CW179" i="22"/>
  <c r="CW97" i="22"/>
  <c r="CW19" i="22"/>
  <c r="CW178" i="22"/>
  <c r="CW193" i="22"/>
  <c r="CW148" i="22" s="1"/>
  <c r="W58" i="22"/>
  <c r="W13" i="22" s="1"/>
  <c r="W47" i="22"/>
  <c r="W37" i="22"/>
  <c r="W42" i="22"/>
  <c r="W40" i="22"/>
  <c r="W36" i="22"/>
  <c r="J42" i="23"/>
  <c r="W14" i="23"/>
  <c r="EV22" i="22"/>
  <c r="EV54" i="22"/>
  <c r="EV9" i="22" s="1"/>
  <c r="EV173" i="22"/>
  <c r="EV17" i="22"/>
  <c r="EV168" i="22"/>
  <c r="EV33" i="22"/>
  <c r="EV36" i="22"/>
  <c r="EV175" i="22"/>
  <c r="EV40" i="22"/>
  <c r="EI42" i="22"/>
  <c r="EI181" i="22"/>
  <c r="EI234" i="22"/>
  <c r="EI29" i="22"/>
  <c r="DV27" i="22"/>
  <c r="DV157" i="22"/>
  <c r="DV54" i="22"/>
  <c r="DV9" i="22" s="1"/>
  <c r="DV22" i="22"/>
  <c r="DV173" i="22"/>
  <c r="DV40" i="22"/>
  <c r="DV164" i="22"/>
  <c r="DV155" i="22"/>
  <c r="V11" i="23"/>
  <c r="I29" i="23"/>
  <c r="DV31" i="22"/>
  <c r="DV43" i="22"/>
  <c r="DI234" i="22"/>
  <c r="DI29" i="22"/>
  <c r="DI167" i="22"/>
  <c r="I45" i="23"/>
  <c r="DI174" i="22"/>
  <c r="AI179" i="22"/>
  <c r="AI24" i="22"/>
  <c r="AI182" i="22"/>
  <c r="AI190" i="22"/>
  <c r="AI184" i="22"/>
  <c r="AI195" i="22"/>
  <c r="AI150" i="22" s="1"/>
  <c r="BI23" i="22"/>
  <c r="BI46" i="22"/>
  <c r="BI57" i="22"/>
  <c r="BI12" i="22" s="1"/>
  <c r="BI26" i="22"/>
  <c r="AI45" i="22"/>
  <c r="AI53" i="22"/>
  <c r="AV18" i="22"/>
  <c r="AV24" i="22"/>
  <c r="AV158" i="22"/>
  <c r="BI191" i="22"/>
  <c r="BI146" i="22" s="1"/>
  <c r="BI159" i="22"/>
  <c r="BI167" i="22"/>
  <c r="BV38" i="22"/>
  <c r="BV166" i="22"/>
  <c r="BV24" i="22"/>
  <c r="CI177" i="22"/>
  <c r="BV195" i="22"/>
  <c r="BV150" i="22" s="1"/>
  <c r="BV184" i="22"/>
  <c r="CI234" i="22"/>
  <c r="BV164" i="22"/>
  <c r="BV167" i="22"/>
  <c r="BI155" i="22"/>
  <c r="BV36" i="22"/>
  <c r="CI31" i="22"/>
  <c r="CI29" i="22"/>
  <c r="CI55" i="22"/>
  <c r="CI10" i="22" s="1"/>
  <c r="CI34" i="22"/>
  <c r="CV38" i="22"/>
  <c r="CV157" i="22"/>
  <c r="CV34" i="22"/>
  <c r="CV55" i="22"/>
  <c r="CV10" i="22" s="1"/>
  <c r="V80" i="23"/>
  <c r="I115" i="23"/>
  <c r="CV20" i="22"/>
  <c r="CV44" i="22"/>
  <c r="V18" i="22"/>
  <c r="V39" i="22"/>
  <c r="V21" i="22"/>
  <c r="V23" i="22"/>
  <c r="V7" i="23"/>
  <c r="I25" i="23"/>
  <c r="I42" i="23"/>
  <c r="ES19" i="22"/>
  <c r="S13" i="23"/>
  <c r="F31" i="23"/>
  <c r="ES171" i="22"/>
  <c r="ES192" i="22"/>
  <c r="ES147" i="22" s="1"/>
  <c r="ES35" i="22"/>
  <c r="EF173" i="22"/>
  <c r="EF33" i="22"/>
  <c r="EF38" i="22"/>
  <c r="EF179" i="22"/>
  <c r="EF37" i="22"/>
  <c r="DS53" i="22"/>
  <c r="DS45" i="22"/>
  <c r="DS27" i="22"/>
  <c r="DS176" i="22"/>
  <c r="F118" i="23"/>
  <c r="DF192" i="22"/>
  <c r="DF147" i="22" s="1"/>
  <c r="DF171" i="22"/>
  <c r="DF24" i="22"/>
  <c r="DF164" i="22"/>
  <c r="DF31" i="22"/>
  <c r="DF172" i="22"/>
  <c r="DF32" i="22"/>
  <c r="DF28" i="22"/>
  <c r="DF55" i="22"/>
  <c r="DF10" i="22" s="1"/>
  <c r="DF34" i="22"/>
  <c r="S9" i="23"/>
  <c r="F27" i="23"/>
  <c r="S177" i="22"/>
  <c r="AF54" i="22"/>
  <c r="AF9" i="22" s="1"/>
  <c r="AF22" i="22"/>
  <c r="S194" i="22"/>
  <c r="S149" i="22" s="1"/>
  <c r="S183" i="22"/>
  <c r="AF30" i="22"/>
  <c r="AS155" i="22"/>
  <c r="AS179" i="22"/>
  <c r="AS194" i="22"/>
  <c r="AS149" i="22" s="1"/>
  <c r="AS183" i="22"/>
  <c r="AS171" i="22"/>
  <c r="AS192" i="22"/>
  <c r="AS147" i="22" s="1"/>
  <c r="AS180" i="22"/>
  <c r="AS164" i="22"/>
  <c r="AS176" i="22"/>
  <c r="BF53" i="22"/>
  <c r="BF45" i="22"/>
  <c r="BF36" i="22"/>
  <c r="BF27" i="22"/>
  <c r="AS37" i="22"/>
  <c r="BF42" i="22"/>
  <c r="BF55" i="22"/>
  <c r="BF10" i="22" s="1"/>
  <c r="BF34" i="22"/>
  <c r="AF183" i="22"/>
  <c r="AF194" i="22"/>
  <c r="AF149" i="22" s="1"/>
  <c r="AS190" i="22"/>
  <c r="AS182" i="22"/>
  <c r="BF167" i="22"/>
  <c r="BS192" i="22"/>
  <c r="BS147" i="22" s="1"/>
  <c r="BS171" i="22"/>
  <c r="CF34" i="22"/>
  <c r="CF55" i="22"/>
  <c r="CF10" i="22" s="1"/>
  <c r="BS170" i="22"/>
  <c r="CF58" i="22"/>
  <c r="CF13" i="22" s="1"/>
  <c r="CF47" i="22"/>
  <c r="BS167" i="22"/>
  <c r="BS165" i="22"/>
  <c r="CF171" i="22"/>
  <c r="CF192" i="22"/>
  <c r="CF147" i="22" s="1"/>
  <c r="CF24" i="22"/>
  <c r="CF158" i="22"/>
  <c r="BS17" i="22"/>
  <c r="CF194" i="22"/>
  <c r="CF149" i="22" s="1"/>
  <c r="CF183" i="22"/>
  <c r="CS167" i="22"/>
  <c r="S182" i="22"/>
  <c r="S190" i="22"/>
  <c r="S161" i="22"/>
  <c r="CF168" i="22"/>
  <c r="CS174" i="22"/>
  <c r="CS42" i="22"/>
  <c r="S23" i="22"/>
  <c r="S147" i="22"/>
  <c r="EY17" i="22"/>
  <c r="EY158" i="22"/>
  <c r="EY194" i="22"/>
  <c r="EY149" i="22" s="1"/>
  <c r="EY183" i="22"/>
  <c r="L48" i="23"/>
  <c r="EY36" i="22"/>
  <c r="EY169" i="22"/>
  <c r="EY54" i="22"/>
  <c r="EY9" i="22" s="1"/>
  <c r="EY22" i="22"/>
  <c r="EL53" i="22"/>
  <c r="EL45" i="22"/>
  <c r="EL171" i="22"/>
  <c r="EL192" i="22"/>
  <c r="EL147" i="22" s="1"/>
  <c r="EL97" i="22"/>
  <c r="EL43" i="22"/>
  <c r="DY179" i="22"/>
  <c r="DY47" i="22"/>
  <c r="DY58" i="22"/>
  <c r="DY13" i="22" s="1"/>
  <c r="DY164" i="22"/>
  <c r="DY234" i="22"/>
  <c r="DY175" i="22"/>
  <c r="DY31" i="22"/>
  <c r="DY191" i="22"/>
  <c r="DY146" i="22" s="1"/>
  <c r="DY159" i="22"/>
  <c r="DL181" i="22"/>
  <c r="Y10" i="23"/>
  <c r="L28" i="23"/>
  <c r="DL166" i="22"/>
  <c r="DL38" i="22"/>
  <c r="DL176" i="22"/>
  <c r="DL18" i="22"/>
  <c r="L100" i="23"/>
  <c r="DL154" i="22"/>
  <c r="AL162" i="22"/>
  <c r="BL27" i="22"/>
  <c r="AL163" i="22"/>
  <c r="AL176" i="22"/>
  <c r="AL177" i="22"/>
  <c r="BL53" i="22"/>
  <c r="BL45" i="22"/>
  <c r="AY26" i="22"/>
  <c r="BL154" i="22"/>
  <c r="BL161" i="22"/>
  <c r="AL20" i="22"/>
  <c r="BL169" i="22"/>
  <c r="CL57" i="22"/>
  <c r="CL12" i="22" s="1"/>
  <c r="CL46" i="22"/>
  <c r="CL18" i="22"/>
  <c r="CY34" i="22"/>
  <c r="CY55" i="22"/>
  <c r="CY10" i="22" s="1"/>
  <c r="BY175" i="22"/>
  <c r="CL42" i="22"/>
  <c r="CY180" i="22"/>
  <c r="BY184" i="22"/>
  <c r="BY195" i="22"/>
  <c r="BY150" i="22" s="1"/>
  <c r="BY30" i="22"/>
  <c r="CL37" i="22"/>
  <c r="BY35" i="22"/>
  <c r="BY171" i="22"/>
  <c r="BY192" i="22"/>
  <c r="BY147" i="22" s="1"/>
  <c r="CL182" i="22"/>
  <c r="CL190" i="22"/>
  <c r="CL33" i="22"/>
  <c r="L98" i="23"/>
  <c r="CY35" i="22"/>
  <c r="Y176" i="22"/>
  <c r="CY38" i="22"/>
  <c r="CL36" i="22"/>
  <c r="CY166" i="22"/>
  <c r="CY170" i="22"/>
  <c r="CY23" i="22"/>
  <c r="CY165" i="22"/>
  <c r="Y24" i="22"/>
  <c r="Y38" i="22"/>
  <c r="Y17" i="22"/>
  <c r="T51" i="23"/>
  <c r="T87" i="23" s="1"/>
  <c r="S51" i="23"/>
  <c r="S87" i="23" s="1"/>
  <c r="Z51" i="23"/>
  <c r="Z87" i="23" s="1"/>
  <c r="Y51" i="23"/>
  <c r="Y87" i="23" s="1"/>
  <c r="Q51" i="23"/>
  <c r="Q87" i="23" s="1"/>
  <c r="X51" i="23"/>
  <c r="X87" i="23" s="1"/>
  <c r="W51" i="23"/>
  <c r="W87" i="23" s="1"/>
  <c r="V51" i="23"/>
  <c r="V87" i="23" s="1"/>
  <c r="U51" i="23"/>
  <c r="U87" i="23" s="1"/>
  <c r="ET53" i="22"/>
  <c r="ET45" i="22"/>
  <c r="ET155" i="22"/>
  <c r="ET43" i="22"/>
  <c r="ET46" i="22"/>
  <c r="ET57" i="22"/>
  <c r="ET12" i="22" s="1"/>
  <c r="ET56" i="22"/>
  <c r="ET11" i="22" s="1"/>
  <c r="ET41" i="22"/>
  <c r="EG33" i="22"/>
  <c r="EG23" i="22"/>
  <c r="G101" i="23"/>
  <c r="DT164" i="22"/>
  <c r="DT177" i="22"/>
  <c r="T11" i="23"/>
  <c r="G29" i="23"/>
  <c r="DT169" i="22"/>
  <c r="DG193" i="22"/>
  <c r="DG148" i="22" s="1"/>
  <c r="DG178" i="22"/>
  <c r="DG44" i="22"/>
  <c r="DG27" i="22"/>
  <c r="DG170" i="22"/>
  <c r="DG37" i="22"/>
  <c r="DG155" i="22"/>
  <c r="DG42" i="22"/>
  <c r="T9" i="23"/>
  <c r="G27" i="23"/>
  <c r="G99" i="23"/>
  <c r="AG42" i="22"/>
  <c r="AT42" i="22"/>
  <c r="AG166" i="22"/>
  <c r="BG58" i="22"/>
  <c r="BG13" i="22" s="1"/>
  <c r="BG47" i="22"/>
  <c r="AT97" i="22"/>
  <c r="BG163" i="22"/>
  <c r="BG43" i="22"/>
  <c r="AT36" i="22"/>
  <c r="BG168" i="22"/>
  <c r="BG39" i="22"/>
  <c r="AT43" i="22"/>
  <c r="AT55" i="22"/>
  <c r="AT10" i="22" s="1"/>
  <c r="AT34" i="22"/>
  <c r="BT190" i="22"/>
  <c r="BT182" i="22"/>
  <c r="CG182" i="22"/>
  <c r="CG190" i="22"/>
  <c r="CG32" i="22"/>
  <c r="BT23" i="22"/>
  <c r="CG56" i="22"/>
  <c r="CG11" i="22" s="1"/>
  <c r="CG41" i="22"/>
  <c r="CG28" i="22"/>
  <c r="CG181" i="22"/>
  <c r="BT176" i="22"/>
  <c r="BT167" i="22"/>
  <c r="BT193" i="22"/>
  <c r="BT148" i="22" s="1"/>
  <c r="BT178" i="22"/>
  <c r="T175" i="22"/>
  <c r="BT180" i="22"/>
  <c r="CG40" i="22"/>
  <c r="CT162" i="22"/>
  <c r="CT234" i="22"/>
  <c r="T167" i="22"/>
  <c r="G43" i="23"/>
  <c r="CT190" i="22"/>
  <c r="CT182" i="22"/>
  <c r="CG168" i="22"/>
  <c r="CT181" i="22"/>
  <c r="CT164" i="22"/>
  <c r="T56" i="22"/>
  <c r="T11" i="22" s="1"/>
  <c r="T41" i="22"/>
  <c r="T55" i="22"/>
  <c r="T10" i="22" s="1"/>
  <c r="T34" i="22"/>
  <c r="T43" i="22"/>
  <c r="T17" i="22"/>
  <c r="EX55" i="22"/>
  <c r="EX10" i="22" s="1"/>
  <c r="EX34" i="22"/>
  <c r="EX36" i="22"/>
  <c r="EX97" i="22"/>
  <c r="EX46" i="22"/>
  <c r="EX57" i="22"/>
  <c r="EX12" i="22" s="1"/>
  <c r="EK24" i="22"/>
  <c r="EK154" i="22"/>
  <c r="EK30" i="22"/>
  <c r="DX20" i="22"/>
  <c r="DX184" i="22"/>
  <c r="DX195" i="22"/>
  <c r="DX150" i="22" s="1"/>
  <c r="DX154" i="22"/>
  <c r="DX39" i="22"/>
  <c r="DX180" i="22"/>
  <c r="DX37" i="22"/>
  <c r="DX174" i="22"/>
  <c r="DK167" i="22"/>
  <c r="DK22" i="22"/>
  <c r="DK54" i="22"/>
  <c r="DK9" i="22" s="1"/>
  <c r="DK42" i="22"/>
  <c r="AK193" i="22"/>
  <c r="AK148" i="22" s="1"/>
  <c r="AK178" i="22"/>
  <c r="AK180" i="22"/>
  <c r="AK158" i="22"/>
  <c r="BK46" i="22"/>
  <c r="BK57" i="22"/>
  <c r="BK12" i="22" s="1"/>
  <c r="BK168" i="22"/>
  <c r="AK26" i="22"/>
  <c r="AX54" i="22"/>
  <c r="AX9" i="22" s="1"/>
  <c r="AX22" i="22"/>
  <c r="BK183" i="22"/>
  <c r="BK194" i="22"/>
  <c r="BK149" i="22" s="1"/>
  <c r="BK36" i="22"/>
  <c r="AK176" i="22"/>
  <c r="AX183" i="22"/>
  <c r="AX194" i="22"/>
  <c r="AX149" i="22" s="1"/>
  <c r="AX170" i="22"/>
  <c r="AX234" i="22"/>
  <c r="BK38" i="22"/>
  <c r="AX25" i="22"/>
  <c r="BK54" i="22"/>
  <c r="BK9" i="22" s="1"/>
  <c r="BK22" i="22"/>
  <c r="CK35" i="22"/>
  <c r="CK159" i="22"/>
  <c r="CK191" i="22"/>
  <c r="CK146" i="22" s="1"/>
  <c r="BX192" i="22"/>
  <c r="BX147" i="22" s="1"/>
  <c r="BX171" i="22"/>
  <c r="BX174" i="22"/>
  <c r="CK174" i="22"/>
  <c r="BX181" i="22"/>
  <c r="CK180" i="22"/>
  <c r="BX193" i="22"/>
  <c r="BX148" i="22" s="1"/>
  <c r="BX178" i="22"/>
  <c r="X182" i="22"/>
  <c r="X190" i="22"/>
  <c r="CX36" i="22"/>
  <c r="CK167" i="22"/>
  <c r="CX17" i="22"/>
  <c r="CK33" i="22"/>
  <c r="CX35" i="22"/>
  <c r="X27" i="22"/>
  <c r="EZ24" i="22"/>
  <c r="EZ36" i="22"/>
  <c r="EZ182" i="22"/>
  <c r="EZ190" i="22"/>
  <c r="EZ170" i="22"/>
  <c r="EZ183" i="22"/>
  <c r="EZ194" i="22"/>
  <c r="EZ149" i="22" s="1"/>
  <c r="EZ18" i="22"/>
  <c r="EM159" i="22"/>
  <c r="EM191" i="22"/>
  <c r="EM146" i="22" s="1"/>
  <c r="EM168" i="22"/>
  <c r="EM177" i="22"/>
  <c r="M119" i="23"/>
  <c r="EM169" i="22"/>
  <c r="DZ160" i="22"/>
  <c r="DZ177" i="22"/>
  <c r="DZ42" i="22"/>
  <c r="DM194" i="22"/>
  <c r="DM149" i="22" s="1"/>
  <c r="DM183" i="22"/>
  <c r="DM191" i="22"/>
  <c r="DM146" i="22" s="1"/>
  <c r="DM159" i="22"/>
  <c r="DM22" i="22"/>
  <c r="DM54" i="22"/>
  <c r="DM9" i="22" s="1"/>
  <c r="DM155" i="22"/>
  <c r="AZ38" i="22"/>
  <c r="AM183" i="22"/>
  <c r="AM194" i="22"/>
  <c r="AM149" i="22" s="1"/>
  <c r="AM47" i="22"/>
  <c r="AM58" i="22"/>
  <c r="AM13" i="22" s="1"/>
  <c r="AM191" i="22"/>
  <c r="AM146" i="22" s="1"/>
  <c r="AM159" i="22"/>
  <c r="AZ191" i="22"/>
  <c r="AZ146" i="22" s="1"/>
  <c r="AZ159" i="22"/>
  <c r="AZ97" i="22"/>
  <c r="AZ28" i="22"/>
  <c r="AZ158" i="22"/>
  <c r="AZ44" i="22"/>
  <c r="BM32" i="22"/>
  <c r="AZ20" i="22"/>
  <c r="AZ22" i="22"/>
  <c r="AZ54" i="22"/>
  <c r="AZ9" i="22" s="1"/>
  <c r="AM35" i="22"/>
  <c r="AZ18" i="22"/>
  <c r="BM29" i="22"/>
  <c r="CZ183" i="22"/>
  <c r="CZ194" i="22"/>
  <c r="CZ149" i="22" s="1"/>
  <c r="CM161" i="22"/>
  <c r="BZ176" i="22"/>
  <c r="BZ37" i="22"/>
  <c r="CM32" i="22"/>
  <c r="Z173" i="22"/>
  <c r="CZ190" i="22"/>
  <c r="CZ182" i="22"/>
  <c r="CZ20" i="22"/>
  <c r="CZ172" i="22"/>
  <c r="Z193" i="22"/>
  <c r="Z148" i="22" s="1"/>
  <c r="Z178" i="22"/>
  <c r="CM38" i="22"/>
  <c r="CZ165" i="22"/>
  <c r="Z53" i="22"/>
  <c r="Z45" i="22"/>
  <c r="Z97" i="22"/>
  <c r="Z33" i="22"/>
  <c r="Z79" i="23"/>
  <c r="M114" i="23"/>
  <c r="Z57" i="22"/>
  <c r="Z12" i="22" s="1"/>
  <c r="Z46" i="22"/>
  <c r="F49" i="23"/>
  <c r="CS195" i="22"/>
  <c r="CS150" i="22" s="1"/>
  <c r="CS184" i="22"/>
  <c r="BS41" i="22"/>
  <c r="BS56" i="22"/>
  <c r="BS11" i="22" s="1"/>
  <c r="CF22" i="22"/>
  <c r="CF54" i="22"/>
  <c r="CF9" i="22" s="1"/>
  <c r="CF176" i="22"/>
  <c r="CS58" i="22"/>
  <c r="CS13" i="22" s="1"/>
  <c r="CS47" i="22"/>
  <c r="CS37" i="22"/>
  <c r="CF195" i="22"/>
  <c r="CF150" i="22" s="1"/>
  <c r="CF184" i="22"/>
  <c r="S56" i="22"/>
  <c r="S11" i="22" s="1"/>
  <c r="S41" i="22"/>
  <c r="S55" i="22"/>
  <c r="S10" i="22" s="1"/>
  <c r="S34" i="22"/>
  <c r="EY156" i="22"/>
  <c r="EY176" i="22"/>
  <c r="EY178" i="22"/>
  <c r="EY193" i="22"/>
  <c r="EY148" i="22" s="1"/>
  <c r="EY46" i="22"/>
  <c r="EY57" i="22"/>
  <c r="EY12" i="22" s="1"/>
  <c r="EL170" i="22"/>
  <c r="EL180" i="22"/>
  <c r="DY195" i="22"/>
  <c r="DY150" i="22" s="1"/>
  <c r="DY184" i="22"/>
  <c r="DY157" i="22"/>
  <c r="DL193" i="22"/>
  <c r="DL148" i="22" s="1"/>
  <c r="DL178" i="22"/>
  <c r="DL45" i="22"/>
  <c r="DL53" i="22"/>
  <c r="DL54" i="22"/>
  <c r="DL9" i="22" s="1"/>
  <c r="DL22" i="22"/>
  <c r="AY178" i="22"/>
  <c r="AY193" i="22"/>
  <c r="AY148" i="22" s="1"/>
  <c r="AY180" i="22"/>
  <c r="AL57" i="22"/>
  <c r="AL12" i="22" s="1"/>
  <c r="AL46" i="22"/>
  <c r="BL23" i="22"/>
  <c r="AY154" i="22"/>
  <c r="AL174" i="22"/>
  <c r="AL35" i="22"/>
  <c r="AY169" i="22"/>
  <c r="BL160" i="22"/>
  <c r="BL54" i="22"/>
  <c r="BL9" i="22" s="1"/>
  <c r="BL22" i="22"/>
  <c r="BY53" i="22"/>
  <c r="BY45" i="22"/>
  <c r="BY164" i="22"/>
  <c r="CL161" i="22"/>
  <c r="BY26" i="22"/>
  <c r="CL154" i="22"/>
  <c r="BY32" i="22"/>
  <c r="BY170" i="22"/>
  <c r="BY17" i="22"/>
  <c r="BY161" i="22"/>
  <c r="CL169" i="22"/>
  <c r="CY168" i="22"/>
  <c r="CY56" i="22"/>
  <c r="CY11" i="22" s="1"/>
  <c r="CY41" i="22"/>
  <c r="CY193" i="22"/>
  <c r="CY148" i="22" s="1"/>
  <c r="CY178" i="22"/>
  <c r="Y80" i="23"/>
  <c r="L115" i="23"/>
  <c r="CY155" i="22"/>
  <c r="CY28" i="22"/>
  <c r="Y45" i="22"/>
  <c r="Y53" i="22"/>
  <c r="T14" i="23"/>
  <c r="H49" i="23"/>
  <c r="ET193" i="22"/>
  <c r="ET148" i="22" s="1"/>
  <c r="ET178" i="22"/>
  <c r="T13" i="23"/>
  <c r="G31" i="23"/>
  <c r="ET164" i="22"/>
  <c r="ET27" i="22"/>
  <c r="EG57" i="22"/>
  <c r="EG12" i="22" s="1"/>
  <c r="EG46" i="22"/>
  <c r="T12" i="23"/>
  <c r="G30" i="23"/>
  <c r="EG192" i="22"/>
  <c r="EG147" i="22" s="1"/>
  <c r="EG171" i="22"/>
  <c r="G102" i="23"/>
  <c r="EG194" i="22"/>
  <c r="EG149" i="22" s="1"/>
  <c r="EG183" i="22"/>
  <c r="EG174" i="22"/>
  <c r="EG38" i="22"/>
  <c r="EG21" i="22"/>
  <c r="DT58" i="22"/>
  <c r="DT13" i="22" s="1"/>
  <c r="DT47" i="22"/>
  <c r="DT53" i="22"/>
  <c r="DT45" i="22"/>
  <c r="DT33" i="22"/>
  <c r="DT234" i="22"/>
  <c r="DT173" i="22"/>
  <c r="DT44" i="22"/>
  <c r="G45" i="23"/>
  <c r="G100" i="23"/>
  <c r="DG159" i="22"/>
  <c r="DG191" i="22"/>
  <c r="DG146" i="22" s="1"/>
  <c r="DG57" i="22"/>
  <c r="DG12" i="22" s="1"/>
  <c r="DG46" i="22"/>
  <c r="AG194" i="22"/>
  <c r="AG149" i="22" s="1"/>
  <c r="AG183" i="22"/>
  <c r="AG40" i="22"/>
  <c r="BG57" i="22"/>
  <c r="BG12" i="22" s="1"/>
  <c r="BG46" i="22"/>
  <c r="BG34" i="22"/>
  <c r="BG55" i="22"/>
  <c r="BG10" i="22" s="1"/>
  <c r="AG20" i="22"/>
  <c r="AT166" i="22"/>
  <c r="BG56" i="22"/>
  <c r="BG11" i="22" s="1"/>
  <c r="BG41" i="22"/>
  <c r="AT53" i="22"/>
  <c r="AT45" i="22"/>
  <c r="BG158" i="22"/>
  <c r="AT154" i="22"/>
  <c r="BG35" i="22"/>
  <c r="BG161" i="22"/>
  <c r="BG28" i="22"/>
  <c r="BG170" i="22"/>
  <c r="AT19" i="22"/>
  <c r="BG165" i="22"/>
  <c r="BT191" i="22"/>
  <c r="BT146" i="22" s="1"/>
  <c r="BT159" i="22"/>
  <c r="BT45" i="22"/>
  <c r="BT53" i="22"/>
  <c r="CG55" i="22"/>
  <c r="CG10" i="22" s="1"/>
  <c r="CG34" i="22"/>
  <c r="BT58" i="22"/>
  <c r="BT13" i="22" s="1"/>
  <c r="BT47" i="22"/>
  <c r="CG24" i="22"/>
  <c r="CG173" i="22"/>
  <c r="CG164" i="22"/>
  <c r="BT166" i="22"/>
  <c r="CT55" i="22"/>
  <c r="CT10" i="22" s="1"/>
  <c r="CT34" i="22"/>
  <c r="CT191" i="22"/>
  <c r="CT146" i="22" s="1"/>
  <c r="CT159" i="22"/>
  <c r="CT24" i="22"/>
  <c r="T8" i="23"/>
  <c r="G26" i="23"/>
  <c r="T80" i="23"/>
  <c r="G115" i="23"/>
  <c r="CT184" i="22"/>
  <c r="CT195" i="22"/>
  <c r="CT150" i="22" s="1"/>
  <c r="T195" i="22"/>
  <c r="T150" i="22" s="1"/>
  <c r="T184" i="22"/>
  <c r="T79" i="23"/>
  <c r="G114" i="23"/>
  <c r="T24" i="22"/>
  <c r="T78" i="23"/>
  <c r="G113" i="23"/>
  <c r="EX25" i="22"/>
  <c r="EX157" i="22"/>
  <c r="EX56" i="22"/>
  <c r="EX11" i="22" s="1"/>
  <c r="EX41" i="22"/>
  <c r="EX177" i="22"/>
  <c r="EK54" i="22"/>
  <c r="EK9" i="22" s="1"/>
  <c r="EK22" i="22"/>
  <c r="EK97" i="22"/>
  <c r="EK46" i="22"/>
  <c r="EK57" i="22"/>
  <c r="EK12" i="22" s="1"/>
  <c r="EK178" i="22"/>
  <c r="EK193" i="22"/>
  <c r="EK148" i="22" s="1"/>
  <c r="EK18" i="22"/>
  <c r="EK182" i="22"/>
  <c r="EK190" i="22"/>
  <c r="DX46" i="22"/>
  <c r="DX57" i="22"/>
  <c r="DX12" i="22" s="1"/>
  <c r="K46" i="23"/>
  <c r="DX190" i="22"/>
  <c r="DX182" i="22"/>
  <c r="DX157" i="22"/>
  <c r="DK179" i="22"/>
  <c r="DK171" i="22"/>
  <c r="DK192" i="22"/>
  <c r="DK147" i="22" s="1"/>
  <c r="K45" i="23"/>
  <c r="DK19" i="22"/>
  <c r="AX171" i="22"/>
  <c r="AX192" i="22"/>
  <c r="AX147" i="22" s="1"/>
  <c r="AK19" i="22"/>
  <c r="AK234" i="22"/>
  <c r="AK161" i="22"/>
  <c r="AK21" i="22"/>
  <c r="AX177" i="22"/>
  <c r="AX18" i="22"/>
  <c r="AK194" i="22"/>
  <c r="AK149" i="22" s="1"/>
  <c r="AK183" i="22"/>
  <c r="AX167" i="22"/>
  <c r="BK27" i="22"/>
  <c r="CK183" i="22"/>
  <c r="CK194" i="22"/>
  <c r="CK149" i="22" s="1"/>
  <c r="BX19" i="22"/>
  <c r="CK160" i="22"/>
  <c r="BX154" i="22"/>
  <c r="BK155" i="22"/>
  <c r="BX176" i="22"/>
  <c r="CK28" i="22"/>
  <c r="BX177" i="22"/>
  <c r="CK177" i="22"/>
  <c r="CX43" i="22"/>
  <c r="CK168" i="22"/>
  <c r="CX32" i="22"/>
  <c r="CX157" i="22"/>
  <c r="X8" i="23"/>
  <c r="K26" i="23"/>
  <c r="CX21" i="22"/>
  <c r="K98" i="23"/>
  <c r="K43" i="23"/>
  <c r="EZ169" i="22"/>
  <c r="EZ195" i="22"/>
  <c r="EZ150" i="22" s="1"/>
  <c r="EZ184" i="22"/>
  <c r="Z13" i="23"/>
  <c r="M31" i="23"/>
  <c r="EZ17" i="22"/>
  <c r="EZ44" i="22"/>
  <c r="EZ177" i="22"/>
  <c r="EZ234" i="22"/>
  <c r="EM57" i="22"/>
  <c r="EM12" i="22" s="1"/>
  <c r="EM46" i="22"/>
  <c r="EM53" i="22"/>
  <c r="EM45" i="22"/>
  <c r="EM58" i="22"/>
  <c r="EM13" i="22" s="1"/>
  <c r="EM47" i="22"/>
  <c r="DZ28" i="22"/>
  <c r="DZ171" i="22"/>
  <c r="DZ192" i="22"/>
  <c r="DZ147" i="22" s="1"/>
  <c r="DZ170" i="22"/>
  <c r="DZ97" i="22"/>
  <c r="DZ58" i="22"/>
  <c r="DZ13" i="22" s="1"/>
  <c r="DZ47" i="22"/>
  <c r="DZ174" i="22"/>
  <c r="DZ40" i="22"/>
  <c r="DZ163" i="22"/>
  <c r="DM154" i="22"/>
  <c r="DM180" i="22"/>
  <c r="DM32" i="22"/>
  <c r="Z82" i="23"/>
  <c r="M117" i="23"/>
  <c r="DM176" i="22"/>
  <c r="DM56" i="22"/>
  <c r="DM11" i="22" s="1"/>
  <c r="DM41" i="22"/>
  <c r="AM18" i="22"/>
  <c r="AM182" i="22"/>
  <c r="AM190" i="22"/>
  <c r="AM53" i="22"/>
  <c r="AM45" i="22"/>
  <c r="BM22" i="22"/>
  <c r="BM54" i="22"/>
  <c r="BM9" i="22" s="1"/>
  <c r="AZ184" i="22"/>
  <c r="AZ195" i="22"/>
  <c r="AZ150" i="22" s="1"/>
  <c r="BM26" i="22"/>
  <c r="BM173" i="22"/>
  <c r="AZ163" i="22"/>
  <c r="BM30" i="22"/>
  <c r="BZ23" i="22"/>
  <c r="BZ36" i="22"/>
  <c r="CM23" i="22"/>
  <c r="Z192" i="22"/>
  <c r="Z147" i="22" s="1"/>
  <c r="Z171" i="22"/>
  <c r="BZ21" i="22"/>
  <c r="CZ164" i="22"/>
  <c r="BZ180" i="22"/>
  <c r="BZ190" i="22"/>
  <c r="BZ182" i="22"/>
  <c r="BZ163" i="22"/>
  <c r="BZ43" i="22"/>
  <c r="CZ23" i="22"/>
  <c r="CM17" i="22"/>
  <c r="CZ31" i="22"/>
  <c r="CZ45" i="22"/>
  <c r="CZ53" i="22"/>
  <c r="CZ154" i="22"/>
  <c r="CZ35" i="22"/>
  <c r="Z154" i="22"/>
  <c r="CZ179" i="22"/>
  <c r="CZ177" i="22"/>
  <c r="Z47" i="22"/>
  <c r="Z58" i="22"/>
  <c r="Z13" i="22" s="1"/>
  <c r="Z35" i="22"/>
  <c r="Z32" i="22"/>
  <c r="CM54" i="22"/>
  <c r="CM9" i="22" s="1"/>
  <c r="CM22" i="22"/>
  <c r="BF154" i="22"/>
  <c r="BS37" i="22"/>
  <c r="BS191" i="22"/>
  <c r="BS146" i="22" s="1"/>
  <c r="BS159" i="22"/>
  <c r="BS45" i="22"/>
  <c r="BS53" i="22"/>
  <c r="BS177" i="22"/>
  <c r="CF181" i="22"/>
  <c r="CS193" i="22"/>
  <c r="CS148" i="22" s="1"/>
  <c r="CS178" i="22"/>
  <c r="BS30" i="22"/>
  <c r="BS160" i="22"/>
  <c r="BS155" i="22"/>
  <c r="BS20" i="22"/>
  <c r="CF154" i="22"/>
  <c r="CS180" i="22"/>
  <c r="CS191" i="22"/>
  <c r="CS146" i="22" s="1"/>
  <c r="CS159" i="22"/>
  <c r="F43" i="23"/>
  <c r="CS179" i="22"/>
  <c r="CS97" i="22"/>
  <c r="CS41" i="22"/>
  <c r="CS56" i="22"/>
  <c r="CS11" i="22" s="1"/>
  <c r="CS33" i="22"/>
  <c r="F98" i="23"/>
  <c r="CS32" i="22"/>
  <c r="CS169" i="22"/>
  <c r="CS53" i="22"/>
  <c r="CS45" i="22"/>
  <c r="S178" i="22"/>
  <c r="S193" i="22"/>
  <c r="S148" i="22" s="1"/>
  <c r="S58" i="22"/>
  <c r="S13" i="22" s="1"/>
  <c r="S47" i="22"/>
  <c r="S46" i="22"/>
  <c r="S57" i="22"/>
  <c r="S12" i="22" s="1"/>
  <c r="S21" i="22"/>
  <c r="Y13" i="23"/>
  <c r="L31" i="23"/>
  <c r="EY195" i="22"/>
  <c r="EY150" i="22" s="1"/>
  <c r="EY184" i="22"/>
  <c r="EY190" i="22"/>
  <c r="EY182" i="22"/>
  <c r="EY58" i="22"/>
  <c r="EY13" i="22" s="1"/>
  <c r="EY47" i="22"/>
  <c r="EY167" i="22"/>
  <c r="EY37" i="22"/>
  <c r="EY53" i="22"/>
  <c r="EY45" i="22"/>
  <c r="EL155" i="22"/>
  <c r="EL19" i="22"/>
  <c r="EL191" i="22"/>
  <c r="EL146" i="22" s="1"/>
  <c r="EL159" i="22"/>
  <c r="EL26" i="22"/>
  <c r="EL38" i="22"/>
  <c r="EL58" i="22"/>
  <c r="EL13" i="22" s="1"/>
  <c r="EL47" i="22"/>
  <c r="EL36" i="22"/>
  <c r="EL183" i="22"/>
  <c r="EL194" i="22"/>
  <c r="EL149" i="22" s="1"/>
  <c r="L47" i="23"/>
  <c r="DY39" i="22"/>
  <c r="DY169" i="22"/>
  <c r="DY55" i="22"/>
  <c r="DY10" i="22" s="1"/>
  <c r="DY34" i="22"/>
  <c r="DY182" i="22"/>
  <c r="DY190" i="22"/>
  <c r="DY168" i="22"/>
  <c r="DY174" i="22"/>
  <c r="DL158" i="22"/>
  <c r="DL97" i="22"/>
  <c r="DL28" i="22"/>
  <c r="DL29" i="22"/>
  <c r="Y81" i="23"/>
  <c r="L116" i="23"/>
  <c r="L44" i="23"/>
  <c r="AL97" i="22"/>
  <c r="AL37" i="22"/>
  <c r="AL182" i="22"/>
  <c r="AL190" i="22"/>
  <c r="AL38" i="22"/>
  <c r="AL55" i="22"/>
  <c r="AL10" i="22" s="1"/>
  <c r="AL34" i="22"/>
  <c r="BL46" i="22"/>
  <c r="BL57" i="22"/>
  <c r="BL12" i="22" s="1"/>
  <c r="BL58" i="22"/>
  <c r="BL13" i="22" s="1"/>
  <c r="BL47" i="22"/>
  <c r="AL53" i="22"/>
  <c r="AL45" i="22"/>
  <c r="BL179" i="22"/>
  <c r="AL179" i="22"/>
  <c r="AY31" i="22"/>
  <c r="BL191" i="22"/>
  <c r="BL146" i="22" s="1"/>
  <c r="BL159" i="22"/>
  <c r="AY190" i="22"/>
  <c r="AY182" i="22"/>
  <c r="BL166" i="22"/>
  <c r="AY181" i="22"/>
  <c r="BY58" i="22"/>
  <c r="BY13" i="22" s="1"/>
  <c r="BY47" i="22"/>
  <c r="AY194" i="22"/>
  <c r="AY149" i="22" s="1"/>
  <c r="AY183" i="22"/>
  <c r="CL195" i="22"/>
  <c r="CL150" i="22" s="1"/>
  <c r="CL184" i="22"/>
  <c r="CL23" i="22"/>
  <c r="BY40" i="22"/>
  <c r="CL54" i="22"/>
  <c r="CL9" i="22" s="1"/>
  <c r="CL22" i="22"/>
  <c r="CL168" i="22"/>
  <c r="BY179" i="22"/>
  <c r="CL19" i="22"/>
  <c r="CL160" i="22"/>
  <c r="CY167" i="22"/>
  <c r="CY162" i="22"/>
  <c r="CY158" i="22"/>
  <c r="Y40" i="22"/>
  <c r="Y7" i="23"/>
  <c r="L25" i="23"/>
  <c r="Y77" i="23"/>
  <c r="V123" i="23"/>
  <c r="U123" i="23"/>
  <c r="T123" i="23"/>
  <c r="S123" i="23"/>
  <c r="Z123" i="23"/>
  <c r="Y123" i="23"/>
  <c r="Q123" i="23"/>
  <c r="W123" i="23"/>
  <c r="X123" i="23"/>
  <c r="ET34" i="22"/>
  <c r="ET55" i="22"/>
  <c r="ET10" i="22" s="1"/>
  <c r="ET168" i="22"/>
  <c r="ET30" i="22"/>
  <c r="ET157" i="22"/>
  <c r="ET191" i="22"/>
  <c r="ET146" i="22" s="1"/>
  <c r="ET159" i="22"/>
  <c r="ET175" i="22"/>
  <c r="EG159" i="22"/>
  <c r="EG191" i="22"/>
  <c r="EG146" i="22" s="1"/>
  <c r="EG17" i="22"/>
  <c r="EG173" i="22"/>
  <c r="EG193" i="22"/>
  <c r="EG148" i="22" s="1"/>
  <c r="EG178" i="22"/>
  <c r="EG177" i="22"/>
  <c r="EG35" i="22"/>
  <c r="EG165" i="22"/>
  <c r="EG53" i="22"/>
  <c r="EG45" i="22"/>
  <c r="DT37" i="22"/>
  <c r="DT158" i="22"/>
  <c r="DT25" i="22"/>
  <c r="DT154" i="22"/>
  <c r="DT166" i="22"/>
  <c r="T82" i="23"/>
  <c r="G117" i="23"/>
  <c r="DG174" i="22"/>
  <c r="DG194" i="22"/>
  <c r="DG149" i="22" s="1"/>
  <c r="DG183" i="22"/>
  <c r="DG31" i="22"/>
  <c r="DG190" i="22"/>
  <c r="DG182" i="22"/>
  <c r="AT234" i="22"/>
  <c r="AG159" i="22"/>
  <c r="AG191" i="22"/>
  <c r="AG146" i="22" s="1"/>
  <c r="AT39" i="22"/>
  <c r="AG30" i="22"/>
  <c r="AG56" i="22"/>
  <c r="AG11" i="22" s="1"/>
  <c r="AG41" i="22"/>
  <c r="AG163" i="22"/>
  <c r="AG195" i="22"/>
  <c r="AG150" i="22" s="1"/>
  <c r="AG184" i="22"/>
  <c r="BG162" i="22"/>
  <c r="AG171" i="22"/>
  <c r="AG192" i="22"/>
  <c r="AG147" i="22" s="1"/>
  <c r="AT38" i="22"/>
  <c r="BG192" i="22"/>
  <c r="BG147" i="22" s="1"/>
  <c r="BG171" i="22"/>
  <c r="BG38" i="22"/>
  <c r="AG97" i="22"/>
  <c r="AT174" i="22"/>
  <c r="AT164" i="22"/>
  <c r="AT170" i="22"/>
  <c r="BG234" i="22"/>
  <c r="AT162" i="22"/>
  <c r="BG174" i="22"/>
  <c r="BG20" i="22"/>
  <c r="BT41" i="22"/>
  <c r="BT56" i="22"/>
  <c r="BT11" i="22" s="1"/>
  <c r="BT97" i="22"/>
  <c r="BT174" i="22"/>
  <c r="CG29" i="22"/>
  <c r="CG179" i="22"/>
  <c r="BT192" i="22"/>
  <c r="BT147" i="22" s="1"/>
  <c r="BT171" i="22"/>
  <c r="CG175" i="22"/>
  <c r="CT174" i="22"/>
  <c r="CG167" i="22"/>
  <c r="CT179" i="22"/>
  <c r="CT97" i="22"/>
  <c r="CT25" i="22"/>
  <c r="CT30" i="22"/>
  <c r="T37" i="22"/>
  <c r="T30" i="22"/>
  <c r="T7" i="23"/>
  <c r="G25" i="23"/>
  <c r="EX23" i="22"/>
  <c r="EX164" i="22"/>
  <c r="EX182" i="22"/>
  <c r="EX190" i="22"/>
  <c r="K48" i="23"/>
  <c r="EX54" i="22"/>
  <c r="EX9" i="22" s="1"/>
  <c r="EX22" i="22"/>
  <c r="EX169" i="22"/>
  <c r="EX44" i="22"/>
  <c r="EX193" i="22"/>
  <c r="EX148" i="22" s="1"/>
  <c r="EX178" i="22"/>
  <c r="EX180" i="22"/>
  <c r="EX163" i="22"/>
  <c r="EK183" i="22"/>
  <c r="EK194" i="22"/>
  <c r="EK149" i="22" s="1"/>
  <c r="EK177" i="22"/>
  <c r="EK42" i="22"/>
  <c r="EK176" i="22"/>
  <c r="EK19" i="22"/>
  <c r="DX42" i="22"/>
  <c r="DX97" i="22"/>
  <c r="DX54" i="22"/>
  <c r="DX9" i="22" s="1"/>
  <c r="DX22" i="22"/>
  <c r="DK28" i="22"/>
  <c r="DK97" i="22"/>
  <c r="DK160" i="22"/>
  <c r="DK178" i="22"/>
  <c r="DK193" i="22"/>
  <c r="DK148" i="22" s="1"/>
  <c r="DK26" i="22"/>
  <c r="DK170" i="22"/>
  <c r="DK234" i="22"/>
  <c r="DK29" i="22"/>
  <c r="X194" i="22"/>
  <c r="X149" i="22" s="1"/>
  <c r="X183" i="22"/>
  <c r="AK195" i="22"/>
  <c r="AK150" i="22" s="1"/>
  <c r="AK184" i="22"/>
  <c r="AK33" i="22"/>
  <c r="AK54" i="22"/>
  <c r="AK9" i="22" s="1"/>
  <c r="AK22" i="22"/>
  <c r="AX190" i="22"/>
  <c r="AX182" i="22"/>
  <c r="AK97" i="22"/>
  <c r="BK190" i="22"/>
  <c r="BK182" i="22"/>
  <c r="AX181" i="22"/>
  <c r="BK23" i="22"/>
  <c r="AX17" i="22"/>
  <c r="AX166" i="22"/>
  <c r="BK169" i="22"/>
  <c r="AX156" i="22"/>
  <c r="AX157" i="22"/>
  <c r="BK160" i="22"/>
  <c r="BK37" i="22"/>
  <c r="CK53" i="22"/>
  <c r="CK45" i="22"/>
  <c r="CX182" i="22"/>
  <c r="CX190" i="22"/>
  <c r="BX155" i="22"/>
  <c r="CK176" i="22"/>
  <c r="BX39" i="22"/>
  <c r="BX180" i="22"/>
  <c r="CK54" i="22"/>
  <c r="CK9" i="22" s="1"/>
  <c r="CK22" i="22"/>
  <c r="BX24" i="22"/>
  <c r="CK56" i="22"/>
  <c r="CK11" i="22" s="1"/>
  <c r="CK41" i="22"/>
  <c r="CX41" i="22"/>
  <c r="CX56" i="22"/>
  <c r="CX11" i="22" s="1"/>
  <c r="X178" i="22"/>
  <c r="X193" i="22"/>
  <c r="X148" i="22" s="1"/>
  <c r="CX164" i="22"/>
  <c r="CX23" i="22"/>
  <c r="CK195" i="22"/>
  <c r="CK150" i="22" s="1"/>
  <c r="CK184" i="22"/>
  <c r="CX37" i="22"/>
  <c r="CX39" i="22"/>
  <c r="X97" i="22"/>
  <c r="X19" i="22"/>
  <c r="X234" i="22"/>
  <c r="X7" i="23"/>
  <c r="K25" i="23"/>
  <c r="EZ164" i="22"/>
  <c r="EZ156" i="22"/>
  <c r="EZ172" i="22"/>
  <c r="EZ21" i="22"/>
  <c r="EZ42" i="22"/>
  <c r="EZ37" i="22"/>
  <c r="EZ179" i="22"/>
  <c r="M48" i="23"/>
  <c r="EM157" i="22"/>
  <c r="EM26" i="22"/>
  <c r="EM37" i="22"/>
  <c r="EM31" i="22"/>
  <c r="DZ41" i="22"/>
  <c r="DZ56" i="22"/>
  <c r="DZ11" i="22" s="1"/>
  <c r="DZ46" i="22"/>
  <c r="DZ57" i="22"/>
  <c r="DZ12" i="22" s="1"/>
  <c r="DZ20" i="22"/>
  <c r="DZ179" i="22"/>
  <c r="DZ53" i="22"/>
  <c r="DZ45" i="22"/>
  <c r="DZ190" i="22"/>
  <c r="DZ182" i="22"/>
  <c r="DM170" i="22"/>
  <c r="DM28" i="22"/>
  <c r="DM20" i="22"/>
  <c r="DM53" i="22"/>
  <c r="DM45" i="22"/>
  <c r="DM179" i="22"/>
  <c r="DM19" i="22"/>
  <c r="AM54" i="22"/>
  <c r="AM9" i="22" s="1"/>
  <c r="AM22" i="22"/>
  <c r="AM180" i="22"/>
  <c r="AM192" i="22"/>
  <c r="AM147" i="22" s="1"/>
  <c r="AM171" i="22"/>
  <c r="AM39" i="22"/>
  <c r="AM174" i="22"/>
  <c r="BM56" i="22"/>
  <c r="BM11" i="22" s="1"/>
  <c r="BM41" i="22"/>
  <c r="AM97" i="22"/>
  <c r="AZ157" i="22"/>
  <c r="BM34" i="22"/>
  <c r="BM55" i="22"/>
  <c r="BM10" i="22" s="1"/>
  <c r="AM179" i="22"/>
  <c r="AZ170" i="22"/>
  <c r="AM21" i="22"/>
  <c r="AZ173" i="22"/>
  <c r="BM194" i="22"/>
  <c r="BM149" i="22" s="1"/>
  <c r="BM183" i="22"/>
  <c r="AZ162" i="22"/>
  <c r="BM157" i="22"/>
  <c r="BM162" i="22"/>
  <c r="CM175" i="22"/>
  <c r="BZ169" i="22"/>
  <c r="CM154" i="22"/>
  <c r="CM21" i="22"/>
  <c r="BZ54" i="22"/>
  <c r="BZ9" i="22" s="1"/>
  <c r="BZ22" i="22"/>
  <c r="Z8" i="23"/>
  <c r="M26" i="23"/>
  <c r="CM33" i="22"/>
  <c r="CZ234" i="22"/>
  <c r="M98" i="23"/>
  <c r="CZ178" i="22"/>
  <c r="CZ193" i="22"/>
  <c r="CZ148" i="22" s="1"/>
  <c r="CZ54" i="22"/>
  <c r="CZ9" i="22" s="1"/>
  <c r="CZ22" i="22"/>
  <c r="CZ170" i="22"/>
  <c r="Z54" i="22"/>
  <c r="Z9" i="22" s="1"/>
  <c r="Z22" i="22"/>
  <c r="Z43" i="22"/>
  <c r="Z21" i="22"/>
  <c r="Z23" i="22"/>
  <c r="M42" i="23"/>
  <c r="I97" i="23"/>
  <c r="V47" i="22"/>
  <c r="V58" i="22"/>
  <c r="V13" i="22" s="1"/>
  <c r="ES43" i="22"/>
  <c r="ES179" i="22"/>
  <c r="ES180" i="22"/>
  <c r="ES38" i="22"/>
  <c r="ES21" i="22"/>
  <c r="ES97" i="22"/>
  <c r="ES175" i="22"/>
  <c r="ES164" i="22"/>
  <c r="ES22" i="22"/>
  <c r="ES54" i="22"/>
  <c r="ES9" i="22" s="1"/>
  <c r="EF192" i="22"/>
  <c r="EF147" i="22" s="1"/>
  <c r="EF171" i="22"/>
  <c r="EF23" i="22"/>
  <c r="EF46" i="22"/>
  <c r="EF57" i="22"/>
  <c r="EF12" i="22" s="1"/>
  <c r="EF193" i="22"/>
  <c r="EF148" i="22" s="1"/>
  <c r="EF178" i="22"/>
  <c r="EF54" i="22"/>
  <c r="EF9" i="22" s="1"/>
  <c r="EF22" i="22"/>
  <c r="EF154" i="22"/>
  <c r="EF18" i="22"/>
  <c r="EF97" i="22"/>
  <c r="DS234" i="22"/>
  <c r="DS193" i="22"/>
  <c r="DS148" i="22" s="1"/>
  <c r="DS178" i="22"/>
  <c r="DS195" i="22"/>
  <c r="DS150" i="22" s="1"/>
  <c r="DS184" i="22"/>
  <c r="DS44" i="22"/>
  <c r="DS177" i="22"/>
  <c r="DS163" i="22"/>
  <c r="F101" i="23"/>
  <c r="DF156" i="22"/>
  <c r="DF46" i="22"/>
  <c r="DF57" i="22"/>
  <c r="DF12" i="22" s="1"/>
  <c r="DF166" i="22"/>
  <c r="DF27" i="22"/>
  <c r="DF97" i="22"/>
  <c r="DF173" i="22"/>
  <c r="DF174" i="22"/>
  <c r="DF47" i="22"/>
  <c r="DF58" i="22"/>
  <c r="DF13" i="22" s="1"/>
  <c r="AS22" i="22"/>
  <c r="AS54" i="22"/>
  <c r="AS9" i="22" s="1"/>
  <c r="AF97" i="22"/>
  <c r="AF29" i="22"/>
  <c r="AS169" i="22"/>
  <c r="S154" i="22"/>
  <c r="BF169" i="22"/>
  <c r="AS58" i="22"/>
  <c r="AS13" i="22" s="1"/>
  <c r="AS47" i="22"/>
  <c r="BF163" i="22"/>
  <c r="AS25" i="22"/>
  <c r="BF160" i="22"/>
  <c r="AS36" i="22"/>
  <c r="BF180" i="22"/>
  <c r="AF53" i="22"/>
  <c r="AF45" i="22"/>
  <c r="AS177" i="22"/>
  <c r="BF181" i="22"/>
  <c r="AS43" i="22"/>
  <c r="BF28" i="22"/>
  <c r="BF157" i="22"/>
  <c r="AF167" i="22"/>
  <c r="AS39" i="22"/>
  <c r="AS41" i="22"/>
  <c r="AS56" i="22"/>
  <c r="AS11" i="22" s="1"/>
  <c r="BS158" i="22"/>
  <c r="CF56" i="22"/>
  <c r="CF11" i="22" s="1"/>
  <c r="CF41" i="22"/>
  <c r="CF39" i="22"/>
  <c r="S174" i="22"/>
  <c r="BS161" i="22"/>
  <c r="BS35" i="22"/>
  <c r="BS175" i="22"/>
  <c r="CF157" i="22"/>
  <c r="CF179" i="22"/>
  <c r="CS171" i="22"/>
  <c r="CS192" i="22"/>
  <c r="CS147" i="22" s="1"/>
  <c r="BS178" i="22"/>
  <c r="BS193" i="22"/>
  <c r="BS148" i="22" s="1"/>
  <c r="CF18" i="22"/>
  <c r="BS180" i="22"/>
  <c r="CS181" i="22"/>
  <c r="CF42" i="22"/>
  <c r="CS194" i="22"/>
  <c r="CS149" i="22" s="1"/>
  <c r="CS183" i="22"/>
  <c r="CS23" i="22"/>
  <c r="CS39" i="22"/>
  <c r="CS30" i="22"/>
  <c r="CS40" i="22"/>
  <c r="CS38" i="22"/>
  <c r="CS162" i="22"/>
  <c r="CS158" i="22"/>
  <c r="S32" i="22"/>
  <c r="F97" i="23"/>
  <c r="S36" i="22"/>
  <c r="S30" i="22"/>
  <c r="EY164" i="22"/>
  <c r="EY163" i="22"/>
  <c r="EY35" i="22"/>
  <c r="EY154" i="22"/>
  <c r="EY18" i="22"/>
  <c r="EL30" i="22"/>
  <c r="EL177" i="22"/>
  <c r="EL32" i="22"/>
  <c r="EL162" i="22"/>
  <c r="EL17" i="22"/>
  <c r="EL166" i="22"/>
  <c r="L119" i="23"/>
  <c r="EL27" i="22"/>
  <c r="EL158" i="22"/>
  <c r="DY46" i="22"/>
  <c r="DY57" i="22"/>
  <c r="DY12" i="22" s="1"/>
  <c r="DY21" i="22"/>
  <c r="DY162" i="22"/>
  <c r="DY30" i="22"/>
  <c r="DY23" i="22"/>
  <c r="DY156" i="22"/>
  <c r="L118" i="23"/>
  <c r="L46" i="23"/>
  <c r="DY45" i="22"/>
  <c r="DY53" i="22"/>
  <c r="DY27" i="22"/>
  <c r="DY165" i="22"/>
  <c r="DL173" i="22"/>
  <c r="DL55" i="22"/>
  <c r="DL10" i="22" s="1"/>
  <c r="DL34" i="22"/>
  <c r="DL190" i="22"/>
  <c r="DL182" i="22"/>
  <c r="DL44" i="22"/>
  <c r="DL43" i="22"/>
  <c r="DL31" i="22"/>
  <c r="AL21" i="22"/>
  <c r="AL165" i="22"/>
  <c r="AL36" i="22"/>
  <c r="AY164" i="22"/>
  <c r="AL169" i="22"/>
  <c r="Y179" i="22"/>
  <c r="AL23" i="22"/>
  <c r="Y157" i="22"/>
  <c r="AY19" i="22"/>
  <c r="AL181" i="22"/>
  <c r="BL97" i="22"/>
  <c r="BL164" i="22"/>
  <c r="AY168" i="22"/>
  <c r="AY176" i="22"/>
  <c r="AY45" i="22"/>
  <c r="AY53" i="22"/>
  <c r="AY22" i="22"/>
  <c r="AY54" i="22"/>
  <c r="AY9" i="22" s="1"/>
  <c r="BL181" i="22"/>
  <c r="AY46" i="22"/>
  <c r="AY57" i="22"/>
  <c r="AY12" i="22" s="1"/>
  <c r="BL36" i="22"/>
  <c r="BL29" i="22"/>
  <c r="BL17" i="22"/>
  <c r="AY234" i="22"/>
  <c r="AY195" i="22"/>
  <c r="AY150" i="22" s="1"/>
  <c r="AY184" i="22"/>
  <c r="BL24" i="22"/>
  <c r="BL165" i="22"/>
  <c r="BL44" i="22"/>
  <c r="BY33" i="22"/>
  <c r="CL56" i="22"/>
  <c r="CL11" i="22" s="1"/>
  <c r="CL41" i="22"/>
  <c r="CL39" i="22"/>
  <c r="BY42" i="22"/>
  <c r="CL165" i="22"/>
  <c r="CL31" i="22"/>
  <c r="CL193" i="22"/>
  <c r="CL148" i="22" s="1"/>
  <c r="CL178" i="22"/>
  <c r="CY36" i="22"/>
  <c r="BY20" i="22"/>
  <c r="BY57" i="22"/>
  <c r="BY12" i="22" s="1"/>
  <c r="BY46" i="22"/>
  <c r="CL35" i="22"/>
  <c r="BY55" i="22"/>
  <c r="BY10" i="22" s="1"/>
  <c r="BY34" i="22"/>
  <c r="BY181" i="22"/>
  <c r="BY165" i="22"/>
  <c r="CL176" i="22"/>
  <c r="CL34" i="22"/>
  <c r="CL55" i="22"/>
  <c r="CL10" i="22" s="1"/>
  <c r="BY167" i="22"/>
  <c r="BY27" i="22"/>
  <c r="CL25" i="22"/>
  <c r="CL180" i="22"/>
  <c r="Y166" i="22"/>
  <c r="CY17" i="22"/>
  <c r="CY37" i="22"/>
  <c r="CY30" i="22"/>
  <c r="L43" i="23"/>
  <c r="CY195" i="22"/>
  <c r="CY150" i="22" s="1"/>
  <c r="CY184" i="22"/>
  <c r="Y155" i="22"/>
  <c r="CY44" i="22"/>
  <c r="CY190" i="22"/>
  <c r="CY182" i="22"/>
  <c r="Y19" i="22"/>
  <c r="Y97" i="22"/>
  <c r="Y36" i="22"/>
  <c r="Y26" i="22"/>
  <c r="Y79" i="23"/>
  <c r="L114" i="23"/>
  <c r="S14" i="23"/>
  <c r="F32" i="23"/>
  <c r="ET154" i="22"/>
  <c r="ET35" i="22"/>
  <c r="ET29" i="22"/>
  <c r="ET176" i="22"/>
  <c r="ET32" i="22"/>
  <c r="ET195" i="22"/>
  <c r="ET150" i="22" s="1"/>
  <c r="ET184" i="22"/>
  <c r="ET26" i="22"/>
  <c r="ET181" i="22"/>
  <c r="ET38" i="22"/>
  <c r="ET54" i="22"/>
  <c r="ET9" i="22" s="1"/>
  <c r="ET22" i="22"/>
  <c r="ET161" i="22"/>
  <c r="ET97" i="22"/>
  <c r="EG161" i="22"/>
  <c r="EG24" i="22"/>
  <c r="EG154" i="22"/>
  <c r="EG20" i="22"/>
  <c r="EG179" i="22"/>
  <c r="EG25" i="22"/>
  <c r="EG36" i="22"/>
  <c r="EG163" i="22"/>
  <c r="DT20" i="22"/>
  <c r="DT39" i="22"/>
  <c r="DT165" i="22"/>
  <c r="G118" i="23"/>
  <c r="DT41" i="22"/>
  <c r="DT56" i="22"/>
  <c r="DT11" i="22" s="1"/>
  <c r="DT192" i="22"/>
  <c r="DT147" i="22" s="1"/>
  <c r="DT171" i="22"/>
  <c r="DT55" i="22"/>
  <c r="DT10" i="22" s="1"/>
  <c r="DT34" i="22"/>
  <c r="DT17" i="22"/>
  <c r="DT175" i="22"/>
  <c r="DT156" i="22"/>
  <c r="DT30" i="22"/>
  <c r="DG17" i="22"/>
  <c r="DG40" i="22"/>
  <c r="DG26" i="22"/>
  <c r="DG176" i="22"/>
  <c r="DG38" i="22"/>
  <c r="DG161" i="22"/>
  <c r="DG33" i="22"/>
  <c r="G44" i="23"/>
  <c r="T157" i="22"/>
  <c r="AG19" i="22"/>
  <c r="AT47" i="22"/>
  <c r="AT58" i="22"/>
  <c r="AT13" i="22" s="1"/>
  <c r="AG28" i="22"/>
  <c r="AT175" i="22"/>
  <c r="AG190" i="22"/>
  <c r="AG182" i="22"/>
  <c r="AG173" i="22"/>
  <c r="AG193" i="22"/>
  <c r="AG148" i="22" s="1"/>
  <c r="AG178" i="22"/>
  <c r="AG25" i="22"/>
  <c r="AG172" i="22"/>
  <c r="AT57" i="22"/>
  <c r="AT12" i="22" s="1"/>
  <c r="AT46" i="22"/>
  <c r="AT40" i="22"/>
  <c r="BG194" i="22"/>
  <c r="BG149" i="22" s="1"/>
  <c r="BG183" i="22"/>
  <c r="BG184" i="22"/>
  <c r="BG195" i="22"/>
  <c r="BG150" i="22" s="1"/>
  <c r="BG169" i="22"/>
  <c r="BG19" i="22"/>
  <c r="BG23" i="22"/>
  <c r="BG42" i="22"/>
  <c r="AT156" i="22"/>
  <c r="AT167" i="22"/>
  <c r="AT176" i="22"/>
  <c r="BG27" i="22"/>
  <c r="AT28" i="22"/>
  <c r="AT157" i="22"/>
  <c r="BG97" i="22"/>
  <c r="BG45" i="22"/>
  <c r="BG53" i="22"/>
  <c r="AG35" i="22"/>
  <c r="AT37" i="22"/>
  <c r="BT19" i="22"/>
  <c r="BT234" i="22"/>
  <c r="CG21" i="22"/>
  <c r="CG97" i="22"/>
  <c r="BT195" i="22"/>
  <c r="BT150" i="22" s="1"/>
  <c r="BT184" i="22"/>
  <c r="BT37" i="22"/>
  <c r="CG25" i="22"/>
  <c r="BT161" i="22"/>
  <c r="BT154" i="22"/>
  <c r="BT27" i="22"/>
  <c r="CG157" i="22"/>
  <c r="BT169" i="22"/>
  <c r="CG18" i="22"/>
  <c r="CG177" i="22"/>
  <c r="CG162" i="22"/>
  <c r="CG155" i="22"/>
  <c r="BT34" i="22"/>
  <c r="BT55" i="22"/>
  <c r="BT10" i="22" s="1"/>
  <c r="CT194" i="22"/>
  <c r="CT149" i="22" s="1"/>
  <c r="CT183" i="22"/>
  <c r="CG17" i="22"/>
  <c r="CT53" i="22"/>
  <c r="CT45" i="22"/>
  <c r="CT26" i="22"/>
  <c r="CT41" i="22"/>
  <c r="CT56" i="22"/>
  <c r="CT11" i="22" s="1"/>
  <c r="CT46" i="22"/>
  <c r="CT57" i="22"/>
  <c r="CT12" i="22" s="1"/>
  <c r="CT38" i="22"/>
  <c r="T178" i="22"/>
  <c r="T193" i="22"/>
  <c r="T148" i="22" s="1"/>
  <c r="T166" i="22"/>
  <c r="T174" i="22"/>
  <c r="T31" i="22"/>
  <c r="T18" i="22"/>
  <c r="T54" i="22"/>
  <c r="T9" i="22" s="1"/>
  <c r="T22" i="22"/>
  <c r="T25" i="22"/>
  <c r="T44" i="22"/>
  <c r="T77" i="23"/>
  <c r="EX154" i="22"/>
  <c r="EX19" i="22"/>
  <c r="EX191" i="22"/>
  <c r="EX146" i="22" s="1"/>
  <c r="EX159" i="22"/>
  <c r="EX175" i="22"/>
  <c r="EX161" i="22"/>
  <c r="EX31" i="22"/>
  <c r="EX162" i="22"/>
  <c r="EX45" i="22"/>
  <c r="EX53" i="22"/>
  <c r="EX176" i="22"/>
  <c r="EX24" i="22"/>
  <c r="EK164" i="22"/>
  <c r="K119" i="23"/>
  <c r="EK158" i="22"/>
  <c r="EK26" i="22"/>
  <c r="EK181" i="22"/>
  <c r="EK47" i="22"/>
  <c r="EK58" i="22"/>
  <c r="EK13" i="22" s="1"/>
  <c r="EK191" i="22"/>
  <c r="EK146" i="22" s="1"/>
  <c r="EK159" i="22"/>
  <c r="EK37" i="22"/>
  <c r="DX19" i="22"/>
  <c r="DX175" i="22"/>
  <c r="DX43" i="22"/>
  <c r="DX17" i="22"/>
  <c r="DX167" i="22"/>
  <c r="DX165" i="22"/>
  <c r="DX55" i="22"/>
  <c r="DX10" i="22" s="1"/>
  <c r="DX34" i="22"/>
  <c r="DX33" i="22"/>
  <c r="DX191" i="22"/>
  <c r="DX146" i="22" s="1"/>
  <c r="DX159" i="22"/>
  <c r="X11" i="23"/>
  <c r="K29" i="23"/>
  <c r="DK33" i="22"/>
  <c r="DK40" i="22"/>
  <c r="DK184" i="22"/>
  <c r="DK195" i="22"/>
  <c r="DK150" i="22" s="1"/>
  <c r="DK56" i="22"/>
  <c r="DK11" i="22" s="1"/>
  <c r="DK41" i="22"/>
  <c r="DK164" i="22"/>
  <c r="DK46" i="22"/>
  <c r="DK57" i="22"/>
  <c r="DK12" i="22" s="1"/>
  <c r="DK154" i="22"/>
  <c r="DK37" i="22"/>
  <c r="K100" i="23"/>
  <c r="DK155" i="22"/>
  <c r="DK168" i="22"/>
  <c r="AK39" i="22"/>
  <c r="X158" i="22"/>
  <c r="AK154" i="22"/>
  <c r="X179" i="22"/>
  <c r="AK169" i="22"/>
  <c r="AK42" i="22"/>
  <c r="AK157" i="22"/>
  <c r="AK181" i="22"/>
  <c r="AK46" i="22"/>
  <c r="AK57" i="22"/>
  <c r="AK12" i="22" s="1"/>
  <c r="BK18" i="22"/>
  <c r="AX30" i="22"/>
  <c r="BK26" i="22"/>
  <c r="AX33" i="22"/>
  <c r="AX46" i="22"/>
  <c r="AX57" i="22"/>
  <c r="AX12" i="22" s="1"/>
  <c r="AX40" i="22"/>
  <c r="BK163" i="22"/>
  <c r="AX178" i="22"/>
  <c r="AX193" i="22"/>
  <c r="AX148" i="22" s="1"/>
  <c r="AX38" i="22"/>
  <c r="AX160" i="22"/>
  <c r="BK30" i="22"/>
  <c r="BK165" i="22"/>
  <c r="BK44" i="22"/>
  <c r="AX165" i="22"/>
  <c r="BK192" i="22"/>
  <c r="BK147" i="22" s="1"/>
  <c r="BK171" i="22"/>
  <c r="BK154" i="22"/>
  <c r="BK178" i="22"/>
  <c r="BK193" i="22"/>
  <c r="BK148" i="22" s="1"/>
  <c r="BX26" i="22"/>
  <c r="BX40" i="22"/>
  <c r="CK31" i="22"/>
  <c r="CK193" i="22"/>
  <c r="CK148" i="22" s="1"/>
  <c r="CK178" i="22"/>
  <c r="CK36" i="22"/>
  <c r="CK42" i="22"/>
  <c r="CX165" i="22"/>
  <c r="BX191" i="22"/>
  <c r="BX146" i="22" s="1"/>
  <c r="BX159" i="22"/>
  <c r="BX234" i="22"/>
  <c r="CK21" i="22"/>
  <c r="BX29" i="22"/>
  <c r="CK163" i="22"/>
  <c r="CK171" i="22"/>
  <c r="CK192" i="22"/>
  <c r="CK147" i="22" s="1"/>
  <c r="BX53" i="22"/>
  <c r="BX45" i="22"/>
  <c r="CK161" i="22"/>
  <c r="CK24" i="22"/>
  <c r="CK23" i="22"/>
  <c r="CX25" i="22"/>
  <c r="X80" i="23"/>
  <c r="K115" i="23"/>
  <c r="CX54" i="22"/>
  <c r="CX9" i="22" s="1"/>
  <c r="CX22" i="22"/>
  <c r="CX45" i="22"/>
  <c r="CX53" i="22"/>
  <c r="CX30" i="22"/>
  <c r="X55" i="22"/>
  <c r="X10" i="22" s="1"/>
  <c r="X34" i="22"/>
  <c r="X29" i="22"/>
  <c r="X40" i="22"/>
  <c r="X18" i="22"/>
  <c r="X77" i="23"/>
  <c r="EZ155" i="22"/>
  <c r="EZ56" i="22"/>
  <c r="EZ11" i="22" s="1"/>
  <c r="EZ41" i="22"/>
  <c r="EZ165" i="22"/>
  <c r="EZ192" i="22"/>
  <c r="EZ147" i="22" s="1"/>
  <c r="EZ171" i="22"/>
  <c r="EZ53" i="22"/>
  <c r="EZ45" i="22"/>
  <c r="EZ29" i="22"/>
  <c r="EZ167" i="22"/>
  <c r="EZ31" i="22"/>
  <c r="EZ19" i="22"/>
  <c r="EM30" i="22"/>
  <c r="EM181" i="22"/>
  <c r="EM165" i="22"/>
  <c r="EM38" i="22"/>
  <c r="EM234" i="22"/>
  <c r="EM21" i="22"/>
  <c r="DZ21" i="22"/>
  <c r="DZ184" i="22"/>
  <c r="DZ195" i="22"/>
  <c r="DZ150" i="22" s="1"/>
  <c r="DZ180" i="22"/>
  <c r="DZ27" i="22"/>
  <c r="DZ17" i="22"/>
  <c r="DZ159" i="22"/>
  <c r="DZ191" i="22"/>
  <c r="DZ146" i="22" s="1"/>
  <c r="DZ30" i="22"/>
  <c r="DZ39" i="22"/>
  <c r="DZ172" i="22"/>
  <c r="DZ24" i="22"/>
  <c r="DM168" i="22"/>
  <c r="DM27" i="22"/>
  <c r="Z10" i="23"/>
  <c r="M28" i="23"/>
  <c r="DM57" i="22"/>
  <c r="DM12" i="22" s="1"/>
  <c r="DM46" i="22"/>
  <c r="DM43" i="22"/>
  <c r="DM156" i="22"/>
  <c r="DM42" i="22"/>
  <c r="DM182" i="22"/>
  <c r="DM190" i="22"/>
  <c r="M45" i="23"/>
  <c r="Z81" i="23"/>
  <c r="M116" i="23"/>
  <c r="AM43" i="22"/>
  <c r="AZ23" i="22"/>
  <c r="AM38" i="22"/>
  <c r="AM166" i="22"/>
  <c r="AZ190" i="22"/>
  <c r="AZ182" i="22"/>
  <c r="BM159" i="22"/>
  <c r="BM191" i="22"/>
  <c r="BM146" i="22" s="1"/>
  <c r="BM27" i="22"/>
  <c r="AZ234" i="22"/>
  <c r="BM17" i="22"/>
  <c r="AM57" i="22"/>
  <c r="AM12" i="22" s="1"/>
  <c r="AM46" i="22"/>
  <c r="AZ180" i="22"/>
  <c r="AZ156" i="22"/>
  <c r="BM46" i="22"/>
  <c r="BM57" i="22"/>
  <c r="BM12" i="22" s="1"/>
  <c r="AZ168" i="22"/>
  <c r="AZ176" i="22"/>
  <c r="AZ53" i="22"/>
  <c r="AZ45" i="22"/>
  <c r="BM28" i="22"/>
  <c r="AZ194" i="22"/>
  <c r="AZ149" i="22" s="1"/>
  <c r="AZ183" i="22"/>
  <c r="BM168" i="22"/>
  <c r="BM37" i="22"/>
  <c r="AZ155" i="22"/>
  <c r="BM43" i="22"/>
  <c r="BM166" i="22"/>
  <c r="BZ159" i="22"/>
  <c r="BZ191" i="22"/>
  <c r="BZ146" i="22" s="1"/>
  <c r="CM169" i="22"/>
  <c r="CM190" i="22"/>
  <c r="CM182" i="22"/>
  <c r="CM168" i="22"/>
  <c r="BZ20" i="22"/>
  <c r="CM31" i="22"/>
  <c r="BZ31" i="22"/>
  <c r="BZ178" i="22"/>
  <c r="BZ193" i="22"/>
  <c r="BZ148" i="22" s="1"/>
  <c r="CM19" i="22"/>
  <c r="BZ160" i="22"/>
  <c r="CM37" i="22"/>
  <c r="CM195" i="22"/>
  <c r="CM150" i="22" s="1"/>
  <c r="CM184" i="22"/>
  <c r="CZ173" i="22"/>
  <c r="CZ43" i="22"/>
  <c r="CZ192" i="22"/>
  <c r="CZ147" i="22" s="1"/>
  <c r="CZ171" i="22"/>
  <c r="M43" i="23"/>
  <c r="CZ97" i="22"/>
  <c r="CZ39" i="22"/>
  <c r="Z159" i="22"/>
  <c r="Z191" i="22"/>
  <c r="Z146" i="22" s="1"/>
  <c r="Z30" i="22"/>
  <c r="Z39" i="22"/>
  <c r="AS29" i="22"/>
  <c r="AS40" i="22"/>
  <c r="BS168" i="22"/>
  <c r="BS162" i="22"/>
  <c r="CF163" i="22"/>
  <c r="CF169" i="22"/>
  <c r="BS97" i="22"/>
  <c r="BS194" i="22"/>
  <c r="BS149" i="22" s="1"/>
  <c r="BS183" i="22"/>
  <c r="CF26" i="22"/>
  <c r="BF20" i="22"/>
  <c r="BS234" i="22"/>
  <c r="CF97" i="22"/>
  <c r="CF28" i="22"/>
  <c r="CS165" i="22"/>
  <c r="CF167" i="22"/>
  <c r="S8" i="23"/>
  <c r="F26" i="23"/>
  <c r="CS234" i="22"/>
  <c r="CS57" i="22"/>
  <c r="CS12" i="22" s="1"/>
  <c r="CS46" i="22"/>
  <c r="CS173" i="22"/>
  <c r="CS164" i="22"/>
  <c r="CF36" i="22"/>
  <c r="CS154" i="22"/>
  <c r="CS157" i="22"/>
  <c r="F96" i="23"/>
  <c r="S7" i="23"/>
  <c r="F25" i="23"/>
  <c r="EY56" i="22"/>
  <c r="EY11" i="22" s="1"/>
  <c r="EY41" i="22"/>
  <c r="EY43" i="22"/>
  <c r="EY26" i="22"/>
  <c r="EY165" i="22"/>
  <c r="EL56" i="22"/>
  <c r="EL11" i="22" s="1"/>
  <c r="EL41" i="22"/>
  <c r="EL42" i="22"/>
  <c r="EL195" i="22"/>
  <c r="EL150" i="22" s="1"/>
  <c r="EL184" i="22"/>
  <c r="EL175" i="22"/>
  <c r="DY19" i="22"/>
  <c r="DY56" i="22"/>
  <c r="DY11" i="22" s="1"/>
  <c r="DY41" i="22"/>
  <c r="DY193" i="22"/>
  <c r="DY148" i="22" s="1"/>
  <c r="DY178" i="22"/>
  <c r="DY54" i="22"/>
  <c r="DY9" i="22" s="1"/>
  <c r="DY22" i="22"/>
  <c r="DY163" i="22"/>
  <c r="DY24" i="22"/>
  <c r="DY17" i="22"/>
  <c r="DY194" i="22"/>
  <c r="DY149" i="22" s="1"/>
  <c r="DY183" i="22"/>
  <c r="DL234" i="22"/>
  <c r="Y82" i="23"/>
  <c r="L117" i="23"/>
  <c r="DL26" i="22"/>
  <c r="DL168" i="22"/>
  <c r="DL27" i="22"/>
  <c r="AL192" i="22"/>
  <c r="AL147" i="22" s="1"/>
  <c r="AL171" i="22"/>
  <c r="AY47" i="22"/>
  <c r="AY58" i="22"/>
  <c r="AY13" i="22" s="1"/>
  <c r="Y191" i="22"/>
  <c r="Y146" i="22" s="1"/>
  <c r="Y159" i="22"/>
  <c r="Y192" i="22"/>
  <c r="Y147" i="22" s="1"/>
  <c r="Y171" i="22"/>
  <c r="AL54" i="22"/>
  <c r="AL9" i="22" s="1"/>
  <c r="AL22" i="22"/>
  <c r="AY55" i="22"/>
  <c r="AY10" i="22" s="1"/>
  <c r="AY34" i="22"/>
  <c r="AY157" i="22"/>
  <c r="AY43" i="22"/>
  <c r="AY177" i="22"/>
  <c r="AY56" i="22"/>
  <c r="AY11" i="22" s="1"/>
  <c r="AY41" i="22"/>
  <c r="BL30" i="22"/>
  <c r="BL184" i="22"/>
  <c r="BL195" i="22"/>
  <c r="BL150" i="22" s="1"/>
  <c r="BL34" i="22"/>
  <c r="BL55" i="22"/>
  <c r="BL10" i="22" s="1"/>
  <c r="BL158" i="22"/>
  <c r="BY97" i="22"/>
  <c r="CL53" i="22"/>
  <c r="CL45" i="22"/>
  <c r="BY182" i="22"/>
  <c r="BY190" i="22"/>
  <c r="CL32" i="22"/>
  <c r="BY172" i="22"/>
  <c r="BY39" i="22"/>
  <c r="CL44" i="22"/>
  <c r="CY24" i="22"/>
  <c r="CY154" i="22"/>
  <c r="CL167" i="22"/>
  <c r="Y55" i="22"/>
  <c r="Y10" i="22" s="1"/>
  <c r="Y34" i="22"/>
  <c r="Y190" i="22"/>
  <c r="Y182" i="22"/>
  <c r="L96" i="23"/>
  <c r="L42" i="23"/>
  <c r="FM234" i="22"/>
  <c r="ET183" i="22"/>
  <c r="ET194" i="22"/>
  <c r="ET149" i="22" s="1"/>
  <c r="ET42" i="22"/>
  <c r="ET171" i="22"/>
  <c r="ET192" i="22"/>
  <c r="ET147" i="22" s="1"/>
  <c r="ET172" i="22"/>
  <c r="EG182" i="22"/>
  <c r="EG190" i="22"/>
  <c r="EG58" i="22"/>
  <c r="EG13" i="22" s="1"/>
  <c r="EG47" i="22"/>
  <c r="EG234" i="22"/>
  <c r="EG169" i="22"/>
  <c r="EG55" i="22"/>
  <c r="EG10" i="22" s="1"/>
  <c r="EG34" i="22"/>
  <c r="EG157" i="22"/>
  <c r="EG42" i="22"/>
  <c r="EG155" i="22"/>
  <c r="DT21" i="22"/>
  <c r="DT18" i="22"/>
  <c r="DT157" i="22"/>
  <c r="DT36" i="22"/>
  <c r="DT163" i="22"/>
  <c r="DG55" i="22"/>
  <c r="DG10" i="22" s="1"/>
  <c r="DG34" i="22"/>
  <c r="DG36" i="22"/>
  <c r="DG56" i="22"/>
  <c r="DG11" i="22" s="1"/>
  <c r="DG41" i="22"/>
  <c r="DG172" i="22"/>
  <c r="DG158" i="22"/>
  <c r="AT29" i="22"/>
  <c r="AG54" i="22"/>
  <c r="AG9" i="22" s="1"/>
  <c r="AG22" i="22"/>
  <c r="AT23" i="22"/>
  <c r="AG158" i="22"/>
  <c r="AG37" i="22"/>
  <c r="AT177" i="22"/>
  <c r="BG175" i="22"/>
  <c r="AT191" i="22"/>
  <c r="AT146" i="22" s="1"/>
  <c r="AT159" i="22"/>
  <c r="AG57" i="22"/>
  <c r="AG12" i="22" s="1"/>
  <c r="AG46" i="22"/>
  <c r="BG164" i="22"/>
  <c r="AG26" i="22"/>
  <c r="AT192" i="22"/>
  <c r="AT147" i="22" s="1"/>
  <c r="AT171" i="22"/>
  <c r="BG176" i="22"/>
  <c r="AT17" i="22"/>
  <c r="BG26" i="22"/>
  <c r="BT158" i="22"/>
  <c r="BT160" i="22"/>
  <c r="CG22" i="22"/>
  <c r="CG54" i="22"/>
  <c r="CG9" i="22" s="1"/>
  <c r="CG169" i="22"/>
  <c r="CG47" i="22"/>
  <c r="CG58" i="22"/>
  <c r="CG13" i="22" s="1"/>
  <c r="CG53" i="22"/>
  <c r="CG45" i="22"/>
  <c r="BT28" i="22"/>
  <c r="CG19" i="22"/>
  <c r="CG183" i="22"/>
  <c r="CG194" i="22"/>
  <c r="CG149" i="22" s="1"/>
  <c r="CG36" i="22"/>
  <c r="T183" i="22"/>
  <c r="T194" i="22"/>
  <c r="T149" i="22" s="1"/>
  <c r="CG33" i="22"/>
  <c r="CT19" i="22"/>
  <c r="T164" i="22"/>
  <c r="T158" i="22"/>
  <c r="CG43" i="22"/>
  <c r="T177" i="22"/>
  <c r="T35" i="22"/>
  <c r="G97" i="23"/>
  <c r="Z14" i="23"/>
  <c r="EX17" i="22"/>
  <c r="EX160" i="22"/>
  <c r="EX195" i="22"/>
  <c r="EX150" i="22" s="1"/>
  <c r="EX184" i="22"/>
  <c r="EX155" i="22"/>
  <c r="EX38" i="22"/>
  <c r="EX173" i="22"/>
  <c r="EX42" i="22"/>
  <c r="EX28" i="22"/>
  <c r="K102" i="23"/>
  <c r="EK172" i="22"/>
  <c r="EK21" i="22"/>
  <c r="EK168" i="22"/>
  <c r="EK55" i="22"/>
  <c r="EK10" i="22" s="1"/>
  <c r="EK34" i="22"/>
  <c r="DX234" i="22"/>
  <c r="DX24" i="22"/>
  <c r="DX192" i="22"/>
  <c r="DX147" i="22" s="1"/>
  <c r="DX171" i="22"/>
  <c r="K118" i="23"/>
  <c r="DX35" i="22"/>
  <c r="K101" i="23"/>
  <c r="DX23" i="22"/>
  <c r="DX193" i="22"/>
  <c r="DX148" i="22" s="1"/>
  <c r="DX178" i="22"/>
  <c r="DK190" i="22"/>
  <c r="DK182" i="22"/>
  <c r="DK58" i="22"/>
  <c r="DK13" i="22" s="1"/>
  <c r="DK47" i="22"/>
  <c r="DK34" i="22"/>
  <c r="DK55" i="22"/>
  <c r="DK10" i="22" s="1"/>
  <c r="X9" i="23"/>
  <c r="K27" i="23"/>
  <c r="AK28" i="22"/>
  <c r="AK55" i="22"/>
  <c r="AK10" i="22" s="1"/>
  <c r="AK34" i="22"/>
  <c r="AK25" i="22"/>
  <c r="AK168" i="22"/>
  <c r="AK160" i="22"/>
  <c r="AK58" i="22"/>
  <c r="AK13" i="22" s="1"/>
  <c r="AK47" i="22"/>
  <c r="AK37" i="22"/>
  <c r="BK158" i="22"/>
  <c r="AK179" i="22"/>
  <c r="BK176" i="22"/>
  <c r="AX184" i="22"/>
  <c r="AX195" i="22"/>
  <c r="AX150" i="22" s="1"/>
  <c r="AK167" i="22"/>
  <c r="AX175" i="22"/>
  <c r="AX47" i="22"/>
  <c r="AX58" i="22"/>
  <c r="AX13" i="22" s="1"/>
  <c r="BK174" i="22"/>
  <c r="AK31" i="22"/>
  <c r="AX97" i="22"/>
  <c r="CK165" i="22"/>
  <c r="CX159" i="22"/>
  <c r="CX191" i="22"/>
  <c r="CX146" i="22" s="1"/>
  <c r="BX32" i="22"/>
  <c r="CK37" i="22"/>
  <c r="BX160" i="22"/>
  <c r="CK182" i="22"/>
  <c r="CK190" i="22"/>
  <c r="BX23" i="22"/>
  <c r="CK158" i="22"/>
  <c r="CK170" i="22"/>
  <c r="CK39" i="22"/>
  <c r="CX34" i="22"/>
  <c r="CX55" i="22"/>
  <c r="CX10" i="22" s="1"/>
  <c r="BX54" i="22"/>
  <c r="BX9" i="22" s="1"/>
  <c r="BX22" i="22"/>
  <c r="CX27" i="22"/>
  <c r="CX161" i="22"/>
  <c r="CX29" i="22"/>
  <c r="CX177" i="22"/>
  <c r="CX46" i="22"/>
  <c r="CX57" i="22"/>
  <c r="CX12" i="22" s="1"/>
  <c r="X57" i="22"/>
  <c r="X12" i="22" s="1"/>
  <c r="X46" i="22"/>
  <c r="X78" i="23"/>
  <c r="K113" i="23"/>
  <c r="X32" i="22"/>
  <c r="X58" i="22"/>
  <c r="X13" i="22" s="1"/>
  <c r="X47" i="22"/>
  <c r="X79" i="23"/>
  <c r="K114" i="23"/>
  <c r="K42" i="23"/>
  <c r="EZ30" i="22"/>
  <c r="EZ43" i="22"/>
  <c r="EZ20" i="22"/>
  <c r="EZ193" i="22"/>
  <c r="EZ148" i="22" s="1"/>
  <c r="EZ178" i="22"/>
  <c r="EZ40" i="22"/>
  <c r="EM180" i="22"/>
  <c r="EM170" i="22"/>
  <c r="M102" i="23"/>
  <c r="EM183" i="22"/>
  <c r="EM194" i="22"/>
  <c r="EM149" i="22" s="1"/>
  <c r="DZ175" i="22"/>
  <c r="DZ234" i="22"/>
  <c r="DZ38" i="22"/>
  <c r="Z11" i="23"/>
  <c r="M29" i="23"/>
  <c r="DZ22" i="22"/>
  <c r="DZ54" i="22"/>
  <c r="DZ9" i="22" s="1"/>
  <c r="DZ173" i="22"/>
  <c r="M118" i="23"/>
  <c r="DZ29" i="22"/>
  <c r="DM234" i="22"/>
  <c r="DM25" i="22"/>
  <c r="DM192" i="22"/>
  <c r="DM147" i="22" s="1"/>
  <c r="DM171" i="22"/>
  <c r="DM18" i="22"/>
  <c r="DM175" i="22"/>
  <c r="DM55" i="22"/>
  <c r="DM10" i="22" s="1"/>
  <c r="DM34" i="22"/>
  <c r="DM30" i="22"/>
  <c r="M100" i="23"/>
  <c r="M44" i="23"/>
  <c r="AM161" i="22"/>
  <c r="Z162" i="22"/>
  <c r="AM40" i="22"/>
  <c r="AM184" i="22"/>
  <c r="AM195" i="22"/>
  <c r="AM150" i="22" s="1"/>
  <c r="AM168" i="22"/>
  <c r="AZ56" i="22"/>
  <c r="AZ11" i="22" s="1"/>
  <c r="AZ41" i="22"/>
  <c r="AZ43" i="22"/>
  <c r="AZ42" i="22"/>
  <c r="AZ154" i="22"/>
  <c r="BM19" i="22"/>
  <c r="BM181" i="22"/>
  <c r="AM26" i="22"/>
  <c r="AZ21" i="22"/>
  <c r="AZ192" i="22"/>
  <c r="AZ147" i="22" s="1"/>
  <c r="AZ171" i="22"/>
  <c r="BM47" i="22"/>
  <c r="BM58" i="22"/>
  <c r="BM13" i="22" s="1"/>
  <c r="BM20" i="22"/>
  <c r="CM156" i="22"/>
  <c r="CM97" i="22"/>
  <c r="BZ183" i="22"/>
  <c r="BZ194" i="22"/>
  <c r="BZ149" i="22" s="1"/>
  <c r="CM58" i="22"/>
  <c r="CM13" i="22" s="1"/>
  <c r="CM47" i="22"/>
  <c r="BZ26" i="22"/>
  <c r="BZ166" i="22"/>
  <c r="BZ46" i="22"/>
  <c r="BZ57" i="22"/>
  <c r="BZ12" i="22" s="1"/>
  <c r="CM35" i="22"/>
  <c r="BZ32" i="22"/>
  <c r="BM178" i="22"/>
  <c r="BM193" i="22"/>
  <c r="BM148" i="22" s="1"/>
  <c r="BZ168" i="22"/>
  <c r="CM30" i="22"/>
  <c r="CZ156" i="22"/>
  <c r="CZ29" i="22"/>
  <c r="CZ168" i="22"/>
  <c r="CZ37" i="22"/>
  <c r="CM36" i="22"/>
  <c r="CZ174" i="22"/>
  <c r="CZ191" i="22"/>
  <c r="CZ146" i="22" s="1"/>
  <c r="CZ159" i="22"/>
  <c r="CZ180" i="22"/>
  <c r="Z195" i="22"/>
  <c r="Z150" i="22" s="1"/>
  <c r="Z184" i="22"/>
  <c r="Z234" i="22"/>
  <c r="Z20" i="22"/>
  <c r="Z31" i="22"/>
  <c r="Z24" i="22"/>
  <c r="Z55" i="22"/>
  <c r="Z10" i="22" s="1"/>
  <c r="Z34" i="22"/>
  <c r="Z181" i="22"/>
  <c r="Z77" i="23"/>
  <c r="BF57" i="22"/>
  <c r="BF12" i="22" s="1"/>
  <c r="BF46" i="22"/>
  <c r="BS195" i="22"/>
  <c r="BS150" i="22" s="1"/>
  <c r="BS184" i="22"/>
  <c r="BS43" i="22"/>
  <c r="CF160" i="22"/>
  <c r="CF57" i="22"/>
  <c r="CF12" i="22" s="1"/>
  <c r="CF46" i="22"/>
  <c r="CF165" i="22"/>
  <c r="CF178" i="22"/>
  <c r="CF193" i="22"/>
  <c r="CF148" i="22" s="1"/>
  <c r="CF173" i="22"/>
  <c r="BS164" i="22"/>
  <c r="CF175" i="22"/>
  <c r="BS23" i="22"/>
  <c r="CF234" i="22"/>
  <c r="CF191" i="22"/>
  <c r="CF146" i="22" s="1"/>
  <c r="CF159" i="22"/>
  <c r="BS54" i="22"/>
  <c r="BS9" i="22" s="1"/>
  <c r="BS22" i="22"/>
  <c r="CS190" i="22"/>
  <c r="CS182" i="22"/>
  <c r="S184" i="22"/>
  <c r="S195" i="22"/>
  <c r="S150" i="22" s="1"/>
  <c r="CS168" i="22"/>
  <c r="CS28" i="22"/>
  <c r="CS24" i="22"/>
  <c r="CS170" i="22"/>
  <c r="S39" i="22"/>
  <c r="S97" i="22"/>
  <c r="S31" i="22"/>
  <c r="EY171" i="22"/>
  <c r="EY192" i="22"/>
  <c r="EY147" i="22" s="1"/>
  <c r="EY38" i="22"/>
  <c r="EY42" i="22"/>
  <c r="EY234" i="22"/>
  <c r="EY44" i="22"/>
  <c r="EY162" i="22"/>
  <c r="EL57" i="22"/>
  <c r="EL12" i="22" s="1"/>
  <c r="EL46" i="22"/>
  <c r="EL161" i="22"/>
  <c r="EL154" i="22"/>
  <c r="EL21" i="22"/>
  <c r="EL179" i="22"/>
  <c r="DY38" i="22"/>
  <c r="DY40" i="22"/>
  <c r="DY32" i="22"/>
  <c r="DY180" i="22"/>
  <c r="DY28" i="22"/>
  <c r="L101" i="23"/>
  <c r="DL177" i="22"/>
  <c r="DL47" i="22"/>
  <c r="DL58" i="22"/>
  <c r="DL13" i="22" s="1"/>
  <c r="DL155" i="22"/>
  <c r="DL160" i="22"/>
  <c r="Y9" i="23"/>
  <c r="L27" i="23"/>
  <c r="AL157" i="22"/>
  <c r="AL58" i="22"/>
  <c r="AL13" i="22" s="1"/>
  <c r="AL47" i="22"/>
  <c r="AL30" i="22"/>
  <c r="AL29" i="22"/>
  <c r="BL40" i="22"/>
  <c r="AY192" i="22"/>
  <c r="AY147" i="22" s="1"/>
  <c r="AY171" i="22"/>
  <c r="AY40" i="22"/>
  <c r="BL190" i="22"/>
  <c r="BL182" i="22"/>
  <c r="AL183" i="22"/>
  <c r="AL194" i="22"/>
  <c r="AL149" i="22" s="1"/>
  <c r="BL31" i="22"/>
  <c r="BL18" i="22"/>
  <c r="BL174" i="22"/>
  <c r="AL166" i="22"/>
  <c r="AY173" i="22"/>
  <c r="AY165" i="22"/>
  <c r="BL194" i="22"/>
  <c r="BL149" i="22" s="1"/>
  <c r="BL183" i="22"/>
  <c r="BY24" i="22"/>
  <c r="CL58" i="22"/>
  <c r="CL13" i="22" s="1"/>
  <c r="CL47" i="22"/>
  <c r="BY56" i="22"/>
  <c r="BY11" i="22" s="1"/>
  <c r="BY41" i="22"/>
  <c r="CL191" i="22"/>
  <c r="CL146" i="22" s="1"/>
  <c r="CL159" i="22"/>
  <c r="BY155" i="22"/>
  <c r="BY234" i="22"/>
  <c r="BY29" i="22"/>
  <c r="CY234" i="22"/>
  <c r="Y178" i="22"/>
  <c r="Y193" i="22"/>
  <c r="Y148" i="22" s="1"/>
  <c r="CY177" i="22"/>
  <c r="CY46" i="22"/>
  <c r="CY57" i="22"/>
  <c r="CY12" i="22" s="1"/>
  <c r="CY54" i="22"/>
  <c r="CY9" i="22" s="1"/>
  <c r="CY22" i="22"/>
  <c r="CY174" i="22"/>
  <c r="CY181" i="22"/>
  <c r="CY194" i="22"/>
  <c r="CY149" i="22" s="1"/>
  <c r="CY183" i="22"/>
  <c r="Y56" i="22"/>
  <c r="Y11" i="22" s="1"/>
  <c r="Y41" i="22"/>
  <c r="L97" i="23"/>
  <c r="Y44" i="22"/>
  <c r="ET17" i="22"/>
  <c r="ET170" i="22"/>
  <c r="ET58" i="22"/>
  <c r="ET13" i="22" s="1"/>
  <c r="ET47" i="22"/>
  <c r="ET24" i="22"/>
  <c r="EG22" i="22"/>
  <c r="EG54" i="22"/>
  <c r="EG9" i="22" s="1"/>
  <c r="EG184" i="22"/>
  <c r="EG195" i="22"/>
  <c r="EG150" i="22" s="1"/>
  <c r="EG29" i="22"/>
  <c r="G119" i="23"/>
  <c r="EG168" i="22"/>
  <c r="EG31" i="22"/>
  <c r="DT181" i="22"/>
  <c r="DT40" i="22"/>
  <c r="DT43" i="22"/>
  <c r="DT97" i="22"/>
  <c r="DT182" i="22"/>
  <c r="DT190" i="22"/>
  <c r="DG234" i="22"/>
  <c r="DG179" i="22"/>
  <c r="DG45" i="22"/>
  <c r="DG53" i="22"/>
  <c r="DG160" i="22"/>
  <c r="T10" i="23"/>
  <c r="G28" i="23"/>
  <c r="DG171" i="22"/>
  <c r="DG192" i="22"/>
  <c r="DG147" i="22" s="1"/>
  <c r="AG180" i="22"/>
  <c r="AG27" i="22"/>
  <c r="AG18" i="22"/>
  <c r="AT44" i="22"/>
  <c r="AG174" i="22"/>
  <c r="AG44" i="22"/>
  <c r="BG180" i="22"/>
  <c r="AT21" i="22"/>
  <c r="AT33" i="22"/>
  <c r="BG17" i="22"/>
  <c r="AT54" i="22"/>
  <c r="AT9" i="22" s="1"/>
  <c r="AT22" i="22"/>
  <c r="BT39" i="22"/>
  <c r="CG160" i="22"/>
  <c r="CG44" i="22"/>
  <c r="CG172" i="22"/>
  <c r="CG178" i="22"/>
  <c r="CG193" i="22"/>
  <c r="CG148" i="22" s="1"/>
  <c r="CG26" i="22"/>
  <c r="CG20" i="22"/>
  <c r="BT54" i="22"/>
  <c r="BT9" i="22" s="1"/>
  <c r="BT22" i="22"/>
  <c r="CT20" i="22"/>
  <c r="T38" i="22"/>
  <c r="EX166" i="22"/>
  <c r="EX58" i="22"/>
  <c r="EX13" i="22" s="1"/>
  <c r="EX47" i="22"/>
  <c r="EX165" i="22"/>
  <c r="EX181" i="22"/>
  <c r="EX32" i="22"/>
  <c r="EX33" i="22"/>
  <c r="EX43" i="22"/>
  <c r="EK192" i="22"/>
  <c r="EK147" i="22" s="1"/>
  <c r="EK171" i="22"/>
  <c r="EK29" i="22"/>
  <c r="X12" i="23"/>
  <c r="K30" i="23"/>
  <c r="K47" i="23"/>
  <c r="DX58" i="22"/>
  <c r="DX13" i="22" s="1"/>
  <c r="DX47" i="22"/>
  <c r="DX156" i="22"/>
  <c r="DX26" i="22"/>
  <c r="DX173" i="22"/>
  <c r="X82" i="23"/>
  <c r="K117" i="23"/>
  <c r="DK165" i="22"/>
  <c r="DK53" i="22"/>
  <c r="DK45" i="22"/>
  <c r="K44" i="23"/>
  <c r="X81" i="23"/>
  <c r="K116" i="23"/>
  <c r="AK23" i="22"/>
  <c r="AK24" i="22"/>
  <c r="AK162" i="22"/>
  <c r="AX55" i="22"/>
  <c r="AX10" i="22" s="1"/>
  <c r="AX34" i="22"/>
  <c r="AX53" i="22"/>
  <c r="AX45" i="22"/>
  <c r="AX20" i="22"/>
  <c r="BK55" i="22"/>
  <c r="BK10" i="22" s="1"/>
  <c r="BK34" i="22"/>
  <c r="AX163" i="22"/>
  <c r="BK31" i="22"/>
  <c r="BK53" i="22"/>
  <c r="BK45" i="22"/>
  <c r="BK21" i="22"/>
  <c r="AX161" i="22"/>
  <c r="BK177" i="22"/>
  <c r="BK97" i="22"/>
  <c r="BX47" i="22"/>
  <c r="BX58" i="22"/>
  <c r="BX13" i="22" s="1"/>
  <c r="CK58" i="22"/>
  <c r="CK13" i="22" s="1"/>
  <c r="CK47" i="22"/>
  <c r="BX190" i="22"/>
  <c r="BX182" i="22"/>
  <c r="CX183" i="22"/>
  <c r="CX194" i="22"/>
  <c r="CX149" i="22" s="1"/>
  <c r="BX38" i="22"/>
  <c r="BK20" i="22"/>
  <c r="BX56" i="22"/>
  <c r="BX11" i="22" s="1"/>
  <c r="BX41" i="22"/>
  <c r="CK234" i="22"/>
  <c r="CK97" i="22"/>
  <c r="BX97" i="22"/>
  <c r="CK55" i="22"/>
  <c r="CK10" i="22" s="1"/>
  <c r="CK34" i="22"/>
  <c r="CX184" i="22"/>
  <c r="CX195" i="22"/>
  <c r="CX150" i="22" s="1"/>
  <c r="CX173" i="22"/>
  <c r="CX193" i="22"/>
  <c r="CX148" i="22" s="1"/>
  <c r="CX178" i="22"/>
  <c r="CX38" i="22"/>
  <c r="CX170" i="22"/>
  <c r="CX24" i="22"/>
  <c r="X36" i="22"/>
  <c r="X41" i="22"/>
  <c r="X56" i="22"/>
  <c r="X11" i="22" s="1"/>
  <c r="EZ173" i="22"/>
  <c r="EZ55" i="22"/>
  <c r="EZ10" i="22" s="1"/>
  <c r="EZ34" i="22"/>
  <c r="EZ46" i="22"/>
  <c r="EZ57" i="22"/>
  <c r="EZ12" i="22" s="1"/>
  <c r="EZ26" i="22"/>
  <c r="EZ161" i="22"/>
  <c r="EZ32" i="22"/>
  <c r="EZ174" i="22"/>
  <c r="EZ33" i="22"/>
  <c r="EM54" i="22"/>
  <c r="EM9" i="22" s="1"/>
  <c r="EM22" i="22"/>
  <c r="EM195" i="22"/>
  <c r="EM150" i="22" s="1"/>
  <c r="EM184" i="22"/>
  <c r="EM171" i="22"/>
  <c r="EM192" i="22"/>
  <c r="EM147" i="22" s="1"/>
  <c r="EM25" i="22"/>
  <c r="EM155" i="22"/>
  <c r="EM39" i="22"/>
  <c r="M101" i="23"/>
  <c r="DZ183" i="22"/>
  <c r="DZ194" i="22"/>
  <c r="DZ149" i="22" s="1"/>
  <c r="DZ43" i="22"/>
  <c r="DM47" i="22"/>
  <c r="DM58" i="22"/>
  <c r="DM13" i="22" s="1"/>
  <c r="DM37" i="22"/>
  <c r="DM24" i="22"/>
  <c r="DM35" i="22"/>
  <c r="AM181" i="22"/>
  <c r="AZ46" i="22"/>
  <c r="AZ57" i="22"/>
  <c r="AZ12" i="22" s="1"/>
  <c r="AM55" i="22"/>
  <c r="AM10" i="22" s="1"/>
  <c r="AM34" i="22"/>
  <c r="AM163" i="22"/>
  <c r="AM177" i="22"/>
  <c r="AM31" i="22"/>
  <c r="BZ45" i="22"/>
  <c r="BZ53" i="22"/>
  <c r="BM21" i="22"/>
  <c r="AZ34" i="22"/>
  <c r="AZ55" i="22"/>
  <c r="AZ10" i="22" s="1"/>
  <c r="BM38" i="22"/>
  <c r="AM20" i="22"/>
  <c r="BM182" i="22"/>
  <c r="BM190" i="22"/>
  <c r="BZ41" i="22"/>
  <c r="BZ56" i="22"/>
  <c r="BZ11" i="22" s="1"/>
  <c r="BZ39" i="22"/>
  <c r="BZ18" i="22"/>
  <c r="CM57" i="22"/>
  <c r="CM12" i="22" s="1"/>
  <c r="CM46" i="22"/>
  <c r="BZ40" i="22"/>
  <c r="CM26" i="22"/>
  <c r="BZ192" i="22"/>
  <c r="BZ147" i="22" s="1"/>
  <c r="BZ171" i="22"/>
  <c r="CM165" i="22"/>
  <c r="CM172" i="22"/>
  <c r="CM194" i="22"/>
  <c r="CM149" i="22" s="1"/>
  <c r="CM183" i="22"/>
  <c r="BZ164" i="22"/>
  <c r="BM155" i="22"/>
  <c r="BZ184" i="22"/>
  <c r="BZ195" i="22"/>
  <c r="BZ150" i="22" s="1"/>
  <c r="Z80" i="23"/>
  <c r="M115" i="23"/>
  <c r="CZ44" i="22"/>
  <c r="CZ57" i="22"/>
  <c r="CZ12" i="22" s="1"/>
  <c r="CZ46" i="22"/>
  <c r="CZ19" i="22"/>
  <c r="CZ176" i="22"/>
  <c r="CM43" i="22"/>
  <c r="CM28" i="22"/>
  <c r="Z163" i="22"/>
  <c r="Z37" i="22"/>
  <c r="Z44" i="22"/>
  <c r="M96" i="23"/>
  <c r="Z7" i="23"/>
  <c r="M25" i="23"/>
  <c r="CS27" i="22"/>
  <c r="CS156" i="22"/>
  <c r="CS176" i="22"/>
  <c r="CS44" i="22"/>
  <c r="CS175" i="22"/>
  <c r="CF17" i="22"/>
  <c r="CS54" i="22"/>
  <c r="CS9" i="22" s="1"/>
  <c r="CS22" i="22"/>
  <c r="CS26" i="22"/>
  <c r="S27" i="22"/>
  <c r="S42" i="22"/>
  <c r="S43" i="22"/>
  <c r="S29" i="22"/>
  <c r="S26" i="22"/>
  <c r="S79" i="23"/>
  <c r="F114" i="23"/>
  <c r="S6" i="23"/>
  <c r="EY173" i="22"/>
  <c r="EY24" i="22"/>
  <c r="EY172" i="22"/>
  <c r="EY32" i="22"/>
  <c r="EY20" i="22"/>
  <c r="EY157" i="22"/>
  <c r="EY179" i="22"/>
  <c r="EY159" i="22"/>
  <c r="EY191" i="22"/>
  <c r="EY146" i="22" s="1"/>
  <c r="EL33" i="22"/>
  <c r="EL160" i="22"/>
  <c r="EL18" i="22"/>
  <c r="EL190" i="22"/>
  <c r="EL182" i="22"/>
  <c r="EL172" i="22"/>
  <c r="DY18" i="22"/>
  <c r="DY35" i="22"/>
  <c r="DY158" i="22"/>
  <c r="DY97" i="22"/>
  <c r="DY155" i="22"/>
  <c r="DY20" i="22"/>
  <c r="DY177" i="22"/>
  <c r="DY43" i="22"/>
  <c r="DL184" i="22"/>
  <c r="DL195" i="22"/>
  <c r="DL150" i="22" s="1"/>
  <c r="DL40" i="22"/>
  <c r="DL171" i="22"/>
  <c r="DL192" i="22"/>
  <c r="DL147" i="22" s="1"/>
  <c r="AL234" i="22"/>
  <c r="AL168" i="22"/>
  <c r="AL160" i="22"/>
  <c r="AL26" i="22"/>
  <c r="BL56" i="22"/>
  <c r="BL11" i="22" s="1"/>
  <c r="BL41" i="22"/>
  <c r="AY28" i="22"/>
  <c r="AY33" i="22"/>
  <c r="BL163" i="22"/>
  <c r="AY163" i="22"/>
  <c r="BL168" i="22"/>
  <c r="BL43" i="22"/>
  <c r="AL31" i="22"/>
  <c r="AY24" i="22"/>
  <c r="AY97" i="22"/>
  <c r="BL21" i="22"/>
  <c r="BY183" i="22"/>
  <c r="BY194" i="22"/>
  <c r="BY149" i="22" s="1"/>
  <c r="CL162" i="22"/>
  <c r="BY28" i="22"/>
  <c r="BY31" i="22"/>
  <c r="BY168" i="22"/>
  <c r="CL155" i="22"/>
  <c r="BL193" i="22"/>
  <c r="BL148" i="22" s="1"/>
  <c r="BL178" i="22"/>
  <c r="BY191" i="22"/>
  <c r="BY146" i="22" s="1"/>
  <c r="BY159" i="22"/>
  <c r="CL97" i="22"/>
  <c r="BY177" i="22"/>
  <c r="CL171" i="22"/>
  <c r="CL192" i="22"/>
  <c r="CL147" i="22" s="1"/>
  <c r="CL17" i="22"/>
  <c r="Y194" i="22"/>
  <c r="Y149" i="22" s="1"/>
  <c r="Y183" i="22"/>
  <c r="CY40" i="22"/>
  <c r="Y158" i="22"/>
  <c r="CY163" i="22"/>
  <c r="CY45" i="22"/>
  <c r="CY53" i="22"/>
  <c r="CY157" i="22"/>
  <c r="Y8" i="23"/>
  <c r="L26" i="23"/>
  <c r="CL20" i="22"/>
  <c r="CY191" i="22"/>
  <c r="CY146" i="22" s="1"/>
  <c r="CY159" i="22"/>
  <c r="Y46" i="22"/>
  <c r="Y57" i="22"/>
  <c r="Y12" i="22" s="1"/>
  <c r="Y78" i="23"/>
  <c r="L113" i="23"/>
  <c r="Y42" i="22"/>
  <c r="Y54" i="22"/>
  <c r="Y9" i="22" s="1"/>
  <c r="Y22" i="22"/>
  <c r="Y6" i="23"/>
  <c r="ET165" i="22"/>
  <c r="ET162" i="22"/>
  <c r="ET163" i="22"/>
  <c r="ET177" i="22"/>
  <c r="ET37" i="22"/>
  <c r="ET19" i="22"/>
  <c r="EG97" i="22"/>
  <c r="EG28" i="22"/>
  <c r="DT184" i="22"/>
  <c r="DT195" i="22"/>
  <c r="DT150" i="22" s="1"/>
  <c r="DT178" i="22"/>
  <c r="DT193" i="22"/>
  <c r="DT148" i="22" s="1"/>
  <c r="DT191" i="22"/>
  <c r="DT146" i="22" s="1"/>
  <c r="DT159" i="22"/>
  <c r="DT161" i="22"/>
  <c r="DG184" i="22"/>
  <c r="DG195" i="22"/>
  <c r="DG150" i="22" s="1"/>
  <c r="DG22" i="22"/>
  <c r="DG54" i="22"/>
  <c r="DG9" i="22" s="1"/>
  <c r="DG39" i="22"/>
  <c r="DG154" i="22"/>
  <c r="DG25" i="22"/>
  <c r="DG162" i="22"/>
  <c r="DG47" i="22"/>
  <c r="DG58" i="22"/>
  <c r="DG13" i="22" s="1"/>
  <c r="AG162" i="22"/>
  <c r="AG157" i="22"/>
  <c r="AT190" i="22"/>
  <c r="AT182" i="22"/>
  <c r="AG21" i="22"/>
  <c r="AG164" i="22"/>
  <c r="AT18" i="22"/>
  <c r="BG37" i="22"/>
  <c r="AT178" i="22"/>
  <c r="AT193" i="22"/>
  <c r="AT148" i="22" s="1"/>
  <c r="AT183" i="22"/>
  <c r="AT194" i="22"/>
  <c r="AT149" i="22" s="1"/>
  <c r="BG173" i="22"/>
  <c r="AT25" i="22"/>
  <c r="BG179" i="22"/>
  <c r="BG21" i="22"/>
  <c r="BT183" i="22"/>
  <c r="BT194" i="22"/>
  <c r="BT149" i="22" s="1"/>
  <c r="BT164" i="22"/>
  <c r="G98" i="23"/>
  <c r="BT42" i="22"/>
  <c r="CG57" i="22"/>
  <c r="CG12" i="22" s="1"/>
  <c r="CG46" i="22"/>
  <c r="BT46" i="22"/>
  <c r="BT57" i="22"/>
  <c r="BT12" i="22" s="1"/>
  <c r="BT155" i="22"/>
  <c r="BT175" i="22"/>
  <c r="CT47" i="22"/>
  <c r="CT58" i="22"/>
  <c r="CT13" i="22" s="1"/>
  <c r="T192" i="22"/>
  <c r="T147" i="22" s="1"/>
  <c r="T171" i="22"/>
  <c r="CT31" i="22"/>
  <c r="T159" i="22"/>
  <c r="T191" i="22"/>
  <c r="T146" i="22" s="1"/>
  <c r="CT22" i="22"/>
  <c r="CT54" i="22"/>
  <c r="CT9" i="22" s="1"/>
  <c r="CT172" i="22"/>
  <c r="CT193" i="22"/>
  <c r="CT148" i="22" s="1"/>
  <c r="CT178" i="22"/>
  <c r="T46" i="22"/>
  <c r="T57" i="22"/>
  <c r="T12" i="22" s="1"/>
  <c r="T53" i="22"/>
  <c r="T45" i="22"/>
  <c r="T19" i="22"/>
  <c r="T58" i="22"/>
  <c r="T13" i="22" s="1"/>
  <c r="T47" i="22"/>
  <c r="G96" i="23"/>
  <c r="G42" i="23"/>
  <c r="EX21" i="22"/>
  <c r="EX174" i="22"/>
  <c r="EX30" i="22"/>
  <c r="EX172" i="22"/>
  <c r="EX35" i="22"/>
  <c r="EX171" i="22"/>
  <c r="EX192" i="22"/>
  <c r="EX147" i="22" s="1"/>
  <c r="EX37" i="22"/>
  <c r="EK157" i="22"/>
  <c r="EK20" i="22"/>
  <c r="EK56" i="22"/>
  <c r="EK11" i="22" s="1"/>
  <c r="EK41" i="22"/>
  <c r="DX56" i="22"/>
  <c r="DX11" i="22" s="1"/>
  <c r="DX41" i="22"/>
  <c r="DX155" i="22"/>
  <c r="DX160" i="22"/>
  <c r="DX31" i="22"/>
  <c r="DX38" i="22"/>
  <c r="DX166" i="22"/>
  <c r="DK181" i="22"/>
  <c r="DK32" i="22"/>
  <c r="DK20" i="22"/>
  <c r="DK36" i="22"/>
  <c r="K99" i="23"/>
  <c r="AK163" i="22"/>
  <c r="AK173" i="22"/>
  <c r="AK191" i="22"/>
  <c r="AK146" i="22" s="1"/>
  <c r="AK159" i="22"/>
  <c r="AK29" i="22"/>
  <c r="AK175" i="22"/>
  <c r="AK182" i="22"/>
  <c r="AK190" i="22"/>
  <c r="AX179" i="22"/>
  <c r="AX56" i="22"/>
  <c r="AX11" i="22" s="1"/>
  <c r="AX41" i="22"/>
  <c r="BK159" i="22"/>
  <c r="BK191" i="22"/>
  <c r="BK146" i="22" s="1"/>
  <c r="AX155" i="22"/>
  <c r="BK24" i="22"/>
  <c r="BK47" i="22"/>
  <c r="BK58" i="22"/>
  <c r="BK13" i="22" s="1"/>
  <c r="AX19" i="22"/>
  <c r="AX172" i="22"/>
  <c r="BK234" i="22"/>
  <c r="AK53" i="22"/>
  <c r="AK45" i="22"/>
  <c r="BX31" i="22"/>
  <c r="BX20" i="22"/>
  <c r="CK19" i="22"/>
  <c r="BX55" i="22"/>
  <c r="BX10" i="22" s="1"/>
  <c r="BX34" i="22"/>
  <c r="BX37" i="22"/>
  <c r="BX35" i="22"/>
  <c r="BX158" i="22"/>
  <c r="BX161" i="22"/>
  <c r="CX58" i="22"/>
  <c r="CX13" i="22" s="1"/>
  <c r="CX47" i="22"/>
  <c r="CK181" i="22"/>
  <c r="BX33" i="22"/>
  <c r="CK26" i="22"/>
  <c r="CK179" i="22"/>
  <c r="CX171" i="22"/>
  <c r="CX192" i="22"/>
  <c r="CX147" i="22" s="1"/>
  <c r="CX160" i="22"/>
  <c r="X155" i="22"/>
  <c r="CX234" i="22"/>
  <c r="X191" i="22"/>
  <c r="X146" i="22" s="1"/>
  <c r="X159" i="22"/>
  <c r="X184" i="22"/>
  <c r="X195" i="22"/>
  <c r="X150" i="22" s="1"/>
  <c r="X54" i="22"/>
  <c r="X9" i="22" s="1"/>
  <c r="X22" i="22"/>
  <c r="X33" i="22"/>
  <c r="X31" i="22"/>
  <c r="K97" i="23"/>
  <c r="K96" i="23"/>
  <c r="EZ191" i="22"/>
  <c r="EZ146" i="22" s="1"/>
  <c r="EZ159" i="22"/>
  <c r="EZ97" i="22"/>
  <c r="EZ160" i="22"/>
  <c r="EZ58" i="22"/>
  <c r="EZ13" i="22" s="1"/>
  <c r="EZ47" i="22"/>
  <c r="EZ28" i="22"/>
  <c r="EZ166" i="22"/>
  <c r="EZ22" i="22"/>
  <c r="EZ54" i="22"/>
  <c r="EZ9" i="22" s="1"/>
  <c r="EM163" i="22"/>
  <c r="EM179" i="22"/>
  <c r="Z12" i="23"/>
  <c r="M30" i="23"/>
  <c r="EM20" i="22"/>
  <c r="EM173" i="22"/>
  <c r="EM190" i="22"/>
  <c r="EM182" i="22"/>
  <c r="EM36" i="22"/>
  <c r="DZ178" i="22"/>
  <c r="DZ193" i="22"/>
  <c r="DZ148" i="22" s="1"/>
  <c r="DZ35" i="22"/>
  <c r="DZ55" i="22"/>
  <c r="DZ10" i="22" s="1"/>
  <c r="DZ34" i="22"/>
  <c r="M46" i="23"/>
  <c r="DM161" i="22"/>
  <c r="DM172" i="22"/>
  <c r="DM169" i="22"/>
  <c r="DM39" i="22"/>
  <c r="DM184" i="22"/>
  <c r="DM195" i="22"/>
  <c r="DM150" i="22" s="1"/>
  <c r="DM97" i="22"/>
  <c r="M99" i="23"/>
  <c r="AZ58" i="22"/>
  <c r="AZ13" i="22" s="1"/>
  <c r="AZ47" i="22"/>
  <c r="AM154" i="22"/>
  <c r="AM178" i="22"/>
  <c r="AM193" i="22"/>
  <c r="AM148" i="22" s="1"/>
  <c r="AM172" i="22"/>
  <c r="AM23" i="22"/>
  <c r="AM24" i="22"/>
  <c r="AZ17" i="22"/>
  <c r="AZ25" i="22"/>
  <c r="AZ178" i="22"/>
  <c r="AZ193" i="22"/>
  <c r="AZ148" i="22" s="1"/>
  <c r="AZ172" i="22"/>
  <c r="AZ164" i="22"/>
  <c r="AZ31" i="22"/>
  <c r="BM172" i="22"/>
  <c r="BM167" i="22"/>
  <c r="AM41" i="22"/>
  <c r="AM56" i="22"/>
  <c r="AM11" i="22" s="1"/>
  <c r="AZ33" i="22"/>
  <c r="BM184" i="22"/>
  <c r="BM195" i="22"/>
  <c r="BM150" i="22" s="1"/>
  <c r="BM170" i="22"/>
  <c r="CM41" i="22"/>
  <c r="CM56" i="22"/>
  <c r="CM11" i="22" s="1"/>
  <c r="CM53" i="22"/>
  <c r="CM45" i="22"/>
  <c r="BZ44" i="22"/>
  <c r="CM173" i="22"/>
  <c r="CM40" i="22"/>
  <c r="BZ34" i="22"/>
  <c r="BZ55" i="22"/>
  <c r="BZ10" i="22" s="1"/>
  <c r="CZ27" i="22"/>
  <c r="CM167" i="22"/>
  <c r="CZ160" i="22"/>
  <c r="CZ40" i="22"/>
  <c r="Z190" i="22"/>
  <c r="Z182" i="22"/>
  <c r="CZ195" i="22"/>
  <c r="CZ150" i="22" s="1"/>
  <c r="CZ184" i="22"/>
  <c r="CZ56" i="22"/>
  <c r="CZ11" i="22" s="1"/>
  <c r="CZ41" i="22"/>
  <c r="CZ25" i="22"/>
  <c r="Z38" i="22"/>
  <c r="Z36" i="22"/>
  <c r="BJ26" i="18"/>
  <c r="BE40" i="18"/>
  <c r="BD19" i="18"/>
  <c r="BH28" i="18"/>
  <c r="BW20" i="18"/>
  <c r="BK33" i="18"/>
  <c r="BK40" i="18"/>
  <c r="BI43" i="18"/>
  <c r="BI35" i="18"/>
  <c r="BI20" i="18"/>
  <c r="BT17" i="18"/>
  <c r="BJ33" i="18"/>
  <c r="BE18" i="18"/>
  <c r="BD31" i="18"/>
  <c r="BO26" i="18"/>
  <c r="BU33" i="18"/>
  <c r="BQ39" i="18"/>
  <c r="BT39" i="18"/>
  <c r="BT24" i="18"/>
  <c r="BW30" i="18"/>
  <c r="BX27" i="18"/>
  <c r="BV23" i="18"/>
  <c r="BV27" i="18"/>
  <c r="BV44" i="18"/>
  <c r="BS26" i="18"/>
  <c r="BH18" i="18"/>
  <c r="BU39" i="18"/>
  <c r="BT20" i="18"/>
  <c r="BB37" i="18"/>
  <c r="BO36" i="18"/>
  <c r="BF30" i="18"/>
  <c r="BU25" i="18"/>
  <c r="BT40" i="18"/>
  <c r="BK24" i="18"/>
  <c r="BK20" i="18"/>
  <c r="BX97" i="18"/>
  <c r="BK21" i="18"/>
  <c r="BQ19" i="18"/>
  <c r="BV18" i="18"/>
  <c r="BO19" i="18"/>
  <c r="BU17" i="18"/>
  <c r="BR24" i="18"/>
  <c r="BH19" i="18"/>
  <c r="BB27" i="18"/>
  <c r="BQ32" i="18"/>
  <c r="BI31" i="18"/>
  <c r="BO38" i="18"/>
  <c r="BF32" i="18"/>
  <c r="BF23" i="18"/>
  <c r="BS35" i="18"/>
  <c r="BH44" i="18"/>
  <c r="BH21" i="18"/>
  <c r="BG29" i="18"/>
  <c r="BK26" i="18"/>
  <c r="BO18" i="18"/>
  <c r="BO25" i="18"/>
  <c r="BO33" i="18"/>
  <c r="BF28" i="18"/>
  <c r="BS17" i="18"/>
  <c r="BO35" i="18"/>
  <c r="BO17" i="18"/>
  <c r="BB19" i="18"/>
  <c r="BF36" i="18"/>
  <c r="BF97" i="18"/>
  <c r="BF29" i="18"/>
  <c r="BH29" i="18"/>
  <c r="BG24" i="18"/>
  <c r="BG31" i="18"/>
  <c r="BO40" i="18"/>
  <c r="BB36" i="18"/>
  <c r="BO97" i="18"/>
  <c r="BB31" i="18"/>
  <c r="BS28" i="18"/>
  <c r="BO27" i="18"/>
  <c r="BS24" i="18"/>
  <c r="BF39" i="18"/>
  <c r="BS25" i="18"/>
  <c r="BB24" i="18"/>
  <c r="BO31" i="18"/>
  <c r="BF33" i="18"/>
  <c r="BF37" i="18"/>
  <c r="BS19" i="18"/>
  <c r="BS39" i="18"/>
  <c r="BS37" i="18"/>
  <c r="BS33" i="18"/>
  <c r="BH26" i="18"/>
  <c r="BH39" i="18"/>
  <c r="BU31" i="18"/>
  <c r="BT42" i="18"/>
  <c r="BT28" i="18"/>
  <c r="BT29" i="18"/>
  <c r="BX23" i="18"/>
  <c r="BX35" i="18"/>
  <c r="BE36" i="18"/>
  <c r="BD43" i="18"/>
  <c r="BV38" i="18"/>
  <c r="BJ35" i="18"/>
  <c r="BW25" i="18"/>
  <c r="BW35" i="18"/>
  <c r="BK39" i="18"/>
  <c r="BX30" i="18"/>
  <c r="BK29" i="18"/>
  <c r="BX40" i="18"/>
  <c r="BE30" i="18"/>
  <c r="BR18" i="18"/>
  <c r="BD36" i="18"/>
  <c r="BQ35" i="18"/>
  <c r="BI21" i="18"/>
  <c r="BJ40" i="18"/>
  <c r="BE43" i="18"/>
  <c r="BH17" i="18"/>
  <c r="BU21" i="18"/>
  <c r="BG26" i="18"/>
  <c r="BT36" i="18"/>
  <c r="BT32" i="18"/>
  <c r="BG97" i="18"/>
  <c r="BJ24" i="18"/>
  <c r="BW32" i="18"/>
  <c r="BX37" i="18"/>
  <c r="BK28" i="18"/>
  <c r="BR23" i="18"/>
  <c r="BR17" i="18"/>
  <c r="BR21" i="18"/>
  <c r="BQ23" i="18"/>
  <c r="BD24" i="18"/>
  <c r="BI32" i="18"/>
  <c r="BI27" i="18"/>
  <c r="BV35" i="18"/>
  <c r="BH23" i="18"/>
  <c r="BJ19" i="18"/>
  <c r="BX43" i="18"/>
  <c r="BE33" i="18"/>
  <c r="BI38" i="18"/>
  <c r="BG39" i="18"/>
  <c r="BT35" i="18"/>
  <c r="BW21" i="18"/>
  <c r="BX44" i="18"/>
  <c r="BK30" i="18"/>
  <c r="BK35" i="18"/>
  <c r="BE35" i="18"/>
  <c r="BR19" i="18"/>
  <c r="BE21" i="18"/>
  <c r="BR43" i="18"/>
  <c r="BD40" i="18"/>
  <c r="BU30" i="18"/>
  <c r="BU42" i="18"/>
  <c r="BT19" i="18"/>
  <c r="BJ97" i="18"/>
  <c r="BJ42" i="18"/>
  <c r="BW23" i="18"/>
  <c r="BE26" i="18"/>
  <c r="BE28" i="18"/>
  <c r="BV29" i="18"/>
  <c r="BU35" i="18"/>
  <c r="BH36" i="18"/>
  <c r="BU97" i="18"/>
  <c r="BG28" i="18"/>
  <c r="BW33" i="18"/>
  <c r="BJ30" i="18"/>
  <c r="BD23" i="18"/>
  <c r="BV28" i="18"/>
  <c r="FP33" i="22"/>
  <c r="FC123" i="22"/>
  <c r="FC78" i="22"/>
  <c r="FC260" i="22"/>
  <c r="FC215" i="22"/>
  <c r="FC170" i="22"/>
  <c r="FG189" i="22"/>
  <c r="FG144" i="22" s="1"/>
  <c r="FG145" i="22"/>
  <c r="FD189" i="22"/>
  <c r="FD144" i="22" s="1"/>
  <c r="FD145" i="22"/>
  <c r="FZ159" i="22"/>
  <c r="FZ191" i="22"/>
  <c r="FZ146" i="22" s="1"/>
  <c r="FZ193" i="22"/>
  <c r="FZ148" i="22" s="1"/>
  <c r="FZ178" i="22"/>
  <c r="FV190" i="22"/>
  <c r="FV182" i="22"/>
  <c r="FS171" i="22"/>
  <c r="FS192" i="22"/>
  <c r="FS147" i="22" s="1"/>
  <c r="FW159" i="22"/>
  <c r="FW191" i="22"/>
  <c r="FW146" i="22" s="1"/>
  <c r="FQ191" i="22"/>
  <c r="FQ146" i="22" s="1"/>
  <c r="FQ159" i="22"/>
  <c r="FQ171" i="22"/>
  <c r="FQ192" i="22"/>
  <c r="FQ147" i="22" s="1"/>
  <c r="FZ183" i="22"/>
  <c r="FZ194" i="22"/>
  <c r="FZ149" i="22" s="1"/>
  <c r="FF52" i="22"/>
  <c r="FF7" i="22" s="1"/>
  <c r="FF8" i="22"/>
  <c r="FT97" i="22"/>
  <c r="FQ97" i="22"/>
  <c r="FQ36" i="22"/>
  <c r="FQ43" i="22"/>
  <c r="FZ32" i="22"/>
  <c r="FQ24" i="22"/>
  <c r="FS29" i="22"/>
  <c r="FY57" i="22"/>
  <c r="FY12" i="22" s="1"/>
  <c r="FY46" i="22"/>
  <c r="FS37" i="22"/>
  <c r="FY25" i="22"/>
  <c r="FQ28" i="22"/>
  <c r="FT17" i="22"/>
  <c r="FU32" i="22"/>
  <c r="FW43" i="22"/>
  <c r="FY35" i="22"/>
  <c r="FV24" i="22"/>
  <c r="FU23" i="22"/>
  <c r="FS21" i="22"/>
  <c r="FW40" i="22"/>
  <c r="FY39" i="22"/>
  <c r="FT42" i="22"/>
  <c r="FZ35" i="22"/>
  <c r="FZ44" i="22"/>
  <c r="FQ47" i="22"/>
  <c r="FQ58" i="22"/>
  <c r="FQ13" i="22" s="1"/>
  <c r="FY23" i="22"/>
  <c r="FY17" i="22"/>
  <c r="FX37" i="22"/>
  <c r="FV18" i="22"/>
  <c r="FT38" i="22"/>
  <c r="FS30" i="22"/>
  <c r="FT57" i="22"/>
  <c r="FT12" i="22" s="1"/>
  <c r="FT46" i="22"/>
  <c r="FX43" i="22"/>
  <c r="FT30" i="22"/>
  <c r="FS56" i="22"/>
  <c r="FS11" i="22" s="1"/>
  <c r="FS41" i="22"/>
  <c r="FZ56" i="22"/>
  <c r="FZ11" i="22" s="1"/>
  <c r="FZ41" i="22"/>
  <c r="FW41" i="22"/>
  <c r="FW56" i="22"/>
  <c r="FW11" i="22" s="1"/>
  <c r="FX234" i="22"/>
  <c r="FC88" i="22"/>
  <c r="FP43" i="22"/>
  <c r="FC225" i="22"/>
  <c r="FC180" i="22"/>
  <c r="FC133" i="22"/>
  <c r="FC270" i="22"/>
  <c r="EC28" i="22"/>
  <c r="DP73" i="22"/>
  <c r="DP255" i="22"/>
  <c r="DP210" i="22"/>
  <c r="DP118" i="22"/>
  <c r="DP165" i="22"/>
  <c r="FM52" i="22"/>
  <c r="FM7" i="22" s="1"/>
  <c r="FM8" i="22"/>
  <c r="GC231" i="22"/>
  <c r="GB1" i="22" s="1"/>
  <c r="GC141" i="22"/>
  <c r="GC186" i="22"/>
  <c r="GC94" i="22"/>
  <c r="GC49" i="22"/>
  <c r="FV184" i="22"/>
  <c r="FV195" i="22"/>
  <c r="FV150" i="22" s="1"/>
  <c r="FU178" i="22"/>
  <c r="FU193" i="22"/>
  <c r="FU148" i="22" s="1"/>
  <c r="FU159" i="22"/>
  <c r="FU191" i="22"/>
  <c r="FU146" i="22" s="1"/>
  <c r="FT194" i="22"/>
  <c r="FT149" i="22" s="1"/>
  <c r="FT183" i="22"/>
  <c r="FW192" i="22"/>
  <c r="FW147" i="22" s="1"/>
  <c r="FW171" i="22"/>
  <c r="FT184" i="22"/>
  <c r="FT195" i="22"/>
  <c r="FT150" i="22" s="1"/>
  <c r="EC47" i="22"/>
  <c r="DP274" i="22"/>
  <c r="DP229" i="22"/>
  <c r="DP137" i="22"/>
  <c r="DP184" i="22"/>
  <c r="DP92" i="22"/>
  <c r="FW97" i="22"/>
  <c r="FU30" i="22"/>
  <c r="FV32" i="22"/>
  <c r="FQ20" i="22"/>
  <c r="FX32" i="22"/>
  <c r="FW17" i="22"/>
  <c r="FU26" i="22"/>
  <c r="FS31" i="22"/>
  <c r="FQ25" i="22"/>
  <c r="FQ40" i="22"/>
  <c r="FX26" i="22"/>
  <c r="FT32" i="22"/>
  <c r="FV43" i="22"/>
  <c r="FQ33" i="22"/>
  <c r="FZ45" i="22"/>
  <c r="FZ53" i="22"/>
  <c r="FV40" i="22"/>
  <c r="FQ39" i="22"/>
  <c r="FW31" i="22"/>
  <c r="FU41" i="22"/>
  <c r="FU56" i="22"/>
  <c r="FU11" i="22" s="1"/>
  <c r="FX33" i="22"/>
  <c r="FX17" i="22"/>
  <c r="FU45" i="22"/>
  <c r="FU53" i="22"/>
  <c r="FX44" i="22"/>
  <c r="FU28" i="22"/>
  <c r="FS39" i="22"/>
  <c r="FU43" i="22"/>
  <c r="FU35" i="22"/>
  <c r="FY24" i="22"/>
  <c r="FZ23" i="22"/>
  <c r="FQ21" i="22"/>
  <c r="FS47" i="22"/>
  <c r="FS58" i="22"/>
  <c r="FS13" i="22" s="1"/>
  <c r="FV55" i="22"/>
  <c r="FV10" i="22" s="1"/>
  <c r="FV34" i="22"/>
  <c r="FY20" i="22"/>
  <c r="FY21" i="22"/>
  <c r="FT58" i="22"/>
  <c r="FT13" i="22" s="1"/>
  <c r="FT47" i="22"/>
  <c r="FX58" i="22"/>
  <c r="FX13" i="22" s="1"/>
  <c r="FX47" i="22"/>
  <c r="FL52" i="22"/>
  <c r="FL7" i="22" s="1"/>
  <c r="FL8" i="22"/>
  <c r="FP17" i="22"/>
  <c r="FC107" i="22"/>
  <c r="FC154" i="22"/>
  <c r="FC62" i="22"/>
  <c r="FC244" i="22"/>
  <c r="FC199" i="22"/>
  <c r="EC26" i="22"/>
  <c r="DP253" i="22"/>
  <c r="DP163" i="22"/>
  <c r="DP116" i="22"/>
  <c r="DP71" i="22"/>
  <c r="DP208" i="22"/>
  <c r="FL189" i="22"/>
  <c r="FL144" i="22" s="1"/>
  <c r="FL145" i="22"/>
  <c r="GK62" i="22"/>
  <c r="GF62" i="22"/>
  <c r="GG62" i="22"/>
  <c r="GJ62" i="22"/>
  <c r="GD62" i="22"/>
  <c r="GI62" i="22"/>
  <c r="GL62" i="22"/>
  <c r="GH62" i="22"/>
  <c r="GK86" i="22"/>
  <c r="GK70" i="22"/>
  <c r="GI89" i="22"/>
  <c r="GJ89" i="22"/>
  <c r="GL73" i="22"/>
  <c r="GG92" i="22"/>
  <c r="GI82" i="22"/>
  <c r="GL76" i="22"/>
  <c r="GI66" i="22"/>
  <c r="GM85" i="22"/>
  <c r="GL69" i="22"/>
  <c r="GI88" i="22"/>
  <c r="GJ86" i="22"/>
  <c r="GJ70" i="22"/>
  <c r="GH89" i="22"/>
  <c r="GK89" i="22"/>
  <c r="GD73" i="22"/>
  <c r="GL92" i="22"/>
  <c r="GL79" i="22"/>
  <c r="GL63" i="22"/>
  <c r="GH82" i="22"/>
  <c r="GD76" i="22"/>
  <c r="GH66" i="22"/>
  <c r="GD69" i="22"/>
  <c r="GH88" i="22"/>
  <c r="GI86" i="22"/>
  <c r="GI70" i="22"/>
  <c r="GG89" i="22"/>
  <c r="GI73" i="22"/>
  <c r="GJ73" i="22"/>
  <c r="GD92" i="22"/>
  <c r="GD79" i="22"/>
  <c r="GD63" i="22"/>
  <c r="GM82" i="22"/>
  <c r="GF82" i="22"/>
  <c r="GK76" i="22"/>
  <c r="GM66" i="22"/>
  <c r="GF66" i="22"/>
  <c r="GL85" i="22"/>
  <c r="GI69" i="22"/>
  <c r="GJ69" i="22"/>
  <c r="GM88" i="22"/>
  <c r="GF88" i="22"/>
  <c r="GI72" i="22"/>
  <c r="GL91" i="22"/>
  <c r="GL75" i="22"/>
  <c r="GM64" i="22"/>
  <c r="GH86" i="22"/>
  <c r="GH70" i="22"/>
  <c r="GF89" i="22"/>
  <c r="GH73" i="22"/>
  <c r="GK73" i="22"/>
  <c r="GK92" i="22"/>
  <c r="GI79" i="22"/>
  <c r="GJ79" i="22"/>
  <c r="GI63" i="22"/>
  <c r="GJ63" i="22"/>
  <c r="GG82" i="22"/>
  <c r="GJ76" i="22"/>
  <c r="GG66" i="22"/>
  <c r="GD85" i="22"/>
  <c r="GH69" i="22"/>
  <c r="GK69" i="22"/>
  <c r="GG88" i="22"/>
  <c r="GH72" i="22"/>
  <c r="GD91" i="22"/>
  <c r="GD75" i="22"/>
  <c r="GM86" i="22"/>
  <c r="GF86" i="22"/>
  <c r="GM70" i="22"/>
  <c r="GF70" i="22"/>
  <c r="GM89" i="22"/>
  <c r="GG73" i="22"/>
  <c r="GJ92" i="22"/>
  <c r="GH79" i="22"/>
  <c r="GK79" i="22"/>
  <c r="GH63" i="22"/>
  <c r="GK63" i="22"/>
  <c r="GL82" i="22"/>
  <c r="GI76" i="22"/>
  <c r="GL66" i="22"/>
  <c r="GI85" i="22"/>
  <c r="GJ85" i="22"/>
  <c r="GG69" i="22"/>
  <c r="GL88" i="22"/>
  <c r="GM72" i="22"/>
  <c r="GF72" i="22"/>
  <c r="GI91" i="22"/>
  <c r="GJ91" i="22"/>
  <c r="GI75" i="22"/>
  <c r="GJ75" i="22"/>
  <c r="GL64" i="22"/>
  <c r="GD86" i="22"/>
  <c r="GD70" i="22"/>
  <c r="GD89" i="22"/>
  <c r="GM92" i="22"/>
  <c r="GF92" i="22"/>
  <c r="GM79" i="22"/>
  <c r="GM63" i="22"/>
  <c r="GJ82" i="22"/>
  <c r="GG76" i="22"/>
  <c r="GJ66" i="22"/>
  <c r="GF85" i="22"/>
  <c r="GJ88" i="22"/>
  <c r="GD72" i="22"/>
  <c r="GF91" i="22"/>
  <c r="GF75" i="22"/>
  <c r="GG86" i="22"/>
  <c r="GG63" i="22"/>
  <c r="GD82" i="22"/>
  <c r="GM91" i="22"/>
  <c r="GK64" i="22"/>
  <c r="GG83" i="22"/>
  <c r="GL78" i="22"/>
  <c r="GG81" i="22"/>
  <c r="GG65" i="22"/>
  <c r="GK80" i="22"/>
  <c r="GI67" i="22"/>
  <c r="GJ67" i="22"/>
  <c r="GG84" i="22"/>
  <c r="GH68" i="22"/>
  <c r="GG87" i="22"/>
  <c r="GG71" i="22"/>
  <c r="GL70" i="22"/>
  <c r="GF63" i="22"/>
  <c r="GK82" i="22"/>
  <c r="GJ64" i="22"/>
  <c r="GF83" i="22"/>
  <c r="GD78" i="22"/>
  <c r="GF81" i="22"/>
  <c r="GF65" i="22"/>
  <c r="GJ80" i="22"/>
  <c r="GG70" i="22"/>
  <c r="GF73" i="22"/>
  <c r="GD66" i="22"/>
  <c r="GK91" i="22"/>
  <c r="GH75" i="22"/>
  <c r="GI64" i="22"/>
  <c r="GM83" i="22"/>
  <c r="GK78" i="22"/>
  <c r="GM81" i="22"/>
  <c r="GM65" i="22"/>
  <c r="GI80" i="22"/>
  <c r="GG67" i="22"/>
  <c r="GD84" i="22"/>
  <c r="GG68" i="22"/>
  <c r="GM87" i="22"/>
  <c r="GM71" i="22"/>
  <c r="GL90" i="22"/>
  <c r="GK74" i="22"/>
  <c r="GL77" i="22"/>
  <c r="GM73" i="22"/>
  <c r="GK66" i="22"/>
  <c r="GL72" i="22"/>
  <c r="GG75" i="22"/>
  <c r="GH64" i="22"/>
  <c r="GJ78" i="22"/>
  <c r="GH80" i="22"/>
  <c r="GF67" i="22"/>
  <c r="GK84" i="22"/>
  <c r="GL68" i="22"/>
  <c r="GD90" i="22"/>
  <c r="GH85" i="22"/>
  <c r="GF69" i="22"/>
  <c r="GK72" i="22"/>
  <c r="GM75" i="22"/>
  <c r="GF64" i="22"/>
  <c r="GL83" i="22"/>
  <c r="GI78" i="22"/>
  <c r="GL81" i="22"/>
  <c r="GL65" i="22"/>
  <c r="GM80" i="22"/>
  <c r="GF80" i="22"/>
  <c r="GM67" i="22"/>
  <c r="GJ84" i="22"/>
  <c r="GD68" i="22"/>
  <c r="GL87" i="22"/>
  <c r="GL71" i="22"/>
  <c r="GK90" i="22"/>
  <c r="GI74" i="22"/>
  <c r="GI77" i="22"/>
  <c r="GJ77" i="22"/>
  <c r="GM62" i="22"/>
  <c r="GL86" i="22"/>
  <c r="GL89" i="22"/>
  <c r="GH92" i="22"/>
  <c r="GF79" i="22"/>
  <c r="GF76" i="22"/>
  <c r="GK88" i="22"/>
  <c r="GG91" i="22"/>
  <c r="GD64" i="22"/>
  <c r="GH83" i="22"/>
  <c r="GK83" i="22"/>
  <c r="GG78" i="22"/>
  <c r="GH81" i="22"/>
  <c r="GK81" i="22"/>
  <c r="GH65" i="22"/>
  <c r="GK65" i="22"/>
  <c r="GD80" i="22"/>
  <c r="GD67" i="22"/>
  <c r="GM84" i="22"/>
  <c r="GF84" i="22"/>
  <c r="GI68" i="22"/>
  <c r="GH87" i="22"/>
  <c r="GK87" i="22"/>
  <c r="GH71" i="22"/>
  <c r="GK71" i="22"/>
  <c r="GH90" i="22"/>
  <c r="GG74" i="22"/>
  <c r="GF77" i="22"/>
  <c r="GD88" i="22"/>
  <c r="GK75" i="22"/>
  <c r="GI81" i="22"/>
  <c r="GF68" i="22"/>
  <c r="GJ87" i="22"/>
  <c r="GG90" i="22"/>
  <c r="GF74" i="22"/>
  <c r="GM76" i="22"/>
  <c r="GG64" i="22"/>
  <c r="GD81" i="22"/>
  <c r="GL67" i="22"/>
  <c r="GH76" i="22"/>
  <c r="GH91" i="22"/>
  <c r="GI83" i="22"/>
  <c r="GJ81" i="22"/>
  <c r="GI65" i="22"/>
  <c r="GL80" i="22"/>
  <c r="GK67" i="22"/>
  <c r="GH77" i="22"/>
  <c r="GG85" i="22"/>
  <c r="GD83" i="22"/>
  <c r="GD65" i="22"/>
  <c r="GG80" i="22"/>
  <c r="GL84" i="22"/>
  <c r="GM90" i="22"/>
  <c r="GM74" i="22"/>
  <c r="GG77" i="22"/>
  <c r="GG79" i="22"/>
  <c r="GK85" i="22"/>
  <c r="GJ83" i="22"/>
  <c r="GM78" i="22"/>
  <c r="GJ65" i="22"/>
  <c r="GI84" i="22"/>
  <c r="GI71" i="22"/>
  <c r="GL74" i="22"/>
  <c r="GM77" i="22"/>
  <c r="GM69" i="22"/>
  <c r="GJ72" i="22"/>
  <c r="GH78" i="22"/>
  <c r="GH84" i="22"/>
  <c r="GM68" i="22"/>
  <c r="GI87" i="22"/>
  <c r="GF71" i="22"/>
  <c r="GJ90" i="22"/>
  <c r="GD74" i="22"/>
  <c r="GI92" i="22"/>
  <c r="GG72" i="22"/>
  <c r="GF78" i="22"/>
  <c r="GK68" i="22"/>
  <c r="GF87" i="22"/>
  <c r="GD71" i="22"/>
  <c r="GI90" i="22"/>
  <c r="GJ74" i="22"/>
  <c r="GD77" i="22"/>
  <c r="GJ71" i="22"/>
  <c r="GH67" i="22"/>
  <c r="GK77" i="22"/>
  <c r="GF90" i="22"/>
  <c r="GD87" i="22"/>
  <c r="GJ68" i="22"/>
  <c r="GH74" i="22"/>
  <c r="FW195" i="22"/>
  <c r="FW150" i="22" s="1"/>
  <c r="FW184" i="22"/>
  <c r="FT171" i="22"/>
  <c r="FT192" i="22"/>
  <c r="FT147" i="22" s="1"/>
  <c r="FQ184" i="22"/>
  <c r="FQ195" i="22"/>
  <c r="FQ150" i="22" s="1"/>
  <c r="FS195" i="22"/>
  <c r="FS150" i="22" s="1"/>
  <c r="FS184" i="22"/>
  <c r="FS190" i="22"/>
  <c r="FS182" i="22"/>
  <c r="FQ182" i="22"/>
  <c r="FQ190" i="22"/>
  <c r="FF189" i="22"/>
  <c r="FF144" i="22" s="1"/>
  <c r="FF145" i="22"/>
  <c r="EP100" i="22"/>
  <c r="FC10" i="22"/>
  <c r="EP192" i="22"/>
  <c r="EP147" i="22"/>
  <c r="EP55" i="22"/>
  <c r="EP237" i="22"/>
  <c r="FG8" i="22"/>
  <c r="FG52" i="22"/>
  <c r="FG7" i="22" s="1"/>
  <c r="FM189" i="22"/>
  <c r="FM144" i="22" s="1"/>
  <c r="FM145" i="22"/>
  <c r="EC177" i="22"/>
  <c r="EP40" i="22"/>
  <c r="EC222" i="22"/>
  <c r="EC267" i="22"/>
  <c r="EC85" i="22"/>
  <c r="EC130" i="22"/>
  <c r="FC38" i="22"/>
  <c r="EP265" i="22"/>
  <c r="EP128" i="22"/>
  <c r="EP175" i="22"/>
  <c r="EP83" i="22"/>
  <c r="EP220" i="22"/>
  <c r="EP36" i="22"/>
  <c r="EC81" i="22"/>
  <c r="EC218" i="22"/>
  <c r="EC173" i="22"/>
  <c r="EC126" i="22"/>
  <c r="EC263" i="22"/>
  <c r="FY33" i="22"/>
  <c r="FS33" i="22"/>
  <c r="FX38" i="22"/>
  <c r="FQ42" i="22"/>
  <c r="FU24" i="22"/>
  <c r="FT29" i="22"/>
  <c r="FQ41" i="22"/>
  <c r="FQ56" i="22"/>
  <c r="FQ11" i="22" s="1"/>
  <c r="FS42" i="22"/>
  <c r="FW33" i="22"/>
  <c r="FW27" i="22"/>
  <c r="FV46" i="22"/>
  <c r="FV57" i="22"/>
  <c r="FV12" i="22" s="1"/>
  <c r="FX27" i="22"/>
  <c r="FV30" i="22"/>
  <c r="FV41" i="22"/>
  <c r="FV56" i="22"/>
  <c r="FV11" i="22" s="1"/>
  <c r="FW58" i="22"/>
  <c r="FW13" i="22" s="1"/>
  <c r="FW47" i="22"/>
  <c r="FZ46" i="22"/>
  <c r="FZ57" i="22"/>
  <c r="FZ12" i="22" s="1"/>
  <c r="FZ43" i="22"/>
  <c r="FT53" i="22"/>
  <c r="FT45" i="22"/>
  <c r="FT18" i="22"/>
  <c r="FS19" i="22"/>
  <c r="FT34" i="22"/>
  <c r="FT55" i="22"/>
  <c r="FT10" i="22" s="1"/>
  <c r="FT43" i="22"/>
  <c r="FT35" i="22"/>
  <c r="FY40" i="22"/>
  <c r="FT39" i="22"/>
  <c r="FU19" i="22"/>
  <c r="FX25" i="22"/>
  <c r="FY36" i="22"/>
  <c r="FZ31" i="22"/>
  <c r="FT28" i="22"/>
  <c r="FZ28" i="22"/>
  <c r="FY234" i="22"/>
  <c r="FT234" i="22"/>
  <c r="FH8" i="22"/>
  <c r="FH52" i="22"/>
  <c r="FH7" i="22" s="1"/>
  <c r="FK52" i="22"/>
  <c r="FK7" i="22" s="1"/>
  <c r="FK8" i="22"/>
  <c r="EC122" i="22"/>
  <c r="EP32" i="22"/>
  <c r="EC77" i="22"/>
  <c r="EC214" i="22"/>
  <c r="EC259" i="22"/>
  <c r="EC169" i="22"/>
  <c r="EC42" i="22"/>
  <c r="DP224" i="22"/>
  <c r="DP269" i="22"/>
  <c r="DP132" i="22"/>
  <c r="DP179" i="22"/>
  <c r="DP87" i="22"/>
  <c r="GG135" i="22"/>
  <c r="GG98" i="22" s="1"/>
  <c r="GL125" i="22"/>
  <c r="GM125" i="22"/>
  <c r="GI109" i="22"/>
  <c r="GM112" i="22"/>
  <c r="GM99" i="22" s="1"/>
  <c r="GJ115" i="22"/>
  <c r="GM115" i="22"/>
  <c r="GM134" i="22"/>
  <c r="GL131" i="22"/>
  <c r="GL101" i="22" s="1"/>
  <c r="GM131" i="22"/>
  <c r="GM101" i="22" s="1"/>
  <c r="GF124" i="22"/>
  <c r="GF100" i="22" s="1"/>
  <c r="GL108" i="22"/>
  <c r="GL137" i="22"/>
  <c r="GL103" i="22" s="1"/>
  <c r="GM137" i="22"/>
  <c r="GM103" i="22" s="1"/>
  <c r="GF135" i="22"/>
  <c r="GF98" i="22" s="1"/>
  <c r="GD125" i="22"/>
  <c r="GH109" i="22"/>
  <c r="GL128" i="22"/>
  <c r="GI115" i="22"/>
  <c r="GL118" i="22"/>
  <c r="GD131" i="22"/>
  <c r="GD101" i="22" s="1"/>
  <c r="GM124" i="22"/>
  <c r="GM100" i="22" s="1"/>
  <c r="GD108" i="22"/>
  <c r="GD137" i="22"/>
  <c r="GD103" i="22" s="1"/>
  <c r="GL135" i="22"/>
  <c r="GL98" i="22" s="1"/>
  <c r="GM135" i="22"/>
  <c r="GM98" i="22" s="1"/>
  <c r="GK125" i="22"/>
  <c r="GG109" i="22"/>
  <c r="GD128" i="22"/>
  <c r="GL112" i="22"/>
  <c r="GL99" i="22" s="1"/>
  <c r="GH115" i="22"/>
  <c r="GL134" i="22"/>
  <c r="GD118" i="22"/>
  <c r="GK131" i="22"/>
  <c r="GK101" i="22" s="1"/>
  <c r="GK108" i="22"/>
  <c r="GK137" i="22"/>
  <c r="GK103" i="22" s="1"/>
  <c r="GI127" i="22"/>
  <c r="GL121" i="22"/>
  <c r="GM121" i="22"/>
  <c r="GI111" i="22"/>
  <c r="GF130" i="22"/>
  <c r="GM114" i="22"/>
  <c r="GG129" i="22"/>
  <c r="GD135" i="22"/>
  <c r="GD98" i="22" s="1"/>
  <c r="GJ125" i="22"/>
  <c r="GF109" i="22"/>
  <c r="GK128" i="22"/>
  <c r="GD112" i="22"/>
  <c r="GD99" i="22" s="1"/>
  <c r="GG115" i="22"/>
  <c r="GD134" i="22"/>
  <c r="GK118" i="22"/>
  <c r="GJ131" i="22"/>
  <c r="GJ101" i="22" s="1"/>
  <c r="GL124" i="22"/>
  <c r="GL100" i="22" s="1"/>
  <c r="GJ108" i="22"/>
  <c r="GJ137" i="22"/>
  <c r="GJ103" i="22" s="1"/>
  <c r="GH127" i="22"/>
  <c r="GD121" i="22"/>
  <c r="GH111" i="22"/>
  <c r="GM130" i="22"/>
  <c r="GF129" i="22"/>
  <c r="GK135" i="22"/>
  <c r="GK98" i="22" s="1"/>
  <c r="GI125" i="22"/>
  <c r="GL109" i="22"/>
  <c r="GH128" i="22"/>
  <c r="GJ128" i="22"/>
  <c r="GK112" i="22"/>
  <c r="GK99" i="22" s="1"/>
  <c r="GF115" i="22"/>
  <c r="GK134" i="22"/>
  <c r="GJ118" i="22"/>
  <c r="GI131" i="22"/>
  <c r="GI101" i="22" s="1"/>
  <c r="GD124" i="22"/>
  <c r="GD100" i="22" s="1"/>
  <c r="GG108" i="22"/>
  <c r="GH108" i="22"/>
  <c r="GI137" i="22"/>
  <c r="GI103" i="22" s="1"/>
  <c r="GG127" i="22"/>
  <c r="GK121" i="22"/>
  <c r="GG111" i="22"/>
  <c r="GL114" i="22"/>
  <c r="GL129" i="22"/>
  <c r="GM129" i="22"/>
  <c r="GH135" i="22"/>
  <c r="GH98" i="22" s="1"/>
  <c r="GF125" i="22"/>
  <c r="GJ109" i="22"/>
  <c r="GM128" i="22"/>
  <c r="GF112" i="22"/>
  <c r="GF99" i="22" s="1"/>
  <c r="GI112" i="22"/>
  <c r="GI99" i="22" s="1"/>
  <c r="GK115" i="22"/>
  <c r="GF134" i="22"/>
  <c r="GM118" i="22"/>
  <c r="GF131" i="22"/>
  <c r="GF101" i="22" s="1"/>
  <c r="GG124" i="22"/>
  <c r="GG100" i="22" s="1"/>
  <c r="GI124" i="22"/>
  <c r="GI100" i="22" s="1"/>
  <c r="GF137" i="22"/>
  <c r="GF103" i="22" s="1"/>
  <c r="GD127" i="22"/>
  <c r="GM127" i="22"/>
  <c r="GH121" i="22"/>
  <c r="GD111" i="22"/>
  <c r="GK130" i="22"/>
  <c r="GJ114" i="22"/>
  <c r="GJ129" i="22"/>
  <c r="GJ112" i="22"/>
  <c r="GJ99" i="22" s="1"/>
  <c r="GL115" i="22"/>
  <c r="GJ134" i="22"/>
  <c r="GG118" i="22"/>
  <c r="GK124" i="22"/>
  <c r="GK100" i="22" s="1"/>
  <c r="GI108" i="22"/>
  <c r="GG121" i="22"/>
  <c r="GM111" i="22"/>
  <c r="GH130" i="22"/>
  <c r="GH114" i="22"/>
  <c r="GI129" i="22"/>
  <c r="GH122" i="22"/>
  <c r="GJ122" i="22"/>
  <c r="GL117" i="22"/>
  <c r="GK107" i="22"/>
  <c r="GM107" i="22"/>
  <c r="GD136" i="22"/>
  <c r="GD102" i="22" s="1"/>
  <c r="GD120" i="22"/>
  <c r="GJ119" i="22"/>
  <c r="GJ133" i="22"/>
  <c r="GH123" i="22"/>
  <c r="GD126" i="22"/>
  <c r="GH112" i="22"/>
  <c r="GH99" i="22" s="1"/>
  <c r="GD115" i="22"/>
  <c r="GI134" i="22"/>
  <c r="GF118" i="22"/>
  <c r="GJ124" i="22"/>
  <c r="GJ100" i="22" s="1"/>
  <c r="GF121" i="22"/>
  <c r="GG130" i="22"/>
  <c r="GI114" i="22"/>
  <c r="GH129" i="22"/>
  <c r="GG122" i="22"/>
  <c r="GI122" i="22"/>
  <c r="GD117" i="22"/>
  <c r="GJ107" i="22"/>
  <c r="GK136" i="22"/>
  <c r="GK102" i="22" s="1"/>
  <c r="GK120" i="22"/>
  <c r="GG128" i="22"/>
  <c r="GH118" i="22"/>
  <c r="GL130" i="22"/>
  <c r="GF122" i="22"/>
  <c r="GK117" i="22"/>
  <c r="GM117" i="22"/>
  <c r="GI107" i="22"/>
  <c r="GH136" i="22"/>
  <c r="GH102" i="22" s="1"/>
  <c r="GJ136" i="22"/>
  <c r="GJ102" i="22" s="1"/>
  <c r="GH120" i="22"/>
  <c r="GJ120" i="22"/>
  <c r="GH119" i="22"/>
  <c r="GH133" i="22"/>
  <c r="GF123" i="22"/>
  <c r="GH126" i="22"/>
  <c r="GJ126" i="22"/>
  <c r="GG110" i="22"/>
  <c r="GH110" i="22"/>
  <c r="GI113" i="22"/>
  <c r="GF132" i="22"/>
  <c r="GM116" i="22"/>
  <c r="GK109" i="22"/>
  <c r="GF128" i="22"/>
  <c r="GI118" i="22"/>
  <c r="GL127" i="22"/>
  <c r="GD130" i="22"/>
  <c r="GM122" i="22"/>
  <c r="GJ117" i="22"/>
  <c r="GH107" i="22"/>
  <c r="GG136" i="22"/>
  <c r="GG102" i="22" s="1"/>
  <c r="GI136" i="22"/>
  <c r="GI102" i="22" s="1"/>
  <c r="GG120" i="22"/>
  <c r="GI120" i="22"/>
  <c r="GM119" i="22"/>
  <c r="GG133" i="22"/>
  <c r="GL123" i="22"/>
  <c r="GM123" i="22"/>
  <c r="GG126" i="22"/>
  <c r="GI126" i="22"/>
  <c r="GF110" i="22"/>
  <c r="GI110" i="22"/>
  <c r="GJ135" i="22"/>
  <c r="GJ98" i="22" s="1"/>
  <c r="GH125" i="22"/>
  <c r="GD109" i="22"/>
  <c r="GI128" i="22"/>
  <c r="GH137" i="22"/>
  <c r="GH103" i="22" s="1"/>
  <c r="GK127" i="22"/>
  <c r="GK111" i="22"/>
  <c r="GJ130" i="22"/>
  <c r="GG114" i="22"/>
  <c r="GI117" i="22"/>
  <c r="GG107" i="22"/>
  <c r="GF136" i="22"/>
  <c r="GF102" i="22" s="1"/>
  <c r="GF120" i="22"/>
  <c r="GG119" i="22"/>
  <c r="GF133" i="22"/>
  <c r="GD123" i="22"/>
  <c r="GF126" i="22"/>
  <c r="GM110" i="22"/>
  <c r="GG113" i="22"/>
  <c r="GL116" i="22"/>
  <c r="GG112" i="22"/>
  <c r="GG99" i="22" s="1"/>
  <c r="GG134" i="22"/>
  <c r="GG131" i="22"/>
  <c r="GG101" i="22" s="1"/>
  <c r="GH124" i="22"/>
  <c r="GH100" i="22" s="1"/>
  <c r="GM108" i="22"/>
  <c r="GI121" i="22"/>
  <c r="GL111" i="22"/>
  <c r="GK114" i="22"/>
  <c r="GK129" i="22"/>
  <c r="GK122" i="22"/>
  <c r="GF117" i="22"/>
  <c r="GD107" i="22"/>
  <c r="GD17" i="22" s="1"/>
  <c r="GL136" i="22"/>
  <c r="GL102" i="22" s="1"/>
  <c r="GL120" i="22"/>
  <c r="GK119" i="22"/>
  <c r="GK133" i="22"/>
  <c r="GI123" i="22"/>
  <c r="GL126" i="22"/>
  <c r="GD110" i="22"/>
  <c r="GD113" i="22"/>
  <c r="GK132" i="22"/>
  <c r="GJ116" i="22"/>
  <c r="GH131" i="22"/>
  <c r="GH101" i="22" s="1"/>
  <c r="GF111" i="22"/>
  <c r="GI133" i="22"/>
  <c r="GJ110" i="22"/>
  <c r="GL132" i="22"/>
  <c r="GJ127" i="22"/>
  <c r="GF114" i="22"/>
  <c r="GH117" i="22"/>
  <c r="GF107" i="22"/>
  <c r="GK113" i="22"/>
  <c r="GD132" i="22"/>
  <c r="GD116" i="22"/>
  <c r="GH134" i="22"/>
  <c r="GF127" i="22"/>
  <c r="GD114" i="22"/>
  <c r="GG117" i="22"/>
  <c r="GL107" i="22"/>
  <c r="GM133" i="22"/>
  <c r="GK123" i="22"/>
  <c r="GJ113" i="22"/>
  <c r="GJ132" i="22"/>
  <c r="GK116" i="22"/>
  <c r="GI135" i="22"/>
  <c r="GI98" i="22" s="1"/>
  <c r="GM136" i="22"/>
  <c r="GM102" i="22" s="1"/>
  <c r="GJ123" i="22"/>
  <c r="GH113" i="22"/>
  <c r="GI132" i="22"/>
  <c r="GH116" i="22"/>
  <c r="GJ121" i="22"/>
  <c r="GD129" i="22"/>
  <c r="GL119" i="22"/>
  <c r="GG123" i="22"/>
  <c r="GF113" i="22"/>
  <c r="GI116" i="22"/>
  <c r="GG125" i="22"/>
  <c r="GI130" i="22"/>
  <c r="GL122" i="22"/>
  <c r="GM120" i="22"/>
  <c r="GI119" i="22"/>
  <c r="GM126" i="22"/>
  <c r="GL113" i="22"/>
  <c r="GH132" i="22"/>
  <c r="GF108" i="22"/>
  <c r="GD122" i="22"/>
  <c r="GF119" i="22"/>
  <c r="GL133" i="22"/>
  <c r="GL110" i="22"/>
  <c r="GM113" i="22"/>
  <c r="GG132" i="22"/>
  <c r="GG116" i="22"/>
  <c r="GD119" i="22"/>
  <c r="GK126" i="22"/>
  <c r="GM132" i="22"/>
  <c r="GK110" i="22"/>
  <c r="GM109" i="22"/>
  <c r="GD133" i="22"/>
  <c r="GF116" i="22"/>
  <c r="GJ111" i="22"/>
  <c r="GG137" i="22"/>
  <c r="GG103" i="22" s="1"/>
  <c r="FV192" i="22"/>
  <c r="FV147" i="22" s="1"/>
  <c r="FV171" i="22"/>
  <c r="FU184" i="22"/>
  <c r="FU195" i="22"/>
  <c r="FU150" i="22" s="1"/>
  <c r="FT191" i="22"/>
  <c r="FT146" i="22" s="1"/>
  <c r="FT159" i="22"/>
  <c r="FW190" i="22"/>
  <c r="FW182" i="22"/>
  <c r="FV194" i="22"/>
  <c r="FV149" i="22" s="1"/>
  <c r="FV183" i="22"/>
  <c r="FS183" i="22"/>
  <c r="FS194" i="22"/>
  <c r="FS149" i="22" s="1"/>
  <c r="EC7" i="22"/>
  <c r="DP189" i="22"/>
  <c r="DP234" i="22"/>
  <c r="DP144" i="22"/>
  <c r="DP97" i="22"/>
  <c r="DP52" i="22"/>
  <c r="FU17" i="22"/>
  <c r="FW46" i="22"/>
  <c r="FW57" i="22"/>
  <c r="FW12" i="22" s="1"/>
  <c r="FQ27" i="22"/>
  <c r="FT20" i="22"/>
  <c r="FQ32" i="22"/>
  <c r="FQ17" i="22"/>
  <c r="FQ19" i="22"/>
  <c r="FW26" i="22"/>
  <c r="FT19" i="22"/>
  <c r="FS17" i="22"/>
  <c r="FU46" i="22"/>
  <c r="FU57" i="22"/>
  <c r="FU12" i="22" s="1"/>
  <c r="FV35" i="22"/>
  <c r="FQ55" i="22"/>
  <c r="FQ10" i="22" s="1"/>
  <c r="FQ34" i="22"/>
  <c r="FQ35" i="22"/>
  <c r="FZ21" i="22"/>
  <c r="FU47" i="22"/>
  <c r="FU58" i="22"/>
  <c r="FU13" i="22" s="1"/>
  <c r="FV53" i="22"/>
  <c r="FV45" i="22"/>
  <c r="FW44" i="22"/>
  <c r="FS28" i="22"/>
  <c r="FX46" i="22"/>
  <c r="FX57" i="22"/>
  <c r="FX12" i="22" s="1"/>
  <c r="FV20" i="22"/>
  <c r="FZ30" i="22"/>
  <c r="FZ24" i="22"/>
  <c r="FZ54" i="22"/>
  <c r="FZ9" i="22" s="1"/>
  <c r="FZ22" i="22"/>
  <c r="FU25" i="22"/>
  <c r="FZ20" i="22"/>
  <c r="FX53" i="22"/>
  <c r="FX45" i="22"/>
  <c r="FY56" i="22"/>
  <c r="FY11" i="22" s="1"/>
  <c r="FY41" i="22"/>
  <c r="FV27" i="22"/>
  <c r="FS44" i="22"/>
  <c r="FS54" i="22"/>
  <c r="FS9" i="22" s="1"/>
  <c r="FS22" i="22"/>
  <c r="FZ29" i="22"/>
  <c r="FU27" i="22"/>
  <c r="FT44" i="22"/>
  <c r="FX19" i="22"/>
  <c r="FZ19" i="22"/>
  <c r="FW28" i="22"/>
  <c r="FP25" i="22"/>
  <c r="FC162" i="22"/>
  <c r="FC115" i="22"/>
  <c r="FC252" i="22"/>
  <c r="FC207" i="22"/>
  <c r="FC70" i="22"/>
  <c r="FW234" i="22"/>
  <c r="FZ234" i="22"/>
  <c r="EP44" i="22"/>
  <c r="EC89" i="22"/>
  <c r="EC226" i="22"/>
  <c r="EC271" i="22"/>
  <c r="EC134" i="22"/>
  <c r="EC181" i="22"/>
  <c r="EP34" i="22"/>
  <c r="EC79" i="22"/>
  <c r="EC171" i="22"/>
  <c r="EC124" i="22"/>
  <c r="EC261" i="22"/>
  <c r="EC216" i="22"/>
  <c r="FC46" i="22"/>
  <c r="EP183" i="22"/>
  <c r="EP228" i="22"/>
  <c r="EP273" i="22"/>
  <c r="EP91" i="22"/>
  <c r="EP136" i="22"/>
  <c r="EC35" i="22"/>
  <c r="DP172" i="22"/>
  <c r="DP80" i="22"/>
  <c r="DP262" i="22"/>
  <c r="DP125" i="22"/>
  <c r="DP217" i="22"/>
  <c r="EP18" i="22"/>
  <c r="EC63" i="22"/>
  <c r="EC245" i="22"/>
  <c r="EC200" i="22"/>
  <c r="EC155" i="22"/>
  <c r="EC108" i="22"/>
  <c r="FZ195" i="22"/>
  <c r="FZ150" i="22" s="1"/>
  <c r="FZ184" i="22"/>
  <c r="FZ171" i="22"/>
  <c r="FZ192" i="22"/>
  <c r="FZ147" i="22" s="1"/>
  <c r="FX159" i="22"/>
  <c r="FX191" i="22"/>
  <c r="FX146" i="22" s="1"/>
  <c r="FU171" i="22"/>
  <c r="FU192" i="22"/>
  <c r="FU147" i="22" s="1"/>
  <c r="FU182" i="22"/>
  <c r="FU190" i="22"/>
  <c r="FS159" i="22"/>
  <c r="FS191" i="22"/>
  <c r="FS146" i="22" s="1"/>
  <c r="FX194" i="22"/>
  <c r="FX149" i="22" s="1"/>
  <c r="FX183" i="22"/>
  <c r="FX182" i="22"/>
  <c r="FX190" i="22"/>
  <c r="FW183" i="22"/>
  <c r="FW194" i="22"/>
  <c r="FW149" i="22" s="1"/>
  <c r="FV97" i="22"/>
  <c r="FU97" i="22"/>
  <c r="EC13" i="22"/>
  <c r="DP240" i="22"/>
  <c r="DP150" i="22"/>
  <c r="DP103" i="22"/>
  <c r="DP58" i="22"/>
  <c r="DP195" i="22"/>
  <c r="FQ26" i="22"/>
  <c r="FS20" i="22"/>
  <c r="FS34" i="22"/>
  <c r="FS55" i="22"/>
  <c r="FS10" i="22" s="1"/>
  <c r="FV37" i="22"/>
  <c r="FW55" i="22"/>
  <c r="FW10" i="22" s="1"/>
  <c r="FW34" i="22"/>
  <c r="FS36" i="22"/>
  <c r="FT33" i="22"/>
  <c r="FS43" i="22"/>
  <c r="FU54" i="22"/>
  <c r="FU9" i="22" s="1"/>
  <c r="FU22" i="22"/>
  <c r="FY42" i="22"/>
  <c r="FS32" i="22"/>
  <c r="FW36" i="22"/>
  <c r="FW53" i="22"/>
  <c r="FW45" i="22"/>
  <c r="FS25" i="22"/>
  <c r="FU31" i="22"/>
  <c r="FY28" i="22"/>
  <c r="FS45" i="22"/>
  <c r="FS53" i="22"/>
  <c r="FS18" i="22"/>
  <c r="FY55" i="22"/>
  <c r="FY10" i="22" s="1"/>
  <c r="FY34" i="22"/>
  <c r="FV36" i="22"/>
  <c r="FX30" i="22"/>
  <c r="FX24" i="22"/>
  <c r="FY38" i="22"/>
  <c r="FT25" i="22"/>
  <c r="FX20" i="22"/>
  <c r="FY30" i="22"/>
  <c r="FZ58" i="22"/>
  <c r="FZ13" i="22" s="1"/>
  <c r="FZ47" i="22"/>
  <c r="FS27" i="22"/>
  <c r="FU38" i="22"/>
  <c r="FV26" i="22"/>
  <c r="FT27" i="22"/>
  <c r="FZ18" i="22"/>
  <c r="FT54" i="22"/>
  <c r="FT9" i="22" s="1"/>
  <c r="FT22" i="22"/>
  <c r="FV54" i="22"/>
  <c r="FV9" i="22" s="1"/>
  <c r="FV22" i="22"/>
  <c r="FW19" i="22"/>
  <c r="FV234" i="22"/>
  <c r="GM221" i="22"/>
  <c r="GI218" i="22"/>
  <c r="GK208" i="22"/>
  <c r="GJ227" i="22"/>
  <c r="GH211" i="22"/>
  <c r="GJ224" i="22"/>
  <c r="GD224" i="22"/>
  <c r="GL217" i="22"/>
  <c r="GK214" i="22"/>
  <c r="GD214" i="22"/>
  <c r="GG202" i="22"/>
  <c r="GL223" i="22"/>
  <c r="GH218" i="22"/>
  <c r="GJ208" i="22"/>
  <c r="GG227" i="22"/>
  <c r="GI227" i="22"/>
  <c r="GG211" i="22"/>
  <c r="GM201" i="22"/>
  <c r="GI224" i="22"/>
  <c r="GD217" i="22"/>
  <c r="GJ214" i="22"/>
  <c r="GL214" i="22"/>
  <c r="GF202" i="22"/>
  <c r="GD223" i="22"/>
  <c r="GL221" i="22"/>
  <c r="GG218" i="22"/>
  <c r="GI208" i="22"/>
  <c r="GF227" i="22"/>
  <c r="GH227" i="22"/>
  <c r="GF211" i="22"/>
  <c r="GJ201" i="22"/>
  <c r="GH224" i="22"/>
  <c r="GK217" i="22"/>
  <c r="GI214" i="22"/>
  <c r="GK223" i="22"/>
  <c r="GM207" i="22"/>
  <c r="GK220" i="22"/>
  <c r="GL220" i="22"/>
  <c r="GJ204" i="22"/>
  <c r="GL204" i="22"/>
  <c r="GL215" i="22"/>
  <c r="GD221" i="22"/>
  <c r="GF218" i="22"/>
  <c r="GH208" i="22"/>
  <c r="GM227" i="22"/>
  <c r="GF201" i="22"/>
  <c r="GI201" i="22"/>
  <c r="GG224" i="22"/>
  <c r="GJ217" i="22"/>
  <c r="GH214" i="22"/>
  <c r="GD202" i="22"/>
  <c r="GJ223" i="22"/>
  <c r="GJ220" i="22"/>
  <c r="GD220" i="22"/>
  <c r="GH204" i="22"/>
  <c r="GK204" i="22"/>
  <c r="GD215" i="22"/>
  <c r="GK221" i="22"/>
  <c r="GM218" i="22"/>
  <c r="GM208" i="22"/>
  <c r="GG208" i="22"/>
  <c r="GD211" i="22"/>
  <c r="GL201" i="22"/>
  <c r="GH201" i="22"/>
  <c r="GF224" i="22"/>
  <c r="GG217" i="22"/>
  <c r="GI217" i="22"/>
  <c r="GG214" i="22"/>
  <c r="GM202" i="22"/>
  <c r="GG223" i="22"/>
  <c r="GI223" i="22"/>
  <c r="GL207" i="22"/>
  <c r="GI220" i="22"/>
  <c r="GG204" i="22"/>
  <c r="GK215" i="22"/>
  <c r="GF221" i="22"/>
  <c r="GH221" i="22"/>
  <c r="GJ218" i="22"/>
  <c r="GD218" i="22"/>
  <c r="GD208" i="22"/>
  <c r="GK227" i="22"/>
  <c r="GI211" i="22"/>
  <c r="GG201" i="22"/>
  <c r="GK224" i="22"/>
  <c r="GL224" i="22"/>
  <c r="GH202" i="22"/>
  <c r="GI202" i="22"/>
  <c r="GH207" i="22"/>
  <c r="GJ207" i="22"/>
  <c r="GF220" i="22"/>
  <c r="GF215" i="22"/>
  <c r="GH215" i="22"/>
  <c r="GL227" i="22"/>
  <c r="GF223" i="22"/>
  <c r="GG207" i="22"/>
  <c r="GM220" i="22"/>
  <c r="GK229" i="22"/>
  <c r="GG213" i="22"/>
  <c r="GI213" i="22"/>
  <c r="GD203" i="22"/>
  <c r="GG226" i="22"/>
  <c r="GK210" i="22"/>
  <c r="GF205" i="22"/>
  <c r="GM205" i="22"/>
  <c r="GG228" i="22"/>
  <c r="GJ219" i="22"/>
  <c r="GH209" i="22"/>
  <c r="GJ209" i="22"/>
  <c r="GM199" i="22"/>
  <c r="GG216" i="22"/>
  <c r="GM206" i="22"/>
  <c r="GG221" i="22"/>
  <c r="GD227" i="22"/>
  <c r="GJ202" i="22"/>
  <c r="GM223" i="22"/>
  <c r="GF207" i="22"/>
  <c r="GJ229" i="22"/>
  <c r="GF213" i="22"/>
  <c r="GH213" i="22"/>
  <c r="GK203" i="22"/>
  <c r="GF226" i="22"/>
  <c r="GJ210" i="22"/>
  <c r="GJ221" i="22"/>
  <c r="GM224" i="22"/>
  <c r="GF217" i="22"/>
  <c r="GF214" i="22"/>
  <c r="GL202" i="22"/>
  <c r="GH223" i="22"/>
  <c r="GD207" i="22"/>
  <c r="GI204" i="22"/>
  <c r="GG229" i="22"/>
  <c r="GI229" i="22"/>
  <c r="GM213" i="22"/>
  <c r="GH203" i="22"/>
  <c r="GM226" i="22"/>
  <c r="GI210" i="22"/>
  <c r="GD205" i="22"/>
  <c r="GM228" i="22"/>
  <c r="GF219" i="22"/>
  <c r="GH219" i="22"/>
  <c r="GF209" i="22"/>
  <c r="GI199" i="22"/>
  <c r="GM216" i="22"/>
  <c r="GK206" i="22"/>
  <c r="GL200" i="22"/>
  <c r="GG225" i="22"/>
  <c r="GI225" i="22"/>
  <c r="GK222" i="22"/>
  <c r="GL222" i="22"/>
  <c r="GG212" i="22"/>
  <c r="GI221" i="22"/>
  <c r="GM217" i="22"/>
  <c r="GM214" i="22"/>
  <c r="GM169" i="22" s="1"/>
  <c r="GK202" i="22"/>
  <c r="GK207" i="22"/>
  <c r="GF204" i="22"/>
  <c r="GG215" i="22"/>
  <c r="GF229" i="22"/>
  <c r="GH229" i="22"/>
  <c r="GG203" i="22"/>
  <c r="GH210" i="22"/>
  <c r="GK205" i="22"/>
  <c r="GM219" i="22"/>
  <c r="GM209" i="22"/>
  <c r="GF199" i="22"/>
  <c r="GH199" i="22"/>
  <c r="GJ206" i="22"/>
  <c r="GK200" i="22"/>
  <c r="GF225" i="22"/>
  <c r="GH225" i="22"/>
  <c r="GM211" i="22"/>
  <c r="GD201" i="22"/>
  <c r="GH217" i="22"/>
  <c r="GD204" i="22"/>
  <c r="GM215" i="22"/>
  <c r="GM229" i="22"/>
  <c r="GL213" i="22"/>
  <c r="GK226" i="22"/>
  <c r="GL226" i="22"/>
  <c r="GM210" i="22"/>
  <c r="GG210" i="22"/>
  <c r="GI205" i="22"/>
  <c r="GK228" i="22"/>
  <c r="GL228" i="22"/>
  <c r="GL199" i="22"/>
  <c r="GG199" i="22"/>
  <c r="GK216" i="22"/>
  <c r="GL216" i="22"/>
  <c r="GI206" i="22"/>
  <c r="GJ200" i="22"/>
  <c r="GI200" i="22"/>
  <c r="GM225" i="22"/>
  <c r="GI222" i="22"/>
  <c r="GM212" i="22"/>
  <c r="GL218" i="22"/>
  <c r="GK211" i="22"/>
  <c r="GI207" i="22"/>
  <c r="GG220" i="22"/>
  <c r="GI215" i="22"/>
  <c r="GD229" i="22"/>
  <c r="GJ213" i="22"/>
  <c r="GL203" i="22"/>
  <c r="GI203" i="22"/>
  <c r="GH226" i="22"/>
  <c r="GD210" i="22"/>
  <c r="GH228" i="22"/>
  <c r="GK219" i="22"/>
  <c r="GI209" i="22"/>
  <c r="GK209" i="22"/>
  <c r="GH216" i="22"/>
  <c r="GF206" i="22"/>
  <c r="GD225" i="22"/>
  <c r="GF222" i="22"/>
  <c r="GJ212" i="22"/>
  <c r="GD212" i="22"/>
  <c r="GL211" i="22"/>
  <c r="GL229" i="22"/>
  <c r="GK213" i="22"/>
  <c r="GJ203" i="22"/>
  <c r="GL210" i="22"/>
  <c r="GL205" i="22"/>
  <c r="GI228" i="22"/>
  <c r="GD219" i="22"/>
  <c r="GJ216" i="22"/>
  <c r="GL206" i="22"/>
  <c r="GK212" i="22"/>
  <c r="GK218" i="22"/>
  <c r="GK201" i="22"/>
  <c r="GF210" i="22"/>
  <c r="GH205" i="22"/>
  <c r="GF228" i="22"/>
  <c r="GI219" i="22"/>
  <c r="GD199" i="22"/>
  <c r="GI216" i="22"/>
  <c r="GH206" i="22"/>
  <c r="GH200" i="22"/>
  <c r="GD222" i="22"/>
  <c r="GI212" i="22"/>
  <c r="GG205" i="22"/>
  <c r="GD228" i="22"/>
  <c r="GG209" i="22"/>
  <c r="GK199" i="22"/>
  <c r="GF216" i="22"/>
  <c r="GG206" i="22"/>
  <c r="GG200" i="22"/>
  <c r="GL225" i="22"/>
  <c r="GH212" i="22"/>
  <c r="GL208" i="22"/>
  <c r="GM204" i="22"/>
  <c r="GJ205" i="22"/>
  <c r="GL209" i="22"/>
  <c r="GJ199" i="22"/>
  <c r="GD216" i="22"/>
  <c r="GD200" i="22"/>
  <c r="GK225" i="22"/>
  <c r="GF212" i="22"/>
  <c r="GF208" i="22"/>
  <c r="GD209" i="22"/>
  <c r="GD206" i="22"/>
  <c r="GM200" i="22"/>
  <c r="GJ225" i="22"/>
  <c r="GJ222" i="22"/>
  <c r="GJ226" i="22"/>
  <c r="GF200" i="22"/>
  <c r="GH222" i="22"/>
  <c r="GL212" i="22"/>
  <c r="GH220" i="22"/>
  <c r="GJ215" i="22"/>
  <c r="GF203" i="22"/>
  <c r="GI226" i="22"/>
  <c r="GG219" i="22"/>
  <c r="GG222" i="22"/>
  <c r="GJ228" i="22"/>
  <c r="GM222" i="22"/>
  <c r="GD213" i="22"/>
  <c r="GJ211" i="22"/>
  <c r="GM203" i="22"/>
  <c r="GL219" i="22"/>
  <c r="GD226" i="22"/>
  <c r="FJ52" i="22"/>
  <c r="FJ7" i="22" s="1"/>
  <c r="FJ8" i="22"/>
  <c r="FI189" i="22"/>
  <c r="FI144" i="22" s="1"/>
  <c r="FI145" i="22"/>
  <c r="FY192" i="22"/>
  <c r="FY147" i="22" s="1"/>
  <c r="FY171" i="22"/>
  <c r="FY184" i="22"/>
  <c r="FY195" i="22"/>
  <c r="FY150" i="22" s="1"/>
  <c r="FY194" i="22"/>
  <c r="FY149" i="22" s="1"/>
  <c r="FY183" i="22"/>
  <c r="FX184" i="22"/>
  <c r="FX195" i="22"/>
  <c r="FX150" i="22" s="1"/>
  <c r="FQ183" i="22"/>
  <c r="FQ194" i="22"/>
  <c r="FQ149" i="22" s="1"/>
  <c r="FY182" i="22"/>
  <c r="FY190" i="22"/>
  <c r="EC45" i="22"/>
  <c r="DP272" i="22"/>
  <c r="DP227" i="22"/>
  <c r="DP182" i="22"/>
  <c r="DP90" i="22"/>
  <c r="DP135" i="22"/>
  <c r="FW37" i="22"/>
  <c r="FW29" i="22"/>
  <c r="FS35" i="22"/>
  <c r="FV25" i="22"/>
  <c r="FQ57" i="22"/>
  <c r="FQ12" i="22" s="1"/>
  <c r="FQ46" i="22"/>
  <c r="FU20" i="22"/>
  <c r="FV23" i="22"/>
  <c r="FU33" i="22"/>
  <c r="FQ18" i="22"/>
  <c r="FQ44" i="22"/>
  <c r="FU29" i="22"/>
  <c r="FU44" i="22"/>
  <c r="FT31" i="22"/>
  <c r="FY19" i="22"/>
  <c r="FX22" i="22"/>
  <c r="FX54" i="22"/>
  <c r="FX9" i="22" s="1"/>
  <c r="FZ25" i="22"/>
  <c r="FY27" i="22"/>
  <c r="FU21" i="22"/>
  <c r="FZ40" i="22"/>
  <c r="FQ23" i="22"/>
  <c r="FY29" i="22"/>
  <c r="FZ36" i="22"/>
  <c r="FX21" i="22"/>
  <c r="FX28" i="22"/>
  <c r="FQ37" i="22"/>
  <c r="FW18" i="22"/>
  <c r="FS23" i="22"/>
  <c r="FZ42" i="22"/>
  <c r="FY37" i="22"/>
  <c r="FX18" i="22"/>
  <c r="FW38" i="22"/>
  <c r="FV38" i="22"/>
  <c r="FQ54" i="22"/>
  <c r="FQ9" i="22" s="1"/>
  <c r="FQ22" i="22"/>
  <c r="FI52" i="22"/>
  <c r="FI7" i="22" s="1"/>
  <c r="FI8" i="22"/>
  <c r="EC20" i="22"/>
  <c r="DP247" i="22"/>
  <c r="DP202" i="22"/>
  <c r="DP157" i="22"/>
  <c r="DP110" i="22"/>
  <c r="DP65" i="22"/>
  <c r="GI260" i="22"/>
  <c r="GL269" i="22"/>
  <c r="GI259" i="22"/>
  <c r="GK259" i="22"/>
  <c r="GI247" i="22"/>
  <c r="GK247" i="22"/>
  <c r="GJ266" i="22"/>
  <c r="GH250" i="22"/>
  <c r="GD265" i="22"/>
  <c r="GH253" i="22"/>
  <c r="GJ253" i="22"/>
  <c r="GD249" i="22"/>
  <c r="GD236" i="22" s="1"/>
  <c r="GL272" i="22"/>
  <c r="GL235" i="22" s="1"/>
  <c r="GM256" i="22"/>
  <c r="GG256" i="22"/>
  <c r="GH260" i="22"/>
  <c r="GD269" i="22"/>
  <c r="GH259" i="22"/>
  <c r="GJ259" i="22"/>
  <c r="GH247" i="22"/>
  <c r="GJ247" i="22"/>
  <c r="GI266" i="22"/>
  <c r="GM250" i="22"/>
  <c r="GG250" i="22"/>
  <c r="GI265" i="22"/>
  <c r="GK265" i="22"/>
  <c r="GG253" i="22"/>
  <c r="GI249" i="22"/>
  <c r="GI236" i="22" s="1"/>
  <c r="GK249" i="22"/>
  <c r="GK236" i="22" s="1"/>
  <c r="GD272" i="22"/>
  <c r="GD235" i="22" s="1"/>
  <c r="GF256" i="22"/>
  <c r="GM260" i="22"/>
  <c r="GG260" i="22"/>
  <c r="GI269" i="22"/>
  <c r="GK269" i="22"/>
  <c r="GG259" i="22"/>
  <c r="GG247" i="22"/>
  <c r="GH266" i="22"/>
  <c r="GF250" i="22"/>
  <c r="GH265" i="22"/>
  <c r="GJ265" i="22"/>
  <c r="GF253" i="22"/>
  <c r="GH249" i="22"/>
  <c r="GH236" i="22" s="1"/>
  <c r="GJ249" i="22"/>
  <c r="GJ236" i="22" s="1"/>
  <c r="GK272" i="22"/>
  <c r="GK235" i="22" s="1"/>
  <c r="GL256" i="22"/>
  <c r="GL262" i="22"/>
  <c r="GM246" i="22"/>
  <c r="GG246" i="22"/>
  <c r="GM271" i="22"/>
  <c r="GM255" i="22"/>
  <c r="GL254" i="22"/>
  <c r="GF260" i="22"/>
  <c r="GH269" i="22"/>
  <c r="GJ269" i="22"/>
  <c r="GF259" i="22"/>
  <c r="GF247" i="22"/>
  <c r="GM266" i="22"/>
  <c r="GG266" i="22"/>
  <c r="GL250" i="22"/>
  <c r="GG265" i="22"/>
  <c r="GM253" i="22"/>
  <c r="GG249" i="22"/>
  <c r="GG236" i="22" s="1"/>
  <c r="GJ272" i="22"/>
  <c r="GJ235" i="22" s="1"/>
  <c r="GD256" i="22"/>
  <c r="GD262" i="22"/>
  <c r="GF246" i="22"/>
  <c r="GD254" i="22"/>
  <c r="GL260" i="22"/>
  <c r="GG269" i="22"/>
  <c r="GM259" i="22"/>
  <c r="GM247" i="22"/>
  <c r="GF266" i="22"/>
  <c r="GD250" i="22"/>
  <c r="GF265" i="22"/>
  <c r="GF249" i="22"/>
  <c r="GF236" i="22" s="1"/>
  <c r="GI272" i="22"/>
  <c r="GI235" i="22" s="1"/>
  <c r="GK256" i="22"/>
  <c r="GK262" i="22"/>
  <c r="GL246" i="22"/>
  <c r="GL271" i="22"/>
  <c r="GL255" i="22"/>
  <c r="GK254" i="22"/>
  <c r="GJ260" i="22"/>
  <c r="GD259" i="22"/>
  <c r="GD247" i="22"/>
  <c r="GK266" i="22"/>
  <c r="GI250" i="22"/>
  <c r="GL265" i="22"/>
  <c r="GI253" i="22"/>
  <c r="GK253" i="22"/>
  <c r="GL249" i="22"/>
  <c r="GL236" i="22" s="1"/>
  <c r="GF272" i="22"/>
  <c r="GF235" i="22" s="1"/>
  <c r="GH256" i="22"/>
  <c r="GH262" i="22"/>
  <c r="GJ246" i="22"/>
  <c r="GH271" i="22"/>
  <c r="GJ271" i="22"/>
  <c r="GH255" i="22"/>
  <c r="GJ255" i="22"/>
  <c r="GH254" i="22"/>
  <c r="GF269" i="22"/>
  <c r="GJ256" i="22"/>
  <c r="GM262" i="22"/>
  <c r="GG255" i="22"/>
  <c r="GM254" i="22"/>
  <c r="GK268" i="22"/>
  <c r="GK238" i="22" s="1"/>
  <c r="GK252" i="22"/>
  <c r="GI261" i="22"/>
  <c r="GI237" i="22" s="1"/>
  <c r="GK261" i="22"/>
  <c r="GK237" i="22" s="1"/>
  <c r="GI245" i="22"/>
  <c r="GK245" i="22"/>
  <c r="GI270" i="22"/>
  <c r="GI244" i="22"/>
  <c r="GG263" i="22"/>
  <c r="GJ274" i="22"/>
  <c r="GJ240" i="22" s="1"/>
  <c r="GD258" i="22"/>
  <c r="GI267" i="22"/>
  <c r="GK267" i="22"/>
  <c r="GM269" i="22"/>
  <c r="GL259" i="22"/>
  <c r="GI256" i="22"/>
  <c r="GF255" i="22"/>
  <c r="GJ268" i="22"/>
  <c r="GJ238" i="22" s="1"/>
  <c r="GJ252" i="22"/>
  <c r="GH261" i="22"/>
  <c r="GH237" i="22" s="1"/>
  <c r="GJ261" i="22"/>
  <c r="GJ237" i="22" s="1"/>
  <c r="GH245" i="22"/>
  <c r="GJ245" i="22"/>
  <c r="GH270" i="22"/>
  <c r="GL266" i="22"/>
  <c r="GK250" i="22"/>
  <c r="GJ262" i="22"/>
  <c r="GD246" i="22"/>
  <c r="GD255" i="22"/>
  <c r="GJ254" i="22"/>
  <c r="GI268" i="22"/>
  <c r="GI238" i="22" s="1"/>
  <c r="GI252" i="22"/>
  <c r="GG261" i="22"/>
  <c r="GG237" i="22" s="1"/>
  <c r="GG245" i="22"/>
  <c r="GM270" i="22"/>
  <c r="GG270" i="22"/>
  <c r="GM244" i="22"/>
  <c r="GG244" i="22"/>
  <c r="GM263" i="22"/>
  <c r="GH274" i="22"/>
  <c r="GH240" i="22" s="1"/>
  <c r="GJ258" i="22"/>
  <c r="GG267" i="22"/>
  <c r="GM257" i="22"/>
  <c r="GI264" i="22"/>
  <c r="GM248" i="22"/>
  <c r="GG248" i="22"/>
  <c r="GM273" i="22"/>
  <c r="GM239" i="22" s="1"/>
  <c r="GI251" i="22"/>
  <c r="GK251" i="22"/>
  <c r="GL247" i="22"/>
  <c r="GD266" i="22"/>
  <c r="GJ250" i="22"/>
  <c r="GM272" i="22"/>
  <c r="GM235" i="22" s="1"/>
  <c r="GI262" i="22"/>
  <c r="GK246" i="22"/>
  <c r="GI271" i="22"/>
  <c r="GK255" i="22"/>
  <c r="GI254" i="22"/>
  <c r="GH268" i="22"/>
  <c r="GH238" i="22" s="1"/>
  <c r="GH252" i="22"/>
  <c r="GF261" i="22"/>
  <c r="GF237" i="22" s="1"/>
  <c r="GF245" i="22"/>
  <c r="GF270" i="22"/>
  <c r="GF244" i="22"/>
  <c r="GM274" i="22"/>
  <c r="GM240" i="22" s="1"/>
  <c r="GG274" i="22"/>
  <c r="GG240" i="22" s="1"/>
  <c r="GI258" i="22"/>
  <c r="GF267" i="22"/>
  <c r="GM265" i="22"/>
  <c r="GL253" i="22"/>
  <c r="GH272" i="22"/>
  <c r="GH235" i="22" s="1"/>
  <c r="GG262" i="22"/>
  <c r="GI246" i="22"/>
  <c r="GG271" i="22"/>
  <c r="GG254" i="22"/>
  <c r="GM268" i="22"/>
  <c r="GM238" i="22" s="1"/>
  <c r="GG268" i="22"/>
  <c r="GG238" i="22" s="1"/>
  <c r="GM252" i="22"/>
  <c r="GG252" i="22"/>
  <c r="GM261" i="22"/>
  <c r="GM237" i="22" s="1"/>
  <c r="GM245" i="22"/>
  <c r="GL270" i="22"/>
  <c r="GL244" i="22"/>
  <c r="GL263" i="22"/>
  <c r="GF274" i="22"/>
  <c r="GF240" i="22" s="1"/>
  <c r="GH258" i="22"/>
  <c r="GM267" i="22"/>
  <c r="GL257" i="22"/>
  <c r="GM264" i="22"/>
  <c r="GG264" i="22"/>
  <c r="GL248" i="22"/>
  <c r="GL273" i="22"/>
  <c r="GL239" i="22" s="1"/>
  <c r="GG251" i="22"/>
  <c r="GK260" i="22"/>
  <c r="GK271" i="22"/>
  <c r="GI255" i="22"/>
  <c r="GD268" i="22"/>
  <c r="GD238" i="22" s="1"/>
  <c r="GD252" i="22"/>
  <c r="GD261" i="22"/>
  <c r="GD237" i="22" s="1"/>
  <c r="GD245" i="22"/>
  <c r="GJ270" i="22"/>
  <c r="GJ244" i="22"/>
  <c r="GH263" i="22"/>
  <c r="GJ263" i="22"/>
  <c r="GK274" i="22"/>
  <c r="GK240" i="22" s="1"/>
  <c r="GL258" i="22"/>
  <c r="GD267" i="22"/>
  <c r="GH257" i="22"/>
  <c r="GJ257" i="22"/>
  <c r="GD264" i="22"/>
  <c r="GJ248" i="22"/>
  <c r="GH273" i="22"/>
  <c r="GH239" i="22" s="1"/>
  <c r="GJ273" i="22"/>
  <c r="GJ239" i="22" s="1"/>
  <c r="GK270" i="22"/>
  <c r="GG258" i="22"/>
  <c r="GF257" i="22"/>
  <c r="GJ264" i="22"/>
  <c r="GG273" i="22"/>
  <c r="GG239" i="22" s="1"/>
  <c r="GL251" i="22"/>
  <c r="GH246" i="22"/>
  <c r="GF258" i="22"/>
  <c r="GH267" i="22"/>
  <c r="GD257" i="22"/>
  <c r="GH264" i="22"/>
  <c r="GD248" i="22"/>
  <c r="GF273" i="22"/>
  <c r="GF239" i="22" s="1"/>
  <c r="GD251" i="22"/>
  <c r="GL268" i="22"/>
  <c r="GL238" i="22" s="1"/>
  <c r="GK257" i="22"/>
  <c r="GF264" i="22"/>
  <c r="GK248" i="22"/>
  <c r="GJ251" i="22"/>
  <c r="GF262" i="22"/>
  <c r="GF271" i="22"/>
  <c r="GF268" i="22"/>
  <c r="GF238" i="22" s="1"/>
  <c r="GI263" i="22"/>
  <c r="GL274" i="22"/>
  <c r="GL240" i="22" s="1"/>
  <c r="GL267" i="22"/>
  <c r="GI248" i="22"/>
  <c r="GD273" i="22"/>
  <c r="GD239" i="22" s="1"/>
  <c r="GD271" i="22"/>
  <c r="GL252" i="22"/>
  <c r="GL261" i="22"/>
  <c r="GL237" i="22" s="1"/>
  <c r="GD244" i="22"/>
  <c r="GF263" i="22"/>
  <c r="GD274" i="22"/>
  <c r="GD240" i="22" s="1"/>
  <c r="GJ267" i="22"/>
  <c r="GH248" i="22"/>
  <c r="GK273" i="22"/>
  <c r="GK239" i="22" s="1"/>
  <c r="GD253" i="22"/>
  <c r="GF252" i="22"/>
  <c r="GK244" i="22"/>
  <c r="GD263" i="22"/>
  <c r="GI274" i="22"/>
  <c r="GI240" i="22" s="1"/>
  <c r="GM258" i="22"/>
  <c r="GF248" i="22"/>
  <c r="GH251" i="22"/>
  <c r="GD260" i="22"/>
  <c r="GM249" i="22"/>
  <c r="GM236" i="22" s="1"/>
  <c r="GL245" i="22"/>
  <c r="GH244" i="22"/>
  <c r="GK263" i="22"/>
  <c r="GI257" i="22"/>
  <c r="GL264" i="22"/>
  <c r="GF251" i="22"/>
  <c r="GI273" i="22"/>
  <c r="GI239" i="22" s="1"/>
  <c r="GF254" i="22"/>
  <c r="GG257" i="22"/>
  <c r="GG272" i="22"/>
  <c r="GG235" i="22" s="1"/>
  <c r="GG234" i="22" s="1"/>
  <c r="GK258" i="22"/>
  <c r="GK264" i="22"/>
  <c r="GM251" i="22"/>
  <c r="GD270" i="22"/>
  <c r="EC24" i="22"/>
  <c r="DP161" i="22"/>
  <c r="DP251" i="22"/>
  <c r="DP206" i="22"/>
  <c r="DP114" i="22"/>
  <c r="DP69" i="22"/>
  <c r="FQ178" i="22"/>
  <c r="FQ193" i="22"/>
  <c r="FQ148" i="22" s="1"/>
  <c r="FV178" i="22"/>
  <c r="FV193" i="22"/>
  <c r="FV148" i="22" s="1"/>
  <c r="FU183" i="22"/>
  <c r="FU194" i="22"/>
  <c r="FU149" i="22" s="1"/>
  <c r="FY191" i="22"/>
  <c r="FY146" i="22" s="1"/>
  <c r="FY159" i="22"/>
  <c r="FT190" i="22"/>
  <c r="FT182" i="22"/>
  <c r="FK189" i="22"/>
  <c r="FK144" i="22" s="1"/>
  <c r="FK145" i="22"/>
  <c r="FY97" i="22"/>
  <c r="FS97" i="22"/>
  <c r="FH145" i="22"/>
  <c r="FH189" i="22"/>
  <c r="FH144" i="22" s="1"/>
  <c r="FW32" i="22"/>
  <c r="FV31" i="22"/>
  <c r="FZ26" i="22"/>
  <c r="FQ30" i="22"/>
  <c r="FW21" i="22"/>
  <c r="FX55" i="22"/>
  <c r="FX10" i="22" s="1"/>
  <c r="FX34" i="22"/>
  <c r="FT36" i="22"/>
  <c r="FY32" i="22"/>
  <c r="FW20" i="22"/>
  <c r="FS57" i="22"/>
  <c r="FS12" i="22" s="1"/>
  <c r="FS46" i="22"/>
  <c r="FU40" i="22"/>
  <c r="FV29" i="22"/>
  <c r="FU18" i="22"/>
  <c r="FV47" i="22"/>
  <c r="FV58" i="22"/>
  <c r="FV13" i="22" s="1"/>
  <c r="FV44" i="22"/>
  <c r="FW54" i="22"/>
  <c r="FW9" i="22" s="1"/>
  <c r="FW22" i="22"/>
  <c r="FW30" i="22"/>
  <c r="FW24" i="22"/>
  <c r="FX29" i="22"/>
  <c r="FU37" i="22"/>
  <c r="FT21" i="22"/>
  <c r="FX40" i="22"/>
  <c r="FZ39" i="22"/>
  <c r="FT26" i="22"/>
  <c r="FX36" i="22"/>
  <c r="FY31" i="22"/>
  <c r="FV19" i="22"/>
  <c r="FW35" i="22"/>
  <c r="FS24" i="22"/>
  <c r="FV39" i="22"/>
  <c r="FX42" i="22"/>
  <c r="FX35" i="22"/>
  <c r="FT24" i="22"/>
  <c r="FT23" i="22"/>
  <c r="FX23" i="22"/>
  <c r="FQ38" i="22"/>
  <c r="FU234" i="22"/>
  <c r="EC11" i="22"/>
  <c r="DP193" i="22"/>
  <c r="DP238" i="22"/>
  <c r="DP148" i="22"/>
  <c r="DP101" i="22"/>
  <c r="DP56" i="22"/>
  <c r="FJ145" i="22"/>
  <c r="FJ189" i="22"/>
  <c r="FJ144" i="22" s="1"/>
  <c r="EP22" i="22"/>
  <c r="EC204" i="22"/>
  <c r="EC249" i="22"/>
  <c r="EC159" i="22"/>
  <c r="EC112" i="22"/>
  <c r="EC67" i="22"/>
  <c r="FY193" i="22"/>
  <c r="FY148" i="22" s="1"/>
  <c r="FY178" i="22"/>
  <c r="FT193" i="22"/>
  <c r="FT148" i="22" s="1"/>
  <c r="FT178" i="22"/>
  <c r="FV191" i="22"/>
  <c r="FV146" i="22" s="1"/>
  <c r="FV159" i="22"/>
  <c r="FX171" i="22"/>
  <c r="FX192" i="22"/>
  <c r="FX147" i="22" s="1"/>
  <c r="FS178" i="22"/>
  <c r="FS193" i="22"/>
  <c r="FS148" i="22" s="1"/>
  <c r="FW178" i="22"/>
  <c r="FW193" i="22"/>
  <c r="FW148" i="22" s="1"/>
  <c r="FX193" i="22"/>
  <c r="FX148" i="22" s="1"/>
  <c r="FX178" i="22"/>
  <c r="FZ190" i="22"/>
  <c r="FZ182" i="22"/>
  <c r="FD52" i="22"/>
  <c r="FD7" i="22" s="1"/>
  <c r="FD8" i="22"/>
  <c r="FU55" i="22"/>
  <c r="FU10" i="22" s="1"/>
  <c r="FU34" i="22"/>
  <c r="FQ29" i="22"/>
  <c r="FV17" i="22"/>
  <c r="FY47" i="22"/>
  <c r="FY58" i="22"/>
  <c r="FY13" i="22" s="1"/>
  <c r="FS26" i="22"/>
  <c r="FQ31" i="22"/>
  <c r="FW25" i="22"/>
  <c r="FZ37" i="22"/>
  <c r="FV33" i="22"/>
  <c r="FU36" i="22"/>
  <c r="FZ55" i="22"/>
  <c r="FZ10" i="22" s="1"/>
  <c r="FZ34" i="22"/>
  <c r="FT56" i="22"/>
  <c r="FT11" i="22" s="1"/>
  <c r="FT41" i="22"/>
  <c r="FU42" i="22"/>
  <c r="FV28" i="22"/>
  <c r="FW42" i="22"/>
  <c r="FW39" i="22"/>
  <c r="FY18" i="22"/>
  <c r="FZ38" i="22"/>
  <c r="FV21" i="22"/>
  <c r="FW23" i="22"/>
  <c r="FY26" i="22"/>
  <c r="FT37" i="22"/>
  <c r="FX31" i="22"/>
  <c r="FX56" i="22"/>
  <c r="FX11" i="22" s="1"/>
  <c r="FX41" i="22"/>
  <c r="FS38" i="22"/>
  <c r="FV42" i="22"/>
  <c r="FZ27" i="22"/>
  <c r="FY44" i="22"/>
  <c r="FY54" i="22"/>
  <c r="FY9" i="22" s="1"/>
  <c r="FY22" i="22"/>
  <c r="FQ53" i="22"/>
  <c r="FQ45" i="22"/>
  <c r="FS40" i="22"/>
  <c r="FZ33" i="22"/>
  <c r="FZ17" i="22"/>
  <c r="FY53" i="22"/>
  <c r="FY45" i="22"/>
  <c r="FT40" i="22"/>
  <c r="FU39" i="22"/>
  <c r="FX39" i="22"/>
  <c r="EC9" i="22"/>
  <c r="DP99" i="22"/>
  <c r="DP54" i="22"/>
  <c r="DP236" i="22"/>
  <c r="DP146" i="22"/>
  <c r="DP191" i="22"/>
  <c r="D43" i="22"/>
  <c r="K158" i="22"/>
  <c r="K157" i="22"/>
  <c r="F172" i="22"/>
  <c r="G169" i="22"/>
  <c r="L157" i="22"/>
  <c r="M157" i="22"/>
  <c r="M19" i="22"/>
  <c r="L155" i="22"/>
  <c r="J176" i="22"/>
  <c r="M179" i="22"/>
  <c r="K33" i="22"/>
  <c r="K35" i="22"/>
  <c r="J37" i="22"/>
  <c r="I37" i="22"/>
  <c r="M177" i="22"/>
  <c r="G155" i="22"/>
  <c r="F181" i="22"/>
  <c r="K28" i="22"/>
  <c r="H30" i="22"/>
  <c r="K27" i="22"/>
  <c r="I166" i="22"/>
  <c r="J180" i="22"/>
  <c r="I170" i="22"/>
  <c r="M33" i="22"/>
  <c r="M168" i="22"/>
  <c r="D164" i="22"/>
  <c r="D18" i="22"/>
  <c r="I176" i="22"/>
  <c r="H175" i="22"/>
  <c r="K176" i="22"/>
  <c r="I165" i="22"/>
  <c r="L19" i="22"/>
  <c r="L177" i="22"/>
  <c r="M174" i="22"/>
  <c r="K20" i="22"/>
  <c r="M170" i="22"/>
  <c r="F31" i="22"/>
  <c r="M31" i="22"/>
  <c r="J172" i="22"/>
  <c r="I29" i="22"/>
  <c r="L24" i="22"/>
  <c r="M169" i="22"/>
  <c r="F155" i="22"/>
  <c r="J38" i="22"/>
  <c r="M180" i="22"/>
  <c r="F174" i="22"/>
  <c r="I21" i="22"/>
  <c r="I161" i="22"/>
  <c r="F23" i="22"/>
  <c r="D40" i="22"/>
  <c r="H174" i="22"/>
  <c r="H166" i="22"/>
  <c r="I179" i="22"/>
  <c r="L165" i="22"/>
  <c r="M172" i="22"/>
  <c r="M154" i="22"/>
  <c r="G19" i="22"/>
  <c r="F39" i="22"/>
  <c r="F19" i="22"/>
  <c r="F157" i="22"/>
  <c r="F154" i="22"/>
  <c r="G162" i="22"/>
  <c r="F158" i="22"/>
  <c r="F175" i="22"/>
  <c r="D32" i="22"/>
  <c r="I19" i="22"/>
  <c r="G172" i="22"/>
  <c r="L181" i="22"/>
  <c r="L154" i="22"/>
  <c r="G24" i="22"/>
  <c r="K29" i="22"/>
  <c r="K30" i="22"/>
  <c r="K165" i="22"/>
  <c r="L170" i="22"/>
  <c r="F25" i="22"/>
  <c r="F166" i="22"/>
  <c r="K174" i="22"/>
  <c r="K154" i="22"/>
  <c r="L20" i="22"/>
  <c r="M176" i="22"/>
  <c r="M162" i="22"/>
  <c r="F163" i="22"/>
  <c r="K37" i="22"/>
  <c r="M37" i="22"/>
  <c r="J165" i="22"/>
  <c r="J161" i="22"/>
  <c r="I44" i="22"/>
  <c r="I25" i="22"/>
  <c r="I17" i="22"/>
  <c r="M28" i="22"/>
  <c r="G175" i="22"/>
  <c r="M43" i="22"/>
  <c r="I163" i="22"/>
  <c r="D179" i="22"/>
  <c r="L43" i="22"/>
  <c r="D36" i="22"/>
  <c r="D161" i="22"/>
  <c r="H179" i="22"/>
  <c r="J29" i="22"/>
  <c r="L25" i="22"/>
  <c r="L172" i="22"/>
  <c r="M44" i="22"/>
  <c r="H44" i="22"/>
  <c r="I24" i="22"/>
  <c r="D37" i="22"/>
  <c r="J168" i="22"/>
  <c r="I160" i="22"/>
  <c r="I155" i="22"/>
  <c r="L39" i="22"/>
  <c r="K17" i="22"/>
  <c r="H154" i="22"/>
  <c r="H165" i="22"/>
  <c r="D165" i="22"/>
  <c r="D30" i="22"/>
  <c r="G176" i="22"/>
  <c r="D20" i="22"/>
  <c r="I30" i="22"/>
  <c r="D26" i="22"/>
  <c r="D38" i="22"/>
  <c r="D19" i="22"/>
  <c r="D155" i="22"/>
  <c r="D172" i="22"/>
  <c r="H181" i="22"/>
  <c r="H160" i="22"/>
  <c r="H167" i="22"/>
  <c r="J25" i="22"/>
  <c r="J175" i="22"/>
  <c r="J167" i="22"/>
  <c r="I32" i="22"/>
  <c r="H17" i="22"/>
  <c r="H38" i="22"/>
  <c r="J26" i="22"/>
  <c r="J18" i="22"/>
  <c r="J20" i="22"/>
  <c r="J170" i="22"/>
  <c r="D31" i="22"/>
  <c r="H28" i="22"/>
  <c r="H32" i="22"/>
  <c r="H180" i="22"/>
  <c r="H177" i="22"/>
  <c r="J44" i="22"/>
  <c r="J162" i="22"/>
  <c r="J158" i="22"/>
  <c r="J173" i="22"/>
  <c r="J155" i="22"/>
  <c r="H18" i="22"/>
  <c r="H164" i="22"/>
  <c r="J157" i="22"/>
  <c r="D42" i="22"/>
  <c r="D23" i="22"/>
  <c r="D181" i="22"/>
  <c r="D154" i="22"/>
  <c r="D175" i="22"/>
  <c r="H25" i="22"/>
  <c r="I23" i="22"/>
  <c r="I42" i="22"/>
  <c r="D21" i="22"/>
  <c r="D180" i="22"/>
  <c r="H40" i="22"/>
  <c r="H161" i="22"/>
  <c r="H168" i="22"/>
  <c r="I162" i="22"/>
  <c r="I158" i="22"/>
  <c r="L167" i="22"/>
  <c r="M26" i="22"/>
  <c r="G32" i="22"/>
  <c r="F37" i="22"/>
  <c r="K21" i="22"/>
  <c r="K170" i="22"/>
  <c r="K162" i="22"/>
  <c r="K166" i="22"/>
  <c r="I177" i="22"/>
  <c r="L31" i="22"/>
  <c r="L180" i="22"/>
  <c r="M166" i="22"/>
  <c r="G158" i="22"/>
  <c r="F42" i="22"/>
  <c r="K40" i="22"/>
  <c r="K23" i="22"/>
  <c r="G43" i="22"/>
  <c r="G23" i="22"/>
  <c r="K25" i="22"/>
  <c r="I173" i="22"/>
  <c r="M24" i="22"/>
  <c r="K163" i="22"/>
  <c r="K156" i="22"/>
  <c r="M167" i="22"/>
  <c r="M160" i="22"/>
  <c r="G39" i="22"/>
  <c r="G28" i="22"/>
  <c r="K24" i="22"/>
  <c r="I164" i="22"/>
  <c r="I169" i="22"/>
  <c r="L27" i="22"/>
  <c r="L21" i="22"/>
  <c r="L158" i="22"/>
  <c r="M173" i="22"/>
  <c r="F36" i="22"/>
  <c r="F40" i="22"/>
  <c r="K177" i="22"/>
  <c r="I172" i="22"/>
  <c r="L176" i="22"/>
  <c r="M161" i="22"/>
  <c r="G168" i="22"/>
  <c r="F156" i="22"/>
  <c r="D98" i="22"/>
  <c r="D24" i="22"/>
  <c r="D25" i="22"/>
  <c r="BB47" i="18"/>
  <c r="BB58" i="18"/>
  <c r="BB13" i="18" s="1"/>
  <c r="BB33" i="18"/>
  <c r="BB53" i="18"/>
  <c r="BB45" i="18"/>
  <c r="D240" i="22"/>
  <c r="D238" i="22"/>
  <c r="J34" i="22"/>
  <c r="J55" i="22"/>
  <c r="J22" i="22"/>
  <c r="J54" i="22"/>
  <c r="J46" i="22"/>
  <c r="J57" i="22"/>
  <c r="BH56" i="18"/>
  <c r="BH11" i="18" s="1"/>
  <c r="BH41" i="18"/>
  <c r="H34" i="22"/>
  <c r="H55" i="22"/>
  <c r="H184" i="22"/>
  <c r="H195" i="22"/>
  <c r="BO29" i="18"/>
  <c r="BF35" i="18"/>
  <c r="D34" i="22"/>
  <c r="D55" i="22"/>
  <c r="D236" i="22"/>
  <c r="BO20" i="18"/>
  <c r="BO47" i="18"/>
  <c r="BO58" i="18"/>
  <c r="BO13" i="18" s="1"/>
  <c r="H103" i="22"/>
  <c r="H31" i="22"/>
  <c r="H45" i="22"/>
  <c r="H53" i="22"/>
  <c r="BS53" i="18"/>
  <c r="BS45" i="18"/>
  <c r="BS36" i="18"/>
  <c r="H173" i="22"/>
  <c r="H171" i="22"/>
  <c r="H192" i="22"/>
  <c r="BF57" i="18"/>
  <c r="BF12" i="18" s="1"/>
  <c r="BF46" i="18"/>
  <c r="BS47" i="18"/>
  <c r="BS58" i="18"/>
  <c r="BS13" i="18" s="1"/>
  <c r="BF24" i="18"/>
  <c r="BS54" i="18"/>
  <c r="BS22" i="18"/>
  <c r="D100" i="22"/>
  <c r="BB55" i="18"/>
  <c r="BB10" i="18" s="1"/>
  <c r="BB34" i="18"/>
  <c r="BO42" i="18"/>
  <c r="BO30" i="18"/>
  <c r="H46" i="22"/>
  <c r="H57" i="22"/>
  <c r="BB21" i="18"/>
  <c r="BB97" i="18"/>
  <c r="BO45" i="18"/>
  <c r="BO53" i="18"/>
  <c r="BO57" i="18"/>
  <c r="BO12" i="18" s="1"/>
  <c r="BO46" i="18"/>
  <c r="BB57" i="18"/>
  <c r="BB12" i="18" s="1"/>
  <c r="BB46" i="18"/>
  <c r="D170" i="22"/>
  <c r="BS20" i="18"/>
  <c r="BB40" i="18"/>
  <c r="BB43" i="18"/>
  <c r="BO23" i="18"/>
  <c r="I183" i="22"/>
  <c r="I194" i="22"/>
  <c r="L45" i="22"/>
  <c r="L53" i="22"/>
  <c r="BW58" i="18"/>
  <c r="BW13" i="18" s="1"/>
  <c r="BW47" i="18"/>
  <c r="BJ58" i="18"/>
  <c r="BJ13" i="18" s="1"/>
  <c r="BJ47" i="18"/>
  <c r="BW55" i="18"/>
  <c r="BW10" i="18" s="1"/>
  <c r="BW34" i="18"/>
  <c r="L183" i="22"/>
  <c r="L194" i="22"/>
  <c r="BO54" i="18"/>
  <c r="BO9" i="18" s="1"/>
  <c r="BO22" i="18"/>
  <c r="H22" i="22"/>
  <c r="H54" i="22"/>
  <c r="H19" i="22"/>
  <c r="BS56" i="18"/>
  <c r="BS11" i="18" s="1"/>
  <c r="BS41" i="18"/>
  <c r="BS55" i="18"/>
  <c r="BS10" i="18" s="1"/>
  <c r="BS34" i="18"/>
  <c r="H237" i="22"/>
  <c r="I102" i="22"/>
  <c r="I22" i="22"/>
  <c r="I54" i="22"/>
  <c r="BG56" i="18"/>
  <c r="BG11" i="18" s="1"/>
  <c r="BG41" i="18"/>
  <c r="I159" i="22"/>
  <c r="I191" i="22"/>
  <c r="BG45" i="18"/>
  <c r="BG53" i="18"/>
  <c r="BT58" i="18"/>
  <c r="BT13" i="18" s="1"/>
  <c r="BT47" i="18"/>
  <c r="D28" i="22"/>
  <c r="H99" i="22"/>
  <c r="H236" i="22"/>
  <c r="H159" i="22"/>
  <c r="H191" i="22"/>
  <c r="J35" i="22"/>
  <c r="BH57" i="18"/>
  <c r="BH12" i="18" s="1"/>
  <c r="BH46" i="18"/>
  <c r="J171" i="22"/>
  <c r="J192" i="22"/>
  <c r="BU46" i="18"/>
  <c r="BU57" i="18"/>
  <c r="BU12" i="18" s="1"/>
  <c r="BH42" i="18"/>
  <c r="BU22" i="18"/>
  <c r="BU54" i="18"/>
  <c r="BU9" i="18" s="1"/>
  <c r="BH54" i="18"/>
  <c r="BH9" i="18" s="1"/>
  <c r="BH22" i="18"/>
  <c r="J238" i="22"/>
  <c r="J182" i="22"/>
  <c r="J190" i="22"/>
  <c r="M45" i="22"/>
  <c r="M53" i="22"/>
  <c r="M41" i="22"/>
  <c r="M56" i="22"/>
  <c r="BK57" i="18"/>
  <c r="BK12" i="18" s="1"/>
  <c r="BK46" i="18"/>
  <c r="M237" i="22"/>
  <c r="G45" i="22"/>
  <c r="G53" i="22"/>
  <c r="G46" i="22"/>
  <c r="G57" i="22"/>
  <c r="G41" i="22"/>
  <c r="G56" i="22"/>
  <c r="BR58" i="18"/>
  <c r="BR13" i="18" s="1"/>
  <c r="BR47" i="18"/>
  <c r="G101" i="22"/>
  <c r="BE58" i="18"/>
  <c r="BE13" i="18" s="1"/>
  <c r="BE47" i="18"/>
  <c r="G184" i="22"/>
  <c r="G195" i="22"/>
  <c r="F102" i="22"/>
  <c r="BQ40" i="18"/>
  <c r="BQ54" i="18"/>
  <c r="BQ9" i="18" s="1"/>
  <c r="BQ22" i="18"/>
  <c r="F239" i="22"/>
  <c r="K41" i="22"/>
  <c r="K56" i="22"/>
  <c r="BI53" i="18"/>
  <c r="BI45" i="18"/>
  <c r="L29" i="22"/>
  <c r="BJ21" i="18"/>
  <c r="BW57" i="18"/>
  <c r="BW12" i="18" s="1"/>
  <c r="BW46" i="18"/>
  <c r="BW54" i="18"/>
  <c r="BW9" i="18" s="1"/>
  <c r="BW22" i="18"/>
  <c r="L173" i="22"/>
  <c r="BJ55" i="18"/>
  <c r="BJ10" i="18" s="1"/>
  <c r="BJ34" i="18"/>
  <c r="BW37" i="18"/>
  <c r="BJ38" i="18"/>
  <c r="L164" i="22"/>
  <c r="M46" i="22"/>
  <c r="M57" i="22"/>
  <c r="M38" i="22"/>
  <c r="M102" i="22"/>
  <c r="BK56" i="18"/>
  <c r="BK11" i="18" s="1"/>
  <c r="BK41" i="18"/>
  <c r="BK54" i="18"/>
  <c r="BK9" i="18" s="1"/>
  <c r="BK22" i="18"/>
  <c r="BK37" i="18"/>
  <c r="BX20" i="18"/>
  <c r="BK32" i="18"/>
  <c r="BX39" i="18"/>
  <c r="G99" i="22"/>
  <c r="BE38" i="18"/>
  <c r="BE53" i="18"/>
  <c r="BE45" i="18"/>
  <c r="BR39" i="18"/>
  <c r="G235" i="22"/>
  <c r="G183" i="22"/>
  <c r="G194" i="22"/>
  <c r="G177" i="22"/>
  <c r="F43" i="22"/>
  <c r="F24" i="22"/>
  <c r="BD21" i="18"/>
  <c r="F173" i="22"/>
  <c r="BQ25" i="18"/>
  <c r="BQ97" i="18"/>
  <c r="F182" i="22"/>
  <c r="F190" i="22"/>
  <c r="F238" i="22"/>
  <c r="K99" i="22"/>
  <c r="K18" i="22"/>
  <c r="BI19" i="18"/>
  <c r="BI24" i="18"/>
  <c r="BV36" i="18"/>
  <c r="BI39" i="18"/>
  <c r="BI28" i="18"/>
  <c r="BV97" i="18"/>
  <c r="BI44" i="18"/>
  <c r="D102" i="22"/>
  <c r="D27" i="22"/>
  <c r="D39" i="22"/>
  <c r="BB23" i="18"/>
  <c r="BB44" i="18"/>
  <c r="BB28" i="18"/>
  <c r="BO37" i="18"/>
  <c r="BB56" i="18"/>
  <c r="BB11" i="18" s="1"/>
  <c r="BB41" i="18"/>
  <c r="BB54" i="18"/>
  <c r="BB9" i="18" s="1"/>
  <c r="BB22" i="18"/>
  <c r="D173" i="22"/>
  <c r="D158" i="22"/>
  <c r="D235" i="22"/>
  <c r="D159" i="22"/>
  <c r="D191" i="22"/>
  <c r="H98" i="22"/>
  <c r="H29" i="22"/>
  <c r="H21" i="22"/>
  <c r="H100" i="22"/>
  <c r="H43" i="22"/>
  <c r="H42" i="22"/>
  <c r="H33" i="22"/>
  <c r="BF55" i="18"/>
  <c r="BF10" i="18" s="1"/>
  <c r="BF34" i="18"/>
  <c r="BF54" i="18"/>
  <c r="BF9" i="18" s="1"/>
  <c r="BF22" i="18"/>
  <c r="BS32" i="18"/>
  <c r="BS27" i="18"/>
  <c r="H239" i="22"/>
  <c r="BF26" i="18"/>
  <c r="BS21" i="18"/>
  <c r="BF58" i="18"/>
  <c r="BF13" i="18" s="1"/>
  <c r="BF47" i="18"/>
  <c r="H162" i="22"/>
  <c r="BF27" i="18"/>
  <c r="BS43" i="18"/>
  <c r="H238" i="22"/>
  <c r="H163" i="22"/>
  <c r="J24" i="22"/>
  <c r="BH35" i="18"/>
  <c r="J98" i="22"/>
  <c r="J100" i="22"/>
  <c r="J102" i="22"/>
  <c r="J39" i="22"/>
  <c r="J36" i="22"/>
  <c r="BH55" i="18"/>
  <c r="BH10" i="18" s="1"/>
  <c r="BH34" i="18"/>
  <c r="BH31" i="18"/>
  <c r="BU58" i="18"/>
  <c r="BU13" i="18" s="1"/>
  <c r="BU47" i="18"/>
  <c r="BU28" i="18"/>
  <c r="BU24" i="18"/>
  <c r="J184" i="22"/>
  <c r="J195" i="22"/>
  <c r="BU55" i="18"/>
  <c r="BU10" i="18" s="1"/>
  <c r="BU34" i="18"/>
  <c r="J169" i="22"/>
  <c r="J163" i="22"/>
  <c r="J154" i="22"/>
  <c r="J164" i="22"/>
  <c r="J240" i="22"/>
  <c r="I26" i="22"/>
  <c r="I39" i="22"/>
  <c r="I101" i="22"/>
  <c r="BT54" i="18"/>
  <c r="BT9" i="18" s="1"/>
  <c r="BT22" i="18"/>
  <c r="BG27" i="18"/>
  <c r="BT43" i="18"/>
  <c r="BG44" i="18"/>
  <c r="BT31" i="18"/>
  <c r="BG23" i="18"/>
  <c r="BT56" i="18"/>
  <c r="BT11" i="18" s="1"/>
  <c r="BT41" i="18"/>
  <c r="I171" i="22"/>
  <c r="I192" i="22"/>
  <c r="I180" i="22"/>
  <c r="I235" i="22"/>
  <c r="L41" i="22"/>
  <c r="L56" i="22"/>
  <c r="L17" i="22"/>
  <c r="L98" i="22"/>
  <c r="BJ32" i="18"/>
  <c r="L166" i="22"/>
  <c r="BJ31" i="18"/>
  <c r="BJ29" i="18"/>
  <c r="BW19" i="18"/>
  <c r="BW38" i="18"/>
  <c r="L236" i="22"/>
  <c r="L156" i="22"/>
  <c r="M98" i="22"/>
  <c r="M42" i="22"/>
  <c r="M34" i="22"/>
  <c r="M55" i="22"/>
  <c r="BX31" i="18"/>
  <c r="M100" i="22"/>
  <c r="M182" i="22"/>
  <c r="M190" i="22"/>
  <c r="M235" i="22"/>
  <c r="M165" i="22"/>
  <c r="M236" i="22"/>
  <c r="M240" i="22"/>
  <c r="G35" i="22"/>
  <c r="G21" i="22"/>
  <c r="G98" i="22"/>
  <c r="G102" i="22"/>
  <c r="G27" i="22"/>
  <c r="BR40" i="18"/>
  <c r="BR27" i="18"/>
  <c r="BE54" i="18"/>
  <c r="BE9" i="18" s="1"/>
  <c r="BE22" i="18"/>
  <c r="BR54" i="18"/>
  <c r="BR9" i="18" s="1"/>
  <c r="BR22" i="18"/>
  <c r="BR53" i="18"/>
  <c r="BR45" i="18"/>
  <c r="BR33" i="18"/>
  <c r="G238" i="22"/>
  <c r="G240" i="22"/>
  <c r="F47" i="22"/>
  <c r="F58" i="22"/>
  <c r="F41" i="22"/>
  <c r="F56" i="22"/>
  <c r="F98" i="22"/>
  <c r="BD30" i="18"/>
  <c r="BQ58" i="18"/>
  <c r="BQ13" i="18" s="1"/>
  <c r="BQ47" i="18"/>
  <c r="K32" i="22"/>
  <c r="K46" i="22"/>
  <c r="K57" i="22"/>
  <c r="K100" i="22"/>
  <c r="K19" i="22"/>
  <c r="K45" i="22"/>
  <c r="K53" i="22"/>
  <c r="BI17" i="18"/>
  <c r="BI55" i="18"/>
  <c r="BI10" i="18" s="1"/>
  <c r="BI34" i="18"/>
  <c r="BV42" i="18"/>
  <c r="BI57" i="18"/>
  <c r="BI12" i="18" s="1"/>
  <c r="BI46" i="18"/>
  <c r="K239" i="22"/>
  <c r="D45" i="22"/>
  <c r="D53" i="22"/>
  <c r="D47" i="22"/>
  <c r="D58" i="22"/>
  <c r="D101" i="22"/>
  <c r="BB35" i="18"/>
  <c r="D174" i="22"/>
  <c r="BB17" i="18"/>
  <c r="BO43" i="18"/>
  <c r="BB42" i="18"/>
  <c r="BB38" i="18"/>
  <c r="D103" i="22"/>
  <c r="BB32" i="18"/>
  <c r="D178" i="22"/>
  <c r="D193" i="22"/>
  <c r="D237" i="22"/>
  <c r="D156" i="22"/>
  <c r="D163" i="22"/>
  <c r="D182" i="22"/>
  <c r="D190" i="22"/>
  <c r="D239" i="22"/>
  <c r="H102" i="22"/>
  <c r="H37" i="22"/>
  <c r="H24" i="22"/>
  <c r="BS30" i="18"/>
  <c r="H183" i="22"/>
  <c r="H194" i="22"/>
  <c r="H155" i="22"/>
  <c r="BF17" i="18"/>
  <c r="BF20" i="18"/>
  <c r="BS57" i="18"/>
  <c r="BS12" i="18" s="1"/>
  <c r="BS46" i="18"/>
  <c r="H240" i="22"/>
  <c r="H178" i="22"/>
  <c r="H193" i="22"/>
  <c r="H235" i="22"/>
  <c r="J28" i="22"/>
  <c r="BH45" i="18"/>
  <c r="BH53" i="18"/>
  <c r="BH33" i="18"/>
  <c r="BH24" i="18"/>
  <c r="BU43" i="18"/>
  <c r="J174" i="22"/>
  <c r="J179" i="22"/>
  <c r="J183" i="22"/>
  <c r="J194" i="22"/>
  <c r="BU20" i="18"/>
  <c r="J237" i="22"/>
  <c r="I34" i="22"/>
  <c r="I55" i="22"/>
  <c r="I38" i="22"/>
  <c r="I18" i="22"/>
  <c r="I20" i="22"/>
  <c r="I35" i="22"/>
  <c r="I33" i="22"/>
  <c r="BT33" i="18"/>
  <c r="BG40" i="18"/>
  <c r="BT27" i="18"/>
  <c r="BG38" i="18"/>
  <c r="BT38" i="18"/>
  <c r="BG33" i="18"/>
  <c r="BT25" i="18"/>
  <c r="I182" i="22"/>
  <c r="I190" i="22"/>
  <c r="I154" i="22"/>
  <c r="I239" i="22"/>
  <c r="I181" i="22"/>
  <c r="I240" i="22"/>
  <c r="I168" i="22"/>
  <c r="L36" i="22"/>
  <c r="L99" i="22"/>
  <c r="L32" i="22"/>
  <c r="L44" i="22"/>
  <c r="L35" i="22"/>
  <c r="BW31" i="18"/>
  <c r="BW43" i="18"/>
  <c r="BJ56" i="18"/>
  <c r="BJ11" i="18" s="1"/>
  <c r="BJ41" i="18"/>
  <c r="BW17" i="18"/>
  <c r="BW39" i="18"/>
  <c r="BJ45" i="18"/>
  <c r="BJ53" i="18"/>
  <c r="BW42" i="18"/>
  <c r="BJ39" i="18"/>
  <c r="BW36" i="18"/>
  <c r="L159" i="22"/>
  <c r="L191" i="22"/>
  <c r="L238" i="22"/>
  <c r="M103" i="22"/>
  <c r="M99" i="22"/>
  <c r="M17" i="22"/>
  <c r="BX28" i="18"/>
  <c r="BK97" i="18"/>
  <c r="BX25" i="18"/>
  <c r="BK43" i="18"/>
  <c r="BX55" i="18"/>
  <c r="BX10" i="18" s="1"/>
  <c r="BX34" i="18"/>
  <c r="M164" i="22"/>
  <c r="M238" i="22"/>
  <c r="M159" i="22"/>
  <c r="M191" i="22"/>
  <c r="G29" i="22"/>
  <c r="G30" i="22"/>
  <c r="G47" i="22"/>
  <c r="G58" i="22"/>
  <c r="G26" i="22"/>
  <c r="G40" i="22"/>
  <c r="G17" i="22"/>
  <c r="BR25" i="18"/>
  <c r="BE20" i="18"/>
  <c r="G237" i="22"/>
  <c r="BR44" i="18"/>
  <c r="BR37" i="18"/>
  <c r="G180" i="22"/>
  <c r="G239" i="22"/>
  <c r="G154" i="22"/>
  <c r="F29" i="22"/>
  <c r="F18" i="22"/>
  <c r="F20" i="22"/>
  <c r="F30" i="22"/>
  <c r="F101" i="22"/>
  <c r="BQ28" i="18"/>
  <c r="BD58" i="18"/>
  <c r="BD13" i="18" s="1"/>
  <c r="BD47" i="18"/>
  <c r="F176" i="22"/>
  <c r="F179" i="22"/>
  <c r="BD25" i="18"/>
  <c r="BQ24" i="18"/>
  <c r="BD55" i="18"/>
  <c r="BD10" i="18" s="1"/>
  <c r="BD34" i="18"/>
  <c r="BD54" i="18"/>
  <c r="BD9" i="18" s="1"/>
  <c r="BD22" i="18"/>
  <c r="BQ43" i="18"/>
  <c r="F177" i="22"/>
  <c r="F161" i="22"/>
  <c r="F178" i="22"/>
  <c r="F193" i="22"/>
  <c r="F171" i="22"/>
  <c r="F192" i="22"/>
  <c r="K44" i="22"/>
  <c r="K22" i="22"/>
  <c r="K54" i="22"/>
  <c r="K101" i="22"/>
  <c r="BV40" i="18"/>
  <c r="BI42" i="18"/>
  <c r="BV22" i="18"/>
  <c r="BV54" i="18"/>
  <c r="BV9" i="18" s="1"/>
  <c r="BV55" i="18"/>
  <c r="BV10" i="18" s="1"/>
  <c r="BV34" i="18"/>
  <c r="BI25" i="18"/>
  <c r="K236" i="22"/>
  <c r="K179" i="22"/>
  <c r="J32" i="22"/>
  <c r="J45" i="22"/>
  <c r="J53" i="22"/>
  <c r="J42" i="22"/>
  <c r="BH38" i="18"/>
  <c r="BU53" i="18"/>
  <c r="BU45" i="18"/>
  <c r="J239" i="22"/>
  <c r="I103" i="22"/>
  <c r="I31" i="22"/>
  <c r="I45" i="22"/>
  <c r="I53" i="22"/>
  <c r="I46" i="22"/>
  <c r="I57" i="22"/>
  <c r="I36" i="22"/>
  <c r="I47" i="22"/>
  <c r="I58" i="22"/>
  <c r="BT23" i="18"/>
  <c r="BG46" i="18"/>
  <c r="BG57" i="18"/>
  <c r="BG12" i="18" s="1"/>
  <c r="BT37" i="18"/>
  <c r="BT97" i="18"/>
  <c r="I184" i="22"/>
  <c r="I195" i="22"/>
  <c r="I150" i="22" s="1"/>
  <c r="I237" i="22"/>
  <c r="L30" i="22"/>
  <c r="BW56" i="18"/>
  <c r="BW11" i="18" s="1"/>
  <c r="BW41" i="18"/>
  <c r="BJ46" i="18"/>
  <c r="BJ57" i="18"/>
  <c r="BJ12" i="18" s="1"/>
  <c r="BW53" i="18"/>
  <c r="BW45" i="18"/>
  <c r="L178" i="22"/>
  <c r="L193" i="22"/>
  <c r="M20" i="22"/>
  <c r="M39" i="22"/>
  <c r="M178" i="22"/>
  <c r="M193" i="22"/>
  <c r="BX29" i="18"/>
  <c r="BK58" i="18"/>
  <c r="BK13" i="18" s="1"/>
  <c r="BK47" i="18"/>
  <c r="BX18" i="18"/>
  <c r="G20" i="22"/>
  <c r="BE57" i="18"/>
  <c r="BE12" i="18" s="1"/>
  <c r="BE46" i="18"/>
  <c r="BE42" i="18"/>
  <c r="BR36" i="18"/>
  <c r="G157" i="22"/>
  <c r="F22" i="22"/>
  <c r="F54" i="22"/>
  <c r="F45" i="22"/>
  <c r="F53" i="22"/>
  <c r="F180" i="22"/>
  <c r="BD17" i="18"/>
  <c r="BD20" i="18"/>
  <c r="BQ33" i="18"/>
  <c r="F237" i="22"/>
  <c r="F162" i="22"/>
  <c r="K47" i="22"/>
  <c r="K58" i="22"/>
  <c r="K31" i="22"/>
  <c r="K103" i="22"/>
  <c r="BV26" i="18"/>
  <c r="K167" i="22"/>
  <c r="D41" i="22"/>
  <c r="D56" i="22"/>
  <c r="D99" i="22"/>
  <c r="D46" i="22"/>
  <c r="D57" i="22"/>
  <c r="D35" i="22"/>
  <c r="BO24" i="18"/>
  <c r="BB18" i="18"/>
  <c r="BO44" i="18"/>
  <c r="BB30" i="18"/>
  <c r="BO39" i="18"/>
  <c r="BB25" i="18"/>
  <c r="BO55" i="18"/>
  <c r="BO10" i="18" s="1"/>
  <c r="BO34" i="18"/>
  <c r="D171" i="22"/>
  <c r="D192" i="22"/>
  <c r="BO41" i="18"/>
  <c r="BO56" i="18"/>
  <c r="BO11" i="18" s="1"/>
  <c r="D160" i="22"/>
  <c r="D169" i="22"/>
  <c r="D167" i="22"/>
  <c r="H35" i="22"/>
  <c r="H41" i="22"/>
  <c r="H56" i="22"/>
  <c r="H23" i="22"/>
  <c r="BF44" i="18"/>
  <c r="BS23" i="18"/>
  <c r="BF42" i="18"/>
  <c r="BS44" i="18"/>
  <c r="H176" i="22"/>
  <c r="BS18" i="18"/>
  <c r="H156" i="22"/>
  <c r="H182" i="22"/>
  <c r="H190" i="22"/>
  <c r="H169" i="22"/>
  <c r="J47" i="22"/>
  <c r="J58" i="22"/>
  <c r="J41" i="22"/>
  <c r="J56" i="22"/>
  <c r="J40" i="22"/>
  <c r="BH97" i="18"/>
  <c r="BH43" i="18"/>
  <c r="BU27" i="18"/>
  <c r="J99" i="22"/>
  <c r="J177" i="22"/>
  <c r="BU26" i="18"/>
  <c r="BH25" i="18"/>
  <c r="BU23" i="18"/>
  <c r="BU29" i="18"/>
  <c r="I41" i="22"/>
  <c r="I56" i="22"/>
  <c r="BG34" i="18"/>
  <c r="BG55" i="18"/>
  <c r="BG10" i="18" s="1"/>
  <c r="BT21" i="18"/>
  <c r="BG32" i="18"/>
  <c r="BG42" i="18"/>
  <c r="BT53" i="18"/>
  <c r="BT45" i="18"/>
  <c r="L42" i="22"/>
  <c r="L26" i="22"/>
  <c r="L38" i="22"/>
  <c r="L46" i="22"/>
  <c r="L57" i="22"/>
  <c r="BJ18" i="18"/>
  <c r="BW97" i="18"/>
  <c r="BW18" i="18"/>
  <c r="BW28" i="18"/>
  <c r="L235" i="22"/>
  <c r="M27" i="22"/>
  <c r="M29" i="22"/>
  <c r="BK38" i="18"/>
  <c r="BK53" i="18"/>
  <c r="BK45" i="18"/>
  <c r="M184" i="22"/>
  <c r="M195" i="22"/>
  <c r="BX42" i="18"/>
  <c r="BX53" i="18"/>
  <c r="BX45" i="18"/>
  <c r="BX21" i="18"/>
  <c r="BK44" i="18"/>
  <c r="BX33" i="18"/>
  <c r="M183" i="22"/>
  <c r="M194" i="22"/>
  <c r="G22" i="22"/>
  <c r="G54" i="22"/>
  <c r="G34" i="22"/>
  <c r="G55" i="22"/>
  <c r="BE39" i="18"/>
  <c r="BR28" i="18"/>
  <c r="BR29" i="18"/>
  <c r="BR42" i="18"/>
  <c r="G179" i="22"/>
  <c r="BE27" i="18"/>
  <c r="BE97" i="18"/>
  <c r="G156" i="22"/>
  <c r="F38" i="22"/>
  <c r="F46" i="22"/>
  <c r="F57" i="22"/>
  <c r="F12" i="22" s="1"/>
  <c r="F26" i="22"/>
  <c r="F100" i="22"/>
  <c r="F17" i="22"/>
  <c r="BQ42" i="18"/>
  <c r="BQ55" i="18"/>
  <c r="BQ10" i="18" s="1"/>
  <c r="BQ34" i="18"/>
  <c r="BQ44" i="18"/>
  <c r="BD53" i="18"/>
  <c r="BD45" i="18"/>
  <c r="BD39" i="18"/>
  <c r="F159" i="22"/>
  <c r="F191" i="22"/>
  <c r="BQ31" i="18"/>
  <c r="BQ27" i="18"/>
  <c r="BD41" i="18"/>
  <c r="BD56" i="18"/>
  <c r="BD11" i="18" s="1"/>
  <c r="F167" i="22"/>
  <c r="F164" i="22"/>
  <c r="K26" i="22"/>
  <c r="K36" i="22"/>
  <c r="K43" i="22"/>
  <c r="BV58" i="18"/>
  <c r="BV13" i="18" s="1"/>
  <c r="BV47" i="18"/>
  <c r="BI30" i="18"/>
  <c r="K184" i="22"/>
  <c r="K195" i="22"/>
  <c r="K178" i="22"/>
  <c r="K193" i="22"/>
  <c r="BV56" i="18"/>
  <c r="BV11" i="18" s="1"/>
  <c r="BV41" i="18"/>
  <c r="K169" i="22"/>
  <c r="K164" i="22"/>
  <c r="K161" i="22"/>
  <c r="D33" i="22"/>
  <c r="D17" i="22"/>
  <c r="D44" i="22"/>
  <c r="D29" i="22"/>
  <c r="D22" i="22"/>
  <c r="D54" i="22"/>
  <c r="BB29" i="18"/>
  <c r="BB26" i="18"/>
  <c r="D184" i="22"/>
  <c r="D195" i="22"/>
  <c r="BB39" i="18"/>
  <c r="BO21" i="18"/>
  <c r="D166" i="22"/>
  <c r="D183" i="22"/>
  <c r="D194" i="22"/>
  <c r="D168" i="22"/>
  <c r="D176" i="22"/>
  <c r="H27" i="22"/>
  <c r="H36" i="22"/>
  <c r="H20" i="22"/>
  <c r="H26" i="22"/>
  <c r="BF19" i="18"/>
  <c r="BF43" i="18"/>
  <c r="BF25" i="18"/>
  <c r="BS29" i="18"/>
  <c r="BS31" i="18"/>
  <c r="BF40" i="18"/>
  <c r="BS40" i="18"/>
  <c r="BS38" i="18"/>
  <c r="H157" i="22"/>
  <c r="H158" i="22"/>
  <c r="H170" i="22"/>
  <c r="J23" i="22"/>
  <c r="J31" i="22"/>
  <c r="J21" i="22"/>
  <c r="J43" i="22"/>
  <c r="J33" i="22"/>
  <c r="BU37" i="18"/>
  <c r="BU19" i="18"/>
  <c r="J156" i="22"/>
  <c r="BH27" i="18"/>
  <c r="BH37" i="18"/>
  <c r="BH58" i="18"/>
  <c r="BH13" i="18" s="1"/>
  <c r="BH47" i="18"/>
  <c r="J181" i="22"/>
  <c r="J236" i="22"/>
  <c r="I98" i="22"/>
  <c r="BT30" i="18"/>
  <c r="BG58" i="18"/>
  <c r="BG13" i="18" s="1"/>
  <c r="BG47" i="18"/>
  <c r="BG54" i="18"/>
  <c r="BG9" i="18" s="1"/>
  <c r="BG22" i="18"/>
  <c r="BG35" i="18"/>
  <c r="I236" i="22"/>
  <c r="L47" i="22"/>
  <c r="L58" i="22"/>
  <c r="L34" i="22"/>
  <c r="L55" i="22"/>
  <c r="L28" i="22"/>
  <c r="L100" i="22"/>
  <c r="L102" i="22"/>
  <c r="BJ43" i="18"/>
  <c r="BW26" i="18"/>
  <c r="BJ37" i="18"/>
  <c r="BJ36" i="18"/>
  <c r="BW29" i="18"/>
  <c r="L171" i="22"/>
  <c r="L192" i="22"/>
  <c r="L179" i="22"/>
  <c r="L237" i="22"/>
  <c r="L163" i="22"/>
  <c r="M18" i="22"/>
  <c r="M101" i="22"/>
  <c r="M35" i="22"/>
  <c r="M47" i="22"/>
  <c r="M58" i="22"/>
  <c r="M32" i="22"/>
  <c r="BK19" i="18"/>
  <c r="BX38" i="18"/>
  <c r="BK25" i="18"/>
  <c r="BX56" i="18"/>
  <c r="BX11" i="18" s="1"/>
  <c r="BX41" i="18"/>
  <c r="BK31" i="18"/>
  <c r="BK55" i="18"/>
  <c r="BK10" i="18" s="1"/>
  <c r="BK34" i="18"/>
  <c r="M171" i="22"/>
  <c r="M192" i="22"/>
  <c r="G103" i="22"/>
  <c r="G36" i="22"/>
  <c r="G42" i="22"/>
  <c r="G44" i="22"/>
  <c r="BR35" i="18"/>
  <c r="G171" i="22"/>
  <c r="G192" i="22"/>
  <c r="BE37" i="18"/>
  <c r="BR20" i="18"/>
  <c r="BR55" i="18"/>
  <c r="BR10" i="18" s="1"/>
  <c r="BR34" i="18"/>
  <c r="BE19" i="18"/>
  <c r="G173" i="22"/>
  <c r="G181" i="22"/>
  <c r="G236" i="22"/>
  <c r="G163" i="22"/>
  <c r="F34" i="22"/>
  <c r="F55" i="22"/>
  <c r="F103" i="22"/>
  <c r="F99" i="22"/>
  <c r="F33" i="22"/>
  <c r="BD57" i="18"/>
  <c r="BD12" i="18" s="1"/>
  <c r="BD46" i="18"/>
  <c r="BQ26" i="18"/>
  <c r="BD35" i="18"/>
  <c r="BD18" i="18"/>
  <c r="BQ53" i="18"/>
  <c r="BQ45" i="18"/>
  <c r="BQ36" i="18"/>
  <c r="BQ29" i="18"/>
  <c r="F169" i="22"/>
  <c r="F235" i="22"/>
  <c r="F160" i="22"/>
  <c r="K34" i="22"/>
  <c r="K55" i="22"/>
  <c r="K98" i="22"/>
  <c r="K39" i="22"/>
  <c r="K102" i="22"/>
  <c r="BV53" i="18"/>
  <c r="BV45" i="18"/>
  <c r="BI22" i="18"/>
  <c r="BI54" i="18"/>
  <c r="BI9" i="18" s="1"/>
  <c r="BI58" i="18"/>
  <c r="BI13" i="18" s="1"/>
  <c r="BI47" i="18"/>
  <c r="BV33" i="18"/>
  <c r="BV57" i="18"/>
  <c r="BV12" i="18" s="1"/>
  <c r="BV46" i="18"/>
  <c r="K235" i="22"/>
  <c r="K159" i="22"/>
  <c r="K191" i="22"/>
  <c r="K146" i="22" s="1"/>
  <c r="K160" i="22"/>
  <c r="K238" i="22"/>
  <c r="K168" i="22"/>
  <c r="K173" i="22"/>
  <c r="K181" i="22"/>
  <c r="K155" i="22"/>
  <c r="D177" i="22"/>
  <c r="H39" i="22"/>
  <c r="H101" i="22"/>
  <c r="H47" i="22"/>
  <c r="H58" i="22"/>
  <c r="BF53" i="18"/>
  <c r="BF45" i="18"/>
  <c r="BS97" i="18"/>
  <c r="BS9" i="18"/>
  <c r="BF38" i="18"/>
  <c r="BF21" i="18"/>
  <c r="BF56" i="18"/>
  <c r="BF11" i="18" s="1"/>
  <c r="BF41" i="18"/>
  <c r="J103" i="22"/>
  <c r="J30" i="22"/>
  <c r="J101" i="22"/>
  <c r="J19" i="22"/>
  <c r="J27" i="22"/>
  <c r="BH40" i="18"/>
  <c r="BH20" i="18"/>
  <c r="BU18" i="18"/>
  <c r="J166" i="22"/>
  <c r="BU56" i="18"/>
  <c r="BU11" i="18" s="1"/>
  <c r="BU41" i="18"/>
  <c r="BH30" i="18"/>
  <c r="J178" i="22"/>
  <c r="J193" i="22"/>
  <c r="J159" i="22"/>
  <c r="J191" i="22"/>
  <c r="J235" i="22"/>
  <c r="I28" i="22"/>
  <c r="I100" i="22"/>
  <c r="I27" i="22"/>
  <c r="I99" i="22"/>
  <c r="I40" i="22"/>
  <c r="BT34" i="18"/>
  <c r="BT55" i="18"/>
  <c r="BT10" i="18" s="1"/>
  <c r="I178" i="22"/>
  <c r="I193" i="22"/>
  <c r="BT18" i="18"/>
  <c r="BT57" i="18"/>
  <c r="BT12" i="18" s="1"/>
  <c r="BT46" i="18"/>
  <c r="BG18" i="18"/>
  <c r="BG37" i="18"/>
  <c r="BT44" i="18"/>
  <c r="I156" i="22"/>
  <c r="I174" i="22"/>
  <c r="I238" i="22"/>
  <c r="L18" i="22"/>
  <c r="L22" i="22"/>
  <c r="L54" i="22"/>
  <c r="L33" i="22"/>
  <c r="L23" i="22"/>
  <c r="L101" i="22"/>
  <c r="L103" i="22"/>
  <c r="BJ20" i="18"/>
  <c r="BJ44" i="18"/>
  <c r="BW44" i="18"/>
  <c r="BW24" i="18"/>
  <c r="L184" i="22"/>
  <c r="L195" i="22"/>
  <c r="L174" i="22"/>
  <c r="BW27" i="18"/>
  <c r="BJ54" i="18"/>
  <c r="BJ9" i="18" s="1"/>
  <c r="BJ22" i="18"/>
  <c r="L175" i="22"/>
  <c r="L240" i="22"/>
  <c r="L161" i="22"/>
  <c r="L160" i="22"/>
  <c r="L169" i="22"/>
  <c r="L182" i="22"/>
  <c r="L190" i="22"/>
  <c r="L162" i="22"/>
  <c r="L239" i="22"/>
  <c r="M22" i="22"/>
  <c r="M54" i="22"/>
  <c r="M25" i="22"/>
  <c r="M23" i="22"/>
  <c r="M40" i="22"/>
  <c r="BX22" i="18"/>
  <c r="BX54" i="18"/>
  <c r="BX9" i="18" s="1"/>
  <c r="BX19" i="18"/>
  <c r="BK17" i="18"/>
  <c r="BK23" i="18"/>
  <c r="BX57" i="18"/>
  <c r="BX12" i="18" s="1"/>
  <c r="BX46" i="18"/>
  <c r="BX24" i="18"/>
  <c r="BX58" i="18"/>
  <c r="BX13" i="18" s="1"/>
  <c r="BX47" i="18"/>
  <c r="M175" i="22"/>
  <c r="M158" i="22"/>
  <c r="M239" i="22"/>
  <c r="M155" i="22"/>
  <c r="G31" i="22"/>
  <c r="G18" i="22"/>
  <c r="G25" i="22"/>
  <c r="G33" i="22"/>
  <c r="G100" i="22"/>
  <c r="BR97" i="18"/>
  <c r="BR57" i="18"/>
  <c r="BR12" i="18" s="1"/>
  <c r="BR46" i="18"/>
  <c r="BE31" i="18"/>
  <c r="BE55" i="18"/>
  <c r="BE10" i="18" s="1"/>
  <c r="BE34" i="18"/>
  <c r="BR56" i="18"/>
  <c r="BR11" i="18" s="1"/>
  <c r="BR41" i="18"/>
  <c r="BE41" i="18"/>
  <c r="BE56" i="18"/>
  <c r="BE11" i="18" s="1"/>
  <c r="BR26" i="18"/>
  <c r="BE32" i="18"/>
  <c r="G159" i="22"/>
  <c r="G191" i="22"/>
  <c r="G182" i="22"/>
  <c r="G190" i="22"/>
  <c r="G160" i="22"/>
  <c r="G178" i="22"/>
  <c r="G193" i="22"/>
  <c r="G167" i="22"/>
  <c r="G165" i="22"/>
  <c r="F44" i="22"/>
  <c r="F28" i="22"/>
  <c r="F35" i="22"/>
  <c r="F27" i="22"/>
  <c r="BQ41" i="18"/>
  <c r="BQ56" i="18"/>
  <c r="BQ11" i="18" s="1"/>
  <c r="BQ18" i="18"/>
  <c r="BD37" i="18"/>
  <c r="BQ57" i="18"/>
  <c r="BQ12" i="18" s="1"/>
  <c r="BQ46" i="18"/>
  <c r="BQ37" i="18"/>
  <c r="F183" i="22"/>
  <c r="F194" i="22"/>
  <c r="BQ30" i="18"/>
  <c r="BQ38" i="18"/>
  <c r="F240" i="22"/>
  <c r="F184" i="22"/>
  <c r="F195" i="22"/>
  <c r="F170" i="22"/>
  <c r="F236" i="22"/>
  <c r="K38" i="22"/>
  <c r="BI18" i="18"/>
  <c r="K175" i="22"/>
  <c r="BV37" i="18"/>
  <c r="K182" i="22"/>
  <c r="K190" i="22"/>
  <c r="BI29" i="18"/>
  <c r="BV32" i="18"/>
  <c r="BI56" i="18"/>
  <c r="BI11" i="18" s="1"/>
  <c r="BI41" i="18"/>
  <c r="K240" i="22"/>
  <c r="BI97" i="18"/>
  <c r="BI23" i="18"/>
  <c r="BV25" i="18"/>
  <c r="K171" i="22"/>
  <c r="K192" i="22"/>
  <c r="K237" i="22"/>
  <c r="K183" i="22"/>
  <c r="K194" i="22"/>
  <c r="K149" i="22" s="1"/>
  <c r="K180" i="22"/>
  <c r="K34" i="4"/>
  <c r="I34" i="4"/>
  <c r="F35" i="4"/>
  <c r="F49" i="4"/>
  <c r="F67" i="23" l="1"/>
  <c r="K68" i="23"/>
  <c r="G82" i="23"/>
  <c r="G32" i="23"/>
  <c r="D120" i="23"/>
  <c r="D85" i="23" s="1"/>
  <c r="G11" i="23"/>
  <c r="L32" i="23"/>
  <c r="G12" i="23"/>
  <c r="F120" i="23"/>
  <c r="K49" i="23"/>
  <c r="I32" i="23"/>
  <c r="M32" i="23"/>
  <c r="I120" i="23"/>
  <c r="I85" i="23" s="1"/>
  <c r="K32" i="23"/>
  <c r="M49" i="23"/>
  <c r="GF180" i="22"/>
  <c r="GJ29" i="22"/>
  <c r="L120" i="23"/>
  <c r="H67" i="23"/>
  <c r="K120" i="23"/>
  <c r="GI154" i="22"/>
  <c r="ER7" i="18"/>
  <c r="D103" i="23"/>
  <c r="D69" i="23" s="1"/>
  <c r="DT52" i="18"/>
  <c r="DT7" i="18" s="1"/>
  <c r="DT8" i="18"/>
  <c r="ED52" i="18"/>
  <c r="ED7" i="18" s="1"/>
  <c r="ED8" i="18"/>
  <c r="CJ52" i="18"/>
  <c r="CJ7" i="18" s="1"/>
  <c r="CJ8" i="18"/>
  <c r="GI97" i="22"/>
  <c r="GM35" i="22"/>
  <c r="FW44" i="18"/>
  <c r="CU52" i="18"/>
  <c r="CU7" i="18" s="1"/>
  <c r="CU8" i="18"/>
  <c r="CK52" i="18"/>
  <c r="CK7" i="18" s="1"/>
  <c r="CK8" i="18"/>
  <c r="DQ52" i="18"/>
  <c r="DQ7" i="18" s="1"/>
  <c r="DQ8" i="18"/>
  <c r="GD165" i="22"/>
  <c r="GI162" i="22"/>
  <c r="GI161" i="22"/>
  <c r="GG19" i="22"/>
  <c r="FO97" i="18"/>
  <c r="AS52" i="18"/>
  <c r="AS7" i="18" s="1"/>
  <c r="AS8" i="18"/>
  <c r="AT52" i="18"/>
  <c r="AT7" i="18" s="1"/>
  <c r="AT8" i="18"/>
  <c r="AX52" i="18"/>
  <c r="AX7" i="18" s="1"/>
  <c r="AX8" i="18"/>
  <c r="DX52" i="18"/>
  <c r="DX7" i="18" s="1"/>
  <c r="DX8" i="18"/>
  <c r="EJ8" i="18"/>
  <c r="EJ52" i="18"/>
  <c r="EJ7" i="18" s="1"/>
  <c r="CF52" i="18"/>
  <c r="CF7" i="18" s="1"/>
  <c r="CF8" i="18"/>
  <c r="DO8" i="18"/>
  <c r="DO52" i="18"/>
  <c r="DO7" i="18" s="1"/>
  <c r="DV52" i="18"/>
  <c r="DV7" i="18" s="1"/>
  <c r="DV8" i="18"/>
  <c r="CX52" i="18"/>
  <c r="CX7" i="18" s="1"/>
  <c r="CX8" i="18"/>
  <c r="CO52" i="18"/>
  <c r="CO7" i="18" s="1"/>
  <c r="CO8" i="18"/>
  <c r="CB52" i="18"/>
  <c r="CB7" i="18" s="1"/>
  <c r="CB8" i="18"/>
  <c r="CI8" i="18"/>
  <c r="CI52" i="18"/>
  <c r="CI7" i="18" s="1"/>
  <c r="GL39" i="22"/>
  <c r="I103" i="23"/>
  <c r="FQ36" i="18"/>
  <c r="AR8" i="18"/>
  <c r="AR52" i="18"/>
  <c r="AR7" i="18" s="1"/>
  <c r="AQ52" i="18"/>
  <c r="AQ7" i="18" s="1"/>
  <c r="AQ8" i="18"/>
  <c r="DR52" i="18"/>
  <c r="DR7" i="18" s="1"/>
  <c r="DR8" i="18"/>
  <c r="EI52" i="18"/>
  <c r="EI7" i="18" s="1"/>
  <c r="EI8" i="18"/>
  <c r="DJ52" i="18"/>
  <c r="DJ7" i="18" s="1"/>
  <c r="DJ8" i="18"/>
  <c r="GD168" i="22"/>
  <c r="GF170" i="22"/>
  <c r="FU97" i="18"/>
  <c r="AV52" i="18"/>
  <c r="AV7" i="18" s="1"/>
  <c r="AV8" i="18"/>
  <c r="EE52" i="18"/>
  <c r="EE7" i="18" s="1"/>
  <c r="EE8" i="18"/>
  <c r="EG8" i="18"/>
  <c r="EG52" i="18"/>
  <c r="EG7" i="18" s="1"/>
  <c r="CR8" i="18"/>
  <c r="CR52" i="18"/>
  <c r="CR7" i="18" s="1"/>
  <c r="DF52" i="18"/>
  <c r="DF7" i="18" s="1"/>
  <c r="DF8" i="18"/>
  <c r="GH234" i="22"/>
  <c r="DK52" i="18"/>
  <c r="DK7" i="18" s="1"/>
  <c r="DK8" i="18"/>
  <c r="CS8" i="18"/>
  <c r="CS52" i="18"/>
  <c r="CS7" i="18" s="1"/>
  <c r="DE52" i="18"/>
  <c r="DE7" i="18" s="1"/>
  <c r="DE8" i="18"/>
  <c r="CT52" i="18"/>
  <c r="CT7" i="18" s="1"/>
  <c r="CT8" i="18"/>
  <c r="AU52" i="18"/>
  <c r="AU7" i="18" s="1"/>
  <c r="AU8" i="18"/>
  <c r="EK52" i="18"/>
  <c r="EK7" i="18" s="1"/>
  <c r="EK8" i="18"/>
  <c r="CW52" i="18"/>
  <c r="CW7" i="18" s="1"/>
  <c r="CW8" i="18"/>
  <c r="EF52" i="18"/>
  <c r="EF7" i="18" s="1"/>
  <c r="EF8" i="18"/>
  <c r="EB52" i="18"/>
  <c r="EB7" i="18" s="1"/>
  <c r="EB8" i="18"/>
  <c r="CV52" i="18"/>
  <c r="CV7" i="18" s="1"/>
  <c r="CV8" i="18"/>
  <c r="DI52" i="18"/>
  <c r="DI7" i="18" s="1"/>
  <c r="DI8" i="18"/>
  <c r="CG52" i="18"/>
  <c r="CG7" i="18" s="1"/>
  <c r="CG8" i="18"/>
  <c r="GL17" i="22"/>
  <c r="H103" i="23"/>
  <c r="CH8" i="18"/>
  <c r="CH52" i="18"/>
  <c r="CH7" i="18" s="1"/>
  <c r="DU52" i="18"/>
  <c r="DU7" i="18" s="1"/>
  <c r="DU8" i="18"/>
  <c r="EH52" i="18"/>
  <c r="EH7" i="18" s="1"/>
  <c r="EH8" i="18"/>
  <c r="DD8" i="18"/>
  <c r="DD52" i="18"/>
  <c r="DD7" i="18" s="1"/>
  <c r="DS52" i="18"/>
  <c r="DS7" i="18" s="1"/>
  <c r="DS8" i="18"/>
  <c r="I11" i="22"/>
  <c r="GG160" i="22"/>
  <c r="GL156" i="22"/>
  <c r="M103" i="23"/>
  <c r="AW8" i="18"/>
  <c r="AW52" i="18"/>
  <c r="AW7" i="18" s="1"/>
  <c r="DW52" i="18"/>
  <c r="DW7" i="18" s="1"/>
  <c r="DW8" i="18"/>
  <c r="DG8" i="18"/>
  <c r="DG52" i="18"/>
  <c r="DG7" i="18" s="1"/>
  <c r="DB52" i="18"/>
  <c r="DB7" i="18" s="1"/>
  <c r="DB8" i="18"/>
  <c r="CE8" i="18"/>
  <c r="CE52" i="18"/>
  <c r="CE7" i="18" s="1"/>
  <c r="CD52" i="18"/>
  <c r="CD7" i="18" s="1"/>
  <c r="CD8" i="18"/>
  <c r="DH52" i="18"/>
  <c r="DH7" i="18" s="1"/>
  <c r="DH8" i="18"/>
  <c r="AO8" i="18"/>
  <c r="AO52" i="18"/>
  <c r="AO7" i="18" s="1"/>
  <c r="CQ8" i="18"/>
  <c r="CQ52" i="18"/>
  <c r="CQ7" i="18" s="1"/>
  <c r="FU44" i="18"/>
  <c r="FW97" i="18"/>
  <c r="FR21" i="18"/>
  <c r="FR97" i="18"/>
  <c r="FW36" i="18"/>
  <c r="FT97" i="18"/>
  <c r="FQ37" i="18"/>
  <c r="FS53" i="18"/>
  <c r="FS45" i="18"/>
  <c r="FT33" i="18"/>
  <c r="FU29" i="18"/>
  <c r="FR17" i="18"/>
  <c r="FU37" i="18"/>
  <c r="FU57" i="18"/>
  <c r="FU12" i="18" s="1"/>
  <c r="FU46" i="18"/>
  <c r="FX29" i="18"/>
  <c r="FV17" i="18"/>
  <c r="FX30" i="18"/>
  <c r="FQ42" i="18"/>
  <c r="FO45" i="18"/>
  <c r="FO53" i="18"/>
  <c r="FU33" i="18"/>
  <c r="FQ29" i="18"/>
  <c r="FO17" i="18"/>
  <c r="FW37" i="18"/>
  <c r="FO30" i="18"/>
  <c r="FW23" i="18"/>
  <c r="FT23" i="18"/>
  <c r="FV42" i="18"/>
  <c r="FS57" i="18"/>
  <c r="FS12" i="18" s="1"/>
  <c r="FS46" i="18"/>
  <c r="FQ26" i="18"/>
  <c r="FR34" i="18"/>
  <c r="FR55" i="18"/>
  <c r="FR10" i="18" s="1"/>
  <c r="FQ32" i="18"/>
  <c r="FO32" i="18"/>
  <c r="FT20" i="18"/>
  <c r="FR27" i="18"/>
  <c r="FS40" i="18"/>
  <c r="FU54" i="18"/>
  <c r="FU9" i="18" s="1"/>
  <c r="FU22" i="18"/>
  <c r="FQ20" i="18"/>
  <c r="FW20" i="18"/>
  <c r="FR32" i="18"/>
  <c r="FW43" i="18"/>
  <c r="FQ30" i="18"/>
  <c r="FQ23" i="18"/>
  <c r="FT29" i="18"/>
  <c r="FT38" i="18"/>
  <c r="FX43" i="18"/>
  <c r="FS25" i="18"/>
  <c r="FR56" i="18"/>
  <c r="FR11" i="18" s="1"/>
  <c r="FR41" i="18"/>
  <c r="FQ31" i="18"/>
  <c r="FT17" i="18"/>
  <c r="FQ43" i="18"/>
  <c r="FO24" i="18"/>
  <c r="FQ56" i="18"/>
  <c r="FQ11" i="18" s="1"/>
  <c r="FQ41" i="18"/>
  <c r="FV30" i="18"/>
  <c r="FW42" i="18"/>
  <c r="FR31" i="18"/>
  <c r="FS38" i="18"/>
  <c r="FT37" i="18"/>
  <c r="FR24" i="18"/>
  <c r="FX35" i="18"/>
  <c r="FR39" i="18"/>
  <c r="FV23" i="18"/>
  <c r="FT42" i="18"/>
  <c r="FX57" i="18"/>
  <c r="FX12" i="18" s="1"/>
  <c r="FX46" i="18"/>
  <c r="FW33" i="18"/>
  <c r="FX26" i="18"/>
  <c r="FQ55" i="18"/>
  <c r="FQ10" i="18" s="1"/>
  <c r="FQ34" i="18"/>
  <c r="FT55" i="18"/>
  <c r="FT10" i="18" s="1"/>
  <c r="FT34" i="18"/>
  <c r="FO44" i="18"/>
  <c r="FO36" i="18"/>
  <c r="FV20" i="18"/>
  <c r="FR54" i="18"/>
  <c r="FR9" i="18" s="1"/>
  <c r="FR22" i="18"/>
  <c r="FQ21" i="18"/>
  <c r="FS28" i="18"/>
  <c r="FK52" i="18"/>
  <c r="FK7" i="18" s="1"/>
  <c r="FK8" i="18"/>
  <c r="FQ18" i="18"/>
  <c r="FT24" i="18"/>
  <c r="FV31" i="18"/>
  <c r="FO39" i="18"/>
  <c r="FT18" i="18"/>
  <c r="FX17" i="18"/>
  <c r="FS41" i="18"/>
  <c r="FS56" i="18"/>
  <c r="FS11" i="18" s="1"/>
  <c r="FU53" i="18"/>
  <c r="FU45" i="18"/>
  <c r="FW38" i="18"/>
  <c r="FT43" i="18"/>
  <c r="FV25" i="18"/>
  <c r="FW24" i="18"/>
  <c r="FU56" i="18"/>
  <c r="FU11" i="18" s="1"/>
  <c r="FU41" i="18"/>
  <c r="FS31" i="18"/>
  <c r="FT39" i="18"/>
  <c r="FV43" i="18"/>
  <c r="FX24" i="18"/>
  <c r="FO19" i="18"/>
  <c r="FW35" i="18"/>
  <c r="FV35" i="18"/>
  <c r="FX23" i="18"/>
  <c r="FO42" i="18"/>
  <c r="FQ57" i="18"/>
  <c r="FQ12" i="18" s="1"/>
  <c r="FQ46" i="18"/>
  <c r="FO33" i="18"/>
  <c r="FV55" i="18"/>
  <c r="FV10" i="18" s="1"/>
  <c r="FV34" i="18"/>
  <c r="FQ40" i="18"/>
  <c r="FT36" i="18"/>
  <c r="FW32" i="18"/>
  <c r="FT22" i="18"/>
  <c r="FT54" i="18"/>
  <c r="FT9" i="18" s="1"/>
  <c r="FX32" i="18"/>
  <c r="FT40" i="18"/>
  <c r="FQ27" i="18"/>
  <c r="FB8" i="18"/>
  <c r="FB52" i="18"/>
  <c r="FB7" i="18" s="1"/>
  <c r="FV97" i="18"/>
  <c r="FS97" i="18"/>
  <c r="FJ52" i="18"/>
  <c r="FJ7" i="18" s="1"/>
  <c r="FJ8" i="18"/>
  <c r="FQ25" i="18"/>
  <c r="FW47" i="18"/>
  <c r="FW58" i="18"/>
  <c r="FW13" i="18" s="1"/>
  <c r="FR53" i="18"/>
  <c r="FR45" i="18"/>
  <c r="FV19" i="18"/>
  <c r="FV29" i="18"/>
  <c r="FS17" i="18"/>
  <c r="FO47" i="18"/>
  <c r="FO58" i="18"/>
  <c r="FO13" i="18" s="1"/>
  <c r="FS30" i="18"/>
  <c r="FW39" i="18"/>
  <c r="FU18" i="18"/>
  <c r="FX37" i="18"/>
  <c r="FX25" i="18"/>
  <c r="FX47" i="18"/>
  <c r="FX58" i="18"/>
  <c r="FX13" i="18" s="1"/>
  <c r="FV33" i="18"/>
  <c r="FW18" i="18"/>
  <c r="FW25" i="18"/>
  <c r="FR26" i="18"/>
  <c r="FS35" i="18"/>
  <c r="FT35" i="18"/>
  <c r="FV39" i="18"/>
  <c r="FO23" i="18"/>
  <c r="FS42" i="18"/>
  <c r="FT46" i="18"/>
  <c r="FT57" i="18"/>
  <c r="FT12" i="18" s="1"/>
  <c r="FS55" i="18"/>
  <c r="FS10" i="18" s="1"/>
  <c r="FS34" i="18"/>
  <c r="FT32" i="18"/>
  <c r="FV21" i="18"/>
  <c r="FX54" i="18"/>
  <c r="FX9" i="18" s="1"/>
  <c r="FX22" i="18"/>
  <c r="FV28" i="18"/>
  <c r="FO28" i="18"/>
  <c r="FR40" i="18"/>
  <c r="FO21" i="18"/>
  <c r="FX20" i="18"/>
  <c r="FQ97" i="18"/>
  <c r="FX97" i="18"/>
  <c r="FQ17" i="18"/>
  <c r="FR37" i="18"/>
  <c r="FT53" i="18"/>
  <c r="FT45" i="18"/>
  <c r="FO26" i="18"/>
  <c r="FO31" i="18"/>
  <c r="FO38" i="18"/>
  <c r="FV37" i="18"/>
  <c r="FS19" i="18"/>
  <c r="FO29" i="18"/>
  <c r="FQ38" i="18"/>
  <c r="FU43" i="18"/>
  <c r="FU17" i="18"/>
  <c r="FO37" i="18"/>
  <c r="FU30" i="18"/>
  <c r="FR29" i="18"/>
  <c r="FW17" i="18"/>
  <c r="FQ33" i="18"/>
  <c r="FW19" i="18"/>
  <c r="FQ19" i="18"/>
  <c r="FO35" i="18"/>
  <c r="FX39" i="18"/>
  <c r="FX42" i="18"/>
  <c r="FR42" i="18"/>
  <c r="FX55" i="18"/>
  <c r="FX10" i="18" s="1"/>
  <c r="FX34" i="18"/>
  <c r="FT21" i="18"/>
  <c r="FV36" i="18"/>
  <c r="FV27" i="18"/>
  <c r="FS22" i="18"/>
  <c r="FS54" i="18"/>
  <c r="FS9" i="18" s="1"/>
  <c r="FU40" i="18"/>
  <c r="FO27" i="18"/>
  <c r="FV22" i="18"/>
  <c r="FV54" i="18"/>
  <c r="FV9" i="18" s="1"/>
  <c r="FR20" i="18"/>
  <c r="FZ1" i="18"/>
  <c r="GA49" i="18"/>
  <c r="GA60" i="18" s="1"/>
  <c r="GA94" i="18"/>
  <c r="GA105" i="18" s="1"/>
  <c r="FF52" i="18"/>
  <c r="FF7" i="18" s="1"/>
  <c r="FF8" i="18"/>
  <c r="FI52" i="18"/>
  <c r="FI7" i="18" s="1"/>
  <c r="FI8" i="18"/>
  <c r="FW56" i="18"/>
  <c r="FW11" i="18" s="1"/>
  <c r="FW41" i="18"/>
  <c r="FS29" i="18"/>
  <c r="FV38" i="18"/>
  <c r="FT30" i="18"/>
  <c r="FV57" i="18"/>
  <c r="FV12" i="18" s="1"/>
  <c r="FV46" i="18"/>
  <c r="FV53" i="18"/>
  <c r="FV45" i="18"/>
  <c r="FU39" i="18"/>
  <c r="FO43" i="18"/>
  <c r="FV24" i="18"/>
  <c r="FO56" i="18"/>
  <c r="FO11" i="18" s="1"/>
  <c r="FO41" i="18"/>
  <c r="FV18" i="18"/>
  <c r="FR38" i="18"/>
  <c r="FS37" i="18"/>
  <c r="FQ24" i="18"/>
  <c r="FV41" i="18"/>
  <c r="FV56" i="18"/>
  <c r="FV11" i="18" s="1"/>
  <c r="FU31" i="18"/>
  <c r="FU38" i="18"/>
  <c r="FO46" i="18"/>
  <c r="FO57" i="18"/>
  <c r="FO12" i="18" s="1"/>
  <c r="FS26" i="18"/>
  <c r="FU26" i="18"/>
  <c r="FR19" i="18"/>
  <c r="FU35" i="18"/>
  <c r="FR23" i="18"/>
  <c r="FU55" i="18"/>
  <c r="FU10" i="18" s="1"/>
  <c r="FU34" i="18"/>
  <c r="FQ54" i="18"/>
  <c r="FQ9" i="18" s="1"/>
  <c r="FQ22" i="18"/>
  <c r="FW55" i="18"/>
  <c r="FW10" i="18" s="1"/>
  <c r="FW34" i="18"/>
  <c r="FU20" i="18"/>
  <c r="FQ28" i="18"/>
  <c r="FO20" i="18"/>
  <c r="FV32" i="18"/>
  <c r="FW40" i="18"/>
  <c r="GJ66" i="18"/>
  <c r="GF89" i="18"/>
  <c r="GG74" i="18"/>
  <c r="GD90" i="18"/>
  <c r="GK73" i="18"/>
  <c r="GG62" i="18"/>
  <c r="GJ72" i="18"/>
  <c r="GG66" i="18"/>
  <c r="GD84" i="18"/>
  <c r="GE67" i="18"/>
  <c r="GI83" i="18"/>
  <c r="GJ87" i="18"/>
  <c r="GE68" i="18"/>
  <c r="GJ62" i="18"/>
  <c r="GI70" i="18"/>
  <c r="GG72" i="18"/>
  <c r="GB76" i="18"/>
  <c r="GE89" i="18"/>
  <c r="GF74" i="18"/>
  <c r="GK90" i="18"/>
  <c r="GF62" i="18"/>
  <c r="GB62" i="18"/>
  <c r="GH74" i="18"/>
  <c r="GF66" i="18"/>
  <c r="GK84" i="18"/>
  <c r="GK71" i="18"/>
  <c r="GH83" i="18"/>
  <c r="GB87" i="18"/>
  <c r="GD68" i="18"/>
  <c r="GH64" i="18"/>
  <c r="GG71" i="18"/>
  <c r="GJ88" i="18"/>
  <c r="GF72" i="18"/>
  <c r="GG76" i="18"/>
  <c r="GK89" i="18"/>
  <c r="GE74" i="18"/>
  <c r="GJ73" i="18"/>
  <c r="GE62" i="18"/>
  <c r="GG64" i="18"/>
  <c r="GE66" i="18"/>
  <c r="GK67" i="18"/>
  <c r="GG83" i="18"/>
  <c r="GI87" i="18"/>
  <c r="GI68" i="18"/>
  <c r="GF73" i="18"/>
  <c r="GB88" i="18"/>
  <c r="GE72" i="18"/>
  <c r="GF76" i="18"/>
  <c r="GJ89" i="18"/>
  <c r="GD74" i="18"/>
  <c r="GJ90" i="18"/>
  <c r="GB73" i="18"/>
  <c r="GB89" i="18"/>
  <c r="GK74" i="18"/>
  <c r="GB90" i="18"/>
  <c r="GI73" i="18"/>
  <c r="GI62" i="18"/>
  <c r="GE64" i="18"/>
  <c r="GI66" i="18"/>
  <c r="GB84" i="18"/>
  <c r="GJ67" i="18"/>
  <c r="GB71" i="18"/>
  <c r="GK83" i="18"/>
  <c r="GE83" i="18"/>
  <c r="GG87" i="18"/>
  <c r="GD73" i="18"/>
  <c r="GG70" i="18"/>
  <c r="GF88" i="18"/>
  <c r="GH88" i="18"/>
  <c r="GI72" i="18"/>
  <c r="GG67" i="18"/>
  <c r="GI89" i="18"/>
  <c r="GB72" i="18"/>
  <c r="GG90" i="18"/>
  <c r="GI90" i="18"/>
  <c r="GH73" i="18"/>
  <c r="GH72" i="18"/>
  <c r="GD64" i="18"/>
  <c r="GG84" i="18"/>
  <c r="GI84" i="18"/>
  <c r="GB67" i="18"/>
  <c r="GI71" i="18"/>
  <c r="GD83" i="18"/>
  <c r="GF87" i="18"/>
  <c r="GB66" i="18"/>
  <c r="GH84" i="18"/>
  <c r="GF70" i="18"/>
  <c r="GE88" i="18"/>
  <c r="GG73" i="18"/>
  <c r="GI74" i="18"/>
  <c r="GF67" i="18"/>
  <c r="GB64" i="18"/>
  <c r="GH87" i="18"/>
  <c r="GF68" i="18"/>
  <c r="GD88" i="18"/>
  <c r="GK76" i="18"/>
  <c r="GK92" i="18"/>
  <c r="GD71" i="18"/>
  <c r="GF90" i="18"/>
  <c r="GD66" i="18"/>
  <c r="GE87" i="18"/>
  <c r="GF71" i="18"/>
  <c r="GK88" i="18"/>
  <c r="GJ82" i="18"/>
  <c r="GK72" i="18"/>
  <c r="GE90" i="18"/>
  <c r="GF84" i="18"/>
  <c r="GI67" i="18"/>
  <c r="GD87" i="18"/>
  <c r="GI88" i="18"/>
  <c r="GJ76" i="18"/>
  <c r="GJ92" i="18"/>
  <c r="GH76" i="18"/>
  <c r="GB82" i="18"/>
  <c r="GH90" i="18"/>
  <c r="GE84" i="18"/>
  <c r="GH67" i="18"/>
  <c r="GJ83" i="18"/>
  <c r="GI76" i="18"/>
  <c r="GB92" i="18"/>
  <c r="GG82" i="18"/>
  <c r="GI82" i="18"/>
  <c r="GJ84" i="18"/>
  <c r="GJ71" i="18"/>
  <c r="GB83" i="18"/>
  <c r="GB68" i="18"/>
  <c r="GK62" i="18"/>
  <c r="GG92" i="18"/>
  <c r="GI92" i="18"/>
  <c r="GF82" i="18"/>
  <c r="GH92" i="18"/>
  <c r="GH89" i="18"/>
  <c r="GE73" i="18"/>
  <c r="GH71" i="18"/>
  <c r="GF83" i="18"/>
  <c r="GE70" i="18"/>
  <c r="GD72" i="18"/>
  <c r="GF92" i="18"/>
  <c r="GE82" i="18"/>
  <c r="GJ74" i="18"/>
  <c r="GD62" i="18"/>
  <c r="GH62" i="18"/>
  <c r="GD92" i="18"/>
  <c r="GG68" i="18"/>
  <c r="GG89" i="18"/>
  <c r="GK87" i="18"/>
  <c r="GD70" i="18"/>
  <c r="GG88" i="18"/>
  <c r="GI64" i="18"/>
  <c r="GE92" i="18"/>
  <c r="GE76" i="18"/>
  <c r="GD82" i="18"/>
  <c r="GF64" i="18"/>
  <c r="GE71" i="18"/>
  <c r="GD89" i="18"/>
  <c r="GD76" i="18"/>
  <c r="GK82" i="18"/>
  <c r="GK80" i="18"/>
  <c r="GH91" i="18"/>
  <c r="GH75" i="18"/>
  <c r="GG80" i="18"/>
  <c r="GI80" i="18"/>
  <c r="GD91" i="18"/>
  <c r="GD75" i="18"/>
  <c r="GF80" i="18"/>
  <c r="GH80" i="18"/>
  <c r="GJ91" i="18"/>
  <c r="GK75" i="18"/>
  <c r="GE80" i="18"/>
  <c r="GB91" i="18"/>
  <c r="GJ75" i="18"/>
  <c r="GB75" i="18"/>
  <c r="GK91" i="18"/>
  <c r="GE75" i="18"/>
  <c r="GI65" i="18"/>
  <c r="GF78" i="18"/>
  <c r="GH78" i="18"/>
  <c r="GB77" i="18"/>
  <c r="GJ85" i="18"/>
  <c r="GB86" i="18"/>
  <c r="GJ81" i="18"/>
  <c r="GK63" i="18"/>
  <c r="GG63" i="18"/>
  <c r="GG79" i="18"/>
  <c r="GH69" i="18"/>
  <c r="GJ68" i="18"/>
  <c r="GB74" i="18"/>
  <c r="GD80" i="18"/>
  <c r="GI91" i="18"/>
  <c r="GH65" i="18"/>
  <c r="GE78" i="18"/>
  <c r="GI77" i="18"/>
  <c r="GB85" i="18"/>
  <c r="GG86" i="18"/>
  <c r="GI86" i="18"/>
  <c r="GB81" i="18"/>
  <c r="GD63" i="18"/>
  <c r="GF79" i="18"/>
  <c r="GE69" i="18"/>
  <c r="GK66" i="18"/>
  <c r="GG91" i="18"/>
  <c r="GE65" i="18"/>
  <c r="GD78" i="18"/>
  <c r="GH77" i="18"/>
  <c r="GI85" i="18"/>
  <c r="GF86" i="18"/>
  <c r="GH86" i="18"/>
  <c r="GJ80" i="18"/>
  <c r="GF91" i="18"/>
  <c r="GD65" i="18"/>
  <c r="GK78" i="18"/>
  <c r="GG77" i="18"/>
  <c r="GH85" i="18"/>
  <c r="GE86" i="18"/>
  <c r="GB80" i="18"/>
  <c r="GE91" i="18"/>
  <c r="GK65" i="18"/>
  <c r="GG65" i="18"/>
  <c r="GF77" i="18"/>
  <c r="GG85" i="18"/>
  <c r="GD86" i="18"/>
  <c r="GG81" i="18"/>
  <c r="GI63" i="18"/>
  <c r="GJ79" i="18"/>
  <c r="GD69" i="18"/>
  <c r="GH66" i="18"/>
  <c r="GK64" i="18"/>
  <c r="GI75" i="18"/>
  <c r="GF65" i="18"/>
  <c r="GJ78" i="18"/>
  <c r="GK77" i="18"/>
  <c r="GE77" i="18"/>
  <c r="GF85" i="18"/>
  <c r="GK86" i="18"/>
  <c r="GF81" i="18"/>
  <c r="GH63" i="18"/>
  <c r="GB79" i="18"/>
  <c r="GJ69" i="18"/>
  <c r="GJ64" i="18"/>
  <c r="GJ70" i="18"/>
  <c r="GG75" i="18"/>
  <c r="GJ65" i="18"/>
  <c r="GB78" i="18"/>
  <c r="GD77" i="18"/>
  <c r="GK85" i="18"/>
  <c r="GE85" i="18"/>
  <c r="GK81" i="18"/>
  <c r="GE81" i="18"/>
  <c r="GE63" i="18"/>
  <c r="GI79" i="18"/>
  <c r="GB69" i="18"/>
  <c r="GH70" i="18"/>
  <c r="GK68" i="18"/>
  <c r="GF75" i="18"/>
  <c r="GB65" i="18"/>
  <c r="GG78" i="18"/>
  <c r="GI78" i="18"/>
  <c r="GJ77" i="18"/>
  <c r="GD85" i="18"/>
  <c r="GJ86" i="18"/>
  <c r="GD81" i="18"/>
  <c r="GF63" i="18"/>
  <c r="GH79" i="18"/>
  <c r="GI69" i="18"/>
  <c r="GD67" i="18"/>
  <c r="GH81" i="18"/>
  <c r="GD79" i="18"/>
  <c r="GH82" i="18"/>
  <c r="GK70" i="18"/>
  <c r="GH68" i="18"/>
  <c r="GK69" i="18"/>
  <c r="GJ63" i="18"/>
  <c r="GK79" i="18"/>
  <c r="GG69" i="18"/>
  <c r="GB63" i="18"/>
  <c r="GF69" i="18"/>
  <c r="GI81" i="18"/>
  <c r="GE79" i="18"/>
  <c r="GB70" i="18"/>
  <c r="FR58" i="18"/>
  <c r="FR13" i="18" s="1"/>
  <c r="FR47" i="18"/>
  <c r="FW31" i="18"/>
  <c r="FQ39" i="18"/>
  <c r="FR18" i="18"/>
  <c r="FS24" i="18"/>
  <c r="FX56" i="18"/>
  <c r="FX11" i="18" s="1"/>
  <c r="FX41" i="18"/>
  <c r="FW30" i="18"/>
  <c r="FU19" i="18"/>
  <c r="FS43" i="18"/>
  <c r="FU25" i="18"/>
  <c r="FT41" i="18"/>
  <c r="FT56" i="18"/>
  <c r="FT11" i="18" s="1"/>
  <c r="FW45" i="18"/>
  <c r="FW53" i="18"/>
  <c r="FW29" i="18"/>
  <c r="FX38" i="18"/>
  <c r="FR43" i="18"/>
  <c r="FU47" i="18"/>
  <c r="FU58" i="18"/>
  <c r="FU13" i="18" s="1"/>
  <c r="FT31" i="18"/>
  <c r="FQ35" i="18"/>
  <c r="FU42" i="18"/>
  <c r="FR33" i="18"/>
  <c r="FV26" i="18"/>
  <c r="FX19" i="18"/>
  <c r="FS23" i="18"/>
  <c r="FX40" i="18"/>
  <c r="FW22" i="18"/>
  <c r="FW54" i="18"/>
  <c r="FW9" i="18" s="1"/>
  <c r="FU28" i="18"/>
  <c r="FT27" i="18"/>
  <c r="FX21" i="18"/>
  <c r="FW21" i="18"/>
  <c r="FX28" i="18"/>
  <c r="FR28" i="18"/>
  <c r="FS27" i="18"/>
  <c r="GM94" i="18"/>
  <c r="GM105" i="18" s="1"/>
  <c r="GZ4" i="18"/>
  <c r="GM49" i="18"/>
  <c r="GM60" i="18" s="1"/>
  <c r="GN4" i="18"/>
  <c r="FE52" i="18"/>
  <c r="FE7" i="18" s="1"/>
  <c r="FE8" i="18"/>
  <c r="FT58" i="18"/>
  <c r="FT13" i="18" s="1"/>
  <c r="FT47" i="18"/>
  <c r="FQ53" i="18"/>
  <c r="FQ45" i="18"/>
  <c r="FR35" i="18"/>
  <c r="FX18" i="18"/>
  <c r="FR25" i="18"/>
  <c r="FV47" i="18"/>
  <c r="FV58" i="18"/>
  <c r="FV13" i="18" s="1"/>
  <c r="FU24" i="18"/>
  <c r="FW26" i="18"/>
  <c r="FS18" i="18"/>
  <c r="FT25" i="18"/>
  <c r="FQ58" i="18"/>
  <c r="FQ13" i="18" s="1"/>
  <c r="FQ47" i="18"/>
  <c r="FR30" i="18"/>
  <c r="FT19" i="18"/>
  <c r="FX31" i="18"/>
  <c r="FS39" i="18"/>
  <c r="FO18" i="18"/>
  <c r="FO25" i="18"/>
  <c r="FS47" i="18"/>
  <c r="FS58" i="18"/>
  <c r="FS13" i="18" s="1"/>
  <c r="FX45" i="18"/>
  <c r="FX53" i="18"/>
  <c r="FS33" i="18"/>
  <c r="FU23" i="18"/>
  <c r="FW46" i="18"/>
  <c r="FW57" i="18"/>
  <c r="FW12" i="18" s="1"/>
  <c r="FR46" i="18"/>
  <c r="FR57" i="18"/>
  <c r="FR12" i="18" s="1"/>
  <c r="FX33" i="18"/>
  <c r="FT26" i="18"/>
  <c r="FO55" i="18"/>
  <c r="FO10" i="18" s="1"/>
  <c r="FO34" i="18"/>
  <c r="FO40" i="18"/>
  <c r="FR36" i="18"/>
  <c r="FU27" i="18"/>
  <c r="FS20" i="18"/>
  <c r="FS32" i="18"/>
  <c r="FX27" i="18"/>
  <c r="FW28" i="18"/>
  <c r="FV40" i="18"/>
  <c r="FW27" i="18"/>
  <c r="FO54" i="18"/>
  <c r="FO9" i="18" s="1"/>
  <c r="FO22" i="18"/>
  <c r="GD137" i="18"/>
  <c r="GD103" i="18" s="1"/>
  <c r="GE128" i="18"/>
  <c r="GK107" i="18"/>
  <c r="GE107" i="18"/>
  <c r="GF109" i="18"/>
  <c r="GG111" i="18"/>
  <c r="GH113" i="18"/>
  <c r="GI115" i="18"/>
  <c r="GB117" i="18"/>
  <c r="GJ119" i="18"/>
  <c r="GK123" i="18"/>
  <c r="GE123" i="18"/>
  <c r="GF125" i="18"/>
  <c r="GG127" i="18"/>
  <c r="GH129" i="18"/>
  <c r="GI131" i="18"/>
  <c r="GI101" i="18" s="1"/>
  <c r="GB133" i="18"/>
  <c r="GJ135" i="18"/>
  <c r="GJ98" i="18" s="1"/>
  <c r="GD128" i="18"/>
  <c r="GK109" i="18"/>
  <c r="GE109" i="18"/>
  <c r="GF111" i="18"/>
  <c r="GG113" i="18"/>
  <c r="GH115" i="18"/>
  <c r="GI117" i="18"/>
  <c r="GB119" i="18"/>
  <c r="GJ121" i="18"/>
  <c r="GK125" i="18"/>
  <c r="GE125" i="18"/>
  <c r="GF127" i="18"/>
  <c r="GG129" i="18"/>
  <c r="GH131" i="18"/>
  <c r="GH101" i="18" s="1"/>
  <c r="GI133" i="18"/>
  <c r="GB135" i="18"/>
  <c r="GB98" i="18" s="1"/>
  <c r="GJ137" i="18"/>
  <c r="GJ103" i="18" s="1"/>
  <c r="GD113" i="18"/>
  <c r="GK128" i="18"/>
  <c r="GJ107" i="18"/>
  <c r="GK111" i="18"/>
  <c r="GE111" i="18"/>
  <c r="GF113" i="18"/>
  <c r="GG115" i="18"/>
  <c r="GH117" i="18"/>
  <c r="GI119" i="18"/>
  <c r="GB121" i="18"/>
  <c r="GJ123" i="18"/>
  <c r="GK127" i="18"/>
  <c r="GE127" i="18"/>
  <c r="GF129" i="18"/>
  <c r="GG131" i="18"/>
  <c r="GG101" i="18" s="1"/>
  <c r="GH133" i="18"/>
  <c r="GI135" i="18"/>
  <c r="GI98" i="18" s="1"/>
  <c r="GB137" i="18"/>
  <c r="GB103" i="18" s="1"/>
  <c r="GD129" i="18"/>
  <c r="GD111" i="18"/>
  <c r="GD127" i="18"/>
  <c r="GJ128" i="18"/>
  <c r="GI107" i="18"/>
  <c r="GB109" i="18"/>
  <c r="GJ111" i="18"/>
  <c r="GK115" i="18"/>
  <c r="GE115" i="18"/>
  <c r="GF117" i="18"/>
  <c r="GG119" i="18"/>
  <c r="GH121" i="18"/>
  <c r="GI123" i="18"/>
  <c r="GB125" i="18"/>
  <c r="GJ127" i="18"/>
  <c r="GK131" i="18"/>
  <c r="GK101" i="18" s="1"/>
  <c r="GE131" i="18"/>
  <c r="GE101" i="18" s="1"/>
  <c r="GF133" i="18"/>
  <c r="GG135" i="18"/>
  <c r="GG98" i="18" s="1"/>
  <c r="GH137" i="18"/>
  <c r="GH103" i="18" s="1"/>
  <c r="GB128" i="18"/>
  <c r="GD121" i="18"/>
  <c r="GH107" i="18"/>
  <c r="GI109" i="18"/>
  <c r="GB111" i="18"/>
  <c r="GJ113" i="18"/>
  <c r="GK117" i="18"/>
  <c r="GE117" i="18"/>
  <c r="GF119" i="18"/>
  <c r="GG121" i="18"/>
  <c r="GH123" i="18"/>
  <c r="GI125" i="18"/>
  <c r="GB127" i="18"/>
  <c r="GJ129" i="18"/>
  <c r="GK133" i="18"/>
  <c r="GE133" i="18"/>
  <c r="GF135" i="18"/>
  <c r="GF98" i="18" s="1"/>
  <c r="GG137" i="18"/>
  <c r="GG103" i="18" s="1"/>
  <c r="GD135" i="18"/>
  <c r="GD98" i="18" s="1"/>
  <c r="GG128" i="18"/>
  <c r="GH109" i="18"/>
  <c r="GE113" i="18"/>
  <c r="GG123" i="18"/>
  <c r="GK129" i="18"/>
  <c r="GJ133" i="18"/>
  <c r="GF137" i="18"/>
  <c r="GF103" i="18" s="1"/>
  <c r="GF128" i="18"/>
  <c r="GG109" i="18"/>
  <c r="GJ115" i="18"/>
  <c r="GH119" i="18"/>
  <c r="GF123" i="18"/>
  <c r="GB129" i="18"/>
  <c r="GG133" i="18"/>
  <c r="GE137" i="18"/>
  <c r="GE103" i="18" s="1"/>
  <c r="GH128" i="18"/>
  <c r="GB115" i="18"/>
  <c r="GE119" i="18"/>
  <c r="GJ125" i="18"/>
  <c r="GI129" i="18"/>
  <c r="GK135" i="18"/>
  <c r="GK98" i="18" s="1"/>
  <c r="GD119" i="18"/>
  <c r="GI128" i="18"/>
  <c r="GE112" i="18"/>
  <c r="GE99" i="18" s="1"/>
  <c r="GD133" i="18"/>
  <c r="GI111" i="18"/>
  <c r="GF115" i="18"/>
  <c r="GK121" i="18"/>
  <c r="GH125" i="18"/>
  <c r="GE129" i="18"/>
  <c r="GD123" i="18"/>
  <c r="GD112" i="18"/>
  <c r="GD99" i="18" s="1"/>
  <c r="GB107" i="18"/>
  <c r="GH111" i="18"/>
  <c r="GI121" i="18"/>
  <c r="GG125" i="18"/>
  <c r="GJ131" i="18"/>
  <c r="GJ101" i="18" s="1"/>
  <c r="GH135" i="18"/>
  <c r="GH98" i="18" s="1"/>
  <c r="GB112" i="18"/>
  <c r="GB99" i="18" s="1"/>
  <c r="GD117" i="18"/>
  <c r="GG107" i="18"/>
  <c r="GK113" i="18"/>
  <c r="GJ117" i="18"/>
  <c r="GF121" i="18"/>
  <c r="GB131" i="18"/>
  <c r="GB101" i="18" s="1"/>
  <c r="GE135" i="18"/>
  <c r="GE98" i="18" s="1"/>
  <c r="GD109" i="18"/>
  <c r="GD115" i="18"/>
  <c r="GG117" i="18"/>
  <c r="GK137" i="18"/>
  <c r="GK103" i="18" s="1"/>
  <c r="GK119" i="18"/>
  <c r="GI137" i="18"/>
  <c r="GI103" i="18" s="1"/>
  <c r="GD125" i="18"/>
  <c r="GE121" i="18"/>
  <c r="GI113" i="18"/>
  <c r="GB123" i="18"/>
  <c r="GD107" i="18"/>
  <c r="GD131" i="18"/>
  <c r="GD101" i="18" s="1"/>
  <c r="GF107" i="18"/>
  <c r="GI127" i="18"/>
  <c r="GJ109" i="18"/>
  <c r="GH127" i="18"/>
  <c r="GB113" i="18"/>
  <c r="GF131" i="18"/>
  <c r="GF101" i="18" s="1"/>
  <c r="GH112" i="18"/>
  <c r="GH99" i="18" s="1"/>
  <c r="GK112" i="18"/>
  <c r="GK99" i="18" s="1"/>
  <c r="GJ112" i="18"/>
  <c r="GJ99" i="18" s="1"/>
  <c r="GG112" i="18"/>
  <c r="GG99" i="18" s="1"/>
  <c r="GI112" i="18"/>
  <c r="GI99" i="18" s="1"/>
  <c r="GF112" i="18"/>
  <c r="GF99" i="18" s="1"/>
  <c r="GB108" i="18"/>
  <c r="GK108" i="18"/>
  <c r="GI108" i="18"/>
  <c r="GJ122" i="18"/>
  <c r="GF132" i="18"/>
  <c r="GH132" i="18"/>
  <c r="GD110" i="18"/>
  <c r="GJ134" i="18"/>
  <c r="GD118" i="18"/>
  <c r="GD130" i="18"/>
  <c r="GJ126" i="18"/>
  <c r="GK136" i="18"/>
  <c r="GK102" i="18" s="1"/>
  <c r="GG124" i="18"/>
  <c r="GG100" i="18" s="1"/>
  <c r="GI124" i="18"/>
  <c r="GI100" i="18" s="1"/>
  <c r="GE120" i="18"/>
  <c r="GJ114" i="18"/>
  <c r="GG116" i="18"/>
  <c r="GI116" i="18"/>
  <c r="GH108" i="18"/>
  <c r="GB122" i="18"/>
  <c r="GE132" i="18"/>
  <c r="GE42" i="18" s="1"/>
  <c r="GK110" i="18"/>
  <c r="GB134" i="18"/>
  <c r="GK118" i="18"/>
  <c r="GK28" i="18" s="1"/>
  <c r="GK130" i="18"/>
  <c r="GB126" i="18"/>
  <c r="GF124" i="18"/>
  <c r="GF100" i="18" s="1"/>
  <c r="GH124" i="18"/>
  <c r="GH100" i="18" s="1"/>
  <c r="GD120" i="18"/>
  <c r="GB114" i="18"/>
  <c r="GF116" i="18"/>
  <c r="GF26" i="18" s="1"/>
  <c r="GH116" i="18"/>
  <c r="GG108" i="18"/>
  <c r="GG122" i="18"/>
  <c r="GI122" i="18"/>
  <c r="GD132" i="18"/>
  <c r="GD42" i="18" s="1"/>
  <c r="GG134" i="18"/>
  <c r="GG44" i="18" s="1"/>
  <c r="GI134" i="18"/>
  <c r="GG126" i="18"/>
  <c r="GI126" i="18"/>
  <c r="GJ136" i="18"/>
  <c r="GJ102" i="18" s="1"/>
  <c r="GF108" i="18"/>
  <c r="GF122" i="18"/>
  <c r="GH122" i="18"/>
  <c r="GK132" i="18"/>
  <c r="GK42" i="18" s="1"/>
  <c r="GJ110" i="18"/>
  <c r="GF134" i="18"/>
  <c r="GH134" i="18"/>
  <c r="GH44" i="18" s="1"/>
  <c r="GJ118" i="18"/>
  <c r="GJ130" i="18"/>
  <c r="GF126" i="18"/>
  <c r="GH126" i="18"/>
  <c r="GB136" i="18"/>
  <c r="GB102" i="18" s="1"/>
  <c r="GE108" i="18"/>
  <c r="GE122" i="18"/>
  <c r="GB110" i="18"/>
  <c r="GE134" i="18"/>
  <c r="GE44" i="18" s="1"/>
  <c r="GB118" i="18"/>
  <c r="GB130" i="18"/>
  <c r="GE126" i="18"/>
  <c r="GG136" i="18"/>
  <c r="GG102" i="18" s="1"/>
  <c r="GI136" i="18"/>
  <c r="GI102" i="18" s="1"/>
  <c r="GK124" i="18"/>
  <c r="GK100" i="18" s="1"/>
  <c r="GJ120" i="18"/>
  <c r="GE114" i="18"/>
  <c r="GK116" i="18"/>
  <c r="GK26" i="18" s="1"/>
  <c r="GD108" i="18"/>
  <c r="GD122" i="18"/>
  <c r="GJ132" i="18"/>
  <c r="GJ42" i="18" s="1"/>
  <c r="GG110" i="18"/>
  <c r="GI110" i="18"/>
  <c r="GD134" i="18"/>
  <c r="GD44" i="18" s="1"/>
  <c r="GG118" i="18"/>
  <c r="GI118" i="18"/>
  <c r="GG130" i="18"/>
  <c r="GI130" i="18"/>
  <c r="GD126" i="18"/>
  <c r="GF136" i="18"/>
  <c r="GF102" i="18" s="1"/>
  <c r="GH136" i="18"/>
  <c r="GH102" i="18" s="1"/>
  <c r="GB120" i="18"/>
  <c r="GD114" i="18"/>
  <c r="GK122" i="18"/>
  <c r="GB132" i="18"/>
  <c r="GF110" i="18"/>
  <c r="GH110" i="18"/>
  <c r="GK134" i="18"/>
  <c r="GK44" i="18" s="1"/>
  <c r="GF118" i="18"/>
  <c r="GH118" i="18"/>
  <c r="GH28" i="18" s="1"/>
  <c r="GF130" i="18"/>
  <c r="GH130" i="18"/>
  <c r="GK126" i="18"/>
  <c r="GE136" i="18"/>
  <c r="GE102" i="18" s="1"/>
  <c r="GJ124" i="18"/>
  <c r="GJ100" i="18" s="1"/>
  <c r="GJ97" i="18" s="1"/>
  <c r="GG120" i="18"/>
  <c r="GI120" i="18"/>
  <c r="GK114" i="18"/>
  <c r="GJ116" i="18"/>
  <c r="GJ26" i="18" s="1"/>
  <c r="GJ108" i="18"/>
  <c r="GG132" i="18"/>
  <c r="GI132" i="18"/>
  <c r="GE110" i="18"/>
  <c r="GE118" i="18"/>
  <c r="GE130" i="18"/>
  <c r="GD136" i="18"/>
  <c r="GD102" i="18" s="1"/>
  <c r="GB124" i="18"/>
  <c r="GB100" i="18" s="1"/>
  <c r="GF120" i="18"/>
  <c r="GH120" i="18"/>
  <c r="GB116" i="18"/>
  <c r="GB26" i="18" s="1"/>
  <c r="GF114" i="18"/>
  <c r="GI114" i="18"/>
  <c r="GE116" i="18"/>
  <c r="GE26" i="18" s="1"/>
  <c r="GH114" i="18"/>
  <c r="GD116" i="18"/>
  <c r="GE124" i="18"/>
  <c r="GE100" i="18" s="1"/>
  <c r="GK120" i="18"/>
  <c r="GD124" i="18"/>
  <c r="GD100" i="18" s="1"/>
  <c r="GG114" i="18"/>
  <c r="FD52" i="18"/>
  <c r="FD7" i="18" s="1"/>
  <c r="FD8" i="18"/>
  <c r="FH52" i="18"/>
  <c r="FH7" i="18" s="1"/>
  <c r="FH8" i="18"/>
  <c r="FG52" i="18"/>
  <c r="FG7" i="18" s="1"/>
  <c r="FG8" i="18"/>
  <c r="J32" i="23"/>
  <c r="G120" i="23"/>
  <c r="J83" i="23"/>
  <c r="J120" i="23"/>
  <c r="G83" i="23"/>
  <c r="H32" i="23"/>
  <c r="H14" i="23" s="1"/>
  <c r="K103" i="23"/>
  <c r="F103" i="23"/>
  <c r="F69" i="23" s="1"/>
  <c r="J103" i="23"/>
  <c r="L67" i="23"/>
  <c r="F84" i="23"/>
  <c r="L103" i="23"/>
  <c r="G49" i="23"/>
  <c r="G64" i="23"/>
  <c r="M50" i="23"/>
  <c r="D50" i="23"/>
  <c r="K50" i="23"/>
  <c r="J50" i="23"/>
  <c r="H50" i="23"/>
  <c r="G50" i="23"/>
  <c r="M120" i="23"/>
  <c r="G103" i="23"/>
  <c r="L66" i="23"/>
  <c r="H120" i="23"/>
  <c r="H85" i="23" s="1"/>
  <c r="D11" i="23"/>
  <c r="F12" i="23"/>
  <c r="L49" i="23"/>
  <c r="L85" i="23" s="1"/>
  <c r="J10" i="23"/>
  <c r="H66" i="23"/>
  <c r="J49" i="23"/>
  <c r="F83" i="23"/>
  <c r="D82" i="23"/>
  <c r="K63" i="23"/>
  <c r="M68" i="23"/>
  <c r="M65" i="23"/>
  <c r="K66" i="23"/>
  <c r="G63" i="23"/>
  <c r="G10" i="23"/>
  <c r="M64" i="23"/>
  <c r="K84" i="23"/>
  <c r="G84" i="23"/>
  <c r="G13" i="23"/>
  <c r="H68" i="23"/>
  <c r="G68" i="23"/>
  <c r="I63" i="23"/>
  <c r="F8" i="23"/>
  <c r="F82" i="23"/>
  <c r="K65" i="23"/>
  <c r="F79" i="23"/>
  <c r="H8" i="23"/>
  <c r="F85" i="23"/>
  <c r="L81" i="23"/>
  <c r="D13" i="23"/>
  <c r="L10" i="23"/>
  <c r="H79" i="23"/>
  <c r="H65" i="23"/>
  <c r="L83" i="23"/>
  <c r="D80" i="23"/>
  <c r="H62" i="23"/>
  <c r="J68" i="23"/>
  <c r="D65" i="23"/>
  <c r="L82" i="23"/>
  <c r="L62" i="23"/>
  <c r="M62" i="23"/>
  <c r="L84" i="23"/>
  <c r="L13" i="23"/>
  <c r="H11" i="23"/>
  <c r="F66" i="23"/>
  <c r="H82" i="23"/>
  <c r="H84" i="23"/>
  <c r="F62" i="23"/>
  <c r="I83" i="23"/>
  <c r="D83" i="23"/>
  <c r="J84" i="23"/>
  <c r="D66" i="23"/>
  <c r="F63" i="23"/>
  <c r="M84" i="23"/>
  <c r="H64" i="23"/>
  <c r="H83" i="23"/>
  <c r="H63" i="23"/>
  <c r="I62" i="23"/>
  <c r="I84" i="23"/>
  <c r="L63" i="23"/>
  <c r="I68" i="23"/>
  <c r="I67" i="23"/>
  <c r="J65" i="23"/>
  <c r="J62" i="23"/>
  <c r="K62" i="23"/>
  <c r="M83" i="23"/>
  <c r="K67" i="23"/>
  <c r="L64" i="23"/>
  <c r="D64" i="23"/>
  <c r="M63" i="23"/>
  <c r="L65" i="23"/>
  <c r="J64" i="23"/>
  <c r="D84" i="23"/>
  <c r="D79" i="23"/>
  <c r="D67" i="23"/>
  <c r="I64" i="23"/>
  <c r="M12" i="23"/>
  <c r="G65" i="23"/>
  <c r="G67" i="23"/>
  <c r="I65" i="23"/>
  <c r="D63" i="23"/>
  <c r="J67" i="23"/>
  <c r="I66" i="23"/>
  <c r="L68" i="23"/>
  <c r="K83" i="23"/>
  <c r="F64" i="23"/>
  <c r="K64" i="23"/>
  <c r="D68" i="23"/>
  <c r="F65" i="23"/>
  <c r="J66" i="23"/>
  <c r="G62" i="23"/>
  <c r="D62" i="23"/>
  <c r="M67" i="23"/>
  <c r="M66" i="23"/>
  <c r="G8" i="23"/>
  <c r="G66" i="23"/>
  <c r="I80" i="23"/>
  <c r="D8" i="23"/>
  <c r="F68" i="23"/>
  <c r="J63" i="23"/>
  <c r="I13" i="23"/>
  <c r="L9" i="23"/>
  <c r="I79" i="23"/>
  <c r="I8" i="23"/>
  <c r="L79" i="23"/>
  <c r="J12" i="23"/>
  <c r="K81" i="23"/>
  <c r="L8" i="23"/>
  <c r="F14" i="23"/>
  <c r="I11" i="23"/>
  <c r="I82" i="23"/>
  <c r="J9" i="23"/>
  <c r="I14" i="23"/>
  <c r="J82" i="23"/>
  <c r="K79" i="23"/>
  <c r="F9" i="23"/>
  <c r="F80" i="23"/>
  <c r="K12" i="23"/>
  <c r="D9" i="23"/>
  <c r="F11" i="23"/>
  <c r="L11" i="23"/>
  <c r="M82" i="23"/>
  <c r="M10" i="23"/>
  <c r="I9" i="23"/>
  <c r="J11" i="23"/>
  <c r="I12" i="23"/>
  <c r="G9" i="23"/>
  <c r="I81" i="23"/>
  <c r="K9" i="23"/>
  <c r="M79" i="23"/>
  <c r="K13" i="23"/>
  <c r="J81" i="23"/>
  <c r="CM52" i="22"/>
  <c r="CM7" i="22" s="1"/>
  <c r="CM8" i="22"/>
  <c r="CS52" i="22"/>
  <c r="CS7" i="22" s="1"/>
  <c r="CS8" i="22"/>
  <c r="EK189" i="22"/>
  <c r="EK144" i="22" s="1"/>
  <c r="EK145" i="22"/>
  <c r="CD52" i="22"/>
  <c r="CD7" i="22" s="1"/>
  <c r="CD8" i="22"/>
  <c r="EI145" i="22"/>
  <c r="EI189" i="22"/>
  <c r="EI144" i="22" s="1"/>
  <c r="D78" i="23"/>
  <c r="EV145" i="22"/>
  <c r="EV189" i="22"/>
  <c r="EV144" i="22" s="1"/>
  <c r="DW189" i="22"/>
  <c r="DW144" i="22" s="1"/>
  <c r="DW145" i="22"/>
  <c r="CD145" i="22"/>
  <c r="CD189" i="22"/>
  <c r="CD144" i="22" s="1"/>
  <c r="ED145" i="22"/>
  <c r="ED189" i="22"/>
  <c r="ED144" i="22" s="1"/>
  <c r="X8" i="22"/>
  <c r="X52" i="22"/>
  <c r="X7" i="22" s="1"/>
  <c r="CU52" i="22"/>
  <c r="CU7" i="22" s="1"/>
  <c r="CU8" i="22"/>
  <c r="ES145" i="22"/>
  <c r="ES189" i="22"/>
  <c r="ES144" i="22" s="1"/>
  <c r="EI8" i="22"/>
  <c r="EI52" i="22"/>
  <c r="EI7" i="22" s="1"/>
  <c r="DW52" i="22"/>
  <c r="DW7" i="22" s="1"/>
  <c r="DW8" i="22"/>
  <c r="EJ52" i="22"/>
  <c r="EJ7" i="22" s="1"/>
  <c r="EJ8" i="22"/>
  <c r="BH8" i="22"/>
  <c r="BH52" i="22"/>
  <c r="BH7" i="22" s="1"/>
  <c r="CQ8" i="22"/>
  <c r="CQ52" i="22"/>
  <c r="CQ7" i="22" s="1"/>
  <c r="ED8" i="22"/>
  <c r="ED52" i="22"/>
  <c r="ED7" i="22" s="1"/>
  <c r="CI189" i="22"/>
  <c r="CI144" i="22" s="1"/>
  <c r="CI145" i="22"/>
  <c r="S16" i="23"/>
  <c r="K78" i="23"/>
  <c r="BX52" i="22"/>
  <c r="BX7" i="22" s="1"/>
  <c r="BX8" i="22"/>
  <c r="T52" i="22"/>
  <c r="T7" i="22" s="1"/>
  <c r="T8" i="22"/>
  <c r="L78" i="23"/>
  <c r="M80" i="23"/>
  <c r="BL189" i="22"/>
  <c r="BL144" i="22" s="1"/>
  <c r="BL145" i="22"/>
  <c r="DK145" i="22"/>
  <c r="DK189" i="22"/>
  <c r="DK144" i="22" s="1"/>
  <c r="M81" i="23"/>
  <c r="K80" i="23"/>
  <c r="EX52" i="22"/>
  <c r="EX7" i="22" s="1"/>
  <c r="EX8" i="22"/>
  <c r="BG52" i="22"/>
  <c r="BG7" i="22" s="1"/>
  <c r="BG8" i="22"/>
  <c r="AY52" i="22"/>
  <c r="AY7" i="22" s="1"/>
  <c r="AY8" i="22"/>
  <c r="CK52" i="22"/>
  <c r="CK7" i="22" s="1"/>
  <c r="CK8" i="22"/>
  <c r="EG52" i="22"/>
  <c r="EG7" i="22" s="1"/>
  <c r="EG8" i="22"/>
  <c r="AM8" i="22"/>
  <c r="AM52" i="22"/>
  <c r="AM7" i="22" s="1"/>
  <c r="EM52" i="22"/>
  <c r="EM7" i="22" s="1"/>
  <c r="EM8" i="22"/>
  <c r="M13" i="23"/>
  <c r="BT52" i="22"/>
  <c r="BT7" i="22" s="1"/>
  <c r="BT8" i="22"/>
  <c r="EZ189" i="22"/>
  <c r="EZ144" i="22" s="1"/>
  <c r="EZ145" i="22"/>
  <c r="S189" i="22"/>
  <c r="S144" i="22" s="1"/>
  <c r="S145" i="22"/>
  <c r="J8" i="23"/>
  <c r="DD145" i="22"/>
  <c r="DD189" i="22"/>
  <c r="DD144" i="22" s="1"/>
  <c r="BF189" i="22"/>
  <c r="BF144" i="22" s="1"/>
  <c r="BF145" i="22"/>
  <c r="CJ189" i="22"/>
  <c r="CJ144" i="22" s="1"/>
  <c r="CJ145" i="22"/>
  <c r="BJ189" i="22"/>
  <c r="BJ144" i="22" s="1"/>
  <c r="BJ145" i="22"/>
  <c r="CH8" i="22"/>
  <c r="CH52" i="22"/>
  <c r="CH7" i="22" s="1"/>
  <c r="BG189" i="22"/>
  <c r="BG144" i="22" s="1"/>
  <c r="BG145" i="22"/>
  <c r="BI189" i="22"/>
  <c r="BI144" i="22" s="1"/>
  <c r="BI145" i="22"/>
  <c r="BH145" i="22"/>
  <c r="BH189" i="22"/>
  <c r="BH144" i="22" s="1"/>
  <c r="F78" i="23"/>
  <c r="S52" i="22"/>
  <c r="S7" i="22" s="1"/>
  <c r="S8" i="22"/>
  <c r="BS145" i="22"/>
  <c r="BS189" i="22"/>
  <c r="BS144" i="22" s="1"/>
  <c r="EF52" i="22"/>
  <c r="EF7" i="22" s="1"/>
  <c r="EF8" i="22"/>
  <c r="AW189" i="22"/>
  <c r="AW144" i="22" s="1"/>
  <c r="AW145" i="22"/>
  <c r="AU52" i="22"/>
  <c r="AU7" i="22" s="1"/>
  <c r="AU8" i="22"/>
  <c r="DF189" i="22"/>
  <c r="DF144" i="22" s="1"/>
  <c r="DF145" i="22"/>
  <c r="H81" i="23"/>
  <c r="AS8" i="22"/>
  <c r="AS52" i="22"/>
  <c r="AS7" i="22" s="1"/>
  <c r="BU189" i="22"/>
  <c r="BU144" i="22" s="1"/>
  <c r="BU145" i="22"/>
  <c r="AH52" i="22"/>
  <c r="AH7" i="22" s="1"/>
  <c r="AH8" i="22"/>
  <c r="T16" i="23"/>
  <c r="Z16" i="23"/>
  <c r="AT52" i="22"/>
  <c r="AT7" i="22" s="1"/>
  <c r="AT8" i="22"/>
  <c r="CZ145" i="22"/>
  <c r="CZ189" i="22"/>
  <c r="CZ144" i="22" s="1"/>
  <c r="DS52" i="22"/>
  <c r="DS7" i="22" s="1"/>
  <c r="DS8" i="22"/>
  <c r="GM158" i="22"/>
  <c r="GI181" i="22"/>
  <c r="GH161" i="22"/>
  <c r="GM164" i="22"/>
  <c r="GK17" i="22"/>
  <c r="CG8" i="22"/>
  <c r="CG52" i="22"/>
  <c r="CG7" i="22" s="1"/>
  <c r="Y145" i="22"/>
  <c r="Y189" i="22"/>
  <c r="Y144" i="22" s="1"/>
  <c r="CL52" i="22"/>
  <c r="CL7" i="22" s="1"/>
  <c r="CL8" i="22"/>
  <c r="EZ52" i="22"/>
  <c r="EZ7" i="22" s="1"/>
  <c r="EZ8" i="22"/>
  <c r="CT52" i="22"/>
  <c r="CT7" i="22" s="1"/>
  <c r="CT8" i="22"/>
  <c r="DL145" i="22"/>
  <c r="DL189" i="22"/>
  <c r="DL144" i="22" s="1"/>
  <c r="EX189" i="22"/>
  <c r="EX144" i="22" s="1"/>
  <c r="EX145" i="22"/>
  <c r="AM189" i="22"/>
  <c r="AM144" i="22" s="1"/>
  <c r="AM145" i="22"/>
  <c r="Y52" i="22"/>
  <c r="Y7" i="22" s="1"/>
  <c r="Y8" i="22"/>
  <c r="L80" i="23"/>
  <c r="CG189" i="22"/>
  <c r="CG144" i="22" s="1"/>
  <c r="CG145" i="22"/>
  <c r="CJ8" i="22"/>
  <c r="CJ52" i="22"/>
  <c r="CJ7" i="22" s="1"/>
  <c r="F81" i="23"/>
  <c r="DH189" i="22"/>
  <c r="DH144" i="22" s="1"/>
  <c r="DH145" i="22"/>
  <c r="DI189" i="22"/>
  <c r="DI144" i="22" s="1"/>
  <c r="DI145" i="22"/>
  <c r="EV8" i="22"/>
  <c r="EV52" i="22"/>
  <c r="EV7" i="22" s="1"/>
  <c r="AG52" i="22"/>
  <c r="AG7" i="22" s="1"/>
  <c r="AG8" i="22"/>
  <c r="AH189" i="22"/>
  <c r="AH144" i="22" s="1"/>
  <c r="AH145" i="22"/>
  <c r="EU145" i="22"/>
  <c r="EU189" i="22"/>
  <c r="EU144" i="22" s="1"/>
  <c r="EQ52" i="22"/>
  <c r="EQ7" i="22" s="1"/>
  <c r="EQ8" i="22"/>
  <c r="M9" i="23"/>
  <c r="J79" i="23"/>
  <c r="H80" i="23"/>
  <c r="D14" i="23"/>
  <c r="CU189" i="22"/>
  <c r="CU144" i="22" s="1"/>
  <c r="CU145" i="22"/>
  <c r="DU145" i="22"/>
  <c r="DU189" i="22"/>
  <c r="DU144" i="22" s="1"/>
  <c r="BQ52" i="22"/>
  <c r="BQ7" i="22" s="1"/>
  <c r="BQ8" i="22"/>
  <c r="W52" i="22"/>
  <c r="W7" i="22" s="1"/>
  <c r="W8" i="22"/>
  <c r="CW52" i="22"/>
  <c r="CW7" i="22" s="1"/>
  <c r="CW8" i="22"/>
  <c r="BJ52" i="22"/>
  <c r="BJ7" i="22" s="1"/>
  <c r="BJ8" i="22"/>
  <c r="U16" i="23"/>
  <c r="T35" i="23"/>
  <c r="T72" i="23" s="1"/>
  <c r="S35" i="23"/>
  <c r="S72" i="23" s="1"/>
  <c r="Y35" i="23"/>
  <c r="Y72" i="23" s="1"/>
  <c r="Q35" i="23"/>
  <c r="Q72" i="23" s="1"/>
  <c r="X35" i="23"/>
  <c r="X72" i="23" s="1"/>
  <c r="W35" i="23"/>
  <c r="W72" i="23" s="1"/>
  <c r="V35" i="23"/>
  <c r="V72" i="23" s="1"/>
  <c r="U35" i="23"/>
  <c r="U72" i="23" s="1"/>
  <c r="Z35" i="23"/>
  <c r="Z72" i="23" s="1"/>
  <c r="AK52" i="22"/>
  <c r="AK7" i="22" s="1"/>
  <c r="AK8" i="22"/>
  <c r="DT145" i="22"/>
  <c r="DT189" i="22"/>
  <c r="DT144" i="22" s="1"/>
  <c r="GJ158" i="22"/>
  <c r="GG175" i="22"/>
  <c r="GL168" i="22"/>
  <c r="GF176" i="22"/>
  <c r="GG169" i="22"/>
  <c r="GH17" i="22"/>
  <c r="GM97" i="22"/>
  <c r="DK8" i="22"/>
  <c r="DK52" i="22"/>
  <c r="DK7" i="22" s="1"/>
  <c r="DG52" i="22"/>
  <c r="DG7" i="22" s="1"/>
  <c r="DG8" i="22"/>
  <c r="AZ145" i="22"/>
  <c r="AZ189" i="22"/>
  <c r="AZ144" i="22" s="1"/>
  <c r="AG145" i="22"/>
  <c r="AG189" i="22"/>
  <c r="AG144" i="22" s="1"/>
  <c r="DY52" i="22"/>
  <c r="DY7" i="22" s="1"/>
  <c r="DY8" i="22"/>
  <c r="DG189" i="22"/>
  <c r="DG144" i="22" s="1"/>
  <c r="DG145" i="22"/>
  <c r="AL52" i="22"/>
  <c r="AL7" i="22" s="1"/>
  <c r="AL8" i="22"/>
  <c r="AL189" i="22"/>
  <c r="AL144" i="22" s="1"/>
  <c r="AL145" i="22"/>
  <c r="K8" i="23"/>
  <c r="Z52" i="22"/>
  <c r="Z7" i="22" s="1"/>
  <c r="Z8" i="22"/>
  <c r="EL52" i="22"/>
  <c r="EL7" i="22" s="1"/>
  <c r="EL8" i="22"/>
  <c r="H9" i="23"/>
  <c r="EH145" i="22"/>
  <c r="EH189" i="22"/>
  <c r="EH144" i="22" s="1"/>
  <c r="AQ145" i="22"/>
  <c r="AQ189" i="22"/>
  <c r="AQ144" i="22" s="1"/>
  <c r="BW8" i="22"/>
  <c r="BW52" i="22"/>
  <c r="BW7" i="22" s="1"/>
  <c r="AJ52" i="22"/>
  <c r="AJ7" i="22" s="1"/>
  <c r="AJ8" i="22"/>
  <c r="D12" i="23"/>
  <c r="CV52" i="22"/>
  <c r="CV7" i="22" s="1"/>
  <c r="CV8" i="22"/>
  <c r="BQ189" i="22"/>
  <c r="BQ144" i="22" s="1"/>
  <c r="BQ145" i="22"/>
  <c r="DD52" i="22"/>
  <c r="DD7" i="22" s="1"/>
  <c r="DD8" i="22"/>
  <c r="BV145" i="22"/>
  <c r="BV189" i="22"/>
  <c r="BV144" i="22" s="1"/>
  <c r="H10" i="23"/>
  <c r="Q145" i="22"/>
  <c r="Q189" i="22"/>
  <c r="Q144" i="22" s="1"/>
  <c r="DF8" i="22"/>
  <c r="DF52" i="22"/>
  <c r="DF7" i="22" s="1"/>
  <c r="I78" i="23"/>
  <c r="J13" i="23"/>
  <c r="H78" i="23"/>
  <c r="DU52" i="22"/>
  <c r="DU7" i="22" s="1"/>
  <c r="DU8" i="22"/>
  <c r="BV52" i="22"/>
  <c r="BV7" i="22" s="1"/>
  <c r="BV8" i="22"/>
  <c r="AV189" i="22"/>
  <c r="AV144" i="22" s="1"/>
  <c r="AV145" i="22"/>
  <c r="DI52" i="22"/>
  <c r="DI7" i="22" s="1"/>
  <c r="DI8" i="22"/>
  <c r="V16" i="23"/>
  <c r="CX8" i="22"/>
  <c r="CX52" i="22"/>
  <c r="CX7" i="22" s="1"/>
  <c r="BK145" i="22"/>
  <c r="BK189" i="22"/>
  <c r="BK144" i="22" s="1"/>
  <c r="G7" i="23"/>
  <c r="AY189" i="22"/>
  <c r="AY144" i="22" s="1"/>
  <c r="AY145" i="22"/>
  <c r="G78" i="23"/>
  <c r="BY52" i="22"/>
  <c r="BY7" i="22" s="1"/>
  <c r="BY8" i="22"/>
  <c r="BF8" i="22"/>
  <c r="BF52" i="22"/>
  <c r="BF7" i="22" s="1"/>
  <c r="I7" i="23"/>
  <c r="J80" i="23"/>
  <c r="ES8" i="22"/>
  <c r="ES52" i="22"/>
  <c r="ES7" i="22" s="1"/>
  <c r="J7" i="23"/>
  <c r="U145" i="22"/>
  <c r="U189" i="22"/>
  <c r="U144" i="22" s="1"/>
  <c r="EH8" i="22"/>
  <c r="EH52" i="22"/>
  <c r="EH7" i="22" s="1"/>
  <c r="BI52" i="22"/>
  <c r="BI7" i="22" s="1"/>
  <c r="BI8" i="22"/>
  <c r="EJ189" i="22"/>
  <c r="EJ144" i="22" s="1"/>
  <c r="EJ145" i="22"/>
  <c r="AD52" i="22"/>
  <c r="AD7" i="22" s="1"/>
  <c r="AD8" i="22"/>
  <c r="EQ189" i="22"/>
  <c r="EQ144" i="22" s="1"/>
  <c r="EQ145" i="22"/>
  <c r="Q8" i="22"/>
  <c r="Q52" i="22"/>
  <c r="Q7" i="22" s="1"/>
  <c r="CF8" i="22"/>
  <c r="CF52" i="22"/>
  <c r="CF7" i="22" s="1"/>
  <c r="W16" i="23"/>
  <c r="GF166" i="22"/>
  <c r="EM189" i="22"/>
  <c r="EM144" i="22" s="1"/>
  <c r="EM145" i="22"/>
  <c r="AK189" i="22"/>
  <c r="AK144" i="22" s="1"/>
  <c r="AK145" i="22"/>
  <c r="AT189" i="22"/>
  <c r="AT144" i="22" s="1"/>
  <c r="AT145" i="22"/>
  <c r="M7" i="23"/>
  <c r="BM189" i="22"/>
  <c r="BM144" i="22" s="1"/>
  <c r="BM145" i="22"/>
  <c r="BX189" i="22"/>
  <c r="BX144" i="22" s="1"/>
  <c r="BX145" i="22"/>
  <c r="EG189" i="22"/>
  <c r="EG144" i="22" s="1"/>
  <c r="EG145" i="22"/>
  <c r="F7" i="23"/>
  <c r="U124" i="23"/>
  <c r="T124" i="23"/>
  <c r="S124" i="23"/>
  <c r="Z124" i="23"/>
  <c r="Y124" i="23"/>
  <c r="Q124" i="23"/>
  <c r="X124" i="23"/>
  <c r="V124" i="23"/>
  <c r="W124" i="23"/>
  <c r="L7" i="23"/>
  <c r="EY8" i="22"/>
  <c r="EY52" i="22"/>
  <c r="EY7" i="22" s="1"/>
  <c r="G80" i="23"/>
  <c r="BT189" i="22"/>
  <c r="BT144" i="22" s="1"/>
  <c r="BT145" i="22"/>
  <c r="AI52" i="22"/>
  <c r="AI7" i="22" s="1"/>
  <c r="AI8" i="22"/>
  <c r="AI189" i="22"/>
  <c r="AI144" i="22" s="1"/>
  <c r="AI145" i="22"/>
  <c r="BD8" i="22"/>
  <c r="BD52" i="22"/>
  <c r="BD7" i="22" s="1"/>
  <c r="F10" i="23"/>
  <c r="DJ145" i="22"/>
  <c r="DJ189" i="22"/>
  <c r="DJ144" i="22" s="1"/>
  <c r="BD145" i="22"/>
  <c r="BD189" i="22"/>
  <c r="BD144" i="22" s="1"/>
  <c r="EW189" i="22"/>
  <c r="EW144" i="22" s="1"/>
  <c r="EW145" i="22"/>
  <c r="D7" i="23"/>
  <c r="AU189" i="22"/>
  <c r="AU144" i="22" s="1"/>
  <c r="AU145" i="22"/>
  <c r="M78" i="23"/>
  <c r="CF189" i="22"/>
  <c r="CF144" i="22" s="1"/>
  <c r="CF145" i="22"/>
  <c r="EW52" i="22"/>
  <c r="EW7" i="22" s="1"/>
  <c r="EW8" i="22"/>
  <c r="AJ189" i="22"/>
  <c r="AJ144" i="22" s="1"/>
  <c r="AJ145" i="22"/>
  <c r="CI8" i="22"/>
  <c r="CI52" i="22"/>
  <c r="CI7" i="22" s="1"/>
  <c r="J78" i="23"/>
  <c r="H12" i="23"/>
  <c r="EU52" i="22"/>
  <c r="EU7" i="22" s="1"/>
  <c r="EU8" i="22"/>
  <c r="DV52" i="22"/>
  <c r="DV7" i="22" s="1"/>
  <c r="DV8" i="22"/>
  <c r="U52" i="22"/>
  <c r="U7" i="22" s="1"/>
  <c r="U8" i="22"/>
  <c r="AD189" i="22"/>
  <c r="AD144" i="22" s="1"/>
  <c r="AD145" i="22"/>
  <c r="D81" i="23"/>
  <c r="X16" i="23"/>
  <c r="Z189" i="22"/>
  <c r="Z144" i="22" s="1"/>
  <c r="Z145" i="22"/>
  <c r="CY8" i="22"/>
  <c r="CY52" i="22"/>
  <c r="CY7" i="22" s="1"/>
  <c r="BZ52" i="22"/>
  <c r="BZ7" i="22" s="1"/>
  <c r="BZ8" i="22"/>
  <c r="AX52" i="22"/>
  <c r="AX7" i="22" s="1"/>
  <c r="AX8" i="22"/>
  <c r="CS189" i="22"/>
  <c r="CS144" i="22" s="1"/>
  <c r="CS145" i="22"/>
  <c r="CK145" i="22"/>
  <c r="CK189" i="22"/>
  <c r="CK144" i="22" s="1"/>
  <c r="CM189" i="22"/>
  <c r="CM144" i="22" s="1"/>
  <c r="CM145" i="22"/>
  <c r="AF52" i="22"/>
  <c r="AF7" i="22" s="1"/>
  <c r="AF8" i="22"/>
  <c r="DM8" i="22"/>
  <c r="DM52" i="22"/>
  <c r="DM7" i="22" s="1"/>
  <c r="DZ8" i="22"/>
  <c r="DZ52" i="22"/>
  <c r="DZ7" i="22" s="1"/>
  <c r="CX189" i="22"/>
  <c r="CX144" i="22" s="1"/>
  <c r="CX145" i="22"/>
  <c r="DY145" i="22"/>
  <c r="DY189" i="22"/>
  <c r="DY144" i="22" s="1"/>
  <c r="DX189" i="22"/>
  <c r="DX144" i="22" s="1"/>
  <c r="DX145" i="22"/>
  <c r="DT52" i="22"/>
  <c r="DT7" i="22" s="1"/>
  <c r="DT8" i="22"/>
  <c r="DL52" i="22"/>
  <c r="DL7" i="22" s="1"/>
  <c r="DL8" i="22"/>
  <c r="BL8" i="22"/>
  <c r="BL52" i="22"/>
  <c r="BL7" i="22" s="1"/>
  <c r="AS189" i="22"/>
  <c r="AS144" i="22" s="1"/>
  <c r="AS145" i="22"/>
  <c r="DV189" i="22"/>
  <c r="DV144" i="22" s="1"/>
  <c r="DV145" i="22"/>
  <c r="CW189" i="22"/>
  <c r="CW144" i="22" s="1"/>
  <c r="CW145" i="22"/>
  <c r="W145" i="22"/>
  <c r="W189" i="22"/>
  <c r="W144" i="22" s="1"/>
  <c r="T189" i="22"/>
  <c r="T144" i="22" s="1"/>
  <c r="T145" i="22"/>
  <c r="K10" i="23"/>
  <c r="EK52" i="22"/>
  <c r="EK7" i="22" s="1"/>
  <c r="EK8" i="22"/>
  <c r="AV52" i="22"/>
  <c r="AV7" i="22" s="1"/>
  <c r="AV8" i="22"/>
  <c r="L12" i="23"/>
  <c r="DS189" i="22"/>
  <c r="DS144" i="22" s="1"/>
  <c r="DS145" i="22"/>
  <c r="DH52" i="22"/>
  <c r="DH7" i="22" s="1"/>
  <c r="DH8" i="22"/>
  <c r="AQ8" i="22"/>
  <c r="AQ52" i="22"/>
  <c r="AQ7" i="22" s="1"/>
  <c r="V8" i="22"/>
  <c r="V52" i="22"/>
  <c r="V7" i="22" s="1"/>
  <c r="CQ145" i="22"/>
  <c r="CQ189" i="22"/>
  <c r="CQ144" i="22" s="1"/>
  <c r="H7" i="23"/>
  <c r="DQ189" i="22"/>
  <c r="DQ144" i="22" s="1"/>
  <c r="DQ145" i="22"/>
  <c r="Q16" i="23"/>
  <c r="AZ8" i="22"/>
  <c r="AZ52" i="22"/>
  <c r="AZ7" i="22" s="1"/>
  <c r="DZ189" i="22"/>
  <c r="DZ144" i="22" s="1"/>
  <c r="DZ145" i="22"/>
  <c r="M146" i="22"/>
  <c r="GD161" i="22"/>
  <c r="GH160" i="22"/>
  <c r="GL158" i="22"/>
  <c r="GM165" i="22"/>
  <c r="GH170" i="22"/>
  <c r="EL189" i="22"/>
  <c r="EL144" i="22" s="1"/>
  <c r="EL145" i="22"/>
  <c r="BK52" i="22"/>
  <c r="BK7" i="22" s="1"/>
  <c r="BK8" i="22"/>
  <c r="K82" i="23"/>
  <c r="M11" i="23"/>
  <c r="BY189" i="22"/>
  <c r="BY144" i="22" s="1"/>
  <c r="BY145" i="22"/>
  <c r="DM189" i="22"/>
  <c r="DM144" i="22" s="1"/>
  <c r="DM145" i="22"/>
  <c r="K11" i="23"/>
  <c r="CY189" i="22"/>
  <c r="CY144" i="22" s="1"/>
  <c r="CY145" i="22"/>
  <c r="M8" i="23"/>
  <c r="K7" i="23"/>
  <c r="AX189" i="22"/>
  <c r="AX144" i="22" s="1"/>
  <c r="AX145" i="22"/>
  <c r="EY189" i="22"/>
  <c r="EY144" i="22" s="1"/>
  <c r="EY145" i="22"/>
  <c r="BS52" i="22"/>
  <c r="BS7" i="22" s="1"/>
  <c r="BS8" i="22"/>
  <c r="CZ52" i="22"/>
  <c r="CZ7" i="22" s="1"/>
  <c r="CZ8" i="22"/>
  <c r="BZ145" i="22"/>
  <c r="BZ189" i="22"/>
  <c r="BZ144" i="22" s="1"/>
  <c r="G79" i="23"/>
  <c r="X189" i="22"/>
  <c r="X144" i="22" s="1"/>
  <c r="X145" i="22"/>
  <c r="CT145" i="22"/>
  <c r="CT189" i="22"/>
  <c r="CT144" i="22" s="1"/>
  <c r="ET8" i="22"/>
  <c r="ET52" i="22"/>
  <c r="ET7" i="22" s="1"/>
  <c r="X52" i="23"/>
  <c r="X88" i="23" s="1"/>
  <c r="W52" i="23"/>
  <c r="W88" i="23" s="1"/>
  <c r="V52" i="23"/>
  <c r="V88" i="23" s="1"/>
  <c r="U52" i="23"/>
  <c r="U88" i="23" s="1"/>
  <c r="T52" i="23"/>
  <c r="T88" i="23" s="1"/>
  <c r="S52" i="23"/>
  <c r="S88" i="23" s="1"/>
  <c r="Z52" i="23"/>
  <c r="Z88" i="23" s="1"/>
  <c r="Y52" i="23"/>
  <c r="Y88" i="23" s="1"/>
  <c r="Q52" i="23"/>
  <c r="Q88" i="23" s="1"/>
  <c r="CL189" i="22"/>
  <c r="CL144" i="22" s="1"/>
  <c r="CL145" i="22"/>
  <c r="F13" i="23"/>
  <c r="DQ8" i="22"/>
  <c r="DQ52" i="22"/>
  <c r="DQ7" i="22" s="1"/>
  <c r="BW145" i="22"/>
  <c r="BW189" i="22"/>
  <c r="BW144" i="22" s="1"/>
  <c r="DJ52" i="22"/>
  <c r="DJ7" i="22" s="1"/>
  <c r="DJ8" i="22"/>
  <c r="BU52" i="22"/>
  <c r="BU7" i="22" s="1"/>
  <c r="BU8" i="22"/>
  <c r="I10" i="23"/>
  <c r="AW52" i="22"/>
  <c r="AW7" i="22" s="1"/>
  <c r="AW8" i="22"/>
  <c r="G81" i="23"/>
  <c r="ET145" i="22"/>
  <c r="ET189" i="22"/>
  <c r="ET144" i="22" s="1"/>
  <c r="BM52" i="22"/>
  <c r="BM7" i="22" s="1"/>
  <c r="BM8" i="22"/>
  <c r="DX52" i="22"/>
  <c r="DX7" i="22" s="1"/>
  <c r="DX8" i="22"/>
  <c r="EF189" i="22"/>
  <c r="EF144" i="22" s="1"/>
  <c r="EF145" i="22"/>
  <c r="AF189" i="22"/>
  <c r="AF144" i="22" s="1"/>
  <c r="AF145" i="22"/>
  <c r="CV189" i="22"/>
  <c r="CV144" i="22" s="1"/>
  <c r="CV145" i="22"/>
  <c r="V189" i="22"/>
  <c r="V144" i="22" s="1"/>
  <c r="V145" i="22"/>
  <c r="H13" i="23"/>
  <c r="D10" i="23"/>
  <c r="CH189" i="22"/>
  <c r="CH144" i="22" s="1"/>
  <c r="CH145" i="22"/>
  <c r="Y16" i="23"/>
  <c r="X107" i="23"/>
  <c r="W107" i="23"/>
  <c r="T107" i="23"/>
  <c r="Z107" i="23"/>
  <c r="Y107" i="23"/>
  <c r="V107" i="23"/>
  <c r="U107" i="23"/>
  <c r="Q107" i="23"/>
  <c r="S107" i="23"/>
  <c r="EP45" i="22"/>
  <c r="EC272" i="22"/>
  <c r="EC227" i="22"/>
  <c r="EC182" i="22"/>
  <c r="EC135" i="22"/>
  <c r="EC90" i="22"/>
  <c r="GL167" i="22"/>
  <c r="GM155" i="22"/>
  <c r="GD171" i="22"/>
  <c r="GD192" i="22"/>
  <c r="GD147" i="22" s="1"/>
  <c r="GG155" i="22"/>
  <c r="GI167" i="22"/>
  <c r="GF194" i="22"/>
  <c r="GF149" i="22" s="1"/>
  <c r="GF183" i="22"/>
  <c r="GJ171" i="22"/>
  <c r="GJ192" i="22"/>
  <c r="GJ147" i="22" s="1"/>
  <c r="GL166" i="22"/>
  <c r="GI158" i="22"/>
  <c r="GL173" i="22"/>
  <c r="GK192" i="22"/>
  <c r="GK147" i="22" s="1"/>
  <c r="GK171" i="22"/>
  <c r="GG165" i="22"/>
  <c r="GD159" i="22"/>
  <c r="GD191" i="22"/>
  <c r="GD146" i="22" s="1"/>
  <c r="GJ161" i="22"/>
  <c r="GH165" i="22"/>
  <c r="GK162" i="22"/>
  <c r="GK177" i="22"/>
  <c r="GH174" i="22"/>
  <c r="GI184" i="22"/>
  <c r="GI195" i="22"/>
  <c r="GI150" i="22" s="1"/>
  <c r="GM179" i="22"/>
  <c r="GM154" i="22"/>
  <c r="GG181" i="22"/>
  <c r="GL182" i="22"/>
  <c r="GL190" i="22"/>
  <c r="GI157" i="22"/>
  <c r="GK190" i="22"/>
  <c r="GK182" i="22"/>
  <c r="GI175" i="22"/>
  <c r="GF179" i="22"/>
  <c r="GK176" i="22"/>
  <c r="GD157" i="22"/>
  <c r="GH163" i="22"/>
  <c r="GM162" i="22"/>
  <c r="GH182" i="22"/>
  <c r="GH190" i="22"/>
  <c r="GJ169" i="22"/>
  <c r="GH173" i="22"/>
  <c r="GJ179" i="22"/>
  <c r="FS52" i="22"/>
  <c r="FS7" i="22" s="1"/>
  <c r="FS8" i="22"/>
  <c r="FW52" i="22"/>
  <c r="FW7" i="22" s="1"/>
  <c r="FW8" i="22"/>
  <c r="GJ97" i="22"/>
  <c r="FC32" i="22"/>
  <c r="EP214" i="22"/>
  <c r="EP259" i="22"/>
  <c r="EP169" i="22"/>
  <c r="EP122" i="22"/>
  <c r="EP77" i="22"/>
  <c r="FC83" i="22"/>
  <c r="FP38" i="22"/>
  <c r="FC220" i="22"/>
  <c r="FC265" i="22"/>
  <c r="FC175" i="22"/>
  <c r="FC128" i="22"/>
  <c r="GG27" i="22"/>
  <c r="GH39" i="22"/>
  <c r="GI39" i="22"/>
  <c r="GM29" i="22"/>
  <c r="GK22" i="22"/>
  <c r="GK54" i="22"/>
  <c r="GK9" i="22" s="1"/>
  <c r="GM39" i="22"/>
  <c r="GH47" i="22"/>
  <c r="GH58" i="22"/>
  <c r="GH13" i="22" s="1"/>
  <c r="GL26" i="22"/>
  <c r="GL36" i="22"/>
  <c r="GD45" i="22"/>
  <c r="GD53" i="22"/>
  <c r="GL32" i="22"/>
  <c r="GG22" i="22"/>
  <c r="GG54" i="22"/>
  <c r="GG9" i="22" s="1"/>
  <c r="GK46" i="22"/>
  <c r="GK57" i="22"/>
  <c r="GK12" i="22" s="1"/>
  <c r="GD33" i="22"/>
  <c r="GG42" i="22"/>
  <c r="GG36" i="22"/>
  <c r="GG41" i="22"/>
  <c r="GG56" i="22"/>
  <c r="GG11" i="22" s="1"/>
  <c r="GG31" i="22"/>
  <c r="GD44" i="22"/>
  <c r="GF27" i="22"/>
  <c r="GL37" i="22"/>
  <c r="GF25" i="22"/>
  <c r="GF44" i="22"/>
  <c r="GM43" i="22"/>
  <c r="GM37" i="22"/>
  <c r="GI41" i="22"/>
  <c r="GI56" i="22"/>
  <c r="GI11" i="22" s="1"/>
  <c r="GL34" i="22"/>
  <c r="GL55" i="22"/>
  <c r="GL10" i="22" s="1"/>
  <c r="GL24" i="22"/>
  <c r="GI17" i="22"/>
  <c r="FQ52" i="22"/>
  <c r="FQ7" i="22" s="1"/>
  <c r="FQ8" i="22"/>
  <c r="FZ189" i="22"/>
  <c r="FZ144" i="22" s="1"/>
  <c r="FZ145" i="22"/>
  <c r="FT145" i="22"/>
  <c r="FT189" i="22"/>
  <c r="FT144" i="22" s="1"/>
  <c r="EP24" i="22"/>
  <c r="EC69" i="22"/>
  <c r="EC251" i="22"/>
  <c r="EC161" i="22"/>
  <c r="EC114" i="22"/>
  <c r="EC206" i="22"/>
  <c r="GF234" i="22"/>
  <c r="GK234" i="22"/>
  <c r="FY189" i="22"/>
  <c r="FY144" i="22" s="1"/>
  <c r="FY145" i="22"/>
  <c r="GJ194" i="22"/>
  <c r="GJ149" i="22" s="1"/>
  <c r="GJ183" i="22"/>
  <c r="GH177" i="22"/>
  <c r="GJ154" i="22"/>
  <c r="GG161" i="22"/>
  <c r="GD177" i="22"/>
  <c r="GD174" i="22"/>
  <c r="GD167" i="22"/>
  <c r="GK164" i="22"/>
  <c r="GM167" i="22"/>
  <c r="GG154" i="22"/>
  <c r="GH172" i="22"/>
  <c r="GK157" i="22"/>
  <c r="GI180" i="22"/>
  <c r="GF174" i="22"/>
  <c r="GG195" i="22"/>
  <c r="GG150" i="22" s="1"/>
  <c r="GG184" i="22"/>
  <c r="GJ176" i="22"/>
  <c r="GF162" i="22"/>
  <c r="GJ164" i="22"/>
  <c r="GD158" i="22"/>
  <c r="GH157" i="22"/>
  <c r="GD163" i="22"/>
  <c r="GL162" i="22"/>
  <c r="GH156" i="22"/>
  <c r="GD170" i="22"/>
  <c r="GH169" i="22"/>
  <c r="GF173" i="22"/>
  <c r="GK193" i="22"/>
  <c r="GK148" i="22" s="1"/>
  <c r="GK178" i="22"/>
  <c r="GF182" i="22"/>
  <c r="GF190" i="22"/>
  <c r="GD172" i="22"/>
  <c r="EC80" i="22"/>
  <c r="EP35" i="22"/>
  <c r="EC125" i="22"/>
  <c r="EC262" i="22"/>
  <c r="EC172" i="22"/>
  <c r="EC217" i="22"/>
  <c r="FX52" i="22"/>
  <c r="FX7" i="22" s="1"/>
  <c r="FX8" i="22"/>
  <c r="FW189" i="22"/>
  <c r="FW144" i="22" s="1"/>
  <c r="FW145" i="22"/>
  <c r="GH97" i="22"/>
  <c r="FT8" i="22"/>
  <c r="FT52" i="22"/>
  <c r="FT7" i="22" s="1"/>
  <c r="GH29" i="22"/>
  <c r="GD32" i="22"/>
  <c r="GI47" i="22"/>
  <c r="GI58" i="22"/>
  <c r="GI13" i="22" s="1"/>
  <c r="GH33" i="22"/>
  <c r="GJ20" i="22"/>
  <c r="GM53" i="22"/>
  <c r="GM45" i="22"/>
  <c r="GL35" i="22"/>
  <c r="GD36" i="22"/>
  <c r="GI36" i="22"/>
  <c r="GH53" i="22"/>
  <c r="GH45" i="22"/>
  <c r="GD54" i="22"/>
  <c r="GD9" i="22" s="1"/>
  <c r="GD22" i="22"/>
  <c r="GK38" i="22"/>
  <c r="GL44" i="22"/>
  <c r="GL42" i="22"/>
  <c r="GI33" i="22"/>
  <c r="GJ33" i="22"/>
  <c r="GK29" i="22"/>
  <c r="GI35" i="22"/>
  <c r="GF38" i="22"/>
  <c r="GH23" i="22"/>
  <c r="GL33" i="22"/>
  <c r="GF30" i="22"/>
  <c r="GD25" i="22"/>
  <c r="GM27" i="22"/>
  <c r="GK18" i="22"/>
  <c r="GM25" i="22"/>
  <c r="GK24" i="22"/>
  <c r="GJ18" i="22"/>
  <c r="GH25" i="22"/>
  <c r="GJ24" i="22"/>
  <c r="GD18" i="22"/>
  <c r="GH43" i="22"/>
  <c r="GL58" i="22"/>
  <c r="GL13" i="22" s="1"/>
  <c r="GL47" i="22"/>
  <c r="GM40" i="22"/>
  <c r="GL28" i="22"/>
  <c r="EC73" i="22"/>
  <c r="EP28" i="22"/>
  <c r="EC255" i="22"/>
  <c r="EC210" i="22"/>
  <c r="EC165" i="22"/>
  <c r="EC118" i="22"/>
  <c r="FV189" i="22"/>
  <c r="FV144" i="22" s="1"/>
  <c r="FV145" i="22"/>
  <c r="GD234" i="22"/>
  <c r="GD181" i="22"/>
  <c r="GG177" i="22"/>
  <c r="GF155" i="22"/>
  <c r="GD164" i="22"/>
  <c r="GL164" i="22"/>
  <c r="GF171" i="22"/>
  <c r="GF192" i="22"/>
  <c r="GF147" i="22" s="1"/>
  <c r="GF165" i="22"/>
  <c r="GI183" i="22"/>
  <c r="GI194" i="22"/>
  <c r="GI149" i="22" s="1"/>
  <c r="GJ167" i="22"/>
  <c r="GI164" i="22"/>
  <c r="GJ168" i="22"/>
  <c r="GI177" i="22"/>
  <c r="GL154" i="22"/>
  <c r="GL181" i="22"/>
  <c r="GD156" i="22"/>
  <c r="GH154" i="22"/>
  <c r="GG158" i="22"/>
  <c r="GG180" i="22"/>
  <c r="GM183" i="22"/>
  <c r="GM194" i="22"/>
  <c r="GM149" i="22" s="1"/>
  <c r="GI159" i="22"/>
  <c r="GI191" i="22"/>
  <c r="GI146" i="22" s="1"/>
  <c r="GJ165" i="22"/>
  <c r="GM178" i="22"/>
  <c r="GM193" i="22"/>
  <c r="GM148" i="22" s="1"/>
  <c r="GH164" i="22"/>
  <c r="GI168" i="22"/>
  <c r="GD173" i="22"/>
  <c r="GI178" i="22"/>
  <c r="GI193" i="22"/>
  <c r="GI148" i="22" s="1"/>
  <c r="GK191" i="22"/>
  <c r="GK146" i="22" s="1"/>
  <c r="GK159" i="22"/>
  <c r="GJ172" i="22"/>
  <c r="GD176" i="22"/>
  <c r="GI163" i="22"/>
  <c r="GI179" i="22"/>
  <c r="GL193" i="22"/>
  <c r="GL148" i="22" s="1"/>
  <c r="GL178" i="22"/>
  <c r="GH166" i="22"/>
  <c r="FU145" i="22"/>
  <c r="FU189" i="22"/>
  <c r="FU144" i="22" s="1"/>
  <c r="GD97" i="22"/>
  <c r="FC36" i="22"/>
  <c r="EP218" i="22"/>
  <c r="EP263" i="22"/>
  <c r="EP173" i="22"/>
  <c r="EP81" i="22"/>
  <c r="EP126" i="22"/>
  <c r="GJ23" i="22"/>
  <c r="GJ27" i="22"/>
  <c r="GM33" i="22"/>
  <c r="GI20" i="22"/>
  <c r="GK26" i="22"/>
  <c r="GD35" i="22"/>
  <c r="GH38" i="22"/>
  <c r="GL56" i="22"/>
  <c r="GL11" i="22" s="1"/>
  <c r="GL41" i="22"/>
  <c r="GD23" i="22"/>
  <c r="GL38" i="22"/>
  <c r="GL53" i="22"/>
  <c r="GL45" i="22"/>
  <c r="GM20" i="22"/>
  <c r="GD21" i="22"/>
  <c r="GJ19" i="22"/>
  <c r="GG39" i="22"/>
  <c r="GG38" i="22"/>
  <c r="GF46" i="22"/>
  <c r="GF57" i="22"/>
  <c r="GF12" i="22" s="1"/>
  <c r="GJ37" i="22"/>
  <c r="GD56" i="22"/>
  <c r="GD11" i="22" s="1"/>
  <c r="GD41" i="22"/>
  <c r="GL43" i="22"/>
  <c r="GH18" i="22"/>
  <c r="GF56" i="22"/>
  <c r="GF11" i="22" s="1"/>
  <c r="GF41" i="22"/>
  <c r="GH24" i="22"/>
  <c r="GI18" i="22"/>
  <c r="GH56" i="22"/>
  <c r="GH11" i="22" s="1"/>
  <c r="GH41" i="22"/>
  <c r="GI24" i="22"/>
  <c r="GD55" i="22"/>
  <c r="GD10" i="22" s="1"/>
  <c r="GD34" i="22"/>
  <c r="GD24" i="22"/>
  <c r="GD28" i="22"/>
  <c r="GI21" i="22"/>
  <c r="GJ44" i="22"/>
  <c r="GJ17" i="22"/>
  <c r="GM234" i="22"/>
  <c r="GI234" i="22"/>
  <c r="GL234" i="22"/>
  <c r="GL174" i="22"/>
  <c r="GG174" i="22"/>
  <c r="GJ181" i="22"/>
  <c r="GF163" i="22"/>
  <c r="GJ160" i="22"/>
  <c r="GK154" i="22"/>
  <c r="GH155" i="22"/>
  <c r="GK156" i="22"/>
  <c r="GL160" i="22"/>
  <c r="GF177" i="22"/>
  <c r="GK174" i="22"/>
  <c r="GD195" i="22"/>
  <c r="GD150" i="22" s="1"/>
  <c r="GD184" i="22"/>
  <c r="GM180" i="22"/>
  <c r="GK181" i="22"/>
  <c r="GM166" i="22"/>
  <c r="GF154" i="22"/>
  <c r="GM172" i="22"/>
  <c r="GL155" i="22"/>
  <c r="GD160" i="22"/>
  <c r="GD162" i="22"/>
  <c r="GF181" i="22"/>
  <c r="GJ157" i="22"/>
  <c r="GJ174" i="22"/>
  <c r="GG168" i="22"/>
  <c r="GJ173" i="22"/>
  <c r="GG193" i="22"/>
  <c r="GG148" i="22" s="1"/>
  <c r="GG178" i="22"/>
  <c r="GD166" i="22"/>
  <c r="GH191" i="22"/>
  <c r="GH146" i="22" s="1"/>
  <c r="GH159" i="22"/>
  <c r="GG179" i="22"/>
  <c r="GL170" i="22"/>
  <c r="GI169" i="22"/>
  <c r="GG173" i="22"/>
  <c r="GM156" i="22"/>
  <c r="GG157" i="22"/>
  <c r="GJ182" i="22"/>
  <c r="GJ190" i="22"/>
  <c r="FC18" i="22"/>
  <c r="EP63" i="22"/>
  <c r="EP200" i="22"/>
  <c r="EP108" i="22"/>
  <c r="EP155" i="22"/>
  <c r="EP245" i="22"/>
  <c r="FC44" i="22"/>
  <c r="EP226" i="22"/>
  <c r="EP271" i="22"/>
  <c r="EP181" i="22"/>
  <c r="EP134" i="22"/>
  <c r="EP89" i="22"/>
  <c r="GC25" i="22"/>
  <c r="FP252" i="22"/>
  <c r="FP207" i="22"/>
  <c r="FP162" i="22"/>
  <c r="FP115" i="22"/>
  <c r="FP70" i="22"/>
  <c r="EP7" i="22"/>
  <c r="EC189" i="22"/>
  <c r="EC144" i="22"/>
  <c r="EC234" i="22"/>
  <c r="EC97" i="22"/>
  <c r="EC52" i="22"/>
  <c r="EP42" i="22"/>
  <c r="EC224" i="22"/>
  <c r="EC269" i="22"/>
  <c r="EC179" i="22"/>
  <c r="EC87" i="22"/>
  <c r="EC132" i="22"/>
  <c r="FQ189" i="22"/>
  <c r="FQ144" i="22" s="1"/>
  <c r="FQ145" i="22"/>
  <c r="GD42" i="22"/>
  <c r="GI53" i="22"/>
  <c r="GI45" i="22"/>
  <c r="GD29" i="22"/>
  <c r="GM24" i="22"/>
  <c r="GJ38" i="22"/>
  <c r="GG35" i="22"/>
  <c r="GJ36" i="22"/>
  <c r="GM31" i="22"/>
  <c r="GK30" i="22"/>
  <c r="GH26" i="22"/>
  <c r="GK20" i="22"/>
  <c r="GD19" i="22"/>
  <c r="GM17" i="22"/>
  <c r="GJ39" i="22"/>
  <c r="GF19" i="22"/>
  <c r="GL23" i="22"/>
  <c r="GH19" i="22"/>
  <c r="GM26" i="22"/>
  <c r="GM36" i="22"/>
  <c r="GF28" i="22"/>
  <c r="GK19" i="22"/>
  <c r="GD27" i="22"/>
  <c r="GM18" i="22"/>
  <c r="GL19" i="22"/>
  <c r="GG24" i="22"/>
  <c r="GK34" i="22"/>
  <c r="GK55" i="22"/>
  <c r="GK10" i="22" s="1"/>
  <c r="GM41" i="22"/>
  <c r="GM56" i="22"/>
  <c r="GM11" i="22" s="1"/>
  <c r="GD40" i="22"/>
  <c r="GJ55" i="22"/>
  <c r="GJ10" i="22" s="1"/>
  <c r="GJ34" i="22"/>
  <c r="GM19" i="22"/>
  <c r="GL40" i="22"/>
  <c r="GD47" i="22"/>
  <c r="GD58" i="22"/>
  <c r="GD13" i="22" s="1"/>
  <c r="GK44" i="22"/>
  <c r="GL31" i="22"/>
  <c r="GI44" i="22"/>
  <c r="FU8" i="22"/>
  <c r="FU52" i="22"/>
  <c r="FU7" i="22" s="1"/>
  <c r="FY52" i="22"/>
  <c r="FY7" i="22" s="1"/>
  <c r="FY8" i="22"/>
  <c r="GF167" i="22"/>
  <c r="GM191" i="22"/>
  <c r="GM146" i="22" s="1"/>
  <c r="GM159" i="22"/>
  <c r="GG164" i="22"/>
  <c r="GK173" i="22"/>
  <c r="GL165" i="22"/>
  <c r="GD180" i="22"/>
  <c r="GH194" i="22"/>
  <c r="GH149" i="22" s="1"/>
  <c r="GH183" i="22"/>
  <c r="GI170" i="22"/>
  <c r="GI155" i="22"/>
  <c r="GH195" i="22"/>
  <c r="GH150" i="22" s="1"/>
  <c r="GH184" i="22"/>
  <c r="GK161" i="22"/>
  <c r="GI165" i="22"/>
  <c r="GH193" i="22"/>
  <c r="GH148" i="22" s="1"/>
  <c r="GH178" i="22"/>
  <c r="GK158" i="22"/>
  <c r="GD190" i="22"/>
  <c r="GD182" i="22"/>
  <c r="GG183" i="22"/>
  <c r="GG194" i="22"/>
  <c r="GG149" i="22" s="1"/>
  <c r="GK184" i="22"/>
  <c r="GK195" i="22"/>
  <c r="GK150" i="22" s="1"/>
  <c r="GF175" i="22"/>
  <c r="GL179" i="22"/>
  <c r="GH176" i="22"/>
  <c r="GM157" i="22"/>
  <c r="GD175" i="22"/>
  <c r="GI156" i="22"/>
  <c r="GL159" i="22"/>
  <c r="GL191" i="22"/>
  <c r="GL146" i="22" s="1"/>
  <c r="GK172" i="22"/>
  <c r="GL176" i="22"/>
  <c r="GG166" i="22"/>
  <c r="GD169" i="22"/>
  <c r="GK163" i="22"/>
  <c r="FX145" i="22"/>
  <c r="FX189" i="22"/>
  <c r="FX144" i="22" s="1"/>
  <c r="GF53" i="22"/>
  <c r="GF45" i="22"/>
  <c r="GD26" i="22"/>
  <c r="GJ45" i="22"/>
  <c r="GJ53" i="22"/>
  <c r="GM32" i="22"/>
  <c r="GK40" i="22"/>
  <c r="GD20" i="22"/>
  <c r="GI38" i="22"/>
  <c r="GF29" i="22"/>
  <c r="GD43" i="22"/>
  <c r="GK42" i="22"/>
  <c r="GH20" i="22"/>
  <c r="GG46" i="22"/>
  <c r="GG57" i="22"/>
  <c r="GG12" i="22" s="1"/>
  <c r="GJ32" i="22"/>
  <c r="GM54" i="22"/>
  <c r="GM9" i="22" s="1"/>
  <c r="GM22" i="22"/>
  <c r="GM30" i="22"/>
  <c r="GK39" i="22"/>
  <c r="GG30" i="22"/>
  <c r="GM42" i="22"/>
  <c r="GK33" i="22"/>
  <c r="GG25" i="22"/>
  <c r="GK37" i="22"/>
  <c r="GJ22" i="22"/>
  <c r="GJ54" i="22"/>
  <c r="GJ9" i="22" s="1"/>
  <c r="GM46" i="22"/>
  <c r="GM57" i="22"/>
  <c r="GM12" i="22" s="1"/>
  <c r="GJ43" i="22"/>
  <c r="GM34" i="22"/>
  <c r="GM55" i="22"/>
  <c r="GM10" i="22" s="1"/>
  <c r="GJ30" i="22"/>
  <c r="GJ40" i="22"/>
  <c r="GH55" i="22"/>
  <c r="GH10" i="22" s="1"/>
  <c r="GH34" i="22"/>
  <c r="GD30" i="22"/>
  <c r="GG21" i="22"/>
  <c r="GI55" i="22"/>
  <c r="GI10" i="22" s="1"/>
  <c r="GI34" i="22"/>
  <c r="GL30" i="22"/>
  <c r="GF21" i="22"/>
  <c r="GJ28" i="22"/>
  <c r="GH21" i="22"/>
  <c r="GH44" i="22"/>
  <c r="GI37" i="22"/>
  <c r="GK25" i="22"/>
  <c r="GG17" i="22"/>
  <c r="GC17" i="22"/>
  <c r="FP62" i="22"/>
  <c r="FP244" i="22"/>
  <c r="FP199" i="22"/>
  <c r="FP154" i="22"/>
  <c r="FP107" i="22"/>
  <c r="FZ52" i="22"/>
  <c r="FZ7" i="22" s="1"/>
  <c r="FZ8" i="22"/>
  <c r="EP47" i="22"/>
  <c r="EC274" i="22"/>
  <c r="EC229" i="22"/>
  <c r="EC184" i="22"/>
  <c r="EC92" i="22"/>
  <c r="EC137" i="22"/>
  <c r="FC22" i="22"/>
  <c r="EP249" i="22"/>
  <c r="EP159" i="22"/>
  <c r="EP204" i="22"/>
  <c r="EP112" i="22"/>
  <c r="EP67" i="22"/>
  <c r="EP11" i="22"/>
  <c r="EC56" i="22"/>
  <c r="EC238" i="22"/>
  <c r="EC193" i="22"/>
  <c r="EC148" i="22"/>
  <c r="EC101" i="22"/>
  <c r="GJ234" i="22"/>
  <c r="EP20" i="22"/>
  <c r="EC110" i="22"/>
  <c r="EC202" i="22"/>
  <c r="EC157" i="22"/>
  <c r="EC65" i="22"/>
  <c r="EC247" i="22"/>
  <c r="GJ166" i="22"/>
  <c r="GF158" i="22"/>
  <c r="GK180" i="22"/>
  <c r="GL163" i="22"/>
  <c r="GD183" i="22"/>
  <c r="GD194" i="22"/>
  <c r="GD149" i="22" s="1"/>
  <c r="GI171" i="22"/>
  <c r="GI192" i="22"/>
  <c r="GI147" i="22" s="1"/>
  <c r="GK167" i="22"/>
  <c r="GJ155" i="22"/>
  <c r="GL183" i="22"/>
  <c r="GL194" i="22"/>
  <c r="GL149" i="22" s="1"/>
  <c r="GH180" i="22"/>
  <c r="GM174" i="22"/>
  <c r="GF184" i="22"/>
  <c r="GF195" i="22"/>
  <c r="GF150" i="22" s="1"/>
  <c r="GI176" i="22"/>
  <c r="GM192" i="22"/>
  <c r="GM147" i="22" s="1"/>
  <c r="GM171" i="22"/>
  <c r="GM181" i="22"/>
  <c r="GL157" i="22"/>
  <c r="GH168" i="22"/>
  <c r="GG176" i="22"/>
  <c r="GM160" i="22"/>
  <c r="GM175" i="22"/>
  <c r="GJ162" i="22"/>
  <c r="GK179" i="22"/>
  <c r="GG163" i="22"/>
  <c r="GJ175" i="22"/>
  <c r="GF156" i="22"/>
  <c r="GJ191" i="22"/>
  <c r="GJ146" i="22" s="1"/>
  <c r="GJ159" i="22"/>
  <c r="GH179" i="22"/>
  <c r="GD178" i="22"/>
  <c r="GD193" i="22"/>
  <c r="GD148" i="22" s="1"/>
  <c r="GI190" i="22"/>
  <c r="GI182" i="22"/>
  <c r="GK169" i="22"/>
  <c r="GI173" i="22"/>
  <c r="FC34" i="22"/>
  <c r="EP261" i="22"/>
  <c r="EP124" i="22"/>
  <c r="EP79" i="22"/>
  <c r="EP216" i="22"/>
  <c r="EP171" i="22"/>
  <c r="GF97" i="22"/>
  <c r="GG97" i="22"/>
  <c r="FC40" i="22"/>
  <c r="EP267" i="22"/>
  <c r="EP177" i="22"/>
  <c r="EP130" i="22"/>
  <c r="EP85" i="22"/>
  <c r="EP222" i="22"/>
  <c r="GK32" i="22"/>
  <c r="GF42" i="22"/>
  <c r="GF26" i="22"/>
  <c r="GL29" i="22"/>
  <c r="GG55" i="22"/>
  <c r="GG10" i="22" s="1"/>
  <c r="GG34" i="22"/>
  <c r="GD38" i="22"/>
  <c r="GH57" i="22"/>
  <c r="GH12" i="22" s="1"/>
  <c r="GH46" i="22"/>
  <c r="GG45" i="22"/>
  <c r="GG53" i="22"/>
  <c r="GH42" i="22"/>
  <c r="GK36" i="22"/>
  <c r="GK43" i="22"/>
  <c r="GI32" i="22"/>
  <c r="GF35" i="22"/>
  <c r="GK27" i="22"/>
  <c r="GF22" i="22"/>
  <c r="GF54" i="22"/>
  <c r="GF9" i="22" s="1"/>
  <c r="GL27" i="22"/>
  <c r="GG23" i="22"/>
  <c r="GM38" i="22"/>
  <c r="GJ35" i="22"/>
  <c r="GF18" i="22"/>
  <c r="GI54" i="22"/>
  <c r="GI9" i="22" s="1"/>
  <c r="GI22" i="22"/>
  <c r="GD37" i="22"/>
  <c r="GF47" i="22"/>
  <c r="GF58" i="22"/>
  <c r="GF13" i="22" s="1"/>
  <c r="GI30" i="22"/>
  <c r="GI40" i="22"/>
  <c r="GJ47" i="22"/>
  <c r="GJ58" i="22"/>
  <c r="GJ13" i="22" s="1"/>
  <c r="GD46" i="22"/>
  <c r="GD57" i="22"/>
  <c r="GD12" i="22" s="1"/>
  <c r="GK58" i="22"/>
  <c r="GK13" i="22" s="1"/>
  <c r="GK47" i="22"/>
  <c r="GL46" i="22"/>
  <c r="GL57" i="22"/>
  <c r="GL12" i="22" s="1"/>
  <c r="GM21" i="22"/>
  <c r="GI28" i="22"/>
  <c r="GD31" i="22"/>
  <c r="GJ25" i="22"/>
  <c r="GK41" i="22"/>
  <c r="GK56" i="22"/>
  <c r="GK11" i="22" s="1"/>
  <c r="GF17" i="22"/>
  <c r="EC54" i="22"/>
  <c r="EP9" i="22"/>
  <c r="EC146" i="22"/>
  <c r="EC99" i="22"/>
  <c r="EC236" i="22"/>
  <c r="EC191" i="22"/>
  <c r="GJ170" i="22"/>
  <c r="GJ177" i="22"/>
  <c r="GD155" i="22"/>
  <c r="GH167" i="22"/>
  <c r="GD154" i="22"/>
  <c r="GK168" i="22"/>
  <c r="GF161" i="22"/>
  <c r="GK194" i="22"/>
  <c r="GK149" i="22" s="1"/>
  <c r="GK183" i="22"/>
  <c r="GM184" i="22"/>
  <c r="GM195" i="22"/>
  <c r="GM150" i="22" s="1"/>
  <c r="GG170" i="22"/>
  <c r="GG167" i="22"/>
  <c r="GH158" i="22"/>
  <c r="GF169" i="22"/>
  <c r="GF168" i="22"/>
  <c r="GM161" i="22"/>
  <c r="GF160" i="22"/>
  <c r="GG162" i="22"/>
  <c r="GH162" i="22"/>
  <c r="GG156" i="22"/>
  <c r="GK170" i="22"/>
  <c r="GI172" i="22"/>
  <c r="GM163" i="22"/>
  <c r="GL175" i="22"/>
  <c r="GJ156" i="22"/>
  <c r="GF157" i="22"/>
  <c r="GG190" i="22"/>
  <c r="GG182" i="22"/>
  <c r="GL172" i="22"/>
  <c r="GM176" i="22"/>
  <c r="FV8" i="22"/>
  <c r="FV52" i="22"/>
  <c r="FV7" i="22" s="1"/>
  <c r="GK97" i="22"/>
  <c r="GL97" i="22"/>
  <c r="FS189" i="22"/>
  <c r="FS144" i="22" s="1"/>
  <c r="FS145" i="22"/>
  <c r="GH54" i="22"/>
  <c r="GH9" i="22" s="1"/>
  <c r="GH22" i="22"/>
  <c r="GK23" i="22"/>
  <c r="GI42" i="22"/>
  <c r="GG40" i="22"/>
  <c r="GH31" i="22"/>
  <c r="GJ42" i="22"/>
  <c r="GF32" i="22"/>
  <c r="GI23" i="22"/>
  <c r="GH36" i="22"/>
  <c r="GF31" i="22"/>
  <c r="GI29" i="22"/>
  <c r="GF24" i="22"/>
  <c r="GH35" i="22"/>
  <c r="GK21" i="22"/>
  <c r="GI19" i="22"/>
  <c r="GF20" i="22"/>
  <c r="GL25" i="22"/>
  <c r="GK35" i="22"/>
  <c r="GG18" i="22"/>
  <c r="GF40" i="22"/>
  <c r="GM58" i="22"/>
  <c r="GM13" i="22" s="1"/>
  <c r="GM47" i="22"/>
  <c r="GJ46" i="22"/>
  <c r="GJ57" i="22"/>
  <c r="GJ12" i="22" s="1"/>
  <c r="GL21" i="22"/>
  <c r="GG28" i="22"/>
  <c r="GH27" i="22"/>
  <c r="GJ31" i="22"/>
  <c r="GK28" i="22"/>
  <c r="GI27" i="22"/>
  <c r="GK31" i="22"/>
  <c r="GG44" i="22"/>
  <c r="GH37" i="22"/>
  <c r="GJ41" i="22"/>
  <c r="GJ56" i="22"/>
  <c r="GJ11" i="22" s="1"/>
  <c r="EC116" i="22"/>
  <c r="EP26" i="22"/>
  <c r="EC253" i="22"/>
  <c r="EC208" i="22"/>
  <c r="EC163" i="22"/>
  <c r="EC71" i="22"/>
  <c r="GC43" i="22"/>
  <c r="FP133" i="22"/>
  <c r="FP88" i="22"/>
  <c r="FP270" i="22"/>
  <c r="FP225" i="22"/>
  <c r="FP180" i="22"/>
  <c r="GM177" i="22"/>
  <c r="GH175" i="22"/>
  <c r="GJ180" i="22"/>
  <c r="GL180" i="22"/>
  <c r="GI174" i="22"/>
  <c r="GL161" i="22"/>
  <c r="GL184" i="22"/>
  <c r="GL195" i="22"/>
  <c r="GL150" i="22" s="1"/>
  <c r="GH192" i="22"/>
  <c r="GH147" i="22" s="1"/>
  <c r="GH171" i="22"/>
  <c r="GH181" i="22"/>
  <c r="GK166" i="22"/>
  <c r="GL171" i="22"/>
  <c r="GL192" i="22"/>
  <c r="GL147" i="22" s="1"/>
  <c r="GI160" i="22"/>
  <c r="GM170" i="22"/>
  <c r="GK155" i="22"/>
  <c r="GK160" i="22"/>
  <c r="GF159" i="22"/>
  <c r="GF191" i="22"/>
  <c r="GF146" i="22" s="1"/>
  <c r="GL177" i="22"/>
  <c r="GF164" i="22"/>
  <c r="GM168" i="22"/>
  <c r="GF172" i="22"/>
  <c r="GJ195" i="22"/>
  <c r="GJ150" i="22" s="1"/>
  <c r="GJ184" i="22"/>
  <c r="GG192" i="22"/>
  <c r="GG147" i="22" s="1"/>
  <c r="GG171" i="22"/>
  <c r="GK165" i="22"/>
  <c r="GF178" i="22"/>
  <c r="GF193" i="22"/>
  <c r="GF148" i="22" s="1"/>
  <c r="GI166" i="22"/>
  <c r="GG159" i="22"/>
  <c r="GG191" i="22"/>
  <c r="GG146" i="22" s="1"/>
  <c r="GG172" i="22"/>
  <c r="GM173" i="22"/>
  <c r="GJ193" i="22"/>
  <c r="GJ148" i="22" s="1"/>
  <c r="GJ178" i="22"/>
  <c r="GM182" i="22"/>
  <c r="GM190" i="22"/>
  <c r="GK175" i="22"/>
  <c r="GL169" i="22"/>
  <c r="GJ163" i="22"/>
  <c r="GD179" i="22"/>
  <c r="EC103" i="22"/>
  <c r="EP13" i="22"/>
  <c r="EC240" i="22"/>
  <c r="EC150" i="22"/>
  <c r="EC58" i="22"/>
  <c r="EC195" i="22"/>
  <c r="FC91" i="22"/>
  <c r="FP46" i="22"/>
  <c r="FC228" i="22"/>
  <c r="FC273" i="22"/>
  <c r="FC183" i="22"/>
  <c r="FC136" i="22"/>
  <c r="FP10" i="22"/>
  <c r="FC100" i="22"/>
  <c r="FC192" i="22"/>
  <c r="FC55" i="22"/>
  <c r="FC237" i="22"/>
  <c r="FC147" i="22"/>
  <c r="GJ26" i="22"/>
  <c r="GF33" i="22"/>
  <c r="GM23" i="22"/>
  <c r="GI26" i="22"/>
  <c r="GG32" i="22"/>
  <c r="GH32" i="22"/>
  <c r="GL54" i="22"/>
  <c r="GL9" i="22" s="1"/>
  <c r="GL22" i="22"/>
  <c r="GF23" i="22"/>
  <c r="GG29" i="22"/>
  <c r="GF39" i="22"/>
  <c r="GG33" i="22"/>
  <c r="GF34" i="22"/>
  <c r="GF55" i="22"/>
  <c r="GF10" i="22" s="1"/>
  <c r="GK53" i="22"/>
  <c r="GK45" i="22"/>
  <c r="GL20" i="22"/>
  <c r="GH40" i="22"/>
  <c r="GM28" i="22"/>
  <c r="GD39" i="22"/>
  <c r="GH30" i="22"/>
  <c r="GF36" i="22"/>
  <c r="GG26" i="22"/>
  <c r="GG20" i="22"/>
  <c r="GJ21" i="22"/>
  <c r="GI57" i="22"/>
  <c r="GI12" i="22" s="1"/>
  <c r="GI46" i="22"/>
  <c r="GI31" i="22"/>
  <c r="GM44" i="22"/>
  <c r="GG43" i="22"/>
  <c r="GG37" i="22"/>
  <c r="GH28" i="22"/>
  <c r="GF43" i="22"/>
  <c r="GF37" i="22"/>
  <c r="GI25" i="22"/>
  <c r="GL18" i="22"/>
  <c r="GI43" i="22"/>
  <c r="GG47" i="22"/>
  <c r="GG58" i="22"/>
  <c r="GG13" i="22" s="1"/>
  <c r="GC33" i="22"/>
  <c r="FP78" i="22"/>
  <c r="FP260" i="22"/>
  <c r="FP170" i="22"/>
  <c r="FP215" i="22"/>
  <c r="FP123" i="22"/>
  <c r="D150" i="22"/>
  <c r="I12" i="22"/>
  <c r="K10" i="22"/>
  <c r="L9" i="22"/>
  <c r="H149" i="22"/>
  <c r="I13" i="22"/>
  <c r="M9" i="22"/>
  <c r="K9" i="22"/>
  <c r="M147" i="22"/>
  <c r="D12" i="22"/>
  <c r="M148" i="22"/>
  <c r="J146" i="22"/>
  <c r="G148" i="22"/>
  <c r="H146" i="22"/>
  <c r="K97" i="22"/>
  <c r="F148" i="22"/>
  <c r="H13" i="22"/>
  <c r="D149" i="22"/>
  <c r="L148" i="22"/>
  <c r="D148" i="22"/>
  <c r="M13" i="22"/>
  <c r="D147" i="22"/>
  <c r="G147" i="22"/>
  <c r="G9" i="22"/>
  <c r="D9" i="22"/>
  <c r="L146" i="22"/>
  <c r="H234" i="22"/>
  <c r="H148" i="22"/>
  <c r="F149" i="22"/>
  <c r="M150" i="22"/>
  <c r="D11" i="22"/>
  <c r="F147" i="22"/>
  <c r="J148" i="22"/>
  <c r="H11" i="22"/>
  <c r="H12" i="22"/>
  <c r="F10" i="22"/>
  <c r="L10" i="22"/>
  <c r="G12" i="22"/>
  <c r="K234" i="22"/>
  <c r="J234" i="22"/>
  <c r="G97" i="22"/>
  <c r="G145" i="22"/>
  <c r="G189" i="22"/>
  <c r="K145" i="22"/>
  <c r="K189" i="22"/>
  <c r="L150" i="22"/>
  <c r="I148" i="22"/>
  <c r="K148" i="22"/>
  <c r="J8" i="22"/>
  <c r="J52" i="22"/>
  <c r="BH8" i="18"/>
  <c r="BH52" i="18"/>
  <c r="BH7" i="18" s="1"/>
  <c r="F13" i="22"/>
  <c r="M234" i="22"/>
  <c r="J97" i="22"/>
  <c r="G234" i="22"/>
  <c r="M12" i="22"/>
  <c r="K11" i="22"/>
  <c r="G150" i="22"/>
  <c r="J145" i="22"/>
  <c r="J189" i="22"/>
  <c r="BO8" i="18"/>
  <c r="BO52" i="18"/>
  <c r="BO7" i="18" s="1"/>
  <c r="BT8" i="18"/>
  <c r="BT52" i="18"/>
  <c r="BT7" i="18" s="1"/>
  <c r="BW52" i="18"/>
  <c r="BW7" i="18" s="1"/>
  <c r="BW8" i="18"/>
  <c r="D145" i="22"/>
  <c r="D189" i="22"/>
  <c r="I9" i="22"/>
  <c r="L149" i="22"/>
  <c r="L13" i="22"/>
  <c r="K150" i="22"/>
  <c r="M149" i="22"/>
  <c r="G13" i="22"/>
  <c r="BJ8" i="18"/>
  <c r="BJ52" i="18"/>
  <c r="BJ7" i="18" s="1"/>
  <c r="F97" i="22"/>
  <c r="F11" i="22"/>
  <c r="M145" i="22"/>
  <c r="M189" i="22"/>
  <c r="M10" i="22"/>
  <c r="L97" i="22"/>
  <c r="D234" i="22"/>
  <c r="H8" i="22"/>
  <c r="H52" i="22"/>
  <c r="H150" i="22"/>
  <c r="J10" i="22"/>
  <c r="BV52" i="18"/>
  <c r="BV7" i="18" s="1"/>
  <c r="BV8" i="18"/>
  <c r="F150" i="22"/>
  <c r="G146" i="22"/>
  <c r="BF8" i="18"/>
  <c r="BF52" i="18"/>
  <c r="BF7" i="18" s="1"/>
  <c r="L12" i="22"/>
  <c r="J11" i="22"/>
  <c r="F8" i="22"/>
  <c r="F52" i="22"/>
  <c r="I10" i="22"/>
  <c r="D13" i="22"/>
  <c r="J150" i="22"/>
  <c r="H97" i="22"/>
  <c r="BE8" i="18"/>
  <c r="BE52" i="18"/>
  <c r="BE7" i="18" s="1"/>
  <c r="G8" i="22"/>
  <c r="G52" i="22"/>
  <c r="J9" i="22"/>
  <c r="BB8" i="18"/>
  <c r="BB52" i="18"/>
  <c r="BB7" i="18" s="1"/>
  <c r="K147" i="22"/>
  <c r="F234" i="22"/>
  <c r="BX8" i="18"/>
  <c r="BX52" i="18"/>
  <c r="BX7" i="18" s="1"/>
  <c r="K13" i="22"/>
  <c r="I8" i="22"/>
  <c r="I52" i="22"/>
  <c r="BU8" i="18"/>
  <c r="BU52" i="18"/>
  <c r="BU7" i="18" s="1"/>
  <c r="I145" i="22"/>
  <c r="I189" i="22"/>
  <c r="L11" i="22"/>
  <c r="F145" i="22"/>
  <c r="F189" i="22"/>
  <c r="M11" i="22"/>
  <c r="BG8" i="18"/>
  <c r="BG52" i="18"/>
  <c r="BG7" i="18" s="1"/>
  <c r="I149" i="22"/>
  <c r="D10" i="22"/>
  <c r="BD8" i="18"/>
  <c r="BD52" i="18"/>
  <c r="BD7" i="18" s="1"/>
  <c r="BK8" i="18"/>
  <c r="BK52" i="18"/>
  <c r="BK7" i="18" s="1"/>
  <c r="F9" i="22"/>
  <c r="K8" i="22"/>
  <c r="K52" i="22"/>
  <c r="K7" i="22" s="1"/>
  <c r="M97" i="22"/>
  <c r="I147" i="22"/>
  <c r="BI8" i="18"/>
  <c r="BI52" i="18"/>
  <c r="BI7" i="18" s="1"/>
  <c r="H9" i="22"/>
  <c r="BS52" i="18"/>
  <c r="BS7" i="18" s="1"/>
  <c r="BS8" i="18"/>
  <c r="I97" i="22"/>
  <c r="L147" i="22"/>
  <c r="F146" i="22"/>
  <c r="L234" i="22"/>
  <c r="J13" i="22"/>
  <c r="BR8" i="18"/>
  <c r="BR52" i="18"/>
  <c r="BR7" i="18" s="1"/>
  <c r="G149" i="22"/>
  <c r="I146" i="22"/>
  <c r="H147" i="22"/>
  <c r="L145" i="22"/>
  <c r="L189" i="22"/>
  <c r="BQ8" i="18"/>
  <c r="BQ52" i="18"/>
  <c r="BQ7" i="18" s="1"/>
  <c r="G10" i="22"/>
  <c r="H145" i="22"/>
  <c r="H189" i="22"/>
  <c r="J149" i="22"/>
  <c r="D8" i="22"/>
  <c r="D52" i="22"/>
  <c r="K12" i="22"/>
  <c r="I234" i="22"/>
  <c r="D146" i="22"/>
  <c r="G11" i="22"/>
  <c r="M8" i="22"/>
  <c r="M52" i="22"/>
  <c r="M7" i="22" s="1"/>
  <c r="J147" i="22"/>
  <c r="L8" i="22"/>
  <c r="L52" i="22"/>
  <c r="L7" i="22" s="1"/>
  <c r="H10" i="22"/>
  <c r="J12" i="22"/>
  <c r="D97" i="22"/>
  <c r="D7" i="22" s="1"/>
  <c r="F36" i="4"/>
  <c r="K35" i="4"/>
  <c r="I35" i="4"/>
  <c r="K49" i="4"/>
  <c r="I49" i="4"/>
  <c r="F50" i="4"/>
  <c r="F64" i="4"/>
  <c r="J85" i="23" l="1"/>
  <c r="M85" i="23"/>
  <c r="L69" i="23"/>
  <c r="M69" i="23"/>
  <c r="K14" i="23"/>
  <c r="G69" i="23"/>
  <c r="G14" i="23"/>
  <c r="K85" i="23"/>
  <c r="M14" i="23"/>
  <c r="I50" i="23"/>
  <c r="I69" i="23"/>
  <c r="H69" i="23"/>
  <c r="K69" i="23"/>
  <c r="L121" i="23"/>
  <c r="F50" i="23"/>
  <c r="GH97" i="18"/>
  <c r="GK97" i="18"/>
  <c r="J69" i="23"/>
  <c r="H33" i="23"/>
  <c r="GF44" i="18"/>
  <c r="GH26" i="18"/>
  <c r="GD97" i="18"/>
  <c r="GG26" i="18"/>
  <c r="GE28" i="18"/>
  <c r="GG28" i="18"/>
  <c r="GB97" i="18"/>
  <c r="GB18" i="18"/>
  <c r="GH37" i="18"/>
  <c r="GF18" i="18"/>
  <c r="GG33" i="18"/>
  <c r="GE36" i="18"/>
  <c r="GJ20" i="18"/>
  <c r="GK41" i="18"/>
  <c r="GK56" i="18"/>
  <c r="GK11" i="18" s="1"/>
  <c r="GK19" i="18"/>
  <c r="GD56" i="18"/>
  <c r="GD11" i="18" s="1"/>
  <c r="GD41" i="18"/>
  <c r="GE56" i="18"/>
  <c r="GE11" i="18" s="1"/>
  <c r="GE41" i="18"/>
  <c r="GF56" i="18"/>
  <c r="GF11" i="18" s="1"/>
  <c r="GF41" i="18"/>
  <c r="GK21" i="18"/>
  <c r="GB40" i="18"/>
  <c r="GH24" i="18"/>
  <c r="GH33" i="18"/>
  <c r="GE35" i="18"/>
  <c r="GD17" i="18"/>
  <c r="GB38" i="18"/>
  <c r="GH54" i="18"/>
  <c r="GH9" i="18" s="1"/>
  <c r="GH22" i="18"/>
  <c r="GK43" i="18"/>
  <c r="GK58" i="18"/>
  <c r="GK13" i="18" s="1"/>
  <c r="GK47" i="18"/>
  <c r="GI26" i="18"/>
  <c r="GG53" i="18"/>
  <c r="GG45" i="18"/>
  <c r="GD28" i="18"/>
  <c r="GI21" i="18"/>
  <c r="GJ45" i="18"/>
  <c r="GJ53" i="18"/>
  <c r="GI23" i="18"/>
  <c r="GE17" i="18"/>
  <c r="GH29" i="18"/>
  <c r="GG27" i="18"/>
  <c r="GD39" i="18"/>
  <c r="GJ21" i="18"/>
  <c r="FR52" i="18"/>
  <c r="FR7" i="18" s="1"/>
  <c r="FR8" i="18"/>
  <c r="GG97" i="18"/>
  <c r="FW52" i="18"/>
  <c r="FW7" i="18" s="1"/>
  <c r="FW8" i="18"/>
  <c r="GG24" i="18"/>
  <c r="GD36" i="18"/>
  <c r="GB20" i="18"/>
  <c r="GK36" i="18"/>
  <c r="GG30" i="18"/>
  <c r="GF40" i="18"/>
  <c r="GG40" i="18"/>
  <c r="GH40" i="18"/>
  <c r="GI40" i="18"/>
  <c r="GE24" i="18"/>
  <c r="GI32" i="18"/>
  <c r="GG55" i="18"/>
  <c r="GG10" i="18" s="1"/>
  <c r="GG34" i="18"/>
  <c r="GF33" i="18"/>
  <c r="GI35" i="18"/>
  <c r="GD25" i="18"/>
  <c r="GJ29" i="18"/>
  <c r="GE39" i="18"/>
  <c r="GI22" i="18"/>
  <c r="GI54" i="18"/>
  <c r="GI9" i="18" s="1"/>
  <c r="GK31" i="18"/>
  <c r="GE43" i="18"/>
  <c r="GB54" i="18"/>
  <c r="GB9" i="18" s="1"/>
  <c r="GB22" i="18"/>
  <c r="GB27" i="18"/>
  <c r="GE19" i="18"/>
  <c r="GD29" i="18"/>
  <c r="GI42" i="18"/>
  <c r="GJ28" i="18"/>
  <c r="GH19" i="18"/>
  <c r="GB17" i="18"/>
  <c r="GG21" i="18"/>
  <c r="GN94" i="18"/>
  <c r="GN105" i="18" s="1"/>
  <c r="GM1" i="18"/>
  <c r="GN49" i="18"/>
  <c r="GN60" i="18" s="1"/>
  <c r="GK55" i="18"/>
  <c r="GK10" i="18" s="1"/>
  <c r="GK34" i="18"/>
  <c r="GD34" i="18"/>
  <c r="GD55" i="18"/>
  <c r="GD10" i="18" s="1"/>
  <c r="GF30" i="18"/>
  <c r="GJ25" i="18"/>
  <c r="GE32" i="18"/>
  <c r="GH21" i="18"/>
  <c r="GF32" i="18"/>
  <c r="GG32" i="18"/>
  <c r="GH32" i="18"/>
  <c r="GF34" i="18"/>
  <c r="GF55" i="18"/>
  <c r="GF10" i="18" s="1"/>
  <c r="GE33" i="18"/>
  <c r="GG18" i="18"/>
  <c r="GI20" i="18"/>
  <c r="GK30" i="18"/>
  <c r="GG35" i="18"/>
  <c r="GF19" i="18"/>
  <c r="GE37" i="18"/>
  <c r="GH47" i="18"/>
  <c r="GH58" i="18"/>
  <c r="GH13" i="18" s="1"/>
  <c r="GJ39" i="18"/>
  <c r="GH45" i="18"/>
  <c r="GH53" i="18"/>
  <c r="GF39" i="18"/>
  <c r="GD43" i="18"/>
  <c r="GF25" i="18"/>
  <c r="GI39" i="18"/>
  <c r="GI44" i="18"/>
  <c r="GG42" i="18"/>
  <c r="GI17" i="18"/>
  <c r="GJ44" i="18"/>
  <c r="GG38" i="18"/>
  <c r="GD23" i="18"/>
  <c r="GF17" i="18"/>
  <c r="GI25" i="18"/>
  <c r="GJ27" i="18"/>
  <c r="GR67" i="18"/>
  <c r="GX84" i="18"/>
  <c r="GV84" i="18"/>
  <c r="GW88" i="18"/>
  <c r="GW68" i="18"/>
  <c r="GU84" i="18"/>
  <c r="GU68" i="18"/>
  <c r="GO88" i="18"/>
  <c r="GV68" i="18"/>
  <c r="GT88" i="18"/>
  <c r="GV88" i="18"/>
  <c r="GO83" i="18"/>
  <c r="GS67" i="18"/>
  <c r="GS88" i="18"/>
  <c r="GV83" i="18"/>
  <c r="GX67" i="18"/>
  <c r="GR88" i="18"/>
  <c r="GT90" i="18"/>
  <c r="GX88" i="18"/>
  <c r="GS90" i="18"/>
  <c r="GU90" i="18"/>
  <c r="GT84" i="18"/>
  <c r="GQ88" i="18"/>
  <c r="GS84" i="18"/>
  <c r="GQ62" i="18"/>
  <c r="GR90" i="18"/>
  <c r="GV62" i="18"/>
  <c r="GQ90" i="18"/>
  <c r="GX90" i="18"/>
  <c r="GW90" i="18"/>
  <c r="GV90" i="18"/>
  <c r="GR62" i="18"/>
  <c r="GO80" i="18"/>
  <c r="GX72" i="18"/>
  <c r="GX81" i="18"/>
  <c r="GR81" i="18"/>
  <c r="GT70" i="18"/>
  <c r="GO77" i="18"/>
  <c r="GW83" i="18"/>
  <c r="GQ83" i="18"/>
  <c r="GV79" i="18"/>
  <c r="GW78" i="18"/>
  <c r="GV87" i="18"/>
  <c r="GT80" i="18"/>
  <c r="GV80" i="18"/>
  <c r="GQ81" i="18"/>
  <c r="GU70" i="18"/>
  <c r="GV77" i="18"/>
  <c r="GU79" i="18"/>
  <c r="GO90" i="18"/>
  <c r="GO78" i="18"/>
  <c r="GU87" i="18"/>
  <c r="GS63" i="18"/>
  <c r="GS68" i="18"/>
  <c r="GX74" i="18"/>
  <c r="GX89" i="18"/>
  <c r="GR89" i="18"/>
  <c r="GT92" i="18"/>
  <c r="GV92" i="18"/>
  <c r="GT71" i="18"/>
  <c r="GV69" i="18"/>
  <c r="GR69" i="18"/>
  <c r="GW86" i="18"/>
  <c r="GX73" i="18"/>
  <c r="GO64" i="18"/>
  <c r="GQ76" i="18"/>
  <c r="GR66" i="18"/>
  <c r="GU66" i="18"/>
  <c r="GW75" i="18"/>
  <c r="GX85" i="18"/>
  <c r="GR85" i="18"/>
  <c r="GQ82" i="18"/>
  <c r="GQ91" i="18"/>
  <c r="GS80" i="18"/>
  <c r="GU80" i="18"/>
  <c r="GW72" i="18"/>
  <c r="GW81" i="18"/>
  <c r="GR70" i="18"/>
  <c r="GS70" i="18"/>
  <c r="GU77" i="18"/>
  <c r="GT79" i="18"/>
  <c r="GT78" i="18"/>
  <c r="GV78" i="18"/>
  <c r="GT87" i="18"/>
  <c r="GX63" i="18"/>
  <c r="GR80" i="18"/>
  <c r="GO72" i="18"/>
  <c r="GO81" i="18"/>
  <c r="GQ70" i="18"/>
  <c r="GV70" i="18"/>
  <c r="GT77" i="18"/>
  <c r="GS79" i="18"/>
  <c r="GS78" i="18"/>
  <c r="GU78" i="18"/>
  <c r="GS87" i="18"/>
  <c r="GQ80" i="18"/>
  <c r="GV72" i="18"/>
  <c r="GV81" i="18"/>
  <c r="GX70" i="18"/>
  <c r="GX68" i="18"/>
  <c r="GS77" i="18"/>
  <c r="GW84" i="18"/>
  <c r="GX79" i="18"/>
  <c r="GR79" i="18"/>
  <c r="GR78" i="18"/>
  <c r="GX87" i="18"/>
  <c r="GR87" i="18"/>
  <c r="GX80" i="18"/>
  <c r="GO84" i="18"/>
  <c r="GT72" i="18"/>
  <c r="GU81" i="18"/>
  <c r="GX77" i="18"/>
  <c r="GR77" i="18"/>
  <c r="GQ68" i="18"/>
  <c r="GQ79" i="18"/>
  <c r="GQ78" i="18"/>
  <c r="GQ87" i="18"/>
  <c r="GQ63" i="18"/>
  <c r="GS74" i="18"/>
  <c r="GU74" i="18"/>
  <c r="GV89" i="18"/>
  <c r="GX92" i="18"/>
  <c r="GW67" i="18"/>
  <c r="GW71" i="18"/>
  <c r="GX69" i="18"/>
  <c r="GR86" i="18"/>
  <c r="GU73" i="18"/>
  <c r="GQ64" i="18"/>
  <c r="GS64" i="18"/>
  <c r="GO76" i="18"/>
  <c r="GW66" i="18"/>
  <c r="GT75" i="18"/>
  <c r="GV85" i="18"/>
  <c r="GU65" i="18"/>
  <c r="GW65" i="18"/>
  <c r="GO82" i="18"/>
  <c r="GU91" i="18"/>
  <c r="GX62" i="18"/>
  <c r="GR72" i="18"/>
  <c r="GS72" i="18"/>
  <c r="GT81" i="18"/>
  <c r="GW70" i="18"/>
  <c r="GQ77" i="18"/>
  <c r="GT62" i="18"/>
  <c r="GW79" i="18"/>
  <c r="GX78" i="18"/>
  <c r="GW87" i="18"/>
  <c r="GV63" i="18"/>
  <c r="GO63" i="18"/>
  <c r="GR74" i="18"/>
  <c r="GV67" i="18"/>
  <c r="GU89" i="18"/>
  <c r="GS83" i="18"/>
  <c r="GR71" i="18"/>
  <c r="GQ86" i="18"/>
  <c r="GT73" i="18"/>
  <c r="GX64" i="18"/>
  <c r="GT76" i="18"/>
  <c r="GV76" i="18"/>
  <c r="GT68" i="18"/>
  <c r="GO66" i="18"/>
  <c r="GS75" i="18"/>
  <c r="GU85" i="18"/>
  <c r="GT65" i="18"/>
  <c r="GT82" i="18"/>
  <c r="GV82" i="18"/>
  <c r="GT91" i="18"/>
  <c r="GW80" i="18"/>
  <c r="GQ72" i="18"/>
  <c r="GU72" i="18"/>
  <c r="GS81" i="18"/>
  <c r="GO70" i="18"/>
  <c r="GW77" i="18"/>
  <c r="GT67" i="18"/>
  <c r="GU67" i="18"/>
  <c r="GO79" i="18"/>
  <c r="GO87" i="18"/>
  <c r="GU63" i="18"/>
  <c r="GW63" i="18"/>
  <c r="GQ74" i="18"/>
  <c r="GR83" i="18"/>
  <c r="GT89" i="18"/>
  <c r="GW92" i="18"/>
  <c r="GV71" i="18"/>
  <c r="GQ71" i="18"/>
  <c r="GW69" i="18"/>
  <c r="GX86" i="18"/>
  <c r="GS73" i="18"/>
  <c r="GS76" i="18"/>
  <c r="GU76" i="18"/>
  <c r="GU62" i="18"/>
  <c r="GT66" i="18"/>
  <c r="GX75" i="18"/>
  <c r="GR75" i="18"/>
  <c r="GT85" i="18"/>
  <c r="GS65" i="18"/>
  <c r="GS82" i="18"/>
  <c r="GU82" i="18"/>
  <c r="GR84" i="18"/>
  <c r="GS91" i="18"/>
  <c r="GU83" i="18"/>
  <c r="GW74" i="18"/>
  <c r="GO89" i="18"/>
  <c r="GQ92" i="18"/>
  <c r="GS86" i="18"/>
  <c r="GR64" i="18"/>
  <c r="GW76" i="18"/>
  <c r="GU75" i="18"/>
  <c r="GV65" i="18"/>
  <c r="GW82" i="18"/>
  <c r="GS89" i="18"/>
  <c r="GO92" i="18"/>
  <c r="GO71" i="18"/>
  <c r="GW64" i="18"/>
  <c r="GQ75" i="18"/>
  <c r="GX65" i="18"/>
  <c r="GX91" i="18"/>
  <c r="GO74" i="18"/>
  <c r="GQ89" i="18"/>
  <c r="GU92" i="18"/>
  <c r="GU69" i="18"/>
  <c r="GO86" i="18"/>
  <c r="GW73" i="18"/>
  <c r="GT64" i="18"/>
  <c r="GU88" i="18"/>
  <c r="GQ66" i="18"/>
  <c r="GQ65" i="18"/>
  <c r="GW91" i="18"/>
  <c r="GT63" i="18"/>
  <c r="GV74" i="18"/>
  <c r="GT69" i="18"/>
  <c r="GV86" i="18"/>
  <c r="GO73" i="18"/>
  <c r="GV64" i="18"/>
  <c r="GQ84" i="18"/>
  <c r="GX66" i="18"/>
  <c r="GW85" i="18"/>
  <c r="GO65" i="18"/>
  <c r="GO67" i="18"/>
  <c r="GO91" i="18"/>
  <c r="GR63" i="18"/>
  <c r="GT74" i="18"/>
  <c r="GW62" i="18"/>
  <c r="GS69" i="18"/>
  <c r="GU86" i="18"/>
  <c r="GV73" i="18"/>
  <c r="GU64" i="18"/>
  <c r="GO85" i="18"/>
  <c r="GR65" i="18"/>
  <c r="GQ67" i="18"/>
  <c r="GV91" i="18"/>
  <c r="GX83" i="18"/>
  <c r="GU71" i="18"/>
  <c r="GO69" i="18"/>
  <c r="GR73" i="18"/>
  <c r="GR76" i="18"/>
  <c r="GV66" i="18"/>
  <c r="GS85" i="18"/>
  <c r="GR82" i="18"/>
  <c r="GR91" i="18"/>
  <c r="GS62" i="18"/>
  <c r="GR68" i="18"/>
  <c r="GS92" i="18"/>
  <c r="GS71" i="18"/>
  <c r="GQ69" i="18"/>
  <c r="GX76" i="18"/>
  <c r="GS66" i="18"/>
  <c r="GO75" i="18"/>
  <c r="GQ85" i="18"/>
  <c r="GX82" i="18"/>
  <c r="GO68" i="18"/>
  <c r="GO62" i="18"/>
  <c r="GW89" i="18"/>
  <c r="GR92" i="18"/>
  <c r="GX71" i="18"/>
  <c r="GT86" i="18"/>
  <c r="GQ73" i="18"/>
  <c r="GT83" i="18"/>
  <c r="GV75" i="18"/>
  <c r="GB25" i="18"/>
  <c r="GJ18" i="18"/>
  <c r="GH36" i="18"/>
  <c r="GJ41" i="18"/>
  <c r="GJ56" i="18"/>
  <c r="GJ11" i="18" s="1"/>
  <c r="GK23" i="18"/>
  <c r="GE40" i="18"/>
  <c r="GJ19" i="18"/>
  <c r="GK32" i="18"/>
  <c r="GD24" i="18"/>
  <c r="GK33" i="18"/>
  <c r="GD33" i="18"/>
  <c r="GD18" i="18"/>
  <c r="GH20" i="18"/>
  <c r="GK18" i="18"/>
  <c r="GE30" i="18"/>
  <c r="GJ57" i="18"/>
  <c r="GJ12" i="18" s="1"/>
  <c r="GJ46" i="18"/>
  <c r="GH30" i="18"/>
  <c r="GD37" i="18"/>
  <c r="GF47" i="18"/>
  <c r="GF58" i="18"/>
  <c r="GF13" i="18" s="1"/>
  <c r="GF37" i="18"/>
  <c r="GI37" i="18"/>
  <c r="GB37" i="18"/>
  <c r="GE45" i="18"/>
  <c r="GE53" i="18"/>
  <c r="GF23" i="18"/>
  <c r="GH39" i="18"/>
  <c r="GG39" i="18"/>
  <c r="GG22" i="18"/>
  <c r="GG54" i="18"/>
  <c r="GG9" i="18" s="1"/>
  <c r="GE38" i="18"/>
  <c r="GI28" i="18"/>
  <c r="GF31" i="18"/>
  <c r="GE29" i="18"/>
  <c r="GB42" i="18"/>
  <c r="GJ17" i="18"/>
  <c r="GG17" i="18"/>
  <c r="FT52" i="18"/>
  <c r="FT7" i="18" s="1"/>
  <c r="FT8" i="18"/>
  <c r="HA4" i="18"/>
  <c r="HM4" i="18"/>
  <c r="GZ94" i="18"/>
  <c r="GZ105" i="18" s="1"/>
  <c r="GZ49" i="18"/>
  <c r="GZ60" i="18" s="1"/>
  <c r="GE34" i="18"/>
  <c r="GE55" i="18"/>
  <c r="GE10" i="18" s="1"/>
  <c r="GD54" i="18"/>
  <c r="GD9" i="18" s="1"/>
  <c r="GD22" i="18"/>
  <c r="GD40" i="18"/>
  <c r="GH25" i="18"/>
  <c r="GK40" i="18"/>
  <c r="GJ24" i="18"/>
  <c r="GJ33" i="18"/>
  <c r="GG20" i="18"/>
  <c r="GD20" i="18"/>
  <c r="GE20" i="18"/>
  <c r="GI57" i="18"/>
  <c r="GI12" i="18" s="1"/>
  <c r="GI46" i="18"/>
  <c r="GJ36" i="18"/>
  <c r="GK57" i="18"/>
  <c r="GK12" i="18" s="1"/>
  <c r="GK46" i="18"/>
  <c r="GH35" i="18"/>
  <c r="GH57" i="18"/>
  <c r="GH12" i="18" s="1"/>
  <c r="GH46" i="18"/>
  <c r="GE31" i="18"/>
  <c r="GD27" i="18"/>
  <c r="GI58" i="18"/>
  <c r="GI13" i="18" s="1"/>
  <c r="GI47" i="18"/>
  <c r="GG37" i="18"/>
  <c r="GH31" i="18"/>
  <c r="GK27" i="18"/>
  <c r="GD21" i="18"/>
  <c r="GH42" i="18"/>
  <c r="GB21" i="18"/>
  <c r="GD19" i="18"/>
  <c r="GI27" i="18"/>
  <c r="GK38" i="18"/>
  <c r="GB45" i="18"/>
  <c r="GB53" i="18"/>
  <c r="GE27" i="18"/>
  <c r="GK54" i="18"/>
  <c r="GK9" i="18" s="1"/>
  <c r="GK22" i="18"/>
  <c r="GH38" i="18"/>
  <c r="GK45" i="18"/>
  <c r="GK53" i="18"/>
  <c r="GE23" i="18"/>
  <c r="GF97" i="18"/>
  <c r="FQ52" i="18"/>
  <c r="FQ7" i="18" s="1"/>
  <c r="FQ8" i="18"/>
  <c r="GQ137" i="18"/>
  <c r="GQ103" i="18" s="1"/>
  <c r="GU109" i="18"/>
  <c r="GS113" i="18"/>
  <c r="GX115" i="18"/>
  <c r="GR115" i="18"/>
  <c r="GT111" i="18"/>
  <c r="GQ129" i="18"/>
  <c r="GX119" i="18"/>
  <c r="GR119" i="18"/>
  <c r="GQ135" i="18"/>
  <c r="GQ98" i="18" s="1"/>
  <c r="GS121" i="18"/>
  <c r="GT123" i="18"/>
  <c r="GU125" i="18"/>
  <c r="GV127" i="18"/>
  <c r="GO129" i="18"/>
  <c r="GW131" i="18"/>
  <c r="GW101" i="18" s="1"/>
  <c r="GX135" i="18"/>
  <c r="GX98" i="18" s="1"/>
  <c r="GR135" i="18"/>
  <c r="GR98" i="18" s="1"/>
  <c r="GS137" i="18"/>
  <c r="GS103" i="18" s="1"/>
  <c r="GT109" i="18"/>
  <c r="GX113" i="18"/>
  <c r="GR113" i="18"/>
  <c r="GQ115" i="18"/>
  <c r="GS111" i="18"/>
  <c r="GQ119" i="18"/>
  <c r="GW117" i="18"/>
  <c r="GX121" i="18"/>
  <c r="GR121" i="18"/>
  <c r="GS123" i="18"/>
  <c r="GT125" i="18"/>
  <c r="GU127" i="18"/>
  <c r="GV129" i="18"/>
  <c r="GO131" i="18"/>
  <c r="GO101" i="18" s="1"/>
  <c r="GW133" i="18"/>
  <c r="GX137" i="18"/>
  <c r="GX103" i="18" s="1"/>
  <c r="GR137" i="18"/>
  <c r="GR103" i="18" s="1"/>
  <c r="GS109" i="18"/>
  <c r="GQ113" i="18"/>
  <c r="GW115" i="18"/>
  <c r="GX111" i="18"/>
  <c r="GR111" i="18"/>
  <c r="GQ127" i="18"/>
  <c r="GW119" i="18"/>
  <c r="GO117" i="18"/>
  <c r="GX123" i="18"/>
  <c r="GR123" i="18"/>
  <c r="GS125" i="18"/>
  <c r="GT127" i="18"/>
  <c r="GU129" i="18"/>
  <c r="GV131" i="18"/>
  <c r="GV101" i="18" s="1"/>
  <c r="GO133" i="18"/>
  <c r="GW135" i="18"/>
  <c r="GW98" i="18" s="1"/>
  <c r="GQ131" i="18"/>
  <c r="GQ101" i="18" s="1"/>
  <c r="GX109" i="18"/>
  <c r="GR109" i="18"/>
  <c r="GW113" i="18"/>
  <c r="GO115" i="18"/>
  <c r="GQ111" i="18"/>
  <c r="GO119" i="18"/>
  <c r="GV117" i="18"/>
  <c r="GW121" i="18"/>
  <c r="GX125" i="18"/>
  <c r="GR125" i="18"/>
  <c r="GS127" i="18"/>
  <c r="GT129" i="18"/>
  <c r="GU131" i="18"/>
  <c r="GU101" i="18" s="1"/>
  <c r="GV133" i="18"/>
  <c r="GO135" i="18"/>
  <c r="GO98" i="18" s="1"/>
  <c r="GW137" i="18"/>
  <c r="GW103" i="18" s="1"/>
  <c r="GQ109" i="18"/>
  <c r="GO113" i="18"/>
  <c r="GV115" i="18"/>
  <c r="GW111" i="18"/>
  <c r="GV119" i="18"/>
  <c r="GU117" i="18"/>
  <c r="GQ133" i="18"/>
  <c r="GO121" i="18"/>
  <c r="GW123" i="18"/>
  <c r="GX127" i="18"/>
  <c r="GR127" i="18"/>
  <c r="GS129" i="18"/>
  <c r="GT131" i="18"/>
  <c r="GT101" i="18" s="1"/>
  <c r="GU133" i="18"/>
  <c r="GV135" i="18"/>
  <c r="GV98" i="18" s="1"/>
  <c r="GO137" i="18"/>
  <c r="GO103" i="18" s="1"/>
  <c r="GQ125" i="18"/>
  <c r="GQ121" i="18"/>
  <c r="GW109" i="18"/>
  <c r="GV113" i="18"/>
  <c r="GU115" i="18"/>
  <c r="GO111" i="18"/>
  <c r="GU119" i="18"/>
  <c r="GT117" i="18"/>
  <c r="GV121" i="18"/>
  <c r="GO123" i="18"/>
  <c r="GW125" i="18"/>
  <c r="GX129" i="18"/>
  <c r="GR129" i="18"/>
  <c r="GS131" i="18"/>
  <c r="GS101" i="18" s="1"/>
  <c r="GT133" i="18"/>
  <c r="GU135" i="18"/>
  <c r="GU98" i="18" s="1"/>
  <c r="GV137" i="18"/>
  <c r="GV103" i="18" s="1"/>
  <c r="GT113" i="18"/>
  <c r="GV111" i="18"/>
  <c r="GU123" i="18"/>
  <c r="GT137" i="18"/>
  <c r="GT103" i="18" s="1"/>
  <c r="GO109" i="18"/>
  <c r="GU111" i="18"/>
  <c r="GT119" i="18"/>
  <c r="GO125" i="18"/>
  <c r="GR131" i="18"/>
  <c r="GR101" i="18" s="1"/>
  <c r="GV109" i="18"/>
  <c r="GX107" i="18"/>
  <c r="GS119" i="18"/>
  <c r="GV125" i="18"/>
  <c r="GX133" i="18"/>
  <c r="GW127" i="18"/>
  <c r="GS133" i="18"/>
  <c r="GR107" i="18"/>
  <c r="GX117" i="18"/>
  <c r="GO127" i="18"/>
  <c r="GR133" i="18"/>
  <c r="GQ123" i="18"/>
  <c r="GQ107" i="18"/>
  <c r="GS117" i="18"/>
  <c r="GU121" i="18"/>
  <c r="GT135" i="18"/>
  <c r="GT98" i="18" s="1"/>
  <c r="GU113" i="18"/>
  <c r="GS115" i="18"/>
  <c r="GV123" i="18"/>
  <c r="GX131" i="18"/>
  <c r="GX101" i="18" s="1"/>
  <c r="GU137" i="18"/>
  <c r="GU103" i="18" s="1"/>
  <c r="GW129" i="18"/>
  <c r="GT115" i="18"/>
  <c r="GS135" i="18"/>
  <c r="GS98" i="18" s="1"/>
  <c r="GR117" i="18"/>
  <c r="GT121" i="18"/>
  <c r="GQ117" i="18"/>
  <c r="GW112" i="18"/>
  <c r="GW99" i="18" s="1"/>
  <c r="GO112" i="18"/>
  <c r="GO99" i="18" s="1"/>
  <c r="GT112" i="18"/>
  <c r="GT99" i="18" s="1"/>
  <c r="GW107" i="18"/>
  <c r="GV112" i="18"/>
  <c r="GV99" i="18" s="1"/>
  <c r="GX112" i="18"/>
  <c r="GX99" i="18" s="1"/>
  <c r="GO107" i="18"/>
  <c r="GS112" i="18"/>
  <c r="GS99" i="18" s="1"/>
  <c r="GV107" i="18"/>
  <c r="GU112" i="18"/>
  <c r="GU99" i="18" s="1"/>
  <c r="GU107" i="18"/>
  <c r="GR112" i="18"/>
  <c r="GR99" i="18" s="1"/>
  <c r="GQ112" i="18"/>
  <c r="GQ99" i="18" s="1"/>
  <c r="GT107" i="18"/>
  <c r="GS107" i="18"/>
  <c r="GR122" i="18"/>
  <c r="GS122" i="18"/>
  <c r="GO124" i="18"/>
  <c r="GO100" i="18" s="1"/>
  <c r="GT110" i="18"/>
  <c r="GV110" i="18"/>
  <c r="GT132" i="18"/>
  <c r="GV132" i="18"/>
  <c r="GW108" i="18"/>
  <c r="GW134" i="18"/>
  <c r="GQ122" i="18"/>
  <c r="GT124" i="18"/>
  <c r="GT100" i="18" s="1"/>
  <c r="GV124" i="18"/>
  <c r="GV100" i="18" s="1"/>
  <c r="GS110" i="18"/>
  <c r="GU110" i="18"/>
  <c r="GS132" i="18"/>
  <c r="GU132" i="18"/>
  <c r="GO108" i="18"/>
  <c r="GO134" i="18"/>
  <c r="GW114" i="18"/>
  <c r="GR126" i="18"/>
  <c r="GQ128" i="18"/>
  <c r="GX118" i="18"/>
  <c r="GX120" i="18"/>
  <c r="GW130" i="18"/>
  <c r="GX122" i="18"/>
  <c r="GS124" i="18"/>
  <c r="GS100" i="18" s="1"/>
  <c r="GU124" i="18"/>
  <c r="GU100" i="18" s="1"/>
  <c r="GR110" i="18"/>
  <c r="GR132" i="18"/>
  <c r="GT108" i="18"/>
  <c r="GV108" i="18"/>
  <c r="GT134" i="18"/>
  <c r="GV134" i="18"/>
  <c r="GR124" i="18"/>
  <c r="GR100" i="18" s="1"/>
  <c r="GQ110" i="18"/>
  <c r="GQ132" i="18"/>
  <c r="GS108" i="18"/>
  <c r="GU108" i="18"/>
  <c r="GS134" i="18"/>
  <c r="GU134" i="18"/>
  <c r="GW122" i="18"/>
  <c r="GQ124" i="18"/>
  <c r="GQ100" i="18" s="1"/>
  <c r="GX110" i="18"/>
  <c r="GX132" i="18"/>
  <c r="GR108" i="18"/>
  <c r="GR134" i="18"/>
  <c r="GO122" i="18"/>
  <c r="GX124" i="18"/>
  <c r="GX100" i="18" s="1"/>
  <c r="GQ108" i="18"/>
  <c r="GQ134" i="18"/>
  <c r="GR114" i="18"/>
  <c r="GW126" i="18"/>
  <c r="GO128" i="18"/>
  <c r="GT118" i="18"/>
  <c r="GV118" i="18"/>
  <c r="GS136" i="18"/>
  <c r="GS102" i="18" s="1"/>
  <c r="GU136" i="18"/>
  <c r="GU102" i="18" s="1"/>
  <c r="GS116" i="18"/>
  <c r="GU116" i="18"/>
  <c r="GT120" i="18"/>
  <c r="GV120" i="18"/>
  <c r="GR130" i="18"/>
  <c r="GV122" i="18"/>
  <c r="GW110" i="18"/>
  <c r="GW132" i="18"/>
  <c r="GX108" i="18"/>
  <c r="GX134" i="18"/>
  <c r="GQ114" i="18"/>
  <c r="GO126" i="18"/>
  <c r="GT128" i="18"/>
  <c r="GV128" i="18"/>
  <c r="GS118" i="18"/>
  <c r="GU118" i="18"/>
  <c r="GR136" i="18"/>
  <c r="GR102" i="18" s="1"/>
  <c r="GR116" i="18"/>
  <c r="GS120" i="18"/>
  <c r="GU120" i="18"/>
  <c r="GQ130" i="18"/>
  <c r="GT122" i="18"/>
  <c r="GU122" i="18"/>
  <c r="GW124" i="18"/>
  <c r="GW100" i="18" s="1"/>
  <c r="GO110" i="18"/>
  <c r="GO132" i="18"/>
  <c r="GX114" i="18"/>
  <c r="GT126" i="18"/>
  <c r="GV126" i="18"/>
  <c r="GS128" i="18"/>
  <c r="GU128" i="18"/>
  <c r="GR118" i="18"/>
  <c r="GQ136" i="18"/>
  <c r="GQ102" i="18" s="1"/>
  <c r="GQ116" i="18"/>
  <c r="GR120" i="18"/>
  <c r="GX130" i="18"/>
  <c r="GU114" i="18"/>
  <c r="GW128" i="18"/>
  <c r="GO118" i="18"/>
  <c r="GV136" i="18"/>
  <c r="GV102" i="18" s="1"/>
  <c r="GT116" i="18"/>
  <c r="GO120" i="18"/>
  <c r="GS130" i="18"/>
  <c r="GS126" i="18"/>
  <c r="GX116" i="18"/>
  <c r="GQ126" i="18"/>
  <c r="GW116" i="18"/>
  <c r="GO130" i="18"/>
  <c r="GT114" i="18"/>
  <c r="GX126" i="18"/>
  <c r="GO116" i="18"/>
  <c r="GV130" i="18"/>
  <c r="GS114" i="18"/>
  <c r="GT136" i="18"/>
  <c r="GT102" i="18" s="1"/>
  <c r="GV116" i="18"/>
  <c r="GU130" i="18"/>
  <c r="GU126" i="18"/>
  <c r="GR128" i="18"/>
  <c r="GQ118" i="18"/>
  <c r="GX136" i="18"/>
  <c r="GX102" i="18" s="1"/>
  <c r="GQ120" i="18"/>
  <c r="GO114" i="18"/>
  <c r="GX128" i="18"/>
  <c r="GW136" i="18"/>
  <c r="GW102" i="18" s="1"/>
  <c r="GV114" i="18"/>
  <c r="GW118" i="18"/>
  <c r="GO136" i="18"/>
  <c r="GO102" i="18" s="1"/>
  <c r="GW120" i="18"/>
  <c r="GT130" i="18"/>
  <c r="GI36" i="18"/>
  <c r="GK24" i="18"/>
  <c r="GB24" i="18"/>
  <c r="GD32" i="18"/>
  <c r="GB34" i="18"/>
  <c r="GB55" i="18"/>
  <c r="GB10" i="18" s="1"/>
  <c r="GF20" i="18"/>
  <c r="GJ55" i="18"/>
  <c r="GJ10" i="18" s="1"/>
  <c r="GJ34" i="18"/>
  <c r="GK20" i="18"/>
  <c r="GF57" i="18"/>
  <c r="GF12" i="18" s="1"/>
  <c r="GF46" i="18"/>
  <c r="GG46" i="18"/>
  <c r="GG57" i="18"/>
  <c r="GG12" i="18" s="1"/>
  <c r="GB36" i="18"/>
  <c r="GD35" i="18"/>
  <c r="GB41" i="18"/>
  <c r="GB56" i="18"/>
  <c r="GB11" i="18" s="1"/>
  <c r="GB30" i="18"/>
  <c r="GF35" i="18"/>
  <c r="GK35" i="18"/>
  <c r="GE58" i="18"/>
  <c r="GE13" i="18" s="1"/>
  <c r="GE47" i="18"/>
  <c r="GG23" i="18"/>
  <c r="GE25" i="18"/>
  <c r="GG58" i="18"/>
  <c r="GG13" i="18" s="1"/>
  <c r="GG47" i="18"/>
  <c r="GB47" i="18"/>
  <c r="GB58" i="18"/>
  <c r="GB13" i="18" s="1"/>
  <c r="GJ58" i="18"/>
  <c r="GJ13" i="18" s="1"/>
  <c r="GJ47" i="18"/>
  <c r="GJ37" i="18"/>
  <c r="GF53" i="18"/>
  <c r="GF45" i="18"/>
  <c r="GB19" i="18"/>
  <c r="GF42" i="18"/>
  <c r="GH27" i="18"/>
  <c r="GH43" i="18"/>
  <c r="GK29" i="18"/>
  <c r="GB43" i="18"/>
  <c r="GG31" i="18"/>
  <c r="GF29" i="18"/>
  <c r="GD53" i="18"/>
  <c r="GD45" i="18"/>
  <c r="GF24" i="18"/>
  <c r="GH23" i="18"/>
  <c r="GI24" i="18"/>
  <c r="GJ32" i="18"/>
  <c r="GI55" i="18"/>
  <c r="GI10" i="18" s="1"/>
  <c r="GI34" i="18"/>
  <c r="GH18" i="18"/>
  <c r="GI18" i="18"/>
  <c r="GE46" i="18"/>
  <c r="GE57" i="18"/>
  <c r="GE12" i="18" s="1"/>
  <c r="GJ35" i="18"/>
  <c r="GI41" i="18"/>
  <c r="GI56" i="18"/>
  <c r="GI11" i="18" s="1"/>
  <c r="GB29" i="18"/>
  <c r="GJ40" i="18"/>
  <c r="GJ30" i="18"/>
  <c r="GD30" i="18"/>
  <c r="GK37" i="18"/>
  <c r="GI19" i="18"/>
  <c r="GD47" i="18"/>
  <c r="GD58" i="18"/>
  <c r="GD13" i="18" s="1"/>
  <c r="GF38" i="18"/>
  <c r="GK17" i="18"/>
  <c r="GI31" i="18"/>
  <c r="GJ31" i="18"/>
  <c r="GD26" i="18"/>
  <c r="GF22" i="18"/>
  <c r="GF54" i="18"/>
  <c r="GF9" i="18" s="1"/>
  <c r="GD38" i="18"/>
  <c r="GF43" i="18"/>
  <c r="GJ54" i="18"/>
  <c r="GJ9" i="18" s="1"/>
  <c r="GJ22" i="18"/>
  <c r="GB44" i="18"/>
  <c r="GF28" i="18"/>
  <c r="GE21" i="18"/>
  <c r="GF27" i="18"/>
  <c r="GK39" i="18"/>
  <c r="GI38" i="18"/>
  <c r="GG29" i="18"/>
  <c r="FV8" i="18"/>
  <c r="FV52" i="18"/>
  <c r="FV7" i="18" s="1"/>
  <c r="FS52" i="18"/>
  <c r="FS7" i="18" s="1"/>
  <c r="FS8" i="18"/>
  <c r="GE97" i="18"/>
  <c r="GI97" i="18"/>
  <c r="FX52" i="18"/>
  <c r="FX7" i="18" s="1"/>
  <c r="FX8" i="18"/>
  <c r="GK25" i="18"/>
  <c r="GH55" i="18"/>
  <c r="GH10" i="18" s="1"/>
  <c r="GH34" i="18"/>
  <c r="GI33" i="18"/>
  <c r="GE18" i="18"/>
  <c r="GB33" i="18"/>
  <c r="GF36" i="18"/>
  <c r="GI30" i="18"/>
  <c r="GG36" i="18"/>
  <c r="GB35" i="18"/>
  <c r="GH56" i="18"/>
  <c r="GH11" i="18" s="1"/>
  <c r="GH41" i="18"/>
  <c r="GG41" i="18"/>
  <c r="GG56" i="18"/>
  <c r="GG11" i="18" s="1"/>
  <c r="GJ23" i="18"/>
  <c r="GB32" i="18"/>
  <c r="GB46" i="18"/>
  <c r="GB57" i="18"/>
  <c r="GB12" i="18" s="1"/>
  <c r="GD46" i="18"/>
  <c r="GD57" i="18"/>
  <c r="GD12" i="18" s="1"/>
  <c r="GD31" i="18"/>
  <c r="GG43" i="18"/>
  <c r="GH17" i="18"/>
  <c r="GB23" i="18"/>
  <c r="GJ38" i="18"/>
  <c r="GI43" i="18"/>
  <c r="GI29" i="18"/>
  <c r="GI53" i="18"/>
  <c r="GI45" i="18"/>
  <c r="GG25" i="18"/>
  <c r="GB39" i="18"/>
  <c r="GB28" i="18"/>
  <c r="GG19" i="18"/>
  <c r="GJ43" i="18"/>
  <c r="GF21" i="18"/>
  <c r="GB31" i="18"/>
  <c r="GE22" i="18"/>
  <c r="GE54" i="18"/>
  <c r="GE9" i="18" s="1"/>
  <c r="FU52" i="18"/>
  <c r="FU7" i="18" s="1"/>
  <c r="FU8" i="18"/>
  <c r="FO52" i="18"/>
  <c r="FO7" i="18" s="1"/>
  <c r="FO8" i="18"/>
  <c r="J14" i="23"/>
  <c r="G85" i="23"/>
  <c r="L33" i="23"/>
  <c r="H15" i="23"/>
  <c r="G33" i="23"/>
  <c r="G15" i="23" s="1"/>
  <c r="K33" i="23"/>
  <c r="K15" i="23" s="1"/>
  <c r="F33" i="23"/>
  <c r="D33" i="23"/>
  <c r="D15" i="23" s="1"/>
  <c r="M33" i="23"/>
  <c r="M15" i="23" s="1"/>
  <c r="I33" i="23"/>
  <c r="J33" i="23"/>
  <c r="J15" i="23" s="1"/>
  <c r="L14" i="23"/>
  <c r="G121" i="23"/>
  <c r="G86" i="23" s="1"/>
  <c r="L50" i="23"/>
  <c r="I121" i="23"/>
  <c r="I86" i="23" s="1"/>
  <c r="J121" i="23"/>
  <c r="J86" i="23" s="1"/>
  <c r="F121" i="23"/>
  <c r="K121" i="23"/>
  <c r="K86" i="23" s="1"/>
  <c r="I104" i="23"/>
  <c r="M104" i="23"/>
  <c r="D104" i="23"/>
  <c r="G104" i="23"/>
  <c r="F104" i="23"/>
  <c r="H104" i="23"/>
  <c r="H70" i="23" s="1"/>
  <c r="M121" i="23"/>
  <c r="M86" i="23" s="1"/>
  <c r="J104" i="23"/>
  <c r="K104" i="23"/>
  <c r="J51" i="23"/>
  <c r="I51" i="23"/>
  <c r="G51" i="23"/>
  <c r="D121" i="23"/>
  <c r="D86" i="23" s="1"/>
  <c r="L104" i="23"/>
  <c r="H121" i="23"/>
  <c r="H86" i="23" s="1"/>
  <c r="V17" i="23"/>
  <c r="V53" i="23"/>
  <c r="V89" i="23" s="1"/>
  <c r="U53" i="23"/>
  <c r="U89" i="23" s="1"/>
  <c r="T53" i="23"/>
  <c r="T89" i="23" s="1"/>
  <c r="Y53" i="23"/>
  <c r="Y89" i="23" s="1"/>
  <c r="Q53" i="23"/>
  <c r="Q89" i="23" s="1"/>
  <c r="X53" i="23"/>
  <c r="X89" i="23" s="1"/>
  <c r="W53" i="23"/>
  <c r="W89" i="23" s="1"/>
  <c r="S53" i="23"/>
  <c r="S89" i="23" s="1"/>
  <c r="Z53" i="23"/>
  <c r="Z89" i="23" s="1"/>
  <c r="W17" i="23"/>
  <c r="X17" i="23"/>
  <c r="W108" i="23"/>
  <c r="V108" i="23"/>
  <c r="S108" i="23"/>
  <c r="T108" i="23"/>
  <c r="Q108" i="23"/>
  <c r="X108" i="23"/>
  <c r="Z108" i="23"/>
  <c r="U108" i="23"/>
  <c r="Y108" i="23"/>
  <c r="Q17" i="23"/>
  <c r="Y17" i="23"/>
  <c r="Z17" i="23"/>
  <c r="S17" i="23"/>
  <c r="T125" i="23"/>
  <c r="S125" i="23"/>
  <c r="Z125" i="23"/>
  <c r="Y125" i="23"/>
  <c r="Q125" i="23"/>
  <c r="X125" i="23"/>
  <c r="W125" i="23"/>
  <c r="U125" i="23"/>
  <c r="V125" i="23"/>
  <c r="U17" i="23"/>
  <c r="T17" i="23"/>
  <c r="W36" i="23"/>
  <c r="W73" i="23" s="1"/>
  <c r="V36" i="23"/>
  <c r="V73" i="23" s="1"/>
  <c r="T36" i="23"/>
  <c r="T73" i="23" s="1"/>
  <c r="S36" i="23"/>
  <c r="S73" i="23" s="1"/>
  <c r="Z36" i="23"/>
  <c r="Z73" i="23" s="1"/>
  <c r="Y36" i="23"/>
  <c r="Y73" i="23" s="1"/>
  <c r="Q36" i="23"/>
  <c r="Q73" i="23" s="1"/>
  <c r="X36" i="23"/>
  <c r="X73" i="23" s="1"/>
  <c r="U36" i="23"/>
  <c r="U73" i="23" s="1"/>
  <c r="G7" i="22"/>
  <c r="FC13" i="22"/>
  <c r="EP240" i="22"/>
  <c r="EP195" i="22"/>
  <c r="EP150" i="22"/>
  <c r="EP58" i="22"/>
  <c r="EP103" i="22"/>
  <c r="GJ145" i="22"/>
  <c r="GJ189" i="22"/>
  <c r="GJ144" i="22" s="1"/>
  <c r="GL189" i="22"/>
  <c r="GL144" i="22" s="1"/>
  <c r="GL145" i="22"/>
  <c r="GK8" i="22"/>
  <c r="GK52" i="22"/>
  <c r="GK7" i="22" s="1"/>
  <c r="GG189" i="22"/>
  <c r="GG144" i="22" s="1"/>
  <c r="GG145" i="22"/>
  <c r="GD189" i="22"/>
  <c r="GD144" i="22" s="1"/>
  <c r="GD145" i="22"/>
  <c r="FC89" i="22"/>
  <c r="FP44" i="22"/>
  <c r="FC271" i="22"/>
  <c r="FC134" i="22"/>
  <c r="FC181" i="22"/>
  <c r="FC226" i="22"/>
  <c r="FP36" i="22"/>
  <c r="FC81" i="22"/>
  <c r="FC263" i="22"/>
  <c r="FC173" i="22"/>
  <c r="FC126" i="22"/>
  <c r="FC218" i="22"/>
  <c r="FC28" i="22"/>
  <c r="EP255" i="22"/>
  <c r="EP165" i="22"/>
  <c r="EP210" i="22"/>
  <c r="EP73" i="22"/>
  <c r="EP118" i="22"/>
  <c r="FC35" i="22"/>
  <c r="EP80" i="22"/>
  <c r="EP262" i="22"/>
  <c r="EP217" i="22"/>
  <c r="EP125" i="22"/>
  <c r="EP172" i="22"/>
  <c r="GC46" i="22"/>
  <c r="FP273" i="22"/>
  <c r="FP183" i="22"/>
  <c r="FP228" i="22"/>
  <c r="FP136" i="22"/>
  <c r="FP91" i="22"/>
  <c r="FC47" i="22"/>
  <c r="EP229" i="22"/>
  <c r="EP137" i="22"/>
  <c r="EP184" i="22"/>
  <c r="EP92" i="22"/>
  <c r="EP274" i="22"/>
  <c r="GC62" i="22"/>
  <c r="GC154" i="22"/>
  <c r="GC244" i="22"/>
  <c r="GC199" i="22"/>
  <c r="GC107" i="22"/>
  <c r="GF52" i="22"/>
  <c r="GF7" i="22" s="1"/>
  <c r="GF8" i="22"/>
  <c r="GL52" i="22"/>
  <c r="GL7" i="22" s="1"/>
  <c r="GL8" i="22"/>
  <c r="GH8" i="22"/>
  <c r="GH52" i="22"/>
  <c r="GH7" i="22" s="1"/>
  <c r="EP114" i="22"/>
  <c r="FC24" i="22"/>
  <c r="EP69" i="22"/>
  <c r="EP206" i="22"/>
  <c r="EP161" i="22"/>
  <c r="EP251" i="22"/>
  <c r="F144" i="22"/>
  <c r="EP116" i="22"/>
  <c r="FC26" i="22"/>
  <c r="EP253" i="22"/>
  <c r="EP163" i="22"/>
  <c r="EP208" i="22"/>
  <c r="EP71" i="22"/>
  <c r="GC252" i="22"/>
  <c r="GC207" i="22"/>
  <c r="GC162" i="22"/>
  <c r="GC115" i="22"/>
  <c r="GC70" i="22"/>
  <c r="FP22" i="22"/>
  <c r="FC67" i="22"/>
  <c r="FC249" i="22"/>
  <c r="FC204" i="22"/>
  <c r="FC159" i="22"/>
  <c r="FC112" i="22"/>
  <c r="FP32" i="22"/>
  <c r="FC77" i="22"/>
  <c r="FC214" i="22"/>
  <c r="FC259" i="22"/>
  <c r="FC169" i="22"/>
  <c r="FC122" i="22"/>
  <c r="GC170" i="22"/>
  <c r="GC260" i="22"/>
  <c r="GC215" i="22"/>
  <c r="GC123" i="22"/>
  <c r="GC78" i="22"/>
  <c r="GC10" i="22"/>
  <c r="FP237" i="22"/>
  <c r="FP192" i="22"/>
  <c r="FP147" i="22"/>
  <c r="FP100" i="22"/>
  <c r="FP55" i="22"/>
  <c r="GI145" i="22"/>
  <c r="GI189" i="22"/>
  <c r="GI144" i="22" s="1"/>
  <c r="EP97" i="22"/>
  <c r="FC7" i="22"/>
  <c r="EP234" i="22"/>
  <c r="EP189" i="22"/>
  <c r="EP52" i="22"/>
  <c r="EP144" i="22"/>
  <c r="GC38" i="22"/>
  <c r="FP175" i="22"/>
  <c r="FP220" i="22"/>
  <c r="FP128" i="22"/>
  <c r="FP83" i="22"/>
  <c r="FP265" i="22"/>
  <c r="GH189" i="22"/>
  <c r="GH144" i="22" s="1"/>
  <c r="GH145" i="22"/>
  <c r="GM189" i="22"/>
  <c r="GM144" i="22" s="1"/>
  <c r="GM145" i="22"/>
  <c r="GC180" i="22"/>
  <c r="GC88" i="22"/>
  <c r="GC270" i="22"/>
  <c r="GC225" i="22"/>
  <c r="GC133" i="22"/>
  <c r="FC9" i="22"/>
  <c r="EP236" i="22"/>
  <c r="EP146" i="22"/>
  <c r="EP99" i="22"/>
  <c r="EP54" i="22"/>
  <c r="EP191" i="22"/>
  <c r="FC11" i="22"/>
  <c r="EP238" i="22"/>
  <c r="EP193" i="22"/>
  <c r="EP148" i="22"/>
  <c r="EP101" i="22"/>
  <c r="EP56" i="22"/>
  <c r="GJ8" i="22"/>
  <c r="GJ52" i="22"/>
  <c r="GJ7" i="22" s="1"/>
  <c r="GI8" i="22"/>
  <c r="GI52" i="22"/>
  <c r="GI7" i="22" s="1"/>
  <c r="GF189" i="22"/>
  <c r="GF144" i="22" s="1"/>
  <c r="GF145" i="22"/>
  <c r="GD52" i="22"/>
  <c r="GD7" i="22" s="1"/>
  <c r="GD8" i="22"/>
  <c r="GK145" i="22"/>
  <c r="GK189" i="22"/>
  <c r="GK144" i="22" s="1"/>
  <c r="GG52" i="22"/>
  <c r="GG7" i="22" s="1"/>
  <c r="GG8" i="22"/>
  <c r="FC85" i="22"/>
  <c r="FP40" i="22"/>
  <c r="FC267" i="22"/>
  <c r="FC177" i="22"/>
  <c r="FC130" i="22"/>
  <c r="FC222" i="22"/>
  <c r="FP34" i="22"/>
  <c r="FC79" i="22"/>
  <c r="FC171" i="22"/>
  <c r="FC216" i="22"/>
  <c r="FC261" i="22"/>
  <c r="FC124" i="22"/>
  <c r="FC20" i="22"/>
  <c r="EP157" i="22"/>
  <c r="EP65" i="22"/>
  <c r="EP110" i="22"/>
  <c r="EP202" i="22"/>
  <c r="EP247" i="22"/>
  <c r="FC42" i="22"/>
  <c r="EP269" i="22"/>
  <c r="EP132" i="22"/>
  <c r="EP179" i="22"/>
  <c r="EP87" i="22"/>
  <c r="EP224" i="22"/>
  <c r="FP18" i="22"/>
  <c r="FC245" i="22"/>
  <c r="FC200" i="22"/>
  <c r="FC155" i="22"/>
  <c r="FC108" i="22"/>
  <c r="FC63" i="22"/>
  <c r="GM52" i="22"/>
  <c r="GM7" i="22" s="1"/>
  <c r="GM8" i="22"/>
  <c r="FC45" i="22"/>
  <c r="EP182" i="22"/>
  <c r="EP272" i="22"/>
  <c r="EP227" i="22"/>
  <c r="EP135" i="22"/>
  <c r="EP90" i="22"/>
  <c r="J144" i="22"/>
  <c r="K144" i="22"/>
  <c r="L144" i="22"/>
  <c r="H144" i="22"/>
  <c r="M144" i="22"/>
  <c r="F7" i="22"/>
  <c r="G144" i="22"/>
  <c r="H7" i="22"/>
  <c r="J7" i="22"/>
  <c r="I144" i="22"/>
  <c r="I7" i="22"/>
  <c r="D144" i="22"/>
  <c r="F37" i="4"/>
  <c r="K36" i="4"/>
  <c r="I36" i="4"/>
  <c r="F51" i="4"/>
  <c r="K50" i="4"/>
  <c r="I50" i="4"/>
  <c r="I64" i="4"/>
  <c r="K64" i="4"/>
  <c r="F79" i="4"/>
  <c r="F65" i="4"/>
  <c r="I15" i="23" l="1"/>
  <c r="H34" i="23"/>
  <c r="M70" i="23"/>
  <c r="G70" i="23"/>
  <c r="K70" i="23"/>
  <c r="F51" i="23"/>
  <c r="F15" i="23"/>
  <c r="L70" i="23"/>
  <c r="F86" i="23"/>
  <c r="H51" i="23"/>
  <c r="F70" i="23"/>
  <c r="L15" i="23"/>
  <c r="GQ97" i="18"/>
  <c r="GW97" i="18"/>
  <c r="GI52" i="18"/>
  <c r="GI7" i="18" s="1"/>
  <c r="GI8" i="18"/>
  <c r="GX97" i="18"/>
  <c r="GE52" i="18"/>
  <c r="GE7" i="18" s="1"/>
  <c r="GE8" i="18"/>
  <c r="GX37" i="18"/>
  <c r="GS47" i="18"/>
  <c r="GS58" i="18"/>
  <c r="GS13" i="18" s="1"/>
  <c r="GV21" i="18"/>
  <c r="GQ22" i="18"/>
  <c r="GQ54" i="18"/>
  <c r="GQ9" i="18" s="1"/>
  <c r="GW17" i="18"/>
  <c r="GQ39" i="18"/>
  <c r="GQ20" i="18"/>
  <c r="GU47" i="18"/>
  <c r="GU58" i="18"/>
  <c r="GU13" i="18" s="1"/>
  <c r="GW31" i="18"/>
  <c r="GS57" i="18"/>
  <c r="GS12" i="18" s="1"/>
  <c r="GS46" i="18"/>
  <c r="GT21" i="18"/>
  <c r="GQ26" i="18"/>
  <c r="GO42" i="18"/>
  <c r="GU27" i="18"/>
  <c r="GU40" i="18"/>
  <c r="GQ56" i="18"/>
  <c r="GQ11" i="18" s="1"/>
  <c r="GQ41" i="18"/>
  <c r="GO18" i="18"/>
  <c r="GW25" i="18"/>
  <c r="GW20" i="18"/>
  <c r="GU28" i="18"/>
  <c r="GS29" i="18"/>
  <c r="GR32" i="18"/>
  <c r="GX42" i="18"/>
  <c r="GV36" i="18"/>
  <c r="GT32" i="18"/>
  <c r="GV33" i="18"/>
  <c r="GU35" i="18"/>
  <c r="GW30" i="18"/>
  <c r="GV24" i="18"/>
  <c r="GS18" i="18"/>
  <c r="GQ36" i="18"/>
  <c r="GQ38" i="18"/>
  <c r="GR17" i="18"/>
  <c r="GQ17" i="18"/>
  <c r="GR43" i="18"/>
  <c r="GV23" i="18"/>
  <c r="GG52" i="18"/>
  <c r="GG7" i="18" s="1"/>
  <c r="GG8" i="18"/>
  <c r="GU97" i="18"/>
  <c r="GQ28" i="18"/>
  <c r="GQ40" i="18"/>
  <c r="GR31" i="18"/>
  <c r="GR20" i="18"/>
  <c r="GT29" i="18"/>
  <c r="GV19" i="18"/>
  <c r="GQ44" i="18"/>
  <c r="GO26" i="18"/>
  <c r="GR19" i="18"/>
  <c r="GR39" i="18"/>
  <c r="GU17" i="18"/>
  <c r="GV26" i="18"/>
  <c r="GQ27" i="18"/>
  <c r="GS30" i="18"/>
  <c r="GV18" i="18"/>
  <c r="GT36" i="18"/>
  <c r="GU20" i="18"/>
  <c r="GR56" i="18"/>
  <c r="GR11" i="18" s="1"/>
  <c r="GR41" i="18"/>
  <c r="GQ18" i="18"/>
  <c r="GX32" i="18"/>
  <c r="GR33" i="18"/>
  <c r="GV27" i="18"/>
  <c r="GV25" i="18"/>
  <c r="GT33" i="18"/>
  <c r="GS35" i="18"/>
  <c r="GU21" i="18"/>
  <c r="GT26" i="18"/>
  <c r="GU42" i="18"/>
  <c r="GW38" i="18"/>
  <c r="GV45" i="18"/>
  <c r="GV53" i="18"/>
  <c r="GS39" i="18"/>
  <c r="GX54" i="18"/>
  <c r="GX9" i="18" s="1"/>
  <c r="GX22" i="18"/>
  <c r="GO43" i="18"/>
  <c r="GX39" i="18"/>
  <c r="GF52" i="18"/>
  <c r="GF7" i="18" s="1"/>
  <c r="GF8" i="18"/>
  <c r="GT41" i="18"/>
  <c r="GT56" i="18"/>
  <c r="GT11" i="18" s="1"/>
  <c r="GO30" i="18"/>
  <c r="GR23" i="18"/>
  <c r="GR28" i="18"/>
  <c r="GO40" i="18"/>
  <c r="GR18" i="18"/>
  <c r="GO28" i="18"/>
  <c r="GQ21" i="18"/>
  <c r="GO29" i="18"/>
  <c r="GO58" i="18"/>
  <c r="GO13" i="18" s="1"/>
  <c r="GO47" i="18"/>
  <c r="GS41" i="18"/>
  <c r="GS56" i="18"/>
  <c r="GS11" i="18" s="1"/>
  <c r="GU37" i="18"/>
  <c r="GU31" i="18"/>
  <c r="GW58" i="18"/>
  <c r="GW13" i="18" s="1"/>
  <c r="GW47" i="18"/>
  <c r="GO34" i="18"/>
  <c r="GO55" i="18"/>
  <c r="GO10" i="18" s="1"/>
  <c r="GW35" i="18"/>
  <c r="GO21" i="18"/>
  <c r="GR26" i="18"/>
  <c r="GW42" i="18"/>
  <c r="GS27" i="18"/>
  <c r="GV40" i="18"/>
  <c r="GX24" i="18"/>
  <c r="GQ42" i="18"/>
  <c r="GR55" i="18"/>
  <c r="GR10" i="18" s="1"/>
  <c r="GR34" i="18"/>
  <c r="GQ35" i="18"/>
  <c r="GQ25" i="18"/>
  <c r="GT34" i="18"/>
  <c r="GT55" i="18"/>
  <c r="GT10" i="18" s="1"/>
  <c r="GQ46" i="18"/>
  <c r="GQ57" i="18"/>
  <c r="GQ12" i="18" s="1"/>
  <c r="GR21" i="18"/>
  <c r="GV47" i="18"/>
  <c r="GV58" i="18"/>
  <c r="GV13" i="18" s="1"/>
  <c r="GO33" i="18"/>
  <c r="GO32" i="18"/>
  <c r="GW53" i="18"/>
  <c r="GW45" i="18"/>
  <c r="GQ43" i="18"/>
  <c r="GV38" i="18"/>
  <c r="GU23" i="18"/>
  <c r="GR54" i="18"/>
  <c r="GR9" i="18" s="1"/>
  <c r="GR22" i="18"/>
  <c r="GH8" i="18"/>
  <c r="GH52" i="18"/>
  <c r="GH7" i="18" s="1"/>
  <c r="GV97" i="18"/>
  <c r="HG86" i="18"/>
  <c r="HI86" i="18"/>
  <c r="HG89" i="18"/>
  <c r="HI81" i="18"/>
  <c r="HK75" i="18"/>
  <c r="HF75" i="18"/>
  <c r="HF71" i="18"/>
  <c r="HK92" i="18"/>
  <c r="HE84" i="18"/>
  <c r="HG76" i="18"/>
  <c r="HI76" i="18"/>
  <c r="HG87" i="18"/>
  <c r="HI79" i="18"/>
  <c r="HF86" i="18"/>
  <c r="HB86" i="18"/>
  <c r="HD89" i="18"/>
  <c r="HH81" i="18"/>
  <c r="HJ70" i="18"/>
  <c r="HE75" i="18"/>
  <c r="HE71" i="18"/>
  <c r="HD84" i="18"/>
  <c r="HF76" i="18"/>
  <c r="HB76" i="18"/>
  <c r="HD87" i="18"/>
  <c r="HH79" i="18"/>
  <c r="HJ68" i="18"/>
  <c r="HD63" i="18"/>
  <c r="HK78" i="18"/>
  <c r="HH65" i="18"/>
  <c r="HJ65" i="18"/>
  <c r="HH90" i="18"/>
  <c r="HK82" i="18"/>
  <c r="HD72" i="18"/>
  <c r="HF72" i="18"/>
  <c r="HG85" i="18"/>
  <c r="HI77" i="18"/>
  <c r="HD66" i="18"/>
  <c r="HF66" i="18"/>
  <c r="HK69" i="18"/>
  <c r="HG88" i="18"/>
  <c r="HJ88" i="18"/>
  <c r="HH80" i="18"/>
  <c r="HE91" i="18"/>
  <c r="HD83" i="18"/>
  <c r="HJ64" i="18"/>
  <c r="HH67" i="18"/>
  <c r="HJ67" i="18"/>
  <c r="HE86" i="18"/>
  <c r="HK89" i="18"/>
  <c r="HF89" i="18"/>
  <c r="HG81" i="18"/>
  <c r="HB70" i="18"/>
  <c r="HJ75" i="18"/>
  <c r="HD71" i="18"/>
  <c r="HH92" i="18"/>
  <c r="HK84" i="18"/>
  <c r="HE76" i="18"/>
  <c r="HK87" i="18"/>
  <c r="HF87" i="18"/>
  <c r="HG79" i="18"/>
  <c r="HB68" i="18"/>
  <c r="HK63" i="18"/>
  <c r="HJ74" i="18"/>
  <c r="HB73" i="18"/>
  <c r="HJ62" i="18"/>
  <c r="HG65" i="18"/>
  <c r="HI65" i="18"/>
  <c r="HJ90" i="18"/>
  <c r="HK72" i="18"/>
  <c r="HE72" i="18"/>
  <c r="HD85" i="18"/>
  <c r="HH77" i="18"/>
  <c r="HK66" i="18"/>
  <c r="HE66" i="18"/>
  <c r="HF88" i="18"/>
  <c r="HI88" i="18"/>
  <c r="HB80" i="18"/>
  <c r="HJ91" i="18"/>
  <c r="HK83" i="18"/>
  <c r="HF83" i="18"/>
  <c r="HB64" i="18"/>
  <c r="HG67" i="18"/>
  <c r="HI67" i="18"/>
  <c r="HD86" i="18"/>
  <c r="HE89" i="18"/>
  <c r="HD81" i="18"/>
  <c r="HI70" i="18"/>
  <c r="HB75" i="18"/>
  <c r="HK71" i="18"/>
  <c r="HJ92" i="18"/>
  <c r="HD76" i="18"/>
  <c r="HE87" i="18"/>
  <c r="HK86" i="18"/>
  <c r="HJ89" i="18"/>
  <c r="HK81" i="18"/>
  <c r="HF81" i="18"/>
  <c r="HH70" i="18"/>
  <c r="HI75" i="18"/>
  <c r="HG92" i="18"/>
  <c r="HI92" i="18"/>
  <c r="HH84" i="18"/>
  <c r="HK76" i="18"/>
  <c r="HJ87" i="18"/>
  <c r="HK79" i="18"/>
  <c r="HF79" i="18"/>
  <c r="HB89" i="18"/>
  <c r="HE81" i="18"/>
  <c r="HG70" i="18"/>
  <c r="HH75" i="18"/>
  <c r="HJ71" i="18"/>
  <c r="HF92" i="18"/>
  <c r="HB92" i="18"/>
  <c r="HJ84" i="18"/>
  <c r="HB87" i="18"/>
  <c r="HE79" i="18"/>
  <c r="HG68" i="18"/>
  <c r="HH63" i="18"/>
  <c r="HI63" i="18"/>
  <c r="HH74" i="18"/>
  <c r="HF73" i="18"/>
  <c r="HG78" i="18"/>
  <c r="HI78" i="18"/>
  <c r="HH62" i="18"/>
  <c r="HD65" i="18"/>
  <c r="HE90" i="18"/>
  <c r="HG82" i="18"/>
  <c r="HI82" i="18"/>
  <c r="HB72" i="18"/>
  <c r="HJ85" i="18"/>
  <c r="HK77" i="18"/>
  <c r="HF77" i="18"/>
  <c r="HB66" i="18"/>
  <c r="HG69" i="18"/>
  <c r="HB69" i="18"/>
  <c r="HK88" i="18"/>
  <c r="HE80" i="18"/>
  <c r="HH91" i="18"/>
  <c r="HB83" i="18"/>
  <c r="HG64" i="18"/>
  <c r="HD67" i="18"/>
  <c r="HH86" i="18"/>
  <c r="HI89" i="18"/>
  <c r="HJ81" i="18"/>
  <c r="HD70" i="18"/>
  <c r="HF70" i="18"/>
  <c r="HG75" i="18"/>
  <c r="HH71" i="18"/>
  <c r="HI71" i="18"/>
  <c r="HE92" i="18"/>
  <c r="HG84" i="18"/>
  <c r="HI84" i="18"/>
  <c r="HH76" i="18"/>
  <c r="HI87" i="18"/>
  <c r="HJ79" i="18"/>
  <c r="HD68" i="18"/>
  <c r="HF68" i="18"/>
  <c r="HG63" i="18"/>
  <c r="HB63" i="18"/>
  <c r="HG74" i="18"/>
  <c r="HE73" i="18"/>
  <c r="HF78" i="18"/>
  <c r="HB78" i="18"/>
  <c r="HG62" i="18"/>
  <c r="HK65" i="18"/>
  <c r="HD90" i="18"/>
  <c r="HF82" i="18"/>
  <c r="HB82" i="18"/>
  <c r="HI72" i="18"/>
  <c r="HB85" i="18"/>
  <c r="HE77" i="18"/>
  <c r="HI66" i="18"/>
  <c r="HF69" i="18"/>
  <c r="HD80" i="18"/>
  <c r="HG91" i="18"/>
  <c r="HI83" i="18"/>
  <c r="HD64" i="18"/>
  <c r="HF64" i="18"/>
  <c r="HK67" i="18"/>
  <c r="HJ86" i="18"/>
  <c r="HH89" i="18"/>
  <c r="HB81" i="18"/>
  <c r="HK70" i="18"/>
  <c r="HE70" i="18"/>
  <c r="HD75" i="18"/>
  <c r="HG71" i="18"/>
  <c r="HB71" i="18"/>
  <c r="HD92" i="18"/>
  <c r="HF84" i="18"/>
  <c r="HB84" i="18"/>
  <c r="HJ76" i="18"/>
  <c r="HH87" i="18"/>
  <c r="HB79" i="18"/>
  <c r="HK74" i="18"/>
  <c r="HD78" i="18"/>
  <c r="HF62" i="18"/>
  <c r="HH85" i="18"/>
  <c r="HD69" i="18"/>
  <c r="HB88" i="18"/>
  <c r="HK91" i="18"/>
  <c r="HG83" i="18"/>
  <c r="HB74" i="18"/>
  <c r="HH73" i="18"/>
  <c r="HH78" i="18"/>
  <c r="HF65" i="18"/>
  <c r="HI90" i="18"/>
  <c r="HF85" i="18"/>
  <c r="HJ69" i="18"/>
  <c r="HG80" i="18"/>
  <c r="HB91" i="18"/>
  <c r="HE83" i="18"/>
  <c r="HF67" i="18"/>
  <c r="HI74" i="18"/>
  <c r="HG73" i="18"/>
  <c r="HJ78" i="18"/>
  <c r="HE65" i="18"/>
  <c r="HB90" i="18"/>
  <c r="HJ72" i="18"/>
  <c r="HE85" i="18"/>
  <c r="HJ66" i="18"/>
  <c r="HI69" i="18"/>
  <c r="HF80" i="18"/>
  <c r="HI91" i="18"/>
  <c r="HE67" i="18"/>
  <c r="HD79" i="18"/>
  <c r="HF63" i="18"/>
  <c r="HF74" i="18"/>
  <c r="HD73" i="18"/>
  <c r="HD62" i="18"/>
  <c r="HE82" i="18"/>
  <c r="HH72" i="18"/>
  <c r="HJ77" i="18"/>
  <c r="HH66" i="18"/>
  <c r="HK80" i="18"/>
  <c r="HD91" i="18"/>
  <c r="HK64" i="18"/>
  <c r="HK68" i="18"/>
  <c r="HE63" i="18"/>
  <c r="HE74" i="18"/>
  <c r="HK73" i="18"/>
  <c r="HK62" i="18"/>
  <c r="HB65" i="18"/>
  <c r="HD82" i="18"/>
  <c r="HG72" i="18"/>
  <c r="HB77" i="18"/>
  <c r="HG66" i="18"/>
  <c r="HF91" i="18"/>
  <c r="HB67" i="18"/>
  <c r="HI68" i="18"/>
  <c r="HJ73" i="18"/>
  <c r="HB62" i="18"/>
  <c r="HG90" i="18"/>
  <c r="HH82" i="18"/>
  <c r="HK85" i="18"/>
  <c r="HG77" i="18"/>
  <c r="HE88" i="18"/>
  <c r="HJ80" i="18"/>
  <c r="HI64" i="18"/>
  <c r="HH68" i="18"/>
  <c r="HJ63" i="18"/>
  <c r="HI73" i="18"/>
  <c r="HI62" i="18"/>
  <c r="HF90" i="18"/>
  <c r="HJ82" i="18"/>
  <c r="HD77" i="18"/>
  <c r="HH69" i="18"/>
  <c r="HD88" i="18"/>
  <c r="HI80" i="18"/>
  <c r="HJ83" i="18"/>
  <c r="HH64" i="18"/>
  <c r="HE68" i="18"/>
  <c r="HD74" i="18"/>
  <c r="HE78" i="18"/>
  <c r="HE62" i="18"/>
  <c r="HK90" i="18"/>
  <c r="HI85" i="18"/>
  <c r="HE69" i="18"/>
  <c r="HH88" i="18"/>
  <c r="HH83" i="18"/>
  <c r="HE64" i="18"/>
  <c r="GX26" i="18"/>
  <c r="GS21" i="18"/>
  <c r="GS17" i="18"/>
  <c r="GO24" i="18"/>
  <c r="GO46" i="18"/>
  <c r="GO57" i="18"/>
  <c r="GO12" i="18" s="1"/>
  <c r="GV41" i="18"/>
  <c r="GV56" i="18"/>
  <c r="GV11" i="18" s="1"/>
  <c r="GU43" i="18"/>
  <c r="GX46" i="18"/>
  <c r="GX57" i="18"/>
  <c r="GX12" i="18" s="1"/>
  <c r="GS44" i="18"/>
  <c r="GS37" i="18"/>
  <c r="GS31" i="18"/>
  <c r="GT44" i="18"/>
  <c r="GU54" i="18"/>
  <c r="GU9" i="18" s="1"/>
  <c r="GU22" i="18"/>
  <c r="GT23" i="18"/>
  <c r="GS38" i="18"/>
  <c r="GX33" i="18"/>
  <c r="GR27" i="18"/>
  <c r="GT30" i="18"/>
  <c r="GW26" i="18"/>
  <c r="GU36" i="18"/>
  <c r="GX55" i="18"/>
  <c r="GX10" i="18" s="1"/>
  <c r="GX34" i="18"/>
  <c r="GO36" i="18"/>
  <c r="GU32" i="18"/>
  <c r="GQ31" i="18"/>
  <c r="GT47" i="18"/>
  <c r="GT58" i="18"/>
  <c r="GT13" i="18" s="1"/>
  <c r="GO53" i="18"/>
  <c r="GO45" i="18"/>
  <c r="GV35" i="18"/>
  <c r="GT25" i="18"/>
  <c r="GT39" i="18"/>
  <c r="GS43" i="18"/>
  <c r="GU39" i="18"/>
  <c r="GJ8" i="18"/>
  <c r="GJ52" i="18"/>
  <c r="GJ7" i="18" s="1"/>
  <c r="GS97" i="18"/>
  <c r="GT97" i="18"/>
  <c r="HE116" i="18"/>
  <c r="HD120" i="18"/>
  <c r="HK120" i="18"/>
  <c r="HB117" i="18"/>
  <c r="HI117" i="18"/>
  <c r="HD116" i="18"/>
  <c r="HK116" i="18"/>
  <c r="HG118" i="18"/>
  <c r="HB120" i="18"/>
  <c r="HB119" i="18"/>
  <c r="HE118" i="18"/>
  <c r="HI119" i="18"/>
  <c r="HB118" i="18"/>
  <c r="HD118" i="18"/>
  <c r="HF120" i="18"/>
  <c r="HG133" i="18"/>
  <c r="HI125" i="18"/>
  <c r="HE134" i="18"/>
  <c r="HG126" i="18"/>
  <c r="HI126" i="18"/>
  <c r="HG109" i="18"/>
  <c r="HK112" i="18"/>
  <c r="HK99" i="18" s="1"/>
  <c r="HK131" i="18"/>
  <c r="HK101" i="18" s="1"/>
  <c r="HF131" i="18"/>
  <c r="HF101" i="18" s="1"/>
  <c r="HG123" i="18"/>
  <c r="HF132" i="18"/>
  <c r="HI132" i="18"/>
  <c r="HB124" i="18"/>
  <c r="HB100" i="18" s="1"/>
  <c r="HJ115" i="18"/>
  <c r="HK107" i="18"/>
  <c r="HF107" i="18"/>
  <c r="HH110" i="18"/>
  <c r="HD133" i="18"/>
  <c r="HH125" i="18"/>
  <c r="HD134" i="18"/>
  <c r="HF126" i="18"/>
  <c r="HB126" i="18"/>
  <c r="HD109" i="18"/>
  <c r="HE131" i="18"/>
  <c r="HE101" i="18" s="1"/>
  <c r="HD123" i="18"/>
  <c r="HE132" i="18"/>
  <c r="HG124" i="18"/>
  <c r="HG100" i="18" s="1"/>
  <c r="HJ124" i="18"/>
  <c r="HJ100" i="18" s="1"/>
  <c r="HB115" i="18"/>
  <c r="HE107" i="18"/>
  <c r="HJ110" i="18"/>
  <c r="HI116" i="18"/>
  <c r="HJ137" i="18"/>
  <c r="HJ103" i="18" s="1"/>
  <c r="HK129" i="18"/>
  <c r="HF129" i="18"/>
  <c r="HG121" i="18"/>
  <c r="HG130" i="18"/>
  <c r="HI130" i="18"/>
  <c r="HH122" i="18"/>
  <c r="HB113" i="18"/>
  <c r="HG108" i="18"/>
  <c r="HJ108" i="18"/>
  <c r="HB135" i="18"/>
  <c r="HB98" i="18" s="1"/>
  <c r="HE127" i="18"/>
  <c r="HK136" i="18"/>
  <c r="HK102" i="18" s="1"/>
  <c r="HE128" i="18"/>
  <c r="HH120" i="18"/>
  <c r="HG111" i="18"/>
  <c r="HD114" i="18"/>
  <c r="HK133" i="18"/>
  <c r="HF133" i="18"/>
  <c r="HG125" i="18"/>
  <c r="HK134" i="18"/>
  <c r="HE126" i="18"/>
  <c r="HK109" i="18"/>
  <c r="HF109" i="18"/>
  <c r="HH112" i="18"/>
  <c r="HH99" i="18" s="1"/>
  <c r="HJ131" i="18"/>
  <c r="HJ101" i="18" s="1"/>
  <c r="HK123" i="18"/>
  <c r="HF123" i="18"/>
  <c r="HD132" i="18"/>
  <c r="HF124" i="18"/>
  <c r="HF100" i="18" s="1"/>
  <c r="HI124" i="18"/>
  <c r="HI100" i="18" s="1"/>
  <c r="HI115" i="18"/>
  <c r="HJ107" i="18"/>
  <c r="HG110" i="18"/>
  <c r="HI110" i="18"/>
  <c r="HF119" i="18"/>
  <c r="HB137" i="18"/>
  <c r="HB103" i="18" s="1"/>
  <c r="HE129" i="18"/>
  <c r="HD121" i="18"/>
  <c r="HF130" i="18"/>
  <c r="HB130" i="18"/>
  <c r="HJ122" i="18"/>
  <c r="HI113" i="18"/>
  <c r="HF108" i="18"/>
  <c r="HI108" i="18"/>
  <c r="HI135" i="18"/>
  <c r="HI98" i="18" s="1"/>
  <c r="HJ127" i="18"/>
  <c r="HG119" i="18"/>
  <c r="HD128" i="18"/>
  <c r="HD111" i="18"/>
  <c r="HK114" i="18"/>
  <c r="HE133" i="18"/>
  <c r="HD125" i="18"/>
  <c r="HD126" i="18"/>
  <c r="HE109" i="18"/>
  <c r="HJ112" i="18"/>
  <c r="HJ99" i="18" s="1"/>
  <c r="HB131" i="18"/>
  <c r="HB101" i="18" s="1"/>
  <c r="HE123" i="18"/>
  <c r="HK132" i="18"/>
  <c r="HE124" i="18"/>
  <c r="HE100" i="18" s="1"/>
  <c r="HE120" i="18"/>
  <c r="HH115" i="18"/>
  <c r="HB107" i="18"/>
  <c r="HF110" i="18"/>
  <c r="HB110" i="18"/>
  <c r="HJ133" i="18"/>
  <c r="HK125" i="18"/>
  <c r="HF125" i="18"/>
  <c r="HH134" i="18"/>
  <c r="HK126" i="18"/>
  <c r="HJ109" i="18"/>
  <c r="HG112" i="18"/>
  <c r="HG99" i="18" s="1"/>
  <c r="HI112" i="18"/>
  <c r="HI99" i="18" s="1"/>
  <c r="HI131" i="18"/>
  <c r="HI101" i="18" s="1"/>
  <c r="HJ123" i="18"/>
  <c r="HJ119" i="18"/>
  <c r="HD124" i="18"/>
  <c r="HD100" i="18" s="1"/>
  <c r="HF118" i="18"/>
  <c r="HG115" i="18"/>
  <c r="HI107" i="18"/>
  <c r="HE110" i="18"/>
  <c r="HB133" i="18"/>
  <c r="HE125" i="18"/>
  <c r="HJ134" i="18"/>
  <c r="HB109" i="18"/>
  <c r="HF112" i="18"/>
  <c r="HF99" i="18" s="1"/>
  <c r="HB112" i="18"/>
  <c r="HB99" i="18" s="1"/>
  <c r="HH131" i="18"/>
  <c r="HH101" i="18" s="1"/>
  <c r="HB123" i="18"/>
  <c r="HJ117" i="18"/>
  <c r="HH132" i="18"/>
  <c r="HK124" i="18"/>
  <c r="HK100" i="18" s="1"/>
  <c r="HF117" i="18"/>
  <c r="HD115" i="18"/>
  <c r="HH107" i="18"/>
  <c r="HD110" i="18"/>
  <c r="HG137" i="18"/>
  <c r="HG103" i="18" s="1"/>
  <c r="HI129" i="18"/>
  <c r="HJ121" i="18"/>
  <c r="HK119" i="18"/>
  <c r="HK130" i="18"/>
  <c r="HE122" i="18"/>
  <c r="HG120" i="18"/>
  <c r="HD113" i="18"/>
  <c r="HK108" i="18"/>
  <c r="HD135" i="18"/>
  <c r="HD98" i="18" s="1"/>
  <c r="HH127" i="18"/>
  <c r="HG136" i="18"/>
  <c r="HG102" i="18" s="1"/>
  <c r="HI136" i="18"/>
  <c r="HI102" i="18" s="1"/>
  <c r="HH128" i="18"/>
  <c r="HJ111" i="18"/>
  <c r="HH116" i="18"/>
  <c r="HJ114" i="18"/>
  <c r="HH119" i="18"/>
  <c r="HK118" i="18"/>
  <c r="HI133" i="18"/>
  <c r="HJ125" i="18"/>
  <c r="HG134" i="18"/>
  <c r="HI134" i="18"/>
  <c r="HH126" i="18"/>
  <c r="HI109" i="18"/>
  <c r="HE112" i="18"/>
  <c r="HE99" i="18" s="1"/>
  <c r="HG131" i="18"/>
  <c r="HG101" i="18" s="1"/>
  <c r="HI123" i="18"/>
  <c r="HI120" i="18"/>
  <c r="HB132" i="18"/>
  <c r="HK115" i="18"/>
  <c r="HF115" i="18"/>
  <c r="HG107" i="18"/>
  <c r="HK110" i="18"/>
  <c r="HD137" i="18"/>
  <c r="HD103" i="18" s="1"/>
  <c r="HH129" i="18"/>
  <c r="HB121" i="18"/>
  <c r="HK117" i="18"/>
  <c r="HD122" i="18"/>
  <c r="HK113" i="18"/>
  <c r="HF113" i="18"/>
  <c r="HK135" i="18"/>
  <c r="HK98" i="18" s="1"/>
  <c r="HF135" i="18"/>
  <c r="HF98" i="18" s="1"/>
  <c r="HG127" i="18"/>
  <c r="HF136" i="18"/>
  <c r="HF102" i="18" s="1"/>
  <c r="HB136" i="18"/>
  <c r="HB102" i="18" s="1"/>
  <c r="HJ128" i="18"/>
  <c r="HB111" i="18"/>
  <c r="HG114" i="18"/>
  <c r="HI114" i="18"/>
  <c r="HH117" i="18"/>
  <c r="HH133" i="18"/>
  <c r="HB125" i="18"/>
  <c r="HF134" i="18"/>
  <c r="HB134" i="18"/>
  <c r="HJ126" i="18"/>
  <c r="HH109" i="18"/>
  <c r="HD112" i="18"/>
  <c r="HD99" i="18" s="1"/>
  <c r="HD131" i="18"/>
  <c r="HD101" i="18" s="1"/>
  <c r="HH123" i="18"/>
  <c r="HG132" i="18"/>
  <c r="HJ132" i="18"/>
  <c r="HH124" i="18"/>
  <c r="HH100" i="18" s="1"/>
  <c r="HE115" i="18"/>
  <c r="HD107" i="18"/>
  <c r="HJ116" i="18"/>
  <c r="HD129" i="18"/>
  <c r="HJ130" i="18"/>
  <c r="HJ113" i="18"/>
  <c r="HB108" i="18"/>
  <c r="HD117" i="18"/>
  <c r="HE117" i="18"/>
  <c r="HK127" i="18"/>
  <c r="HD136" i="18"/>
  <c r="HD102" i="18" s="1"/>
  <c r="HB128" i="18"/>
  <c r="HE114" i="18"/>
  <c r="HE119" i="18"/>
  <c r="HI137" i="18"/>
  <c r="HI103" i="18" s="1"/>
  <c r="HK121" i="18"/>
  <c r="HG122" i="18"/>
  <c r="HH113" i="18"/>
  <c r="HB127" i="18"/>
  <c r="HH136" i="18"/>
  <c r="HH102" i="18" s="1"/>
  <c r="HK111" i="18"/>
  <c r="HF116" i="18"/>
  <c r="HH137" i="18"/>
  <c r="HH103" i="18" s="1"/>
  <c r="HF122" i="18"/>
  <c r="HG113" i="18"/>
  <c r="HI127" i="18"/>
  <c r="HJ136" i="18"/>
  <c r="HJ102" i="18" s="1"/>
  <c r="HH114" i="18"/>
  <c r="HF137" i="18"/>
  <c r="HF103" i="18" s="1"/>
  <c r="HI121" i="18"/>
  <c r="HK122" i="18"/>
  <c r="HE113" i="18"/>
  <c r="HD127" i="18"/>
  <c r="HG128" i="18"/>
  <c r="HI111" i="18"/>
  <c r="HB114" i="18"/>
  <c r="HE137" i="18"/>
  <c r="HE103" i="18" s="1"/>
  <c r="HH121" i="18"/>
  <c r="HG116" i="18"/>
  <c r="HJ135" i="18"/>
  <c r="HJ98" i="18" s="1"/>
  <c r="HF127" i="18"/>
  <c r="HF128" i="18"/>
  <c r="HH111" i="18"/>
  <c r="HJ118" i="18"/>
  <c r="HJ129" i="18"/>
  <c r="HF121" i="18"/>
  <c r="HE130" i="18"/>
  <c r="HI122" i="18"/>
  <c r="HE108" i="18"/>
  <c r="HB116" i="18"/>
  <c r="HH135" i="18"/>
  <c r="HH98" i="18" s="1"/>
  <c r="HG117" i="18"/>
  <c r="HK128" i="18"/>
  <c r="HF111" i="18"/>
  <c r="HB129" i="18"/>
  <c r="HE121" i="18"/>
  <c r="HD130" i="18"/>
  <c r="HB122" i="18"/>
  <c r="HD108" i="18"/>
  <c r="HG135" i="18"/>
  <c r="HG98" i="18" s="1"/>
  <c r="HI118" i="18"/>
  <c r="HE111" i="18"/>
  <c r="HK137" i="18"/>
  <c r="HK103" i="18" s="1"/>
  <c r="HG129" i="18"/>
  <c r="HH130" i="18"/>
  <c r="HH108" i="18"/>
  <c r="HD119" i="18"/>
  <c r="HH118" i="18"/>
  <c r="HE135" i="18"/>
  <c r="HE98" i="18" s="1"/>
  <c r="HE136" i="18"/>
  <c r="HE102" i="18" s="1"/>
  <c r="HI128" i="18"/>
  <c r="HF114" i="18"/>
  <c r="HJ120" i="18"/>
  <c r="GR58" i="18"/>
  <c r="GR13" i="18" s="1"/>
  <c r="GR47" i="18"/>
  <c r="GX31" i="18"/>
  <c r="GR46" i="18"/>
  <c r="GR57" i="18"/>
  <c r="GR12" i="18" s="1"/>
  <c r="GU26" i="18"/>
  <c r="GU19" i="18"/>
  <c r="GO54" i="18"/>
  <c r="GO9" i="18" s="1"/>
  <c r="GO22" i="18"/>
  <c r="GT24" i="18"/>
  <c r="GT19" i="18"/>
  <c r="GX20" i="18"/>
  <c r="GQ58" i="18"/>
  <c r="GQ13" i="18" s="1"/>
  <c r="GQ47" i="18"/>
  <c r="GS20" i="18"/>
  <c r="GR38" i="18"/>
  <c r="GT22" i="18"/>
  <c r="GT54" i="18"/>
  <c r="GT9" i="18" s="1"/>
  <c r="GT57" i="18"/>
  <c r="GT12" i="18" s="1"/>
  <c r="GT46" i="18"/>
  <c r="GV31" i="18"/>
  <c r="GW34" i="18"/>
  <c r="GW55" i="18"/>
  <c r="GW10" i="18" s="1"/>
  <c r="GW21" i="18"/>
  <c r="GW54" i="18"/>
  <c r="GW9" i="18" s="1"/>
  <c r="GW22" i="18"/>
  <c r="GQ33" i="18"/>
  <c r="GT27" i="18"/>
  <c r="GW39" i="18"/>
  <c r="GS42" i="18"/>
  <c r="GO27" i="18"/>
  <c r="GS25" i="18"/>
  <c r="GQ37" i="18"/>
  <c r="GO19" i="18"/>
  <c r="GR44" i="18"/>
  <c r="GU34" i="18"/>
  <c r="GU55" i="18"/>
  <c r="GU10" i="18" s="1"/>
  <c r="GT35" i="18"/>
  <c r="GR36" i="18"/>
  <c r="GX45" i="18"/>
  <c r="GX53" i="18"/>
  <c r="GU45" i="18"/>
  <c r="GU53" i="18"/>
  <c r="GS22" i="18"/>
  <c r="GS54" i="18"/>
  <c r="GS9" i="18" s="1"/>
  <c r="GW23" i="18"/>
  <c r="GO97" i="18"/>
  <c r="GB52" i="18"/>
  <c r="GB7" i="18" s="1"/>
  <c r="GB8" i="18"/>
  <c r="HN4" i="18"/>
  <c r="HM49" i="18"/>
  <c r="HM60" i="18" s="1"/>
  <c r="HM94" i="18"/>
  <c r="HM105" i="18" s="1"/>
  <c r="GW44" i="18"/>
  <c r="GR37" i="18"/>
  <c r="GX38" i="18"/>
  <c r="GV28" i="18"/>
  <c r="GO20" i="18"/>
  <c r="GV29" i="18"/>
  <c r="GW28" i="18"/>
  <c r="GQ30" i="18"/>
  <c r="GW37" i="18"/>
  <c r="GO44" i="18"/>
  <c r="GT40" i="18"/>
  <c r="GS28" i="18"/>
  <c r="GQ29" i="18"/>
  <c r="GW32" i="18"/>
  <c r="GV37" i="18"/>
  <c r="GT31" i="18"/>
  <c r="GU44" i="18"/>
  <c r="GT17" i="18"/>
  <c r="GX17" i="18"/>
  <c r="GO31" i="18"/>
  <c r="GX58" i="18"/>
  <c r="GX13" i="18" s="1"/>
  <c r="GX47" i="18"/>
  <c r="GQ55" i="18"/>
  <c r="GQ10" i="18" s="1"/>
  <c r="GQ34" i="18"/>
  <c r="GO39" i="18"/>
  <c r="GS32" i="18"/>
  <c r="GU33" i="18"/>
  <c r="GR35" i="18"/>
  <c r="GR25" i="18"/>
  <c r="GX28" i="18"/>
  <c r="GX44" i="18"/>
  <c r="GV42" i="18"/>
  <c r="GX36" i="18"/>
  <c r="GQ53" i="18"/>
  <c r="GQ45" i="18"/>
  <c r="GS53" i="18"/>
  <c r="GS45" i="18"/>
  <c r="GO38" i="18"/>
  <c r="GW43" i="18"/>
  <c r="HA94" i="18"/>
  <c r="HA105" i="18" s="1"/>
  <c r="HA49" i="18"/>
  <c r="HA60" i="18" s="1"/>
  <c r="GZ1" i="18"/>
  <c r="GV30" i="18"/>
  <c r="GO17" i="18"/>
  <c r="GQ24" i="18"/>
  <c r="GS40" i="18"/>
  <c r="GU41" i="18"/>
  <c r="GU56" i="18"/>
  <c r="GU11" i="18" s="1"/>
  <c r="GW40" i="18"/>
  <c r="GT18" i="18"/>
  <c r="GO56" i="18"/>
  <c r="GO11" i="18" s="1"/>
  <c r="GO41" i="18"/>
  <c r="GV20" i="18"/>
  <c r="GW29" i="18"/>
  <c r="GR30" i="18"/>
  <c r="GX56" i="18"/>
  <c r="GX11" i="18" s="1"/>
  <c r="GX41" i="18"/>
  <c r="GW18" i="18"/>
  <c r="GO25" i="18"/>
  <c r="GT37" i="18"/>
  <c r="GX19" i="18"/>
  <c r="GV54" i="18"/>
  <c r="GV9" i="18" s="1"/>
  <c r="GV22" i="18"/>
  <c r="GQ32" i="18"/>
  <c r="GU46" i="18"/>
  <c r="GU57" i="18"/>
  <c r="GU12" i="18" s="1"/>
  <c r="GS19" i="18"/>
  <c r="GV44" i="18"/>
  <c r="GX35" i="18"/>
  <c r="GX23" i="18"/>
  <c r="GS33" i="18"/>
  <c r="GX18" i="18"/>
  <c r="GW36" i="18"/>
  <c r="GR40" i="18"/>
  <c r="GW56" i="18"/>
  <c r="GW11" i="18" s="1"/>
  <c r="GW41" i="18"/>
  <c r="GX29" i="18"/>
  <c r="GV32" i="18"/>
  <c r="GW33" i="18"/>
  <c r="GX27" i="18"/>
  <c r="GV17" i="18"/>
  <c r="GX43" i="18"/>
  <c r="GV43" i="18"/>
  <c r="GV39" i="18"/>
  <c r="GD52" i="18"/>
  <c r="GD7" i="18" s="1"/>
  <c r="GD8" i="18"/>
  <c r="GR97" i="18"/>
  <c r="GK8" i="18"/>
  <c r="GK52" i="18"/>
  <c r="GK7" i="18" s="1"/>
  <c r="GT38" i="18"/>
  <c r="GO23" i="18"/>
  <c r="GS26" i="18"/>
  <c r="GV46" i="18"/>
  <c r="GV57" i="18"/>
  <c r="GV12" i="18" s="1"/>
  <c r="GS24" i="18"/>
  <c r="GX21" i="18"/>
  <c r="GW46" i="18"/>
  <c r="GW57" i="18"/>
  <c r="GW12" i="18" s="1"/>
  <c r="GU24" i="18"/>
  <c r="GW19" i="18"/>
  <c r="GU30" i="18"/>
  <c r="GU38" i="18"/>
  <c r="GX30" i="18"/>
  <c r="GW24" i="18"/>
  <c r="GU18" i="18"/>
  <c r="GS36" i="18"/>
  <c r="GT20" i="18"/>
  <c r="GT28" i="18"/>
  <c r="GR29" i="18"/>
  <c r="GO37" i="18"/>
  <c r="GQ19" i="18"/>
  <c r="GU29" i="18"/>
  <c r="GQ23" i="18"/>
  <c r="GR42" i="18"/>
  <c r="GX25" i="18"/>
  <c r="GS55" i="18"/>
  <c r="GS10" i="18" s="1"/>
  <c r="GS34" i="18"/>
  <c r="GT42" i="18"/>
  <c r="GW27" i="18"/>
  <c r="GX40" i="18"/>
  <c r="GR24" i="18"/>
  <c r="GS23" i="18"/>
  <c r="GU25" i="18"/>
  <c r="GV55" i="18"/>
  <c r="GV10" i="18" s="1"/>
  <c r="GV34" i="18"/>
  <c r="GO35" i="18"/>
  <c r="GR45" i="18"/>
  <c r="GR53" i="18"/>
  <c r="GT53" i="18"/>
  <c r="GT45" i="18"/>
  <c r="GT43" i="18"/>
  <c r="F122" i="23"/>
  <c r="J70" i="23"/>
  <c r="J34" i="23"/>
  <c r="J16" i="23" s="1"/>
  <c r="L34" i="23"/>
  <c r="M34" i="23"/>
  <c r="F34" i="23"/>
  <c r="I34" i="23"/>
  <c r="I16" i="23" s="1"/>
  <c r="D34" i="23"/>
  <c r="D70" i="23"/>
  <c r="K34" i="23"/>
  <c r="G34" i="23"/>
  <c r="G16" i="23" s="1"/>
  <c r="I70" i="23"/>
  <c r="L51" i="23"/>
  <c r="L86" i="23"/>
  <c r="K51" i="23"/>
  <c r="H105" i="23"/>
  <c r="H71" i="23" s="1"/>
  <c r="L122" i="23"/>
  <c r="K105" i="23"/>
  <c r="D51" i="23"/>
  <c r="L52" i="23"/>
  <c r="H52" i="23"/>
  <c r="M52" i="23"/>
  <c r="D122" i="23"/>
  <c r="J105" i="23"/>
  <c r="D105" i="23"/>
  <c r="M51" i="23"/>
  <c r="M122" i="23"/>
  <c r="F105" i="23"/>
  <c r="L105" i="23"/>
  <c r="K122" i="23"/>
  <c r="G122" i="23"/>
  <c r="G87" i="23" s="1"/>
  <c r="I105" i="23"/>
  <c r="J122" i="23"/>
  <c r="J87" i="23" s="1"/>
  <c r="I122" i="23"/>
  <c r="I87" i="23" s="1"/>
  <c r="H122" i="23"/>
  <c r="G105" i="23"/>
  <c r="M105" i="23"/>
  <c r="Z18" i="23"/>
  <c r="S18" i="23"/>
  <c r="T18" i="23"/>
  <c r="U18" i="23"/>
  <c r="X18" i="23"/>
  <c r="V18" i="23"/>
  <c r="V126" i="23"/>
  <c r="U126" i="23"/>
  <c r="T126" i="23"/>
  <c r="S126" i="23"/>
  <c r="Z126" i="23"/>
  <c r="Y126" i="23"/>
  <c r="Q126" i="23"/>
  <c r="X126" i="23"/>
  <c r="W126" i="23"/>
  <c r="Q18" i="23"/>
  <c r="W18" i="23"/>
  <c r="S109" i="23"/>
  <c r="Z109" i="23"/>
  <c r="W109" i="23"/>
  <c r="Y109" i="23"/>
  <c r="U109" i="23"/>
  <c r="T109" i="23"/>
  <c r="Q109" i="23"/>
  <c r="X109" i="23"/>
  <c r="V109" i="23"/>
  <c r="S37" i="23"/>
  <c r="S74" i="23" s="1"/>
  <c r="Z37" i="23"/>
  <c r="Z74" i="23" s="1"/>
  <c r="X37" i="23"/>
  <c r="X74" i="23" s="1"/>
  <c r="W37" i="23"/>
  <c r="W74" i="23" s="1"/>
  <c r="V37" i="23"/>
  <c r="V74" i="23" s="1"/>
  <c r="U37" i="23"/>
  <c r="U74" i="23" s="1"/>
  <c r="T37" i="23"/>
  <c r="T74" i="23" s="1"/>
  <c r="Q37" i="23"/>
  <c r="Q74" i="23" s="1"/>
  <c r="Y37" i="23"/>
  <c r="Y74" i="23" s="1"/>
  <c r="Y18" i="23"/>
  <c r="Z54" i="23"/>
  <c r="Z90" i="23" s="1"/>
  <c r="Y54" i="23"/>
  <c r="Y90" i="23" s="1"/>
  <c r="Q54" i="23"/>
  <c r="Q90" i="23" s="1"/>
  <c r="X54" i="23"/>
  <c r="X90" i="23" s="1"/>
  <c r="W54" i="23"/>
  <c r="W90" i="23" s="1"/>
  <c r="V54" i="23"/>
  <c r="V90" i="23" s="1"/>
  <c r="U54" i="23"/>
  <c r="U90" i="23" s="1"/>
  <c r="T54" i="23"/>
  <c r="T90" i="23" s="1"/>
  <c r="S54" i="23"/>
  <c r="S90" i="23" s="1"/>
  <c r="FC92" i="22"/>
  <c r="FP47" i="22"/>
  <c r="FC184" i="22"/>
  <c r="FC137" i="22"/>
  <c r="FC274" i="22"/>
  <c r="FC229" i="22"/>
  <c r="GC36" i="22"/>
  <c r="FP263" i="22"/>
  <c r="FP218" i="22"/>
  <c r="FP173" i="22"/>
  <c r="FP126" i="22"/>
  <c r="FP81" i="22"/>
  <c r="FC87" i="22"/>
  <c r="FP42" i="22"/>
  <c r="FC224" i="22"/>
  <c r="FC269" i="22"/>
  <c r="FC179" i="22"/>
  <c r="FC132" i="22"/>
  <c r="FP7" i="22"/>
  <c r="FC144" i="22"/>
  <c r="FC97" i="22"/>
  <c r="FC52" i="22"/>
  <c r="FC234" i="22"/>
  <c r="FC189" i="22"/>
  <c r="GC40" i="22"/>
  <c r="FP85" i="22"/>
  <c r="FP222" i="22"/>
  <c r="FP177" i="22"/>
  <c r="FP267" i="22"/>
  <c r="FP130" i="22"/>
  <c r="GC55" i="22"/>
  <c r="GC147" i="22"/>
  <c r="GC237" i="22"/>
  <c r="GC192" i="22"/>
  <c r="GC100" i="22"/>
  <c r="FC73" i="22"/>
  <c r="FP28" i="22"/>
  <c r="FC255" i="22"/>
  <c r="FC210" i="22"/>
  <c r="FC165" i="22"/>
  <c r="FC118" i="22"/>
  <c r="FC90" i="22"/>
  <c r="FP45" i="22"/>
  <c r="FC272" i="22"/>
  <c r="FC227" i="22"/>
  <c r="FC182" i="22"/>
  <c r="FC135" i="22"/>
  <c r="FP108" i="22"/>
  <c r="GC18" i="22"/>
  <c r="FP155" i="22"/>
  <c r="FP63" i="22"/>
  <c r="FP245" i="22"/>
  <c r="FP200" i="22"/>
  <c r="GC22" i="22"/>
  <c r="FP249" i="22"/>
  <c r="FP159" i="22"/>
  <c r="FP112" i="22"/>
  <c r="FP67" i="22"/>
  <c r="FP204" i="22"/>
  <c r="GC83" i="22"/>
  <c r="GC128" i="22"/>
  <c r="GC220" i="22"/>
  <c r="GC265" i="22"/>
  <c r="GC175" i="22"/>
  <c r="FP35" i="22"/>
  <c r="FC125" i="22"/>
  <c r="FC262" i="22"/>
  <c r="FC217" i="22"/>
  <c r="FC172" i="22"/>
  <c r="FC80" i="22"/>
  <c r="GC34" i="22"/>
  <c r="FP124" i="22"/>
  <c r="FP79" i="22"/>
  <c r="FP261" i="22"/>
  <c r="FP171" i="22"/>
  <c r="FP216" i="22"/>
  <c r="FP9" i="22"/>
  <c r="FC236" i="22"/>
  <c r="FC191" i="22"/>
  <c r="FC146" i="22"/>
  <c r="FC99" i="22"/>
  <c r="FC54" i="22"/>
  <c r="GC32" i="22"/>
  <c r="FP214" i="22"/>
  <c r="FP169" i="22"/>
  <c r="FP259" i="22"/>
  <c r="FP122" i="22"/>
  <c r="FP77" i="22"/>
  <c r="GC44" i="22"/>
  <c r="FP181" i="22"/>
  <c r="FP134" i="22"/>
  <c r="FP89" i="22"/>
  <c r="FP271" i="22"/>
  <c r="FP226" i="22"/>
  <c r="FC69" i="22"/>
  <c r="FP24" i="22"/>
  <c r="FC251" i="22"/>
  <c r="FC206" i="22"/>
  <c r="FC161" i="22"/>
  <c r="FC114" i="22"/>
  <c r="GC183" i="22"/>
  <c r="GC91" i="22"/>
  <c r="GC228" i="22"/>
  <c r="GC273" i="22"/>
  <c r="GC136" i="22"/>
  <c r="FP13" i="22"/>
  <c r="FC240" i="22"/>
  <c r="FC195" i="22"/>
  <c r="FC150" i="22"/>
  <c r="FC103" i="22"/>
  <c r="FC58" i="22"/>
  <c r="FP20" i="22"/>
  <c r="FC65" i="22"/>
  <c r="FC110" i="22"/>
  <c r="FC247" i="22"/>
  <c r="FC202" i="22"/>
  <c r="FC157" i="22"/>
  <c r="FP11" i="22"/>
  <c r="FC238" i="22"/>
  <c r="FC193" i="22"/>
  <c r="FC56" i="22"/>
  <c r="FC148" i="22"/>
  <c r="FC101" i="22"/>
  <c r="FC71" i="22"/>
  <c r="FP26" i="22"/>
  <c r="FC253" i="22"/>
  <c r="FC208" i="22"/>
  <c r="FC163" i="22"/>
  <c r="FC116" i="22"/>
  <c r="F52" i="4"/>
  <c r="K51" i="4"/>
  <c r="I51" i="4"/>
  <c r="F38" i="4"/>
  <c r="I37" i="4"/>
  <c r="K37" i="4"/>
  <c r="I79" i="4"/>
  <c r="K79" i="4"/>
  <c r="F66" i="4"/>
  <c r="I65" i="4"/>
  <c r="K65" i="4"/>
  <c r="F80" i="4"/>
  <c r="F94" i="4"/>
  <c r="E39" i="7"/>
  <c r="B39" i="7"/>
  <c r="D39" i="7" s="1"/>
  <c r="A39" i="7"/>
  <c r="B37" i="7"/>
  <c r="A37" i="7"/>
  <c r="B36" i="7"/>
  <c r="A36" i="7"/>
  <c r="B35" i="7"/>
  <c r="A35" i="7"/>
  <c r="B34" i="7"/>
  <c r="A34" i="7"/>
  <c r="B33" i="7"/>
  <c r="A33" i="7"/>
  <c r="B32" i="7"/>
  <c r="A32" i="7"/>
  <c r="B31" i="7"/>
  <c r="A31" i="7"/>
  <c r="B30" i="7"/>
  <c r="A30" i="7"/>
  <c r="B29" i="7"/>
  <c r="A29" i="7"/>
  <c r="B28" i="7"/>
  <c r="A28" i="7"/>
  <c r="B27" i="7"/>
  <c r="A27" i="7"/>
  <c r="B26" i="7"/>
  <c r="A26" i="7"/>
  <c r="B25" i="7"/>
  <c r="A25" i="7"/>
  <c r="B24" i="7"/>
  <c r="A24" i="7"/>
  <c r="B23" i="7"/>
  <c r="A23" i="7"/>
  <c r="B22" i="7"/>
  <c r="A22" i="7"/>
  <c r="B21" i="7"/>
  <c r="A21" i="7"/>
  <c r="B20" i="7"/>
  <c r="A20" i="7"/>
  <c r="B19" i="7"/>
  <c r="A19" i="7"/>
  <c r="B18" i="7"/>
  <c r="A18" i="7"/>
  <c r="B17" i="7"/>
  <c r="A17" i="7"/>
  <c r="B16" i="7"/>
  <c r="A16" i="7"/>
  <c r="B15" i="7"/>
  <c r="A15" i="7"/>
  <c r="B14" i="7"/>
  <c r="A14" i="7"/>
  <c r="B13" i="7"/>
  <c r="A13" i="7"/>
  <c r="B12" i="7"/>
  <c r="A12" i="7"/>
  <c r="B11" i="7"/>
  <c r="A11" i="7"/>
  <c r="B10" i="7"/>
  <c r="A10" i="7"/>
  <c r="B9" i="7"/>
  <c r="A9" i="7"/>
  <c r="B8" i="7"/>
  <c r="A8" i="7"/>
  <c r="B7" i="7"/>
  <c r="A7" i="7"/>
  <c r="EN3" i="7"/>
  <c r="EM3" i="7"/>
  <c r="EL3" i="7"/>
  <c r="EK3" i="7"/>
  <c r="EJ3" i="7"/>
  <c r="EI3" i="7"/>
  <c r="EH3" i="7"/>
  <c r="EG3" i="7"/>
  <c r="EF3" i="7"/>
  <c r="EE3" i="7"/>
  <c r="ED3" i="7"/>
  <c r="EC3" i="7"/>
  <c r="EB3" i="7"/>
  <c r="EA3" i="7"/>
  <c r="DZ3" i="7"/>
  <c r="DY3" i="7"/>
  <c r="DX3" i="7"/>
  <c r="DW3" i="7"/>
  <c r="DV3" i="7"/>
  <c r="DU3" i="7"/>
  <c r="DT3" i="7"/>
  <c r="DS3" i="7"/>
  <c r="DR3" i="7"/>
  <c r="DQ3" i="7"/>
  <c r="DP3" i="7"/>
  <c r="DO3" i="7"/>
  <c r="DN3" i="7"/>
  <c r="DM3" i="7"/>
  <c r="DL3" i="7"/>
  <c r="DK3" i="7"/>
  <c r="DJ3" i="7"/>
  <c r="DI3" i="7"/>
  <c r="DH3" i="7"/>
  <c r="DG3" i="7"/>
  <c r="DF3" i="7"/>
  <c r="DE3" i="7"/>
  <c r="DD3" i="7"/>
  <c r="DC3" i="7"/>
  <c r="DB3" i="7"/>
  <c r="DA3" i="7"/>
  <c r="CZ3" i="7"/>
  <c r="CY3" i="7"/>
  <c r="CX3" i="7"/>
  <c r="CW3" i="7"/>
  <c r="CV3" i="7"/>
  <c r="CU3" i="7"/>
  <c r="CT3" i="7"/>
  <c r="CS3" i="7"/>
  <c r="CR3" i="7"/>
  <c r="CQ3" i="7"/>
  <c r="CP3" i="7"/>
  <c r="CO3" i="7"/>
  <c r="CN3" i="7"/>
  <c r="CM3" i="7"/>
  <c r="CL3" i="7"/>
  <c r="CK3" i="7"/>
  <c r="CJ3" i="7"/>
  <c r="CI3" i="7"/>
  <c r="CH3" i="7"/>
  <c r="CG3" i="7"/>
  <c r="CF3" i="7"/>
  <c r="CE3" i="7"/>
  <c r="CD3" i="7"/>
  <c r="CC3" i="7"/>
  <c r="CB3" i="7"/>
  <c r="CA3" i="7"/>
  <c r="BZ3" i="7"/>
  <c r="BY3" i="7"/>
  <c r="BX3" i="7"/>
  <c r="BW3" i="7"/>
  <c r="BV3" i="7"/>
  <c r="BU3" i="7"/>
  <c r="BT3" i="7"/>
  <c r="BS3" i="7"/>
  <c r="BR3" i="7"/>
  <c r="BQ3" i="7"/>
  <c r="BP3" i="7"/>
  <c r="BO3" i="7"/>
  <c r="BN3" i="7"/>
  <c r="BM3" i="7"/>
  <c r="BL3" i="7"/>
  <c r="BK3" i="7"/>
  <c r="BJ3" i="7"/>
  <c r="BI3" i="7"/>
  <c r="BH3" i="7"/>
  <c r="BG3" i="7"/>
  <c r="BF3" i="7"/>
  <c r="BE3" i="7"/>
  <c r="BD3" i="7"/>
  <c r="BC3" i="7"/>
  <c r="BB3" i="7"/>
  <c r="BA3" i="7"/>
  <c r="AZ3" i="7"/>
  <c r="AY3" i="7"/>
  <c r="AX3" i="7"/>
  <c r="AW3" i="7"/>
  <c r="AV3" i="7"/>
  <c r="AU3" i="7"/>
  <c r="AT3" i="7"/>
  <c r="AS3" i="7"/>
  <c r="AR3" i="7"/>
  <c r="AQ3" i="7"/>
  <c r="AP3" i="7"/>
  <c r="AO3" i="7"/>
  <c r="AN3" i="7"/>
  <c r="AM3" i="7"/>
  <c r="AL3" i="7"/>
  <c r="AK3" i="7"/>
  <c r="AJ3" i="7"/>
  <c r="AI3" i="7"/>
  <c r="AH3" i="7"/>
  <c r="AG3" i="7"/>
  <c r="AF3" i="7"/>
  <c r="AE3" i="7"/>
  <c r="AD3" i="7"/>
  <c r="AC3" i="7"/>
  <c r="AB3" i="7"/>
  <c r="AA3" i="7"/>
  <c r="Z3" i="7"/>
  <c r="Y3" i="7"/>
  <c r="X3" i="7"/>
  <c r="W3" i="7"/>
  <c r="V3" i="7"/>
  <c r="U3" i="7"/>
  <c r="T3" i="7"/>
  <c r="S3" i="7"/>
  <c r="R3" i="7"/>
  <c r="Q3" i="7"/>
  <c r="P3" i="7"/>
  <c r="O3" i="7"/>
  <c r="N3" i="7"/>
  <c r="M3" i="7"/>
  <c r="L3" i="7"/>
  <c r="K3" i="7"/>
  <c r="J3" i="7"/>
  <c r="I3" i="7"/>
  <c r="H3" i="7"/>
  <c r="G3" i="7"/>
  <c r="F3" i="7"/>
  <c r="E3" i="7"/>
  <c r="F87" i="23" l="1"/>
  <c r="G35" i="23"/>
  <c r="J35" i="23"/>
  <c r="F16" i="23"/>
  <c r="M71" i="23"/>
  <c r="M16" i="23"/>
  <c r="H35" i="23"/>
  <c r="H17" i="23" s="1"/>
  <c r="H16" i="23"/>
  <c r="L87" i="23"/>
  <c r="I71" i="23"/>
  <c r="K16" i="23"/>
  <c r="H87" i="23"/>
  <c r="L35" i="23"/>
  <c r="L17" i="23" s="1"/>
  <c r="F71" i="23"/>
  <c r="D52" i="23"/>
  <c r="J71" i="23"/>
  <c r="F35" i="23"/>
  <c r="K123" i="23"/>
  <c r="K71" i="23"/>
  <c r="HE97" i="18"/>
  <c r="J123" i="23"/>
  <c r="F52" i="23"/>
  <c r="D71" i="23"/>
  <c r="D16" i="23"/>
  <c r="J52" i="23"/>
  <c r="K52" i="23"/>
  <c r="HF97" i="18"/>
  <c r="HK97" i="18"/>
  <c r="HJ97" i="18"/>
  <c r="HG97" i="18"/>
  <c r="HH97" i="18"/>
  <c r="GQ8" i="18"/>
  <c r="GQ52" i="18"/>
  <c r="GQ7" i="18" s="1"/>
  <c r="HN94" i="18"/>
  <c r="HN105" i="18" s="1"/>
  <c r="HN49" i="18"/>
  <c r="HN60" i="18" s="1"/>
  <c r="HM1" i="18"/>
  <c r="HE17" i="18"/>
  <c r="HH24" i="18"/>
  <c r="HH23" i="18"/>
  <c r="HG45" i="18"/>
  <c r="HG53" i="18"/>
  <c r="HE29" i="18"/>
  <c r="HJ32" i="18"/>
  <c r="HD34" i="18"/>
  <c r="HD55" i="18"/>
  <c r="HD10" i="18" s="1"/>
  <c r="HB53" i="18"/>
  <c r="HB45" i="18"/>
  <c r="HG35" i="18"/>
  <c r="HH28" i="18"/>
  <c r="HF17" i="18"/>
  <c r="HD47" i="18"/>
  <c r="HD58" i="18"/>
  <c r="HD13" i="18" s="1"/>
  <c r="HJ56" i="18"/>
  <c r="HJ11" i="18" s="1"/>
  <c r="HJ41" i="18"/>
  <c r="HF24" i="18"/>
  <c r="HD53" i="18"/>
  <c r="HD45" i="18"/>
  <c r="HG18" i="18"/>
  <c r="HE47" i="18"/>
  <c r="HE58" i="18"/>
  <c r="HE13" i="18" s="1"/>
  <c r="HH41" i="18"/>
  <c r="HH56" i="18"/>
  <c r="HH11" i="18" s="1"/>
  <c r="HG24" i="18"/>
  <c r="HE53" i="18"/>
  <c r="HE45" i="18"/>
  <c r="HH18" i="18"/>
  <c r="HF47" i="18"/>
  <c r="HF58" i="18"/>
  <c r="HF13" i="18" s="1"/>
  <c r="HF55" i="18"/>
  <c r="HF10" i="18" s="1"/>
  <c r="HF34" i="18"/>
  <c r="HI30" i="18"/>
  <c r="HD31" i="18"/>
  <c r="HB35" i="18"/>
  <c r="HE27" i="18"/>
  <c r="HB28" i="18"/>
  <c r="HK39" i="18"/>
  <c r="HE41" i="18"/>
  <c r="HE56" i="18"/>
  <c r="HE11" i="18" s="1"/>
  <c r="HJ43" i="18"/>
  <c r="HD27" i="18"/>
  <c r="HF41" i="18"/>
  <c r="HF56" i="18"/>
  <c r="HF11" i="18" s="1"/>
  <c r="HF26" i="18"/>
  <c r="GX8" i="18"/>
  <c r="GX52" i="18"/>
  <c r="GX7" i="18" s="1"/>
  <c r="HI97" i="18"/>
  <c r="HE33" i="18"/>
  <c r="HD32" i="18"/>
  <c r="HI19" i="18"/>
  <c r="HB17" i="18"/>
  <c r="HG21" i="18"/>
  <c r="HE18" i="18"/>
  <c r="HH27" i="18"/>
  <c r="HE54" i="18"/>
  <c r="HE9" i="18" s="1"/>
  <c r="HE22" i="18"/>
  <c r="HE20" i="18"/>
  <c r="HJ24" i="18"/>
  <c r="HB29" i="18"/>
  <c r="HD33" i="18"/>
  <c r="HB26" i="18"/>
  <c r="HK22" i="18"/>
  <c r="HK54" i="18"/>
  <c r="HK9" i="18" s="1"/>
  <c r="HI21" i="18"/>
  <c r="HK20" i="18"/>
  <c r="HF23" i="18"/>
  <c r="HI26" i="18"/>
  <c r="HD22" i="18"/>
  <c r="HD54" i="18"/>
  <c r="HD9" i="18" s="1"/>
  <c r="HB21" i="18"/>
  <c r="HD20" i="18"/>
  <c r="HG23" i="18"/>
  <c r="HJ26" i="18"/>
  <c r="HK34" i="18"/>
  <c r="HK55" i="18"/>
  <c r="HK10" i="18" s="1"/>
  <c r="HH25" i="18"/>
  <c r="HD41" i="18"/>
  <c r="HD56" i="18"/>
  <c r="HD11" i="18" s="1"/>
  <c r="HI43" i="18"/>
  <c r="HK27" i="18"/>
  <c r="HJ29" i="18"/>
  <c r="HH47" i="18"/>
  <c r="HH58" i="18"/>
  <c r="HH13" i="18" s="1"/>
  <c r="HJ54" i="18"/>
  <c r="HJ9" i="18" s="1"/>
  <c r="HJ22" i="18"/>
  <c r="HG43" i="18"/>
  <c r="HK37" i="18"/>
  <c r="HD18" i="18"/>
  <c r="HE26" i="18"/>
  <c r="HF30" i="18"/>
  <c r="GW52" i="18"/>
  <c r="GW7" i="18" s="1"/>
  <c r="GW8" i="18"/>
  <c r="GO52" i="18"/>
  <c r="GO7" i="18" s="1"/>
  <c r="GO8" i="18"/>
  <c r="HE19" i="18"/>
  <c r="HD29" i="18"/>
  <c r="HJ28" i="18"/>
  <c r="HB32" i="18"/>
  <c r="HK23" i="18"/>
  <c r="HE37" i="18"/>
  <c r="HI46" i="18"/>
  <c r="HI57" i="18"/>
  <c r="HI12" i="18" s="1"/>
  <c r="HJ33" i="18"/>
  <c r="HG38" i="18"/>
  <c r="HK29" i="18"/>
  <c r="HG26" i="18"/>
  <c r="HF19" i="18"/>
  <c r="HE32" i="18"/>
  <c r="HG17" i="18"/>
  <c r="HD23" i="18"/>
  <c r="HH26" i="18"/>
  <c r="HG19" i="18"/>
  <c r="HF32" i="18"/>
  <c r="HH17" i="18"/>
  <c r="HE55" i="18"/>
  <c r="HE10" i="18" s="1"/>
  <c r="HE34" i="18"/>
  <c r="HH30" i="18"/>
  <c r="HJ42" i="18"/>
  <c r="HF36" i="18"/>
  <c r="HJ58" i="18"/>
  <c r="HJ13" i="18" s="1"/>
  <c r="HJ47" i="18"/>
  <c r="HI54" i="18"/>
  <c r="HI9" i="18" s="1"/>
  <c r="HI22" i="18"/>
  <c r="HF43" i="18"/>
  <c r="HK18" i="18"/>
  <c r="HD26" i="18"/>
  <c r="HH54" i="18"/>
  <c r="HH9" i="18" s="1"/>
  <c r="HH22" i="18"/>
  <c r="HK24" i="18"/>
  <c r="HH53" i="18"/>
  <c r="HH45" i="18"/>
  <c r="HJ23" i="18"/>
  <c r="HE30" i="18"/>
  <c r="HI34" i="18"/>
  <c r="HI55" i="18"/>
  <c r="HI10" i="18" s="1"/>
  <c r="HK30" i="18"/>
  <c r="GT8" i="18"/>
  <c r="GT52" i="18"/>
  <c r="GT7" i="18" s="1"/>
  <c r="HH38" i="18"/>
  <c r="HE23" i="18"/>
  <c r="HJ37" i="18"/>
  <c r="HJ35" i="18"/>
  <c r="HG27" i="18"/>
  <c r="HF35" i="18"/>
  <c r="HG28" i="18"/>
  <c r="HF40" i="18"/>
  <c r="HK46" i="18"/>
  <c r="HK57" i="18"/>
  <c r="HK12" i="18" s="1"/>
  <c r="HB34" i="18"/>
  <c r="HB55" i="18"/>
  <c r="HB10" i="18" s="1"/>
  <c r="HD30" i="18"/>
  <c r="HD19" i="18"/>
  <c r="HB33" i="18"/>
  <c r="HJ34" i="18"/>
  <c r="HJ55" i="18"/>
  <c r="HJ10" i="18" s="1"/>
  <c r="HG30" i="18"/>
  <c r="HB38" i="18"/>
  <c r="HK32" i="18"/>
  <c r="HI33" i="18"/>
  <c r="HG25" i="18"/>
  <c r="HK31" i="18"/>
  <c r="HK36" i="18"/>
  <c r="HK26" i="18"/>
  <c r="HG54" i="18"/>
  <c r="HG9" i="18" s="1"/>
  <c r="HG22" i="18"/>
  <c r="HJ53" i="18"/>
  <c r="HJ45" i="18"/>
  <c r="HB23" i="18"/>
  <c r="HJ30" i="18"/>
  <c r="HJ19" i="18"/>
  <c r="HF21" i="18"/>
  <c r="HJ20" i="18"/>
  <c r="HH34" i="18"/>
  <c r="HH55" i="18"/>
  <c r="HH10" i="18" s="1"/>
  <c r="HG42" i="18"/>
  <c r="GR8" i="18"/>
  <c r="GR52" i="18"/>
  <c r="GR7" i="18" s="1"/>
  <c r="HD97" i="18"/>
  <c r="HH43" i="18"/>
  <c r="HH19" i="18"/>
  <c r="HF53" i="18"/>
  <c r="HF45" i="18"/>
  <c r="HE43" i="18"/>
  <c r="HI23" i="18"/>
  <c r="HD37" i="18"/>
  <c r="HK19" i="18"/>
  <c r="HD17" i="18"/>
  <c r="HI24" i="18"/>
  <c r="HI29" i="18"/>
  <c r="HB43" i="18"/>
  <c r="HH42" i="18"/>
  <c r="HE25" i="18"/>
  <c r="HI38" i="18"/>
  <c r="HB40" i="18"/>
  <c r="HF33" i="18"/>
  <c r="HI42" i="18"/>
  <c r="HF25" i="18"/>
  <c r="HH46" i="18"/>
  <c r="HH57" i="18"/>
  <c r="HH12" i="18" s="1"/>
  <c r="HJ40" i="18"/>
  <c r="HG33" i="18"/>
  <c r="HB42" i="18"/>
  <c r="HE36" i="18"/>
  <c r="HH39" i="18"/>
  <c r="HJ44" i="18"/>
  <c r="HB30" i="18"/>
  <c r="HB19" i="18"/>
  <c r="HE21" i="18"/>
  <c r="HI20" i="18"/>
  <c r="HG34" i="18"/>
  <c r="HG55" i="18"/>
  <c r="HG10" i="18" s="1"/>
  <c r="HB25" i="18"/>
  <c r="HD38" i="18"/>
  <c r="HD21" i="18"/>
  <c r="HH20" i="18"/>
  <c r="HD42" i="18"/>
  <c r="HJ25" i="18"/>
  <c r="HI31" i="18"/>
  <c r="HI36" i="18"/>
  <c r="GV52" i="18"/>
  <c r="GV7" i="18" s="1"/>
  <c r="GV8" i="18"/>
  <c r="HE24" i="18"/>
  <c r="HJ38" i="18"/>
  <c r="HI17" i="18"/>
  <c r="HG32" i="18"/>
  <c r="HB54" i="18"/>
  <c r="HB9" i="18" s="1"/>
  <c r="HB22" i="18"/>
  <c r="HB20" i="18"/>
  <c r="HD46" i="18"/>
  <c r="HD57" i="18"/>
  <c r="HD12" i="18" s="1"/>
  <c r="HD28" i="18"/>
  <c r="HJ21" i="18"/>
  <c r="HF22" i="18"/>
  <c r="HF54" i="18"/>
  <c r="HF9" i="18" s="1"/>
  <c r="HI53" i="18"/>
  <c r="HI45" i="18"/>
  <c r="HD24" i="18"/>
  <c r="HJ31" i="18"/>
  <c r="HK25" i="18"/>
  <c r="HG46" i="18"/>
  <c r="HG57" i="18"/>
  <c r="HG12" i="18" s="1"/>
  <c r="HI27" i="18"/>
  <c r="HE28" i="18"/>
  <c r="HH31" i="18"/>
  <c r="HD25" i="18"/>
  <c r="HE35" i="18"/>
  <c r="HB27" i="18"/>
  <c r="HF28" i="18"/>
  <c r="HI47" i="18"/>
  <c r="HI58" i="18"/>
  <c r="HI13" i="18" s="1"/>
  <c r="HK41" i="18"/>
  <c r="HK56" i="18"/>
  <c r="HK11" i="18" s="1"/>
  <c r="HI25" i="18"/>
  <c r="HF38" i="18"/>
  <c r="HK21" i="18"/>
  <c r="HG20" i="18"/>
  <c r="HF42" i="18"/>
  <c r="HG36" i="18"/>
  <c r="HE46" i="18"/>
  <c r="HE57" i="18"/>
  <c r="HE12" i="18" s="1"/>
  <c r="HI32" i="18"/>
  <c r="HB31" i="18"/>
  <c r="HH36" i="18"/>
  <c r="HG31" i="18"/>
  <c r="HG44" i="18"/>
  <c r="GS52" i="18"/>
  <c r="GS7" i="18" s="1"/>
  <c r="GS8" i="18"/>
  <c r="HW131" i="18"/>
  <c r="HW101" i="18" s="1"/>
  <c r="HX123" i="18"/>
  <c r="HQ123" i="18"/>
  <c r="HR130" i="18"/>
  <c r="HR112" i="18"/>
  <c r="HR99" i="18" s="1"/>
  <c r="HT112" i="18"/>
  <c r="HT99" i="18" s="1"/>
  <c r="HX113" i="18"/>
  <c r="HV137" i="18"/>
  <c r="HV103" i="18" s="1"/>
  <c r="HW129" i="18"/>
  <c r="HW121" i="18"/>
  <c r="HT136" i="18"/>
  <c r="HT102" i="18" s="1"/>
  <c r="HU136" i="18"/>
  <c r="HU102" i="18" s="1"/>
  <c r="HW128" i="18"/>
  <c r="HX118" i="18"/>
  <c r="HR110" i="18"/>
  <c r="HT110" i="18"/>
  <c r="HS119" i="18"/>
  <c r="HU111" i="18"/>
  <c r="HW111" i="18"/>
  <c r="HS135" i="18"/>
  <c r="HS98" i="18" s="1"/>
  <c r="HU127" i="18"/>
  <c r="HS134" i="18"/>
  <c r="HV134" i="18"/>
  <c r="HO126" i="18"/>
  <c r="HO116" i="18"/>
  <c r="HU117" i="18"/>
  <c r="HO117" i="18"/>
  <c r="HO109" i="18"/>
  <c r="HU133" i="18"/>
  <c r="HO125" i="18"/>
  <c r="HO132" i="18"/>
  <c r="HR115" i="18"/>
  <c r="HO131" i="18"/>
  <c r="HO101" i="18" s="1"/>
  <c r="HR123" i="18"/>
  <c r="HQ130" i="18"/>
  <c r="HQ112" i="18"/>
  <c r="HQ99" i="18" s="1"/>
  <c r="HS112" i="18"/>
  <c r="HS99" i="18" s="1"/>
  <c r="HW113" i="18"/>
  <c r="HU137" i="18"/>
  <c r="HU103" i="18" s="1"/>
  <c r="HO129" i="18"/>
  <c r="HR121" i="18"/>
  <c r="HS136" i="18"/>
  <c r="HS102" i="18" s="1"/>
  <c r="HV136" i="18"/>
  <c r="HV102" i="18" s="1"/>
  <c r="HO128" i="18"/>
  <c r="HW122" i="18"/>
  <c r="HQ110" i="18"/>
  <c r="HS110" i="18"/>
  <c r="HQ119" i="18"/>
  <c r="HT111" i="18"/>
  <c r="HX135" i="18"/>
  <c r="HX98" i="18" s="1"/>
  <c r="HQ135" i="18"/>
  <c r="HQ98" i="18" s="1"/>
  <c r="HT127" i="18"/>
  <c r="HR134" i="18"/>
  <c r="HT126" i="18"/>
  <c r="HU126" i="18"/>
  <c r="HU116" i="18"/>
  <c r="HW108" i="18"/>
  <c r="HT117" i="18"/>
  <c r="HV109" i="18"/>
  <c r="HW109" i="18"/>
  <c r="HT133" i="18"/>
  <c r="HV125" i="18"/>
  <c r="HW120" i="18"/>
  <c r="HT132" i="18"/>
  <c r="HU132" i="18"/>
  <c r="HW124" i="18"/>
  <c r="HW100" i="18" s="1"/>
  <c r="HW114" i="18"/>
  <c r="HV115" i="18"/>
  <c r="HO115" i="18"/>
  <c r="HV131" i="18"/>
  <c r="HV101" i="18" s="1"/>
  <c r="HW123" i="18"/>
  <c r="HX130" i="18"/>
  <c r="HX112" i="18"/>
  <c r="HX99" i="18" s="1"/>
  <c r="HV113" i="18"/>
  <c r="HT137" i="18"/>
  <c r="HT103" i="18" s="1"/>
  <c r="HV129" i="18"/>
  <c r="HX121" i="18"/>
  <c r="HR136" i="18"/>
  <c r="HR102" i="18" s="1"/>
  <c r="HT128" i="18"/>
  <c r="HU128" i="18"/>
  <c r="HO122" i="18"/>
  <c r="HW118" i="18"/>
  <c r="HX110" i="18"/>
  <c r="HX119" i="18"/>
  <c r="HS111" i="18"/>
  <c r="HR135" i="18"/>
  <c r="HR98" i="18" s="1"/>
  <c r="HS127" i="18"/>
  <c r="HU131" i="18"/>
  <c r="HU101" i="18" s="1"/>
  <c r="HO123" i="18"/>
  <c r="HU113" i="18"/>
  <c r="HR113" i="18"/>
  <c r="HS137" i="18"/>
  <c r="HS103" i="18" s="1"/>
  <c r="HU129" i="18"/>
  <c r="HV121" i="18"/>
  <c r="HO121" i="18"/>
  <c r="HQ136" i="18"/>
  <c r="HQ102" i="18" s="1"/>
  <c r="HS128" i="18"/>
  <c r="HV128" i="18"/>
  <c r="HU122" i="18"/>
  <c r="HO118" i="18"/>
  <c r="HW119" i="18"/>
  <c r="HQ111" i="18"/>
  <c r="HW135" i="18"/>
  <c r="HW98" i="18" s="1"/>
  <c r="HX127" i="18"/>
  <c r="HQ127" i="18"/>
  <c r="HT131" i="18"/>
  <c r="HT101" i="18" s="1"/>
  <c r="HV123" i="18"/>
  <c r="HW130" i="18"/>
  <c r="HW112" i="18"/>
  <c r="HW99" i="18" s="1"/>
  <c r="HT113" i="18"/>
  <c r="HX137" i="18"/>
  <c r="HX103" i="18" s="1"/>
  <c r="HQ137" i="18"/>
  <c r="HQ103" i="18" s="1"/>
  <c r="HT129" i="18"/>
  <c r="HU121" i="18"/>
  <c r="HX136" i="18"/>
  <c r="HX102" i="18" s="1"/>
  <c r="HR128" i="18"/>
  <c r="HT122" i="18"/>
  <c r="HS122" i="18"/>
  <c r="HU118" i="18"/>
  <c r="HW110" i="18"/>
  <c r="HR119" i="18"/>
  <c r="HO135" i="18"/>
  <c r="HO98" i="18" s="1"/>
  <c r="HR127" i="18"/>
  <c r="HQ126" i="18"/>
  <c r="HQ116" i="18"/>
  <c r="HV116" i="18"/>
  <c r="HV108" i="18"/>
  <c r="HX117" i="18"/>
  <c r="HS109" i="18"/>
  <c r="HR133" i="18"/>
  <c r="HS125" i="18"/>
  <c r="HV120" i="18"/>
  <c r="HQ132" i="18"/>
  <c r="HS124" i="18"/>
  <c r="HS100" i="18" s="1"/>
  <c r="HV124" i="18"/>
  <c r="HV100" i="18" s="1"/>
  <c r="HV114" i="18"/>
  <c r="HS115" i="18"/>
  <c r="HU107" i="18"/>
  <c r="HX107" i="18"/>
  <c r="HS131" i="18"/>
  <c r="HS101" i="18" s="1"/>
  <c r="HU123" i="18"/>
  <c r="HO130" i="18"/>
  <c r="HO112" i="18"/>
  <c r="HO99" i="18" s="1"/>
  <c r="HS113" i="18"/>
  <c r="HR137" i="18"/>
  <c r="HR103" i="18" s="1"/>
  <c r="HS129" i="18"/>
  <c r="HT121" i="18"/>
  <c r="HQ128" i="18"/>
  <c r="HR122" i="18"/>
  <c r="HV122" i="18"/>
  <c r="HS118" i="18"/>
  <c r="HO110" i="18"/>
  <c r="HV119" i="18"/>
  <c r="HO111" i="18"/>
  <c r="HV135" i="18"/>
  <c r="HV98" i="18" s="1"/>
  <c r="HW127" i="18"/>
  <c r="HW134" i="18"/>
  <c r="HX126" i="18"/>
  <c r="HX116" i="18"/>
  <c r="HR108" i="18"/>
  <c r="HT108" i="18"/>
  <c r="HW117" i="18"/>
  <c r="HQ109" i="18"/>
  <c r="HW133" i="18"/>
  <c r="HX125" i="18"/>
  <c r="HQ125" i="18"/>
  <c r="HR120" i="18"/>
  <c r="HS120" i="18"/>
  <c r="HX132" i="18"/>
  <c r="HR124" i="18"/>
  <c r="HR100" i="18" s="1"/>
  <c r="HR114" i="18"/>
  <c r="HT114" i="18"/>
  <c r="HQ115" i="18"/>
  <c r="HX131" i="18"/>
  <c r="HX101" i="18" s="1"/>
  <c r="HQ131" i="18"/>
  <c r="HQ101" i="18" s="1"/>
  <c r="HT123" i="18"/>
  <c r="HT130" i="18"/>
  <c r="HU130" i="18"/>
  <c r="HU112" i="18"/>
  <c r="HU99" i="18" s="1"/>
  <c r="HQ113" i="18"/>
  <c r="HW137" i="18"/>
  <c r="HW103" i="18" s="1"/>
  <c r="HX129" i="18"/>
  <c r="HQ129" i="18"/>
  <c r="HS121" i="18"/>
  <c r="HW136" i="18"/>
  <c r="HW102" i="18" s="1"/>
  <c r="HX128" i="18"/>
  <c r="HQ122" i="18"/>
  <c r="HR118" i="18"/>
  <c r="HT118" i="18"/>
  <c r="HU110" i="18"/>
  <c r="HU119" i="18"/>
  <c r="HO119" i="18"/>
  <c r="HX111" i="18"/>
  <c r="HU135" i="18"/>
  <c r="HU98" i="18" s="1"/>
  <c r="HO127" i="18"/>
  <c r="HO134" i="18"/>
  <c r="HQ108" i="18"/>
  <c r="HS108" i="18"/>
  <c r="HR117" i="18"/>
  <c r="HR109" i="18"/>
  <c r="HO133" i="18"/>
  <c r="HR125" i="18"/>
  <c r="HQ120" i="18"/>
  <c r="HT120" i="18"/>
  <c r="HQ124" i="18"/>
  <c r="HQ100" i="18" s="1"/>
  <c r="HQ114" i="18"/>
  <c r="HS114" i="18"/>
  <c r="HX115" i="18"/>
  <c r="HS107" i="18"/>
  <c r="HR131" i="18"/>
  <c r="HR101" i="18" s="1"/>
  <c r="HS123" i="18"/>
  <c r="HS130" i="18"/>
  <c r="HV130" i="18"/>
  <c r="HV112" i="18"/>
  <c r="HV99" i="18" s="1"/>
  <c r="HO113" i="18"/>
  <c r="HO137" i="18"/>
  <c r="HO103" i="18" s="1"/>
  <c r="HR129" i="18"/>
  <c r="HQ121" i="18"/>
  <c r="HO136" i="18"/>
  <c r="HO102" i="18" s="1"/>
  <c r="HX122" i="18"/>
  <c r="HQ118" i="18"/>
  <c r="HV118" i="18"/>
  <c r="HV110" i="18"/>
  <c r="HT119" i="18"/>
  <c r="HV111" i="18"/>
  <c r="HR111" i="18"/>
  <c r="HT135" i="18"/>
  <c r="HT98" i="18" s="1"/>
  <c r="HV127" i="18"/>
  <c r="HT134" i="18"/>
  <c r="HU134" i="18"/>
  <c r="HW126" i="18"/>
  <c r="HW116" i="18"/>
  <c r="HX108" i="18"/>
  <c r="HV117" i="18"/>
  <c r="HV133" i="18"/>
  <c r="HW125" i="18"/>
  <c r="HX120" i="18"/>
  <c r="HW132" i="18"/>
  <c r="HX124" i="18"/>
  <c r="HX100" i="18" s="1"/>
  <c r="HX114" i="18"/>
  <c r="HW115" i="18"/>
  <c r="HQ107" i="18"/>
  <c r="HR116" i="18"/>
  <c r="HT109" i="18"/>
  <c r="HU120" i="18"/>
  <c r="HT124" i="18"/>
  <c r="HT100" i="18" s="1"/>
  <c r="HT115" i="18"/>
  <c r="HT116" i="18"/>
  <c r="HX109" i="18"/>
  <c r="HO124" i="18"/>
  <c r="HO100" i="18" s="1"/>
  <c r="HS116" i="18"/>
  <c r="HX133" i="18"/>
  <c r="HU124" i="18"/>
  <c r="HU100" i="18" s="1"/>
  <c r="HV107" i="18"/>
  <c r="HQ134" i="18"/>
  <c r="HO108" i="18"/>
  <c r="HS133" i="18"/>
  <c r="HO114" i="18"/>
  <c r="HT107" i="18"/>
  <c r="HX134" i="18"/>
  <c r="HU108" i="18"/>
  <c r="HQ133" i="18"/>
  <c r="HU114" i="18"/>
  <c r="HW107" i="18"/>
  <c r="HS126" i="18"/>
  <c r="HS117" i="18"/>
  <c r="HU125" i="18"/>
  <c r="HS132" i="18"/>
  <c r="HR107" i="18"/>
  <c r="HR126" i="18"/>
  <c r="HQ117" i="18"/>
  <c r="HT125" i="18"/>
  <c r="HR132" i="18"/>
  <c r="HV126" i="18"/>
  <c r="HU109" i="18"/>
  <c r="HO120" i="18"/>
  <c r="HV132" i="18"/>
  <c r="HU115" i="18"/>
  <c r="HO107" i="18"/>
  <c r="HB97" i="18"/>
  <c r="HI40" i="18"/>
  <c r="HI35" i="18"/>
  <c r="HI28" i="18"/>
  <c r="HK40" i="18"/>
  <c r="HK17" i="18"/>
  <c r="HK35" i="18"/>
  <c r="HF29" i="18"/>
  <c r="HE40" i="18"/>
  <c r="HE38" i="18"/>
  <c r="HF20" i="18"/>
  <c r="HH40" i="18"/>
  <c r="HB39" i="18"/>
  <c r="HB36" i="18"/>
  <c r="HD35" i="18"/>
  <c r="HB37" i="18"/>
  <c r="HG29" i="18"/>
  <c r="HI39" i="18"/>
  <c r="HJ36" i="18"/>
  <c r="HK43" i="18"/>
  <c r="HI37" i="18"/>
  <c r="HH29" i="18"/>
  <c r="HJ39" i="18"/>
  <c r="HB44" i="18"/>
  <c r="HG47" i="18"/>
  <c r="HG58" i="18"/>
  <c r="HG13" i="18" s="1"/>
  <c r="HE42" i="18"/>
  <c r="HD36" i="18"/>
  <c r="HK38" i="18"/>
  <c r="HH32" i="18"/>
  <c r="HJ17" i="18"/>
  <c r="HK42" i="18"/>
  <c r="HF44" i="18"/>
  <c r="HG40" i="18"/>
  <c r="HK33" i="18"/>
  <c r="HF31" i="18"/>
  <c r="HD44" i="18"/>
  <c r="HE39" i="18"/>
  <c r="HI56" i="18"/>
  <c r="HI11" i="18" s="1"/>
  <c r="HI41" i="18"/>
  <c r="HW87" i="18"/>
  <c r="HQ79" i="18"/>
  <c r="HS67" i="18"/>
  <c r="HR76" i="18"/>
  <c r="HR31" i="18" s="1"/>
  <c r="HS76" i="18"/>
  <c r="HS31" i="18" s="1"/>
  <c r="HU68" i="18"/>
  <c r="HW84" i="18"/>
  <c r="HV85" i="18"/>
  <c r="HQ65" i="18"/>
  <c r="HQ20" i="18" s="1"/>
  <c r="HQ66" i="18"/>
  <c r="HR66" i="18"/>
  <c r="HR21" i="18" s="1"/>
  <c r="HW90" i="18"/>
  <c r="HX82" i="18"/>
  <c r="HX37" i="18" s="1"/>
  <c r="HS91" i="18"/>
  <c r="HU83" i="18"/>
  <c r="HW83" i="18"/>
  <c r="HW38" i="18" s="1"/>
  <c r="HR77" i="18"/>
  <c r="HX71" i="18"/>
  <c r="HR63" i="18"/>
  <c r="HR18" i="18" s="1"/>
  <c r="HX72" i="18"/>
  <c r="HS72" i="18"/>
  <c r="HT64" i="18"/>
  <c r="HO88" i="18"/>
  <c r="HU89" i="18"/>
  <c r="HO89" i="18"/>
  <c r="HO44" i="18" s="1"/>
  <c r="HO81" i="18"/>
  <c r="HO36" i="18" s="1"/>
  <c r="HX69" i="18"/>
  <c r="HX24" i="18" s="1"/>
  <c r="HX70" i="18"/>
  <c r="HS70" i="18"/>
  <c r="HT62" i="18"/>
  <c r="HO92" i="18"/>
  <c r="HQ78" i="18"/>
  <c r="HS78" i="18"/>
  <c r="HS33" i="18" s="1"/>
  <c r="HQ75" i="18"/>
  <c r="HQ30" i="18" s="1"/>
  <c r="HR75" i="18"/>
  <c r="HR30" i="18" s="1"/>
  <c r="HR87" i="18"/>
  <c r="HW79" i="18"/>
  <c r="HR67" i="18"/>
  <c r="HQ76" i="18"/>
  <c r="HT76" i="18"/>
  <c r="HT31" i="18" s="1"/>
  <c r="HT68" i="18"/>
  <c r="HO84" i="18"/>
  <c r="HU85" i="18"/>
  <c r="HR85" i="18"/>
  <c r="HR40" i="18" s="1"/>
  <c r="HV73" i="18"/>
  <c r="HX65" i="18"/>
  <c r="HX20" i="18" s="1"/>
  <c r="HX74" i="18"/>
  <c r="HX29" i="18" s="1"/>
  <c r="HX66" i="18"/>
  <c r="HS66" i="18"/>
  <c r="HO90" i="18"/>
  <c r="HQ91" i="18"/>
  <c r="HT83" i="18"/>
  <c r="HV77" i="18"/>
  <c r="HQ63" i="18"/>
  <c r="HQ64" i="18"/>
  <c r="HR64" i="18"/>
  <c r="HU88" i="18"/>
  <c r="HU43" i="18" s="1"/>
  <c r="HW80" i="18"/>
  <c r="HT89" i="18"/>
  <c r="HV81" i="18"/>
  <c r="HW81" i="18"/>
  <c r="HW36" i="18" s="1"/>
  <c r="HQ62" i="18"/>
  <c r="HR62" i="18"/>
  <c r="HU92" i="18"/>
  <c r="HW86" i="18"/>
  <c r="HX78" i="18"/>
  <c r="HX33" i="18" s="1"/>
  <c r="HO75" i="18"/>
  <c r="HV87" i="18"/>
  <c r="HV42" i="18" s="1"/>
  <c r="HO87" i="18"/>
  <c r="HO42" i="18" s="1"/>
  <c r="HR79" i="18"/>
  <c r="HQ67" i="18"/>
  <c r="HX76" i="18"/>
  <c r="HX31" i="18" s="1"/>
  <c r="HQ68" i="18"/>
  <c r="HR68" i="18"/>
  <c r="HR23" i="18" s="1"/>
  <c r="HU84" i="18"/>
  <c r="HU39" i="18" s="1"/>
  <c r="HT85" i="18"/>
  <c r="HU73" i="18"/>
  <c r="HU28" i="18" s="1"/>
  <c r="HW73" i="18"/>
  <c r="HO74" i="18"/>
  <c r="HO29" i="18" s="1"/>
  <c r="HU90" i="18"/>
  <c r="HW82" i="18"/>
  <c r="HW37" i="18" s="1"/>
  <c r="HX91" i="18"/>
  <c r="HS83" i="18"/>
  <c r="HU77" i="18"/>
  <c r="HU32" i="18" s="1"/>
  <c r="HO77" i="18"/>
  <c r="HV71" i="18"/>
  <c r="HV26" i="18" s="1"/>
  <c r="HX63" i="18"/>
  <c r="HW72" i="18"/>
  <c r="HU87" i="18"/>
  <c r="HX67" i="18"/>
  <c r="HX68" i="18"/>
  <c r="HX23" i="18" s="1"/>
  <c r="HS68" i="18"/>
  <c r="HV84" i="18"/>
  <c r="HV39" i="18" s="1"/>
  <c r="HS85" i="18"/>
  <c r="HS40" i="18" s="1"/>
  <c r="HT73" i="18"/>
  <c r="HO73" i="18"/>
  <c r="HV65" i="18"/>
  <c r="HV20" i="18" s="1"/>
  <c r="HW74" i="18"/>
  <c r="HW29" i="18" s="1"/>
  <c r="HW66" i="18"/>
  <c r="HW21" i="18" s="1"/>
  <c r="HS90" i="18"/>
  <c r="HO82" i="18"/>
  <c r="HO37" i="18" s="1"/>
  <c r="HW91" i="18"/>
  <c r="HQ83" i="18"/>
  <c r="HQ38" i="18" s="1"/>
  <c r="HT77" i="18"/>
  <c r="HT32" i="18" s="1"/>
  <c r="HU71" i="18"/>
  <c r="HU26" i="18" s="1"/>
  <c r="HO71" i="18"/>
  <c r="HO26" i="18" s="1"/>
  <c r="HO72" i="18"/>
  <c r="HO27" i="18" s="1"/>
  <c r="HT87" i="18"/>
  <c r="HT42" i="18" s="1"/>
  <c r="HV79" i="18"/>
  <c r="HO79" i="18"/>
  <c r="HW76" i="18"/>
  <c r="HW31" i="18" s="1"/>
  <c r="HR84" i="18"/>
  <c r="HT84" i="18"/>
  <c r="HQ85" i="18"/>
  <c r="HS73" i="18"/>
  <c r="HS28" i="18" s="1"/>
  <c r="HU65" i="18"/>
  <c r="HU20" i="18" s="1"/>
  <c r="HO65" i="18"/>
  <c r="HO20" i="18" s="1"/>
  <c r="HV74" i="18"/>
  <c r="HO66" i="18"/>
  <c r="HR90" i="18"/>
  <c r="HT90" i="18"/>
  <c r="HU82" i="18"/>
  <c r="HR91" i="18"/>
  <c r="HS77" i="18"/>
  <c r="HS32" i="18" s="1"/>
  <c r="HT71" i="18"/>
  <c r="HT26" i="18" s="1"/>
  <c r="HW71" i="18"/>
  <c r="HV63" i="18"/>
  <c r="HV18" i="18" s="1"/>
  <c r="HV72" i="18"/>
  <c r="HV27" i="18" s="1"/>
  <c r="HW64" i="18"/>
  <c r="HQ88" i="18"/>
  <c r="HQ43" i="18" s="1"/>
  <c r="HV88" i="18"/>
  <c r="HV80" i="18"/>
  <c r="HV35" i="18" s="1"/>
  <c r="HX89" i="18"/>
  <c r="HX44" i="18" s="1"/>
  <c r="HS81" i="18"/>
  <c r="HT69" i="18"/>
  <c r="HO69" i="18"/>
  <c r="HV70" i="18"/>
  <c r="HW62" i="18"/>
  <c r="HQ92" i="18"/>
  <c r="HT92" i="18"/>
  <c r="HV86" i="18"/>
  <c r="HO78" i="18"/>
  <c r="HV75" i="18"/>
  <c r="HV30" i="18" s="1"/>
  <c r="HS87" i="18"/>
  <c r="HS42" i="18" s="1"/>
  <c r="HU79" i="18"/>
  <c r="HX79" i="18"/>
  <c r="HV67" i="18"/>
  <c r="HO76" i="18"/>
  <c r="HO31" i="18" s="1"/>
  <c r="HW68" i="18"/>
  <c r="HW23" i="18" s="1"/>
  <c r="HQ84" i="18"/>
  <c r="HS84" i="18"/>
  <c r="HS39" i="18" s="1"/>
  <c r="HO85" i="18"/>
  <c r="HO40" i="18" s="1"/>
  <c r="HR73" i="18"/>
  <c r="HR28" i="18" s="1"/>
  <c r="HT65" i="18"/>
  <c r="HT20" i="18" s="1"/>
  <c r="HW65" i="18"/>
  <c r="HW20" i="18" s="1"/>
  <c r="HT74" i="18"/>
  <c r="HT29" i="18" s="1"/>
  <c r="HV66" i="18"/>
  <c r="HQ90" i="18"/>
  <c r="HV90" i="18"/>
  <c r="HV82" i="18"/>
  <c r="HV37" i="18" s="1"/>
  <c r="HV91" i="18"/>
  <c r="HO83" i="18"/>
  <c r="HO38" i="18" s="1"/>
  <c r="HQ77" i="18"/>
  <c r="HQ32" i="18" s="1"/>
  <c r="HS71" i="18"/>
  <c r="HU63" i="18"/>
  <c r="HW63" i="18"/>
  <c r="HU72" i="18"/>
  <c r="HU27" i="18" s="1"/>
  <c r="HO64" i="18"/>
  <c r="HX88" i="18"/>
  <c r="HX43" i="18" s="1"/>
  <c r="HR80" i="18"/>
  <c r="HT80" i="18"/>
  <c r="HW89" i="18"/>
  <c r="HQ81" i="18"/>
  <c r="HQ36" i="18" s="1"/>
  <c r="HS69" i="18"/>
  <c r="HS24" i="18" s="1"/>
  <c r="HU70" i="18"/>
  <c r="HU25" i="18" s="1"/>
  <c r="HO62" i="18"/>
  <c r="HX92" i="18"/>
  <c r="HR86" i="18"/>
  <c r="HT86" i="18"/>
  <c r="HU78" i="18"/>
  <c r="HT75" i="18"/>
  <c r="HQ87" i="18"/>
  <c r="HQ42" i="18" s="1"/>
  <c r="HT79" i="18"/>
  <c r="HU67" i="18"/>
  <c r="HW67" i="18"/>
  <c r="HU76" i="18"/>
  <c r="HU31" i="18" s="1"/>
  <c r="HO68" i="18"/>
  <c r="HX84" i="18"/>
  <c r="HX39" i="18" s="1"/>
  <c r="HX85" i="18"/>
  <c r="HX40" i="18" s="1"/>
  <c r="HQ73" i="18"/>
  <c r="HS65" i="18"/>
  <c r="HU74" i="18"/>
  <c r="HR74" i="18"/>
  <c r="HU66" i="18"/>
  <c r="HX90" i="18"/>
  <c r="HR82" i="18"/>
  <c r="HR37" i="18" s="1"/>
  <c r="HT82" i="18"/>
  <c r="HU91" i="18"/>
  <c r="HO91" i="18"/>
  <c r="HX83" i="18"/>
  <c r="HX77" i="18"/>
  <c r="HX32" i="18" s="1"/>
  <c r="HR71" i="18"/>
  <c r="HT63" i="18"/>
  <c r="HT18" i="18" s="1"/>
  <c r="HO63" i="18"/>
  <c r="HT72" i="18"/>
  <c r="HV64" i="18"/>
  <c r="HV19" i="18" s="1"/>
  <c r="HQ80" i="18"/>
  <c r="HQ35" i="18" s="1"/>
  <c r="HS80" i="18"/>
  <c r="HS35" i="18" s="1"/>
  <c r="HR89" i="18"/>
  <c r="HR44" i="18" s="1"/>
  <c r="HR81" i="18"/>
  <c r="HR36" i="18" s="1"/>
  <c r="HR69" i="18"/>
  <c r="HR24" i="18" s="1"/>
  <c r="HT70" i="18"/>
  <c r="HT25" i="18" s="1"/>
  <c r="HV62" i="18"/>
  <c r="HV17" i="18" s="1"/>
  <c r="HQ86" i="18"/>
  <c r="HS86" i="18"/>
  <c r="HV78" i="18"/>
  <c r="HS75" i="18"/>
  <c r="HS30" i="18" s="1"/>
  <c r="HX87" i="18"/>
  <c r="HX42" i="18" s="1"/>
  <c r="HS79" i="18"/>
  <c r="HT67" i="18"/>
  <c r="HO67" i="18"/>
  <c r="HV76" i="18"/>
  <c r="HV31" i="18" s="1"/>
  <c r="HV68" i="18"/>
  <c r="HV23" i="18" s="1"/>
  <c r="HW85" i="18"/>
  <c r="HX73" i="18"/>
  <c r="HX28" i="18" s="1"/>
  <c r="HR65" i="18"/>
  <c r="HQ74" i="18"/>
  <c r="HQ29" i="18" s="1"/>
  <c r="HS74" i="18"/>
  <c r="HS29" i="18" s="1"/>
  <c r="HT66" i="18"/>
  <c r="HT21" i="18" s="1"/>
  <c r="HQ82" i="18"/>
  <c r="HS82" i="18"/>
  <c r="HT91" i="18"/>
  <c r="HV83" i="18"/>
  <c r="HR83" i="18"/>
  <c r="HW77" i="18"/>
  <c r="HQ71" i="18"/>
  <c r="HQ26" i="18" s="1"/>
  <c r="HS63" i="18"/>
  <c r="HS18" i="18" s="1"/>
  <c r="HQ72" i="18"/>
  <c r="HQ27" i="18" s="1"/>
  <c r="HR72" i="18"/>
  <c r="HR27" i="18" s="1"/>
  <c r="HU64" i="18"/>
  <c r="HU19" i="18" s="1"/>
  <c r="HW88" i="18"/>
  <c r="HX80" i="18"/>
  <c r="HV89" i="18"/>
  <c r="HQ69" i="18"/>
  <c r="HQ70" i="18"/>
  <c r="HR70" i="18"/>
  <c r="HR25" i="18" s="1"/>
  <c r="HU62" i="18"/>
  <c r="HW92" i="18"/>
  <c r="HX86" i="18"/>
  <c r="HR78" i="18"/>
  <c r="HR33" i="18" s="1"/>
  <c r="HT78" i="18"/>
  <c r="HT33" i="18" s="1"/>
  <c r="HU75" i="18"/>
  <c r="HU30" i="18" s="1"/>
  <c r="HS88" i="18"/>
  <c r="HQ89" i="18"/>
  <c r="HQ44" i="18" s="1"/>
  <c r="HS92" i="18"/>
  <c r="HO80" i="18"/>
  <c r="HU81" i="18"/>
  <c r="HW70" i="18"/>
  <c r="HO86" i="18"/>
  <c r="HU80" i="18"/>
  <c r="HT81" i="18"/>
  <c r="HT36" i="18" s="1"/>
  <c r="HO70" i="18"/>
  <c r="HO25" i="18" s="1"/>
  <c r="HU86" i="18"/>
  <c r="HX64" i="18"/>
  <c r="HX81" i="18"/>
  <c r="HX36" i="18" s="1"/>
  <c r="HX62" i="18"/>
  <c r="HX17" i="18" s="1"/>
  <c r="HU69" i="18"/>
  <c r="HU24" i="18" s="1"/>
  <c r="HW78" i="18"/>
  <c r="HW33" i="18" s="1"/>
  <c r="HS64" i="18"/>
  <c r="HV69" i="18"/>
  <c r="HS62" i="18"/>
  <c r="HX75" i="18"/>
  <c r="HX30" i="18" s="1"/>
  <c r="HR88" i="18"/>
  <c r="HR43" i="18" s="1"/>
  <c r="HW69" i="18"/>
  <c r="HW24" i="18" s="1"/>
  <c r="HR92" i="18"/>
  <c r="HW75" i="18"/>
  <c r="HW30" i="18" s="1"/>
  <c r="HT88" i="18"/>
  <c r="HT43" i="18" s="1"/>
  <c r="HS89" i="18"/>
  <c r="HS44" i="18" s="1"/>
  <c r="HV92" i="18"/>
  <c r="GU52" i="18"/>
  <c r="GU7" i="18" s="1"/>
  <c r="GU8" i="18"/>
  <c r="HK53" i="18"/>
  <c r="HK45" i="18"/>
  <c r="HD43" i="18"/>
  <c r="HJ18" i="18"/>
  <c r="HH37" i="18"/>
  <c r="HF57" i="18"/>
  <c r="HF12" i="18" s="1"/>
  <c r="HF46" i="18"/>
  <c r="HK28" i="18"/>
  <c r="HH21" i="18"/>
  <c r="HF18" i="18"/>
  <c r="HJ27" i="18"/>
  <c r="HB46" i="18"/>
  <c r="HB57" i="18"/>
  <c r="HB12" i="18" s="1"/>
  <c r="HH33" i="18"/>
  <c r="HF39" i="18"/>
  <c r="HH44" i="18"/>
  <c r="HF37" i="18"/>
  <c r="HB18" i="18"/>
  <c r="HG39" i="18"/>
  <c r="HI44" i="18"/>
  <c r="HB24" i="18"/>
  <c r="HG37" i="18"/>
  <c r="HI18" i="18"/>
  <c r="HB58" i="18"/>
  <c r="HB13" i="18" s="1"/>
  <c r="HB47" i="18"/>
  <c r="HE44" i="18"/>
  <c r="HJ46" i="18"/>
  <c r="HJ57" i="18"/>
  <c r="HJ12" i="18" s="1"/>
  <c r="HD40" i="18"/>
  <c r="HE31" i="18"/>
  <c r="HK44" i="18"/>
  <c r="HH35" i="18"/>
  <c r="HF27" i="18"/>
  <c r="HD39" i="18"/>
  <c r="HB56" i="18"/>
  <c r="HB11" i="18" s="1"/>
  <c r="HB41" i="18"/>
  <c r="HK47" i="18"/>
  <c r="HK58" i="18"/>
  <c r="HK13" i="18" s="1"/>
  <c r="HG41" i="18"/>
  <c r="HG56" i="18"/>
  <c r="HG11" i="18" s="1"/>
  <c r="K87" i="23"/>
  <c r="M87" i="23"/>
  <c r="L16" i="23"/>
  <c r="K35" i="23"/>
  <c r="M35" i="23"/>
  <c r="M17" i="23" s="1"/>
  <c r="D35" i="23"/>
  <c r="G71" i="23"/>
  <c r="L71" i="23"/>
  <c r="I35" i="23"/>
  <c r="D87" i="23"/>
  <c r="M123" i="23"/>
  <c r="M88" i="23" s="1"/>
  <c r="H123" i="23"/>
  <c r="H88" i="23" s="1"/>
  <c r="I52" i="23"/>
  <c r="D123" i="23"/>
  <c r="G52" i="23"/>
  <c r="G17" i="23" s="1"/>
  <c r="F106" i="23"/>
  <c r="G106" i="23"/>
  <c r="G72" i="23" s="1"/>
  <c r="I123" i="23"/>
  <c r="L123" i="23"/>
  <c r="L88" i="23" s="1"/>
  <c r="L106" i="23"/>
  <c r="I106" i="23"/>
  <c r="H106" i="23"/>
  <c r="J106" i="23"/>
  <c r="F123" i="23"/>
  <c r="D106" i="23"/>
  <c r="K106" i="23"/>
  <c r="G123" i="23"/>
  <c r="M106" i="23"/>
  <c r="J53" i="23"/>
  <c r="F53" i="23"/>
  <c r="G36" i="23"/>
  <c r="U19" i="23"/>
  <c r="T55" i="23"/>
  <c r="T91" i="23" s="1"/>
  <c r="S55" i="23"/>
  <c r="S91" i="23" s="1"/>
  <c r="Z55" i="23"/>
  <c r="Z91" i="23" s="1"/>
  <c r="Y55" i="23"/>
  <c r="Y91" i="23" s="1"/>
  <c r="Q55" i="23"/>
  <c r="Q91" i="23" s="1"/>
  <c r="X55" i="23"/>
  <c r="X91" i="23" s="1"/>
  <c r="W55" i="23"/>
  <c r="W91" i="23" s="1"/>
  <c r="V55" i="23"/>
  <c r="V91" i="23" s="1"/>
  <c r="U55" i="23"/>
  <c r="U91" i="23" s="1"/>
  <c r="U38" i="23"/>
  <c r="U75" i="23" s="1"/>
  <c r="T38" i="23"/>
  <c r="T75" i="23" s="1"/>
  <c r="S38" i="23"/>
  <c r="S75" i="23" s="1"/>
  <c r="Z38" i="23"/>
  <c r="Z75" i="23" s="1"/>
  <c r="Y38" i="23"/>
  <c r="Y75" i="23" s="1"/>
  <c r="Q38" i="23"/>
  <c r="Q75" i="23" s="1"/>
  <c r="X38" i="23"/>
  <c r="X75" i="23" s="1"/>
  <c r="W38" i="23"/>
  <c r="W75" i="23" s="1"/>
  <c r="V38" i="23"/>
  <c r="V75" i="23" s="1"/>
  <c r="W19" i="23"/>
  <c r="X19" i="23"/>
  <c r="Y19" i="23"/>
  <c r="V19" i="23"/>
  <c r="Q19" i="23"/>
  <c r="Z19" i="23"/>
  <c r="T19" i="23"/>
  <c r="S19" i="23"/>
  <c r="GC20" i="22"/>
  <c r="FP247" i="22"/>
  <c r="FP202" i="22"/>
  <c r="FP157" i="22"/>
  <c r="FP65" i="22"/>
  <c r="FP110" i="22"/>
  <c r="GC24" i="22"/>
  <c r="FP69" i="22"/>
  <c r="FP206" i="22"/>
  <c r="FP251" i="22"/>
  <c r="FP161" i="22"/>
  <c r="FP114" i="22"/>
  <c r="GC124" i="22"/>
  <c r="GC79" i="22"/>
  <c r="GC216" i="22"/>
  <c r="GC261" i="22"/>
  <c r="GC171" i="22"/>
  <c r="GC81" i="22"/>
  <c r="GC218" i="22"/>
  <c r="GC263" i="22"/>
  <c r="GC173" i="22"/>
  <c r="GC126" i="22"/>
  <c r="GC11" i="22"/>
  <c r="FP148" i="22"/>
  <c r="FP56" i="22"/>
  <c r="FP101" i="22"/>
  <c r="FP238" i="22"/>
  <c r="FP193" i="22"/>
  <c r="GC67" i="22"/>
  <c r="GC204" i="22"/>
  <c r="GC112" i="22"/>
  <c r="GC249" i="22"/>
  <c r="GC159" i="22"/>
  <c r="GC42" i="22"/>
  <c r="FP269" i="22"/>
  <c r="FP179" i="22"/>
  <c r="FP224" i="22"/>
  <c r="FP132" i="22"/>
  <c r="FP87" i="22"/>
  <c r="GC26" i="22"/>
  <c r="FP253" i="22"/>
  <c r="FP208" i="22"/>
  <c r="FP163" i="22"/>
  <c r="FP116" i="22"/>
  <c r="FP71" i="22"/>
  <c r="GC9" i="22"/>
  <c r="FP99" i="22"/>
  <c r="FP191" i="22"/>
  <c r="FP146" i="22"/>
  <c r="FP54" i="22"/>
  <c r="FP236" i="22"/>
  <c r="GC28" i="22"/>
  <c r="FP165" i="22"/>
  <c r="FP118" i="22"/>
  <c r="FP73" i="22"/>
  <c r="FP255" i="22"/>
  <c r="FP210" i="22"/>
  <c r="GC77" i="22"/>
  <c r="GC214" i="22"/>
  <c r="GC259" i="22"/>
  <c r="GC169" i="22"/>
  <c r="GC122" i="22"/>
  <c r="GC45" i="22"/>
  <c r="FP272" i="22"/>
  <c r="FP182" i="22"/>
  <c r="FP227" i="22"/>
  <c r="FP135" i="22"/>
  <c r="FP90" i="22"/>
  <c r="GC7" i="22"/>
  <c r="FP144" i="22"/>
  <c r="FP52" i="22"/>
  <c r="FP234" i="22"/>
  <c r="FP97" i="22"/>
  <c r="FP189" i="22"/>
  <c r="FP103" i="22"/>
  <c r="GC13" i="22"/>
  <c r="FP195" i="22"/>
  <c r="FP240" i="22"/>
  <c r="FP150" i="22"/>
  <c r="FP58" i="22"/>
  <c r="GC47" i="22"/>
  <c r="FP274" i="22"/>
  <c r="FP229" i="22"/>
  <c r="FP184" i="22"/>
  <c r="FP137" i="22"/>
  <c r="FP92" i="22"/>
  <c r="GC89" i="22"/>
  <c r="GC226" i="22"/>
  <c r="GC271" i="22"/>
  <c r="GC181" i="22"/>
  <c r="GC134" i="22"/>
  <c r="GC35" i="22"/>
  <c r="FP262" i="22"/>
  <c r="FP217" i="22"/>
  <c r="FP172" i="22"/>
  <c r="FP125" i="22"/>
  <c r="FP80" i="22"/>
  <c r="GC155" i="22"/>
  <c r="GC108" i="22"/>
  <c r="GC63" i="22"/>
  <c r="GC245" i="22"/>
  <c r="GC200" i="22"/>
  <c r="GC222" i="22"/>
  <c r="GC267" i="22"/>
  <c r="GC85" i="22"/>
  <c r="GC177" i="22"/>
  <c r="GC130" i="22"/>
  <c r="F95" i="4"/>
  <c r="I94" i="4"/>
  <c r="K94" i="4"/>
  <c r="F81" i="4"/>
  <c r="I80" i="4"/>
  <c r="K80" i="4"/>
  <c r="F39" i="4"/>
  <c r="I38" i="4"/>
  <c r="K38" i="4"/>
  <c r="F67" i="4"/>
  <c r="K66" i="4"/>
  <c r="I66" i="4"/>
  <c r="F53" i="4"/>
  <c r="K52" i="4"/>
  <c r="I52" i="4"/>
  <c r="E4" i="7"/>
  <c r="F4" i="7"/>
  <c r="AT4" i="7"/>
  <c r="Z4" i="7"/>
  <c r="F17" i="23" l="1"/>
  <c r="J72" i="23"/>
  <c r="F72" i="23"/>
  <c r="K17" i="23"/>
  <c r="K88" i="23"/>
  <c r="H72" i="23"/>
  <c r="J17" i="23"/>
  <c r="D17" i="23"/>
  <c r="D88" i="23"/>
  <c r="J88" i="23"/>
  <c r="L72" i="23"/>
  <c r="F88" i="23"/>
  <c r="J36" i="23"/>
  <c r="J18" i="23" s="1"/>
  <c r="F124" i="23"/>
  <c r="F89" i="23" s="1"/>
  <c r="I72" i="23"/>
  <c r="HU42" i="18"/>
  <c r="HX21" i="18"/>
  <c r="G53" i="23"/>
  <c r="G18" i="23" s="1"/>
  <c r="M36" i="23"/>
  <c r="HS17" i="18"/>
  <c r="HX18" i="18"/>
  <c r="HQ31" i="18"/>
  <c r="HS36" i="18"/>
  <c r="HV29" i="18"/>
  <c r="HS43" i="18"/>
  <c r="HV21" i="18"/>
  <c r="HO32" i="18"/>
  <c r="K72" i="23"/>
  <c r="HT40" i="18"/>
  <c r="HS38" i="18"/>
  <c r="HU29" i="18"/>
  <c r="HV25" i="18"/>
  <c r="HW19" i="18"/>
  <c r="HQ33" i="18"/>
  <c r="HX26" i="18"/>
  <c r="HQ21" i="18"/>
  <c r="AP112" i="18"/>
  <c r="AP99" i="18" s="1"/>
  <c r="AP126" i="18"/>
  <c r="AP120" i="18"/>
  <c r="AP135" i="18"/>
  <c r="AP98" i="18" s="1"/>
  <c r="HW32" i="18"/>
  <c r="AP124" i="18"/>
  <c r="AP100" i="18" s="1"/>
  <c r="AP132" i="18"/>
  <c r="AP118" i="18"/>
  <c r="D36" i="23"/>
  <c r="HR39" i="18"/>
  <c r="AP113" i="18"/>
  <c r="H53" i="23"/>
  <c r="HU17" i="18"/>
  <c r="HT37" i="18"/>
  <c r="HT30" i="18"/>
  <c r="HU18" i="18"/>
  <c r="HQ39" i="18"/>
  <c r="HO33" i="18"/>
  <c r="HW26" i="18"/>
  <c r="HR17" i="18"/>
  <c r="AP116" i="18"/>
  <c r="AP121" i="18"/>
  <c r="AP134" i="18"/>
  <c r="AP109" i="18"/>
  <c r="I53" i="23"/>
  <c r="HW28" i="18"/>
  <c r="HS25" i="18"/>
  <c r="HW42" i="18"/>
  <c r="AP129" i="18"/>
  <c r="AP107" i="18"/>
  <c r="AP117" i="18"/>
  <c r="AP110" i="18"/>
  <c r="AP137" i="18"/>
  <c r="AP103" i="18" s="1"/>
  <c r="AP115" i="18"/>
  <c r="AP125" i="18"/>
  <c r="AP108" i="18"/>
  <c r="AP111" i="18"/>
  <c r="HU21" i="18"/>
  <c r="AP114" i="18"/>
  <c r="AP123" i="18"/>
  <c r="AP133" i="18"/>
  <c r="AP119" i="18"/>
  <c r="AP136" i="18"/>
  <c r="AP102" i="18" s="1"/>
  <c r="HO30" i="18"/>
  <c r="HQ18" i="18"/>
  <c r="HT23" i="18"/>
  <c r="AP130" i="18"/>
  <c r="AP128" i="18"/>
  <c r="AP131" i="18"/>
  <c r="AP101" i="18" s="1"/>
  <c r="AP122" i="18"/>
  <c r="AP127" i="18"/>
  <c r="HX19" i="18"/>
  <c r="HS20" i="18"/>
  <c r="HT39" i="18"/>
  <c r="HV38" i="18"/>
  <c r="HO21" i="18"/>
  <c r="HO18" i="18"/>
  <c r="HU33" i="18"/>
  <c r="HR19" i="18"/>
  <c r="HT35" i="18"/>
  <c r="HU40" i="18"/>
  <c r="HV40" i="18"/>
  <c r="HQ24" i="18"/>
  <c r="HQ37" i="18"/>
  <c r="HO39" i="18"/>
  <c r="HW25" i="18"/>
  <c r="HR29" i="18"/>
  <c r="HW17" i="18"/>
  <c r="HS21" i="18"/>
  <c r="HU23" i="18"/>
  <c r="HU36" i="18"/>
  <c r="HX38" i="18"/>
  <c r="HO17" i="18"/>
  <c r="HO19" i="18"/>
  <c r="HU37" i="18"/>
  <c r="HW27" i="18"/>
  <c r="HO43" i="18"/>
  <c r="HQ17" i="18"/>
  <c r="HR42" i="18"/>
  <c r="HQ19" i="18"/>
  <c r="HV36" i="18"/>
  <c r="HS19" i="18"/>
  <c r="HO35" i="18"/>
  <c r="HV44" i="18"/>
  <c r="HO24" i="18"/>
  <c r="HS23" i="18"/>
  <c r="HQ23" i="18"/>
  <c r="HT44" i="18"/>
  <c r="HU44" i="18"/>
  <c r="HR32" i="18"/>
  <c r="HV24" i="18"/>
  <c r="HX35" i="18"/>
  <c r="HR38" i="18"/>
  <c r="HQ28" i="18"/>
  <c r="HW18" i="18"/>
  <c r="HT24" i="18"/>
  <c r="HW35" i="18"/>
  <c r="HV32" i="18"/>
  <c r="HW43" i="18"/>
  <c r="HR20" i="18"/>
  <c r="HT27" i="18"/>
  <c r="HT38" i="18"/>
  <c r="HV28" i="18"/>
  <c r="HT17" i="18"/>
  <c r="HU38" i="18"/>
  <c r="HW44" i="18"/>
  <c r="HS26" i="18"/>
  <c r="HT19" i="18"/>
  <c r="HQ40" i="18"/>
  <c r="HU35" i="18"/>
  <c r="HQ25" i="18"/>
  <c r="HS37" i="18"/>
  <c r="HW40" i="18"/>
  <c r="HO23" i="18"/>
  <c r="HO28" i="18"/>
  <c r="HX25" i="18"/>
  <c r="HS27" i="18"/>
  <c r="HV33" i="18"/>
  <c r="HR26" i="18"/>
  <c r="HR35" i="18"/>
  <c r="HV43" i="18"/>
  <c r="HT28" i="18"/>
  <c r="HX27" i="18"/>
  <c r="HW39" i="18"/>
  <c r="HK52" i="18"/>
  <c r="HK7" i="18" s="1"/>
  <c r="HK8" i="18"/>
  <c r="HT46" i="18"/>
  <c r="HT57" i="18"/>
  <c r="HT12" i="18" s="1"/>
  <c r="HV41" i="18"/>
  <c r="HV56" i="18"/>
  <c r="HV11" i="18" s="1"/>
  <c r="HX54" i="18"/>
  <c r="HX9" i="18" s="1"/>
  <c r="HX22" i="18"/>
  <c r="HR34" i="18"/>
  <c r="HR55" i="18"/>
  <c r="HR10" i="18" s="1"/>
  <c r="HQ46" i="18"/>
  <c r="HQ57" i="18"/>
  <c r="HQ12" i="18" s="1"/>
  <c r="HS57" i="18"/>
  <c r="HS12" i="18" s="1"/>
  <c r="HS46" i="18"/>
  <c r="HW97" i="18"/>
  <c r="HB8" i="18"/>
  <c r="HB52" i="18"/>
  <c r="HB7" i="18" s="1"/>
  <c r="HX53" i="18"/>
  <c r="HX45" i="18"/>
  <c r="HT41" i="18"/>
  <c r="HT56" i="18"/>
  <c r="HT11" i="18" s="1"/>
  <c r="HT47" i="18"/>
  <c r="HT58" i="18"/>
  <c r="HT13" i="18" s="1"/>
  <c r="HO56" i="18"/>
  <c r="HO11" i="18" s="1"/>
  <c r="HO41" i="18"/>
  <c r="HR41" i="18"/>
  <c r="HR56" i="18"/>
  <c r="HR11" i="18" s="1"/>
  <c r="HV54" i="18"/>
  <c r="HV9" i="18" s="1"/>
  <c r="HV22" i="18"/>
  <c r="HQ47" i="18"/>
  <c r="HQ58" i="18"/>
  <c r="HQ13" i="18" s="1"/>
  <c r="HO34" i="18"/>
  <c r="HO55" i="18"/>
  <c r="HO10" i="18" s="1"/>
  <c r="HX46" i="18"/>
  <c r="HX57" i="18"/>
  <c r="HX12" i="18" s="1"/>
  <c r="HO53" i="18"/>
  <c r="HO45" i="18"/>
  <c r="HW45" i="18"/>
  <c r="HW53" i="18"/>
  <c r="HQ97" i="18"/>
  <c r="HV58" i="18"/>
  <c r="HV13" i="18" s="1"/>
  <c r="HV47" i="18"/>
  <c r="HS41" i="18"/>
  <c r="HS56" i="18"/>
  <c r="HS11" i="18" s="1"/>
  <c r="HW54" i="18"/>
  <c r="HW9" i="18" s="1"/>
  <c r="HW22" i="18"/>
  <c r="HX47" i="18"/>
  <c r="HX58" i="18"/>
  <c r="HX13" i="18" s="1"/>
  <c r="HX34" i="18"/>
  <c r="HX55" i="18"/>
  <c r="HX10" i="18" s="1"/>
  <c r="HR57" i="18"/>
  <c r="HR12" i="18" s="1"/>
  <c r="HR46" i="18"/>
  <c r="HV55" i="18"/>
  <c r="HV10" i="18" s="1"/>
  <c r="HV34" i="18"/>
  <c r="HW46" i="18"/>
  <c r="HW57" i="18"/>
  <c r="HW12" i="18" s="1"/>
  <c r="HX97" i="18"/>
  <c r="HH8" i="18"/>
  <c r="HH52" i="18"/>
  <c r="HH7" i="18" s="1"/>
  <c r="HQ41" i="18"/>
  <c r="HQ56" i="18"/>
  <c r="HQ11" i="18" s="1"/>
  <c r="HU54" i="18"/>
  <c r="HU9" i="18" s="1"/>
  <c r="HU22" i="18"/>
  <c r="HV46" i="18"/>
  <c r="HV57" i="18"/>
  <c r="HV12" i="18" s="1"/>
  <c r="HU34" i="18"/>
  <c r="HU55" i="18"/>
  <c r="HU10" i="18" s="1"/>
  <c r="HU45" i="18"/>
  <c r="HU53" i="18"/>
  <c r="HO97" i="18"/>
  <c r="HR97" i="18"/>
  <c r="HX41" i="18"/>
  <c r="HX56" i="18"/>
  <c r="HX11" i="18" s="1"/>
  <c r="HO54" i="18"/>
  <c r="HO9" i="18" s="1"/>
  <c r="HO22" i="18"/>
  <c r="HO46" i="18"/>
  <c r="HO57" i="18"/>
  <c r="HO12" i="18" s="1"/>
  <c r="HT34" i="18"/>
  <c r="HT55" i="18"/>
  <c r="HT10" i="18" s="1"/>
  <c r="HT45" i="18"/>
  <c r="HT53" i="18"/>
  <c r="HS53" i="18"/>
  <c r="HS45" i="18"/>
  <c r="HW56" i="18"/>
  <c r="HW11" i="18" s="1"/>
  <c r="HW41" i="18"/>
  <c r="HV97" i="18"/>
  <c r="HU41" i="18"/>
  <c r="HU56" i="18"/>
  <c r="HU11" i="18" s="1"/>
  <c r="HS47" i="18"/>
  <c r="HS58" i="18"/>
  <c r="HS13" i="18" s="1"/>
  <c r="HW47" i="18"/>
  <c r="HW58" i="18"/>
  <c r="HW13" i="18" s="1"/>
  <c r="HT54" i="18"/>
  <c r="HT9" i="18" s="1"/>
  <c r="HT22" i="18"/>
  <c r="HU46" i="18"/>
  <c r="HU57" i="18"/>
  <c r="HU12" i="18" s="1"/>
  <c r="HV53" i="18"/>
  <c r="HV45" i="18"/>
  <c r="HR53" i="18"/>
  <c r="HR45" i="18"/>
  <c r="HU47" i="18"/>
  <c r="HU58" i="18"/>
  <c r="HU13" i="18" s="1"/>
  <c r="HR54" i="18"/>
  <c r="HR9" i="18" s="1"/>
  <c r="HR22" i="18"/>
  <c r="HO58" i="18"/>
  <c r="HO13" i="18" s="1"/>
  <c r="HO47" i="18"/>
  <c r="HS54" i="18"/>
  <c r="HS9" i="18" s="1"/>
  <c r="HS22" i="18"/>
  <c r="HT97" i="18"/>
  <c r="HU97" i="18"/>
  <c r="HF52" i="18"/>
  <c r="HF7" i="18" s="1"/>
  <c r="HF8" i="18"/>
  <c r="HE52" i="18"/>
  <c r="HE7" i="18" s="1"/>
  <c r="HE8" i="18"/>
  <c r="HD52" i="18"/>
  <c r="HD7" i="18" s="1"/>
  <c r="HD8" i="18"/>
  <c r="HG52" i="18"/>
  <c r="HG7" i="18" s="1"/>
  <c r="HG8" i="18"/>
  <c r="HR47" i="18"/>
  <c r="HR58" i="18"/>
  <c r="HR13" i="18" s="1"/>
  <c r="HS55" i="18"/>
  <c r="HS10" i="18" s="1"/>
  <c r="HS34" i="18"/>
  <c r="HQ45" i="18"/>
  <c r="HQ53" i="18"/>
  <c r="HQ54" i="18"/>
  <c r="HQ9" i="18" s="1"/>
  <c r="HQ22" i="18"/>
  <c r="HW55" i="18"/>
  <c r="HW10" i="18" s="1"/>
  <c r="HW34" i="18"/>
  <c r="HQ34" i="18"/>
  <c r="HQ55" i="18"/>
  <c r="HQ10" i="18" s="1"/>
  <c r="HS97" i="18"/>
  <c r="HI52" i="18"/>
  <c r="HI7" i="18" s="1"/>
  <c r="HI8" i="18"/>
  <c r="HJ52" i="18"/>
  <c r="HJ7" i="18" s="1"/>
  <c r="HJ8" i="18"/>
  <c r="G88" i="23"/>
  <c r="H36" i="23"/>
  <c r="F36" i="23"/>
  <c r="F18" i="23" s="1"/>
  <c r="I88" i="23"/>
  <c r="K36" i="23"/>
  <c r="D72" i="23"/>
  <c r="I17" i="23"/>
  <c r="L36" i="23"/>
  <c r="M72" i="23"/>
  <c r="I36" i="23"/>
  <c r="I124" i="23"/>
  <c r="D124" i="23"/>
  <c r="M37" i="23"/>
  <c r="M53" i="23"/>
  <c r="D53" i="23"/>
  <c r="K53" i="23"/>
  <c r="D107" i="23"/>
  <c r="M124" i="23"/>
  <c r="K124" i="23"/>
  <c r="H107" i="23"/>
  <c r="L53" i="23"/>
  <c r="G54" i="23"/>
  <c r="J54" i="23"/>
  <c r="L124" i="23"/>
  <c r="J124" i="23"/>
  <c r="J89" i="23" s="1"/>
  <c r="L107" i="23"/>
  <c r="I107" i="23"/>
  <c r="F107" i="23"/>
  <c r="M107" i="23"/>
  <c r="G107" i="23"/>
  <c r="G73" i="23" s="1"/>
  <c r="J107" i="23"/>
  <c r="K107" i="23"/>
  <c r="G124" i="23"/>
  <c r="H124" i="23"/>
  <c r="R112" i="23"/>
  <c r="V20" i="23"/>
  <c r="T20" i="23"/>
  <c r="E272" i="22"/>
  <c r="E235" i="22" s="1"/>
  <c r="W20" i="23"/>
  <c r="U20" i="23"/>
  <c r="E255" i="22"/>
  <c r="R41" i="23"/>
  <c r="X20" i="23"/>
  <c r="E246" i="22"/>
  <c r="Q20" i="23"/>
  <c r="E200" i="22"/>
  <c r="R270" i="22"/>
  <c r="Y20" i="23"/>
  <c r="S20" i="23"/>
  <c r="Z20" i="23"/>
  <c r="GC148" i="22"/>
  <c r="GC101" i="22"/>
  <c r="GC238" i="22"/>
  <c r="GC56" i="22"/>
  <c r="GC193" i="22"/>
  <c r="GC163" i="22"/>
  <c r="GC116" i="22"/>
  <c r="GC71" i="22"/>
  <c r="GC253" i="22"/>
  <c r="GC208" i="22"/>
  <c r="GC69" i="22"/>
  <c r="GC251" i="22"/>
  <c r="GC161" i="22"/>
  <c r="GC206" i="22"/>
  <c r="GC114" i="22"/>
  <c r="GC236" i="22"/>
  <c r="GC146" i="22"/>
  <c r="GC99" i="22"/>
  <c r="GC191" i="22"/>
  <c r="GC54" i="22"/>
  <c r="GC272" i="22"/>
  <c r="GC227" i="22"/>
  <c r="GC135" i="22"/>
  <c r="GC182" i="22"/>
  <c r="GC90" i="22"/>
  <c r="GC189" i="22"/>
  <c r="GC97" i="22"/>
  <c r="GC52" i="22"/>
  <c r="GC234" i="22"/>
  <c r="GC144" i="22"/>
  <c r="GC262" i="22"/>
  <c r="GC217" i="22"/>
  <c r="GC172" i="22"/>
  <c r="GC125" i="22"/>
  <c r="GC80" i="22"/>
  <c r="GC240" i="22"/>
  <c r="GC195" i="22"/>
  <c r="GC150" i="22"/>
  <c r="GC103" i="22"/>
  <c r="GC58" i="22"/>
  <c r="GC73" i="22"/>
  <c r="GC255" i="22"/>
  <c r="GC210" i="22"/>
  <c r="GC165" i="22"/>
  <c r="GC118" i="22"/>
  <c r="GC132" i="22"/>
  <c r="GC224" i="22"/>
  <c r="GC269" i="22"/>
  <c r="GC87" i="22"/>
  <c r="GC179" i="22"/>
  <c r="GC229" i="22"/>
  <c r="GC137" i="22"/>
  <c r="GC184" i="22"/>
  <c r="GC92" i="22"/>
  <c r="GC274" i="22"/>
  <c r="GC247" i="22"/>
  <c r="GC157" i="22"/>
  <c r="GC202" i="22"/>
  <c r="GC110" i="22"/>
  <c r="GC65" i="22"/>
  <c r="E229" i="22"/>
  <c r="E220" i="22"/>
  <c r="E215" i="22"/>
  <c r="E266" i="22"/>
  <c r="E213" i="22"/>
  <c r="E258" i="22"/>
  <c r="E206" i="22"/>
  <c r="E202" i="22"/>
  <c r="E250" i="22"/>
  <c r="E217" i="22"/>
  <c r="E203" i="22"/>
  <c r="E251" i="22"/>
  <c r="E261" i="22"/>
  <c r="E247" i="22"/>
  <c r="E205" i="22"/>
  <c r="E219" i="22"/>
  <c r="E254" i="22"/>
  <c r="E221" i="22"/>
  <c r="E249" i="22"/>
  <c r="E252" i="22"/>
  <c r="E218" i="22"/>
  <c r="E225" i="22"/>
  <c r="E227" i="22"/>
  <c r="E248" i="22"/>
  <c r="E263" i="22"/>
  <c r="E223" i="22"/>
  <c r="E268" i="22"/>
  <c r="E264" i="22"/>
  <c r="E201" i="22"/>
  <c r="E156" i="22" s="1"/>
  <c r="E245" i="22"/>
  <c r="E244" i="22"/>
  <c r="E207" i="22"/>
  <c r="E228" i="22"/>
  <c r="E224" i="22"/>
  <c r="E209" i="22"/>
  <c r="E259" i="22"/>
  <c r="E204" i="22"/>
  <c r="E274" i="22"/>
  <c r="E271" i="22"/>
  <c r="E253" i="22"/>
  <c r="E214" i="22"/>
  <c r="E257" i="22"/>
  <c r="E256" i="22"/>
  <c r="E212" i="22"/>
  <c r="E262" i="22"/>
  <c r="E216" i="22"/>
  <c r="E273" i="22"/>
  <c r="E222" i="22"/>
  <c r="E267" i="22"/>
  <c r="E211" i="22"/>
  <c r="E199" i="22"/>
  <c r="E270" i="22"/>
  <c r="E260" i="22"/>
  <c r="E226" i="22"/>
  <c r="E265" i="22"/>
  <c r="E210" i="22"/>
  <c r="E165" i="22" s="1"/>
  <c r="E208" i="22"/>
  <c r="E269" i="22"/>
  <c r="F40" i="4"/>
  <c r="I39" i="4"/>
  <c r="K39" i="4"/>
  <c r="F54" i="4"/>
  <c r="I53" i="4"/>
  <c r="K53" i="4"/>
  <c r="F82" i="4"/>
  <c r="I81" i="4"/>
  <c r="K81" i="4"/>
  <c r="F68" i="4"/>
  <c r="K67" i="4"/>
  <c r="I67" i="4"/>
  <c r="F96" i="4"/>
  <c r="I95" i="4"/>
  <c r="K95" i="4"/>
  <c r="L4" i="7"/>
  <c r="AS4" i="7"/>
  <c r="H4" i="7"/>
  <c r="I4" i="7"/>
  <c r="G4" i="7"/>
  <c r="Y4" i="7"/>
  <c r="M73" i="23" l="1"/>
  <c r="L73" i="23"/>
  <c r="K73" i="23"/>
  <c r="L37" i="23"/>
  <c r="K54" i="23"/>
  <c r="M18" i="23"/>
  <c r="K18" i="23"/>
  <c r="H37" i="23"/>
  <c r="I89" i="23"/>
  <c r="H89" i="23"/>
  <c r="J73" i="23"/>
  <c r="I18" i="23"/>
  <c r="H18" i="23"/>
  <c r="G37" i="23"/>
  <c r="G19" i="23" s="1"/>
  <c r="H73" i="23"/>
  <c r="D18" i="23"/>
  <c r="L54" i="23"/>
  <c r="F54" i="23"/>
  <c r="G89" i="23"/>
  <c r="G125" i="23"/>
  <c r="G90" i="23" s="1"/>
  <c r="D73" i="23"/>
  <c r="H125" i="23"/>
  <c r="M54" i="23"/>
  <c r="K89" i="23"/>
  <c r="F73" i="23"/>
  <c r="F37" i="23"/>
  <c r="CC130" i="18"/>
  <c r="H54" i="23"/>
  <c r="AP97" i="18"/>
  <c r="HV8" i="18"/>
  <c r="HV52" i="18"/>
  <c r="HV7" i="18" s="1"/>
  <c r="HU52" i="18"/>
  <c r="HU7" i="18" s="1"/>
  <c r="HU8" i="18"/>
  <c r="HS52" i="18"/>
  <c r="HS7" i="18" s="1"/>
  <c r="HS8" i="18"/>
  <c r="HT52" i="18"/>
  <c r="HT7" i="18" s="1"/>
  <c r="HT8" i="18"/>
  <c r="HW52" i="18"/>
  <c r="HW7" i="18" s="1"/>
  <c r="HW8" i="18"/>
  <c r="HQ8" i="18"/>
  <c r="HQ52" i="18"/>
  <c r="HQ7" i="18" s="1"/>
  <c r="HR52" i="18"/>
  <c r="HR7" i="18" s="1"/>
  <c r="HR8" i="18"/>
  <c r="HO52" i="18"/>
  <c r="HO7" i="18" s="1"/>
  <c r="HO8" i="18"/>
  <c r="HX8" i="18"/>
  <c r="HX52" i="18"/>
  <c r="HX7" i="18" s="1"/>
  <c r="J37" i="23"/>
  <c r="J19" i="23" s="1"/>
  <c r="L18" i="23"/>
  <c r="L125" i="23"/>
  <c r="L90" i="23" s="1"/>
  <c r="D37" i="23"/>
  <c r="I37" i="23"/>
  <c r="M125" i="23"/>
  <c r="M90" i="23" s="1"/>
  <c r="K37" i="23"/>
  <c r="I73" i="23"/>
  <c r="D125" i="23"/>
  <c r="M19" i="23"/>
  <c r="D89" i="23"/>
  <c r="M89" i="23"/>
  <c r="D54" i="23"/>
  <c r="L108" i="23"/>
  <c r="H108" i="23"/>
  <c r="G55" i="23"/>
  <c r="M55" i="23"/>
  <c r="M41" i="23" s="1"/>
  <c r="J55" i="23"/>
  <c r="J41" i="23" s="1"/>
  <c r="G108" i="23"/>
  <c r="K125" i="23"/>
  <c r="K90" i="23" s="1"/>
  <c r="I54" i="23"/>
  <c r="I108" i="23"/>
  <c r="F108" i="23"/>
  <c r="F125" i="23"/>
  <c r="J108" i="23"/>
  <c r="K108" i="23"/>
  <c r="L89" i="23"/>
  <c r="I125" i="23"/>
  <c r="M108" i="23"/>
  <c r="M74" i="23" s="1"/>
  <c r="D108" i="23"/>
  <c r="J125" i="23"/>
  <c r="J90" i="23" s="1"/>
  <c r="AE247" i="22"/>
  <c r="R203" i="22"/>
  <c r="R221" i="22"/>
  <c r="AE253" i="22"/>
  <c r="R266" i="22"/>
  <c r="R244" i="22"/>
  <c r="R113" i="23"/>
  <c r="R268" i="22"/>
  <c r="R238" i="22" s="1"/>
  <c r="R214" i="22"/>
  <c r="AE249" i="22"/>
  <c r="AE236" i="22" s="1"/>
  <c r="R251" i="22"/>
  <c r="R272" i="22"/>
  <c r="R235" i="22" s="1"/>
  <c r="R206" i="22"/>
  <c r="AE274" i="22"/>
  <c r="AE240" i="22" s="1"/>
  <c r="R258" i="22"/>
  <c r="R269" i="22"/>
  <c r="R253" i="22"/>
  <c r="AE261" i="22"/>
  <c r="AE237" i="22" s="1"/>
  <c r="AE270" i="22"/>
  <c r="R223" i="22"/>
  <c r="AE248" i="22"/>
  <c r="BC111" i="18"/>
  <c r="BP132" i="18"/>
  <c r="BP108" i="18"/>
  <c r="R247" i="22"/>
  <c r="AE266" i="22"/>
  <c r="AE256" i="22"/>
  <c r="R209" i="22"/>
  <c r="R259" i="22"/>
  <c r="R227" i="22"/>
  <c r="R208" i="22"/>
  <c r="AE267" i="22"/>
  <c r="R213" i="22"/>
  <c r="R168" i="22" s="1"/>
  <c r="R264" i="22"/>
  <c r="R212" i="22"/>
  <c r="R201" i="22"/>
  <c r="AE269" i="22"/>
  <c r="R257" i="22"/>
  <c r="AE252" i="22"/>
  <c r="R225" i="22"/>
  <c r="R180" i="22" s="1"/>
  <c r="AE245" i="22"/>
  <c r="R199" i="22"/>
  <c r="R154" i="22" s="1"/>
  <c r="R43" i="23"/>
  <c r="R249" i="22"/>
  <c r="R236" i="22" s="1"/>
  <c r="AE254" i="22"/>
  <c r="R228" i="22"/>
  <c r="R255" i="22"/>
  <c r="R216" i="22"/>
  <c r="R273" i="22"/>
  <c r="R239" i="22" s="1"/>
  <c r="R215" i="22"/>
  <c r="R219" i="22"/>
  <c r="AE250" i="22"/>
  <c r="AE272" i="22"/>
  <c r="AE235" i="22" s="1"/>
  <c r="R261" i="22"/>
  <c r="R237" i="22" s="1"/>
  <c r="AE244" i="22"/>
  <c r="R252" i="22"/>
  <c r="R260" i="22"/>
  <c r="AE271" i="22"/>
  <c r="BP128" i="18"/>
  <c r="BP129" i="18"/>
  <c r="R248" i="22"/>
  <c r="R229" i="22"/>
  <c r="R207" i="22"/>
  <c r="R265" i="22"/>
  <c r="AE251" i="22"/>
  <c r="AE246" i="22"/>
  <c r="R250" i="22"/>
  <c r="R262" i="22"/>
  <c r="R210" i="22"/>
  <c r="R77" i="23"/>
  <c r="R256" i="22"/>
  <c r="R204" i="22"/>
  <c r="R218" i="22"/>
  <c r="R263" i="22"/>
  <c r="AE263" i="22"/>
  <c r="R274" i="22"/>
  <c r="R240" i="22" s="1"/>
  <c r="AE264" i="22"/>
  <c r="R246" i="22"/>
  <c r="R224" i="22"/>
  <c r="R220" i="22"/>
  <c r="R175" i="22" s="1"/>
  <c r="AE255" i="22"/>
  <c r="R245" i="22"/>
  <c r="R226" i="22"/>
  <c r="R200" i="22"/>
  <c r="AE260" i="22"/>
  <c r="AE258" i="22"/>
  <c r="AE262" i="22"/>
  <c r="AE273" i="22"/>
  <c r="AE239" i="22" s="1"/>
  <c r="R254" i="22"/>
  <c r="R271" i="22"/>
  <c r="R222" i="22"/>
  <c r="R202" i="22"/>
  <c r="R157" i="22" s="1"/>
  <c r="AE259" i="22"/>
  <c r="R217" i="22"/>
  <c r="AE257" i="22"/>
  <c r="R42" i="23"/>
  <c r="R205" i="22"/>
  <c r="R267" i="22"/>
  <c r="R211" i="22"/>
  <c r="R166" i="22" s="1"/>
  <c r="AE268" i="22"/>
  <c r="AE238" i="22" s="1"/>
  <c r="AE265" i="22"/>
  <c r="E162" i="22"/>
  <c r="E166" i="22"/>
  <c r="E177" i="22"/>
  <c r="E160" i="22"/>
  <c r="E176" i="22"/>
  <c r="E154" i="22"/>
  <c r="E174" i="22"/>
  <c r="E164" i="22"/>
  <c r="E180" i="22"/>
  <c r="E172" i="22"/>
  <c r="E173" i="22"/>
  <c r="BP118" i="18"/>
  <c r="E167" i="22"/>
  <c r="BC131" i="18"/>
  <c r="BC101" i="18" s="1"/>
  <c r="BC119" i="18"/>
  <c r="BC128" i="18"/>
  <c r="BC109" i="18"/>
  <c r="E157" i="22"/>
  <c r="BP110" i="18"/>
  <c r="E170" i="22"/>
  <c r="BC110" i="18"/>
  <c r="BP109" i="18"/>
  <c r="BC116" i="18"/>
  <c r="BC136" i="18"/>
  <c r="BC102" i="18" s="1"/>
  <c r="BC124" i="18"/>
  <c r="BC100" i="18" s="1"/>
  <c r="BP126" i="18"/>
  <c r="BP130" i="18"/>
  <c r="BP125" i="18"/>
  <c r="BP107" i="18"/>
  <c r="BP124" i="18"/>
  <c r="BP100" i="18" s="1"/>
  <c r="BC113" i="18"/>
  <c r="E240" i="22"/>
  <c r="E183" i="22"/>
  <c r="E194" i="22"/>
  <c r="E238" i="22"/>
  <c r="BP136" i="18"/>
  <c r="BP102" i="18" s="1"/>
  <c r="E163" i="22"/>
  <c r="BC123" i="18"/>
  <c r="BC132" i="18"/>
  <c r="E179" i="22"/>
  <c r="BP111" i="18"/>
  <c r="BP116" i="18"/>
  <c r="BP120" i="18"/>
  <c r="E236" i="22"/>
  <c r="E168" i="22"/>
  <c r="BP112" i="18"/>
  <c r="BP99" i="18" s="1"/>
  <c r="BP134" i="18"/>
  <c r="BP133" i="18"/>
  <c r="BP137" i="18"/>
  <c r="BP103" i="18" s="1"/>
  <c r="E169" i="22"/>
  <c r="E159" i="22"/>
  <c r="E191" i="22"/>
  <c r="BC117" i="18"/>
  <c r="BC137" i="18"/>
  <c r="BC103" i="18" s="1"/>
  <c r="BP123" i="18"/>
  <c r="BC125" i="18"/>
  <c r="BC114" i="18"/>
  <c r="BP135" i="18"/>
  <c r="BP98" i="18" s="1"/>
  <c r="BP131" i="18"/>
  <c r="BP101" i="18" s="1"/>
  <c r="BP114" i="18"/>
  <c r="E181" i="22"/>
  <c r="BC107" i="18"/>
  <c r="BC135" i="18"/>
  <c r="BC98" i="18" s="1"/>
  <c r="BP115" i="18"/>
  <c r="E178" i="22"/>
  <c r="E193" i="22"/>
  <c r="BP127" i="18"/>
  <c r="BC133" i="18"/>
  <c r="BC129" i="18"/>
  <c r="BC126" i="18"/>
  <c r="BP122" i="18"/>
  <c r="E158" i="22"/>
  <c r="BC118" i="18"/>
  <c r="BC112" i="18"/>
  <c r="BC99" i="18" s="1"/>
  <c r="E175" i="22"/>
  <c r="BP121" i="18"/>
  <c r="E171" i="22"/>
  <c r="E192" i="22"/>
  <c r="E239" i="22"/>
  <c r="BC122" i="18"/>
  <c r="BC130" i="18"/>
  <c r="BC134" i="18"/>
  <c r="E182" i="22"/>
  <c r="E190" i="22"/>
  <c r="BC121" i="18"/>
  <c r="E161" i="22"/>
  <c r="BC115" i="18"/>
  <c r="BC127" i="18"/>
  <c r="BC108" i="18"/>
  <c r="E155" i="22"/>
  <c r="BP117" i="18"/>
  <c r="BC120" i="18"/>
  <c r="BP113" i="18"/>
  <c r="BP119" i="18"/>
  <c r="E237" i="22"/>
  <c r="E184" i="22"/>
  <c r="E195" i="22"/>
  <c r="F83" i="4"/>
  <c r="K82" i="4"/>
  <c r="I82" i="4"/>
  <c r="F97" i="4"/>
  <c r="I96" i="4"/>
  <c r="K96" i="4"/>
  <c r="F55" i="4"/>
  <c r="I54" i="4"/>
  <c r="K54" i="4"/>
  <c r="F69" i="4"/>
  <c r="K68" i="4"/>
  <c r="I68" i="4"/>
  <c r="F41" i="4"/>
  <c r="I40" i="4"/>
  <c r="K40" i="4"/>
  <c r="K4" i="7"/>
  <c r="J4" i="7"/>
  <c r="BN4" i="7"/>
  <c r="AB4" i="7"/>
  <c r="AU4" i="7"/>
  <c r="BM4" i="7"/>
  <c r="M4" i="7"/>
  <c r="AV4" i="7"/>
  <c r="N4" i="7"/>
  <c r="AA4" i="7"/>
  <c r="F74" i="23" l="1"/>
  <c r="L19" i="23"/>
  <c r="L74" i="23"/>
  <c r="H74" i="23"/>
  <c r="H19" i="23"/>
  <c r="L55" i="23"/>
  <c r="L41" i="23" s="1"/>
  <c r="L38" i="23"/>
  <c r="L24" i="23" s="1"/>
  <c r="F19" i="23"/>
  <c r="F90" i="23"/>
  <c r="G74" i="23"/>
  <c r="H90" i="23"/>
  <c r="I74" i="23"/>
  <c r="D38" i="23"/>
  <c r="D24" i="23" s="1"/>
  <c r="E148" i="22"/>
  <c r="R179" i="22"/>
  <c r="R163" i="22"/>
  <c r="G38" i="23"/>
  <c r="G24" i="23" s="1"/>
  <c r="I126" i="23"/>
  <c r="I112" i="23" s="1"/>
  <c r="R161" i="22"/>
  <c r="I55" i="23"/>
  <c r="I41" i="23" s="1"/>
  <c r="R160" i="22"/>
  <c r="CC126" i="18"/>
  <c r="BE213" i="22"/>
  <c r="BE228" i="22"/>
  <c r="BE226" i="22"/>
  <c r="BE269" i="22"/>
  <c r="CP129" i="18"/>
  <c r="CP117" i="18"/>
  <c r="CC135" i="18"/>
  <c r="CC98" i="18" s="1"/>
  <c r="CC123" i="18"/>
  <c r="CC122" i="18"/>
  <c r="CC129" i="18"/>
  <c r="AR209" i="22"/>
  <c r="CP113" i="18"/>
  <c r="CP114" i="18"/>
  <c r="R172" i="22"/>
  <c r="AE220" i="22"/>
  <c r="AE175" i="22" s="1"/>
  <c r="R174" i="22"/>
  <c r="AE202" i="22"/>
  <c r="AE157" i="22" s="1"/>
  <c r="R169" i="22"/>
  <c r="K55" i="23"/>
  <c r="K41" i="23" s="1"/>
  <c r="CC114" i="18"/>
  <c r="CP123" i="18"/>
  <c r="CC115" i="18"/>
  <c r="CC127" i="18"/>
  <c r="CP135" i="18"/>
  <c r="CP98" i="18" s="1"/>
  <c r="CP133" i="18"/>
  <c r="AR216" i="22"/>
  <c r="D55" i="23"/>
  <c r="D41" i="23" s="1"/>
  <c r="CP127" i="18"/>
  <c r="CC134" i="18"/>
  <c r="CP131" i="18"/>
  <c r="CP101" i="18" s="1"/>
  <c r="CP109" i="18"/>
  <c r="CC113" i="18"/>
  <c r="BE268" i="22"/>
  <c r="BE238" i="22" s="1"/>
  <c r="CC121" i="18"/>
  <c r="CC137" i="18"/>
  <c r="CC103" i="18" s="1"/>
  <c r="CP107" i="18"/>
  <c r="CC120" i="18"/>
  <c r="CP136" i="18"/>
  <c r="CP102" i="18" s="1"/>
  <c r="AR257" i="22"/>
  <c r="CP108" i="18"/>
  <c r="CP132" i="18"/>
  <c r="CP125" i="18"/>
  <c r="CP116" i="18"/>
  <c r="AR249" i="22"/>
  <c r="AR236" i="22" s="1"/>
  <c r="AR261" i="22"/>
  <c r="AR237" i="22" s="1"/>
  <c r="R165" i="22"/>
  <c r="AE218" i="22"/>
  <c r="AE173" i="22" s="1"/>
  <c r="J38" i="23"/>
  <c r="J24" i="23" s="1"/>
  <c r="J6" i="23" s="1"/>
  <c r="I19" i="23"/>
  <c r="D90" i="23"/>
  <c r="CP111" i="18"/>
  <c r="CC128" i="18"/>
  <c r="CP118" i="18"/>
  <c r="CC124" i="18"/>
  <c r="CC100" i="18" s="1"/>
  <c r="BE199" i="22"/>
  <c r="CC110" i="18"/>
  <c r="R173" i="22"/>
  <c r="CP115" i="18"/>
  <c r="CC109" i="18"/>
  <c r="CC133" i="18"/>
  <c r="CP112" i="18"/>
  <c r="CP99" i="18" s="1"/>
  <c r="CP110" i="18"/>
  <c r="CP120" i="18"/>
  <c r="CC119" i="18"/>
  <c r="CP130" i="18"/>
  <c r="CP119" i="18"/>
  <c r="CC125" i="18"/>
  <c r="CC107" i="18"/>
  <c r="CC131" i="18"/>
  <c r="CC101" i="18" s="1"/>
  <c r="CP121" i="18"/>
  <c r="CP137" i="18"/>
  <c r="CP103" i="18" s="1"/>
  <c r="K38" i="23"/>
  <c r="K24" i="23" s="1"/>
  <c r="CP134" i="18"/>
  <c r="CC118" i="18"/>
  <c r="CC116" i="18"/>
  <c r="CP122" i="18"/>
  <c r="CC111" i="18"/>
  <c r="CP128" i="18"/>
  <c r="CC108" i="18"/>
  <c r="CC132" i="18"/>
  <c r="CC117" i="18"/>
  <c r="CC136" i="18"/>
  <c r="CC102" i="18" s="1"/>
  <c r="CC112" i="18"/>
  <c r="CC99" i="18" s="1"/>
  <c r="CP124" i="18"/>
  <c r="CP100" i="18" s="1"/>
  <c r="CP126" i="18"/>
  <c r="H38" i="23"/>
  <c r="H24" i="23" s="1"/>
  <c r="K74" i="23"/>
  <c r="D74" i="23"/>
  <c r="D19" i="23"/>
  <c r="F38" i="23"/>
  <c r="F24" i="23" s="1"/>
  <c r="K19" i="23"/>
  <c r="F126" i="23"/>
  <c r="F112" i="23" s="1"/>
  <c r="J126" i="23"/>
  <c r="J91" i="23" s="1"/>
  <c r="I38" i="23"/>
  <c r="I24" i="23" s="1"/>
  <c r="M38" i="23"/>
  <c r="M126" i="23"/>
  <c r="M112" i="23" s="1"/>
  <c r="F55" i="23"/>
  <c r="G41" i="23"/>
  <c r="G109" i="23"/>
  <c r="J109" i="23"/>
  <c r="L126" i="23"/>
  <c r="K109" i="23"/>
  <c r="H55" i="23"/>
  <c r="F109" i="23"/>
  <c r="F95" i="23" s="1"/>
  <c r="J74" i="23"/>
  <c r="H126" i="23"/>
  <c r="G126" i="23"/>
  <c r="G112" i="23" s="1"/>
  <c r="D109" i="23"/>
  <c r="H109" i="23"/>
  <c r="I109" i="23"/>
  <c r="L109" i="23"/>
  <c r="L95" i="23" s="1"/>
  <c r="D126" i="23"/>
  <c r="D112" i="23" s="1"/>
  <c r="M109" i="23"/>
  <c r="I90" i="23"/>
  <c r="K126" i="23"/>
  <c r="BE263" i="22"/>
  <c r="BE217" i="22"/>
  <c r="AR201" i="22"/>
  <c r="AR214" i="22"/>
  <c r="BE253" i="22"/>
  <c r="BE266" i="22"/>
  <c r="AR212" i="22"/>
  <c r="BE248" i="22"/>
  <c r="AR260" i="22"/>
  <c r="R156" i="22"/>
  <c r="AR227" i="22"/>
  <c r="AR219" i="22"/>
  <c r="AR220" i="22"/>
  <c r="BE244" i="22"/>
  <c r="BE154" i="22" s="1"/>
  <c r="R234" i="22"/>
  <c r="AR224" i="22"/>
  <c r="BE249" i="22"/>
  <c r="BE236" i="22" s="1"/>
  <c r="AR204" i="22"/>
  <c r="AE221" i="22"/>
  <c r="AE176" i="22" s="1"/>
  <c r="BE216" i="22"/>
  <c r="BE202" i="22"/>
  <c r="BE211" i="22"/>
  <c r="AE204" i="22"/>
  <c r="BE215" i="22"/>
  <c r="AR248" i="22"/>
  <c r="BE252" i="22"/>
  <c r="AR247" i="22"/>
  <c r="R183" i="22"/>
  <c r="R194" i="22"/>
  <c r="R149" i="22" s="1"/>
  <c r="BE273" i="22"/>
  <c r="BE239" i="22" s="1"/>
  <c r="AE210" i="22"/>
  <c r="AE165" i="22" s="1"/>
  <c r="BE206" i="22"/>
  <c r="R45" i="23"/>
  <c r="AE227" i="22"/>
  <c r="BE218" i="22"/>
  <c r="BE173" i="22" s="1"/>
  <c r="BE250" i="22"/>
  <c r="AR254" i="22"/>
  <c r="AR164" i="22" s="1"/>
  <c r="BE260" i="22"/>
  <c r="BE219" i="22"/>
  <c r="BE259" i="22"/>
  <c r="AR268" i="22"/>
  <c r="AR238" i="22" s="1"/>
  <c r="AE208" i="22"/>
  <c r="AE163" i="22" s="1"/>
  <c r="R176" i="22"/>
  <c r="R158" i="22"/>
  <c r="BR247" i="22"/>
  <c r="BE194" i="22"/>
  <c r="R193" i="22"/>
  <c r="R148" i="22" s="1"/>
  <c r="R178" i="22"/>
  <c r="BE245" i="22"/>
  <c r="AE206" i="22"/>
  <c r="AE161" i="22" s="1"/>
  <c r="BE212" i="22"/>
  <c r="AE229" i="22"/>
  <c r="AR251" i="22"/>
  <c r="AR217" i="22"/>
  <c r="BE203" i="22"/>
  <c r="BE158" i="22" s="1"/>
  <c r="R162" i="22"/>
  <c r="AE203" i="22"/>
  <c r="AE158" i="22" s="1"/>
  <c r="AE200" i="22"/>
  <c r="AE155" i="22" s="1"/>
  <c r="BE222" i="22"/>
  <c r="BE274" i="22"/>
  <c r="BE240" i="22" s="1"/>
  <c r="R167" i="22"/>
  <c r="BE225" i="22"/>
  <c r="R116" i="23"/>
  <c r="AE213" i="22"/>
  <c r="AE168" i="22" s="1"/>
  <c r="AR228" i="22"/>
  <c r="BE208" i="22"/>
  <c r="BE163" i="22" s="1"/>
  <c r="AR225" i="22"/>
  <c r="BE220" i="22"/>
  <c r="AR264" i="22"/>
  <c r="R177" i="22"/>
  <c r="AE226" i="22"/>
  <c r="AE181" i="22" s="1"/>
  <c r="BE255" i="22"/>
  <c r="BE270" i="22"/>
  <c r="BR246" i="22"/>
  <c r="AR244" i="22"/>
  <c r="R170" i="22"/>
  <c r="AR265" i="22"/>
  <c r="AR266" i="22"/>
  <c r="E43" i="23"/>
  <c r="BE264" i="22"/>
  <c r="AR271" i="22"/>
  <c r="AR203" i="22"/>
  <c r="AR158" i="22" s="1"/>
  <c r="R190" i="22"/>
  <c r="R182" i="22"/>
  <c r="AR259" i="22"/>
  <c r="BE207" i="22"/>
  <c r="BE223" i="22"/>
  <c r="AR255" i="22"/>
  <c r="AR202" i="22"/>
  <c r="BE210" i="22"/>
  <c r="AE224" i="22"/>
  <c r="AE179" i="22" s="1"/>
  <c r="AR206" i="22"/>
  <c r="AR161" i="22" s="1"/>
  <c r="AE219" i="22"/>
  <c r="AE174" i="22" s="1"/>
  <c r="R115" i="23"/>
  <c r="R159" i="22"/>
  <c r="R191" i="22"/>
  <c r="R146" i="22" s="1"/>
  <c r="AR263" i="22"/>
  <c r="AE201" i="22"/>
  <c r="AE156" i="22" s="1"/>
  <c r="AR270" i="22"/>
  <c r="AE209" i="22"/>
  <c r="AE164" i="22" s="1"/>
  <c r="AE234" i="22"/>
  <c r="BE214" i="22"/>
  <c r="AE199" i="22"/>
  <c r="AE154" i="22" s="1"/>
  <c r="BE254" i="22"/>
  <c r="AR221" i="22"/>
  <c r="AR176" i="22" s="1"/>
  <c r="AE222" i="22"/>
  <c r="AE177" i="22" s="1"/>
  <c r="BE200" i="22"/>
  <c r="AR208" i="22"/>
  <c r="BE229" i="22"/>
  <c r="AR272" i="22"/>
  <c r="AR235" i="22" s="1"/>
  <c r="AR234" i="22" s="1"/>
  <c r="AE207" i="22"/>
  <c r="AE162" i="22" s="1"/>
  <c r="AR213" i="22"/>
  <c r="AR207" i="22"/>
  <c r="R44" i="23"/>
  <c r="BE272" i="22"/>
  <c r="BE235" i="22" s="1"/>
  <c r="AR274" i="22"/>
  <c r="AR240" i="22" s="1"/>
  <c r="AE212" i="22"/>
  <c r="AE167" i="22" s="1"/>
  <c r="R78" i="23"/>
  <c r="E113" i="23"/>
  <c r="AR258" i="22"/>
  <c r="BE224" i="22"/>
  <c r="BE179" i="22" s="1"/>
  <c r="AR192" i="22"/>
  <c r="AR147" i="22" s="1"/>
  <c r="AR171" i="22"/>
  <c r="AR253" i="22"/>
  <c r="AR269" i="22"/>
  <c r="AE217" i="22"/>
  <c r="AE172" i="22" s="1"/>
  <c r="E42" i="23"/>
  <c r="AE211" i="22"/>
  <c r="AE166" i="22" s="1"/>
  <c r="AR218" i="22"/>
  <c r="R155" i="22"/>
  <c r="BE265" i="22"/>
  <c r="AR205" i="22"/>
  <c r="AR256" i="22"/>
  <c r="AE205" i="22"/>
  <c r="AE160" i="22" s="1"/>
  <c r="R184" i="22"/>
  <c r="R195" i="22"/>
  <c r="R150" i="22" s="1"/>
  <c r="BE209" i="22"/>
  <c r="AR246" i="22"/>
  <c r="BE261" i="22"/>
  <c r="BE237" i="22" s="1"/>
  <c r="R192" i="22"/>
  <c r="R147" i="22" s="1"/>
  <c r="R171" i="22"/>
  <c r="AE216" i="22"/>
  <c r="BE204" i="22"/>
  <c r="BE267" i="22"/>
  <c r="AR200" i="22"/>
  <c r="R164" i="22"/>
  <c r="AR252" i="22"/>
  <c r="AE215" i="22"/>
  <c r="AE170" i="22" s="1"/>
  <c r="AE223" i="22"/>
  <c r="AR267" i="22"/>
  <c r="AR273" i="22"/>
  <c r="AR239" i="22" s="1"/>
  <c r="BE246" i="22"/>
  <c r="AR210" i="22"/>
  <c r="AR262" i="22"/>
  <c r="AR245" i="22"/>
  <c r="BE262" i="22"/>
  <c r="BR217" i="22"/>
  <c r="BE227" i="22"/>
  <c r="R181" i="22"/>
  <c r="AR199" i="22"/>
  <c r="AR229" i="22"/>
  <c r="AR223" i="22"/>
  <c r="BE205" i="22"/>
  <c r="AR222" i="22"/>
  <c r="AR177" i="22" s="1"/>
  <c r="AR250" i="22"/>
  <c r="AE225" i="22"/>
  <c r="AE180" i="22" s="1"/>
  <c r="BE251" i="22"/>
  <c r="AR226" i="22"/>
  <c r="BE258" i="22"/>
  <c r="BE168" i="22" s="1"/>
  <c r="AR211" i="22"/>
  <c r="AR215" i="22"/>
  <c r="AR170" i="22" s="1"/>
  <c r="BE256" i="22"/>
  <c r="R114" i="23"/>
  <c r="BE271" i="22"/>
  <c r="BE181" i="22" s="1"/>
  <c r="BE247" i="22"/>
  <c r="BE201" i="22"/>
  <c r="BE221" i="22"/>
  <c r="AE228" i="22"/>
  <c r="BE257" i="22"/>
  <c r="AE214" i="22"/>
  <c r="AE169" i="22" s="1"/>
  <c r="E234" i="22"/>
  <c r="E150" i="22"/>
  <c r="E146" i="22"/>
  <c r="E149" i="22"/>
  <c r="E145" i="22"/>
  <c r="E189" i="22"/>
  <c r="E147" i="22"/>
  <c r="BP97" i="18"/>
  <c r="BC97" i="18"/>
  <c r="F42" i="4"/>
  <c r="I41" i="4"/>
  <c r="K41" i="4"/>
  <c r="F98" i="4"/>
  <c r="K97" i="4"/>
  <c r="I97" i="4"/>
  <c r="F56" i="4"/>
  <c r="I55" i="4"/>
  <c r="K55" i="4"/>
  <c r="F70" i="4"/>
  <c r="I69" i="4"/>
  <c r="K69" i="4"/>
  <c r="F84" i="4"/>
  <c r="K83" i="4"/>
  <c r="I83" i="4"/>
  <c r="CG4" i="7"/>
  <c r="AG4" i="7"/>
  <c r="O4" i="7"/>
  <c r="BA4" i="7"/>
  <c r="AH4" i="7"/>
  <c r="CH4" i="7"/>
  <c r="P4" i="7"/>
  <c r="BB4" i="7"/>
  <c r="BO4" i="7"/>
  <c r="AX4" i="7"/>
  <c r="AC4" i="7"/>
  <c r="AW4" i="7"/>
  <c r="BP4" i="7"/>
  <c r="AD4" i="7"/>
  <c r="J20" i="23" l="1"/>
  <c r="L6" i="23"/>
  <c r="L20" i="23"/>
  <c r="M77" i="23"/>
  <c r="K6" i="23"/>
  <c r="D20" i="23"/>
  <c r="D77" i="23"/>
  <c r="D6" i="23"/>
  <c r="G6" i="23"/>
  <c r="I91" i="23"/>
  <c r="G20" i="23"/>
  <c r="F91" i="23"/>
  <c r="J75" i="23"/>
  <c r="AR165" i="22"/>
  <c r="AR157" i="22"/>
  <c r="K20" i="23"/>
  <c r="AR167" i="22"/>
  <c r="BE169" i="22"/>
  <c r="BE162" i="22"/>
  <c r="L75" i="23"/>
  <c r="BR248" i="22"/>
  <c r="AR156" i="22"/>
  <c r="DC131" i="18"/>
  <c r="DC101" i="18" s="1"/>
  <c r="DC114" i="18"/>
  <c r="DC136" i="18"/>
  <c r="DC102" i="18" s="1"/>
  <c r="DC116" i="18"/>
  <c r="DC113" i="18"/>
  <c r="DC110" i="18"/>
  <c r="BE176" i="22"/>
  <c r="BE156" i="22"/>
  <c r="BR221" i="22"/>
  <c r="AR163" i="22"/>
  <c r="I20" i="23"/>
  <c r="J95" i="23"/>
  <c r="J61" i="23" s="1"/>
  <c r="DC125" i="18"/>
  <c r="DC115" i="18"/>
  <c r="CC97" i="18"/>
  <c r="DC137" i="18"/>
  <c r="DC103" i="18" s="1"/>
  <c r="AR173" i="22"/>
  <c r="AR172" i="22"/>
  <c r="DC108" i="18"/>
  <c r="DC121" i="18"/>
  <c r="DC117" i="18"/>
  <c r="DC119" i="18"/>
  <c r="BR209" i="22"/>
  <c r="DP118" i="18"/>
  <c r="DC124" i="18"/>
  <c r="DC100" i="18" s="1"/>
  <c r="DC127" i="18"/>
  <c r="DC126" i="18"/>
  <c r="DC132" i="18"/>
  <c r="DC123" i="18"/>
  <c r="CP97" i="18"/>
  <c r="BR228" i="22"/>
  <c r="AR168" i="22"/>
  <c r="BE165" i="22"/>
  <c r="BE183" i="22"/>
  <c r="DC128" i="18"/>
  <c r="DC111" i="18"/>
  <c r="DP121" i="18"/>
  <c r="DC134" i="18"/>
  <c r="DC120" i="18"/>
  <c r="DC109" i="18"/>
  <c r="DC130" i="18"/>
  <c r="BR262" i="22"/>
  <c r="BR172" i="22" s="1"/>
  <c r="BR202" i="22"/>
  <c r="BR157" i="22" s="1"/>
  <c r="BR271" i="22"/>
  <c r="BE157" i="22"/>
  <c r="J112" i="23"/>
  <c r="DC133" i="18"/>
  <c r="DC122" i="18"/>
  <c r="DC118" i="18"/>
  <c r="DC129" i="18"/>
  <c r="DC135" i="18"/>
  <c r="DC98" i="18" s="1"/>
  <c r="DC107" i="18"/>
  <c r="DC112" i="18"/>
  <c r="DC99" i="18" s="1"/>
  <c r="BR229" i="22"/>
  <c r="BR195" i="22" s="1"/>
  <c r="I6" i="23"/>
  <c r="M91" i="23"/>
  <c r="I77" i="23"/>
  <c r="F61" i="23"/>
  <c r="M24" i="23"/>
  <c r="M6" i="23" s="1"/>
  <c r="M20" i="23"/>
  <c r="G91" i="23"/>
  <c r="G77" i="23"/>
  <c r="F41" i="23"/>
  <c r="F20" i="23"/>
  <c r="H95" i="23"/>
  <c r="H61" i="23" s="1"/>
  <c r="H75" i="23"/>
  <c r="F75" i="23"/>
  <c r="D95" i="23"/>
  <c r="D61" i="23" s="1"/>
  <c r="D75" i="23"/>
  <c r="K75" i="23"/>
  <c r="K95" i="23"/>
  <c r="K61" i="23" s="1"/>
  <c r="G95" i="23"/>
  <c r="G61" i="23" s="1"/>
  <c r="G75" i="23"/>
  <c r="D91" i="23"/>
  <c r="K91" i="23"/>
  <c r="K112" i="23"/>
  <c r="M75" i="23"/>
  <c r="M95" i="23"/>
  <c r="I75" i="23"/>
  <c r="I95" i="23"/>
  <c r="I61" i="23" s="1"/>
  <c r="L112" i="23"/>
  <c r="L91" i="23"/>
  <c r="H91" i="23"/>
  <c r="H112" i="23"/>
  <c r="H41" i="23"/>
  <c r="H20" i="23"/>
  <c r="L61" i="23"/>
  <c r="E44" i="23"/>
  <c r="AE194" i="22"/>
  <c r="AE149" i="22" s="1"/>
  <c r="AE183" i="22"/>
  <c r="AR166" i="22"/>
  <c r="BE160" i="22"/>
  <c r="AR178" i="22"/>
  <c r="AR193" i="22"/>
  <c r="AR148" i="22" s="1"/>
  <c r="BR225" i="22"/>
  <c r="BR204" i="22"/>
  <c r="E78" i="23"/>
  <c r="BR222" i="22"/>
  <c r="BR255" i="22"/>
  <c r="BE167" i="22"/>
  <c r="BE149" i="22"/>
  <c r="E45" i="23"/>
  <c r="BE161" i="22"/>
  <c r="AR179" i="22"/>
  <c r="AR169" i="22"/>
  <c r="BR266" i="22"/>
  <c r="BR176" i="22" s="1"/>
  <c r="AR195" i="22"/>
  <c r="AR150" i="22" s="1"/>
  <c r="AR184" i="22"/>
  <c r="AR154" i="22"/>
  <c r="BR264" i="22"/>
  <c r="BR210" i="22"/>
  <c r="BR259" i="22"/>
  <c r="BE175" i="22"/>
  <c r="BR258" i="22"/>
  <c r="AR182" i="22"/>
  <c r="AR190" i="22"/>
  <c r="BR208" i="22"/>
  <c r="BE164" i="22"/>
  <c r="BE155" i="22"/>
  <c r="BR226" i="22"/>
  <c r="BR181" i="22" s="1"/>
  <c r="BR200" i="22"/>
  <c r="BR205" i="22"/>
  <c r="R81" i="23"/>
  <c r="E116" i="23"/>
  <c r="BR263" i="22"/>
  <c r="BE166" i="22"/>
  <c r="BE171" i="22"/>
  <c r="BE192" i="22"/>
  <c r="BE147" i="22" s="1"/>
  <c r="BR251" i="22"/>
  <c r="BR199" i="22"/>
  <c r="AR155" i="22"/>
  <c r="BR201" i="22"/>
  <c r="BR156" i="22" s="1"/>
  <c r="BR218" i="22"/>
  <c r="BR269" i="22"/>
  <c r="BR213" i="22"/>
  <c r="BR254" i="22"/>
  <c r="BR164" i="22" s="1"/>
  <c r="BR207" i="22"/>
  <c r="AE195" i="22"/>
  <c r="AE150" i="22" s="1"/>
  <c r="AE184" i="22"/>
  <c r="AR191" i="22"/>
  <c r="AR146" i="22" s="1"/>
  <c r="AR159" i="22"/>
  <c r="BR216" i="22"/>
  <c r="AR181" i="22"/>
  <c r="BR270" i="22"/>
  <c r="BR257" i="22"/>
  <c r="BE234" i="22"/>
  <c r="AR162" i="22"/>
  <c r="BR249" i="22"/>
  <c r="BR236" i="22" s="1"/>
  <c r="AR180" i="22"/>
  <c r="BR273" i="22"/>
  <c r="BR239" i="22" s="1"/>
  <c r="AE190" i="22"/>
  <c r="AE182" i="22"/>
  <c r="BR267" i="22"/>
  <c r="AR174" i="22"/>
  <c r="BR244" i="22"/>
  <c r="BE172" i="22"/>
  <c r="BE178" i="22"/>
  <c r="BE193" i="22"/>
  <c r="BE148" i="22" s="1"/>
  <c r="BR219" i="22"/>
  <c r="BR253" i="22"/>
  <c r="AE178" i="22"/>
  <c r="AE193" i="22"/>
  <c r="AE148" i="22" s="1"/>
  <c r="AE192" i="22"/>
  <c r="AE147" i="22" s="1"/>
  <c r="AE171" i="22"/>
  <c r="BR256" i="22"/>
  <c r="BR268" i="22"/>
  <c r="BR238" i="22" s="1"/>
  <c r="BR212" i="22"/>
  <c r="BR220" i="22"/>
  <c r="R80" i="23"/>
  <c r="E115" i="23"/>
  <c r="R145" i="22"/>
  <c r="R189" i="22"/>
  <c r="R144" i="22" s="1"/>
  <c r="BR211" i="22"/>
  <c r="BR166" i="22" s="1"/>
  <c r="AR183" i="22"/>
  <c r="AR194" i="22"/>
  <c r="AR149" i="22" s="1"/>
  <c r="BE180" i="22"/>
  <c r="BE177" i="22"/>
  <c r="BE174" i="22"/>
  <c r="AE191" i="22"/>
  <c r="AE146" i="22" s="1"/>
  <c r="AE159" i="22"/>
  <c r="AR175" i="22"/>
  <c r="BR194" i="22"/>
  <c r="CE213" i="22"/>
  <c r="BR227" i="22"/>
  <c r="BR245" i="22"/>
  <c r="BR274" i="22"/>
  <c r="BR240" i="22" s="1"/>
  <c r="BR206" i="22"/>
  <c r="BR252" i="22"/>
  <c r="BR272" i="22"/>
  <c r="BR235" i="22" s="1"/>
  <c r="BR214" i="22"/>
  <c r="BR260" i="22"/>
  <c r="R79" i="23"/>
  <c r="E114" i="23"/>
  <c r="E79" i="23" s="1"/>
  <c r="BE182" i="22"/>
  <c r="BE190" i="22"/>
  <c r="BE159" i="22"/>
  <c r="BE191" i="22"/>
  <c r="BE146" i="22" s="1"/>
  <c r="AR160" i="22"/>
  <c r="BE184" i="22"/>
  <c r="BE195" i="22"/>
  <c r="BE150" i="22" s="1"/>
  <c r="BR215" i="22"/>
  <c r="BR203" i="22"/>
  <c r="BR158" i="22" s="1"/>
  <c r="BR250" i="22"/>
  <c r="BR265" i="22"/>
  <c r="BR223" i="22"/>
  <c r="BE170" i="22"/>
  <c r="BR224" i="22"/>
  <c r="BR261" i="22"/>
  <c r="BR237" i="22" s="1"/>
  <c r="E144" i="22"/>
  <c r="F85" i="4"/>
  <c r="K84" i="4"/>
  <c r="I84" i="4"/>
  <c r="F99" i="4"/>
  <c r="K98" i="4"/>
  <c r="I98" i="4"/>
  <c r="F71" i="4"/>
  <c r="I70" i="4"/>
  <c r="K70" i="4"/>
  <c r="F57" i="4"/>
  <c r="I56" i="4"/>
  <c r="K56" i="4"/>
  <c r="F43" i="4"/>
  <c r="K42" i="4"/>
  <c r="I42" i="4"/>
  <c r="AF4" i="7"/>
  <c r="CI4" i="7"/>
  <c r="AI4" i="7"/>
  <c r="AJ4" i="7"/>
  <c r="AZ4" i="7"/>
  <c r="BC4" i="7"/>
  <c r="BR4" i="7"/>
  <c r="BU4" i="7"/>
  <c r="CJ4" i="7"/>
  <c r="BQ4" i="7"/>
  <c r="BV4" i="7"/>
  <c r="R4" i="7"/>
  <c r="AY4" i="7"/>
  <c r="BD4" i="7"/>
  <c r="DB4" i="7"/>
  <c r="Q4" i="7"/>
  <c r="AE4" i="7"/>
  <c r="DA4" i="7"/>
  <c r="J77" i="23" l="1"/>
  <c r="K77" i="23"/>
  <c r="L77" i="23"/>
  <c r="H6" i="23"/>
  <c r="F77" i="23"/>
  <c r="BR179" i="22"/>
  <c r="BR183" i="22"/>
  <c r="BR174" i="22"/>
  <c r="BR149" i="22"/>
  <c r="BR168" i="22"/>
  <c r="DC97" i="18"/>
  <c r="BR161" i="22"/>
  <c r="DP114" i="18"/>
  <c r="DP122" i="18"/>
  <c r="BR173" i="22"/>
  <c r="CE227" i="22"/>
  <c r="CE205" i="22"/>
  <c r="CE258" i="22"/>
  <c r="CE168" i="22" s="1"/>
  <c r="CE256" i="22"/>
  <c r="M61" i="23"/>
  <c r="BR169" i="22"/>
  <c r="DP107" i="18"/>
  <c r="CE254" i="22"/>
  <c r="F6" i="23"/>
  <c r="E81" i="23"/>
  <c r="H77" i="23"/>
  <c r="E80" i="23"/>
  <c r="CE190" i="22"/>
  <c r="BE189" i="22"/>
  <c r="BE144" i="22" s="1"/>
  <c r="BE145" i="22"/>
  <c r="BR163" i="22"/>
  <c r="BR165" i="22"/>
  <c r="CE248" i="22"/>
  <c r="CE206" i="22"/>
  <c r="CE260" i="22"/>
  <c r="CE219" i="22"/>
  <c r="CE200" i="22"/>
  <c r="CE209" i="22"/>
  <c r="CE214" i="22"/>
  <c r="CE253" i="22"/>
  <c r="BR180" i="22"/>
  <c r="CE265" i="22"/>
  <c r="BR154" i="22"/>
  <c r="BR155" i="22"/>
  <c r="CE267" i="22"/>
  <c r="BR190" i="22"/>
  <c r="BR182" i="22"/>
  <c r="CE245" i="22"/>
  <c r="BR170" i="22"/>
  <c r="BR167" i="22"/>
  <c r="BR184" i="22"/>
  <c r="AE189" i="22"/>
  <c r="AE144" i="22" s="1"/>
  <c r="AE145" i="22"/>
  <c r="CE259" i="22"/>
  <c r="BR177" i="22"/>
  <c r="BR191" i="22"/>
  <c r="BR146" i="22" s="1"/>
  <c r="BR159" i="22"/>
  <c r="BR234" i="22"/>
  <c r="CE226" i="22"/>
  <c r="CE201" i="22"/>
  <c r="BR175" i="22"/>
  <c r="BR150" i="22"/>
  <c r="BR162" i="22"/>
  <c r="BR160" i="22"/>
  <c r="BR178" i="22"/>
  <c r="BR193" i="22"/>
  <c r="BR148" i="22" s="1"/>
  <c r="CE270" i="22"/>
  <c r="BR192" i="22"/>
  <c r="BR147" i="22" s="1"/>
  <c r="BR171" i="22"/>
  <c r="CE271" i="22"/>
  <c r="AR189" i="22"/>
  <c r="AR144" i="22" s="1"/>
  <c r="AR145" i="22"/>
  <c r="F44" i="4"/>
  <c r="K43" i="4"/>
  <c r="I43" i="4"/>
  <c r="F72" i="4"/>
  <c r="I71" i="4"/>
  <c r="K71" i="4"/>
  <c r="F100" i="4"/>
  <c r="K99" i="4"/>
  <c r="I99" i="4"/>
  <c r="F58" i="4"/>
  <c r="K57" i="4"/>
  <c r="I57" i="4"/>
  <c r="F86" i="4"/>
  <c r="I85" i="4"/>
  <c r="K85" i="4"/>
  <c r="AL4" i="7"/>
  <c r="BF4" i="7"/>
  <c r="DD4" i="7"/>
  <c r="AK4" i="7"/>
  <c r="DC4" i="7"/>
  <c r="BT4" i="7"/>
  <c r="BE4" i="7"/>
  <c r="S4" i="7"/>
  <c r="CL4" i="7"/>
  <c r="CK4" i="7"/>
  <c r="BW4" i="7"/>
  <c r="DU4" i="7"/>
  <c r="BX4" i="7"/>
  <c r="BS4" i="7"/>
  <c r="T4" i="7"/>
  <c r="DV4" i="7"/>
  <c r="CO4" i="7"/>
  <c r="CP4" i="7"/>
  <c r="CE164" i="22" l="1"/>
  <c r="CR249" i="22"/>
  <c r="CR236" i="22" s="1"/>
  <c r="CR221" i="22"/>
  <c r="CR212" i="22"/>
  <c r="CR245" i="22"/>
  <c r="CR269" i="22"/>
  <c r="CR261" i="22"/>
  <c r="CR237" i="22" s="1"/>
  <c r="CE155" i="22"/>
  <c r="CR226" i="22"/>
  <c r="BR189" i="22"/>
  <c r="BR144" i="22" s="1"/>
  <c r="BR145" i="22"/>
  <c r="CE169" i="22"/>
  <c r="CE181" i="22"/>
  <c r="F101" i="4"/>
  <c r="K100" i="4"/>
  <c r="I100" i="4"/>
  <c r="F87" i="4"/>
  <c r="I86" i="4"/>
  <c r="K86" i="4"/>
  <c r="F73" i="4"/>
  <c r="I72" i="4"/>
  <c r="K72" i="4"/>
  <c r="F59" i="4"/>
  <c r="K58" i="4"/>
  <c r="I58" i="4"/>
  <c r="F45" i="4"/>
  <c r="K44" i="4"/>
  <c r="I44" i="4"/>
  <c r="V4" i="7"/>
  <c r="BH4" i="7"/>
  <c r="CQ4" i="7"/>
  <c r="BY4" i="7"/>
  <c r="AN4" i="7"/>
  <c r="CR4" i="7"/>
  <c r="BZ4" i="7"/>
  <c r="CM4" i="7"/>
  <c r="DJ4" i="7"/>
  <c r="DW4" i="7"/>
  <c r="U4" i="7"/>
  <c r="BG4" i="7"/>
  <c r="DX4" i="7"/>
  <c r="EC4" i="7"/>
  <c r="ED4" i="7"/>
  <c r="CN4" i="7"/>
  <c r="DI4" i="7"/>
  <c r="DE4" i="7"/>
  <c r="DF4" i="7"/>
  <c r="AM4" i="7"/>
  <c r="DE225" i="22" l="1"/>
  <c r="DE205" i="22"/>
  <c r="DE206" i="22"/>
  <c r="F74" i="4"/>
  <c r="I73" i="4"/>
  <c r="K73" i="4"/>
  <c r="F46" i="4"/>
  <c r="I45" i="4"/>
  <c r="K45" i="4"/>
  <c r="F88" i="4"/>
  <c r="I87" i="4"/>
  <c r="K87" i="4"/>
  <c r="F60" i="4"/>
  <c r="K59" i="4"/>
  <c r="I59" i="4"/>
  <c r="F102" i="4"/>
  <c r="I101" i="4"/>
  <c r="K101" i="4"/>
  <c r="EA4" i="7"/>
  <c r="CA4" i="7"/>
  <c r="BI4" i="7"/>
  <c r="AO4" i="7"/>
  <c r="CB4" i="7"/>
  <c r="W4" i="7"/>
  <c r="DZ4" i="7"/>
  <c r="DL4" i="7"/>
  <c r="EB4" i="7"/>
  <c r="DY4" i="7"/>
  <c r="BJ4" i="7"/>
  <c r="EF4" i="7"/>
  <c r="CT4" i="7"/>
  <c r="DG4" i="7"/>
  <c r="EE4" i="7"/>
  <c r="X4" i="7"/>
  <c r="CS4" i="7"/>
  <c r="DH4" i="7"/>
  <c r="DK4" i="7"/>
  <c r="AP4" i="7"/>
  <c r="F89" i="4" l="1"/>
  <c r="I88" i="4"/>
  <c r="K88" i="4"/>
  <c r="F103" i="4"/>
  <c r="I102" i="4"/>
  <c r="K102" i="4"/>
  <c r="F47" i="4"/>
  <c r="I46" i="4"/>
  <c r="K46" i="4"/>
  <c r="F61" i="4"/>
  <c r="K60" i="4"/>
  <c r="I60" i="4"/>
  <c r="F75" i="4"/>
  <c r="K74" i="4"/>
  <c r="I74" i="4"/>
  <c r="CV4" i="7"/>
  <c r="BK4" i="7"/>
  <c r="BL4" i="7"/>
  <c r="AQ4" i="7"/>
  <c r="EH4" i="7"/>
  <c r="AR4" i="7"/>
  <c r="EG4" i="7"/>
  <c r="DM4" i="7"/>
  <c r="CU4" i="7"/>
  <c r="DN4" i="7"/>
  <c r="CD4" i="7"/>
  <c r="CC4" i="7"/>
  <c r="F48" i="4" l="1"/>
  <c r="I47" i="4"/>
  <c r="K47" i="4"/>
  <c r="F76" i="4"/>
  <c r="K75" i="4"/>
  <c r="I75" i="4"/>
  <c r="F104" i="4"/>
  <c r="I103" i="4"/>
  <c r="K103" i="4"/>
  <c r="F62" i="4"/>
  <c r="I61" i="4"/>
  <c r="K61" i="4"/>
  <c r="F90" i="4"/>
  <c r="K89" i="4"/>
  <c r="I89" i="4"/>
  <c r="CF4" i="7"/>
  <c r="CE4" i="7"/>
  <c r="DP4" i="7"/>
  <c r="CW4" i="7"/>
  <c r="EI4" i="7"/>
  <c r="DO4" i="7"/>
  <c r="CX4" i="7"/>
  <c r="EJ4" i="7"/>
  <c r="F91" i="4" l="1"/>
  <c r="K90" i="4"/>
  <c r="I90" i="4"/>
  <c r="F105" i="4"/>
  <c r="I104" i="4"/>
  <c r="K104" i="4"/>
  <c r="F77" i="4"/>
  <c r="K76" i="4"/>
  <c r="I76" i="4"/>
  <c r="F63" i="4"/>
  <c r="I62" i="4"/>
  <c r="K62" i="4"/>
  <c r="I48" i="4"/>
  <c r="K48" i="4"/>
  <c r="EK4" i="7"/>
  <c r="EL4" i="7"/>
  <c r="CY4" i="7"/>
  <c r="CZ4" i="7"/>
  <c r="DR4" i="7"/>
  <c r="DQ4" i="7"/>
  <c r="F106" i="4" l="1"/>
  <c r="K105" i="4"/>
  <c r="I105" i="4"/>
  <c r="F78" i="4"/>
  <c r="I77" i="4"/>
  <c r="K77" i="4"/>
  <c r="I63" i="4"/>
  <c r="K63" i="4"/>
  <c r="F92" i="4"/>
  <c r="K91" i="4"/>
  <c r="I91" i="4"/>
  <c r="DS4" i="7"/>
  <c r="DT4" i="7"/>
  <c r="EM4" i="7"/>
  <c r="EN4" i="7"/>
  <c r="HC72" i="18" l="1"/>
  <c r="HC73" i="18"/>
  <c r="EC109" i="18"/>
  <c r="DC87" i="18"/>
  <c r="DC42" i="18" s="1"/>
  <c r="EP79" i="18"/>
  <c r="EP123" i="18"/>
  <c r="HC92" i="18"/>
  <c r="EP134" i="18"/>
  <c r="CP67" i="18"/>
  <c r="EP70" i="18"/>
  <c r="EC129" i="18"/>
  <c r="FP63" i="18"/>
  <c r="GC126" i="18"/>
  <c r="GP119" i="18"/>
  <c r="GC63" i="18"/>
  <c r="GC81" i="18"/>
  <c r="GC36" i="18" s="1"/>
  <c r="EP74" i="18"/>
  <c r="DP133" i="18"/>
  <c r="HC128" i="18"/>
  <c r="EP75" i="18"/>
  <c r="FP72" i="18"/>
  <c r="HC129" i="18"/>
  <c r="EP132" i="18"/>
  <c r="GC78" i="18"/>
  <c r="FP123" i="18"/>
  <c r="EC65" i="18"/>
  <c r="GP129" i="18"/>
  <c r="EC82" i="18"/>
  <c r="HC83" i="18"/>
  <c r="GC71" i="18"/>
  <c r="CP78" i="18"/>
  <c r="CP33" i="18" s="1"/>
  <c r="HC69" i="18"/>
  <c r="FP86" i="18"/>
  <c r="FP65" i="18"/>
  <c r="FC82" i="18"/>
  <c r="GC73" i="18"/>
  <c r="DC65" i="18"/>
  <c r="DC20" i="18" s="1"/>
  <c r="GP82" i="18"/>
  <c r="DP76" i="18"/>
  <c r="DP31" i="18" s="1"/>
  <c r="GP72" i="18"/>
  <c r="EP84" i="18"/>
  <c r="EP110" i="18"/>
  <c r="EP133" i="18"/>
  <c r="DP135" i="18"/>
  <c r="DP98" i="18" s="1"/>
  <c r="GP127" i="18"/>
  <c r="GC134" i="18"/>
  <c r="FP131" i="18"/>
  <c r="FP101" i="18" s="1"/>
  <c r="CC76" i="18"/>
  <c r="CC31" i="18" s="1"/>
  <c r="EC80" i="18"/>
  <c r="DP112" i="18"/>
  <c r="DP99" i="18" s="1"/>
  <c r="AP66" i="18"/>
  <c r="AP21" i="18" s="1"/>
  <c r="EC108" i="18"/>
  <c r="EP125" i="18"/>
  <c r="EP92" i="18"/>
  <c r="EP117" i="18"/>
  <c r="DP115" i="18"/>
  <c r="GC115" i="18"/>
  <c r="EC76" i="18"/>
  <c r="GC77" i="18"/>
  <c r="FC91" i="18"/>
  <c r="DP116" i="18"/>
  <c r="GC114" i="18"/>
  <c r="HC86" i="18"/>
  <c r="HC136" i="18"/>
  <c r="HC102" i="18" s="1"/>
  <c r="GC112" i="18"/>
  <c r="GC99" i="18" s="1"/>
  <c r="FP121" i="18"/>
  <c r="FP111" i="18"/>
  <c r="HC120" i="18"/>
  <c r="AP74" i="18"/>
  <c r="AP29" i="18" s="1"/>
  <c r="EC132" i="18"/>
  <c r="DC81" i="18"/>
  <c r="DC36" i="18" s="1"/>
  <c r="AP91" i="18"/>
  <c r="CP90" i="18"/>
  <c r="HC124" i="18"/>
  <c r="HC100" i="18" s="1"/>
  <c r="CP79" i="18"/>
  <c r="FC73" i="18"/>
  <c r="EP72" i="18"/>
  <c r="EP27" i="18" s="1"/>
  <c r="EP119" i="18"/>
  <c r="FP77" i="18"/>
  <c r="GC130" i="18"/>
  <c r="GC69" i="18"/>
  <c r="DP126" i="18"/>
  <c r="FP128" i="18"/>
  <c r="EP111" i="18"/>
  <c r="GC110" i="18"/>
  <c r="GP128" i="18"/>
  <c r="GP116" i="18"/>
  <c r="FP71" i="18"/>
  <c r="AP64" i="18"/>
  <c r="AP19" i="18" s="1"/>
  <c r="CP62" i="18"/>
  <c r="CP17" i="18" s="1"/>
  <c r="EP68" i="18"/>
  <c r="GP109" i="18"/>
  <c r="CP73" i="18"/>
  <c r="CP28" i="18" s="1"/>
  <c r="CC66" i="18"/>
  <c r="CC21" i="18" s="1"/>
  <c r="AP65" i="18"/>
  <c r="AP20" i="18" s="1"/>
  <c r="GC91" i="18"/>
  <c r="DC91" i="18"/>
  <c r="FC66" i="18"/>
  <c r="HC107" i="18"/>
  <c r="AP86" i="18"/>
  <c r="DP78" i="18"/>
  <c r="EP71" i="18"/>
  <c r="CC83" i="18"/>
  <c r="CC38" i="18" s="1"/>
  <c r="FC84" i="18"/>
  <c r="EC115" i="18"/>
  <c r="GC111" i="18"/>
  <c r="DP77" i="18"/>
  <c r="DP32" i="18" s="1"/>
  <c r="AP81" i="18"/>
  <c r="AP36" i="18" s="1"/>
  <c r="FC72" i="18"/>
  <c r="EC83" i="18"/>
  <c r="EP112" i="18"/>
  <c r="EP99" i="18" s="1"/>
  <c r="HC137" i="18"/>
  <c r="HC103" i="18" s="1"/>
  <c r="AP83" i="18"/>
  <c r="AP38" i="18" s="1"/>
  <c r="DP130" i="18"/>
  <c r="GP69" i="18"/>
  <c r="FP81" i="18"/>
  <c r="DP74" i="18"/>
  <c r="HC111" i="18"/>
  <c r="AP75" i="18"/>
  <c r="AP30" i="18" s="1"/>
  <c r="FC135" i="18"/>
  <c r="FC98" i="18" s="1"/>
  <c r="CC81" i="18"/>
  <c r="CC36" i="18" s="1"/>
  <c r="CP64" i="18"/>
  <c r="CP19" i="18" s="1"/>
  <c r="HC135" i="18"/>
  <c r="HC98" i="18" s="1"/>
  <c r="FC129" i="18"/>
  <c r="HC84" i="18"/>
  <c r="HC39" i="18" s="1"/>
  <c r="EP91" i="18"/>
  <c r="DP83" i="18"/>
  <c r="EC120" i="18"/>
  <c r="GP62" i="18"/>
  <c r="AP63" i="18"/>
  <c r="AP18" i="18" s="1"/>
  <c r="CC91" i="18"/>
  <c r="FP66" i="18"/>
  <c r="FP21" i="18" s="1"/>
  <c r="DP91" i="18"/>
  <c r="CC71" i="18"/>
  <c r="CC26" i="18" s="1"/>
  <c r="GP117" i="18"/>
  <c r="CC67" i="18"/>
  <c r="DC78" i="18"/>
  <c r="DC33" i="18" s="1"/>
  <c r="DP127" i="18"/>
  <c r="EP128" i="18"/>
  <c r="DC83" i="18"/>
  <c r="DC38" i="18" s="1"/>
  <c r="HC134" i="18"/>
  <c r="DC73" i="18"/>
  <c r="DC28" i="18" s="1"/>
  <c r="FP62" i="18"/>
  <c r="EC71" i="18"/>
  <c r="CP92" i="18"/>
  <c r="FC90" i="18"/>
  <c r="FC123" i="18"/>
  <c r="DC84" i="18"/>
  <c r="DC39" i="18" s="1"/>
  <c r="GC107" i="18"/>
  <c r="FC87" i="18"/>
  <c r="FC131" i="18"/>
  <c r="FC101" i="18" s="1"/>
  <c r="GC116" i="18"/>
  <c r="GC26" i="18" s="1"/>
  <c r="EC118" i="18"/>
  <c r="FC86" i="18"/>
  <c r="GP84" i="18"/>
  <c r="FP116" i="18"/>
  <c r="EC72" i="18"/>
  <c r="EC68" i="18"/>
  <c r="GC79" i="18"/>
  <c r="EP86" i="18"/>
  <c r="HC85" i="18"/>
  <c r="GP74" i="18"/>
  <c r="GP29" i="18" s="1"/>
  <c r="GC124" i="18"/>
  <c r="GC100" i="18" s="1"/>
  <c r="DP136" i="18"/>
  <c r="DP102" i="18" s="1"/>
  <c r="EP109" i="18"/>
  <c r="EP73" i="18"/>
  <c r="FP82" i="18"/>
  <c r="EP118" i="18"/>
  <c r="FP109" i="18"/>
  <c r="FP136" i="18"/>
  <c r="FP102" i="18" s="1"/>
  <c r="GP77" i="18"/>
  <c r="HC113" i="18"/>
  <c r="EC124" i="18"/>
  <c r="EC100" i="18" s="1"/>
  <c r="GC66" i="18"/>
  <c r="GC21" i="18" s="1"/>
  <c r="EP63" i="18"/>
  <c r="GC76" i="18"/>
  <c r="FP110" i="18"/>
  <c r="EC137" i="18"/>
  <c r="EC103" i="18" s="1"/>
  <c r="HC122" i="18"/>
  <c r="DP84" i="18"/>
  <c r="DC92" i="18"/>
  <c r="AP78" i="18"/>
  <c r="AP33" i="18" s="1"/>
  <c r="AP76" i="18"/>
  <c r="AP31" i="18" s="1"/>
  <c r="CP76" i="18"/>
  <c r="CP31" i="18" s="1"/>
  <c r="GP67" i="18"/>
  <c r="EP115" i="18"/>
  <c r="DP111" i="18"/>
  <c r="AP88" i="18"/>
  <c r="AP43" i="18" s="1"/>
  <c r="CP85" i="18"/>
  <c r="CP40" i="18" s="1"/>
  <c r="FP83" i="18"/>
  <c r="FP38" i="18" s="1"/>
  <c r="HC91" i="18"/>
  <c r="FP114" i="18"/>
  <c r="FP119" i="18"/>
  <c r="DP86" i="18"/>
  <c r="GP110" i="18"/>
  <c r="EC70" i="18"/>
  <c r="EC25" i="18" s="1"/>
  <c r="CP80" i="18"/>
  <c r="CP35" i="18" s="1"/>
  <c r="DP65" i="18"/>
  <c r="GC125" i="18"/>
  <c r="DP87" i="18"/>
  <c r="DP79" i="18"/>
  <c r="GC75" i="18"/>
  <c r="CC90" i="18"/>
  <c r="DP113" i="18"/>
  <c r="CC68" i="18"/>
  <c r="CC23" i="18" s="1"/>
  <c r="GC67" i="18"/>
  <c r="GP126" i="18"/>
  <c r="EC62" i="18"/>
  <c r="GC74" i="18"/>
  <c r="HC77" i="18"/>
  <c r="DP128" i="18"/>
  <c r="AP62" i="18"/>
  <c r="AP17" i="18" s="1"/>
  <c r="EC81" i="18"/>
  <c r="AP79" i="18"/>
  <c r="GP124" i="18"/>
  <c r="GP100" i="18" s="1"/>
  <c r="DC79" i="18"/>
  <c r="GP111" i="18"/>
  <c r="FP107" i="18"/>
  <c r="EC63" i="18"/>
  <c r="EC18" i="18" s="1"/>
  <c r="FC75" i="18"/>
  <c r="EP82" i="18"/>
  <c r="FC134" i="18"/>
  <c r="FC119" i="18"/>
  <c r="CC85" i="18"/>
  <c r="CC40" i="18" s="1"/>
  <c r="GP87" i="18"/>
  <c r="GP113" i="18"/>
  <c r="DC67" i="18"/>
  <c r="AP71" i="18"/>
  <c r="AP26" i="18" s="1"/>
  <c r="DC77" i="18"/>
  <c r="DC32" i="18" s="1"/>
  <c r="AP80" i="18"/>
  <c r="AP35" i="18" s="1"/>
  <c r="EC134" i="18"/>
  <c r="EP126" i="18"/>
  <c r="HC71" i="18"/>
  <c r="HC131" i="18"/>
  <c r="HC101" i="18" s="1"/>
  <c r="DP137" i="18"/>
  <c r="DP103" i="18" s="1"/>
  <c r="HC109" i="18"/>
  <c r="FP78" i="18"/>
  <c r="FP33" i="18" s="1"/>
  <c r="FC122" i="18"/>
  <c r="GC87" i="18"/>
  <c r="FC118" i="18"/>
  <c r="HC75" i="18"/>
  <c r="HC30" i="18" s="1"/>
  <c r="EC133" i="18"/>
  <c r="CP75" i="18"/>
  <c r="CP30" i="18" s="1"/>
  <c r="FP115" i="18"/>
  <c r="HC76" i="18"/>
  <c r="GC82" i="18"/>
  <c r="DC68" i="18"/>
  <c r="DC23" i="18" s="1"/>
  <c r="DP123" i="18"/>
  <c r="HC125" i="18"/>
  <c r="CP63" i="18"/>
  <c r="CP18" i="18" s="1"/>
  <c r="FP120" i="18"/>
  <c r="GC84" i="18"/>
  <c r="EC86" i="18"/>
  <c r="FC71" i="18"/>
  <c r="GC88" i="18"/>
  <c r="GC113" i="18"/>
  <c r="EC89" i="18"/>
  <c r="EC44" i="18" s="1"/>
  <c r="CP65" i="18"/>
  <c r="CP20" i="18" s="1"/>
  <c r="FC137" i="18"/>
  <c r="FC103" i="18" s="1"/>
  <c r="GP137" i="18"/>
  <c r="GP103" i="18" s="1"/>
  <c r="EP121" i="18"/>
  <c r="DP90" i="18"/>
  <c r="AP82" i="18"/>
  <c r="AP37" i="18" s="1"/>
  <c r="FC112" i="18"/>
  <c r="FC99" i="18" s="1"/>
  <c r="GC137" i="18"/>
  <c r="GC103" i="18" s="1"/>
  <c r="GP115" i="18"/>
  <c r="FC113" i="18"/>
  <c r="FC76" i="18"/>
  <c r="CP72" i="18"/>
  <c r="CP27" i="18" s="1"/>
  <c r="DP64" i="18"/>
  <c r="HC80" i="18"/>
  <c r="EP67" i="18"/>
  <c r="EC123" i="18"/>
  <c r="EP116" i="18"/>
  <c r="GP131" i="18"/>
  <c r="GP101" i="18" s="1"/>
  <c r="FC133" i="18"/>
  <c r="GC80" i="18"/>
  <c r="GC35" i="18" s="1"/>
  <c r="CP86" i="18"/>
  <c r="DP109" i="18"/>
  <c r="CC80" i="18"/>
  <c r="CC35" i="18" s="1"/>
  <c r="CP70" i="18"/>
  <c r="CP25" i="18" s="1"/>
  <c r="EP81" i="18"/>
  <c r="EP36" i="18" s="1"/>
  <c r="HC133" i="18"/>
  <c r="GC120" i="18"/>
  <c r="EC91" i="18"/>
  <c r="GP78" i="18"/>
  <c r="HC112" i="18"/>
  <c r="HC99" i="18" s="1"/>
  <c r="FP108" i="18"/>
  <c r="HC89" i="18"/>
  <c r="HC44" i="18" s="1"/>
  <c r="EP129" i="18"/>
  <c r="DP68" i="18"/>
  <c r="HC87" i="18"/>
  <c r="EP64" i="18"/>
  <c r="EP19" i="18" s="1"/>
  <c r="EC88" i="18"/>
  <c r="EC75" i="18"/>
  <c r="EC30" i="18" s="1"/>
  <c r="GP134" i="18"/>
  <c r="DC76" i="18"/>
  <c r="DC31" i="18" s="1"/>
  <c r="CC65" i="18"/>
  <c r="CC20" i="18" s="1"/>
  <c r="GP114" i="18"/>
  <c r="FP74" i="18"/>
  <c r="FP29" i="18" s="1"/>
  <c r="FP67" i="18"/>
  <c r="FP87" i="18"/>
  <c r="CP74" i="18"/>
  <c r="CP29" i="18" s="1"/>
  <c r="EP113" i="18"/>
  <c r="GC92" i="18"/>
  <c r="FP137" i="18"/>
  <c r="FP103" i="18" s="1"/>
  <c r="HC132" i="18"/>
  <c r="DC89" i="18"/>
  <c r="DC44" i="18" s="1"/>
  <c r="FP88" i="18"/>
  <c r="EP90" i="18"/>
  <c r="FC127" i="18"/>
  <c r="FC81" i="18"/>
  <c r="FP124" i="18"/>
  <c r="FP100" i="18" s="1"/>
  <c r="FP85" i="18"/>
  <c r="EC111" i="18"/>
  <c r="CC92" i="18"/>
  <c r="EC117" i="18"/>
  <c r="FP91" i="18"/>
  <c r="EC67" i="18"/>
  <c r="FC128" i="18"/>
  <c r="GP66" i="18"/>
  <c r="DC85" i="18"/>
  <c r="DC40" i="18" s="1"/>
  <c r="FP134" i="18"/>
  <c r="FC68" i="18"/>
  <c r="FC23" i="18" s="1"/>
  <c r="CP88" i="18"/>
  <c r="CP43" i="18" s="1"/>
  <c r="DP85" i="18"/>
  <c r="DP40" i="18" s="1"/>
  <c r="CC73" i="18"/>
  <c r="CC28" i="18" s="1"/>
  <c r="CP68" i="18"/>
  <c r="CP23" i="18" s="1"/>
  <c r="HC110" i="18"/>
  <c r="DP110" i="18"/>
  <c r="AP68" i="18"/>
  <c r="AP23" i="18" s="1"/>
  <c r="GP132" i="18"/>
  <c r="GP70" i="18"/>
  <c r="GP25" i="18" s="1"/>
  <c r="EC131" i="18"/>
  <c r="EC101" i="18" s="1"/>
  <c r="DC70" i="18"/>
  <c r="DC25" i="18" s="1"/>
  <c r="EP65" i="18"/>
  <c r="EP20" i="18" s="1"/>
  <c r="EC79" i="18"/>
  <c r="AP87" i="18"/>
  <c r="AP42" i="18" s="1"/>
  <c r="DP75" i="18"/>
  <c r="DC72" i="18"/>
  <c r="DC27" i="18" s="1"/>
  <c r="DC86" i="18"/>
  <c r="GC132" i="18"/>
  <c r="CC78" i="18"/>
  <c r="CC33" i="18" s="1"/>
  <c r="GP71" i="18"/>
  <c r="GP26" i="18" s="1"/>
  <c r="HC121" i="18"/>
  <c r="HC88" i="18"/>
  <c r="HC62" i="18"/>
  <c r="HC17" i="18" s="1"/>
  <c r="GP92" i="18"/>
  <c r="GC128" i="18"/>
  <c r="EC64" i="18"/>
  <c r="EC19" i="18" s="1"/>
  <c r="CC74" i="18"/>
  <c r="CC29" i="18" s="1"/>
  <c r="CC62" i="18"/>
  <c r="CC17" i="18" s="1"/>
  <c r="HC90" i="18"/>
  <c r="FP135" i="18"/>
  <c r="FP98" i="18" s="1"/>
  <c r="CP91" i="18"/>
  <c r="HC114" i="18"/>
  <c r="GP73" i="18"/>
  <c r="CP82" i="18"/>
  <c r="CP37" i="18" s="1"/>
  <c r="FP113" i="18"/>
  <c r="HC65" i="18"/>
  <c r="HC20" i="18" s="1"/>
  <c r="EP80" i="18"/>
  <c r="EP35" i="18" s="1"/>
  <c r="AP89" i="18"/>
  <c r="AP44" i="18" s="1"/>
  <c r="DP129" i="18"/>
  <c r="AP70" i="18"/>
  <c r="AP25" i="18" s="1"/>
  <c r="HC81" i="18"/>
  <c r="FC116" i="18"/>
  <c r="EP108" i="18"/>
  <c r="FC114" i="18"/>
  <c r="DC66" i="18"/>
  <c r="DC21" i="18" s="1"/>
  <c r="GP136" i="18"/>
  <c r="GP102" i="18" s="1"/>
  <c r="GC127" i="18"/>
  <c r="EP89" i="18"/>
  <c r="EP44" i="18" s="1"/>
  <c r="GP135" i="18"/>
  <c r="GP98" i="18" s="1"/>
  <c r="GP97" i="18" s="1"/>
  <c r="HC115" i="18"/>
  <c r="EP114" i="18"/>
  <c r="EC119" i="18"/>
  <c r="EP120" i="18"/>
  <c r="AP72" i="18"/>
  <c r="AP27" i="18" s="1"/>
  <c r="GC83" i="18"/>
  <c r="GC38" i="18" s="1"/>
  <c r="FP130" i="18"/>
  <c r="AP84" i="18"/>
  <c r="AP39" i="18" s="1"/>
  <c r="GC109" i="18"/>
  <c r="DP92" i="18"/>
  <c r="GP112" i="18"/>
  <c r="GP99" i="18" s="1"/>
  <c r="HC82" i="18"/>
  <c r="GP107" i="18"/>
  <c r="EC128" i="18"/>
  <c r="GP120" i="18"/>
  <c r="FC107" i="18"/>
  <c r="HC130" i="18"/>
  <c r="FC70" i="18"/>
  <c r="EP83" i="18"/>
  <c r="EP38" i="18" s="1"/>
  <c r="DP71" i="18"/>
  <c r="DP26" i="18" s="1"/>
  <c r="GC117" i="18"/>
  <c r="GC123" i="18"/>
  <c r="EC116" i="18"/>
  <c r="GP80" i="18"/>
  <c r="EP76" i="18"/>
  <c r="EP31" i="18" s="1"/>
  <c r="CP69" i="18"/>
  <c r="CP24" i="18" s="1"/>
  <c r="DC88" i="18"/>
  <c r="DC43" i="18" s="1"/>
  <c r="DP117" i="18"/>
  <c r="FC78" i="18"/>
  <c r="FC33" i="18" s="1"/>
  <c r="FC67" i="18"/>
  <c r="HC119" i="18"/>
  <c r="EC78" i="18"/>
  <c r="GP89" i="18"/>
  <c r="EP78" i="18"/>
  <c r="EP33" i="18" s="1"/>
  <c r="DP119" i="18"/>
  <c r="HC66" i="18"/>
  <c r="HC21" i="18" s="1"/>
  <c r="GP65" i="18"/>
  <c r="GP20" i="18" s="1"/>
  <c r="GP75" i="18"/>
  <c r="GC86" i="18"/>
  <c r="EC77" i="18"/>
  <c r="DP124" i="18"/>
  <c r="DP100" i="18" s="1"/>
  <c r="EP131" i="18"/>
  <c r="EP101" i="18" s="1"/>
  <c r="GC89" i="18"/>
  <c r="GC44" i="18" s="1"/>
  <c r="DP131" i="18"/>
  <c r="DP101" i="18" s="1"/>
  <c r="FC130" i="18"/>
  <c r="FP92" i="18"/>
  <c r="GP91" i="18"/>
  <c r="FP80" i="18"/>
  <c r="FP35" i="18" s="1"/>
  <c r="EC90" i="18"/>
  <c r="HC74" i="18"/>
  <c r="FC85" i="18"/>
  <c r="FC40" i="18" s="1"/>
  <c r="AP69" i="18"/>
  <c r="AP24" i="18" s="1"/>
  <c r="EC130" i="18"/>
  <c r="GP133" i="18"/>
  <c r="AP77" i="18"/>
  <c r="AP32" i="18" s="1"/>
  <c r="FP75" i="18"/>
  <c r="FP30" i="18" s="1"/>
  <c r="CC89" i="18"/>
  <c r="CC44" i="18" s="1"/>
  <c r="GP121" i="18"/>
  <c r="DP66" i="18"/>
  <c r="EC121" i="18"/>
  <c r="GC85" i="18"/>
  <c r="GC40" i="18" s="1"/>
  <c r="EP66" i="18"/>
  <c r="EP21" i="18" s="1"/>
  <c r="FC125" i="18"/>
  <c r="GP63" i="18"/>
  <c r="HC63" i="18"/>
  <c r="EC73" i="18"/>
  <c r="EC28" i="18" s="1"/>
  <c r="AP92" i="18"/>
  <c r="CC64" i="18"/>
  <c r="CC19" i="18" s="1"/>
  <c r="GP86" i="18"/>
  <c r="CC70" i="18"/>
  <c r="CC25" i="18" s="1"/>
  <c r="DP73" i="18"/>
  <c r="DP28" i="18" s="1"/>
  <c r="FP117" i="18"/>
  <c r="FC109" i="18"/>
  <c r="DP108" i="18"/>
  <c r="CC75" i="18"/>
  <c r="CC30" i="18" s="1"/>
  <c r="GC136" i="18"/>
  <c r="GC102" i="18" s="1"/>
  <c r="CC88" i="18"/>
  <c r="CC43" i="18" s="1"/>
  <c r="EC110" i="18"/>
  <c r="AP90" i="18"/>
  <c r="FC111" i="18"/>
  <c r="DP69" i="18"/>
  <c r="DP24" i="18" s="1"/>
  <c r="DP134" i="18"/>
  <c r="HC70" i="18"/>
  <c r="HC25" i="18" s="1"/>
  <c r="FP84" i="18"/>
  <c r="CC84" i="18"/>
  <c r="CC39" i="18" s="1"/>
  <c r="GC129" i="18"/>
  <c r="HC79" i="18"/>
  <c r="HC64" i="18"/>
  <c r="EC112" i="18"/>
  <c r="EC99" i="18" s="1"/>
  <c r="EP135" i="18"/>
  <c r="EP98" i="18" s="1"/>
  <c r="EC85" i="18"/>
  <c r="HC108" i="18"/>
  <c r="HC116" i="18"/>
  <c r="CC72" i="18"/>
  <c r="CC27" i="18" s="1"/>
  <c r="EC135" i="18"/>
  <c r="EC98" i="18" s="1"/>
  <c r="HC68" i="18"/>
  <c r="CC77" i="18"/>
  <c r="CC32" i="18" s="1"/>
  <c r="EP137" i="18"/>
  <c r="EP103" i="18" s="1"/>
  <c r="FP64" i="18"/>
  <c r="FP19" i="18" s="1"/>
  <c r="CC82" i="18"/>
  <c r="CC37" i="18" s="1"/>
  <c r="FP125" i="18"/>
  <c r="CP84" i="18"/>
  <c r="CP39" i="18" s="1"/>
  <c r="FP112" i="18"/>
  <c r="FP99" i="18" s="1"/>
  <c r="CC87" i="18"/>
  <c r="CC42" i="18" s="1"/>
  <c r="GC135" i="18"/>
  <c r="GC98" i="18" s="1"/>
  <c r="AP67" i="18"/>
  <c r="GC131" i="18"/>
  <c r="GC101" i="18" s="1"/>
  <c r="DP81" i="18"/>
  <c r="DP36" i="18" s="1"/>
  <c r="DP62" i="18"/>
  <c r="DP17" i="18" s="1"/>
  <c r="GP79" i="18"/>
  <c r="FP129" i="18"/>
  <c r="HC118" i="18"/>
  <c r="EC114" i="18"/>
  <c r="FC65" i="18"/>
  <c r="GC70" i="18"/>
  <c r="GC25" i="18" s="1"/>
  <c r="GP108" i="18"/>
  <c r="FC124" i="18"/>
  <c r="FC100" i="18" s="1"/>
  <c r="CC63" i="18"/>
  <c r="CC18" i="18" s="1"/>
  <c r="FC79" i="18"/>
  <c r="DC64" i="18"/>
  <c r="DC19" i="18" s="1"/>
  <c r="FP89" i="18"/>
  <c r="FP44" i="18" s="1"/>
  <c r="EC92" i="18"/>
  <c r="DP72" i="18"/>
  <c r="FP133" i="18"/>
  <c r="DP125" i="18"/>
  <c r="FC83" i="18"/>
  <c r="DC69" i="18"/>
  <c r="DC24" i="18" s="1"/>
  <c r="CC69" i="18"/>
  <c r="CC24" i="18" s="1"/>
  <c r="FC121" i="18"/>
  <c r="GP76" i="18"/>
  <c r="GP31" i="18" s="1"/>
  <c r="FP90" i="18"/>
  <c r="FC74" i="18"/>
  <c r="EC136" i="18"/>
  <c r="EC102" i="18" s="1"/>
  <c r="GC90" i="18"/>
  <c r="HC67" i="18"/>
  <c r="HC126" i="18"/>
  <c r="DC63" i="18"/>
  <c r="DC18" i="18" s="1"/>
  <c r="GC118" i="18"/>
  <c r="EC69" i="18"/>
  <c r="EC24" i="18" s="1"/>
  <c r="GP125" i="18"/>
  <c r="EC107" i="18"/>
  <c r="FP118" i="18"/>
  <c r="CP71" i="18"/>
  <c r="CP26" i="18" s="1"/>
  <c r="CP66" i="18"/>
  <c r="CP21" i="18" s="1"/>
  <c r="DP82" i="18"/>
  <c r="DP37" i="18" s="1"/>
  <c r="AP73" i="18"/>
  <c r="AP28" i="18" s="1"/>
  <c r="FC63" i="18"/>
  <c r="EP69" i="18"/>
  <c r="DP120" i="18"/>
  <c r="EP122" i="18"/>
  <c r="FP68" i="18"/>
  <c r="FP23" i="18" s="1"/>
  <c r="GC64" i="18"/>
  <c r="DP132" i="18"/>
  <c r="GP64" i="18"/>
  <c r="GP19" i="18" s="1"/>
  <c r="EC125" i="18"/>
  <c r="EP136" i="18"/>
  <c r="EP102" i="18" s="1"/>
  <c r="FC89" i="18"/>
  <c r="FC44" i="18" s="1"/>
  <c r="DC71" i="18"/>
  <c r="DC26" i="18" s="1"/>
  <c r="GP81" i="18"/>
  <c r="GP36" i="18" s="1"/>
  <c r="FC64" i="18"/>
  <c r="FC19" i="18" s="1"/>
  <c r="DP70" i="18"/>
  <c r="DP25" i="18" s="1"/>
  <c r="HP62" i="18"/>
  <c r="FC136" i="18"/>
  <c r="FC102" i="18" s="1"/>
  <c r="HP111" i="18"/>
  <c r="HP81" i="18"/>
  <c r="HP133" i="18"/>
  <c r="EP88" i="18"/>
  <c r="EP43" i="18" s="1"/>
  <c r="HC117" i="18"/>
  <c r="FP73" i="18"/>
  <c r="FP28" i="18" s="1"/>
  <c r="HP107" i="18"/>
  <c r="DP80" i="18"/>
  <c r="HP88" i="18"/>
  <c r="HP43" i="18" s="1"/>
  <c r="GC122" i="18"/>
  <c r="EC113" i="18"/>
  <c r="FC80" i="18"/>
  <c r="FC35" i="18" s="1"/>
  <c r="EC122" i="18"/>
  <c r="FC62" i="18"/>
  <c r="FC17" i="18" s="1"/>
  <c r="EP127" i="18"/>
  <c r="HP114" i="18"/>
  <c r="HP132" i="18"/>
  <c r="HP72" i="18"/>
  <c r="HP83" i="18"/>
  <c r="DC90" i="18"/>
  <c r="CP89" i="18"/>
  <c r="CP44" i="18" s="1"/>
  <c r="HP116" i="18"/>
  <c r="HP63" i="18"/>
  <c r="GP123" i="18"/>
  <c r="HP125" i="18"/>
  <c r="FP76" i="18"/>
  <c r="FP31" i="18" s="1"/>
  <c r="FP69" i="18"/>
  <c r="GP122" i="18"/>
  <c r="FC110" i="18"/>
  <c r="GC119" i="18"/>
  <c r="DC82" i="18"/>
  <c r="DC37" i="18" s="1"/>
  <c r="FC117" i="18"/>
  <c r="HP135" i="18"/>
  <c r="HP98" i="18" s="1"/>
  <c r="HP120" i="18"/>
  <c r="HP131" i="18"/>
  <c r="HP101" i="18" s="1"/>
  <c r="EP124" i="18"/>
  <c r="EP100" i="18" s="1"/>
  <c r="HP91" i="18"/>
  <c r="HP73" i="18"/>
  <c r="HP128" i="18"/>
  <c r="DP88" i="18"/>
  <c r="DP43" i="18" s="1"/>
  <c r="HP69" i="18"/>
  <c r="HP24" i="18" s="1"/>
  <c r="HP85" i="18"/>
  <c r="DP67" i="18"/>
  <c r="HP117" i="18"/>
  <c r="GC65" i="18"/>
  <c r="GC20" i="18" s="1"/>
  <c r="GP118" i="18"/>
  <c r="HP123" i="18"/>
  <c r="HP122" i="18"/>
  <c r="EP130" i="18"/>
  <c r="DP63" i="18"/>
  <c r="DP18" i="18" s="1"/>
  <c r="EP107" i="18"/>
  <c r="FC88" i="18"/>
  <c r="FC43" i="18" s="1"/>
  <c r="FC77" i="18"/>
  <c r="FC32" i="18" s="1"/>
  <c r="HP68" i="18"/>
  <c r="HP89" i="18"/>
  <c r="FC92" i="18"/>
  <c r="FP122" i="18"/>
  <c r="FC108" i="18"/>
  <c r="CP77" i="18"/>
  <c r="CP32" i="18" s="1"/>
  <c r="DC80" i="18"/>
  <c r="DC35" i="18" s="1"/>
  <c r="HP109" i="18"/>
  <c r="GP83" i="18"/>
  <c r="GP38" i="18" s="1"/>
  <c r="HP87" i="18"/>
  <c r="FP70" i="18"/>
  <c r="FP25" i="18" s="1"/>
  <c r="HP115" i="18"/>
  <c r="HP118" i="18"/>
  <c r="DC75" i="18"/>
  <c r="DC30" i="18" s="1"/>
  <c r="HP136" i="18"/>
  <c r="HP102" i="18" s="1"/>
  <c r="HC123" i="18"/>
  <c r="HP130" i="18"/>
  <c r="HP121" i="18"/>
  <c r="EC87" i="18"/>
  <c r="EC42" i="18" s="1"/>
  <c r="CC86" i="18"/>
  <c r="HP80" i="18"/>
  <c r="GP88" i="18"/>
  <c r="HP90" i="18"/>
  <c r="DP89" i="18"/>
  <c r="HP71" i="18"/>
  <c r="HP26" i="18" s="1"/>
  <c r="GC133" i="18"/>
  <c r="HP66" i="18"/>
  <c r="HP21" i="18" s="1"/>
  <c r="CP81" i="18"/>
  <c r="CP36" i="18" s="1"/>
  <c r="FP127" i="18"/>
  <c r="GC68" i="18"/>
  <c r="FC126" i="18"/>
  <c r="FP132" i="18"/>
  <c r="HP77" i="18"/>
  <c r="HP32" i="18" s="1"/>
  <c r="EC66" i="18"/>
  <c r="EC21" i="18" s="1"/>
  <c r="FP126" i="18"/>
  <c r="FC115" i="18"/>
  <c r="DC62" i="18"/>
  <c r="DC17" i="18" s="1"/>
  <c r="CC79" i="18"/>
  <c r="HP84" i="18"/>
  <c r="HP78" i="18"/>
  <c r="HP33" i="18" s="1"/>
  <c r="EC127" i="18"/>
  <c r="HP127" i="18"/>
  <c r="HP92" i="18"/>
  <c r="GC121" i="18"/>
  <c r="GC72" i="18"/>
  <c r="GC27" i="18" s="1"/>
  <c r="HP110" i="18"/>
  <c r="CP87" i="18"/>
  <c r="CP42" i="18" s="1"/>
  <c r="FP79" i="18"/>
  <c r="HC78" i="18"/>
  <c r="HP74" i="18"/>
  <c r="CP83" i="18"/>
  <c r="CP38" i="18" s="1"/>
  <c r="GC62" i="18"/>
  <c r="GC17" i="18" s="1"/>
  <c r="EP87" i="18"/>
  <c r="EP42" i="18" s="1"/>
  <c r="EP77" i="18"/>
  <c r="EP32" i="18" s="1"/>
  <c r="GP85" i="18"/>
  <c r="HP112" i="18"/>
  <c r="HP99" i="18" s="1"/>
  <c r="HP113" i="18"/>
  <c r="EC126" i="18"/>
  <c r="HP86" i="18"/>
  <c r="EC74" i="18"/>
  <c r="EC29" i="18" s="1"/>
  <c r="EC84" i="18"/>
  <c r="EC39" i="18" s="1"/>
  <c r="HP129" i="18"/>
  <c r="GC108" i="18"/>
  <c r="AP85" i="18"/>
  <c r="AP40" i="18" s="1"/>
  <c r="FC69" i="18"/>
  <c r="FC24" i="18" s="1"/>
  <c r="HC127" i="18"/>
  <c r="FC132" i="18"/>
  <c r="EP62" i="18"/>
  <c r="HP75" i="18"/>
  <c r="HP134" i="18"/>
  <c r="GP130" i="18"/>
  <c r="GP90" i="18"/>
  <c r="HP82" i="18"/>
  <c r="HP37" i="18" s="1"/>
  <c r="HP76" i="18"/>
  <c r="HP31" i="18" s="1"/>
  <c r="HP70" i="18"/>
  <c r="HP25" i="18" s="1"/>
  <c r="EP85" i="18"/>
  <c r="HP108" i="18"/>
  <c r="HP67" i="18"/>
  <c r="HP124" i="18"/>
  <c r="HP100" i="18" s="1"/>
  <c r="HP65" i="18"/>
  <c r="HP20" i="18" s="1"/>
  <c r="FC120" i="18"/>
  <c r="DC74" i="18"/>
  <c r="DC29" i="18" s="1"/>
  <c r="HP64" i="18"/>
  <c r="HP137" i="18"/>
  <c r="HP103" i="18" s="1"/>
  <c r="HP126" i="18"/>
  <c r="GP68" i="18"/>
  <c r="GP23" i="18" s="1"/>
  <c r="HP119" i="18"/>
  <c r="HP79" i="18"/>
  <c r="CE203" i="22"/>
  <c r="CE158" i="22" s="1"/>
  <c r="R118" i="22"/>
  <c r="R52" i="23"/>
  <c r="R53" i="23"/>
  <c r="R100" i="23"/>
  <c r="R103" i="23"/>
  <c r="R120" i="23"/>
  <c r="R80" i="22"/>
  <c r="R51" i="23"/>
  <c r="R96" i="23"/>
  <c r="R121" i="23"/>
  <c r="R126" i="23"/>
  <c r="R98" i="23"/>
  <c r="R31" i="23"/>
  <c r="R47" i="23"/>
  <c r="R128" i="22"/>
  <c r="R119" i="23"/>
  <c r="R106" i="23"/>
  <c r="R74" i="22"/>
  <c r="R30" i="23"/>
  <c r="R118" i="23"/>
  <c r="R46" i="23"/>
  <c r="R35" i="23"/>
  <c r="R114" i="22"/>
  <c r="R105" i="23"/>
  <c r="R117" i="23"/>
  <c r="R27" i="23"/>
  <c r="R97" i="23"/>
  <c r="R49" i="23"/>
  <c r="R34" i="23"/>
  <c r="R125" i="23"/>
  <c r="R124" i="23"/>
  <c r="R102" i="23"/>
  <c r="R104" i="23"/>
  <c r="R33" i="23"/>
  <c r="R50" i="23"/>
  <c r="FR67" i="22"/>
  <c r="R123" i="23"/>
  <c r="R32" i="23"/>
  <c r="R70" i="22"/>
  <c r="R26" i="23"/>
  <c r="R101" i="23"/>
  <c r="CE117" i="22"/>
  <c r="AE88" i="22"/>
  <c r="DR263" i="22"/>
  <c r="EE221" i="22"/>
  <c r="ER116" i="22"/>
  <c r="BE109" i="22"/>
  <c r="FE210" i="22"/>
  <c r="BR77" i="22"/>
  <c r="AR135" i="22"/>
  <c r="AR98" i="22" s="1"/>
  <c r="DE77" i="22"/>
  <c r="R76" i="22"/>
  <c r="DE267" i="22"/>
  <c r="AR68" i="22"/>
  <c r="GE262" i="22"/>
  <c r="EE199" i="22"/>
  <c r="BE121" i="22"/>
  <c r="CE225" i="22"/>
  <c r="CE180" i="22" s="1"/>
  <c r="EE76" i="22"/>
  <c r="FE222" i="22"/>
  <c r="FE90" i="22"/>
  <c r="DE112" i="22"/>
  <c r="DE99" i="22" s="1"/>
  <c r="FE214" i="22"/>
  <c r="AR114" i="22"/>
  <c r="ER257" i="22"/>
  <c r="ER215" i="22"/>
  <c r="DR254" i="22"/>
  <c r="BE88" i="22"/>
  <c r="FR130" i="22"/>
  <c r="FR135" i="22"/>
  <c r="FR98" i="22" s="1"/>
  <c r="FE206" i="22"/>
  <c r="DE88" i="22"/>
  <c r="CR224" i="22"/>
  <c r="CR179" i="22" s="1"/>
  <c r="DE117" i="22"/>
  <c r="DE119" i="22"/>
  <c r="AR110" i="22"/>
  <c r="FR263" i="22"/>
  <c r="GE205" i="22"/>
  <c r="BE80" i="22"/>
  <c r="BR127" i="22"/>
  <c r="R77" i="22"/>
  <c r="CR267" i="22"/>
  <c r="FR86" i="22"/>
  <c r="CR117" i="22"/>
  <c r="GE229" i="22"/>
  <c r="DE259" i="22"/>
  <c r="CE134" i="22"/>
  <c r="BR67" i="22"/>
  <c r="R64" i="22"/>
  <c r="BE70" i="22"/>
  <c r="DR74" i="22"/>
  <c r="ER73" i="22"/>
  <c r="FR62" i="22"/>
  <c r="FR74" i="22"/>
  <c r="CE251" i="22"/>
  <c r="CE161" i="22" s="1"/>
  <c r="DE201" i="22"/>
  <c r="AE111" i="22"/>
  <c r="ER123" i="22"/>
  <c r="FE263" i="22"/>
  <c r="CE215" i="22"/>
  <c r="CE170" i="22" s="1"/>
  <c r="DR205" i="22"/>
  <c r="FR73" i="22"/>
  <c r="BR63" i="22"/>
  <c r="AR120" i="22"/>
  <c r="EE70" i="22"/>
  <c r="GE69" i="22"/>
  <c r="GE217" i="22"/>
  <c r="EE81" i="22"/>
  <c r="CE89" i="22"/>
  <c r="CR268" i="22"/>
  <c r="CR238" i="22" s="1"/>
  <c r="AR90" i="22"/>
  <c r="EE246" i="22"/>
  <c r="DR108" i="22"/>
  <c r="BR90" i="22"/>
  <c r="EE86" i="22"/>
  <c r="CR90" i="22"/>
  <c r="FR260" i="22"/>
  <c r="FE219" i="22"/>
  <c r="FE218" i="22"/>
  <c r="FE173" i="22" s="1"/>
  <c r="EE130" i="22"/>
  <c r="EE120" i="22"/>
  <c r="EE85" i="22"/>
  <c r="CR264" i="22"/>
  <c r="CE79" i="22"/>
  <c r="DR225" i="22"/>
  <c r="BE72" i="22"/>
  <c r="BR120" i="22"/>
  <c r="ER131" i="22"/>
  <c r="ER101" i="22" s="1"/>
  <c r="AE82" i="22"/>
  <c r="ER268" i="22"/>
  <c r="ER238" i="22" s="1"/>
  <c r="GE88" i="22"/>
  <c r="ER110" i="22"/>
  <c r="DE127" i="22"/>
  <c r="AE71" i="22"/>
  <c r="AE124" i="22"/>
  <c r="AE100" i="22" s="1"/>
  <c r="CR121" i="22"/>
  <c r="DE115" i="22"/>
  <c r="DE78" i="22"/>
  <c r="AR107" i="22"/>
  <c r="FE208" i="22"/>
  <c r="CR219" i="22"/>
  <c r="CR174" i="22" s="1"/>
  <c r="DE86" i="22"/>
  <c r="DE132" i="22"/>
  <c r="BE69" i="22"/>
  <c r="FE130" i="22"/>
  <c r="EE82" i="22"/>
  <c r="DE227" i="22"/>
  <c r="CR220" i="22"/>
  <c r="AE68" i="22"/>
  <c r="EE270" i="22"/>
  <c r="FE123" i="22"/>
  <c r="CR71" i="22"/>
  <c r="GE266" i="22"/>
  <c r="R95" i="23"/>
  <c r="R113" i="22"/>
  <c r="BR72" i="22"/>
  <c r="DR218" i="22"/>
  <c r="GE248" i="22"/>
  <c r="BR125" i="22"/>
  <c r="FE259" i="22"/>
  <c r="GE228" i="22"/>
  <c r="AR67" i="22"/>
  <c r="ER201" i="22"/>
  <c r="FR133" i="22"/>
  <c r="EE202" i="22"/>
  <c r="ER63" i="22"/>
  <c r="DR222" i="22"/>
  <c r="R36" i="23"/>
  <c r="FR79" i="22"/>
  <c r="FR66" i="22"/>
  <c r="CE76" i="22"/>
  <c r="CR210" i="22"/>
  <c r="DR117" i="22"/>
  <c r="R108" i="22"/>
  <c r="GE253" i="22"/>
  <c r="DR71" i="22"/>
  <c r="DR201" i="22"/>
  <c r="DR115" i="22"/>
  <c r="FR69" i="22"/>
  <c r="ER113" i="22"/>
  <c r="FE114" i="22"/>
  <c r="CR201" i="22"/>
  <c r="BE65" i="22"/>
  <c r="CE71" i="22"/>
  <c r="R85" i="22"/>
  <c r="BR124" i="22"/>
  <c r="BR100" i="22" s="1"/>
  <c r="AE75" i="22"/>
  <c r="FR262" i="22"/>
  <c r="DR128" i="22"/>
  <c r="DR268" i="22"/>
  <c r="DR238" i="22" s="1"/>
  <c r="ER259" i="22"/>
  <c r="CR68" i="22"/>
  <c r="AE118" i="22"/>
  <c r="BR115" i="22"/>
  <c r="BE86" i="22"/>
  <c r="ER205" i="22"/>
  <c r="DE81" i="22"/>
  <c r="CR107" i="22"/>
  <c r="CE116" i="22"/>
  <c r="CE274" i="22"/>
  <c r="CE240" i="22" s="1"/>
  <c r="BR76" i="22"/>
  <c r="FR265" i="22"/>
  <c r="FE261" i="22"/>
  <c r="FE237" i="22" s="1"/>
  <c r="DE220" i="22"/>
  <c r="EE267" i="22"/>
  <c r="FR120" i="22"/>
  <c r="EE92" i="22"/>
  <c r="CE110" i="22"/>
  <c r="BR81" i="22"/>
  <c r="DR267" i="22"/>
  <c r="CE221" i="22"/>
  <c r="AE121" i="22"/>
  <c r="ER255" i="22"/>
  <c r="ER126" i="22"/>
  <c r="DE135" i="22"/>
  <c r="DE98" i="22" s="1"/>
  <c r="R62" i="22"/>
  <c r="ER130" i="22"/>
  <c r="GE202" i="22"/>
  <c r="ER206" i="22"/>
  <c r="DE208" i="22"/>
  <c r="CR123" i="22"/>
  <c r="BR75" i="22"/>
  <c r="EE200" i="22"/>
  <c r="ER133" i="22"/>
  <c r="EE135" i="22"/>
  <c r="EE98" i="22" s="1"/>
  <c r="CE131" i="22"/>
  <c r="CE101" i="22" s="1"/>
  <c r="GE70" i="22"/>
  <c r="CR273" i="22"/>
  <c r="CR239" i="22" s="1"/>
  <c r="AR131" i="22"/>
  <c r="AR101" i="22" s="1"/>
  <c r="R89" i="22"/>
  <c r="CR116" i="22"/>
  <c r="FE250" i="22"/>
  <c r="R126" i="22"/>
  <c r="FE256" i="22"/>
  <c r="AE74" i="22"/>
  <c r="FR87" i="22"/>
  <c r="EE129" i="22"/>
  <c r="BR84" i="22"/>
  <c r="CR225" i="22"/>
  <c r="R25" i="23"/>
  <c r="DE256" i="22"/>
  <c r="CR200" i="22"/>
  <c r="CR155" i="22" s="1"/>
  <c r="ER91" i="22"/>
  <c r="FE107" i="22"/>
  <c r="DR120" i="22"/>
  <c r="FR227" i="22"/>
  <c r="FE127" i="22"/>
  <c r="DR119" i="22"/>
  <c r="BR87" i="22"/>
  <c r="GE116" i="22"/>
  <c r="DE136" i="22"/>
  <c r="DE102" i="22" s="1"/>
  <c r="DR130" i="22"/>
  <c r="FR63" i="22"/>
  <c r="EE249" i="22"/>
  <c r="EE236" i="22" s="1"/>
  <c r="DR213" i="22"/>
  <c r="FR214" i="22"/>
  <c r="FR82" i="22"/>
  <c r="FR269" i="22"/>
  <c r="AR128" i="22"/>
  <c r="CR229" i="22"/>
  <c r="DR227" i="22"/>
  <c r="EE69" i="22"/>
  <c r="AR66" i="22"/>
  <c r="CR70" i="22"/>
  <c r="CE80" i="22"/>
  <c r="EE218" i="22"/>
  <c r="R75" i="22"/>
  <c r="FE254" i="22"/>
  <c r="DR136" i="22"/>
  <c r="DR102" i="22" s="1"/>
  <c r="CR271" i="22"/>
  <c r="CR181" i="22" s="1"/>
  <c r="DR67" i="22"/>
  <c r="CE249" i="22"/>
  <c r="CE236" i="22" s="1"/>
  <c r="GE65" i="22"/>
  <c r="AR84" i="22"/>
  <c r="FE83" i="22"/>
  <c r="GE268" i="22"/>
  <c r="GE238" i="22" s="1"/>
  <c r="AR126" i="22"/>
  <c r="CR86" i="22"/>
  <c r="AE72" i="22"/>
  <c r="DE66" i="22"/>
  <c r="DR72" i="22"/>
  <c r="DR27" i="22" s="1"/>
  <c r="AR85" i="22"/>
  <c r="BR131" i="22"/>
  <c r="BR101" i="22" s="1"/>
  <c r="DR274" i="22"/>
  <c r="DR240" i="22" s="1"/>
  <c r="AR127" i="22"/>
  <c r="EE274" i="22"/>
  <c r="EE240" i="22" s="1"/>
  <c r="ER217" i="22"/>
  <c r="EE124" i="22"/>
  <c r="EE100" i="22" s="1"/>
  <c r="DR253" i="22"/>
  <c r="GE83" i="22"/>
  <c r="FE126" i="22"/>
  <c r="EE119" i="22"/>
  <c r="ER87" i="22"/>
  <c r="EE216" i="22"/>
  <c r="BE119" i="22"/>
  <c r="FE136" i="22"/>
  <c r="FE102" i="22" s="1"/>
  <c r="CR69" i="22"/>
  <c r="CE68" i="22"/>
  <c r="GE109" i="22"/>
  <c r="CR244" i="22"/>
  <c r="ER71" i="22"/>
  <c r="ER26" i="22" s="1"/>
  <c r="GE258" i="22"/>
  <c r="CR206" i="22"/>
  <c r="BR110" i="22"/>
  <c r="R111" i="22"/>
  <c r="FR129" i="22"/>
  <c r="R122" i="23"/>
  <c r="CR216" i="22"/>
  <c r="ER202" i="22"/>
  <c r="EE107" i="22"/>
  <c r="CR122" i="22"/>
  <c r="BR117" i="22"/>
  <c r="AE80" i="22"/>
  <c r="DR75" i="22"/>
  <c r="DR30" i="22" s="1"/>
  <c r="DE71" i="22"/>
  <c r="CR120" i="22"/>
  <c r="GE66" i="22"/>
  <c r="BE117" i="22"/>
  <c r="CE261" i="22"/>
  <c r="CE237" i="22" s="1"/>
  <c r="BR70" i="22"/>
  <c r="DE209" i="22"/>
  <c r="EE201" i="22"/>
  <c r="EE156" i="22" s="1"/>
  <c r="BR88" i="22"/>
  <c r="AE108" i="22"/>
  <c r="GE136" i="22"/>
  <c r="GE102" i="22" s="1"/>
  <c r="FE118" i="22"/>
  <c r="CE272" i="22"/>
  <c r="DE85" i="22"/>
  <c r="DR121" i="22"/>
  <c r="FR136" i="22"/>
  <c r="FR102" i="22" s="1"/>
  <c r="DE210" i="22"/>
  <c r="AR77" i="22"/>
  <c r="FR274" i="22"/>
  <c r="FR240" i="22" s="1"/>
  <c r="R79" i="22"/>
  <c r="R124" i="22"/>
  <c r="R100" i="22" s="1"/>
  <c r="FE229" i="22"/>
  <c r="DE67" i="22"/>
  <c r="FE211" i="22"/>
  <c r="FE166" i="22" s="1"/>
  <c r="FE258" i="22"/>
  <c r="CR88" i="22"/>
  <c r="AR63" i="22"/>
  <c r="GE84" i="22"/>
  <c r="ER219" i="22"/>
  <c r="GE125" i="22"/>
  <c r="R137" i="22"/>
  <c r="R103" i="22" s="1"/>
  <c r="BR119" i="22"/>
  <c r="ER125" i="22"/>
  <c r="EE253" i="22"/>
  <c r="R117" i="22"/>
  <c r="FE80" i="22"/>
  <c r="GE272" i="22"/>
  <c r="GE235" i="22" s="1"/>
  <c r="EE64" i="22"/>
  <c r="AE90" i="22"/>
  <c r="CR199" i="22"/>
  <c r="CR154" i="22" s="1"/>
  <c r="CE217" i="22"/>
  <c r="ER221" i="22"/>
  <c r="GE129" i="22"/>
  <c r="DR73" i="22"/>
  <c r="ER72" i="22"/>
  <c r="FR207" i="22"/>
  <c r="BE116" i="22"/>
  <c r="R54" i="23"/>
  <c r="EE133" i="22"/>
  <c r="AR121" i="22"/>
  <c r="R107" i="22"/>
  <c r="R17" i="22" s="1"/>
  <c r="FR264" i="22"/>
  <c r="GE261" i="22"/>
  <c r="GE237" i="22" s="1"/>
  <c r="AE73" i="22"/>
  <c r="CE255" i="22"/>
  <c r="FR109" i="22"/>
  <c r="ER86" i="22"/>
  <c r="DR258" i="22"/>
  <c r="BE127" i="22"/>
  <c r="FE225" i="22"/>
  <c r="FR71" i="22"/>
  <c r="BE66" i="22"/>
  <c r="GE256" i="22"/>
  <c r="R78" i="22"/>
  <c r="GE134" i="22"/>
  <c r="GE226" i="22"/>
  <c r="EE63" i="22"/>
  <c r="ER246" i="22"/>
  <c r="EE271" i="22"/>
  <c r="AR69" i="22"/>
  <c r="AR24" i="22" s="1"/>
  <c r="ER69" i="22"/>
  <c r="DR126" i="22"/>
  <c r="AR88" i="22"/>
  <c r="DR65" i="22"/>
  <c r="CR125" i="22"/>
  <c r="R37" i="23"/>
  <c r="DE273" i="22"/>
  <c r="DE239" i="22" s="1"/>
  <c r="EE72" i="22"/>
  <c r="DR248" i="22"/>
  <c r="AE69" i="22"/>
  <c r="EE67" i="22"/>
  <c r="CE218" i="22"/>
  <c r="DE224" i="22"/>
  <c r="DE268" i="22"/>
  <c r="DE238" i="22" s="1"/>
  <c r="AE79" i="22"/>
  <c r="FR248" i="22"/>
  <c r="EE248" i="22"/>
  <c r="DE123" i="22"/>
  <c r="CR62" i="22"/>
  <c r="CR17" i="22" s="1"/>
  <c r="DR217" i="22"/>
  <c r="DE121" i="22"/>
  <c r="FR137" i="22"/>
  <c r="FR103" i="22" s="1"/>
  <c r="CR223" i="22"/>
  <c r="BR85" i="22"/>
  <c r="BE130" i="22"/>
  <c r="BR134" i="22"/>
  <c r="EE80" i="22"/>
  <c r="AR132" i="22"/>
  <c r="BE62" i="22"/>
  <c r="R88" i="22"/>
  <c r="BE131" i="22"/>
  <c r="BE101" i="22" s="1"/>
  <c r="GE132" i="22"/>
  <c r="GE213" i="22"/>
  <c r="GE168" i="22" s="1"/>
  <c r="DE131" i="22"/>
  <c r="DE101" i="22" s="1"/>
  <c r="R107" i="23"/>
  <c r="FR92" i="22"/>
  <c r="CR211" i="22"/>
  <c r="ER64" i="22"/>
  <c r="AE113" i="22"/>
  <c r="DR204" i="22"/>
  <c r="CR128" i="22"/>
  <c r="AE77" i="22"/>
  <c r="BR89" i="22"/>
  <c r="DE211" i="22"/>
  <c r="ER222" i="22"/>
  <c r="DE244" i="22"/>
  <c r="DE73" i="22"/>
  <c r="FE116" i="22"/>
  <c r="GE80" i="22"/>
  <c r="GE35" i="22" s="1"/>
  <c r="FE89" i="22"/>
  <c r="GE79" i="22"/>
  <c r="CR255" i="22"/>
  <c r="R38" i="23"/>
  <c r="BE122" i="22"/>
  <c r="EE255" i="22"/>
  <c r="EE204" i="22"/>
  <c r="FR114" i="22"/>
  <c r="EE254" i="22"/>
  <c r="AR118" i="22"/>
  <c r="EE112" i="22"/>
  <c r="EE99" i="22" s="1"/>
  <c r="BE108" i="22"/>
  <c r="BE63" i="22"/>
  <c r="ER89" i="22"/>
  <c r="GE72" i="22"/>
  <c r="ER79" i="22"/>
  <c r="FE65" i="22"/>
  <c r="FE135" i="22"/>
  <c r="FE98" i="22" s="1"/>
  <c r="DR80" i="22"/>
  <c r="FR215" i="22"/>
  <c r="FR170" i="22" s="1"/>
  <c r="GE207" i="22"/>
  <c r="FE75" i="22"/>
  <c r="DR92" i="22"/>
  <c r="DE261" i="22"/>
  <c r="DE237" i="22" s="1"/>
  <c r="EE136" i="22"/>
  <c r="EE102" i="22" s="1"/>
  <c r="FR267" i="22"/>
  <c r="FE111" i="22"/>
  <c r="EE110" i="22"/>
  <c r="CE228" i="22"/>
  <c r="CE119" i="22"/>
  <c r="ER227" i="22"/>
  <c r="CR205" i="22"/>
  <c r="DE212" i="22"/>
  <c r="GE122" i="22"/>
  <c r="GE250" i="22"/>
  <c r="GE227" i="22"/>
  <c r="ER108" i="22"/>
  <c r="GE221" i="22"/>
  <c r="CE264" i="22"/>
  <c r="CE174" i="22" s="1"/>
  <c r="CE137" i="22"/>
  <c r="CE103" i="22" s="1"/>
  <c r="BR83" i="22"/>
  <c r="R72" i="22"/>
  <c r="DR257" i="22"/>
  <c r="CE252" i="22"/>
  <c r="DE133" i="22"/>
  <c r="DR124" i="22"/>
  <c r="DR100" i="22" s="1"/>
  <c r="AR76" i="22"/>
  <c r="AR31" i="22" s="1"/>
  <c r="R108" i="23"/>
  <c r="EE137" i="22"/>
  <c r="EE103" i="22" s="1"/>
  <c r="EE269" i="22"/>
  <c r="CE81" i="22"/>
  <c r="R84" i="22"/>
  <c r="AR72" i="22"/>
  <c r="ER81" i="22"/>
  <c r="ER36" i="22" s="1"/>
  <c r="BE67" i="22"/>
  <c r="CR111" i="22"/>
  <c r="FR272" i="22"/>
  <c r="FR235" i="22" s="1"/>
  <c r="GE211" i="22"/>
  <c r="AR109" i="22"/>
  <c r="GE271" i="22"/>
  <c r="ER214" i="22"/>
  <c r="GE199" i="22"/>
  <c r="DR134" i="22"/>
  <c r="BE90" i="22"/>
  <c r="CE124" i="22"/>
  <c r="CE100" i="22" s="1"/>
  <c r="AR81" i="22"/>
  <c r="AR36" i="22" s="1"/>
  <c r="ER68" i="22"/>
  <c r="DR251" i="22"/>
  <c r="R81" i="22"/>
  <c r="CE229" i="22"/>
  <c r="CE210" i="22"/>
  <c r="DR79" i="22"/>
  <c r="ER134" i="22"/>
  <c r="AE83" i="22"/>
  <c r="DE72" i="22"/>
  <c r="DE27" i="22" s="1"/>
  <c r="DR78" i="22"/>
  <c r="FR78" i="22"/>
  <c r="EE259" i="22"/>
  <c r="FE69" i="22"/>
  <c r="FE24" i="22" s="1"/>
  <c r="FE73" i="22"/>
  <c r="ER74" i="22"/>
  <c r="CE257" i="22"/>
  <c r="CE223" i="22"/>
  <c r="AE119" i="22"/>
  <c r="CR252" i="22"/>
  <c r="CE65" i="22"/>
  <c r="CE20" i="22" s="1"/>
  <c r="ER115" i="22"/>
  <c r="BR80" i="22"/>
  <c r="EE79" i="22"/>
  <c r="CE220" i="22"/>
  <c r="CE175" i="22" s="1"/>
  <c r="AE76" i="22"/>
  <c r="AE31" i="22" s="1"/>
  <c r="CE108" i="22"/>
  <c r="BR121" i="22"/>
  <c r="DR215" i="22"/>
  <c r="BR64" i="22"/>
  <c r="CR124" i="22"/>
  <c r="CR100" i="22" s="1"/>
  <c r="CR82" i="22"/>
  <c r="BR79" i="22"/>
  <c r="FE200" i="22"/>
  <c r="EE252" i="22"/>
  <c r="CR228" i="22"/>
  <c r="CR85" i="22"/>
  <c r="DE74" i="22"/>
  <c r="DE29" i="22" s="1"/>
  <c r="CR67" i="22"/>
  <c r="DE215" i="22"/>
  <c r="CR63" i="22"/>
  <c r="DR202" i="22"/>
  <c r="BE81" i="22"/>
  <c r="GE90" i="22"/>
  <c r="EE78" i="22"/>
  <c r="DE207" i="22"/>
  <c r="FE228" i="22"/>
  <c r="EE87" i="22"/>
  <c r="FR115" i="22"/>
  <c r="R65" i="22"/>
  <c r="FR249" i="22"/>
  <c r="FR236" i="22" s="1"/>
  <c r="BR112" i="22"/>
  <c r="BR99" i="22" s="1"/>
  <c r="DR256" i="22"/>
  <c r="FR132" i="22"/>
  <c r="DR262" i="22"/>
  <c r="CR130" i="22"/>
  <c r="CE125" i="22"/>
  <c r="R92" i="22"/>
  <c r="R29" i="23"/>
  <c r="AR122" i="22"/>
  <c r="FR221" i="22"/>
  <c r="BR137" i="22"/>
  <c r="BR103" i="22" s="1"/>
  <c r="ER80" i="22"/>
  <c r="ER35" i="22" s="1"/>
  <c r="AE86" i="22"/>
  <c r="GE270" i="22"/>
  <c r="CR118" i="22"/>
  <c r="BE89" i="22"/>
  <c r="AR86" i="22"/>
  <c r="GE128" i="22"/>
  <c r="ER66" i="22"/>
  <c r="CR251" i="22"/>
  <c r="EE116" i="22"/>
  <c r="DR107" i="22"/>
  <c r="AE136" i="22"/>
  <c r="AE102" i="22" s="1"/>
  <c r="ER251" i="22"/>
  <c r="ER228" i="22"/>
  <c r="DR127" i="22"/>
  <c r="CE123" i="22"/>
  <c r="FE201" i="22"/>
  <c r="AE116" i="22"/>
  <c r="AE92" i="22"/>
  <c r="DE108" i="22"/>
  <c r="GE223" i="22"/>
  <c r="EE68" i="22"/>
  <c r="CR73" i="22"/>
  <c r="CR28" i="22" s="1"/>
  <c r="EE245" i="22"/>
  <c r="FE92" i="22"/>
  <c r="DE250" i="22"/>
  <c r="DE160" i="22" s="1"/>
  <c r="DE89" i="22"/>
  <c r="R129" i="22"/>
  <c r="ER247" i="22"/>
  <c r="CE87" i="22"/>
  <c r="EE65" i="22"/>
  <c r="EE20" i="22" s="1"/>
  <c r="BR91" i="22"/>
  <c r="DE114" i="22"/>
  <c r="ER88" i="22"/>
  <c r="ER43" i="22" s="1"/>
  <c r="GE247" i="22"/>
  <c r="ER249" i="22"/>
  <c r="ER236" i="22" s="1"/>
  <c r="FE271" i="22"/>
  <c r="CR137" i="22"/>
  <c r="CR103" i="22" s="1"/>
  <c r="ER245" i="22"/>
  <c r="EE122" i="22"/>
  <c r="CE262" i="22"/>
  <c r="CE250" i="22"/>
  <c r="CE160" i="22" s="1"/>
  <c r="GE200" i="22"/>
  <c r="EE266" i="22"/>
  <c r="CE216" i="22"/>
  <c r="CR250" i="22"/>
  <c r="CE82" i="22"/>
  <c r="DE200" i="22"/>
  <c r="GE82" i="22"/>
  <c r="BE126" i="22"/>
  <c r="R123" i="22"/>
  <c r="R33" i="22" s="1"/>
  <c r="GE118" i="22"/>
  <c r="CR91" i="22"/>
  <c r="DR84" i="22"/>
  <c r="GE224" i="22"/>
  <c r="FE125" i="22"/>
  <c r="ER85" i="22"/>
  <c r="ER40" i="22" s="1"/>
  <c r="ER253" i="22"/>
  <c r="CR108" i="22"/>
  <c r="DR85" i="22"/>
  <c r="DR40" i="22" s="1"/>
  <c r="R109" i="22"/>
  <c r="EE115" i="22"/>
  <c r="ER129" i="22"/>
  <c r="CE224" i="22"/>
  <c r="R130" i="22"/>
  <c r="DR82" i="22"/>
  <c r="GE204" i="22"/>
  <c r="ER252" i="22"/>
  <c r="CE263" i="22"/>
  <c r="FR134" i="22"/>
  <c r="CE114" i="22"/>
  <c r="FE117" i="22"/>
  <c r="R90" i="22"/>
  <c r="ER265" i="22"/>
  <c r="ER269" i="22"/>
  <c r="CE84" i="22"/>
  <c r="CR131" i="22"/>
  <c r="CR101" i="22" s="1"/>
  <c r="DR89" i="22"/>
  <c r="DR44" i="22" s="1"/>
  <c r="GE222" i="22"/>
  <c r="GE208" i="22"/>
  <c r="EE207" i="22"/>
  <c r="EE162" i="22" s="1"/>
  <c r="DE248" i="22"/>
  <c r="BR133" i="22"/>
  <c r="AR116" i="22"/>
  <c r="GE130" i="22"/>
  <c r="FR259" i="22"/>
  <c r="DR69" i="22"/>
  <c r="GE67" i="22"/>
  <c r="CR247" i="22"/>
  <c r="GE120" i="22"/>
  <c r="R63" i="22"/>
  <c r="R18" i="22" s="1"/>
  <c r="DE84" i="22"/>
  <c r="GE77" i="22"/>
  <c r="GE32" i="22" s="1"/>
  <c r="AR113" i="22"/>
  <c r="CE199" i="22"/>
  <c r="GE85" i="22"/>
  <c r="R73" i="22"/>
  <c r="R28" i="22" s="1"/>
  <c r="FE63" i="22"/>
  <c r="DE265" i="22"/>
  <c r="EE89" i="22"/>
  <c r="GE135" i="22"/>
  <c r="GE98" i="22" s="1"/>
  <c r="BR107" i="22"/>
  <c r="CR135" i="22"/>
  <c r="CR98" i="22" s="1"/>
  <c r="CR222" i="22"/>
  <c r="CR177" i="22" s="1"/>
  <c r="ER119" i="22"/>
  <c r="FE269" i="22"/>
  <c r="AR108" i="22"/>
  <c r="EE213" i="22"/>
  <c r="AE117" i="22"/>
  <c r="EE220" i="22"/>
  <c r="EE262" i="22"/>
  <c r="DR66" i="22"/>
  <c r="CE247" i="22"/>
  <c r="FE66" i="22"/>
  <c r="FE21" i="22" s="1"/>
  <c r="FE248" i="22"/>
  <c r="FR218" i="22"/>
  <c r="FR173" i="22" s="1"/>
  <c r="ER117" i="22"/>
  <c r="DR62" i="22"/>
  <c r="CR126" i="22"/>
  <c r="EE77" i="22"/>
  <c r="EE32" i="22" s="1"/>
  <c r="CR254" i="22"/>
  <c r="EE211" i="22"/>
  <c r="ER262" i="22"/>
  <c r="CE67" i="22"/>
  <c r="FE202" i="22"/>
  <c r="FE204" i="22"/>
  <c r="DR212" i="22"/>
  <c r="DR167" i="22" s="1"/>
  <c r="CE202" i="22"/>
  <c r="AE78" i="22"/>
  <c r="FR254" i="22"/>
  <c r="DE109" i="22"/>
  <c r="CR257" i="22"/>
  <c r="CR167" i="22" s="1"/>
  <c r="FE267" i="22"/>
  <c r="BR135" i="22"/>
  <c r="BR98" i="22" s="1"/>
  <c r="CR74" i="22"/>
  <c r="CE208" i="22"/>
  <c r="CE163" i="22" s="1"/>
  <c r="FE203" i="22"/>
  <c r="EE268" i="22"/>
  <c r="EE238" i="22" s="1"/>
  <c r="AR137" i="22"/>
  <c r="AR103" i="22" s="1"/>
  <c r="ER211" i="22"/>
  <c r="DE254" i="22"/>
  <c r="DE255" i="22"/>
  <c r="CR76" i="22"/>
  <c r="CR31" i="22" s="1"/>
  <c r="EE215" i="22"/>
  <c r="DE257" i="22"/>
  <c r="ER244" i="22"/>
  <c r="BR68" i="22"/>
  <c r="GE215" i="22"/>
  <c r="CE111" i="22"/>
  <c r="DR207" i="22"/>
  <c r="FE251" i="22"/>
  <c r="CR253" i="22"/>
  <c r="AR92" i="22"/>
  <c r="FE227" i="22"/>
  <c r="CE222" i="22"/>
  <c r="CE177" i="22" s="1"/>
  <c r="BE77" i="22"/>
  <c r="BE32" i="22" s="1"/>
  <c r="FR131" i="22"/>
  <c r="FR101" i="22" s="1"/>
  <c r="GE252" i="22"/>
  <c r="GE87" i="22"/>
  <c r="GE42" i="22" s="1"/>
  <c r="CR84" i="22"/>
  <c r="BR126" i="22"/>
  <c r="ER263" i="22"/>
  <c r="R109" i="23"/>
  <c r="CE74" i="22"/>
  <c r="FE113" i="22"/>
  <c r="CE121" i="22"/>
  <c r="EE210" i="22"/>
  <c r="EE165" i="22" s="1"/>
  <c r="GE114" i="22"/>
  <c r="ER135" i="22"/>
  <c r="ER98" i="22" s="1"/>
  <c r="DE120" i="22"/>
  <c r="R110" i="22"/>
  <c r="AR73" i="22"/>
  <c r="GE107" i="22"/>
  <c r="AR65" i="22"/>
  <c r="AR20" i="22" s="1"/>
  <c r="BR62" i="22"/>
  <c r="FR83" i="22"/>
  <c r="CE109" i="22"/>
  <c r="CE62" i="22"/>
  <c r="DE204" i="22"/>
  <c r="DR209" i="22"/>
  <c r="DR164" i="22" s="1"/>
  <c r="FE264" i="22"/>
  <c r="FE224" i="22"/>
  <c r="FE179" i="22" s="1"/>
  <c r="DR135" i="22"/>
  <c r="DR98" i="22" s="1"/>
  <c r="EE126" i="22"/>
  <c r="DR132" i="22"/>
  <c r="DR223" i="22"/>
  <c r="DE111" i="22"/>
  <c r="ER65" i="22"/>
  <c r="ER20" i="22" s="1"/>
  <c r="BE64" i="22"/>
  <c r="CE122" i="22"/>
  <c r="DE274" i="22"/>
  <c r="DE240" i="22" s="1"/>
  <c r="EE256" i="22"/>
  <c r="DR273" i="22"/>
  <c r="DR239" i="22" s="1"/>
  <c r="GE267" i="22"/>
  <c r="BE73" i="22"/>
  <c r="CE207" i="22"/>
  <c r="CE162" i="22" s="1"/>
  <c r="FE87" i="22"/>
  <c r="CE77" i="22"/>
  <c r="CE32" i="22" s="1"/>
  <c r="FR217" i="22"/>
  <c r="FR172" i="22" s="1"/>
  <c r="DE118" i="22"/>
  <c r="FR108" i="22"/>
  <c r="CR134" i="22"/>
  <c r="FR121" i="22"/>
  <c r="CE90" i="22"/>
  <c r="EE128" i="22"/>
  <c r="AE64" i="22"/>
  <c r="GE216" i="22"/>
  <c r="R66" i="22"/>
  <c r="EE205" i="22"/>
  <c r="FE74" i="22"/>
  <c r="FR211" i="22"/>
  <c r="FE220" i="22"/>
  <c r="GE75" i="22"/>
  <c r="GE30" i="22" s="1"/>
  <c r="ER223" i="22"/>
  <c r="CE73" i="22"/>
  <c r="AE85" i="22"/>
  <c r="CE112" i="22"/>
  <c r="CE99" i="22" s="1"/>
  <c r="GE218" i="22"/>
  <c r="FE247" i="22"/>
  <c r="DE202" i="22"/>
  <c r="GE92" i="22"/>
  <c r="R116" i="22"/>
  <c r="DE64" i="22"/>
  <c r="DE19" i="22" s="1"/>
  <c r="ER272" i="22"/>
  <c r="ER235" i="22" s="1"/>
  <c r="FR273" i="22"/>
  <c r="FR239" i="22" s="1"/>
  <c r="EE62" i="22"/>
  <c r="DR129" i="22"/>
  <c r="EE272" i="22"/>
  <c r="EE235" i="22" s="1"/>
  <c r="GE91" i="22"/>
  <c r="BE115" i="22"/>
  <c r="DE126" i="22"/>
  <c r="DE107" i="22"/>
  <c r="GE201" i="22"/>
  <c r="DR214" i="22"/>
  <c r="CR92" i="22"/>
  <c r="FE119" i="22"/>
  <c r="AE62" i="22"/>
  <c r="GE73" i="22"/>
  <c r="GE28" i="22" s="1"/>
  <c r="BE91" i="22"/>
  <c r="CE212" i="22"/>
  <c r="CE167" i="22" s="1"/>
  <c r="FR119" i="22"/>
  <c r="EE108" i="22"/>
  <c r="FE209" i="22"/>
  <c r="GE76" i="22"/>
  <c r="CR203" i="22"/>
  <c r="GE113" i="22"/>
  <c r="CR77" i="22"/>
  <c r="CR32" i="22" s="1"/>
  <c r="CE269" i="22"/>
  <c r="CR72" i="22"/>
  <c r="CR27" i="22" s="1"/>
  <c r="AE114" i="22"/>
  <c r="CE78" i="22"/>
  <c r="FE257" i="22"/>
  <c r="DR123" i="22"/>
  <c r="DR245" i="22"/>
  <c r="AE134" i="22"/>
  <c r="DE266" i="22"/>
  <c r="ER76" i="22"/>
  <c r="BE74" i="22"/>
  <c r="DR90" i="22"/>
  <c r="BE118" i="22"/>
  <c r="FE71" i="22"/>
  <c r="FE26" i="22" s="1"/>
  <c r="DE247" i="22"/>
  <c r="DE124" i="22"/>
  <c r="DE100" i="22" s="1"/>
  <c r="CE64" i="22"/>
  <c r="CE19" i="22" s="1"/>
  <c r="FR268" i="22"/>
  <c r="FR238" i="22" s="1"/>
  <c r="DR229" i="22"/>
  <c r="AR130" i="22"/>
  <c r="FE249" i="22"/>
  <c r="FE236" i="22" s="1"/>
  <c r="ER77" i="22"/>
  <c r="DR219" i="22"/>
  <c r="R112" i="22"/>
  <c r="R99" i="22" s="1"/>
  <c r="DE70" i="22"/>
  <c r="DE25" i="22" s="1"/>
  <c r="DE90" i="22"/>
  <c r="DE221" i="22"/>
  <c r="ER114" i="22"/>
  <c r="BE136" i="22"/>
  <c r="BE102" i="22" s="1"/>
  <c r="DR211" i="22"/>
  <c r="R134" i="22"/>
  <c r="GE64" i="22"/>
  <c r="GE19" i="22" s="1"/>
  <c r="DE110" i="22"/>
  <c r="DE229" i="22"/>
  <c r="CR113" i="22"/>
  <c r="DR111" i="22"/>
  <c r="DR70" i="22"/>
  <c r="DR25" i="22" s="1"/>
  <c r="DR260" i="22"/>
  <c r="DR63" i="22"/>
  <c r="DE271" i="22"/>
  <c r="R48" i="23"/>
  <c r="GE63" i="22"/>
  <c r="CR274" i="22"/>
  <c r="CR240" i="22" s="1"/>
  <c r="CE128" i="22"/>
  <c r="CR272" i="22"/>
  <c r="CR235" i="22" s="1"/>
  <c r="CR234" i="22" s="1"/>
  <c r="DE63" i="22"/>
  <c r="DE18" i="22" s="1"/>
  <c r="CR114" i="22"/>
  <c r="DE87" i="22"/>
  <c r="AE128" i="22"/>
  <c r="GE244" i="22"/>
  <c r="AE127" i="22"/>
  <c r="ER122" i="22"/>
  <c r="BE132" i="22"/>
  <c r="CE91" i="22"/>
  <c r="DR199" i="22"/>
  <c r="ER83" i="22"/>
  <c r="FE121" i="22"/>
  <c r="FE70" i="22"/>
  <c r="DR221" i="22"/>
  <c r="FE268" i="22"/>
  <c r="FE238" i="22" s="1"/>
  <c r="GE209" i="22"/>
  <c r="EE251" i="22"/>
  <c r="BE133" i="22"/>
  <c r="FE110" i="22"/>
  <c r="CE69" i="22"/>
  <c r="BE107" i="22"/>
  <c r="CE266" i="22"/>
  <c r="FE205" i="22"/>
  <c r="FE160" i="22" s="1"/>
  <c r="CR204" i="22"/>
  <c r="GE110" i="22"/>
  <c r="AR62" i="22"/>
  <c r="AR17" i="22" s="1"/>
  <c r="AR119" i="22"/>
  <c r="FE79" i="22"/>
  <c r="CR263" i="22"/>
  <c r="DR246" i="22"/>
  <c r="DE252" i="22"/>
  <c r="ER78" i="22"/>
  <c r="ER33" i="22" s="1"/>
  <c r="BE78" i="22"/>
  <c r="CE268" i="22"/>
  <c r="CE238" i="22" s="1"/>
  <c r="BE110" i="22"/>
  <c r="CR89" i="22"/>
  <c r="CR44" i="22" s="1"/>
  <c r="DR255" i="22"/>
  <c r="EE132" i="22"/>
  <c r="FR89" i="22"/>
  <c r="FR44" i="22" s="1"/>
  <c r="EE257" i="22"/>
  <c r="FR256" i="22"/>
  <c r="AE84" i="22"/>
  <c r="CR79" i="22"/>
  <c r="ER127" i="22"/>
  <c r="CR132" i="22"/>
  <c r="AE67" i="22"/>
  <c r="FR68" i="22"/>
  <c r="DR88" i="22"/>
  <c r="DR122" i="22"/>
  <c r="BE92" i="22"/>
  <c r="BR113" i="22"/>
  <c r="BE75" i="22"/>
  <c r="FE133" i="22"/>
  <c r="EE219" i="22"/>
  <c r="R82" i="22"/>
  <c r="CE72" i="22"/>
  <c r="CE27" i="22" s="1"/>
  <c r="CE63" i="22"/>
  <c r="CE18" i="22" s="1"/>
  <c r="FR271" i="22"/>
  <c r="CE107" i="22"/>
  <c r="GE249" i="22"/>
  <c r="GE236" i="22" s="1"/>
  <c r="GE214" i="22"/>
  <c r="FE260" i="22"/>
  <c r="R99" i="23"/>
  <c r="FR88" i="22"/>
  <c r="FR43" i="22" s="1"/>
  <c r="EE258" i="22"/>
  <c r="DE226" i="22"/>
  <c r="DE137" i="22"/>
  <c r="DE103" i="22" s="1"/>
  <c r="FR213" i="22"/>
  <c r="ER270" i="22"/>
  <c r="DE249" i="22"/>
  <c r="DE236" i="22" s="1"/>
  <c r="FR125" i="22"/>
  <c r="BE113" i="22"/>
  <c r="FR107" i="22"/>
  <c r="DE203" i="22"/>
  <c r="AR125" i="22"/>
  <c r="AE65" i="22"/>
  <c r="CE273" i="22"/>
  <c r="CE239" i="22" s="1"/>
  <c r="FE246" i="22"/>
  <c r="BE83" i="22"/>
  <c r="FR118" i="22"/>
  <c r="DR228" i="22"/>
  <c r="FR203" i="22"/>
  <c r="FR158" i="22" s="1"/>
  <c r="R55" i="23"/>
  <c r="AE87" i="22"/>
  <c r="DR87" i="22"/>
  <c r="BR73" i="22"/>
  <c r="CE244" i="22"/>
  <c r="AE123" i="22"/>
  <c r="ER254" i="22"/>
  <c r="GE219" i="22"/>
  <c r="CR87" i="22"/>
  <c r="CR42" i="22" s="1"/>
  <c r="GE123" i="22"/>
  <c r="ER84" i="22"/>
  <c r="FE266" i="22"/>
  <c r="CE115" i="22"/>
  <c r="R83" i="22"/>
  <c r="FR261" i="22"/>
  <c r="FR237" i="22" s="1"/>
  <c r="AR87" i="22"/>
  <c r="AR42" i="22" s="1"/>
  <c r="ER208" i="22"/>
  <c r="ER163" i="22" s="1"/>
  <c r="FE212" i="22"/>
  <c r="FE167" i="22" s="1"/>
  <c r="FR270" i="22"/>
  <c r="DR265" i="22"/>
  <c r="GE246" i="22"/>
  <c r="FR111" i="22"/>
  <c r="BE124" i="22"/>
  <c r="BE100" i="22" s="1"/>
  <c r="EE118" i="22"/>
  <c r="CR256" i="22"/>
  <c r="FR126" i="22"/>
  <c r="FE64" i="22"/>
  <c r="BR128" i="22"/>
  <c r="R131" i="22"/>
  <c r="R101" i="22" s="1"/>
  <c r="CE204" i="22"/>
  <c r="FE86" i="22"/>
  <c r="DR216" i="22"/>
  <c r="BE123" i="22"/>
  <c r="GE260" i="22"/>
  <c r="EE263" i="22"/>
  <c r="CE92" i="22"/>
  <c r="CE133" i="22"/>
  <c r="FE112" i="22"/>
  <c r="FE99" i="22" s="1"/>
  <c r="DE228" i="22"/>
  <c r="ER225" i="22"/>
  <c r="DR109" i="22"/>
  <c r="R86" i="22"/>
  <c r="DR131" i="22"/>
  <c r="DR101" i="22" s="1"/>
  <c r="GE112" i="22"/>
  <c r="GE99" i="22" s="1"/>
  <c r="R122" i="22"/>
  <c r="CE246" i="22"/>
  <c r="CE156" i="22" s="1"/>
  <c r="DR250" i="22"/>
  <c r="CR213" i="22"/>
  <c r="FE84" i="22"/>
  <c r="ER120" i="22"/>
  <c r="R67" i="22"/>
  <c r="BR114" i="22"/>
  <c r="DR118" i="22"/>
  <c r="FR219" i="22"/>
  <c r="FR174" i="22" s="1"/>
  <c r="DE272" i="22"/>
  <c r="DE235" i="22" s="1"/>
  <c r="DR210" i="22"/>
  <c r="DR165" i="22" s="1"/>
  <c r="CE211" i="22"/>
  <c r="CE166" i="22" s="1"/>
  <c r="ER261" i="22"/>
  <c r="ER237" i="22" s="1"/>
  <c r="GE115" i="22"/>
  <c r="ER204" i="22"/>
  <c r="BR78" i="22"/>
  <c r="FR202" i="22"/>
  <c r="AR124" i="22"/>
  <c r="AR100" i="22" s="1"/>
  <c r="CR217" i="22"/>
  <c r="FR75" i="22"/>
  <c r="FR30" i="22" s="1"/>
  <c r="CR127" i="22"/>
  <c r="DE264" i="22"/>
  <c r="FE245" i="22"/>
  <c r="FE265" i="22"/>
  <c r="R133" i="22"/>
  <c r="FE108" i="22"/>
  <c r="FR223" i="22"/>
  <c r="AR112" i="22"/>
  <c r="AR99" i="22" s="1"/>
  <c r="GE89" i="22"/>
  <c r="GE44" i="22" s="1"/>
  <c r="R125" i="22"/>
  <c r="BE125" i="22"/>
  <c r="FE82" i="22"/>
  <c r="DE246" i="22"/>
  <c r="CR110" i="22"/>
  <c r="EE71" i="22"/>
  <c r="EE26" i="22" s="1"/>
  <c r="AE63" i="22"/>
  <c r="AE18" i="22" s="1"/>
  <c r="FE128" i="22"/>
  <c r="AE132" i="22"/>
  <c r="AR83" i="22"/>
  <c r="AR38" i="22" s="1"/>
  <c r="BE82" i="22"/>
  <c r="CR81" i="22"/>
  <c r="FE81" i="22"/>
  <c r="FE36" i="22" s="1"/>
  <c r="DE213" i="22"/>
  <c r="FE68" i="22"/>
  <c r="FE23" i="22" s="1"/>
  <c r="DR76" i="22"/>
  <c r="DR31" i="22" s="1"/>
  <c r="AR115" i="22"/>
  <c r="GE263" i="22"/>
  <c r="EE75" i="22"/>
  <c r="DR68" i="22"/>
  <c r="BR66" i="22"/>
  <c r="FR247" i="22"/>
  <c r="CR218" i="22"/>
  <c r="CR173" i="22" s="1"/>
  <c r="CR215" i="22"/>
  <c r="CR207" i="22"/>
  <c r="CR162" i="22" s="1"/>
  <c r="FE67" i="22"/>
  <c r="FR128" i="22"/>
  <c r="BR71" i="22"/>
  <c r="ER274" i="22"/>
  <c r="ER240" i="22" s="1"/>
  <c r="GE251" i="22"/>
  <c r="AE115" i="22"/>
  <c r="BE120" i="22"/>
  <c r="EE228" i="22"/>
  <c r="AR89" i="22"/>
  <c r="GE210" i="22"/>
  <c r="DE128" i="22"/>
  <c r="ER136" i="22"/>
  <c r="ER102" i="22" s="1"/>
  <c r="DR112" i="22"/>
  <c r="DR99" i="22" s="1"/>
  <c r="AE110" i="22"/>
  <c r="BR122" i="22"/>
  <c r="GE133" i="22"/>
  <c r="FR226" i="22"/>
  <c r="DR113" i="22"/>
  <c r="EE273" i="22"/>
  <c r="EE239" i="22" s="1"/>
  <c r="BR108" i="22"/>
  <c r="BR111" i="22"/>
  <c r="EE111" i="22"/>
  <c r="FE76" i="22"/>
  <c r="FE31" i="22" s="1"/>
  <c r="DE134" i="22"/>
  <c r="EE125" i="22"/>
  <c r="ER92" i="22"/>
  <c r="FR201" i="22"/>
  <c r="FR156" i="22" s="1"/>
  <c r="ER218" i="22"/>
  <c r="ER173" i="22" s="1"/>
  <c r="GE203" i="22"/>
  <c r="EE208" i="22"/>
  <c r="EE163" i="22" s="1"/>
  <c r="FR244" i="22"/>
  <c r="ER271" i="22"/>
  <c r="DE217" i="22"/>
  <c r="CR136" i="22"/>
  <c r="CR102" i="22" s="1"/>
  <c r="BR132" i="22"/>
  <c r="GE127" i="22"/>
  <c r="BR130" i="22"/>
  <c r="AR64" i="22"/>
  <c r="AR19" i="22" s="1"/>
  <c r="EE229" i="22"/>
  <c r="ER207" i="22"/>
  <c r="ER162" i="22" s="1"/>
  <c r="AR71" i="22"/>
  <c r="AR26" i="22" s="1"/>
  <c r="FE122" i="22"/>
  <c r="DR247" i="22"/>
  <c r="CR209" i="22"/>
  <c r="DE82" i="22"/>
  <c r="DE37" i="22" s="1"/>
  <c r="DR83" i="22"/>
  <c r="DR110" i="22"/>
  <c r="FR90" i="22"/>
  <c r="BE85" i="22"/>
  <c r="CR248" i="22"/>
  <c r="DR266" i="22"/>
  <c r="FR220" i="22"/>
  <c r="FR175" i="22" s="1"/>
  <c r="CE130" i="22"/>
  <c r="EE224" i="22"/>
  <c r="EE179" i="22" s="1"/>
  <c r="AR75" i="22"/>
  <c r="CR265" i="22"/>
  <c r="FR124" i="22"/>
  <c r="FR100" i="22" s="1"/>
  <c r="GE264" i="22"/>
  <c r="FR250" i="22"/>
  <c r="GE274" i="22"/>
  <c r="GE240" i="22" s="1"/>
  <c r="GE206" i="22"/>
  <c r="GE161" i="22" s="1"/>
  <c r="DE270" i="22"/>
  <c r="DE180" i="22" s="1"/>
  <c r="DE258" i="22"/>
  <c r="CR246" i="22"/>
  <c r="CE127" i="22"/>
  <c r="DR252" i="22"/>
  <c r="FE253" i="22"/>
  <c r="ER266" i="22"/>
  <c r="CR133" i="22"/>
  <c r="DE222" i="22"/>
  <c r="DE177" i="22" s="1"/>
  <c r="R120" i="22"/>
  <c r="DR137" i="22"/>
  <c r="DR103" i="22" s="1"/>
  <c r="DE269" i="22"/>
  <c r="FE244" i="22"/>
  <c r="FR199" i="22"/>
  <c r="ER200" i="22"/>
  <c r="AR133" i="22"/>
  <c r="EE131" i="22"/>
  <c r="EE101" i="22" s="1"/>
  <c r="EE66" i="22"/>
  <c r="EE21" i="22" s="1"/>
  <c r="ER118" i="22"/>
  <c r="CR112" i="22"/>
  <c r="CR99" i="22" s="1"/>
  <c r="FE132" i="22"/>
  <c r="FR113" i="22"/>
  <c r="ER124" i="22"/>
  <c r="ER100" i="22" s="1"/>
  <c r="FE129" i="22"/>
  <c r="AR129" i="22"/>
  <c r="CR115" i="22"/>
  <c r="CE118" i="22"/>
  <c r="DE68" i="22"/>
  <c r="FR200" i="22"/>
  <c r="BR92" i="22"/>
  <c r="FR122" i="22"/>
  <c r="FR224" i="22"/>
  <c r="FR179" i="22" s="1"/>
  <c r="ER82" i="22"/>
  <c r="EE123" i="22"/>
  <c r="CR109" i="22"/>
  <c r="R115" i="22"/>
  <c r="BR82" i="22"/>
  <c r="BR37" i="22" s="1"/>
  <c r="AR136" i="22"/>
  <c r="AR102" i="22" s="1"/>
  <c r="EE260" i="22"/>
  <c r="EE261" i="22"/>
  <c r="EE237" i="22" s="1"/>
  <c r="EE83" i="22"/>
  <c r="ER199" i="22"/>
  <c r="ER154" i="22" s="1"/>
  <c r="BR118" i="22"/>
  <c r="DR116" i="22"/>
  <c r="EE90" i="22"/>
  <c r="DE91" i="22"/>
  <c r="CR258" i="22"/>
  <c r="GE68" i="22"/>
  <c r="GE23" i="22" s="1"/>
  <c r="GE74" i="22"/>
  <c r="FR210" i="22"/>
  <c r="DR206" i="22"/>
  <c r="DR161" i="22" s="1"/>
  <c r="CR83" i="22"/>
  <c r="DE199" i="22"/>
  <c r="DE154" i="22" s="1"/>
  <c r="CE66" i="22"/>
  <c r="CE21" i="22" s="1"/>
  <c r="CR202" i="22"/>
  <c r="FE109" i="22"/>
  <c r="EE227" i="22"/>
  <c r="FR252" i="22"/>
  <c r="AE107" i="22"/>
  <c r="DR249" i="22"/>
  <c r="DR236" i="22" s="1"/>
  <c r="DE223" i="22"/>
  <c r="ER132" i="22"/>
  <c r="DR224" i="22"/>
  <c r="DR91" i="22"/>
  <c r="FE274" i="22"/>
  <c r="FE240" i="22" s="1"/>
  <c r="R132" i="22"/>
  <c r="FR85" i="22"/>
  <c r="FR40" i="22" s="1"/>
  <c r="AE120" i="22"/>
  <c r="FE115" i="22"/>
  <c r="DR220" i="22"/>
  <c r="AE66" i="22"/>
  <c r="DE122" i="22"/>
  <c r="CR66" i="22"/>
  <c r="FR81" i="22"/>
  <c r="FR36" i="22" s="1"/>
  <c r="GE78" i="22"/>
  <c r="AR82" i="22"/>
  <c r="AR37" i="22" s="1"/>
  <c r="EE73" i="22"/>
  <c r="DE65" i="22"/>
  <c r="EE209" i="22"/>
  <c r="EE164" i="22" s="1"/>
  <c r="GE131" i="22"/>
  <c r="GE101" i="22" s="1"/>
  <c r="ER209" i="22"/>
  <c r="ER164" i="22" s="1"/>
  <c r="ER107" i="22"/>
  <c r="AE89" i="22"/>
  <c r="FR206" i="22"/>
  <c r="AE70" i="22"/>
  <c r="FR208" i="22"/>
  <c r="ER248" i="22"/>
  <c r="FE226" i="22"/>
  <c r="FE181" i="22" s="1"/>
  <c r="CR65" i="22"/>
  <c r="CR20" i="22" s="1"/>
  <c r="AE126" i="22"/>
  <c r="FE213" i="22"/>
  <c r="FE168" i="22" s="1"/>
  <c r="DE75" i="22"/>
  <c r="DE30" i="22" s="1"/>
  <c r="EE206" i="22"/>
  <c r="EE161" i="22" s="1"/>
  <c r="GE126" i="22"/>
  <c r="FE255" i="22"/>
  <c r="EE222" i="22"/>
  <c r="EE177" i="22" s="1"/>
  <c r="FR204" i="22"/>
  <c r="FE88" i="22"/>
  <c r="FE43" i="22" s="1"/>
  <c r="ER111" i="22"/>
  <c r="DE83" i="22"/>
  <c r="R24" i="23"/>
  <c r="R6" i="23" s="1"/>
  <c r="AR91" i="22"/>
  <c r="DR272" i="22"/>
  <c r="DR235" i="22" s="1"/>
  <c r="ER137" i="22"/>
  <c r="ER103" i="22" s="1"/>
  <c r="GE265" i="22"/>
  <c r="EE214" i="22"/>
  <c r="ER264" i="22"/>
  <c r="ER273" i="22"/>
  <c r="ER239" i="22" s="1"/>
  <c r="CR259" i="22"/>
  <c r="FR117" i="22"/>
  <c r="FR245" i="22"/>
  <c r="BE129" i="22"/>
  <c r="EE225" i="22"/>
  <c r="EE180" i="22" s="1"/>
  <c r="BR109" i="22"/>
  <c r="GE257" i="22"/>
  <c r="EE91" i="22"/>
  <c r="CR270" i="22"/>
  <c r="FE120" i="22"/>
  <c r="CE135" i="22"/>
  <c r="CE98" i="22" s="1"/>
  <c r="GE62" i="22"/>
  <c r="GE17" i="22" s="1"/>
  <c r="ER226" i="22"/>
  <c r="DR200" i="22"/>
  <c r="DR155" i="22" s="1"/>
  <c r="AE130" i="22"/>
  <c r="ER213" i="22"/>
  <c r="GE137" i="22"/>
  <c r="GE103" i="22" s="1"/>
  <c r="CR208" i="22"/>
  <c r="CR163" i="22" s="1"/>
  <c r="CR64" i="22"/>
  <c r="CR19" i="22" s="1"/>
  <c r="DE245" i="22"/>
  <c r="FR209" i="22"/>
  <c r="FR164" i="22" s="1"/>
  <c r="FR228" i="22"/>
  <c r="ER62" i="22"/>
  <c r="EE113" i="22"/>
  <c r="CE113" i="22"/>
  <c r="AR80" i="22"/>
  <c r="AR35" i="22" s="1"/>
  <c r="FR222" i="22"/>
  <c r="FR177" i="22" s="1"/>
  <c r="BR74" i="22"/>
  <c r="BR29" i="22" s="1"/>
  <c r="EE127" i="22"/>
  <c r="ER260" i="22"/>
  <c r="ER170" i="22" s="1"/>
  <c r="DR208" i="22"/>
  <c r="GE111" i="22"/>
  <c r="DR81" i="22"/>
  <c r="DR36" i="22" s="1"/>
  <c r="ER229" i="22"/>
  <c r="EE217" i="22"/>
  <c r="DE125" i="22"/>
  <c r="DR269" i="22"/>
  <c r="FE252" i="22"/>
  <c r="CE83" i="22"/>
  <c r="FE199" i="22"/>
  <c r="GE124" i="22"/>
  <c r="GE100" i="22" s="1"/>
  <c r="AE133" i="22"/>
  <c r="DR264" i="22"/>
  <c r="R91" i="22"/>
  <c r="BE128" i="22"/>
  <c r="FE124" i="22"/>
  <c r="FE100" i="22" s="1"/>
  <c r="GE254" i="22"/>
  <c r="ER216" i="22"/>
  <c r="FR255" i="22"/>
  <c r="DE263" i="22"/>
  <c r="EE265" i="22"/>
  <c r="GE119" i="22"/>
  <c r="CR75" i="22"/>
  <c r="CR30" i="22" s="1"/>
  <c r="EE212" i="22"/>
  <c r="EE167" i="22" s="1"/>
  <c r="ER203" i="22"/>
  <c r="ER158" i="22" s="1"/>
  <c r="DR86" i="22"/>
  <c r="CR266" i="22"/>
  <c r="CR176" i="22" s="1"/>
  <c r="FE215" i="22"/>
  <c r="FE170" i="22" s="1"/>
  <c r="FE137" i="22"/>
  <c r="FE103" i="22" s="1"/>
  <c r="DE80" i="22"/>
  <c r="DE35" i="22" s="1"/>
  <c r="GE121" i="22"/>
  <c r="BE134" i="22"/>
  <c r="CE132" i="22"/>
  <c r="CR227" i="22"/>
  <c r="R71" i="22"/>
  <c r="R26" i="22" s="1"/>
  <c r="AR134" i="22"/>
  <c r="CR78" i="22"/>
  <c r="CR33" i="22" s="1"/>
  <c r="FR110" i="22"/>
  <c r="DE69" i="22"/>
  <c r="BE111" i="22"/>
  <c r="R127" i="22"/>
  <c r="FR246" i="22"/>
  <c r="DE262" i="22"/>
  <c r="EE223" i="22"/>
  <c r="ER224" i="22"/>
  <c r="ER179" i="22" s="1"/>
  <c r="DR203" i="22"/>
  <c r="EE134" i="22"/>
  <c r="DR125" i="22"/>
  <c r="DE62" i="22"/>
  <c r="DE17" i="22" s="1"/>
  <c r="DE253" i="22"/>
  <c r="ER67" i="22"/>
  <c r="DE116" i="22"/>
  <c r="BR123" i="22"/>
  <c r="BE76" i="22"/>
  <c r="R69" i="22"/>
  <c r="FE216" i="22"/>
  <c r="FE217" i="22"/>
  <c r="EE121" i="22"/>
  <c r="FE223" i="22"/>
  <c r="FR80" i="22"/>
  <c r="FR35" i="22" s="1"/>
  <c r="FR225" i="22"/>
  <c r="FR180" i="22" s="1"/>
  <c r="BR65" i="22"/>
  <c r="BR20" i="22" s="1"/>
  <c r="EE109" i="22"/>
  <c r="FR77" i="22"/>
  <c r="FE91" i="22"/>
  <c r="FR205" i="22"/>
  <c r="CR214" i="22"/>
  <c r="CR169" i="22" s="1"/>
  <c r="GE212" i="22"/>
  <c r="GE167" i="22" s="1"/>
  <c r="FE78" i="22"/>
  <c r="DE79" i="22"/>
  <c r="DE113" i="22"/>
  <c r="FR84" i="22"/>
  <c r="FR39" i="22" s="1"/>
  <c r="AE91" i="22"/>
  <c r="DR270" i="22"/>
  <c r="FR212" i="22"/>
  <c r="CE85" i="22"/>
  <c r="GE245" i="22"/>
  <c r="FE134" i="22"/>
  <c r="CE88" i="22"/>
  <c r="CE43" i="22" s="1"/>
  <c r="AE135" i="22"/>
  <c r="AE98" i="22" s="1"/>
  <c r="FE270" i="22"/>
  <c r="FR229" i="22"/>
  <c r="DE218" i="22"/>
  <c r="DR133" i="22"/>
  <c r="ER121" i="22"/>
  <c r="AE112" i="22"/>
  <c r="AE99" i="22" s="1"/>
  <c r="DE214" i="22"/>
  <c r="DE169" i="22" s="1"/>
  <c r="DR244" i="22"/>
  <c r="BE112" i="22"/>
  <c r="BE99" i="22" s="1"/>
  <c r="EE74" i="22"/>
  <c r="EE29" i="22" s="1"/>
  <c r="GE108" i="22"/>
  <c r="GE273" i="22"/>
  <c r="GE239" i="22" s="1"/>
  <c r="DR271" i="22"/>
  <c r="CR80" i="22"/>
  <c r="CR35" i="22" s="1"/>
  <c r="FR216" i="22"/>
  <c r="FE131" i="22"/>
  <c r="FE101" i="22" s="1"/>
  <c r="DR64" i="22"/>
  <c r="GE71" i="22"/>
  <c r="GE26" i="22" s="1"/>
  <c r="FR266" i="22"/>
  <c r="AR78" i="22"/>
  <c r="R135" i="22"/>
  <c r="R98" i="22" s="1"/>
  <c r="AR111" i="22"/>
  <c r="EE264" i="22"/>
  <c r="EE247" i="22"/>
  <c r="ER70" i="22"/>
  <c r="ER25" i="22" s="1"/>
  <c r="EE84" i="22"/>
  <c r="EE39" i="22" s="1"/>
  <c r="CR260" i="22"/>
  <c r="BR86" i="22"/>
  <c r="FR258" i="22"/>
  <c r="FR76" i="22"/>
  <c r="FR31" i="22" s="1"/>
  <c r="FE62" i="22"/>
  <c r="FE17" i="22" s="1"/>
  <c r="GE225" i="22"/>
  <c r="GE180" i="22" s="1"/>
  <c r="BE137" i="22"/>
  <c r="BE103" i="22" s="1"/>
  <c r="AE122" i="22"/>
  <c r="ER90" i="22"/>
  <c r="FR91" i="22"/>
  <c r="DR114" i="22"/>
  <c r="ER75" i="22"/>
  <c r="FE262" i="22"/>
  <c r="FR257" i="22"/>
  <c r="CR262" i="22"/>
  <c r="FE207" i="22"/>
  <c r="AR79" i="22"/>
  <c r="EE226" i="22"/>
  <c r="DR226" i="22"/>
  <c r="DR181" i="22" s="1"/>
  <c r="CE129" i="22"/>
  <c r="GE81" i="22"/>
  <c r="GE36" i="22" s="1"/>
  <c r="AE81" i="22"/>
  <c r="AE36" i="22" s="1"/>
  <c r="EE114" i="22"/>
  <c r="FE273" i="22"/>
  <c r="FE239" i="22" s="1"/>
  <c r="FR64" i="22"/>
  <c r="FR19" i="22" s="1"/>
  <c r="BE79" i="22"/>
  <c r="GE269" i="22"/>
  <c r="CE120" i="22"/>
  <c r="EE88" i="22"/>
  <c r="EE43" i="22" s="1"/>
  <c r="ER212" i="22"/>
  <c r="ER167" i="22" s="1"/>
  <c r="EE250" i="22"/>
  <c r="EE203" i="22"/>
  <c r="BR136" i="22"/>
  <c r="BR102" i="22" s="1"/>
  <c r="AR117" i="22"/>
  <c r="DE92" i="22"/>
  <c r="FE72" i="22"/>
  <c r="FE27" i="22" s="1"/>
  <c r="DE130" i="22"/>
  <c r="EE117" i="22"/>
  <c r="DR259" i="22"/>
  <c r="ER250" i="22"/>
  <c r="ER210" i="22"/>
  <c r="ER165" i="22" s="1"/>
  <c r="FE221" i="22"/>
  <c r="FE176" i="22" s="1"/>
  <c r="DE129" i="22"/>
  <c r="ER112" i="22"/>
  <c r="ER99" i="22" s="1"/>
  <c r="BE84" i="22"/>
  <c r="AE137" i="22"/>
  <c r="AE103" i="22" s="1"/>
  <c r="CE86" i="22"/>
  <c r="R121" i="22"/>
  <c r="R31" i="22" s="1"/>
  <c r="FR123" i="22"/>
  <c r="BR116" i="22"/>
  <c r="AR74" i="22"/>
  <c r="AR29" i="22" s="1"/>
  <c r="BE135" i="22"/>
  <c r="BE98" i="22" s="1"/>
  <c r="ER220" i="22"/>
  <c r="GE117" i="22"/>
  <c r="FR116" i="22"/>
  <c r="FR251" i="22"/>
  <c r="CR119" i="22"/>
  <c r="FE77" i="22"/>
  <c r="FE32" i="22" s="1"/>
  <c r="R136" i="22"/>
  <c r="R102" i="22" s="1"/>
  <c r="FR112" i="22"/>
  <c r="FR99" i="22" s="1"/>
  <c r="DE216" i="22"/>
  <c r="R68" i="22"/>
  <c r="R23" i="22" s="1"/>
  <c r="FR65" i="22"/>
  <c r="BR69" i="22"/>
  <c r="BR24" i="22" s="1"/>
  <c r="AE131" i="22"/>
  <c r="AE101" i="22" s="1"/>
  <c r="BE71" i="22"/>
  <c r="ER109" i="22"/>
  <c r="AE109" i="22"/>
  <c r="R87" i="22"/>
  <c r="FR127" i="22"/>
  <c r="FR70" i="22"/>
  <c r="FR25" i="22" s="1"/>
  <c r="GE255" i="22"/>
  <c r="R119" i="22"/>
  <c r="R29" i="22" s="1"/>
  <c r="BR129" i="22"/>
  <c r="CE126" i="22"/>
  <c r="CR129" i="22"/>
  <c r="DR261" i="22"/>
  <c r="DR237" i="22" s="1"/>
  <c r="BE114" i="22"/>
  <c r="GE220" i="22"/>
  <c r="BE87" i="22"/>
  <c r="BE42" i="22" s="1"/>
  <c r="CE70" i="22"/>
  <c r="CE25" i="22" s="1"/>
  <c r="AE125" i="22"/>
  <c r="GE259" i="22"/>
  <c r="DE219" i="22"/>
  <c r="DE174" i="22" s="1"/>
  <c r="DE260" i="22"/>
  <c r="CE136" i="22"/>
  <c r="CE102" i="22" s="1"/>
  <c r="AR70" i="22"/>
  <c r="AR25" i="22" s="1"/>
  <c r="FE272" i="22"/>
  <c r="FE235" i="22" s="1"/>
  <c r="FE85" i="22"/>
  <c r="ER267" i="22"/>
  <c r="ER256" i="22"/>
  <c r="DE251" i="22"/>
  <c r="DE161" i="22" s="1"/>
  <c r="FR72" i="22"/>
  <c r="FR27" i="22" s="1"/>
  <c r="AE129" i="22"/>
  <c r="ER128" i="22"/>
  <c r="GE86" i="22"/>
  <c r="AR123" i="22"/>
  <c r="DR77" i="22"/>
  <c r="DR32" i="22" s="1"/>
  <c r="ER258" i="22"/>
  <c r="BE68" i="22"/>
  <c r="CE75" i="22"/>
  <c r="DE76" i="22"/>
  <c r="DE31" i="22" s="1"/>
  <c r="EE244" i="22"/>
  <c r="FR253" i="22"/>
  <c r="E118" i="22"/>
  <c r="E134" i="22"/>
  <c r="E119" i="22"/>
  <c r="E124" i="22"/>
  <c r="E122" i="22"/>
  <c r="E117" i="22"/>
  <c r="E112" i="22"/>
  <c r="E126" i="22"/>
  <c r="E114" i="22"/>
  <c r="E125" i="22"/>
  <c r="E111" i="22"/>
  <c r="E123" i="22"/>
  <c r="E135" i="22"/>
  <c r="E120" i="22"/>
  <c r="E130" i="22"/>
  <c r="E107" i="22"/>
  <c r="E129" i="22"/>
  <c r="E121" i="22"/>
  <c r="E127" i="22"/>
  <c r="E109" i="22"/>
  <c r="E128" i="22"/>
  <c r="E83" i="22"/>
  <c r="E133" i="22"/>
  <c r="E79" i="22"/>
  <c r="E84" i="22"/>
  <c r="E75" i="22"/>
  <c r="E89" i="22"/>
  <c r="E73" i="22"/>
  <c r="E86" i="22"/>
  <c r="E91" i="22"/>
  <c r="E90" i="22"/>
  <c r="E65" i="22"/>
  <c r="E88" i="22"/>
  <c r="E80" i="22"/>
  <c r="E82" i="22"/>
  <c r="E87" i="22"/>
  <c r="E67" i="22"/>
  <c r="E81" i="22"/>
  <c r="E66" i="22"/>
  <c r="E21" i="22" s="1"/>
  <c r="E108" i="22"/>
  <c r="E110" i="22"/>
  <c r="E113" i="22"/>
  <c r="E76" i="22"/>
  <c r="E131" i="22"/>
  <c r="E74" i="22"/>
  <c r="E132" i="22"/>
  <c r="E137" i="22"/>
  <c r="E115" i="22"/>
  <c r="E72" i="22"/>
  <c r="E78" i="22"/>
  <c r="E116" i="22"/>
  <c r="BC87" i="18"/>
  <c r="BC42" i="18" s="1"/>
  <c r="E71" i="22"/>
  <c r="BP81" i="18"/>
  <c r="BP36" i="18" s="1"/>
  <c r="BC75" i="18"/>
  <c r="BC30" i="18" s="1"/>
  <c r="BC77" i="18"/>
  <c r="BC32" i="18" s="1"/>
  <c r="BC66" i="18"/>
  <c r="BC21" i="18" s="1"/>
  <c r="E85" i="22"/>
  <c r="BC85" i="18"/>
  <c r="BC40" i="18" s="1"/>
  <c r="E136" i="22"/>
  <c r="BC86" i="18"/>
  <c r="BC91" i="18"/>
  <c r="BP67" i="18"/>
  <c r="BC72" i="18"/>
  <c r="BC27" i="18" s="1"/>
  <c r="BC64" i="18"/>
  <c r="BC19" i="18" s="1"/>
  <c r="BP66" i="18"/>
  <c r="BP21" i="18" s="1"/>
  <c r="BP65" i="18"/>
  <c r="BP20" i="18" s="1"/>
  <c r="BC89" i="18"/>
  <c r="BC44" i="18" s="1"/>
  <c r="BC68" i="18"/>
  <c r="BC23" i="18" s="1"/>
  <c r="BP76" i="18"/>
  <c r="BP31" i="18" s="1"/>
  <c r="BP62" i="18"/>
  <c r="BP17" i="18" s="1"/>
  <c r="E69" i="22"/>
  <c r="BP87" i="18"/>
  <c r="BP42" i="18" s="1"/>
  <c r="BC82" i="18"/>
  <c r="BC37" i="18" s="1"/>
  <c r="BC88" i="18"/>
  <c r="BC43" i="18" s="1"/>
  <c r="BP91" i="18"/>
  <c r="BC83" i="18"/>
  <c r="BC38" i="18" s="1"/>
  <c r="BP83" i="18"/>
  <c r="BP38" i="18" s="1"/>
  <c r="BC70" i="18"/>
  <c r="BC25" i="18" s="1"/>
  <c r="BP78" i="18"/>
  <c r="BP33" i="18" s="1"/>
  <c r="BC67" i="18"/>
  <c r="BC69" i="18"/>
  <c r="BC24" i="18" s="1"/>
  <c r="BP69" i="18"/>
  <c r="BP24" i="18" s="1"/>
  <c r="BC92" i="18"/>
  <c r="BP64" i="18"/>
  <c r="BP19" i="18" s="1"/>
  <c r="BC78" i="18"/>
  <c r="BC33" i="18" s="1"/>
  <c r="E77" i="22"/>
  <c r="BC90" i="18"/>
  <c r="BC80" i="18"/>
  <c r="BC35" i="18" s="1"/>
  <c r="BC76" i="18"/>
  <c r="BC31" i="18" s="1"/>
  <c r="E68" i="22"/>
  <c r="E70" i="22"/>
  <c r="BP72" i="18"/>
  <c r="BP27" i="18" s="1"/>
  <c r="BP84" i="18"/>
  <c r="BP39" i="18" s="1"/>
  <c r="BP89" i="18"/>
  <c r="BP44" i="18" s="1"/>
  <c r="BP75" i="18"/>
  <c r="BP30" i="18" s="1"/>
  <c r="BP88" i="18"/>
  <c r="BP43" i="18" s="1"/>
  <c r="BC71" i="18"/>
  <c r="BC26" i="18" s="1"/>
  <c r="BP71" i="18"/>
  <c r="BP26" i="18" s="1"/>
  <c r="BC73" i="18"/>
  <c r="BC28" i="18" s="1"/>
  <c r="BC74" i="18"/>
  <c r="BC29" i="18" s="1"/>
  <c r="BP92" i="18"/>
  <c r="E64" i="22"/>
  <c r="BC79" i="18"/>
  <c r="BP73" i="18"/>
  <c r="BP28" i="18" s="1"/>
  <c r="E92" i="22"/>
  <c r="BP70" i="18"/>
  <c r="BP25" i="18" s="1"/>
  <c r="E63" i="22"/>
  <c r="E18" i="22" s="1"/>
  <c r="E62" i="22"/>
  <c r="E17" i="22" s="1"/>
  <c r="BC62" i="18"/>
  <c r="BC17" i="18" s="1"/>
  <c r="BP86" i="18"/>
  <c r="BP85" i="18"/>
  <c r="BP40" i="18" s="1"/>
  <c r="BP90" i="18"/>
  <c r="BP79" i="18"/>
  <c r="BP68" i="18"/>
  <c r="BP23" i="18" s="1"/>
  <c r="BP80" i="18"/>
  <c r="BP35" i="18" s="1"/>
  <c r="BC84" i="18"/>
  <c r="BC39" i="18" s="1"/>
  <c r="BP74" i="18"/>
  <c r="BP29" i="18" s="1"/>
  <c r="BP77" i="18"/>
  <c r="BP32" i="18" s="1"/>
  <c r="BP63" i="18"/>
  <c r="BP18" i="18" s="1"/>
  <c r="BC81" i="18"/>
  <c r="BC36" i="18" s="1"/>
  <c r="BC65" i="18"/>
  <c r="BC20" i="18" s="1"/>
  <c r="BP82" i="18"/>
  <c r="BP37" i="18" s="1"/>
  <c r="BC63" i="18"/>
  <c r="BC18" i="18" s="1"/>
  <c r="I78" i="4"/>
  <c r="K78" i="4"/>
  <c r="F93" i="4"/>
  <c r="K92" i="4"/>
  <c r="I92" i="4"/>
  <c r="F107" i="4"/>
  <c r="K106" i="4"/>
  <c r="I106" i="4"/>
  <c r="E48" i="23" l="1"/>
  <c r="R74" i="23"/>
  <c r="CR21" i="22"/>
  <c r="ER37" i="22"/>
  <c r="ER30" i="22"/>
  <c r="BE31" i="22"/>
  <c r="DR158" i="22"/>
  <c r="DE168" i="22"/>
  <c r="CR168" i="22"/>
  <c r="ER180" i="22"/>
  <c r="DE181" i="22"/>
  <c r="DR18" i="22"/>
  <c r="BR17" i="22"/>
  <c r="DR170" i="22"/>
  <c r="GE154" i="22"/>
  <c r="GE176" i="22"/>
  <c r="CR161" i="22"/>
  <c r="ER172" i="22"/>
  <c r="AE27" i="22"/>
  <c r="HC33" i="18"/>
  <c r="HP27" i="18"/>
  <c r="EC97" i="18"/>
  <c r="HC19" i="18"/>
  <c r="GC29" i="18"/>
  <c r="GC30" i="18"/>
  <c r="HC40" i="18"/>
  <c r="FC42" i="18"/>
  <c r="CR157" i="22"/>
  <c r="CR164" i="22"/>
  <c r="DE234" i="22"/>
  <c r="HP30" i="18"/>
  <c r="DE20" i="22"/>
  <c r="FR154" i="22"/>
  <c r="FE157" i="22"/>
  <c r="EP24" i="18"/>
  <c r="FC38" i="18"/>
  <c r="DP21" i="18"/>
  <c r="GP39" i="18"/>
  <c r="GC24" i="18"/>
  <c r="FE40" i="22"/>
  <c r="DE173" i="22"/>
  <c r="AE25" i="22"/>
  <c r="EE30" i="22"/>
  <c r="DE166" i="22"/>
  <c r="R83" i="23"/>
  <c r="GP18" i="18"/>
  <c r="GP30" i="18"/>
  <c r="FC26" i="18"/>
  <c r="R42" i="22"/>
  <c r="DE24" i="22"/>
  <c r="BE26" i="22"/>
  <c r="EE158" i="22"/>
  <c r="CR38" i="22"/>
  <c r="FC29" i="18"/>
  <c r="E32" i="22"/>
  <c r="GE175" i="22"/>
  <c r="DR19" i="22"/>
  <c r="DR163" i="22"/>
  <c r="ER17" i="22"/>
  <c r="GE33" i="22"/>
  <c r="DR42" i="22"/>
  <c r="HP42" i="18"/>
  <c r="GC19" i="18"/>
  <c r="EC40" i="18"/>
  <c r="GP21" i="18"/>
  <c r="DP23" i="18"/>
  <c r="E55" i="23"/>
  <c r="CE157" i="22"/>
  <c r="CE165" i="22"/>
  <c r="AE28" i="22"/>
  <c r="EP40" i="18"/>
  <c r="HP29" i="18"/>
  <c r="HP35" i="18"/>
  <c r="FP24" i="18"/>
  <c r="GP24" i="18"/>
  <c r="GC57" i="18"/>
  <c r="GC12" i="18" s="1"/>
  <c r="GC46" i="18"/>
  <c r="HC56" i="18"/>
  <c r="HC11" i="18" s="1"/>
  <c r="HC41" i="18"/>
  <c r="FP56" i="18"/>
  <c r="FP11" i="18" s="1"/>
  <c r="FP41" i="18"/>
  <c r="EC37" i="18"/>
  <c r="FP27" i="18"/>
  <c r="EP25" i="18"/>
  <c r="EC54" i="18"/>
  <c r="EC9" i="18" s="1"/>
  <c r="EC22" i="18"/>
  <c r="R97" i="22"/>
  <c r="EE172" i="22"/>
  <c r="DR234" i="22"/>
  <c r="ER155" i="22"/>
  <c r="BR21" i="22"/>
  <c r="BE33" i="22"/>
  <c r="DR166" i="22"/>
  <c r="ER169" i="22"/>
  <c r="BE18" i="22"/>
  <c r="BR30" i="22"/>
  <c r="AE26" i="22"/>
  <c r="GP40" i="18"/>
  <c r="HP44" i="18"/>
  <c r="HP28" i="18"/>
  <c r="HP17" i="18"/>
  <c r="HC54" i="18"/>
  <c r="HC9" i="18" s="1"/>
  <c r="HC22" i="18"/>
  <c r="HC34" i="18"/>
  <c r="HC55" i="18"/>
  <c r="HC10" i="18" s="1"/>
  <c r="EC32" i="18"/>
  <c r="GP44" i="18"/>
  <c r="CP46" i="18"/>
  <c r="CP57" i="18"/>
  <c r="CP12" i="18" s="1"/>
  <c r="FP46" i="18"/>
  <c r="FP57" i="18"/>
  <c r="FP12" i="18" s="1"/>
  <c r="EP53" i="18"/>
  <c r="EP45" i="18"/>
  <c r="FP42" i="18"/>
  <c r="EP54" i="18"/>
  <c r="EP9" i="18" s="1"/>
  <c r="EP22" i="18"/>
  <c r="HC26" i="18"/>
  <c r="EC17" i="18"/>
  <c r="DP34" i="18"/>
  <c r="DP55" i="18"/>
  <c r="DP10" i="18" s="1"/>
  <c r="GP32" i="18"/>
  <c r="EP28" i="18"/>
  <c r="DP38" i="18"/>
  <c r="EP26" i="18"/>
  <c r="FC28" i="18"/>
  <c r="GP37" i="18"/>
  <c r="HC24" i="18"/>
  <c r="EP30" i="18"/>
  <c r="GC18" i="18"/>
  <c r="CP22" i="18"/>
  <c r="CP54" i="18"/>
  <c r="CP9" i="18" s="1"/>
  <c r="EE181" i="22"/>
  <c r="CE40" i="22"/>
  <c r="CR36" i="22"/>
  <c r="R38" i="22"/>
  <c r="FE42" i="22"/>
  <c r="BE19" i="22"/>
  <c r="BE36" i="22"/>
  <c r="ER177" i="22"/>
  <c r="CR166" i="22"/>
  <c r="EE18" i="22"/>
  <c r="CE44" i="22"/>
  <c r="HP22" i="18"/>
  <c r="HP54" i="18"/>
  <c r="HP9" i="18" s="1"/>
  <c r="FP55" i="18"/>
  <c r="FP10" i="18" s="1"/>
  <c r="FP34" i="18"/>
  <c r="HP47" i="18"/>
  <c r="HP58" i="18"/>
  <c r="HP13" i="18" s="1"/>
  <c r="HP39" i="18"/>
  <c r="DP44" i="18"/>
  <c r="HP23" i="18"/>
  <c r="HP46" i="18"/>
  <c r="HP57" i="18"/>
  <c r="HP12" i="18" s="1"/>
  <c r="GC53" i="18"/>
  <c r="GC45" i="18"/>
  <c r="GP56" i="18"/>
  <c r="GP11" i="18" s="1"/>
  <c r="GP41" i="18"/>
  <c r="HC18" i="18"/>
  <c r="GC41" i="18"/>
  <c r="GC56" i="18"/>
  <c r="GC11" i="18" s="1"/>
  <c r="EC33" i="18"/>
  <c r="HC37" i="18"/>
  <c r="FP97" i="18"/>
  <c r="FP43" i="18"/>
  <c r="EC43" i="18"/>
  <c r="DP53" i="18"/>
  <c r="DP45" i="18"/>
  <c r="GC43" i="18"/>
  <c r="EP37" i="18"/>
  <c r="AP34" i="18"/>
  <c r="AP55" i="18"/>
  <c r="AP10" i="18" s="1"/>
  <c r="DP42" i="18"/>
  <c r="GC31" i="18"/>
  <c r="EP41" i="18"/>
  <c r="EP56" i="18"/>
  <c r="EP11" i="18" s="1"/>
  <c r="FP17" i="18"/>
  <c r="EP46" i="18"/>
  <c r="EP57" i="18"/>
  <c r="EP12" i="18" s="1"/>
  <c r="FC97" i="18"/>
  <c r="DP33" i="18"/>
  <c r="FP26" i="18"/>
  <c r="CP55" i="18"/>
  <c r="CP10" i="18" s="1"/>
  <c r="CP34" i="18"/>
  <c r="EC35" i="18"/>
  <c r="DP97" i="18"/>
  <c r="EC20" i="18"/>
  <c r="CP56" i="18"/>
  <c r="CP11" i="18" s="1"/>
  <c r="CP41" i="18"/>
  <c r="E33" i="22"/>
  <c r="EE28" i="22"/>
  <c r="FE37" i="22"/>
  <c r="GE31" i="22"/>
  <c r="EE234" i="22"/>
  <c r="DE157" i="22"/>
  <c r="CE29" i="22"/>
  <c r="GE181" i="22"/>
  <c r="CR165" i="22"/>
  <c r="CC55" i="18"/>
  <c r="CC10" i="18" s="1"/>
  <c r="CC34" i="18"/>
  <c r="DP54" i="18"/>
  <c r="DP9" i="18" s="1"/>
  <c r="DP22" i="18"/>
  <c r="HP18" i="18"/>
  <c r="FC20" i="18"/>
  <c r="HC23" i="18"/>
  <c r="AP53" i="18"/>
  <c r="AP45" i="18"/>
  <c r="FC25" i="18"/>
  <c r="GP58" i="18"/>
  <c r="GP13" i="18" s="1"/>
  <c r="GP47" i="18"/>
  <c r="DC41" i="18"/>
  <c r="DC56" i="18"/>
  <c r="DC11" i="18" s="1"/>
  <c r="CC47" i="18"/>
  <c r="CC58" i="18"/>
  <c r="CC13" i="18" s="1"/>
  <c r="FP54" i="18"/>
  <c r="FP9" i="18" s="1"/>
  <c r="FP22" i="18"/>
  <c r="HC35" i="18"/>
  <c r="GC37" i="18"/>
  <c r="GC42" i="18"/>
  <c r="FC30" i="18"/>
  <c r="EC36" i="18"/>
  <c r="GC55" i="18"/>
  <c r="GC10" i="18" s="1"/>
  <c r="GC34" i="18"/>
  <c r="FC41" i="18"/>
  <c r="FC56" i="18"/>
  <c r="FC11" i="18" s="1"/>
  <c r="CC57" i="18"/>
  <c r="CC12" i="18" s="1"/>
  <c r="CC46" i="18"/>
  <c r="AP56" i="18"/>
  <c r="AP11" i="18" s="1"/>
  <c r="AP41" i="18"/>
  <c r="EP58" i="18"/>
  <c r="EP13" i="18" s="1"/>
  <c r="EP47" i="18"/>
  <c r="CC41" i="18"/>
  <c r="CC56" i="18"/>
  <c r="CC11" i="18" s="1"/>
  <c r="GP55" i="18"/>
  <c r="GP10" i="18" s="1"/>
  <c r="GP34" i="18"/>
  <c r="DC54" i="18"/>
  <c r="DC9" i="18" s="1"/>
  <c r="DC22" i="18"/>
  <c r="FE162" i="22"/>
  <c r="FR160" i="22"/>
  <c r="FE154" i="22"/>
  <c r="DE38" i="22"/>
  <c r="R25" i="22"/>
  <c r="FR181" i="22"/>
  <c r="DE176" i="22"/>
  <c r="R20" i="22"/>
  <c r="BR23" i="22"/>
  <c r="GE166" i="22"/>
  <c r="AR43" i="22"/>
  <c r="ER161" i="22"/>
  <c r="CE176" i="22"/>
  <c r="AE30" i="22"/>
  <c r="GE172" i="22"/>
  <c r="HP19" i="18"/>
  <c r="EP17" i="18"/>
  <c r="HP41" i="18"/>
  <c r="HP56" i="18"/>
  <c r="HP11" i="18" s="1"/>
  <c r="GC23" i="18"/>
  <c r="HP45" i="18"/>
  <c r="HP53" i="18"/>
  <c r="HP40" i="18"/>
  <c r="FC18" i="18"/>
  <c r="AP58" i="18"/>
  <c r="AP13" i="18" s="1"/>
  <c r="AP47" i="18"/>
  <c r="HC29" i="18"/>
  <c r="GP35" i="18"/>
  <c r="HC42" i="18"/>
  <c r="GP33" i="18"/>
  <c r="EC56" i="18"/>
  <c r="EC11" i="18" s="1"/>
  <c r="EC41" i="18"/>
  <c r="HC31" i="18"/>
  <c r="GP42" i="18"/>
  <c r="GC54" i="18"/>
  <c r="GC9" i="18" s="1"/>
  <c r="GC22" i="18"/>
  <c r="DP41" i="18"/>
  <c r="DP56" i="18"/>
  <c r="DP11" i="18" s="1"/>
  <c r="CC22" i="18"/>
  <c r="CC54" i="18"/>
  <c r="CC9" i="18" s="1"/>
  <c r="FC57" i="18"/>
  <c r="FC12" i="18" s="1"/>
  <c r="FC46" i="18"/>
  <c r="HC47" i="18"/>
  <c r="HC58" i="18"/>
  <c r="HC13" i="18" s="1"/>
  <c r="FP47" i="18"/>
  <c r="FP58" i="18"/>
  <c r="FP13" i="18" s="1"/>
  <c r="EC34" i="18"/>
  <c r="EC55" i="18"/>
  <c r="EC10" i="18" s="1"/>
  <c r="GP54" i="18"/>
  <c r="GP9" i="18" s="1"/>
  <c r="GP22" i="18"/>
  <c r="FR20" i="22"/>
  <c r="FE172" i="22"/>
  <c r="AE44" i="22"/>
  <c r="R35" i="22"/>
  <c r="BE29" i="22"/>
  <c r="DR37" i="22"/>
  <c r="HP34" i="18"/>
  <c r="HP55" i="18"/>
  <c r="HP10" i="18" s="1"/>
  <c r="GP53" i="18"/>
  <c r="GP45" i="18"/>
  <c r="GP43" i="18"/>
  <c r="FP45" i="18"/>
  <c r="FP53" i="18"/>
  <c r="FC34" i="18"/>
  <c r="FC55" i="18"/>
  <c r="FC10" i="18" s="1"/>
  <c r="AP54" i="18"/>
  <c r="AP9" i="18" s="1"/>
  <c r="AP22" i="18"/>
  <c r="FP39" i="18"/>
  <c r="EC53" i="18"/>
  <c r="EC45" i="18"/>
  <c r="DP58" i="18"/>
  <c r="DP13" i="18" s="1"/>
  <c r="DP47" i="18"/>
  <c r="HC36" i="18"/>
  <c r="HC53" i="18"/>
  <c r="HC45" i="18"/>
  <c r="FP40" i="18"/>
  <c r="DP19" i="18"/>
  <c r="GC39" i="18"/>
  <c r="DC47" i="18"/>
  <c r="DC58" i="18"/>
  <c r="DC13" i="18" s="1"/>
  <c r="EP18" i="18"/>
  <c r="EC23" i="18"/>
  <c r="FC53" i="18"/>
  <c r="FC45" i="18"/>
  <c r="EC38" i="18"/>
  <c r="FC21" i="18"/>
  <c r="FP32" i="18"/>
  <c r="CP53" i="18"/>
  <c r="CP45" i="18"/>
  <c r="GC32" i="18"/>
  <c r="GC28" i="18"/>
  <c r="HC38" i="18"/>
  <c r="GC33" i="18"/>
  <c r="HC28" i="18"/>
  <c r="CE24" i="22"/>
  <c r="BR35" i="22"/>
  <c r="R32" i="22"/>
  <c r="FC58" i="18"/>
  <c r="FC13" i="18" s="1"/>
  <c r="FC47" i="18"/>
  <c r="DC45" i="18"/>
  <c r="DC53" i="18"/>
  <c r="DP35" i="18"/>
  <c r="HP36" i="18"/>
  <c r="DP27" i="18"/>
  <c r="EP97" i="18"/>
  <c r="FC22" i="18"/>
  <c r="FC54" i="18"/>
  <c r="FC9" i="18" s="1"/>
  <c r="HC43" i="18"/>
  <c r="DP30" i="18"/>
  <c r="GC47" i="18"/>
  <c r="GC58" i="18"/>
  <c r="GC13" i="18" s="1"/>
  <c r="EC57" i="18"/>
  <c r="EC12" i="18" s="1"/>
  <c r="EC46" i="18"/>
  <c r="HC32" i="18"/>
  <c r="DP39" i="18"/>
  <c r="GC97" i="18"/>
  <c r="CP47" i="18"/>
  <c r="CP58" i="18"/>
  <c r="CP13" i="18" s="1"/>
  <c r="GP17" i="18"/>
  <c r="HC97" i="18"/>
  <c r="DP29" i="18"/>
  <c r="FC27" i="18"/>
  <c r="FC39" i="18"/>
  <c r="AP46" i="18"/>
  <c r="AP57" i="18"/>
  <c r="AP12" i="18" s="1"/>
  <c r="EC31" i="18"/>
  <c r="EP39" i="18"/>
  <c r="FC37" i="18"/>
  <c r="EP29" i="18"/>
  <c r="FP18" i="18"/>
  <c r="EP55" i="18"/>
  <c r="EP10" i="18" s="1"/>
  <c r="EP34" i="18"/>
  <c r="CE30" i="22"/>
  <c r="BE39" i="22"/>
  <c r="R24" i="22"/>
  <c r="DE42" i="22"/>
  <c r="CR39" i="22"/>
  <c r="GE163" i="22"/>
  <c r="ER21" i="22"/>
  <c r="CR26" i="22"/>
  <c r="HP97" i="18"/>
  <c r="HP38" i="18"/>
  <c r="EC58" i="18"/>
  <c r="EC13" i="18" s="1"/>
  <c r="EC47" i="18"/>
  <c r="GP46" i="18"/>
  <c r="GP57" i="18"/>
  <c r="GP12" i="18" s="1"/>
  <c r="GP28" i="18"/>
  <c r="FC36" i="18"/>
  <c r="FC31" i="18"/>
  <c r="DC55" i="18"/>
  <c r="DC10" i="18" s="1"/>
  <c r="DC34" i="18"/>
  <c r="CC53" i="18"/>
  <c r="CC45" i="18"/>
  <c r="DP20" i="18"/>
  <c r="HC57" i="18"/>
  <c r="HC12" i="18" s="1"/>
  <c r="HC46" i="18"/>
  <c r="FP37" i="18"/>
  <c r="EC27" i="18"/>
  <c r="EC26" i="18"/>
  <c r="DP46" i="18"/>
  <c r="DP57" i="18"/>
  <c r="DP12" i="18" s="1"/>
  <c r="FP36" i="18"/>
  <c r="DC46" i="18"/>
  <c r="DC57" i="18"/>
  <c r="DC12" i="18" s="1"/>
  <c r="EP23" i="18"/>
  <c r="GP27" i="18"/>
  <c r="FP20" i="18"/>
  <c r="HC27" i="18"/>
  <c r="R89" i="23"/>
  <c r="R65" i="23"/>
  <c r="R88" i="23"/>
  <c r="R87" i="23"/>
  <c r="R67" i="23"/>
  <c r="R73" i="23"/>
  <c r="R75" i="23"/>
  <c r="R68" i="23"/>
  <c r="R71" i="23"/>
  <c r="R70" i="23"/>
  <c r="R61" i="23"/>
  <c r="R85" i="23"/>
  <c r="R63" i="23"/>
  <c r="R90" i="23"/>
  <c r="R91" i="23"/>
  <c r="R62" i="23"/>
  <c r="R69" i="23"/>
  <c r="R66" i="23"/>
  <c r="R84" i="23"/>
  <c r="R64" i="23"/>
  <c r="R86" i="23"/>
  <c r="R72" i="23"/>
  <c r="E50" i="23"/>
  <c r="E53" i="23"/>
  <c r="ER184" i="22"/>
  <c r="ER195" i="22"/>
  <c r="ER150" i="22" s="1"/>
  <c r="AR44" i="22"/>
  <c r="FE54" i="22"/>
  <c r="FE9" i="22" s="1"/>
  <c r="FE22" i="22"/>
  <c r="BE58" i="22"/>
  <c r="BE13" i="22" s="1"/>
  <c r="BE47" i="22"/>
  <c r="CR55" i="22"/>
  <c r="CR10" i="22" s="1"/>
  <c r="CR34" i="22"/>
  <c r="FE55" i="22"/>
  <c r="FE10" i="22" s="1"/>
  <c r="FE34" i="22"/>
  <c r="DR97" i="22"/>
  <c r="AR58" i="22"/>
  <c r="AR13" i="22" s="1"/>
  <c r="AR47" i="22"/>
  <c r="DR21" i="22"/>
  <c r="CE171" i="22"/>
  <c r="CE192" i="22"/>
  <c r="CE147" i="22" s="1"/>
  <c r="GE53" i="22"/>
  <c r="GE45" i="22"/>
  <c r="CR194" i="22"/>
  <c r="CR149" i="22" s="1"/>
  <c r="CR183" i="22"/>
  <c r="CE195" i="22"/>
  <c r="CE150" i="22" s="1"/>
  <c r="CE184" i="22"/>
  <c r="ER182" i="22"/>
  <c r="ER190" i="22"/>
  <c r="DR58" i="22"/>
  <c r="DR13" i="22" s="1"/>
  <c r="DR47" i="22"/>
  <c r="ER55" i="22"/>
  <c r="ER10" i="22" s="1"/>
  <c r="ER34" i="22"/>
  <c r="R20" i="23"/>
  <c r="E38" i="23"/>
  <c r="EE22" i="22"/>
  <c r="EE54" i="22"/>
  <c r="EE9" i="22" s="1"/>
  <c r="GE39" i="22"/>
  <c r="R55" i="22"/>
  <c r="R34" i="22"/>
  <c r="DR190" i="22"/>
  <c r="DR182" i="22"/>
  <c r="BE41" i="22"/>
  <c r="BE56" i="22"/>
  <c r="BE11" i="22" s="1"/>
  <c r="EE157" i="22"/>
  <c r="DE56" i="22"/>
  <c r="DE11" i="22" s="1"/>
  <c r="DE41" i="22"/>
  <c r="BE27" i="22"/>
  <c r="AR97" i="22"/>
  <c r="E49" i="23"/>
  <c r="E105" i="23"/>
  <c r="E98" i="23"/>
  <c r="E126" i="23"/>
  <c r="E51" i="23"/>
  <c r="EE193" i="22"/>
  <c r="EE148" i="22" s="1"/>
  <c r="EE178" i="22"/>
  <c r="DE46" i="22"/>
  <c r="DE57" i="22"/>
  <c r="DE12" i="22" s="1"/>
  <c r="E24" i="22"/>
  <c r="GE56" i="22"/>
  <c r="GE11" i="22" s="1"/>
  <c r="GE41" i="22"/>
  <c r="FE234" i="22"/>
  <c r="BE55" i="22"/>
  <c r="BE10" i="22" s="1"/>
  <c r="BE34" i="22"/>
  <c r="FR171" i="22"/>
  <c r="FR192" i="22"/>
  <c r="FR147" i="22" s="1"/>
  <c r="FR184" i="22"/>
  <c r="FR195" i="22"/>
  <c r="FR150" i="22" s="1"/>
  <c r="FR167" i="22"/>
  <c r="FE178" i="22"/>
  <c r="FE193" i="22"/>
  <c r="FE148" i="22" s="1"/>
  <c r="ER22" i="22"/>
  <c r="ER54" i="22"/>
  <c r="ER9" i="22" s="1"/>
  <c r="AR46" i="22"/>
  <c r="AR57" i="22"/>
  <c r="AR12" i="22" s="1"/>
  <c r="AE21" i="22"/>
  <c r="FR165" i="22"/>
  <c r="EE53" i="22"/>
  <c r="EE45" i="22"/>
  <c r="BR58" i="22"/>
  <c r="BR13" i="22" s="1"/>
  <c r="BR47" i="22"/>
  <c r="EE194" i="22"/>
  <c r="EE149" i="22" s="1"/>
  <c r="EE183" i="22"/>
  <c r="FR157" i="22"/>
  <c r="R56" i="22"/>
  <c r="R11" i="22" s="1"/>
  <c r="R41" i="22"/>
  <c r="FE19" i="22"/>
  <c r="BR28" i="22"/>
  <c r="BE38" i="22"/>
  <c r="AE39" i="22"/>
  <c r="DR176" i="22"/>
  <c r="ER31" i="22"/>
  <c r="FE164" i="22"/>
  <c r="CR58" i="22"/>
  <c r="CR13" i="22" s="1"/>
  <c r="CR47" i="22"/>
  <c r="FE175" i="22"/>
  <c r="CE53" i="22"/>
  <c r="CE45" i="22"/>
  <c r="CE22" i="22"/>
  <c r="CE54" i="22"/>
  <c r="CE9" i="22" s="1"/>
  <c r="GE40" i="22"/>
  <c r="R53" i="22"/>
  <c r="R45" i="22"/>
  <c r="CE42" i="22"/>
  <c r="EE23" i="22"/>
  <c r="FR176" i="22"/>
  <c r="FR33" i="22"/>
  <c r="R36" i="22"/>
  <c r="AR27" i="22"/>
  <c r="GE27" i="22"/>
  <c r="FR58" i="22"/>
  <c r="FR13" i="22" s="1"/>
  <c r="FR47" i="22"/>
  <c r="BR40" i="22"/>
  <c r="AE24" i="22"/>
  <c r="ER176" i="22"/>
  <c r="AR18" i="22"/>
  <c r="GE21" i="22"/>
  <c r="ER157" i="22"/>
  <c r="EE192" i="22"/>
  <c r="EE147" i="22" s="1"/>
  <c r="EE171" i="22"/>
  <c r="CR56" i="22"/>
  <c r="CR11" i="22" s="1"/>
  <c r="CR41" i="22"/>
  <c r="FE38" i="22"/>
  <c r="R30" i="22"/>
  <c r="CR195" i="22"/>
  <c r="CR150" i="22" s="1"/>
  <c r="CR184" i="22"/>
  <c r="FR18" i="22"/>
  <c r="R7" i="23"/>
  <c r="E25" i="23"/>
  <c r="EE97" i="22"/>
  <c r="GE157" i="22"/>
  <c r="FR24" i="22"/>
  <c r="CE31" i="22"/>
  <c r="DR173" i="22"/>
  <c r="DR180" i="22"/>
  <c r="FE174" i="22"/>
  <c r="AR53" i="22"/>
  <c r="AR45" i="22"/>
  <c r="BR18" i="22"/>
  <c r="DE156" i="22"/>
  <c r="BR54" i="22"/>
  <c r="BR9" i="22" s="1"/>
  <c r="BR22" i="22"/>
  <c r="DE43" i="22"/>
  <c r="BR32" i="22"/>
  <c r="AE43" i="22"/>
  <c r="E97" i="23"/>
  <c r="R82" i="23"/>
  <c r="E117" i="23"/>
  <c r="E121" i="23"/>
  <c r="E103" i="23"/>
  <c r="E52" i="23"/>
  <c r="AR34" i="22"/>
  <c r="AR55" i="22"/>
  <c r="AR10" i="22" s="1"/>
  <c r="FR46" i="22"/>
  <c r="FR57" i="22"/>
  <c r="FR12" i="22" s="1"/>
  <c r="CR190" i="22"/>
  <c r="CR182" i="22"/>
  <c r="DR56" i="22"/>
  <c r="DR11" i="22" s="1"/>
  <c r="DR41" i="22"/>
  <c r="ER171" i="22"/>
  <c r="ER192" i="22"/>
  <c r="ER147" i="22" s="1"/>
  <c r="ER168" i="22"/>
  <c r="FR163" i="22"/>
  <c r="EE182" i="22"/>
  <c r="EE190" i="22"/>
  <c r="FR155" i="22"/>
  <c r="CR170" i="22"/>
  <c r="BR33" i="22"/>
  <c r="E99" i="23"/>
  <c r="DR43" i="22"/>
  <c r="FE25" i="22"/>
  <c r="GE18" i="22"/>
  <c r="DE184" i="22"/>
  <c r="DE195" i="22"/>
  <c r="DE150" i="22" s="1"/>
  <c r="DR184" i="22"/>
  <c r="DR195" i="22"/>
  <c r="DR150" i="22" s="1"/>
  <c r="DR169" i="22"/>
  <c r="EE17" i="22"/>
  <c r="GE173" i="22"/>
  <c r="FR166" i="22"/>
  <c r="BE28" i="22"/>
  <c r="FE158" i="22"/>
  <c r="DR17" i="22"/>
  <c r="EE175" i="22"/>
  <c r="CR97" i="22"/>
  <c r="CE154" i="22"/>
  <c r="GE54" i="22"/>
  <c r="GE9" i="22" s="1"/>
  <c r="GE22" i="22"/>
  <c r="GE155" i="22"/>
  <c r="GE193" i="22"/>
  <c r="GE148" i="22" s="1"/>
  <c r="GE178" i="22"/>
  <c r="ER194" i="22"/>
  <c r="ER149" i="22" s="1"/>
  <c r="ER183" i="22"/>
  <c r="AR56" i="22"/>
  <c r="AR11" i="22" s="1"/>
  <c r="AR41" i="22"/>
  <c r="R58" i="22"/>
  <c r="R13" i="22" s="1"/>
  <c r="R47" i="22"/>
  <c r="DR157" i="22"/>
  <c r="FE155" i="22"/>
  <c r="DR33" i="22"/>
  <c r="R39" i="22"/>
  <c r="CE194" i="22"/>
  <c r="CE149" i="22" s="1"/>
  <c r="CE183" i="22"/>
  <c r="FE30" i="22"/>
  <c r="ER44" i="22"/>
  <c r="GE34" i="22"/>
  <c r="GE55" i="22"/>
  <c r="GE10" i="22" s="1"/>
  <c r="BR44" i="22"/>
  <c r="E107" i="23"/>
  <c r="CR193" i="22"/>
  <c r="CR148" i="22" s="1"/>
  <c r="CR178" i="22"/>
  <c r="ER41" i="22"/>
  <c r="ER56" i="22"/>
  <c r="ER11" i="22" s="1"/>
  <c r="CE172" i="22"/>
  <c r="CR43" i="22"/>
  <c r="AR32" i="22"/>
  <c r="CR192" i="22"/>
  <c r="CR147" i="22" s="1"/>
  <c r="CR171" i="22"/>
  <c r="ER42" i="22"/>
  <c r="AR39" i="22"/>
  <c r="EE173" i="22"/>
  <c r="FR182" i="22"/>
  <c r="FR190" i="22"/>
  <c r="CR180" i="22"/>
  <c r="BR36" i="22"/>
  <c r="BR31" i="22"/>
  <c r="FR21" i="22"/>
  <c r="BR27" i="22"/>
  <c r="AE23" i="22"/>
  <c r="DE190" i="22"/>
  <c r="DE182" i="22"/>
  <c r="FE163" i="22"/>
  <c r="CE55" i="22"/>
  <c r="CE10" i="22" s="1"/>
  <c r="CE34" i="22"/>
  <c r="FR28" i="22"/>
  <c r="BE35" i="22"/>
  <c r="FE161" i="22"/>
  <c r="FE169" i="22"/>
  <c r="EE154" i="22"/>
  <c r="FE165" i="22"/>
  <c r="R8" i="23"/>
  <c r="E26" i="23"/>
  <c r="E8" i="23" s="1"/>
  <c r="FR22" i="22"/>
  <c r="FR54" i="22"/>
  <c r="FR9" i="22" s="1"/>
  <c r="R12" i="23"/>
  <c r="E30" i="23"/>
  <c r="R13" i="23"/>
  <c r="E31" i="23"/>
  <c r="ER53" i="22"/>
  <c r="ER45" i="22"/>
  <c r="AE97" i="22"/>
  <c r="AE57" i="22"/>
  <c r="AE12" i="22" s="1"/>
  <c r="AE46" i="22"/>
  <c r="FE57" i="22"/>
  <c r="FE12" i="22" s="1"/>
  <c r="FE46" i="22"/>
  <c r="CE38" i="22"/>
  <c r="EE46" i="22"/>
  <c r="EE57" i="22"/>
  <c r="EE12" i="22" s="1"/>
  <c r="DR46" i="22"/>
  <c r="DR57" i="22"/>
  <c r="DR12" i="22" s="1"/>
  <c r="GE29" i="22"/>
  <c r="DE23" i="22"/>
  <c r="GE158" i="22"/>
  <c r="ER159" i="22"/>
  <c r="ER191" i="22"/>
  <c r="ER146" i="22" s="1"/>
  <c r="DR192" i="22"/>
  <c r="DR147" i="22" s="1"/>
  <c r="DR171" i="22"/>
  <c r="AE42" i="22"/>
  <c r="R37" i="22"/>
  <c r="DE53" i="22"/>
  <c r="DE45" i="22"/>
  <c r="GE156" i="22"/>
  <c r="FE29" i="22"/>
  <c r="EE170" i="22"/>
  <c r="EE166" i="22"/>
  <c r="DR24" i="22"/>
  <c r="GE177" i="22"/>
  <c r="CE179" i="22"/>
  <c r="BE44" i="22"/>
  <c r="CR18" i="22"/>
  <c r="CE193" i="22"/>
  <c r="CE148" i="22" s="1"/>
  <c r="CE178" i="22"/>
  <c r="ER23" i="22"/>
  <c r="CE36" i="22"/>
  <c r="GE182" i="22"/>
  <c r="GE190" i="22"/>
  <c r="GE162" i="22"/>
  <c r="EE191" i="22"/>
  <c r="EE146" i="22" s="1"/>
  <c r="EE159" i="22"/>
  <c r="FE44" i="22"/>
  <c r="AE32" i="22"/>
  <c r="R43" i="22"/>
  <c r="EE27" i="22"/>
  <c r="E54" i="23"/>
  <c r="DE165" i="22"/>
  <c r="BR43" i="22"/>
  <c r="DE26" i="22"/>
  <c r="E122" i="23"/>
  <c r="GE20" i="22"/>
  <c r="CE35" i="22"/>
  <c r="BR39" i="22"/>
  <c r="R44" i="22"/>
  <c r="EE155" i="22"/>
  <c r="CR23" i="22"/>
  <c r="R40" i="22"/>
  <c r="DR156" i="22"/>
  <c r="FR34" i="22"/>
  <c r="FR55" i="22"/>
  <c r="FR10" i="22" s="1"/>
  <c r="ER156" i="22"/>
  <c r="CR175" i="22"/>
  <c r="EE37" i="22"/>
  <c r="GE43" i="22"/>
  <c r="CR45" i="22"/>
  <c r="CR53" i="22"/>
  <c r="DR160" i="22"/>
  <c r="FR29" i="22"/>
  <c r="GE160" i="22"/>
  <c r="FR97" i="22"/>
  <c r="E101" i="23"/>
  <c r="R17" i="23"/>
  <c r="E35" i="23"/>
  <c r="E47" i="23"/>
  <c r="E120" i="23"/>
  <c r="E100" i="23"/>
  <c r="E28" i="22"/>
  <c r="CE56" i="22"/>
  <c r="CE11" i="22" s="1"/>
  <c r="CE41" i="22"/>
  <c r="BR41" i="22"/>
  <c r="BR56" i="22"/>
  <c r="BR11" i="22" s="1"/>
  <c r="AR33" i="22"/>
  <c r="FR32" i="22"/>
  <c r="FE171" i="22"/>
  <c r="FE192" i="22"/>
  <c r="FE147" i="22" s="1"/>
  <c r="FR183" i="22"/>
  <c r="FR194" i="22"/>
  <c r="FR149" i="22" s="1"/>
  <c r="FR161" i="22"/>
  <c r="DR175" i="22"/>
  <c r="DR179" i="22"/>
  <c r="BE40" i="22"/>
  <c r="DE183" i="22"/>
  <c r="DE194" i="22"/>
  <c r="DE149" i="22" s="1"/>
  <c r="FE41" i="22"/>
  <c r="FE56" i="22"/>
  <c r="FE11" i="22" s="1"/>
  <c r="AE20" i="22"/>
  <c r="FR168" i="22"/>
  <c r="GE169" i="22"/>
  <c r="EE174" i="22"/>
  <c r="FR23" i="22"/>
  <c r="CR159" i="22"/>
  <c r="CR191" i="22"/>
  <c r="CR146" i="22" s="1"/>
  <c r="ER38" i="22"/>
  <c r="ER234" i="22"/>
  <c r="AE40" i="22"/>
  <c r="EE160" i="22"/>
  <c r="DR193" i="22"/>
  <c r="DR148" i="22" s="1"/>
  <c r="DR178" i="22"/>
  <c r="DE191" i="22"/>
  <c r="DE146" i="22" s="1"/>
  <c r="DE159" i="22"/>
  <c r="AR28" i="22"/>
  <c r="DR162" i="22"/>
  <c r="AE33" i="22"/>
  <c r="EE168" i="22"/>
  <c r="GE97" i="22"/>
  <c r="ER39" i="22"/>
  <c r="GE179" i="22"/>
  <c r="GE37" i="22"/>
  <c r="DE44" i="22"/>
  <c r="AE47" i="22"/>
  <c r="AE58" i="22"/>
  <c r="AE13" i="22" s="1"/>
  <c r="EE42" i="22"/>
  <c r="DE170" i="22"/>
  <c r="BR34" i="22"/>
  <c r="BR55" i="22"/>
  <c r="BR10" i="22" s="1"/>
  <c r="AE38" i="22"/>
  <c r="R27" i="22"/>
  <c r="BE17" i="22"/>
  <c r="AE55" i="22"/>
  <c r="AE10" i="22" s="1"/>
  <c r="AE34" i="22"/>
  <c r="ER24" i="22"/>
  <c r="AE45" i="22"/>
  <c r="AE53" i="22"/>
  <c r="CR25" i="22"/>
  <c r="FR37" i="22"/>
  <c r="DE97" i="22"/>
  <c r="EE58" i="22"/>
  <c r="EE13" i="22" s="1"/>
  <c r="EE47" i="22"/>
  <c r="CE26" i="22"/>
  <c r="DR26" i="22"/>
  <c r="R18" i="23"/>
  <c r="E36" i="23"/>
  <c r="AR22" i="22"/>
  <c r="AR54" i="22"/>
  <c r="AR9" i="22" s="1"/>
  <c r="DE33" i="22"/>
  <c r="EE40" i="22"/>
  <c r="EE41" i="22"/>
  <c r="EE56" i="22"/>
  <c r="EE11" i="22" s="1"/>
  <c r="EE36" i="22"/>
  <c r="FR17" i="22"/>
  <c r="GE195" i="22"/>
  <c r="GE150" i="22" s="1"/>
  <c r="GE184" i="22"/>
  <c r="AR23" i="22"/>
  <c r="R15" i="23"/>
  <c r="E33" i="23"/>
  <c r="E124" i="23"/>
  <c r="R16" i="23"/>
  <c r="E34" i="23"/>
  <c r="E46" i="23"/>
  <c r="BE23" i="22"/>
  <c r="ER181" i="22"/>
  <c r="EE169" i="22"/>
  <c r="EE38" i="22"/>
  <c r="FR53" i="22"/>
  <c r="FR45" i="22"/>
  <c r="R54" i="22"/>
  <c r="R9" i="22" s="1"/>
  <c r="R22" i="22"/>
  <c r="CE191" i="22"/>
  <c r="CE159" i="22"/>
  <c r="GE174" i="22"/>
  <c r="AE22" i="22"/>
  <c r="AE54" i="22"/>
  <c r="AE9" i="22" s="1"/>
  <c r="DR154" i="22"/>
  <c r="BE46" i="22"/>
  <c r="BE57" i="22"/>
  <c r="BE12" i="22" s="1"/>
  <c r="CE28" i="22"/>
  <c r="CE17" i="22"/>
  <c r="E109" i="23"/>
  <c r="CR29" i="22"/>
  <c r="EE44" i="22"/>
  <c r="DR39" i="22"/>
  <c r="DE155" i="22"/>
  <c r="FE183" i="22"/>
  <c r="FE194" i="22"/>
  <c r="FE149" i="22" s="1"/>
  <c r="CR54" i="22"/>
  <c r="CR9" i="22" s="1"/>
  <c r="CR22" i="22"/>
  <c r="CR37" i="22"/>
  <c r="EE34" i="22"/>
  <c r="EE55" i="22"/>
  <c r="EE10" i="22" s="1"/>
  <c r="ER29" i="22"/>
  <c r="FR234" i="22"/>
  <c r="DR35" i="22"/>
  <c r="DR159" i="22"/>
  <c r="DR191" i="22"/>
  <c r="DR146" i="22" s="1"/>
  <c r="R19" i="23"/>
  <c r="E37" i="23"/>
  <c r="BE21" i="22"/>
  <c r="FR162" i="22"/>
  <c r="EE19" i="22"/>
  <c r="DE22" i="22"/>
  <c r="DE54" i="22"/>
  <c r="DE9" i="22" s="1"/>
  <c r="DE164" i="22"/>
  <c r="AE35" i="22"/>
  <c r="CE23" i="22"/>
  <c r="GE38" i="22"/>
  <c r="AR40" i="22"/>
  <c r="DR54" i="22"/>
  <c r="DR9" i="22" s="1"/>
  <c r="DR22" i="22"/>
  <c r="ER46" i="22"/>
  <c r="ER57" i="22"/>
  <c r="ER12" i="22" s="1"/>
  <c r="FR42" i="22"/>
  <c r="BE20" i="22"/>
  <c r="DR177" i="22"/>
  <c r="GE194" i="22"/>
  <c r="GE149" i="22" s="1"/>
  <c r="GE183" i="22"/>
  <c r="BE24" i="22"/>
  <c r="AE37" i="22"/>
  <c r="BR45" i="22"/>
  <c r="BR53" i="22"/>
  <c r="ER28" i="22"/>
  <c r="BE43" i="22"/>
  <c r="FE45" i="22"/>
  <c r="FE53" i="22"/>
  <c r="E102" i="23"/>
  <c r="R9" i="23"/>
  <c r="E27" i="23"/>
  <c r="E9" i="23" s="1"/>
  <c r="E106" i="23"/>
  <c r="E96" i="23"/>
  <c r="DE47" i="22"/>
  <c r="DE58" i="22"/>
  <c r="DE13" i="22" s="1"/>
  <c r="E27" i="22"/>
  <c r="DE192" i="22"/>
  <c r="DE147" i="22" s="1"/>
  <c r="DE171" i="22"/>
  <c r="ER175" i="22"/>
  <c r="DE55" i="22"/>
  <c r="DE10" i="22" s="1"/>
  <c r="DE34" i="22"/>
  <c r="R46" i="22"/>
  <c r="R57" i="22"/>
  <c r="R12" i="22" s="1"/>
  <c r="DE193" i="22"/>
  <c r="DE148" i="22" s="1"/>
  <c r="DE178" i="22"/>
  <c r="AR30" i="22"/>
  <c r="DE172" i="22"/>
  <c r="ER47" i="22"/>
  <c r="ER58" i="22"/>
  <c r="ER13" i="22" s="1"/>
  <c r="BR26" i="22"/>
  <c r="DR23" i="22"/>
  <c r="DE158" i="22"/>
  <c r="BE30" i="22"/>
  <c r="CE57" i="22"/>
  <c r="CE12" i="22" s="1"/>
  <c r="CE46" i="22"/>
  <c r="DR174" i="22"/>
  <c r="R10" i="23"/>
  <c r="E28" i="23"/>
  <c r="E10" i="23" s="1"/>
  <c r="CR158" i="22"/>
  <c r="GE192" i="22"/>
  <c r="GE147" i="22" s="1"/>
  <c r="GE171" i="22"/>
  <c r="BR97" i="22"/>
  <c r="DE39" i="22"/>
  <c r="CE39" i="22"/>
  <c r="R19" i="22"/>
  <c r="CR57" i="22"/>
  <c r="CR12" i="22" s="1"/>
  <c r="CR46" i="22"/>
  <c r="CE37" i="22"/>
  <c r="FE58" i="22"/>
  <c r="FE13" i="22" s="1"/>
  <c r="FE47" i="22"/>
  <c r="FE156" i="22"/>
  <c r="AE56" i="22"/>
  <c r="AE11" i="22" s="1"/>
  <c r="AE41" i="22"/>
  <c r="DE162" i="22"/>
  <c r="FE28" i="22"/>
  <c r="DR34" i="22"/>
  <c r="DR55" i="22"/>
  <c r="DR10" i="22" s="1"/>
  <c r="BE53" i="22"/>
  <c r="BE45" i="22"/>
  <c r="E108" i="23"/>
  <c r="BR38" i="22"/>
  <c r="DE167" i="22"/>
  <c r="FE97" i="22"/>
  <c r="DE28" i="22"/>
  <c r="EE35" i="22"/>
  <c r="DR172" i="22"/>
  <c r="DE179" i="22"/>
  <c r="FR26" i="22"/>
  <c r="ER27" i="22"/>
  <c r="GE234" i="22"/>
  <c r="ER174" i="22"/>
  <c r="FE195" i="22"/>
  <c r="FE150" i="22" s="1"/>
  <c r="FE184" i="22"/>
  <c r="DE40" i="22"/>
  <c r="BR25" i="22"/>
  <c r="R21" i="22"/>
  <c r="CR24" i="22"/>
  <c r="AR21" i="22"/>
  <c r="FR169" i="22"/>
  <c r="BR42" i="22"/>
  <c r="AE29" i="22"/>
  <c r="DE163" i="22"/>
  <c r="DE36" i="22"/>
  <c r="DR38" i="22"/>
  <c r="CR156" i="22"/>
  <c r="GE24" i="22"/>
  <c r="DR29" i="22"/>
  <c r="FR56" i="22"/>
  <c r="FR11" i="22" s="1"/>
  <c r="FR41" i="22"/>
  <c r="FE177" i="22"/>
  <c r="R14" i="23"/>
  <c r="E32" i="23"/>
  <c r="E104" i="23"/>
  <c r="E119" i="23"/>
  <c r="BE97" i="22"/>
  <c r="FE33" i="22"/>
  <c r="CE97" i="22"/>
  <c r="FR191" i="22"/>
  <c r="FR146" i="22" s="1"/>
  <c r="FR159" i="22"/>
  <c r="EE184" i="22"/>
  <c r="EE195" i="22"/>
  <c r="EE150" i="22" s="1"/>
  <c r="GE165" i="22"/>
  <c r="BE37" i="22"/>
  <c r="FR193" i="22"/>
  <c r="FR148" i="22" s="1"/>
  <c r="FR178" i="22"/>
  <c r="CR172" i="22"/>
  <c r="FE39" i="22"/>
  <c r="CE47" i="22"/>
  <c r="CE58" i="22"/>
  <c r="CE13" i="22" s="1"/>
  <c r="DR183" i="22"/>
  <c r="DR194" i="22"/>
  <c r="DR149" i="22" s="1"/>
  <c r="GE164" i="22"/>
  <c r="ER32" i="22"/>
  <c r="DR53" i="22"/>
  <c r="DR45" i="22"/>
  <c r="CE33" i="22"/>
  <c r="AE17" i="22"/>
  <c r="GE57" i="22"/>
  <c r="GE12" i="22" s="1"/>
  <c r="GE46" i="22"/>
  <c r="GE58" i="22"/>
  <c r="GE13" i="22" s="1"/>
  <c r="GE47" i="22"/>
  <c r="ER178" i="22"/>
  <c r="ER193" i="22"/>
  <c r="ER148" i="22" s="1"/>
  <c r="AE19" i="22"/>
  <c r="FR38" i="22"/>
  <c r="ER97" i="22"/>
  <c r="FE182" i="22"/>
  <c r="FE190" i="22"/>
  <c r="GE170" i="22"/>
  <c r="ER166" i="22"/>
  <c r="FE159" i="22"/>
  <c r="FE191" i="22"/>
  <c r="FE146" i="22" s="1"/>
  <c r="FE18" i="22"/>
  <c r="GE159" i="22"/>
  <c r="GE191" i="22"/>
  <c r="GE146" i="22" s="1"/>
  <c r="BR57" i="22"/>
  <c r="BR12" i="22" s="1"/>
  <c r="BR46" i="22"/>
  <c r="R11" i="23"/>
  <c r="E29" i="23"/>
  <c r="EE33" i="22"/>
  <c r="CR40" i="22"/>
  <c r="BR19" i="22"/>
  <c r="BE22" i="22"/>
  <c r="BE54" i="22"/>
  <c r="BE9" i="22" s="1"/>
  <c r="CR160" i="22"/>
  <c r="FE20" i="22"/>
  <c r="ER19" i="22"/>
  <c r="CE173" i="22"/>
  <c r="DR20" i="22"/>
  <c r="FE180" i="22"/>
  <c r="DR28" i="22"/>
  <c r="FE35" i="22"/>
  <c r="R10" i="22"/>
  <c r="CE235" i="22"/>
  <c r="CE182" i="22"/>
  <c r="DE21" i="22"/>
  <c r="EE24" i="22"/>
  <c r="DR168" i="22"/>
  <c r="GE25" i="22"/>
  <c r="DE175" i="22"/>
  <c r="ER160" i="22"/>
  <c r="ER18" i="22"/>
  <c r="EE25" i="22"/>
  <c r="BE25" i="22"/>
  <c r="EE31" i="22"/>
  <c r="DE32" i="22"/>
  <c r="EE176" i="22"/>
  <c r="E123" i="23"/>
  <c r="E125" i="23"/>
  <c r="E118" i="23"/>
  <c r="E19" i="22"/>
  <c r="E23" i="22"/>
  <c r="E36" i="22"/>
  <c r="E43" i="22"/>
  <c r="E40" i="22"/>
  <c r="E37" i="22"/>
  <c r="E30" i="22"/>
  <c r="E38" i="22"/>
  <c r="E29" i="22"/>
  <c r="E44" i="22"/>
  <c r="E31" i="22"/>
  <c r="E39" i="22"/>
  <c r="E25" i="22"/>
  <c r="E26" i="22"/>
  <c r="E35" i="22"/>
  <c r="BP34" i="18"/>
  <c r="BP55" i="18"/>
  <c r="BP10" i="18" s="1"/>
  <c r="E47" i="22"/>
  <c r="E58" i="22"/>
  <c r="BC55" i="18"/>
  <c r="BC10" i="18" s="1"/>
  <c r="BC34" i="18"/>
  <c r="BP57" i="18"/>
  <c r="BP12" i="18" s="1"/>
  <c r="BP46" i="18"/>
  <c r="BC56" i="18"/>
  <c r="BC11" i="18" s="1"/>
  <c r="BC41" i="18"/>
  <c r="E42" i="22"/>
  <c r="E45" i="22"/>
  <c r="E53" i="22"/>
  <c r="BC58" i="18"/>
  <c r="BC13" i="18" s="1"/>
  <c r="BC47" i="18"/>
  <c r="BP54" i="18"/>
  <c r="BP9" i="18" s="1"/>
  <c r="BP22" i="18"/>
  <c r="E22" i="22"/>
  <c r="E54" i="22"/>
  <c r="E46" i="22"/>
  <c r="E57" i="22"/>
  <c r="BC46" i="18"/>
  <c r="BC57" i="18"/>
  <c r="BC12" i="18" s="1"/>
  <c r="E103" i="22"/>
  <c r="E101" i="22"/>
  <c r="E41" i="22"/>
  <c r="E56" i="22"/>
  <c r="E34" i="22"/>
  <c r="E55" i="22"/>
  <c r="BP53" i="18"/>
  <c r="BP45" i="18"/>
  <c r="BP47" i="18"/>
  <c r="BP58" i="18"/>
  <c r="BP13" i="18" s="1"/>
  <c r="E20" i="22"/>
  <c r="BP56" i="18"/>
  <c r="BP11" i="18" s="1"/>
  <c r="BP41" i="18"/>
  <c r="E98" i="22"/>
  <c r="E100" i="22"/>
  <c r="BC45" i="18"/>
  <c r="BC53" i="18"/>
  <c r="BC54" i="18"/>
  <c r="BC9" i="18" s="1"/>
  <c r="BC22" i="18"/>
  <c r="E102" i="22"/>
  <c r="E99" i="22"/>
  <c r="F108" i="4"/>
  <c r="K107" i="4"/>
  <c r="I107" i="4"/>
  <c r="I93" i="4"/>
  <c r="K93" i="4"/>
  <c r="E13" i="23" l="1"/>
  <c r="E84" i="23"/>
  <c r="E91" i="23"/>
  <c r="E20" i="23"/>
  <c r="DC8" i="18"/>
  <c r="DC52" i="18"/>
  <c r="DC7" i="18" s="1"/>
  <c r="CP8" i="18"/>
  <c r="CP52" i="18"/>
  <c r="CP7" i="18" s="1"/>
  <c r="FC52" i="18"/>
  <c r="FC7" i="18" s="1"/>
  <c r="FC8" i="18"/>
  <c r="EC52" i="18"/>
  <c r="EC7" i="18" s="1"/>
  <c r="EC8" i="18"/>
  <c r="CC8" i="18"/>
  <c r="CC52" i="18"/>
  <c r="CC7" i="18" s="1"/>
  <c r="HP8" i="18"/>
  <c r="HP52" i="18"/>
  <c r="HP7" i="18" s="1"/>
  <c r="EP8" i="18"/>
  <c r="EP52" i="18"/>
  <c r="EP7" i="18" s="1"/>
  <c r="HC52" i="18"/>
  <c r="HC7" i="18" s="1"/>
  <c r="HC8" i="18"/>
  <c r="GP52" i="18"/>
  <c r="GP7" i="18" s="1"/>
  <c r="GP8" i="18"/>
  <c r="FP52" i="18"/>
  <c r="FP7" i="18" s="1"/>
  <c r="FP8" i="18"/>
  <c r="AP52" i="18"/>
  <c r="AP7" i="18" s="1"/>
  <c r="AP8" i="18"/>
  <c r="DP52" i="18"/>
  <c r="DP7" i="18" s="1"/>
  <c r="DP8" i="18"/>
  <c r="GC52" i="18"/>
  <c r="GC7" i="18" s="1"/>
  <c r="GC8" i="18"/>
  <c r="E15" i="23"/>
  <c r="E67" i="23"/>
  <c r="E88" i="23"/>
  <c r="E83" i="23"/>
  <c r="E75" i="23"/>
  <c r="E86" i="23"/>
  <c r="E85" i="23"/>
  <c r="E68" i="23"/>
  <c r="E11" i="23"/>
  <c r="E90" i="23"/>
  <c r="E70" i="23"/>
  <c r="E72" i="23"/>
  <c r="E19" i="23"/>
  <c r="E74" i="23"/>
  <c r="E87" i="23"/>
  <c r="E62" i="23"/>
  <c r="E66" i="23"/>
  <c r="E64" i="23"/>
  <c r="E73" i="23"/>
  <c r="E65" i="23"/>
  <c r="E71" i="23"/>
  <c r="E63" i="23"/>
  <c r="E89" i="23"/>
  <c r="E69" i="23"/>
  <c r="E16" i="23"/>
  <c r="E18" i="23"/>
  <c r="E17" i="23"/>
  <c r="E12" i="23"/>
  <c r="DR8" i="22"/>
  <c r="DR52" i="22"/>
  <c r="DR7" i="22" s="1"/>
  <c r="E14" i="23"/>
  <c r="FE52" i="22"/>
  <c r="FE7" i="22" s="1"/>
  <c r="FE8" i="22"/>
  <c r="CR52" i="22"/>
  <c r="CR7" i="22" s="1"/>
  <c r="CR8" i="22"/>
  <c r="FR189" i="22"/>
  <c r="FR144" i="22" s="1"/>
  <c r="FR145" i="22"/>
  <c r="FE145" i="22"/>
  <c r="FE189" i="22"/>
  <c r="FE144" i="22" s="1"/>
  <c r="DE145" i="22"/>
  <c r="DE189" i="22"/>
  <c r="DE144" i="22" s="1"/>
  <c r="R8" i="22"/>
  <c r="R52" i="22"/>
  <c r="R7" i="22" s="1"/>
  <c r="EE8" i="22"/>
  <c r="EE52" i="22"/>
  <c r="EE7" i="22" s="1"/>
  <c r="FR52" i="22"/>
  <c r="FR7" i="22" s="1"/>
  <c r="FR8" i="22"/>
  <c r="E41" i="23"/>
  <c r="ER8" i="22"/>
  <c r="ER52" i="22"/>
  <c r="ER7" i="22" s="1"/>
  <c r="DR189" i="22"/>
  <c r="DR144" i="22" s="1"/>
  <c r="DR145" i="22"/>
  <c r="E95" i="23"/>
  <c r="BR52" i="22"/>
  <c r="BR7" i="22" s="1"/>
  <c r="BR8" i="22"/>
  <c r="AE52" i="22"/>
  <c r="AE7" i="22" s="1"/>
  <c r="AE8" i="22"/>
  <c r="CE234" i="22"/>
  <c r="CE145" i="22"/>
  <c r="BE52" i="22"/>
  <c r="BE7" i="22" s="1"/>
  <c r="BE8" i="22"/>
  <c r="EE189" i="22"/>
  <c r="EE144" i="22" s="1"/>
  <c r="EE145" i="22"/>
  <c r="CE146" i="22"/>
  <c r="CE189" i="22"/>
  <c r="GE145" i="22"/>
  <c r="GE189" i="22"/>
  <c r="GE144" i="22" s="1"/>
  <c r="DE52" i="22"/>
  <c r="DE7" i="22" s="1"/>
  <c r="DE8" i="22"/>
  <c r="CR145" i="22"/>
  <c r="CR189" i="22"/>
  <c r="CR144" i="22" s="1"/>
  <c r="AR8" i="22"/>
  <c r="AR52" i="22"/>
  <c r="AR7" i="22" s="1"/>
  <c r="E7" i="23"/>
  <c r="E24" i="23"/>
  <c r="CE52" i="22"/>
  <c r="CE7" i="22" s="1"/>
  <c r="CE8" i="22"/>
  <c r="GE52" i="22"/>
  <c r="GE7" i="22" s="1"/>
  <c r="GE8" i="22"/>
  <c r="E82" i="23"/>
  <c r="E112" i="23"/>
  <c r="ER145" i="22"/>
  <c r="ER189" i="22"/>
  <c r="ER144" i="22" s="1"/>
  <c r="E11" i="22"/>
  <c r="BC8" i="18"/>
  <c r="BC52" i="18"/>
  <c r="BC7" i="18" s="1"/>
  <c r="E8" i="22"/>
  <c r="E52" i="22"/>
  <c r="E13" i="22"/>
  <c r="E97" i="22"/>
  <c r="BP8" i="18"/>
  <c r="BP52" i="18"/>
  <c r="BP7" i="18" s="1"/>
  <c r="E10" i="22"/>
  <c r="E9" i="22"/>
  <c r="E12" i="22"/>
  <c r="K108" i="4"/>
  <c r="I108" i="4"/>
  <c r="CE144" i="22" l="1"/>
  <c r="E61" i="23"/>
  <c r="E6" i="23"/>
  <c r="E77" i="23"/>
  <c r="E7" i="22"/>
</calcChain>
</file>

<file path=xl/sharedStrings.xml><?xml version="1.0" encoding="utf-8"?>
<sst xmlns="http://schemas.openxmlformats.org/spreadsheetml/2006/main" count="7204" uniqueCount="849">
  <si>
    <t>GEO_ID</t>
  </si>
  <si>
    <t>NAME</t>
  </si>
  <si>
    <t>id</t>
  </si>
  <si>
    <t>Geographic Area Name</t>
  </si>
  <si>
    <t>Estimate!!Total</t>
  </si>
  <si>
    <t>Margin of Error!!Total</t>
  </si>
  <si>
    <t>Estimate!!Total!!Car, truck, or van - drove alone</t>
  </si>
  <si>
    <t>Margin of Error!!Total!!Car, truck, or van - drove alone</t>
  </si>
  <si>
    <t>Estimate!!Total!!Car, truck, or van - carpooled</t>
  </si>
  <si>
    <t>Margin of Error!!Total!!Car, truck, or van - carpooled</t>
  </si>
  <si>
    <t>Estimate!!Total!!Public transportation (excluding taxicab)</t>
  </si>
  <si>
    <t>Margin of Error!!Total!!Public transportation (excluding taxicab)</t>
  </si>
  <si>
    <t>Estimate!!Total!!Walked</t>
  </si>
  <si>
    <t>Margin of Error!!Total!!Walked</t>
  </si>
  <si>
    <t>Estimate!!Total!!Taxicab, motorcycle, bicycle, or other means</t>
  </si>
  <si>
    <t>Margin of Error!!Total!!Taxicab, motorcycle, bicycle, or other means</t>
  </si>
  <si>
    <t>Estimate!!Total!!Worked at home</t>
  </si>
  <si>
    <t>Margin of Error!!Total!!Worked at home</t>
  </si>
  <si>
    <t>0100000US</t>
  </si>
  <si>
    <t>United States</t>
  </si>
  <si>
    <t>0400000US49</t>
  </si>
  <si>
    <t>Utah</t>
  </si>
  <si>
    <t>0500000US49001</t>
  </si>
  <si>
    <t>Beaver County, Utah</t>
  </si>
  <si>
    <t>0500000US49003</t>
  </si>
  <si>
    <t>Box Elder County, Utah</t>
  </si>
  <si>
    <t>0500000US49005</t>
  </si>
  <si>
    <t>Cache County, Utah</t>
  </si>
  <si>
    <t>0500000US49007</t>
  </si>
  <si>
    <t>Carbon County, Utah</t>
  </si>
  <si>
    <t>0500000US49009</t>
  </si>
  <si>
    <t>Daggett County, Utah</t>
  </si>
  <si>
    <t>0500000US49011</t>
  </si>
  <si>
    <t>Davis County, Utah</t>
  </si>
  <si>
    <t>0500000US49013</t>
  </si>
  <si>
    <t>Duchesne County, Utah</t>
  </si>
  <si>
    <t>0500000US49015</t>
  </si>
  <si>
    <t>Emery County, Utah</t>
  </si>
  <si>
    <t>0500000US49017</t>
  </si>
  <si>
    <t>Garfield County, Utah</t>
  </si>
  <si>
    <t>0500000US49019</t>
  </si>
  <si>
    <t>Grand County, Utah</t>
  </si>
  <si>
    <t>0500000US49021</t>
  </si>
  <si>
    <t>Iron County, Utah</t>
  </si>
  <si>
    <t>0500000US49023</t>
  </si>
  <si>
    <t>Juab County, Utah</t>
  </si>
  <si>
    <t>0500000US49025</t>
  </si>
  <si>
    <t>Kane County, Utah</t>
  </si>
  <si>
    <t>0500000US49027</t>
  </si>
  <si>
    <t>Millard County, Utah</t>
  </si>
  <si>
    <t>0500000US49029</t>
  </si>
  <si>
    <t>Morgan County, Utah</t>
  </si>
  <si>
    <t>0500000US49031</t>
  </si>
  <si>
    <t>Piute County, Utah</t>
  </si>
  <si>
    <t>0500000US49033</t>
  </si>
  <si>
    <t>Rich County, Utah</t>
  </si>
  <si>
    <t>0500000US49035</t>
  </si>
  <si>
    <t>Salt Lake County, Utah</t>
  </si>
  <si>
    <t>0500000US49037</t>
  </si>
  <si>
    <t>San Juan County, Utah</t>
  </si>
  <si>
    <t>0500000US49039</t>
  </si>
  <si>
    <t>Sanpete County, Utah</t>
  </si>
  <si>
    <t>0500000US49041</t>
  </si>
  <si>
    <t>Sevier County, Utah</t>
  </si>
  <si>
    <t>0500000US49043</t>
  </si>
  <si>
    <t>Summit County, Utah</t>
  </si>
  <si>
    <t>0500000US49045</t>
  </si>
  <si>
    <t>Tooele County, Utah</t>
  </si>
  <si>
    <t>0500000US49047</t>
  </si>
  <si>
    <t>Uintah County, Utah</t>
  </si>
  <si>
    <t>0500000US49049</t>
  </si>
  <si>
    <t>Utah County, Utah</t>
  </si>
  <si>
    <t>0500000US49051</t>
  </si>
  <si>
    <t>Wasatch County, Utah</t>
  </si>
  <si>
    <t>0500000US49053</t>
  </si>
  <si>
    <t>Washington County, Utah</t>
  </si>
  <si>
    <t>0500000US49055</t>
  </si>
  <si>
    <t>Wayne County, Utah</t>
  </si>
  <si>
    <t>0500000US49057</t>
  </si>
  <si>
    <t>Weber County, Utah</t>
  </si>
  <si>
    <t>Total Workers</t>
  </si>
  <si>
    <t>Self-employed in own incorporated business workers</t>
  </si>
  <si>
    <t>Self-employed in own not incorporated business workers</t>
  </si>
  <si>
    <t>Lookup Key</t>
  </si>
  <si>
    <t>Idx_FIPS</t>
  </si>
  <si>
    <t>Name</t>
  </si>
  <si>
    <t>Idx_WrkType</t>
  </si>
  <si>
    <t>Beaver</t>
  </si>
  <si>
    <t>Box Elder</t>
  </si>
  <si>
    <t>Cache</t>
  </si>
  <si>
    <t>Carbon</t>
  </si>
  <si>
    <t>Daggett</t>
  </si>
  <si>
    <t>Davis</t>
  </si>
  <si>
    <t>Duchesne</t>
  </si>
  <si>
    <t>Emery</t>
  </si>
  <si>
    <t>Garfield</t>
  </si>
  <si>
    <t>Grand</t>
  </si>
  <si>
    <t>Iron</t>
  </si>
  <si>
    <t>Car, truck, or van - drove alone</t>
  </si>
  <si>
    <t>Juab</t>
  </si>
  <si>
    <t>Kane</t>
  </si>
  <si>
    <t>Millard</t>
  </si>
  <si>
    <t>Morgan</t>
  </si>
  <si>
    <t>Piute</t>
  </si>
  <si>
    <t>Rich</t>
  </si>
  <si>
    <t>Salt Lake</t>
  </si>
  <si>
    <t>San Juan</t>
  </si>
  <si>
    <t>Sanpete</t>
  </si>
  <si>
    <t>Sevier</t>
  </si>
  <si>
    <t>Car, truck, or van - carpooled</t>
  </si>
  <si>
    <t>Summit</t>
  </si>
  <si>
    <t>Tooele</t>
  </si>
  <si>
    <t>Uintah</t>
  </si>
  <si>
    <t>Wasatch</t>
  </si>
  <si>
    <t>Washington</t>
  </si>
  <si>
    <t>Wayne</t>
  </si>
  <si>
    <t>Weber</t>
  </si>
  <si>
    <t>Wasatch Front</t>
  </si>
  <si>
    <t>State of Utah</t>
  </si>
  <si>
    <t>Public transportation (excluding taxicab)</t>
  </si>
  <si>
    <t>Walked</t>
  </si>
  <si>
    <t>Taxicab, motorcycle, bicycle, or other means</t>
  </si>
  <si>
    <t>Worked at home</t>
  </si>
  <si>
    <t>ID_MOE</t>
  </si>
  <si>
    <t>lu_key_MOE</t>
  </si>
  <si>
    <t>lu_key_Est</t>
  </si>
  <si>
    <t>ID_Est</t>
  </si>
  <si>
    <t>Estimate or MOE</t>
  </si>
  <si>
    <t>0500000US49101</t>
  </si>
  <si>
    <t>Co_NAME</t>
  </si>
  <si>
    <t>Co_FIPS</t>
  </si>
  <si>
    <t>MEANS OF TRANSPORTATION TO WORK BY CLASS OF WORKER</t>
  </si>
  <si>
    <t>MEANS OF TRANSPORTATION TO WORK BY CLASS OF WORKER (B08128)</t>
  </si>
  <si>
    <t>Estimate!!Total:</t>
  </si>
  <si>
    <t>Margin of Error!!Total:</t>
  </si>
  <si>
    <t>Estimate!!Total:!!Car, truck, or van - drove alone:</t>
  </si>
  <si>
    <t>Margin of Error!!Total:!!Car, truck, or van - drove alone:</t>
  </si>
  <si>
    <t>Estimate!!Total:!!Car, truck, or van - carpooled:</t>
  </si>
  <si>
    <t>Margin of Error!!Total:!!Car, truck, or van - carpooled:</t>
  </si>
  <si>
    <t>Estimate!!Total:!!Public transportation (excluding taxicab):</t>
  </si>
  <si>
    <t>Margin of Error!!Total:!!Public transportation (excluding taxicab):</t>
  </si>
  <si>
    <t>Estimate!!Total:!!Walked:</t>
  </si>
  <si>
    <t>Margin of Error!!Total:!!Walked:</t>
  </si>
  <si>
    <t>Estimate!!Total:!!Taxicab, motorcycle, bicycle, or other means:</t>
  </si>
  <si>
    <t>Margin of Error!!Total:!!Taxicab, motorcycle, bicycle, or other means:</t>
  </si>
  <si>
    <t>Estimate!!Total:!!Worked from home:</t>
  </si>
  <si>
    <t>Margin of Error!!Total:!!Worked from home:</t>
  </si>
  <si>
    <t>Additional Notes:</t>
  </si>
  <si>
    <t>Year</t>
  </si>
  <si>
    <t>5-Year ACS</t>
  </si>
  <si>
    <t>Note: The table shown may have been modified by user selections. Some information may be missing.</t>
  </si>
  <si>
    <t>2015-2019</t>
  </si>
  <si>
    <t>2014-2018</t>
  </si>
  <si>
    <t>DATA NOTES</t>
  </si>
  <si>
    <t/>
  </si>
  <si>
    <t>2013-2017</t>
  </si>
  <si>
    <t>TABLE ID:</t>
  </si>
  <si>
    <t>2012-2016</t>
  </si>
  <si>
    <t>SURVEY/PROGRAM:</t>
  </si>
  <si>
    <t>American Community Survey</t>
  </si>
  <si>
    <t>2011-2015</t>
  </si>
  <si>
    <t>VINTAGE:</t>
  </si>
  <si>
    <t>2019</t>
  </si>
  <si>
    <t>2010-2014</t>
  </si>
  <si>
    <t>DATASET:</t>
  </si>
  <si>
    <t>ACSDT5Y2019</t>
  </si>
  <si>
    <t>2009-2013</t>
  </si>
  <si>
    <t>PRODUCT:</t>
  </si>
  <si>
    <t>ACS 5-Year Estimates Detailed Tables</t>
  </si>
  <si>
    <t>2008-2012</t>
  </si>
  <si>
    <t>UNIVERSE:</t>
  </si>
  <si>
    <t>Workers 16 years and over</t>
  </si>
  <si>
    <t>2007-2011</t>
  </si>
  <si>
    <t>FTP URL:</t>
  </si>
  <si>
    <t>None</t>
  </si>
  <si>
    <t>2006-2010</t>
  </si>
  <si>
    <t>API URL:</t>
  </si>
  <si>
    <t>https://api.census.gov/data/2019/acs/acs5</t>
  </si>
  <si>
    <t>USER SELECTIONS</t>
  </si>
  <si>
    <t>GEOS</t>
  </si>
  <si>
    <t>All Counties within Utah; Utah; United States</t>
  </si>
  <si>
    <t>EXCLUDED COLUMNS</t>
  </si>
  <si>
    <t>APPLIED FILTERS</t>
  </si>
  <si>
    <t>APPLIED SORTS</t>
  </si>
  <si>
    <t>WEB ADDRESS</t>
  </si>
  <si>
    <t>TABLE NOTES</t>
  </si>
  <si>
    <t>Although the American Community Survey (ACS) produces population, demographic and housing unit estimates, it is the Census Bureau's Population Estimates Program that produces and disseminates the official estimates of the population for the nation, states, counties, cities, and towns and estimates of housing units for states and counties.</t>
  </si>
  <si>
    <t>Supporting documentation on code lists, subject definitions, data accuracy, and statistical testing can be found on the American Community Survey website in the Technical Documentation section.
Sample size and data quality measures (including coverage rates, allocation rates, and response rates) can be found on the American Community Survey website in the Methodology section.</t>
  </si>
  <si>
    <t>Source: U.S. Census Bureau, 2015-2019 American Community Survey 5-Year Estimates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</si>
  <si>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t>
  </si>
  <si>
    <t>Workers include members of the Armed Forces and civilians who were at work last week.</t>
  </si>
  <si>
    <t>2019 ACS data products include updates to several categories of the existing means of transportation question. For more information, see: Change to Means of Transportation.</t>
  </si>
  <si>
    <t>The 2015-2019 American Community Survey (ACS) data generally reflect the September 2018 Office of Management and Budget (OMB) delineations of metropolitan and micropolitan statistical areas. In certain instances, the names, codes, and boundaries of the principal cities shown in ACS tables may differ from the OMB delineation lists due to differences in the effective dates of the geographic entities.</t>
  </si>
  <si>
    <t>Estimates of urban and rural populations, housing units, and characteristics reflect boundaries of urban areas defined based on Census 2010 data. As a result, data for urban and rural areas from the ACS do not necessarily reflect the results of ongoing urbanization.</t>
  </si>
  <si>
    <t>Explanation of Symbols:  *  An "**" entry in the margin of error column indicates that either no sample observations or too few sample observations were available to compute a standard error and thus the margin of error. A statistical test is not appropriate.
  *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 or the margin of error associated with a median was larger than the median itself.
  *  An "-" following a median estimate means the median falls in the lowest interval of an open-ended distribution.
  *  An "+" following a median estimate means the median falls in the upper interval of an open-ended distribution.
  *  An "***" entry in the margin of error column indicates that the median falls in the lowest interval or upper interval of an open-ended distribution. A statistical test is not appropriate.
  *  An "*****" entry in the margin of error column indicates that the estimate is controlled. A statistical test for sampling variability is not appropriate. 
  *  An "N" entry in the estimate and margin of error columns indicates that data for this geographic area cannot be displayed because the number of sample cases is too small.
  *  An "(X)" means that the estimate is not applicable or not available.</t>
  </si>
  <si>
    <t>COLUMN NOTES</t>
  </si>
  <si>
    <t>Share of Work At Home Charts by County</t>
  </si>
  <si>
    <t>Share of Work At Home Charts</t>
  </si>
  <si>
    <r>
      <t xml:space="preserve">Calculate Share: </t>
    </r>
    <r>
      <rPr>
        <b/>
        <u/>
        <sz val="18"/>
        <color rgb="FFFF0000"/>
        <rFont val="Calibri"/>
        <family val="2"/>
        <scheme val="minor"/>
      </rPr>
      <t>Work At Home</t>
    </r>
  </si>
  <si>
    <r>
      <t xml:space="preserve">Calculate Share: </t>
    </r>
    <r>
      <rPr>
        <b/>
        <u/>
        <sz val="18"/>
        <color rgb="FFFF0000"/>
        <rFont val="Calibri"/>
        <family val="2"/>
        <scheme val="minor"/>
      </rPr>
      <t>Telecommute</t>
    </r>
  </si>
  <si>
    <r>
      <t xml:space="preserve">Calculate Share: </t>
    </r>
    <r>
      <rPr>
        <b/>
        <u/>
        <sz val="18"/>
        <color rgb="FFFF0000"/>
        <rFont val="Calibri"/>
        <family val="2"/>
        <scheme val="minor"/>
      </rPr>
      <t>Home-Based-Job</t>
    </r>
  </si>
  <si>
    <t>Calculate Telecommute Workers</t>
  </si>
  <si>
    <t>Calculate Home-Based-Job Workers</t>
  </si>
  <si>
    <t>Extract Worker Tables:  Total Workers, Worked at Home, Self-employed in own incorporated &amp; not incorporated business</t>
  </si>
  <si>
    <t>Work-At-Home Share of Total Workers</t>
  </si>
  <si>
    <t>Telecommute Worker Share of Total Workers</t>
  </si>
  <si>
    <t>Home-Based-Job Worker Share of Total Workers</t>
  </si>
  <si>
    <t>Telecommute Job Workers</t>
  </si>
  <si>
    <t>Workers</t>
  </si>
  <si>
    <t>Home-Based Job Workers</t>
  </si>
  <si>
    <t>(Non-Self-Employed Workers Who Work At Home)</t>
  </si>
  <si>
    <t>(Self-Employed Workers Who Work At Home)</t>
  </si>
  <si>
    <t>Home-Based-Job</t>
  </si>
  <si>
    <t>Telecommute</t>
  </si>
  <si>
    <t>Total Work At Home</t>
  </si>
  <si>
    <t>County</t>
  </si>
  <si>
    <t>Margin of Errof</t>
  </si>
  <si>
    <t>% Margin of Errof</t>
  </si>
  <si>
    <t>B08126</t>
  </si>
  <si>
    <t>https://data.census.gov/cedsci/table?q=B08126&amp;g=0100000US_0400000US49_0500000US49001,49003,49005,49007,49009,49011,49013,49015,49017,49019,49021,49023,49025,49027,49029,49031,49033,49035,49037,49039,49041,49043,49045,49047,49049,49051,49053,49055,49057&amp;tid=ACSDT5Y2019.B08126&amp;hidePreview=true</t>
  </si>
  <si>
    <t>Industry titles and their 4-digit codes are based on the North American Industry Classification System (NAICS). The Census industry codes for 2018 and later years are based on the 2017 revision of the NAICS. To allow for the creation of multiyear tables, industry data in the multiyear files (prior to data year 2018) were recoded to the 2017 Census industry codes. We recommend using caution when comparing data coded using 2017 Census industry codes with data coded using Census industry codes prior to data year 2018. For more information on the Census industry code changes, please visit our website at https://www.census.gov/topics/employment/industry-occupation/guidance/code-lists.html.</t>
  </si>
  <si>
    <t>Manufacturing</t>
  </si>
  <si>
    <t>Wholesale trade</t>
  </si>
  <si>
    <t>Retail trade</t>
  </si>
  <si>
    <t>Transportation and warehousing, and utilities</t>
  </si>
  <si>
    <t>Information</t>
  </si>
  <si>
    <t>Finance and insurance, and real estate and rental and leasing</t>
  </si>
  <si>
    <t>Professional, scientific, and management, and administrative and waste management services</t>
  </si>
  <si>
    <t>Educational services, and health care and social assistance</t>
  </si>
  <si>
    <t>Arts, entertainment, and recreation, and accommodation and food services</t>
  </si>
  <si>
    <t>Other services (except public administration)</t>
  </si>
  <si>
    <t>Public administration</t>
  </si>
  <si>
    <t>Armed forces</t>
  </si>
  <si>
    <t>Agriculture, forestry, fishing and hunting, and mining</t>
  </si>
  <si>
    <t>Construction</t>
  </si>
  <si>
    <t>B08126_001E</t>
  </si>
  <si>
    <t>B08126_002E</t>
  </si>
  <si>
    <t>Estimate!!Total!!Agriculture, forestry, fishing and hunting, and mining</t>
  </si>
  <si>
    <t>B08126_003E</t>
  </si>
  <si>
    <t>Estimate!!Total!!Construction</t>
  </si>
  <si>
    <t>B08126_004E</t>
  </si>
  <si>
    <t>Estimate!!Total!!Manufacturing</t>
  </si>
  <si>
    <t>B08126_005E</t>
  </si>
  <si>
    <t>Estimate!!Total!!Wholesale trade</t>
  </si>
  <si>
    <t>B08126_006E</t>
  </si>
  <si>
    <t>Estimate!!Total!!Retail trade</t>
  </si>
  <si>
    <t>B08126_007E</t>
  </si>
  <si>
    <t>Estimate!!Total!!Transportation and warehousing, and utilities</t>
  </si>
  <si>
    <t>B08126_008E</t>
  </si>
  <si>
    <t>Estimate!!Total!!Information</t>
  </si>
  <si>
    <t>B08126_009E</t>
  </si>
  <si>
    <t>Estimate!!Total!!Finance and insurance, and real estate and rental and leasing</t>
  </si>
  <si>
    <t>B08126_010E</t>
  </si>
  <si>
    <t>Estimate!!Total!!Professional, scientific, and management, and administrative and waste management services</t>
  </si>
  <si>
    <t>B08126_011E</t>
  </si>
  <si>
    <t>Estimate!!Total!!Educational services, and health care and social assistance</t>
  </si>
  <si>
    <t>B08126_012E</t>
  </si>
  <si>
    <t>Estimate!!Total!!Arts, entertainment, and recreation, and accommodation and food services</t>
  </si>
  <si>
    <t>B08126_013E</t>
  </si>
  <si>
    <t>Estimate!!Total!!Other services (except public administration)</t>
  </si>
  <si>
    <t>B08126_014E</t>
  </si>
  <si>
    <t>Estimate!!Total!!Public administration</t>
  </si>
  <si>
    <t>B08126_015E</t>
  </si>
  <si>
    <t>Estimate!!Total!!Armed forces</t>
  </si>
  <si>
    <t>B08126_016E</t>
  </si>
  <si>
    <t>B08126_017E</t>
  </si>
  <si>
    <t>Estimate!!Total!!Car, truck, or van - drove alone!!Agriculture, forestry, fishing and hunting, and mining</t>
  </si>
  <si>
    <t>B08126_018E</t>
  </si>
  <si>
    <t>Estimate!!Total!!Car, truck, or van - drove alone!!Construction</t>
  </si>
  <si>
    <t>B08126_019E</t>
  </si>
  <si>
    <t>Estimate!!Total!!Car, truck, or van - drove alone!!Manufacturing</t>
  </si>
  <si>
    <t>B08126_020E</t>
  </si>
  <si>
    <t>Estimate!!Total!!Car, truck, or van - drove alone!!Wholesale trade</t>
  </si>
  <si>
    <t>B08126_021E</t>
  </si>
  <si>
    <t>Estimate!!Total!!Car, truck, or van - drove alone!!Retail trade</t>
  </si>
  <si>
    <t>B08126_022E</t>
  </si>
  <si>
    <t>Estimate!!Total!!Car, truck, or van - drove alone!!Transportation and warehousing, and utilities</t>
  </si>
  <si>
    <t>B08126_023E</t>
  </si>
  <si>
    <t>Estimate!!Total!!Car, truck, or van - drove alone!!Information</t>
  </si>
  <si>
    <t>B08126_024E</t>
  </si>
  <si>
    <t>Estimate!!Total!!Car, truck, or van - drove alone!!Finance and insurance, and real estate and rental and leasing</t>
  </si>
  <si>
    <t>B08126_025E</t>
  </si>
  <si>
    <t>Estimate!!Total!!Car, truck, or van - drove alone!!Professional, scientific, and management, and administrative and waste management services</t>
  </si>
  <si>
    <t>B08126_026E</t>
  </si>
  <si>
    <t>Estimate!!Total!!Car, truck, or van - drove alone!!Educational services, and health care and social assistance</t>
  </si>
  <si>
    <t>B08126_027E</t>
  </si>
  <si>
    <t>Estimate!!Total!!Car, truck, or van - drove alone!!Arts, entertainment, and recreation, and accommodation and food services</t>
  </si>
  <si>
    <t>B08126_028E</t>
  </si>
  <si>
    <t>Estimate!!Total!!Car, truck, or van - drove alone!!Other services (except public administration)</t>
  </si>
  <si>
    <t>B08126_029E</t>
  </si>
  <si>
    <t>Estimate!!Total!!Car, truck, or van - drove alone!!Public administration</t>
  </si>
  <si>
    <t>B08126_030E</t>
  </si>
  <si>
    <t>Estimate!!Total!!Car, truck, or van - drove alone!!Armed forces</t>
  </si>
  <si>
    <t>B08126_031E</t>
  </si>
  <si>
    <t>B08126_032E</t>
  </si>
  <si>
    <t>Estimate!!Total!!Car, truck, or van - carpooled!!Agriculture, forestry, fishing and hunting, and mining</t>
  </si>
  <si>
    <t>B08126_033E</t>
  </si>
  <si>
    <t>Estimate!!Total!!Car, truck, or van - carpooled!!Construction</t>
  </si>
  <si>
    <t>B08126_034E</t>
  </si>
  <si>
    <t>Estimate!!Total!!Car, truck, or van - carpooled!!Manufacturing</t>
  </si>
  <si>
    <t>B08126_035E</t>
  </si>
  <si>
    <t>Estimate!!Total!!Car, truck, or van - carpooled!!Wholesale trade</t>
  </si>
  <si>
    <t>B08126_036E</t>
  </si>
  <si>
    <t>Estimate!!Total!!Car, truck, or van - carpooled!!Retail trade</t>
  </si>
  <si>
    <t>B08126_037E</t>
  </si>
  <si>
    <t>Estimate!!Total!!Car, truck, or van - carpooled!!Transportation and warehousing, and utilities</t>
  </si>
  <si>
    <t>B08126_038E</t>
  </si>
  <si>
    <t>Estimate!!Total!!Car, truck, or van - carpooled!!Information</t>
  </si>
  <si>
    <t>B08126_039E</t>
  </si>
  <si>
    <t>Estimate!!Total!!Car, truck, or van - carpooled!!Finance and insurance, and real estate and rental and leasing</t>
  </si>
  <si>
    <t>B08126_040E</t>
  </si>
  <si>
    <t>Estimate!!Total!!Car, truck, or van - carpooled!!Professional, scientific, and management, and administrative and waste management services</t>
  </si>
  <si>
    <t>B08126_041E</t>
  </si>
  <si>
    <t>Estimate!!Total!!Car, truck, or van - carpooled!!Educational services, and health care and social assistance</t>
  </si>
  <si>
    <t>B08126_042E</t>
  </si>
  <si>
    <t>Estimate!!Total!!Car, truck, or van - carpooled!!Arts, entertainment, and recreation, and accommodation and food services</t>
  </si>
  <si>
    <t>B08126_043E</t>
  </si>
  <si>
    <t>Estimate!!Total!!Car, truck, or van - carpooled!!Other services (except public administration)</t>
  </si>
  <si>
    <t>B08126_044E</t>
  </si>
  <si>
    <t>Estimate!!Total!!Car, truck, or van - carpooled!!Public administration</t>
  </si>
  <si>
    <t>B08126_045E</t>
  </si>
  <si>
    <t>Estimate!!Total!!Car, truck, or van - carpooled!!Armed forces</t>
  </si>
  <si>
    <t>B08126_046E</t>
  </si>
  <si>
    <t>B08126_047E</t>
  </si>
  <si>
    <t>Estimate!!Total!!Public transportation (excluding taxicab)!!Agriculture, forestry, fishing and hunting, and mining</t>
  </si>
  <si>
    <t>B08126_048E</t>
  </si>
  <si>
    <t>Estimate!!Total!!Public transportation (excluding taxicab)!!Construction</t>
  </si>
  <si>
    <t>B08126_049E</t>
  </si>
  <si>
    <t>Estimate!!Total!!Public transportation (excluding taxicab)!!Manufacturing</t>
  </si>
  <si>
    <t>B08126_050E</t>
  </si>
  <si>
    <t>Estimate!!Total!!Public transportation (excluding taxicab)!!Wholesale trade</t>
  </si>
  <si>
    <t>B08126_051E</t>
  </si>
  <si>
    <t>Estimate!!Total!!Public transportation (excluding taxicab)!!Retail trade</t>
  </si>
  <si>
    <t>B08126_052E</t>
  </si>
  <si>
    <t>Estimate!!Total!!Public transportation (excluding taxicab)!!Transportation and warehousing, and utilities</t>
  </si>
  <si>
    <t>B08126_053E</t>
  </si>
  <si>
    <t>Estimate!!Total!!Public transportation (excluding taxicab)!!Information</t>
  </si>
  <si>
    <t>B08126_054E</t>
  </si>
  <si>
    <t>Estimate!!Total!!Public transportation (excluding taxicab)!!Finance and insurance, and real estate and rental and leasing</t>
  </si>
  <si>
    <t>B08126_055E</t>
  </si>
  <si>
    <t>Estimate!!Total!!Public transportation (excluding taxicab)!!Professional, scientific, and management, and administrative and waste management services</t>
  </si>
  <si>
    <t>B08126_056E</t>
  </si>
  <si>
    <t>Estimate!!Total!!Public transportation (excluding taxicab)!!Educational services, and health care and social assistance</t>
  </si>
  <si>
    <t>B08126_057E</t>
  </si>
  <si>
    <t>Estimate!!Total!!Public transportation (excluding taxicab)!!Arts, entertainment, and recreation, and accommodation and food services</t>
  </si>
  <si>
    <t>B08126_058E</t>
  </si>
  <si>
    <t>Estimate!!Total!!Public transportation (excluding taxicab)!!Other services (except public administration)</t>
  </si>
  <si>
    <t>B08126_059E</t>
  </si>
  <si>
    <t>Estimate!!Total!!Public transportation (excluding taxicab)!!Public administration</t>
  </si>
  <si>
    <t>B08126_060E</t>
  </si>
  <si>
    <t>Estimate!!Total!!Public transportation (excluding taxicab)!!Armed forces</t>
  </si>
  <si>
    <t>B08126_061E</t>
  </si>
  <si>
    <t>B08126_062E</t>
  </si>
  <si>
    <t>Estimate!!Total!!Walked!!Agriculture, forestry, fishing and hunting, and mining</t>
  </si>
  <si>
    <t>B08126_063E</t>
  </si>
  <si>
    <t>Estimate!!Total!!Walked!!Construction</t>
  </si>
  <si>
    <t>B08126_064E</t>
  </si>
  <si>
    <t>Estimate!!Total!!Walked!!Manufacturing</t>
  </si>
  <si>
    <t>B08126_065E</t>
  </si>
  <si>
    <t>Estimate!!Total!!Walked!!Wholesale trade</t>
  </si>
  <si>
    <t>B08126_066E</t>
  </si>
  <si>
    <t>Estimate!!Total!!Walked!!Retail trade</t>
  </si>
  <si>
    <t>B08126_067E</t>
  </si>
  <si>
    <t>Estimate!!Total!!Walked!!Transportation and warehousing, and utilities</t>
  </si>
  <si>
    <t>B08126_068E</t>
  </si>
  <si>
    <t>Estimate!!Total!!Walked!!Information</t>
  </si>
  <si>
    <t>B08126_069E</t>
  </si>
  <si>
    <t>Estimate!!Total!!Walked!!Finance and insurance, and real estate and rental and leasing</t>
  </si>
  <si>
    <t>B08126_070E</t>
  </si>
  <si>
    <t>Estimate!!Total!!Walked!!Professional, scientific, and management, and administrative and waste management services</t>
  </si>
  <si>
    <t>B08126_071E</t>
  </si>
  <si>
    <t>Estimate!!Total!!Walked!!Educational services, and health care and social assistance</t>
  </si>
  <si>
    <t>B08126_072E</t>
  </si>
  <si>
    <t>Estimate!!Total!!Walked!!Arts, entertainment, and recreation, and accommodation and food services</t>
  </si>
  <si>
    <t>B08126_073E</t>
  </si>
  <si>
    <t>Estimate!!Total!!Walked!!Other services (except public administration)</t>
  </si>
  <si>
    <t>B08126_074E</t>
  </si>
  <si>
    <t>Estimate!!Total!!Walked!!Public administration</t>
  </si>
  <si>
    <t>B08126_075E</t>
  </si>
  <si>
    <t>Estimate!!Total!!Walked!!Armed forces</t>
  </si>
  <si>
    <t>B08126_076E</t>
  </si>
  <si>
    <t>B08126_077E</t>
  </si>
  <si>
    <t>Estimate!!Total!!Taxicab, motorcycle, bicycle, or other means!!Agriculture, forestry, fishing and hunting, and mining</t>
  </si>
  <si>
    <t>B08126_078E</t>
  </si>
  <si>
    <t>Estimate!!Total!!Taxicab, motorcycle, bicycle, or other means!!Construction</t>
  </si>
  <si>
    <t>B08126_079E</t>
  </si>
  <si>
    <t>Estimate!!Total!!Taxicab, motorcycle, bicycle, or other means!!Manufacturing</t>
  </si>
  <si>
    <t>B08126_080E</t>
  </si>
  <si>
    <t>Estimate!!Total!!Taxicab, motorcycle, bicycle, or other means!!Wholesale trade</t>
  </si>
  <si>
    <t>B08126_081E</t>
  </si>
  <si>
    <t>Estimate!!Total!!Taxicab, motorcycle, bicycle, or other means!!Retail trade</t>
  </si>
  <si>
    <t>B08126_082E</t>
  </si>
  <si>
    <t>Estimate!!Total!!Taxicab, motorcycle, bicycle, or other means!!Transportation and warehousing, and utilities</t>
  </si>
  <si>
    <t>B08126_083E</t>
  </si>
  <si>
    <t>Estimate!!Total!!Taxicab, motorcycle, bicycle, or other means!!Information</t>
  </si>
  <si>
    <t>B08126_084E</t>
  </si>
  <si>
    <t>Estimate!!Total!!Taxicab, motorcycle, bicycle, or other means!!Finance and insurance, and real estate and rental and leasing</t>
  </si>
  <si>
    <t>B08126_085E</t>
  </si>
  <si>
    <t>Estimate!!Total!!Taxicab, motorcycle, bicycle, or other means!!Professional, scientific, and management, and administrative and waste management services</t>
  </si>
  <si>
    <t>B08126_086E</t>
  </si>
  <si>
    <t>Estimate!!Total!!Taxicab, motorcycle, bicycle, or other means!!Educational services, and health care and social assistance</t>
  </si>
  <si>
    <t>B08126_087E</t>
  </si>
  <si>
    <t>Estimate!!Total!!Taxicab, motorcycle, bicycle, or other means!!Arts, entertainment, and recreation, and accommodation and food services</t>
  </si>
  <si>
    <t>B08126_088E</t>
  </si>
  <si>
    <t>Estimate!!Total!!Taxicab, motorcycle, bicycle, or other means!!Other services (except public administration)</t>
  </si>
  <si>
    <t>B08126_089E</t>
  </si>
  <si>
    <t>Estimate!!Total!!Taxicab, motorcycle, bicycle, or other means!!Public administration</t>
  </si>
  <si>
    <t>B08126_090E</t>
  </si>
  <si>
    <t>Estimate!!Total!!Taxicab, motorcycle, bicycle, or other means!!Armed forces</t>
  </si>
  <si>
    <t>B08126_091E</t>
  </si>
  <si>
    <t>B08126_092E</t>
  </si>
  <si>
    <t>Estimate!!Total!!Worked at home!!Agriculture, forestry, fishing and hunting, and mining</t>
  </si>
  <si>
    <t>B08126_093E</t>
  </si>
  <si>
    <t>Estimate!!Total!!Worked at home!!Construction</t>
  </si>
  <si>
    <t>B08126_094E</t>
  </si>
  <si>
    <t>Estimate!!Total!!Worked at home!!Manufacturing</t>
  </si>
  <si>
    <t>B08126_095E</t>
  </si>
  <si>
    <t>Estimate!!Total!!Worked at home!!Wholesale trade</t>
  </si>
  <si>
    <t>B08126_096E</t>
  </si>
  <si>
    <t>Estimate!!Total!!Worked at home!!Retail trade</t>
  </si>
  <si>
    <t>B08126_097E</t>
  </si>
  <si>
    <t>Estimate!!Total!!Worked at home!!Transportation and warehousing, and utilities</t>
  </si>
  <si>
    <t>B08126_098E</t>
  </si>
  <si>
    <t>Estimate!!Total!!Worked at home!!Information</t>
  </si>
  <si>
    <t>B08126_099E</t>
  </si>
  <si>
    <t>Estimate!!Total!!Worked at home!!Finance and insurance, and real estate and rental and leasing</t>
  </si>
  <si>
    <t>B08126_100E</t>
  </si>
  <si>
    <t>Estimate!!Total!!Worked at home!!Professional, scientific, and management, and administrative and waste management services</t>
  </si>
  <si>
    <t>B08126_101E</t>
  </si>
  <si>
    <t>Estimate!!Total!!Worked at home!!Educational services, and health care and social assistance</t>
  </si>
  <si>
    <t>B08126_102E</t>
  </si>
  <si>
    <t>Estimate!!Total!!Worked at home!!Arts, entertainment, and recreation, and accommodation and food services</t>
  </si>
  <si>
    <t>B08126_103E</t>
  </si>
  <si>
    <t>Estimate!!Total!!Worked at home!!Other services (except public administration)</t>
  </si>
  <si>
    <t>B08126_104E</t>
  </si>
  <si>
    <t>Estimate!!Total!!Worked at home!!Public administration</t>
  </si>
  <si>
    <t>B08126_105E</t>
  </si>
  <si>
    <t>Estimate!!Total!!Worked at home!!Armed forces</t>
  </si>
  <si>
    <t>B08126_001M</t>
  </si>
  <si>
    <t>B08126_002M</t>
  </si>
  <si>
    <t>B08126_003M</t>
  </si>
  <si>
    <t>B08126_004M</t>
  </si>
  <si>
    <t>B08126_005M</t>
  </si>
  <si>
    <t>B08126_006M</t>
  </si>
  <si>
    <t>B08126_007M</t>
  </si>
  <si>
    <t>B08126_008M</t>
  </si>
  <si>
    <t>B08126_009M</t>
  </si>
  <si>
    <t>B08126_010M</t>
  </si>
  <si>
    <t>B08126_011M</t>
  </si>
  <si>
    <t>B08126_012M</t>
  </si>
  <si>
    <t>B08126_013M</t>
  </si>
  <si>
    <t>B08126_014M</t>
  </si>
  <si>
    <t>B08126_015M</t>
  </si>
  <si>
    <t>B08126_016M</t>
  </si>
  <si>
    <t>B08126_017M</t>
  </si>
  <si>
    <t>B08126_018M</t>
  </si>
  <si>
    <t>B08126_019M</t>
  </si>
  <si>
    <t>B08126_020M</t>
  </si>
  <si>
    <t>B08126_021M</t>
  </si>
  <si>
    <t>B08126_022M</t>
  </si>
  <si>
    <t>B08126_023M</t>
  </si>
  <si>
    <t>B08126_024M</t>
  </si>
  <si>
    <t>B08126_025M</t>
  </si>
  <si>
    <t>B08126_026M</t>
  </si>
  <si>
    <t>B08126_027M</t>
  </si>
  <si>
    <t>B08126_028M</t>
  </si>
  <si>
    <t>B08126_029M</t>
  </si>
  <si>
    <t>B08126_030M</t>
  </si>
  <si>
    <t>B08126_031M</t>
  </si>
  <si>
    <t>B08126_032M</t>
  </si>
  <si>
    <t>B08126_033M</t>
  </si>
  <si>
    <t>B08126_034M</t>
  </si>
  <si>
    <t>B08126_035M</t>
  </si>
  <si>
    <t>B08126_036M</t>
  </si>
  <si>
    <t>B08126_037M</t>
  </si>
  <si>
    <t>B08126_038M</t>
  </si>
  <si>
    <t>B08126_039M</t>
  </si>
  <si>
    <t>B08126_040M</t>
  </si>
  <si>
    <t>B08126_041M</t>
  </si>
  <si>
    <t>B08126_042M</t>
  </si>
  <si>
    <t>B08126_043M</t>
  </si>
  <si>
    <t>B08126_044M</t>
  </si>
  <si>
    <t>B08126_045M</t>
  </si>
  <si>
    <t>B08126_046M</t>
  </si>
  <si>
    <t>B08126_047M</t>
  </si>
  <si>
    <t>B08126_048M</t>
  </si>
  <si>
    <t>B08126_049M</t>
  </si>
  <si>
    <t>B08126_050M</t>
  </si>
  <si>
    <t>B08126_051M</t>
  </si>
  <si>
    <t>B08126_052M</t>
  </si>
  <si>
    <t>B08126_053M</t>
  </si>
  <si>
    <t>B08126_054M</t>
  </si>
  <si>
    <t>B08126_055M</t>
  </si>
  <si>
    <t>B08126_056M</t>
  </si>
  <si>
    <t>B08126_057M</t>
  </si>
  <si>
    <t>B08126_058M</t>
  </si>
  <si>
    <t>B08126_059M</t>
  </si>
  <si>
    <t>B08126_060M</t>
  </si>
  <si>
    <t>B08126_061M</t>
  </si>
  <si>
    <t>B08126_062M</t>
  </si>
  <si>
    <t>B08126_063M</t>
  </si>
  <si>
    <t>B08126_064M</t>
  </si>
  <si>
    <t>B08126_065M</t>
  </si>
  <si>
    <t>B08126_066M</t>
  </si>
  <si>
    <t>B08126_067M</t>
  </si>
  <si>
    <t>B08126_068M</t>
  </si>
  <si>
    <t>B08126_069M</t>
  </si>
  <si>
    <t>B08126_070M</t>
  </si>
  <si>
    <t>B08126_071M</t>
  </si>
  <si>
    <t>B08126_072M</t>
  </si>
  <si>
    <t>B08126_073M</t>
  </si>
  <si>
    <t>B08126_074M</t>
  </si>
  <si>
    <t>B08126_075M</t>
  </si>
  <si>
    <t>B08126_076M</t>
  </si>
  <si>
    <t>B08126_077M</t>
  </si>
  <si>
    <t>B08126_078M</t>
  </si>
  <si>
    <t>B08126_079M</t>
  </si>
  <si>
    <t>B08126_080M</t>
  </si>
  <si>
    <t>B08126_081M</t>
  </si>
  <si>
    <t>B08126_082M</t>
  </si>
  <si>
    <t>B08126_083M</t>
  </si>
  <si>
    <t>B08126_084M</t>
  </si>
  <si>
    <t>B08126_085M</t>
  </si>
  <si>
    <t>B08126_086M</t>
  </si>
  <si>
    <t>B08126_087M</t>
  </si>
  <si>
    <t>B08126_088M</t>
  </si>
  <si>
    <t>B08126_089M</t>
  </si>
  <si>
    <t>B08126_090M</t>
  </si>
  <si>
    <t>B08126_091M</t>
  </si>
  <si>
    <t>B08126_092M</t>
  </si>
  <si>
    <t>B08126_093M</t>
  </si>
  <si>
    <t>B08126_094M</t>
  </si>
  <si>
    <t>B08126_095M</t>
  </si>
  <si>
    <t>B08126_096M</t>
  </si>
  <si>
    <t>B08126_097M</t>
  </si>
  <si>
    <t>B08126_098M</t>
  </si>
  <si>
    <t>B08126_099M</t>
  </si>
  <si>
    <t>B08126_100M</t>
  </si>
  <si>
    <t>B08126_101M</t>
  </si>
  <si>
    <t>B08126_102M</t>
  </si>
  <si>
    <t>B08126_103M</t>
  </si>
  <si>
    <t>B08126_104M</t>
  </si>
  <si>
    <t>B08126_105M</t>
  </si>
  <si>
    <t>Margin of Error!!Total!!Agriculture, forestry, fishing and hunting, and mining</t>
  </si>
  <si>
    <t>Margin of Error!!Total!!Construction</t>
  </si>
  <si>
    <t>Margin of Error!!Total!!Manufacturing</t>
  </si>
  <si>
    <t>Margin of Error!!Total!!Wholesale trade</t>
  </si>
  <si>
    <t>Margin of Error!!Total!!Retail trade</t>
  </si>
  <si>
    <t>Margin of Error!!Total!!Transportation and warehousing, and utilities</t>
  </si>
  <si>
    <t>Margin of Error!!Total!!Information</t>
  </si>
  <si>
    <t>Margin of Error!!Total!!Finance and insurance, and real estate and rental and leasing</t>
  </si>
  <si>
    <t>Margin of Error!!Total!!Professional, scientific, and management, and administrative and waste management services</t>
  </si>
  <si>
    <t>Margin of Error!!Total!!Educational services, and health care and social assistance</t>
  </si>
  <si>
    <t>Margin of Error!!Total!!Arts, entertainment, and recreation, and accommodation and food services</t>
  </si>
  <si>
    <t>Margin of Error!!Total!!Other services (except public administration)</t>
  </si>
  <si>
    <t>Margin of Error!!Total!!Public administration</t>
  </si>
  <si>
    <t>Margin of Error!!Total!!Armed forces</t>
  </si>
  <si>
    <t>Margin of Error!!Total!!Car, truck, or van - drove alone!!Agriculture, forestry, fishing and hunting, and mining</t>
  </si>
  <si>
    <t>Margin of Error!!Total!!Car, truck, or van - drove alone!!Construction</t>
  </si>
  <si>
    <t>Margin of Error!!Total!!Car, truck, or van - drove alone!!Manufacturing</t>
  </si>
  <si>
    <t>Margin of Error!!Total!!Car, truck, or van - drove alone!!Wholesale trade</t>
  </si>
  <si>
    <t>Margin of Error!!Total!!Car, truck, or van - drove alone!!Retail trade</t>
  </si>
  <si>
    <t>Margin of Error!!Total!!Car, truck, or van - drove alone!!Transportation and warehousing, and utilities</t>
  </si>
  <si>
    <t>Margin of Error!!Total!!Car, truck, or van - drove alone!!Information</t>
  </si>
  <si>
    <t>Margin of Error!!Total!!Car, truck, or van - drove alone!!Finance and insurance, and real estate and rental and leasing</t>
  </si>
  <si>
    <t>Margin of Error!!Total!!Car, truck, or van - drove alone!!Professional, scientific, and management, and administrative and waste management services</t>
  </si>
  <si>
    <t>Margin of Error!!Total!!Car, truck, or van - drove alone!!Educational services, and health care and social assistance</t>
  </si>
  <si>
    <t>Margin of Error!!Total!!Car, truck, or van - drove alone!!Arts, entertainment, and recreation, and accommodation and food services</t>
  </si>
  <si>
    <t>Margin of Error!!Total!!Car, truck, or van - drove alone!!Other services (except public administration)</t>
  </si>
  <si>
    <t>Margin of Error!!Total!!Car, truck, or van - drove alone!!Public administration</t>
  </si>
  <si>
    <t>Margin of Error!!Total!!Car, truck, or van - drove alone!!Armed forces</t>
  </si>
  <si>
    <t>Margin of Error!!Total!!Car, truck, or van - carpooled!!Agriculture, forestry, fishing and hunting, and mining</t>
  </si>
  <si>
    <t>Margin of Error!!Total!!Car, truck, or van - carpooled!!Construction</t>
  </si>
  <si>
    <t>Margin of Error!!Total!!Car, truck, or van - carpooled!!Manufacturing</t>
  </si>
  <si>
    <t>Margin of Error!!Total!!Car, truck, or van - carpooled!!Wholesale trade</t>
  </si>
  <si>
    <t>Margin of Error!!Total!!Car, truck, or van - carpooled!!Retail trade</t>
  </si>
  <si>
    <t>Margin of Error!!Total!!Car, truck, or van - carpooled!!Transportation and warehousing, and utilities</t>
  </si>
  <si>
    <t>Margin of Error!!Total!!Car, truck, or van - carpooled!!Information</t>
  </si>
  <si>
    <t>Margin of Error!!Total!!Car, truck, or van - carpooled!!Finance and insurance, and real estate and rental and leasing</t>
  </si>
  <si>
    <t>Margin of Error!!Total!!Car, truck, or van - carpooled!!Professional, scientific, and management, and administrative and waste management services</t>
  </si>
  <si>
    <t>Margin of Error!!Total!!Car, truck, or van - carpooled!!Educational services, and health care and social assistance</t>
  </si>
  <si>
    <t>Margin of Error!!Total!!Car, truck, or van - carpooled!!Arts, entertainment, and recreation, and accommodation and food services</t>
  </si>
  <si>
    <t>Margin of Error!!Total!!Car, truck, or van - carpooled!!Other services (except public administration)</t>
  </si>
  <si>
    <t>Margin of Error!!Total!!Car, truck, or van - carpooled!!Public administration</t>
  </si>
  <si>
    <t>Margin of Error!!Total!!Car, truck, or van - carpooled!!Armed forces</t>
  </si>
  <si>
    <t>Margin of Error!!Total!!Public transportation (excluding taxicab)!!Agriculture, forestry, fishing and hunting, and mining</t>
  </si>
  <si>
    <t>Margin of Error!!Total!!Public transportation (excluding taxicab)!!Construction</t>
  </si>
  <si>
    <t>Margin of Error!!Total!!Public transportation (excluding taxicab)!!Manufacturing</t>
  </si>
  <si>
    <t>Margin of Error!!Total!!Public transportation (excluding taxicab)!!Wholesale trade</t>
  </si>
  <si>
    <t>Margin of Error!!Total!!Public transportation (excluding taxicab)!!Retail trade</t>
  </si>
  <si>
    <t>Margin of Error!!Total!!Public transportation (excluding taxicab)!!Transportation and warehousing, and utilities</t>
  </si>
  <si>
    <t>Margin of Error!!Total!!Public transportation (excluding taxicab)!!Information</t>
  </si>
  <si>
    <t>Margin of Error!!Total!!Public transportation (excluding taxicab)!!Finance and insurance, and real estate and rental and leasing</t>
  </si>
  <si>
    <t>Margin of Error!!Total!!Public transportation (excluding taxicab)!!Professional, scientific, and management, and administrative and waste management services</t>
  </si>
  <si>
    <t>Margin of Error!!Total!!Public transportation (excluding taxicab)!!Educational services, and health care and social assistance</t>
  </si>
  <si>
    <t>Margin of Error!!Total!!Public transportation (excluding taxicab)!!Arts, entertainment, and recreation, and accommodation and food services</t>
  </si>
  <si>
    <t>Margin of Error!!Total!!Public transportation (excluding taxicab)!!Other services (except public administration)</t>
  </si>
  <si>
    <t>Margin of Error!!Total!!Public transportation (excluding taxicab)!!Public administration</t>
  </si>
  <si>
    <t>Margin of Error!!Total!!Public transportation (excluding taxicab)!!Armed forces</t>
  </si>
  <si>
    <t>Margin of Error!!Total!!Walked!!Agriculture, forestry, fishing and hunting, and mining</t>
  </si>
  <si>
    <t>Margin of Error!!Total!!Walked!!Construction</t>
  </si>
  <si>
    <t>Margin of Error!!Total!!Walked!!Manufacturing</t>
  </si>
  <si>
    <t>Margin of Error!!Total!!Walked!!Wholesale trade</t>
  </si>
  <si>
    <t>Margin of Error!!Total!!Walked!!Retail trade</t>
  </si>
  <si>
    <t>Margin of Error!!Total!!Walked!!Transportation and warehousing, and utilities</t>
  </si>
  <si>
    <t>Margin of Error!!Total!!Walked!!Information</t>
  </si>
  <si>
    <t>Margin of Error!!Total!!Walked!!Finance and insurance, and real estate and rental and leasing</t>
  </si>
  <si>
    <t>Margin of Error!!Total!!Walked!!Professional, scientific, and management, and administrative and waste management services</t>
  </si>
  <si>
    <t>Margin of Error!!Total!!Walked!!Educational services, and health care and social assistance</t>
  </si>
  <si>
    <t>Margin of Error!!Total!!Walked!!Arts, entertainment, and recreation, and accommodation and food services</t>
  </si>
  <si>
    <t>Margin of Error!!Total!!Walked!!Other services (except public administration)</t>
  </si>
  <si>
    <t>Margin of Error!!Total!!Walked!!Public administration</t>
  </si>
  <si>
    <t>Margin of Error!!Total!!Walked!!Armed forces</t>
  </si>
  <si>
    <t>Margin of Error!!Total!!Taxicab, motorcycle, bicycle, or other means!!Agriculture, forestry, fishing and hunting, and mining</t>
  </si>
  <si>
    <t>Margin of Error!!Total!!Taxicab, motorcycle, bicycle, or other means!!Construction</t>
  </si>
  <si>
    <t>Margin of Error!!Total!!Taxicab, motorcycle, bicycle, or other means!!Manufacturing</t>
  </si>
  <si>
    <t>Margin of Error!!Total!!Taxicab, motorcycle, bicycle, or other means!!Wholesale trade</t>
  </si>
  <si>
    <t>Margin of Error!!Total!!Taxicab, motorcycle, bicycle, or other means!!Retail trade</t>
  </si>
  <si>
    <t>Margin of Error!!Total!!Taxicab, motorcycle, bicycle, or other means!!Transportation and warehousing, and utilities</t>
  </si>
  <si>
    <t>Margin of Error!!Total!!Taxicab, motorcycle, bicycle, or other means!!Information</t>
  </si>
  <si>
    <t>Margin of Error!!Total!!Taxicab, motorcycle, bicycle, or other means!!Finance and insurance, and real estate and rental and leasing</t>
  </si>
  <si>
    <t>Margin of Error!!Total!!Taxicab, motorcycle, bicycle, or other means!!Professional, scientific, and management, and administrative and waste management services</t>
  </si>
  <si>
    <t>Margin of Error!!Total!!Taxicab, motorcycle, bicycle, or other means!!Educational services, and health care and social assistance</t>
  </si>
  <si>
    <t>Margin of Error!!Total!!Taxicab, motorcycle, bicycle, or other means!!Arts, entertainment, and recreation, and accommodation and food services</t>
  </si>
  <si>
    <t>Margin of Error!!Total!!Taxicab, motorcycle, bicycle, or other means!!Other services (except public administration)</t>
  </si>
  <si>
    <t>Margin of Error!!Total!!Taxicab, motorcycle, bicycle, or other means!!Public administration</t>
  </si>
  <si>
    <t>Margin of Error!!Total!!Taxicab, motorcycle, bicycle, or other means!!Armed forces</t>
  </si>
  <si>
    <t>Margin of Error!!Total!!Worked at home!!Agriculture, forestry, fishing and hunting, and mining</t>
  </si>
  <si>
    <t>Margin of Error!!Total!!Worked at home!!Construction</t>
  </si>
  <si>
    <t>Margin of Error!!Total!!Worked at home!!Manufacturing</t>
  </si>
  <si>
    <t>Margin of Error!!Total!!Worked at home!!Wholesale trade</t>
  </si>
  <si>
    <t>Margin of Error!!Total!!Worked at home!!Retail trade</t>
  </si>
  <si>
    <t>Margin of Error!!Total!!Worked at home!!Transportation and warehousing, and utilities</t>
  </si>
  <si>
    <t>Margin of Error!!Total!!Worked at home!!Information</t>
  </si>
  <si>
    <t>Margin of Error!!Total!!Worked at home!!Finance and insurance, and real estate and rental and leasing</t>
  </si>
  <si>
    <t>Margin of Error!!Total!!Worked at home!!Professional, scientific, and management, and administrative and waste management services</t>
  </si>
  <si>
    <t>Margin of Error!!Total!!Worked at home!!Educational services, and health care and social assistance</t>
  </si>
  <si>
    <t>Margin of Error!!Total!!Worked at home!!Arts, entertainment, and recreation, and accommodation and food services</t>
  </si>
  <si>
    <t>Margin of Error!!Total!!Worked at home!!Other services (except public administration)</t>
  </si>
  <si>
    <t>Margin of Error!!Total!!Worked at home!!Public administration</t>
  </si>
  <si>
    <t>Margin of Error!!Total!!Worked at home!!Armed forces</t>
  </si>
  <si>
    <t>Estimate!!Total:!!Agriculture, forestry, fishing and hunting, and mining</t>
  </si>
  <si>
    <t>Margin of Error!!Total:!!Agriculture, forestry, fishing and hunting, and mining</t>
  </si>
  <si>
    <t>Estimate!!Total:!!Construction</t>
  </si>
  <si>
    <t>Margin of Error!!Total:!!Construction</t>
  </si>
  <si>
    <t>Estimate!!Total:!!Manufacturing</t>
  </si>
  <si>
    <t>Margin of Error!!Total:!!Manufacturing</t>
  </si>
  <si>
    <t>Estimate!!Total:!!Wholesale trade</t>
  </si>
  <si>
    <t>Margin of Error!!Total:!!Wholesale trade</t>
  </si>
  <si>
    <t>Estimate!!Total:!!Retail trade</t>
  </si>
  <si>
    <t>Margin of Error!!Total:!!Retail trade</t>
  </si>
  <si>
    <t>Estimate!!Total:!!Transportation and warehousing, and utilities</t>
  </si>
  <si>
    <t>Margin of Error!!Total:!!Transportation and warehousing, and utilities</t>
  </si>
  <si>
    <t>Estimate!!Total:!!Information</t>
  </si>
  <si>
    <t>Margin of Error!!Total:!!Information</t>
  </si>
  <si>
    <t>Estimate!!Total:!!Finance and insurance, and real estate and rental and leasing</t>
  </si>
  <si>
    <t>Margin of Error!!Total:!!Finance and insurance, and real estate and rental and leasing</t>
  </si>
  <si>
    <t>Estimate!!Total:!!Professional, scientific, and management, and administrative and waste management services</t>
  </si>
  <si>
    <t>Margin of Error!!Total:!!Professional, scientific, and management, and administrative and waste management services</t>
  </si>
  <si>
    <t>Estimate!!Total:!!Educational services, and health care and social assistance</t>
  </si>
  <si>
    <t>Margin of Error!!Total:!!Educational services, and health care and social assistance</t>
  </si>
  <si>
    <t>Estimate!!Total:!!Arts, entertainment, and recreation, and accommodation and food services</t>
  </si>
  <si>
    <t>Margin of Error!!Total:!!Arts, entertainment, and recreation, and accommodation and food services</t>
  </si>
  <si>
    <t>Estimate!!Total:!!Other services (except public administration)</t>
  </si>
  <si>
    <t>Margin of Error!!Total:!!Other services (except public administration)</t>
  </si>
  <si>
    <t>Estimate!!Total:!!Public administration</t>
  </si>
  <si>
    <t>Margin of Error!!Total:!!Public administration</t>
  </si>
  <si>
    <t>Estimate!!Total:!!Armed forces</t>
  </si>
  <si>
    <t>Margin of Error!!Total:!!Armed forces</t>
  </si>
  <si>
    <t>Estimate!!Total:!!Car, truck, or van - drove alone:!!Agriculture, forestry, fishing and hunting, and mining</t>
  </si>
  <si>
    <t>Margin of Error!!Total:!!Car, truck, or van - drove alone:!!Agriculture, forestry, fishing and hunting, and mining</t>
  </si>
  <si>
    <t>Estimate!!Total:!!Car, truck, or van - drove alone:!!Construction</t>
  </si>
  <si>
    <t>Margin of Error!!Total:!!Car, truck, or van - drove alone:!!Construction</t>
  </si>
  <si>
    <t>Estimate!!Total:!!Car, truck, or van - drove alone:!!Manufacturing</t>
  </si>
  <si>
    <t>Margin of Error!!Total:!!Car, truck, or van - drove alone:!!Manufacturing</t>
  </si>
  <si>
    <t>Estimate!!Total:!!Car, truck, or van - drove alone:!!Wholesale trade</t>
  </si>
  <si>
    <t>Margin of Error!!Total:!!Car, truck, or van - drove alone:!!Wholesale trade</t>
  </si>
  <si>
    <t>Estimate!!Total:!!Car, truck, or van - drove alone:!!Retail trade</t>
  </si>
  <si>
    <t>Margin of Error!!Total:!!Car, truck, or van - drove alone:!!Retail trade</t>
  </si>
  <si>
    <t>Estimate!!Total:!!Car, truck, or van - drove alone:!!Transportation and warehousing, and utilities</t>
  </si>
  <si>
    <t>Margin of Error!!Total:!!Car, truck, or van - drove alone:!!Transportation and warehousing, and utilities</t>
  </si>
  <si>
    <t>Estimate!!Total:!!Car, truck, or van - drove alone:!!Information</t>
  </si>
  <si>
    <t>Margin of Error!!Total:!!Car, truck, or van - drove alone:!!Information</t>
  </si>
  <si>
    <t>Estimate!!Total:!!Car, truck, or van - drove alone:!!Finance and insurance, and real estate and rental and leasing</t>
  </si>
  <si>
    <t>Margin of Error!!Total:!!Car, truck, or van - drove alone:!!Finance and insurance, and real estate and rental and leasing</t>
  </si>
  <si>
    <t>Estimate!!Total:!!Car, truck, or van - drove alone:!!Professional, scientific, and management, and administrative and waste management services</t>
  </si>
  <si>
    <t>Margin of Error!!Total:!!Car, truck, or van - drove alone:!!Professional, scientific, and management, and administrative and waste management services</t>
  </si>
  <si>
    <t>Estimate!!Total:!!Car, truck, or van - drove alone:!!Educational services, and health care and social assistance</t>
  </si>
  <si>
    <t>Margin of Error!!Total:!!Car, truck, or van - drove alone:!!Educational services, and health care and social assistance</t>
  </si>
  <si>
    <t>Estimate!!Total:!!Car, truck, or van - drove alone:!!Arts, entertainment, and recreation, and accommodation and food services</t>
  </si>
  <si>
    <t>Margin of Error!!Total:!!Car, truck, or van - drove alone:!!Arts, entertainment, and recreation, and accommodation and food services</t>
  </si>
  <si>
    <t>Estimate!!Total:!!Car, truck, or van - drove alone:!!Other services (except public administration)</t>
  </si>
  <si>
    <t>Margin of Error!!Total:!!Car, truck, or van - drove alone:!!Other services (except public administration)</t>
  </si>
  <si>
    <t>Estimate!!Total:!!Car, truck, or van - drove alone:!!Public administration</t>
  </si>
  <si>
    <t>Margin of Error!!Total:!!Car, truck, or van - drove alone:!!Public administration</t>
  </si>
  <si>
    <t>Estimate!!Total:!!Car, truck, or van - drove alone:!!Armed forces</t>
  </si>
  <si>
    <t>Margin of Error!!Total:!!Car, truck, or van - drove alone:!!Armed forces</t>
  </si>
  <si>
    <t>Estimate!!Total:!!Car, truck, or van - carpooled:!!Agriculture, forestry, fishing and hunting, and mining</t>
  </si>
  <si>
    <t>Margin of Error!!Total:!!Car, truck, or van - carpooled:!!Agriculture, forestry, fishing and hunting, and mining</t>
  </si>
  <si>
    <t>Estimate!!Total:!!Car, truck, or van - carpooled:!!Construction</t>
  </si>
  <si>
    <t>Margin of Error!!Total:!!Car, truck, or van - carpooled:!!Construction</t>
  </si>
  <si>
    <t>Estimate!!Total:!!Car, truck, or van - carpooled:!!Manufacturing</t>
  </si>
  <si>
    <t>Margin of Error!!Total:!!Car, truck, or van - carpooled:!!Manufacturing</t>
  </si>
  <si>
    <t>Estimate!!Total:!!Car, truck, or van - carpooled:!!Wholesale trade</t>
  </si>
  <si>
    <t>Margin of Error!!Total:!!Car, truck, or van - carpooled:!!Wholesale trade</t>
  </si>
  <si>
    <t>Estimate!!Total:!!Car, truck, or van - carpooled:!!Retail trade</t>
  </si>
  <si>
    <t>Margin of Error!!Total:!!Car, truck, or van - carpooled:!!Retail trade</t>
  </si>
  <si>
    <t>Estimate!!Total:!!Car, truck, or van - carpooled:!!Transportation and warehousing, and utilities</t>
  </si>
  <si>
    <t>Margin of Error!!Total:!!Car, truck, or van - carpooled:!!Transportation and warehousing, and utilities</t>
  </si>
  <si>
    <t>Estimate!!Total:!!Car, truck, or van - carpooled:!!Information</t>
  </si>
  <si>
    <t>Margin of Error!!Total:!!Car, truck, or van - carpooled:!!Information</t>
  </si>
  <si>
    <t>Estimate!!Total:!!Car, truck, or van - carpooled:!!Finance and insurance, and real estate and rental and leasing</t>
  </si>
  <si>
    <t>Margin of Error!!Total:!!Car, truck, or van - carpooled:!!Finance and insurance, and real estate and rental and leasing</t>
  </si>
  <si>
    <t>Estimate!!Total:!!Car, truck, or van - carpooled:!!Professional, scientific, and management, and administrative and waste management services</t>
  </si>
  <si>
    <t>Margin of Error!!Total:!!Car, truck, or van - carpooled:!!Professional, scientific, and management, and administrative and waste management services</t>
  </si>
  <si>
    <t>Estimate!!Total:!!Car, truck, or van - carpooled:!!Educational services, and health care and social assistance</t>
  </si>
  <si>
    <t>Margin of Error!!Total:!!Car, truck, or van - carpooled:!!Educational services, and health care and social assistance</t>
  </si>
  <si>
    <t>Estimate!!Total:!!Car, truck, or van - carpooled:!!Arts, entertainment, and recreation, and accommodation and food services</t>
  </si>
  <si>
    <t>Margin of Error!!Total:!!Car, truck, or van - carpooled:!!Arts, entertainment, and recreation, and accommodation and food services</t>
  </si>
  <si>
    <t>Estimate!!Total:!!Car, truck, or van - carpooled:!!Other services (except public administration)</t>
  </si>
  <si>
    <t>Margin of Error!!Total:!!Car, truck, or van - carpooled:!!Other services (except public administration)</t>
  </si>
  <si>
    <t>Estimate!!Total:!!Car, truck, or van - carpooled:!!Public administration</t>
  </si>
  <si>
    <t>Margin of Error!!Total:!!Car, truck, or van - carpooled:!!Public administration</t>
  </si>
  <si>
    <t>Estimate!!Total:!!Car, truck, or van - carpooled:!!Armed forces</t>
  </si>
  <si>
    <t>Margin of Error!!Total:!!Car, truck, or van - carpooled:!!Armed forces</t>
  </si>
  <si>
    <t>Estimate!!Total:!!Public transportation (excluding taxicab):!!Agriculture, forestry, fishing and hunting, and mining</t>
  </si>
  <si>
    <t>Margin of Error!!Total:!!Public transportation (excluding taxicab):!!Agriculture, forestry, fishing and hunting, and mining</t>
  </si>
  <si>
    <t>Estimate!!Total:!!Public transportation (excluding taxicab):!!Construction</t>
  </si>
  <si>
    <t>Margin of Error!!Total:!!Public transportation (excluding taxicab):!!Construction</t>
  </si>
  <si>
    <t>Estimate!!Total:!!Public transportation (excluding taxicab):!!Manufacturing</t>
  </si>
  <si>
    <t>Margin of Error!!Total:!!Public transportation (excluding taxicab):!!Manufacturing</t>
  </si>
  <si>
    <t>Estimate!!Total:!!Public transportation (excluding taxicab):!!Wholesale trade</t>
  </si>
  <si>
    <t>Margin of Error!!Total:!!Public transportation (excluding taxicab):!!Wholesale trade</t>
  </si>
  <si>
    <t>Estimate!!Total:!!Public transportation (excluding taxicab):!!Retail trade</t>
  </si>
  <si>
    <t>Margin of Error!!Total:!!Public transportation (excluding taxicab):!!Retail trade</t>
  </si>
  <si>
    <t>Estimate!!Total:!!Public transportation (excluding taxicab):!!Transportation and warehousing, and utilities</t>
  </si>
  <si>
    <t>Margin of Error!!Total:!!Public transportation (excluding taxicab):!!Transportation and warehousing, and utilities</t>
  </si>
  <si>
    <t>Estimate!!Total:!!Public transportation (excluding taxicab):!!Information</t>
  </si>
  <si>
    <t>Margin of Error!!Total:!!Public transportation (excluding taxicab):!!Information</t>
  </si>
  <si>
    <t>Estimate!!Total:!!Public transportation (excluding taxicab):!!Finance and insurance, and real estate and rental and leasing</t>
  </si>
  <si>
    <t>Margin of Error!!Total:!!Public transportation (excluding taxicab):!!Finance and insurance, and real estate and rental and leasing</t>
  </si>
  <si>
    <t>Estimate!!Total:!!Public transportation (excluding taxicab):!!Professional, scientific, and management, and administrative and waste management services</t>
  </si>
  <si>
    <t>Margin of Error!!Total:!!Public transportation (excluding taxicab):!!Professional, scientific, and management, and administrative and waste management services</t>
  </si>
  <si>
    <t>Estimate!!Total:!!Public transportation (excluding taxicab):!!Educational services, and health care and social assistance</t>
  </si>
  <si>
    <t>Margin of Error!!Total:!!Public transportation (excluding taxicab):!!Educational services, and health care and social assistance</t>
  </si>
  <si>
    <t>Estimate!!Total:!!Public transportation (excluding taxicab):!!Arts, entertainment, and recreation, and accommodation and food services</t>
  </si>
  <si>
    <t>Margin of Error!!Total:!!Public transportation (excluding taxicab):!!Arts, entertainment, and recreation, and accommodation and food services</t>
  </si>
  <si>
    <t>Estimate!!Total:!!Public transportation (excluding taxicab):!!Other services (except public administration)</t>
  </si>
  <si>
    <t>Margin of Error!!Total:!!Public transportation (excluding taxicab):!!Other services (except public administration)</t>
  </si>
  <si>
    <t>Estimate!!Total:!!Public transportation (excluding taxicab):!!Public administration</t>
  </si>
  <si>
    <t>Margin of Error!!Total:!!Public transportation (excluding taxicab):!!Public administration</t>
  </si>
  <si>
    <t>Estimate!!Total:!!Public transportation (excluding taxicab):!!Armed forces</t>
  </si>
  <si>
    <t>Margin of Error!!Total:!!Public transportation (excluding taxicab):!!Armed forces</t>
  </si>
  <si>
    <t>Estimate!!Total:!!Walked:!!Agriculture, forestry, fishing and hunting, and mining</t>
  </si>
  <si>
    <t>Margin of Error!!Total:!!Walked:!!Agriculture, forestry, fishing and hunting, and mining</t>
  </si>
  <si>
    <t>Estimate!!Total:!!Walked:!!Construction</t>
  </si>
  <si>
    <t>Margin of Error!!Total:!!Walked:!!Construction</t>
  </si>
  <si>
    <t>Estimate!!Total:!!Walked:!!Manufacturing</t>
  </si>
  <si>
    <t>Margin of Error!!Total:!!Walked:!!Manufacturing</t>
  </si>
  <si>
    <t>Estimate!!Total:!!Walked:!!Wholesale trade</t>
  </si>
  <si>
    <t>Margin of Error!!Total:!!Walked:!!Wholesale trade</t>
  </si>
  <si>
    <t>Estimate!!Total:!!Walked:!!Retail trade</t>
  </si>
  <si>
    <t>Margin of Error!!Total:!!Walked:!!Retail trade</t>
  </si>
  <si>
    <t>Estimate!!Total:!!Walked:!!Transportation and warehousing, and utilities</t>
  </si>
  <si>
    <t>Margin of Error!!Total:!!Walked:!!Transportation and warehousing, and utilities</t>
  </si>
  <si>
    <t>Estimate!!Total:!!Walked:!!Information</t>
  </si>
  <si>
    <t>Margin of Error!!Total:!!Walked:!!Information</t>
  </si>
  <si>
    <t>Estimate!!Total:!!Walked:!!Finance and insurance, and real estate and rental and leasing</t>
  </si>
  <si>
    <t>Margin of Error!!Total:!!Walked:!!Finance and insurance, and real estate and rental and leasing</t>
  </si>
  <si>
    <t>Estimate!!Total:!!Walked:!!Professional, scientific, and management, and administrative and waste management services</t>
  </si>
  <si>
    <t>Margin of Error!!Total:!!Walked:!!Professional, scientific, and management, and administrative and waste management services</t>
  </si>
  <si>
    <t>Estimate!!Total:!!Walked:!!Educational services, and health care and social assistance</t>
  </si>
  <si>
    <t>Margin of Error!!Total:!!Walked:!!Educational services, and health care and social assistance</t>
  </si>
  <si>
    <t>Estimate!!Total:!!Walked:!!Arts, entertainment, and recreation, and accommodation and food services</t>
  </si>
  <si>
    <t>Margin of Error!!Total:!!Walked:!!Arts, entertainment, and recreation, and accommodation and food services</t>
  </si>
  <si>
    <t>Estimate!!Total:!!Walked:!!Other services (except public administration)</t>
  </si>
  <si>
    <t>Margin of Error!!Total:!!Walked:!!Other services (except public administration)</t>
  </si>
  <si>
    <t>Estimate!!Total:!!Walked:!!Public administration</t>
  </si>
  <si>
    <t>Margin of Error!!Total:!!Walked:!!Public administration</t>
  </si>
  <si>
    <t>Estimate!!Total:!!Walked:!!Armed forces</t>
  </si>
  <si>
    <t>Margin of Error!!Total:!!Walked:!!Armed forces</t>
  </si>
  <si>
    <t>Estimate!!Total:!!Taxicab, motorcycle, bicycle, or other means:!!Agriculture, forestry, fishing and hunting, and mining</t>
  </si>
  <si>
    <t>Margin of Error!!Total:!!Taxicab, motorcycle, bicycle, or other means:!!Agriculture, forestry, fishing and hunting, and mining</t>
  </si>
  <si>
    <t>Estimate!!Total:!!Taxicab, motorcycle, bicycle, or other means:!!Construction</t>
  </si>
  <si>
    <t>Margin of Error!!Total:!!Taxicab, motorcycle, bicycle, or other means:!!Construction</t>
  </si>
  <si>
    <t>Estimate!!Total:!!Taxicab, motorcycle, bicycle, or other means:!!Manufacturing</t>
  </si>
  <si>
    <t>Margin of Error!!Total:!!Taxicab, motorcycle, bicycle, or other means:!!Manufacturing</t>
  </si>
  <si>
    <t>Estimate!!Total:!!Taxicab, motorcycle, bicycle, or other means:!!Wholesale trade</t>
  </si>
  <si>
    <t>Margin of Error!!Total:!!Taxicab, motorcycle, bicycle, or other means:!!Wholesale trade</t>
  </si>
  <si>
    <t>Estimate!!Total:!!Taxicab, motorcycle, bicycle, or other means:!!Retail trade</t>
  </si>
  <si>
    <t>Margin of Error!!Total:!!Taxicab, motorcycle, bicycle, or other means:!!Retail trade</t>
  </si>
  <si>
    <t>Estimate!!Total:!!Taxicab, motorcycle, bicycle, or other means:!!Transportation and warehousing, and utilities</t>
  </si>
  <si>
    <t>Margin of Error!!Total:!!Taxicab, motorcycle, bicycle, or other means:!!Transportation and warehousing, and utilities</t>
  </si>
  <si>
    <t>Estimate!!Total:!!Taxicab, motorcycle, bicycle, or other means:!!Information</t>
  </si>
  <si>
    <t>Margin of Error!!Total:!!Taxicab, motorcycle, bicycle, or other means:!!Information</t>
  </si>
  <si>
    <t>Estimate!!Total:!!Taxicab, motorcycle, bicycle, or other means:!!Finance and insurance, and real estate and rental and leasing</t>
  </si>
  <si>
    <t>Margin of Error!!Total:!!Taxicab, motorcycle, bicycle, or other means:!!Finance and insurance, and real estate and rental and leasing</t>
  </si>
  <si>
    <t>Estimate!!Total:!!Taxicab, motorcycle, bicycle, or other means:!!Professional, scientific, and management, and administrative and waste management services</t>
  </si>
  <si>
    <t>Margin of Error!!Total:!!Taxicab, motorcycle, bicycle, or other means:!!Professional, scientific, and management, and administrative and waste management services</t>
  </si>
  <si>
    <t>Estimate!!Total:!!Taxicab, motorcycle, bicycle, or other means:!!Educational services, and health care and social assistance</t>
  </si>
  <si>
    <t>Margin of Error!!Total:!!Taxicab, motorcycle, bicycle, or other means:!!Educational services, and health care and social assistance</t>
  </si>
  <si>
    <t>Estimate!!Total:!!Taxicab, motorcycle, bicycle, or other means:!!Arts, entertainment, and recreation, and accommodation and food services</t>
  </si>
  <si>
    <t>Margin of Error!!Total:!!Taxicab, motorcycle, bicycle, or other means:!!Arts, entertainment, and recreation, and accommodation and food services</t>
  </si>
  <si>
    <t>Estimate!!Total:!!Taxicab, motorcycle, bicycle, or other means:!!Other services (except public administration)</t>
  </si>
  <si>
    <t>Margin of Error!!Total:!!Taxicab, motorcycle, bicycle, or other means:!!Other services (except public administration)</t>
  </si>
  <si>
    <t>Estimate!!Total:!!Taxicab, motorcycle, bicycle, or other means:!!Public administration</t>
  </si>
  <si>
    <t>Margin of Error!!Total:!!Taxicab, motorcycle, bicycle, or other means:!!Public administration</t>
  </si>
  <si>
    <t>Estimate!!Total:!!Taxicab, motorcycle, bicycle, or other means:!!Armed forces</t>
  </si>
  <si>
    <t>Margin of Error!!Total:!!Taxicab, motorcycle, bicycle, or other means:!!Armed forces</t>
  </si>
  <si>
    <t>Estimate!!Total:!!Worked from home:!!Agriculture, forestry, fishing and hunting, and mining</t>
  </si>
  <si>
    <t>Margin of Error!!Total:!!Worked from home:!!Agriculture, forestry, fishing and hunting, and mining</t>
  </si>
  <si>
    <t>Estimate!!Total:!!Worked from home:!!Construction</t>
  </si>
  <si>
    <t>Margin of Error!!Total:!!Worked from home:!!Construction</t>
  </si>
  <si>
    <t>Estimate!!Total:!!Worked from home:!!Manufacturing</t>
  </si>
  <si>
    <t>Margin of Error!!Total:!!Worked from home:!!Manufacturing</t>
  </si>
  <si>
    <t>Estimate!!Total:!!Worked from home:!!Wholesale trade</t>
  </si>
  <si>
    <t>Margin of Error!!Total:!!Worked from home:!!Wholesale trade</t>
  </si>
  <si>
    <t>Estimate!!Total:!!Worked from home:!!Retail trade</t>
  </si>
  <si>
    <t>Margin of Error!!Total:!!Worked from home:!!Retail trade</t>
  </si>
  <si>
    <t>Estimate!!Total:!!Worked from home:!!Transportation and warehousing, and utilities</t>
  </si>
  <si>
    <t>Margin of Error!!Total:!!Worked from home:!!Transportation and warehousing, and utilities</t>
  </si>
  <si>
    <t>Estimate!!Total:!!Worked from home:!!Information</t>
  </si>
  <si>
    <t>Margin of Error!!Total:!!Worked from home:!!Information</t>
  </si>
  <si>
    <t>Estimate!!Total:!!Worked from home:!!Finance and insurance, and real estate and rental and leasing</t>
  </si>
  <si>
    <t>Margin of Error!!Total:!!Worked from home:!!Finance and insurance, and real estate and rental and leasing</t>
  </si>
  <si>
    <t>Estimate!!Total:!!Worked from home:!!Professional, scientific, and management, and administrative and waste management services</t>
  </si>
  <si>
    <t>Margin of Error!!Total:!!Worked from home:!!Professional, scientific, and management, and administrative and waste management services</t>
  </si>
  <si>
    <t>Estimate!!Total:!!Worked from home:!!Educational services, and health care and social assistance</t>
  </si>
  <si>
    <t>Margin of Error!!Total:!!Worked from home:!!Educational services, and health care and social assistance</t>
  </si>
  <si>
    <t>Estimate!!Total:!!Worked from home:!!Arts, entertainment, and recreation, and accommodation and food services</t>
  </si>
  <si>
    <t>Margin of Error!!Total:!!Worked from home:!!Arts, entertainment, and recreation, and accommodation and food services</t>
  </si>
  <si>
    <t>Estimate!!Total:!!Worked from home:!!Other services (except public administration)</t>
  </si>
  <si>
    <t>Margin of Error!!Total:!!Worked from home:!!Other services (except public administration)</t>
  </si>
  <si>
    <t>Estimate!!Total:!!Worked from home:!!Public administration</t>
  </si>
  <si>
    <t>Margin of Error!!Total:!!Worked from home:!!Public administration</t>
  </si>
  <si>
    <t>Estimate!!Total:!!Worked from home:!!Armed forces</t>
  </si>
  <si>
    <t>Margin of Error!!Total:!!Worked from home:!!Armed forces</t>
  </si>
  <si>
    <t>Share of Work At Home</t>
  </si>
  <si>
    <t>Worker At Home</t>
  </si>
  <si>
    <t>Workers - Worked At Home</t>
  </si>
  <si>
    <t>Margin of Error - Worked At Home</t>
  </si>
  <si>
    <t>% Margin of Error - Worked At Home</t>
  </si>
  <si>
    <t>Margin of Error</t>
  </si>
  <si>
    <t>Share of Work At Home by Industry Classification (Charts)</t>
  </si>
  <si>
    <t>% Margin of Error</t>
  </si>
  <si>
    <t>Share of HBJ by Industry Classification</t>
  </si>
  <si>
    <t>Share of Work At Home by Industry Classification</t>
  </si>
  <si>
    <t>Share of Work At Home by HBJ &amp; Telecommute</t>
  </si>
  <si>
    <t>Share of Telecommute by Industry Classification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</si>
</sst>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
    <numFmt numFmtId="166" formatCode="0.0%"/>
  </numFmts>
  <fonts count="3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color rgb="FF00B050"/>
      <name val="Calibri"/>
      <family val="2"/>
      <scheme val="minor"/>
    </font>
    <font>
      <sz val="11"/>
      <name val="Calibri"/>
      <family val="2"/>
      <scheme val="minor"/>
    </font>
    <font>
      <sz val="11"/>
      <color rgb="FF0000FF"/>
      <name val="Calibri"/>
      <family val="2"/>
      <scheme val="minor"/>
    </font>
    <font>
      <sz val="8"/>
      <name val="Calibri"/>
      <family val="2"/>
      <scheme val="minor"/>
    </font>
    <font>
      <b/>
      <u/>
      <sz val="18"/>
      <color theme="1"/>
      <name val="Calibri"/>
      <family val="2"/>
      <scheme val="minor"/>
    </font>
    <font>
      <b/>
      <sz val="16"/>
      <name val="Calibri"/>
      <family val="2"/>
    </font>
    <font>
      <i/>
      <sz val="11"/>
      <color theme="1"/>
      <name val="Calibri"/>
      <family val="2"/>
      <scheme val="minor"/>
    </font>
    <font>
      <b/>
      <sz val="11"/>
      <name val="Calibri"/>
      <family val="2"/>
    </font>
    <font>
      <b/>
      <u/>
      <sz val="18"/>
      <color rgb="FFFF0000"/>
      <name val="Calibri"/>
      <family val="2"/>
      <scheme val="minor"/>
    </font>
    <font>
      <b/>
      <u/>
      <sz val="11"/>
      <color theme="1"/>
      <name val="Calibri"/>
      <family val="2"/>
      <scheme val="minor"/>
    </font>
    <font>
      <i/>
      <sz val="11"/>
      <color rgb="FF00B050"/>
      <name val="Calibri"/>
      <family val="2"/>
      <scheme val="minor"/>
    </font>
    <font>
      <b/>
      <u/>
      <sz val="18"/>
      <color rgb="FF00B050"/>
      <name val="Calibri"/>
      <family val="2"/>
      <scheme val="minor"/>
    </font>
    <font>
      <b/>
      <sz val="11"/>
      <color rgb="FF00B050"/>
      <name val="Calibri"/>
      <family val="2"/>
      <scheme val="minor"/>
    </font>
    <font>
      <sz val="11"/>
      <name val="Calibri"/>
      <family val="2"/>
    </font>
    <font>
      <b/>
      <u/>
      <sz val="11"/>
      <color rgb="FFFF0000"/>
      <name val="Calibri"/>
      <family val="2"/>
      <scheme val="minor"/>
    </font>
    <font>
      <b/>
      <sz val="11"/>
      <color rgb="FFFF0000"/>
      <name val="Calibri"/>
      <family val="2"/>
      <scheme val="minor"/>
    </font>
    <font>
      <b/>
      <u/>
      <sz val="18"/>
      <name val="Calibri"/>
      <family val="2"/>
      <scheme val="minor"/>
    </font>
    <font>
      <b/>
      <u/>
      <sz val="11"/>
      <name val="Calibri"/>
      <family val="2"/>
      <scheme val="minor"/>
    </font>
    <font>
      <b/>
      <sz val="11"/>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rgb="FFFFFFCC"/>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auto="1"/>
      </top>
      <bottom style="medium">
        <color auto="1"/>
      </bottom>
      <diagonal/>
    </border>
  </borders>
  <cellStyleXfs count="45">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87">
    <xf numFmtId="0" fontId="0" fillId="0" borderId="0" xfId="0"/>
    <xf numFmtId="0" fontId="0" fillId="33" borderId="0" xfId="0" applyFill="1"/>
    <xf numFmtId="0" fontId="16" fillId="34" borderId="0" xfId="0" applyFont="1" applyFill="1" applyAlignment="1">
      <alignment horizontal="center"/>
    </xf>
    <xf numFmtId="0" fontId="0" fillId="34" borderId="0" xfId="0" applyFill="1" applyAlignment="1">
      <alignment horizontal="center"/>
    </xf>
    <xf numFmtId="0" fontId="14" fillId="34" borderId="0" xfId="1" applyNumberFormat="1" applyFont="1" applyFill="1" applyBorder="1" applyAlignment="1">
      <alignment horizontal="center"/>
    </xf>
    <xf numFmtId="164" fontId="20" fillId="34" borderId="0" xfId="1" applyNumberFormat="1" applyFont="1" applyFill="1" applyBorder="1" applyAlignment="1"/>
    <xf numFmtId="0" fontId="19" fillId="35" borderId="0" xfId="1" applyNumberFormat="1" applyFont="1" applyFill="1" applyBorder="1" applyAlignment="1">
      <alignment horizontal="center"/>
    </xf>
    <xf numFmtId="164" fontId="20" fillId="35" borderId="0" xfId="1" applyNumberFormat="1" applyFont="1" applyFill="1" applyBorder="1" applyAlignment="1">
      <alignment horizontal="left"/>
    </xf>
    <xf numFmtId="0" fontId="19" fillId="34" borderId="0" xfId="1" applyNumberFormat="1" applyFont="1" applyFill="1" applyBorder="1" applyAlignment="1">
      <alignment horizontal="center"/>
    </xf>
    <xf numFmtId="0" fontId="19" fillId="34" borderId="0" xfId="0" applyFont="1" applyFill="1" applyAlignment="1">
      <alignment horizontal="center"/>
    </xf>
    <xf numFmtId="0" fontId="0" fillId="34" borderId="0" xfId="0" applyFill="1"/>
    <xf numFmtId="165" fontId="19" fillId="34" borderId="0" xfId="1" applyNumberFormat="1" applyFont="1" applyFill="1" applyBorder="1" applyAlignment="1">
      <alignment horizontal="center"/>
    </xf>
    <xf numFmtId="165" fontId="19" fillId="35" borderId="0" xfId="1" applyNumberFormat="1" applyFont="1" applyFill="1" applyBorder="1" applyAlignment="1">
      <alignment horizontal="center"/>
    </xf>
    <xf numFmtId="0" fontId="0" fillId="34" borderId="0" xfId="0" applyFont="1" applyFill="1" applyAlignment="1">
      <alignment horizontal="right"/>
    </xf>
    <xf numFmtId="0" fontId="14" fillId="34" borderId="0" xfId="0" applyFont="1" applyFill="1" applyAlignment="1">
      <alignment horizontal="center"/>
    </xf>
    <xf numFmtId="0" fontId="14" fillId="34" borderId="0" xfId="0" applyFont="1" applyFill="1"/>
    <xf numFmtId="0" fontId="21" fillId="34" borderId="0" xfId="0" applyFont="1" applyFill="1" applyAlignment="1">
      <alignment horizontal="center"/>
    </xf>
    <xf numFmtId="0" fontId="21" fillId="34" borderId="0" xfId="0" applyFont="1" applyFill="1" applyAlignment="1"/>
    <xf numFmtId="0" fontId="19" fillId="34" borderId="0" xfId="0" applyFont="1" applyFill="1"/>
    <xf numFmtId="164" fontId="19" fillId="34" borderId="0" xfId="0" applyNumberFormat="1" applyFont="1" applyFill="1"/>
    <xf numFmtId="0" fontId="23" fillId="33" borderId="0" xfId="0" applyFont="1" applyFill="1"/>
    <xf numFmtId="0" fontId="0" fillId="35" borderId="10" xfId="0" applyFill="1" applyBorder="1"/>
    <xf numFmtId="0" fontId="26" fillId="35" borderId="0" xfId="0" applyFont="1" applyFill="1" applyAlignment="1">
      <alignment vertical="top" wrapText="1"/>
    </xf>
    <xf numFmtId="0" fontId="0" fillId="33" borderId="0" xfId="0" applyFill="1" applyAlignment="1">
      <alignment vertical="top" wrapText="1"/>
    </xf>
    <xf numFmtId="0" fontId="26" fillId="36" borderId="0" xfId="0" applyFont="1" applyFill="1" applyAlignment="1">
      <alignment vertical="top" wrapText="1"/>
    </xf>
    <xf numFmtId="0" fontId="25" fillId="34" borderId="0" xfId="0" applyFont="1" applyFill="1"/>
    <xf numFmtId="0" fontId="23" fillId="37" borderId="0" xfId="0" applyFont="1" applyFill="1"/>
    <xf numFmtId="0" fontId="23" fillId="38" borderId="0" xfId="0" applyFont="1" applyFill="1"/>
    <xf numFmtId="0" fontId="23" fillId="39" borderId="0" xfId="0" applyFont="1" applyFill="1"/>
    <xf numFmtId="0" fontId="28" fillId="34" borderId="0" xfId="0" applyFont="1" applyFill="1" applyAlignment="1">
      <alignment horizontal="center"/>
    </xf>
    <xf numFmtId="0" fontId="21" fillId="34" borderId="0" xfId="0" applyFont="1" applyFill="1"/>
    <xf numFmtId="0" fontId="16" fillId="34" borderId="0" xfId="0" applyFont="1" applyFill="1"/>
    <xf numFmtId="0" fontId="20" fillId="34" borderId="0" xfId="0" applyFont="1" applyFill="1"/>
    <xf numFmtId="166" fontId="19" fillId="35" borderId="0" xfId="2" applyNumberFormat="1" applyFont="1" applyFill="1" applyAlignment="1">
      <alignment horizontal="center"/>
    </xf>
    <xf numFmtId="166" fontId="20" fillId="34" borderId="0" xfId="2" applyNumberFormat="1" applyFont="1" applyFill="1" applyAlignment="1">
      <alignment horizontal="center"/>
    </xf>
    <xf numFmtId="166" fontId="19" fillId="34" borderId="0" xfId="2" applyNumberFormat="1" applyFont="1" applyFill="1" applyAlignment="1">
      <alignment horizontal="center"/>
    </xf>
    <xf numFmtId="164" fontId="20" fillId="34" borderId="0" xfId="1" applyNumberFormat="1" applyFont="1" applyFill="1"/>
    <xf numFmtId="166" fontId="20" fillId="35" borderId="0" xfId="2" applyNumberFormat="1" applyFont="1" applyFill="1" applyAlignment="1">
      <alignment horizontal="center"/>
    </xf>
    <xf numFmtId="164" fontId="19" fillId="35" borderId="0" xfId="1" applyNumberFormat="1" applyFont="1" applyFill="1"/>
    <xf numFmtId="164" fontId="19" fillId="34" borderId="0" xfId="1" applyNumberFormat="1" applyFont="1" applyFill="1"/>
    <xf numFmtId="164" fontId="21" fillId="34" borderId="0" xfId="1" applyNumberFormat="1" applyFont="1" applyFill="1"/>
    <xf numFmtId="164" fontId="21" fillId="35" borderId="0" xfId="1" applyNumberFormat="1" applyFont="1" applyFill="1"/>
    <xf numFmtId="0" fontId="19" fillId="36" borderId="0" xfId="0" applyFont="1" applyFill="1" applyAlignment="1">
      <alignment horizontal="center"/>
    </xf>
    <xf numFmtId="0" fontId="0" fillId="35" borderId="0" xfId="0" applyFill="1" applyAlignment="1">
      <alignment vertical="top" wrapText="1"/>
    </xf>
    <xf numFmtId="0" fontId="0" fillId="36" borderId="0" xfId="0" applyFill="1" applyAlignment="1">
      <alignment vertical="top" wrapText="1"/>
    </xf>
    <xf numFmtId="0" fontId="0" fillId="35" borderId="0" xfId="0" applyFill="1"/>
    <xf numFmtId="0" fontId="18" fillId="36" borderId="0" xfId="44" applyFill="1" applyAlignment="1">
      <alignment wrapText="1"/>
    </xf>
    <xf numFmtId="164" fontId="20" fillId="34" borderId="0" xfId="1" applyNumberFormat="1" applyFont="1" applyFill="1" applyBorder="1" applyAlignment="1">
      <alignment horizontal="left"/>
    </xf>
    <xf numFmtId="0" fontId="14" fillId="0" borderId="0" xfId="0" applyFont="1"/>
    <xf numFmtId="0" fontId="14" fillId="36" borderId="0" xfId="0" applyFont="1" applyFill="1" applyAlignment="1">
      <alignment horizontal="center"/>
    </xf>
    <xf numFmtId="0" fontId="30" fillId="39" borderId="0" xfId="0" applyFont="1" applyFill="1"/>
    <xf numFmtId="166" fontId="21" fillId="34" borderId="0" xfId="2" applyNumberFormat="1" applyFont="1" applyFill="1" applyAlignment="1">
      <alignment horizontal="center"/>
    </xf>
    <xf numFmtId="166" fontId="21" fillId="35" borderId="0" xfId="2" applyNumberFormat="1" applyFont="1" applyFill="1" applyAlignment="1">
      <alignment horizontal="center"/>
    </xf>
    <xf numFmtId="0" fontId="30" fillId="38" borderId="0" xfId="0" applyFont="1" applyFill="1"/>
    <xf numFmtId="0" fontId="14" fillId="35" borderId="0" xfId="1" applyNumberFormat="1" applyFont="1" applyFill="1" applyBorder="1" applyAlignment="1">
      <alignment horizontal="center"/>
    </xf>
    <xf numFmtId="0" fontId="31" fillId="34" borderId="0" xfId="0" applyFont="1" applyFill="1"/>
    <xf numFmtId="0" fontId="19" fillId="36" borderId="0" xfId="0" applyFont="1" applyFill="1"/>
    <xf numFmtId="0" fontId="21" fillId="36" borderId="0" xfId="0" applyFont="1" applyFill="1"/>
    <xf numFmtId="0" fontId="29" fillId="34" borderId="0" xfId="0" applyFont="1" applyFill="1" applyAlignment="1">
      <alignment horizontal="center"/>
    </xf>
    <xf numFmtId="0" fontId="29" fillId="34" borderId="0" xfId="0" applyFont="1" applyFill="1"/>
    <xf numFmtId="0" fontId="29" fillId="34" borderId="0" xfId="1" applyNumberFormat="1" applyFont="1" applyFill="1" applyBorder="1" applyAlignment="1">
      <alignment horizontal="center"/>
    </xf>
    <xf numFmtId="0" fontId="29" fillId="35" borderId="0" xfId="1" applyNumberFormat="1" applyFont="1" applyFill="1" applyBorder="1" applyAlignment="1">
      <alignment horizontal="center"/>
    </xf>
    <xf numFmtId="0" fontId="20" fillId="35" borderId="0" xfId="0" applyFont="1" applyFill="1" applyAlignment="1">
      <alignment horizontal="center"/>
    </xf>
    <xf numFmtId="0" fontId="32" fillId="35" borderId="0" xfId="0" applyFont="1" applyFill="1" applyAlignment="1">
      <alignment vertical="center"/>
    </xf>
    <xf numFmtId="0" fontId="20" fillId="34" borderId="0" xfId="0" applyFont="1" applyFill="1" applyAlignment="1">
      <alignment horizontal="center"/>
    </xf>
    <xf numFmtId="0" fontId="32" fillId="34" borderId="0" xfId="0" applyFont="1" applyFill="1" applyAlignment="1">
      <alignment vertical="center"/>
    </xf>
    <xf numFmtId="0" fontId="27" fillId="39" borderId="0" xfId="0" applyFont="1" applyFill="1"/>
    <xf numFmtId="0" fontId="14" fillId="33" borderId="0" xfId="0" applyFont="1" applyFill="1"/>
    <xf numFmtId="0" fontId="33" fillId="34" borderId="0" xfId="0" applyFont="1" applyFill="1" applyAlignment="1">
      <alignment horizontal="center"/>
    </xf>
    <xf numFmtId="0" fontId="34" fillId="34" borderId="0" xfId="0" applyFont="1" applyFill="1"/>
    <xf numFmtId="0" fontId="34" fillId="34" borderId="0" xfId="0" applyFont="1" applyFill="1" applyAlignment="1">
      <alignment horizontal="center"/>
    </xf>
    <xf numFmtId="164" fontId="14" fillId="34" borderId="0" xfId="1" applyNumberFormat="1" applyFont="1" applyFill="1"/>
    <xf numFmtId="164" fontId="14" fillId="35" borderId="0" xfId="1" applyNumberFormat="1" applyFont="1" applyFill="1"/>
    <xf numFmtId="166" fontId="14" fillId="34" borderId="0" xfId="2" applyNumberFormat="1" applyFont="1" applyFill="1" applyAlignment="1">
      <alignment horizontal="center"/>
    </xf>
    <xf numFmtId="166" fontId="14" fillId="35" borderId="0" xfId="2" applyNumberFormat="1" applyFont="1" applyFill="1" applyAlignment="1">
      <alignment horizontal="center"/>
    </xf>
    <xf numFmtId="0" fontId="27" fillId="37" borderId="0" xfId="0" applyFont="1" applyFill="1"/>
    <xf numFmtId="166" fontId="19" fillId="36" borderId="0" xfId="2" applyNumberFormat="1" applyFont="1" applyFill="1" applyAlignment="1">
      <alignment horizontal="center"/>
    </xf>
    <xf numFmtId="166" fontId="0" fillId="33" borderId="0" xfId="2" applyNumberFormat="1" applyFont="1" applyFill="1" applyAlignment="1">
      <alignment horizontal="left"/>
    </xf>
    <xf numFmtId="166" fontId="21" fillId="36" borderId="0" xfId="2" applyNumberFormat="1" applyFont="1" applyFill="1" applyAlignment="1">
      <alignment horizontal="center"/>
    </xf>
    <xf numFmtId="166" fontId="20" fillId="40" borderId="0" xfId="2" applyNumberFormat="1" applyFont="1" applyFill="1" applyAlignment="1">
      <alignment horizontal="center"/>
    </xf>
    <xf numFmtId="0" fontId="24" fillId="35" borderId="10" xfId="0" applyFont="1" applyFill="1" applyBorder="1" applyAlignment="1">
      <alignment horizontal="center" vertical="center" wrapText="1"/>
    </xf>
    <xf numFmtId="0" fontId="0" fillId="35" borderId="0" xfId="0" applyFill="1" applyAlignment="1">
      <alignment vertical="top" wrapText="1"/>
    </xf>
    <xf numFmtId="0" fontId="26" fillId="35" borderId="0" xfId="0" applyFont="1" applyFill="1"/>
    <xf numFmtId="0" fontId="35" fillId="33" borderId="0" xfId="0" applyFont="1" applyFill="1"/>
    <xf numFmtId="0" fontId="37" fillId="34" borderId="0" xfId="0" applyFont="1" applyFill="1" applyAlignment="1">
      <alignment horizontal="center"/>
    </xf>
    <xf numFmtId="0" fontId="20" fillId="33" borderId="0" xfId="0" applyFont="1" applyFill="1"/>
    <xf numFmtId="0" fontId="36" fillId="34" borderId="0" xfId="0" applyFont="1" applyFill="1" applyAlignment="1"/>
  </cellXfs>
  <cellStyles count="45">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4" builtinId="8"/>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148">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s>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Calc_HBJ_Share_of_WAH!$C$6</c:f>
              <c:strCache>
                <c:ptCount val="1"/>
                <c:pt idx="0">
                  <c:v>Share of Work At Home</c:v>
                </c:pt>
              </c:strCache>
            </c:strRef>
          </c:tx>
          <c:spPr>
            <a:ln w="50800" cap="rnd">
              <a:solidFill>
                <a:srgbClr val="C00000">
                  <a:alpha val="60000"/>
                </a:srgbClr>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Calc_HBJ_Share_of_WAH!$D$6:$M$6</c:f>
              <c:numCache>
                <c:formatCode>0.0%</c:formatCode>
                <c:ptCount val="10"/>
                <c:pt idx="0">
                  <c:v>2.4156392907763488E-2</c:v>
                </c:pt>
                <c:pt idx="1">
                  <c:v>2.3616540846589377E-2</c:v>
                </c:pt>
                <c:pt idx="2">
                  <c:v>2.2667213106249643E-2</c:v>
                </c:pt>
                <c:pt idx="3">
                  <c:v>2.2171769202822853E-2</c:v>
                </c:pt>
                <c:pt idx="4">
                  <c:v>2.2228967542460225E-2</c:v>
                </c:pt>
                <c:pt idx="5">
                  <c:v>2.2692701491573073E-2</c:v>
                </c:pt>
                <c:pt idx="6">
                  <c:v>2.3436385187778377E-2</c:v>
                </c:pt>
                <c:pt idx="7">
                  <c:v>2.5113206167155351E-2</c:v>
                </c:pt>
                <c:pt idx="8">
                  <c:v>2.6391708034978912E-2</c:v>
                </c:pt>
                <c:pt idx="9">
                  <c:v>2.6666596808531076E-2</c:v>
                </c:pt>
              </c:numCache>
            </c:numRef>
          </c:val>
          <c:smooth val="0"/>
          <c:extLst>
            <c:ext xmlns:c16="http://schemas.microsoft.com/office/drawing/2014/chart" uri="{C3380CC4-5D6E-409C-BE32-E72D297353CC}">
              <c16:uniqueId val="{00000000-A45C-4A1E-AB71-016B3672B950}"/>
            </c:ext>
          </c:extLst>
        </c:ser>
        <c:ser>
          <c:idx val="1"/>
          <c:order val="1"/>
          <c:tx>
            <c:strRef>
              <c:f>Calc_HBJ_Share_of_WAH!$C$7</c:f>
              <c:strCache>
                <c:ptCount val="1"/>
                <c:pt idx="0">
                  <c:v>Agriculture, forestry, fishing and hunting, and mining</c:v>
                </c:pt>
              </c:strCache>
            </c:strRef>
          </c:tx>
          <c:spPr>
            <a:ln w="19050" cap="rnd">
              <a:solidFill>
                <a:schemeClr val="accent2"/>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Calc_HBJ_Share_of_WAH!$D$7:$M$7</c:f>
              <c:numCache>
                <c:formatCode>0.0%</c:formatCode>
                <c:ptCount val="10"/>
                <c:pt idx="0">
                  <c:v>2.8926933297524986E-2</c:v>
                </c:pt>
                <c:pt idx="1">
                  <c:v>2.5759822739778913E-2</c:v>
                </c:pt>
                <c:pt idx="2">
                  <c:v>2.5540774302386996E-2</c:v>
                </c:pt>
                <c:pt idx="3">
                  <c:v>2.0695743934797742E-2</c:v>
                </c:pt>
                <c:pt idx="4">
                  <c:v>2.415136947238266E-2</c:v>
                </c:pt>
                <c:pt idx="5">
                  <c:v>2.4516286712760075E-2</c:v>
                </c:pt>
                <c:pt idx="6">
                  <c:v>2.4251412356440554E-2</c:v>
                </c:pt>
                <c:pt idx="7">
                  <c:v>2.3685704261414833E-2</c:v>
                </c:pt>
                <c:pt idx="8">
                  <c:v>2.8208369348936481E-2</c:v>
                </c:pt>
                <c:pt idx="9">
                  <c:v>2.6063103163237802E-2</c:v>
                </c:pt>
              </c:numCache>
            </c:numRef>
          </c:val>
          <c:smooth val="0"/>
          <c:extLst>
            <c:ext xmlns:c16="http://schemas.microsoft.com/office/drawing/2014/chart" uri="{C3380CC4-5D6E-409C-BE32-E72D297353CC}">
              <c16:uniqueId val="{00000001-A45C-4A1E-AB71-016B3672B950}"/>
            </c:ext>
          </c:extLst>
        </c:ser>
        <c:ser>
          <c:idx val="2"/>
          <c:order val="2"/>
          <c:tx>
            <c:strRef>
              <c:f>Calc_HBJ_Share_of_WAH!$C$8</c:f>
              <c:strCache>
                <c:ptCount val="1"/>
                <c:pt idx="0">
                  <c:v>Construction</c:v>
                </c:pt>
              </c:strCache>
            </c:strRef>
          </c:tx>
          <c:spPr>
            <a:ln w="19050" cap="rnd">
              <a:solidFill>
                <a:schemeClr val="accent3"/>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Calc_HBJ_Share_of_WAH!$D$8:$M$8</c:f>
              <c:numCache>
                <c:formatCode>0.0%</c:formatCode>
                <c:ptCount val="10"/>
                <c:pt idx="0">
                  <c:v>2.0401628178621456E-2</c:v>
                </c:pt>
                <c:pt idx="1">
                  <c:v>1.9866697517347768E-2</c:v>
                </c:pt>
                <c:pt idx="2">
                  <c:v>1.989078004912391E-2</c:v>
                </c:pt>
                <c:pt idx="3">
                  <c:v>1.9142022932698601E-2</c:v>
                </c:pt>
                <c:pt idx="4">
                  <c:v>1.877708487770793E-2</c:v>
                </c:pt>
                <c:pt idx="5">
                  <c:v>1.6818116094368386E-2</c:v>
                </c:pt>
                <c:pt idx="6">
                  <c:v>1.8833265217952793E-2</c:v>
                </c:pt>
                <c:pt idx="7">
                  <c:v>1.9227453659750156E-2</c:v>
                </c:pt>
                <c:pt idx="8">
                  <c:v>2.0964126056982318E-2</c:v>
                </c:pt>
                <c:pt idx="9">
                  <c:v>2.4102364181005781E-2</c:v>
                </c:pt>
              </c:numCache>
            </c:numRef>
          </c:val>
          <c:smooth val="0"/>
          <c:extLst>
            <c:ext xmlns:c16="http://schemas.microsoft.com/office/drawing/2014/chart" uri="{C3380CC4-5D6E-409C-BE32-E72D297353CC}">
              <c16:uniqueId val="{00000002-A45C-4A1E-AB71-016B3672B950}"/>
            </c:ext>
          </c:extLst>
        </c:ser>
        <c:ser>
          <c:idx val="3"/>
          <c:order val="3"/>
          <c:tx>
            <c:strRef>
              <c:f>Calc_HBJ_Share_of_WAH!$C$9</c:f>
              <c:strCache>
                <c:ptCount val="1"/>
                <c:pt idx="0">
                  <c:v>Manufacturing</c:v>
                </c:pt>
              </c:strCache>
            </c:strRef>
          </c:tx>
          <c:spPr>
            <a:ln w="19050" cap="rnd">
              <a:solidFill>
                <a:schemeClr val="accent4"/>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Calc_HBJ_Share_of_WAH!$D$9:$M$9</c:f>
              <c:numCache>
                <c:formatCode>0.0%</c:formatCode>
                <c:ptCount val="10"/>
                <c:pt idx="0">
                  <c:v>1.2618033402918517E-2</c:v>
                </c:pt>
                <c:pt idx="1">
                  <c:v>1.2716492869313735E-2</c:v>
                </c:pt>
                <c:pt idx="2">
                  <c:v>1.3193002450318094E-2</c:v>
                </c:pt>
                <c:pt idx="3">
                  <c:v>1.409434866873354E-2</c:v>
                </c:pt>
                <c:pt idx="4">
                  <c:v>1.4550169757152518E-2</c:v>
                </c:pt>
                <c:pt idx="5">
                  <c:v>1.5823725471987966E-2</c:v>
                </c:pt>
                <c:pt idx="6">
                  <c:v>1.6148541530656122E-2</c:v>
                </c:pt>
                <c:pt idx="7">
                  <c:v>1.6705624761069866E-2</c:v>
                </c:pt>
                <c:pt idx="8">
                  <c:v>1.5616535621727446E-2</c:v>
                </c:pt>
                <c:pt idx="9">
                  <c:v>1.6139368205209826E-2</c:v>
                </c:pt>
              </c:numCache>
            </c:numRef>
          </c:val>
          <c:smooth val="0"/>
          <c:extLst>
            <c:ext xmlns:c16="http://schemas.microsoft.com/office/drawing/2014/chart" uri="{C3380CC4-5D6E-409C-BE32-E72D297353CC}">
              <c16:uniqueId val="{00000003-A45C-4A1E-AB71-016B3672B950}"/>
            </c:ext>
          </c:extLst>
        </c:ser>
        <c:ser>
          <c:idx val="4"/>
          <c:order val="4"/>
          <c:tx>
            <c:strRef>
              <c:f>Calc_HBJ_Share_of_WAH!$C$10</c:f>
              <c:strCache>
                <c:ptCount val="1"/>
                <c:pt idx="0">
                  <c:v>Wholesale trade</c:v>
                </c:pt>
              </c:strCache>
            </c:strRef>
          </c:tx>
          <c:spPr>
            <a:ln w="19050" cap="rnd">
              <a:solidFill>
                <a:schemeClr val="accent5"/>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Calc_HBJ_Share_of_WAH!$D$10:$M$10</c:f>
              <c:numCache>
                <c:formatCode>0.0%</c:formatCode>
                <c:ptCount val="10"/>
                <c:pt idx="0">
                  <c:v>2.5053598341015077E-2</c:v>
                </c:pt>
                <c:pt idx="1">
                  <c:v>2.6193457254383712E-2</c:v>
                </c:pt>
                <c:pt idx="2">
                  <c:v>2.4940807680977804E-2</c:v>
                </c:pt>
                <c:pt idx="3">
                  <c:v>2.5942702122286092E-2</c:v>
                </c:pt>
                <c:pt idx="4">
                  <c:v>2.446337731216968E-2</c:v>
                </c:pt>
                <c:pt idx="5">
                  <c:v>2.4958558294557148E-2</c:v>
                </c:pt>
                <c:pt idx="6">
                  <c:v>2.4959379011216004E-2</c:v>
                </c:pt>
                <c:pt idx="7">
                  <c:v>2.6925452376883988E-2</c:v>
                </c:pt>
                <c:pt idx="8">
                  <c:v>2.8064198367510906E-2</c:v>
                </c:pt>
                <c:pt idx="9">
                  <c:v>2.6699480643273314E-2</c:v>
                </c:pt>
              </c:numCache>
            </c:numRef>
          </c:val>
          <c:smooth val="0"/>
          <c:extLst>
            <c:ext xmlns:c16="http://schemas.microsoft.com/office/drawing/2014/chart" uri="{C3380CC4-5D6E-409C-BE32-E72D297353CC}">
              <c16:uniqueId val="{00000004-A45C-4A1E-AB71-016B3672B950}"/>
            </c:ext>
          </c:extLst>
        </c:ser>
        <c:ser>
          <c:idx val="5"/>
          <c:order val="5"/>
          <c:tx>
            <c:strRef>
              <c:f>Calc_HBJ_Share_of_WAH!$C$11</c:f>
              <c:strCache>
                <c:ptCount val="1"/>
                <c:pt idx="0">
                  <c:v>Retail trade</c:v>
                </c:pt>
              </c:strCache>
            </c:strRef>
          </c:tx>
          <c:spPr>
            <a:ln w="19050" cap="rnd">
              <a:solidFill>
                <a:schemeClr val="accent6"/>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Calc_HBJ_Share_of_WAH!$D$11:$M$11</c:f>
              <c:numCache>
                <c:formatCode>0.0%</c:formatCode>
                <c:ptCount val="10"/>
                <c:pt idx="0">
                  <c:v>1.6420595971734949E-2</c:v>
                </c:pt>
                <c:pt idx="1">
                  <c:v>1.5507840399761386E-2</c:v>
                </c:pt>
                <c:pt idx="2">
                  <c:v>1.5151232406336262E-2</c:v>
                </c:pt>
                <c:pt idx="3">
                  <c:v>1.4902999886002575E-2</c:v>
                </c:pt>
                <c:pt idx="4">
                  <c:v>1.6392175476583549E-2</c:v>
                </c:pt>
                <c:pt idx="5">
                  <c:v>1.6443326275534208E-2</c:v>
                </c:pt>
                <c:pt idx="6">
                  <c:v>1.7950413461414339E-2</c:v>
                </c:pt>
                <c:pt idx="7">
                  <c:v>2.0255837147917462E-2</c:v>
                </c:pt>
                <c:pt idx="8">
                  <c:v>2.1068957477948892E-2</c:v>
                </c:pt>
                <c:pt idx="9">
                  <c:v>2.1807323147415934E-2</c:v>
                </c:pt>
              </c:numCache>
            </c:numRef>
          </c:val>
          <c:smooth val="0"/>
          <c:extLst>
            <c:ext xmlns:c16="http://schemas.microsoft.com/office/drawing/2014/chart" uri="{C3380CC4-5D6E-409C-BE32-E72D297353CC}">
              <c16:uniqueId val="{00000005-A45C-4A1E-AB71-016B3672B950}"/>
            </c:ext>
          </c:extLst>
        </c:ser>
        <c:ser>
          <c:idx val="6"/>
          <c:order val="6"/>
          <c:tx>
            <c:strRef>
              <c:f>Calc_HBJ_Share_of_WAH!$C$12</c:f>
              <c:strCache>
                <c:ptCount val="1"/>
                <c:pt idx="0">
                  <c:v>Transportation and warehousing, and utilities</c:v>
                </c:pt>
              </c:strCache>
            </c:strRef>
          </c:tx>
          <c:spPr>
            <a:ln w="19050" cap="rnd">
              <a:solidFill>
                <a:schemeClr val="accent1">
                  <a:lumMod val="60000"/>
                </a:schemeClr>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Calc_HBJ_Share_of_WAH!$D$12:$M$12</c:f>
              <c:numCache>
                <c:formatCode>0.0%</c:formatCode>
                <c:ptCount val="10"/>
                <c:pt idx="0">
                  <c:v>2.2347497886932226E-2</c:v>
                </c:pt>
                <c:pt idx="1">
                  <c:v>2.2951641144841748E-2</c:v>
                </c:pt>
                <c:pt idx="2">
                  <c:v>2.2506329171031781E-2</c:v>
                </c:pt>
                <c:pt idx="3">
                  <c:v>2.4997982052152024E-2</c:v>
                </c:pt>
                <c:pt idx="4">
                  <c:v>2.3589988150062215E-2</c:v>
                </c:pt>
                <c:pt idx="5">
                  <c:v>2.324019970873906E-2</c:v>
                </c:pt>
                <c:pt idx="6">
                  <c:v>2.3655100323563646E-2</c:v>
                </c:pt>
                <c:pt idx="7">
                  <c:v>2.6391714420068588E-2</c:v>
                </c:pt>
                <c:pt idx="8">
                  <c:v>2.6275941755940998E-2</c:v>
                </c:pt>
                <c:pt idx="9">
                  <c:v>2.4159399015022513E-2</c:v>
                </c:pt>
              </c:numCache>
            </c:numRef>
          </c:val>
          <c:smooth val="0"/>
          <c:extLst>
            <c:ext xmlns:c16="http://schemas.microsoft.com/office/drawing/2014/chart" uri="{C3380CC4-5D6E-409C-BE32-E72D297353CC}">
              <c16:uniqueId val="{00000007-A45C-4A1E-AB71-016B3672B950}"/>
            </c:ext>
          </c:extLst>
        </c:ser>
        <c:ser>
          <c:idx val="7"/>
          <c:order val="7"/>
          <c:tx>
            <c:strRef>
              <c:f>Calc_HBJ_Share_of_WAH!$C$13</c:f>
              <c:strCache>
                <c:ptCount val="1"/>
                <c:pt idx="0">
                  <c:v>Information</c:v>
                </c:pt>
              </c:strCache>
            </c:strRef>
          </c:tx>
          <c:spPr>
            <a:ln w="19050" cap="rnd">
              <a:solidFill>
                <a:schemeClr val="accent2">
                  <a:lumMod val="60000"/>
                </a:schemeClr>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Calc_HBJ_Share_of_WAH!$D$13:$M$13</c:f>
              <c:numCache>
                <c:formatCode>0.0%</c:formatCode>
                <c:ptCount val="10"/>
                <c:pt idx="0">
                  <c:v>3.8033631778644383E-2</c:v>
                </c:pt>
                <c:pt idx="1">
                  <c:v>3.685346307171717E-2</c:v>
                </c:pt>
                <c:pt idx="2">
                  <c:v>3.4127171089621107E-2</c:v>
                </c:pt>
                <c:pt idx="3">
                  <c:v>3.4265193705661563E-2</c:v>
                </c:pt>
                <c:pt idx="4">
                  <c:v>3.401556108496008E-2</c:v>
                </c:pt>
                <c:pt idx="5">
                  <c:v>3.728767510136613E-2</c:v>
                </c:pt>
                <c:pt idx="6">
                  <c:v>3.8088283658490388E-2</c:v>
                </c:pt>
                <c:pt idx="7">
                  <c:v>4.2323748358407916E-2</c:v>
                </c:pt>
                <c:pt idx="8">
                  <c:v>4.367995279368235E-2</c:v>
                </c:pt>
                <c:pt idx="9">
                  <c:v>4.2525712561268018E-2</c:v>
                </c:pt>
              </c:numCache>
            </c:numRef>
          </c:val>
          <c:smooth val="0"/>
          <c:extLst>
            <c:ext xmlns:c16="http://schemas.microsoft.com/office/drawing/2014/chart" uri="{C3380CC4-5D6E-409C-BE32-E72D297353CC}">
              <c16:uniqueId val="{00000008-A45C-4A1E-AB71-016B3672B950}"/>
            </c:ext>
          </c:extLst>
        </c:ser>
        <c:ser>
          <c:idx val="8"/>
          <c:order val="8"/>
          <c:tx>
            <c:strRef>
              <c:f>Calc_HBJ_Share_of_WAH!$C$14</c:f>
              <c:strCache>
                <c:ptCount val="1"/>
                <c:pt idx="0">
                  <c:v>Finance and insurance, and real estate and rental and leasing</c:v>
                </c:pt>
              </c:strCache>
            </c:strRef>
          </c:tx>
          <c:spPr>
            <a:ln w="19050" cap="rnd">
              <a:solidFill>
                <a:schemeClr val="accent3">
                  <a:lumMod val="60000"/>
                </a:schemeClr>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Calc_HBJ_Share_of_WAH!$D$14:$M$14</c:f>
              <c:numCache>
                <c:formatCode>0.0%</c:formatCode>
                <c:ptCount val="10"/>
                <c:pt idx="0">
                  <c:v>4.0211063583837886E-2</c:v>
                </c:pt>
                <c:pt idx="1">
                  <c:v>3.9231725791012154E-2</c:v>
                </c:pt>
                <c:pt idx="2">
                  <c:v>3.6402789010712359E-2</c:v>
                </c:pt>
                <c:pt idx="3">
                  <c:v>3.4850945458843291E-2</c:v>
                </c:pt>
                <c:pt idx="4">
                  <c:v>3.6510898328351027E-2</c:v>
                </c:pt>
                <c:pt idx="5">
                  <c:v>3.6562419540868495E-2</c:v>
                </c:pt>
                <c:pt idx="6">
                  <c:v>3.7522328813086682E-2</c:v>
                </c:pt>
                <c:pt idx="7">
                  <c:v>3.8938552632056866E-2</c:v>
                </c:pt>
                <c:pt idx="8">
                  <c:v>4.1585417699165093E-2</c:v>
                </c:pt>
                <c:pt idx="9">
                  <c:v>4.2201900651525931E-2</c:v>
                </c:pt>
              </c:numCache>
            </c:numRef>
          </c:val>
          <c:smooth val="0"/>
          <c:extLst>
            <c:ext xmlns:c16="http://schemas.microsoft.com/office/drawing/2014/chart" uri="{C3380CC4-5D6E-409C-BE32-E72D297353CC}">
              <c16:uniqueId val="{00000009-A45C-4A1E-AB71-016B3672B950}"/>
            </c:ext>
          </c:extLst>
        </c:ser>
        <c:ser>
          <c:idx val="9"/>
          <c:order val="9"/>
          <c:tx>
            <c:strRef>
              <c:f>Calc_HBJ_Share_of_WAH!$C$15</c:f>
              <c:strCache>
                <c:ptCount val="1"/>
                <c:pt idx="0">
                  <c:v>Professional, scientific, and management, and administrative and waste management services</c:v>
                </c:pt>
              </c:strCache>
            </c:strRef>
          </c:tx>
          <c:spPr>
            <a:ln w="19050" cap="rnd">
              <a:solidFill>
                <a:schemeClr val="accent4">
                  <a:lumMod val="60000"/>
                </a:schemeClr>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Calc_HBJ_Share_of_WAH!$D$15:$M$15</c:f>
              <c:numCache>
                <c:formatCode>0.0%</c:formatCode>
                <c:ptCount val="10"/>
                <c:pt idx="0">
                  <c:v>4.4781339462439854E-2</c:v>
                </c:pt>
                <c:pt idx="1">
                  <c:v>4.5444581658451513E-2</c:v>
                </c:pt>
                <c:pt idx="2">
                  <c:v>4.4912711664001959E-2</c:v>
                </c:pt>
                <c:pt idx="3">
                  <c:v>4.3296292792779446E-2</c:v>
                </c:pt>
                <c:pt idx="4">
                  <c:v>4.2126226375944008E-2</c:v>
                </c:pt>
                <c:pt idx="5">
                  <c:v>4.3322889932240018E-2</c:v>
                </c:pt>
                <c:pt idx="6">
                  <c:v>4.4821449343952872E-2</c:v>
                </c:pt>
                <c:pt idx="7">
                  <c:v>4.7946536493135759E-2</c:v>
                </c:pt>
                <c:pt idx="8">
                  <c:v>5.1823135039981955E-2</c:v>
                </c:pt>
                <c:pt idx="9">
                  <c:v>5.1221974665129663E-2</c:v>
                </c:pt>
              </c:numCache>
            </c:numRef>
          </c:val>
          <c:smooth val="0"/>
          <c:extLst>
            <c:ext xmlns:c16="http://schemas.microsoft.com/office/drawing/2014/chart" uri="{C3380CC4-5D6E-409C-BE32-E72D297353CC}">
              <c16:uniqueId val="{0000000A-A45C-4A1E-AB71-016B3672B950}"/>
            </c:ext>
          </c:extLst>
        </c:ser>
        <c:ser>
          <c:idx val="10"/>
          <c:order val="10"/>
          <c:tx>
            <c:strRef>
              <c:f>Calc_HBJ_Share_of_WAH!$C$16</c:f>
              <c:strCache>
                <c:ptCount val="1"/>
                <c:pt idx="0">
                  <c:v>Educational services, and health care and social assistance</c:v>
                </c:pt>
              </c:strCache>
            </c:strRef>
          </c:tx>
          <c:spPr>
            <a:ln w="19050" cap="rnd">
              <a:solidFill>
                <a:schemeClr val="accent5">
                  <a:lumMod val="60000"/>
                </a:schemeClr>
              </a:solidFill>
              <a:prstDash val="sysDash"/>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Calc_HBJ_Share_of_WAH!$D$16:$M$16</c:f>
              <c:numCache>
                <c:formatCode>0.0%</c:formatCode>
                <c:ptCount val="10"/>
                <c:pt idx="0">
                  <c:v>2.2884449345904133E-2</c:v>
                </c:pt>
                <c:pt idx="1">
                  <c:v>2.1786292782005764E-2</c:v>
                </c:pt>
                <c:pt idx="2">
                  <c:v>2.0081089554293538E-2</c:v>
                </c:pt>
                <c:pt idx="3">
                  <c:v>1.8833961782282638E-2</c:v>
                </c:pt>
                <c:pt idx="4">
                  <c:v>1.7754188184874606E-2</c:v>
                </c:pt>
                <c:pt idx="5">
                  <c:v>1.8441033916182799E-2</c:v>
                </c:pt>
                <c:pt idx="6">
                  <c:v>1.8405692254198403E-2</c:v>
                </c:pt>
                <c:pt idx="7">
                  <c:v>1.9508313950744455E-2</c:v>
                </c:pt>
                <c:pt idx="8">
                  <c:v>2.0045820516427039E-2</c:v>
                </c:pt>
                <c:pt idx="9">
                  <c:v>2.0631552198791769E-2</c:v>
                </c:pt>
              </c:numCache>
            </c:numRef>
          </c:val>
          <c:smooth val="0"/>
          <c:extLst>
            <c:ext xmlns:c16="http://schemas.microsoft.com/office/drawing/2014/chart" uri="{C3380CC4-5D6E-409C-BE32-E72D297353CC}">
              <c16:uniqueId val="{0000000B-A45C-4A1E-AB71-016B3672B950}"/>
            </c:ext>
          </c:extLst>
        </c:ser>
        <c:ser>
          <c:idx val="11"/>
          <c:order val="11"/>
          <c:tx>
            <c:strRef>
              <c:f>Calc_HBJ_Share_of_WAH!$C$17</c:f>
              <c:strCache>
                <c:ptCount val="1"/>
                <c:pt idx="0">
                  <c:v>Arts, entertainment, and recreation, and accommodation and food services</c:v>
                </c:pt>
              </c:strCache>
            </c:strRef>
          </c:tx>
          <c:spPr>
            <a:ln w="19050" cap="rnd">
              <a:solidFill>
                <a:schemeClr val="accent6">
                  <a:lumMod val="60000"/>
                </a:schemeClr>
              </a:solidFill>
              <a:prstDash val="sysDash"/>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Calc_HBJ_Share_of_WAH!$D$17:$M$17</c:f>
              <c:numCache>
                <c:formatCode>0.0%</c:formatCode>
                <c:ptCount val="10"/>
                <c:pt idx="0">
                  <c:v>1.5176955480376449E-2</c:v>
                </c:pt>
                <c:pt idx="1">
                  <c:v>1.5107750807716433E-2</c:v>
                </c:pt>
                <c:pt idx="2">
                  <c:v>1.3348206618130786E-2</c:v>
                </c:pt>
                <c:pt idx="3">
                  <c:v>1.2373047228386828E-2</c:v>
                </c:pt>
                <c:pt idx="4">
                  <c:v>1.2193943209455362E-2</c:v>
                </c:pt>
                <c:pt idx="5">
                  <c:v>1.2977772828283211E-2</c:v>
                </c:pt>
                <c:pt idx="6">
                  <c:v>1.200078073849014E-2</c:v>
                </c:pt>
                <c:pt idx="7">
                  <c:v>1.2644576034607681E-2</c:v>
                </c:pt>
                <c:pt idx="8">
                  <c:v>1.3869224117380879E-2</c:v>
                </c:pt>
                <c:pt idx="9">
                  <c:v>1.3584306118489008E-2</c:v>
                </c:pt>
              </c:numCache>
            </c:numRef>
          </c:val>
          <c:smooth val="0"/>
          <c:extLst>
            <c:ext xmlns:c16="http://schemas.microsoft.com/office/drawing/2014/chart" uri="{C3380CC4-5D6E-409C-BE32-E72D297353CC}">
              <c16:uniqueId val="{0000000C-A45C-4A1E-AB71-016B3672B950}"/>
            </c:ext>
          </c:extLst>
        </c:ser>
        <c:ser>
          <c:idx val="12"/>
          <c:order val="12"/>
          <c:tx>
            <c:strRef>
              <c:f>Calc_HBJ_Share_of_WAH!$C$18</c:f>
              <c:strCache>
                <c:ptCount val="1"/>
                <c:pt idx="0">
                  <c:v>Other services (except public administration)</c:v>
                </c:pt>
              </c:strCache>
            </c:strRef>
          </c:tx>
          <c:spPr>
            <a:ln w="19050" cap="rnd">
              <a:solidFill>
                <a:schemeClr val="accent1">
                  <a:lumMod val="80000"/>
                  <a:lumOff val="20000"/>
                </a:schemeClr>
              </a:solidFill>
              <a:prstDash val="sysDash"/>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Calc_HBJ_Share_of_WAH!$D$18:$M$18</c:f>
              <c:numCache>
                <c:formatCode>0.0%</c:formatCode>
                <c:ptCount val="10"/>
                <c:pt idx="0">
                  <c:v>3.7040699707842288E-2</c:v>
                </c:pt>
                <c:pt idx="1">
                  <c:v>3.4843747230110536E-2</c:v>
                </c:pt>
                <c:pt idx="2">
                  <c:v>3.1882408025607781E-2</c:v>
                </c:pt>
                <c:pt idx="3">
                  <c:v>3.1183405302328691E-2</c:v>
                </c:pt>
                <c:pt idx="4">
                  <c:v>3.2072270952248003E-2</c:v>
                </c:pt>
                <c:pt idx="5">
                  <c:v>2.8371682295683438E-2</c:v>
                </c:pt>
                <c:pt idx="6">
                  <c:v>3.0468261585811438E-2</c:v>
                </c:pt>
                <c:pt idx="7">
                  <c:v>3.2404195075304024E-2</c:v>
                </c:pt>
                <c:pt idx="8">
                  <c:v>3.3989513341069678E-2</c:v>
                </c:pt>
                <c:pt idx="9">
                  <c:v>3.3843656380607691E-2</c:v>
                </c:pt>
              </c:numCache>
            </c:numRef>
          </c:val>
          <c:smooth val="0"/>
          <c:extLst>
            <c:ext xmlns:c16="http://schemas.microsoft.com/office/drawing/2014/chart" uri="{C3380CC4-5D6E-409C-BE32-E72D297353CC}">
              <c16:uniqueId val="{0000000D-A45C-4A1E-AB71-016B3672B950}"/>
            </c:ext>
          </c:extLst>
        </c:ser>
        <c:ser>
          <c:idx val="13"/>
          <c:order val="13"/>
          <c:tx>
            <c:strRef>
              <c:f>Calc_HBJ_Share_of_WAH!$C$19</c:f>
              <c:strCache>
                <c:ptCount val="1"/>
                <c:pt idx="0">
                  <c:v>Public administration</c:v>
                </c:pt>
              </c:strCache>
            </c:strRef>
          </c:tx>
          <c:spPr>
            <a:ln w="19050" cap="rnd">
              <a:solidFill>
                <a:schemeClr val="accent2">
                  <a:lumMod val="80000"/>
                  <a:lumOff val="20000"/>
                </a:schemeClr>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Calc_HBJ_Share_of_WAH!$D$19:$M$19</c:f>
              <c:numCache>
                <c:formatCode>0.0%</c:formatCode>
                <c:ptCount val="10"/>
                <c:pt idx="0">
                  <c:v>6.904803232243132E-3</c:v>
                </c:pt>
                <c:pt idx="1">
                  <c:v>5.8160854847487536E-3</c:v>
                </c:pt>
                <c:pt idx="2">
                  <c:v>5.3210738253558426E-3</c:v>
                </c:pt>
                <c:pt idx="3">
                  <c:v>6.4269525851733912E-3</c:v>
                </c:pt>
                <c:pt idx="4">
                  <c:v>7.9629037054489513E-3</c:v>
                </c:pt>
                <c:pt idx="5">
                  <c:v>1.0351308041535216E-2</c:v>
                </c:pt>
                <c:pt idx="6">
                  <c:v>1.0653504119856983E-2</c:v>
                </c:pt>
                <c:pt idx="7">
                  <c:v>1.1333888463993955E-2</c:v>
                </c:pt>
                <c:pt idx="8">
                  <c:v>1.1775409808044895E-2</c:v>
                </c:pt>
                <c:pt idx="9">
                  <c:v>1.1623327629897583E-2</c:v>
                </c:pt>
              </c:numCache>
            </c:numRef>
          </c:val>
          <c:smooth val="0"/>
          <c:extLst>
            <c:ext xmlns:c16="http://schemas.microsoft.com/office/drawing/2014/chart" uri="{C3380CC4-5D6E-409C-BE32-E72D297353CC}">
              <c16:uniqueId val="{0000000E-A45C-4A1E-AB71-016B3672B950}"/>
            </c:ext>
          </c:extLst>
        </c:ser>
        <c:ser>
          <c:idx val="14"/>
          <c:order val="14"/>
          <c:tx>
            <c:strRef>
              <c:f>Calc_HBJ_Share_of_WAH!$C$20</c:f>
              <c:strCache>
                <c:ptCount val="1"/>
                <c:pt idx="0">
                  <c:v>Armed forces</c:v>
                </c:pt>
              </c:strCache>
            </c:strRef>
          </c:tx>
          <c:spPr>
            <a:ln w="19050" cap="rnd">
              <a:solidFill>
                <a:schemeClr val="accent3">
                  <a:lumMod val="80000"/>
                  <a:lumOff val="20000"/>
                </a:schemeClr>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Calc_HBJ_Share_of_WAH!$D$20:$M$20</c:f>
              <c:numCache>
                <c:formatCode>0.0%</c:formatCode>
                <c:ptCount val="10"/>
                <c:pt idx="0">
                  <c:v>3.3953424344463925E-3</c:v>
                </c:pt>
                <c:pt idx="1">
                  <c:v>4.9739851847416146E-3</c:v>
                </c:pt>
                <c:pt idx="2">
                  <c:v>4.1627728598337202E-3</c:v>
                </c:pt>
                <c:pt idx="3">
                  <c:v>3.9087888781351348E-3</c:v>
                </c:pt>
                <c:pt idx="4">
                  <c:v>3.9345716592765895E-3</c:v>
                </c:pt>
                <c:pt idx="5">
                  <c:v>7.077675036529155E-3</c:v>
                </c:pt>
                <c:pt idx="6">
                  <c:v>8.0526989420021157E-3</c:v>
                </c:pt>
                <c:pt idx="7">
                  <c:v>1.1119043036742852E-2</c:v>
                </c:pt>
                <c:pt idx="8">
                  <c:v>8.7347334966397135E-3</c:v>
                </c:pt>
                <c:pt idx="9">
                  <c:v>8.8179239909754199E-3</c:v>
                </c:pt>
              </c:numCache>
            </c:numRef>
          </c:val>
          <c:smooth val="0"/>
          <c:extLst>
            <c:ext xmlns:c16="http://schemas.microsoft.com/office/drawing/2014/chart" uri="{C3380CC4-5D6E-409C-BE32-E72D297353CC}">
              <c16:uniqueId val="{0000000F-A45C-4A1E-AB71-016B3672B950}"/>
            </c:ext>
          </c:extLst>
        </c:ser>
        <c:dLbls>
          <c:showLegendKey val="0"/>
          <c:showVal val="0"/>
          <c:showCatName val="0"/>
          <c:showSerName val="0"/>
          <c:showPercent val="0"/>
          <c:showBubbleSize val="0"/>
        </c:dLbls>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5.5000000000000007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ajorUnit val="1.0000000000000002E-2"/>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Calc_HBJ_Share_of_WAH!$C$24</c:f>
              <c:strCache>
                <c:ptCount val="1"/>
                <c:pt idx="0">
                  <c:v>Share of Work At Home</c:v>
                </c:pt>
              </c:strCache>
            </c:strRef>
          </c:tx>
          <c:spPr>
            <a:ln w="50800" cap="rnd">
              <a:solidFill>
                <a:srgbClr val="C00000">
                  <a:alpha val="60000"/>
                </a:srgbClr>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Calc_HBJ_Share_of_WAH!$D$24:$M$24</c:f>
              <c:numCache>
                <c:formatCode>0.0%</c:formatCode>
                <c:ptCount val="10"/>
                <c:pt idx="0">
                  <c:v>2.1884309897574412E-2</c:v>
                </c:pt>
                <c:pt idx="1">
                  <c:v>2.3317437314640064E-2</c:v>
                </c:pt>
                <c:pt idx="2">
                  <c:v>2.3317752888261753E-2</c:v>
                </c:pt>
                <c:pt idx="3">
                  <c:v>2.5284029801130252E-2</c:v>
                </c:pt>
                <c:pt idx="4">
                  <c:v>2.6619700413660692E-2</c:v>
                </c:pt>
                <c:pt idx="5">
                  <c:v>2.8966157207377403E-2</c:v>
                </c:pt>
                <c:pt idx="6">
                  <c:v>2.970359194281507E-2</c:v>
                </c:pt>
                <c:pt idx="7">
                  <c:v>3.2081021452464518E-2</c:v>
                </c:pt>
                <c:pt idx="8">
                  <c:v>3.3935667961348566E-2</c:v>
                </c:pt>
                <c:pt idx="9">
                  <c:v>3.6494763259510746E-2</c:v>
                </c:pt>
              </c:numCache>
            </c:numRef>
          </c:val>
          <c:smooth val="0"/>
          <c:extLst>
            <c:ext xmlns:c16="http://schemas.microsoft.com/office/drawing/2014/chart" uri="{C3380CC4-5D6E-409C-BE32-E72D297353CC}">
              <c16:uniqueId val="{00000000-27E8-4755-B8C5-67A8DBDBA811}"/>
            </c:ext>
          </c:extLst>
        </c:ser>
        <c:ser>
          <c:idx val="1"/>
          <c:order val="1"/>
          <c:tx>
            <c:strRef>
              <c:f>Calc_HBJ_Share_of_WAH!$C$25</c:f>
              <c:strCache>
                <c:ptCount val="1"/>
                <c:pt idx="0">
                  <c:v>Agriculture, forestry, fishing and hunting, and mining</c:v>
                </c:pt>
              </c:strCache>
            </c:strRef>
          </c:tx>
          <c:spPr>
            <a:ln w="19050" cap="rnd">
              <a:solidFill>
                <a:schemeClr val="accent2"/>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Calc_HBJ_Share_of_WAH!$D$25:$M$25</c:f>
              <c:numCache>
                <c:formatCode>0.0%</c:formatCode>
                <c:ptCount val="10"/>
                <c:pt idx="0">
                  <c:v>2.6206146550383762E-2</c:v>
                </c:pt>
                <c:pt idx="1">
                  <c:v>2.5433574538829162E-2</c:v>
                </c:pt>
                <c:pt idx="2">
                  <c:v>2.6273784120100944E-2</c:v>
                </c:pt>
                <c:pt idx="3">
                  <c:v>2.360081424342831E-2</c:v>
                </c:pt>
                <c:pt idx="4">
                  <c:v>2.8921820984552246E-2</c:v>
                </c:pt>
                <c:pt idx="5">
                  <c:v>3.1293877255057417E-2</c:v>
                </c:pt>
                <c:pt idx="6">
                  <c:v>3.0736568412790218E-2</c:v>
                </c:pt>
                <c:pt idx="7">
                  <c:v>3.0257450262204066E-2</c:v>
                </c:pt>
                <c:pt idx="8">
                  <c:v>3.6271614352805397E-2</c:v>
                </c:pt>
                <c:pt idx="9">
                  <c:v>3.566884768161626E-2</c:v>
                </c:pt>
              </c:numCache>
            </c:numRef>
          </c:val>
          <c:smooth val="0"/>
          <c:extLst>
            <c:ext xmlns:c16="http://schemas.microsoft.com/office/drawing/2014/chart" uri="{C3380CC4-5D6E-409C-BE32-E72D297353CC}">
              <c16:uniqueId val="{00000001-27E8-4755-B8C5-67A8DBDBA811}"/>
            </c:ext>
          </c:extLst>
        </c:ser>
        <c:ser>
          <c:idx val="2"/>
          <c:order val="2"/>
          <c:tx>
            <c:strRef>
              <c:f>Calc_HBJ_Share_of_WAH!$C$26</c:f>
              <c:strCache>
                <c:ptCount val="1"/>
                <c:pt idx="0">
                  <c:v>Construction</c:v>
                </c:pt>
              </c:strCache>
            </c:strRef>
          </c:tx>
          <c:spPr>
            <a:ln w="19050" cap="rnd">
              <a:solidFill>
                <a:schemeClr val="accent3"/>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Calc_HBJ_Share_of_WAH!$D$26:$M$26</c:f>
              <c:numCache>
                <c:formatCode>0.0%</c:formatCode>
                <c:ptCount val="10"/>
                <c:pt idx="0">
                  <c:v>1.8482707876992192E-2</c:v>
                </c:pt>
                <c:pt idx="1">
                  <c:v>1.9615085757852282E-2</c:v>
                </c:pt>
                <c:pt idx="2">
                  <c:v>2.0461637333455886E-2</c:v>
                </c:pt>
                <c:pt idx="3">
                  <c:v>2.18289967686769E-2</c:v>
                </c:pt>
                <c:pt idx="4">
                  <c:v>2.2485991449297114E-2</c:v>
                </c:pt>
                <c:pt idx="5">
                  <c:v>2.1467527561771529E-2</c:v>
                </c:pt>
                <c:pt idx="6">
                  <c:v>2.3869535361477432E-2</c:v>
                </c:pt>
                <c:pt idx="7">
                  <c:v>2.4562230295447102E-2</c:v>
                </c:pt>
                <c:pt idx="8">
                  <c:v>2.6956634259013994E-2</c:v>
                </c:pt>
                <c:pt idx="9">
                  <c:v>3.29854642156256E-2</c:v>
                </c:pt>
              </c:numCache>
            </c:numRef>
          </c:val>
          <c:smooth val="0"/>
          <c:extLst>
            <c:ext xmlns:c16="http://schemas.microsoft.com/office/drawing/2014/chart" uri="{C3380CC4-5D6E-409C-BE32-E72D297353CC}">
              <c16:uniqueId val="{00000002-27E8-4755-B8C5-67A8DBDBA811}"/>
            </c:ext>
          </c:extLst>
        </c:ser>
        <c:ser>
          <c:idx val="3"/>
          <c:order val="3"/>
          <c:tx>
            <c:strRef>
              <c:f>Calc_HBJ_Share_of_WAH!$C$27</c:f>
              <c:strCache>
                <c:ptCount val="1"/>
                <c:pt idx="0">
                  <c:v>Manufacturing</c:v>
                </c:pt>
              </c:strCache>
            </c:strRef>
          </c:tx>
          <c:spPr>
            <a:ln w="19050" cap="rnd">
              <a:solidFill>
                <a:schemeClr val="accent4"/>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Calc_HBJ_Share_of_WAH!$D$27:$M$27</c:f>
              <c:numCache>
                <c:formatCode>0.0%</c:formatCode>
                <c:ptCount val="10"/>
                <c:pt idx="0">
                  <c:v>1.1431216338539853E-2</c:v>
                </c:pt>
                <c:pt idx="1">
                  <c:v>1.2555438464440159E-2</c:v>
                </c:pt>
                <c:pt idx="2">
                  <c:v>1.3571636246095522E-2</c:v>
                </c:pt>
                <c:pt idx="3">
                  <c:v>1.6072778338429041E-2</c:v>
                </c:pt>
                <c:pt idx="4">
                  <c:v>1.7424163275396046E-2</c:v>
                </c:pt>
                <c:pt idx="5">
                  <c:v>2.0198235093260922E-2</c:v>
                </c:pt>
                <c:pt idx="6">
                  <c:v>2.046688020592656E-2</c:v>
                </c:pt>
                <c:pt idx="7">
                  <c:v>2.1340704280030664E-2</c:v>
                </c:pt>
                <c:pt idx="8">
                  <c:v>2.008045734907048E-2</c:v>
                </c:pt>
                <c:pt idx="9">
                  <c:v>2.2087648680343644E-2</c:v>
                </c:pt>
              </c:numCache>
            </c:numRef>
          </c:val>
          <c:smooth val="0"/>
          <c:extLst>
            <c:ext xmlns:c16="http://schemas.microsoft.com/office/drawing/2014/chart" uri="{C3380CC4-5D6E-409C-BE32-E72D297353CC}">
              <c16:uniqueId val="{00000003-27E8-4755-B8C5-67A8DBDBA811}"/>
            </c:ext>
          </c:extLst>
        </c:ser>
        <c:ser>
          <c:idx val="4"/>
          <c:order val="4"/>
          <c:tx>
            <c:strRef>
              <c:f>Calc_HBJ_Share_of_WAH!$C$28</c:f>
              <c:strCache>
                <c:ptCount val="1"/>
                <c:pt idx="0">
                  <c:v>Wholesale trade</c:v>
                </c:pt>
              </c:strCache>
            </c:strRef>
          </c:tx>
          <c:spPr>
            <a:ln w="19050" cap="rnd">
              <a:solidFill>
                <a:schemeClr val="accent5"/>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Calc_HBJ_Share_of_WAH!$D$28:$M$28</c:f>
              <c:numCache>
                <c:formatCode>0.0%</c:formatCode>
                <c:ptCount val="10"/>
                <c:pt idx="0">
                  <c:v>2.2697126687648853E-2</c:v>
                </c:pt>
                <c:pt idx="1">
                  <c:v>2.5861717071532973E-2</c:v>
                </c:pt>
                <c:pt idx="2">
                  <c:v>2.5656598701070864E-2</c:v>
                </c:pt>
                <c:pt idx="3">
                  <c:v>2.958429016563164E-2</c:v>
                </c:pt>
                <c:pt idx="4">
                  <c:v>2.9295457556110471E-2</c:v>
                </c:pt>
                <c:pt idx="5">
                  <c:v>3.1858415953609762E-2</c:v>
                </c:pt>
                <c:pt idx="6">
                  <c:v>3.1633854937741859E-2</c:v>
                </c:pt>
                <c:pt idx="7">
                  <c:v>3.4396086647425141E-2</c:v>
                </c:pt>
                <c:pt idx="8">
                  <c:v>3.6086232696232221E-2</c:v>
                </c:pt>
                <c:pt idx="9">
                  <c:v>3.6539766668554637E-2</c:v>
                </c:pt>
              </c:numCache>
            </c:numRef>
          </c:val>
          <c:smooth val="0"/>
          <c:extLst>
            <c:ext xmlns:c16="http://schemas.microsoft.com/office/drawing/2014/chart" uri="{C3380CC4-5D6E-409C-BE32-E72D297353CC}">
              <c16:uniqueId val="{00000004-27E8-4755-B8C5-67A8DBDBA811}"/>
            </c:ext>
          </c:extLst>
        </c:ser>
        <c:ser>
          <c:idx val="5"/>
          <c:order val="5"/>
          <c:tx>
            <c:strRef>
              <c:f>Calc_HBJ_Share_of_WAH!$C$29</c:f>
              <c:strCache>
                <c:ptCount val="1"/>
                <c:pt idx="0">
                  <c:v>Retail trade</c:v>
                </c:pt>
              </c:strCache>
            </c:strRef>
          </c:tx>
          <c:spPr>
            <a:ln w="19050" cap="rnd">
              <a:solidFill>
                <a:schemeClr val="accent6"/>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Calc_HBJ_Share_of_WAH!$D$29:$M$29</c:f>
              <c:numCache>
                <c:formatCode>0.0%</c:formatCode>
                <c:ptCount val="10"/>
                <c:pt idx="0">
                  <c:v>1.487612046717534E-2</c:v>
                </c:pt>
                <c:pt idx="1">
                  <c:v>1.5311433573435475E-2</c:v>
                </c:pt>
                <c:pt idx="2">
                  <c:v>1.5586066604110457E-2</c:v>
                </c:pt>
                <c:pt idx="3">
                  <c:v>1.6994940268273927E-2</c:v>
                </c:pt>
                <c:pt idx="4">
                  <c:v>1.9630007533247562E-2</c:v>
                </c:pt>
                <c:pt idx="5">
                  <c:v>2.0989126133184155E-2</c:v>
                </c:pt>
                <c:pt idx="6">
                  <c:v>2.2750597090404341E-2</c:v>
                </c:pt>
                <c:pt idx="7">
                  <c:v>2.5875945180183886E-2</c:v>
                </c:pt>
                <c:pt idx="8">
                  <c:v>2.7091431305462186E-2</c:v>
                </c:pt>
                <c:pt idx="9">
                  <c:v>2.9844569267795995E-2</c:v>
                </c:pt>
              </c:numCache>
            </c:numRef>
          </c:val>
          <c:smooth val="0"/>
          <c:extLst>
            <c:ext xmlns:c16="http://schemas.microsoft.com/office/drawing/2014/chart" uri="{C3380CC4-5D6E-409C-BE32-E72D297353CC}">
              <c16:uniqueId val="{00000005-27E8-4755-B8C5-67A8DBDBA811}"/>
            </c:ext>
          </c:extLst>
        </c:ser>
        <c:ser>
          <c:idx val="6"/>
          <c:order val="6"/>
          <c:tx>
            <c:strRef>
              <c:f>Calc_HBJ_Share_of_WAH!$C$30</c:f>
              <c:strCache>
                <c:ptCount val="1"/>
                <c:pt idx="0">
                  <c:v>Transportation and warehousing, and utilities</c:v>
                </c:pt>
              </c:strCache>
            </c:strRef>
          </c:tx>
          <c:spPr>
            <a:ln w="19050" cap="rnd">
              <a:solidFill>
                <a:schemeClr val="accent1">
                  <a:lumMod val="60000"/>
                </a:schemeClr>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Calc_HBJ_Share_of_WAH!$D$30:$M$30</c:f>
              <c:numCache>
                <c:formatCode>0.0%</c:formatCode>
                <c:ptCount val="10"/>
                <c:pt idx="0">
                  <c:v>2.0245554502296495E-2</c:v>
                </c:pt>
                <c:pt idx="1">
                  <c:v>2.2660958568801123E-2</c:v>
                </c:pt>
                <c:pt idx="2">
                  <c:v>2.3152251649643806E-2</c:v>
                </c:pt>
                <c:pt idx="3">
                  <c:v>2.850695934063124E-2</c:v>
                </c:pt>
                <c:pt idx="4">
                  <c:v>2.8249553926289177E-2</c:v>
                </c:pt>
                <c:pt idx="5">
                  <c:v>2.9665012715395175E-2</c:v>
                </c:pt>
                <c:pt idx="6">
                  <c:v>2.9980794467565807E-2</c:v>
                </c:pt>
                <c:pt idx="7">
                  <c:v>3.3714259774001713E-2</c:v>
                </c:pt>
                <c:pt idx="8">
                  <c:v>3.3786810373149102E-2</c:v>
                </c:pt>
                <c:pt idx="9">
                  <c:v>3.3063519648792838E-2</c:v>
                </c:pt>
              </c:numCache>
            </c:numRef>
          </c:val>
          <c:smooth val="0"/>
          <c:extLst>
            <c:ext xmlns:c16="http://schemas.microsoft.com/office/drawing/2014/chart" uri="{C3380CC4-5D6E-409C-BE32-E72D297353CC}">
              <c16:uniqueId val="{00000006-27E8-4755-B8C5-67A8DBDBA811}"/>
            </c:ext>
          </c:extLst>
        </c:ser>
        <c:ser>
          <c:idx val="7"/>
          <c:order val="7"/>
          <c:tx>
            <c:strRef>
              <c:f>Calc_HBJ_Share_of_WAH!$C$31</c:f>
              <c:strCache>
                <c:ptCount val="1"/>
                <c:pt idx="0">
                  <c:v>Information</c:v>
                </c:pt>
              </c:strCache>
            </c:strRef>
          </c:tx>
          <c:spPr>
            <a:ln w="19050" cap="rnd">
              <a:solidFill>
                <a:schemeClr val="accent2">
                  <a:lumMod val="60000"/>
                </a:schemeClr>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Calc_HBJ_Share_of_WAH!$D$31:$M$31</c:f>
              <c:numCache>
                <c:formatCode>0.0%</c:formatCode>
                <c:ptCount val="10"/>
                <c:pt idx="0">
                  <c:v>3.4456294346271663E-2</c:v>
                </c:pt>
                <c:pt idx="1">
                  <c:v>3.6386713896174545E-2</c:v>
                </c:pt>
                <c:pt idx="2">
                  <c:v>3.5106606997214483E-2</c:v>
                </c:pt>
                <c:pt idx="3">
                  <c:v>3.9075013404214251E-2</c:v>
                </c:pt>
                <c:pt idx="4">
                  <c:v>4.0734417545692118E-2</c:v>
                </c:pt>
                <c:pt idx="5">
                  <c:v>4.7595948824553619E-2</c:v>
                </c:pt>
                <c:pt idx="6">
                  <c:v>4.8273606468286406E-2</c:v>
                </c:pt>
                <c:pt idx="7">
                  <c:v>5.4066735644873458E-2</c:v>
                </c:pt>
                <c:pt idx="8">
                  <c:v>5.6165685548247551E-2</c:v>
                </c:pt>
                <c:pt idx="9">
                  <c:v>5.8198870426127251E-2</c:v>
                </c:pt>
              </c:numCache>
            </c:numRef>
          </c:val>
          <c:smooth val="0"/>
          <c:extLst>
            <c:ext xmlns:c16="http://schemas.microsoft.com/office/drawing/2014/chart" uri="{C3380CC4-5D6E-409C-BE32-E72D297353CC}">
              <c16:uniqueId val="{00000007-27E8-4755-B8C5-67A8DBDBA811}"/>
            </c:ext>
          </c:extLst>
        </c:ser>
        <c:ser>
          <c:idx val="8"/>
          <c:order val="8"/>
          <c:tx>
            <c:strRef>
              <c:f>Calc_HBJ_Share_of_WAH!$C$32</c:f>
              <c:strCache>
                <c:ptCount val="1"/>
                <c:pt idx="0">
                  <c:v>Finance and insurance, and real estate and rental and leasing</c:v>
                </c:pt>
              </c:strCache>
            </c:strRef>
          </c:tx>
          <c:spPr>
            <a:ln w="19050" cap="rnd">
              <a:solidFill>
                <a:schemeClr val="accent3">
                  <a:lumMod val="60000"/>
                </a:schemeClr>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Calc_HBJ_Share_of_WAH!$D$32:$M$32</c:f>
              <c:numCache>
                <c:formatCode>0.0%</c:formatCode>
                <c:ptCount val="10"/>
                <c:pt idx="0">
                  <c:v>3.6428922982825053E-2</c:v>
                </c:pt>
                <c:pt idx="1">
                  <c:v>3.8734855913887312E-2</c:v>
                </c:pt>
                <c:pt idx="2">
                  <c:v>3.7447534225603041E-2</c:v>
                </c:pt>
                <c:pt idx="3">
                  <c:v>3.9742987378146181E-2</c:v>
                </c:pt>
                <c:pt idx="4">
                  <c:v>4.3722641345256184E-2</c:v>
                </c:pt>
                <c:pt idx="5">
                  <c:v>4.6670194498269445E-2</c:v>
                </c:pt>
                <c:pt idx="6">
                  <c:v>4.7556307633537041E-2</c:v>
                </c:pt>
                <c:pt idx="7">
                  <c:v>4.9742296304272904E-2</c:v>
                </c:pt>
                <c:pt idx="8">
                  <c:v>5.3472436312285924E-2</c:v>
                </c:pt>
                <c:pt idx="9">
                  <c:v>5.7755715303203316E-2</c:v>
                </c:pt>
              </c:numCache>
            </c:numRef>
          </c:val>
          <c:smooth val="0"/>
          <c:extLst>
            <c:ext xmlns:c16="http://schemas.microsoft.com/office/drawing/2014/chart" uri="{C3380CC4-5D6E-409C-BE32-E72D297353CC}">
              <c16:uniqueId val="{00000008-27E8-4755-B8C5-67A8DBDBA811}"/>
            </c:ext>
          </c:extLst>
        </c:ser>
        <c:ser>
          <c:idx val="9"/>
          <c:order val="9"/>
          <c:tx>
            <c:strRef>
              <c:f>Calc_HBJ_Share_of_WAH!$C$33</c:f>
              <c:strCache>
                <c:ptCount val="1"/>
                <c:pt idx="0">
                  <c:v>Professional, scientific, and management, and administrative and waste management services</c:v>
                </c:pt>
              </c:strCache>
            </c:strRef>
          </c:tx>
          <c:spPr>
            <a:ln w="19050" cap="rnd">
              <a:solidFill>
                <a:schemeClr val="accent4">
                  <a:lumMod val="60000"/>
                </a:schemeClr>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Calc_HBJ_Share_of_WAH!$D$33:$M$33</c:f>
              <c:numCache>
                <c:formatCode>0.0%</c:formatCode>
                <c:ptCount val="10"/>
                <c:pt idx="0">
                  <c:v>4.0569331446399542E-2</c:v>
                </c:pt>
                <c:pt idx="1">
                  <c:v>4.4869025950683039E-2</c:v>
                </c:pt>
                <c:pt idx="2">
                  <c:v>4.6201688192281778E-2</c:v>
                </c:pt>
                <c:pt idx="3">
                  <c:v>4.9373811680834268E-2</c:v>
                </c:pt>
                <c:pt idx="4">
                  <c:v>5.0447125964968205E-2</c:v>
                </c:pt>
                <c:pt idx="5">
                  <c:v>5.5299614324067055E-2</c:v>
                </c:pt>
                <c:pt idx="6">
                  <c:v>5.6807311832910559E-2</c:v>
                </c:pt>
                <c:pt idx="7">
                  <c:v>6.1249601328060725E-2</c:v>
                </c:pt>
                <c:pt idx="8">
                  <c:v>6.6636562556014994E-2</c:v>
                </c:pt>
                <c:pt idx="9">
                  <c:v>7.0100202605925852E-2</c:v>
                </c:pt>
              </c:numCache>
            </c:numRef>
          </c:val>
          <c:smooth val="0"/>
          <c:extLst>
            <c:ext xmlns:c16="http://schemas.microsoft.com/office/drawing/2014/chart" uri="{C3380CC4-5D6E-409C-BE32-E72D297353CC}">
              <c16:uniqueId val="{00000009-27E8-4755-B8C5-67A8DBDBA811}"/>
            </c:ext>
          </c:extLst>
        </c:ser>
        <c:ser>
          <c:idx val="10"/>
          <c:order val="10"/>
          <c:tx>
            <c:strRef>
              <c:f>Calc_HBJ_Share_of_WAH!$C$34</c:f>
              <c:strCache>
                <c:ptCount val="1"/>
                <c:pt idx="0">
                  <c:v>Educational services, and health care and social assistance</c:v>
                </c:pt>
              </c:strCache>
            </c:strRef>
          </c:tx>
          <c:spPr>
            <a:ln w="19050" cap="rnd">
              <a:solidFill>
                <a:schemeClr val="accent5">
                  <a:lumMod val="60000"/>
                </a:schemeClr>
              </a:solidFill>
              <a:prstDash val="sysDash"/>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Calc_HBJ_Share_of_WAH!$D$34:$M$34</c:f>
              <c:numCache>
                <c:formatCode>0.0%</c:formatCode>
                <c:ptCount val="10"/>
                <c:pt idx="0">
                  <c:v>2.0732001803139968E-2</c:v>
                </c:pt>
                <c:pt idx="1">
                  <c:v>2.1510369345059205E-2</c:v>
                </c:pt>
                <c:pt idx="2">
                  <c:v>2.0657408643895866E-2</c:v>
                </c:pt>
                <c:pt idx="3">
                  <c:v>2.1477692944591634E-2</c:v>
                </c:pt>
                <c:pt idx="4">
                  <c:v>2.126104910929252E-2</c:v>
                </c:pt>
                <c:pt idx="5">
                  <c:v>2.353910519120396E-2</c:v>
                </c:pt>
                <c:pt idx="6">
                  <c:v>2.3327623597381511E-2</c:v>
                </c:pt>
                <c:pt idx="7">
                  <c:v>2.4921017021465292E-2</c:v>
                </c:pt>
                <c:pt idx="8">
                  <c:v>2.577583490074406E-2</c:v>
                </c:pt>
                <c:pt idx="9">
                  <c:v>2.823545946178873E-2</c:v>
                </c:pt>
              </c:numCache>
            </c:numRef>
          </c:val>
          <c:smooth val="0"/>
          <c:extLst>
            <c:ext xmlns:c16="http://schemas.microsoft.com/office/drawing/2014/chart" uri="{C3380CC4-5D6E-409C-BE32-E72D297353CC}">
              <c16:uniqueId val="{0000000A-27E8-4755-B8C5-67A8DBDBA811}"/>
            </c:ext>
          </c:extLst>
        </c:ser>
        <c:ser>
          <c:idx val="11"/>
          <c:order val="11"/>
          <c:tx>
            <c:strRef>
              <c:f>Calc_HBJ_Share_of_WAH!$C$35</c:f>
              <c:strCache>
                <c:ptCount val="1"/>
                <c:pt idx="0">
                  <c:v>Arts, entertainment, and recreation, and accommodation and food services</c:v>
                </c:pt>
              </c:strCache>
            </c:strRef>
          </c:tx>
          <c:spPr>
            <a:ln w="19050" cap="rnd">
              <a:solidFill>
                <a:schemeClr val="accent6">
                  <a:lumMod val="60000"/>
                </a:schemeClr>
              </a:solidFill>
              <a:prstDash val="sysDash"/>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Calc_HBJ_Share_of_WAH!$D$35:$M$35</c:f>
              <c:numCache>
                <c:formatCode>0.0%</c:formatCode>
                <c:ptCount val="10"/>
                <c:pt idx="0">
                  <c:v>1.3749453335291E-2</c:v>
                </c:pt>
                <c:pt idx="1">
                  <c:v>1.4916411116787454E-2</c:v>
                </c:pt>
                <c:pt idx="2">
                  <c:v>1.3731294710297583E-2</c:v>
                </c:pt>
                <c:pt idx="3">
                  <c:v>1.4109857088603222E-2</c:v>
                </c:pt>
                <c:pt idx="4">
                  <c:v>1.4602527736696149E-2</c:v>
                </c:pt>
                <c:pt idx="5">
                  <c:v>1.6565511518550523E-2</c:v>
                </c:pt>
                <c:pt idx="6">
                  <c:v>1.5209952012445857E-2</c:v>
                </c:pt>
                <c:pt idx="7">
                  <c:v>1.6152892319822698E-2</c:v>
                </c:pt>
                <c:pt idx="8">
                  <c:v>1.7833684121738625E-2</c:v>
                </c:pt>
                <c:pt idx="9">
                  <c:v>1.8590900046172344E-2</c:v>
                </c:pt>
              </c:numCache>
            </c:numRef>
          </c:val>
          <c:smooth val="0"/>
          <c:extLst>
            <c:ext xmlns:c16="http://schemas.microsoft.com/office/drawing/2014/chart" uri="{C3380CC4-5D6E-409C-BE32-E72D297353CC}">
              <c16:uniqueId val="{0000000B-27E8-4755-B8C5-67A8DBDBA811}"/>
            </c:ext>
          </c:extLst>
        </c:ser>
        <c:ser>
          <c:idx val="12"/>
          <c:order val="12"/>
          <c:tx>
            <c:strRef>
              <c:f>Calc_HBJ_Share_of_WAH!$C$36</c:f>
              <c:strCache>
                <c:ptCount val="1"/>
                <c:pt idx="0">
                  <c:v>Other services (except public administration)</c:v>
                </c:pt>
              </c:strCache>
            </c:strRef>
          </c:tx>
          <c:spPr>
            <a:ln w="19050" cap="rnd">
              <a:solidFill>
                <a:schemeClr val="accent1">
                  <a:lumMod val="80000"/>
                  <a:lumOff val="20000"/>
                </a:schemeClr>
              </a:solidFill>
              <a:prstDash val="sysDash"/>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Calc_HBJ_Share_of_WAH!$D$36:$M$36</c:f>
              <c:numCache>
                <c:formatCode>0.0%</c:formatCode>
                <c:ptCount val="10"/>
                <c:pt idx="0">
                  <c:v>3.3556754699452546E-2</c:v>
                </c:pt>
                <c:pt idx="1">
                  <c:v>3.4402451109286802E-2</c:v>
                </c:pt>
                <c:pt idx="2">
                  <c:v>3.2797420147732376E-2</c:v>
                </c:pt>
                <c:pt idx="3">
                  <c:v>3.5560633062354775E-2</c:v>
                </c:pt>
                <c:pt idx="4">
                  <c:v>3.8407282871047076E-2</c:v>
                </c:pt>
                <c:pt idx="5">
                  <c:v>3.6215106866836232E-2</c:v>
                </c:pt>
                <c:pt idx="6">
                  <c:v>3.8615887309440509E-2</c:v>
                </c:pt>
                <c:pt idx="7">
                  <c:v>4.1394940591865798E-2</c:v>
                </c:pt>
                <c:pt idx="8">
                  <c:v>4.3705274299852249E-2</c:v>
                </c:pt>
                <c:pt idx="9">
                  <c:v>4.6316979864913781E-2</c:v>
                </c:pt>
              </c:numCache>
            </c:numRef>
          </c:val>
          <c:smooth val="0"/>
          <c:extLst>
            <c:ext xmlns:c16="http://schemas.microsoft.com/office/drawing/2014/chart" uri="{C3380CC4-5D6E-409C-BE32-E72D297353CC}">
              <c16:uniqueId val="{0000000C-27E8-4755-B8C5-67A8DBDBA811}"/>
            </c:ext>
          </c:extLst>
        </c:ser>
        <c:ser>
          <c:idx val="13"/>
          <c:order val="13"/>
          <c:tx>
            <c:strRef>
              <c:f>Calc_HBJ_Share_of_WAH!$C$37</c:f>
              <c:strCache>
                <c:ptCount val="1"/>
                <c:pt idx="0">
                  <c:v>Public administration</c:v>
                </c:pt>
              </c:strCache>
            </c:strRef>
          </c:tx>
          <c:spPr>
            <a:ln w="19050" cap="rnd">
              <a:solidFill>
                <a:schemeClr val="accent2">
                  <a:lumMod val="80000"/>
                  <a:lumOff val="20000"/>
                </a:schemeClr>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Calc_HBJ_Share_of_WAH!$D$37:$M$37</c:f>
              <c:numCache>
                <c:formatCode>0.0%</c:formatCode>
                <c:ptCount val="10"/>
                <c:pt idx="0">
                  <c:v>6.2553566790023015E-3</c:v>
                </c:pt>
                <c:pt idx="1">
                  <c:v>5.7424247517096592E-3</c:v>
                </c:pt>
                <c:pt idx="2">
                  <c:v>5.4737864764520163E-3</c:v>
                </c:pt>
                <c:pt idx="3">
                  <c:v>7.3291066313862828E-3</c:v>
                </c:pt>
                <c:pt idx="4">
                  <c:v>9.5357605186560807E-3</c:v>
                </c:pt>
                <c:pt idx="5">
                  <c:v>1.3212953783596174E-2</c:v>
                </c:pt>
                <c:pt idx="6">
                  <c:v>1.3502395382302908E-2</c:v>
                </c:pt>
                <c:pt idx="7">
                  <c:v>1.4478546328695097E-2</c:v>
                </c:pt>
                <c:pt idx="8">
                  <c:v>1.514136170440316E-2</c:v>
                </c:pt>
                <c:pt idx="9">
                  <c:v>1.5907188802027298E-2</c:v>
                </c:pt>
              </c:numCache>
            </c:numRef>
          </c:val>
          <c:smooth val="0"/>
          <c:extLst>
            <c:ext xmlns:c16="http://schemas.microsoft.com/office/drawing/2014/chart" uri="{C3380CC4-5D6E-409C-BE32-E72D297353CC}">
              <c16:uniqueId val="{0000000D-27E8-4755-B8C5-67A8DBDBA811}"/>
            </c:ext>
          </c:extLst>
        </c:ser>
        <c:ser>
          <c:idx val="14"/>
          <c:order val="14"/>
          <c:tx>
            <c:strRef>
              <c:f>Calc_HBJ_Share_of_WAH!$C$38</c:f>
              <c:strCache>
                <c:ptCount val="1"/>
                <c:pt idx="0">
                  <c:v>Armed forces</c:v>
                </c:pt>
              </c:strCache>
            </c:strRef>
          </c:tx>
          <c:spPr>
            <a:ln w="19050" cap="rnd">
              <a:solidFill>
                <a:schemeClr val="accent3">
                  <a:lumMod val="80000"/>
                  <a:lumOff val="20000"/>
                </a:schemeClr>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Calc_HBJ_Share_of_WAH!$D$38:$M$38</c:f>
              <c:numCache>
                <c:formatCode>0.0%</c:formatCode>
                <c:ptCount val="10"/>
                <c:pt idx="0">
                  <c:v>3.0759859854709191E-3</c:v>
                </c:pt>
                <c:pt idx="1">
                  <c:v>4.9109896535042517E-3</c:v>
                </c:pt>
                <c:pt idx="2">
                  <c:v>4.2822427450864209E-3</c:v>
                </c:pt>
                <c:pt idx="3">
                  <c:v>4.4574672222599376E-3</c:v>
                </c:pt>
                <c:pt idx="4">
                  <c:v>4.7117401483429732E-3</c:v>
                </c:pt>
                <c:pt idx="5">
                  <c:v>9.0343165112785565E-3</c:v>
                </c:pt>
                <c:pt idx="6">
                  <c:v>1.0206099681972482E-2</c:v>
                </c:pt>
                <c:pt idx="7">
                  <c:v>1.4204090701057199E-2</c:v>
                </c:pt>
                <c:pt idx="8">
                  <c:v>1.123152072158301E-2</c:v>
                </c:pt>
                <c:pt idx="9">
                  <c:v>1.2067833432275712E-2</c:v>
                </c:pt>
              </c:numCache>
            </c:numRef>
          </c:val>
          <c:smooth val="0"/>
          <c:extLst>
            <c:ext xmlns:c16="http://schemas.microsoft.com/office/drawing/2014/chart" uri="{C3380CC4-5D6E-409C-BE32-E72D297353CC}">
              <c16:uniqueId val="{0000000E-27E8-4755-B8C5-67A8DBDBA811}"/>
            </c:ext>
          </c:extLst>
        </c:ser>
        <c:dLbls>
          <c:showLegendKey val="0"/>
          <c:showVal val="0"/>
          <c:showCatName val="0"/>
          <c:showSerName val="0"/>
          <c:showPercent val="0"/>
          <c:showBubbleSize val="0"/>
        </c:dLbls>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5000000000000011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ajorUnit val="1.0000000000000002E-2"/>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WAH_byCounty!$CP$4</c:f>
          <c:strCache>
            <c:ptCount val="1"/>
            <c:pt idx="0">
              <c:v>Work-At-Home Share of Total Workers</c:v>
            </c:pt>
          </c:strCache>
        </c:strRef>
      </c:tx>
      <c:layout>
        <c:manualLayout>
          <c:xMode val="edge"/>
          <c:yMode val="edge"/>
          <c:x val="0.3807823883373595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WAH_byCounty!$CJ$7</c:f>
              <c:strCache>
                <c:ptCount val="1"/>
                <c:pt idx="0">
                  <c:v>Wasatch Front</c:v>
                </c:pt>
              </c:strCache>
            </c:strRef>
          </c:tx>
          <c:spPr>
            <a:ln w="38100" cap="rnd">
              <a:solidFill>
                <a:srgbClr val="C00000">
                  <a:alpha val="80000"/>
                </a:srgbClr>
              </a:solidFill>
              <a:round/>
            </a:ln>
            <a:effectLst/>
          </c:spPr>
          <c:marker>
            <c:symbol val="none"/>
          </c:marker>
          <c:cat>
            <c:numRef>
              <c:f>WAH_byCounty!$CK$6:$CT$6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WAH_byCounty!$CK$7:$CT$7</c:f>
              <c:numCache>
                <c:formatCode>0.0%</c:formatCode>
                <c:ptCount val="10"/>
                <c:pt idx="0">
                  <c:v>4.6040702805337896E-2</c:v>
                </c:pt>
                <c:pt idx="1">
                  <c:v>4.6933978161229441E-2</c:v>
                </c:pt>
                <c:pt idx="2">
                  <c:v>4.5984965994511393E-2</c:v>
                </c:pt>
                <c:pt idx="3">
                  <c:v>4.7455799003953109E-2</c:v>
                </c:pt>
                <c:pt idx="4">
                  <c:v>4.8848667956120903E-2</c:v>
                </c:pt>
                <c:pt idx="5">
                  <c:v>5.1658858698950476E-2</c:v>
                </c:pt>
                <c:pt idx="6">
                  <c:v>5.3139977130593444E-2</c:v>
                </c:pt>
                <c:pt idx="7">
                  <c:v>5.719422761961987E-2</c:v>
                </c:pt>
                <c:pt idx="8">
                  <c:v>6.0327375996327488E-2</c:v>
                </c:pt>
                <c:pt idx="9">
                  <c:v>6.3161360068041822E-2</c:v>
                </c:pt>
              </c:numCache>
            </c:numRef>
          </c:val>
          <c:smooth val="0"/>
          <c:extLst>
            <c:ext xmlns:c16="http://schemas.microsoft.com/office/drawing/2014/chart" uri="{C3380CC4-5D6E-409C-BE32-E72D297353CC}">
              <c16:uniqueId val="{00000000-B479-4000-9AD2-54803E59A17C}"/>
            </c:ext>
          </c:extLst>
        </c:ser>
        <c:ser>
          <c:idx val="1"/>
          <c:order val="1"/>
          <c:tx>
            <c:strRef>
              <c:f>WAH_byCounty!$CJ$8</c:f>
              <c:strCache>
                <c:ptCount val="1"/>
                <c:pt idx="0">
                  <c:v>Weber</c:v>
                </c:pt>
              </c:strCache>
            </c:strRef>
          </c:tx>
          <c:spPr>
            <a:ln w="12700" cap="rnd">
              <a:solidFill>
                <a:srgbClr val="92D050">
                  <a:alpha val="80000"/>
                </a:srgbClr>
              </a:solidFill>
              <a:prstDash val="solid"/>
              <a:round/>
            </a:ln>
            <a:effectLst/>
          </c:spPr>
          <c:marker>
            <c:symbol val="none"/>
          </c:marker>
          <c:cat>
            <c:numRef>
              <c:f>WAH_byCounty!$CK$6:$CT$6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WAH_byCounty!$CK$8:$CT$8</c:f>
              <c:numCache>
                <c:formatCode>0.0%</c:formatCode>
                <c:ptCount val="10"/>
                <c:pt idx="0">
                  <c:v>3.1489477574201577E-2</c:v>
                </c:pt>
                <c:pt idx="1">
                  <c:v>3.4236569958111238E-2</c:v>
                </c:pt>
                <c:pt idx="2">
                  <c:v>3.2300392701271288E-2</c:v>
                </c:pt>
                <c:pt idx="3">
                  <c:v>3.3006032235352326E-2</c:v>
                </c:pt>
                <c:pt idx="4">
                  <c:v>3.572294663010428E-2</c:v>
                </c:pt>
                <c:pt idx="5">
                  <c:v>4.1130466022458248E-2</c:v>
                </c:pt>
                <c:pt idx="6">
                  <c:v>4.1244982444167064E-2</c:v>
                </c:pt>
                <c:pt idx="7">
                  <c:v>4.6252189141856394E-2</c:v>
                </c:pt>
                <c:pt idx="8">
                  <c:v>4.8962571023330473E-2</c:v>
                </c:pt>
                <c:pt idx="9">
                  <c:v>5.4330715151115538E-2</c:v>
                </c:pt>
              </c:numCache>
            </c:numRef>
          </c:val>
          <c:smooth val="0"/>
          <c:extLst>
            <c:ext xmlns:c16="http://schemas.microsoft.com/office/drawing/2014/chart" uri="{C3380CC4-5D6E-409C-BE32-E72D297353CC}">
              <c16:uniqueId val="{00000001-B479-4000-9AD2-54803E59A17C}"/>
            </c:ext>
          </c:extLst>
        </c:ser>
        <c:ser>
          <c:idx val="2"/>
          <c:order val="2"/>
          <c:tx>
            <c:strRef>
              <c:f>WAH_byCounty!$CJ$9</c:f>
              <c:strCache>
                <c:ptCount val="1"/>
                <c:pt idx="0">
                  <c:v>Davis</c:v>
                </c:pt>
              </c:strCache>
            </c:strRef>
          </c:tx>
          <c:spPr>
            <a:ln w="12700" cap="rnd">
              <a:solidFill>
                <a:srgbClr val="FFC000">
                  <a:alpha val="80000"/>
                </a:srgbClr>
              </a:solidFill>
              <a:prstDash val="solid"/>
              <a:round/>
            </a:ln>
            <a:effectLst/>
          </c:spPr>
          <c:marker>
            <c:symbol val="none"/>
          </c:marker>
          <c:cat>
            <c:numRef>
              <c:f>WAH_byCounty!$CK$6:$CT$6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WAH_byCounty!$CK$9:$CT$9</c:f>
              <c:numCache>
                <c:formatCode>0.0%</c:formatCode>
                <c:ptCount val="10"/>
                <c:pt idx="0">
                  <c:v>4.4575680975922571E-2</c:v>
                </c:pt>
                <c:pt idx="1">
                  <c:v>4.7153855126560132E-2</c:v>
                </c:pt>
                <c:pt idx="2">
                  <c:v>4.5106260975522346E-2</c:v>
                </c:pt>
                <c:pt idx="3">
                  <c:v>4.7290962297923116E-2</c:v>
                </c:pt>
                <c:pt idx="4">
                  <c:v>4.9455061731831909E-2</c:v>
                </c:pt>
                <c:pt idx="5">
                  <c:v>5.2148088150923019E-2</c:v>
                </c:pt>
                <c:pt idx="6">
                  <c:v>5.1999209538238583E-2</c:v>
                </c:pt>
                <c:pt idx="7">
                  <c:v>5.548349813792218E-2</c:v>
                </c:pt>
                <c:pt idx="8">
                  <c:v>5.8273372245144409E-2</c:v>
                </c:pt>
                <c:pt idx="9">
                  <c:v>5.8858595812499241E-2</c:v>
                </c:pt>
              </c:numCache>
            </c:numRef>
          </c:val>
          <c:smooth val="0"/>
          <c:extLst>
            <c:ext xmlns:c16="http://schemas.microsoft.com/office/drawing/2014/chart" uri="{C3380CC4-5D6E-409C-BE32-E72D297353CC}">
              <c16:uniqueId val="{00000002-B479-4000-9AD2-54803E59A17C}"/>
            </c:ext>
          </c:extLst>
        </c:ser>
        <c:ser>
          <c:idx val="3"/>
          <c:order val="3"/>
          <c:tx>
            <c:strRef>
              <c:f>WAH_byCounty!$CJ$10</c:f>
              <c:strCache>
                <c:ptCount val="1"/>
                <c:pt idx="0">
                  <c:v>Salt Lake</c:v>
                </c:pt>
              </c:strCache>
            </c:strRef>
          </c:tx>
          <c:spPr>
            <a:ln w="12700" cap="rnd">
              <a:solidFill>
                <a:srgbClr val="FF0000">
                  <a:alpha val="80000"/>
                </a:srgbClr>
              </a:solidFill>
              <a:prstDash val="solid"/>
              <a:round/>
            </a:ln>
            <a:effectLst/>
          </c:spPr>
          <c:marker>
            <c:symbol val="none"/>
          </c:marker>
          <c:cat>
            <c:numRef>
              <c:f>WAH_byCounty!$CK$6:$CT$6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WAH_byCounty!$CK$10:$CT$10</c:f>
              <c:numCache>
                <c:formatCode>0.0%</c:formatCode>
                <c:ptCount val="10"/>
                <c:pt idx="0">
                  <c:v>4.2931883777140939E-2</c:v>
                </c:pt>
                <c:pt idx="1">
                  <c:v>4.3507812310356268E-2</c:v>
                </c:pt>
                <c:pt idx="2">
                  <c:v>4.3455383205654799E-2</c:v>
                </c:pt>
                <c:pt idx="3">
                  <c:v>4.4799270072992697E-2</c:v>
                </c:pt>
                <c:pt idx="4">
                  <c:v>4.6272278307471798E-2</c:v>
                </c:pt>
                <c:pt idx="5">
                  <c:v>4.943392229623661E-2</c:v>
                </c:pt>
                <c:pt idx="6">
                  <c:v>5.1318901487338614E-2</c:v>
                </c:pt>
                <c:pt idx="7">
                  <c:v>5.5654606403053759E-2</c:v>
                </c:pt>
                <c:pt idx="8">
                  <c:v>5.9187541387893047E-2</c:v>
                </c:pt>
                <c:pt idx="9">
                  <c:v>6.2058519817078397E-2</c:v>
                </c:pt>
              </c:numCache>
            </c:numRef>
          </c:val>
          <c:smooth val="0"/>
          <c:extLst>
            <c:ext xmlns:c16="http://schemas.microsoft.com/office/drawing/2014/chart" uri="{C3380CC4-5D6E-409C-BE32-E72D297353CC}">
              <c16:uniqueId val="{00000003-B479-4000-9AD2-54803E59A17C}"/>
            </c:ext>
          </c:extLst>
        </c:ser>
        <c:ser>
          <c:idx val="4"/>
          <c:order val="4"/>
          <c:tx>
            <c:strRef>
              <c:f>WAH_byCounty!$CJ$11</c:f>
              <c:strCache>
                <c:ptCount val="1"/>
                <c:pt idx="0">
                  <c:v>Utah</c:v>
                </c:pt>
              </c:strCache>
            </c:strRef>
          </c:tx>
          <c:spPr>
            <a:ln w="12700" cap="rnd">
              <a:solidFill>
                <a:schemeClr val="accent1">
                  <a:lumMod val="75000"/>
                  <a:alpha val="80000"/>
                </a:schemeClr>
              </a:solidFill>
              <a:prstDash val="solid"/>
              <a:round/>
            </a:ln>
            <a:effectLst/>
          </c:spPr>
          <c:marker>
            <c:symbol val="none"/>
          </c:marker>
          <c:cat>
            <c:numRef>
              <c:f>WAH_byCounty!$CK$6:$CT$6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WAH_byCounty!$CK$11:$CT$11</c:f>
              <c:numCache>
                <c:formatCode>0.0%</c:formatCode>
                <c:ptCount val="10"/>
                <c:pt idx="0">
                  <c:v>6.1534608400803381E-2</c:v>
                </c:pt>
                <c:pt idx="1">
                  <c:v>6.0800767872369176E-2</c:v>
                </c:pt>
                <c:pt idx="2">
                  <c:v>5.8871541393838801E-2</c:v>
                </c:pt>
                <c:pt idx="3">
                  <c:v>6.045823160687934E-2</c:v>
                </c:pt>
                <c:pt idx="4">
                  <c:v>6.0480570347225281E-2</c:v>
                </c:pt>
                <c:pt idx="5">
                  <c:v>6.1172555130246269E-2</c:v>
                </c:pt>
                <c:pt idx="6">
                  <c:v>6.3242199410509195E-2</c:v>
                </c:pt>
                <c:pt idx="7">
                  <c:v>6.6567673448755221E-2</c:v>
                </c:pt>
                <c:pt idx="8">
                  <c:v>6.9060929897210757E-2</c:v>
                </c:pt>
                <c:pt idx="9">
                  <c:v>7.1920743947828158E-2</c:v>
                </c:pt>
              </c:numCache>
            </c:numRef>
          </c:val>
          <c:smooth val="0"/>
          <c:extLst>
            <c:ext xmlns:c16="http://schemas.microsoft.com/office/drawing/2014/chart" uri="{C3380CC4-5D6E-409C-BE32-E72D297353CC}">
              <c16:uniqueId val="{00000004-B479-4000-9AD2-54803E59A17C}"/>
            </c:ext>
          </c:extLst>
        </c:ser>
        <c:ser>
          <c:idx val="5"/>
          <c:order val="5"/>
          <c:tx>
            <c:strRef>
              <c:f>WAH_byCounty!$CJ$12</c:f>
              <c:strCache>
                <c:ptCount val="1"/>
                <c:pt idx="0">
                  <c:v>State of Utah</c:v>
                </c:pt>
              </c:strCache>
            </c:strRef>
          </c:tx>
          <c:spPr>
            <a:ln w="25400" cap="rnd">
              <a:solidFill>
                <a:srgbClr val="00B050">
                  <a:alpha val="60000"/>
                </a:srgbClr>
              </a:solidFill>
              <a:prstDash val="sysDash"/>
              <a:round/>
            </a:ln>
            <a:effectLst/>
          </c:spPr>
          <c:marker>
            <c:symbol val="none"/>
          </c:marker>
          <c:cat>
            <c:numRef>
              <c:f>WAH_byCounty!$CK$6:$CT$6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WAH_byCounty!$CK$12:$CT$12</c:f>
              <c:numCache>
                <c:formatCode>0.0%</c:formatCode>
                <c:ptCount val="10"/>
                <c:pt idx="0">
                  <c:v>4.824796714234892E-2</c:v>
                </c:pt>
                <c:pt idx="1">
                  <c:v>4.8146251420070105E-2</c:v>
                </c:pt>
                <c:pt idx="2">
                  <c:v>4.7170407587715971E-2</c:v>
                </c:pt>
                <c:pt idx="3">
                  <c:v>4.8242531662858947E-2</c:v>
                </c:pt>
                <c:pt idx="4">
                  <c:v>4.8818052721095066E-2</c:v>
                </c:pt>
                <c:pt idx="5">
                  <c:v>5.1301418848072343E-2</c:v>
                </c:pt>
                <c:pt idx="6">
                  <c:v>5.3654325724151158E-2</c:v>
                </c:pt>
                <c:pt idx="7">
                  <c:v>5.7712072667975789E-2</c:v>
                </c:pt>
                <c:pt idx="8">
                  <c:v>6.1576175978970929E-2</c:v>
                </c:pt>
                <c:pt idx="9">
                  <c:v>6.5641118536447871E-2</c:v>
                </c:pt>
              </c:numCache>
            </c:numRef>
          </c:val>
          <c:smooth val="0"/>
          <c:extLst>
            <c:ext xmlns:c16="http://schemas.microsoft.com/office/drawing/2014/chart" uri="{C3380CC4-5D6E-409C-BE32-E72D297353CC}">
              <c16:uniqueId val="{00000005-B479-4000-9AD2-54803E59A17C}"/>
            </c:ext>
          </c:extLst>
        </c:ser>
        <c:ser>
          <c:idx val="6"/>
          <c:order val="6"/>
          <c:tx>
            <c:strRef>
              <c:f>WAH_byCounty!$CJ$13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WAH_byCounty!$CK$6:$CT$6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WAH_byCounty!$CK$13:$CT$13</c:f>
              <c:numCache>
                <c:formatCode>0.0%</c:formatCode>
                <c:ptCount val="10"/>
                <c:pt idx="0">
                  <c:v>4.1360974847336758E-2</c:v>
                </c:pt>
                <c:pt idx="1">
                  <c:v>4.2224128970445002E-2</c:v>
                </c:pt>
                <c:pt idx="2">
                  <c:v>4.2729812754388356E-2</c:v>
                </c:pt>
                <c:pt idx="3">
                  <c:v>4.3254384276311272E-2</c:v>
                </c:pt>
                <c:pt idx="4">
                  <c:v>4.3665738889821094E-2</c:v>
                </c:pt>
                <c:pt idx="5">
                  <c:v>4.4232594371480236E-2</c:v>
                </c:pt>
                <c:pt idx="6">
                  <c:v>4.5672811144231405E-2</c:v>
                </c:pt>
                <c:pt idx="7">
                  <c:v>4.7344292413628586E-2</c:v>
                </c:pt>
                <c:pt idx="8">
                  <c:v>4.9298542420945154E-2</c:v>
                </c:pt>
                <c:pt idx="9">
                  <c:v>5.1713985735929162E-2</c:v>
                </c:pt>
              </c:numCache>
            </c:numRef>
          </c:val>
          <c:smooth val="0"/>
          <c:extLst>
            <c:ext xmlns:c16="http://schemas.microsoft.com/office/drawing/2014/chart" uri="{C3380CC4-5D6E-409C-BE32-E72D297353CC}">
              <c16:uniqueId val="{00000006-B479-4000-9AD2-54803E59A17C}"/>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max val="8.0000000000000016E-2"/>
          <c:min val="2.0000000000000004E-2"/>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2.0000000000000004E-2"/>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WAH_byCounty!$DC$4</c:f>
          <c:strCache>
            <c:ptCount val="1"/>
            <c:pt idx="0">
              <c:v>Telecommute Worker Share of Total Workers</c:v>
            </c:pt>
          </c:strCache>
        </c:strRef>
      </c:tx>
      <c:layout>
        <c:manualLayout>
          <c:xMode val="edge"/>
          <c:yMode val="edge"/>
          <c:x val="0.356708317773648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WAH_byCounty!$CW$7</c:f>
              <c:strCache>
                <c:ptCount val="1"/>
                <c:pt idx="0">
                  <c:v>Wasatch Front</c:v>
                </c:pt>
              </c:strCache>
            </c:strRef>
          </c:tx>
          <c:spPr>
            <a:ln w="38100" cap="rnd">
              <a:solidFill>
                <a:srgbClr val="C00000">
                  <a:alpha val="80000"/>
                </a:srgbClr>
              </a:solidFill>
              <a:round/>
            </a:ln>
            <a:effectLst/>
          </c:spPr>
          <c:marker>
            <c:symbol val="none"/>
          </c:marker>
          <c:cat>
            <c:numRef>
              <c:f>WAH_byCounty!$CX$6:$DG$6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WAH_byCounty!$CX$7:$DG$7</c:f>
              <c:numCache>
                <c:formatCode>0.0%</c:formatCode>
                <c:ptCount val="10"/>
                <c:pt idx="0">
                  <c:v>2.1884309897574412E-2</c:v>
                </c:pt>
                <c:pt idx="1">
                  <c:v>2.3317437314640064E-2</c:v>
                </c:pt>
                <c:pt idx="2">
                  <c:v>2.3317752888261753E-2</c:v>
                </c:pt>
                <c:pt idx="3">
                  <c:v>2.5284029801130252E-2</c:v>
                </c:pt>
                <c:pt idx="4">
                  <c:v>2.6619700413660685E-2</c:v>
                </c:pt>
                <c:pt idx="5">
                  <c:v>2.8966157207377403E-2</c:v>
                </c:pt>
                <c:pt idx="6">
                  <c:v>2.9703591942815067E-2</c:v>
                </c:pt>
                <c:pt idx="7">
                  <c:v>3.2081021452464518E-2</c:v>
                </c:pt>
                <c:pt idx="8">
                  <c:v>3.3935667961348573E-2</c:v>
                </c:pt>
                <c:pt idx="9">
                  <c:v>3.6494763259510746E-2</c:v>
                </c:pt>
              </c:numCache>
            </c:numRef>
          </c:val>
          <c:smooth val="0"/>
          <c:extLst>
            <c:ext xmlns:c16="http://schemas.microsoft.com/office/drawing/2014/chart" uri="{C3380CC4-5D6E-409C-BE32-E72D297353CC}">
              <c16:uniqueId val="{00000000-B4B8-406A-BF44-43A8ACACA4B7}"/>
            </c:ext>
          </c:extLst>
        </c:ser>
        <c:ser>
          <c:idx val="1"/>
          <c:order val="1"/>
          <c:tx>
            <c:strRef>
              <c:f>WAH_byCounty!$CW$8</c:f>
              <c:strCache>
                <c:ptCount val="1"/>
                <c:pt idx="0">
                  <c:v>Weber</c:v>
                </c:pt>
              </c:strCache>
            </c:strRef>
          </c:tx>
          <c:spPr>
            <a:ln w="12700" cap="rnd">
              <a:solidFill>
                <a:srgbClr val="92D050">
                  <a:alpha val="80000"/>
                </a:srgbClr>
              </a:solidFill>
              <a:prstDash val="solid"/>
              <a:round/>
            </a:ln>
            <a:effectLst/>
          </c:spPr>
          <c:marker>
            <c:symbol val="none"/>
          </c:marker>
          <c:cat>
            <c:numRef>
              <c:f>WAH_byCounty!$CX$6:$DG$6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WAH_byCounty!$CX$8:$DG$8</c:f>
              <c:numCache>
                <c:formatCode>0.0%</c:formatCode>
                <c:ptCount val="10"/>
                <c:pt idx="0">
                  <c:v>1.4684716225152682E-2</c:v>
                </c:pt>
                <c:pt idx="1">
                  <c:v>1.655235128520156E-2</c:v>
                </c:pt>
                <c:pt idx="2">
                  <c:v>1.6069374055092279E-2</c:v>
                </c:pt>
                <c:pt idx="3">
                  <c:v>1.7601948583281003E-2</c:v>
                </c:pt>
                <c:pt idx="4">
                  <c:v>1.8449083142126961E-2</c:v>
                </c:pt>
                <c:pt idx="5">
                  <c:v>2.2089777720460221E-2</c:v>
                </c:pt>
                <c:pt idx="6">
                  <c:v>2.2162555339038603E-2</c:v>
                </c:pt>
                <c:pt idx="7">
                  <c:v>2.447460595446585E-2</c:v>
                </c:pt>
                <c:pt idx="8">
                  <c:v>2.716085032655869E-2</c:v>
                </c:pt>
                <c:pt idx="9">
                  <c:v>3.1508847697620558E-2</c:v>
                </c:pt>
              </c:numCache>
            </c:numRef>
          </c:val>
          <c:smooth val="0"/>
          <c:extLst>
            <c:ext xmlns:c16="http://schemas.microsoft.com/office/drawing/2014/chart" uri="{C3380CC4-5D6E-409C-BE32-E72D297353CC}">
              <c16:uniqueId val="{00000001-B4B8-406A-BF44-43A8ACACA4B7}"/>
            </c:ext>
          </c:extLst>
        </c:ser>
        <c:ser>
          <c:idx val="2"/>
          <c:order val="2"/>
          <c:tx>
            <c:strRef>
              <c:f>WAH_byCounty!$CW$9</c:f>
              <c:strCache>
                <c:ptCount val="1"/>
                <c:pt idx="0">
                  <c:v>Davis</c:v>
                </c:pt>
              </c:strCache>
            </c:strRef>
          </c:tx>
          <c:spPr>
            <a:ln w="12700" cap="rnd">
              <a:solidFill>
                <a:srgbClr val="FFC000">
                  <a:alpha val="80000"/>
                </a:srgbClr>
              </a:solidFill>
              <a:prstDash val="solid"/>
              <a:round/>
            </a:ln>
            <a:effectLst/>
          </c:spPr>
          <c:marker>
            <c:symbol val="none"/>
          </c:marker>
          <c:cat>
            <c:numRef>
              <c:f>WAH_byCounty!$CX$6:$DG$6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WAH_byCounty!$CX$9:$DG$9</c:f>
              <c:numCache>
                <c:formatCode>0.0%</c:formatCode>
                <c:ptCount val="10"/>
                <c:pt idx="0">
                  <c:v>2.0632470602271288E-2</c:v>
                </c:pt>
                <c:pt idx="1">
                  <c:v>2.5479703720984487E-2</c:v>
                </c:pt>
                <c:pt idx="2">
                  <c:v>2.3610364476937963E-2</c:v>
                </c:pt>
                <c:pt idx="3">
                  <c:v>2.5847373355683722E-2</c:v>
                </c:pt>
                <c:pt idx="4">
                  <c:v>2.831869493200451E-2</c:v>
                </c:pt>
                <c:pt idx="5">
                  <c:v>3.1001316189126254E-2</c:v>
                </c:pt>
                <c:pt idx="6">
                  <c:v>3.0590870166655688E-2</c:v>
                </c:pt>
                <c:pt idx="7">
                  <c:v>3.4743803775523309E-2</c:v>
                </c:pt>
                <c:pt idx="8">
                  <c:v>3.547977256717319E-2</c:v>
                </c:pt>
                <c:pt idx="9">
                  <c:v>3.6449018820638224E-2</c:v>
                </c:pt>
              </c:numCache>
            </c:numRef>
          </c:val>
          <c:smooth val="0"/>
          <c:extLst>
            <c:ext xmlns:c16="http://schemas.microsoft.com/office/drawing/2014/chart" uri="{C3380CC4-5D6E-409C-BE32-E72D297353CC}">
              <c16:uniqueId val="{00000002-B4B8-406A-BF44-43A8ACACA4B7}"/>
            </c:ext>
          </c:extLst>
        </c:ser>
        <c:ser>
          <c:idx val="3"/>
          <c:order val="3"/>
          <c:tx>
            <c:strRef>
              <c:f>WAH_byCounty!$CW$10</c:f>
              <c:strCache>
                <c:ptCount val="1"/>
                <c:pt idx="0">
                  <c:v>Salt Lake</c:v>
                </c:pt>
              </c:strCache>
            </c:strRef>
          </c:tx>
          <c:spPr>
            <a:ln w="12700" cap="rnd">
              <a:solidFill>
                <a:srgbClr val="FF0000">
                  <a:alpha val="80000"/>
                </a:srgbClr>
              </a:solidFill>
              <a:prstDash val="solid"/>
              <a:round/>
            </a:ln>
            <a:effectLst/>
          </c:spPr>
          <c:marker>
            <c:symbol val="none"/>
          </c:marker>
          <c:cat>
            <c:numRef>
              <c:f>WAH_byCounty!$CX$6:$DG$6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WAH_byCounty!$CX$10:$DG$10</c:f>
              <c:numCache>
                <c:formatCode>0.0%</c:formatCode>
                <c:ptCount val="10"/>
                <c:pt idx="0">
                  <c:v>2.0160525430124525E-2</c:v>
                </c:pt>
                <c:pt idx="1">
                  <c:v>2.0714152783059707E-2</c:v>
                </c:pt>
                <c:pt idx="2">
                  <c:v>2.1753700810086769E-2</c:v>
                </c:pt>
                <c:pt idx="3">
                  <c:v>2.3663122818152967E-2</c:v>
                </c:pt>
                <c:pt idx="4">
                  <c:v>2.4920935377329097E-2</c:v>
                </c:pt>
                <c:pt idx="5">
                  <c:v>2.7333628382186614E-2</c:v>
                </c:pt>
                <c:pt idx="6">
                  <c:v>2.839816840761417E-2</c:v>
                </c:pt>
                <c:pt idx="7">
                  <c:v>3.0665065095259385E-2</c:v>
                </c:pt>
                <c:pt idx="8">
                  <c:v>3.2427029960882404E-2</c:v>
                </c:pt>
                <c:pt idx="9">
                  <c:v>3.4882723651845166E-2</c:v>
                </c:pt>
              </c:numCache>
            </c:numRef>
          </c:val>
          <c:smooth val="0"/>
          <c:extLst>
            <c:ext xmlns:c16="http://schemas.microsoft.com/office/drawing/2014/chart" uri="{C3380CC4-5D6E-409C-BE32-E72D297353CC}">
              <c16:uniqueId val="{00000003-B4B8-406A-BF44-43A8ACACA4B7}"/>
            </c:ext>
          </c:extLst>
        </c:ser>
        <c:ser>
          <c:idx val="4"/>
          <c:order val="4"/>
          <c:tx>
            <c:strRef>
              <c:f>WAH_byCounty!$CW$11</c:f>
              <c:strCache>
                <c:ptCount val="1"/>
                <c:pt idx="0">
                  <c:v>Utah</c:v>
                </c:pt>
              </c:strCache>
            </c:strRef>
          </c:tx>
          <c:spPr>
            <a:ln w="12700" cap="rnd">
              <a:solidFill>
                <a:schemeClr val="accent1">
                  <a:lumMod val="75000"/>
                  <a:alpha val="80000"/>
                </a:schemeClr>
              </a:solidFill>
              <a:prstDash val="solid"/>
              <a:round/>
            </a:ln>
            <a:effectLst/>
          </c:spPr>
          <c:marker>
            <c:symbol val="none"/>
          </c:marker>
          <c:cat>
            <c:numRef>
              <c:f>WAH_byCounty!$CX$6:$DG$6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WAH_byCounty!$CX$11:$DG$11</c:f>
              <c:numCache>
                <c:formatCode>0.0%</c:formatCode>
                <c:ptCount val="10"/>
                <c:pt idx="0">
                  <c:v>3.0329009791786075E-2</c:v>
                </c:pt>
                <c:pt idx="1">
                  <c:v>3.1190155578024313E-2</c:v>
                </c:pt>
                <c:pt idx="2">
                  <c:v>3.0172177941525161E-2</c:v>
                </c:pt>
                <c:pt idx="3">
                  <c:v>3.2257627791742446E-2</c:v>
                </c:pt>
                <c:pt idx="4">
                  <c:v>3.3239449016415089E-2</c:v>
                </c:pt>
                <c:pt idx="5">
                  <c:v>3.4505098065783682E-2</c:v>
                </c:pt>
                <c:pt idx="6">
                  <c:v>3.5446691736965137E-2</c:v>
                </c:pt>
                <c:pt idx="7">
                  <c:v>3.6988184001010997E-2</c:v>
                </c:pt>
                <c:pt idx="8">
                  <c:v>3.926224279097508E-2</c:v>
                </c:pt>
                <c:pt idx="9">
                  <c:v>4.2109298986150449E-2</c:v>
                </c:pt>
              </c:numCache>
            </c:numRef>
          </c:val>
          <c:smooth val="0"/>
          <c:extLst>
            <c:ext xmlns:c16="http://schemas.microsoft.com/office/drawing/2014/chart" uri="{C3380CC4-5D6E-409C-BE32-E72D297353CC}">
              <c16:uniqueId val="{00000004-B4B8-406A-BF44-43A8ACACA4B7}"/>
            </c:ext>
          </c:extLst>
        </c:ser>
        <c:ser>
          <c:idx val="5"/>
          <c:order val="5"/>
          <c:tx>
            <c:strRef>
              <c:f>WAH_byCounty!$CW$12</c:f>
              <c:strCache>
                <c:ptCount val="1"/>
                <c:pt idx="0">
                  <c:v>State of Utah</c:v>
                </c:pt>
              </c:strCache>
            </c:strRef>
          </c:tx>
          <c:spPr>
            <a:ln w="25400" cap="rnd">
              <a:solidFill>
                <a:srgbClr val="00B050">
                  <a:alpha val="60000"/>
                </a:srgbClr>
              </a:solidFill>
              <a:prstDash val="sysDash"/>
              <a:round/>
            </a:ln>
            <a:effectLst/>
          </c:spPr>
          <c:marker>
            <c:symbol val="none"/>
          </c:marker>
          <c:cat>
            <c:numRef>
              <c:f>WAH_byCounty!$CX$6:$DG$6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WAH_byCounty!$CX$12:$DG$12</c:f>
              <c:numCache>
                <c:formatCode>0.0%</c:formatCode>
                <c:ptCount val="10"/>
                <c:pt idx="0">
                  <c:v>2.2286051848242873E-2</c:v>
                </c:pt>
                <c:pt idx="1">
                  <c:v>2.3168413427178156E-2</c:v>
                </c:pt>
                <c:pt idx="2">
                  <c:v>2.3240780373065369E-2</c:v>
                </c:pt>
                <c:pt idx="3">
                  <c:v>2.4825237853603997E-2</c:v>
                </c:pt>
                <c:pt idx="4">
                  <c:v>2.5823245600011854E-2</c:v>
                </c:pt>
                <c:pt idx="5">
                  <c:v>2.7876940233828102E-2</c:v>
                </c:pt>
                <c:pt idx="6">
                  <c:v>2.9189599964585578E-2</c:v>
                </c:pt>
                <c:pt idx="7">
                  <c:v>3.1481465532090809E-2</c:v>
                </c:pt>
                <c:pt idx="8">
                  <c:v>3.3619729825511147E-2</c:v>
                </c:pt>
                <c:pt idx="9">
                  <c:v>3.6790902681975761E-2</c:v>
                </c:pt>
              </c:numCache>
            </c:numRef>
          </c:val>
          <c:smooth val="0"/>
          <c:extLst>
            <c:ext xmlns:c16="http://schemas.microsoft.com/office/drawing/2014/chart" uri="{C3380CC4-5D6E-409C-BE32-E72D297353CC}">
              <c16:uniqueId val="{00000005-B4B8-406A-BF44-43A8ACACA4B7}"/>
            </c:ext>
          </c:extLst>
        </c:ser>
        <c:ser>
          <c:idx val="6"/>
          <c:order val="6"/>
          <c:tx>
            <c:strRef>
              <c:f>WAH_byCounty!$CW$13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WAH_byCounty!$CX$6:$DG$6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WAH_byCounty!$CX$13:$DG$13</c:f>
              <c:numCache>
                <c:formatCode>0.0%</c:formatCode>
                <c:ptCount val="10"/>
                <c:pt idx="0">
                  <c:v>2.0312996223080911E-2</c:v>
                </c:pt>
                <c:pt idx="1">
                  <c:v>2.1408024991016086E-2</c:v>
                </c:pt>
                <c:pt idx="2">
                  <c:v>2.2257295058283531E-2</c:v>
                </c:pt>
                <c:pt idx="3">
                  <c:v>2.306173195851715E-2</c:v>
                </c:pt>
                <c:pt idx="4">
                  <c:v>2.3882178519691086E-2</c:v>
                </c:pt>
                <c:pt idx="5">
                  <c:v>2.4745543956050879E-2</c:v>
                </c:pt>
                <c:pt idx="6">
                  <c:v>2.5975567556780564E-2</c:v>
                </c:pt>
                <c:pt idx="7">
                  <c:v>2.7440342025342481E-2</c:v>
                </c:pt>
                <c:pt idx="8">
                  <c:v>2.90512497210287E-2</c:v>
                </c:pt>
                <c:pt idx="9">
                  <c:v>3.1329076714512627E-2</c:v>
                </c:pt>
              </c:numCache>
            </c:numRef>
          </c:val>
          <c:smooth val="0"/>
          <c:extLst>
            <c:ext xmlns:c16="http://schemas.microsoft.com/office/drawing/2014/chart" uri="{C3380CC4-5D6E-409C-BE32-E72D297353CC}">
              <c16:uniqueId val="{00000006-B4B8-406A-BF44-43A8ACACA4B7}"/>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max val="4.5000000000000012E-2"/>
          <c:min val="1.0000000000000002E-2"/>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1.0000000000000002E-2"/>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WAH_byCounty!$DP$4</c:f>
          <c:strCache>
            <c:ptCount val="1"/>
            <c:pt idx="0">
              <c:v>Home-Based-Job Worker Share of Total Workers</c:v>
            </c:pt>
          </c:strCache>
        </c:strRef>
      </c:tx>
      <c:layout>
        <c:manualLayout>
          <c:xMode val="edge"/>
          <c:yMode val="edge"/>
          <c:x val="0.3381898019554095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WAH_byCounty!$DJ$7</c:f>
              <c:strCache>
                <c:ptCount val="1"/>
                <c:pt idx="0">
                  <c:v>Wasatch Front</c:v>
                </c:pt>
              </c:strCache>
            </c:strRef>
          </c:tx>
          <c:spPr>
            <a:ln w="38100" cap="rnd">
              <a:solidFill>
                <a:srgbClr val="C00000">
                  <a:alpha val="80000"/>
                </a:srgbClr>
              </a:solidFill>
              <a:round/>
            </a:ln>
            <a:effectLst/>
          </c:spPr>
          <c:marker>
            <c:symbol val="none"/>
          </c:marker>
          <c:cat>
            <c:numRef>
              <c:f>WAH_byCounty!$DK$6:$DT$6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WAH_byCounty!$DK$7:$DT$7</c:f>
              <c:numCache>
                <c:formatCode>0.0%</c:formatCode>
                <c:ptCount val="10"/>
                <c:pt idx="0">
                  <c:v>2.4156392907763485E-2</c:v>
                </c:pt>
                <c:pt idx="1">
                  <c:v>2.3616540846589377E-2</c:v>
                </c:pt>
                <c:pt idx="2">
                  <c:v>2.2667213106249643E-2</c:v>
                </c:pt>
                <c:pt idx="3">
                  <c:v>2.2171769202822853E-2</c:v>
                </c:pt>
                <c:pt idx="4">
                  <c:v>2.2228967542460221E-2</c:v>
                </c:pt>
                <c:pt idx="5">
                  <c:v>2.2692701491573073E-2</c:v>
                </c:pt>
                <c:pt idx="6">
                  <c:v>2.3436385187778377E-2</c:v>
                </c:pt>
                <c:pt idx="7">
                  <c:v>2.5113206167155351E-2</c:v>
                </c:pt>
                <c:pt idx="8">
                  <c:v>2.6391708034978915E-2</c:v>
                </c:pt>
                <c:pt idx="9">
                  <c:v>2.6666596808531076E-2</c:v>
                </c:pt>
              </c:numCache>
            </c:numRef>
          </c:val>
          <c:smooth val="0"/>
          <c:extLst>
            <c:ext xmlns:c16="http://schemas.microsoft.com/office/drawing/2014/chart" uri="{C3380CC4-5D6E-409C-BE32-E72D297353CC}">
              <c16:uniqueId val="{00000000-CB03-4472-8416-4005DA20786F}"/>
            </c:ext>
          </c:extLst>
        </c:ser>
        <c:ser>
          <c:idx val="1"/>
          <c:order val="1"/>
          <c:tx>
            <c:strRef>
              <c:f>WAH_byCounty!$DJ$8</c:f>
              <c:strCache>
                <c:ptCount val="1"/>
                <c:pt idx="0">
                  <c:v>Weber</c:v>
                </c:pt>
              </c:strCache>
            </c:strRef>
          </c:tx>
          <c:spPr>
            <a:ln w="12700" cap="rnd">
              <a:solidFill>
                <a:srgbClr val="92D050">
                  <a:alpha val="80000"/>
                </a:srgbClr>
              </a:solidFill>
              <a:prstDash val="solid"/>
              <a:round/>
            </a:ln>
            <a:effectLst/>
          </c:spPr>
          <c:marker>
            <c:symbol val="none"/>
          </c:marker>
          <c:cat>
            <c:numRef>
              <c:f>WAH_byCounty!$DK$6:$DT$6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WAH_byCounty!$DK$8:$DT$8</c:f>
              <c:numCache>
                <c:formatCode>0.0%</c:formatCode>
                <c:ptCount val="10"/>
                <c:pt idx="0">
                  <c:v>1.6804761349048899E-2</c:v>
                </c:pt>
                <c:pt idx="1">
                  <c:v>1.7684218672909674E-2</c:v>
                </c:pt>
                <c:pt idx="2">
                  <c:v>1.6231018646179006E-2</c:v>
                </c:pt>
                <c:pt idx="3">
                  <c:v>1.5404083652071321E-2</c:v>
                </c:pt>
                <c:pt idx="4">
                  <c:v>1.7273863487977315E-2</c:v>
                </c:pt>
                <c:pt idx="5">
                  <c:v>1.9040688301998027E-2</c:v>
                </c:pt>
                <c:pt idx="6">
                  <c:v>1.9082427105128457E-2</c:v>
                </c:pt>
                <c:pt idx="7">
                  <c:v>2.1777583187390544E-2</c:v>
                </c:pt>
                <c:pt idx="8">
                  <c:v>2.1801720696771783E-2</c:v>
                </c:pt>
                <c:pt idx="9">
                  <c:v>2.2821867453494984E-2</c:v>
                </c:pt>
              </c:numCache>
            </c:numRef>
          </c:val>
          <c:smooth val="0"/>
          <c:extLst>
            <c:ext xmlns:c16="http://schemas.microsoft.com/office/drawing/2014/chart" uri="{C3380CC4-5D6E-409C-BE32-E72D297353CC}">
              <c16:uniqueId val="{00000001-CB03-4472-8416-4005DA20786F}"/>
            </c:ext>
          </c:extLst>
        </c:ser>
        <c:ser>
          <c:idx val="2"/>
          <c:order val="2"/>
          <c:tx>
            <c:strRef>
              <c:f>WAH_byCounty!$DJ$9</c:f>
              <c:strCache>
                <c:ptCount val="1"/>
                <c:pt idx="0">
                  <c:v>Davis</c:v>
                </c:pt>
              </c:strCache>
            </c:strRef>
          </c:tx>
          <c:spPr>
            <a:ln w="12700" cap="rnd">
              <a:solidFill>
                <a:srgbClr val="FFC000">
                  <a:alpha val="80000"/>
                </a:srgbClr>
              </a:solidFill>
              <a:prstDash val="solid"/>
              <a:round/>
            </a:ln>
            <a:effectLst/>
          </c:spPr>
          <c:marker>
            <c:symbol val="none"/>
          </c:marker>
          <c:cat>
            <c:numRef>
              <c:f>WAH_byCounty!$DK$6:$DT$6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WAH_byCounty!$DK$9:$DT$9</c:f>
              <c:numCache>
                <c:formatCode>0.0%</c:formatCode>
                <c:ptCount val="10"/>
                <c:pt idx="0">
                  <c:v>2.3943210373651283E-2</c:v>
                </c:pt>
                <c:pt idx="1">
                  <c:v>2.1674151405575645E-2</c:v>
                </c:pt>
                <c:pt idx="2">
                  <c:v>2.1495896498584383E-2</c:v>
                </c:pt>
                <c:pt idx="3">
                  <c:v>2.1443588942239394E-2</c:v>
                </c:pt>
                <c:pt idx="4">
                  <c:v>2.1136366799827402E-2</c:v>
                </c:pt>
                <c:pt idx="5">
                  <c:v>2.1146771961796765E-2</c:v>
                </c:pt>
                <c:pt idx="6">
                  <c:v>2.1408339371582898E-2</c:v>
                </c:pt>
                <c:pt idx="7">
                  <c:v>2.0739694362398871E-2</c:v>
                </c:pt>
                <c:pt idx="8">
                  <c:v>2.2793599677971219E-2</c:v>
                </c:pt>
                <c:pt idx="9">
                  <c:v>2.2409576991861017E-2</c:v>
                </c:pt>
              </c:numCache>
            </c:numRef>
          </c:val>
          <c:smooth val="0"/>
          <c:extLst>
            <c:ext xmlns:c16="http://schemas.microsoft.com/office/drawing/2014/chart" uri="{C3380CC4-5D6E-409C-BE32-E72D297353CC}">
              <c16:uniqueId val="{00000002-CB03-4472-8416-4005DA20786F}"/>
            </c:ext>
          </c:extLst>
        </c:ser>
        <c:ser>
          <c:idx val="3"/>
          <c:order val="3"/>
          <c:tx>
            <c:strRef>
              <c:f>WAH_byCounty!$DJ$10</c:f>
              <c:strCache>
                <c:ptCount val="1"/>
                <c:pt idx="0">
                  <c:v>Salt Lake</c:v>
                </c:pt>
              </c:strCache>
            </c:strRef>
          </c:tx>
          <c:spPr>
            <a:ln w="12700" cap="rnd">
              <a:solidFill>
                <a:srgbClr val="FF0000">
                  <a:alpha val="80000"/>
                </a:srgbClr>
              </a:solidFill>
              <a:prstDash val="solid"/>
              <a:round/>
            </a:ln>
            <a:effectLst/>
          </c:spPr>
          <c:marker>
            <c:symbol val="none"/>
          </c:marker>
          <c:cat>
            <c:numRef>
              <c:f>WAH_byCounty!$DK$6:$DT$6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WAH_byCounty!$DK$10:$DT$10</c:f>
              <c:numCache>
                <c:formatCode>0.0%</c:formatCode>
                <c:ptCount val="10"/>
                <c:pt idx="0">
                  <c:v>2.2771358347016411E-2</c:v>
                </c:pt>
                <c:pt idx="1">
                  <c:v>2.2793659527296561E-2</c:v>
                </c:pt>
                <c:pt idx="2">
                  <c:v>2.170168239556803E-2</c:v>
                </c:pt>
                <c:pt idx="3">
                  <c:v>2.1136147254839734E-2</c:v>
                </c:pt>
                <c:pt idx="4">
                  <c:v>2.1351342930142705E-2</c:v>
                </c:pt>
                <c:pt idx="5">
                  <c:v>2.2100293914049999E-2</c:v>
                </c:pt>
                <c:pt idx="6">
                  <c:v>2.2920733079724448E-2</c:v>
                </c:pt>
                <c:pt idx="7">
                  <c:v>2.4989541307794374E-2</c:v>
                </c:pt>
                <c:pt idx="8">
                  <c:v>2.6760511427010639E-2</c:v>
                </c:pt>
                <c:pt idx="9">
                  <c:v>2.7175796165233232E-2</c:v>
                </c:pt>
              </c:numCache>
            </c:numRef>
          </c:val>
          <c:smooth val="0"/>
          <c:extLst>
            <c:ext xmlns:c16="http://schemas.microsoft.com/office/drawing/2014/chart" uri="{C3380CC4-5D6E-409C-BE32-E72D297353CC}">
              <c16:uniqueId val="{00000003-CB03-4472-8416-4005DA20786F}"/>
            </c:ext>
          </c:extLst>
        </c:ser>
        <c:ser>
          <c:idx val="4"/>
          <c:order val="4"/>
          <c:tx>
            <c:strRef>
              <c:f>WAH_byCounty!$DJ$11</c:f>
              <c:strCache>
                <c:ptCount val="1"/>
                <c:pt idx="0">
                  <c:v>Utah</c:v>
                </c:pt>
              </c:strCache>
            </c:strRef>
          </c:tx>
          <c:spPr>
            <a:ln w="12700" cap="rnd">
              <a:solidFill>
                <a:schemeClr val="accent1">
                  <a:lumMod val="75000"/>
                  <a:alpha val="80000"/>
                </a:schemeClr>
              </a:solidFill>
              <a:prstDash val="solid"/>
              <a:round/>
            </a:ln>
            <a:effectLst/>
          </c:spPr>
          <c:marker>
            <c:symbol val="none"/>
          </c:marker>
          <c:cat>
            <c:numRef>
              <c:f>WAH_byCounty!$DK$6:$DT$6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WAH_byCounty!$DK$11:$DT$11</c:f>
              <c:numCache>
                <c:formatCode>0.0%</c:formatCode>
                <c:ptCount val="10"/>
                <c:pt idx="0">
                  <c:v>3.1205598609017306E-2</c:v>
                </c:pt>
                <c:pt idx="1">
                  <c:v>2.9610612294344862E-2</c:v>
                </c:pt>
                <c:pt idx="2">
                  <c:v>2.869936345231364E-2</c:v>
                </c:pt>
                <c:pt idx="3">
                  <c:v>2.8200603815136897E-2</c:v>
                </c:pt>
                <c:pt idx="4">
                  <c:v>2.7241121330810192E-2</c:v>
                </c:pt>
                <c:pt idx="5">
                  <c:v>2.6667457064462587E-2</c:v>
                </c:pt>
                <c:pt idx="6">
                  <c:v>2.7795507673544058E-2</c:v>
                </c:pt>
                <c:pt idx="7">
                  <c:v>2.9579489447744217E-2</c:v>
                </c:pt>
                <c:pt idx="8">
                  <c:v>2.9798687106235681E-2</c:v>
                </c:pt>
                <c:pt idx="9">
                  <c:v>2.9811444961677716E-2</c:v>
                </c:pt>
              </c:numCache>
            </c:numRef>
          </c:val>
          <c:smooth val="0"/>
          <c:extLst>
            <c:ext xmlns:c16="http://schemas.microsoft.com/office/drawing/2014/chart" uri="{C3380CC4-5D6E-409C-BE32-E72D297353CC}">
              <c16:uniqueId val="{00000004-CB03-4472-8416-4005DA20786F}"/>
            </c:ext>
          </c:extLst>
        </c:ser>
        <c:ser>
          <c:idx val="5"/>
          <c:order val="5"/>
          <c:tx>
            <c:strRef>
              <c:f>WAH_byCounty!$DJ$12</c:f>
              <c:strCache>
                <c:ptCount val="1"/>
                <c:pt idx="0">
                  <c:v>State of Utah</c:v>
                </c:pt>
              </c:strCache>
            </c:strRef>
          </c:tx>
          <c:spPr>
            <a:ln w="25400" cap="rnd">
              <a:solidFill>
                <a:srgbClr val="00B050">
                  <a:alpha val="60000"/>
                </a:srgbClr>
              </a:solidFill>
              <a:prstDash val="sysDash"/>
              <a:round/>
            </a:ln>
            <a:effectLst/>
          </c:spPr>
          <c:marker>
            <c:symbol val="none"/>
          </c:marker>
          <c:cat>
            <c:numRef>
              <c:f>WAH_byCounty!$DK$6:$DT$6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WAH_byCounty!$DK$12:$DT$12</c:f>
              <c:numCache>
                <c:formatCode>0.0%</c:formatCode>
                <c:ptCount val="10"/>
                <c:pt idx="0">
                  <c:v>2.5961915294106047E-2</c:v>
                </c:pt>
                <c:pt idx="1">
                  <c:v>2.4977837992891952E-2</c:v>
                </c:pt>
                <c:pt idx="2">
                  <c:v>2.3929627214650598E-2</c:v>
                </c:pt>
                <c:pt idx="3">
                  <c:v>2.341729380925495E-2</c:v>
                </c:pt>
                <c:pt idx="4">
                  <c:v>2.2994807121083212E-2</c:v>
                </c:pt>
                <c:pt idx="5">
                  <c:v>2.3424478614244241E-2</c:v>
                </c:pt>
                <c:pt idx="6">
                  <c:v>2.4464725759565584E-2</c:v>
                </c:pt>
                <c:pt idx="7">
                  <c:v>2.623060713588498E-2</c:v>
                </c:pt>
                <c:pt idx="8">
                  <c:v>2.7956446153459779E-2</c:v>
                </c:pt>
                <c:pt idx="9">
                  <c:v>2.885021585447211E-2</c:v>
                </c:pt>
              </c:numCache>
            </c:numRef>
          </c:val>
          <c:smooth val="0"/>
          <c:extLst>
            <c:ext xmlns:c16="http://schemas.microsoft.com/office/drawing/2014/chart" uri="{C3380CC4-5D6E-409C-BE32-E72D297353CC}">
              <c16:uniqueId val="{00000005-CB03-4472-8416-4005DA20786F}"/>
            </c:ext>
          </c:extLst>
        </c:ser>
        <c:ser>
          <c:idx val="6"/>
          <c:order val="6"/>
          <c:tx>
            <c:strRef>
              <c:f>WAH_byCounty!$DJ$13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WAH_byCounty!$DK$6:$DT$6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WAH_byCounty!$DK$13:$DT$13</c:f>
              <c:numCache>
                <c:formatCode>0.0%</c:formatCode>
                <c:ptCount val="10"/>
                <c:pt idx="0">
                  <c:v>2.1047978624255847E-2</c:v>
                </c:pt>
                <c:pt idx="1">
                  <c:v>2.0816103979428912E-2</c:v>
                </c:pt>
                <c:pt idx="2">
                  <c:v>2.0472517696104826E-2</c:v>
                </c:pt>
                <c:pt idx="3">
                  <c:v>2.0192652317794119E-2</c:v>
                </c:pt>
                <c:pt idx="4">
                  <c:v>1.9783560370130009E-2</c:v>
                </c:pt>
                <c:pt idx="5">
                  <c:v>1.9487050415429353E-2</c:v>
                </c:pt>
                <c:pt idx="6">
                  <c:v>1.9697243587450841E-2</c:v>
                </c:pt>
                <c:pt idx="7">
                  <c:v>1.9903950388286108E-2</c:v>
                </c:pt>
                <c:pt idx="8">
                  <c:v>2.0247292699916458E-2</c:v>
                </c:pt>
                <c:pt idx="9">
                  <c:v>2.0384909021416535E-2</c:v>
                </c:pt>
              </c:numCache>
            </c:numRef>
          </c:val>
          <c:smooth val="0"/>
          <c:extLst>
            <c:ext xmlns:c16="http://schemas.microsoft.com/office/drawing/2014/chart" uri="{C3380CC4-5D6E-409C-BE32-E72D297353CC}">
              <c16:uniqueId val="{00000006-CB03-4472-8416-4005DA20786F}"/>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max val="4.5000000000000012E-2"/>
          <c:min val="1.0000000000000002E-2"/>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1.0000000000000002E-2"/>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WAH_byCounty!$AY$5</c:f>
          <c:strCache>
            <c:ptCount val="1"/>
            <c:pt idx="0">
              <c:v>Wasatch Front</c:v>
            </c:pt>
          </c:strCache>
        </c:strRef>
      </c:tx>
      <c:layout>
        <c:manualLayout>
          <c:xMode val="edge"/>
          <c:yMode val="edge"/>
          <c:x val="0.533263779527559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WAH_byCounty!$AY$7</c:f>
              <c:strCache>
                <c:ptCount val="1"/>
                <c:pt idx="0">
                  <c:v>Home-Based-Job</c:v>
                </c:pt>
              </c:strCache>
            </c:strRef>
          </c:tx>
          <c:spPr>
            <a:solidFill>
              <a:schemeClr val="accent5">
                <a:lumMod val="40000"/>
                <a:lumOff val="60000"/>
                <a:alpha val="60000"/>
              </a:schemeClr>
            </a:solidFill>
            <a:ln>
              <a:noFill/>
            </a:ln>
            <a:effectLst/>
          </c:spPr>
          <c:cat>
            <c:numRef>
              <c:f>WAH_byCounty!$AZ$6:$BI$6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WAH_byCounty!$AZ$7:$BI$7</c:f>
              <c:numCache>
                <c:formatCode>0.0%</c:formatCode>
                <c:ptCount val="10"/>
                <c:pt idx="0">
                  <c:v>2.4156392907763485E-2</c:v>
                </c:pt>
                <c:pt idx="1">
                  <c:v>2.3616540846589377E-2</c:v>
                </c:pt>
                <c:pt idx="2">
                  <c:v>2.2667213106249643E-2</c:v>
                </c:pt>
                <c:pt idx="3">
                  <c:v>2.2171769202822853E-2</c:v>
                </c:pt>
                <c:pt idx="4">
                  <c:v>2.2228967542460221E-2</c:v>
                </c:pt>
                <c:pt idx="5">
                  <c:v>2.2692701491573073E-2</c:v>
                </c:pt>
                <c:pt idx="6">
                  <c:v>2.3436385187778377E-2</c:v>
                </c:pt>
                <c:pt idx="7">
                  <c:v>2.5113206167155351E-2</c:v>
                </c:pt>
                <c:pt idx="8">
                  <c:v>2.6391708034978915E-2</c:v>
                </c:pt>
                <c:pt idx="9">
                  <c:v>2.6666596808531076E-2</c:v>
                </c:pt>
              </c:numCache>
            </c:numRef>
          </c:val>
          <c:extLst>
            <c:ext xmlns:c16="http://schemas.microsoft.com/office/drawing/2014/chart" uri="{C3380CC4-5D6E-409C-BE32-E72D297353CC}">
              <c16:uniqueId val="{00000000-097B-4C9E-99D5-1F50D9454AD3}"/>
            </c:ext>
          </c:extLst>
        </c:ser>
        <c:ser>
          <c:idx val="1"/>
          <c:order val="1"/>
          <c:tx>
            <c:strRef>
              <c:f>WAH_byCounty!$AY$8</c:f>
              <c:strCache>
                <c:ptCount val="1"/>
                <c:pt idx="0">
                  <c:v>Telecommute</c:v>
                </c:pt>
              </c:strCache>
            </c:strRef>
          </c:tx>
          <c:spPr>
            <a:solidFill>
              <a:schemeClr val="accent5">
                <a:lumMod val="50000"/>
                <a:alpha val="60000"/>
              </a:schemeClr>
            </a:solidFill>
            <a:ln>
              <a:noFill/>
            </a:ln>
            <a:effectLst/>
          </c:spPr>
          <c:cat>
            <c:numRef>
              <c:f>WAH_byCounty!$AZ$6:$BI$6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WAH_byCounty!$AZ$8:$BI$8</c:f>
              <c:numCache>
                <c:formatCode>0.0%</c:formatCode>
                <c:ptCount val="10"/>
                <c:pt idx="0">
                  <c:v>2.1884309897574412E-2</c:v>
                </c:pt>
                <c:pt idx="1">
                  <c:v>2.3317437314640064E-2</c:v>
                </c:pt>
                <c:pt idx="2">
                  <c:v>2.3317752888261753E-2</c:v>
                </c:pt>
                <c:pt idx="3">
                  <c:v>2.5284029801130252E-2</c:v>
                </c:pt>
                <c:pt idx="4">
                  <c:v>2.6619700413660685E-2</c:v>
                </c:pt>
                <c:pt idx="5">
                  <c:v>2.8966157207377403E-2</c:v>
                </c:pt>
                <c:pt idx="6">
                  <c:v>2.9703591942815067E-2</c:v>
                </c:pt>
                <c:pt idx="7">
                  <c:v>3.2081021452464518E-2</c:v>
                </c:pt>
                <c:pt idx="8">
                  <c:v>3.3935667961348573E-2</c:v>
                </c:pt>
                <c:pt idx="9">
                  <c:v>3.6494763259510746E-2</c:v>
                </c:pt>
              </c:numCache>
            </c:numRef>
          </c:val>
          <c:extLst>
            <c:ext xmlns:c16="http://schemas.microsoft.com/office/drawing/2014/chart" uri="{C3380CC4-5D6E-409C-BE32-E72D297353CC}">
              <c16:uniqueId val="{00000001-097B-4C9E-99D5-1F50D9454AD3}"/>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WAH_byCounty!$AY$9</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WAH_byCounty!$AZ$6:$BI$6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WAH_byCounty!$AZ$9:$BI$9</c:f>
              <c:numCache>
                <c:formatCode>0.0%</c:formatCode>
                <c:ptCount val="10"/>
                <c:pt idx="0">
                  <c:v>4.6040702805337896E-2</c:v>
                </c:pt>
                <c:pt idx="1">
                  <c:v>4.6933978161229441E-2</c:v>
                </c:pt>
                <c:pt idx="2">
                  <c:v>4.5984965994511393E-2</c:v>
                </c:pt>
                <c:pt idx="3">
                  <c:v>4.7455799003953109E-2</c:v>
                </c:pt>
                <c:pt idx="4">
                  <c:v>4.8848667956120903E-2</c:v>
                </c:pt>
                <c:pt idx="5">
                  <c:v>5.1658858698950476E-2</c:v>
                </c:pt>
                <c:pt idx="6">
                  <c:v>5.3139977130593444E-2</c:v>
                </c:pt>
                <c:pt idx="7">
                  <c:v>5.719422761961987E-2</c:v>
                </c:pt>
                <c:pt idx="8">
                  <c:v>6.0327375996327488E-2</c:v>
                </c:pt>
                <c:pt idx="9">
                  <c:v>6.3161360068041822E-2</c:v>
                </c:pt>
              </c:numCache>
            </c:numRef>
          </c:val>
          <c:smooth val="0"/>
          <c:extLst>
            <c:ext xmlns:c16="http://schemas.microsoft.com/office/drawing/2014/chart" uri="{C3380CC4-5D6E-409C-BE32-E72D297353CC}">
              <c16:uniqueId val="{00000002-097B-4C9E-99D5-1F50D9454AD3}"/>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WAH_byCounty!$AY$23</c:f>
          <c:strCache>
            <c:ptCount val="1"/>
            <c:pt idx="0">
              <c:v>Salt Lake</c:v>
            </c:pt>
          </c:strCache>
        </c:strRef>
      </c:tx>
      <c:layout>
        <c:manualLayout>
          <c:xMode val="edge"/>
          <c:yMode val="edge"/>
          <c:x val="0.56659711286089243"/>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WAH_byCounty!$AY$25</c:f>
              <c:strCache>
                <c:ptCount val="1"/>
                <c:pt idx="0">
                  <c:v>Home-Based-Job</c:v>
                </c:pt>
              </c:strCache>
            </c:strRef>
          </c:tx>
          <c:spPr>
            <a:solidFill>
              <a:schemeClr val="accent5">
                <a:lumMod val="40000"/>
                <a:lumOff val="60000"/>
                <a:alpha val="60000"/>
              </a:schemeClr>
            </a:solidFill>
            <a:ln>
              <a:noFill/>
            </a:ln>
            <a:effectLst/>
          </c:spP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WAH_byCounty!$AZ$25:$BI$25</c:f>
              <c:numCache>
                <c:formatCode>0.0%</c:formatCode>
                <c:ptCount val="10"/>
                <c:pt idx="0">
                  <c:v>2.2771358347016411E-2</c:v>
                </c:pt>
                <c:pt idx="1">
                  <c:v>2.2793659527296561E-2</c:v>
                </c:pt>
                <c:pt idx="2">
                  <c:v>2.170168239556803E-2</c:v>
                </c:pt>
                <c:pt idx="3">
                  <c:v>2.1136147254839734E-2</c:v>
                </c:pt>
                <c:pt idx="4">
                  <c:v>2.1351342930142705E-2</c:v>
                </c:pt>
                <c:pt idx="5">
                  <c:v>2.2100293914049999E-2</c:v>
                </c:pt>
                <c:pt idx="6">
                  <c:v>2.2920733079724448E-2</c:v>
                </c:pt>
                <c:pt idx="7">
                  <c:v>2.4989541307794374E-2</c:v>
                </c:pt>
                <c:pt idx="8">
                  <c:v>2.6760511427010639E-2</c:v>
                </c:pt>
                <c:pt idx="9">
                  <c:v>2.7175796165233232E-2</c:v>
                </c:pt>
              </c:numCache>
            </c:numRef>
          </c:val>
          <c:extLst>
            <c:ext xmlns:c16="http://schemas.microsoft.com/office/drawing/2014/chart" uri="{C3380CC4-5D6E-409C-BE32-E72D297353CC}">
              <c16:uniqueId val="{00000000-03CC-4868-98E0-346273DC3173}"/>
            </c:ext>
          </c:extLst>
        </c:ser>
        <c:ser>
          <c:idx val="1"/>
          <c:order val="1"/>
          <c:tx>
            <c:strRef>
              <c:f>WAH_byCounty!$AY$26</c:f>
              <c:strCache>
                <c:ptCount val="1"/>
                <c:pt idx="0">
                  <c:v>Telecommute</c:v>
                </c:pt>
              </c:strCache>
            </c:strRef>
          </c:tx>
          <c:spPr>
            <a:solidFill>
              <a:schemeClr val="accent5">
                <a:lumMod val="50000"/>
                <a:alpha val="60000"/>
              </a:schemeClr>
            </a:solidFill>
            <a:ln>
              <a:noFill/>
            </a:ln>
            <a:effectLst/>
          </c:spP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WAH_byCounty!$AZ$26:$BI$26</c:f>
              <c:numCache>
                <c:formatCode>0.0%</c:formatCode>
                <c:ptCount val="10"/>
                <c:pt idx="0">
                  <c:v>2.0160525430124525E-2</c:v>
                </c:pt>
                <c:pt idx="1">
                  <c:v>2.0714152783059707E-2</c:v>
                </c:pt>
                <c:pt idx="2">
                  <c:v>2.1753700810086769E-2</c:v>
                </c:pt>
                <c:pt idx="3">
                  <c:v>2.3663122818152967E-2</c:v>
                </c:pt>
                <c:pt idx="4">
                  <c:v>2.4920935377329097E-2</c:v>
                </c:pt>
                <c:pt idx="5">
                  <c:v>2.7333628382186614E-2</c:v>
                </c:pt>
                <c:pt idx="6">
                  <c:v>2.839816840761417E-2</c:v>
                </c:pt>
                <c:pt idx="7">
                  <c:v>3.0665065095259385E-2</c:v>
                </c:pt>
                <c:pt idx="8">
                  <c:v>3.2427029960882404E-2</c:v>
                </c:pt>
                <c:pt idx="9">
                  <c:v>3.4882723651845166E-2</c:v>
                </c:pt>
              </c:numCache>
            </c:numRef>
          </c:val>
          <c:extLst>
            <c:ext xmlns:c16="http://schemas.microsoft.com/office/drawing/2014/chart" uri="{C3380CC4-5D6E-409C-BE32-E72D297353CC}">
              <c16:uniqueId val="{00000001-03CC-4868-98E0-346273DC3173}"/>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WAH_byCounty!$AY$27</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WAH_byCounty!$AZ$27:$BI$27</c:f>
              <c:numCache>
                <c:formatCode>0.0%</c:formatCode>
                <c:ptCount val="10"/>
                <c:pt idx="0">
                  <c:v>4.2931883777140939E-2</c:v>
                </c:pt>
                <c:pt idx="1">
                  <c:v>4.3507812310356268E-2</c:v>
                </c:pt>
                <c:pt idx="2">
                  <c:v>4.3455383205654799E-2</c:v>
                </c:pt>
                <c:pt idx="3">
                  <c:v>4.4799270072992697E-2</c:v>
                </c:pt>
                <c:pt idx="4">
                  <c:v>4.6272278307471798E-2</c:v>
                </c:pt>
                <c:pt idx="5">
                  <c:v>4.943392229623661E-2</c:v>
                </c:pt>
                <c:pt idx="6">
                  <c:v>5.1318901487338614E-2</c:v>
                </c:pt>
                <c:pt idx="7">
                  <c:v>5.5654606403053759E-2</c:v>
                </c:pt>
                <c:pt idx="8">
                  <c:v>5.9187541387893047E-2</c:v>
                </c:pt>
                <c:pt idx="9">
                  <c:v>6.2058519817078397E-2</c:v>
                </c:pt>
              </c:numCache>
            </c:numRef>
          </c:val>
          <c:smooth val="0"/>
          <c:extLst>
            <c:ext xmlns:c16="http://schemas.microsoft.com/office/drawing/2014/chart" uri="{C3380CC4-5D6E-409C-BE32-E72D297353CC}">
              <c16:uniqueId val="{00000002-03CC-4868-98E0-346273DC3173}"/>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WAH_byCounty!$AY$29</c:f>
          <c:strCache>
            <c:ptCount val="1"/>
            <c:pt idx="0">
              <c:v>Utah</c:v>
            </c:pt>
          </c:strCache>
        </c:strRef>
      </c:tx>
      <c:layout>
        <c:manualLayout>
          <c:xMode val="edge"/>
          <c:yMode val="edge"/>
          <c:x val="0.58326377952755915"/>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WAH_byCounty!$AY$31</c:f>
              <c:strCache>
                <c:ptCount val="1"/>
                <c:pt idx="0">
                  <c:v>Home-Based-Job</c:v>
                </c:pt>
              </c:strCache>
            </c:strRef>
          </c:tx>
          <c:spPr>
            <a:solidFill>
              <a:schemeClr val="accent5">
                <a:lumMod val="40000"/>
                <a:lumOff val="60000"/>
                <a:alpha val="60000"/>
              </a:schemeClr>
            </a:solidFill>
            <a:ln>
              <a:noFill/>
            </a:ln>
            <a:effectLst/>
          </c:spP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WAH_byCounty!$AZ$31:$BI$31</c:f>
              <c:numCache>
                <c:formatCode>0.0%</c:formatCode>
                <c:ptCount val="10"/>
                <c:pt idx="0">
                  <c:v>3.1205598609017306E-2</c:v>
                </c:pt>
                <c:pt idx="1">
                  <c:v>2.9610612294344862E-2</c:v>
                </c:pt>
                <c:pt idx="2">
                  <c:v>2.869936345231364E-2</c:v>
                </c:pt>
                <c:pt idx="3">
                  <c:v>2.8200603815136897E-2</c:v>
                </c:pt>
                <c:pt idx="4">
                  <c:v>2.7241121330810192E-2</c:v>
                </c:pt>
                <c:pt idx="5">
                  <c:v>2.6667457064462587E-2</c:v>
                </c:pt>
                <c:pt idx="6">
                  <c:v>2.7795507673544058E-2</c:v>
                </c:pt>
                <c:pt idx="7">
                  <c:v>2.9579489447744217E-2</c:v>
                </c:pt>
                <c:pt idx="8">
                  <c:v>2.9798687106235681E-2</c:v>
                </c:pt>
                <c:pt idx="9">
                  <c:v>2.9811444961677716E-2</c:v>
                </c:pt>
              </c:numCache>
            </c:numRef>
          </c:val>
          <c:extLst>
            <c:ext xmlns:c16="http://schemas.microsoft.com/office/drawing/2014/chart" uri="{C3380CC4-5D6E-409C-BE32-E72D297353CC}">
              <c16:uniqueId val="{00000000-F5F7-4E1A-82A0-76331734796D}"/>
            </c:ext>
          </c:extLst>
        </c:ser>
        <c:ser>
          <c:idx val="1"/>
          <c:order val="1"/>
          <c:tx>
            <c:strRef>
              <c:f>WAH_byCounty!$AY$32</c:f>
              <c:strCache>
                <c:ptCount val="1"/>
                <c:pt idx="0">
                  <c:v>Telecommute</c:v>
                </c:pt>
              </c:strCache>
            </c:strRef>
          </c:tx>
          <c:spPr>
            <a:solidFill>
              <a:schemeClr val="accent5">
                <a:lumMod val="50000"/>
                <a:alpha val="60000"/>
              </a:schemeClr>
            </a:solidFill>
            <a:ln>
              <a:noFill/>
            </a:ln>
            <a:effectLst/>
          </c:spP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WAH_byCounty!$AZ$32:$BI$32</c:f>
              <c:numCache>
                <c:formatCode>0.0%</c:formatCode>
                <c:ptCount val="10"/>
                <c:pt idx="0">
                  <c:v>3.0329009791786075E-2</c:v>
                </c:pt>
                <c:pt idx="1">
                  <c:v>3.1190155578024313E-2</c:v>
                </c:pt>
                <c:pt idx="2">
                  <c:v>3.0172177941525161E-2</c:v>
                </c:pt>
                <c:pt idx="3">
                  <c:v>3.2257627791742446E-2</c:v>
                </c:pt>
                <c:pt idx="4">
                  <c:v>3.3239449016415089E-2</c:v>
                </c:pt>
                <c:pt idx="5">
                  <c:v>3.4505098065783682E-2</c:v>
                </c:pt>
                <c:pt idx="6">
                  <c:v>3.5446691736965137E-2</c:v>
                </c:pt>
                <c:pt idx="7">
                  <c:v>3.6988184001010997E-2</c:v>
                </c:pt>
                <c:pt idx="8">
                  <c:v>3.926224279097508E-2</c:v>
                </c:pt>
                <c:pt idx="9">
                  <c:v>4.2109298986150449E-2</c:v>
                </c:pt>
              </c:numCache>
            </c:numRef>
          </c:val>
          <c:extLst>
            <c:ext xmlns:c16="http://schemas.microsoft.com/office/drawing/2014/chart" uri="{C3380CC4-5D6E-409C-BE32-E72D297353CC}">
              <c16:uniqueId val="{00000001-F5F7-4E1A-82A0-76331734796D}"/>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WAH_byCounty!$AY$33</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WAH_byCounty!$AZ$33:$BI$33</c:f>
              <c:numCache>
                <c:formatCode>0.0%</c:formatCode>
                <c:ptCount val="10"/>
                <c:pt idx="0">
                  <c:v>6.1534608400803381E-2</c:v>
                </c:pt>
                <c:pt idx="1">
                  <c:v>6.0800767872369176E-2</c:v>
                </c:pt>
                <c:pt idx="2">
                  <c:v>5.8871541393838801E-2</c:v>
                </c:pt>
                <c:pt idx="3">
                  <c:v>6.045823160687934E-2</c:v>
                </c:pt>
                <c:pt idx="4">
                  <c:v>6.0480570347225281E-2</c:v>
                </c:pt>
                <c:pt idx="5">
                  <c:v>6.1172555130246269E-2</c:v>
                </c:pt>
                <c:pt idx="6">
                  <c:v>6.3242199410509195E-2</c:v>
                </c:pt>
                <c:pt idx="7">
                  <c:v>6.6567673448755221E-2</c:v>
                </c:pt>
                <c:pt idx="8">
                  <c:v>6.9060929897210757E-2</c:v>
                </c:pt>
                <c:pt idx="9">
                  <c:v>7.1920743947828158E-2</c:v>
                </c:pt>
              </c:numCache>
            </c:numRef>
          </c:val>
          <c:smooth val="0"/>
          <c:extLst>
            <c:ext xmlns:c16="http://schemas.microsoft.com/office/drawing/2014/chart" uri="{C3380CC4-5D6E-409C-BE32-E72D297353CC}">
              <c16:uniqueId val="{00000002-F5F7-4E1A-82A0-76331734796D}"/>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WAH_byCounty!$AY$11</c:f>
          <c:strCache>
            <c:ptCount val="1"/>
            <c:pt idx="0">
              <c:v>Weber</c:v>
            </c:pt>
          </c:strCache>
        </c:strRef>
      </c:tx>
      <c:layout>
        <c:manualLayout>
          <c:xMode val="edge"/>
          <c:yMode val="edge"/>
          <c:x val="0.5740045202682998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WAH_byCounty!$AY$13</c:f>
              <c:strCache>
                <c:ptCount val="1"/>
                <c:pt idx="0">
                  <c:v>Home-Based-Job</c:v>
                </c:pt>
              </c:strCache>
            </c:strRef>
          </c:tx>
          <c:spPr>
            <a:solidFill>
              <a:schemeClr val="accent5">
                <a:lumMod val="40000"/>
                <a:lumOff val="60000"/>
                <a:alpha val="60000"/>
              </a:schemeClr>
            </a:solidFill>
            <a:ln>
              <a:noFill/>
            </a:ln>
            <a:effectLst/>
          </c:spPr>
          <c:cat>
            <c:numRef>
              <c:f>WAH_byCounty!$AZ$12:$BI$12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WAH_byCounty!$AZ$13:$BI$13</c:f>
              <c:numCache>
                <c:formatCode>0.0%</c:formatCode>
                <c:ptCount val="10"/>
                <c:pt idx="0">
                  <c:v>1.6804761349048899E-2</c:v>
                </c:pt>
                <c:pt idx="1">
                  <c:v>1.7684218672909674E-2</c:v>
                </c:pt>
                <c:pt idx="2">
                  <c:v>1.6231018646179006E-2</c:v>
                </c:pt>
                <c:pt idx="3">
                  <c:v>1.5404083652071321E-2</c:v>
                </c:pt>
                <c:pt idx="4">
                  <c:v>1.7273863487977315E-2</c:v>
                </c:pt>
                <c:pt idx="5">
                  <c:v>1.9040688301998027E-2</c:v>
                </c:pt>
                <c:pt idx="6">
                  <c:v>1.9082427105128457E-2</c:v>
                </c:pt>
                <c:pt idx="7">
                  <c:v>2.1777583187390544E-2</c:v>
                </c:pt>
                <c:pt idx="8">
                  <c:v>2.1801720696771783E-2</c:v>
                </c:pt>
                <c:pt idx="9">
                  <c:v>2.2821867453494984E-2</c:v>
                </c:pt>
              </c:numCache>
            </c:numRef>
          </c:val>
          <c:extLst>
            <c:ext xmlns:c16="http://schemas.microsoft.com/office/drawing/2014/chart" uri="{C3380CC4-5D6E-409C-BE32-E72D297353CC}">
              <c16:uniqueId val="{00000000-58A4-4526-9F55-12D7A00AA301}"/>
            </c:ext>
          </c:extLst>
        </c:ser>
        <c:ser>
          <c:idx val="1"/>
          <c:order val="1"/>
          <c:tx>
            <c:strRef>
              <c:f>WAH_byCounty!$AY$14</c:f>
              <c:strCache>
                <c:ptCount val="1"/>
                <c:pt idx="0">
                  <c:v>Telecommute</c:v>
                </c:pt>
              </c:strCache>
            </c:strRef>
          </c:tx>
          <c:spPr>
            <a:solidFill>
              <a:schemeClr val="accent5">
                <a:lumMod val="50000"/>
                <a:alpha val="60000"/>
              </a:schemeClr>
            </a:solidFill>
            <a:ln>
              <a:noFill/>
            </a:ln>
            <a:effectLst/>
          </c:spPr>
          <c:cat>
            <c:numRef>
              <c:f>WAH_byCounty!$AZ$12:$BI$12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WAH_byCounty!$AZ$14:$BI$14</c:f>
              <c:numCache>
                <c:formatCode>0.0%</c:formatCode>
                <c:ptCount val="10"/>
                <c:pt idx="0">
                  <c:v>1.4684716225152682E-2</c:v>
                </c:pt>
                <c:pt idx="1">
                  <c:v>1.655235128520156E-2</c:v>
                </c:pt>
                <c:pt idx="2">
                  <c:v>1.6069374055092279E-2</c:v>
                </c:pt>
                <c:pt idx="3">
                  <c:v>1.7601948583281003E-2</c:v>
                </c:pt>
                <c:pt idx="4">
                  <c:v>1.8449083142126961E-2</c:v>
                </c:pt>
                <c:pt idx="5">
                  <c:v>2.2089777720460221E-2</c:v>
                </c:pt>
                <c:pt idx="6">
                  <c:v>2.2162555339038603E-2</c:v>
                </c:pt>
                <c:pt idx="7">
                  <c:v>2.447460595446585E-2</c:v>
                </c:pt>
                <c:pt idx="8">
                  <c:v>2.716085032655869E-2</c:v>
                </c:pt>
                <c:pt idx="9">
                  <c:v>3.1508847697620558E-2</c:v>
                </c:pt>
              </c:numCache>
            </c:numRef>
          </c:val>
          <c:extLst>
            <c:ext xmlns:c16="http://schemas.microsoft.com/office/drawing/2014/chart" uri="{C3380CC4-5D6E-409C-BE32-E72D297353CC}">
              <c16:uniqueId val="{00000001-58A4-4526-9F55-12D7A00AA301}"/>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WAH_byCounty!$AY$15</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WAH_byCounty!$AZ$12:$BI$12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WAH_byCounty!$AZ$15:$BI$15</c:f>
              <c:numCache>
                <c:formatCode>0.0%</c:formatCode>
                <c:ptCount val="10"/>
                <c:pt idx="0">
                  <c:v>3.1489477574201577E-2</c:v>
                </c:pt>
                <c:pt idx="1">
                  <c:v>3.4236569958111238E-2</c:v>
                </c:pt>
                <c:pt idx="2">
                  <c:v>3.2300392701271288E-2</c:v>
                </c:pt>
                <c:pt idx="3">
                  <c:v>3.3006032235352326E-2</c:v>
                </c:pt>
                <c:pt idx="4">
                  <c:v>3.572294663010428E-2</c:v>
                </c:pt>
                <c:pt idx="5">
                  <c:v>4.1130466022458248E-2</c:v>
                </c:pt>
                <c:pt idx="6">
                  <c:v>4.1244982444167064E-2</c:v>
                </c:pt>
                <c:pt idx="7">
                  <c:v>4.6252189141856394E-2</c:v>
                </c:pt>
                <c:pt idx="8">
                  <c:v>4.8962571023330473E-2</c:v>
                </c:pt>
                <c:pt idx="9">
                  <c:v>5.4330715151115538E-2</c:v>
                </c:pt>
              </c:numCache>
            </c:numRef>
          </c:val>
          <c:smooth val="0"/>
          <c:extLst>
            <c:ext xmlns:c16="http://schemas.microsoft.com/office/drawing/2014/chart" uri="{C3380CC4-5D6E-409C-BE32-E72D297353CC}">
              <c16:uniqueId val="{00000002-58A4-4526-9F55-12D7A00AA301}"/>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5000000000000011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WAH_byCounty!$AY$17</c:f>
          <c:strCache>
            <c:ptCount val="1"/>
            <c:pt idx="0">
              <c:v>Davis</c:v>
            </c:pt>
          </c:strCache>
        </c:strRef>
      </c:tx>
      <c:layout>
        <c:manualLayout>
          <c:xMode val="edge"/>
          <c:yMode val="edge"/>
          <c:x val="0.5832637795275591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WAH_byCounty!$AY$19</c:f>
              <c:strCache>
                <c:ptCount val="1"/>
                <c:pt idx="0">
                  <c:v>Home-Based-Job</c:v>
                </c:pt>
              </c:strCache>
            </c:strRef>
          </c:tx>
          <c:spPr>
            <a:solidFill>
              <a:schemeClr val="accent5">
                <a:lumMod val="40000"/>
                <a:lumOff val="60000"/>
                <a:alpha val="60000"/>
              </a:schemeClr>
            </a:solidFill>
            <a:ln>
              <a:noFill/>
            </a:ln>
            <a:effectLst/>
          </c:spPr>
          <c:cat>
            <c:numRef>
              <c:f>WAH_byCounty!$AZ$18:$BI$18</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WAH_byCounty!$AZ$19:$BI$19</c:f>
              <c:numCache>
                <c:formatCode>0.0%</c:formatCode>
                <c:ptCount val="10"/>
                <c:pt idx="0">
                  <c:v>2.3943210373651283E-2</c:v>
                </c:pt>
                <c:pt idx="1">
                  <c:v>2.1674151405575645E-2</c:v>
                </c:pt>
                <c:pt idx="2">
                  <c:v>2.1495896498584383E-2</c:v>
                </c:pt>
                <c:pt idx="3">
                  <c:v>2.1443588942239394E-2</c:v>
                </c:pt>
                <c:pt idx="4">
                  <c:v>2.1136366799827402E-2</c:v>
                </c:pt>
                <c:pt idx="5">
                  <c:v>2.1146771961796765E-2</c:v>
                </c:pt>
                <c:pt idx="6">
                  <c:v>2.1408339371582898E-2</c:v>
                </c:pt>
                <c:pt idx="7">
                  <c:v>2.0739694362398871E-2</c:v>
                </c:pt>
                <c:pt idx="8">
                  <c:v>2.2793599677971219E-2</c:v>
                </c:pt>
                <c:pt idx="9">
                  <c:v>2.2409576991861017E-2</c:v>
                </c:pt>
              </c:numCache>
            </c:numRef>
          </c:val>
          <c:extLst>
            <c:ext xmlns:c16="http://schemas.microsoft.com/office/drawing/2014/chart" uri="{C3380CC4-5D6E-409C-BE32-E72D297353CC}">
              <c16:uniqueId val="{00000000-9C42-4CFD-98A5-D50883CCD95A}"/>
            </c:ext>
          </c:extLst>
        </c:ser>
        <c:ser>
          <c:idx val="1"/>
          <c:order val="1"/>
          <c:tx>
            <c:strRef>
              <c:f>WAH_byCounty!$AY$20</c:f>
              <c:strCache>
                <c:ptCount val="1"/>
                <c:pt idx="0">
                  <c:v>Telecommute</c:v>
                </c:pt>
              </c:strCache>
            </c:strRef>
          </c:tx>
          <c:spPr>
            <a:solidFill>
              <a:schemeClr val="accent5">
                <a:lumMod val="50000"/>
                <a:alpha val="60000"/>
              </a:schemeClr>
            </a:solidFill>
            <a:ln>
              <a:noFill/>
            </a:ln>
            <a:effectLst/>
          </c:spPr>
          <c:cat>
            <c:numRef>
              <c:f>WAH_byCounty!$AZ$18:$BI$18</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WAH_byCounty!$AZ$20:$BI$20</c:f>
              <c:numCache>
                <c:formatCode>0.0%</c:formatCode>
                <c:ptCount val="10"/>
                <c:pt idx="0">
                  <c:v>2.0632470602271288E-2</c:v>
                </c:pt>
                <c:pt idx="1">
                  <c:v>2.5479703720984487E-2</c:v>
                </c:pt>
                <c:pt idx="2">
                  <c:v>2.3610364476937963E-2</c:v>
                </c:pt>
                <c:pt idx="3">
                  <c:v>2.5847373355683722E-2</c:v>
                </c:pt>
                <c:pt idx="4">
                  <c:v>2.831869493200451E-2</c:v>
                </c:pt>
                <c:pt idx="5">
                  <c:v>3.1001316189126254E-2</c:v>
                </c:pt>
                <c:pt idx="6">
                  <c:v>3.0590870166655688E-2</c:v>
                </c:pt>
                <c:pt idx="7">
                  <c:v>3.4743803775523309E-2</c:v>
                </c:pt>
                <c:pt idx="8">
                  <c:v>3.547977256717319E-2</c:v>
                </c:pt>
                <c:pt idx="9">
                  <c:v>3.6449018820638224E-2</c:v>
                </c:pt>
              </c:numCache>
            </c:numRef>
          </c:val>
          <c:extLst>
            <c:ext xmlns:c16="http://schemas.microsoft.com/office/drawing/2014/chart" uri="{C3380CC4-5D6E-409C-BE32-E72D297353CC}">
              <c16:uniqueId val="{00000001-9C42-4CFD-98A5-D50883CCD95A}"/>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WAH_byCounty!$AY$21</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WAH_byCounty!$AZ$18:$BI$18</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WAH_byCounty!$AZ$21:$BI$21</c:f>
              <c:numCache>
                <c:formatCode>0.0%</c:formatCode>
                <c:ptCount val="10"/>
                <c:pt idx="0">
                  <c:v>4.4575680975922571E-2</c:v>
                </c:pt>
                <c:pt idx="1">
                  <c:v>4.7153855126560132E-2</c:v>
                </c:pt>
                <c:pt idx="2">
                  <c:v>4.5106260975522346E-2</c:v>
                </c:pt>
                <c:pt idx="3">
                  <c:v>4.7290962297923116E-2</c:v>
                </c:pt>
                <c:pt idx="4">
                  <c:v>4.9455061731831909E-2</c:v>
                </c:pt>
                <c:pt idx="5">
                  <c:v>5.2148088150923019E-2</c:v>
                </c:pt>
                <c:pt idx="6">
                  <c:v>5.1999209538238583E-2</c:v>
                </c:pt>
                <c:pt idx="7">
                  <c:v>5.548349813792218E-2</c:v>
                </c:pt>
                <c:pt idx="8">
                  <c:v>5.8273372245144409E-2</c:v>
                </c:pt>
                <c:pt idx="9">
                  <c:v>5.8858595812499241E-2</c:v>
                </c:pt>
              </c:numCache>
            </c:numRef>
          </c:val>
          <c:smooth val="0"/>
          <c:extLst>
            <c:ext xmlns:c16="http://schemas.microsoft.com/office/drawing/2014/chart" uri="{C3380CC4-5D6E-409C-BE32-E72D297353CC}">
              <c16:uniqueId val="{00000002-9C42-4CFD-98A5-D50883CCD95A}"/>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5000000000000011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WAH_byCounty!$AY$23</c:f>
          <c:strCache>
            <c:ptCount val="1"/>
            <c:pt idx="0">
              <c:v>Salt Lake</c:v>
            </c:pt>
          </c:strCache>
        </c:strRef>
      </c:tx>
      <c:layout>
        <c:manualLayout>
          <c:xMode val="edge"/>
          <c:yMode val="edge"/>
          <c:x val="0.56659711286089243"/>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WAH_byCounty!$AY$25</c:f>
              <c:strCache>
                <c:ptCount val="1"/>
                <c:pt idx="0">
                  <c:v>Home-Based-Job</c:v>
                </c:pt>
              </c:strCache>
            </c:strRef>
          </c:tx>
          <c:spPr>
            <a:solidFill>
              <a:schemeClr val="accent5">
                <a:lumMod val="40000"/>
                <a:lumOff val="60000"/>
                <a:alpha val="60000"/>
              </a:schemeClr>
            </a:solidFill>
            <a:ln>
              <a:noFill/>
            </a:ln>
            <a:effectLst/>
          </c:spP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WAH_byCounty!$AZ$25:$BI$25</c:f>
              <c:numCache>
                <c:formatCode>0.0%</c:formatCode>
                <c:ptCount val="10"/>
                <c:pt idx="0">
                  <c:v>2.2771358347016411E-2</c:v>
                </c:pt>
                <c:pt idx="1">
                  <c:v>2.2793659527296561E-2</c:v>
                </c:pt>
                <c:pt idx="2">
                  <c:v>2.170168239556803E-2</c:v>
                </c:pt>
                <c:pt idx="3">
                  <c:v>2.1136147254839734E-2</c:v>
                </c:pt>
                <c:pt idx="4">
                  <c:v>2.1351342930142705E-2</c:v>
                </c:pt>
                <c:pt idx="5">
                  <c:v>2.2100293914049999E-2</c:v>
                </c:pt>
                <c:pt idx="6">
                  <c:v>2.2920733079724448E-2</c:v>
                </c:pt>
                <c:pt idx="7">
                  <c:v>2.4989541307794374E-2</c:v>
                </c:pt>
                <c:pt idx="8">
                  <c:v>2.6760511427010639E-2</c:v>
                </c:pt>
                <c:pt idx="9">
                  <c:v>2.7175796165233232E-2</c:v>
                </c:pt>
              </c:numCache>
            </c:numRef>
          </c:val>
          <c:extLst>
            <c:ext xmlns:c16="http://schemas.microsoft.com/office/drawing/2014/chart" uri="{C3380CC4-5D6E-409C-BE32-E72D297353CC}">
              <c16:uniqueId val="{00000000-9978-4FA6-9DF7-18886286EAFE}"/>
            </c:ext>
          </c:extLst>
        </c:ser>
        <c:ser>
          <c:idx val="1"/>
          <c:order val="1"/>
          <c:tx>
            <c:strRef>
              <c:f>WAH_byCounty!$AY$26</c:f>
              <c:strCache>
                <c:ptCount val="1"/>
                <c:pt idx="0">
                  <c:v>Telecommute</c:v>
                </c:pt>
              </c:strCache>
            </c:strRef>
          </c:tx>
          <c:spPr>
            <a:solidFill>
              <a:schemeClr val="accent5">
                <a:lumMod val="50000"/>
                <a:alpha val="60000"/>
              </a:schemeClr>
            </a:solidFill>
            <a:ln>
              <a:noFill/>
            </a:ln>
            <a:effectLst/>
          </c:spP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WAH_byCounty!$AZ$26:$BI$26</c:f>
              <c:numCache>
                <c:formatCode>0.0%</c:formatCode>
                <c:ptCount val="10"/>
                <c:pt idx="0">
                  <c:v>2.0160525430124525E-2</c:v>
                </c:pt>
                <c:pt idx="1">
                  <c:v>2.0714152783059707E-2</c:v>
                </c:pt>
                <c:pt idx="2">
                  <c:v>2.1753700810086769E-2</c:v>
                </c:pt>
                <c:pt idx="3">
                  <c:v>2.3663122818152967E-2</c:v>
                </c:pt>
                <c:pt idx="4">
                  <c:v>2.4920935377329097E-2</c:v>
                </c:pt>
                <c:pt idx="5">
                  <c:v>2.7333628382186614E-2</c:v>
                </c:pt>
                <c:pt idx="6">
                  <c:v>2.839816840761417E-2</c:v>
                </c:pt>
                <c:pt idx="7">
                  <c:v>3.0665065095259385E-2</c:v>
                </c:pt>
                <c:pt idx="8">
                  <c:v>3.2427029960882404E-2</c:v>
                </c:pt>
                <c:pt idx="9">
                  <c:v>3.4882723651845166E-2</c:v>
                </c:pt>
              </c:numCache>
            </c:numRef>
          </c:val>
          <c:extLst>
            <c:ext xmlns:c16="http://schemas.microsoft.com/office/drawing/2014/chart" uri="{C3380CC4-5D6E-409C-BE32-E72D297353CC}">
              <c16:uniqueId val="{00000001-9978-4FA6-9DF7-18886286EAFE}"/>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WAH_byCounty!$AY$27</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WAH_byCounty!$AZ$27:$BI$27</c:f>
              <c:numCache>
                <c:formatCode>0.0%</c:formatCode>
                <c:ptCount val="10"/>
                <c:pt idx="0">
                  <c:v>4.2931883777140939E-2</c:v>
                </c:pt>
                <c:pt idx="1">
                  <c:v>4.3507812310356268E-2</c:v>
                </c:pt>
                <c:pt idx="2">
                  <c:v>4.3455383205654799E-2</c:v>
                </c:pt>
                <c:pt idx="3">
                  <c:v>4.4799270072992697E-2</c:v>
                </c:pt>
                <c:pt idx="4">
                  <c:v>4.6272278307471798E-2</c:v>
                </c:pt>
                <c:pt idx="5">
                  <c:v>4.943392229623661E-2</c:v>
                </c:pt>
                <c:pt idx="6">
                  <c:v>5.1318901487338614E-2</c:v>
                </c:pt>
                <c:pt idx="7">
                  <c:v>5.5654606403053759E-2</c:v>
                </c:pt>
                <c:pt idx="8">
                  <c:v>5.9187541387893047E-2</c:v>
                </c:pt>
                <c:pt idx="9">
                  <c:v>6.2058519817078397E-2</c:v>
                </c:pt>
              </c:numCache>
            </c:numRef>
          </c:val>
          <c:smooth val="0"/>
          <c:extLst>
            <c:ext xmlns:c16="http://schemas.microsoft.com/office/drawing/2014/chart" uri="{C3380CC4-5D6E-409C-BE32-E72D297353CC}">
              <c16:uniqueId val="{00000002-9978-4FA6-9DF7-18886286EAFE}"/>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5000000000000011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WAH_byCounty!$AY$29</c:f>
          <c:strCache>
            <c:ptCount val="1"/>
            <c:pt idx="0">
              <c:v>Utah</c:v>
            </c:pt>
          </c:strCache>
        </c:strRef>
      </c:tx>
      <c:layout>
        <c:manualLayout>
          <c:xMode val="edge"/>
          <c:yMode val="edge"/>
          <c:x val="0.58326377952755915"/>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WAH_byCounty!$AY$31</c:f>
              <c:strCache>
                <c:ptCount val="1"/>
                <c:pt idx="0">
                  <c:v>Home-Based-Job</c:v>
                </c:pt>
              </c:strCache>
            </c:strRef>
          </c:tx>
          <c:spPr>
            <a:solidFill>
              <a:schemeClr val="accent5">
                <a:lumMod val="40000"/>
                <a:lumOff val="60000"/>
                <a:alpha val="60000"/>
              </a:schemeClr>
            </a:solidFill>
            <a:ln>
              <a:noFill/>
            </a:ln>
            <a:effectLst/>
          </c:spP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WAH_byCounty!$AZ$31:$BI$31</c:f>
              <c:numCache>
                <c:formatCode>0.0%</c:formatCode>
                <c:ptCount val="10"/>
                <c:pt idx="0">
                  <c:v>3.1205598609017306E-2</c:v>
                </c:pt>
                <c:pt idx="1">
                  <c:v>2.9610612294344862E-2</c:v>
                </c:pt>
                <c:pt idx="2">
                  <c:v>2.869936345231364E-2</c:v>
                </c:pt>
                <c:pt idx="3">
                  <c:v>2.8200603815136897E-2</c:v>
                </c:pt>
                <c:pt idx="4">
                  <c:v>2.7241121330810192E-2</c:v>
                </c:pt>
                <c:pt idx="5">
                  <c:v>2.6667457064462587E-2</c:v>
                </c:pt>
                <c:pt idx="6">
                  <c:v>2.7795507673544058E-2</c:v>
                </c:pt>
                <c:pt idx="7">
                  <c:v>2.9579489447744217E-2</c:v>
                </c:pt>
                <c:pt idx="8">
                  <c:v>2.9798687106235681E-2</c:v>
                </c:pt>
                <c:pt idx="9">
                  <c:v>2.9811444961677716E-2</c:v>
                </c:pt>
              </c:numCache>
            </c:numRef>
          </c:val>
          <c:extLst>
            <c:ext xmlns:c16="http://schemas.microsoft.com/office/drawing/2014/chart" uri="{C3380CC4-5D6E-409C-BE32-E72D297353CC}">
              <c16:uniqueId val="{00000000-18EE-44C7-B3D5-A6C22E3AD7B8}"/>
            </c:ext>
          </c:extLst>
        </c:ser>
        <c:ser>
          <c:idx val="1"/>
          <c:order val="1"/>
          <c:tx>
            <c:strRef>
              <c:f>WAH_byCounty!$AY$32</c:f>
              <c:strCache>
                <c:ptCount val="1"/>
                <c:pt idx="0">
                  <c:v>Telecommute</c:v>
                </c:pt>
              </c:strCache>
            </c:strRef>
          </c:tx>
          <c:spPr>
            <a:solidFill>
              <a:schemeClr val="accent5">
                <a:lumMod val="50000"/>
                <a:alpha val="60000"/>
              </a:schemeClr>
            </a:solidFill>
            <a:ln>
              <a:noFill/>
            </a:ln>
            <a:effectLst/>
          </c:spP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WAH_byCounty!$AZ$32:$BI$32</c:f>
              <c:numCache>
                <c:formatCode>0.0%</c:formatCode>
                <c:ptCount val="10"/>
                <c:pt idx="0">
                  <c:v>3.0329009791786075E-2</c:v>
                </c:pt>
                <c:pt idx="1">
                  <c:v>3.1190155578024313E-2</c:v>
                </c:pt>
                <c:pt idx="2">
                  <c:v>3.0172177941525161E-2</c:v>
                </c:pt>
                <c:pt idx="3">
                  <c:v>3.2257627791742446E-2</c:v>
                </c:pt>
                <c:pt idx="4">
                  <c:v>3.3239449016415089E-2</c:v>
                </c:pt>
                <c:pt idx="5">
                  <c:v>3.4505098065783682E-2</c:v>
                </c:pt>
                <c:pt idx="6">
                  <c:v>3.5446691736965137E-2</c:v>
                </c:pt>
                <c:pt idx="7">
                  <c:v>3.6988184001010997E-2</c:v>
                </c:pt>
                <c:pt idx="8">
                  <c:v>3.926224279097508E-2</c:v>
                </c:pt>
                <c:pt idx="9">
                  <c:v>4.2109298986150449E-2</c:v>
                </c:pt>
              </c:numCache>
            </c:numRef>
          </c:val>
          <c:extLst>
            <c:ext xmlns:c16="http://schemas.microsoft.com/office/drawing/2014/chart" uri="{C3380CC4-5D6E-409C-BE32-E72D297353CC}">
              <c16:uniqueId val="{00000001-18EE-44C7-B3D5-A6C22E3AD7B8}"/>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WAH_byCounty!$AY$33</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WAH_byCounty!$AZ$33:$BI$33</c:f>
              <c:numCache>
                <c:formatCode>0.0%</c:formatCode>
                <c:ptCount val="10"/>
                <c:pt idx="0">
                  <c:v>6.1534608400803381E-2</c:v>
                </c:pt>
                <c:pt idx="1">
                  <c:v>6.0800767872369176E-2</c:v>
                </c:pt>
                <c:pt idx="2">
                  <c:v>5.8871541393838801E-2</c:v>
                </c:pt>
                <c:pt idx="3">
                  <c:v>6.045823160687934E-2</c:v>
                </c:pt>
                <c:pt idx="4">
                  <c:v>6.0480570347225281E-2</c:v>
                </c:pt>
                <c:pt idx="5">
                  <c:v>6.1172555130246269E-2</c:v>
                </c:pt>
                <c:pt idx="6">
                  <c:v>6.3242199410509195E-2</c:v>
                </c:pt>
                <c:pt idx="7">
                  <c:v>6.6567673448755221E-2</c:v>
                </c:pt>
                <c:pt idx="8">
                  <c:v>6.9060929897210757E-2</c:v>
                </c:pt>
                <c:pt idx="9">
                  <c:v>7.1920743947828158E-2</c:v>
                </c:pt>
              </c:numCache>
            </c:numRef>
          </c:val>
          <c:smooth val="0"/>
          <c:extLst>
            <c:ext xmlns:c16="http://schemas.microsoft.com/office/drawing/2014/chart" uri="{C3380CC4-5D6E-409C-BE32-E72D297353CC}">
              <c16:uniqueId val="{00000002-18EE-44C7-B3D5-A6C22E3AD7B8}"/>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5000000000000011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WAH_byCounty!$AY$23</c:f>
          <c:strCache>
            <c:ptCount val="1"/>
            <c:pt idx="0">
              <c:v>Salt Lake</c:v>
            </c:pt>
          </c:strCache>
        </c:strRef>
      </c:tx>
      <c:layout>
        <c:manualLayout>
          <c:xMode val="edge"/>
          <c:yMode val="edge"/>
          <c:x val="0.56659711286089243"/>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WAH_byCounty!$AY$25</c:f>
              <c:strCache>
                <c:ptCount val="1"/>
                <c:pt idx="0">
                  <c:v>Home-Based-Job</c:v>
                </c:pt>
              </c:strCache>
            </c:strRef>
          </c:tx>
          <c:spPr>
            <a:solidFill>
              <a:schemeClr val="accent5">
                <a:lumMod val="40000"/>
                <a:lumOff val="60000"/>
                <a:alpha val="60000"/>
              </a:schemeClr>
            </a:solidFill>
            <a:ln>
              <a:noFill/>
            </a:ln>
            <a:effectLst/>
          </c:spP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WAH_byCounty!$AZ$25:$BI$25</c:f>
              <c:numCache>
                <c:formatCode>0.0%</c:formatCode>
                <c:ptCount val="10"/>
                <c:pt idx="0">
                  <c:v>2.2771358347016411E-2</c:v>
                </c:pt>
                <c:pt idx="1">
                  <c:v>2.2793659527296561E-2</c:v>
                </c:pt>
                <c:pt idx="2">
                  <c:v>2.170168239556803E-2</c:v>
                </c:pt>
                <c:pt idx="3">
                  <c:v>2.1136147254839734E-2</c:v>
                </c:pt>
                <c:pt idx="4">
                  <c:v>2.1351342930142705E-2</c:v>
                </c:pt>
                <c:pt idx="5">
                  <c:v>2.2100293914049999E-2</c:v>
                </c:pt>
                <c:pt idx="6">
                  <c:v>2.2920733079724448E-2</c:v>
                </c:pt>
                <c:pt idx="7">
                  <c:v>2.4989541307794374E-2</c:v>
                </c:pt>
                <c:pt idx="8">
                  <c:v>2.6760511427010639E-2</c:v>
                </c:pt>
                <c:pt idx="9">
                  <c:v>2.7175796165233232E-2</c:v>
                </c:pt>
              </c:numCache>
            </c:numRef>
          </c:val>
          <c:extLst>
            <c:ext xmlns:c16="http://schemas.microsoft.com/office/drawing/2014/chart" uri="{C3380CC4-5D6E-409C-BE32-E72D297353CC}">
              <c16:uniqueId val="{00000000-66BA-4255-8E61-9435296C8B98}"/>
            </c:ext>
          </c:extLst>
        </c:ser>
        <c:ser>
          <c:idx val="1"/>
          <c:order val="1"/>
          <c:tx>
            <c:strRef>
              <c:f>WAH_byCounty!$AY$26</c:f>
              <c:strCache>
                <c:ptCount val="1"/>
                <c:pt idx="0">
                  <c:v>Telecommute</c:v>
                </c:pt>
              </c:strCache>
            </c:strRef>
          </c:tx>
          <c:spPr>
            <a:solidFill>
              <a:schemeClr val="accent5">
                <a:lumMod val="50000"/>
                <a:alpha val="60000"/>
              </a:schemeClr>
            </a:solidFill>
            <a:ln>
              <a:noFill/>
            </a:ln>
            <a:effectLst/>
          </c:spP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WAH_byCounty!$AZ$26:$BI$26</c:f>
              <c:numCache>
                <c:formatCode>0.0%</c:formatCode>
                <c:ptCount val="10"/>
                <c:pt idx="0">
                  <c:v>2.0160525430124525E-2</c:v>
                </c:pt>
                <c:pt idx="1">
                  <c:v>2.0714152783059707E-2</c:v>
                </c:pt>
                <c:pt idx="2">
                  <c:v>2.1753700810086769E-2</c:v>
                </c:pt>
                <c:pt idx="3">
                  <c:v>2.3663122818152967E-2</c:v>
                </c:pt>
                <c:pt idx="4">
                  <c:v>2.4920935377329097E-2</c:v>
                </c:pt>
                <c:pt idx="5">
                  <c:v>2.7333628382186614E-2</c:v>
                </c:pt>
                <c:pt idx="6">
                  <c:v>2.839816840761417E-2</c:v>
                </c:pt>
                <c:pt idx="7">
                  <c:v>3.0665065095259385E-2</c:v>
                </c:pt>
                <c:pt idx="8">
                  <c:v>3.2427029960882404E-2</c:v>
                </c:pt>
                <c:pt idx="9">
                  <c:v>3.4882723651845166E-2</c:v>
                </c:pt>
              </c:numCache>
            </c:numRef>
          </c:val>
          <c:extLst>
            <c:ext xmlns:c16="http://schemas.microsoft.com/office/drawing/2014/chart" uri="{C3380CC4-5D6E-409C-BE32-E72D297353CC}">
              <c16:uniqueId val="{00000001-66BA-4255-8E61-9435296C8B98}"/>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WAH_byCounty!$AY$27</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WAH_byCounty!$AZ$27:$BI$27</c:f>
              <c:numCache>
                <c:formatCode>0.0%</c:formatCode>
                <c:ptCount val="10"/>
                <c:pt idx="0">
                  <c:v>4.2931883777140939E-2</c:v>
                </c:pt>
                <c:pt idx="1">
                  <c:v>4.3507812310356268E-2</c:v>
                </c:pt>
                <c:pt idx="2">
                  <c:v>4.3455383205654799E-2</c:v>
                </c:pt>
                <c:pt idx="3">
                  <c:v>4.4799270072992697E-2</c:v>
                </c:pt>
                <c:pt idx="4">
                  <c:v>4.6272278307471798E-2</c:v>
                </c:pt>
                <c:pt idx="5">
                  <c:v>4.943392229623661E-2</c:v>
                </c:pt>
                <c:pt idx="6">
                  <c:v>5.1318901487338614E-2</c:v>
                </c:pt>
                <c:pt idx="7">
                  <c:v>5.5654606403053759E-2</c:v>
                </c:pt>
                <c:pt idx="8">
                  <c:v>5.9187541387893047E-2</c:v>
                </c:pt>
                <c:pt idx="9">
                  <c:v>6.2058519817078397E-2</c:v>
                </c:pt>
              </c:numCache>
            </c:numRef>
          </c:val>
          <c:smooth val="0"/>
          <c:extLst>
            <c:ext xmlns:c16="http://schemas.microsoft.com/office/drawing/2014/chart" uri="{C3380CC4-5D6E-409C-BE32-E72D297353CC}">
              <c16:uniqueId val="{00000002-66BA-4255-8E61-9435296C8B98}"/>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0000000000000007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WAH_byCounty!$AY$29</c:f>
          <c:strCache>
            <c:ptCount val="1"/>
            <c:pt idx="0">
              <c:v>Utah</c:v>
            </c:pt>
          </c:strCache>
        </c:strRef>
      </c:tx>
      <c:layout>
        <c:manualLayout>
          <c:xMode val="edge"/>
          <c:yMode val="edge"/>
          <c:x val="0.58326377952755915"/>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WAH_byCounty!$AY$31</c:f>
              <c:strCache>
                <c:ptCount val="1"/>
                <c:pt idx="0">
                  <c:v>Home-Based-Job</c:v>
                </c:pt>
              </c:strCache>
            </c:strRef>
          </c:tx>
          <c:spPr>
            <a:solidFill>
              <a:schemeClr val="accent5">
                <a:lumMod val="40000"/>
                <a:lumOff val="60000"/>
                <a:alpha val="60000"/>
              </a:schemeClr>
            </a:solidFill>
            <a:ln>
              <a:noFill/>
            </a:ln>
            <a:effectLst/>
          </c:spP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WAH_byCounty!$AZ$31:$BI$31</c:f>
              <c:numCache>
                <c:formatCode>0.0%</c:formatCode>
                <c:ptCount val="10"/>
                <c:pt idx="0">
                  <c:v>3.1205598609017306E-2</c:v>
                </c:pt>
                <c:pt idx="1">
                  <c:v>2.9610612294344862E-2</c:v>
                </c:pt>
                <c:pt idx="2">
                  <c:v>2.869936345231364E-2</c:v>
                </c:pt>
                <c:pt idx="3">
                  <c:v>2.8200603815136897E-2</c:v>
                </c:pt>
                <c:pt idx="4">
                  <c:v>2.7241121330810192E-2</c:v>
                </c:pt>
                <c:pt idx="5">
                  <c:v>2.6667457064462587E-2</c:v>
                </c:pt>
                <c:pt idx="6">
                  <c:v>2.7795507673544058E-2</c:v>
                </c:pt>
                <c:pt idx="7">
                  <c:v>2.9579489447744217E-2</c:v>
                </c:pt>
                <c:pt idx="8">
                  <c:v>2.9798687106235681E-2</c:v>
                </c:pt>
                <c:pt idx="9">
                  <c:v>2.9811444961677716E-2</c:v>
                </c:pt>
              </c:numCache>
            </c:numRef>
          </c:val>
          <c:extLst>
            <c:ext xmlns:c16="http://schemas.microsoft.com/office/drawing/2014/chart" uri="{C3380CC4-5D6E-409C-BE32-E72D297353CC}">
              <c16:uniqueId val="{00000000-EBC0-47C3-8F1A-94FB6370131C}"/>
            </c:ext>
          </c:extLst>
        </c:ser>
        <c:ser>
          <c:idx val="1"/>
          <c:order val="1"/>
          <c:tx>
            <c:strRef>
              <c:f>WAH_byCounty!$AY$32</c:f>
              <c:strCache>
                <c:ptCount val="1"/>
                <c:pt idx="0">
                  <c:v>Telecommute</c:v>
                </c:pt>
              </c:strCache>
            </c:strRef>
          </c:tx>
          <c:spPr>
            <a:solidFill>
              <a:schemeClr val="accent5">
                <a:lumMod val="50000"/>
                <a:alpha val="60000"/>
              </a:schemeClr>
            </a:solidFill>
            <a:ln>
              <a:noFill/>
            </a:ln>
            <a:effectLst/>
          </c:spP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WAH_byCounty!$AZ$32:$BI$32</c:f>
              <c:numCache>
                <c:formatCode>0.0%</c:formatCode>
                <c:ptCount val="10"/>
                <c:pt idx="0">
                  <c:v>3.0329009791786075E-2</c:v>
                </c:pt>
                <c:pt idx="1">
                  <c:v>3.1190155578024313E-2</c:v>
                </c:pt>
                <c:pt idx="2">
                  <c:v>3.0172177941525161E-2</c:v>
                </c:pt>
                <c:pt idx="3">
                  <c:v>3.2257627791742446E-2</c:v>
                </c:pt>
                <c:pt idx="4">
                  <c:v>3.3239449016415089E-2</c:v>
                </c:pt>
                <c:pt idx="5">
                  <c:v>3.4505098065783682E-2</c:v>
                </c:pt>
                <c:pt idx="6">
                  <c:v>3.5446691736965137E-2</c:v>
                </c:pt>
                <c:pt idx="7">
                  <c:v>3.6988184001010997E-2</c:v>
                </c:pt>
                <c:pt idx="8">
                  <c:v>3.926224279097508E-2</c:v>
                </c:pt>
                <c:pt idx="9">
                  <c:v>4.2109298986150449E-2</c:v>
                </c:pt>
              </c:numCache>
            </c:numRef>
          </c:val>
          <c:extLst>
            <c:ext xmlns:c16="http://schemas.microsoft.com/office/drawing/2014/chart" uri="{C3380CC4-5D6E-409C-BE32-E72D297353CC}">
              <c16:uniqueId val="{00000001-EBC0-47C3-8F1A-94FB6370131C}"/>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WAH_byCounty!$AY$33</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WAH_byCounty!$AZ$33:$BI$33</c:f>
              <c:numCache>
                <c:formatCode>0.0%</c:formatCode>
                <c:ptCount val="10"/>
                <c:pt idx="0">
                  <c:v>6.1534608400803381E-2</c:v>
                </c:pt>
                <c:pt idx="1">
                  <c:v>6.0800767872369176E-2</c:v>
                </c:pt>
                <c:pt idx="2">
                  <c:v>5.8871541393838801E-2</c:v>
                </c:pt>
                <c:pt idx="3">
                  <c:v>6.045823160687934E-2</c:v>
                </c:pt>
                <c:pt idx="4">
                  <c:v>6.0480570347225281E-2</c:v>
                </c:pt>
                <c:pt idx="5">
                  <c:v>6.1172555130246269E-2</c:v>
                </c:pt>
                <c:pt idx="6">
                  <c:v>6.3242199410509195E-2</c:v>
                </c:pt>
                <c:pt idx="7">
                  <c:v>6.6567673448755221E-2</c:v>
                </c:pt>
                <c:pt idx="8">
                  <c:v>6.9060929897210757E-2</c:v>
                </c:pt>
                <c:pt idx="9">
                  <c:v>7.1920743947828158E-2</c:v>
                </c:pt>
              </c:numCache>
            </c:numRef>
          </c:val>
          <c:smooth val="0"/>
          <c:extLst>
            <c:ext xmlns:c16="http://schemas.microsoft.com/office/drawing/2014/chart" uri="{C3380CC4-5D6E-409C-BE32-E72D297353CC}">
              <c16:uniqueId val="{00000002-EBC0-47C3-8F1A-94FB6370131C}"/>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0000000000000007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WAH_byCounty!$AY$35</c:f>
          <c:strCache>
            <c:ptCount val="1"/>
            <c:pt idx="0">
              <c:v>State of Utah</c:v>
            </c:pt>
          </c:strCache>
        </c:strRef>
      </c:tx>
      <c:layout>
        <c:manualLayout>
          <c:xMode val="edge"/>
          <c:yMode val="edge"/>
          <c:x val="0.5462267424905220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WAH_byCounty!$AY$37</c:f>
              <c:strCache>
                <c:ptCount val="1"/>
                <c:pt idx="0">
                  <c:v>Home-Based-Job</c:v>
                </c:pt>
              </c:strCache>
            </c:strRef>
          </c:tx>
          <c:spPr>
            <a:solidFill>
              <a:schemeClr val="accent5">
                <a:lumMod val="40000"/>
                <a:lumOff val="60000"/>
                <a:alpha val="60000"/>
              </a:schemeClr>
            </a:solidFill>
            <a:ln>
              <a:noFill/>
            </a:ln>
            <a:effectLst/>
          </c:spPr>
          <c:cat>
            <c:numRef>
              <c:f>WAH_byCounty!$AZ$36:$BI$36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WAH_byCounty!$AZ$37:$BI$37</c:f>
              <c:numCache>
                <c:formatCode>0.0%</c:formatCode>
                <c:ptCount val="10"/>
                <c:pt idx="0">
                  <c:v>2.5961915294106047E-2</c:v>
                </c:pt>
                <c:pt idx="1">
                  <c:v>2.4977837992891952E-2</c:v>
                </c:pt>
                <c:pt idx="2">
                  <c:v>2.3929627214650598E-2</c:v>
                </c:pt>
                <c:pt idx="3">
                  <c:v>2.341729380925495E-2</c:v>
                </c:pt>
                <c:pt idx="4">
                  <c:v>2.2994807121083212E-2</c:v>
                </c:pt>
                <c:pt idx="5">
                  <c:v>2.3424478614244241E-2</c:v>
                </c:pt>
                <c:pt idx="6">
                  <c:v>2.4464725759565584E-2</c:v>
                </c:pt>
                <c:pt idx="7">
                  <c:v>2.623060713588498E-2</c:v>
                </c:pt>
                <c:pt idx="8">
                  <c:v>2.7956446153459779E-2</c:v>
                </c:pt>
                <c:pt idx="9">
                  <c:v>2.885021585447211E-2</c:v>
                </c:pt>
              </c:numCache>
            </c:numRef>
          </c:val>
          <c:extLst>
            <c:ext xmlns:c16="http://schemas.microsoft.com/office/drawing/2014/chart" uri="{C3380CC4-5D6E-409C-BE32-E72D297353CC}">
              <c16:uniqueId val="{00000000-0EFC-490E-A977-9638BB47075A}"/>
            </c:ext>
          </c:extLst>
        </c:ser>
        <c:ser>
          <c:idx val="1"/>
          <c:order val="1"/>
          <c:tx>
            <c:strRef>
              <c:f>WAH_byCounty!$AY$38</c:f>
              <c:strCache>
                <c:ptCount val="1"/>
                <c:pt idx="0">
                  <c:v>Telecommute</c:v>
                </c:pt>
              </c:strCache>
            </c:strRef>
          </c:tx>
          <c:spPr>
            <a:solidFill>
              <a:schemeClr val="accent5">
                <a:lumMod val="50000"/>
                <a:alpha val="60000"/>
              </a:schemeClr>
            </a:solidFill>
            <a:ln>
              <a:noFill/>
            </a:ln>
            <a:effectLst/>
          </c:spPr>
          <c:cat>
            <c:numRef>
              <c:f>WAH_byCounty!$AZ$36:$BI$36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WAH_byCounty!$AZ$38:$BI$38</c:f>
              <c:numCache>
                <c:formatCode>0.0%</c:formatCode>
                <c:ptCount val="10"/>
                <c:pt idx="0">
                  <c:v>2.2286051848242873E-2</c:v>
                </c:pt>
                <c:pt idx="1">
                  <c:v>2.3168413427178156E-2</c:v>
                </c:pt>
                <c:pt idx="2">
                  <c:v>2.3240780373065369E-2</c:v>
                </c:pt>
                <c:pt idx="3">
                  <c:v>2.4825237853603997E-2</c:v>
                </c:pt>
                <c:pt idx="4">
                  <c:v>2.5823245600011854E-2</c:v>
                </c:pt>
                <c:pt idx="5">
                  <c:v>2.7876940233828102E-2</c:v>
                </c:pt>
                <c:pt idx="6">
                  <c:v>2.9189599964585578E-2</c:v>
                </c:pt>
                <c:pt idx="7">
                  <c:v>3.1481465532090809E-2</c:v>
                </c:pt>
                <c:pt idx="8">
                  <c:v>3.3619729825511147E-2</c:v>
                </c:pt>
                <c:pt idx="9">
                  <c:v>3.6790902681975761E-2</c:v>
                </c:pt>
              </c:numCache>
            </c:numRef>
          </c:val>
          <c:extLst>
            <c:ext xmlns:c16="http://schemas.microsoft.com/office/drawing/2014/chart" uri="{C3380CC4-5D6E-409C-BE32-E72D297353CC}">
              <c16:uniqueId val="{00000001-0EFC-490E-A977-9638BB47075A}"/>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WAH_byCounty!$AY$39</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WAH_byCounty!$AZ$36:$BI$36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WAH_byCounty!$AZ$39:$BI$39</c:f>
              <c:numCache>
                <c:formatCode>0.0%</c:formatCode>
                <c:ptCount val="10"/>
                <c:pt idx="0">
                  <c:v>4.824796714234892E-2</c:v>
                </c:pt>
                <c:pt idx="1">
                  <c:v>4.8146251420070105E-2</c:v>
                </c:pt>
                <c:pt idx="2">
                  <c:v>4.7170407587715971E-2</c:v>
                </c:pt>
                <c:pt idx="3">
                  <c:v>4.8242531662858947E-2</c:v>
                </c:pt>
                <c:pt idx="4">
                  <c:v>4.8818052721095066E-2</c:v>
                </c:pt>
                <c:pt idx="5">
                  <c:v>5.1301418848072343E-2</c:v>
                </c:pt>
                <c:pt idx="6">
                  <c:v>5.3654325724151158E-2</c:v>
                </c:pt>
                <c:pt idx="7">
                  <c:v>5.7712072667975789E-2</c:v>
                </c:pt>
                <c:pt idx="8">
                  <c:v>6.1576175978970929E-2</c:v>
                </c:pt>
                <c:pt idx="9">
                  <c:v>6.5641118536447871E-2</c:v>
                </c:pt>
              </c:numCache>
            </c:numRef>
          </c:val>
          <c:smooth val="0"/>
          <c:extLst>
            <c:ext xmlns:c16="http://schemas.microsoft.com/office/drawing/2014/chart" uri="{C3380CC4-5D6E-409C-BE32-E72D297353CC}">
              <c16:uniqueId val="{00000002-0EFC-490E-A977-9638BB47075A}"/>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5000000000000011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WAH_byCounty!$AY$41</c:f>
          <c:strCache>
            <c:ptCount val="1"/>
            <c:pt idx="0">
              <c:v>United States</c:v>
            </c:pt>
          </c:strCache>
        </c:strRef>
      </c:tx>
      <c:layout>
        <c:manualLayout>
          <c:xMode val="edge"/>
          <c:yMode val="edge"/>
          <c:x val="0.5388193350831146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WAH_byCounty!$AY$43</c:f>
              <c:strCache>
                <c:ptCount val="1"/>
                <c:pt idx="0">
                  <c:v>Home-Based-Job</c:v>
                </c:pt>
              </c:strCache>
            </c:strRef>
          </c:tx>
          <c:spPr>
            <a:solidFill>
              <a:schemeClr val="accent5">
                <a:lumMod val="40000"/>
                <a:lumOff val="60000"/>
                <a:alpha val="60000"/>
              </a:schemeClr>
            </a:solidFill>
            <a:ln>
              <a:noFill/>
            </a:ln>
            <a:effectLst/>
          </c:spPr>
          <c:cat>
            <c:numRef>
              <c:f>WAH_byCounty!$AZ$42:$BI$42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WAH_byCounty!$AZ$43:$BI$43</c:f>
              <c:numCache>
                <c:formatCode>0.0%</c:formatCode>
                <c:ptCount val="10"/>
                <c:pt idx="0">
                  <c:v>2.1047978624255847E-2</c:v>
                </c:pt>
                <c:pt idx="1">
                  <c:v>2.0816103979428912E-2</c:v>
                </c:pt>
                <c:pt idx="2">
                  <c:v>2.0472517696104826E-2</c:v>
                </c:pt>
                <c:pt idx="3">
                  <c:v>2.0192652317794119E-2</c:v>
                </c:pt>
                <c:pt idx="4">
                  <c:v>1.9783560370130009E-2</c:v>
                </c:pt>
                <c:pt idx="5">
                  <c:v>1.9487050415429353E-2</c:v>
                </c:pt>
                <c:pt idx="6">
                  <c:v>1.9697243587450841E-2</c:v>
                </c:pt>
                <c:pt idx="7">
                  <c:v>1.9903950388286108E-2</c:v>
                </c:pt>
                <c:pt idx="8">
                  <c:v>2.0247292699916458E-2</c:v>
                </c:pt>
                <c:pt idx="9">
                  <c:v>2.0384909021416535E-2</c:v>
                </c:pt>
              </c:numCache>
            </c:numRef>
          </c:val>
          <c:extLst>
            <c:ext xmlns:c16="http://schemas.microsoft.com/office/drawing/2014/chart" uri="{C3380CC4-5D6E-409C-BE32-E72D297353CC}">
              <c16:uniqueId val="{00000000-B376-4E77-8731-ED4F2B830232}"/>
            </c:ext>
          </c:extLst>
        </c:ser>
        <c:ser>
          <c:idx val="1"/>
          <c:order val="1"/>
          <c:tx>
            <c:strRef>
              <c:f>WAH_byCounty!$AY$44</c:f>
              <c:strCache>
                <c:ptCount val="1"/>
                <c:pt idx="0">
                  <c:v>Telecommute</c:v>
                </c:pt>
              </c:strCache>
            </c:strRef>
          </c:tx>
          <c:spPr>
            <a:solidFill>
              <a:schemeClr val="accent5">
                <a:lumMod val="50000"/>
                <a:alpha val="60000"/>
              </a:schemeClr>
            </a:solidFill>
            <a:ln>
              <a:noFill/>
            </a:ln>
            <a:effectLst/>
          </c:spPr>
          <c:cat>
            <c:numRef>
              <c:f>WAH_byCounty!$AZ$42:$BI$42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WAH_byCounty!$AZ$44:$BI$44</c:f>
              <c:numCache>
                <c:formatCode>0.0%</c:formatCode>
                <c:ptCount val="10"/>
                <c:pt idx="0">
                  <c:v>2.0312996223080911E-2</c:v>
                </c:pt>
                <c:pt idx="1">
                  <c:v>2.1408024991016086E-2</c:v>
                </c:pt>
                <c:pt idx="2">
                  <c:v>2.2257295058283531E-2</c:v>
                </c:pt>
                <c:pt idx="3">
                  <c:v>2.306173195851715E-2</c:v>
                </c:pt>
                <c:pt idx="4">
                  <c:v>2.3882178519691086E-2</c:v>
                </c:pt>
                <c:pt idx="5">
                  <c:v>2.4745543956050879E-2</c:v>
                </c:pt>
                <c:pt idx="6">
                  <c:v>2.5975567556780564E-2</c:v>
                </c:pt>
                <c:pt idx="7">
                  <c:v>2.7440342025342481E-2</c:v>
                </c:pt>
                <c:pt idx="8">
                  <c:v>2.90512497210287E-2</c:v>
                </c:pt>
                <c:pt idx="9">
                  <c:v>3.1329076714512627E-2</c:v>
                </c:pt>
              </c:numCache>
            </c:numRef>
          </c:val>
          <c:extLst>
            <c:ext xmlns:c16="http://schemas.microsoft.com/office/drawing/2014/chart" uri="{C3380CC4-5D6E-409C-BE32-E72D297353CC}">
              <c16:uniqueId val="{00000001-B376-4E77-8731-ED4F2B830232}"/>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WAH_byCounty!$AY$45</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WAH_byCounty!$AZ$42:$BI$42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WAH_byCounty!$AZ$45:$BI$45</c:f>
              <c:numCache>
                <c:formatCode>0.0%</c:formatCode>
                <c:ptCount val="10"/>
                <c:pt idx="0">
                  <c:v>4.1360974847336758E-2</c:v>
                </c:pt>
                <c:pt idx="1">
                  <c:v>4.2224128970445002E-2</c:v>
                </c:pt>
                <c:pt idx="2">
                  <c:v>4.2729812754388356E-2</c:v>
                </c:pt>
                <c:pt idx="3">
                  <c:v>4.3254384276311272E-2</c:v>
                </c:pt>
                <c:pt idx="4">
                  <c:v>4.3665738889821094E-2</c:v>
                </c:pt>
                <c:pt idx="5">
                  <c:v>4.4232594371480236E-2</c:v>
                </c:pt>
                <c:pt idx="6">
                  <c:v>4.5672811144231405E-2</c:v>
                </c:pt>
                <c:pt idx="7">
                  <c:v>4.7344292413628586E-2</c:v>
                </c:pt>
                <c:pt idx="8">
                  <c:v>4.9298542420945154E-2</c:v>
                </c:pt>
                <c:pt idx="9">
                  <c:v>5.1713985735929162E-2</c:v>
                </c:pt>
              </c:numCache>
            </c:numRef>
          </c:val>
          <c:smooth val="0"/>
          <c:extLst>
            <c:ext xmlns:c16="http://schemas.microsoft.com/office/drawing/2014/chart" uri="{C3380CC4-5D6E-409C-BE32-E72D297353CC}">
              <c16:uniqueId val="{00000002-B376-4E77-8731-ED4F2B830232}"/>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5000000000000011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WAH_byCounty!$AY$11</c:f>
          <c:strCache>
            <c:ptCount val="1"/>
            <c:pt idx="0">
              <c:v>Weber</c:v>
            </c:pt>
          </c:strCache>
        </c:strRef>
      </c:tx>
      <c:layout>
        <c:manualLayout>
          <c:xMode val="edge"/>
          <c:yMode val="edge"/>
          <c:x val="0.5773474030716807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WAH_byCounty!$AY$13</c:f>
              <c:strCache>
                <c:ptCount val="1"/>
                <c:pt idx="0">
                  <c:v>Home-Based-Job</c:v>
                </c:pt>
              </c:strCache>
            </c:strRef>
          </c:tx>
          <c:spPr>
            <a:solidFill>
              <a:schemeClr val="accent5">
                <a:lumMod val="40000"/>
                <a:lumOff val="60000"/>
                <a:alpha val="60000"/>
              </a:schemeClr>
            </a:solidFill>
            <a:ln>
              <a:noFill/>
            </a:ln>
            <a:effectLst/>
          </c:spPr>
          <c:cat>
            <c:numRef>
              <c:f>WAH_byCounty!$AZ$12:$BI$12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WAH_byCounty!$AZ$13:$BI$13</c:f>
              <c:numCache>
                <c:formatCode>0.0%</c:formatCode>
                <c:ptCount val="10"/>
                <c:pt idx="0">
                  <c:v>1.6804761349048899E-2</c:v>
                </c:pt>
                <c:pt idx="1">
                  <c:v>1.7684218672909674E-2</c:v>
                </c:pt>
                <c:pt idx="2">
                  <c:v>1.6231018646179006E-2</c:v>
                </c:pt>
                <c:pt idx="3">
                  <c:v>1.5404083652071321E-2</c:v>
                </c:pt>
                <c:pt idx="4">
                  <c:v>1.7273863487977315E-2</c:v>
                </c:pt>
                <c:pt idx="5">
                  <c:v>1.9040688301998027E-2</c:v>
                </c:pt>
                <c:pt idx="6">
                  <c:v>1.9082427105128457E-2</c:v>
                </c:pt>
                <c:pt idx="7">
                  <c:v>2.1777583187390544E-2</c:v>
                </c:pt>
                <c:pt idx="8">
                  <c:v>2.1801720696771783E-2</c:v>
                </c:pt>
                <c:pt idx="9">
                  <c:v>2.2821867453494984E-2</c:v>
                </c:pt>
              </c:numCache>
            </c:numRef>
          </c:val>
          <c:extLst>
            <c:ext xmlns:c16="http://schemas.microsoft.com/office/drawing/2014/chart" uri="{C3380CC4-5D6E-409C-BE32-E72D297353CC}">
              <c16:uniqueId val="{00000000-34F2-4B51-9FE6-74877A9C3282}"/>
            </c:ext>
          </c:extLst>
        </c:ser>
        <c:ser>
          <c:idx val="1"/>
          <c:order val="1"/>
          <c:tx>
            <c:strRef>
              <c:f>WAH_byCounty!$AY$14</c:f>
              <c:strCache>
                <c:ptCount val="1"/>
                <c:pt idx="0">
                  <c:v>Telecommute</c:v>
                </c:pt>
              </c:strCache>
            </c:strRef>
          </c:tx>
          <c:spPr>
            <a:solidFill>
              <a:schemeClr val="accent5">
                <a:lumMod val="50000"/>
                <a:alpha val="60000"/>
              </a:schemeClr>
            </a:solidFill>
            <a:ln>
              <a:noFill/>
            </a:ln>
            <a:effectLst/>
          </c:spPr>
          <c:cat>
            <c:numRef>
              <c:f>WAH_byCounty!$AZ$12:$BI$12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WAH_byCounty!$AZ$14:$BI$14</c:f>
              <c:numCache>
                <c:formatCode>0.0%</c:formatCode>
                <c:ptCount val="10"/>
                <c:pt idx="0">
                  <c:v>1.4684716225152682E-2</c:v>
                </c:pt>
                <c:pt idx="1">
                  <c:v>1.655235128520156E-2</c:v>
                </c:pt>
                <c:pt idx="2">
                  <c:v>1.6069374055092279E-2</c:v>
                </c:pt>
                <c:pt idx="3">
                  <c:v>1.7601948583281003E-2</c:v>
                </c:pt>
                <c:pt idx="4">
                  <c:v>1.8449083142126961E-2</c:v>
                </c:pt>
                <c:pt idx="5">
                  <c:v>2.2089777720460221E-2</c:v>
                </c:pt>
                <c:pt idx="6">
                  <c:v>2.2162555339038603E-2</c:v>
                </c:pt>
                <c:pt idx="7">
                  <c:v>2.447460595446585E-2</c:v>
                </c:pt>
                <c:pt idx="8">
                  <c:v>2.716085032655869E-2</c:v>
                </c:pt>
                <c:pt idx="9">
                  <c:v>3.1508847697620558E-2</c:v>
                </c:pt>
              </c:numCache>
            </c:numRef>
          </c:val>
          <c:extLst>
            <c:ext xmlns:c16="http://schemas.microsoft.com/office/drawing/2014/chart" uri="{C3380CC4-5D6E-409C-BE32-E72D297353CC}">
              <c16:uniqueId val="{00000001-34F2-4B51-9FE6-74877A9C3282}"/>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WAH_byCounty!$AY$15</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WAH_byCounty!$AZ$12:$BI$12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WAH_byCounty!$AZ$15:$BI$15</c:f>
              <c:numCache>
                <c:formatCode>0.0%</c:formatCode>
                <c:ptCount val="10"/>
                <c:pt idx="0">
                  <c:v>3.1489477574201577E-2</c:v>
                </c:pt>
                <c:pt idx="1">
                  <c:v>3.4236569958111238E-2</c:v>
                </c:pt>
                <c:pt idx="2">
                  <c:v>3.2300392701271288E-2</c:v>
                </c:pt>
                <c:pt idx="3">
                  <c:v>3.3006032235352326E-2</c:v>
                </c:pt>
                <c:pt idx="4">
                  <c:v>3.572294663010428E-2</c:v>
                </c:pt>
                <c:pt idx="5">
                  <c:v>4.1130466022458248E-2</c:v>
                </c:pt>
                <c:pt idx="6">
                  <c:v>4.1244982444167064E-2</c:v>
                </c:pt>
                <c:pt idx="7">
                  <c:v>4.6252189141856394E-2</c:v>
                </c:pt>
                <c:pt idx="8">
                  <c:v>4.8962571023330473E-2</c:v>
                </c:pt>
                <c:pt idx="9">
                  <c:v>5.4330715151115538E-2</c:v>
                </c:pt>
              </c:numCache>
            </c:numRef>
          </c:val>
          <c:smooth val="0"/>
          <c:extLst>
            <c:ext xmlns:c16="http://schemas.microsoft.com/office/drawing/2014/chart" uri="{C3380CC4-5D6E-409C-BE32-E72D297353CC}">
              <c16:uniqueId val="{00000002-34F2-4B51-9FE6-74877A9C3282}"/>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WAH_byCounty!$AY$17</c:f>
          <c:strCache>
            <c:ptCount val="1"/>
            <c:pt idx="0">
              <c:v>Davis</c:v>
            </c:pt>
          </c:strCache>
        </c:strRef>
      </c:tx>
      <c:layout>
        <c:manualLayout>
          <c:xMode val="edge"/>
          <c:yMode val="edge"/>
          <c:x val="0.57734740307168075"/>
          <c:y val="2.46913580246913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WAH_byCounty!$AY$19</c:f>
              <c:strCache>
                <c:ptCount val="1"/>
                <c:pt idx="0">
                  <c:v>Home-Based-Job</c:v>
                </c:pt>
              </c:strCache>
            </c:strRef>
          </c:tx>
          <c:spPr>
            <a:solidFill>
              <a:schemeClr val="accent5">
                <a:lumMod val="40000"/>
                <a:lumOff val="60000"/>
                <a:alpha val="60000"/>
              </a:schemeClr>
            </a:solidFill>
            <a:ln>
              <a:noFill/>
            </a:ln>
            <a:effectLst/>
          </c:spPr>
          <c:cat>
            <c:numRef>
              <c:f>WAH_byCounty!$AZ$18:$BI$18</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WAH_byCounty!$AZ$19:$BI$19</c:f>
              <c:numCache>
                <c:formatCode>0.0%</c:formatCode>
                <c:ptCount val="10"/>
                <c:pt idx="0">
                  <c:v>2.3943210373651283E-2</c:v>
                </c:pt>
                <c:pt idx="1">
                  <c:v>2.1674151405575645E-2</c:v>
                </c:pt>
                <c:pt idx="2">
                  <c:v>2.1495896498584383E-2</c:v>
                </c:pt>
                <c:pt idx="3">
                  <c:v>2.1443588942239394E-2</c:v>
                </c:pt>
                <c:pt idx="4">
                  <c:v>2.1136366799827402E-2</c:v>
                </c:pt>
                <c:pt idx="5">
                  <c:v>2.1146771961796765E-2</c:v>
                </c:pt>
                <c:pt idx="6">
                  <c:v>2.1408339371582898E-2</c:v>
                </c:pt>
                <c:pt idx="7">
                  <c:v>2.0739694362398871E-2</c:v>
                </c:pt>
                <c:pt idx="8">
                  <c:v>2.2793599677971219E-2</c:v>
                </c:pt>
                <c:pt idx="9">
                  <c:v>2.2409576991861017E-2</c:v>
                </c:pt>
              </c:numCache>
            </c:numRef>
          </c:val>
          <c:extLst>
            <c:ext xmlns:c16="http://schemas.microsoft.com/office/drawing/2014/chart" uri="{C3380CC4-5D6E-409C-BE32-E72D297353CC}">
              <c16:uniqueId val="{00000000-B409-4C3E-B223-61067B06BB22}"/>
            </c:ext>
          </c:extLst>
        </c:ser>
        <c:ser>
          <c:idx val="1"/>
          <c:order val="1"/>
          <c:tx>
            <c:strRef>
              <c:f>WAH_byCounty!$AY$20</c:f>
              <c:strCache>
                <c:ptCount val="1"/>
                <c:pt idx="0">
                  <c:v>Telecommute</c:v>
                </c:pt>
              </c:strCache>
            </c:strRef>
          </c:tx>
          <c:spPr>
            <a:solidFill>
              <a:schemeClr val="accent5">
                <a:lumMod val="50000"/>
                <a:alpha val="60000"/>
              </a:schemeClr>
            </a:solidFill>
            <a:ln>
              <a:noFill/>
            </a:ln>
            <a:effectLst/>
          </c:spPr>
          <c:cat>
            <c:numRef>
              <c:f>WAH_byCounty!$AZ$18:$BI$18</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WAH_byCounty!$AZ$20:$BI$20</c:f>
              <c:numCache>
                <c:formatCode>0.0%</c:formatCode>
                <c:ptCount val="10"/>
                <c:pt idx="0">
                  <c:v>2.0632470602271288E-2</c:v>
                </c:pt>
                <c:pt idx="1">
                  <c:v>2.5479703720984487E-2</c:v>
                </c:pt>
                <c:pt idx="2">
                  <c:v>2.3610364476937963E-2</c:v>
                </c:pt>
                <c:pt idx="3">
                  <c:v>2.5847373355683722E-2</c:v>
                </c:pt>
                <c:pt idx="4">
                  <c:v>2.831869493200451E-2</c:v>
                </c:pt>
                <c:pt idx="5">
                  <c:v>3.1001316189126254E-2</c:v>
                </c:pt>
                <c:pt idx="6">
                  <c:v>3.0590870166655688E-2</c:v>
                </c:pt>
                <c:pt idx="7">
                  <c:v>3.4743803775523309E-2</c:v>
                </c:pt>
                <c:pt idx="8">
                  <c:v>3.547977256717319E-2</c:v>
                </c:pt>
                <c:pt idx="9">
                  <c:v>3.6449018820638224E-2</c:v>
                </c:pt>
              </c:numCache>
            </c:numRef>
          </c:val>
          <c:extLst>
            <c:ext xmlns:c16="http://schemas.microsoft.com/office/drawing/2014/chart" uri="{C3380CC4-5D6E-409C-BE32-E72D297353CC}">
              <c16:uniqueId val="{00000001-B409-4C3E-B223-61067B06BB22}"/>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WAH_byCounty!$AY$21</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WAH_byCounty!$AZ$18:$BI$18</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WAH_byCounty!$AZ$21:$BI$21</c:f>
              <c:numCache>
                <c:formatCode>0.0%</c:formatCode>
                <c:ptCount val="10"/>
                <c:pt idx="0">
                  <c:v>4.4575680975922571E-2</c:v>
                </c:pt>
                <c:pt idx="1">
                  <c:v>4.7153855126560132E-2</c:v>
                </c:pt>
                <c:pt idx="2">
                  <c:v>4.5106260975522346E-2</c:v>
                </c:pt>
                <c:pt idx="3">
                  <c:v>4.7290962297923116E-2</c:v>
                </c:pt>
                <c:pt idx="4">
                  <c:v>4.9455061731831909E-2</c:v>
                </c:pt>
                <c:pt idx="5">
                  <c:v>5.2148088150923019E-2</c:v>
                </c:pt>
                <c:pt idx="6">
                  <c:v>5.1999209538238583E-2</c:v>
                </c:pt>
                <c:pt idx="7">
                  <c:v>5.548349813792218E-2</c:v>
                </c:pt>
                <c:pt idx="8">
                  <c:v>5.8273372245144409E-2</c:v>
                </c:pt>
                <c:pt idx="9">
                  <c:v>5.8858595812499241E-2</c:v>
                </c:pt>
              </c:numCache>
            </c:numRef>
          </c:val>
          <c:smooth val="0"/>
          <c:extLst>
            <c:ext xmlns:c16="http://schemas.microsoft.com/office/drawing/2014/chart" uri="{C3380CC4-5D6E-409C-BE32-E72D297353CC}">
              <c16:uniqueId val="{00000002-B409-4C3E-B223-61067B06BB22}"/>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WAH_byCounty!$AY$35</c:f>
          <c:strCache>
            <c:ptCount val="1"/>
            <c:pt idx="0">
              <c:v>State of Utah</c:v>
            </c:pt>
          </c:strCache>
        </c:strRef>
      </c:tx>
      <c:layout>
        <c:manualLayout>
          <c:xMode val="edge"/>
          <c:yMode val="edge"/>
          <c:x val="0.54285383699756884"/>
          <c:y val="3.39506172839506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WAH_byCounty!$AY$37</c:f>
              <c:strCache>
                <c:ptCount val="1"/>
                <c:pt idx="0">
                  <c:v>Home-Based-Job</c:v>
                </c:pt>
              </c:strCache>
            </c:strRef>
          </c:tx>
          <c:spPr>
            <a:solidFill>
              <a:schemeClr val="accent5">
                <a:lumMod val="40000"/>
                <a:lumOff val="60000"/>
                <a:alpha val="60000"/>
              </a:schemeClr>
            </a:solidFill>
            <a:ln>
              <a:noFill/>
            </a:ln>
            <a:effectLst/>
          </c:spPr>
          <c:cat>
            <c:numRef>
              <c:f>WAH_byCounty!$AZ$36:$BI$36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WAH_byCounty!$AZ$37:$BI$37</c:f>
              <c:numCache>
                <c:formatCode>0.0%</c:formatCode>
                <c:ptCount val="10"/>
                <c:pt idx="0">
                  <c:v>2.5961915294106047E-2</c:v>
                </c:pt>
                <c:pt idx="1">
                  <c:v>2.4977837992891952E-2</c:v>
                </c:pt>
                <c:pt idx="2">
                  <c:v>2.3929627214650598E-2</c:v>
                </c:pt>
                <c:pt idx="3">
                  <c:v>2.341729380925495E-2</c:v>
                </c:pt>
                <c:pt idx="4">
                  <c:v>2.2994807121083212E-2</c:v>
                </c:pt>
                <c:pt idx="5">
                  <c:v>2.3424478614244241E-2</c:v>
                </c:pt>
                <c:pt idx="6">
                  <c:v>2.4464725759565584E-2</c:v>
                </c:pt>
                <c:pt idx="7">
                  <c:v>2.623060713588498E-2</c:v>
                </c:pt>
                <c:pt idx="8">
                  <c:v>2.7956446153459779E-2</c:v>
                </c:pt>
                <c:pt idx="9">
                  <c:v>2.885021585447211E-2</c:v>
                </c:pt>
              </c:numCache>
            </c:numRef>
          </c:val>
          <c:extLst>
            <c:ext xmlns:c16="http://schemas.microsoft.com/office/drawing/2014/chart" uri="{C3380CC4-5D6E-409C-BE32-E72D297353CC}">
              <c16:uniqueId val="{00000000-E64F-47C2-BF0D-3EFC7B30E4E1}"/>
            </c:ext>
          </c:extLst>
        </c:ser>
        <c:ser>
          <c:idx val="1"/>
          <c:order val="1"/>
          <c:tx>
            <c:strRef>
              <c:f>WAH_byCounty!$AY$38</c:f>
              <c:strCache>
                <c:ptCount val="1"/>
                <c:pt idx="0">
                  <c:v>Telecommute</c:v>
                </c:pt>
              </c:strCache>
            </c:strRef>
          </c:tx>
          <c:spPr>
            <a:solidFill>
              <a:schemeClr val="accent5">
                <a:lumMod val="50000"/>
                <a:alpha val="60000"/>
              </a:schemeClr>
            </a:solidFill>
            <a:ln>
              <a:noFill/>
            </a:ln>
            <a:effectLst/>
          </c:spPr>
          <c:cat>
            <c:numRef>
              <c:f>WAH_byCounty!$AZ$36:$BI$36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WAH_byCounty!$AZ$38:$BI$38</c:f>
              <c:numCache>
                <c:formatCode>0.0%</c:formatCode>
                <c:ptCount val="10"/>
                <c:pt idx="0">
                  <c:v>2.2286051848242873E-2</c:v>
                </c:pt>
                <c:pt idx="1">
                  <c:v>2.3168413427178156E-2</c:v>
                </c:pt>
                <c:pt idx="2">
                  <c:v>2.3240780373065369E-2</c:v>
                </c:pt>
                <c:pt idx="3">
                  <c:v>2.4825237853603997E-2</c:v>
                </c:pt>
                <c:pt idx="4">
                  <c:v>2.5823245600011854E-2</c:v>
                </c:pt>
                <c:pt idx="5">
                  <c:v>2.7876940233828102E-2</c:v>
                </c:pt>
                <c:pt idx="6">
                  <c:v>2.9189599964585578E-2</c:v>
                </c:pt>
                <c:pt idx="7">
                  <c:v>3.1481465532090809E-2</c:v>
                </c:pt>
                <c:pt idx="8">
                  <c:v>3.3619729825511147E-2</c:v>
                </c:pt>
                <c:pt idx="9">
                  <c:v>3.6790902681975761E-2</c:v>
                </c:pt>
              </c:numCache>
            </c:numRef>
          </c:val>
          <c:extLst>
            <c:ext xmlns:c16="http://schemas.microsoft.com/office/drawing/2014/chart" uri="{C3380CC4-5D6E-409C-BE32-E72D297353CC}">
              <c16:uniqueId val="{00000001-E64F-47C2-BF0D-3EFC7B30E4E1}"/>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WAH_byCounty!$AY$39</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WAH_byCounty!$AZ$36:$BI$36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WAH_byCounty!$AZ$39:$BI$39</c:f>
              <c:numCache>
                <c:formatCode>0.0%</c:formatCode>
                <c:ptCount val="10"/>
                <c:pt idx="0">
                  <c:v>4.824796714234892E-2</c:v>
                </c:pt>
                <c:pt idx="1">
                  <c:v>4.8146251420070105E-2</c:v>
                </c:pt>
                <c:pt idx="2">
                  <c:v>4.7170407587715971E-2</c:v>
                </c:pt>
                <c:pt idx="3">
                  <c:v>4.8242531662858947E-2</c:v>
                </c:pt>
                <c:pt idx="4">
                  <c:v>4.8818052721095066E-2</c:v>
                </c:pt>
                <c:pt idx="5">
                  <c:v>5.1301418848072343E-2</c:v>
                </c:pt>
                <c:pt idx="6">
                  <c:v>5.3654325724151158E-2</c:v>
                </c:pt>
                <c:pt idx="7">
                  <c:v>5.7712072667975789E-2</c:v>
                </c:pt>
                <c:pt idx="8">
                  <c:v>6.1576175978970929E-2</c:v>
                </c:pt>
                <c:pt idx="9">
                  <c:v>6.5641118536447871E-2</c:v>
                </c:pt>
              </c:numCache>
            </c:numRef>
          </c:val>
          <c:smooth val="0"/>
          <c:extLst>
            <c:ext xmlns:c16="http://schemas.microsoft.com/office/drawing/2014/chart" uri="{C3380CC4-5D6E-409C-BE32-E72D297353CC}">
              <c16:uniqueId val="{00000002-E64F-47C2-BF0D-3EFC7B30E4E1}"/>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WAH_byCounty!$AY$41</c:f>
          <c:strCache>
            <c:ptCount val="1"/>
            <c:pt idx="0">
              <c:v>United States</c:v>
            </c:pt>
          </c:strCache>
        </c:strRef>
      </c:tx>
      <c:layout>
        <c:manualLayout>
          <c:xMode val="edge"/>
          <c:yMode val="edge"/>
          <c:x val="0.50795429070613363"/>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WAH_byCounty!$AY$43</c:f>
              <c:strCache>
                <c:ptCount val="1"/>
                <c:pt idx="0">
                  <c:v>Home-Based-Job</c:v>
                </c:pt>
              </c:strCache>
            </c:strRef>
          </c:tx>
          <c:spPr>
            <a:solidFill>
              <a:schemeClr val="accent5">
                <a:lumMod val="40000"/>
                <a:lumOff val="60000"/>
                <a:alpha val="60000"/>
              </a:schemeClr>
            </a:solidFill>
            <a:ln>
              <a:noFill/>
            </a:ln>
            <a:effectLst/>
          </c:spPr>
          <c:cat>
            <c:numRef>
              <c:f>WAH_byCounty!$AZ$42:$BI$42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WAH_byCounty!$AZ$43:$BI$43</c:f>
              <c:numCache>
                <c:formatCode>0.0%</c:formatCode>
                <c:ptCount val="10"/>
                <c:pt idx="0">
                  <c:v>2.1047978624255847E-2</c:v>
                </c:pt>
                <c:pt idx="1">
                  <c:v>2.0816103979428912E-2</c:v>
                </c:pt>
                <c:pt idx="2">
                  <c:v>2.0472517696104826E-2</c:v>
                </c:pt>
                <c:pt idx="3">
                  <c:v>2.0192652317794119E-2</c:v>
                </c:pt>
                <c:pt idx="4">
                  <c:v>1.9783560370130009E-2</c:v>
                </c:pt>
                <c:pt idx="5">
                  <c:v>1.9487050415429353E-2</c:v>
                </c:pt>
                <c:pt idx="6">
                  <c:v>1.9697243587450841E-2</c:v>
                </c:pt>
                <c:pt idx="7">
                  <c:v>1.9903950388286108E-2</c:v>
                </c:pt>
                <c:pt idx="8">
                  <c:v>2.0247292699916458E-2</c:v>
                </c:pt>
                <c:pt idx="9">
                  <c:v>2.0384909021416535E-2</c:v>
                </c:pt>
              </c:numCache>
            </c:numRef>
          </c:val>
          <c:extLst>
            <c:ext xmlns:c16="http://schemas.microsoft.com/office/drawing/2014/chart" uri="{C3380CC4-5D6E-409C-BE32-E72D297353CC}">
              <c16:uniqueId val="{00000000-2B1F-4278-9D32-95DB4EBCCD70}"/>
            </c:ext>
          </c:extLst>
        </c:ser>
        <c:ser>
          <c:idx val="1"/>
          <c:order val="1"/>
          <c:tx>
            <c:strRef>
              <c:f>WAH_byCounty!$AY$44</c:f>
              <c:strCache>
                <c:ptCount val="1"/>
                <c:pt idx="0">
                  <c:v>Telecommute</c:v>
                </c:pt>
              </c:strCache>
            </c:strRef>
          </c:tx>
          <c:spPr>
            <a:solidFill>
              <a:schemeClr val="accent5">
                <a:lumMod val="50000"/>
                <a:alpha val="60000"/>
              </a:schemeClr>
            </a:solidFill>
            <a:ln>
              <a:noFill/>
            </a:ln>
            <a:effectLst/>
          </c:spPr>
          <c:cat>
            <c:numRef>
              <c:f>WAH_byCounty!$AZ$42:$BI$42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WAH_byCounty!$AZ$44:$BI$44</c:f>
              <c:numCache>
                <c:formatCode>0.0%</c:formatCode>
                <c:ptCount val="10"/>
                <c:pt idx="0">
                  <c:v>2.0312996223080911E-2</c:v>
                </c:pt>
                <c:pt idx="1">
                  <c:v>2.1408024991016086E-2</c:v>
                </c:pt>
                <c:pt idx="2">
                  <c:v>2.2257295058283531E-2</c:v>
                </c:pt>
                <c:pt idx="3">
                  <c:v>2.306173195851715E-2</c:v>
                </c:pt>
                <c:pt idx="4">
                  <c:v>2.3882178519691086E-2</c:v>
                </c:pt>
                <c:pt idx="5">
                  <c:v>2.4745543956050879E-2</c:v>
                </c:pt>
                <c:pt idx="6">
                  <c:v>2.5975567556780564E-2</c:v>
                </c:pt>
                <c:pt idx="7">
                  <c:v>2.7440342025342481E-2</c:v>
                </c:pt>
                <c:pt idx="8">
                  <c:v>2.90512497210287E-2</c:v>
                </c:pt>
                <c:pt idx="9">
                  <c:v>3.1329076714512627E-2</c:v>
                </c:pt>
              </c:numCache>
            </c:numRef>
          </c:val>
          <c:extLst>
            <c:ext xmlns:c16="http://schemas.microsoft.com/office/drawing/2014/chart" uri="{C3380CC4-5D6E-409C-BE32-E72D297353CC}">
              <c16:uniqueId val="{00000001-2B1F-4278-9D32-95DB4EBCCD70}"/>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WAH_byCounty!$AY$45</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WAH_byCounty!$AZ$42:$BI$42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WAH_byCounty!$AZ$45:$BI$45</c:f>
              <c:numCache>
                <c:formatCode>0.0%</c:formatCode>
                <c:ptCount val="10"/>
                <c:pt idx="0">
                  <c:v>4.1360974847336758E-2</c:v>
                </c:pt>
                <c:pt idx="1">
                  <c:v>4.2224128970445002E-2</c:v>
                </c:pt>
                <c:pt idx="2">
                  <c:v>4.2729812754388356E-2</c:v>
                </c:pt>
                <c:pt idx="3">
                  <c:v>4.3254384276311272E-2</c:v>
                </c:pt>
                <c:pt idx="4">
                  <c:v>4.3665738889821094E-2</c:v>
                </c:pt>
                <c:pt idx="5">
                  <c:v>4.4232594371480236E-2</c:v>
                </c:pt>
                <c:pt idx="6">
                  <c:v>4.5672811144231405E-2</c:v>
                </c:pt>
                <c:pt idx="7">
                  <c:v>4.7344292413628586E-2</c:v>
                </c:pt>
                <c:pt idx="8">
                  <c:v>4.9298542420945154E-2</c:v>
                </c:pt>
                <c:pt idx="9">
                  <c:v>5.1713985735929162E-2</c:v>
                </c:pt>
              </c:numCache>
            </c:numRef>
          </c:val>
          <c:smooth val="0"/>
          <c:extLst>
            <c:ext xmlns:c16="http://schemas.microsoft.com/office/drawing/2014/chart" uri="{C3380CC4-5D6E-409C-BE32-E72D297353CC}">
              <c16:uniqueId val="{00000002-2B1F-4278-9D32-95DB4EBCCD70}"/>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check_WHA_IndClass!$AZ$4:$BA$4</c:f>
          <c:strCache>
            <c:ptCount val="2"/>
            <c:pt idx="0">
              <c:v>1</c:v>
            </c:pt>
            <c:pt idx="1">
              <c:v>Agriculture, forestry, fishing and hunting, and mining</c:v>
            </c:pt>
          </c:strCache>
        </c:strRef>
      </c:tx>
      <c:layout>
        <c:manualLayout>
          <c:xMode val="edge"/>
          <c:yMode val="edge"/>
          <c:x val="0.30363603229907449"/>
          <c:y val="2.46913580246913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check_WHA_IndClass!$BA$7</c:f>
              <c:strCache>
                <c:ptCount val="1"/>
                <c:pt idx="0">
                  <c:v>Wasatch Front</c:v>
                </c:pt>
              </c:strCache>
            </c:strRef>
          </c:tx>
          <c:spPr>
            <a:ln w="38100" cap="rnd">
              <a:solidFill>
                <a:srgbClr val="C00000">
                  <a:alpha val="80000"/>
                </a:srgbClr>
              </a:solidFill>
              <a:round/>
            </a:ln>
            <a:effectLst/>
          </c:spPr>
          <c:marker>
            <c:symbol val="none"/>
          </c:marker>
          <c:cat>
            <c:numRef>
              <c:f>check_WHA_IndClass!$BB$6:$BK$6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check_WHA_IndClass!$BB$7:$BK$7</c:f>
              <c:numCache>
                <c:formatCode>0.0%</c:formatCode>
                <c:ptCount val="10"/>
                <c:pt idx="0">
                  <c:v>5.5133079847908745E-2</c:v>
                </c:pt>
                <c:pt idx="1">
                  <c:v>5.1193397278608076E-2</c:v>
                </c:pt>
                <c:pt idx="2">
                  <c:v>5.1814558422487937E-2</c:v>
                </c:pt>
                <c:pt idx="3">
                  <c:v>4.4296558178226059E-2</c:v>
                </c:pt>
                <c:pt idx="4">
                  <c:v>5.3073190456934899E-2</c:v>
                </c:pt>
                <c:pt idx="5">
                  <c:v>5.5810163967817496E-2</c:v>
                </c:pt>
                <c:pt idx="6">
                  <c:v>5.4987980769230768E-2</c:v>
                </c:pt>
                <c:pt idx="7">
                  <c:v>5.3943154523618898E-2</c:v>
                </c:pt>
                <c:pt idx="8">
                  <c:v>6.4479983701741878E-2</c:v>
                </c:pt>
                <c:pt idx="9">
                  <c:v>6.1731950844854069E-2</c:v>
                </c:pt>
              </c:numCache>
            </c:numRef>
          </c:val>
          <c:smooth val="0"/>
          <c:extLst>
            <c:ext xmlns:c16="http://schemas.microsoft.com/office/drawing/2014/chart" uri="{C3380CC4-5D6E-409C-BE32-E72D297353CC}">
              <c16:uniqueId val="{00000000-660F-48A1-A7A2-32E9913361C5}"/>
            </c:ext>
          </c:extLst>
        </c:ser>
        <c:ser>
          <c:idx val="1"/>
          <c:order val="1"/>
          <c:tx>
            <c:strRef>
              <c:f>check_WHA_IndClass!$BA$8</c:f>
              <c:strCache>
                <c:ptCount val="1"/>
                <c:pt idx="0">
                  <c:v>Weber</c:v>
                </c:pt>
              </c:strCache>
            </c:strRef>
          </c:tx>
          <c:spPr>
            <a:ln w="12700" cap="rnd">
              <a:solidFill>
                <a:srgbClr val="92D050">
                  <a:alpha val="80000"/>
                </a:srgbClr>
              </a:solidFill>
              <a:prstDash val="solid"/>
              <a:round/>
            </a:ln>
            <a:effectLst/>
          </c:spPr>
          <c:marker>
            <c:symbol val="none"/>
          </c:marker>
          <c:cat>
            <c:numRef>
              <c:f>check_WHA_IndClass!$BB$6:$BK$6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check_WHA_IndClass!$BB$8:$BK$8</c:f>
              <c:numCache>
                <c:formatCode>0.0%</c:formatCode>
                <c:ptCount val="10"/>
                <c:pt idx="0">
                  <c:v>8.5680751173708922E-2</c:v>
                </c:pt>
                <c:pt idx="1">
                  <c:v>4.2553191489361701E-2</c:v>
                </c:pt>
                <c:pt idx="2">
                  <c:v>2.3465703971119134E-2</c:v>
                </c:pt>
                <c:pt idx="3">
                  <c:v>1.7351598173515982E-2</c:v>
                </c:pt>
                <c:pt idx="4">
                  <c:v>0</c:v>
                </c:pt>
                <c:pt idx="5">
                  <c:v>2.4077046548956663E-2</c:v>
                </c:pt>
                <c:pt idx="6">
                  <c:v>2.8593508500772798E-2</c:v>
                </c:pt>
                <c:pt idx="7">
                  <c:v>3.0597014925373135E-2</c:v>
                </c:pt>
                <c:pt idx="8">
                  <c:v>2.8951486697965573E-2</c:v>
                </c:pt>
                <c:pt idx="9">
                  <c:v>4.4673539518900345E-2</c:v>
                </c:pt>
              </c:numCache>
            </c:numRef>
          </c:val>
          <c:smooth val="0"/>
          <c:extLst>
            <c:ext xmlns:c16="http://schemas.microsoft.com/office/drawing/2014/chart" uri="{C3380CC4-5D6E-409C-BE32-E72D297353CC}">
              <c16:uniqueId val="{00000001-660F-48A1-A7A2-32E9913361C5}"/>
            </c:ext>
          </c:extLst>
        </c:ser>
        <c:ser>
          <c:idx val="2"/>
          <c:order val="2"/>
          <c:tx>
            <c:strRef>
              <c:f>check_WHA_IndClass!$BA$9</c:f>
              <c:strCache>
                <c:ptCount val="1"/>
                <c:pt idx="0">
                  <c:v>Davis</c:v>
                </c:pt>
              </c:strCache>
            </c:strRef>
          </c:tx>
          <c:spPr>
            <a:ln w="12700" cap="rnd">
              <a:solidFill>
                <a:srgbClr val="FFC000">
                  <a:alpha val="80000"/>
                </a:srgbClr>
              </a:solidFill>
              <a:prstDash val="solid"/>
              <a:round/>
            </a:ln>
            <a:effectLst/>
          </c:spPr>
          <c:marker>
            <c:symbol val="none"/>
          </c:marker>
          <c:cat>
            <c:numRef>
              <c:f>check_WHA_IndClass!$BB$6:$BK$6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check_WHA_IndClass!$BB$9:$BK$9</c:f>
              <c:numCache>
                <c:formatCode>0.0%</c:formatCode>
                <c:ptCount val="10"/>
                <c:pt idx="0">
                  <c:v>5.7285180572851806E-2</c:v>
                </c:pt>
                <c:pt idx="1">
                  <c:v>4.1869522882181112E-2</c:v>
                </c:pt>
                <c:pt idx="2">
                  <c:v>6.4935064935064929E-2</c:v>
                </c:pt>
                <c:pt idx="3">
                  <c:v>5.3934571175950484E-2</c:v>
                </c:pt>
                <c:pt idx="4">
                  <c:v>6.0934891485809682E-2</c:v>
                </c:pt>
                <c:pt idx="5">
                  <c:v>7.6987447698744771E-2</c:v>
                </c:pt>
                <c:pt idx="6">
                  <c:v>0.10209662716499544</c:v>
                </c:pt>
                <c:pt idx="7">
                  <c:v>8.8911088911088912E-2</c:v>
                </c:pt>
                <c:pt idx="8">
                  <c:v>0.11525129982668977</c:v>
                </c:pt>
                <c:pt idx="9">
                  <c:v>7.8529657477025894E-2</c:v>
                </c:pt>
              </c:numCache>
            </c:numRef>
          </c:val>
          <c:smooth val="0"/>
          <c:extLst>
            <c:ext xmlns:c16="http://schemas.microsoft.com/office/drawing/2014/chart" uri="{C3380CC4-5D6E-409C-BE32-E72D297353CC}">
              <c16:uniqueId val="{00000002-660F-48A1-A7A2-32E9913361C5}"/>
            </c:ext>
          </c:extLst>
        </c:ser>
        <c:ser>
          <c:idx val="3"/>
          <c:order val="3"/>
          <c:tx>
            <c:strRef>
              <c:f>check_WHA_IndClass!$BA$10</c:f>
              <c:strCache>
                <c:ptCount val="1"/>
                <c:pt idx="0">
                  <c:v>Salt Lake</c:v>
                </c:pt>
              </c:strCache>
            </c:strRef>
          </c:tx>
          <c:spPr>
            <a:ln w="12700" cap="rnd">
              <a:solidFill>
                <a:srgbClr val="FF0000">
                  <a:alpha val="80000"/>
                </a:srgbClr>
              </a:solidFill>
              <a:prstDash val="solid"/>
              <a:round/>
            </a:ln>
            <a:effectLst/>
          </c:spPr>
          <c:marker>
            <c:symbol val="none"/>
          </c:marker>
          <c:cat>
            <c:numRef>
              <c:f>check_WHA_IndClass!$BB$6:$BK$6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check_WHA_IndClass!$BB$10:$BK$10</c:f>
              <c:numCache>
                <c:formatCode>0.0%</c:formatCode>
                <c:ptCount val="10"/>
                <c:pt idx="0">
                  <c:v>2.5703794369645042E-2</c:v>
                </c:pt>
                <c:pt idx="1">
                  <c:v>3.8373161764705885E-2</c:v>
                </c:pt>
                <c:pt idx="2">
                  <c:v>4.1845736258764983E-2</c:v>
                </c:pt>
                <c:pt idx="3">
                  <c:v>3.0775899436497615E-2</c:v>
                </c:pt>
                <c:pt idx="4">
                  <c:v>4.7114761184352712E-2</c:v>
                </c:pt>
                <c:pt idx="5">
                  <c:v>4.0261800872669576E-2</c:v>
                </c:pt>
                <c:pt idx="6">
                  <c:v>3.7653736991485338E-2</c:v>
                </c:pt>
                <c:pt idx="7">
                  <c:v>3.478100846521899E-2</c:v>
                </c:pt>
                <c:pt idx="8">
                  <c:v>4.0881127207779325E-2</c:v>
                </c:pt>
                <c:pt idx="9">
                  <c:v>3.8326916345817294E-2</c:v>
                </c:pt>
              </c:numCache>
            </c:numRef>
          </c:val>
          <c:smooth val="0"/>
          <c:extLst>
            <c:ext xmlns:c16="http://schemas.microsoft.com/office/drawing/2014/chart" uri="{C3380CC4-5D6E-409C-BE32-E72D297353CC}">
              <c16:uniqueId val="{00000003-660F-48A1-A7A2-32E9913361C5}"/>
            </c:ext>
          </c:extLst>
        </c:ser>
        <c:ser>
          <c:idx val="4"/>
          <c:order val="4"/>
          <c:tx>
            <c:strRef>
              <c:f>check_WHA_IndClass!$BA$11</c:f>
              <c:strCache>
                <c:ptCount val="1"/>
                <c:pt idx="0">
                  <c:v>Utah</c:v>
                </c:pt>
              </c:strCache>
            </c:strRef>
          </c:tx>
          <c:spPr>
            <a:ln w="12700" cap="rnd">
              <a:solidFill>
                <a:schemeClr val="accent1">
                  <a:lumMod val="75000"/>
                  <a:alpha val="80000"/>
                </a:schemeClr>
              </a:solidFill>
              <a:prstDash val="solid"/>
              <a:round/>
            </a:ln>
            <a:effectLst/>
          </c:spPr>
          <c:marker>
            <c:symbol val="none"/>
          </c:marker>
          <c:cat>
            <c:numRef>
              <c:f>check_WHA_IndClass!$BB$6:$BK$6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check_WHA_IndClass!$BB$11:$BK$11</c:f>
              <c:numCache>
                <c:formatCode>0.0%</c:formatCode>
                <c:ptCount val="10"/>
                <c:pt idx="0">
                  <c:v>8.9686098654708515E-2</c:v>
                </c:pt>
                <c:pt idx="1">
                  <c:v>7.8957310162448058E-2</c:v>
                </c:pt>
                <c:pt idx="2">
                  <c:v>7.3205914172376485E-2</c:v>
                </c:pt>
                <c:pt idx="3">
                  <c:v>7.3460568959308609E-2</c:v>
                </c:pt>
                <c:pt idx="4">
                  <c:v>8.1363004172461756E-2</c:v>
                </c:pt>
                <c:pt idx="5">
                  <c:v>9.5462328767123295E-2</c:v>
                </c:pt>
                <c:pt idx="6">
                  <c:v>8.708838821490468E-2</c:v>
                </c:pt>
                <c:pt idx="7">
                  <c:v>9.9233198015336047E-2</c:v>
                </c:pt>
                <c:pt idx="8">
                  <c:v>0.10954816709292413</c:v>
                </c:pt>
                <c:pt idx="9">
                  <c:v>0.1187526697992311</c:v>
                </c:pt>
              </c:numCache>
            </c:numRef>
          </c:val>
          <c:smooth val="0"/>
          <c:extLst>
            <c:ext xmlns:c16="http://schemas.microsoft.com/office/drawing/2014/chart" uri="{C3380CC4-5D6E-409C-BE32-E72D297353CC}">
              <c16:uniqueId val="{00000004-660F-48A1-A7A2-32E9913361C5}"/>
            </c:ext>
          </c:extLst>
        </c:ser>
        <c:ser>
          <c:idx val="5"/>
          <c:order val="5"/>
          <c:tx>
            <c:strRef>
              <c:f>check_WHA_IndClass!$BA$12</c:f>
              <c:strCache>
                <c:ptCount val="1"/>
                <c:pt idx="0">
                  <c:v>State of Utah</c:v>
                </c:pt>
              </c:strCache>
            </c:strRef>
          </c:tx>
          <c:spPr>
            <a:ln w="25400" cap="rnd">
              <a:solidFill>
                <a:srgbClr val="00B050">
                  <a:alpha val="60000"/>
                </a:srgbClr>
              </a:solidFill>
              <a:prstDash val="sysDash"/>
              <a:round/>
            </a:ln>
            <a:effectLst/>
          </c:spPr>
          <c:marker>
            <c:symbol val="none"/>
          </c:marker>
          <c:cat>
            <c:numRef>
              <c:f>check_WHA_IndClass!$BB$6:$BK$6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check_WHA_IndClass!$BB$12:$BK$12</c:f>
              <c:numCache>
                <c:formatCode>0.0%</c:formatCode>
                <c:ptCount val="10"/>
                <c:pt idx="0">
                  <c:v>7.3879945089230001E-2</c:v>
                </c:pt>
                <c:pt idx="1">
                  <c:v>6.458333333333334E-2</c:v>
                </c:pt>
                <c:pt idx="2">
                  <c:v>6.3095424019990631E-2</c:v>
                </c:pt>
                <c:pt idx="3">
                  <c:v>5.7490283603340131E-2</c:v>
                </c:pt>
                <c:pt idx="4">
                  <c:v>5.4756911344137273E-2</c:v>
                </c:pt>
                <c:pt idx="5">
                  <c:v>5.9374064091045224E-2</c:v>
                </c:pt>
                <c:pt idx="6">
                  <c:v>6.8667137074312032E-2</c:v>
                </c:pt>
                <c:pt idx="7">
                  <c:v>7.2014725055602427E-2</c:v>
                </c:pt>
                <c:pt idx="8">
                  <c:v>8.8450029922202272E-2</c:v>
                </c:pt>
                <c:pt idx="9">
                  <c:v>9.0563497406248764E-2</c:v>
                </c:pt>
              </c:numCache>
            </c:numRef>
          </c:val>
          <c:smooth val="0"/>
          <c:extLst>
            <c:ext xmlns:c16="http://schemas.microsoft.com/office/drawing/2014/chart" uri="{C3380CC4-5D6E-409C-BE32-E72D297353CC}">
              <c16:uniqueId val="{00000005-660F-48A1-A7A2-32E9913361C5}"/>
            </c:ext>
          </c:extLst>
        </c:ser>
        <c:ser>
          <c:idx val="6"/>
          <c:order val="6"/>
          <c:tx>
            <c:strRef>
              <c:f>check_WHA_IndClass!$BA$13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check_WHA_IndClass!$BB$6:$BK$6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check_WHA_IndClass!$BB$13:$BK$13</c:f>
              <c:numCache>
                <c:formatCode>0.0%</c:formatCode>
                <c:ptCount val="10"/>
                <c:pt idx="0">
                  <c:v>0.13283327610961981</c:v>
                </c:pt>
                <c:pt idx="1">
                  <c:v>0.12615339959586502</c:v>
                </c:pt>
                <c:pt idx="2">
                  <c:v>0.11666746581363437</c:v>
                </c:pt>
                <c:pt idx="3">
                  <c:v>0.11135836611686577</c:v>
                </c:pt>
                <c:pt idx="4">
                  <c:v>0.10392719221649428</c:v>
                </c:pt>
                <c:pt idx="5">
                  <c:v>9.9152728200814555E-2</c:v>
                </c:pt>
                <c:pt idx="6">
                  <c:v>9.8130832705691062E-2</c:v>
                </c:pt>
                <c:pt idx="7">
                  <c:v>9.8014954592399631E-2</c:v>
                </c:pt>
                <c:pt idx="8">
                  <c:v>9.8892433459936785E-2</c:v>
                </c:pt>
                <c:pt idx="9">
                  <c:v>9.9778866986722711E-2</c:v>
                </c:pt>
              </c:numCache>
            </c:numRef>
          </c:val>
          <c:smooth val="0"/>
          <c:extLst>
            <c:ext xmlns:c16="http://schemas.microsoft.com/office/drawing/2014/chart" uri="{C3380CC4-5D6E-409C-BE32-E72D297353CC}">
              <c16:uniqueId val="{00000006-660F-48A1-A7A2-32E9913361C5}"/>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5.000000000000001E-2"/>
        <c:minorUnit val="2.5000000000000005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check_WHA_IndClass!$BM$4:$BN$4</c:f>
          <c:strCache>
            <c:ptCount val="2"/>
            <c:pt idx="0">
              <c:v>2</c:v>
            </c:pt>
            <c:pt idx="1">
              <c:v>Construction</c:v>
            </c:pt>
          </c:strCache>
        </c:strRef>
      </c:tx>
      <c:layout>
        <c:manualLayout>
          <c:xMode val="edge"/>
          <c:yMode val="edge"/>
          <c:x val="0.5148701282735499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check_WHA_IndClass!$BN$7</c:f>
              <c:strCache>
                <c:ptCount val="1"/>
                <c:pt idx="0">
                  <c:v>Wasatch Front</c:v>
                </c:pt>
              </c:strCache>
            </c:strRef>
          </c:tx>
          <c:spPr>
            <a:ln w="38100" cap="rnd">
              <a:solidFill>
                <a:srgbClr val="C00000">
                  <a:alpha val="80000"/>
                </a:srgbClr>
              </a:solidFill>
              <a:round/>
            </a:ln>
            <a:effectLst/>
          </c:spPr>
          <c:marker>
            <c:symbol val="none"/>
          </c:marker>
          <c:cat>
            <c:numRef>
              <c:f>check_WHA_IndClass!$BO$6:$BX$6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check_WHA_IndClass!$BO$7:$BX$7</c:f>
              <c:numCache>
                <c:formatCode>0.0%</c:formatCode>
                <c:ptCount val="10"/>
                <c:pt idx="0">
                  <c:v>3.8884336055613644E-2</c:v>
                </c:pt>
                <c:pt idx="1">
                  <c:v>3.948178327520005E-2</c:v>
                </c:pt>
                <c:pt idx="2">
                  <c:v>4.0352417382579796E-2</c:v>
                </c:pt>
                <c:pt idx="3">
                  <c:v>4.0971019701375504E-2</c:v>
                </c:pt>
                <c:pt idx="4">
                  <c:v>4.1263076327005037E-2</c:v>
                </c:pt>
                <c:pt idx="5">
                  <c:v>3.8285643656139914E-2</c:v>
                </c:pt>
                <c:pt idx="6">
                  <c:v>4.2702800579430225E-2</c:v>
                </c:pt>
                <c:pt idx="7">
                  <c:v>4.3789683955197257E-2</c:v>
                </c:pt>
                <c:pt idx="8">
                  <c:v>4.7920760315996312E-2</c:v>
                </c:pt>
                <c:pt idx="9">
                  <c:v>5.7087828396631381E-2</c:v>
                </c:pt>
              </c:numCache>
            </c:numRef>
          </c:val>
          <c:smooth val="0"/>
          <c:extLst>
            <c:ext xmlns:c16="http://schemas.microsoft.com/office/drawing/2014/chart" uri="{C3380CC4-5D6E-409C-BE32-E72D297353CC}">
              <c16:uniqueId val="{00000000-1668-4270-803A-15C6EECAFCE2}"/>
            </c:ext>
          </c:extLst>
        </c:ser>
        <c:ser>
          <c:idx val="1"/>
          <c:order val="1"/>
          <c:tx>
            <c:strRef>
              <c:f>check_WHA_IndClass!$BN$8</c:f>
              <c:strCache>
                <c:ptCount val="1"/>
                <c:pt idx="0">
                  <c:v>Weber</c:v>
                </c:pt>
              </c:strCache>
            </c:strRef>
          </c:tx>
          <c:spPr>
            <a:ln w="12700" cap="rnd">
              <a:solidFill>
                <a:srgbClr val="92D050">
                  <a:alpha val="80000"/>
                </a:srgbClr>
              </a:solidFill>
              <a:prstDash val="solid"/>
              <a:round/>
            </a:ln>
            <a:effectLst/>
          </c:spPr>
          <c:marker>
            <c:symbol val="none"/>
          </c:marker>
          <c:cat>
            <c:numRef>
              <c:f>check_WHA_IndClass!$BO$6:$BX$6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check_WHA_IndClass!$BO$8:$BX$8</c:f>
              <c:numCache>
                <c:formatCode>0.0%</c:formatCode>
                <c:ptCount val="10"/>
                <c:pt idx="0">
                  <c:v>1.9691119691119693E-2</c:v>
                </c:pt>
                <c:pt idx="1">
                  <c:v>2.461033634126333E-2</c:v>
                </c:pt>
                <c:pt idx="2">
                  <c:v>2.423735896364396E-2</c:v>
                </c:pt>
                <c:pt idx="3">
                  <c:v>2.4608819345661451E-2</c:v>
                </c:pt>
                <c:pt idx="4">
                  <c:v>2.7435222391575448E-2</c:v>
                </c:pt>
                <c:pt idx="5">
                  <c:v>3.0402737562516453E-2</c:v>
                </c:pt>
                <c:pt idx="6">
                  <c:v>3.0787733012627782E-2</c:v>
                </c:pt>
                <c:pt idx="7">
                  <c:v>3.2452744249601456E-2</c:v>
                </c:pt>
                <c:pt idx="8">
                  <c:v>3.1281198003327786E-2</c:v>
                </c:pt>
                <c:pt idx="9">
                  <c:v>5.3907229419139155E-2</c:v>
                </c:pt>
              </c:numCache>
            </c:numRef>
          </c:val>
          <c:smooth val="0"/>
          <c:extLst>
            <c:ext xmlns:c16="http://schemas.microsoft.com/office/drawing/2014/chart" uri="{C3380CC4-5D6E-409C-BE32-E72D297353CC}">
              <c16:uniqueId val="{00000001-1668-4270-803A-15C6EECAFCE2}"/>
            </c:ext>
          </c:extLst>
        </c:ser>
        <c:ser>
          <c:idx val="2"/>
          <c:order val="2"/>
          <c:tx>
            <c:strRef>
              <c:f>check_WHA_IndClass!$BN$9</c:f>
              <c:strCache>
                <c:ptCount val="1"/>
                <c:pt idx="0">
                  <c:v>Davis</c:v>
                </c:pt>
              </c:strCache>
            </c:strRef>
          </c:tx>
          <c:spPr>
            <a:ln w="12700" cap="rnd">
              <a:solidFill>
                <a:srgbClr val="FFC000">
                  <a:alpha val="80000"/>
                </a:srgbClr>
              </a:solidFill>
              <a:prstDash val="solid"/>
              <a:round/>
            </a:ln>
            <a:effectLst/>
          </c:spPr>
          <c:marker>
            <c:symbol val="none"/>
          </c:marker>
          <c:cat>
            <c:numRef>
              <c:f>check_WHA_IndClass!$BO$6:$BX$6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check_WHA_IndClass!$BO$9:$BX$9</c:f>
              <c:numCache>
                <c:formatCode>0.0%</c:formatCode>
                <c:ptCount val="10"/>
                <c:pt idx="0">
                  <c:v>2.8969290065895811E-2</c:v>
                </c:pt>
                <c:pt idx="1">
                  <c:v>3.2395870416518334E-2</c:v>
                </c:pt>
                <c:pt idx="2">
                  <c:v>3.687821612349914E-2</c:v>
                </c:pt>
                <c:pt idx="3">
                  <c:v>4.2150038669760248E-2</c:v>
                </c:pt>
                <c:pt idx="4">
                  <c:v>4.6790140648934692E-2</c:v>
                </c:pt>
                <c:pt idx="5">
                  <c:v>4.7897817988291645E-2</c:v>
                </c:pt>
                <c:pt idx="6">
                  <c:v>4.5344129554655874E-2</c:v>
                </c:pt>
                <c:pt idx="7">
                  <c:v>3.3208489388264671E-2</c:v>
                </c:pt>
                <c:pt idx="8">
                  <c:v>4.4503219871205153E-2</c:v>
                </c:pt>
                <c:pt idx="9">
                  <c:v>6.0212042408481693E-2</c:v>
                </c:pt>
              </c:numCache>
            </c:numRef>
          </c:val>
          <c:smooth val="0"/>
          <c:extLst>
            <c:ext xmlns:c16="http://schemas.microsoft.com/office/drawing/2014/chart" uri="{C3380CC4-5D6E-409C-BE32-E72D297353CC}">
              <c16:uniqueId val="{00000002-1668-4270-803A-15C6EECAFCE2}"/>
            </c:ext>
          </c:extLst>
        </c:ser>
        <c:ser>
          <c:idx val="3"/>
          <c:order val="3"/>
          <c:tx>
            <c:strRef>
              <c:f>check_WHA_IndClass!$BN$10</c:f>
              <c:strCache>
                <c:ptCount val="1"/>
                <c:pt idx="0">
                  <c:v>Salt Lake</c:v>
                </c:pt>
              </c:strCache>
            </c:strRef>
          </c:tx>
          <c:spPr>
            <a:ln w="12700" cap="rnd">
              <a:solidFill>
                <a:srgbClr val="FF0000">
                  <a:alpha val="80000"/>
                </a:srgbClr>
              </a:solidFill>
              <a:prstDash val="solid"/>
              <a:round/>
            </a:ln>
            <a:effectLst/>
          </c:spPr>
          <c:marker>
            <c:symbol val="none"/>
          </c:marker>
          <c:cat>
            <c:numRef>
              <c:f>check_WHA_IndClass!$BO$6:$BX$6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check_WHA_IndClass!$BO$10:$BX$10</c:f>
              <c:numCache>
                <c:formatCode>0.0%</c:formatCode>
                <c:ptCount val="10"/>
                <c:pt idx="0">
                  <c:v>3.5098280419818356E-2</c:v>
                </c:pt>
                <c:pt idx="1">
                  <c:v>3.8846911957950064E-2</c:v>
                </c:pt>
                <c:pt idx="2">
                  <c:v>4.1265105176786512E-2</c:v>
                </c:pt>
                <c:pt idx="3">
                  <c:v>4.3458301453710789E-2</c:v>
                </c:pt>
                <c:pt idx="4">
                  <c:v>4.1180285343709468E-2</c:v>
                </c:pt>
                <c:pt idx="5">
                  <c:v>4.2233378086509836E-2</c:v>
                </c:pt>
                <c:pt idx="6">
                  <c:v>4.8039693693176927E-2</c:v>
                </c:pt>
                <c:pt idx="7">
                  <c:v>5.1441911562757486E-2</c:v>
                </c:pt>
                <c:pt idx="8">
                  <c:v>5.4662792790476436E-2</c:v>
                </c:pt>
                <c:pt idx="9">
                  <c:v>5.979934439256978E-2</c:v>
                </c:pt>
              </c:numCache>
            </c:numRef>
          </c:val>
          <c:smooth val="0"/>
          <c:extLst>
            <c:ext xmlns:c16="http://schemas.microsoft.com/office/drawing/2014/chart" uri="{C3380CC4-5D6E-409C-BE32-E72D297353CC}">
              <c16:uniqueId val="{00000003-1668-4270-803A-15C6EECAFCE2}"/>
            </c:ext>
          </c:extLst>
        </c:ser>
        <c:ser>
          <c:idx val="4"/>
          <c:order val="4"/>
          <c:tx>
            <c:strRef>
              <c:f>check_WHA_IndClass!$BN$11</c:f>
              <c:strCache>
                <c:ptCount val="1"/>
                <c:pt idx="0">
                  <c:v>Utah</c:v>
                </c:pt>
              </c:strCache>
            </c:strRef>
          </c:tx>
          <c:spPr>
            <a:ln w="12700" cap="rnd">
              <a:solidFill>
                <a:schemeClr val="accent1">
                  <a:lumMod val="75000"/>
                  <a:alpha val="80000"/>
                </a:schemeClr>
              </a:solidFill>
              <a:prstDash val="solid"/>
              <a:round/>
            </a:ln>
            <a:effectLst/>
          </c:spPr>
          <c:marker>
            <c:symbol val="none"/>
          </c:marker>
          <c:cat>
            <c:numRef>
              <c:f>check_WHA_IndClass!$BO$6:$BX$6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check_WHA_IndClass!$BO$11:$BX$11</c:f>
              <c:numCache>
                <c:formatCode>0.0%</c:formatCode>
                <c:ptCount val="10"/>
                <c:pt idx="0">
                  <c:v>6.1179419840038197E-2</c:v>
                </c:pt>
                <c:pt idx="1">
                  <c:v>5.1487629188850609E-2</c:v>
                </c:pt>
                <c:pt idx="2">
                  <c:v>4.7950709884811142E-2</c:v>
                </c:pt>
                <c:pt idx="3">
                  <c:v>4.2760526507163117E-2</c:v>
                </c:pt>
                <c:pt idx="4">
                  <c:v>4.5881662017324916E-2</c:v>
                </c:pt>
                <c:pt idx="5">
                  <c:v>2.8668230388324212E-2</c:v>
                </c:pt>
                <c:pt idx="6">
                  <c:v>3.5905612244897959E-2</c:v>
                </c:pt>
                <c:pt idx="7">
                  <c:v>3.8204110643842916E-2</c:v>
                </c:pt>
                <c:pt idx="8">
                  <c:v>4.3389904981600481E-2</c:v>
                </c:pt>
                <c:pt idx="9">
                  <c:v>5.1476965460945871E-2</c:v>
                </c:pt>
              </c:numCache>
            </c:numRef>
          </c:val>
          <c:smooth val="0"/>
          <c:extLst>
            <c:ext xmlns:c16="http://schemas.microsoft.com/office/drawing/2014/chart" uri="{C3380CC4-5D6E-409C-BE32-E72D297353CC}">
              <c16:uniqueId val="{00000004-1668-4270-803A-15C6EECAFCE2}"/>
            </c:ext>
          </c:extLst>
        </c:ser>
        <c:ser>
          <c:idx val="5"/>
          <c:order val="5"/>
          <c:tx>
            <c:strRef>
              <c:f>check_WHA_IndClass!$BN$12</c:f>
              <c:strCache>
                <c:ptCount val="1"/>
                <c:pt idx="0">
                  <c:v>State of Utah</c:v>
                </c:pt>
              </c:strCache>
            </c:strRef>
          </c:tx>
          <c:spPr>
            <a:ln w="25400" cap="rnd">
              <a:solidFill>
                <a:srgbClr val="00B050">
                  <a:alpha val="60000"/>
                </a:srgbClr>
              </a:solidFill>
              <a:prstDash val="sysDash"/>
              <a:round/>
            </a:ln>
            <a:effectLst/>
          </c:spPr>
          <c:marker>
            <c:symbol val="none"/>
          </c:marker>
          <c:cat>
            <c:numRef>
              <c:f>check_WHA_IndClass!$BO$6:$BX$6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check_WHA_IndClass!$BO$12:$BX$12</c:f>
              <c:numCache>
                <c:formatCode>0.0%</c:formatCode>
                <c:ptCount val="10"/>
                <c:pt idx="0">
                  <c:v>3.8886401732449061E-2</c:v>
                </c:pt>
                <c:pt idx="1">
                  <c:v>3.8966982674076493E-2</c:v>
                </c:pt>
                <c:pt idx="2">
                  <c:v>3.8493831191547916E-2</c:v>
                </c:pt>
                <c:pt idx="3">
                  <c:v>3.9113253483734414E-2</c:v>
                </c:pt>
                <c:pt idx="4">
                  <c:v>4.0661250061181535E-2</c:v>
                </c:pt>
                <c:pt idx="5">
                  <c:v>4.0452062713084103E-2</c:v>
                </c:pt>
                <c:pt idx="6">
                  <c:v>4.4750293136618741E-2</c:v>
                </c:pt>
                <c:pt idx="7">
                  <c:v>4.7856119139214864E-2</c:v>
                </c:pt>
                <c:pt idx="8">
                  <c:v>5.4437738662582745E-2</c:v>
                </c:pt>
                <c:pt idx="9">
                  <c:v>6.1819694920703973E-2</c:v>
                </c:pt>
              </c:numCache>
            </c:numRef>
          </c:val>
          <c:smooth val="0"/>
          <c:extLst>
            <c:ext xmlns:c16="http://schemas.microsoft.com/office/drawing/2014/chart" uri="{C3380CC4-5D6E-409C-BE32-E72D297353CC}">
              <c16:uniqueId val="{00000005-1668-4270-803A-15C6EECAFCE2}"/>
            </c:ext>
          </c:extLst>
        </c:ser>
        <c:ser>
          <c:idx val="6"/>
          <c:order val="6"/>
          <c:tx>
            <c:strRef>
              <c:f>check_WHA_IndClass!$BN$13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check_WHA_IndClass!$BO$6:$BX$6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check_WHA_IndClass!$BO$13:$BX$13</c:f>
              <c:numCache>
                <c:formatCode>0.0%</c:formatCode>
                <c:ptCount val="10"/>
                <c:pt idx="0">
                  <c:v>3.9850046799306094E-2</c:v>
                </c:pt>
                <c:pt idx="1">
                  <c:v>4.0928883553339387E-2</c:v>
                </c:pt>
                <c:pt idx="2">
                  <c:v>4.1359280662426008E-2</c:v>
                </c:pt>
                <c:pt idx="3">
                  <c:v>4.1562554083518506E-2</c:v>
                </c:pt>
                <c:pt idx="4">
                  <c:v>4.1215421696139704E-2</c:v>
                </c:pt>
                <c:pt idx="5">
                  <c:v>4.040879762098773E-2</c:v>
                </c:pt>
                <c:pt idx="6">
                  <c:v>4.0819783291587676E-2</c:v>
                </c:pt>
                <c:pt idx="7">
                  <c:v>4.1516350262371424E-2</c:v>
                </c:pt>
                <c:pt idx="8">
                  <c:v>4.2234330305321394E-2</c:v>
                </c:pt>
                <c:pt idx="9">
                  <c:v>4.407684581811197E-2</c:v>
                </c:pt>
              </c:numCache>
            </c:numRef>
          </c:val>
          <c:smooth val="0"/>
          <c:extLst>
            <c:ext xmlns:c16="http://schemas.microsoft.com/office/drawing/2014/chart" uri="{C3380CC4-5D6E-409C-BE32-E72D297353CC}">
              <c16:uniqueId val="{00000006-1668-4270-803A-15C6EECAFCE2}"/>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5.000000000000001E-2"/>
        <c:minorUnit val="2.5000000000000005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check_WHA_IndClass!$BZ$4:$CA$4</c:f>
          <c:strCache>
            <c:ptCount val="2"/>
            <c:pt idx="0">
              <c:v>3</c:v>
            </c:pt>
            <c:pt idx="1">
              <c:v>Manufacturing</c:v>
            </c:pt>
          </c:strCache>
        </c:strRef>
      </c:tx>
      <c:layout>
        <c:manualLayout>
          <c:xMode val="edge"/>
          <c:yMode val="edge"/>
          <c:x val="0.5148701282735499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check_WHA_IndClass!$CA$7</c:f>
              <c:strCache>
                <c:ptCount val="1"/>
                <c:pt idx="0">
                  <c:v>Wasatch Front</c:v>
                </c:pt>
              </c:strCache>
            </c:strRef>
          </c:tx>
          <c:spPr>
            <a:ln w="38100" cap="rnd">
              <a:solidFill>
                <a:srgbClr val="C00000">
                  <a:alpha val="80000"/>
                </a:srgbClr>
              </a:solidFill>
              <a:round/>
            </a:ln>
            <a:effectLst/>
          </c:spPr>
          <c:marker>
            <c:symbol val="none"/>
          </c:marker>
          <c:cat>
            <c:numRef>
              <c:f>check_WHA_IndClass!$CB$6:$CK$6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check_WHA_IndClass!$CB$7:$CK$7</c:f>
              <c:numCache>
                <c:formatCode>0.0%</c:formatCode>
                <c:ptCount val="10"/>
                <c:pt idx="0">
                  <c:v>2.4049249741458369E-2</c:v>
                </c:pt>
                <c:pt idx="1">
                  <c:v>2.5271931333753894E-2</c:v>
                </c:pt>
                <c:pt idx="2">
                  <c:v>2.6764638696413615E-2</c:v>
                </c:pt>
                <c:pt idx="3">
                  <c:v>3.0167127007162585E-2</c:v>
                </c:pt>
                <c:pt idx="4">
                  <c:v>3.1974333032548562E-2</c:v>
                </c:pt>
                <c:pt idx="5">
                  <c:v>3.6021960565248888E-2</c:v>
                </c:pt>
                <c:pt idx="6">
                  <c:v>3.6615421736582679E-2</c:v>
                </c:pt>
                <c:pt idx="7">
                  <c:v>3.8046329041100529E-2</c:v>
                </c:pt>
                <c:pt idx="8">
                  <c:v>3.5696992970797925E-2</c:v>
                </c:pt>
                <c:pt idx="9">
                  <c:v>3.8227016885553473E-2</c:v>
                </c:pt>
              </c:numCache>
            </c:numRef>
          </c:val>
          <c:smooth val="0"/>
          <c:extLst>
            <c:ext xmlns:c16="http://schemas.microsoft.com/office/drawing/2014/chart" uri="{C3380CC4-5D6E-409C-BE32-E72D297353CC}">
              <c16:uniqueId val="{00000000-EE41-4544-A68E-374DD76B235A}"/>
            </c:ext>
          </c:extLst>
        </c:ser>
        <c:ser>
          <c:idx val="1"/>
          <c:order val="1"/>
          <c:tx>
            <c:strRef>
              <c:f>check_WHA_IndClass!$CA$8</c:f>
              <c:strCache>
                <c:ptCount val="1"/>
                <c:pt idx="0">
                  <c:v>Weber</c:v>
                </c:pt>
              </c:strCache>
            </c:strRef>
          </c:tx>
          <c:spPr>
            <a:ln w="12700" cap="rnd">
              <a:solidFill>
                <a:srgbClr val="92D050">
                  <a:alpha val="80000"/>
                </a:srgbClr>
              </a:solidFill>
              <a:prstDash val="solid"/>
              <a:round/>
            </a:ln>
            <a:effectLst/>
          </c:spPr>
          <c:marker>
            <c:symbol val="none"/>
          </c:marker>
          <c:cat>
            <c:numRef>
              <c:f>check_WHA_IndClass!$CB$6:$CK$6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check_WHA_IndClass!$CB$8:$CK$8</c:f>
              <c:numCache>
                <c:formatCode>0.0%</c:formatCode>
                <c:ptCount val="10"/>
                <c:pt idx="0">
                  <c:v>9.8877264608318444E-3</c:v>
                </c:pt>
                <c:pt idx="1">
                  <c:v>1.0352636687156261E-2</c:v>
                </c:pt>
                <c:pt idx="2">
                  <c:v>1.124289597232518E-2</c:v>
                </c:pt>
                <c:pt idx="3">
                  <c:v>1.442516943356339E-2</c:v>
                </c:pt>
                <c:pt idx="4">
                  <c:v>1.6179666747162522E-2</c:v>
                </c:pt>
                <c:pt idx="5">
                  <c:v>1.8637226970560306E-2</c:v>
                </c:pt>
                <c:pt idx="6">
                  <c:v>1.9839262631371889E-2</c:v>
                </c:pt>
                <c:pt idx="7">
                  <c:v>1.8906990682722172E-2</c:v>
                </c:pt>
                <c:pt idx="8">
                  <c:v>2.138898959034647E-2</c:v>
                </c:pt>
                <c:pt idx="9">
                  <c:v>2.2343725356185271E-2</c:v>
                </c:pt>
              </c:numCache>
            </c:numRef>
          </c:val>
          <c:smooth val="0"/>
          <c:extLst>
            <c:ext xmlns:c16="http://schemas.microsoft.com/office/drawing/2014/chart" uri="{C3380CC4-5D6E-409C-BE32-E72D297353CC}">
              <c16:uniqueId val="{00000001-EE41-4544-A68E-374DD76B235A}"/>
            </c:ext>
          </c:extLst>
        </c:ser>
        <c:ser>
          <c:idx val="2"/>
          <c:order val="2"/>
          <c:tx>
            <c:strRef>
              <c:f>check_WHA_IndClass!$CA$9</c:f>
              <c:strCache>
                <c:ptCount val="1"/>
                <c:pt idx="0">
                  <c:v>Davis</c:v>
                </c:pt>
              </c:strCache>
            </c:strRef>
          </c:tx>
          <c:spPr>
            <a:ln w="12700" cap="rnd">
              <a:solidFill>
                <a:srgbClr val="FFC000">
                  <a:alpha val="80000"/>
                </a:srgbClr>
              </a:solidFill>
              <a:prstDash val="solid"/>
              <a:round/>
            </a:ln>
            <a:effectLst/>
          </c:spPr>
          <c:marker>
            <c:symbol val="none"/>
          </c:marker>
          <c:cat>
            <c:numRef>
              <c:f>check_WHA_IndClass!$CB$6:$CK$6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check_WHA_IndClass!$CB$9:$CK$9</c:f>
              <c:numCache>
                <c:formatCode>0.0%</c:formatCode>
                <c:ptCount val="10"/>
                <c:pt idx="0">
                  <c:v>3.2388081186123505E-2</c:v>
                </c:pt>
                <c:pt idx="1">
                  <c:v>3.67910447761194E-2</c:v>
                </c:pt>
                <c:pt idx="2">
                  <c:v>3.4806588656182455E-2</c:v>
                </c:pt>
                <c:pt idx="3">
                  <c:v>3.3744738531782836E-2</c:v>
                </c:pt>
                <c:pt idx="4">
                  <c:v>3.0193404758591901E-2</c:v>
                </c:pt>
                <c:pt idx="5">
                  <c:v>3.072570563852885E-2</c:v>
                </c:pt>
                <c:pt idx="6">
                  <c:v>2.8801546391752576E-2</c:v>
                </c:pt>
                <c:pt idx="7">
                  <c:v>2.8228302587594404E-2</c:v>
                </c:pt>
                <c:pt idx="8">
                  <c:v>3.155940594059406E-2</c:v>
                </c:pt>
                <c:pt idx="9">
                  <c:v>3.4370755329829326E-2</c:v>
                </c:pt>
              </c:numCache>
            </c:numRef>
          </c:val>
          <c:smooth val="0"/>
          <c:extLst>
            <c:ext xmlns:c16="http://schemas.microsoft.com/office/drawing/2014/chart" uri="{C3380CC4-5D6E-409C-BE32-E72D297353CC}">
              <c16:uniqueId val="{00000002-EE41-4544-A68E-374DD76B235A}"/>
            </c:ext>
          </c:extLst>
        </c:ser>
        <c:ser>
          <c:idx val="3"/>
          <c:order val="3"/>
          <c:tx>
            <c:strRef>
              <c:f>check_WHA_IndClass!$CA$10</c:f>
              <c:strCache>
                <c:ptCount val="1"/>
                <c:pt idx="0">
                  <c:v>Salt Lake</c:v>
                </c:pt>
              </c:strCache>
            </c:strRef>
          </c:tx>
          <c:spPr>
            <a:ln w="12700" cap="rnd">
              <a:solidFill>
                <a:srgbClr val="FF0000">
                  <a:alpha val="80000"/>
                </a:srgbClr>
              </a:solidFill>
              <a:prstDash val="solid"/>
              <a:round/>
            </a:ln>
            <a:effectLst/>
          </c:spPr>
          <c:marker>
            <c:symbol val="none"/>
          </c:marker>
          <c:cat>
            <c:numRef>
              <c:f>check_WHA_IndClass!$CB$6:$CK$6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check_WHA_IndClass!$CB$10:$CK$10</c:f>
              <c:numCache>
                <c:formatCode>0.0%</c:formatCode>
                <c:ptCount val="10"/>
                <c:pt idx="0">
                  <c:v>2.1985033934682985E-2</c:v>
                </c:pt>
                <c:pt idx="1">
                  <c:v>2.1183209656121558E-2</c:v>
                </c:pt>
                <c:pt idx="2">
                  <c:v>2.3282257763859376E-2</c:v>
                </c:pt>
                <c:pt idx="3">
                  <c:v>2.8042728262273307E-2</c:v>
                </c:pt>
                <c:pt idx="4">
                  <c:v>3.1621544191376597E-2</c:v>
                </c:pt>
                <c:pt idx="5">
                  <c:v>3.8334917187075754E-2</c:v>
                </c:pt>
                <c:pt idx="6">
                  <c:v>4.1063786427552477E-2</c:v>
                </c:pt>
                <c:pt idx="7">
                  <c:v>4.2110892015641187E-2</c:v>
                </c:pt>
                <c:pt idx="8">
                  <c:v>3.8174768863704148E-2</c:v>
                </c:pt>
                <c:pt idx="9">
                  <c:v>3.9756337597990972E-2</c:v>
                </c:pt>
              </c:numCache>
            </c:numRef>
          </c:val>
          <c:smooth val="0"/>
          <c:extLst>
            <c:ext xmlns:c16="http://schemas.microsoft.com/office/drawing/2014/chart" uri="{C3380CC4-5D6E-409C-BE32-E72D297353CC}">
              <c16:uniqueId val="{00000003-EE41-4544-A68E-374DD76B235A}"/>
            </c:ext>
          </c:extLst>
        </c:ser>
        <c:ser>
          <c:idx val="4"/>
          <c:order val="4"/>
          <c:tx>
            <c:strRef>
              <c:f>check_WHA_IndClass!$CA$11</c:f>
              <c:strCache>
                <c:ptCount val="1"/>
                <c:pt idx="0">
                  <c:v>Utah</c:v>
                </c:pt>
              </c:strCache>
            </c:strRef>
          </c:tx>
          <c:spPr>
            <a:ln w="12700" cap="rnd">
              <a:solidFill>
                <a:schemeClr val="accent1">
                  <a:lumMod val="75000"/>
                  <a:alpha val="80000"/>
                </a:schemeClr>
              </a:solidFill>
              <a:prstDash val="solid"/>
              <a:round/>
            </a:ln>
            <a:effectLst/>
          </c:spPr>
          <c:marker>
            <c:symbol val="none"/>
          </c:marker>
          <c:cat>
            <c:numRef>
              <c:f>check_WHA_IndClass!$CB$6:$CK$6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check_WHA_IndClass!$CB$11:$CK$11</c:f>
              <c:numCache>
                <c:formatCode>0.0%</c:formatCode>
                <c:ptCount val="10"/>
                <c:pt idx="0">
                  <c:v>3.4086087407477254E-2</c:v>
                </c:pt>
                <c:pt idx="1">
                  <c:v>3.8730793708518958E-2</c:v>
                </c:pt>
                <c:pt idx="2">
                  <c:v>4.190161830101316E-2</c:v>
                </c:pt>
                <c:pt idx="3">
                  <c:v>4.4307172695760379E-2</c:v>
                </c:pt>
                <c:pt idx="4">
                  <c:v>4.5361364330265629E-2</c:v>
                </c:pt>
                <c:pt idx="5">
                  <c:v>4.6071035008900571E-2</c:v>
                </c:pt>
                <c:pt idx="6">
                  <c:v>4.3233949763072925E-2</c:v>
                </c:pt>
                <c:pt idx="7">
                  <c:v>4.9226382657553774E-2</c:v>
                </c:pt>
                <c:pt idx="8">
                  <c:v>4.3775821057463589E-2</c:v>
                </c:pt>
                <c:pt idx="9">
                  <c:v>4.9542931766242249E-2</c:v>
                </c:pt>
              </c:numCache>
            </c:numRef>
          </c:val>
          <c:smooth val="0"/>
          <c:extLst>
            <c:ext xmlns:c16="http://schemas.microsoft.com/office/drawing/2014/chart" uri="{C3380CC4-5D6E-409C-BE32-E72D297353CC}">
              <c16:uniqueId val="{00000004-EE41-4544-A68E-374DD76B235A}"/>
            </c:ext>
          </c:extLst>
        </c:ser>
        <c:ser>
          <c:idx val="5"/>
          <c:order val="5"/>
          <c:tx>
            <c:strRef>
              <c:f>check_WHA_IndClass!$CA$12</c:f>
              <c:strCache>
                <c:ptCount val="1"/>
                <c:pt idx="0">
                  <c:v>State of Utah</c:v>
                </c:pt>
              </c:strCache>
            </c:strRef>
          </c:tx>
          <c:spPr>
            <a:ln w="25400" cap="rnd">
              <a:solidFill>
                <a:srgbClr val="00B050">
                  <a:alpha val="60000"/>
                </a:srgbClr>
              </a:solidFill>
              <a:prstDash val="sysDash"/>
              <a:round/>
            </a:ln>
            <a:effectLst/>
          </c:spPr>
          <c:marker>
            <c:symbol val="none"/>
          </c:marker>
          <c:cat>
            <c:numRef>
              <c:f>check_WHA_IndClass!$CB$6:$CK$6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check_WHA_IndClass!$CB$12:$CK$12</c:f>
              <c:numCache>
                <c:formatCode>0.0%</c:formatCode>
                <c:ptCount val="10"/>
                <c:pt idx="0">
                  <c:v>2.5337125597013208E-2</c:v>
                </c:pt>
                <c:pt idx="1">
                  <c:v>2.5518329270225598E-2</c:v>
                </c:pt>
                <c:pt idx="2">
                  <c:v>2.6904010815682739E-2</c:v>
                </c:pt>
                <c:pt idx="3">
                  <c:v>2.9553274732723751E-2</c:v>
                </c:pt>
                <c:pt idx="4">
                  <c:v>3.0830386152563328E-2</c:v>
                </c:pt>
                <c:pt idx="5">
                  <c:v>3.4987615308720341E-2</c:v>
                </c:pt>
                <c:pt idx="6">
                  <c:v>3.57409595198327E-2</c:v>
                </c:pt>
                <c:pt idx="7">
                  <c:v>3.8019263093300608E-2</c:v>
                </c:pt>
                <c:pt idx="8">
                  <c:v>3.623150279513318E-2</c:v>
                </c:pt>
                <c:pt idx="9">
                  <c:v>3.8207089894411406E-2</c:v>
                </c:pt>
              </c:numCache>
            </c:numRef>
          </c:val>
          <c:smooth val="0"/>
          <c:extLst>
            <c:ext xmlns:c16="http://schemas.microsoft.com/office/drawing/2014/chart" uri="{C3380CC4-5D6E-409C-BE32-E72D297353CC}">
              <c16:uniqueId val="{00000005-EE41-4544-A68E-374DD76B235A}"/>
            </c:ext>
          </c:extLst>
        </c:ser>
        <c:ser>
          <c:idx val="6"/>
          <c:order val="6"/>
          <c:tx>
            <c:strRef>
              <c:f>check_WHA_IndClass!$CA$13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check_WHA_IndClass!$CB$6:$CK$6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check_WHA_IndClass!$CB$13:$CK$13</c:f>
              <c:numCache>
                <c:formatCode>0.0%</c:formatCode>
                <c:ptCount val="10"/>
                <c:pt idx="0">
                  <c:v>2.4440938110598789E-2</c:v>
                </c:pt>
                <c:pt idx="1">
                  <c:v>2.5442715983442381E-2</c:v>
                </c:pt>
                <c:pt idx="2">
                  <c:v>2.6157707803845923E-2</c:v>
                </c:pt>
                <c:pt idx="3">
                  <c:v>2.6808799237515508E-2</c:v>
                </c:pt>
                <c:pt idx="4">
                  <c:v>2.7008898368757049E-2</c:v>
                </c:pt>
                <c:pt idx="5">
                  <c:v>2.727793206992116E-2</c:v>
                </c:pt>
                <c:pt idx="6">
                  <c:v>2.8201278741641883E-2</c:v>
                </c:pt>
                <c:pt idx="7">
                  <c:v>2.9582833411396361E-2</c:v>
                </c:pt>
                <c:pt idx="8">
                  <c:v>3.0938975800595275E-2</c:v>
                </c:pt>
                <c:pt idx="9">
                  <c:v>3.2384377259017376E-2</c:v>
                </c:pt>
              </c:numCache>
            </c:numRef>
          </c:val>
          <c:smooth val="0"/>
          <c:extLst>
            <c:ext xmlns:c16="http://schemas.microsoft.com/office/drawing/2014/chart" uri="{C3380CC4-5D6E-409C-BE32-E72D297353CC}">
              <c16:uniqueId val="{00000006-EE41-4544-A68E-374DD76B235A}"/>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5.000000000000001E-2"/>
        <c:minorUnit val="2.5000000000000005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check_WHA_IndClass!$CM$4:$CN$4</c:f>
          <c:strCache>
            <c:ptCount val="2"/>
            <c:pt idx="0">
              <c:v>4</c:v>
            </c:pt>
            <c:pt idx="1">
              <c:v>Wholesale trade</c:v>
            </c:pt>
          </c:strCache>
        </c:strRef>
      </c:tx>
      <c:layout>
        <c:manualLayout>
          <c:xMode val="edge"/>
          <c:yMode val="edge"/>
          <c:x val="0.5148701282735499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check_WHA_IndClass!$CN$7</c:f>
              <c:strCache>
                <c:ptCount val="1"/>
                <c:pt idx="0">
                  <c:v>Wasatch Front</c:v>
                </c:pt>
              </c:strCache>
            </c:strRef>
          </c:tx>
          <c:spPr>
            <a:ln w="38100" cap="rnd">
              <a:solidFill>
                <a:srgbClr val="C00000">
                  <a:alpha val="80000"/>
                </a:srgbClr>
              </a:solidFill>
              <a:round/>
            </a:ln>
            <a:effectLst/>
          </c:spPr>
          <c:marker>
            <c:symbol val="none"/>
          </c:marker>
          <c:cat>
            <c:numRef>
              <c:f>check_WHA_IndClass!$CO$6:$CX$6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check_WHA_IndClass!$CO$7:$CX$7</c:f>
              <c:numCache>
                <c:formatCode>0.0%</c:formatCode>
                <c:ptCount val="10"/>
                <c:pt idx="0">
                  <c:v>4.7750725028663926E-2</c:v>
                </c:pt>
                <c:pt idx="1">
                  <c:v>5.2055174325916685E-2</c:v>
                </c:pt>
                <c:pt idx="2">
                  <c:v>5.0597406382048668E-2</c:v>
                </c:pt>
                <c:pt idx="3">
                  <c:v>5.5526992287917736E-2</c:v>
                </c:pt>
                <c:pt idx="4">
                  <c:v>5.3758834868280148E-2</c:v>
                </c:pt>
                <c:pt idx="5">
                  <c:v>5.681697424816691E-2</c:v>
                </c:pt>
                <c:pt idx="6">
                  <c:v>5.6593233948957863E-2</c:v>
                </c:pt>
                <c:pt idx="7">
                  <c:v>6.1321539024309132E-2</c:v>
                </c:pt>
                <c:pt idx="8">
                  <c:v>6.415043106374313E-2</c:v>
                </c:pt>
                <c:pt idx="9">
                  <c:v>6.3239247311827951E-2</c:v>
                </c:pt>
              </c:numCache>
            </c:numRef>
          </c:val>
          <c:smooth val="0"/>
          <c:extLst>
            <c:ext xmlns:c16="http://schemas.microsoft.com/office/drawing/2014/chart" uri="{C3380CC4-5D6E-409C-BE32-E72D297353CC}">
              <c16:uniqueId val="{00000000-3EDF-4098-BB75-0C8DE72E00A7}"/>
            </c:ext>
          </c:extLst>
        </c:ser>
        <c:ser>
          <c:idx val="1"/>
          <c:order val="1"/>
          <c:tx>
            <c:strRef>
              <c:f>check_WHA_IndClass!$CN$8</c:f>
              <c:strCache>
                <c:ptCount val="1"/>
                <c:pt idx="0">
                  <c:v>Weber</c:v>
                </c:pt>
              </c:strCache>
            </c:strRef>
          </c:tx>
          <c:spPr>
            <a:ln w="12700" cap="rnd">
              <a:solidFill>
                <a:srgbClr val="92D050">
                  <a:alpha val="80000"/>
                </a:srgbClr>
              </a:solidFill>
              <a:prstDash val="solid"/>
              <a:round/>
            </a:ln>
            <a:effectLst/>
          </c:spPr>
          <c:marker>
            <c:symbol val="none"/>
          </c:marker>
          <c:cat>
            <c:numRef>
              <c:f>check_WHA_IndClass!$CO$6:$CX$6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check_WHA_IndClass!$CO$8:$CX$8</c:f>
              <c:numCache>
                <c:formatCode>0.0%</c:formatCode>
                <c:ptCount val="10"/>
                <c:pt idx="0">
                  <c:v>5.9507978723404256E-2</c:v>
                </c:pt>
                <c:pt idx="1">
                  <c:v>6.9398545935228026E-2</c:v>
                </c:pt>
                <c:pt idx="2">
                  <c:v>3.2798325191905092E-2</c:v>
                </c:pt>
                <c:pt idx="3">
                  <c:v>3.2103321033210334E-2</c:v>
                </c:pt>
                <c:pt idx="4">
                  <c:v>4.4154009184033907E-2</c:v>
                </c:pt>
                <c:pt idx="5">
                  <c:v>2.6218611521418019E-2</c:v>
                </c:pt>
                <c:pt idx="6">
                  <c:v>2.81214848143982E-2</c:v>
                </c:pt>
                <c:pt idx="7">
                  <c:v>6.1852107809260537E-2</c:v>
                </c:pt>
                <c:pt idx="8">
                  <c:v>7.3337679269882661E-2</c:v>
                </c:pt>
                <c:pt idx="9">
                  <c:v>8.4808946877912392E-2</c:v>
                </c:pt>
              </c:numCache>
            </c:numRef>
          </c:val>
          <c:smooth val="0"/>
          <c:extLst>
            <c:ext xmlns:c16="http://schemas.microsoft.com/office/drawing/2014/chart" uri="{C3380CC4-5D6E-409C-BE32-E72D297353CC}">
              <c16:uniqueId val="{00000001-3EDF-4098-BB75-0C8DE72E00A7}"/>
            </c:ext>
          </c:extLst>
        </c:ser>
        <c:ser>
          <c:idx val="2"/>
          <c:order val="2"/>
          <c:tx>
            <c:strRef>
              <c:f>check_WHA_IndClass!$CN$9</c:f>
              <c:strCache>
                <c:ptCount val="1"/>
                <c:pt idx="0">
                  <c:v>Davis</c:v>
                </c:pt>
              </c:strCache>
            </c:strRef>
          </c:tx>
          <c:spPr>
            <a:ln w="12700" cap="rnd">
              <a:solidFill>
                <a:srgbClr val="FFC000">
                  <a:alpha val="80000"/>
                </a:srgbClr>
              </a:solidFill>
              <a:prstDash val="solid"/>
              <a:round/>
            </a:ln>
            <a:effectLst/>
          </c:spPr>
          <c:marker>
            <c:symbol val="none"/>
          </c:marker>
          <c:cat>
            <c:numRef>
              <c:f>check_WHA_IndClass!$CO$6:$CX$6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check_WHA_IndClass!$CO$9:$CX$9</c:f>
              <c:numCache>
                <c:formatCode>0.0%</c:formatCode>
                <c:ptCount val="10"/>
                <c:pt idx="0">
                  <c:v>3.5368886432716219E-2</c:v>
                </c:pt>
                <c:pt idx="1">
                  <c:v>4.8445813497619714E-2</c:v>
                </c:pt>
                <c:pt idx="2">
                  <c:v>7.6429226536227454E-2</c:v>
                </c:pt>
                <c:pt idx="3">
                  <c:v>9.9214431189991265E-2</c:v>
                </c:pt>
                <c:pt idx="4">
                  <c:v>9.5022624434389136E-2</c:v>
                </c:pt>
                <c:pt idx="5">
                  <c:v>9.2088527092342914E-2</c:v>
                </c:pt>
                <c:pt idx="6">
                  <c:v>8.1938976377952749E-2</c:v>
                </c:pt>
                <c:pt idx="7">
                  <c:v>7.1037003197807216E-2</c:v>
                </c:pt>
                <c:pt idx="8">
                  <c:v>6.4405952671383271E-2</c:v>
                </c:pt>
                <c:pt idx="9">
                  <c:v>5.6996086105675144E-2</c:v>
                </c:pt>
              </c:numCache>
            </c:numRef>
          </c:val>
          <c:smooth val="0"/>
          <c:extLst>
            <c:ext xmlns:c16="http://schemas.microsoft.com/office/drawing/2014/chart" uri="{C3380CC4-5D6E-409C-BE32-E72D297353CC}">
              <c16:uniqueId val="{00000002-3EDF-4098-BB75-0C8DE72E00A7}"/>
            </c:ext>
          </c:extLst>
        </c:ser>
        <c:ser>
          <c:idx val="3"/>
          <c:order val="3"/>
          <c:tx>
            <c:strRef>
              <c:f>check_WHA_IndClass!$CN$10</c:f>
              <c:strCache>
                <c:ptCount val="1"/>
                <c:pt idx="0">
                  <c:v>Salt Lake</c:v>
                </c:pt>
              </c:strCache>
            </c:strRef>
          </c:tx>
          <c:spPr>
            <a:ln w="12700" cap="rnd">
              <a:solidFill>
                <a:srgbClr val="FF0000">
                  <a:alpha val="80000"/>
                </a:srgbClr>
              </a:solidFill>
              <a:prstDash val="solid"/>
              <a:round/>
            </a:ln>
            <a:effectLst/>
          </c:spPr>
          <c:marker>
            <c:symbol val="none"/>
          </c:marker>
          <c:cat>
            <c:numRef>
              <c:f>check_WHA_IndClass!$CO$6:$CX$6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check_WHA_IndClass!$CO$10:$CX$10</c:f>
              <c:numCache>
                <c:formatCode>0.0%</c:formatCode>
                <c:ptCount val="10"/>
                <c:pt idx="0">
                  <c:v>3.961909240536092E-2</c:v>
                </c:pt>
                <c:pt idx="1">
                  <c:v>4.1983329247364552E-2</c:v>
                </c:pt>
                <c:pt idx="2">
                  <c:v>4.0591120289106865E-2</c:v>
                </c:pt>
                <c:pt idx="3">
                  <c:v>4.2870094547338429E-2</c:v>
                </c:pt>
                <c:pt idx="4">
                  <c:v>4.5100293854605851E-2</c:v>
                </c:pt>
                <c:pt idx="5">
                  <c:v>4.9556019848524417E-2</c:v>
                </c:pt>
                <c:pt idx="6">
                  <c:v>5.4464227054727019E-2</c:v>
                </c:pt>
                <c:pt idx="7">
                  <c:v>6.4630143903054785E-2</c:v>
                </c:pt>
                <c:pt idx="8">
                  <c:v>6.6938564122483335E-2</c:v>
                </c:pt>
                <c:pt idx="9">
                  <c:v>6.0949121305864544E-2</c:v>
                </c:pt>
              </c:numCache>
            </c:numRef>
          </c:val>
          <c:smooth val="0"/>
          <c:extLst>
            <c:ext xmlns:c16="http://schemas.microsoft.com/office/drawing/2014/chart" uri="{C3380CC4-5D6E-409C-BE32-E72D297353CC}">
              <c16:uniqueId val="{00000003-3EDF-4098-BB75-0C8DE72E00A7}"/>
            </c:ext>
          </c:extLst>
        </c:ser>
        <c:ser>
          <c:idx val="4"/>
          <c:order val="4"/>
          <c:tx>
            <c:strRef>
              <c:f>check_WHA_IndClass!$CN$11</c:f>
              <c:strCache>
                <c:ptCount val="1"/>
                <c:pt idx="0">
                  <c:v>Utah</c:v>
                </c:pt>
              </c:strCache>
            </c:strRef>
          </c:tx>
          <c:spPr>
            <a:ln w="12700" cap="rnd">
              <a:solidFill>
                <a:schemeClr val="accent1">
                  <a:lumMod val="75000"/>
                  <a:alpha val="80000"/>
                </a:schemeClr>
              </a:solidFill>
              <a:prstDash val="solid"/>
              <a:round/>
            </a:ln>
            <a:effectLst/>
          </c:spPr>
          <c:marker>
            <c:symbol val="none"/>
          </c:marker>
          <c:cat>
            <c:numRef>
              <c:f>check_WHA_IndClass!$CO$6:$CX$6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check_WHA_IndClass!$CO$11:$CX$11</c:f>
              <c:numCache>
                <c:formatCode>0.0%</c:formatCode>
                <c:ptCount val="10"/>
                <c:pt idx="0">
                  <c:v>7.2319201995012475E-2</c:v>
                </c:pt>
                <c:pt idx="1">
                  <c:v>7.3051674802221842E-2</c:v>
                </c:pt>
                <c:pt idx="2">
                  <c:v>7.1489946726241621E-2</c:v>
                </c:pt>
                <c:pt idx="3">
                  <c:v>7.4809430951958869E-2</c:v>
                </c:pt>
                <c:pt idx="4">
                  <c:v>5.5093555093555097E-2</c:v>
                </c:pt>
                <c:pt idx="5">
                  <c:v>6.5646908859145953E-2</c:v>
                </c:pt>
                <c:pt idx="6">
                  <c:v>5.7390524585263787E-2</c:v>
                </c:pt>
                <c:pt idx="7">
                  <c:v>4.744787922358016E-2</c:v>
                </c:pt>
                <c:pt idx="8">
                  <c:v>5.3592289719626166E-2</c:v>
                </c:pt>
                <c:pt idx="9">
                  <c:v>6.1983471074380167E-2</c:v>
                </c:pt>
              </c:numCache>
            </c:numRef>
          </c:val>
          <c:smooth val="0"/>
          <c:extLst>
            <c:ext xmlns:c16="http://schemas.microsoft.com/office/drawing/2014/chart" uri="{C3380CC4-5D6E-409C-BE32-E72D297353CC}">
              <c16:uniqueId val="{00000004-3EDF-4098-BB75-0C8DE72E00A7}"/>
            </c:ext>
          </c:extLst>
        </c:ser>
        <c:ser>
          <c:idx val="5"/>
          <c:order val="5"/>
          <c:tx>
            <c:strRef>
              <c:f>check_WHA_IndClass!$CN$12</c:f>
              <c:strCache>
                <c:ptCount val="1"/>
                <c:pt idx="0">
                  <c:v>State of Utah</c:v>
                </c:pt>
              </c:strCache>
            </c:strRef>
          </c:tx>
          <c:spPr>
            <a:ln w="25400" cap="rnd">
              <a:solidFill>
                <a:srgbClr val="00B050">
                  <a:alpha val="60000"/>
                </a:srgbClr>
              </a:solidFill>
              <a:prstDash val="sysDash"/>
              <a:round/>
            </a:ln>
            <a:effectLst/>
          </c:spPr>
          <c:marker>
            <c:symbol val="none"/>
          </c:marker>
          <c:cat>
            <c:numRef>
              <c:f>check_WHA_IndClass!$CO$6:$CX$6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check_WHA_IndClass!$CO$12:$CX$12</c:f>
              <c:numCache>
                <c:formatCode>0.0%</c:formatCode>
                <c:ptCount val="10"/>
                <c:pt idx="0">
                  <c:v>5.1781659143794331E-2</c:v>
                </c:pt>
                <c:pt idx="1">
                  <c:v>5.5383645636353215E-2</c:v>
                </c:pt>
                <c:pt idx="2">
                  <c:v>5.3407443209279842E-2</c:v>
                </c:pt>
                <c:pt idx="3">
                  <c:v>5.7901305975828793E-2</c:v>
                </c:pt>
                <c:pt idx="4">
                  <c:v>5.5347947623951746E-2</c:v>
                </c:pt>
                <c:pt idx="5">
                  <c:v>5.8518647208709751E-2</c:v>
                </c:pt>
                <c:pt idx="6">
                  <c:v>5.7594420540510137E-2</c:v>
                </c:pt>
                <c:pt idx="7">
                  <c:v>6.0406118711623401E-2</c:v>
                </c:pt>
                <c:pt idx="8">
                  <c:v>6.3448050888925134E-2</c:v>
                </c:pt>
                <c:pt idx="9">
                  <c:v>6.4573748308525039E-2</c:v>
                </c:pt>
              </c:numCache>
            </c:numRef>
          </c:val>
          <c:smooth val="0"/>
          <c:extLst>
            <c:ext xmlns:c16="http://schemas.microsoft.com/office/drawing/2014/chart" uri="{C3380CC4-5D6E-409C-BE32-E72D297353CC}">
              <c16:uniqueId val="{00000005-3EDF-4098-BB75-0C8DE72E00A7}"/>
            </c:ext>
          </c:extLst>
        </c:ser>
        <c:ser>
          <c:idx val="6"/>
          <c:order val="6"/>
          <c:tx>
            <c:strRef>
              <c:f>check_WHA_IndClass!$CN$13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check_WHA_IndClass!$CO$6:$CX$6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check_WHA_IndClass!$CO$13:$CX$13</c:f>
              <c:numCache>
                <c:formatCode>0.0%</c:formatCode>
                <c:ptCount val="10"/>
                <c:pt idx="0">
                  <c:v>5.4034224269503522E-2</c:v>
                </c:pt>
                <c:pt idx="1">
                  <c:v>5.6146036785595918E-2</c:v>
                </c:pt>
                <c:pt idx="2">
                  <c:v>5.6639050191414575E-2</c:v>
                </c:pt>
                <c:pt idx="3">
                  <c:v>5.7321789283093443E-2</c:v>
                </c:pt>
                <c:pt idx="4">
                  <c:v>5.6572514860547797E-2</c:v>
                </c:pt>
                <c:pt idx="5">
                  <c:v>5.614364545999137E-2</c:v>
                </c:pt>
                <c:pt idx="6">
                  <c:v>5.7025349565994705E-2</c:v>
                </c:pt>
                <c:pt idx="7">
                  <c:v>5.8504727566072293E-2</c:v>
                </c:pt>
                <c:pt idx="8">
                  <c:v>6.0111416038509509E-2</c:v>
                </c:pt>
                <c:pt idx="9">
                  <c:v>6.3198912285608838E-2</c:v>
                </c:pt>
              </c:numCache>
            </c:numRef>
          </c:val>
          <c:smooth val="0"/>
          <c:extLst>
            <c:ext xmlns:c16="http://schemas.microsoft.com/office/drawing/2014/chart" uri="{C3380CC4-5D6E-409C-BE32-E72D297353CC}">
              <c16:uniqueId val="{00000006-3EDF-4098-BB75-0C8DE72E00A7}"/>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5.000000000000001E-2"/>
        <c:minorUnit val="2.5000000000000005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check_WHA_IndClass!$CZ$4:$DA$4</c:f>
          <c:strCache>
            <c:ptCount val="2"/>
            <c:pt idx="0">
              <c:v>5</c:v>
            </c:pt>
            <c:pt idx="1">
              <c:v>Retail trade</c:v>
            </c:pt>
          </c:strCache>
        </c:strRef>
      </c:tx>
      <c:layout>
        <c:manualLayout>
          <c:xMode val="edge"/>
          <c:yMode val="edge"/>
          <c:x val="0.5148701282735499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check_WHA_IndClass!$DA$7</c:f>
              <c:strCache>
                <c:ptCount val="1"/>
                <c:pt idx="0">
                  <c:v>Wasatch Front</c:v>
                </c:pt>
              </c:strCache>
            </c:strRef>
          </c:tx>
          <c:spPr>
            <a:ln w="38100" cap="rnd">
              <a:solidFill>
                <a:srgbClr val="C00000">
                  <a:alpha val="80000"/>
                </a:srgbClr>
              </a:solidFill>
              <a:round/>
            </a:ln>
            <a:effectLst/>
          </c:spPr>
          <c:marker>
            <c:symbol val="none"/>
          </c:marker>
          <c:cat>
            <c:numRef>
              <c:f>check_WHA_IndClass!$DB$6:$DK$6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check_WHA_IndClass!$DB$7:$DK$7</c:f>
              <c:numCache>
                <c:formatCode>0.0%</c:formatCode>
                <c:ptCount val="10"/>
                <c:pt idx="0">
                  <c:v>3.1296716438910285E-2</c:v>
                </c:pt>
                <c:pt idx="1">
                  <c:v>3.0819273973196861E-2</c:v>
                </c:pt>
                <c:pt idx="2">
                  <c:v>3.0737299010446719E-2</c:v>
                </c:pt>
                <c:pt idx="3">
                  <c:v>3.1897940154276508E-2</c:v>
                </c:pt>
                <c:pt idx="4">
                  <c:v>3.6022183009831107E-2</c:v>
                </c:pt>
                <c:pt idx="5">
                  <c:v>3.7432452408718363E-2</c:v>
                </c:pt>
                <c:pt idx="6">
                  <c:v>4.0701010551818677E-2</c:v>
                </c:pt>
                <c:pt idx="7">
                  <c:v>4.6131782328101348E-2</c:v>
                </c:pt>
                <c:pt idx="8">
                  <c:v>4.8160388783411077E-2</c:v>
                </c:pt>
                <c:pt idx="9">
                  <c:v>5.1651892415211932E-2</c:v>
                </c:pt>
              </c:numCache>
            </c:numRef>
          </c:val>
          <c:smooth val="0"/>
          <c:extLst>
            <c:ext xmlns:c16="http://schemas.microsoft.com/office/drawing/2014/chart" uri="{C3380CC4-5D6E-409C-BE32-E72D297353CC}">
              <c16:uniqueId val="{00000000-55F4-41A1-9FFE-5A5022723B20}"/>
            </c:ext>
          </c:extLst>
        </c:ser>
        <c:ser>
          <c:idx val="1"/>
          <c:order val="1"/>
          <c:tx>
            <c:strRef>
              <c:f>check_WHA_IndClass!$DA$8</c:f>
              <c:strCache>
                <c:ptCount val="1"/>
                <c:pt idx="0">
                  <c:v>Weber</c:v>
                </c:pt>
              </c:strCache>
            </c:strRef>
          </c:tx>
          <c:spPr>
            <a:ln w="12700" cap="rnd">
              <a:solidFill>
                <a:srgbClr val="92D050">
                  <a:alpha val="80000"/>
                </a:srgbClr>
              </a:solidFill>
              <a:prstDash val="solid"/>
              <a:round/>
            </a:ln>
            <a:effectLst/>
          </c:spPr>
          <c:marker>
            <c:symbol val="none"/>
          </c:marker>
          <c:cat>
            <c:numRef>
              <c:f>check_WHA_IndClass!$DB$6:$DK$6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check_WHA_IndClass!$DB$8:$DK$8</c:f>
              <c:numCache>
                <c:formatCode>0.0%</c:formatCode>
                <c:ptCount val="10"/>
                <c:pt idx="0">
                  <c:v>2.3859649122807018E-2</c:v>
                </c:pt>
                <c:pt idx="1">
                  <c:v>2.302745915884602E-2</c:v>
                </c:pt>
                <c:pt idx="2">
                  <c:v>2.0877754086709312E-2</c:v>
                </c:pt>
                <c:pt idx="3">
                  <c:v>2.0411591768164636E-2</c:v>
                </c:pt>
                <c:pt idx="4">
                  <c:v>1.9524548647986275E-2</c:v>
                </c:pt>
                <c:pt idx="5">
                  <c:v>2.2235323844015834E-2</c:v>
                </c:pt>
                <c:pt idx="6">
                  <c:v>2.7884615384615386E-2</c:v>
                </c:pt>
                <c:pt idx="7">
                  <c:v>4.3337287465401345E-2</c:v>
                </c:pt>
                <c:pt idx="8">
                  <c:v>5.2772058262792645E-2</c:v>
                </c:pt>
                <c:pt idx="9">
                  <c:v>5.9342886090606457E-2</c:v>
                </c:pt>
              </c:numCache>
            </c:numRef>
          </c:val>
          <c:smooth val="0"/>
          <c:extLst>
            <c:ext xmlns:c16="http://schemas.microsoft.com/office/drawing/2014/chart" uri="{C3380CC4-5D6E-409C-BE32-E72D297353CC}">
              <c16:uniqueId val="{00000001-55F4-41A1-9FFE-5A5022723B20}"/>
            </c:ext>
          </c:extLst>
        </c:ser>
        <c:ser>
          <c:idx val="2"/>
          <c:order val="2"/>
          <c:tx>
            <c:strRef>
              <c:f>check_WHA_IndClass!$DA$9</c:f>
              <c:strCache>
                <c:ptCount val="1"/>
                <c:pt idx="0">
                  <c:v>Davis</c:v>
                </c:pt>
              </c:strCache>
            </c:strRef>
          </c:tx>
          <c:spPr>
            <a:ln w="12700" cap="rnd">
              <a:solidFill>
                <a:srgbClr val="FFC000">
                  <a:alpha val="80000"/>
                </a:srgbClr>
              </a:solidFill>
              <a:prstDash val="solid"/>
              <a:round/>
            </a:ln>
            <a:effectLst/>
          </c:spPr>
          <c:marker>
            <c:symbol val="none"/>
          </c:marker>
          <c:cat>
            <c:numRef>
              <c:f>check_WHA_IndClass!$DB$6:$DK$6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check_WHA_IndClass!$DB$9:$DK$9</c:f>
              <c:numCache>
                <c:formatCode>0.0%</c:formatCode>
                <c:ptCount val="10"/>
                <c:pt idx="0">
                  <c:v>3.3898305084745763E-2</c:v>
                </c:pt>
                <c:pt idx="1">
                  <c:v>3.0447866879093646E-2</c:v>
                </c:pt>
                <c:pt idx="2">
                  <c:v>2.7816171389080858E-2</c:v>
                </c:pt>
                <c:pt idx="3">
                  <c:v>3.6392951744788668E-2</c:v>
                </c:pt>
                <c:pt idx="4">
                  <c:v>3.691411935953421E-2</c:v>
                </c:pt>
                <c:pt idx="5">
                  <c:v>4.0989988876529479E-2</c:v>
                </c:pt>
                <c:pt idx="6">
                  <c:v>4.9340004258037043E-2</c:v>
                </c:pt>
                <c:pt idx="7">
                  <c:v>4.5901822654590183E-2</c:v>
                </c:pt>
                <c:pt idx="8">
                  <c:v>4.0467227635075285E-2</c:v>
                </c:pt>
                <c:pt idx="9">
                  <c:v>4.467680608365019E-2</c:v>
                </c:pt>
              </c:numCache>
            </c:numRef>
          </c:val>
          <c:smooth val="0"/>
          <c:extLst>
            <c:ext xmlns:c16="http://schemas.microsoft.com/office/drawing/2014/chart" uri="{C3380CC4-5D6E-409C-BE32-E72D297353CC}">
              <c16:uniqueId val="{00000002-55F4-41A1-9FFE-5A5022723B20}"/>
            </c:ext>
          </c:extLst>
        </c:ser>
        <c:ser>
          <c:idx val="3"/>
          <c:order val="3"/>
          <c:tx>
            <c:strRef>
              <c:f>check_WHA_IndClass!$DA$10</c:f>
              <c:strCache>
                <c:ptCount val="1"/>
                <c:pt idx="0">
                  <c:v>Salt Lake</c:v>
                </c:pt>
              </c:strCache>
            </c:strRef>
          </c:tx>
          <c:spPr>
            <a:ln w="12700" cap="rnd">
              <a:solidFill>
                <a:srgbClr val="FF0000">
                  <a:alpha val="80000"/>
                </a:srgbClr>
              </a:solidFill>
              <a:prstDash val="solid"/>
              <a:round/>
            </a:ln>
            <a:effectLst/>
          </c:spPr>
          <c:marker>
            <c:symbol val="none"/>
          </c:marker>
          <c:cat>
            <c:numRef>
              <c:f>check_WHA_IndClass!$DB$6:$DK$6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check_WHA_IndClass!$DB$10:$DK$10</c:f>
              <c:numCache>
                <c:formatCode>0.0%</c:formatCode>
                <c:ptCount val="10"/>
                <c:pt idx="0">
                  <c:v>2.6446875160478611E-2</c:v>
                </c:pt>
                <c:pt idx="1">
                  <c:v>2.7545557413318471E-2</c:v>
                </c:pt>
                <c:pt idx="2">
                  <c:v>2.9904506617523873E-2</c:v>
                </c:pt>
                <c:pt idx="3">
                  <c:v>3.0863081046417943E-2</c:v>
                </c:pt>
                <c:pt idx="4">
                  <c:v>3.6070694615700782E-2</c:v>
                </c:pt>
                <c:pt idx="5">
                  <c:v>3.7495174366233432E-2</c:v>
                </c:pt>
                <c:pt idx="6">
                  <c:v>3.7607697629079929E-2</c:v>
                </c:pt>
                <c:pt idx="7">
                  <c:v>4.1780214208758479E-2</c:v>
                </c:pt>
                <c:pt idx="8">
                  <c:v>4.4852095251603552E-2</c:v>
                </c:pt>
                <c:pt idx="9">
                  <c:v>4.7293957741257879E-2</c:v>
                </c:pt>
              </c:numCache>
            </c:numRef>
          </c:val>
          <c:smooth val="0"/>
          <c:extLst>
            <c:ext xmlns:c16="http://schemas.microsoft.com/office/drawing/2014/chart" uri="{C3380CC4-5D6E-409C-BE32-E72D297353CC}">
              <c16:uniqueId val="{00000003-55F4-41A1-9FFE-5A5022723B20}"/>
            </c:ext>
          </c:extLst>
        </c:ser>
        <c:ser>
          <c:idx val="4"/>
          <c:order val="4"/>
          <c:tx>
            <c:strRef>
              <c:f>check_WHA_IndClass!$DA$11</c:f>
              <c:strCache>
                <c:ptCount val="1"/>
                <c:pt idx="0">
                  <c:v>Utah</c:v>
                </c:pt>
              </c:strCache>
            </c:strRef>
          </c:tx>
          <c:spPr>
            <a:ln w="12700" cap="rnd">
              <a:solidFill>
                <a:schemeClr val="accent1">
                  <a:lumMod val="75000"/>
                  <a:alpha val="80000"/>
                </a:schemeClr>
              </a:solidFill>
              <a:prstDash val="solid"/>
              <a:round/>
            </a:ln>
            <a:effectLst/>
          </c:spPr>
          <c:marker>
            <c:symbol val="none"/>
          </c:marker>
          <c:cat>
            <c:numRef>
              <c:f>check_WHA_IndClass!$DB$6:$DK$6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check_WHA_IndClass!$DB$11:$DK$11</c:f>
              <c:numCache>
                <c:formatCode>0.0%</c:formatCode>
                <c:ptCount val="10"/>
                <c:pt idx="0">
                  <c:v>4.3293246993524513E-2</c:v>
                </c:pt>
                <c:pt idx="1">
                  <c:v>4.1312140193345163E-2</c:v>
                </c:pt>
                <c:pt idx="2">
                  <c:v>3.8341186202927743E-2</c:v>
                </c:pt>
                <c:pt idx="3">
                  <c:v>3.6259952657628575E-2</c:v>
                </c:pt>
                <c:pt idx="4">
                  <c:v>4.2406757273454068E-2</c:v>
                </c:pt>
                <c:pt idx="5">
                  <c:v>4.1217011262397039E-2</c:v>
                </c:pt>
                <c:pt idx="6">
                  <c:v>4.7052672853221802E-2</c:v>
                </c:pt>
                <c:pt idx="7">
                  <c:v>5.5989705928506418E-2</c:v>
                </c:pt>
                <c:pt idx="8">
                  <c:v>5.6806259180431071E-2</c:v>
                </c:pt>
                <c:pt idx="9">
                  <c:v>6.0523131877628623E-2</c:v>
                </c:pt>
              </c:numCache>
            </c:numRef>
          </c:val>
          <c:smooth val="0"/>
          <c:extLst>
            <c:ext xmlns:c16="http://schemas.microsoft.com/office/drawing/2014/chart" uri="{C3380CC4-5D6E-409C-BE32-E72D297353CC}">
              <c16:uniqueId val="{00000004-55F4-41A1-9FFE-5A5022723B20}"/>
            </c:ext>
          </c:extLst>
        </c:ser>
        <c:ser>
          <c:idx val="5"/>
          <c:order val="5"/>
          <c:tx>
            <c:strRef>
              <c:f>check_WHA_IndClass!$DA$12</c:f>
              <c:strCache>
                <c:ptCount val="1"/>
                <c:pt idx="0">
                  <c:v>State of Utah</c:v>
                </c:pt>
              </c:strCache>
            </c:strRef>
          </c:tx>
          <c:spPr>
            <a:ln w="25400" cap="rnd">
              <a:solidFill>
                <a:srgbClr val="00B050">
                  <a:alpha val="60000"/>
                </a:srgbClr>
              </a:solidFill>
              <a:prstDash val="sysDash"/>
              <a:round/>
            </a:ln>
            <a:effectLst/>
          </c:spPr>
          <c:marker>
            <c:symbol val="none"/>
          </c:marker>
          <c:cat>
            <c:numRef>
              <c:f>check_WHA_IndClass!$DB$6:$DK$6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check_WHA_IndClass!$DB$12:$DK$12</c:f>
              <c:numCache>
                <c:formatCode>0.0%</c:formatCode>
                <c:ptCount val="10"/>
                <c:pt idx="0">
                  <c:v>3.201554373009461E-2</c:v>
                </c:pt>
                <c:pt idx="1">
                  <c:v>3.0912370895586495E-2</c:v>
                </c:pt>
                <c:pt idx="2">
                  <c:v>3.119921363040629E-2</c:v>
                </c:pt>
                <c:pt idx="3">
                  <c:v>3.2649711819286137E-2</c:v>
                </c:pt>
                <c:pt idx="4">
                  <c:v>3.5762301694003767E-2</c:v>
                </c:pt>
                <c:pt idx="5">
                  <c:v>3.6490814618889734E-2</c:v>
                </c:pt>
                <c:pt idx="6">
                  <c:v>4.026927337577757E-2</c:v>
                </c:pt>
                <c:pt idx="7">
                  <c:v>4.5720693417383926E-2</c:v>
                </c:pt>
                <c:pt idx="8">
                  <c:v>4.6743766502192328E-2</c:v>
                </c:pt>
                <c:pt idx="9">
                  <c:v>5.0802918006805572E-2</c:v>
                </c:pt>
              </c:numCache>
            </c:numRef>
          </c:val>
          <c:smooth val="0"/>
          <c:extLst>
            <c:ext xmlns:c16="http://schemas.microsoft.com/office/drawing/2014/chart" uri="{C3380CC4-5D6E-409C-BE32-E72D297353CC}">
              <c16:uniqueId val="{00000005-55F4-41A1-9FFE-5A5022723B20}"/>
            </c:ext>
          </c:extLst>
        </c:ser>
        <c:ser>
          <c:idx val="6"/>
          <c:order val="6"/>
          <c:tx>
            <c:strRef>
              <c:f>check_WHA_IndClass!$DA$13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check_WHA_IndClass!$DB$6:$DK$6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check_WHA_IndClass!$DB$13:$DK$13</c:f>
              <c:numCache>
                <c:formatCode>0.0%</c:formatCode>
                <c:ptCount val="10"/>
                <c:pt idx="0">
                  <c:v>2.5651496347768948E-2</c:v>
                </c:pt>
                <c:pt idx="1">
                  <c:v>2.5895389989307793E-2</c:v>
                </c:pt>
                <c:pt idx="2">
                  <c:v>2.6192746690975061E-2</c:v>
                </c:pt>
                <c:pt idx="3">
                  <c:v>2.6492650697975659E-2</c:v>
                </c:pt>
                <c:pt idx="4">
                  <c:v>2.6759082973312056E-2</c:v>
                </c:pt>
                <c:pt idx="5">
                  <c:v>2.7023832843300778E-2</c:v>
                </c:pt>
                <c:pt idx="6">
                  <c:v>2.7833609457201019E-2</c:v>
                </c:pt>
                <c:pt idx="7">
                  <c:v>2.915894476975962E-2</c:v>
                </c:pt>
                <c:pt idx="8">
                  <c:v>3.0582036310330983E-2</c:v>
                </c:pt>
                <c:pt idx="9">
                  <c:v>3.2268508340889179E-2</c:v>
                </c:pt>
              </c:numCache>
            </c:numRef>
          </c:val>
          <c:smooth val="0"/>
          <c:extLst>
            <c:ext xmlns:c16="http://schemas.microsoft.com/office/drawing/2014/chart" uri="{C3380CC4-5D6E-409C-BE32-E72D297353CC}">
              <c16:uniqueId val="{00000006-55F4-41A1-9FFE-5A5022723B20}"/>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5.000000000000001E-2"/>
        <c:minorUnit val="2.5000000000000005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check_WHA_IndClass!$GM$4:$GN$4</c:f>
          <c:strCache>
            <c:ptCount val="2"/>
            <c:pt idx="0">
              <c:v>12</c:v>
            </c:pt>
            <c:pt idx="1">
              <c:v>Other services (except public administration)</c:v>
            </c:pt>
          </c:strCache>
        </c:strRef>
      </c:tx>
      <c:layout>
        <c:manualLayout>
          <c:xMode val="edge"/>
          <c:yMode val="edge"/>
          <c:x val="0.3400703889065321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check_WHA_IndClass!$GN$7</c:f>
              <c:strCache>
                <c:ptCount val="1"/>
                <c:pt idx="0">
                  <c:v>Wasatch Front</c:v>
                </c:pt>
              </c:strCache>
            </c:strRef>
          </c:tx>
          <c:spPr>
            <a:ln w="38100" cap="rnd">
              <a:solidFill>
                <a:srgbClr val="C00000">
                  <a:alpha val="80000"/>
                </a:srgbClr>
              </a:solidFill>
              <a:round/>
            </a:ln>
            <a:effectLst/>
          </c:spPr>
          <c:marker>
            <c:symbol val="none"/>
          </c:marker>
          <c:cat>
            <c:numRef>
              <c:f>check_WHA_IndClass!$GO$6:$GX$6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check_WHA_IndClass!$GO$7:$GX$7</c:f>
              <c:numCache>
                <c:formatCode>0.0%</c:formatCode>
                <c:ptCount val="10"/>
                <c:pt idx="0">
                  <c:v>7.0597454407294827E-2</c:v>
                </c:pt>
                <c:pt idx="1">
                  <c:v>6.9246198339397338E-2</c:v>
                </c:pt>
                <c:pt idx="2">
                  <c:v>6.4679828173340156E-2</c:v>
                </c:pt>
                <c:pt idx="3">
                  <c:v>6.674403836468347E-2</c:v>
                </c:pt>
                <c:pt idx="4">
                  <c:v>7.0479553823295071E-2</c:v>
                </c:pt>
                <c:pt idx="5">
                  <c:v>6.458678916251967E-2</c:v>
                </c:pt>
                <c:pt idx="6">
                  <c:v>6.908414889525194E-2</c:v>
                </c:pt>
                <c:pt idx="7">
                  <c:v>7.3799135667169821E-2</c:v>
                </c:pt>
                <c:pt idx="8">
                  <c:v>7.7694787640921928E-2</c:v>
                </c:pt>
                <c:pt idx="9">
                  <c:v>8.0160636245521472E-2</c:v>
                </c:pt>
              </c:numCache>
            </c:numRef>
          </c:val>
          <c:smooth val="0"/>
          <c:extLst>
            <c:ext xmlns:c16="http://schemas.microsoft.com/office/drawing/2014/chart" uri="{C3380CC4-5D6E-409C-BE32-E72D297353CC}">
              <c16:uniqueId val="{00000000-BB69-4572-9C21-7373CBCB6D1D}"/>
            </c:ext>
          </c:extLst>
        </c:ser>
        <c:ser>
          <c:idx val="1"/>
          <c:order val="1"/>
          <c:tx>
            <c:strRef>
              <c:f>check_WHA_IndClass!$GN$8</c:f>
              <c:strCache>
                <c:ptCount val="1"/>
                <c:pt idx="0">
                  <c:v>Weber</c:v>
                </c:pt>
              </c:strCache>
            </c:strRef>
          </c:tx>
          <c:spPr>
            <a:ln w="12700" cap="rnd">
              <a:solidFill>
                <a:srgbClr val="92D050">
                  <a:alpha val="80000"/>
                </a:srgbClr>
              </a:solidFill>
              <a:prstDash val="solid"/>
              <a:round/>
            </a:ln>
            <a:effectLst/>
          </c:spPr>
          <c:marker>
            <c:symbol val="none"/>
          </c:marker>
          <c:cat>
            <c:numRef>
              <c:f>check_WHA_IndClass!$GO$6:$GX$6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check_WHA_IndClass!$GO$8:$GX$8</c:f>
              <c:numCache>
                <c:formatCode>0.0%</c:formatCode>
                <c:ptCount val="10"/>
                <c:pt idx="0">
                  <c:v>9.5360164060497313E-2</c:v>
                </c:pt>
                <c:pt idx="1">
                  <c:v>7.9312779477524117E-2</c:v>
                </c:pt>
                <c:pt idx="2">
                  <c:v>5.8910162002945507E-2</c:v>
                </c:pt>
                <c:pt idx="3">
                  <c:v>6.3975155279503107E-2</c:v>
                </c:pt>
                <c:pt idx="4">
                  <c:v>7.7372262773722625E-2</c:v>
                </c:pt>
                <c:pt idx="5">
                  <c:v>7.3839230926569854E-2</c:v>
                </c:pt>
                <c:pt idx="6">
                  <c:v>7.9239641178983342E-2</c:v>
                </c:pt>
                <c:pt idx="7">
                  <c:v>7.7062739560217877E-2</c:v>
                </c:pt>
                <c:pt idx="8">
                  <c:v>7.4639007524913564E-2</c:v>
                </c:pt>
                <c:pt idx="9">
                  <c:v>6.5422396856581536E-2</c:v>
                </c:pt>
              </c:numCache>
            </c:numRef>
          </c:val>
          <c:smooth val="0"/>
          <c:extLst>
            <c:ext xmlns:c16="http://schemas.microsoft.com/office/drawing/2014/chart" uri="{C3380CC4-5D6E-409C-BE32-E72D297353CC}">
              <c16:uniqueId val="{00000001-BB69-4572-9C21-7373CBCB6D1D}"/>
            </c:ext>
          </c:extLst>
        </c:ser>
        <c:ser>
          <c:idx val="2"/>
          <c:order val="2"/>
          <c:tx>
            <c:strRef>
              <c:f>check_WHA_IndClass!$GN$9</c:f>
              <c:strCache>
                <c:ptCount val="1"/>
                <c:pt idx="0">
                  <c:v>Davis</c:v>
                </c:pt>
              </c:strCache>
            </c:strRef>
          </c:tx>
          <c:spPr>
            <a:ln w="12700" cap="rnd">
              <a:solidFill>
                <a:srgbClr val="FFC000">
                  <a:alpha val="80000"/>
                </a:srgbClr>
              </a:solidFill>
              <a:prstDash val="solid"/>
              <a:round/>
            </a:ln>
            <a:effectLst/>
          </c:spPr>
          <c:marker>
            <c:symbol val="none"/>
          </c:marker>
          <c:cat>
            <c:numRef>
              <c:f>check_WHA_IndClass!$GO$6:$GX$6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check_WHA_IndClass!$GO$9:$GX$9</c:f>
              <c:numCache>
                <c:formatCode>0.0%</c:formatCode>
                <c:ptCount val="10"/>
                <c:pt idx="0">
                  <c:v>6.6212438853948286E-2</c:v>
                </c:pt>
                <c:pt idx="1">
                  <c:v>6.6760119151918693E-2</c:v>
                </c:pt>
                <c:pt idx="2">
                  <c:v>6.6666666666666666E-2</c:v>
                </c:pt>
                <c:pt idx="3">
                  <c:v>5.9736594543744123E-2</c:v>
                </c:pt>
                <c:pt idx="4">
                  <c:v>6.6999395039322437E-2</c:v>
                </c:pt>
                <c:pt idx="5">
                  <c:v>6.6074653822998194E-2</c:v>
                </c:pt>
                <c:pt idx="6">
                  <c:v>7.1075581395348836E-2</c:v>
                </c:pt>
                <c:pt idx="7">
                  <c:v>8.6886564762670954E-2</c:v>
                </c:pt>
                <c:pt idx="8">
                  <c:v>9.1087553985080491E-2</c:v>
                </c:pt>
                <c:pt idx="9">
                  <c:v>8.6558307533539727E-2</c:v>
                </c:pt>
              </c:numCache>
            </c:numRef>
          </c:val>
          <c:smooth val="0"/>
          <c:extLst>
            <c:ext xmlns:c16="http://schemas.microsoft.com/office/drawing/2014/chart" uri="{C3380CC4-5D6E-409C-BE32-E72D297353CC}">
              <c16:uniqueId val="{00000002-BB69-4572-9C21-7373CBCB6D1D}"/>
            </c:ext>
          </c:extLst>
        </c:ser>
        <c:ser>
          <c:idx val="3"/>
          <c:order val="3"/>
          <c:tx>
            <c:strRef>
              <c:f>check_WHA_IndClass!$GN$10</c:f>
              <c:strCache>
                <c:ptCount val="1"/>
                <c:pt idx="0">
                  <c:v>Salt Lake</c:v>
                </c:pt>
              </c:strCache>
            </c:strRef>
          </c:tx>
          <c:spPr>
            <a:ln w="12700" cap="rnd">
              <a:solidFill>
                <a:srgbClr val="FF0000">
                  <a:alpha val="80000"/>
                </a:srgbClr>
              </a:solidFill>
              <a:prstDash val="solid"/>
              <a:round/>
            </a:ln>
            <a:effectLst/>
          </c:spPr>
          <c:marker>
            <c:symbol val="none"/>
          </c:marker>
          <c:cat>
            <c:numRef>
              <c:f>check_WHA_IndClass!$GO$6:$GX$6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check_WHA_IndClass!$GO$10:$GX$10</c:f>
              <c:numCache>
                <c:formatCode>0.0%</c:formatCode>
                <c:ptCount val="10"/>
                <c:pt idx="0">
                  <c:v>6.1978962070621098E-2</c:v>
                </c:pt>
                <c:pt idx="1">
                  <c:v>6.4667412442991137E-2</c:v>
                </c:pt>
                <c:pt idx="2">
                  <c:v>5.9738617200674533E-2</c:v>
                </c:pt>
                <c:pt idx="3">
                  <c:v>6.1521901134387678E-2</c:v>
                </c:pt>
                <c:pt idx="4">
                  <c:v>6.3039123502718619E-2</c:v>
                </c:pt>
                <c:pt idx="5">
                  <c:v>5.5159276971711114E-2</c:v>
                </c:pt>
                <c:pt idx="6">
                  <c:v>6.0447052018344834E-2</c:v>
                </c:pt>
                <c:pt idx="7">
                  <c:v>6.3491417880094367E-2</c:v>
                </c:pt>
                <c:pt idx="8">
                  <c:v>6.9796904073795477E-2</c:v>
                </c:pt>
                <c:pt idx="9">
                  <c:v>7.3911842468726563E-2</c:v>
                </c:pt>
              </c:numCache>
            </c:numRef>
          </c:val>
          <c:smooth val="0"/>
          <c:extLst>
            <c:ext xmlns:c16="http://schemas.microsoft.com/office/drawing/2014/chart" uri="{C3380CC4-5D6E-409C-BE32-E72D297353CC}">
              <c16:uniqueId val="{00000003-BB69-4572-9C21-7373CBCB6D1D}"/>
            </c:ext>
          </c:extLst>
        </c:ser>
        <c:ser>
          <c:idx val="4"/>
          <c:order val="4"/>
          <c:tx>
            <c:strRef>
              <c:f>check_WHA_IndClass!$GN$11</c:f>
              <c:strCache>
                <c:ptCount val="1"/>
                <c:pt idx="0">
                  <c:v>Utah</c:v>
                </c:pt>
              </c:strCache>
            </c:strRef>
          </c:tx>
          <c:spPr>
            <a:ln w="12700" cap="rnd">
              <a:solidFill>
                <a:schemeClr val="accent1">
                  <a:lumMod val="75000"/>
                  <a:alpha val="80000"/>
                </a:schemeClr>
              </a:solidFill>
              <a:prstDash val="solid"/>
              <a:round/>
            </a:ln>
            <a:effectLst/>
          </c:spPr>
          <c:marker>
            <c:symbol val="none"/>
          </c:marker>
          <c:cat>
            <c:numRef>
              <c:f>check_WHA_IndClass!$GO$6:$GX$6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check_WHA_IndClass!$GO$11:$GX$11</c:f>
              <c:numCache>
                <c:formatCode>0.0%</c:formatCode>
                <c:ptCount val="10"/>
                <c:pt idx="0">
                  <c:v>8.3751044277360062E-2</c:v>
                </c:pt>
                <c:pt idx="1">
                  <c:v>7.7288696011572636E-2</c:v>
                </c:pt>
                <c:pt idx="2">
                  <c:v>7.7449186012908192E-2</c:v>
                </c:pt>
                <c:pt idx="3">
                  <c:v>8.4619116933527416E-2</c:v>
                </c:pt>
                <c:pt idx="4">
                  <c:v>8.6746760003783938E-2</c:v>
                </c:pt>
                <c:pt idx="5">
                  <c:v>8.0998613037447986E-2</c:v>
                </c:pt>
                <c:pt idx="6">
                  <c:v>8.2479833227589963E-2</c:v>
                </c:pt>
                <c:pt idx="7">
                  <c:v>8.6091549295774644E-2</c:v>
                </c:pt>
                <c:pt idx="8">
                  <c:v>8.6949348292360992E-2</c:v>
                </c:pt>
                <c:pt idx="9">
                  <c:v>9.4728497820055491E-2</c:v>
                </c:pt>
              </c:numCache>
            </c:numRef>
          </c:val>
          <c:smooth val="0"/>
          <c:extLst>
            <c:ext xmlns:c16="http://schemas.microsoft.com/office/drawing/2014/chart" uri="{C3380CC4-5D6E-409C-BE32-E72D297353CC}">
              <c16:uniqueId val="{00000004-BB69-4572-9C21-7373CBCB6D1D}"/>
            </c:ext>
          </c:extLst>
        </c:ser>
        <c:ser>
          <c:idx val="5"/>
          <c:order val="5"/>
          <c:tx>
            <c:strRef>
              <c:f>check_WHA_IndClass!$GN$12</c:f>
              <c:strCache>
                <c:ptCount val="1"/>
                <c:pt idx="0">
                  <c:v>State of Utah</c:v>
                </c:pt>
              </c:strCache>
            </c:strRef>
          </c:tx>
          <c:spPr>
            <a:ln w="25400" cap="rnd">
              <a:solidFill>
                <a:srgbClr val="00B050">
                  <a:alpha val="60000"/>
                </a:srgbClr>
              </a:solidFill>
              <a:prstDash val="sysDash"/>
              <a:round/>
            </a:ln>
            <a:effectLst/>
          </c:spPr>
          <c:marker>
            <c:symbol val="none"/>
          </c:marker>
          <c:cat>
            <c:numRef>
              <c:f>check_WHA_IndClass!$GO$6:$GX$6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check_WHA_IndClass!$GO$12:$GX$12</c:f>
              <c:numCache>
                <c:formatCode>0.0%</c:formatCode>
                <c:ptCount val="10"/>
                <c:pt idx="0">
                  <c:v>7.8159800857212372E-2</c:v>
                </c:pt>
                <c:pt idx="1">
                  <c:v>7.6759452818425208E-2</c:v>
                </c:pt>
                <c:pt idx="2">
                  <c:v>7.108035854694135E-2</c:v>
                </c:pt>
                <c:pt idx="3">
                  <c:v>7.4540140966133747E-2</c:v>
                </c:pt>
                <c:pt idx="4">
                  <c:v>7.4125377975235232E-2</c:v>
                </c:pt>
                <c:pt idx="5">
                  <c:v>6.9822956037398048E-2</c:v>
                </c:pt>
                <c:pt idx="6">
                  <c:v>7.5903494837172361E-2</c:v>
                </c:pt>
                <c:pt idx="7">
                  <c:v>8.0898510620981523E-2</c:v>
                </c:pt>
                <c:pt idx="8">
                  <c:v>8.7534958681603436E-2</c:v>
                </c:pt>
                <c:pt idx="9">
                  <c:v>9.1331460500725464E-2</c:v>
                </c:pt>
              </c:numCache>
            </c:numRef>
          </c:val>
          <c:smooth val="0"/>
          <c:extLst>
            <c:ext xmlns:c16="http://schemas.microsoft.com/office/drawing/2014/chart" uri="{C3380CC4-5D6E-409C-BE32-E72D297353CC}">
              <c16:uniqueId val="{00000005-BB69-4572-9C21-7373CBCB6D1D}"/>
            </c:ext>
          </c:extLst>
        </c:ser>
        <c:ser>
          <c:idx val="6"/>
          <c:order val="6"/>
          <c:tx>
            <c:strRef>
              <c:f>check_WHA_IndClass!$GN$13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check_WHA_IndClass!$GO$6:$GX$6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check_WHA_IndClass!$GO$13:$GX$13</c:f>
              <c:numCache>
                <c:formatCode>0.0%</c:formatCode>
                <c:ptCount val="10"/>
                <c:pt idx="0">
                  <c:v>5.7911143186861538E-2</c:v>
                </c:pt>
                <c:pt idx="1">
                  <c:v>5.7858861961126495E-2</c:v>
                </c:pt>
                <c:pt idx="2">
                  <c:v>5.7516746903707283E-2</c:v>
                </c:pt>
                <c:pt idx="3">
                  <c:v>5.7292985226914311E-2</c:v>
                </c:pt>
                <c:pt idx="4">
                  <c:v>5.7196198137594211E-2</c:v>
                </c:pt>
                <c:pt idx="5">
                  <c:v>5.6900443528944855E-2</c:v>
                </c:pt>
                <c:pt idx="6">
                  <c:v>5.8012794533280565E-2</c:v>
                </c:pt>
                <c:pt idx="7">
                  <c:v>5.9729296525679945E-2</c:v>
                </c:pt>
                <c:pt idx="8">
                  <c:v>6.1748164963538583E-2</c:v>
                </c:pt>
                <c:pt idx="9">
                  <c:v>6.3644187445753744E-2</c:v>
                </c:pt>
              </c:numCache>
            </c:numRef>
          </c:val>
          <c:smooth val="0"/>
          <c:extLst>
            <c:ext xmlns:c16="http://schemas.microsoft.com/office/drawing/2014/chart" uri="{C3380CC4-5D6E-409C-BE32-E72D297353CC}">
              <c16:uniqueId val="{00000006-BB69-4572-9C21-7373CBCB6D1D}"/>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5.000000000000001E-2"/>
        <c:minorUnit val="2.5000000000000005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check_WHA_IndClass!$GZ$4:$HA$4</c:f>
          <c:strCache>
            <c:ptCount val="2"/>
            <c:pt idx="0">
              <c:v>13</c:v>
            </c:pt>
            <c:pt idx="1">
              <c:v>Public administration</c:v>
            </c:pt>
          </c:strCache>
        </c:strRef>
      </c:tx>
      <c:layout>
        <c:manualLayout>
          <c:xMode val="edge"/>
          <c:yMode val="edge"/>
          <c:x val="0.4633505084737905"/>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check_WHA_IndClass!$HA$7</c:f>
              <c:strCache>
                <c:ptCount val="1"/>
                <c:pt idx="0">
                  <c:v>Wasatch Front</c:v>
                </c:pt>
              </c:strCache>
            </c:strRef>
          </c:tx>
          <c:spPr>
            <a:ln w="38100" cap="rnd">
              <a:solidFill>
                <a:srgbClr val="C00000">
                  <a:alpha val="80000"/>
                </a:srgbClr>
              </a:solidFill>
              <a:round/>
            </a:ln>
            <a:effectLst/>
          </c:spPr>
          <c:marker>
            <c:symbol val="none"/>
          </c:marker>
          <c:cat>
            <c:numRef>
              <c:f>check_WHA_IndClass!$HB$6:$HK$6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check_WHA_IndClass!$HB$7:$HK$7</c:f>
              <c:numCache>
                <c:formatCode>0.0%</c:formatCode>
                <c:ptCount val="10"/>
                <c:pt idx="0">
                  <c:v>1.3160159911245433E-2</c:v>
                </c:pt>
                <c:pt idx="1">
                  <c:v>1.1558510236458413E-2</c:v>
                </c:pt>
                <c:pt idx="2">
                  <c:v>1.0794860301807858E-2</c:v>
                </c:pt>
                <c:pt idx="3">
                  <c:v>1.3756059216559676E-2</c:v>
                </c:pt>
                <c:pt idx="4">
                  <c:v>1.749866422410503E-2</c:v>
                </c:pt>
                <c:pt idx="5">
                  <c:v>2.356426182513139E-2</c:v>
                </c:pt>
                <c:pt idx="6">
                  <c:v>2.4155899502159892E-2</c:v>
                </c:pt>
                <c:pt idx="7">
                  <c:v>2.5812434792689052E-2</c:v>
                </c:pt>
                <c:pt idx="8">
                  <c:v>2.6916771512448055E-2</c:v>
                </c:pt>
                <c:pt idx="9">
                  <c:v>2.7530516431924883E-2</c:v>
                </c:pt>
              </c:numCache>
            </c:numRef>
          </c:val>
          <c:smooth val="0"/>
          <c:extLst>
            <c:ext xmlns:c16="http://schemas.microsoft.com/office/drawing/2014/chart" uri="{C3380CC4-5D6E-409C-BE32-E72D297353CC}">
              <c16:uniqueId val="{00000000-ABAE-4DD8-8813-D2F3AEDFE485}"/>
            </c:ext>
          </c:extLst>
        </c:ser>
        <c:ser>
          <c:idx val="1"/>
          <c:order val="1"/>
          <c:tx>
            <c:strRef>
              <c:f>check_WHA_IndClass!$HA$8</c:f>
              <c:strCache>
                <c:ptCount val="1"/>
                <c:pt idx="0">
                  <c:v>Weber</c:v>
                </c:pt>
              </c:strCache>
            </c:strRef>
          </c:tx>
          <c:spPr>
            <a:ln w="12700" cap="rnd">
              <a:solidFill>
                <a:srgbClr val="92D050">
                  <a:alpha val="80000"/>
                </a:srgbClr>
              </a:solidFill>
              <a:prstDash val="solid"/>
              <a:round/>
            </a:ln>
            <a:effectLst/>
          </c:spPr>
          <c:marker>
            <c:symbol val="none"/>
          </c:marker>
          <c:cat>
            <c:numRef>
              <c:f>check_WHA_IndClass!$HB$6:$HK$6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check_WHA_IndClass!$HB$8:$HK$8</c:f>
              <c:numCache>
                <c:formatCode>0.0%</c:formatCode>
                <c:ptCount val="10"/>
                <c:pt idx="0">
                  <c:v>4.2498596744447118E-3</c:v>
                </c:pt>
                <c:pt idx="1">
                  <c:v>7.5681969394544241E-3</c:v>
                </c:pt>
                <c:pt idx="2">
                  <c:v>7.6074235077746195E-3</c:v>
                </c:pt>
                <c:pt idx="3">
                  <c:v>1.2550157944164603E-2</c:v>
                </c:pt>
                <c:pt idx="4">
                  <c:v>1.8356799144537514E-2</c:v>
                </c:pt>
                <c:pt idx="5">
                  <c:v>2.6892081289418359E-2</c:v>
                </c:pt>
                <c:pt idx="6">
                  <c:v>2.6640618062339045E-2</c:v>
                </c:pt>
                <c:pt idx="7">
                  <c:v>2.5673707210487982E-2</c:v>
                </c:pt>
                <c:pt idx="8">
                  <c:v>2.7797387927991527E-2</c:v>
                </c:pt>
                <c:pt idx="9">
                  <c:v>2.6977793199167245E-2</c:v>
                </c:pt>
              </c:numCache>
            </c:numRef>
          </c:val>
          <c:smooth val="0"/>
          <c:extLst>
            <c:ext xmlns:c16="http://schemas.microsoft.com/office/drawing/2014/chart" uri="{C3380CC4-5D6E-409C-BE32-E72D297353CC}">
              <c16:uniqueId val="{00000001-ABAE-4DD8-8813-D2F3AEDFE485}"/>
            </c:ext>
          </c:extLst>
        </c:ser>
        <c:ser>
          <c:idx val="2"/>
          <c:order val="2"/>
          <c:tx>
            <c:strRef>
              <c:f>check_WHA_IndClass!$HA$9</c:f>
              <c:strCache>
                <c:ptCount val="1"/>
                <c:pt idx="0">
                  <c:v>Davis</c:v>
                </c:pt>
              </c:strCache>
            </c:strRef>
          </c:tx>
          <c:spPr>
            <a:ln w="12700" cap="rnd">
              <a:solidFill>
                <a:srgbClr val="FFC000">
                  <a:alpha val="80000"/>
                </a:srgbClr>
              </a:solidFill>
              <a:prstDash val="solid"/>
              <a:round/>
            </a:ln>
            <a:effectLst/>
          </c:spPr>
          <c:marker>
            <c:symbol val="none"/>
          </c:marker>
          <c:cat>
            <c:numRef>
              <c:f>check_WHA_IndClass!$HB$6:$HK$6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check_WHA_IndClass!$HB$9:$HK$9</c:f>
              <c:numCache>
                <c:formatCode>0.0%</c:formatCode>
                <c:ptCount val="10"/>
                <c:pt idx="0">
                  <c:v>9.3846968894270785E-3</c:v>
                </c:pt>
                <c:pt idx="1">
                  <c:v>7.5446328527676108E-3</c:v>
                </c:pt>
                <c:pt idx="2">
                  <c:v>5.3250499223430224E-3</c:v>
                </c:pt>
                <c:pt idx="3">
                  <c:v>1.0885236447520185E-2</c:v>
                </c:pt>
                <c:pt idx="4">
                  <c:v>1.5044119774338203E-2</c:v>
                </c:pt>
                <c:pt idx="5">
                  <c:v>2.1662807201015911E-2</c:v>
                </c:pt>
                <c:pt idx="6">
                  <c:v>2.094843462246777E-2</c:v>
                </c:pt>
                <c:pt idx="7">
                  <c:v>2.4823485693050911E-2</c:v>
                </c:pt>
                <c:pt idx="8">
                  <c:v>2.1567324026885295E-2</c:v>
                </c:pt>
                <c:pt idx="9">
                  <c:v>2.1506176514362256E-2</c:v>
                </c:pt>
              </c:numCache>
            </c:numRef>
          </c:val>
          <c:smooth val="0"/>
          <c:extLst>
            <c:ext xmlns:c16="http://schemas.microsoft.com/office/drawing/2014/chart" uri="{C3380CC4-5D6E-409C-BE32-E72D297353CC}">
              <c16:uniqueId val="{00000002-ABAE-4DD8-8813-D2F3AEDFE485}"/>
            </c:ext>
          </c:extLst>
        </c:ser>
        <c:ser>
          <c:idx val="3"/>
          <c:order val="3"/>
          <c:tx>
            <c:strRef>
              <c:f>check_WHA_IndClass!$HA$10</c:f>
              <c:strCache>
                <c:ptCount val="1"/>
                <c:pt idx="0">
                  <c:v>Salt Lake</c:v>
                </c:pt>
              </c:strCache>
            </c:strRef>
          </c:tx>
          <c:spPr>
            <a:ln w="12700" cap="rnd">
              <a:solidFill>
                <a:srgbClr val="FF0000">
                  <a:alpha val="80000"/>
                </a:srgbClr>
              </a:solidFill>
              <a:prstDash val="solid"/>
              <a:round/>
            </a:ln>
            <a:effectLst/>
          </c:spPr>
          <c:marker>
            <c:symbol val="none"/>
          </c:marker>
          <c:cat>
            <c:numRef>
              <c:f>check_WHA_IndClass!$HB$6:$HK$6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check_WHA_IndClass!$HB$10:$HK$10</c:f>
              <c:numCache>
                <c:formatCode>0.0%</c:formatCode>
                <c:ptCount val="10"/>
                <c:pt idx="0">
                  <c:v>1.3745878772508243E-2</c:v>
                </c:pt>
                <c:pt idx="1">
                  <c:v>1.2181889919116196E-2</c:v>
                </c:pt>
                <c:pt idx="2">
                  <c:v>1.2800620636152055E-2</c:v>
                </c:pt>
                <c:pt idx="3">
                  <c:v>1.425492309199569E-2</c:v>
                </c:pt>
                <c:pt idx="4">
                  <c:v>1.5812051077414208E-2</c:v>
                </c:pt>
                <c:pt idx="5">
                  <c:v>2.337895893695674E-2</c:v>
                </c:pt>
                <c:pt idx="6">
                  <c:v>2.2987341772151899E-2</c:v>
                </c:pt>
                <c:pt idx="7">
                  <c:v>2.6113360323886638E-2</c:v>
                </c:pt>
                <c:pt idx="8">
                  <c:v>2.8755602558291786E-2</c:v>
                </c:pt>
                <c:pt idx="9">
                  <c:v>3.142702329934486E-2</c:v>
                </c:pt>
              </c:numCache>
            </c:numRef>
          </c:val>
          <c:smooth val="0"/>
          <c:extLst>
            <c:ext xmlns:c16="http://schemas.microsoft.com/office/drawing/2014/chart" uri="{C3380CC4-5D6E-409C-BE32-E72D297353CC}">
              <c16:uniqueId val="{00000003-ABAE-4DD8-8813-D2F3AEDFE485}"/>
            </c:ext>
          </c:extLst>
        </c:ser>
        <c:ser>
          <c:idx val="4"/>
          <c:order val="4"/>
          <c:tx>
            <c:strRef>
              <c:f>check_WHA_IndClass!$HA$11</c:f>
              <c:strCache>
                <c:ptCount val="1"/>
                <c:pt idx="0">
                  <c:v>Utah</c:v>
                </c:pt>
              </c:strCache>
            </c:strRef>
          </c:tx>
          <c:spPr>
            <a:ln w="12700" cap="rnd">
              <a:solidFill>
                <a:schemeClr val="accent1">
                  <a:lumMod val="75000"/>
                  <a:alpha val="80000"/>
                </a:schemeClr>
              </a:solidFill>
              <a:prstDash val="solid"/>
              <a:round/>
            </a:ln>
            <a:effectLst/>
          </c:spPr>
          <c:marker>
            <c:symbol val="none"/>
          </c:marker>
          <c:cat>
            <c:numRef>
              <c:f>check_WHA_IndClass!$HB$6:$HK$6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check_WHA_IndClass!$HB$11:$HK$11</c:f>
              <c:numCache>
                <c:formatCode>0.0%</c:formatCode>
                <c:ptCount val="10"/>
                <c:pt idx="0">
                  <c:v>3.4883720930232558E-2</c:v>
                </c:pt>
                <c:pt idx="1">
                  <c:v>2.3825919294862965E-2</c:v>
                </c:pt>
                <c:pt idx="2">
                  <c:v>2.0303885975527767E-2</c:v>
                </c:pt>
                <c:pt idx="3">
                  <c:v>1.9644779332615717E-2</c:v>
                </c:pt>
                <c:pt idx="4">
                  <c:v>2.5451559934318555E-2</c:v>
                </c:pt>
                <c:pt idx="5">
                  <c:v>2.2388059701492536E-2</c:v>
                </c:pt>
                <c:pt idx="6">
                  <c:v>2.9023746701846966E-2</c:v>
                </c:pt>
                <c:pt idx="7">
                  <c:v>2.6987696785289058E-2</c:v>
                </c:pt>
                <c:pt idx="8">
                  <c:v>3.0271668822768435E-2</c:v>
                </c:pt>
                <c:pt idx="9">
                  <c:v>2.8560691469372415E-2</c:v>
                </c:pt>
              </c:numCache>
            </c:numRef>
          </c:val>
          <c:smooth val="0"/>
          <c:extLst>
            <c:ext xmlns:c16="http://schemas.microsoft.com/office/drawing/2014/chart" uri="{C3380CC4-5D6E-409C-BE32-E72D297353CC}">
              <c16:uniqueId val="{00000004-ABAE-4DD8-8813-D2F3AEDFE485}"/>
            </c:ext>
          </c:extLst>
        </c:ser>
        <c:ser>
          <c:idx val="5"/>
          <c:order val="5"/>
          <c:tx>
            <c:strRef>
              <c:f>check_WHA_IndClass!$HA$12</c:f>
              <c:strCache>
                <c:ptCount val="1"/>
                <c:pt idx="0">
                  <c:v>State of Utah</c:v>
                </c:pt>
              </c:strCache>
            </c:strRef>
          </c:tx>
          <c:spPr>
            <a:ln w="25400" cap="rnd">
              <a:solidFill>
                <a:srgbClr val="00B050">
                  <a:alpha val="60000"/>
                </a:srgbClr>
              </a:solidFill>
              <a:prstDash val="sysDash"/>
              <a:round/>
            </a:ln>
            <a:effectLst/>
          </c:spPr>
          <c:marker>
            <c:symbol val="none"/>
          </c:marker>
          <c:cat>
            <c:numRef>
              <c:f>check_WHA_IndClass!$HB$6:$HK$6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check_WHA_IndClass!$HB$12:$HK$12</c:f>
              <c:numCache>
                <c:formatCode>0.0%</c:formatCode>
                <c:ptCount val="10"/>
                <c:pt idx="0">
                  <c:v>1.3874674698090587E-2</c:v>
                </c:pt>
                <c:pt idx="1">
                  <c:v>1.294662966245768E-2</c:v>
                </c:pt>
                <c:pt idx="2">
                  <c:v>1.2530385461280241E-2</c:v>
                </c:pt>
                <c:pt idx="3">
                  <c:v>1.6606403452498978E-2</c:v>
                </c:pt>
                <c:pt idx="4">
                  <c:v>1.9201296787503683E-2</c:v>
                </c:pt>
                <c:pt idx="5">
                  <c:v>2.430895031552751E-2</c:v>
                </c:pt>
                <c:pt idx="6">
                  <c:v>2.4530959659533658E-2</c:v>
                </c:pt>
                <c:pt idx="7">
                  <c:v>2.512249443207127E-2</c:v>
                </c:pt>
                <c:pt idx="8">
                  <c:v>2.5931288666578914E-2</c:v>
                </c:pt>
                <c:pt idx="9">
                  <c:v>2.6824157529134852E-2</c:v>
                </c:pt>
              </c:numCache>
            </c:numRef>
          </c:val>
          <c:smooth val="0"/>
          <c:extLst>
            <c:ext xmlns:c16="http://schemas.microsoft.com/office/drawing/2014/chart" uri="{C3380CC4-5D6E-409C-BE32-E72D297353CC}">
              <c16:uniqueId val="{00000005-ABAE-4DD8-8813-D2F3AEDFE485}"/>
            </c:ext>
          </c:extLst>
        </c:ser>
        <c:ser>
          <c:idx val="6"/>
          <c:order val="6"/>
          <c:tx>
            <c:strRef>
              <c:f>check_WHA_IndClass!$HA$13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check_WHA_IndClass!$HB$6:$HK$6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check_WHA_IndClass!$HB$13:$HK$13</c:f>
              <c:numCache>
                <c:formatCode>0.0%</c:formatCode>
                <c:ptCount val="10"/>
                <c:pt idx="0">
                  <c:v>1.417489368272461E-2</c:v>
                </c:pt>
                <c:pt idx="1">
                  <c:v>1.4826869047840065E-2</c:v>
                </c:pt>
                <c:pt idx="2">
                  <c:v>1.573037320101886E-2</c:v>
                </c:pt>
                <c:pt idx="3">
                  <c:v>1.6425427886991022E-2</c:v>
                </c:pt>
                <c:pt idx="4">
                  <c:v>1.732008888698184E-2</c:v>
                </c:pt>
                <c:pt idx="5">
                  <c:v>1.8676823333278178E-2</c:v>
                </c:pt>
                <c:pt idx="6">
                  <c:v>1.9980432674698598E-2</c:v>
                </c:pt>
                <c:pt idx="7">
                  <c:v>2.1810669520713113E-2</c:v>
                </c:pt>
                <c:pt idx="8">
                  <c:v>2.338489966052168E-2</c:v>
                </c:pt>
                <c:pt idx="9">
                  <c:v>2.5382165446716363E-2</c:v>
                </c:pt>
              </c:numCache>
            </c:numRef>
          </c:val>
          <c:smooth val="0"/>
          <c:extLst>
            <c:ext xmlns:c16="http://schemas.microsoft.com/office/drawing/2014/chart" uri="{C3380CC4-5D6E-409C-BE32-E72D297353CC}">
              <c16:uniqueId val="{00000006-ABAE-4DD8-8813-D2F3AEDFE485}"/>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5.000000000000001E-2"/>
        <c:minorUnit val="2.5000000000000005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check_WHA_IndClass!$HM$4:$HN$4</c:f>
          <c:strCache>
            <c:ptCount val="2"/>
            <c:pt idx="0">
              <c:v>14</c:v>
            </c:pt>
            <c:pt idx="1">
              <c:v>Armed forces</c:v>
            </c:pt>
          </c:strCache>
        </c:strRef>
      </c:tx>
      <c:layout>
        <c:manualLayout>
          <c:xMode val="edge"/>
          <c:yMode val="edge"/>
          <c:x val="0.5020124006924948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check_WHA_IndClass!$HN$7</c:f>
              <c:strCache>
                <c:ptCount val="1"/>
                <c:pt idx="0">
                  <c:v>Wasatch Front</c:v>
                </c:pt>
              </c:strCache>
            </c:strRef>
          </c:tx>
          <c:spPr>
            <a:ln w="38100" cap="rnd">
              <a:solidFill>
                <a:srgbClr val="C00000">
                  <a:alpha val="80000"/>
                </a:srgbClr>
              </a:solidFill>
              <a:round/>
            </a:ln>
            <a:effectLst/>
          </c:spPr>
          <c:marker>
            <c:symbol val="none"/>
          </c:marker>
          <c:cat>
            <c:numRef>
              <c:f>check_WHA_IndClass!$HO$6:$HX$6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check_WHA_IndClass!$HO$7:$HX$7</c:f>
              <c:numCache>
                <c:formatCode>0.0%</c:formatCode>
                <c:ptCount val="10"/>
                <c:pt idx="0">
                  <c:v>6.4713284199173111E-3</c:v>
                </c:pt>
                <c:pt idx="1">
                  <c:v>9.8849748382458663E-3</c:v>
                </c:pt>
                <c:pt idx="2">
                  <c:v>8.4450156049201402E-3</c:v>
                </c:pt>
                <c:pt idx="3">
                  <c:v>8.3662561003950732E-3</c:v>
                </c:pt>
                <c:pt idx="4">
                  <c:v>8.6463118076195618E-3</c:v>
                </c:pt>
                <c:pt idx="5">
                  <c:v>1.6111991547807712E-2</c:v>
                </c:pt>
                <c:pt idx="6">
                  <c:v>1.8258798623974597E-2</c:v>
                </c:pt>
                <c:pt idx="7">
                  <c:v>2.5323133737800051E-2</c:v>
                </c:pt>
                <c:pt idx="8">
                  <c:v>1.9966254218222724E-2</c:v>
                </c:pt>
                <c:pt idx="9">
                  <c:v>2.0885757423251133E-2</c:v>
                </c:pt>
              </c:numCache>
            </c:numRef>
          </c:val>
          <c:smooth val="0"/>
          <c:extLst>
            <c:ext xmlns:c16="http://schemas.microsoft.com/office/drawing/2014/chart" uri="{C3380CC4-5D6E-409C-BE32-E72D297353CC}">
              <c16:uniqueId val="{00000000-2579-499E-81BA-409538EBECDB}"/>
            </c:ext>
          </c:extLst>
        </c:ser>
        <c:ser>
          <c:idx val="1"/>
          <c:order val="1"/>
          <c:tx>
            <c:strRef>
              <c:f>check_WHA_IndClass!$HN$8</c:f>
              <c:strCache>
                <c:ptCount val="1"/>
                <c:pt idx="0">
                  <c:v>Weber</c:v>
                </c:pt>
              </c:strCache>
            </c:strRef>
          </c:tx>
          <c:spPr>
            <a:ln w="12700" cap="rnd">
              <a:solidFill>
                <a:srgbClr val="92D050">
                  <a:alpha val="80000"/>
                </a:srgbClr>
              </a:solidFill>
              <a:prstDash val="solid"/>
              <a:round/>
            </a:ln>
            <a:effectLst/>
          </c:spPr>
          <c:marker>
            <c:symbol val="none"/>
          </c:marker>
          <c:cat>
            <c:numRef>
              <c:f>check_WHA_IndClass!$HO$6:$HX$6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check_WHA_IndClass!$HO$8:$HX$8</c:f>
              <c:numCache>
                <c:formatCode>0.0%</c:formatCode>
                <c:ptCount val="10"/>
                <c:pt idx="0">
                  <c:v>1.5572105619498984E-2</c:v>
                </c:pt>
                <c:pt idx="1">
                  <c:v>2.2808267997148968E-2</c:v>
                </c:pt>
                <c:pt idx="2">
                  <c:v>2.1433850702143386E-2</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1-2579-499E-81BA-409538EBECDB}"/>
            </c:ext>
          </c:extLst>
        </c:ser>
        <c:ser>
          <c:idx val="2"/>
          <c:order val="2"/>
          <c:tx>
            <c:strRef>
              <c:f>check_WHA_IndClass!$HN$9</c:f>
              <c:strCache>
                <c:ptCount val="1"/>
                <c:pt idx="0">
                  <c:v>Davis</c:v>
                </c:pt>
              </c:strCache>
            </c:strRef>
          </c:tx>
          <c:spPr>
            <a:ln w="12700" cap="rnd">
              <a:solidFill>
                <a:srgbClr val="FFC000">
                  <a:alpha val="80000"/>
                </a:srgbClr>
              </a:solidFill>
              <a:prstDash val="solid"/>
              <a:round/>
            </a:ln>
            <a:effectLst/>
          </c:spPr>
          <c:marker>
            <c:symbol val="none"/>
          </c:marker>
          <c:cat>
            <c:numRef>
              <c:f>check_WHA_IndClass!$HO$6:$HX$6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check_WHA_IndClass!$HO$9:$HX$9</c:f>
              <c:numCache>
                <c:formatCode>0.0%</c:formatCode>
                <c:ptCount val="10"/>
                <c:pt idx="0">
                  <c:v>1.1131725417439704E-3</c:v>
                </c:pt>
                <c:pt idx="1">
                  <c:v>2.1551724137931034E-3</c:v>
                </c:pt>
                <c:pt idx="2">
                  <c:v>3.6913990402362494E-4</c:v>
                </c:pt>
                <c:pt idx="3">
                  <c:v>4.4682752457551384E-4</c:v>
                </c:pt>
                <c:pt idx="4">
                  <c:v>0</c:v>
                </c:pt>
                <c:pt idx="5">
                  <c:v>8.771929824561403E-3</c:v>
                </c:pt>
                <c:pt idx="6">
                  <c:v>7.8856579595860034E-3</c:v>
                </c:pt>
                <c:pt idx="7">
                  <c:v>7.0457976849521891E-3</c:v>
                </c:pt>
                <c:pt idx="8">
                  <c:v>7.1743929359823402E-3</c:v>
                </c:pt>
                <c:pt idx="9">
                  <c:v>1.2753897024090695E-2</c:v>
                </c:pt>
              </c:numCache>
            </c:numRef>
          </c:val>
          <c:smooth val="0"/>
          <c:extLst>
            <c:ext xmlns:c16="http://schemas.microsoft.com/office/drawing/2014/chart" uri="{C3380CC4-5D6E-409C-BE32-E72D297353CC}">
              <c16:uniqueId val="{00000002-2579-499E-81BA-409538EBECDB}"/>
            </c:ext>
          </c:extLst>
        </c:ser>
        <c:ser>
          <c:idx val="3"/>
          <c:order val="3"/>
          <c:tx>
            <c:strRef>
              <c:f>check_WHA_IndClass!$HN$10</c:f>
              <c:strCache>
                <c:ptCount val="1"/>
                <c:pt idx="0">
                  <c:v>Salt Lake</c:v>
                </c:pt>
              </c:strCache>
            </c:strRef>
          </c:tx>
          <c:spPr>
            <a:ln w="12700" cap="rnd">
              <a:solidFill>
                <a:srgbClr val="FF0000">
                  <a:alpha val="80000"/>
                </a:srgbClr>
              </a:solidFill>
              <a:prstDash val="solid"/>
              <a:round/>
            </a:ln>
            <a:effectLst/>
          </c:spPr>
          <c:marker>
            <c:symbol val="none"/>
          </c:marker>
          <c:cat>
            <c:numRef>
              <c:f>check_WHA_IndClass!$HO$6:$HX$6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check_WHA_IndClass!$HO$10:$HX$10</c:f>
              <c:numCache>
                <c:formatCode>0.0%</c:formatCode>
                <c:ptCount val="10"/>
                <c:pt idx="0">
                  <c:v>1.1235955056179775E-2</c:v>
                </c:pt>
                <c:pt idx="1">
                  <c:v>2.0408163265306121E-2</c:v>
                </c:pt>
                <c:pt idx="2">
                  <c:v>1.9607843137254902E-2</c:v>
                </c:pt>
                <c:pt idx="3">
                  <c:v>2.1520803443328552E-2</c:v>
                </c:pt>
                <c:pt idx="4">
                  <c:v>2.6501766784452298E-2</c:v>
                </c:pt>
                <c:pt idx="5">
                  <c:v>1.751592356687898E-2</c:v>
                </c:pt>
                <c:pt idx="6">
                  <c:v>2.929427430093209E-2</c:v>
                </c:pt>
                <c:pt idx="7">
                  <c:v>5.5424528301886794E-2</c:v>
                </c:pt>
                <c:pt idx="8">
                  <c:v>5.4123711340206188E-2</c:v>
                </c:pt>
                <c:pt idx="9">
                  <c:v>5.1507537688442212E-2</c:v>
                </c:pt>
              </c:numCache>
            </c:numRef>
          </c:val>
          <c:smooth val="0"/>
          <c:extLst>
            <c:ext xmlns:c16="http://schemas.microsoft.com/office/drawing/2014/chart" uri="{C3380CC4-5D6E-409C-BE32-E72D297353CC}">
              <c16:uniqueId val="{00000003-2579-499E-81BA-409538EBECDB}"/>
            </c:ext>
          </c:extLst>
        </c:ser>
        <c:ser>
          <c:idx val="4"/>
          <c:order val="4"/>
          <c:tx>
            <c:strRef>
              <c:f>check_WHA_IndClass!$HN$11</c:f>
              <c:strCache>
                <c:ptCount val="1"/>
                <c:pt idx="0">
                  <c:v>Utah</c:v>
                </c:pt>
              </c:strCache>
            </c:strRef>
          </c:tx>
          <c:spPr>
            <a:ln w="12700" cap="rnd">
              <a:solidFill>
                <a:schemeClr val="accent1">
                  <a:lumMod val="75000"/>
                  <a:alpha val="80000"/>
                </a:schemeClr>
              </a:solidFill>
              <a:prstDash val="solid"/>
              <a:round/>
            </a:ln>
            <a:effectLst/>
          </c:spPr>
          <c:marker>
            <c:symbol val="none"/>
          </c:marker>
          <c:cat>
            <c:numRef>
              <c:f>check_WHA_IndClass!$HO$6:$HX$6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check_WHA_IndClass!$HO$11:$HX$11</c:f>
              <c:numCache>
                <c:formatCode>0.0%</c:formatCode>
                <c:ptCount val="10"/>
                <c:pt idx="0">
                  <c:v>0</c:v>
                </c:pt>
                <c:pt idx="1">
                  <c:v>0</c:v>
                </c:pt>
                <c:pt idx="2">
                  <c:v>0</c:v>
                </c:pt>
                <c:pt idx="3">
                  <c:v>3.6036036036036036E-2</c:v>
                </c:pt>
                <c:pt idx="4">
                  <c:v>3.5490605427974949E-2</c:v>
                </c:pt>
                <c:pt idx="5">
                  <c:v>6.458333333333334E-2</c:v>
                </c:pt>
                <c:pt idx="6">
                  <c:v>6.9819819819819814E-2</c:v>
                </c:pt>
                <c:pt idx="7">
                  <c:v>7.7605321507760533E-2</c:v>
                </c:pt>
                <c:pt idx="8">
                  <c:v>3.6036036036036036E-2</c:v>
                </c:pt>
                <c:pt idx="9">
                  <c:v>2.8957528957528959E-2</c:v>
                </c:pt>
              </c:numCache>
            </c:numRef>
          </c:val>
          <c:smooth val="0"/>
          <c:extLst>
            <c:ext xmlns:c16="http://schemas.microsoft.com/office/drawing/2014/chart" uri="{C3380CC4-5D6E-409C-BE32-E72D297353CC}">
              <c16:uniqueId val="{00000004-2579-499E-81BA-409538EBECDB}"/>
            </c:ext>
          </c:extLst>
        </c:ser>
        <c:ser>
          <c:idx val="5"/>
          <c:order val="5"/>
          <c:tx>
            <c:strRef>
              <c:f>check_WHA_IndClass!$HN$12</c:f>
              <c:strCache>
                <c:ptCount val="1"/>
                <c:pt idx="0">
                  <c:v>State of Utah</c:v>
                </c:pt>
              </c:strCache>
            </c:strRef>
          </c:tx>
          <c:spPr>
            <a:ln w="25400" cap="rnd">
              <a:solidFill>
                <a:srgbClr val="00B050">
                  <a:alpha val="60000"/>
                </a:srgbClr>
              </a:solidFill>
              <a:prstDash val="sysDash"/>
              <a:round/>
            </a:ln>
            <a:effectLst/>
          </c:spPr>
          <c:marker>
            <c:symbol val="none"/>
          </c:marker>
          <c:cat>
            <c:numRef>
              <c:f>check_WHA_IndClass!$HO$6:$HX$6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check_WHA_IndClass!$HO$12:$HX$12</c:f>
              <c:numCache>
                <c:formatCode>0.0%</c:formatCode>
                <c:ptCount val="10"/>
                <c:pt idx="0">
                  <c:v>2.0651823168764117E-2</c:v>
                </c:pt>
                <c:pt idx="1">
                  <c:v>2.1503781699540266E-2</c:v>
                </c:pt>
                <c:pt idx="2">
                  <c:v>1.5170472317797936E-2</c:v>
                </c:pt>
                <c:pt idx="3">
                  <c:v>1.3565891472868217E-2</c:v>
                </c:pt>
                <c:pt idx="4">
                  <c:v>1.5632183908045976E-2</c:v>
                </c:pt>
                <c:pt idx="5">
                  <c:v>1.7253774263120056E-2</c:v>
                </c:pt>
                <c:pt idx="6">
                  <c:v>2.0654044750430294E-2</c:v>
                </c:pt>
                <c:pt idx="7">
                  <c:v>2.682272616435016E-2</c:v>
                </c:pt>
                <c:pt idx="8">
                  <c:v>2.0673813169984685E-2</c:v>
                </c:pt>
                <c:pt idx="9">
                  <c:v>1.9972131908964234E-2</c:v>
                </c:pt>
              </c:numCache>
            </c:numRef>
          </c:val>
          <c:smooth val="0"/>
          <c:extLst>
            <c:ext xmlns:c16="http://schemas.microsoft.com/office/drawing/2014/chart" uri="{C3380CC4-5D6E-409C-BE32-E72D297353CC}">
              <c16:uniqueId val="{00000005-2579-499E-81BA-409538EBECDB}"/>
            </c:ext>
          </c:extLst>
        </c:ser>
        <c:ser>
          <c:idx val="6"/>
          <c:order val="6"/>
          <c:tx>
            <c:strRef>
              <c:f>check_WHA_IndClass!$HN$13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check_WHA_IndClass!$HO$6:$HX$6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check_WHA_IndClass!$HO$13:$HX$13</c:f>
              <c:numCache>
                <c:formatCode>0.0%</c:formatCode>
                <c:ptCount val="10"/>
                <c:pt idx="0">
                  <c:v>9.4080270776513153E-2</c:v>
                </c:pt>
                <c:pt idx="1">
                  <c:v>9.987265230517138E-2</c:v>
                </c:pt>
                <c:pt idx="2">
                  <c:v>9.8227659291652503E-2</c:v>
                </c:pt>
                <c:pt idx="3">
                  <c:v>9.6750727674933049E-2</c:v>
                </c:pt>
                <c:pt idx="4">
                  <c:v>9.8633598106316833E-2</c:v>
                </c:pt>
                <c:pt idx="5">
                  <c:v>8.5808787502024989E-2</c:v>
                </c:pt>
                <c:pt idx="6">
                  <c:v>7.7257394397084511E-2</c:v>
                </c:pt>
                <c:pt idx="7">
                  <c:v>6.6776543981265105E-2</c:v>
                </c:pt>
                <c:pt idx="8">
                  <c:v>5.994904463595746E-2</c:v>
                </c:pt>
                <c:pt idx="9">
                  <c:v>4.9409328137160924E-2</c:v>
                </c:pt>
              </c:numCache>
            </c:numRef>
          </c:val>
          <c:smooth val="0"/>
          <c:extLst>
            <c:ext xmlns:c16="http://schemas.microsoft.com/office/drawing/2014/chart" uri="{C3380CC4-5D6E-409C-BE32-E72D297353CC}">
              <c16:uniqueId val="{00000006-2579-499E-81BA-409538EBECDB}"/>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5.000000000000001E-2"/>
        <c:minorUnit val="2.5000000000000005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check_WHA_IndClass!$DM$4:$DN$4</c:f>
          <c:strCache>
            <c:ptCount val="2"/>
            <c:pt idx="0">
              <c:v>6</c:v>
            </c:pt>
            <c:pt idx="1">
              <c:v>Transportation and warehousing, and utilities</c:v>
            </c:pt>
          </c:strCache>
        </c:strRef>
      </c:tx>
      <c:layout>
        <c:manualLayout>
          <c:xMode val="edge"/>
          <c:yMode val="edge"/>
          <c:x val="0.335509332166812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check_WHA_IndClass!$DN$7</c:f>
              <c:strCache>
                <c:ptCount val="1"/>
                <c:pt idx="0">
                  <c:v>Wasatch Front</c:v>
                </c:pt>
              </c:strCache>
            </c:strRef>
          </c:tx>
          <c:spPr>
            <a:ln w="38100" cap="rnd">
              <a:solidFill>
                <a:srgbClr val="C00000">
                  <a:alpha val="80000"/>
                </a:srgbClr>
              </a:solidFill>
              <a:round/>
            </a:ln>
            <a:effectLst/>
          </c:spPr>
          <c:marker>
            <c:symbol val="none"/>
          </c:marker>
          <c:cat>
            <c:numRef>
              <c:f>check_WHA_IndClass!$DO$6:$DX$6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check_WHA_IndClass!$DO$7:$DX$7</c:f>
              <c:numCache>
                <c:formatCode>0.0%</c:formatCode>
                <c:ptCount val="10"/>
                <c:pt idx="0">
                  <c:v>4.2593052389228718E-2</c:v>
                </c:pt>
                <c:pt idx="1">
                  <c:v>4.5612599713642871E-2</c:v>
                </c:pt>
                <c:pt idx="2">
                  <c:v>4.5658580820675587E-2</c:v>
                </c:pt>
                <c:pt idx="3">
                  <c:v>5.3504941392783271E-2</c:v>
                </c:pt>
                <c:pt idx="4">
                  <c:v>5.1839542076351386E-2</c:v>
                </c:pt>
                <c:pt idx="5">
                  <c:v>5.2905212424134235E-2</c:v>
                </c:pt>
                <c:pt idx="6">
                  <c:v>5.363589479112945E-2</c:v>
                </c:pt>
                <c:pt idx="7">
                  <c:v>6.0105974194070301E-2</c:v>
                </c:pt>
                <c:pt idx="8">
                  <c:v>6.0062752129090097E-2</c:v>
                </c:pt>
                <c:pt idx="9">
                  <c:v>5.7222918663815354E-2</c:v>
                </c:pt>
              </c:numCache>
            </c:numRef>
          </c:val>
          <c:smooth val="0"/>
          <c:extLst>
            <c:ext xmlns:c16="http://schemas.microsoft.com/office/drawing/2014/chart" uri="{C3380CC4-5D6E-409C-BE32-E72D297353CC}">
              <c16:uniqueId val="{00000000-3D4B-430E-BE64-05FFE0AA4937}"/>
            </c:ext>
          </c:extLst>
        </c:ser>
        <c:ser>
          <c:idx val="1"/>
          <c:order val="1"/>
          <c:tx>
            <c:strRef>
              <c:f>check_WHA_IndClass!$DN$8</c:f>
              <c:strCache>
                <c:ptCount val="1"/>
                <c:pt idx="0">
                  <c:v>Weber</c:v>
                </c:pt>
              </c:strCache>
            </c:strRef>
          </c:tx>
          <c:spPr>
            <a:ln w="12700" cap="rnd">
              <a:solidFill>
                <a:srgbClr val="92D050">
                  <a:alpha val="80000"/>
                </a:srgbClr>
              </a:solidFill>
              <a:prstDash val="solid"/>
              <a:round/>
            </a:ln>
            <a:effectLst/>
          </c:spPr>
          <c:marker>
            <c:symbol val="none"/>
          </c:marker>
          <c:cat>
            <c:numRef>
              <c:f>check_WHA_IndClass!$DO$6:$DX$6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check_WHA_IndClass!$DO$8:$DX$8</c:f>
              <c:numCache>
                <c:formatCode>0.0%</c:formatCode>
                <c:ptCount val="10"/>
                <c:pt idx="0">
                  <c:v>1.0582010582010581E-2</c:v>
                </c:pt>
                <c:pt idx="1">
                  <c:v>1.5022091310751105E-2</c:v>
                </c:pt>
                <c:pt idx="2">
                  <c:v>1.6900601546834718E-2</c:v>
                </c:pt>
                <c:pt idx="3">
                  <c:v>1.8920422927100722E-2</c:v>
                </c:pt>
                <c:pt idx="4">
                  <c:v>1.44E-2</c:v>
                </c:pt>
                <c:pt idx="5">
                  <c:v>1.760308656860381E-2</c:v>
                </c:pt>
                <c:pt idx="6">
                  <c:v>1.7660044150110375E-2</c:v>
                </c:pt>
                <c:pt idx="7">
                  <c:v>2.7268663388466695E-2</c:v>
                </c:pt>
                <c:pt idx="8">
                  <c:v>2.4979009235936187E-2</c:v>
                </c:pt>
                <c:pt idx="9">
                  <c:v>3.871748336358137E-2</c:v>
                </c:pt>
              </c:numCache>
            </c:numRef>
          </c:val>
          <c:smooth val="0"/>
          <c:extLst>
            <c:ext xmlns:c16="http://schemas.microsoft.com/office/drawing/2014/chart" uri="{C3380CC4-5D6E-409C-BE32-E72D297353CC}">
              <c16:uniqueId val="{00000001-3D4B-430E-BE64-05FFE0AA4937}"/>
            </c:ext>
          </c:extLst>
        </c:ser>
        <c:ser>
          <c:idx val="2"/>
          <c:order val="2"/>
          <c:tx>
            <c:strRef>
              <c:f>check_WHA_IndClass!$DN$9</c:f>
              <c:strCache>
                <c:ptCount val="1"/>
                <c:pt idx="0">
                  <c:v>Davis</c:v>
                </c:pt>
              </c:strCache>
            </c:strRef>
          </c:tx>
          <c:spPr>
            <a:ln w="12700" cap="rnd">
              <a:solidFill>
                <a:srgbClr val="FFC000">
                  <a:alpha val="80000"/>
                </a:srgbClr>
              </a:solidFill>
              <a:prstDash val="solid"/>
              <a:round/>
            </a:ln>
            <a:effectLst/>
          </c:spPr>
          <c:marker>
            <c:symbol val="none"/>
          </c:marker>
          <c:cat>
            <c:numRef>
              <c:f>check_WHA_IndClass!$DO$6:$DX$6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check_WHA_IndClass!$DO$9:$DX$9</c:f>
              <c:numCache>
                <c:formatCode>0.0%</c:formatCode>
                <c:ptCount val="10"/>
                <c:pt idx="0">
                  <c:v>3.061520603598375E-2</c:v>
                </c:pt>
                <c:pt idx="1">
                  <c:v>4.1432077378374475E-2</c:v>
                </c:pt>
                <c:pt idx="2">
                  <c:v>3.9077144917087241E-2</c:v>
                </c:pt>
                <c:pt idx="3">
                  <c:v>4.4161232957913459E-2</c:v>
                </c:pt>
                <c:pt idx="4">
                  <c:v>4.1984162557896311E-2</c:v>
                </c:pt>
                <c:pt idx="5">
                  <c:v>4.8316889146836912E-2</c:v>
                </c:pt>
                <c:pt idx="6">
                  <c:v>4.1141897565071368E-2</c:v>
                </c:pt>
                <c:pt idx="7">
                  <c:v>4.79951397326853E-2</c:v>
                </c:pt>
                <c:pt idx="8">
                  <c:v>5.0731925354788245E-2</c:v>
                </c:pt>
                <c:pt idx="9">
                  <c:v>5.2678571428571429E-2</c:v>
                </c:pt>
              </c:numCache>
            </c:numRef>
          </c:val>
          <c:smooth val="0"/>
          <c:extLst>
            <c:ext xmlns:c16="http://schemas.microsoft.com/office/drawing/2014/chart" uri="{C3380CC4-5D6E-409C-BE32-E72D297353CC}">
              <c16:uniqueId val="{00000002-3D4B-430E-BE64-05FFE0AA4937}"/>
            </c:ext>
          </c:extLst>
        </c:ser>
        <c:ser>
          <c:idx val="3"/>
          <c:order val="3"/>
          <c:tx>
            <c:strRef>
              <c:f>check_WHA_IndClass!$DN$10</c:f>
              <c:strCache>
                <c:ptCount val="1"/>
                <c:pt idx="0">
                  <c:v>Salt Lake</c:v>
                </c:pt>
              </c:strCache>
            </c:strRef>
          </c:tx>
          <c:spPr>
            <a:ln w="12700" cap="rnd">
              <a:solidFill>
                <a:srgbClr val="FF0000">
                  <a:alpha val="80000"/>
                </a:srgbClr>
              </a:solidFill>
              <a:prstDash val="solid"/>
              <a:round/>
            </a:ln>
            <a:effectLst/>
          </c:spPr>
          <c:marker>
            <c:symbol val="none"/>
          </c:marker>
          <c:cat>
            <c:numRef>
              <c:f>check_WHA_IndClass!$DO$6:$DX$6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check_WHA_IndClass!$DO$10:$DX$10</c:f>
              <c:numCache>
                <c:formatCode>0.0%</c:formatCode>
                <c:ptCount val="10"/>
                <c:pt idx="0">
                  <c:v>3.8790502892429995E-2</c:v>
                </c:pt>
                <c:pt idx="1">
                  <c:v>3.9888384073265837E-2</c:v>
                </c:pt>
                <c:pt idx="2">
                  <c:v>4.0267978048606656E-2</c:v>
                </c:pt>
                <c:pt idx="3">
                  <c:v>5.2230046948356805E-2</c:v>
                </c:pt>
                <c:pt idx="4">
                  <c:v>5.55908157550868E-2</c:v>
                </c:pt>
                <c:pt idx="5">
                  <c:v>5.4774106785883035E-2</c:v>
                </c:pt>
                <c:pt idx="6">
                  <c:v>5.5462663203956028E-2</c:v>
                </c:pt>
                <c:pt idx="7">
                  <c:v>6.0626541853942076E-2</c:v>
                </c:pt>
                <c:pt idx="8">
                  <c:v>5.4495461472205659E-2</c:v>
                </c:pt>
                <c:pt idx="9">
                  <c:v>4.7579453067257943E-2</c:v>
                </c:pt>
              </c:numCache>
            </c:numRef>
          </c:val>
          <c:smooth val="0"/>
          <c:extLst>
            <c:ext xmlns:c16="http://schemas.microsoft.com/office/drawing/2014/chart" uri="{C3380CC4-5D6E-409C-BE32-E72D297353CC}">
              <c16:uniqueId val="{00000003-3D4B-430E-BE64-05FFE0AA4937}"/>
            </c:ext>
          </c:extLst>
        </c:ser>
        <c:ser>
          <c:idx val="4"/>
          <c:order val="4"/>
          <c:tx>
            <c:strRef>
              <c:f>check_WHA_IndClass!$DN$11</c:f>
              <c:strCache>
                <c:ptCount val="1"/>
                <c:pt idx="0">
                  <c:v>Utah</c:v>
                </c:pt>
              </c:strCache>
            </c:strRef>
          </c:tx>
          <c:spPr>
            <a:ln w="12700" cap="rnd">
              <a:solidFill>
                <a:schemeClr val="accent1">
                  <a:lumMod val="75000"/>
                  <a:alpha val="80000"/>
                </a:schemeClr>
              </a:solidFill>
              <a:prstDash val="solid"/>
              <a:round/>
            </a:ln>
            <a:effectLst/>
          </c:spPr>
          <c:marker>
            <c:symbol val="none"/>
          </c:marker>
          <c:cat>
            <c:numRef>
              <c:f>check_WHA_IndClass!$DO$6:$DX$6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check_WHA_IndClass!$DO$11:$DX$11</c:f>
              <c:numCache>
                <c:formatCode>0.0%</c:formatCode>
                <c:ptCount val="10"/>
                <c:pt idx="0">
                  <c:v>9.9559955995599567E-2</c:v>
                </c:pt>
                <c:pt idx="1">
                  <c:v>9.6751659098847365E-2</c:v>
                </c:pt>
                <c:pt idx="2">
                  <c:v>9.8541444325862676E-2</c:v>
                </c:pt>
                <c:pt idx="3">
                  <c:v>9.1124661246612462E-2</c:v>
                </c:pt>
                <c:pt idx="4">
                  <c:v>6.9203017382748436E-2</c:v>
                </c:pt>
                <c:pt idx="5">
                  <c:v>7.3116219667943808E-2</c:v>
                </c:pt>
                <c:pt idx="6">
                  <c:v>8.3395052584802246E-2</c:v>
                </c:pt>
                <c:pt idx="7">
                  <c:v>9.2434624528038037E-2</c:v>
                </c:pt>
                <c:pt idx="8">
                  <c:v>0.11653628270838953</c:v>
                </c:pt>
                <c:pt idx="9">
                  <c:v>0.11396918375143257</c:v>
                </c:pt>
              </c:numCache>
            </c:numRef>
          </c:val>
          <c:smooth val="0"/>
          <c:extLst>
            <c:ext xmlns:c16="http://schemas.microsoft.com/office/drawing/2014/chart" uri="{C3380CC4-5D6E-409C-BE32-E72D297353CC}">
              <c16:uniqueId val="{00000004-3D4B-430E-BE64-05FFE0AA4937}"/>
            </c:ext>
          </c:extLst>
        </c:ser>
        <c:ser>
          <c:idx val="5"/>
          <c:order val="5"/>
          <c:tx>
            <c:strRef>
              <c:f>check_WHA_IndClass!$DN$12</c:f>
              <c:strCache>
                <c:ptCount val="1"/>
                <c:pt idx="0">
                  <c:v>State of Utah</c:v>
                </c:pt>
              </c:strCache>
            </c:strRef>
          </c:tx>
          <c:spPr>
            <a:ln w="25400" cap="rnd">
              <a:solidFill>
                <a:srgbClr val="00B050">
                  <a:alpha val="60000"/>
                </a:srgbClr>
              </a:solidFill>
              <a:prstDash val="sysDash"/>
              <a:round/>
            </a:ln>
            <a:effectLst/>
          </c:spPr>
          <c:marker>
            <c:symbol val="none"/>
          </c:marker>
          <c:cat>
            <c:numRef>
              <c:f>check_WHA_IndClass!$DO$6:$DX$6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check_WHA_IndClass!$DO$12:$DX$12</c:f>
              <c:numCache>
                <c:formatCode>0.0%</c:formatCode>
                <c:ptCount val="10"/>
                <c:pt idx="0">
                  <c:v>4.1294661622530475E-2</c:v>
                </c:pt>
                <c:pt idx="1">
                  <c:v>4.307831506987031E-2</c:v>
                </c:pt>
                <c:pt idx="2">
                  <c:v>4.4965167827739072E-2</c:v>
                </c:pt>
                <c:pt idx="3">
                  <c:v>5.0484351713859912E-2</c:v>
                </c:pt>
                <c:pt idx="4">
                  <c:v>4.9300533892005137E-2</c:v>
                </c:pt>
                <c:pt idx="5">
                  <c:v>5.0170361957434198E-2</c:v>
                </c:pt>
                <c:pt idx="6">
                  <c:v>4.9838917525773199E-2</c:v>
                </c:pt>
                <c:pt idx="7">
                  <c:v>5.6697743630234748E-2</c:v>
                </c:pt>
                <c:pt idx="8">
                  <c:v>5.8325548808967773E-2</c:v>
                </c:pt>
                <c:pt idx="9">
                  <c:v>5.9648146860440857E-2</c:v>
                </c:pt>
              </c:numCache>
            </c:numRef>
          </c:val>
          <c:smooth val="0"/>
          <c:extLst>
            <c:ext xmlns:c16="http://schemas.microsoft.com/office/drawing/2014/chart" uri="{C3380CC4-5D6E-409C-BE32-E72D297353CC}">
              <c16:uniqueId val="{00000005-3D4B-430E-BE64-05FFE0AA4937}"/>
            </c:ext>
          </c:extLst>
        </c:ser>
        <c:ser>
          <c:idx val="6"/>
          <c:order val="6"/>
          <c:tx>
            <c:strRef>
              <c:f>check_WHA_IndClass!$DN$13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check_WHA_IndClass!$DO$6:$DX$6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check_WHA_IndClass!$DO$13:$DX$13</c:f>
              <c:numCache>
                <c:formatCode>0.0%</c:formatCode>
                <c:ptCount val="10"/>
                <c:pt idx="0">
                  <c:v>2.3356786675159696E-2</c:v>
                </c:pt>
                <c:pt idx="1">
                  <c:v>2.4097780144134859E-2</c:v>
                </c:pt>
                <c:pt idx="2">
                  <c:v>2.4395060628126224E-2</c:v>
                </c:pt>
                <c:pt idx="3">
                  <c:v>2.468520063468576E-2</c:v>
                </c:pt>
                <c:pt idx="4">
                  <c:v>2.4891765468046868E-2</c:v>
                </c:pt>
                <c:pt idx="5">
                  <c:v>2.5481198168399211E-2</c:v>
                </c:pt>
                <c:pt idx="6">
                  <c:v>2.6896707560223661E-2</c:v>
                </c:pt>
                <c:pt idx="7">
                  <c:v>2.8479220510844699E-2</c:v>
                </c:pt>
                <c:pt idx="8">
                  <c:v>2.9847585052846452E-2</c:v>
                </c:pt>
                <c:pt idx="9">
                  <c:v>3.2296929275590511E-2</c:v>
                </c:pt>
              </c:numCache>
            </c:numRef>
          </c:val>
          <c:smooth val="0"/>
          <c:extLst>
            <c:ext xmlns:c16="http://schemas.microsoft.com/office/drawing/2014/chart" uri="{C3380CC4-5D6E-409C-BE32-E72D297353CC}">
              <c16:uniqueId val="{00000006-3D4B-430E-BE64-05FFE0AA4937}"/>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5.000000000000001E-2"/>
        <c:minorUnit val="2.5000000000000005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check_WHA_IndClass!$DZ$4:$EA$4</c:f>
          <c:strCache>
            <c:ptCount val="2"/>
            <c:pt idx="0">
              <c:v>7</c:v>
            </c:pt>
            <c:pt idx="1">
              <c:v>Information</c:v>
            </c:pt>
          </c:strCache>
        </c:strRef>
      </c:tx>
      <c:layout>
        <c:manualLayout>
          <c:xMode val="edge"/>
          <c:yMode val="edge"/>
          <c:x val="0.5114352580927383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check_WHA_IndClass!$EA$7</c:f>
              <c:strCache>
                <c:ptCount val="1"/>
                <c:pt idx="0">
                  <c:v>Wasatch Front</c:v>
                </c:pt>
              </c:strCache>
            </c:strRef>
          </c:tx>
          <c:spPr>
            <a:ln w="38100" cap="rnd">
              <a:solidFill>
                <a:srgbClr val="C00000">
                  <a:alpha val="80000"/>
                </a:srgbClr>
              </a:solidFill>
              <a:round/>
            </a:ln>
            <a:effectLst/>
          </c:spPr>
          <c:marker>
            <c:symbol val="none"/>
          </c:marker>
          <c:cat>
            <c:numRef>
              <c:f>check_WHA_IndClass!$EB$6:$EK$6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check_WHA_IndClass!$EB$7:$EK$7</c:f>
              <c:numCache>
                <c:formatCode>0.0%</c:formatCode>
                <c:ptCount val="10"/>
                <c:pt idx="0">
                  <c:v>7.2489926124916046E-2</c:v>
                </c:pt>
                <c:pt idx="1">
                  <c:v>7.3240176967891715E-2</c:v>
                </c:pt>
                <c:pt idx="2">
                  <c:v>6.923377808683559E-2</c:v>
                </c:pt>
                <c:pt idx="3">
                  <c:v>7.3340207109875821E-2</c:v>
                </c:pt>
                <c:pt idx="4">
                  <c:v>7.4749978630652192E-2</c:v>
                </c:pt>
                <c:pt idx="5">
                  <c:v>8.4883623925919749E-2</c:v>
                </c:pt>
                <c:pt idx="6">
                  <c:v>8.6361890126776794E-2</c:v>
                </c:pt>
                <c:pt idx="7">
                  <c:v>9.6390484003281374E-2</c:v>
                </c:pt>
                <c:pt idx="8">
                  <c:v>9.9845638341929902E-2</c:v>
                </c:pt>
                <c:pt idx="9">
                  <c:v>0.10072458298739527</c:v>
                </c:pt>
              </c:numCache>
            </c:numRef>
          </c:val>
          <c:smooth val="0"/>
          <c:extLst>
            <c:ext xmlns:c16="http://schemas.microsoft.com/office/drawing/2014/chart" uri="{C3380CC4-5D6E-409C-BE32-E72D297353CC}">
              <c16:uniqueId val="{00000000-B4FB-4566-9DA0-874A019108A7}"/>
            </c:ext>
          </c:extLst>
        </c:ser>
        <c:ser>
          <c:idx val="1"/>
          <c:order val="1"/>
          <c:tx>
            <c:strRef>
              <c:f>check_WHA_IndClass!$EA$8</c:f>
              <c:strCache>
                <c:ptCount val="1"/>
                <c:pt idx="0">
                  <c:v>Weber</c:v>
                </c:pt>
              </c:strCache>
            </c:strRef>
          </c:tx>
          <c:spPr>
            <a:ln w="12700" cap="rnd">
              <a:solidFill>
                <a:srgbClr val="92D050">
                  <a:alpha val="80000"/>
                </a:srgbClr>
              </a:solidFill>
              <a:prstDash val="solid"/>
              <a:round/>
            </a:ln>
            <a:effectLst/>
          </c:spPr>
          <c:marker>
            <c:symbol val="none"/>
          </c:marker>
          <c:cat>
            <c:numRef>
              <c:f>check_WHA_IndClass!$EB$6:$EK$6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check_WHA_IndClass!$EB$8:$EK$8</c:f>
              <c:numCache>
                <c:formatCode>0.0%</c:formatCode>
                <c:ptCount val="10"/>
                <c:pt idx="0">
                  <c:v>5.0970873786407765E-2</c:v>
                </c:pt>
                <c:pt idx="1">
                  <c:v>4.353393085787452E-2</c:v>
                </c:pt>
                <c:pt idx="2">
                  <c:v>5.4852320675105488E-2</c:v>
                </c:pt>
                <c:pt idx="3">
                  <c:v>8.5504342017368076E-2</c:v>
                </c:pt>
                <c:pt idx="4">
                  <c:v>7.0536828963795262E-2</c:v>
                </c:pt>
                <c:pt idx="5">
                  <c:v>6.7850348763474955E-2</c:v>
                </c:pt>
                <c:pt idx="6">
                  <c:v>5.6733167082294263E-2</c:v>
                </c:pt>
                <c:pt idx="7">
                  <c:v>4.1042706600110924E-2</c:v>
                </c:pt>
                <c:pt idx="8">
                  <c:v>5.9579439252336448E-2</c:v>
                </c:pt>
                <c:pt idx="9">
                  <c:v>6.5278559369724251E-2</c:v>
                </c:pt>
              </c:numCache>
            </c:numRef>
          </c:val>
          <c:smooth val="0"/>
          <c:extLst>
            <c:ext xmlns:c16="http://schemas.microsoft.com/office/drawing/2014/chart" uri="{C3380CC4-5D6E-409C-BE32-E72D297353CC}">
              <c16:uniqueId val="{00000001-B4FB-4566-9DA0-874A019108A7}"/>
            </c:ext>
          </c:extLst>
        </c:ser>
        <c:ser>
          <c:idx val="2"/>
          <c:order val="2"/>
          <c:tx>
            <c:strRef>
              <c:f>check_WHA_IndClass!$EA$9</c:f>
              <c:strCache>
                <c:ptCount val="1"/>
                <c:pt idx="0">
                  <c:v>Davis</c:v>
                </c:pt>
              </c:strCache>
            </c:strRef>
          </c:tx>
          <c:spPr>
            <a:ln w="12700" cap="rnd">
              <a:solidFill>
                <a:srgbClr val="FFC000">
                  <a:alpha val="80000"/>
                </a:srgbClr>
              </a:solidFill>
              <a:prstDash val="solid"/>
              <a:round/>
            </a:ln>
            <a:effectLst/>
          </c:spPr>
          <c:marker>
            <c:symbol val="none"/>
          </c:marker>
          <c:cat>
            <c:numRef>
              <c:f>check_WHA_IndClass!$EB$6:$EK$6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check_WHA_IndClass!$EB$9:$EK$9</c:f>
              <c:numCache>
                <c:formatCode>0.0%</c:formatCode>
                <c:ptCount val="10"/>
                <c:pt idx="0">
                  <c:v>3.9215686274509803E-2</c:v>
                </c:pt>
                <c:pt idx="1">
                  <c:v>4.7656249999999997E-2</c:v>
                </c:pt>
                <c:pt idx="2">
                  <c:v>3.4405385190725501E-2</c:v>
                </c:pt>
                <c:pt idx="3">
                  <c:v>3.1826401446654613E-2</c:v>
                </c:pt>
                <c:pt idx="4">
                  <c:v>5.2016985138004249E-2</c:v>
                </c:pt>
                <c:pt idx="5">
                  <c:v>6.9409660107334528E-2</c:v>
                </c:pt>
                <c:pt idx="6">
                  <c:v>7.0973901973265432E-2</c:v>
                </c:pt>
                <c:pt idx="7">
                  <c:v>0.10339039946290701</c:v>
                </c:pt>
                <c:pt idx="8">
                  <c:v>0.10594919786096256</c:v>
                </c:pt>
                <c:pt idx="9">
                  <c:v>0.11625478593804385</c:v>
                </c:pt>
              </c:numCache>
            </c:numRef>
          </c:val>
          <c:smooth val="0"/>
          <c:extLst>
            <c:ext xmlns:c16="http://schemas.microsoft.com/office/drawing/2014/chart" uri="{C3380CC4-5D6E-409C-BE32-E72D297353CC}">
              <c16:uniqueId val="{00000002-B4FB-4566-9DA0-874A019108A7}"/>
            </c:ext>
          </c:extLst>
        </c:ser>
        <c:ser>
          <c:idx val="3"/>
          <c:order val="3"/>
          <c:tx>
            <c:strRef>
              <c:f>check_WHA_IndClass!$EA$10</c:f>
              <c:strCache>
                <c:ptCount val="1"/>
                <c:pt idx="0">
                  <c:v>Salt Lake</c:v>
                </c:pt>
              </c:strCache>
            </c:strRef>
          </c:tx>
          <c:spPr>
            <a:ln w="12700" cap="rnd">
              <a:solidFill>
                <a:srgbClr val="FF0000">
                  <a:alpha val="80000"/>
                </a:srgbClr>
              </a:solidFill>
              <a:prstDash val="solid"/>
              <a:round/>
            </a:ln>
            <a:effectLst/>
          </c:spPr>
          <c:marker>
            <c:symbol val="none"/>
          </c:marker>
          <c:cat>
            <c:numRef>
              <c:f>check_WHA_IndClass!$EB$6:$EK$6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check_WHA_IndClass!$EB$10:$EK$10</c:f>
              <c:numCache>
                <c:formatCode>0.0%</c:formatCode>
                <c:ptCount val="10"/>
                <c:pt idx="0">
                  <c:v>6.7618051404662288E-2</c:v>
                </c:pt>
                <c:pt idx="1">
                  <c:v>6.4943012315459347E-2</c:v>
                </c:pt>
                <c:pt idx="2">
                  <c:v>6.3523198792908339E-2</c:v>
                </c:pt>
                <c:pt idx="3">
                  <c:v>7.1673170343234852E-2</c:v>
                </c:pt>
                <c:pt idx="4">
                  <c:v>7.2136436967043097E-2</c:v>
                </c:pt>
                <c:pt idx="5">
                  <c:v>8.4139928359118973E-2</c:v>
                </c:pt>
                <c:pt idx="6">
                  <c:v>8.410668615272196E-2</c:v>
                </c:pt>
                <c:pt idx="7">
                  <c:v>9.8166594485347189E-2</c:v>
                </c:pt>
                <c:pt idx="8">
                  <c:v>0.1001531393568147</c:v>
                </c:pt>
                <c:pt idx="9">
                  <c:v>9.8120612876443511E-2</c:v>
                </c:pt>
              </c:numCache>
            </c:numRef>
          </c:val>
          <c:smooth val="0"/>
          <c:extLst>
            <c:ext xmlns:c16="http://schemas.microsoft.com/office/drawing/2014/chart" uri="{C3380CC4-5D6E-409C-BE32-E72D297353CC}">
              <c16:uniqueId val="{00000003-B4FB-4566-9DA0-874A019108A7}"/>
            </c:ext>
          </c:extLst>
        </c:ser>
        <c:ser>
          <c:idx val="4"/>
          <c:order val="4"/>
          <c:tx>
            <c:strRef>
              <c:f>check_WHA_IndClass!$EA$11</c:f>
              <c:strCache>
                <c:ptCount val="1"/>
                <c:pt idx="0">
                  <c:v>Utah</c:v>
                </c:pt>
              </c:strCache>
            </c:strRef>
          </c:tx>
          <c:spPr>
            <a:ln w="12700" cap="rnd">
              <a:solidFill>
                <a:schemeClr val="accent1">
                  <a:lumMod val="75000"/>
                  <a:alpha val="80000"/>
                </a:schemeClr>
              </a:solidFill>
              <a:prstDash val="solid"/>
              <a:round/>
            </a:ln>
            <a:effectLst/>
          </c:spPr>
          <c:marker>
            <c:symbol val="none"/>
          </c:marker>
          <c:cat>
            <c:numRef>
              <c:f>check_WHA_IndClass!$EB$6:$EK$6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check_WHA_IndClass!$EB$11:$EK$11</c:f>
              <c:numCache>
                <c:formatCode>0.0%</c:formatCode>
                <c:ptCount val="10"/>
                <c:pt idx="0">
                  <c:v>0.10379372639185416</c:v>
                </c:pt>
                <c:pt idx="1">
                  <c:v>0.11235356762513313</c:v>
                </c:pt>
                <c:pt idx="2">
                  <c:v>0.10477771628850766</c:v>
                </c:pt>
                <c:pt idx="3">
                  <c:v>9.4752186588921289E-2</c:v>
                </c:pt>
                <c:pt idx="4">
                  <c:v>9.2390391399294475E-2</c:v>
                </c:pt>
                <c:pt idx="5">
                  <c:v>9.7207221107853722E-2</c:v>
                </c:pt>
                <c:pt idx="6">
                  <c:v>0.10303987366758784</c:v>
                </c:pt>
                <c:pt idx="7">
                  <c:v>0.10303104375458323</c:v>
                </c:pt>
                <c:pt idx="8">
                  <c:v>0.10514948277821985</c:v>
                </c:pt>
                <c:pt idx="9">
                  <c:v>0.10687289219676707</c:v>
                </c:pt>
              </c:numCache>
            </c:numRef>
          </c:val>
          <c:smooth val="0"/>
          <c:extLst>
            <c:ext xmlns:c16="http://schemas.microsoft.com/office/drawing/2014/chart" uri="{C3380CC4-5D6E-409C-BE32-E72D297353CC}">
              <c16:uniqueId val="{00000004-B4FB-4566-9DA0-874A019108A7}"/>
            </c:ext>
          </c:extLst>
        </c:ser>
        <c:ser>
          <c:idx val="5"/>
          <c:order val="5"/>
          <c:tx>
            <c:strRef>
              <c:f>check_WHA_IndClass!$EA$12</c:f>
              <c:strCache>
                <c:ptCount val="1"/>
                <c:pt idx="0">
                  <c:v>State of Utah</c:v>
                </c:pt>
              </c:strCache>
            </c:strRef>
          </c:tx>
          <c:spPr>
            <a:ln w="25400" cap="rnd">
              <a:solidFill>
                <a:srgbClr val="00B050">
                  <a:alpha val="60000"/>
                </a:srgbClr>
              </a:solidFill>
              <a:prstDash val="sysDash"/>
              <a:round/>
            </a:ln>
            <a:effectLst/>
          </c:spPr>
          <c:marker>
            <c:symbol val="none"/>
          </c:marker>
          <c:cat>
            <c:numRef>
              <c:f>check_WHA_IndClass!$EB$6:$EK$6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check_WHA_IndClass!$EB$12:$EK$12</c:f>
              <c:numCache>
                <c:formatCode>0.0%</c:formatCode>
                <c:ptCount val="10"/>
                <c:pt idx="0">
                  <c:v>7.6058626408963201E-2</c:v>
                </c:pt>
                <c:pt idx="1">
                  <c:v>7.3612923706394842E-2</c:v>
                </c:pt>
                <c:pt idx="2">
                  <c:v>7.2783224790667719E-2</c:v>
                </c:pt>
                <c:pt idx="3">
                  <c:v>7.4318529291121302E-2</c:v>
                </c:pt>
                <c:pt idx="4">
                  <c:v>7.3289151929687782E-2</c:v>
                </c:pt>
                <c:pt idx="5">
                  <c:v>8.1949096936837384E-2</c:v>
                </c:pt>
                <c:pt idx="6">
                  <c:v>8.5649334016393436E-2</c:v>
                </c:pt>
                <c:pt idx="7">
                  <c:v>9.7241207903566551E-2</c:v>
                </c:pt>
                <c:pt idx="8">
                  <c:v>0.10024802988917146</c:v>
                </c:pt>
                <c:pt idx="9">
                  <c:v>0.10516246293166671</c:v>
                </c:pt>
              </c:numCache>
            </c:numRef>
          </c:val>
          <c:smooth val="0"/>
          <c:extLst>
            <c:ext xmlns:c16="http://schemas.microsoft.com/office/drawing/2014/chart" uri="{C3380CC4-5D6E-409C-BE32-E72D297353CC}">
              <c16:uniqueId val="{00000005-B4FB-4566-9DA0-874A019108A7}"/>
            </c:ext>
          </c:extLst>
        </c:ser>
        <c:ser>
          <c:idx val="6"/>
          <c:order val="6"/>
          <c:tx>
            <c:strRef>
              <c:f>check_WHA_IndClass!$EA$13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check_WHA_IndClass!$EB$6:$EK$6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check_WHA_IndClass!$EB$13:$EK$13</c:f>
              <c:numCache>
                <c:formatCode>0.0%</c:formatCode>
                <c:ptCount val="10"/>
                <c:pt idx="0">
                  <c:v>6.0837527639988301E-2</c:v>
                </c:pt>
                <c:pt idx="1">
                  <c:v>6.4048541049922886E-2</c:v>
                </c:pt>
                <c:pt idx="2">
                  <c:v>6.6946153536815864E-2</c:v>
                </c:pt>
                <c:pt idx="3">
                  <c:v>6.9871363796765451E-2</c:v>
                </c:pt>
                <c:pt idx="4">
                  <c:v>7.3339240381100859E-2</c:v>
                </c:pt>
                <c:pt idx="5">
                  <c:v>7.72008207321975E-2</c:v>
                </c:pt>
                <c:pt idx="6">
                  <c:v>8.1587866353283384E-2</c:v>
                </c:pt>
                <c:pt idx="7">
                  <c:v>8.5993253458571631E-2</c:v>
                </c:pt>
                <c:pt idx="8">
                  <c:v>9.1030825944916016E-2</c:v>
                </c:pt>
                <c:pt idx="9">
                  <c:v>9.5502524887430135E-2</c:v>
                </c:pt>
              </c:numCache>
            </c:numRef>
          </c:val>
          <c:smooth val="0"/>
          <c:extLst>
            <c:ext xmlns:c16="http://schemas.microsoft.com/office/drawing/2014/chart" uri="{C3380CC4-5D6E-409C-BE32-E72D297353CC}">
              <c16:uniqueId val="{00000006-B4FB-4566-9DA0-874A019108A7}"/>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5.000000000000001E-2"/>
        <c:minorUnit val="2.5000000000000005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check_WHA_IndClass!$EM$4:$EN$4</c:f>
          <c:strCache>
            <c:ptCount val="2"/>
            <c:pt idx="0">
              <c:v>8</c:v>
            </c:pt>
            <c:pt idx="1">
              <c:v>Finance and insurance, and real estate and rental and leasing</c:v>
            </c:pt>
          </c:strCache>
        </c:strRef>
      </c:tx>
      <c:layout>
        <c:manualLayout>
          <c:xMode val="edge"/>
          <c:yMode val="edge"/>
          <c:x val="0.2683333333333333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check_WHA_IndClass!$EN$7</c:f>
              <c:strCache>
                <c:ptCount val="1"/>
                <c:pt idx="0">
                  <c:v>Wasatch Front</c:v>
                </c:pt>
              </c:strCache>
            </c:strRef>
          </c:tx>
          <c:spPr>
            <a:ln w="38100" cap="rnd">
              <a:solidFill>
                <a:srgbClr val="C00000">
                  <a:alpha val="80000"/>
                </a:srgbClr>
              </a:solidFill>
              <a:round/>
            </a:ln>
            <a:effectLst/>
          </c:spPr>
          <c:marker>
            <c:symbol val="none"/>
          </c:marker>
          <c:cat>
            <c:numRef>
              <c:f>check_WHA_IndClass!$EO$6:$EX$6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check_WHA_IndClass!$EO$7:$EX$7</c:f>
              <c:numCache>
                <c:formatCode>0.0%</c:formatCode>
                <c:ptCount val="10"/>
                <c:pt idx="0">
                  <c:v>7.6639986566662932E-2</c:v>
                </c:pt>
                <c:pt idx="1">
                  <c:v>7.7966581704899465E-2</c:v>
                </c:pt>
                <c:pt idx="2">
                  <c:v>7.3850323236315393E-2</c:v>
                </c:pt>
                <c:pt idx="3">
                  <c:v>7.4593932836989479E-2</c:v>
                </c:pt>
                <c:pt idx="4">
                  <c:v>8.0233539673607204E-2</c:v>
                </c:pt>
                <c:pt idx="5">
                  <c:v>8.3232614039137939E-2</c:v>
                </c:pt>
                <c:pt idx="6">
                  <c:v>8.5078636446623723E-2</c:v>
                </c:pt>
                <c:pt idx="7">
                  <c:v>8.868084893632977E-2</c:v>
                </c:pt>
                <c:pt idx="8">
                  <c:v>9.5057854011451018E-2</c:v>
                </c:pt>
                <c:pt idx="9">
                  <c:v>9.9957615954729254E-2</c:v>
                </c:pt>
              </c:numCache>
            </c:numRef>
          </c:val>
          <c:smooth val="0"/>
          <c:extLst>
            <c:ext xmlns:c16="http://schemas.microsoft.com/office/drawing/2014/chart" uri="{C3380CC4-5D6E-409C-BE32-E72D297353CC}">
              <c16:uniqueId val="{00000000-B3F7-4653-BA09-5350F708F4B4}"/>
            </c:ext>
          </c:extLst>
        </c:ser>
        <c:ser>
          <c:idx val="1"/>
          <c:order val="1"/>
          <c:tx>
            <c:strRef>
              <c:f>check_WHA_IndClass!$EN$8</c:f>
              <c:strCache>
                <c:ptCount val="1"/>
                <c:pt idx="0">
                  <c:v>Weber</c:v>
                </c:pt>
              </c:strCache>
            </c:strRef>
          </c:tx>
          <c:spPr>
            <a:ln w="12700" cap="rnd">
              <a:solidFill>
                <a:srgbClr val="92D050">
                  <a:alpha val="80000"/>
                </a:srgbClr>
              </a:solidFill>
              <a:prstDash val="solid"/>
              <a:round/>
            </a:ln>
            <a:effectLst/>
          </c:spPr>
          <c:marker>
            <c:symbol val="none"/>
          </c:marker>
          <c:cat>
            <c:numRef>
              <c:f>check_WHA_IndClass!$EO$6:$EX$6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check_WHA_IndClass!$EO$8:$EX$8</c:f>
              <c:numCache>
                <c:formatCode>0.0%</c:formatCode>
                <c:ptCount val="10"/>
                <c:pt idx="0">
                  <c:v>5.5707584050039095E-2</c:v>
                </c:pt>
                <c:pt idx="1">
                  <c:v>7.3876015052485644E-2</c:v>
                </c:pt>
                <c:pt idx="2">
                  <c:v>7.4732415902140678E-2</c:v>
                </c:pt>
                <c:pt idx="3">
                  <c:v>7.8088578088578095E-2</c:v>
                </c:pt>
                <c:pt idx="4">
                  <c:v>9.5438060698606608E-2</c:v>
                </c:pt>
                <c:pt idx="5">
                  <c:v>0.11125319693094629</c:v>
                </c:pt>
                <c:pt idx="6">
                  <c:v>9.9383387740297424E-2</c:v>
                </c:pt>
                <c:pt idx="7">
                  <c:v>0.10810356422326832</c:v>
                </c:pt>
                <c:pt idx="8">
                  <c:v>0.12299114463758609</c:v>
                </c:pt>
                <c:pt idx="9">
                  <c:v>0.11802067946824224</c:v>
                </c:pt>
              </c:numCache>
            </c:numRef>
          </c:val>
          <c:smooth val="0"/>
          <c:extLst>
            <c:ext xmlns:c16="http://schemas.microsoft.com/office/drawing/2014/chart" uri="{C3380CC4-5D6E-409C-BE32-E72D297353CC}">
              <c16:uniqueId val="{00000001-B3F7-4653-BA09-5350F708F4B4}"/>
            </c:ext>
          </c:extLst>
        </c:ser>
        <c:ser>
          <c:idx val="2"/>
          <c:order val="2"/>
          <c:tx>
            <c:strRef>
              <c:f>check_WHA_IndClass!$EN$9</c:f>
              <c:strCache>
                <c:ptCount val="1"/>
                <c:pt idx="0">
                  <c:v>Davis</c:v>
                </c:pt>
              </c:strCache>
            </c:strRef>
          </c:tx>
          <c:spPr>
            <a:ln w="12700" cap="rnd">
              <a:solidFill>
                <a:srgbClr val="FFC000">
                  <a:alpha val="80000"/>
                </a:srgbClr>
              </a:solidFill>
              <a:prstDash val="solid"/>
              <a:round/>
            </a:ln>
            <a:effectLst/>
          </c:spPr>
          <c:marker>
            <c:symbol val="none"/>
          </c:marker>
          <c:cat>
            <c:numRef>
              <c:f>check_WHA_IndClass!$EO$6:$EX$6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check_WHA_IndClass!$EO$9:$EX$9</c:f>
              <c:numCache>
                <c:formatCode>0.0%</c:formatCode>
                <c:ptCount val="10"/>
                <c:pt idx="0">
                  <c:v>7.3533674751183692E-2</c:v>
                </c:pt>
                <c:pt idx="1">
                  <c:v>6.4287880319417776E-2</c:v>
                </c:pt>
                <c:pt idx="2">
                  <c:v>4.9240544028591286E-2</c:v>
                </c:pt>
                <c:pt idx="3">
                  <c:v>6.0491299897645852E-2</c:v>
                </c:pt>
                <c:pt idx="4">
                  <c:v>7.197307197307197E-2</c:v>
                </c:pt>
                <c:pt idx="5">
                  <c:v>8.1006413418845583E-2</c:v>
                </c:pt>
                <c:pt idx="6">
                  <c:v>8.5531203566121844E-2</c:v>
                </c:pt>
                <c:pt idx="7">
                  <c:v>8.7043652522436177E-2</c:v>
                </c:pt>
                <c:pt idx="8">
                  <c:v>8.2299887260428417E-2</c:v>
                </c:pt>
                <c:pt idx="9">
                  <c:v>9.3358342569699035E-2</c:v>
                </c:pt>
              </c:numCache>
            </c:numRef>
          </c:val>
          <c:smooth val="0"/>
          <c:extLst>
            <c:ext xmlns:c16="http://schemas.microsoft.com/office/drawing/2014/chart" uri="{C3380CC4-5D6E-409C-BE32-E72D297353CC}">
              <c16:uniqueId val="{00000002-B3F7-4653-BA09-5350F708F4B4}"/>
            </c:ext>
          </c:extLst>
        </c:ser>
        <c:ser>
          <c:idx val="3"/>
          <c:order val="3"/>
          <c:tx>
            <c:strRef>
              <c:f>check_WHA_IndClass!$EN$10</c:f>
              <c:strCache>
                <c:ptCount val="1"/>
                <c:pt idx="0">
                  <c:v>Salt Lake</c:v>
                </c:pt>
              </c:strCache>
            </c:strRef>
          </c:tx>
          <c:spPr>
            <a:ln w="12700" cap="rnd">
              <a:solidFill>
                <a:srgbClr val="FF0000">
                  <a:alpha val="80000"/>
                </a:srgbClr>
              </a:solidFill>
              <a:prstDash val="solid"/>
              <a:round/>
            </a:ln>
            <a:effectLst/>
          </c:spPr>
          <c:marker>
            <c:symbol val="none"/>
          </c:marker>
          <c:cat>
            <c:numRef>
              <c:f>check_WHA_IndClass!$EO$6:$EX$6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check_WHA_IndClass!$EO$10:$EX$10</c:f>
              <c:numCache>
                <c:formatCode>0.0%</c:formatCode>
                <c:ptCount val="10"/>
                <c:pt idx="0">
                  <c:v>6.7401002621533368E-2</c:v>
                </c:pt>
                <c:pt idx="1">
                  <c:v>6.8826563507414576E-2</c:v>
                </c:pt>
                <c:pt idx="2">
                  <c:v>6.6719945199223654E-2</c:v>
                </c:pt>
                <c:pt idx="3">
                  <c:v>6.247123791992637E-2</c:v>
                </c:pt>
                <c:pt idx="4">
                  <c:v>6.8609108332572791E-2</c:v>
                </c:pt>
                <c:pt idx="5">
                  <c:v>6.9590106624715958E-2</c:v>
                </c:pt>
                <c:pt idx="6">
                  <c:v>7.4699619446701157E-2</c:v>
                </c:pt>
                <c:pt idx="7">
                  <c:v>7.8863636363636358E-2</c:v>
                </c:pt>
                <c:pt idx="8">
                  <c:v>8.9858565107458918E-2</c:v>
                </c:pt>
                <c:pt idx="9">
                  <c:v>9.4402006612700942E-2</c:v>
                </c:pt>
              </c:numCache>
            </c:numRef>
          </c:val>
          <c:smooth val="0"/>
          <c:extLst>
            <c:ext xmlns:c16="http://schemas.microsoft.com/office/drawing/2014/chart" uri="{C3380CC4-5D6E-409C-BE32-E72D297353CC}">
              <c16:uniqueId val="{00000003-B3F7-4653-BA09-5350F708F4B4}"/>
            </c:ext>
          </c:extLst>
        </c:ser>
        <c:ser>
          <c:idx val="4"/>
          <c:order val="4"/>
          <c:tx>
            <c:strRef>
              <c:f>check_WHA_IndClass!$EN$11</c:f>
              <c:strCache>
                <c:ptCount val="1"/>
                <c:pt idx="0">
                  <c:v>Utah</c:v>
                </c:pt>
              </c:strCache>
            </c:strRef>
          </c:tx>
          <c:spPr>
            <a:ln w="12700" cap="rnd">
              <a:solidFill>
                <a:schemeClr val="accent1">
                  <a:lumMod val="75000"/>
                  <a:alpha val="80000"/>
                </a:schemeClr>
              </a:solidFill>
              <a:prstDash val="solid"/>
              <a:round/>
            </a:ln>
            <a:effectLst/>
          </c:spPr>
          <c:marker>
            <c:symbol val="none"/>
          </c:marker>
          <c:cat>
            <c:numRef>
              <c:f>check_WHA_IndClass!$EO$6:$EX$6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check_WHA_IndClass!$EO$11:$EX$11</c:f>
              <c:numCache>
                <c:formatCode>0.0%</c:formatCode>
                <c:ptCount val="10"/>
                <c:pt idx="0">
                  <c:v>0.11987532965715655</c:v>
                </c:pt>
                <c:pt idx="1">
                  <c:v>0.12310204081632653</c:v>
                </c:pt>
                <c:pt idx="2">
                  <c:v>0.12114762472331006</c:v>
                </c:pt>
                <c:pt idx="3">
                  <c:v>0.12907574353357487</c:v>
                </c:pt>
                <c:pt idx="4">
                  <c:v>0.12332102081934183</c:v>
                </c:pt>
                <c:pt idx="5">
                  <c:v>0.1234910277324633</c:v>
                </c:pt>
                <c:pt idx="6">
                  <c:v>0.11456039923675326</c:v>
                </c:pt>
                <c:pt idx="7">
                  <c:v>0.11536563006840138</c:v>
                </c:pt>
                <c:pt idx="8">
                  <c:v>0.11081205278014836</c:v>
                </c:pt>
                <c:pt idx="9">
                  <c:v>0.11526094484293842</c:v>
                </c:pt>
              </c:numCache>
            </c:numRef>
          </c:val>
          <c:smooth val="0"/>
          <c:extLst>
            <c:ext xmlns:c16="http://schemas.microsoft.com/office/drawing/2014/chart" uri="{C3380CC4-5D6E-409C-BE32-E72D297353CC}">
              <c16:uniqueId val="{00000004-B3F7-4653-BA09-5350F708F4B4}"/>
            </c:ext>
          </c:extLst>
        </c:ser>
        <c:ser>
          <c:idx val="5"/>
          <c:order val="5"/>
          <c:tx>
            <c:strRef>
              <c:f>check_WHA_IndClass!$EN$12</c:f>
              <c:strCache>
                <c:ptCount val="1"/>
                <c:pt idx="0">
                  <c:v>State of Utah</c:v>
                </c:pt>
              </c:strCache>
            </c:strRef>
          </c:tx>
          <c:spPr>
            <a:ln w="25400" cap="rnd">
              <a:solidFill>
                <a:srgbClr val="00B050">
                  <a:alpha val="60000"/>
                </a:srgbClr>
              </a:solidFill>
              <a:prstDash val="sysDash"/>
              <a:round/>
            </a:ln>
            <a:effectLst/>
          </c:spPr>
          <c:marker>
            <c:symbol val="none"/>
          </c:marker>
          <c:cat>
            <c:numRef>
              <c:f>check_WHA_IndClass!$EO$6:$EX$6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check_WHA_IndClass!$EO$12:$EX$12</c:f>
              <c:numCache>
                <c:formatCode>0.0%</c:formatCode>
                <c:ptCount val="10"/>
                <c:pt idx="0">
                  <c:v>8.0128054234734708E-2</c:v>
                </c:pt>
                <c:pt idx="1">
                  <c:v>7.9750570414879762E-2</c:v>
                </c:pt>
                <c:pt idx="2">
                  <c:v>7.6511075854993976E-2</c:v>
                </c:pt>
                <c:pt idx="3">
                  <c:v>7.6419766475075007E-2</c:v>
                </c:pt>
                <c:pt idx="4">
                  <c:v>8.09731648240965E-2</c:v>
                </c:pt>
                <c:pt idx="5">
                  <c:v>8.3036445182341212E-2</c:v>
                </c:pt>
                <c:pt idx="6">
                  <c:v>8.6113480992321578E-2</c:v>
                </c:pt>
                <c:pt idx="7">
                  <c:v>8.9551126442655768E-2</c:v>
                </c:pt>
                <c:pt idx="8">
                  <c:v>9.6992972707958813E-2</c:v>
                </c:pt>
                <c:pt idx="9">
                  <c:v>0.10520789788359274</c:v>
                </c:pt>
              </c:numCache>
            </c:numRef>
          </c:val>
          <c:smooth val="0"/>
          <c:extLst>
            <c:ext xmlns:c16="http://schemas.microsoft.com/office/drawing/2014/chart" uri="{C3380CC4-5D6E-409C-BE32-E72D297353CC}">
              <c16:uniqueId val="{00000005-B3F7-4653-BA09-5350F708F4B4}"/>
            </c:ext>
          </c:extLst>
        </c:ser>
        <c:ser>
          <c:idx val="6"/>
          <c:order val="6"/>
          <c:tx>
            <c:strRef>
              <c:f>check_WHA_IndClass!$EN$13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check_WHA_IndClass!$EO$6:$EX$6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check_WHA_IndClass!$EO$13:$EX$13</c:f>
              <c:numCache>
                <c:formatCode>0.0%</c:formatCode>
                <c:ptCount val="10"/>
                <c:pt idx="0">
                  <c:v>5.6980587730059332E-2</c:v>
                </c:pt>
                <c:pt idx="1">
                  <c:v>5.9422957163710995E-2</c:v>
                </c:pt>
                <c:pt idx="2">
                  <c:v>6.1651300664583526E-2</c:v>
                </c:pt>
                <c:pt idx="3">
                  <c:v>6.4027866050252499E-2</c:v>
                </c:pt>
                <c:pt idx="4">
                  <c:v>6.6655106254451105E-2</c:v>
                </c:pt>
                <c:pt idx="5">
                  <c:v>7.0052559262428177E-2</c:v>
                </c:pt>
                <c:pt idx="6">
                  <c:v>7.4722800647465643E-2</c:v>
                </c:pt>
                <c:pt idx="7">
                  <c:v>7.9301619086152395E-2</c:v>
                </c:pt>
                <c:pt idx="8">
                  <c:v>8.5136496337730308E-2</c:v>
                </c:pt>
                <c:pt idx="9">
                  <c:v>9.1738068881572959E-2</c:v>
                </c:pt>
              </c:numCache>
            </c:numRef>
          </c:val>
          <c:smooth val="0"/>
          <c:extLst>
            <c:ext xmlns:c16="http://schemas.microsoft.com/office/drawing/2014/chart" uri="{C3380CC4-5D6E-409C-BE32-E72D297353CC}">
              <c16:uniqueId val="{00000006-B3F7-4653-BA09-5350F708F4B4}"/>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5.000000000000001E-2"/>
        <c:minorUnit val="2.5000000000000005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check_WHA_IndClass!$EZ$4:$FA$4</c:f>
          <c:strCache>
            <c:ptCount val="2"/>
            <c:pt idx="0">
              <c:v>9</c:v>
            </c:pt>
            <c:pt idx="1">
              <c:v>Professional, scientific, and management, and administrative and waste management services</c:v>
            </c:pt>
          </c:strCache>
        </c:strRef>
      </c:tx>
      <c:layout>
        <c:manualLayout>
          <c:xMode val="edge"/>
          <c:yMode val="edge"/>
          <c:x val="0.2683333333333333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check_WHA_IndClass!$FA$7</c:f>
              <c:strCache>
                <c:ptCount val="1"/>
                <c:pt idx="0">
                  <c:v>Wasatch Front</c:v>
                </c:pt>
              </c:strCache>
            </c:strRef>
          </c:tx>
          <c:spPr>
            <a:ln w="38100" cap="rnd">
              <a:solidFill>
                <a:srgbClr val="C00000">
                  <a:alpha val="80000"/>
                </a:srgbClr>
              </a:solidFill>
              <a:round/>
            </a:ln>
            <a:effectLst/>
          </c:spPr>
          <c:marker>
            <c:symbol val="none"/>
          </c:marker>
          <c:cat>
            <c:numRef>
              <c:f>check_WHA_IndClass!$FB$6:$FK$6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check_WHA_IndClass!$FB$7:$FK$7</c:f>
              <c:numCache>
                <c:formatCode>0.0%</c:formatCode>
                <c:ptCount val="10"/>
                <c:pt idx="0">
                  <c:v>8.5350670908839396E-2</c:v>
                </c:pt>
                <c:pt idx="1">
                  <c:v>9.0313607609134552E-2</c:v>
                </c:pt>
                <c:pt idx="2">
                  <c:v>9.1114399856283737E-2</c:v>
                </c:pt>
                <c:pt idx="3">
                  <c:v>9.2670104473613721E-2</c:v>
                </c:pt>
                <c:pt idx="4">
                  <c:v>9.2573352340912199E-2</c:v>
                </c:pt>
                <c:pt idx="5">
                  <c:v>9.8622504256307073E-2</c:v>
                </c:pt>
                <c:pt idx="6">
                  <c:v>0.10162876117686342</c:v>
                </c:pt>
                <c:pt idx="7">
                  <c:v>0.10919613782119648</c:v>
                </c:pt>
                <c:pt idx="8">
                  <c:v>0.11845969759599695</c:v>
                </c:pt>
                <c:pt idx="9">
                  <c:v>0.12132217727105553</c:v>
                </c:pt>
              </c:numCache>
            </c:numRef>
          </c:val>
          <c:smooth val="0"/>
          <c:extLst>
            <c:ext xmlns:c16="http://schemas.microsoft.com/office/drawing/2014/chart" uri="{C3380CC4-5D6E-409C-BE32-E72D297353CC}">
              <c16:uniqueId val="{00000000-335B-44C2-8DEC-892FD6DAE56D}"/>
            </c:ext>
          </c:extLst>
        </c:ser>
        <c:ser>
          <c:idx val="1"/>
          <c:order val="1"/>
          <c:tx>
            <c:strRef>
              <c:f>check_WHA_IndClass!$FA$8</c:f>
              <c:strCache>
                <c:ptCount val="1"/>
                <c:pt idx="0">
                  <c:v>Weber</c:v>
                </c:pt>
              </c:strCache>
            </c:strRef>
          </c:tx>
          <c:spPr>
            <a:ln w="12700" cap="rnd">
              <a:solidFill>
                <a:srgbClr val="92D050">
                  <a:alpha val="80000"/>
                </a:srgbClr>
              </a:solidFill>
              <a:prstDash val="solid"/>
              <a:round/>
            </a:ln>
            <a:effectLst/>
          </c:spPr>
          <c:marker>
            <c:symbol val="none"/>
          </c:marker>
          <c:cat>
            <c:numRef>
              <c:f>check_WHA_IndClass!$FB$6:$FK$6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check_WHA_IndClass!$FB$8:$FK$8</c:f>
              <c:numCache>
                <c:formatCode>0.0%</c:formatCode>
                <c:ptCount val="10"/>
                <c:pt idx="0">
                  <c:v>8.976759555017072E-2</c:v>
                </c:pt>
                <c:pt idx="1">
                  <c:v>0.10146726862302483</c:v>
                </c:pt>
                <c:pt idx="2">
                  <c:v>0.10213566449042824</c:v>
                </c:pt>
                <c:pt idx="3">
                  <c:v>8.605279567657452E-2</c:v>
                </c:pt>
                <c:pt idx="4">
                  <c:v>9.3158953722334001E-2</c:v>
                </c:pt>
                <c:pt idx="5">
                  <c:v>0.10506833712984055</c:v>
                </c:pt>
                <c:pt idx="6">
                  <c:v>0.10773804161787226</c:v>
                </c:pt>
                <c:pt idx="7">
                  <c:v>0.11168997349419614</c:v>
                </c:pt>
                <c:pt idx="8">
                  <c:v>0.11161611747224894</c:v>
                </c:pt>
                <c:pt idx="9">
                  <c:v>0.11671087533156499</c:v>
                </c:pt>
              </c:numCache>
            </c:numRef>
          </c:val>
          <c:smooth val="0"/>
          <c:extLst>
            <c:ext xmlns:c16="http://schemas.microsoft.com/office/drawing/2014/chart" uri="{C3380CC4-5D6E-409C-BE32-E72D297353CC}">
              <c16:uniqueId val="{00000001-335B-44C2-8DEC-892FD6DAE56D}"/>
            </c:ext>
          </c:extLst>
        </c:ser>
        <c:ser>
          <c:idx val="2"/>
          <c:order val="2"/>
          <c:tx>
            <c:strRef>
              <c:f>check_WHA_IndClass!$FA$9</c:f>
              <c:strCache>
                <c:ptCount val="1"/>
                <c:pt idx="0">
                  <c:v>Davis</c:v>
                </c:pt>
              </c:strCache>
            </c:strRef>
          </c:tx>
          <c:spPr>
            <a:ln w="12700" cap="rnd">
              <a:solidFill>
                <a:srgbClr val="FFC000">
                  <a:alpha val="80000"/>
                </a:srgbClr>
              </a:solidFill>
              <a:prstDash val="solid"/>
              <a:round/>
            </a:ln>
            <a:effectLst/>
          </c:spPr>
          <c:marker>
            <c:symbol val="none"/>
          </c:marker>
          <c:cat>
            <c:numRef>
              <c:f>check_WHA_IndClass!$FB$6:$FK$6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check_WHA_IndClass!$FB$9:$FK$9</c:f>
              <c:numCache>
                <c:formatCode>0.0%</c:formatCode>
                <c:ptCount val="10"/>
                <c:pt idx="0">
                  <c:v>8.7402376910016982E-2</c:v>
                </c:pt>
                <c:pt idx="1">
                  <c:v>0.10210424085464552</c:v>
                </c:pt>
                <c:pt idx="2">
                  <c:v>9.8982882659389732E-2</c:v>
                </c:pt>
                <c:pt idx="3">
                  <c:v>9.9882053510459992E-2</c:v>
                </c:pt>
                <c:pt idx="4">
                  <c:v>0.10064736777818492</c:v>
                </c:pt>
                <c:pt idx="5">
                  <c:v>0.10265656929919462</c:v>
                </c:pt>
                <c:pt idx="6">
                  <c:v>0.10380344093446113</c:v>
                </c:pt>
                <c:pt idx="7">
                  <c:v>0.11707786328655501</c:v>
                </c:pt>
                <c:pt idx="8">
                  <c:v>0.13017626940278873</c:v>
                </c:pt>
                <c:pt idx="9">
                  <c:v>0.12514751911334598</c:v>
                </c:pt>
              </c:numCache>
            </c:numRef>
          </c:val>
          <c:smooth val="0"/>
          <c:extLst>
            <c:ext xmlns:c16="http://schemas.microsoft.com/office/drawing/2014/chart" uri="{C3380CC4-5D6E-409C-BE32-E72D297353CC}">
              <c16:uniqueId val="{00000002-335B-44C2-8DEC-892FD6DAE56D}"/>
            </c:ext>
          </c:extLst>
        </c:ser>
        <c:ser>
          <c:idx val="3"/>
          <c:order val="3"/>
          <c:tx>
            <c:strRef>
              <c:f>check_WHA_IndClass!$FA$10</c:f>
              <c:strCache>
                <c:ptCount val="1"/>
                <c:pt idx="0">
                  <c:v>Salt Lake</c:v>
                </c:pt>
              </c:strCache>
            </c:strRef>
          </c:tx>
          <c:spPr>
            <a:ln w="12700" cap="rnd">
              <a:solidFill>
                <a:srgbClr val="FF0000">
                  <a:alpha val="80000"/>
                </a:srgbClr>
              </a:solidFill>
              <a:prstDash val="solid"/>
              <a:round/>
            </a:ln>
            <a:effectLst/>
          </c:spPr>
          <c:marker>
            <c:symbol val="none"/>
          </c:marker>
          <c:cat>
            <c:numRef>
              <c:f>check_WHA_IndClass!$FB$6:$FK$6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check_WHA_IndClass!$FB$10:$FK$10</c:f>
              <c:numCache>
                <c:formatCode>0.0%</c:formatCode>
                <c:ptCount val="10"/>
                <c:pt idx="0">
                  <c:v>8.599851871801778E-2</c:v>
                </c:pt>
                <c:pt idx="1">
                  <c:v>8.5083945698933724E-2</c:v>
                </c:pt>
                <c:pt idx="2">
                  <c:v>8.7051891701490622E-2</c:v>
                </c:pt>
                <c:pt idx="3">
                  <c:v>8.877152480194811E-2</c:v>
                </c:pt>
                <c:pt idx="4">
                  <c:v>8.5523412414590716E-2</c:v>
                </c:pt>
                <c:pt idx="5">
                  <c:v>9.2537269931945026E-2</c:v>
                </c:pt>
                <c:pt idx="6">
                  <c:v>9.7542167323303841E-2</c:v>
                </c:pt>
                <c:pt idx="7">
                  <c:v>0.10320394331484904</c:v>
                </c:pt>
                <c:pt idx="8">
                  <c:v>0.11596790924250582</c:v>
                </c:pt>
                <c:pt idx="9">
                  <c:v>0.12204942178314616</c:v>
                </c:pt>
              </c:numCache>
            </c:numRef>
          </c:val>
          <c:smooth val="0"/>
          <c:extLst>
            <c:ext xmlns:c16="http://schemas.microsoft.com/office/drawing/2014/chart" uri="{C3380CC4-5D6E-409C-BE32-E72D297353CC}">
              <c16:uniqueId val="{00000003-335B-44C2-8DEC-892FD6DAE56D}"/>
            </c:ext>
          </c:extLst>
        </c:ser>
        <c:ser>
          <c:idx val="4"/>
          <c:order val="4"/>
          <c:tx>
            <c:strRef>
              <c:f>check_WHA_IndClass!$FA$11</c:f>
              <c:strCache>
                <c:ptCount val="1"/>
                <c:pt idx="0">
                  <c:v>Utah</c:v>
                </c:pt>
              </c:strCache>
            </c:strRef>
          </c:tx>
          <c:spPr>
            <a:ln w="12700" cap="rnd">
              <a:solidFill>
                <a:schemeClr val="accent1">
                  <a:lumMod val="75000"/>
                  <a:alpha val="80000"/>
                </a:schemeClr>
              </a:solidFill>
              <a:prstDash val="solid"/>
              <a:round/>
            </a:ln>
            <a:effectLst/>
          </c:spPr>
          <c:marker>
            <c:symbol val="none"/>
          </c:marker>
          <c:cat>
            <c:numRef>
              <c:f>check_WHA_IndClass!$FB$6:$FK$6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check_WHA_IndClass!$FB$11:$FK$11</c:f>
              <c:numCache>
                <c:formatCode>0.0%</c:formatCode>
                <c:ptCount val="10"/>
                <c:pt idx="0">
                  <c:v>8.1037148634183084E-2</c:v>
                </c:pt>
                <c:pt idx="1">
                  <c:v>9.1463192087302456E-2</c:v>
                </c:pt>
                <c:pt idx="2">
                  <c:v>9.2045493357013564E-2</c:v>
                </c:pt>
                <c:pt idx="3">
                  <c:v>9.9035559637842802E-2</c:v>
                </c:pt>
                <c:pt idx="4">
                  <c:v>0.10269496483475446</c:v>
                </c:pt>
                <c:pt idx="5">
                  <c:v>0.10707554225878833</c:v>
                </c:pt>
                <c:pt idx="6">
                  <c:v>0.1069446827984669</c:v>
                </c:pt>
                <c:pt idx="7">
                  <c:v>0.11670903010033445</c:v>
                </c:pt>
                <c:pt idx="8">
                  <c:v>0.11958105871600425</c:v>
                </c:pt>
                <c:pt idx="9">
                  <c:v>0.11954139657200859</c:v>
                </c:pt>
              </c:numCache>
            </c:numRef>
          </c:val>
          <c:smooth val="0"/>
          <c:extLst>
            <c:ext xmlns:c16="http://schemas.microsoft.com/office/drawing/2014/chart" uri="{C3380CC4-5D6E-409C-BE32-E72D297353CC}">
              <c16:uniqueId val="{00000004-335B-44C2-8DEC-892FD6DAE56D}"/>
            </c:ext>
          </c:extLst>
        </c:ser>
        <c:ser>
          <c:idx val="5"/>
          <c:order val="5"/>
          <c:tx>
            <c:strRef>
              <c:f>check_WHA_IndClass!$FA$12</c:f>
              <c:strCache>
                <c:ptCount val="1"/>
                <c:pt idx="0">
                  <c:v>State of Utah</c:v>
                </c:pt>
              </c:strCache>
            </c:strRef>
          </c:tx>
          <c:spPr>
            <a:ln w="25400" cap="rnd">
              <a:solidFill>
                <a:srgbClr val="00B050">
                  <a:alpha val="60000"/>
                </a:srgbClr>
              </a:solidFill>
              <a:prstDash val="sysDash"/>
              <a:round/>
            </a:ln>
            <a:effectLst/>
          </c:spPr>
          <c:marker>
            <c:symbol val="none"/>
          </c:marker>
          <c:cat>
            <c:numRef>
              <c:f>check_WHA_IndClass!$FB$6:$FK$6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check_WHA_IndClass!$FB$12:$FK$12</c:f>
              <c:numCache>
                <c:formatCode>0.0%</c:formatCode>
                <c:ptCount val="10"/>
                <c:pt idx="0">
                  <c:v>9.3870258383727326E-2</c:v>
                </c:pt>
                <c:pt idx="1">
                  <c:v>9.8657213289343348E-2</c:v>
                </c:pt>
                <c:pt idx="2">
                  <c:v>0.10004056852878586</c:v>
                </c:pt>
                <c:pt idx="3">
                  <c:v>0.1008011470811379</c:v>
                </c:pt>
                <c:pt idx="4">
                  <c:v>9.8262605154583932E-2</c:v>
                </c:pt>
                <c:pt idx="5">
                  <c:v>0.10340182311546184</c:v>
                </c:pt>
                <c:pt idx="6">
                  <c:v>0.10743847564024221</c:v>
                </c:pt>
                <c:pt idx="7">
                  <c:v>0.11623885052297414</c:v>
                </c:pt>
                <c:pt idx="8">
                  <c:v>0.12534275171799009</c:v>
                </c:pt>
                <c:pt idx="9">
                  <c:v>0.1300959590748394</c:v>
                </c:pt>
              </c:numCache>
            </c:numRef>
          </c:val>
          <c:smooth val="0"/>
          <c:extLst>
            <c:ext xmlns:c16="http://schemas.microsoft.com/office/drawing/2014/chart" uri="{C3380CC4-5D6E-409C-BE32-E72D297353CC}">
              <c16:uniqueId val="{00000005-335B-44C2-8DEC-892FD6DAE56D}"/>
            </c:ext>
          </c:extLst>
        </c:ser>
        <c:ser>
          <c:idx val="6"/>
          <c:order val="6"/>
          <c:tx>
            <c:strRef>
              <c:f>check_WHA_IndClass!$FA$13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check_WHA_IndClass!$FB$6:$FK$6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check_WHA_IndClass!$FB$13:$FK$13</c:f>
              <c:numCache>
                <c:formatCode>0.0%</c:formatCode>
                <c:ptCount val="10"/>
                <c:pt idx="0">
                  <c:v>8.7661166382864697E-2</c:v>
                </c:pt>
                <c:pt idx="1">
                  <c:v>9.0518205340471752E-2</c:v>
                </c:pt>
                <c:pt idx="2">
                  <c:v>9.2971293589758003E-2</c:v>
                </c:pt>
                <c:pt idx="3">
                  <c:v>9.5110570586996235E-2</c:v>
                </c:pt>
                <c:pt idx="4">
                  <c:v>9.6501890433812118E-2</c:v>
                </c:pt>
                <c:pt idx="5">
                  <c:v>9.864709410558177E-2</c:v>
                </c:pt>
                <c:pt idx="6">
                  <c:v>0.10234608474477609</c:v>
                </c:pt>
                <c:pt idx="7">
                  <c:v>0.10597721100948869</c:v>
                </c:pt>
                <c:pt idx="8">
                  <c:v>0.11026897823691627</c:v>
                </c:pt>
                <c:pt idx="9">
                  <c:v>0.11579617291059605</c:v>
                </c:pt>
              </c:numCache>
            </c:numRef>
          </c:val>
          <c:smooth val="0"/>
          <c:extLst>
            <c:ext xmlns:c16="http://schemas.microsoft.com/office/drawing/2014/chart" uri="{C3380CC4-5D6E-409C-BE32-E72D297353CC}">
              <c16:uniqueId val="{00000006-335B-44C2-8DEC-892FD6DAE56D}"/>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5.000000000000001E-2"/>
        <c:minorUnit val="2.5000000000000005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check_WHA_IndClass!$FM$4:$FN$4</c:f>
          <c:strCache>
            <c:ptCount val="2"/>
            <c:pt idx="0">
              <c:v>10</c:v>
            </c:pt>
            <c:pt idx="1">
              <c:v>Educational services, and health care and social assistance</c:v>
            </c:pt>
          </c:strCache>
        </c:strRef>
      </c:tx>
      <c:layout>
        <c:manualLayout>
          <c:xMode val="edge"/>
          <c:yMode val="edge"/>
          <c:x val="0.2683333333333333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check_WHA_IndClass!$FN$7</c:f>
              <c:strCache>
                <c:ptCount val="1"/>
                <c:pt idx="0">
                  <c:v>Wasatch Front</c:v>
                </c:pt>
              </c:strCache>
            </c:strRef>
          </c:tx>
          <c:spPr>
            <a:ln w="38100" cap="rnd">
              <a:solidFill>
                <a:srgbClr val="C00000">
                  <a:alpha val="80000"/>
                </a:srgbClr>
              </a:solidFill>
              <a:round/>
            </a:ln>
            <a:effectLst/>
          </c:spPr>
          <c:marker>
            <c:symbol val="none"/>
          </c:marker>
          <c:cat>
            <c:numRef>
              <c:f>check_WHA_IndClass!$FO$6:$FX$6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check_WHA_IndClass!$FO$7:$FX$7</c:f>
              <c:numCache>
                <c:formatCode>0.0%</c:formatCode>
                <c:ptCount val="10"/>
                <c:pt idx="0">
                  <c:v>4.3616451149044097E-2</c:v>
                </c:pt>
                <c:pt idx="1">
                  <c:v>4.3296662127064969E-2</c:v>
                </c:pt>
                <c:pt idx="2">
                  <c:v>4.07384981981894E-2</c:v>
                </c:pt>
                <c:pt idx="3">
                  <c:v>4.0311654726874278E-2</c:v>
                </c:pt>
                <c:pt idx="4">
                  <c:v>3.9015237294167122E-2</c:v>
                </c:pt>
                <c:pt idx="5">
                  <c:v>4.1980139107386759E-2</c:v>
                </c:pt>
                <c:pt idx="6">
                  <c:v>4.1733315851579911E-2</c:v>
                </c:pt>
                <c:pt idx="7">
                  <c:v>4.4429330972209746E-2</c:v>
                </c:pt>
                <c:pt idx="8">
                  <c:v>4.5821655417171099E-2</c:v>
                </c:pt>
                <c:pt idx="9">
                  <c:v>4.8867011660580502E-2</c:v>
                </c:pt>
              </c:numCache>
            </c:numRef>
          </c:val>
          <c:smooth val="0"/>
          <c:extLst>
            <c:ext xmlns:c16="http://schemas.microsoft.com/office/drawing/2014/chart" uri="{C3380CC4-5D6E-409C-BE32-E72D297353CC}">
              <c16:uniqueId val="{00000000-5B9B-49BF-993B-BE060D23CF72}"/>
            </c:ext>
          </c:extLst>
        </c:ser>
        <c:ser>
          <c:idx val="1"/>
          <c:order val="1"/>
          <c:tx>
            <c:strRef>
              <c:f>check_WHA_IndClass!$FN$8</c:f>
              <c:strCache>
                <c:ptCount val="1"/>
                <c:pt idx="0">
                  <c:v>Weber</c:v>
                </c:pt>
              </c:strCache>
            </c:strRef>
          </c:tx>
          <c:spPr>
            <a:ln w="12700" cap="rnd">
              <a:solidFill>
                <a:srgbClr val="92D050">
                  <a:alpha val="80000"/>
                </a:srgbClr>
              </a:solidFill>
              <a:prstDash val="solid"/>
              <a:round/>
            </a:ln>
            <a:effectLst/>
          </c:spPr>
          <c:marker>
            <c:symbol val="none"/>
          </c:marker>
          <c:cat>
            <c:numRef>
              <c:f>check_WHA_IndClass!$FO$6:$FX$6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check_WHA_IndClass!$FO$8:$FX$8</c:f>
              <c:numCache>
                <c:formatCode>0.0%</c:formatCode>
                <c:ptCount val="10"/>
                <c:pt idx="0">
                  <c:v>3.3635676492819351E-2</c:v>
                </c:pt>
                <c:pt idx="1">
                  <c:v>3.5123966942148761E-2</c:v>
                </c:pt>
                <c:pt idx="2">
                  <c:v>3.487091057144226E-2</c:v>
                </c:pt>
                <c:pt idx="3">
                  <c:v>3.3724895793861308E-2</c:v>
                </c:pt>
                <c:pt idx="4">
                  <c:v>3.220604496866937E-2</c:v>
                </c:pt>
                <c:pt idx="5">
                  <c:v>3.7351521900519671E-2</c:v>
                </c:pt>
                <c:pt idx="6">
                  <c:v>3.4275021678608915E-2</c:v>
                </c:pt>
                <c:pt idx="7">
                  <c:v>4.170152802853494E-2</c:v>
                </c:pt>
                <c:pt idx="8">
                  <c:v>4.1026747195858498E-2</c:v>
                </c:pt>
                <c:pt idx="9">
                  <c:v>4.5365303479677516E-2</c:v>
                </c:pt>
              </c:numCache>
            </c:numRef>
          </c:val>
          <c:smooth val="0"/>
          <c:extLst>
            <c:ext xmlns:c16="http://schemas.microsoft.com/office/drawing/2014/chart" uri="{C3380CC4-5D6E-409C-BE32-E72D297353CC}">
              <c16:uniqueId val="{00000001-5B9B-49BF-993B-BE060D23CF72}"/>
            </c:ext>
          </c:extLst>
        </c:ser>
        <c:ser>
          <c:idx val="2"/>
          <c:order val="2"/>
          <c:tx>
            <c:strRef>
              <c:f>check_WHA_IndClass!$FN$9</c:f>
              <c:strCache>
                <c:ptCount val="1"/>
                <c:pt idx="0">
                  <c:v>Davis</c:v>
                </c:pt>
              </c:strCache>
            </c:strRef>
          </c:tx>
          <c:spPr>
            <a:ln w="12700" cap="rnd">
              <a:solidFill>
                <a:srgbClr val="FFC000">
                  <a:alpha val="80000"/>
                </a:srgbClr>
              </a:solidFill>
              <a:prstDash val="solid"/>
              <a:round/>
            </a:ln>
            <a:effectLst/>
          </c:spPr>
          <c:marker>
            <c:symbol val="none"/>
          </c:marker>
          <c:cat>
            <c:numRef>
              <c:f>check_WHA_IndClass!$FO$6:$FX$6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check_WHA_IndClass!$FO$9:$FX$9</c:f>
              <c:numCache>
                <c:formatCode>0.0%</c:formatCode>
                <c:ptCount val="10"/>
                <c:pt idx="0">
                  <c:v>5.0444515002381334E-2</c:v>
                </c:pt>
                <c:pt idx="1">
                  <c:v>5.0796479893060041E-2</c:v>
                </c:pt>
                <c:pt idx="2">
                  <c:v>4.979006428120239E-2</c:v>
                </c:pt>
                <c:pt idx="3">
                  <c:v>4.8489157483114116E-2</c:v>
                </c:pt>
                <c:pt idx="4">
                  <c:v>5.0623824987181681E-2</c:v>
                </c:pt>
                <c:pt idx="5">
                  <c:v>4.9826875515251445E-2</c:v>
                </c:pt>
                <c:pt idx="6">
                  <c:v>4.4821359473752098E-2</c:v>
                </c:pt>
                <c:pt idx="7">
                  <c:v>4.7855965670574332E-2</c:v>
                </c:pt>
                <c:pt idx="8">
                  <c:v>5.1494914838867784E-2</c:v>
                </c:pt>
                <c:pt idx="9">
                  <c:v>5.0026422406200456E-2</c:v>
                </c:pt>
              </c:numCache>
            </c:numRef>
          </c:val>
          <c:smooth val="0"/>
          <c:extLst>
            <c:ext xmlns:c16="http://schemas.microsoft.com/office/drawing/2014/chart" uri="{C3380CC4-5D6E-409C-BE32-E72D297353CC}">
              <c16:uniqueId val="{00000002-5B9B-49BF-993B-BE060D23CF72}"/>
            </c:ext>
          </c:extLst>
        </c:ser>
        <c:ser>
          <c:idx val="3"/>
          <c:order val="3"/>
          <c:tx>
            <c:strRef>
              <c:f>check_WHA_IndClass!$FN$10</c:f>
              <c:strCache>
                <c:ptCount val="1"/>
                <c:pt idx="0">
                  <c:v>Salt Lake</c:v>
                </c:pt>
              </c:strCache>
            </c:strRef>
          </c:tx>
          <c:spPr>
            <a:ln w="12700" cap="rnd">
              <a:solidFill>
                <a:srgbClr val="FF0000">
                  <a:alpha val="80000"/>
                </a:srgbClr>
              </a:solidFill>
              <a:prstDash val="solid"/>
              <a:round/>
            </a:ln>
            <a:effectLst/>
          </c:spPr>
          <c:marker>
            <c:symbol val="none"/>
          </c:marker>
          <c:cat>
            <c:numRef>
              <c:f>check_WHA_IndClass!$FO$6:$FX$6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check_WHA_IndClass!$FO$10:$FX$10</c:f>
              <c:numCache>
                <c:formatCode>0.0%</c:formatCode>
                <c:ptCount val="10"/>
                <c:pt idx="0">
                  <c:v>3.8067334097346854E-2</c:v>
                </c:pt>
                <c:pt idx="1">
                  <c:v>3.8055482166446497E-2</c:v>
                </c:pt>
                <c:pt idx="2">
                  <c:v>3.4946427664652412E-2</c:v>
                </c:pt>
                <c:pt idx="3">
                  <c:v>3.478767184123005E-2</c:v>
                </c:pt>
                <c:pt idx="4">
                  <c:v>3.2785777709145661E-2</c:v>
                </c:pt>
                <c:pt idx="5">
                  <c:v>3.6489763690711184E-2</c:v>
                </c:pt>
                <c:pt idx="6">
                  <c:v>3.6232146741100556E-2</c:v>
                </c:pt>
                <c:pt idx="7">
                  <c:v>4.0385679285544929E-2</c:v>
                </c:pt>
                <c:pt idx="8">
                  <c:v>4.0937347327279772E-2</c:v>
                </c:pt>
                <c:pt idx="9">
                  <c:v>4.6425837554357564E-2</c:v>
                </c:pt>
              </c:numCache>
            </c:numRef>
          </c:val>
          <c:smooth val="0"/>
          <c:extLst>
            <c:ext xmlns:c16="http://schemas.microsoft.com/office/drawing/2014/chart" uri="{C3380CC4-5D6E-409C-BE32-E72D297353CC}">
              <c16:uniqueId val="{00000003-5B9B-49BF-993B-BE060D23CF72}"/>
            </c:ext>
          </c:extLst>
        </c:ser>
        <c:ser>
          <c:idx val="4"/>
          <c:order val="4"/>
          <c:tx>
            <c:strRef>
              <c:f>check_WHA_IndClass!$FN$11</c:f>
              <c:strCache>
                <c:ptCount val="1"/>
                <c:pt idx="0">
                  <c:v>Utah</c:v>
                </c:pt>
              </c:strCache>
            </c:strRef>
          </c:tx>
          <c:spPr>
            <a:ln w="12700" cap="rnd">
              <a:solidFill>
                <a:schemeClr val="accent1">
                  <a:lumMod val="75000"/>
                  <a:alpha val="80000"/>
                </a:schemeClr>
              </a:solidFill>
              <a:prstDash val="solid"/>
              <a:round/>
            </a:ln>
            <a:effectLst/>
          </c:spPr>
          <c:marker>
            <c:symbol val="none"/>
          </c:marker>
          <c:cat>
            <c:numRef>
              <c:f>check_WHA_IndClass!$FO$6:$FX$6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check_WHA_IndClass!$FO$11:$FX$11</c:f>
              <c:numCache>
                <c:formatCode>0.0%</c:formatCode>
                <c:ptCount val="10"/>
                <c:pt idx="0">
                  <c:v>5.3685237994985549E-2</c:v>
                </c:pt>
                <c:pt idx="1">
                  <c:v>5.156640365224581E-2</c:v>
                </c:pt>
                <c:pt idx="2">
                  <c:v>4.8412169664667999E-2</c:v>
                </c:pt>
                <c:pt idx="3">
                  <c:v>4.8151864860344541E-2</c:v>
                </c:pt>
                <c:pt idx="4">
                  <c:v>4.6354722842442478E-2</c:v>
                </c:pt>
                <c:pt idx="5">
                  <c:v>4.8993394149103489E-2</c:v>
                </c:pt>
                <c:pt idx="6">
                  <c:v>5.202691362922051E-2</c:v>
                </c:pt>
                <c:pt idx="7">
                  <c:v>5.0767196580670949E-2</c:v>
                </c:pt>
                <c:pt idx="8">
                  <c:v>5.341014792810634E-2</c:v>
                </c:pt>
                <c:pt idx="9">
                  <c:v>5.3877741212103564E-2</c:v>
                </c:pt>
              </c:numCache>
            </c:numRef>
          </c:val>
          <c:smooth val="0"/>
          <c:extLst>
            <c:ext xmlns:c16="http://schemas.microsoft.com/office/drawing/2014/chart" uri="{C3380CC4-5D6E-409C-BE32-E72D297353CC}">
              <c16:uniqueId val="{00000004-5B9B-49BF-993B-BE060D23CF72}"/>
            </c:ext>
          </c:extLst>
        </c:ser>
        <c:ser>
          <c:idx val="5"/>
          <c:order val="5"/>
          <c:tx>
            <c:strRef>
              <c:f>check_WHA_IndClass!$FN$12</c:f>
              <c:strCache>
                <c:ptCount val="1"/>
                <c:pt idx="0">
                  <c:v>State of Utah</c:v>
                </c:pt>
              </c:strCache>
            </c:strRef>
          </c:tx>
          <c:spPr>
            <a:ln w="25400" cap="rnd">
              <a:solidFill>
                <a:srgbClr val="00B050">
                  <a:alpha val="60000"/>
                </a:srgbClr>
              </a:solidFill>
              <a:prstDash val="sysDash"/>
              <a:round/>
            </a:ln>
            <a:effectLst/>
          </c:spPr>
          <c:marker>
            <c:symbol val="none"/>
          </c:marker>
          <c:cat>
            <c:numRef>
              <c:f>check_WHA_IndClass!$FO$6:$FX$6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check_WHA_IndClass!$FO$12:$FX$12</c:f>
              <c:numCache>
                <c:formatCode>0.0%</c:formatCode>
                <c:ptCount val="10"/>
                <c:pt idx="0">
                  <c:v>4.5081867503588544E-2</c:v>
                </c:pt>
                <c:pt idx="1">
                  <c:v>4.3949215275808903E-2</c:v>
                </c:pt>
                <c:pt idx="2">
                  <c:v>4.0796603604721558E-2</c:v>
                </c:pt>
                <c:pt idx="3">
                  <c:v>4.0151248938475506E-2</c:v>
                </c:pt>
                <c:pt idx="4">
                  <c:v>3.9206084824396484E-2</c:v>
                </c:pt>
                <c:pt idx="5">
                  <c:v>4.1738547392388442E-2</c:v>
                </c:pt>
                <c:pt idx="6">
                  <c:v>4.2084557084369908E-2</c:v>
                </c:pt>
                <c:pt idx="7">
                  <c:v>4.3930566917607002E-2</c:v>
                </c:pt>
                <c:pt idx="8">
                  <c:v>4.627311817644144E-2</c:v>
                </c:pt>
                <c:pt idx="9">
                  <c:v>5.0545307827115395E-2</c:v>
                </c:pt>
              </c:numCache>
            </c:numRef>
          </c:val>
          <c:smooth val="0"/>
          <c:extLst>
            <c:ext xmlns:c16="http://schemas.microsoft.com/office/drawing/2014/chart" uri="{C3380CC4-5D6E-409C-BE32-E72D297353CC}">
              <c16:uniqueId val="{00000005-5B9B-49BF-993B-BE060D23CF72}"/>
            </c:ext>
          </c:extLst>
        </c:ser>
        <c:ser>
          <c:idx val="6"/>
          <c:order val="6"/>
          <c:tx>
            <c:strRef>
              <c:f>check_WHA_IndClass!$FN$13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check_WHA_IndClass!$FO$6:$FX$6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check_WHA_IndClass!$FO$13:$FX$13</c:f>
              <c:numCache>
                <c:formatCode>0.0%</c:formatCode>
                <c:ptCount val="10"/>
                <c:pt idx="0">
                  <c:v>3.1281921952964191E-2</c:v>
                </c:pt>
                <c:pt idx="1">
                  <c:v>3.1677294029701833E-2</c:v>
                </c:pt>
                <c:pt idx="2">
                  <c:v>3.1923323751150645E-2</c:v>
                </c:pt>
                <c:pt idx="3">
                  <c:v>3.20888328032327E-2</c:v>
                </c:pt>
                <c:pt idx="4">
                  <c:v>3.244707298320413E-2</c:v>
                </c:pt>
                <c:pt idx="5">
                  <c:v>3.2618901805484081E-2</c:v>
                </c:pt>
                <c:pt idx="6">
                  <c:v>3.3346966723195995E-2</c:v>
                </c:pt>
                <c:pt idx="7">
                  <c:v>3.4145138186728069E-2</c:v>
                </c:pt>
                <c:pt idx="8">
                  <c:v>3.5196416213663727E-2</c:v>
                </c:pt>
                <c:pt idx="9">
                  <c:v>3.6420239154660236E-2</c:v>
                </c:pt>
              </c:numCache>
            </c:numRef>
          </c:val>
          <c:smooth val="0"/>
          <c:extLst>
            <c:ext xmlns:c16="http://schemas.microsoft.com/office/drawing/2014/chart" uri="{C3380CC4-5D6E-409C-BE32-E72D297353CC}">
              <c16:uniqueId val="{00000006-5B9B-49BF-993B-BE060D23CF72}"/>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5.000000000000001E-2"/>
        <c:minorUnit val="2.5000000000000005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check_WHA_IndClass!$FZ$4:$GA$4</c:f>
          <c:strCache>
            <c:ptCount val="2"/>
            <c:pt idx="0">
              <c:v>11</c:v>
            </c:pt>
            <c:pt idx="1">
              <c:v>Arts, entertainment, and recreation, and accommodation and food services</c:v>
            </c:pt>
          </c:strCache>
        </c:strRef>
      </c:tx>
      <c:layout>
        <c:manualLayout>
          <c:xMode val="edge"/>
          <c:yMode val="edge"/>
          <c:x val="0.22680562846310878"/>
          <c:y val="2.46913580246913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check_WHA_IndClass!$GA$7</c:f>
              <c:strCache>
                <c:ptCount val="1"/>
                <c:pt idx="0">
                  <c:v>Wasatch Front</c:v>
                </c:pt>
              </c:strCache>
            </c:strRef>
          </c:tx>
          <c:spPr>
            <a:ln w="38100" cap="rnd">
              <a:solidFill>
                <a:srgbClr val="C00000">
                  <a:alpha val="80000"/>
                </a:srgbClr>
              </a:solidFill>
              <a:round/>
            </a:ln>
            <a:effectLst/>
          </c:spPr>
          <c:marker>
            <c:symbol val="none"/>
          </c:marker>
          <c:cat>
            <c:numRef>
              <c:f>check_WHA_IndClass!$GB$6:$GK$6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check_WHA_IndClass!$GB$7:$GK$7</c:f>
              <c:numCache>
                <c:formatCode>0.0%</c:formatCode>
                <c:ptCount val="10"/>
                <c:pt idx="0">
                  <c:v>2.8926408815667447E-2</c:v>
                </c:pt>
                <c:pt idx="1">
                  <c:v>3.0024161924503887E-2</c:v>
                </c:pt>
                <c:pt idx="2">
                  <c:v>2.7079501328428367E-2</c:v>
                </c:pt>
                <c:pt idx="3">
                  <c:v>2.6482904316990054E-2</c:v>
                </c:pt>
                <c:pt idx="4">
                  <c:v>2.6796470946151507E-2</c:v>
                </c:pt>
                <c:pt idx="5">
                  <c:v>2.9543284346833735E-2</c:v>
                </c:pt>
                <c:pt idx="6">
                  <c:v>2.7210732750935995E-2</c:v>
                </c:pt>
                <c:pt idx="7">
                  <c:v>2.8797468354430381E-2</c:v>
                </c:pt>
                <c:pt idx="8">
                  <c:v>3.1702908239119504E-2</c:v>
                </c:pt>
                <c:pt idx="9">
                  <c:v>3.2175206164661352E-2</c:v>
                </c:pt>
              </c:numCache>
            </c:numRef>
          </c:val>
          <c:smooth val="0"/>
          <c:extLst>
            <c:ext xmlns:c16="http://schemas.microsoft.com/office/drawing/2014/chart" uri="{C3380CC4-5D6E-409C-BE32-E72D297353CC}">
              <c16:uniqueId val="{00000000-40A3-47F0-B408-D5A46929FC2C}"/>
            </c:ext>
          </c:extLst>
        </c:ser>
        <c:ser>
          <c:idx val="1"/>
          <c:order val="1"/>
          <c:tx>
            <c:strRef>
              <c:f>check_WHA_IndClass!$GA$8</c:f>
              <c:strCache>
                <c:ptCount val="1"/>
                <c:pt idx="0">
                  <c:v>Weber</c:v>
                </c:pt>
              </c:strCache>
            </c:strRef>
          </c:tx>
          <c:spPr>
            <a:ln w="12700" cap="rnd">
              <a:solidFill>
                <a:srgbClr val="92D050">
                  <a:alpha val="80000"/>
                </a:srgbClr>
              </a:solidFill>
              <a:prstDash val="solid"/>
              <a:round/>
            </a:ln>
            <a:effectLst/>
          </c:spPr>
          <c:marker>
            <c:symbol val="none"/>
          </c:marker>
          <c:cat>
            <c:numRef>
              <c:f>check_WHA_IndClass!$GB$6:$GK$6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check_WHA_IndClass!$GB$8:$GK$8</c:f>
              <c:numCache>
                <c:formatCode>0.0%</c:formatCode>
                <c:ptCount val="10"/>
                <c:pt idx="0">
                  <c:v>1.3656496062992126E-2</c:v>
                </c:pt>
                <c:pt idx="1">
                  <c:v>1.441375968992248E-2</c:v>
                </c:pt>
                <c:pt idx="2">
                  <c:v>1.145224171539961E-2</c:v>
                </c:pt>
                <c:pt idx="3">
                  <c:v>1.5220125786163522E-2</c:v>
                </c:pt>
                <c:pt idx="4">
                  <c:v>1.5809799662080619E-2</c:v>
                </c:pt>
                <c:pt idx="5">
                  <c:v>2.2735606894022736E-2</c:v>
                </c:pt>
                <c:pt idx="6">
                  <c:v>2.4438055410350237E-2</c:v>
                </c:pt>
                <c:pt idx="7">
                  <c:v>2.6700572155117609E-2</c:v>
                </c:pt>
                <c:pt idx="8">
                  <c:v>2.9404404404404404E-2</c:v>
                </c:pt>
                <c:pt idx="9">
                  <c:v>3.6996603590490056E-2</c:v>
                </c:pt>
              </c:numCache>
            </c:numRef>
          </c:val>
          <c:smooth val="0"/>
          <c:extLst>
            <c:ext xmlns:c16="http://schemas.microsoft.com/office/drawing/2014/chart" uri="{C3380CC4-5D6E-409C-BE32-E72D297353CC}">
              <c16:uniqueId val="{00000001-40A3-47F0-B408-D5A46929FC2C}"/>
            </c:ext>
          </c:extLst>
        </c:ser>
        <c:ser>
          <c:idx val="2"/>
          <c:order val="2"/>
          <c:tx>
            <c:strRef>
              <c:f>check_WHA_IndClass!$GA$9</c:f>
              <c:strCache>
                <c:ptCount val="1"/>
                <c:pt idx="0">
                  <c:v>Davis</c:v>
                </c:pt>
              </c:strCache>
            </c:strRef>
          </c:tx>
          <c:spPr>
            <a:ln w="12700" cap="rnd">
              <a:solidFill>
                <a:srgbClr val="FFC000">
                  <a:alpha val="80000"/>
                </a:srgbClr>
              </a:solidFill>
              <a:prstDash val="solid"/>
              <a:round/>
            </a:ln>
            <a:effectLst/>
          </c:spPr>
          <c:marker>
            <c:symbol val="none"/>
          </c:marker>
          <c:cat>
            <c:numRef>
              <c:f>check_WHA_IndClass!$GB$6:$GK$6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check_WHA_IndClass!$GB$9:$GK$9</c:f>
              <c:numCache>
                <c:formatCode>0.0%</c:formatCode>
                <c:ptCount val="10"/>
                <c:pt idx="0">
                  <c:v>4.3394818210896684E-2</c:v>
                </c:pt>
                <c:pt idx="1">
                  <c:v>4.8415666207439478E-2</c:v>
                </c:pt>
                <c:pt idx="2">
                  <c:v>3.9746491625169758E-2</c:v>
                </c:pt>
                <c:pt idx="3">
                  <c:v>3.0806757611347005E-2</c:v>
                </c:pt>
                <c:pt idx="4">
                  <c:v>2.7420667209113101E-2</c:v>
                </c:pt>
                <c:pt idx="5">
                  <c:v>2.9433792690233673E-2</c:v>
                </c:pt>
                <c:pt idx="6">
                  <c:v>2.4292992689950527E-2</c:v>
                </c:pt>
                <c:pt idx="7">
                  <c:v>3.0401737242128121E-2</c:v>
                </c:pt>
                <c:pt idx="8">
                  <c:v>2.864788288997324E-2</c:v>
                </c:pt>
                <c:pt idx="9">
                  <c:v>2.2461394478240523E-2</c:v>
                </c:pt>
              </c:numCache>
            </c:numRef>
          </c:val>
          <c:smooth val="0"/>
          <c:extLst>
            <c:ext xmlns:c16="http://schemas.microsoft.com/office/drawing/2014/chart" uri="{C3380CC4-5D6E-409C-BE32-E72D297353CC}">
              <c16:uniqueId val="{00000002-40A3-47F0-B408-D5A46929FC2C}"/>
            </c:ext>
          </c:extLst>
        </c:ser>
        <c:ser>
          <c:idx val="3"/>
          <c:order val="3"/>
          <c:tx>
            <c:strRef>
              <c:f>check_WHA_IndClass!$GA$10</c:f>
              <c:strCache>
                <c:ptCount val="1"/>
                <c:pt idx="0">
                  <c:v>Salt Lake</c:v>
                </c:pt>
              </c:strCache>
            </c:strRef>
          </c:tx>
          <c:spPr>
            <a:ln w="12700" cap="rnd">
              <a:solidFill>
                <a:srgbClr val="FF0000">
                  <a:alpha val="80000"/>
                </a:srgbClr>
              </a:solidFill>
              <a:prstDash val="solid"/>
              <a:round/>
            </a:ln>
            <a:effectLst/>
          </c:spPr>
          <c:marker>
            <c:symbol val="none"/>
          </c:marker>
          <c:cat>
            <c:numRef>
              <c:f>check_WHA_IndClass!$GB$6:$GK$6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check_WHA_IndClass!$GB$10:$GK$10</c:f>
              <c:numCache>
                <c:formatCode>0.0%</c:formatCode>
                <c:ptCount val="10"/>
                <c:pt idx="0">
                  <c:v>2.4430128840436074E-2</c:v>
                </c:pt>
                <c:pt idx="1">
                  <c:v>2.5926196922026291E-2</c:v>
                </c:pt>
                <c:pt idx="2">
                  <c:v>2.4366355318793147E-2</c:v>
                </c:pt>
                <c:pt idx="3">
                  <c:v>2.2982930265862841E-2</c:v>
                </c:pt>
                <c:pt idx="4">
                  <c:v>2.5876760247555836E-2</c:v>
                </c:pt>
                <c:pt idx="5">
                  <c:v>2.7441066528380978E-2</c:v>
                </c:pt>
                <c:pt idx="6">
                  <c:v>2.4491287924942123E-2</c:v>
                </c:pt>
                <c:pt idx="7">
                  <c:v>2.6708454063430115E-2</c:v>
                </c:pt>
                <c:pt idx="8">
                  <c:v>3.1271851448993859E-2</c:v>
                </c:pt>
                <c:pt idx="9">
                  <c:v>3.1567784574014809E-2</c:v>
                </c:pt>
              </c:numCache>
            </c:numRef>
          </c:val>
          <c:smooth val="0"/>
          <c:extLst>
            <c:ext xmlns:c16="http://schemas.microsoft.com/office/drawing/2014/chart" uri="{C3380CC4-5D6E-409C-BE32-E72D297353CC}">
              <c16:uniqueId val="{00000003-40A3-47F0-B408-D5A46929FC2C}"/>
            </c:ext>
          </c:extLst>
        </c:ser>
        <c:ser>
          <c:idx val="4"/>
          <c:order val="4"/>
          <c:tx>
            <c:strRef>
              <c:f>check_WHA_IndClass!$GA$11</c:f>
              <c:strCache>
                <c:ptCount val="1"/>
                <c:pt idx="0">
                  <c:v>Utah</c:v>
                </c:pt>
              </c:strCache>
            </c:strRef>
          </c:tx>
          <c:spPr>
            <a:ln w="12700" cap="rnd">
              <a:solidFill>
                <a:schemeClr val="accent1">
                  <a:lumMod val="75000"/>
                  <a:alpha val="80000"/>
                </a:schemeClr>
              </a:solidFill>
              <a:prstDash val="solid"/>
              <a:round/>
            </a:ln>
            <a:effectLst/>
          </c:spPr>
          <c:marker>
            <c:symbol val="none"/>
          </c:marker>
          <c:cat>
            <c:numRef>
              <c:f>check_WHA_IndClass!$GB$6:$GK$6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check_WHA_IndClass!$GB$11:$GK$11</c:f>
              <c:numCache>
                <c:formatCode>0.0%</c:formatCode>
                <c:ptCount val="10"/>
                <c:pt idx="0">
                  <c:v>3.991718962282461E-2</c:v>
                </c:pt>
                <c:pt idx="1">
                  <c:v>3.6764705882352942E-2</c:v>
                </c:pt>
                <c:pt idx="2">
                  <c:v>3.3015022708745775E-2</c:v>
                </c:pt>
                <c:pt idx="3">
                  <c:v>3.7708442275289057E-2</c:v>
                </c:pt>
                <c:pt idx="4">
                  <c:v>3.4111627359877668E-2</c:v>
                </c:pt>
                <c:pt idx="5">
                  <c:v>3.8095238095238099E-2</c:v>
                </c:pt>
                <c:pt idx="6">
                  <c:v>3.7292173822965763E-2</c:v>
                </c:pt>
                <c:pt idx="7">
                  <c:v>3.3849513599364701E-2</c:v>
                </c:pt>
                <c:pt idx="8">
                  <c:v>3.5427713387452486E-2</c:v>
                </c:pt>
                <c:pt idx="9">
                  <c:v>3.7419239052404879E-2</c:v>
                </c:pt>
              </c:numCache>
            </c:numRef>
          </c:val>
          <c:smooth val="0"/>
          <c:extLst>
            <c:ext xmlns:c16="http://schemas.microsoft.com/office/drawing/2014/chart" uri="{C3380CC4-5D6E-409C-BE32-E72D297353CC}">
              <c16:uniqueId val="{00000004-40A3-47F0-B408-D5A46929FC2C}"/>
            </c:ext>
          </c:extLst>
        </c:ser>
        <c:ser>
          <c:idx val="5"/>
          <c:order val="5"/>
          <c:tx>
            <c:strRef>
              <c:f>check_WHA_IndClass!$GA$12</c:f>
              <c:strCache>
                <c:ptCount val="1"/>
                <c:pt idx="0">
                  <c:v>State of Utah</c:v>
                </c:pt>
              </c:strCache>
            </c:strRef>
          </c:tx>
          <c:spPr>
            <a:ln w="25400" cap="rnd">
              <a:solidFill>
                <a:srgbClr val="00B050">
                  <a:alpha val="60000"/>
                </a:srgbClr>
              </a:solidFill>
              <a:prstDash val="sysDash"/>
              <a:round/>
            </a:ln>
            <a:effectLst/>
          </c:spPr>
          <c:marker>
            <c:symbol val="none"/>
          </c:marker>
          <c:cat>
            <c:numRef>
              <c:f>check_WHA_IndClass!$GB$6:$GK$6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check_WHA_IndClass!$GB$12:$GK$12</c:f>
              <c:numCache>
                <c:formatCode>0.0%</c:formatCode>
                <c:ptCount val="10"/>
                <c:pt idx="0">
                  <c:v>3.0423267399844439E-2</c:v>
                </c:pt>
                <c:pt idx="1">
                  <c:v>2.9841552632576474E-2</c:v>
                </c:pt>
                <c:pt idx="2">
                  <c:v>2.6196014969151412E-2</c:v>
                </c:pt>
                <c:pt idx="3">
                  <c:v>2.5155526620370371E-2</c:v>
                </c:pt>
                <c:pt idx="4">
                  <c:v>2.5906690218203229E-2</c:v>
                </c:pt>
                <c:pt idx="5">
                  <c:v>2.6667677124909479E-2</c:v>
                </c:pt>
                <c:pt idx="6">
                  <c:v>2.7622870075631141E-2</c:v>
                </c:pt>
                <c:pt idx="7">
                  <c:v>2.8937942786815406E-2</c:v>
                </c:pt>
                <c:pt idx="8">
                  <c:v>3.26263894702572E-2</c:v>
                </c:pt>
                <c:pt idx="9">
                  <c:v>3.5232260287310697E-2</c:v>
                </c:pt>
              </c:numCache>
            </c:numRef>
          </c:val>
          <c:smooth val="0"/>
          <c:extLst>
            <c:ext xmlns:c16="http://schemas.microsoft.com/office/drawing/2014/chart" uri="{C3380CC4-5D6E-409C-BE32-E72D297353CC}">
              <c16:uniqueId val="{00000005-40A3-47F0-B408-D5A46929FC2C}"/>
            </c:ext>
          </c:extLst>
        </c:ser>
        <c:ser>
          <c:idx val="6"/>
          <c:order val="6"/>
          <c:tx>
            <c:strRef>
              <c:f>check_WHA_IndClass!$GA$13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check_WHA_IndClass!$GB$6:$GK$6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check_WHA_IndClass!$GB$13:$GK$13</c:f>
              <c:numCache>
                <c:formatCode>0.0%</c:formatCode>
                <c:ptCount val="10"/>
                <c:pt idx="0">
                  <c:v>2.4221725271621253E-2</c:v>
                </c:pt>
                <c:pt idx="1">
                  <c:v>2.4241608104976897E-2</c:v>
                </c:pt>
                <c:pt idx="2">
                  <c:v>2.4239782418320553E-2</c:v>
                </c:pt>
                <c:pt idx="3">
                  <c:v>2.3985734747498367E-2</c:v>
                </c:pt>
                <c:pt idx="4">
                  <c:v>2.3886482120511681E-2</c:v>
                </c:pt>
                <c:pt idx="5">
                  <c:v>2.4180714775256601E-2</c:v>
                </c:pt>
                <c:pt idx="6">
                  <c:v>2.483584428925829E-2</c:v>
                </c:pt>
                <c:pt idx="7">
                  <c:v>2.5626606260857429E-2</c:v>
                </c:pt>
                <c:pt idx="8">
                  <c:v>2.6648940285001359E-2</c:v>
                </c:pt>
                <c:pt idx="9">
                  <c:v>2.8179970223129441E-2</c:v>
                </c:pt>
              </c:numCache>
            </c:numRef>
          </c:val>
          <c:smooth val="0"/>
          <c:extLst>
            <c:ext xmlns:c16="http://schemas.microsoft.com/office/drawing/2014/chart" uri="{C3380CC4-5D6E-409C-BE32-E72D297353CC}">
              <c16:uniqueId val="{00000006-40A3-47F0-B408-D5A46929FC2C}"/>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5.000000000000001E-2"/>
        <c:minorUnit val="2.5000000000000005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check_WHA_IndClass!$AM$4:$AN$4</c:f>
          <c:strCache>
            <c:ptCount val="2"/>
            <c:pt idx="0">
              <c:v>0</c:v>
            </c:pt>
            <c:pt idx="1">
              <c:v>Total Workers</c:v>
            </c:pt>
          </c:strCache>
        </c:strRef>
      </c:tx>
      <c:layout>
        <c:manualLayout>
          <c:xMode val="edge"/>
          <c:yMode val="edge"/>
          <c:x val="0.5165990084572761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check_WHA_IndClass!$AN$7</c:f>
              <c:strCache>
                <c:ptCount val="1"/>
                <c:pt idx="0">
                  <c:v>Wasatch Front</c:v>
                </c:pt>
              </c:strCache>
            </c:strRef>
          </c:tx>
          <c:spPr>
            <a:ln w="38100" cap="rnd">
              <a:solidFill>
                <a:srgbClr val="C00000">
                  <a:alpha val="80000"/>
                </a:srgbClr>
              </a:solidFill>
              <a:round/>
            </a:ln>
            <a:effectLst/>
          </c:spPr>
          <c:marker>
            <c:symbol val="none"/>
          </c:marker>
          <c:val>
            <c:numRef>
              <c:f>check_WHA_IndClass!$AO$7:$AX$7</c:f>
              <c:numCache>
                <c:formatCode>0.0%</c:formatCode>
                <c:ptCount val="10"/>
                <c:pt idx="0">
                  <c:v>4.6040702805337896E-2</c:v>
                </c:pt>
                <c:pt idx="1">
                  <c:v>4.6933978161229441E-2</c:v>
                </c:pt>
                <c:pt idx="2">
                  <c:v>4.5984965994511393E-2</c:v>
                </c:pt>
                <c:pt idx="3">
                  <c:v>4.7455799003953109E-2</c:v>
                </c:pt>
                <c:pt idx="4">
                  <c:v>4.884866795612091E-2</c:v>
                </c:pt>
                <c:pt idx="5">
                  <c:v>5.1658858698950476E-2</c:v>
                </c:pt>
                <c:pt idx="6">
                  <c:v>5.3139977130593444E-2</c:v>
                </c:pt>
                <c:pt idx="7">
                  <c:v>5.719422761961987E-2</c:v>
                </c:pt>
                <c:pt idx="8">
                  <c:v>6.0327375996327481E-2</c:v>
                </c:pt>
                <c:pt idx="9">
                  <c:v>6.3161360068041822E-2</c:v>
                </c:pt>
              </c:numCache>
            </c:numRef>
          </c:val>
          <c:smooth val="0"/>
          <c:extLst>
            <c:ext xmlns:c16="http://schemas.microsoft.com/office/drawing/2014/chart" uri="{C3380CC4-5D6E-409C-BE32-E72D297353CC}">
              <c16:uniqueId val="{00000000-2023-4B3D-83F1-0A27A1BA6EAD}"/>
            </c:ext>
          </c:extLst>
        </c:ser>
        <c:ser>
          <c:idx val="1"/>
          <c:order val="1"/>
          <c:tx>
            <c:strRef>
              <c:f>check_WHA_IndClass!$AN$8</c:f>
              <c:strCache>
                <c:ptCount val="1"/>
                <c:pt idx="0">
                  <c:v>Weber</c:v>
                </c:pt>
              </c:strCache>
            </c:strRef>
          </c:tx>
          <c:spPr>
            <a:ln w="12700" cap="rnd">
              <a:solidFill>
                <a:srgbClr val="92D050">
                  <a:alpha val="80000"/>
                </a:srgbClr>
              </a:solidFill>
              <a:prstDash val="solid"/>
              <a:round/>
            </a:ln>
            <a:effectLst/>
          </c:spPr>
          <c:marker>
            <c:symbol val="none"/>
          </c:marker>
          <c:val>
            <c:numRef>
              <c:f>check_WHA_IndClass!$AO$8:$AX$8</c:f>
              <c:numCache>
                <c:formatCode>0.0%</c:formatCode>
                <c:ptCount val="10"/>
                <c:pt idx="0">
                  <c:v>3.1489477574201577E-2</c:v>
                </c:pt>
                <c:pt idx="1">
                  <c:v>3.4236569958111231E-2</c:v>
                </c:pt>
                <c:pt idx="2">
                  <c:v>3.2300392701271288E-2</c:v>
                </c:pt>
                <c:pt idx="3">
                  <c:v>3.3006032235352326E-2</c:v>
                </c:pt>
                <c:pt idx="4">
                  <c:v>3.572294663010428E-2</c:v>
                </c:pt>
                <c:pt idx="5">
                  <c:v>4.1130466022458248E-2</c:v>
                </c:pt>
                <c:pt idx="6">
                  <c:v>4.1244982444167064E-2</c:v>
                </c:pt>
                <c:pt idx="7">
                  <c:v>4.6252189141856394E-2</c:v>
                </c:pt>
                <c:pt idx="8">
                  <c:v>4.8962571023330473E-2</c:v>
                </c:pt>
                <c:pt idx="9">
                  <c:v>5.4330715151115545E-2</c:v>
                </c:pt>
              </c:numCache>
            </c:numRef>
          </c:val>
          <c:smooth val="0"/>
          <c:extLst>
            <c:ext xmlns:c16="http://schemas.microsoft.com/office/drawing/2014/chart" uri="{C3380CC4-5D6E-409C-BE32-E72D297353CC}">
              <c16:uniqueId val="{00000001-2023-4B3D-83F1-0A27A1BA6EAD}"/>
            </c:ext>
          </c:extLst>
        </c:ser>
        <c:ser>
          <c:idx val="2"/>
          <c:order val="2"/>
          <c:tx>
            <c:strRef>
              <c:f>check_WHA_IndClass!$AN$9</c:f>
              <c:strCache>
                <c:ptCount val="1"/>
                <c:pt idx="0">
                  <c:v>Davis</c:v>
                </c:pt>
              </c:strCache>
            </c:strRef>
          </c:tx>
          <c:spPr>
            <a:ln w="12700" cap="rnd">
              <a:solidFill>
                <a:srgbClr val="FFC000">
                  <a:alpha val="80000"/>
                </a:srgbClr>
              </a:solidFill>
              <a:prstDash val="solid"/>
              <a:round/>
            </a:ln>
            <a:effectLst/>
          </c:spPr>
          <c:marker>
            <c:symbol val="none"/>
          </c:marker>
          <c:val>
            <c:numRef>
              <c:f>check_WHA_IndClass!$AO$9:$AX$9</c:f>
              <c:numCache>
                <c:formatCode>0.0%</c:formatCode>
                <c:ptCount val="10"/>
                <c:pt idx="0">
                  <c:v>4.4575680975922571E-2</c:v>
                </c:pt>
                <c:pt idx="1">
                  <c:v>4.7153855126560132E-2</c:v>
                </c:pt>
                <c:pt idx="2">
                  <c:v>4.5106260975522346E-2</c:v>
                </c:pt>
                <c:pt idx="3">
                  <c:v>4.7290962297923116E-2</c:v>
                </c:pt>
                <c:pt idx="4">
                  <c:v>4.9455061731831909E-2</c:v>
                </c:pt>
                <c:pt idx="5">
                  <c:v>5.2148088150923019E-2</c:v>
                </c:pt>
                <c:pt idx="6">
                  <c:v>5.199920953823859E-2</c:v>
                </c:pt>
                <c:pt idx="7">
                  <c:v>5.548349813792218E-2</c:v>
                </c:pt>
                <c:pt idx="8">
                  <c:v>5.8273372245144409E-2</c:v>
                </c:pt>
                <c:pt idx="9">
                  <c:v>5.8858595812499241E-2</c:v>
                </c:pt>
              </c:numCache>
            </c:numRef>
          </c:val>
          <c:smooth val="0"/>
          <c:extLst>
            <c:ext xmlns:c16="http://schemas.microsoft.com/office/drawing/2014/chart" uri="{C3380CC4-5D6E-409C-BE32-E72D297353CC}">
              <c16:uniqueId val="{00000002-2023-4B3D-83F1-0A27A1BA6EAD}"/>
            </c:ext>
          </c:extLst>
        </c:ser>
        <c:ser>
          <c:idx val="3"/>
          <c:order val="3"/>
          <c:tx>
            <c:strRef>
              <c:f>check_WHA_IndClass!$AN$10</c:f>
              <c:strCache>
                <c:ptCount val="1"/>
                <c:pt idx="0">
                  <c:v>Salt Lake</c:v>
                </c:pt>
              </c:strCache>
            </c:strRef>
          </c:tx>
          <c:spPr>
            <a:ln w="12700" cap="rnd">
              <a:solidFill>
                <a:srgbClr val="FF0000">
                  <a:alpha val="80000"/>
                </a:srgbClr>
              </a:solidFill>
              <a:prstDash val="solid"/>
              <a:round/>
            </a:ln>
            <a:effectLst/>
          </c:spPr>
          <c:marker>
            <c:symbol val="none"/>
          </c:marker>
          <c:val>
            <c:numRef>
              <c:f>check_WHA_IndClass!$AO$10:$AX$10</c:f>
              <c:numCache>
                <c:formatCode>0.0%</c:formatCode>
                <c:ptCount val="10"/>
                <c:pt idx="0">
                  <c:v>4.2931883777140932E-2</c:v>
                </c:pt>
                <c:pt idx="1">
                  <c:v>4.3507812310356268E-2</c:v>
                </c:pt>
                <c:pt idx="2">
                  <c:v>4.3455383205654799E-2</c:v>
                </c:pt>
                <c:pt idx="3">
                  <c:v>4.4799270072992697E-2</c:v>
                </c:pt>
                <c:pt idx="4">
                  <c:v>4.6272278307471805E-2</c:v>
                </c:pt>
                <c:pt idx="5">
                  <c:v>4.9433922296236617E-2</c:v>
                </c:pt>
                <c:pt idx="6">
                  <c:v>5.1318901487338621E-2</c:v>
                </c:pt>
                <c:pt idx="7">
                  <c:v>5.5654606403053759E-2</c:v>
                </c:pt>
                <c:pt idx="8">
                  <c:v>5.918754138789304E-2</c:v>
                </c:pt>
                <c:pt idx="9">
                  <c:v>6.2058519817078397E-2</c:v>
                </c:pt>
              </c:numCache>
            </c:numRef>
          </c:val>
          <c:smooth val="0"/>
          <c:extLst>
            <c:ext xmlns:c16="http://schemas.microsoft.com/office/drawing/2014/chart" uri="{C3380CC4-5D6E-409C-BE32-E72D297353CC}">
              <c16:uniqueId val="{00000003-2023-4B3D-83F1-0A27A1BA6EAD}"/>
            </c:ext>
          </c:extLst>
        </c:ser>
        <c:ser>
          <c:idx val="4"/>
          <c:order val="4"/>
          <c:tx>
            <c:strRef>
              <c:f>check_WHA_IndClass!$AN$11</c:f>
              <c:strCache>
                <c:ptCount val="1"/>
                <c:pt idx="0">
                  <c:v>Utah</c:v>
                </c:pt>
              </c:strCache>
            </c:strRef>
          </c:tx>
          <c:spPr>
            <a:ln w="12700" cap="rnd">
              <a:solidFill>
                <a:schemeClr val="accent1">
                  <a:lumMod val="75000"/>
                  <a:alpha val="80000"/>
                </a:schemeClr>
              </a:solidFill>
              <a:prstDash val="solid"/>
              <a:round/>
            </a:ln>
            <a:effectLst/>
          </c:spPr>
          <c:marker>
            <c:symbol val="none"/>
          </c:marker>
          <c:val>
            <c:numRef>
              <c:f>check_WHA_IndClass!$AO$11:$AX$11</c:f>
              <c:numCache>
                <c:formatCode>0.0%</c:formatCode>
                <c:ptCount val="10"/>
                <c:pt idx="0">
                  <c:v>6.1534608400803381E-2</c:v>
                </c:pt>
                <c:pt idx="1">
                  <c:v>6.0800767872369176E-2</c:v>
                </c:pt>
                <c:pt idx="2">
                  <c:v>5.8871541393838801E-2</c:v>
                </c:pt>
                <c:pt idx="3">
                  <c:v>6.045823160687934E-2</c:v>
                </c:pt>
                <c:pt idx="4">
                  <c:v>6.0480570347225281E-2</c:v>
                </c:pt>
                <c:pt idx="5">
                  <c:v>6.1172555130246269E-2</c:v>
                </c:pt>
                <c:pt idx="6">
                  <c:v>6.3242199410509195E-2</c:v>
                </c:pt>
                <c:pt idx="7">
                  <c:v>6.6567673448755207E-2</c:v>
                </c:pt>
                <c:pt idx="8">
                  <c:v>6.9060929897210757E-2</c:v>
                </c:pt>
                <c:pt idx="9">
                  <c:v>7.1920743947828158E-2</c:v>
                </c:pt>
              </c:numCache>
            </c:numRef>
          </c:val>
          <c:smooth val="0"/>
          <c:extLst>
            <c:ext xmlns:c16="http://schemas.microsoft.com/office/drawing/2014/chart" uri="{C3380CC4-5D6E-409C-BE32-E72D297353CC}">
              <c16:uniqueId val="{00000004-2023-4B3D-83F1-0A27A1BA6EAD}"/>
            </c:ext>
          </c:extLst>
        </c:ser>
        <c:ser>
          <c:idx val="5"/>
          <c:order val="5"/>
          <c:tx>
            <c:strRef>
              <c:f>check_WHA_IndClass!$AN$12</c:f>
              <c:strCache>
                <c:ptCount val="1"/>
                <c:pt idx="0">
                  <c:v>State of Utah</c:v>
                </c:pt>
              </c:strCache>
            </c:strRef>
          </c:tx>
          <c:spPr>
            <a:ln w="25400" cap="rnd">
              <a:solidFill>
                <a:srgbClr val="00B050">
                  <a:alpha val="60000"/>
                </a:srgbClr>
              </a:solidFill>
              <a:prstDash val="sysDash"/>
              <a:round/>
            </a:ln>
            <a:effectLst/>
          </c:spPr>
          <c:marker>
            <c:symbol val="none"/>
          </c:marker>
          <c:val>
            <c:numRef>
              <c:f>check_WHA_IndClass!$AO$12:$AX$12</c:f>
              <c:numCache>
                <c:formatCode>0.0%</c:formatCode>
                <c:ptCount val="10"/>
                <c:pt idx="0">
                  <c:v>4.824796714234892E-2</c:v>
                </c:pt>
                <c:pt idx="1">
                  <c:v>4.8146251420070105E-2</c:v>
                </c:pt>
                <c:pt idx="2">
                  <c:v>4.7170407587715964E-2</c:v>
                </c:pt>
                <c:pt idx="3">
                  <c:v>4.8242531662858947E-2</c:v>
                </c:pt>
                <c:pt idx="4">
                  <c:v>4.8818052721095066E-2</c:v>
                </c:pt>
                <c:pt idx="5">
                  <c:v>5.1301418848072343E-2</c:v>
                </c:pt>
                <c:pt idx="6">
                  <c:v>5.3654325724151158E-2</c:v>
                </c:pt>
                <c:pt idx="7">
                  <c:v>5.7712072667975796E-2</c:v>
                </c:pt>
                <c:pt idx="8">
                  <c:v>6.1576175978970929E-2</c:v>
                </c:pt>
                <c:pt idx="9">
                  <c:v>6.5641118536447871E-2</c:v>
                </c:pt>
              </c:numCache>
            </c:numRef>
          </c:val>
          <c:smooth val="0"/>
          <c:extLst>
            <c:ext xmlns:c16="http://schemas.microsoft.com/office/drawing/2014/chart" uri="{C3380CC4-5D6E-409C-BE32-E72D297353CC}">
              <c16:uniqueId val="{00000005-2023-4B3D-83F1-0A27A1BA6EAD}"/>
            </c:ext>
          </c:extLst>
        </c:ser>
        <c:ser>
          <c:idx val="6"/>
          <c:order val="6"/>
          <c:tx>
            <c:strRef>
              <c:f>check_WHA_IndClass!$AN$13</c:f>
              <c:strCache>
                <c:ptCount val="1"/>
                <c:pt idx="0">
                  <c:v>United States</c:v>
                </c:pt>
              </c:strCache>
            </c:strRef>
          </c:tx>
          <c:spPr>
            <a:ln w="50800" cap="rnd">
              <a:solidFill>
                <a:schemeClr val="accent5">
                  <a:lumMod val="75000"/>
                  <a:alpha val="80000"/>
                </a:schemeClr>
              </a:solidFill>
              <a:prstDash val="sysDot"/>
              <a:round/>
            </a:ln>
            <a:effectLst/>
          </c:spPr>
          <c:marker>
            <c:symbol val="none"/>
          </c:marker>
          <c:val>
            <c:numRef>
              <c:f>check_WHA_IndClass!$AO$13:$AX$13</c:f>
              <c:numCache>
                <c:formatCode>0.0%</c:formatCode>
                <c:ptCount val="10"/>
                <c:pt idx="0">
                  <c:v>4.1360974847336758E-2</c:v>
                </c:pt>
                <c:pt idx="1">
                  <c:v>4.2224128970445002E-2</c:v>
                </c:pt>
                <c:pt idx="2">
                  <c:v>4.2729812754388356E-2</c:v>
                </c:pt>
                <c:pt idx="3">
                  <c:v>4.3254384276311272E-2</c:v>
                </c:pt>
                <c:pt idx="4">
                  <c:v>4.3665738889821094E-2</c:v>
                </c:pt>
                <c:pt idx="5">
                  <c:v>4.4232594371480236E-2</c:v>
                </c:pt>
                <c:pt idx="6">
                  <c:v>4.5672811144231405E-2</c:v>
                </c:pt>
                <c:pt idx="7">
                  <c:v>4.7344292413628586E-2</c:v>
                </c:pt>
                <c:pt idx="8">
                  <c:v>4.9298542420945161E-2</c:v>
                </c:pt>
                <c:pt idx="9">
                  <c:v>5.1713985735929162E-2</c:v>
                </c:pt>
              </c:numCache>
            </c:numRef>
          </c:val>
          <c:smooth val="0"/>
          <c:extLst>
            <c:ext xmlns:c16="http://schemas.microsoft.com/office/drawing/2014/chart" uri="{C3380CC4-5D6E-409C-BE32-E72D297353CC}">
              <c16:uniqueId val="{00000006-2023-4B3D-83F1-0A27A1BA6EAD}"/>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5.000000000000001E-2"/>
        <c:minorUnit val="2.5000000000000005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5.xml"/><Relationship Id="rId18" Type="http://schemas.openxmlformats.org/officeDocument/2006/relationships/chart" Target="../charts/chart20.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4.xml"/><Relationship Id="rId17" Type="http://schemas.openxmlformats.org/officeDocument/2006/relationships/chart" Target="../charts/chart19.xml"/><Relationship Id="rId2" Type="http://schemas.openxmlformats.org/officeDocument/2006/relationships/chart" Target="../charts/chart4.xml"/><Relationship Id="rId16" Type="http://schemas.openxmlformats.org/officeDocument/2006/relationships/chart" Target="../charts/chart18.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chart" Target="../charts/chart7.xml"/><Relationship Id="rId15" Type="http://schemas.openxmlformats.org/officeDocument/2006/relationships/chart" Target="../charts/chart1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 Id="rId14" Type="http://schemas.openxmlformats.org/officeDocument/2006/relationships/chart" Target="../charts/chart16.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8.xml"/><Relationship Id="rId13" Type="http://schemas.openxmlformats.org/officeDocument/2006/relationships/chart" Target="../charts/chart33.xml"/><Relationship Id="rId3" Type="http://schemas.openxmlformats.org/officeDocument/2006/relationships/chart" Target="../charts/chart23.xml"/><Relationship Id="rId7" Type="http://schemas.openxmlformats.org/officeDocument/2006/relationships/chart" Target="../charts/chart27.xml"/><Relationship Id="rId12" Type="http://schemas.openxmlformats.org/officeDocument/2006/relationships/chart" Target="../charts/chart32.xml"/><Relationship Id="rId2" Type="http://schemas.openxmlformats.org/officeDocument/2006/relationships/chart" Target="../charts/chart22.xml"/><Relationship Id="rId1" Type="http://schemas.openxmlformats.org/officeDocument/2006/relationships/chart" Target="../charts/chart21.xml"/><Relationship Id="rId6" Type="http://schemas.openxmlformats.org/officeDocument/2006/relationships/chart" Target="../charts/chart26.xml"/><Relationship Id="rId11" Type="http://schemas.openxmlformats.org/officeDocument/2006/relationships/chart" Target="../charts/chart31.xml"/><Relationship Id="rId5" Type="http://schemas.openxmlformats.org/officeDocument/2006/relationships/chart" Target="../charts/chart25.xml"/><Relationship Id="rId15" Type="http://schemas.openxmlformats.org/officeDocument/2006/relationships/chart" Target="../charts/chart35.xml"/><Relationship Id="rId10" Type="http://schemas.openxmlformats.org/officeDocument/2006/relationships/chart" Target="../charts/chart30.xml"/><Relationship Id="rId4" Type="http://schemas.openxmlformats.org/officeDocument/2006/relationships/chart" Target="../charts/chart24.xml"/><Relationship Id="rId9" Type="http://schemas.openxmlformats.org/officeDocument/2006/relationships/chart" Target="../charts/chart29.xml"/><Relationship Id="rId14" Type="http://schemas.openxmlformats.org/officeDocument/2006/relationships/chart" Target="../charts/chart34.xm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data.census.gov/cedsci" TargetMode="External"/></Relationships>
</file>

<file path=xl/drawings/drawing1.xml><?xml version="1.0" encoding="utf-8"?>
<xdr:wsDr xmlns:xdr="http://schemas.openxmlformats.org/drawingml/2006/spreadsheetDrawing" xmlns:a="http://schemas.openxmlformats.org/drawingml/2006/main">
  <xdr:twoCellAnchor>
    <xdr:from>
      <xdr:col>13</xdr:col>
      <xdr:colOff>612320</xdr:colOff>
      <xdr:row>2</xdr:row>
      <xdr:rowOff>190499</xdr:rowOff>
    </xdr:from>
    <xdr:to>
      <xdr:col>45</xdr:col>
      <xdr:colOff>220434</xdr:colOff>
      <xdr:row>50</xdr:row>
      <xdr:rowOff>190499</xdr:rowOff>
    </xdr:to>
    <xdr:graphicFrame macro="">
      <xdr:nvGraphicFramePr>
        <xdr:cNvPr id="17" name="Chart 16">
          <a:extLst>
            <a:ext uri="{FF2B5EF4-FFF2-40B4-BE49-F238E27FC236}">
              <a16:creationId xmlns:a16="http://schemas.microsoft.com/office/drawing/2014/main" id="{A5D81CD5-255F-4DA4-B22C-985896428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52</xdr:row>
      <xdr:rowOff>0</xdr:rowOff>
    </xdr:from>
    <xdr:to>
      <xdr:col>45</xdr:col>
      <xdr:colOff>220436</xdr:colOff>
      <xdr:row>100</xdr:row>
      <xdr:rowOff>0</xdr:rowOff>
    </xdr:to>
    <xdr:graphicFrame macro="">
      <xdr:nvGraphicFramePr>
        <xdr:cNvPr id="3" name="Chart 2">
          <a:extLst>
            <a:ext uri="{FF2B5EF4-FFF2-40B4-BE49-F238E27FC236}">
              <a16:creationId xmlns:a16="http://schemas.microsoft.com/office/drawing/2014/main" id="{56D36757-5364-4B74-91FC-E10450823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62</xdr:col>
      <xdr:colOff>0</xdr:colOff>
      <xdr:row>4</xdr:row>
      <xdr:rowOff>0</xdr:rowOff>
    </xdr:from>
    <xdr:to>
      <xdr:col>73</xdr:col>
      <xdr:colOff>178594</xdr:colOff>
      <xdr:row>25</xdr:row>
      <xdr:rowOff>114300</xdr:rowOff>
    </xdr:to>
    <xdr:graphicFrame macro="">
      <xdr:nvGraphicFramePr>
        <xdr:cNvPr id="2" name="Chart 1">
          <a:extLst>
            <a:ext uri="{FF2B5EF4-FFF2-40B4-BE49-F238E27FC236}">
              <a16:creationId xmlns:a16="http://schemas.microsoft.com/office/drawing/2014/main" id="{632EFC10-7EC3-4E77-8AD6-E45C58B88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74</xdr:col>
      <xdr:colOff>0</xdr:colOff>
      <xdr:row>4</xdr:row>
      <xdr:rowOff>0</xdr:rowOff>
    </xdr:from>
    <xdr:to>
      <xdr:col>85</xdr:col>
      <xdr:colOff>178594</xdr:colOff>
      <xdr:row>25</xdr:row>
      <xdr:rowOff>114300</xdr:rowOff>
    </xdr:to>
    <xdr:graphicFrame macro="">
      <xdr:nvGraphicFramePr>
        <xdr:cNvPr id="3" name="Chart 2">
          <a:extLst>
            <a:ext uri="{FF2B5EF4-FFF2-40B4-BE49-F238E27FC236}">
              <a16:creationId xmlns:a16="http://schemas.microsoft.com/office/drawing/2014/main" id="{AB0631AC-AC60-4F32-8643-0C1E45804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74</xdr:col>
      <xdr:colOff>0</xdr:colOff>
      <xdr:row>26</xdr:row>
      <xdr:rowOff>0</xdr:rowOff>
    </xdr:from>
    <xdr:to>
      <xdr:col>85</xdr:col>
      <xdr:colOff>178594</xdr:colOff>
      <xdr:row>47</xdr:row>
      <xdr:rowOff>114300</xdr:rowOff>
    </xdr:to>
    <xdr:graphicFrame macro="">
      <xdr:nvGraphicFramePr>
        <xdr:cNvPr id="4" name="Chart 3">
          <a:extLst>
            <a:ext uri="{FF2B5EF4-FFF2-40B4-BE49-F238E27FC236}">
              <a16:creationId xmlns:a16="http://schemas.microsoft.com/office/drawing/2014/main" id="{021B3BC3-4B0A-421D-B6D5-F972C5917E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4</xdr:row>
      <xdr:rowOff>0</xdr:rowOff>
    </xdr:from>
    <xdr:to>
      <xdr:col>12</xdr:col>
      <xdr:colOff>178594</xdr:colOff>
      <xdr:row>25</xdr:row>
      <xdr:rowOff>114300</xdr:rowOff>
    </xdr:to>
    <xdr:graphicFrame macro="">
      <xdr:nvGraphicFramePr>
        <xdr:cNvPr id="5" name="Chart 4">
          <a:extLst>
            <a:ext uri="{FF2B5EF4-FFF2-40B4-BE49-F238E27FC236}">
              <a16:creationId xmlns:a16="http://schemas.microsoft.com/office/drawing/2014/main" id="{99279C7A-2345-4F50-B420-A57A3B4CA3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70</xdr:row>
      <xdr:rowOff>0</xdr:rowOff>
    </xdr:from>
    <xdr:to>
      <xdr:col>12</xdr:col>
      <xdr:colOff>178594</xdr:colOff>
      <xdr:row>91</xdr:row>
      <xdr:rowOff>114300</xdr:rowOff>
    </xdr:to>
    <xdr:graphicFrame macro="">
      <xdr:nvGraphicFramePr>
        <xdr:cNvPr id="6" name="Chart 5">
          <a:extLst>
            <a:ext uri="{FF2B5EF4-FFF2-40B4-BE49-F238E27FC236}">
              <a16:creationId xmlns:a16="http://schemas.microsoft.com/office/drawing/2014/main" id="{6A541BC3-A02B-4BDF-8196-13C0FD7146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92</xdr:row>
      <xdr:rowOff>0</xdr:rowOff>
    </xdr:from>
    <xdr:to>
      <xdr:col>12</xdr:col>
      <xdr:colOff>178594</xdr:colOff>
      <xdr:row>113</xdr:row>
      <xdr:rowOff>114300</xdr:rowOff>
    </xdr:to>
    <xdr:graphicFrame macro="">
      <xdr:nvGraphicFramePr>
        <xdr:cNvPr id="7" name="Chart 6">
          <a:extLst>
            <a:ext uri="{FF2B5EF4-FFF2-40B4-BE49-F238E27FC236}">
              <a16:creationId xmlns:a16="http://schemas.microsoft.com/office/drawing/2014/main" id="{9B22F975-9861-417F-A2E2-266F50171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0</xdr:colOff>
      <xdr:row>4</xdr:row>
      <xdr:rowOff>0</xdr:rowOff>
    </xdr:from>
    <xdr:to>
      <xdr:col>24</xdr:col>
      <xdr:colOff>178594</xdr:colOff>
      <xdr:row>25</xdr:row>
      <xdr:rowOff>114300</xdr:rowOff>
    </xdr:to>
    <xdr:graphicFrame macro="">
      <xdr:nvGraphicFramePr>
        <xdr:cNvPr id="8" name="Chart 7">
          <a:extLst>
            <a:ext uri="{FF2B5EF4-FFF2-40B4-BE49-F238E27FC236}">
              <a16:creationId xmlns:a16="http://schemas.microsoft.com/office/drawing/2014/main" id="{77AE7173-928C-4347-9475-5F5AC830E6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0</xdr:colOff>
      <xdr:row>4</xdr:row>
      <xdr:rowOff>0</xdr:rowOff>
    </xdr:from>
    <xdr:to>
      <xdr:col>36</xdr:col>
      <xdr:colOff>178595</xdr:colOff>
      <xdr:row>25</xdr:row>
      <xdr:rowOff>114300</xdr:rowOff>
    </xdr:to>
    <xdr:graphicFrame macro="">
      <xdr:nvGraphicFramePr>
        <xdr:cNvPr id="9" name="Chart 8">
          <a:extLst>
            <a:ext uri="{FF2B5EF4-FFF2-40B4-BE49-F238E27FC236}">
              <a16:creationId xmlns:a16="http://schemas.microsoft.com/office/drawing/2014/main" id="{2FD925A7-8CB0-489E-9C3F-15070E289A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0</xdr:colOff>
      <xdr:row>26</xdr:row>
      <xdr:rowOff>0</xdr:rowOff>
    </xdr:from>
    <xdr:to>
      <xdr:col>24</xdr:col>
      <xdr:colOff>178594</xdr:colOff>
      <xdr:row>47</xdr:row>
      <xdr:rowOff>114300</xdr:rowOff>
    </xdr:to>
    <xdr:graphicFrame macro="">
      <xdr:nvGraphicFramePr>
        <xdr:cNvPr id="10" name="Chart 9">
          <a:extLst>
            <a:ext uri="{FF2B5EF4-FFF2-40B4-BE49-F238E27FC236}">
              <a16:creationId xmlns:a16="http://schemas.microsoft.com/office/drawing/2014/main" id="{79034A89-4ABE-4C42-8BF6-CBC225298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0</xdr:colOff>
      <xdr:row>26</xdr:row>
      <xdr:rowOff>0</xdr:rowOff>
    </xdr:from>
    <xdr:to>
      <xdr:col>36</xdr:col>
      <xdr:colOff>178595</xdr:colOff>
      <xdr:row>47</xdr:row>
      <xdr:rowOff>114300</xdr:rowOff>
    </xdr:to>
    <xdr:graphicFrame macro="">
      <xdr:nvGraphicFramePr>
        <xdr:cNvPr id="11" name="Chart 10">
          <a:extLst>
            <a:ext uri="{FF2B5EF4-FFF2-40B4-BE49-F238E27FC236}">
              <a16:creationId xmlns:a16="http://schemas.microsoft.com/office/drawing/2014/main" id="{4F207B83-9D5D-4BCC-A5AE-ECEF8BEB3E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37</xdr:col>
      <xdr:colOff>0</xdr:colOff>
      <xdr:row>70</xdr:row>
      <xdr:rowOff>0</xdr:rowOff>
    </xdr:from>
    <xdr:to>
      <xdr:col>48</xdr:col>
      <xdr:colOff>178594</xdr:colOff>
      <xdr:row>91</xdr:row>
      <xdr:rowOff>114300</xdr:rowOff>
    </xdr:to>
    <xdr:graphicFrame macro="">
      <xdr:nvGraphicFramePr>
        <xdr:cNvPr id="12" name="Chart 11">
          <a:extLst>
            <a:ext uri="{FF2B5EF4-FFF2-40B4-BE49-F238E27FC236}">
              <a16:creationId xmlns:a16="http://schemas.microsoft.com/office/drawing/2014/main" id="{4EE90E0D-A276-4ABB-A1E2-FB61724ACB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37</xdr:col>
      <xdr:colOff>0</xdr:colOff>
      <xdr:row>92</xdr:row>
      <xdr:rowOff>0</xdr:rowOff>
    </xdr:from>
    <xdr:to>
      <xdr:col>48</xdr:col>
      <xdr:colOff>178594</xdr:colOff>
      <xdr:row>113</xdr:row>
      <xdr:rowOff>114300</xdr:rowOff>
    </xdr:to>
    <xdr:graphicFrame macro="">
      <xdr:nvGraphicFramePr>
        <xdr:cNvPr id="13" name="Chart 12">
          <a:extLst>
            <a:ext uri="{FF2B5EF4-FFF2-40B4-BE49-F238E27FC236}">
              <a16:creationId xmlns:a16="http://schemas.microsoft.com/office/drawing/2014/main" id="{327A244F-84CA-4513-BF11-042AEEDD1D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37</xdr:col>
      <xdr:colOff>0</xdr:colOff>
      <xdr:row>4</xdr:row>
      <xdr:rowOff>0</xdr:rowOff>
    </xdr:from>
    <xdr:to>
      <xdr:col>48</xdr:col>
      <xdr:colOff>178594</xdr:colOff>
      <xdr:row>25</xdr:row>
      <xdr:rowOff>114300</xdr:rowOff>
    </xdr:to>
    <xdr:graphicFrame macro="">
      <xdr:nvGraphicFramePr>
        <xdr:cNvPr id="14" name="Chart 13">
          <a:extLst>
            <a:ext uri="{FF2B5EF4-FFF2-40B4-BE49-F238E27FC236}">
              <a16:creationId xmlns:a16="http://schemas.microsoft.com/office/drawing/2014/main" id="{1AEF7D0F-13FF-46BC-A91D-DEB6ADF8B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37</xdr:col>
      <xdr:colOff>0</xdr:colOff>
      <xdr:row>26</xdr:row>
      <xdr:rowOff>0</xdr:rowOff>
    </xdr:from>
    <xdr:to>
      <xdr:col>48</xdr:col>
      <xdr:colOff>178594</xdr:colOff>
      <xdr:row>47</xdr:row>
      <xdr:rowOff>114300</xdr:rowOff>
    </xdr:to>
    <xdr:graphicFrame macro="">
      <xdr:nvGraphicFramePr>
        <xdr:cNvPr id="15" name="Chart 14">
          <a:extLst>
            <a:ext uri="{FF2B5EF4-FFF2-40B4-BE49-F238E27FC236}">
              <a16:creationId xmlns:a16="http://schemas.microsoft.com/office/drawing/2014/main" id="{8A507CC3-0D0D-4957-867F-6966D81F0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0</xdr:colOff>
      <xdr:row>26</xdr:row>
      <xdr:rowOff>0</xdr:rowOff>
    </xdr:from>
    <xdr:to>
      <xdr:col>12</xdr:col>
      <xdr:colOff>178594</xdr:colOff>
      <xdr:row>47</xdr:row>
      <xdr:rowOff>114300</xdr:rowOff>
    </xdr:to>
    <xdr:graphicFrame macro="">
      <xdr:nvGraphicFramePr>
        <xdr:cNvPr id="16" name="Chart 15">
          <a:extLst>
            <a:ext uri="{FF2B5EF4-FFF2-40B4-BE49-F238E27FC236}">
              <a16:creationId xmlns:a16="http://schemas.microsoft.com/office/drawing/2014/main" id="{76685B64-C162-4C31-A767-711F3B8926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0</xdr:colOff>
      <xdr:row>48</xdr:row>
      <xdr:rowOff>0</xdr:rowOff>
    </xdr:from>
    <xdr:to>
      <xdr:col>12</xdr:col>
      <xdr:colOff>178594</xdr:colOff>
      <xdr:row>69</xdr:row>
      <xdr:rowOff>114300</xdr:rowOff>
    </xdr:to>
    <xdr:graphicFrame macro="">
      <xdr:nvGraphicFramePr>
        <xdr:cNvPr id="17" name="Chart 16">
          <a:extLst>
            <a:ext uri="{FF2B5EF4-FFF2-40B4-BE49-F238E27FC236}">
              <a16:creationId xmlns:a16="http://schemas.microsoft.com/office/drawing/2014/main" id="{65E36234-85C4-40A4-91F5-DEC4F824F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0</xdr:colOff>
      <xdr:row>114</xdr:row>
      <xdr:rowOff>0</xdr:rowOff>
    </xdr:from>
    <xdr:to>
      <xdr:col>12</xdr:col>
      <xdr:colOff>178594</xdr:colOff>
      <xdr:row>135</xdr:row>
      <xdr:rowOff>114300</xdr:rowOff>
    </xdr:to>
    <xdr:graphicFrame macro="">
      <xdr:nvGraphicFramePr>
        <xdr:cNvPr id="18" name="Chart 17">
          <a:extLst>
            <a:ext uri="{FF2B5EF4-FFF2-40B4-BE49-F238E27FC236}">
              <a16:creationId xmlns:a16="http://schemas.microsoft.com/office/drawing/2014/main" id="{B48F2EAC-59E2-45E9-A2DD-629F03786D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0</xdr:colOff>
      <xdr:row>136</xdr:row>
      <xdr:rowOff>0</xdr:rowOff>
    </xdr:from>
    <xdr:to>
      <xdr:col>12</xdr:col>
      <xdr:colOff>178594</xdr:colOff>
      <xdr:row>157</xdr:row>
      <xdr:rowOff>114300</xdr:rowOff>
    </xdr:to>
    <xdr:graphicFrame macro="">
      <xdr:nvGraphicFramePr>
        <xdr:cNvPr id="19" name="Chart 18">
          <a:extLst>
            <a:ext uri="{FF2B5EF4-FFF2-40B4-BE49-F238E27FC236}">
              <a16:creationId xmlns:a16="http://schemas.microsoft.com/office/drawing/2014/main" id="{9FF76A7E-2FE8-4ACB-A995-3BC9A5520E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13</xdr:col>
      <xdr:colOff>0</xdr:colOff>
      <xdr:row>3</xdr:row>
      <xdr:rowOff>0</xdr:rowOff>
    </xdr:from>
    <xdr:to>
      <xdr:col>24</xdr:col>
      <xdr:colOff>178594</xdr:colOff>
      <xdr:row>24</xdr:row>
      <xdr:rowOff>114300</xdr:rowOff>
    </xdr:to>
    <xdr:graphicFrame macro="">
      <xdr:nvGraphicFramePr>
        <xdr:cNvPr id="20" name="Chart 19">
          <a:extLst>
            <a:ext uri="{FF2B5EF4-FFF2-40B4-BE49-F238E27FC236}">
              <a16:creationId xmlns:a16="http://schemas.microsoft.com/office/drawing/2014/main" id="{28BFE0B1-EF66-4F05-8A60-7C226D0842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25</xdr:row>
      <xdr:rowOff>0</xdr:rowOff>
    </xdr:from>
    <xdr:to>
      <xdr:col>24</xdr:col>
      <xdr:colOff>178594</xdr:colOff>
      <xdr:row>46</xdr:row>
      <xdr:rowOff>114300</xdr:rowOff>
    </xdr:to>
    <xdr:graphicFrame macro="">
      <xdr:nvGraphicFramePr>
        <xdr:cNvPr id="23" name="Chart 22">
          <a:extLst>
            <a:ext uri="{FF2B5EF4-FFF2-40B4-BE49-F238E27FC236}">
              <a16:creationId xmlns:a16="http://schemas.microsoft.com/office/drawing/2014/main" id="{2DAC77BE-7986-4DE1-833D-B7C2407150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47</xdr:row>
      <xdr:rowOff>0</xdr:rowOff>
    </xdr:from>
    <xdr:to>
      <xdr:col>24</xdr:col>
      <xdr:colOff>178594</xdr:colOff>
      <xdr:row>68</xdr:row>
      <xdr:rowOff>114300</xdr:rowOff>
    </xdr:to>
    <xdr:graphicFrame macro="">
      <xdr:nvGraphicFramePr>
        <xdr:cNvPr id="46" name="Chart 45">
          <a:extLst>
            <a:ext uri="{FF2B5EF4-FFF2-40B4-BE49-F238E27FC236}">
              <a16:creationId xmlns:a16="http://schemas.microsoft.com/office/drawing/2014/main" id="{15A4711D-4D8B-419C-9201-0F4203F533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69</xdr:row>
      <xdr:rowOff>0</xdr:rowOff>
    </xdr:from>
    <xdr:to>
      <xdr:col>24</xdr:col>
      <xdr:colOff>178594</xdr:colOff>
      <xdr:row>90</xdr:row>
      <xdr:rowOff>114300</xdr:rowOff>
    </xdr:to>
    <xdr:graphicFrame macro="">
      <xdr:nvGraphicFramePr>
        <xdr:cNvPr id="53" name="Chart 52">
          <a:extLst>
            <a:ext uri="{FF2B5EF4-FFF2-40B4-BE49-F238E27FC236}">
              <a16:creationId xmlns:a16="http://schemas.microsoft.com/office/drawing/2014/main" id="{60A19A9A-03EC-421E-A0EC-A3D7ECFADE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0</xdr:colOff>
      <xdr:row>91</xdr:row>
      <xdr:rowOff>0</xdr:rowOff>
    </xdr:from>
    <xdr:to>
      <xdr:col>24</xdr:col>
      <xdr:colOff>178594</xdr:colOff>
      <xdr:row>112</xdr:row>
      <xdr:rowOff>114300</xdr:rowOff>
    </xdr:to>
    <xdr:graphicFrame macro="">
      <xdr:nvGraphicFramePr>
        <xdr:cNvPr id="55" name="Chart 54">
          <a:extLst>
            <a:ext uri="{FF2B5EF4-FFF2-40B4-BE49-F238E27FC236}">
              <a16:creationId xmlns:a16="http://schemas.microsoft.com/office/drawing/2014/main" id="{0B64D15D-B70D-4712-93C4-31F6ED4E2E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0</xdr:colOff>
      <xdr:row>91</xdr:row>
      <xdr:rowOff>0</xdr:rowOff>
    </xdr:from>
    <xdr:to>
      <xdr:col>36</xdr:col>
      <xdr:colOff>178593</xdr:colOff>
      <xdr:row>112</xdr:row>
      <xdr:rowOff>114300</xdr:rowOff>
    </xdr:to>
    <xdr:graphicFrame macro="">
      <xdr:nvGraphicFramePr>
        <xdr:cNvPr id="56" name="Chart 55">
          <a:extLst>
            <a:ext uri="{FF2B5EF4-FFF2-40B4-BE49-F238E27FC236}">
              <a16:creationId xmlns:a16="http://schemas.microsoft.com/office/drawing/2014/main" id="{949093C9-1F34-4B6C-9487-D1AB3A438F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0</xdr:colOff>
      <xdr:row>113</xdr:row>
      <xdr:rowOff>0</xdr:rowOff>
    </xdr:from>
    <xdr:to>
      <xdr:col>36</xdr:col>
      <xdr:colOff>178593</xdr:colOff>
      <xdr:row>134</xdr:row>
      <xdr:rowOff>114300</xdr:rowOff>
    </xdr:to>
    <xdr:graphicFrame macro="">
      <xdr:nvGraphicFramePr>
        <xdr:cNvPr id="57" name="Chart 56">
          <a:extLst>
            <a:ext uri="{FF2B5EF4-FFF2-40B4-BE49-F238E27FC236}">
              <a16:creationId xmlns:a16="http://schemas.microsoft.com/office/drawing/2014/main" id="{D1956941-D62D-48E1-B039-E726472B78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0</xdr:colOff>
      <xdr:row>135</xdr:row>
      <xdr:rowOff>0</xdr:rowOff>
    </xdr:from>
    <xdr:to>
      <xdr:col>36</xdr:col>
      <xdr:colOff>178593</xdr:colOff>
      <xdr:row>156</xdr:row>
      <xdr:rowOff>114300</xdr:rowOff>
    </xdr:to>
    <xdr:graphicFrame macro="">
      <xdr:nvGraphicFramePr>
        <xdr:cNvPr id="58" name="Chart 57">
          <a:extLst>
            <a:ext uri="{FF2B5EF4-FFF2-40B4-BE49-F238E27FC236}">
              <a16:creationId xmlns:a16="http://schemas.microsoft.com/office/drawing/2014/main" id="{CEB289D1-0E8D-432C-808D-AB2E2CF98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0</xdr:colOff>
      <xdr:row>113</xdr:row>
      <xdr:rowOff>0</xdr:rowOff>
    </xdr:from>
    <xdr:to>
      <xdr:col>24</xdr:col>
      <xdr:colOff>178594</xdr:colOff>
      <xdr:row>134</xdr:row>
      <xdr:rowOff>114300</xdr:rowOff>
    </xdr:to>
    <xdr:graphicFrame macro="">
      <xdr:nvGraphicFramePr>
        <xdr:cNvPr id="61" name="Chart 60">
          <a:extLst>
            <a:ext uri="{FF2B5EF4-FFF2-40B4-BE49-F238E27FC236}">
              <a16:creationId xmlns:a16="http://schemas.microsoft.com/office/drawing/2014/main" id="{7BC98F25-10D4-4162-9269-C2D74DDF42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0</xdr:colOff>
      <xdr:row>135</xdr:row>
      <xdr:rowOff>0</xdr:rowOff>
    </xdr:from>
    <xdr:to>
      <xdr:col>24</xdr:col>
      <xdr:colOff>178594</xdr:colOff>
      <xdr:row>156</xdr:row>
      <xdr:rowOff>114300</xdr:rowOff>
    </xdr:to>
    <xdr:graphicFrame macro="">
      <xdr:nvGraphicFramePr>
        <xdr:cNvPr id="63" name="Chart 62">
          <a:extLst>
            <a:ext uri="{FF2B5EF4-FFF2-40B4-BE49-F238E27FC236}">
              <a16:creationId xmlns:a16="http://schemas.microsoft.com/office/drawing/2014/main" id="{62005292-17AC-4F15-BC31-FB450DE033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25</xdr:col>
      <xdr:colOff>0</xdr:colOff>
      <xdr:row>3</xdr:row>
      <xdr:rowOff>0</xdr:rowOff>
    </xdr:from>
    <xdr:to>
      <xdr:col>36</xdr:col>
      <xdr:colOff>178593</xdr:colOff>
      <xdr:row>24</xdr:row>
      <xdr:rowOff>114300</xdr:rowOff>
    </xdr:to>
    <xdr:graphicFrame macro="">
      <xdr:nvGraphicFramePr>
        <xdr:cNvPr id="65" name="Chart 64">
          <a:extLst>
            <a:ext uri="{FF2B5EF4-FFF2-40B4-BE49-F238E27FC236}">
              <a16:creationId xmlns:a16="http://schemas.microsoft.com/office/drawing/2014/main" id="{A4F1B786-2FB9-4601-85A2-FF8ACC08C6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25</xdr:col>
      <xdr:colOff>0</xdr:colOff>
      <xdr:row>25</xdr:row>
      <xdr:rowOff>0</xdr:rowOff>
    </xdr:from>
    <xdr:to>
      <xdr:col>36</xdr:col>
      <xdr:colOff>178593</xdr:colOff>
      <xdr:row>46</xdr:row>
      <xdr:rowOff>114300</xdr:rowOff>
    </xdr:to>
    <xdr:graphicFrame macro="">
      <xdr:nvGraphicFramePr>
        <xdr:cNvPr id="67" name="Chart 66">
          <a:extLst>
            <a:ext uri="{FF2B5EF4-FFF2-40B4-BE49-F238E27FC236}">
              <a16:creationId xmlns:a16="http://schemas.microsoft.com/office/drawing/2014/main" id="{62989384-53D8-41D1-9DA6-CBFE47773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25</xdr:col>
      <xdr:colOff>0</xdr:colOff>
      <xdr:row>47</xdr:row>
      <xdr:rowOff>0</xdr:rowOff>
    </xdr:from>
    <xdr:to>
      <xdr:col>36</xdr:col>
      <xdr:colOff>178593</xdr:colOff>
      <xdr:row>68</xdr:row>
      <xdr:rowOff>114300</xdr:rowOff>
    </xdr:to>
    <xdr:graphicFrame macro="">
      <xdr:nvGraphicFramePr>
        <xdr:cNvPr id="71" name="Chart 70">
          <a:extLst>
            <a:ext uri="{FF2B5EF4-FFF2-40B4-BE49-F238E27FC236}">
              <a16:creationId xmlns:a16="http://schemas.microsoft.com/office/drawing/2014/main" id="{B7B55BD1-54DD-447A-8221-362533738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25</xdr:col>
      <xdr:colOff>0</xdr:colOff>
      <xdr:row>69</xdr:row>
      <xdr:rowOff>0</xdr:rowOff>
    </xdr:from>
    <xdr:to>
      <xdr:col>36</xdr:col>
      <xdr:colOff>178593</xdr:colOff>
      <xdr:row>90</xdr:row>
      <xdr:rowOff>114300</xdr:rowOff>
    </xdr:to>
    <xdr:graphicFrame macro="">
      <xdr:nvGraphicFramePr>
        <xdr:cNvPr id="73" name="Chart 72">
          <a:extLst>
            <a:ext uri="{FF2B5EF4-FFF2-40B4-BE49-F238E27FC236}">
              <a16:creationId xmlns:a16="http://schemas.microsoft.com/office/drawing/2014/main" id="{FBA3DD0F-B738-424D-8556-BC7D46C3A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0</xdr:colOff>
      <xdr:row>3</xdr:row>
      <xdr:rowOff>0</xdr:rowOff>
    </xdr:from>
    <xdr:to>
      <xdr:col>12</xdr:col>
      <xdr:colOff>178594</xdr:colOff>
      <xdr:row>24</xdr:row>
      <xdr:rowOff>114300</xdr:rowOff>
    </xdr:to>
    <xdr:graphicFrame macro="">
      <xdr:nvGraphicFramePr>
        <xdr:cNvPr id="74" name="Chart 73">
          <a:extLst>
            <a:ext uri="{FF2B5EF4-FFF2-40B4-BE49-F238E27FC236}">
              <a16:creationId xmlns:a16="http://schemas.microsoft.com/office/drawing/2014/main" id="{B797BD00-F1D9-4ADB-B31C-C9881AB19D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2</xdr:col>
      <xdr:colOff>95999</xdr:colOff>
      <xdr:row>0</xdr:row>
      <xdr:rowOff>125999</xdr:rowOff>
    </xdr:from>
    <xdr:ext cx="1228725" cy="476250"/>
    <xdr:pic>
      <xdr:nvPicPr>
        <xdr:cNvPr id="2" name="Picture 1">
          <a:hlinkClick xmlns:r="http://schemas.openxmlformats.org/officeDocument/2006/relationships" r:id="rId1" tooltip="https://data.census.gov/cedsci"/>
          <a:extLst>
            <a:ext uri="{FF2B5EF4-FFF2-40B4-BE49-F238E27FC236}">
              <a16:creationId xmlns:a16="http://schemas.microsoft.com/office/drawing/2014/main" id="{D4660C58-6ECC-476B-A9F2-79DAC09DC928}"/>
            </a:ext>
          </a:extLst>
        </xdr:cNvPr>
        <xdr:cNvPicPr>
          <a:picLocks noChangeAspect="1"/>
        </xdr:cNvPicPr>
      </xdr:nvPicPr>
      <xdr:blipFill>
        <a:blip xmlns:r="http://schemas.openxmlformats.org/officeDocument/2006/relationships" r:embed="rId2" cstate="print"/>
        <a:stretch>
          <a:fillRect/>
        </a:stretch>
      </xdr:blipFill>
      <xdr:spPr>
        <a:xfrm>
          <a:off x="7096874" y="125999"/>
          <a:ext cx="1228725" cy="4762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data.census.gov/cedsci/table?q=B08126&amp;g=0100000US_0400000US49_0500000US49001,49003,49005,49007,49009,49011,49013,49015,49017,49019,49021,49023,49025,49027,49029,49031,49033,49035,49037,49039,49041,49043,49045,49047,49049,49051,49053,49055,49057&amp;tid=ACSDT5Y2019.B08126&amp;hidePreview=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4E7CF-9C80-4365-B897-9B777A62B9FA}">
  <sheetPr>
    <tabColor rgb="FFFFFFCC"/>
  </sheetPr>
  <dimension ref="B1:N69"/>
  <sheetViews>
    <sheetView tabSelected="1" zoomScale="70" zoomScaleNormal="70" workbookViewId="0">
      <pane xSplit="1" ySplit="2" topLeftCell="B3" activePane="bottomRight" state="frozen"/>
      <selection pane="topRight" activeCell="B1" sqref="B1"/>
      <selection pane="bottomLeft" activeCell="A3" sqref="A3"/>
      <selection pane="bottomRight" activeCell="E12" sqref="E12"/>
    </sheetView>
  </sheetViews>
  <sheetFormatPr defaultRowHeight="15" x14ac:dyDescent="0.25"/>
  <cols>
    <col min="1" max="1" width="2.7109375" style="1" customWidth="1"/>
    <col min="2" max="2" width="9.140625" style="1"/>
    <col min="3" max="3" width="92" style="1" bestFit="1" customWidth="1"/>
    <col min="4" max="12" width="11.5703125" style="85" customWidth="1"/>
    <col min="13" max="13" width="11.5703125" style="1" customWidth="1"/>
    <col min="14" max="16384" width="9.140625" style="1"/>
  </cols>
  <sheetData>
    <row r="1" spans="2:13" s="20" customFormat="1" ht="23.25" x14ac:dyDescent="0.35">
      <c r="B1" s="20" t="s">
        <v>117</v>
      </c>
      <c r="D1" s="83"/>
      <c r="E1" s="83"/>
      <c r="F1" s="83"/>
      <c r="G1" s="83"/>
      <c r="H1" s="83"/>
      <c r="I1" s="83"/>
      <c r="J1" s="83"/>
      <c r="K1" s="83"/>
      <c r="L1" s="83"/>
    </row>
    <row r="4" spans="2:13" x14ac:dyDescent="0.25">
      <c r="B4" s="86" t="s">
        <v>845</v>
      </c>
      <c r="C4" s="15"/>
      <c r="D4" s="32"/>
      <c r="E4" s="32"/>
      <c r="F4" s="32"/>
      <c r="G4" s="32"/>
      <c r="H4" s="32"/>
      <c r="I4" s="32"/>
      <c r="J4" s="32"/>
      <c r="K4" s="32"/>
      <c r="L4" s="32"/>
      <c r="M4" s="10"/>
    </row>
    <row r="5" spans="2:13" x14ac:dyDescent="0.25">
      <c r="B5" s="10"/>
      <c r="C5" s="31"/>
      <c r="D5" s="84">
        <v>2010</v>
      </c>
      <c r="E5" s="84">
        <v>2011</v>
      </c>
      <c r="F5" s="84">
        <v>2012</v>
      </c>
      <c r="G5" s="84">
        <v>2013</v>
      </c>
      <c r="H5" s="84">
        <v>2014</v>
      </c>
      <c r="I5" s="84">
        <v>2015</v>
      </c>
      <c r="J5" s="84">
        <v>2016</v>
      </c>
      <c r="K5" s="84">
        <v>2017</v>
      </c>
      <c r="L5" s="84">
        <v>2018</v>
      </c>
      <c r="M5" s="2">
        <v>2019</v>
      </c>
    </row>
    <row r="6" spans="2:13" x14ac:dyDescent="0.25">
      <c r="B6" s="4">
        <v>0</v>
      </c>
      <c r="C6" s="10" t="s">
        <v>837</v>
      </c>
      <c r="D6" s="34">
        <f>D43 * D55</f>
        <v>2.4156392907763488E-2</v>
      </c>
      <c r="E6" s="34">
        <f>E43 * E55</f>
        <v>2.3616540846589377E-2</v>
      </c>
      <c r="F6" s="34">
        <f>F43 * F55</f>
        <v>2.2667213106249643E-2</v>
      </c>
      <c r="G6" s="34">
        <f>G43 * G55</f>
        <v>2.2171769202822853E-2</v>
      </c>
      <c r="H6" s="34">
        <f>H43 * H55</f>
        <v>2.2228967542460225E-2</v>
      </c>
      <c r="I6" s="34">
        <f>I43 * I55</f>
        <v>2.2692701491573073E-2</v>
      </c>
      <c r="J6" s="34">
        <f>J43 * J55</f>
        <v>2.3436385187778377E-2</v>
      </c>
      <c r="K6" s="34">
        <f>K43 * K55</f>
        <v>2.5113206167155351E-2</v>
      </c>
      <c r="L6" s="34">
        <f>L43 * L55</f>
        <v>2.6391708034978912E-2</v>
      </c>
      <c r="M6" s="34">
        <f>M43 * M55</f>
        <v>2.6666596808531076E-2</v>
      </c>
    </row>
    <row r="7" spans="2:13" x14ac:dyDescent="0.25">
      <c r="B7" s="54">
        <v>1</v>
      </c>
      <c r="C7" s="45" t="s">
        <v>233</v>
      </c>
      <c r="D7" s="37">
        <f>D43 * D56</f>
        <v>2.8926933297524986E-2</v>
      </c>
      <c r="E7" s="37">
        <f>E43 * E56</f>
        <v>2.5759822739778913E-2</v>
      </c>
      <c r="F7" s="37">
        <f>F43 * F56</f>
        <v>2.5540774302386996E-2</v>
      </c>
      <c r="G7" s="37">
        <f>G43 * G56</f>
        <v>2.0695743934797742E-2</v>
      </c>
      <c r="H7" s="37">
        <f>H43 * H56</f>
        <v>2.415136947238266E-2</v>
      </c>
      <c r="I7" s="37">
        <f>I43 * I56</f>
        <v>2.4516286712760075E-2</v>
      </c>
      <c r="J7" s="37">
        <f>J43 * J56</f>
        <v>2.4251412356440554E-2</v>
      </c>
      <c r="K7" s="37">
        <f>K43 * K56</f>
        <v>2.3685704261414833E-2</v>
      </c>
      <c r="L7" s="37">
        <f>L43 * L56</f>
        <v>2.8208369348936481E-2</v>
      </c>
      <c r="M7" s="79">
        <f>M43 * M56</f>
        <v>2.6063103163237802E-2</v>
      </c>
    </row>
    <row r="8" spans="2:13" x14ac:dyDescent="0.25">
      <c r="B8" s="54">
        <v>2</v>
      </c>
      <c r="C8" s="45" t="s">
        <v>234</v>
      </c>
      <c r="D8" s="37">
        <f>D43 * D57</f>
        <v>2.0401628178621456E-2</v>
      </c>
      <c r="E8" s="37">
        <f>E43 * E57</f>
        <v>1.9866697517347768E-2</v>
      </c>
      <c r="F8" s="37">
        <f>F43 * F57</f>
        <v>1.989078004912391E-2</v>
      </c>
      <c r="G8" s="37">
        <f>G43 * G57</f>
        <v>1.9142022932698601E-2</v>
      </c>
      <c r="H8" s="37">
        <f>H43 * H57</f>
        <v>1.877708487770793E-2</v>
      </c>
      <c r="I8" s="37">
        <f>I43 * I57</f>
        <v>1.6818116094368386E-2</v>
      </c>
      <c r="J8" s="37">
        <f>J43 * J57</f>
        <v>1.8833265217952793E-2</v>
      </c>
      <c r="K8" s="37">
        <f>K43 * K57</f>
        <v>1.9227453659750156E-2</v>
      </c>
      <c r="L8" s="37">
        <f>L43 * L57</f>
        <v>2.0964126056982318E-2</v>
      </c>
      <c r="M8" s="79">
        <f>M43 * M57</f>
        <v>2.4102364181005781E-2</v>
      </c>
    </row>
    <row r="9" spans="2:13" x14ac:dyDescent="0.25">
      <c r="B9" s="54">
        <v>3</v>
      </c>
      <c r="C9" s="45" t="s">
        <v>221</v>
      </c>
      <c r="D9" s="37">
        <f>D43 * D58</f>
        <v>1.2618033402918517E-2</v>
      </c>
      <c r="E9" s="37">
        <f>E43 * E58</f>
        <v>1.2716492869313735E-2</v>
      </c>
      <c r="F9" s="37">
        <f>F43 * F58</f>
        <v>1.3193002450318094E-2</v>
      </c>
      <c r="G9" s="37">
        <f>G43 * G58</f>
        <v>1.409434866873354E-2</v>
      </c>
      <c r="H9" s="37">
        <f>H43 * H58</f>
        <v>1.4550169757152518E-2</v>
      </c>
      <c r="I9" s="37">
        <f>I43 * I58</f>
        <v>1.5823725471987966E-2</v>
      </c>
      <c r="J9" s="37">
        <f>J43 * J58</f>
        <v>1.6148541530656122E-2</v>
      </c>
      <c r="K9" s="37">
        <f>K43 * K58</f>
        <v>1.6705624761069866E-2</v>
      </c>
      <c r="L9" s="37">
        <f>L43 * L58</f>
        <v>1.5616535621727446E-2</v>
      </c>
      <c r="M9" s="79">
        <f>M43 * M58</f>
        <v>1.6139368205209826E-2</v>
      </c>
    </row>
    <row r="10" spans="2:13" x14ac:dyDescent="0.25">
      <c r="B10" s="54">
        <v>4</v>
      </c>
      <c r="C10" s="45" t="s">
        <v>222</v>
      </c>
      <c r="D10" s="37">
        <f>D43 * D59</f>
        <v>2.5053598341015077E-2</v>
      </c>
      <c r="E10" s="37">
        <f>E43 * E59</f>
        <v>2.6193457254383712E-2</v>
      </c>
      <c r="F10" s="37">
        <f>F43 * F59</f>
        <v>2.4940807680977804E-2</v>
      </c>
      <c r="G10" s="37">
        <f>G43 * G59</f>
        <v>2.5942702122286092E-2</v>
      </c>
      <c r="H10" s="37">
        <f>H43 * H59</f>
        <v>2.446337731216968E-2</v>
      </c>
      <c r="I10" s="37">
        <f>I43 * I59</f>
        <v>2.4958558294557148E-2</v>
      </c>
      <c r="J10" s="37">
        <f>J43 * J59</f>
        <v>2.4959379011216004E-2</v>
      </c>
      <c r="K10" s="37">
        <f>K43 * K59</f>
        <v>2.6925452376883988E-2</v>
      </c>
      <c r="L10" s="37">
        <f>L43 * L59</f>
        <v>2.8064198367510906E-2</v>
      </c>
      <c r="M10" s="79">
        <f>M43 * M59</f>
        <v>2.6699480643273314E-2</v>
      </c>
    </row>
    <row r="11" spans="2:13" x14ac:dyDescent="0.25">
      <c r="B11" s="54">
        <v>5</v>
      </c>
      <c r="C11" s="45" t="s">
        <v>223</v>
      </c>
      <c r="D11" s="37">
        <f>D43 * D60</f>
        <v>1.6420595971734949E-2</v>
      </c>
      <c r="E11" s="37">
        <f>E43 * E60</f>
        <v>1.5507840399761386E-2</v>
      </c>
      <c r="F11" s="37">
        <f>F43 * F60</f>
        <v>1.5151232406336262E-2</v>
      </c>
      <c r="G11" s="37">
        <f>G43 * G60</f>
        <v>1.4902999886002575E-2</v>
      </c>
      <c r="H11" s="37">
        <f>H43 * H60</f>
        <v>1.6392175476583549E-2</v>
      </c>
      <c r="I11" s="37">
        <f>I43 * I60</f>
        <v>1.6443326275534208E-2</v>
      </c>
      <c r="J11" s="37">
        <f>J43 * J60</f>
        <v>1.7950413461414339E-2</v>
      </c>
      <c r="K11" s="37">
        <f>K43 * K60</f>
        <v>2.0255837147917462E-2</v>
      </c>
      <c r="L11" s="37">
        <f>L43 * L60</f>
        <v>2.1068957477948892E-2</v>
      </c>
      <c r="M11" s="79">
        <f>M43 * M60</f>
        <v>2.1807323147415934E-2</v>
      </c>
    </row>
    <row r="12" spans="2:13" x14ac:dyDescent="0.25">
      <c r="B12" s="54">
        <v>6</v>
      </c>
      <c r="C12" s="45" t="s">
        <v>224</v>
      </c>
      <c r="D12" s="37">
        <f>D43 * D61</f>
        <v>2.2347497886932226E-2</v>
      </c>
      <c r="E12" s="37">
        <f>E43 * E61</f>
        <v>2.2951641144841748E-2</v>
      </c>
      <c r="F12" s="37">
        <f>F43 * F61</f>
        <v>2.2506329171031781E-2</v>
      </c>
      <c r="G12" s="37">
        <f>G43 * G61</f>
        <v>2.4997982052152024E-2</v>
      </c>
      <c r="H12" s="37">
        <f>H43 * H61</f>
        <v>2.3589988150062215E-2</v>
      </c>
      <c r="I12" s="37">
        <f>I43 * I61</f>
        <v>2.324019970873906E-2</v>
      </c>
      <c r="J12" s="37">
        <f>J43 * J61</f>
        <v>2.3655100323563646E-2</v>
      </c>
      <c r="K12" s="37">
        <f>K43 * K61</f>
        <v>2.6391714420068588E-2</v>
      </c>
      <c r="L12" s="37">
        <f>L43 * L61</f>
        <v>2.6275941755940998E-2</v>
      </c>
      <c r="M12" s="79">
        <f>M43 * M61</f>
        <v>2.4159399015022513E-2</v>
      </c>
    </row>
    <row r="13" spans="2:13" x14ac:dyDescent="0.25">
      <c r="B13" s="54">
        <v>7</v>
      </c>
      <c r="C13" s="45" t="s">
        <v>225</v>
      </c>
      <c r="D13" s="37">
        <f>D43 * D62</f>
        <v>3.8033631778644383E-2</v>
      </c>
      <c r="E13" s="37">
        <f>E43 * E62</f>
        <v>3.685346307171717E-2</v>
      </c>
      <c r="F13" s="37">
        <f>F43 * F62</f>
        <v>3.4127171089621107E-2</v>
      </c>
      <c r="G13" s="37">
        <f>G43 * G62</f>
        <v>3.4265193705661563E-2</v>
      </c>
      <c r="H13" s="37">
        <f>H43 * H62</f>
        <v>3.401556108496008E-2</v>
      </c>
      <c r="I13" s="37">
        <f>I43 * I62</f>
        <v>3.728767510136613E-2</v>
      </c>
      <c r="J13" s="37">
        <f>J43 * J62</f>
        <v>3.8088283658490388E-2</v>
      </c>
      <c r="K13" s="37">
        <f>K43 * K62</f>
        <v>4.2323748358407916E-2</v>
      </c>
      <c r="L13" s="37">
        <f>L43 * L62</f>
        <v>4.367995279368235E-2</v>
      </c>
      <c r="M13" s="79">
        <f>M43 * M62</f>
        <v>4.2525712561268018E-2</v>
      </c>
    </row>
    <row r="14" spans="2:13" x14ac:dyDescent="0.25">
      <c r="B14" s="54">
        <v>8</v>
      </c>
      <c r="C14" s="45" t="s">
        <v>226</v>
      </c>
      <c r="D14" s="37">
        <f>D43 * D63</f>
        <v>4.0211063583837886E-2</v>
      </c>
      <c r="E14" s="37">
        <f>E43 * E63</f>
        <v>3.9231725791012154E-2</v>
      </c>
      <c r="F14" s="37">
        <f>F43 * F63</f>
        <v>3.6402789010712359E-2</v>
      </c>
      <c r="G14" s="37">
        <f>G43 * G63</f>
        <v>3.4850945458843291E-2</v>
      </c>
      <c r="H14" s="37">
        <f>H43 * H63</f>
        <v>3.6510898328351027E-2</v>
      </c>
      <c r="I14" s="37">
        <f>I43 * I63</f>
        <v>3.6562419540868495E-2</v>
      </c>
      <c r="J14" s="37">
        <f>J43 * J63</f>
        <v>3.7522328813086682E-2</v>
      </c>
      <c r="K14" s="37">
        <f>K43 * K63</f>
        <v>3.8938552632056866E-2</v>
      </c>
      <c r="L14" s="37">
        <f>L43 * L63</f>
        <v>4.1585417699165093E-2</v>
      </c>
      <c r="M14" s="79">
        <f>M43 * M63</f>
        <v>4.2201900651525931E-2</v>
      </c>
    </row>
    <row r="15" spans="2:13" x14ac:dyDescent="0.25">
      <c r="B15" s="54">
        <v>9</v>
      </c>
      <c r="C15" s="45" t="s">
        <v>227</v>
      </c>
      <c r="D15" s="37">
        <f>D43 * D64</f>
        <v>4.4781339462439854E-2</v>
      </c>
      <c r="E15" s="37">
        <f>E43 * E64</f>
        <v>4.5444581658451513E-2</v>
      </c>
      <c r="F15" s="37">
        <f>F43 * F64</f>
        <v>4.4912711664001959E-2</v>
      </c>
      <c r="G15" s="37">
        <f>G43 * G64</f>
        <v>4.3296292792779446E-2</v>
      </c>
      <c r="H15" s="37">
        <f>H43 * H64</f>
        <v>4.2126226375944008E-2</v>
      </c>
      <c r="I15" s="37">
        <f>I43 * I64</f>
        <v>4.3322889932240018E-2</v>
      </c>
      <c r="J15" s="37">
        <f>J43 * J64</f>
        <v>4.4821449343952872E-2</v>
      </c>
      <c r="K15" s="37">
        <f>K43 * K64</f>
        <v>4.7946536493135759E-2</v>
      </c>
      <c r="L15" s="37">
        <f>L43 * L64</f>
        <v>5.1823135039981955E-2</v>
      </c>
      <c r="M15" s="79">
        <f>M43 * M64</f>
        <v>5.1221974665129663E-2</v>
      </c>
    </row>
    <row r="16" spans="2:13" x14ac:dyDescent="0.25">
      <c r="B16" s="54">
        <v>10</v>
      </c>
      <c r="C16" s="45" t="s">
        <v>228</v>
      </c>
      <c r="D16" s="37">
        <f>D43 * D65</f>
        <v>2.2884449345904133E-2</v>
      </c>
      <c r="E16" s="37">
        <f>E43 * E65</f>
        <v>2.1786292782005764E-2</v>
      </c>
      <c r="F16" s="37">
        <f>F43 * F65</f>
        <v>2.0081089554293538E-2</v>
      </c>
      <c r="G16" s="37">
        <f>G43 * G65</f>
        <v>1.8833961782282638E-2</v>
      </c>
      <c r="H16" s="37">
        <f>H43 * H65</f>
        <v>1.7754188184874606E-2</v>
      </c>
      <c r="I16" s="37">
        <f>I43 * I65</f>
        <v>1.8441033916182799E-2</v>
      </c>
      <c r="J16" s="37">
        <f>J43 * J65</f>
        <v>1.8405692254198403E-2</v>
      </c>
      <c r="K16" s="37">
        <f>K43 * K65</f>
        <v>1.9508313950744455E-2</v>
      </c>
      <c r="L16" s="37">
        <f>L43 * L65</f>
        <v>2.0045820516427039E-2</v>
      </c>
      <c r="M16" s="79">
        <f>M43 * M65</f>
        <v>2.0631552198791769E-2</v>
      </c>
    </row>
    <row r="17" spans="2:14" x14ac:dyDescent="0.25">
      <c r="B17" s="54">
        <v>11</v>
      </c>
      <c r="C17" s="45" t="s">
        <v>229</v>
      </c>
      <c r="D17" s="37">
        <f>D43 * D66</f>
        <v>1.5176955480376449E-2</v>
      </c>
      <c r="E17" s="37">
        <f>E43 * E66</f>
        <v>1.5107750807716433E-2</v>
      </c>
      <c r="F17" s="37">
        <f>F43 * F66</f>
        <v>1.3348206618130786E-2</v>
      </c>
      <c r="G17" s="37">
        <f>G43 * G66</f>
        <v>1.2373047228386828E-2</v>
      </c>
      <c r="H17" s="37">
        <f>H43 * H66</f>
        <v>1.2193943209455362E-2</v>
      </c>
      <c r="I17" s="37">
        <f>I43 * I66</f>
        <v>1.2977772828283211E-2</v>
      </c>
      <c r="J17" s="37">
        <f>J43 * J66</f>
        <v>1.200078073849014E-2</v>
      </c>
      <c r="K17" s="37">
        <f>K43 * K66</f>
        <v>1.2644576034607681E-2</v>
      </c>
      <c r="L17" s="37">
        <f>L43 * L66</f>
        <v>1.3869224117380879E-2</v>
      </c>
      <c r="M17" s="79">
        <f>M43 * M66</f>
        <v>1.3584306118489008E-2</v>
      </c>
    </row>
    <row r="18" spans="2:14" x14ac:dyDescent="0.25">
      <c r="B18" s="54">
        <v>12</v>
      </c>
      <c r="C18" s="45" t="s">
        <v>230</v>
      </c>
      <c r="D18" s="37">
        <f>D43 * D67</f>
        <v>3.7040699707842288E-2</v>
      </c>
      <c r="E18" s="37">
        <f>E43 * E67</f>
        <v>3.4843747230110536E-2</v>
      </c>
      <c r="F18" s="37">
        <f>F43 * F67</f>
        <v>3.1882408025607781E-2</v>
      </c>
      <c r="G18" s="37">
        <f>G43 * G67</f>
        <v>3.1183405302328691E-2</v>
      </c>
      <c r="H18" s="37">
        <f>H43 * H67</f>
        <v>3.2072270952248003E-2</v>
      </c>
      <c r="I18" s="37">
        <f>I43 * I67</f>
        <v>2.8371682295683438E-2</v>
      </c>
      <c r="J18" s="37">
        <f>J43 * J67</f>
        <v>3.0468261585811438E-2</v>
      </c>
      <c r="K18" s="37">
        <f>K43 * K67</f>
        <v>3.2404195075304024E-2</v>
      </c>
      <c r="L18" s="37">
        <f>L43 * L67</f>
        <v>3.3989513341069678E-2</v>
      </c>
      <c r="M18" s="79">
        <f>M43 * M67</f>
        <v>3.3843656380607691E-2</v>
      </c>
    </row>
    <row r="19" spans="2:14" x14ac:dyDescent="0.25">
      <c r="B19" s="54">
        <v>13</v>
      </c>
      <c r="C19" s="45" t="s">
        <v>231</v>
      </c>
      <c r="D19" s="37">
        <f>D43 * D68</f>
        <v>6.904803232243132E-3</v>
      </c>
      <c r="E19" s="37">
        <f>E43 * E68</f>
        <v>5.8160854847487536E-3</v>
      </c>
      <c r="F19" s="37">
        <f>F43 * F68</f>
        <v>5.3210738253558426E-3</v>
      </c>
      <c r="G19" s="37">
        <f>G43 * G68</f>
        <v>6.4269525851733912E-3</v>
      </c>
      <c r="H19" s="37">
        <f>H43 * H68</f>
        <v>7.9629037054489513E-3</v>
      </c>
      <c r="I19" s="37">
        <f>I43 * I68</f>
        <v>1.0351308041535216E-2</v>
      </c>
      <c r="J19" s="37">
        <f>J43 * J68</f>
        <v>1.0653504119856983E-2</v>
      </c>
      <c r="K19" s="37">
        <f>K43 * K68</f>
        <v>1.1333888463993955E-2</v>
      </c>
      <c r="L19" s="37">
        <f>L43 * L68</f>
        <v>1.1775409808044895E-2</v>
      </c>
      <c r="M19" s="79">
        <f>M43 * M68</f>
        <v>1.1623327629897583E-2</v>
      </c>
    </row>
    <row r="20" spans="2:14" x14ac:dyDescent="0.25">
      <c r="B20" s="54">
        <v>14</v>
      </c>
      <c r="C20" s="45" t="s">
        <v>232</v>
      </c>
      <c r="D20" s="37">
        <f>D43 * D69</f>
        <v>3.3953424344463925E-3</v>
      </c>
      <c r="E20" s="37">
        <f>E43 * E69</f>
        <v>4.9739851847416146E-3</v>
      </c>
      <c r="F20" s="37">
        <f>F43 * F69</f>
        <v>4.1627728598337202E-3</v>
      </c>
      <c r="G20" s="37">
        <f>G43 * G69</f>
        <v>3.9087888781351348E-3</v>
      </c>
      <c r="H20" s="37">
        <f>H43 * H69</f>
        <v>3.9345716592765895E-3</v>
      </c>
      <c r="I20" s="37">
        <f>I43 * I69</f>
        <v>7.077675036529155E-3</v>
      </c>
      <c r="J20" s="37">
        <f>J43 * J69</f>
        <v>8.0526989420021157E-3</v>
      </c>
      <c r="K20" s="37">
        <f>K43 * K69</f>
        <v>1.1119043036742852E-2</v>
      </c>
      <c r="L20" s="37">
        <f>L43 * L69</f>
        <v>8.7347334966397135E-3</v>
      </c>
      <c r="M20" s="79">
        <f>M43 * M69</f>
        <v>8.8179239909754199E-3</v>
      </c>
    </row>
    <row r="22" spans="2:14" x14ac:dyDescent="0.25">
      <c r="B22" s="86" t="s">
        <v>848</v>
      </c>
      <c r="C22" s="15"/>
      <c r="D22" s="32"/>
      <c r="E22" s="32"/>
      <c r="F22" s="32"/>
      <c r="G22" s="32"/>
      <c r="I22" s="32"/>
      <c r="J22" s="32"/>
      <c r="K22" s="32"/>
      <c r="L22" s="32"/>
      <c r="M22" s="10"/>
    </row>
    <row r="23" spans="2:14" x14ac:dyDescent="0.25">
      <c r="B23" s="10"/>
      <c r="C23" s="31"/>
      <c r="D23" s="84">
        <v>2010</v>
      </c>
      <c r="E23" s="84">
        <v>2011</v>
      </c>
      <c r="F23" s="84">
        <v>2012</v>
      </c>
      <c r="G23" s="84">
        <v>2013</v>
      </c>
      <c r="H23" s="84">
        <v>2014</v>
      </c>
      <c r="I23" s="84">
        <v>2015</v>
      </c>
      <c r="J23" s="84">
        <v>2016</v>
      </c>
      <c r="K23" s="84">
        <v>2017</v>
      </c>
      <c r="L23" s="84">
        <v>2018</v>
      </c>
      <c r="M23" s="2">
        <v>2019</v>
      </c>
    </row>
    <row r="24" spans="2:14" x14ac:dyDescent="0.25">
      <c r="B24" s="4">
        <v>0</v>
      </c>
      <c r="C24" s="10" t="s">
        <v>837</v>
      </c>
      <c r="D24" s="34">
        <f>D44 * D55</f>
        <v>2.1884309897574412E-2</v>
      </c>
      <c r="E24" s="34">
        <f>E44 * E55</f>
        <v>2.3317437314640064E-2</v>
      </c>
      <c r="F24" s="34">
        <f>F44 * F55</f>
        <v>2.3317752888261753E-2</v>
      </c>
      <c r="G24" s="34">
        <f>G44 * G55</f>
        <v>2.5284029801130252E-2</v>
      </c>
      <c r="H24" s="34">
        <f>H44 * H55</f>
        <v>2.6619700413660692E-2</v>
      </c>
      <c r="I24" s="34">
        <f>I44 * I55</f>
        <v>2.8966157207377403E-2</v>
      </c>
      <c r="J24" s="34">
        <f>J44 * J55</f>
        <v>2.970359194281507E-2</v>
      </c>
      <c r="K24" s="34">
        <f>K44 * K55</f>
        <v>3.2081021452464518E-2</v>
      </c>
      <c r="L24" s="34">
        <f>L44 * L55</f>
        <v>3.3935667961348566E-2</v>
      </c>
      <c r="M24" s="34">
        <f>M44 * M55</f>
        <v>3.6494763259510746E-2</v>
      </c>
    </row>
    <row r="25" spans="2:14" x14ac:dyDescent="0.25">
      <c r="B25" s="54">
        <v>1</v>
      </c>
      <c r="C25" s="45" t="s">
        <v>233</v>
      </c>
      <c r="D25" s="37">
        <f>D44 * D56</f>
        <v>2.6206146550383762E-2</v>
      </c>
      <c r="E25" s="37">
        <f>E44 * E56</f>
        <v>2.5433574538829162E-2</v>
      </c>
      <c r="F25" s="37">
        <f>F44 * F56</f>
        <v>2.6273784120100944E-2</v>
      </c>
      <c r="G25" s="37">
        <f>G44 * G56</f>
        <v>2.360081424342831E-2</v>
      </c>
      <c r="H25" s="37">
        <f>H44 * H56</f>
        <v>2.8921820984552246E-2</v>
      </c>
      <c r="I25" s="37">
        <f>I44 * I56</f>
        <v>3.1293877255057417E-2</v>
      </c>
      <c r="J25" s="37">
        <f>J44 * J56</f>
        <v>3.0736568412790218E-2</v>
      </c>
      <c r="K25" s="37">
        <f>K44 * K56</f>
        <v>3.0257450262204066E-2</v>
      </c>
      <c r="L25" s="37">
        <f>L44 * L56</f>
        <v>3.6271614352805397E-2</v>
      </c>
      <c r="M25" s="79">
        <f>M44 * M56</f>
        <v>3.566884768161626E-2</v>
      </c>
      <c r="N25" s="77"/>
    </row>
    <row r="26" spans="2:14" x14ac:dyDescent="0.25">
      <c r="B26" s="54">
        <v>2</v>
      </c>
      <c r="C26" s="45" t="s">
        <v>234</v>
      </c>
      <c r="D26" s="37">
        <f>D44 * D57</f>
        <v>1.8482707876992192E-2</v>
      </c>
      <c r="E26" s="37">
        <f>E44 * E57</f>
        <v>1.9615085757852282E-2</v>
      </c>
      <c r="F26" s="37">
        <f>F44 * F57</f>
        <v>2.0461637333455886E-2</v>
      </c>
      <c r="G26" s="37">
        <f>G44 * G57</f>
        <v>2.18289967686769E-2</v>
      </c>
      <c r="H26" s="37">
        <f>H44 * H57</f>
        <v>2.2485991449297114E-2</v>
      </c>
      <c r="I26" s="37">
        <f>I44 * I57</f>
        <v>2.1467527561771529E-2</v>
      </c>
      <c r="J26" s="37">
        <f>J44 * J57</f>
        <v>2.3869535361477432E-2</v>
      </c>
      <c r="K26" s="37">
        <f>K44 * K57</f>
        <v>2.4562230295447102E-2</v>
      </c>
      <c r="L26" s="37">
        <f>L44 * L57</f>
        <v>2.6956634259013994E-2</v>
      </c>
      <c r="M26" s="79">
        <f>M44 * M57</f>
        <v>3.29854642156256E-2</v>
      </c>
      <c r="N26" s="77"/>
    </row>
    <row r="27" spans="2:14" x14ac:dyDescent="0.25">
      <c r="B27" s="54">
        <v>3</v>
      </c>
      <c r="C27" s="45" t="s">
        <v>221</v>
      </c>
      <c r="D27" s="37">
        <f>D44 * D58</f>
        <v>1.1431216338539853E-2</v>
      </c>
      <c r="E27" s="37">
        <f>E44 * E58</f>
        <v>1.2555438464440159E-2</v>
      </c>
      <c r="F27" s="37">
        <f>F44 * F58</f>
        <v>1.3571636246095522E-2</v>
      </c>
      <c r="G27" s="37">
        <f>G44 * G58</f>
        <v>1.6072778338429041E-2</v>
      </c>
      <c r="H27" s="37">
        <f>H44 * H58</f>
        <v>1.7424163275396046E-2</v>
      </c>
      <c r="I27" s="37">
        <f>I44 * I58</f>
        <v>2.0198235093260922E-2</v>
      </c>
      <c r="J27" s="37">
        <f>J44 * J58</f>
        <v>2.046688020592656E-2</v>
      </c>
      <c r="K27" s="37">
        <f>K44 * K58</f>
        <v>2.1340704280030664E-2</v>
      </c>
      <c r="L27" s="37">
        <f>L44 * L58</f>
        <v>2.008045734907048E-2</v>
      </c>
      <c r="M27" s="79">
        <f>M44 * M58</f>
        <v>2.2087648680343644E-2</v>
      </c>
    </row>
    <row r="28" spans="2:14" x14ac:dyDescent="0.25">
      <c r="B28" s="54">
        <v>4</v>
      </c>
      <c r="C28" s="45" t="s">
        <v>222</v>
      </c>
      <c r="D28" s="37">
        <f>D44 * D59</f>
        <v>2.2697126687648853E-2</v>
      </c>
      <c r="E28" s="37">
        <f>E44 * E59</f>
        <v>2.5861717071532973E-2</v>
      </c>
      <c r="F28" s="37">
        <f>F44 * F59</f>
        <v>2.5656598701070864E-2</v>
      </c>
      <c r="G28" s="37">
        <f>G44 * G59</f>
        <v>2.958429016563164E-2</v>
      </c>
      <c r="H28" s="37">
        <f>H44 * H59</f>
        <v>2.9295457556110471E-2</v>
      </c>
      <c r="I28" s="37">
        <f>I44 * I59</f>
        <v>3.1858415953609762E-2</v>
      </c>
      <c r="J28" s="37">
        <f>J44 * J59</f>
        <v>3.1633854937741859E-2</v>
      </c>
      <c r="K28" s="37">
        <f>K44 * K59</f>
        <v>3.4396086647425141E-2</v>
      </c>
      <c r="L28" s="37">
        <f>L44 * L59</f>
        <v>3.6086232696232221E-2</v>
      </c>
      <c r="M28" s="79">
        <f>M44 * M59</f>
        <v>3.6539766668554637E-2</v>
      </c>
    </row>
    <row r="29" spans="2:14" x14ac:dyDescent="0.25">
      <c r="B29" s="54">
        <v>5</v>
      </c>
      <c r="C29" s="45" t="s">
        <v>223</v>
      </c>
      <c r="D29" s="37">
        <f>D44 * D60</f>
        <v>1.487612046717534E-2</v>
      </c>
      <c r="E29" s="37">
        <f>E44 * E60</f>
        <v>1.5311433573435475E-2</v>
      </c>
      <c r="F29" s="37">
        <f>F44 * F60</f>
        <v>1.5586066604110457E-2</v>
      </c>
      <c r="G29" s="37">
        <f>G44 * G60</f>
        <v>1.6994940268273927E-2</v>
      </c>
      <c r="H29" s="37">
        <f>H44 * H60</f>
        <v>1.9630007533247562E-2</v>
      </c>
      <c r="I29" s="37">
        <f>I44 * I60</f>
        <v>2.0989126133184155E-2</v>
      </c>
      <c r="J29" s="37">
        <f>J44 * J60</f>
        <v>2.2750597090404341E-2</v>
      </c>
      <c r="K29" s="37">
        <f>K44 * K60</f>
        <v>2.5875945180183886E-2</v>
      </c>
      <c r="L29" s="37">
        <f>L44 * L60</f>
        <v>2.7091431305462186E-2</v>
      </c>
      <c r="M29" s="79">
        <f>M44 * M60</f>
        <v>2.9844569267795995E-2</v>
      </c>
    </row>
    <row r="30" spans="2:14" x14ac:dyDescent="0.25">
      <c r="B30" s="54">
        <v>6</v>
      </c>
      <c r="C30" s="45" t="s">
        <v>224</v>
      </c>
      <c r="D30" s="37">
        <f>D44 * D61</f>
        <v>2.0245554502296495E-2</v>
      </c>
      <c r="E30" s="37">
        <f>E44 * E61</f>
        <v>2.2660958568801123E-2</v>
      </c>
      <c r="F30" s="37">
        <f>F44 * F61</f>
        <v>2.3152251649643806E-2</v>
      </c>
      <c r="G30" s="37">
        <f>G44 * G61</f>
        <v>2.850695934063124E-2</v>
      </c>
      <c r="H30" s="37">
        <f>H44 * H61</f>
        <v>2.8249553926289177E-2</v>
      </c>
      <c r="I30" s="37">
        <f>I44 * I61</f>
        <v>2.9665012715395175E-2</v>
      </c>
      <c r="J30" s="37">
        <f>J44 * J61</f>
        <v>2.9980794467565807E-2</v>
      </c>
      <c r="K30" s="37">
        <f>K44 * K61</f>
        <v>3.3714259774001713E-2</v>
      </c>
      <c r="L30" s="37">
        <f>L44 * L61</f>
        <v>3.3786810373149102E-2</v>
      </c>
      <c r="M30" s="79">
        <f>M44 * M61</f>
        <v>3.3063519648792838E-2</v>
      </c>
    </row>
    <row r="31" spans="2:14" x14ac:dyDescent="0.25">
      <c r="B31" s="54">
        <v>7</v>
      </c>
      <c r="C31" s="45" t="s">
        <v>225</v>
      </c>
      <c r="D31" s="37">
        <f>D44 * D62</f>
        <v>3.4456294346271663E-2</v>
      </c>
      <c r="E31" s="37">
        <f>E44 * E62</f>
        <v>3.6386713896174545E-2</v>
      </c>
      <c r="F31" s="37">
        <f>F44 * F62</f>
        <v>3.5106606997214483E-2</v>
      </c>
      <c r="G31" s="37">
        <f>G44 * G62</f>
        <v>3.9075013404214251E-2</v>
      </c>
      <c r="H31" s="37">
        <f>H44 * H62</f>
        <v>4.0734417545692118E-2</v>
      </c>
      <c r="I31" s="37">
        <f>I44 * I62</f>
        <v>4.7595948824553619E-2</v>
      </c>
      <c r="J31" s="37">
        <f>J44 * J62</f>
        <v>4.8273606468286406E-2</v>
      </c>
      <c r="K31" s="37">
        <f>K44 * K62</f>
        <v>5.4066735644873458E-2</v>
      </c>
      <c r="L31" s="37">
        <f>L44 * L62</f>
        <v>5.6165685548247551E-2</v>
      </c>
      <c r="M31" s="79">
        <f>M44 * M62</f>
        <v>5.8198870426127251E-2</v>
      </c>
    </row>
    <row r="32" spans="2:14" x14ac:dyDescent="0.25">
      <c r="B32" s="54">
        <v>8</v>
      </c>
      <c r="C32" s="45" t="s">
        <v>226</v>
      </c>
      <c r="D32" s="37">
        <f>D44 * D63</f>
        <v>3.6428922982825053E-2</v>
      </c>
      <c r="E32" s="37">
        <f>E44 * E63</f>
        <v>3.8734855913887312E-2</v>
      </c>
      <c r="F32" s="37">
        <f>F44 * F63</f>
        <v>3.7447534225603041E-2</v>
      </c>
      <c r="G32" s="37">
        <f>G44 * G63</f>
        <v>3.9742987378146181E-2</v>
      </c>
      <c r="H32" s="37">
        <f>H44 * H63</f>
        <v>4.3722641345256184E-2</v>
      </c>
      <c r="I32" s="37">
        <f>I44 * I63</f>
        <v>4.6670194498269445E-2</v>
      </c>
      <c r="J32" s="37">
        <f>J44 * J63</f>
        <v>4.7556307633537041E-2</v>
      </c>
      <c r="K32" s="37">
        <f>K44 * K63</f>
        <v>4.9742296304272904E-2</v>
      </c>
      <c r="L32" s="37">
        <f>L44 * L63</f>
        <v>5.3472436312285924E-2</v>
      </c>
      <c r="M32" s="79">
        <f>M44 * M63</f>
        <v>5.7755715303203316E-2</v>
      </c>
    </row>
    <row r="33" spans="2:13" x14ac:dyDescent="0.25">
      <c r="B33" s="54">
        <v>9</v>
      </c>
      <c r="C33" s="45" t="s">
        <v>227</v>
      </c>
      <c r="D33" s="37">
        <f>D44 * D64</f>
        <v>4.0569331446399542E-2</v>
      </c>
      <c r="E33" s="37">
        <f>E44 * E64</f>
        <v>4.4869025950683039E-2</v>
      </c>
      <c r="F33" s="37">
        <f>F44 * F64</f>
        <v>4.6201688192281778E-2</v>
      </c>
      <c r="G33" s="37">
        <f>G44 * G64</f>
        <v>4.9373811680834268E-2</v>
      </c>
      <c r="H33" s="37">
        <f>H44 * H64</f>
        <v>5.0447125964968205E-2</v>
      </c>
      <c r="I33" s="37">
        <f>I44 * I64</f>
        <v>5.5299614324067055E-2</v>
      </c>
      <c r="J33" s="37">
        <f>J44 * J64</f>
        <v>5.6807311832910559E-2</v>
      </c>
      <c r="K33" s="37">
        <f>K44 * K64</f>
        <v>6.1249601328060725E-2</v>
      </c>
      <c r="L33" s="37">
        <f>L44 * L64</f>
        <v>6.6636562556014994E-2</v>
      </c>
      <c r="M33" s="79">
        <f>M44 * M64</f>
        <v>7.0100202605925852E-2</v>
      </c>
    </row>
    <row r="34" spans="2:13" x14ac:dyDescent="0.25">
      <c r="B34" s="54">
        <v>10</v>
      </c>
      <c r="C34" s="45" t="s">
        <v>228</v>
      </c>
      <c r="D34" s="37">
        <f>D44 * D65</f>
        <v>2.0732001803139968E-2</v>
      </c>
      <c r="E34" s="37">
        <f>E44 * E65</f>
        <v>2.1510369345059205E-2</v>
      </c>
      <c r="F34" s="37">
        <f>F44 * F65</f>
        <v>2.0657408643895866E-2</v>
      </c>
      <c r="G34" s="37">
        <f>G44 * G65</f>
        <v>2.1477692944591634E-2</v>
      </c>
      <c r="H34" s="37">
        <f>H44 * H65</f>
        <v>2.126104910929252E-2</v>
      </c>
      <c r="I34" s="37">
        <f>I44 * I65</f>
        <v>2.353910519120396E-2</v>
      </c>
      <c r="J34" s="37">
        <f>J44 * J65</f>
        <v>2.3327623597381511E-2</v>
      </c>
      <c r="K34" s="37">
        <f>K44 * K65</f>
        <v>2.4921017021465292E-2</v>
      </c>
      <c r="L34" s="37">
        <f>L44 * L65</f>
        <v>2.577583490074406E-2</v>
      </c>
      <c r="M34" s="79">
        <f>M44 * M65</f>
        <v>2.823545946178873E-2</v>
      </c>
    </row>
    <row r="35" spans="2:13" x14ac:dyDescent="0.25">
      <c r="B35" s="54">
        <v>11</v>
      </c>
      <c r="C35" s="45" t="s">
        <v>229</v>
      </c>
      <c r="D35" s="37">
        <f>D44 * D66</f>
        <v>1.3749453335291E-2</v>
      </c>
      <c r="E35" s="37">
        <f>E44 * E66</f>
        <v>1.4916411116787454E-2</v>
      </c>
      <c r="F35" s="37">
        <f>F44 * F66</f>
        <v>1.3731294710297583E-2</v>
      </c>
      <c r="G35" s="37">
        <f>G44 * G66</f>
        <v>1.4109857088603222E-2</v>
      </c>
      <c r="H35" s="37">
        <f>H44 * H66</f>
        <v>1.4602527736696149E-2</v>
      </c>
      <c r="I35" s="37">
        <f>I44 * I66</f>
        <v>1.6565511518550523E-2</v>
      </c>
      <c r="J35" s="37">
        <f>J44 * J66</f>
        <v>1.5209952012445857E-2</v>
      </c>
      <c r="K35" s="37">
        <f>K44 * K66</f>
        <v>1.6152892319822698E-2</v>
      </c>
      <c r="L35" s="37">
        <f>L44 * L66</f>
        <v>1.7833684121738625E-2</v>
      </c>
      <c r="M35" s="79">
        <f>M44 * M66</f>
        <v>1.8590900046172344E-2</v>
      </c>
    </row>
    <row r="36" spans="2:13" x14ac:dyDescent="0.25">
      <c r="B36" s="54">
        <v>12</v>
      </c>
      <c r="C36" s="45" t="s">
        <v>230</v>
      </c>
      <c r="D36" s="37">
        <f>D44 * D67</f>
        <v>3.3556754699452546E-2</v>
      </c>
      <c r="E36" s="37">
        <f>E44 * E67</f>
        <v>3.4402451109286802E-2</v>
      </c>
      <c r="F36" s="37">
        <f>F44 * F67</f>
        <v>3.2797420147732376E-2</v>
      </c>
      <c r="G36" s="37">
        <f>G44 * G67</f>
        <v>3.5560633062354775E-2</v>
      </c>
      <c r="H36" s="37">
        <f>H44 * H67</f>
        <v>3.8407282871047076E-2</v>
      </c>
      <c r="I36" s="37">
        <f>I44 * I67</f>
        <v>3.6215106866836232E-2</v>
      </c>
      <c r="J36" s="37">
        <f>J44 * J67</f>
        <v>3.8615887309440509E-2</v>
      </c>
      <c r="K36" s="37">
        <f>K44 * K67</f>
        <v>4.1394940591865798E-2</v>
      </c>
      <c r="L36" s="37">
        <f>L44 * L67</f>
        <v>4.3705274299852249E-2</v>
      </c>
      <c r="M36" s="79">
        <f>M44 * M67</f>
        <v>4.6316979864913781E-2</v>
      </c>
    </row>
    <row r="37" spans="2:13" x14ac:dyDescent="0.25">
      <c r="B37" s="54">
        <v>13</v>
      </c>
      <c r="C37" s="45" t="s">
        <v>231</v>
      </c>
      <c r="D37" s="37">
        <f>D44 * D68</f>
        <v>6.2553566790023015E-3</v>
      </c>
      <c r="E37" s="37">
        <f>E44 * E68</f>
        <v>5.7424247517096592E-3</v>
      </c>
      <c r="F37" s="37">
        <f>F44 * F68</f>
        <v>5.4737864764520163E-3</v>
      </c>
      <c r="G37" s="37">
        <f>G44 * G68</f>
        <v>7.3291066313862828E-3</v>
      </c>
      <c r="H37" s="37">
        <f>H44 * H68</f>
        <v>9.5357605186560807E-3</v>
      </c>
      <c r="I37" s="37">
        <f>I44 * I68</f>
        <v>1.3212953783596174E-2</v>
      </c>
      <c r="J37" s="37">
        <f>J44 * J68</f>
        <v>1.3502395382302908E-2</v>
      </c>
      <c r="K37" s="37">
        <f>K44 * K68</f>
        <v>1.4478546328695097E-2</v>
      </c>
      <c r="L37" s="37">
        <f>L44 * L68</f>
        <v>1.514136170440316E-2</v>
      </c>
      <c r="M37" s="79">
        <f>M44 * M68</f>
        <v>1.5907188802027298E-2</v>
      </c>
    </row>
    <row r="38" spans="2:13" x14ac:dyDescent="0.25">
      <c r="B38" s="54">
        <v>14</v>
      </c>
      <c r="C38" s="45" t="s">
        <v>232</v>
      </c>
      <c r="D38" s="37">
        <f>D44 * D69</f>
        <v>3.0759859854709191E-3</v>
      </c>
      <c r="E38" s="37">
        <f>E44 * E69</f>
        <v>4.9109896535042517E-3</v>
      </c>
      <c r="F38" s="37">
        <f>F44 * F69</f>
        <v>4.2822427450864209E-3</v>
      </c>
      <c r="G38" s="37">
        <f>G44 * G69</f>
        <v>4.4574672222599376E-3</v>
      </c>
      <c r="H38" s="37">
        <f>H44 * H69</f>
        <v>4.7117401483429732E-3</v>
      </c>
      <c r="I38" s="37">
        <f>I44 * I69</f>
        <v>9.0343165112785565E-3</v>
      </c>
      <c r="J38" s="37">
        <f>J44 * J69</f>
        <v>1.0206099681972482E-2</v>
      </c>
      <c r="K38" s="37">
        <f>K44 * K69</f>
        <v>1.4204090701057199E-2</v>
      </c>
      <c r="L38" s="37">
        <f>L44 * L69</f>
        <v>1.123152072158301E-2</v>
      </c>
      <c r="M38" s="79">
        <f>M44 * M69</f>
        <v>1.2067833432275712E-2</v>
      </c>
    </row>
    <row r="41" spans="2:13" x14ac:dyDescent="0.25">
      <c r="B41" s="86" t="s">
        <v>847</v>
      </c>
      <c r="C41" s="15"/>
      <c r="D41" s="32"/>
      <c r="E41" s="32"/>
      <c r="F41" s="32"/>
      <c r="G41" s="32"/>
      <c r="H41" s="32"/>
      <c r="I41" s="32"/>
      <c r="J41" s="32"/>
      <c r="K41" s="32"/>
      <c r="L41" s="32"/>
      <c r="M41" s="10"/>
    </row>
    <row r="42" spans="2:13" x14ac:dyDescent="0.25">
      <c r="B42" s="10"/>
      <c r="C42" s="31"/>
      <c r="D42" s="84">
        <v>2010</v>
      </c>
      <c r="E42" s="84">
        <v>2011</v>
      </c>
      <c r="F42" s="84">
        <v>2012</v>
      </c>
      <c r="G42" s="84">
        <v>2013</v>
      </c>
      <c r="H42" s="84">
        <v>2014</v>
      </c>
      <c r="I42" s="84">
        <v>2015</v>
      </c>
      <c r="J42" s="84">
        <v>2016</v>
      </c>
      <c r="K42" s="84">
        <v>2017</v>
      </c>
      <c r="L42" s="84">
        <v>2018</v>
      </c>
      <c r="M42" s="2">
        <v>2019</v>
      </c>
    </row>
    <row r="43" spans="2:13" x14ac:dyDescent="0.25">
      <c r="B43" s="14"/>
      <c r="C43" s="32" t="s">
        <v>212</v>
      </c>
      <c r="D43" s="37">
        <f>D48/D50</f>
        <v>0.52467472118959113</v>
      </c>
      <c r="E43" s="37">
        <f>E48/E50</f>
        <v>0.50318642850731532</v>
      </c>
      <c r="F43" s="37">
        <f>F48/F50</f>
        <v>0.49292660364161461</v>
      </c>
      <c r="G43" s="37">
        <f>G48/G50</f>
        <v>0.46720884840598564</v>
      </c>
      <c r="H43" s="37">
        <f>H48/H50</f>
        <v>0.45505780346820812</v>
      </c>
      <c r="I43" s="37">
        <f>I48/I50</f>
        <v>0.43927996210326858</v>
      </c>
      <c r="J43" s="37">
        <f>J48/J50</f>
        <v>0.44103114930182602</v>
      </c>
      <c r="K43" s="37">
        <f>K48/K50</f>
        <v>0.43908637658637661</v>
      </c>
      <c r="L43" s="37">
        <f>L48/L50</f>
        <v>0.43747482132465942</v>
      </c>
      <c r="M43" s="76">
        <f>M48/M50</f>
        <v>0.42219795108597974</v>
      </c>
    </row>
    <row r="44" spans="2:13" x14ac:dyDescent="0.25">
      <c r="B44" s="14"/>
      <c r="C44" s="32" t="s">
        <v>213</v>
      </c>
      <c r="D44" s="37">
        <f>D49/D50</f>
        <v>0.47532527881040892</v>
      </c>
      <c r="E44" s="37">
        <f>E49/E50</f>
        <v>0.49681357149268468</v>
      </c>
      <c r="F44" s="37">
        <f>F49/F50</f>
        <v>0.50707339635838544</v>
      </c>
      <c r="G44" s="37">
        <f>G49/G50</f>
        <v>0.53279115159401425</v>
      </c>
      <c r="H44" s="37">
        <f>H49/H50</f>
        <v>0.54494219653179199</v>
      </c>
      <c r="I44" s="37">
        <f>I49/I50</f>
        <v>0.56072003789673142</v>
      </c>
      <c r="J44" s="37">
        <f>J49/J50</f>
        <v>0.55896885069817404</v>
      </c>
      <c r="K44" s="37">
        <f>K49/K50</f>
        <v>0.56091362341362339</v>
      </c>
      <c r="L44" s="37">
        <f>L49/L50</f>
        <v>0.56252517867534058</v>
      </c>
      <c r="M44" s="76">
        <f>M49/M50</f>
        <v>0.57780204891402021</v>
      </c>
    </row>
    <row r="45" spans="2:13" x14ac:dyDescent="0.25">
      <c r="B45" s="14"/>
      <c r="C45" s="32" t="s">
        <v>214</v>
      </c>
      <c r="D45" s="34">
        <f t="shared" ref="D45:M45" si="0">SUM(D43:D44)</f>
        <v>1</v>
      </c>
      <c r="E45" s="34">
        <f t="shared" si="0"/>
        <v>1</v>
      </c>
      <c r="F45" s="34">
        <f t="shared" si="0"/>
        <v>1</v>
      </c>
      <c r="G45" s="34">
        <f t="shared" si="0"/>
        <v>0.99999999999999989</v>
      </c>
      <c r="H45" s="34">
        <f t="shared" si="0"/>
        <v>1</v>
      </c>
      <c r="I45" s="34">
        <f t="shared" si="0"/>
        <v>1</v>
      </c>
      <c r="J45" s="34">
        <f t="shared" si="0"/>
        <v>1</v>
      </c>
      <c r="K45" s="34">
        <f t="shared" si="0"/>
        <v>1</v>
      </c>
      <c r="L45" s="34">
        <f t="shared" si="0"/>
        <v>1</v>
      </c>
      <c r="M45" s="34">
        <f t="shared" si="0"/>
        <v>1</v>
      </c>
    </row>
    <row r="46" spans="2:13" x14ac:dyDescent="0.25">
      <c r="B46" s="14"/>
      <c r="C46" s="15"/>
      <c r="D46" s="32"/>
      <c r="E46" s="32"/>
      <c r="F46" s="32"/>
      <c r="G46" s="32"/>
      <c r="H46" s="32"/>
      <c r="I46" s="32"/>
      <c r="J46" s="32"/>
      <c r="K46" s="32"/>
      <c r="L46" s="32"/>
      <c r="M46" s="10"/>
    </row>
    <row r="47" spans="2:13" x14ac:dyDescent="0.25">
      <c r="B47" s="10"/>
      <c r="C47" s="31"/>
      <c r="D47" s="84">
        <v>2010</v>
      </c>
      <c r="E47" s="84">
        <v>2011</v>
      </c>
      <c r="F47" s="84">
        <v>2012</v>
      </c>
      <c r="G47" s="84">
        <v>2013</v>
      </c>
      <c r="H47" s="84">
        <v>2014</v>
      </c>
      <c r="I47" s="84">
        <v>2015</v>
      </c>
      <c r="J47" s="84">
        <v>2016</v>
      </c>
      <c r="K47" s="84">
        <v>2017</v>
      </c>
      <c r="L47" s="84">
        <v>2018</v>
      </c>
      <c r="M47" s="2">
        <v>2019</v>
      </c>
    </row>
    <row r="48" spans="2:13" x14ac:dyDescent="0.25">
      <c r="B48" s="14"/>
      <c r="C48" s="32" t="s">
        <v>212</v>
      </c>
      <c r="D48" s="52">
        <f>WAH_byCounty!AZ7</f>
        <v>2.4156392907763485E-2</v>
      </c>
      <c r="E48" s="52">
        <f>WAH_byCounty!BA7</f>
        <v>2.3616540846589377E-2</v>
      </c>
      <c r="F48" s="52">
        <f>WAH_byCounty!BB7</f>
        <v>2.2667213106249643E-2</v>
      </c>
      <c r="G48" s="52">
        <f>WAH_byCounty!BC7</f>
        <v>2.2171769202822853E-2</v>
      </c>
      <c r="H48" s="52">
        <f>WAH_byCounty!BD7</f>
        <v>2.2228967542460221E-2</v>
      </c>
      <c r="I48" s="52">
        <f>WAH_byCounty!BE7</f>
        <v>2.2692701491573073E-2</v>
      </c>
      <c r="J48" s="52">
        <f>WAH_byCounty!BF7</f>
        <v>2.3436385187778377E-2</v>
      </c>
      <c r="K48" s="52">
        <f>WAH_byCounty!BG7</f>
        <v>2.5113206167155351E-2</v>
      </c>
      <c r="L48" s="52">
        <f>WAH_byCounty!BH7</f>
        <v>2.6391708034978915E-2</v>
      </c>
      <c r="M48" s="78">
        <f>WAH_byCounty!BI7</f>
        <v>2.6666596808531076E-2</v>
      </c>
    </row>
    <row r="49" spans="2:13" x14ac:dyDescent="0.25">
      <c r="B49" s="14"/>
      <c r="C49" s="32" t="s">
        <v>213</v>
      </c>
      <c r="D49" s="52">
        <f>WAH_byCounty!AZ8</f>
        <v>2.1884309897574412E-2</v>
      </c>
      <c r="E49" s="52">
        <f>WAH_byCounty!BA8</f>
        <v>2.3317437314640064E-2</v>
      </c>
      <c r="F49" s="52">
        <f>WAH_byCounty!BB8</f>
        <v>2.3317752888261753E-2</v>
      </c>
      <c r="G49" s="52">
        <f>WAH_byCounty!BC8</f>
        <v>2.5284029801130252E-2</v>
      </c>
      <c r="H49" s="52">
        <f>WAH_byCounty!BD8</f>
        <v>2.6619700413660685E-2</v>
      </c>
      <c r="I49" s="52">
        <f>WAH_byCounty!BE8</f>
        <v>2.8966157207377403E-2</v>
      </c>
      <c r="J49" s="52">
        <f>WAH_byCounty!BF8</f>
        <v>2.9703591942815067E-2</v>
      </c>
      <c r="K49" s="52">
        <f>WAH_byCounty!BG8</f>
        <v>3.2081021452464518E-2</v>
      </c>
      <c r="L49" s="52">
        <f>WAH_byCounty!BH8</f>
        <v>3.3935667961348573E-2</v>
      </c>
      <c r="M49" s="78">
        <f>WAH_byCounty!BI8</f>
        <v>3.6494763259510746E-2</v>
      </c>
    </row>
    <row r="50" spans="2:13" x14ac:dyDescent="0.25">
      <c r="B50" s="14"/>
      <c r="C50" s="32" t="s">
        <v>214</v>
      </c>
      <c r="D50" s="34">
        <f t="shared" ref="D50:M50" si="1">SUM(D48:D49)</f>
        <v>4.6040702805337896E-2</v>
      </c>
      <c r="E50" s="34">
        <f t="shared" si="1"/>
        <v>4.6933978161229441E-2</v>
      </c>
      <c r="F50" s="34">
        <f t="shared" si="1"/>
        <v>4.5984965994511393E-2</v>
      </c>
      <c r="G50" s="34">
        <f t="shared" si="1"/>
        <v>4.7455799003953109E-2</v>
      </c>
      <c r="H50" s="34">
        <f t="shared" si="1"/>
        <v>4.8848667956120903E-2</v>
      </c>
      <c r="I50" s="34">
        <f t="shared" si="1"/>
        <v>5.1658858698950476E-2</v>
      </c>
      <c r="J50" s="34">
        <f t="shared" si="1"/>
        <v>5.3139977130593444E-2</v>
      </c>
      <c r="K50" s="34">
        <f t="shared" si="1"/>
        <v>5.719422761961987E-2</v>
      </c>
      <c r="L50" s="34">
        <f t="shared" si="1"/>
        <v>6.0327375996327488E-2</v>
      </c>
      <c r="M50" s="34">
        <f t="shared" si="1"/>
        <v>6.3161360068041822E-2</v>
      </c>
    </row>
    <row r="53" spans="2:13" x14ac:dyDescent="0.25">
      <c r="B53" s="86" t="s">
        <v>846</v>
      </c>
      <c r="C53" s="15"/>
      <c r="D53" s="32"/>
      <c r="E53" s="32"/>
      <c r="F53" s="32"/>
      <c r="G53" s="32"/>
      <c r="H53" s="32"/>
      <c r="I53" s="32"/>
      <c r="J53" s="32"/>
      <c r="K53" s="32"/>
      <c r="L53" s="32"/>
      <c r="M53" s="10"/>
    </row>
    <row r="54" spans="2:13" x14ac:dyDescent="0.25">
      <c r="B54" s="10"/>
      <c r="C54" s="31"/>
      <c r="D54" s="84">
        <v>2010</v>
      </c>
      <c r="E54" s="84">
        <v>2011</v>
      </c>
      <c r="F54" s="84">
        <v>2012</v>
      </c>
      <c r="G54" s="84">
        <v>2013</v>
      </c>
      <c r="H54" s="84">
        <v>2014</v>
      </c>
      <c r="I54" s="84">
        <v>2015</v>
      </c>
      <c r="J54" s="84">
        <v>2016</v>
      </c>
      <c r="K54" s="84">
        <v>2017</v>
      </c>
      <c r="L54" s="84">
        <v>2018</v>
      </c>
      <c r="M54" s="2">
        <v>2019</v>
      </c>
    </row>
    <row r="55" spans="2:13" x14ac:dyDescent="0.25">
      <c r="B55" s="4">
        <v>0</v>
      </c>
      <c r="C55" s="10" t="s">
        <v>837</v>
      </c>
      <c r="D55" s="51">
        <f>WAH_byIndClass_bySelectGeog!D6</f>
        <v>4.6040702805337896E-2</v>
      </c>
      <c r="E55" s="51">
        <f>WAH_byIndClass_bySelectGeog!E6</f>
        <v>4.6933978161229441E-2</v>
      </c>
      <c r="F55" s="51">
        <f>WAH_byIndClass_bySelectGeog!F6</f>
        <v>4.5984965994511393E-2</v>
      </c>
      <c r="G55" s="51">
        <f>WAH_byIndClass_bySelectGeog!G6</f>
        <v>4.7455799003953109E-2</v>
      </c>
      <c r="H55" s="51">
        <f>WAH_byIndClass_bySelectGeog!H6</f>
        <v>4.884866795612091E-2</v>
      </c>
      <c r="I55" s="51">
        <f>WAH_byIndClass_bySelectGeog!I6</f>
        <v>5.1658858698950476E-2</v>
      </c>
      <c r="J55" s="51">
        <f>WAH_byIndClass_bySelectGeog!J6</f>
        <v>5.3139977130593444E-2</v>
      </c>
      <c r="K55" s="51">
        <f>WAH_byIndClass_bySelectGeog!K6</f>
        <v>5.719422761961987E-2</v>
      </c>
      <c r="L55" s="51">
        <f>WAH_byIndClass_bySelectGeog!L6</f>
        <v>6.0327375996327481E-2</v>
      </c>
      <c r="M55" s="51">
        <f>WAH_byIndClass_bySelectGeog!M6</f>
        <v>6.3161360068041822E-2</v>
      </c>
    </row>
    <row r="56" spans="2:13" x14ac:dyDescent="0.25">
      <c r="B56" s="54">
        <v>1</v>
      </c>
      <c r="C56" s="45" t="s">
        <v>233</v>
      </c>
      <c r="D56" s="52">
        <f>WAH_byIndClass_bySelectGeog!D7</f>
        <v>5.5133079847908745E-2</v>
      </c>
      <c r="E56" s="52">
        <f>WAH_byIndClass_bySelectGeog!E7</f>
        <v>5.1193397278608076E-2</v>
      </c>
      <c r="F56" s="52">
        <f>WAH_byIndClass_bySelectGeog!F7</f>
        <v>5.1814558422487937E-2</v>
      </c>
      <c r="G56" s="52">
        <f>WAH_byIndClass_bySelectGeog!G7</f>
        <v>4.4296558178226059E-2</v>
      </c>
      <c r="H56" s="52">
        <f>WAH_byIndClass_bySelectGeog!H7</f>
        <v>5.3073190456934899E-2</v>
      </c>
      <c r="I56" s="52">
        <f>WAH_byIndClass_bySelectGeog!I7</f>
        <v>5.5810163967817496E-2</v>
      </c>
      <c r="J56" s="52">
        <f>WAH_byIndClass_bySelectGeog!J7</f>
        <v>5.4987980769230768E-2</v>
      </c>
      <c r="K56" s="52">
        <f>WAH_byIndClass_bySelectGeog!K7</f>
        <v>5.3943154523618898E-2</v>
      </c>
      <c r="L56" s="52">
        <f>WAH_byIndClass_bySelectGeog!L7</f>
        <v>6.4479983701741878E-2</v>
      </c>
      <c r="M56" s="78">
        <f>WAH_byIndClass_bySelectGeog!M7</f>
        <v>6.1731950844854069E-2</v>
      </c>
    </row>
    <row r="57" spans="2:13" x14ac:dyDescent="0.25">
      <c r="B57" s="54">
        <v>2</v>
      </c>
      <c r="C57" s="45" t="s">
        <v>234</v>
      </c>
      <c r="D57" s="52">
        <f>WAH_byIndClass_bySelectGeog!D8</f>
        <v>3.8884336055613644E-2</v>
      </c>
      <c r="E57" s="52">
        <f>WAH_byIndClass_bySelectGeog!E8</f>
        <v>3.948178327520005E-2</v>
      </c>
      <c r="F57" s="52">
        <f>WAH_byIndClass_bySelectGeog!F8</f>
        <v>4.0352417382579796E-2</v>
      </c>
      <c r="G57" s="52">
        <f>WAH_byIndClass_bySelectGeog!G8</f>
        <v>4.0971019701375504E-2</v>
      </c>
      <c r="H57" s="52">
        <f>WAH_byIndClass_bySelectGeog!H8</f>
        <v>4.1263076327005037E-2</v>
      </c>
      <c r="I57" s="52">
        <f>WAH_byIndClass_bySelectGeog!I8</f>
        <v>3.8285643656139914E-2</v>
      </c>
      <c r="J57" s="52">
        <f>WAH_byIndClass_bySelectGeog!J8</f>
        <v>4.2702800579430225E-2</v>
      </c>
      <c r="K57" s="52">
        <f>WAH_byIndClass_bySelectGeog!K8</f>
        <v>4.3789683955197257E-2</v>
      </c>
      <c r="L57" s="52">
        <f>WAH_byIndClass_bySelectGeog!L8</f>
        <v>4.7920760315996312E-2</v>
      </c>
      <c r="M57" s="78">
        <f>WAH_byIndClass_bySelectGeog!M8</f>
        <v>5.7087828396631381E-2</v>
      </c>
    </row>
    <row r="58" spans="2:13" x14ac:dyDescent="0.25">
      <c r="B58" s="54">
        <v>3</v>
      </c>
      <c r="C58" s="45" t="s">
        <v>221</v>
      </c>
      <c r="D58" s="52">
        <f>WAH_byIndClass_bySelectGeog!D9</f>
        <v>2.4049249741458369E-2</v>
      </c>
      <c r="E58" s="52">
        <f>WAH_byIndClass_bySelectGeog!E9</f>
        <v>2.5271931333753894E-2</v>
      </c>
      <c r="F58" s="52">
        <f>WAH_byIndClass_bySelectGeog!F9</f>
        <v>2.6764638696413615E-2</v>
      </c>
      <c r="G58" s="52">
        <f>WAH_byIndClass_bySelectGeog!G9</f>
        <v>3.0167127007162585E-2</v>
      </c>
      <c r="H58" s="52">
        <f>WAH_byIndClass_bySelectGeog!H9</f>
        <v>3.1974333032548562E-2</v>
      </c>
      <c r="I58" s="52">
        <f>WAH_byIndClass_bySelectGeog!I9</f>
        <v>3.6021960565248888E-2</v>
      </c>
      <c r="J58" s="52">
        <f>WAH_byIndClass_bySelectGeog!J9</f>
        <v>3.6615421736582679E-2</v>
      </c>
      <c r="K58" s="52">
        <f>WAH_byIndClass_bySelectGeog!K9</f>
        <v>3.8046329041100529E-2</v>
      </c>
      <c r="L58" s="52">
        <f>WAH_byIndClass_bySelectGeog!L9</f>
        <v>3.5696992970797925E-2</v>
      </c>
      <c r="M58" s="78">
        <f>WAH_byIndClass_bySelectGeog!M9</f>
        <v>3.8227016885553473E-2</v>
      </c>
    </row>
    <row r="59" spans="2:13" x14ac:dyDescent="0.25">
      <c r="B59" s="54">
        <v>4</v>
      </c>
      <c r="C59" s="45" t="s">
        <v>222</v>
      </c>
      <c r="D59" s="52">
        <f>WAH_byIndClass_bySelectGeog!D10</f>
        <v>4.7750725028663926E-2</v>
      </c>
      <c r="E59" s="52">
        <f>WAH_byIndClass_bySelectGeog!E10</f>
        <v>5.2055174325916685E-2</v>
      </c>
      <c r="F59" s="52">
        <f>WAH_byIndClass_bySelectGeog!F10</f>
        <v>5.0597406382048668E-2</v>
      </c>
      <c r="G59" s="52">
        <f>WAH_byIndClass_bySelectGeog!G10</f>
        <v>5.5526992287917736E-2</v>
      </c>
      <c r="H59" s="52">
        <f>WAH_byIndClass_bySelectGeog!H10</f>
        <v>5.3758834868280148E-2</v>
      </c>
      <c r="I59" s="52">
        <f>WAH_byIndClass_bySelectGeog!I10</f>
        <v>5.681697424816691E-2</v>
      </c>
      <c r="J59" s="52">
        <f>WAH_byIndClass_bySelectGeog!J10</f>
        <v>5.6593233948957863E-2</v>
      </c>
      <c r="K59" s="52">
        <f>WAH_byIndClass_bySelectGeog!K10</f>
        <v>6.1321539024309132E-2</v>
      </c>
      <c r="L59" s="52">
        <f>WAH_byIndClass_bySelectGeog!L10</f>
        <v>6.415043106374313E-2</v>
      </c>
      <c r="M59" s="78">
        <f>WAH_byIndClass_bySelectGeog!M10</f>
        <v>6.3239247311827951E-2</v>
      </c>
    </row>
    <row r="60" spans="2:13" x14ac:dyDescent="0.25">
      <c r="B60" s="54">
        <v>5</v>
      </c>
      <c r="C60" s="45" t="s">
        <v>223</v>
      </c>
      <c r="D60" s="52">
        <f>WAH_byIndClass_bySelectGeog!D11</f>
        <v>3.1296716438910285E-2</v>
      </c>
      <c r="E60" s="52">
        <f>WAH_byIndClass_bySelectGeog!E11</f>
        <v>3.0819273973196861E-2</v>
      </c>
      <c r="F60" s="52">
        <f>WAH_byIndClass_bySelectGeog!F11</f>
        <v>3.0737299010446719E-2</v>
      </c>
      <c r="G60" s="52">
        <f>WAH_byIndClass_bySelectGeog!G11</f>
        <v>3.1897940154276508E-2</v>
      </c>
      <c r="H60" s="52">
        <f>WAH_byIndClass_bySelectGeog!H11</f>
        <v>3.6022183009831107E-2</v>
      </c>
      <c r="I60" s="52">
        <f>WAH_byIndClass_bySelectGeog!I11</f>
        <v>3.7432452408718363E-2</v>
      </c>
      <c r="J60" s="52">
        <f>WAH_byIndClass_bySelectGeog!J11</f>
        <v>4.0701010551818677E-2</v>
      </c>
      <c r="K60" s="52">
        <f>WAH_byIndClass_bySelectGeog!K11</f>
        <v>4.6131782328101348E-2</v>
      </c>
      <c r="L60" s="52">
        <f>WAH_byIndClass_bySelectGeog!L11</f>
        <v>4.8160388783411077E-2</v>
      </c>
      <c r="M60" s="78">
        <f>WAH_byIndClass_bySelectGeog!M11</f>
        <v>5.1651892415211932E-2</v>
      </c>
    </row>
    <row r="61" spans="2:13" x14ac:dyDescent="0.25">
      <c r="B61" s="54">
        <v>6</v>
      </c>
      <c r="C61" s="45" t="s">
        <v>224</v>
      </c>
      <c r="D61" s="52">
        <f>WAH_byIndClass_bySelectGeog!D12</f>
        <v>4.2593052389228718E-2</v>
      </c>
      <c r="E61" s="52">
        <f>WAH_byIndClass_bySelectGeog!E12</f>
        <v>4.5612599713642871E-2</v>
      </c>
      <c r="F61" s="52">
        <f>WAH_byIndClass_bySelectGeog!F12</f>
        <v>4.5658580820675587E-2</v>
      </c>
      <c r="G61" s="52">
        <f>WAH_byIndClass_bySelectGeog!G12</f>
        <v>5.3504941392783271E-2</v>
      </c>
      <c r="H61" s="52">
        <f>WAH_byIndClass_bySelectGeog!H12</f>
        <v>5.1839542076351386E-2</v>
      </c>
      <c r="I61" s="52">
        <f>WAH_byIndClass_bySelectGeog!I12</f>
        <v>5.2905212424134235E-2</v>
      </c>
      <c r="J61" s="52">
        <f>WAH_byIndClass_bySelectGeog!J12</f>
        <v>5.363589479112945E-2</v>
      </c>
      <c r="K61" s="52">
        <f>WAH_byIndClass_bySelectGeog!K12</f>
        <v>6.0105974194070301E-2</v>
      </c>
      <c r="L61" s="52">
        <f>WAH_byIndClass_bySelectGeog!L12</f>
        <v>6.0062752129090097E-2</v>
      </c>
      <c r="M61" s="78">
        <f>WAH_byIndClass_bySelectGeog!M12</f>
        <v>5.7222918663815354E-2</v>
      </c>
    </row>
    <row r="62" spans="2:13" x14ac:dyDescent="0.25">
      <c r="B62" s="54">
        <v>7</v>
      </c>
      <c r="C62" s="45" t="s">
        <v>225</v>
      </c>
      <c r="D62" s="52">
        <f>WAH_byIndClass_bySelectGeog!D13</f>
        <v>7.2489926124916046E-2</v>
      </c>
      <c r="E62" s="52">
        <f>WAH_byIndClass_bySelectGeog!E13</f>
        <v>7.3240176967891715E-2</v>
      </c>
      <c r="F62" s="52">
        <f>WAH_byIndClass_bySelectGeog!F13</f>
        <v>6.923377808683559E-2</v>
      </c>
      <c r="G62" s="52">
        <f>WAH_byIndClass_bySelectGeog!G13</f>
        <v>7.3340207109875821E-2</v>
      </c>
      <c r="H62" s="52">
        <f>WAH_byIndClass_bySelectGeog!H13</f>
        <v>7.4749978630652192E-2</v>
      </c>
      <c r="I62" s="52">
        <f>WAH_byIndClass_bySelectGeog!I13</f>
        <v>8.4883623925919749E-2</v>
      </c>
      <c r="J62" s="52">
        <f>WAH_byIndClass_bySelectGeog!J13</f>
        <v>8.6361890126776794E-2</v>
      </c>
      <c r="K62" s="52">
        <f>WAH_byIndClass_bySelectGeog!K13</f>
        <v>9.6390484003281374E-2</v>
      </c>
      <c r="L62" s="52">
        <f>WAH_byIndClass_bySelectGeog!L13</f>
        <v>9.9845638341929902E-2</v>
      </c>
      <c r="M62" s="78">
        <f>WAH_byIndClass_bySelectGeog!M13</f>
        <v>0.10072458298739527</v>
      </c>
    </row>
    <row r="63" spans="2:13" x14ac:dyDescent="0.25">
      <c r="B63" s="54">
        <v>8</v>
      </c>
      <c r="C63" s="45" t="s">
        <v>226</v>
      </c>
      <c r="D63" s="52">
        <f>WAH_byIndClass_bySelectGeog!D14</f>
        <v>7.6639986566662932E-2</v>
      </c>
      <c r="E63" s="52">
        <f>WAH_byIndClass_bySelectGeog!E14</f>
        <v>7.7966581704899465E-2</v>
      </c>
      <c r="F63" s="52">
        <f>WAH_byIndClass_bySelectGeog!F14</f>
        <v>7.3850323236315393E-2</v>
      </c>
      <c r="G63" s="52">
        <f>WAH_byIndClass_bySelectGeog!G14</f>
        <v>7.4593932836989479E-2</v>
      </c>
      <c r="H63" s="52">
        <f>WAH_byIndClass_bySelectGeog!H14</f>
        <v>8.0233539673607204E-2</v>
      </c>
      <c r="I63" s="52">
        <f>WAH_byIndClass_bySelectGeog!I14</f>
        <v>8.3232614039137939E-2</v>
      </c>
      <c r="J63" s="52">
        <f>WAH_byIndClass_bySelectGeog!J14</f>
        <v>8.5078636446623723E-2</v>
      </c>
      <c r="K63" s="52">
        <f>WAH_byIndClass_bySelectGeog!K14</f>
        <v>8.868084893632977E-2</v>
      </c>
      <c r="L63" s="52">
        <f>WAH_byIndClass_bySelectGeog!L14</f>
        <v>9.5057854011451018E-2</v>
      </c>
      <c r="M63" s="78">
        <f>WAH_byIndClass_bySelectGeog!M14</f>
        <v>9.9957615954729254E-2</v>
      </c>
    </row>
    <row r="64" spans="2:13" x14ac:dyDescent="0.25">
      <c r="B64" s="54">
        <v>9</v>
      </c>
      <c r="C64" s="45" t="s">
        <v>227</v>
      </c>
      <c r="D64" s="52">
        <f>WAH_byIndClass_bySelectGeog!D15</f>
        <v>8.5350670908839396E-2</v>
      </c>
      <c r="E64" s="52">
        <f>WAH_byIndClass_bySelectGeog!E15</f>
        <v>9.0313607609134552E-2</v>
      </c>
      <c r="F64" s="52">
        <f>WAH_byIndClass_bySelectGeog!F15</f>
        <v>9.1114399856283737E-2</v>
      </c>
      <c r="G64" s="52">
        <f>WAH_byIndClass_bySelectGeog!G15</f>
        <v>9.2670104473613721E-2</v>
      </c>
      <c r="H64" s="52">
        <f>WAH_byIndClass_bySelectGeog!H15</f>
        <v>9.2573352340912199E-2</v>
      </c>
      <c r="I64" s="52">
        <f>WAH_byIndClass_bySelectGeog!I15</f>
        <v>9.8622504256307073E-2</v>
      </c>
      <c r="J64" s="52">
        <f>WAH_byIndClass_bySelectGeog!J15</f>
        <v>0.10162876117686342</v>
      </c>
      <c r="K64" s="52">
        <f>WAH_byIndClass_bySelectGeog!K15</f>
        <v>0.10919613782119648</v>
      </c>
      <c r="L64" s="52">
        <f>WAH_byIndClass_bySelectGeog!L15</f>
        <v>0.11845969759599695</v>
      </c>
      <c r="M64" s="78">
        <f>WAH_byIndClass_bySelectGeog!M15</f>
        <v>0.12132217727105553</v>
      </c>
    </row>
    <row r="65" spans="2:13" x14ac:dyDescent="0.25">
      <c r="B65" s="54">
        <v>10</v>
      </c>
      <c r="C65" s="45" t="s">
        <v>228</v>
      </c>
      <c r="D65" s="52">
        <f>WAH_byIndClass_bySelectGeog!D16</f>
        <v>4.3616451149044097E-2</v>
      </c>
      <c r="E65" s="52">
        <f>WAH_byIndClass_bySelectGeog!E16</f>
        <v>4.3296662127064969E-2</v>
      </c>
      <c r="F65" s="52">
        <f>WAH_byIndClass_bySelectGeog!F16</f>
        <v>4.07384981981894E-2</v>
      </c>
      <c r="G65" s="52">
        <f>WAH_byIndClass_bySelectGeog!G16</f>
        <v>4.0311654726874278E-2</v>
      </c>
      <c r="H65" s="52">
        <f>WAH_byIndClass_bySelectGeog!H16</f>
        <v>3.9015237294167122E-2</v>
      </c>
      <c r="I65" s="52">
        <f>WAH_byIndClass_bySelectGeog!I16</f>
        <v>4.1980139107386759E-2</v>
      </c>
      <c r="J65" s="52">
        <f>WAH_byIndClass_bySelectGeog!J16</f>
        <v>4.1733315851579911E-2</v>
      </c>
      <c r="K65" s="52">
        <f>WAH_byIndClass_bySelectGeog!K16</f>
        <v>4.4429330972209746E-2</v>
      </c>
      <c r="L65" s="52">
        <f>WAH_byIndClass_bySelectGeog!L16</f>
        <v>4.5821655417171099E-2</v>
      </c>
      <c r="M65" s="78">
        <f>WAH_byIndClass_bySelectGeog!M16</f>
        <v>4.8867011660580502E-2</v>
      </c>
    </row>
    <row r="66" spans="2:13" x14ac:dyDescent="0.25">
      <c r="B66" s="54">
        <v>11</v>
      </c>
      <c r="C66" s="45" t="s">
        <v>229</v>
      </c>
      <c r="D66" s="52">
        <f>WAH_byIndClass_bySelectGeog!D17</f>
        <v>2.8926408815667447E-2</v>
      </c>
      <c r="E66" s="52">
        <f>WAH_byIndClass_bySelectGeog!E17</f>
        <v>3.0024161924503887E-2</v>
      </c>
      <c r="F66" s="52">
        <f>WAH_byIndClass_bySelectGeog!F17</f>
        <v>2.7079501328428367E-2</v>
      </c>
      <c r="G66" s="52">
        <f>WAH_byIndClass_bySelectGeog!G17</f>
        <v>2.6482904316990054E-2</v>
      </c>
      <c r="H66" s="52">
        <f>WAH_byIndClass_bySelectGeog!H17</f>
        <v>2.6796470946151507E-2</v>
      </c>
      <c r="I66" s="52">
        <f>WAH_byIndClass_bySelectGeog!I17</f>
        <v>2.9543284346833735E-2</v>
      </c>
      <c r="J66" s="52">
        <f>WAH_byIndClass_bySelectGeog!J17</f>
        <v>2.7210732750935995E-2</v>
      </c>
      <c r="K66" s="52">
        <f>WAH_byIndClass_bySelectGeog!K17</f>
        <v>2.8797468354430381E-2</v>
      </c>
      <c r="L66" s="52">
        <f>WAH_byIndClass_bySelectGeog!L17</f>
        <v>3.1702908239119504E-2</v>
      </c>
      <c r="M66" s="78">
        <f>WAH_byIndClass_bySelectGeog!M17</f>
        <v>3.2175206164661352E-2</v>
      </c>
    </row>
    <row r="67" spans="2:13" x14ac:dyDescent="0.25">
      <c r="B67" s="54">
        <v>12</v>
      </c>
      <c r="C67" s="45" t="s">
        <v>230</v>
      </c>
      <c r="D67" s="52">
        <f>WAH_byIndClass_bySelectGeog!D18</f>
        <v>7.0597454407294827E-2</v>
      </c>
      <c r="E67" s="52">
        <f>WAH_byIndClass_bySelectGeog!E18</f>
        <v>6.9246198339397338E-2</v>
      </c>
      <c r="F67" s="52">
        <f>WAH_byIndClass_bySelectGeog!F18</f>
        <v>6.4679828173340156E-2</v>
      </c>
      <c r="G67" s="52">
        <f>WAH_byIndClass_bySelectGeog!G18</f>
        <v>6.674403836468347E-2</v>
      </c>
      <c r="H67" s="52">
        <f>WAH_byIndClass_bySelectGeog!H18</f>
        <v>7.0479553823295071E-2</v>
      </c>
      <c r="I67" s="52">
        <f>WAH_byIndClass_bySelectGeog!I18</f>
        <v>6.458678916251967E-2</v>
      </c>
      <c r="J67" s="52">
        <f>WAH_byIndClass_bySelectGeog!J18</f>
        <v>6.908414889525194E-2</v>
      </c>
      <c r="K67" s="52">
        <f>WAH_byIndClass_bySelectGeog!K18</f>
        <v>7.3799135667169821E-2</v>
      </c>
      <c r="L67" s="52">
        <f>WAH_byIndClass_bySelectGeog!L18</f>
        <v>7.7694787640921928E-2</v>
      </c>
      <c r="M67" s="78">
        <f>WAH_byIndClass_bySelectGeog!M18</f>
        <v>8.0160636245521472E-2</v>
      </c>
    </row>
    <row r="68" spans="2:13" x14ac:dyDescent="0.25">
      <c r="B68" s="54">
        <v>13</v>
      </c>
      <c r="C68" s="45" t="s">
        <v>231</v>
      </c>
      <c r="D68" s="52">
        <f>WAH_byIndClass_bySelectGeog!D19</f>
        <v>1.3160159911245433E-2</v>
      </c>
      <c r="E68" s="52">
        <f>WAH_byIndClass_bySelectGeog!E19</f>
        <v>1.1558510236458413E-2</v>
      </c>
      <c r="F68" s="52">
        <f>WAH_byIndClass_bySelectGeog!F19</f>
        <v>1.0794860301807858E-2</v>
      </c>
      <c r="G68" s="52">
        <f>WAH_byIndClass_bySelectGeog!G19</f>
        <v>1.3756059216559676E-2</v>
      </c>
      <c r="H68" s="52">
        <f>WAH_byIndClass_bySelectGeog!H19</f>
        <v>1.749866422410503E-2</v>
      </c>
      <c r="I68" s="52">
        <f>WAH_byIndClass_bySelectGeog!I19</f>
        <v>2.356426182513139E-2</v>
      </c>
      <c r="J68" s="52">
        <f>WAH_byIndClass_bySelectGeog!J19</f>
        <v>2.4155899502159892E-2</v>
      </c>
      <c r="K68" s="52">
        <f>WAH_byIndClass_bySelectGeog!K19</f>
        <v>2.5812434792689052E-2</v>
      </c>
      <c r="L68" s="52">
        <f>WAH_byIndClass_bySelectGeog!L19</f>
        <v>2.6916771512448055E-2</v>
      </c>
      <c r="M68" s="78">
        <f>WAH_byIndClass_bySelectGeog!M19</f>
        <v>2.7530516431924883E-2</v>
      </c>
    </row>
    <row r="69" spans="2:13" x14ac:dyDescent="0.25">
      <c r="B69" s="54">
        <v>14</v>
      </c>
      <c r="C69" s="45" t="s">
        <v>232</v>
      </c>
      <c r="D69" s="52">
        <f>WAH_byIndClass_bySelectGeog!D20</f>
        <v>6.4713284199173111E-3</v>
      </c>
      <c r="E69" s="52">
        <f>WAH_byIndClass_bySelectGeog!E20</f>
        <v>9.8849748382458663E-3</v>
      </c>
      <c r="F69" s="52">
        <f>WAH_byIndClass_bySelectGeog!F20</f>
        <v>8.4450156049201402E-3</v>
      </c>
      <c r="G69" s="52">
        <f>WAH_byIndClass_bySelectGeog!G20</f>
        <v>8.3662561003950732E-3</v>
      </c>
      <c r="H69" s="52">
        <f>WAH_byIndClass_bySelectGeog!H20</f>
        <v>8.6463118076195618E-3</v>
      </c>
      <c r="I69" s="52">
        <f>WAH_byIndClass_bySelectGeog!I20</f>
        <v>1.6111991547807712E-2</v>
      </c>
      <c r="J69" s="52">
        <f>WAH_byIndClass_bySelectGeog!J20</f>
        <v>1.8258798623974597E-2</v>
      </c>
      <c r="K69" s="52">
        <f>WAH_byIndClass_bySelectGeog!K20</f>
        <v>2.5323133737800051E-2</v>
      </c>
      <c r="L69" s="52">
        <f>WAH_byIndClass_bySelectGeog!L20</f>
        <v>1.9966254218222724E-2</v>
      </c>
      <c r="M69" s="78">
        <f>WAH_byIndClass_bySelectGeog!M20</f>
        <v>2.0885757423251133E-2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56D-C6B7-4656-95A5-90CE23838243}">
  <sheetPr>
    <tabColor rgb="FF00B0F0"/>
    <pageSetUpPr fitToPage="1"/>
  </sheetPr>
  <dimension ref="B1:GU139"/>
  <sheetViews>
    <sheetView zoomScale="70" zoomScaleNormal="70" workbookViewId="0">
      <pane xSplit="1" ySplit="2" topLeftCell="B3" activePane="bottomRight" state="frozen"/>
      <selection activeCell="B2" sqref="B2"/>
      <selection pane="topRight" activeCell="B2" sqref="B2"/>
      <selection pane="bottomLeft" activeCell="B2" sqref="B2"/>
      <selection pane="bottomRight" sqref="A1:A1048576"/>
    </sheetView>
  </sheetViews>
  <sheetFormatPr defaultRowHeight="15" outlineLevelCol="1" x14ac:dyDescent="0.25"/>
  <cols>
    <col min="1" max="1" width="2.7109375" style="1" customWidth="1"/>
    <col min="2" max="12" width="9.140625" style="1"/>
    <col min="13" max="13" width="3.7109375" style="1" customWidth="1"/>
    <col min="14" max="24" width="9.140625" style="1" hidden="1" customWidth="1" outlineLevel="1"/>
    <col min="25" max="25" width="3.7109375" style="1" hidden="1" customWidth="1" outlineLevel="1"/>
    <col min="26" max="49" width="9.140625" style="1" hidden="1" customWidth="1" outlineLevel="1"/>
    <col min="50" max="50" width="7.85546875" style="1" customWidth="1" collapsed="1"/>
    <col min="51" max="51" width="22.140625" style="1" customWidth="1"/>
    <col min="52" max="61" width="9.140625" style="1"/>
    <col min="62" max="62" width="14.5703125" style="1" customWidth="1"/>
    <col min="63" max="73" width="9.140625" style="1"/>
    <col min="74" max="74" width="3.7109375" style="1" customWidth="1"/>
    <col min="75" max="87" width="9.140625" style="1"/>
    <col min="88" max="88" width="16.5703125" style="67" customWidth="1"/>
    <col min="89" max="98" width="13.7109375" style="1" customWidth="1"/>
    <col min="99" max="100" width="9.140625" style="1"/>
    <col min="101" max="101" width="16.5703125" style="1" customWidth="1"/>
    <col min="102" max="111" width="13.7109375" style="1" customWidth="1"/>
    <col min="112" max="113" width="9.140625" style="1"/>
    <col min="114" max="114" width="16.5703125" style="1" customWidth="1"/>
    <col min="115" max="124" width="13.7109375" style="1" customWidth="1"/>
    <col min="125" max="126" width="9.140625" style="1"/>
    <col min="127" max="127" width="19.28515625" style="1" customWidth="1"/>
    <col min="128" max="137" width="14.42578125" style="1" customWidth="1"/>
    <col min="138" max="139" width="9.140625" style="1"/>
    <col min="140" max="140" width="19.28515625" style="1" customWidth="1"/>
    <col min="141" max="150" width="14.42578125" style="1" customWidth="1"/>
    <col min="151" max="152" width="9.140625" style="1"/>
    <col min="153" max="153" width="9.140625" style="67"/>
    <col min="154" max="154" width="19.28515625" style="67" customWidth="1"/>
    <col min="155" max="164" width="14.42578125" style="67" customWidth="1"/>
    <col min="165" max="166" width="9.140625" style="67"/>
    <col min="167" max="167" width="19.28515625" style="67" customWidth="1"/>
    <col min="168" max="177" width="14.42578125" style="67" customWidth="1"/>
    <col min="178" max="179" width="9.140625" style="67"/>
    <col min="180" max="180" width="19.28515625" style="67" customWidth="1"/>
    <col min="181" max="190" width="14.42578125" style="67" customWidth="1"/>
    <col min="191" max="192" width="9.140625" style="67"/>
    <col min="193" max="193" width="19.28515625" style="67" customWidth="1"/>
    <col min="194" max="203" width="14.42578125" style="67" customWidth="1"/>
    <col min="204" max="16384" width="9.140625" style="1"/>
  </cols>
  <sheetData>
    <row r="1" spans="2:203" s="20" customFormat="1" ht="23.25" x14ac:dyDescent="0.35">
      <c r="B1" s="26" t="s">
        <v>196</v>
      </c>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K1" s="26" t="s">
        <v>197</v>
      </c>
      <c r="BL1" s="26"/>
      <c r="BM1" s="26"/>
      <c r="BN1" s="26"/>
      <c r="BO1" s="26"/>
      <c r="BP1" s="26"/>
      <c r="BQ1" s="26"/>
      <c r="BR1" s="26"/>
      <c r="BS1" s="26"/>
      <c r="BT1" s="26"/>
      <c r="BU1" s="26"/>
      <c r="BV1" s="26"/>
      <c r="BW1" s="26"/>
      <c r="BX1" s="26"/>
      <c r="BY1" s="26"/>
      <c r="BZ1" s="26"/>
      <c r="CA1" s="26"/>
      <c r="CB1" s="26"/>
      <c r="CC1" s="26"/>
      <c r="CD1" s="26"/>
      <c r="CE1" s="26"/>
      <c r="CF1" s="26"/>
      <c r="CG1" s="26"/>
      <c r="CH1" s="26"/>
      <c r="CI1" s="26" t="s">
        <v>198</v>
      </c>
      <c r="CJ1" s="75"/>
      <c r="CK1" s="26"/>
      <c r="CL1" s="26"/>
      <c r="CM1" s="26"/>
      <c r="CN1" s="26"/>
      <c r="CO1" s="26"/>
      <c r="CP1" s="26"/>
      <c r="CQ1" s="26"/>
      <c r="CR1" s="26"/>
      <c r="CS1" s="26"/>
      <c r="CT1" s="26"/>
      <c r="CU1" s="26"/>
      <c r="CV1" s="26" t="s">
        <v>199</v>
      </c>
      <c r="CW1" s="26"/>
      <c r="CX1" s="26"/>
      <c r="CY1" s="26"/>
      <c r="CZ1" s="26"/>
      <c r="DA1" s="26"/>
      <c r="DB1" s="26"/>
      <c r="DC1" s="26"/>
      <c r="DD1" s="26"/>
      <c r="DE1" s="26"/>
      <c r="DF1" s="26"/>
      <c r="DG1" s="26"/>
      <c r="DH1" s="26"/>
      <c r="DI1" s="26" t="s">
        <v>200</v>
      </c>
      <c r="DJ1" s="26"/>
      <c r="DK1" s="26"/>
      <c r="DL1" s="26"/>
      <c r="DM1" s="26"/>
      <c r="DN1" s="26"/>
      <c r="DO1" s="26"/>
      <c r="DP1" s="26"/>
      <c r="DQ1" s="26"/>
      <c r="DR1" s="26"/>
      <c r="DS1" s="26"/>
      <c r="DT1" s="26"/>
      <c r="DV1" s="27" t="s">
        <v>201</v>
      </c>
      <c r="DW1" s="27"/>
      <c r="DX1" s="27"/>
      <c r="DY1" s="27"/>
      <c r="DZ1" s="27"/>
      <c r="EA1" s="27"/>
      <c r="EB1" s="27"/>
      <c r="EC1" s="27"/>
      <c r="ED1" s="27"/>
      <c r="EE1" s="27"/>
      <c r="EF1" s="27"/>
      <c r="EG1" s="27"/>
      <c r="EI1" s="27" t="s">
        <v>202</v>
      </c>
      <c r="EJ1" s="27"/>
      <c r="EK1" s="27"/>
      <c r="EL1" s="27"/>
      <c r="EM1" s="27"/>
      <c r="EN1" s="27"/>
      <c r="EO1" s="27"/>
      <c r="EP1" s="27"/>
      <c r="EQ1" s="27"/>
      <c r="ER1" s="27"/>
      <c r="ES1" s="27"/>
      <c r="ET1" s="27"/>
      <c r="EW1" s="66" t="s">
        <v>203</v>
      </c>
      <c r="EX1" s="66"/>
      <c r="EY1" s="66"/>
      <c r="EZ1" s="66"/>
      <c r="FA1" s="66"/>
      <c r="FB1" s="66"/>
      <c r="FC1" s="66"/>
      <c r="FD1" s="66"/>
      <c r="FE1" s="66"/>
      <c r="FF1" s="66"/>
      <c r="FG1" s="66"/>
      <c r="FH1" s="66"/>
      <c r="FI1" s="66"/>
      <c r="FJ1" s="66"/>
      <c r="FK1" s="66"/>
      <c r="FL1" s="66"/>
      <c r="FM1" s="66"/>
      <c r="FN1" s="66"/>
      <c r="FO1" s="66"/>
      <c r="FP1" s="66"/>
      <c r="FQ1" s="66"/>
      <c r="FR1" s="66"/>
      <c r="FS1" s="66"/>
      <c r="FT1" s="66"/>
      <c r="FU1" s="66"/>
      <c r="FV1" s="66"/>
      <c r="FW1" s="66"/>
      <c r="FX1" s="66"/>
      <c r="FY1" s="66"/>
      <c r="FZ1" s="66"/>
      <c r="GA1" s="66"/>
      <c r="GB1" s="66"/>
      <c r="GC1" s="66"/>
      <c r="GD1" s="66"/>
      <c r="GE1" s="66"/>
      <c r="GF1" s="66"/>
      <c r="GG1" s="66"/>
      <c r="GH1" s="66"/>
      <c r="GI1" s="66"/>
      <c r="GJ1" s="66"/>
      <c r="GK1" s="66"/>
      <c r="GL1" s="66"/>
      <c r="GM1" s="66"/>
      <c r="GN1" s="66"/>
      <c r="GO1" s="66"/>
      <c r="GP1" s="66"/>
      <c r="GQ1" s="66"/>
      <c r="GR1" s="66"/>
      <c r="GS1" s="66"/>
      <c r="GT1" s="66"/>
      <c r="GU1" s="66"/>
    </row>
    <row r="4" spans="2:203" x14ac:dyDescent="0.25">
      <c r="CI4" s="10"/>
      <c r="CJ4" s="15"/>
      <c r="CK4" s="10"/>
      <c r="CL4" s="10"/>
      <c r="CM4" s="10"/>
      <c r="CN4" s="10"/>
      <c r="CO4" s="10"/>
      <c r="CP4" s="29" t="s">
        <v>204</v>
      </c>
      <c r="CQ4" s="10"/>
      <c r="CR4" s="10"/>
      <c r="CS4" s="10"/>
      <c r="CT4" s="10"/>
      <c r="CV4" s="10"/>
      <c r="CW4" s="10"/>
      <c r="CX4" s="10"/>
      <c r="CY4" s="10"/>
      <c r="CZ4" s="10"/>
      <c r="DA4" s="10"/>
      <c r="DB4" s="10"/>
      <c r="DC4" s="29" t="s">
        <v>205</v>
      </c>
      <c r="DD4" s="10"/>
      <c r="DE4" s="10"/>
      <c r="DF4" s="10"/>
      <c r="DG4" s="10"/>
      <c r="DI4" s="10"/>
      <c r="DJ4" s="10"/>
      <c r="DK4" s="10"/>
      <c r="DL4" s="10"/>
      <c r="DM4" s="10"/>
      <c r="DN4" s="10"/>
      <c r="DO4" s="10"/>
      <c r="DP4" s="29" t="s">
        <v>206</v>
      </c>
      <c r="DQ4" s="10"/>
      <c r="DR4" s="10"/>
      <c r="DS4" s="10"/>
      <c r="DT4" s="10"/>
      <c r="DV4" s="14"/>
      <c r="DW4" s="15" t="s">
        <v>207</v>
      </c>
      <c r="DX4" s="10"/>
      <c r="DY4" s="10"/>
      <c r="DZ4" s="10"/>
      <c r="EA4" s="10"/>
      <c r="EB4" s="10"/>
      <c r="EC4" s="29" t="s">
        <v>208</v>
      </c>
      <c r="ED4" s="10"/>
      <c r="EE4" s="10"/>
      <c r="EF4" s="10"/>
      <c r="EG4" s="10"/>
      <c r="EI4" s="14"/>
      <c r="EJ4" s="15" t="s">
        <v>209</v>
      </c>
      <c r="EK4" s="10"/>
      <c r="EL4" s="10"/>
      <c r="EM4" s="10"/>
      <c r="EN4" s="10"/>
      <c r="EO4" s="10"/>
      <c r="EP4" s="29" t="s">
        <v>208</v>
      </c>
      <c r="EQ4" s="10"/>
      <c r="ER4" s="10"/>
      <c r="ES4" s="10"/>
      <c r="ET4" s="10"/>
      <c r="EW4" s="14">
        <v>100</v>
      </c>
      <c r="EX4" s="15" t="s">
        <v>80</v>
      </c>
      <c r="EY4" s="15"/>
      <c r="EZ4" s="15"/>
      <c r="FA4" s="15"/>
      <c r="FB4" s="15"/>
      <c r="FC4" s="15"/>
      <c r="FD4" s="68" t="s">
        <v>208</v>
      </c>
      <c r="FE4" s="15"/>
      <c r="FF4" s="15"/>
      <c r="FG4" s="15"/>
      <c r="FH4" s="15"/>
      <c r="FJ4" s="14">
        <v>700</v>
      </c>
      <c r="FK4" s="15" t="s">
        <v>122</v>
      </c>
      <c r="FL4" s="15"/>
      <c r="FM4" s="15"/>
      <c r="FN4" s="15"/>
      <c r="FO4" s="15"/>
      <c r="FP4" s="15"/>
      <c r="FQ4" s="68" t="s">
        <v>208</v>
      </c>
      <c r="FR4" s="15"/>
      <c r="FS4" s="15"/>
      <c r="FT4" s="15"/>
      <c r="FU4" s="15"/>
      <c r="FW4" s="14">
        <v>712</v>
      </c>
      <c r="FX4" s="15" t="s">
        <v>81</v>
      </c>
      <c r="FY4" s="15"/>
      <c r="FZ4" s="15"/>
      <c r="GA4" s="15"/>
      <c r="GB4" s="15"/>
      <c r="GC4" s="15"/>
      <c r="GD4" s="68" t="s">
        <v>208</v>
      </c>
      <c r="GE4" s="15"/>
      <c r="GF4" s="15"/>
      <c r="GG4" s="15"/>
      <c r="GH4" s="15"/>
      <c r="GJ4" s="14">
        <v>760</v>
      </c>
      <c r="GK4" s="15" t="s">
        <v>82</v>
      </c>
      <c r="GL4" s="15"/>
      <c r="GM4" s="15"/>
      <c r="GN4" s="15"/>
      <c r="GO4" s="15"/>
      <c r="GP4" s="15"/>
      <c r="GQ4" s="68" t="s">
        <v>208</v>
      </c>
      <c r="GR4" s="15"/>
      <c r="GS4" s="15"/>
      <c r="GT4" s="15"/>
      <c r="GU4" s="15"/>
    </row>
    <row r="5" spans="2:203" x14ac:dyDescent="0.25">
      <c r="AX5" s="14">
        <v>101</v>
      </c>
      <c r="AY5" s="15" t="s">
        <v>117</v>
      </c>
      <c r="AZ5" s="10"/>
      <c r="BA5" s="10"/>
      <c r="BB5" s="10"/>
      <c r="BC5" s="10"/>
      <c r="BD5" s="10"/>
      <c r="BE5" s="10"/>
      <c r="BF5" s="10"/>
      <c r="BG5" s="10"/>
      <c r="BH5" s="10"/>
      <c r="BI5" s="10"/>
      <c r="CI5" s="10"/>
      <c r="CJ5" s="15"/>
      <c r="CK5" s="10"/>
      <c r="CL5" s="10"/>
      <c r="CM5" s="10"/>
      <c r="CN5" s="10"/>
      <c r="CO5" s="10"/>
      <c r="CP5" s="10"/>
      <c r="CQ5" s="10"/>
      <c r="CR5" s="10"/>
      <c r="CS5" s="10"/>
      <c r="CT5" s="10"/>
      <c r="CV5" s="10"/>
      <c r="CW5" s="10"/>
      <c r="CX5" s="10"/>
      <c r="CY5" s="10"/>
      <c r="CZ5" s="10"/>
      <c r="DA5" s="10"/>
      <c r="DB5" s="10"/>
      <c r="DC5" s="10"/>
      <c r="DD5" s="10"/>
      <c r="DE5" s="10"/>
      <c r="DF5" s="10"/>
      <c r="DG5" s="10"/>
      <c r="DI5" s="10"/>
      <c r="DJ5" s="10"/>
      <c r="DK5" s="10"/>
      <c r="DL5" s="10"/>
      <c r="DM5" s="10"/>
      <c r="DN5" s="10"/>
      <c r="DO5" s="10"/>
      <c r="DP5" s="10"/>
      <c r="DQ5" s="10"/>
      <c r="DR5" s="10"/>
      <c r="DS5" s="10"/>
      <c r="DT5" s="10"/>
      <c r="DV5" s="10"/>
      <c r="DW5" s="15" t="s">
        <v>210</v>
      </c>
      <c r="DX5" s="10"/>
      <c r="DY5" s="10"/>
      <c r="DZ5" s="10"/>
      <c r="EA5" s="10"/>
      <c r="EB5" s="10"/>
      <c r="EC5" s="10"/>
      <c r="ED5" s="10"/>
      <c r="EE5" s="10"/>
      <c r="EF5" s="10"/>
      <c r="EG5" s="10"/>
      <c r="EI5" s="10"/>
      <c r="EJ5" s="15" t="s">
        <v>211</v>
      </c>
      <c r="EK5" s="10"/>
      <c r="EL5" s="10"/>
      <c r="EM5" s="10"/>
      <c r="EN5" s="10"/>
      <c r="EO5" s="10"/>
      <c r="EP5" s="10"/>
      <c r="EQ5" s="10"/>
      <c r="ER5" s="10"/>
      <c r="ES5" s="10"/>
      <c r="ET5" s="10"/>
      <c r="EW5" s="15"/>
      <c r="EX5" s="15"/>
      <c r="EY5" s="15"/>
      <c r="EZ5" s="15"/>
      <c r="FA5" s="15"/>
      <c r="FB5" s="15"/>
      <c r="FC5" s="15"/>
      <c r="FD5" s="15"/>
      <c r="FE5" s="15"/>
      <c r="FF5" s="15"/>
      <c r="FG5" s="15"/>
      <c r="FH5" s="15"/>
      <c r="FJ5" s="15"/>
      <c r="FK5" s="15"/>
      <c r="FL5" s="15"/>
      <c r="FM5" s="15"/>
      <c r="FN5" s="15"/>
      <c r="FO5" s="15"/>
      <c r="FP5" s="15"/>
      <c r="FQ5" s="15"/>
      <c r="FR5" s="15"/>
      <c r="FS5" s="15"/>
      <c r="FT5" s="15"/>
      <c r="FU5" s="15"/>
      <c r="FW5" s="15"/>
      <c r="FX5" s="15"/>
      <c r="FY5" s="15"/>
      <c r="FZ5" s="15"/>
      <c r="GA5" s="15"/>
      <c r="GB5" s="15"/>
      <c r="GC5" s="15"/>
      <c r="GD5" s="15"/>
      <c r="GE5" s="15"/>
      <c r="GF5" s="15"/>
      <c r="GG5" s="15"/>
      <c r="GH5" s="15"/>
      <c r="GJ5" s="15"/>
      <c r="GK5" s="15"/>
      <c r="GL5" s="15"/>
      <c r="GM5" s="15"/>
      <c r="GN5" s="15"/>
      <c r="GO5" s="15"/>
      <c r="GP5" s="15"/>
      <c r="GQ5" s="15"/>
      <c r="GR5" s="15"/>
      <c r="GS5" s="15"/>
      <c r="GT5" s="15"/>
      <c r="GU5" s="15"/>
    </row>
    <row r="6" spans="2:203" x14ac:dyDescent="0.25">
      <c r="AX6" s="10"/>
      <c r="AY6" s="31"/>
      <c r="AZ6" s="2">
        <v>2010</v>
      </c>
      <c r="BA6" s="2">
        <v>2011</v>
      </c>
      <c r="BB6" s="2">
        <v>2012</v>
      </c>
      <c r="BC6" s="2">
        <v>2013</v>
      </c>
      <c r="BD6" s="2">
        <v>2014</v>
      </c>
      <c r="BE6" s="2">
        <v>2015</v>
      </c>
      <c r="BF6" s="2">
        <v>2016</v>
      </c>
      <c r="BG6" s="2">
        <v>2017</v>
      </c>
      <c r="BH6" s="2">
        <v>2018</v>
      </c>
      <c r="BI6" s="2">
        <v>2019</v>
      </c>
      <c r="CI6" s="10"/>
      <c r="CJ6" s="69"/>
      <c r="CK6" s="2">
        <v>2010</v>
      </c>
      <c r="CL6" s="2">
        <v>2011</v>
      </c>
      <c r="CM6" s="2">
        <v>2012</v>
      </c>
      <c r="CN6" s="2">
        <v>2013</v>
      </c>
      <c r="CO6" s="2">
        <v>2014</v>
      </c>
      <c r="CP6" s="2">
        <v>2015</v>
      </c>
      <c r="CQ6" s="2">
        <v>2016</v>
      </c>
      <c r="CR6" s="2">
        <v>2017</v>
      </c>
      <c r="CS6" s="2">
        <v>2018</v>
      </c>
      <c r="CT6" s="2">
        <v>2019</v>
      </c>
      <c r="CV6" s="10"/>
      <c r="CW6" s="31"/>
      <c r="CX6" s="2">
        <v>2010</v>
      </c>
      <c r="CY6" s="2">
        <v>2011</v>
      </c>
      <c r="CZ6" s="2">
        <v>2012</v>
      </c>
      <c r="DA6" s="2">
        <v>2013</v>
      </c>
      <c r="DB6" s="2">
        <v>2014</v>
      </c>
      <c r="DC6" s="2">
        <v>2015</v>
      </c>
      <c r="DD6" s="2">
        <v>2016</v>
      </c>
      <c r="DE6" s="2">
        <v>2017</v>
      </c>
      <c r="DF6" s="2">
        <v>2018</v>
      </c>
      <c r="DG6" s="2">
        <v>2019</v>
      </c>
      <c r="DI6" s="10"/>
      <c r="DJ6" s="31"/>
      <c r="DK6" s="2">
        <v>2010</v>
      </c>
      <c r="DL6" s="2">
        <v>2011</v>
      </c>
      <c r="DM6" s="2">
        <v>2012</v>
      </c>
      <c r="DN6" s="2">
        <v>2013</v>
      </c>
      <c r="DO6" s="2">
        <v>2014</v>
      </c>
      <c r="DP6" s="2">
        <v>2015</v>
      </c>
      <c r="DQ6" s="2">
        <v>2016</v>
      </c>
      <c r="DR6" s="2">
        <v>2017</v>
      </c>
      <c r="DS6" s="2">
        <v>2018</v>
      </c>
      <c r="DT6" s="2">
        <v>2019</v>
      </c>
      <c r="DV6" s="10"/>
      <c r="DW6" s="31"/>
      <c r="DX6" s="2">
        <v>2010</v>
      </c>
      <c r="DY6" s="2">
        <v>2011</v>
      </c>
      <c r="DZ6" s="2">
        <v>2012</v>
      </c>
      <c r="EA6" s="2">
        <v>2013</v>
      </c>
      <c r="EB6" s="2">
        <v>2014</v>
      </c>
      <c r="EC6" s="2">
        <v>2015</v>
      </c>
      <c r="ED6" s="2">
        <v>2016</v>
      </c>
      <c r="EE6" s="2">
        <v>2017</v>
      </c>
      <c r="EF6" s="2">
        <v>2018</v>
      </c>
      <c r="EG6" s="2">
        <v>2019</v>
      </c>
      <c r="EI6" s="10"/>
      <c r="EJ6" s="31"/>
      <c r="EK6" s="2">
        <v>2010</v>
      </c>
      <c r="EL6" s="2">
        <v>2011</v>
      </c>
      <c r="EM6" s="2">
        <v>2012</v>
      </c>
      <c r="EN6" s="2">
        <v>2013</v>
      </c>
      <c r="EO6" s="2">
        <v>2014</v>
      </c>
      <c r="EP6" s="2">
        <v>2015</v>
      </c>
      <c r="EQ6" s="2">
        <v>2016</v>
      </c>
      <c r="ER6" s="2">
        <v>2017</v>
      </c>
      <c r="ES6" s="2">
        <v>2018</v>
      </c>
      <c r="ET6" s="2">
        <v>2019</v>
      </c>
      <c r="EW6" s="15"/>
      <c r="EX6" s="69"/>
      <c r="EY6" s="70">
        <v>2010</v>
      </c>
      <c r="EZ6" s="70">
        <v>2011</v>
      </c>
      <c r="FA6" s="70">
        <v>2012</v>
      </c>
      <c r="FB6" s="70">
        <v>2013</v>
      </c>
      <c r="FC6" s="70">
        <v>2014</v>
      </c>
      <c r="FD6" s="70">
        <v>2015</v>
      </c>
      <c r="FE6" s="70">
        <v>2016</v>
      </c>
      <c r="FF6" s="70">
        <v>2017</v>
      </c>
      <c r="FG6" s="70">
        <v>2018</v>
      </c>
      <c r="FH6" s="70">
        <v>2019</v>
      </c>
      <c r="FJ6" s="15"/>
      <c r="FK6" s="69"/>
      <c r="FL6" s="70">
        <v>2010</v>
      </c>
      <c r="FM6" s="70">
        <v>2011</v>
      </c>
      <c r="FN6" s="70">
        <v>2012</v>
      </c>
      <c r="FO6" s="70">
        <v>2013</v>
      </c>
      <c r="FP6" s="70">
        <v>2014</v>
      </c>
      <c r="FQ6" s="70">
        <v>2015</v>
      </c>
      <c r="FR6" s="70">
        <v>2016</v>
      </c>
      <c r="FS6" s="70">
        <v>2017</v>
      </c>
      <c r="FT6" s="70">
        <v>2018</v>
      </c>
      <c r="FU6" s="70">
        <v>2019</v>
      </c>
      <c r="FW6" s="15"/>
      <c r="FX6" s="69"/>
      <c r="FY6" s="70">
        <v>2010</v>
      </c>
      <c r="FZ6" s="70">
        <v>2011</v>
      </c>
      <c r="GA6" s="70">
        <v>2012</v>
      </c>
      <c r="GB6" s="70">
        <v>2013</v>
      </c>
      <c r="GC6" s="70">
        <v>2014</v>
      </c>
      <c r="GD6" s="70">
        <v>2015</v>
      </c>
      <c r="GE6" s="70">
        <v>2016</v>
      </c>
      <c r="GF6" s="70">
        <v>2017</v>
      </c>
      <c r="GG6" s="70">
        <v>2018</v>
      </c>
      <c r="GH6" s="70">
        <v>2019</v>
      </c>
      <c r="GJ6" s="15"/>
      <c r="GK6" s="69"/>
      <c r="GL6" s="70">
        <v>2010</v>
      </c>
      <c r="GM6" s="70">
        <v>2011</v>
      </c>
      <c r="GN6" s="70">
        <v>2012</v>
      </c>
      <c r="GO6" s="70">
        <v>2013</v>
      </c>
      <c r="GP6" s="70">
        <v>2014</v>
      </c>
      <c r="GQ6" s="70">
        <v>2015</v>
      </c>
      <c r="GR6" s="70">
        <v>2016</v>
      </c>
      <c r="GS6" s="70">
        <v>2017</v>
      </c>
      <c r="GT6" s="70">
        <v>2018</v>
      </c>
      <c r="GU6" s="70">
        <v>2019</v>
      </c>
    </row>
    <row r="7" spans="2:203" x14ac:dyDescent="0.25">
      <c r="AX7" s="14"/>
      <c r="AY7" s="32" t="s">
        <v>212</v>
      </c>
      <c r="AZ7" s="33">
        <f>INDEX($DK$7:$DT$13, MATCH(AY5, $DJ$7:$DJ$13,0), MATCH(AZ$6, $DK$6:$DT$6, 0))</f>
        <v>2.4156392907763485E-2</v>
      </c>
      <c r="BA7" s="33">
        <f>INDEX($DK$7:$DT$13, MATCH(AY5, $DJ$7:$DJ$13,0), MATCH(BA$6, $DK$6:$DT$6, 0))</f>
        <v>2.3616540846589377E-2</v>
      </c>
      <c r="BB7" s="33">
        <f>INDEX($DK$7:$DT$13, MATCH(AY5, $DJ$7:$DJ$13,0), MATCH(BB$6, $DK$6:$DT$6, 0))</f>
        <v>2.2667213106249643E-2</v>
      </c>
      <c r="BC7" s="33">
        <f>INDEX($DK$7:$DT$13, MATCH(AY5, $DJ$7:$DJ$13,0), MATCH(BC$6, $DK$6:$DT$6, 0))</f>
        <v>2.2171769202822853E-2</v>
      </c>
      <c r="BD7" s="33">
        <f>INDEX($DK$7:$DT$13, MATCH(AY5, $DJ$7:$DJ$13,0), MATCH(BD$6, $DK$6:$DT$6, 0))</f>
        <v>2.2228967542460221E-2</v>
      </c>
      <c r="BE7" s="33">
        <f>INDEX($DK$7:$DT$13, MATCH(AY5, $DJ$7:$DJ$13,0), MATCH(BE$6, $DK$6:$DT$6, 0))</f>
        <v>2.2692701491573073E-2</v>
      </c>
      <c r="BF7" s="33">
        <f>INDEX($DK$7:$DT$13, MATCH(AY5, $DJ$7:$DJ$13,0), MATCH(BF$6, $DK$6:$DT$6, 0))</f>
        <v>2.3436385187778377E-2</v>
      </c>
      <c r="BG7" s="33">
        <f>INDEX($DK$7:$DT$13, MATCH(AY5, $DJ$7:$DJ$13,0), MATCH(BG$6, $DK$6:$DT$6, 0))</f>
        <v>2.5113206167155351E-2</v>
      </c>
      <c r="BH7" s="33">
        <f>INDEX($DK$7:$DT$13, MATCH(AY5, $DJ$7:$DJ$13,0), MATCH(BH$6, $DK$6:$DT$6, 0))</f>
        <v>2.6391708034978915E-2</v>
      </c>
      <c r="BI7" s="33">
        <f>INDEX($DK$7:$DT$13, MATCH(AY5, $DJ$7:$DJ$13,0), MATCH(BI$6, $DK$6:$DT$6, 0))</f>
        <v>2.6666596808531076E-2</v>
      </c>
      <c r="BJ7" s="77">
        <f>BI7/BI9</f>
        <v>0.42219795108597974</v>
      </c>
      <c r="CI7" s="14">
        <v>101</v>
      </c>
      <c r="CJ7" s="15" t="s">
        <v>117</v>
      </c>
      <c r="CK7" s="34">
        <f>CX7 + DK7</f>
        <v>4.6040702805337896E-2</v>
      </c>
      <c r="CL7" s="34">
        <f>CY7 + DL7</f>
        <v>4.6933978161229441E-2</v>
      </c>
      <c r="CM7" s="34">
        <f t="shared" ref="CM7:CT13" si="0">CZ7 + DM7</f>
        <v>4.5984965994511393E-2</v>
      </c>
      <c r="CN7" s="34">
        <f t="shared" si="0"/>
        <v>4.7455799003953109E-2</v>
      </c>
      <c r="CO7" s="34">
        <f t="shared" si="0"/>
        <v>4.8848667956120903E-2</v>
      </c>
      <c r="CP7" s="34">
        <f t="shared" si="0"/>
        <v>5.1658858698950476E-2</v>
      </c>
      <c r="CQ7" s="34">
        <f t="shared" si="0"/>
        <v>5.3139977130593444E-2</v>
      </c>
      <c r="CR7" s="34">
        <f t="shared" si="0"/>
        <v>5.719422761961987E-2</v>
      </c>
      <c r="CS7" s="34">
        <f t="shared" si="0"/>
        <v>6.0327375996327488E-2</v>
      </c>
      <c r="CT7" s="34">
        <f t="shared" si="0"/>
        <v>6.3161360068041822E-2</v>
      </c>
      <c r="CV7" s="9">
        <f>$CI7</f>
        <v>101</v>
      </c>
      <c r="CW7" s="18" t="str">
        <f>$CJ7</f>
        <v>Wasatch Front</v>
      </c>
      <c r="CX7" s="35">
        <f>IFERROR(DX7/EY7, 0)</f>
        <v>2.1884309897574412E-2</v>
      </c>
      <c r="CY7" s="35">
        <f>IFERROR(DY7/EZ7, 0)</f>
        <v>2.3317437314640064E-2</v>
      </c>
      <c r="CZ7" s="35">
        <f t="shared" ref="CZ7:DG13" si="1">IFERROR(DZ7/FA7, 0)</f>
        <v>2.3317752888261753E-2</v>
      </c>
      <c r="DA7" s="35">
        <f t="shared" si="1"/>
        <v>2.5284029801130252E-2</v>
      </c>
      <c r="DB7" s="35">
        <f t="shared" si="1"/>
        <v>2.6619700413660685E-2</v>
      </c>
      <c r="DC7" s="35">
        <f t="shared" si="1"/>
        <v>2.8966157207377403E-2</v>
      </c>
      <c r="DD7" s="35">
        <f t="shared" si="1"/>
        <v>2.9703591942815067E-2</v>
      </c>
      <c r="DE7" s="35">
        <f t="shared" si="1"/>
        <v>3.2081021452464518E-2</v>
      </c>
      <c r="DF7" s="35">
        <f t="shared" si="1"/>
        <v>3.3935667961348573E-2</v>
      </c>
      <c r="DG7" s="35">
        <f t="shared" si="1"/>
        <v>3.6494763259510746E-2</v>
      </c>
      <c r="DI7" s="9">
        <f>$CI7</f>
        <v>101</v>
      </c>
      <c r="DJ7" s="18" t="str">
        <f>$CJ7</f>
        <v>Wasatch Front</v>
      </c>
      <c r="DK7" s="35">
        <f>IFERROR(EK7/EY7, 0)</f>
        <v>2.4156392907763485E-2</v>
      </c>
      <c r="DL7" s="35">
        <f>IFERROR(EL7/EZ7, 0)</f>
        <v>2.3616540846589377E-2</v>
      </c>
      <c r="DM7" s="35">
        <f t="shared" ref="DM7:DT13" si="2">IFERROR(EM7/FA7, 0)</f>
        <v>2.2667213106249643E-2</v>
      </c>
      <c r="DN7" s="35">
        <f t="shared" si="2"/>
        <v>2.2171769202822853E-2</v>
      </c>
      <c r="DO7" s="35">
        <f t="shared" si="2"/>
        <v>2.2228967542460221E-2</v>
      </c>
      <c r="DP7" s="35">
        <f t="shared" si="2"/>
        <v>2.2692701491573073E-2</v>
      </c>
      <c r="DQ7" s="35">
        <f t="shared" si="2"/>
        <v>2.3436385187778377E-2</v>
      </c>
      <c r="DR7" s="35">
        <f t="shared" si="2"/>
        <v>2.5113206167155351E-2</v>
      </c>
      <c r="DS7" s="35">
        <f t="shared" si="2"/>
        <v>2.6391708034978915E-2</v>
      </c>
      <c r="DT7" s="35">
        <f t="shared" si="2"/>
        <v>2.6666596808531076E-2</v>
      </c>
      <c r="DV7" s="9">
        <f>$CI7</f>
        <v>101</v>
      </c>
      <c r="DW7" s="18" t="str">
        <f>$CJ7</f>
        <v>Wasatch Front</v>
      </c>
      <c r="DX7" s="36">
        <f>SUM(DX8:DX11)</f>
        <v>20458</v>
      </c>
      <c r="DY7" s="36">
        <f>SUM(DY8:DY11)</f>
        <v>22140</v>
      </c>
      <c r="DZ7" s="36">
        <f t="shared" ref="DZ7:EG7" si="3">SUM(DZ8:DZ11)</f>
        <v>22474</v>
      </c>
      <c r="EA7" s="36">
        <f t="shared" si="3"/>
        <v>24567</v>
      </c>
      <c r="EB7" s="36">
        <f t="shared" si="3"/>
        <v>26397</v>
      </c>
      <c r="EC7" s="36">
        <f t="shared" si="3"/>
        <v>29592</v>
      </c>
      <c r="ED7" s="36">
        <f t="shared" si="3"/>
        <v>31224</v>
      </c>
      <c r="EE7" s="36">
        <f t="shared" si="3"/>
        <v>34651</v>
      </c>
      <c r="EF7" s="36">
        <f t="shared" si="3"/>
        <v>37701</v>
      </c>
      <c r="EG7" s="36">
        <f t="shared" si="3"/>
        <v>41793</v>
      </c>
      <c r="EI7" s="9">
        <f>$CI7</f>
        <v>101</v>
      </c>
      <c r="EJ7" s="18" t="str">
        <f>$CJ7</f>
        <v>Wasatch Front</v>
      </c>
      <c r="EK7" s="36">
        <f>SUM(EK8:EK11)</f>
        <v>22582</v>
      </c>
      <c r="EL7" s="36">
        <f>SUM(EL8:EL11)</f>
        <v>22424</v>
      </c>
      <c r="EM7" s="36">
        <f t="shared" ref="EM7:ET7" si="4">SUM(EM8:EM11)</f>
        <v>21847</v>
      </c>
      <c r="EN7" s="36">
        <f t="shared" si="4"/>
        <v>21543</v>
      </c>
      <c r="EO7" s="36">
        <f t="shared" si="4"/>
        <v>22043</v>
      </c>
      <c r="EP7" s="36">
        <f t="shared" si="4"/>
        <v>23183</v>
      </c>
      <c r="EQ7" s="36">
        <f t="shared" si="4"/>
        <v>24636</v>
      </c>
      <c r="ER7" s="36">
        <f t="shared" si="4"/>
        <v>27125</v>
      </c>
      <c r="ES7" s="36">
        <f t="shared" si="4"/>
        <v>29320</v>
      </c>
      <c r="ET7" s="36">
        <f t="shared" si="4"/>
        <v>30538</v>
      </c>
      <c r="EW7" s="14">
        <v>101</v>
      </c>
      <c r="EX7" s="15" t="s">
        <v>117</v>
      </c>
      <c r="EY7" s="71">
        <v>934825</v>
      </c>
      <c r="EZ7" s="71">
        <v>949504</v>
      </c>
      <c r="FA7" s="71">
        <v>963815</v>
      </c>
      <c r="FB7" s="71">
        <v>971641</v>
      </c>
      <c r="FC7" s="71">
        <v>991634</v>
      </c>
      <c r="FD7" s="71">
        <v>1021606</v>
      </c>
      <c r="FE7" s="71">
        <v>1051186</v>
      </c>
      <c r="FF7" s="71">
        <v>1080109</v>
      </c>
      <c r="FG7" s="71">
        <v>1110955</v>
      </c>
      <c r="FH7" s="71">
        <v>1145178</v>
      </c>
      <c r="FJ7" s="14">
        <v>101</v>
      </c>
      <c r="FK7" s="15" t="s">
        <v>117</v>
      </c>
      <c r="FL7" s="71">
        <v>43040</v>
      </c>
      <c r="FM7" s="71">
        <v>44564</v>
      </c>
      <c r="FN7" s="71">
        <v>44321</v>
      </c>
      <c r="FO7" s="71">
        <v>46110</v>
      </c>
      <c r="FP7" s="71">
        <v>48440</v>
      </c>
      <c r="FQ7" s="71">
        <v>52775</v>
      </c>
      <c r="FR7" s="71">
        <v>55860</v>
      </c>
      <c r="FS7" s="71">
        <v>61776</v>
      </c>
      <c r="FT7" s="71">
        <v>67021</v>
      </c>
      <c r="FU7" s="71">
        <v>72331</v>
      </c>
      <c r="FW7" s="14">
        <v>101</v>
      </c>
      <c r="FX7" s="15" t="s">
        <v>117</v>
      </c>
      <c r="FY7" s="71">
        <v>6818</v>
      </c>
      <c r="FZ7" s="71">
        <v>6858</v>
      </c>
      <c r="GA7" s="71">
        <v>6765</v>
      </c>
      <c r="GB7" s="71">
        <v>6729</v>
      </c>
      <c r="GC7" s="71">
        <v>7273</v>
      </c>
      <c r="GD7" s="71">
        <v>8231</v>
      </c>
      <c r="GE7" s="71">
        <v>8891</v>
      </c>
      <c r="GF7" s="71">
        <v>10376</v>
      </c>
      <c r="GG7" s="71">
        <v>11410</v>
      </c>
      <c r="GH7" s="71">
        <v>11780</v>
      </c>
      <c r="GJ7" s="14">
        <v>101</v>
      </c>
      <c r="GK7" s="15" t="s">
        <v>117</v>
      </c>
      <c r="GL7" s="71">
        <v>15764</v>
      </c>
      <c r="GM7" s="71">
        <v>15566</v>
      </c>
      <c r="GN7" s="71">
        <v>15082</v>
      </c>
      <c r="GO7" s="71">
        <v>14814</v>
      </c>
      <c r="GP7" s="71">
        <v>14770</v>
      </c>
      <c r="GQ7" s="71">
        <v>14952</v>
      </c>
      <c r="GR7" s="71">
        <v>15745</v>
      </c>
      <c r="GS7" s="71">
        <v>16749</v>
      </c>
      <c r="GT7" s="71">
        <v>17910</v>
      </c>
      <c r="GU7" s="71">
        <v>18758</v>
      </c>
    </row>
    <row r="8" spans="2:203" x14ac:dyDescent="0.25">
      <c r="AX8" s="14"/>
      <c r="AY8" s="32" t="s">
        <v>213</v>
      </c>
      <c r="AZ8" s="33">
        <f>INDEX($CX$7:$DG$13, MATCH(AY5, $CW$7:$CW$13,0), MATCH(AZ$6, $CX$6:$DG$6, 0))</f>
        <v>2.1884309897574412E-2</v>
      </c>
      <c r="BA8" s="33">
        <f>INDEX($CX$7:$DG$13, MATCH(AY5, $CW$7:$CW$13,0), MATCH(BA$6, $CX$6:$DG$6, 0))</f>
        <v>2.3317437314640064E-2</v>
      </c>
      <c r="BB8" s="33">
        <f>INDEX($CX$7:$DG$13, MATCH(AY5, $CW$7:$CW$13,0), MATCH(BB$6, $CX$6:$DG$6, 0))</f>
        <v>2.3317752888261753E-2</v>
      </c>
      <c r="BC8" s="33">
        <f>INDEX($CX$7:$DG$13, MATCH(AY5, $CW$7:$CW$13,0), MATCH(BC$6, $CX$6:$DG$6, 0))</f>
        <v>2.5284029801130252E-2</v>
      </c>
      <c r="BD8" s="33">
        <f>INDEX($CX$7:$DG$13, MATCH(AY5, $CW$7:$CW$13,0), MATCH(BD$6, $CX$6:$DG$6, 0))</f>
        <v>2.6619700413660685E-2</v>
      </c>
      <c r="BE8" s="33">
        <f>INDEX($CX$7:$DG$13, MATCH(AY5, $CW$7:$CW$13,0), MATCH(BE$6, $CX$6:$DG$6, 0))</f>
        <v>2.8966157207377403E-2</v>
      </c>
      <c r="BF8" s="33">
        <f>INDEX($CX$7:$DG$13, MATCH(AY5, $CW$7:$CW$13,0), MATCH(BF$6, $CX$6:$DG$6, 0))</f>
        <v>2.9703591942815067E-2</v>
      </c>
      <c r="BG8" s="33">
        <f>INDEX($CX$7:$DG$13, MATCH(AY5, $CW$7:$CW$13,0), MATCH(BG$6, $CX$6:$DG$6, 0))</f>
        <v>3.2081021452464518E-2</v>
      </c>
      <c r="BH8" s="33">
        <f>INDEX($CX$7:$DG$13, MATCH(AY5, $CW$7:$CW$13,0), MATCH(BH$6, $CX$6:$DG$6, 0))</f>
        <v>3.3935667961348573E-2</v>
      </c>
      <c r="BI8" s="33">
        <f>INDEX($CX$7:$DG$13, MATCH(AY5, $CW$7:$CW$13,0), MATCH(BI$6, $CX$6:$DG$6, 0))</f>
        <v>3.6494763259510746E-2</v>
      </c>
      <c r="BJ8" s="77">
        <f>BI8/BI9</f>
        <v>0.57780204891402021</v>
      </c>
      <c r="CI8" s="14">
        <v>57</v>
      </c>
      <c r="CJ8" s="15" t="s">
        <v>116</v>
      </c>
      <c r="CK8" s="37">
        <f t="shared" ref="CK8:CL13" si="5">CX8 + DK8</f>
        <v>3.1489477574201577E-2</v>
      </c>
      <c r="CL8" s="37">
        <f t="shared" si="5"/>
        <v>3.4236569958111238E-2</v>
      </c>
      <c r="CM8" s="37">
        <f t="shared" si="0"/>
        <v>3.2300392701271288E-2</v>
      </c>
      <c r="CN8" s="37">
        <f t="shared" si="0"/>
        <v>3.3006032235352326E-2</v>
      </c>
      <c r="CO8" s="37">
        <f t="shared" si="0"/>
        <v>3.572294663010428E-2</v>
      </c>
      <c r="CP8" s="37">
        <f t="shared" si="0"/>
        <v>4.1130466022458248E-2</v>
      </c>
      <c r="CQ8" s="37">
        <f t="shared" si="0"/>
        <v>4.1244982444167064E-2</v>
      </c>
      <c r="CR8" s="37">
        <f t="shared" si="0"/>
        <v>4.6252189141856394E-2</v>
      </c>
      <c r="CS8" s="37">
        <f t="shared" si="0"/>
        <v>4.8962571023330473E-2</v>
      </c>
      <c r="CT8" s="37">
        <f t="shared" si="0"/>
        <v>5.4330715151115538E-2</v>
      </c>
      <c r="CV8" s="9">
        <f t="shared" ref="CV8:CV13" si="6">$CI8</f>
        <v>57</v>
      </c>
      <c r="CW8" s="18" t="str">
        <f t="shared" ref="CW8:CW13" si="7">$CJ8</f>
        <v>Weber</v>
      </c>
      <c r="CX8" s="33">
        <f t="shared" ref="CX8:CY13" si="8">IFERROR(DX8/EY8, 0)</f>
        <v>1.4684716225152682E-2</v>
      </c>
      <c r="CY8" s="33">
        <f t="shared" si="8"/>
        <v>1.655235128520156E-2</v>
      </c>
      <c r="CZ8" s="33">
        <f t="shared" si="1"/>
        <v>1.6069374055092279E-2</v>
      </c>
      <c r="DA8" s="33">
        <f t="shared" si="1"/>
        <v>1.7601948583281003E-2</v>
      </c>
      <c r="DB8" s="33">
        <f t="shared" si="1"/>
        <v>1.8449083142126961E-2</v>
      </c>
      <c r="DC8" s="33">
        <f t="shared" si="1"/>
        <v>2.2089777720460221E-2</v>
      </c>
      <c r="DD8" s="33">
        <f t="shared" si="1"/>
        <v>2.2162555339038603E-2</v>
      </c>
      <c r="DE8" s="33">
        <f t="shared" si="1"/>
        <v>2.447460595446585E-2</v>
      </c>
      <c r="DF8" s="33">
        <f t="shared" si="1"/>
        <v>2.716085032655869E-2</v>
      </c>
      <c r="DG8" s="33">
        <f t="shared" si="1"/>
        <v>3.1508847697620558E-2</v>
      </c>
      <c r="DI8" s="9">
        <f t="shared" ref="DI8:DI13" si="9">$CI8</f>
        <v>57</v>
      </c>
      <c r="DJ8" s="18" t="str">
        <f t="shared" ref="DJ8:DJ13" si="10">$CJ8</f>
        <v>Weber</v>
      </c>
      <c r="DK8" s="33">
        <f t="shared" ref="DK8:DL13" si="11">IFERROR(EK8/EY8, 0)</f>
        <v>1.6804761349048899E-2</v>
      </c>
      <c r="DL8" s="33">
        <f t="shared" si="11"/>
        <v>1.7684218672909674E-2</v>
      </c>
      <c r="DM8" s="33">
        <f t="shared" si="2"/>
        <v>1.6231018646179006E-2</v>
      </c>
      <c r="DN8" s="33">
        <f t="shared" si="2"/>
        <v>1.5404083652071321E-2</v>
      </c>
      <c r="DO8" s="33">
        <f t="shared" si="2"/>
        <v>1.7273863487977315E-2</v>
      </c>
      <c r="DP8" s="33">
        <f t="shared" si="2"/>
        <v>1.9040688301998027E-2</v>
      </c>
      <c r="DQ8" s="33">
        <f t="shared" si="2"/>
        <v>1.9082427105128457E-2</v>
      </c>
      <c r="DR8" s="33">
        <f t="shared" si="2"/>
        <v>2.1777583187390544E-2</v>
      </c>
      <c r="DS8" s="33">
        <f t="shared" si="2"/>
        <v>2.1801720696771783E-2</v>
      </c>
      <c r="DT8" s="33">
        <f t="shared" si="2"/>
        <v>2.2821867453494984E-2</v>
      </c>
      <c r="DV8" s="9">
        <f t="shared" ref="DV8:DV13" si="12">$CI8</f>
        <v>57</v>
      </c>
      <c r="DW8" s="18" t="str">
        <f t="shared" ref="DW8:DW13" si="13">$CJ8</f>
        <v>Weber</v>
      </c>
      <c r="DX8" s="38">
        <f t="shared" ref="DX8:EG8" si="14">DX45</f>
        <v>1510</v>
      </c>
      <c r="DY8" s="38">
        <f t="shared" si="14"/>
        <v>1711</v>
      </c>
      <c r="DZ8" s="38">
        <f t="shared" si="14"/>
        <v>1690</v>
      </c>
      <c r="EA8" s="38">
        <f t="shared" si="14"/>
        <v>1850</v>
      </c>
      <c r="EB8" s="38">
        <f t="shared" si="14"/>
        <v>1978</v>
      </c>
      <c r="EC8" s="38">
        <f t="shared" si="14"/>
        <v>2398</v>
      </c>
      <c r="ED8" s="38">
        <f t="shared" si="14"/>
        <v>2468</v>
      </c>
      <c r="EE8" s="38">
        <f t="shared" si="14"/>
        <v>2795</v>
      </c>
      <c r="EF8" s="38">
        <f t="shared" si="14"/>
        <v>3198</v>
      </c>
      <c r="EG8" s="38">
        <f t="shared" si="14"/>
        <v>3823</v>
      </c>
      <c r="EI8" s="9">
        <f t="shared" ref="EI8:EI13" si="15">$CI8</f>
        <v>57</v>
      </c>
      <c r="EJ8" s="18" t="str">
        <f t="shared" ref="EJ8:EJ13" si="16">$CJ8</f>
        <v>Weber</v>
      </c>
      <c r="EK8" s="38">
        <f t="shared" ref="EK8:ET8" si="17">EK45</f>
        <v>1728</v>
      </c>
      <c r="EL8" s="38">
        <f t="shared" si="17"/>
        <v>1828</v>
      </c>
      <c r="EM8" s="38">
        <f t="shared" si="17"/>
        <v>1707</v>
      </c>
      <c r="EN8" s="38">
        <f t="shared" si="17"/>
        <v>1619</v>
      </c>
      <c r="EO8" s="38">
        <f t="shared" si="17"/>
        <v>1852</v>
      </c>
      <c r="EP8" s="38">
        <f t="shared" si="17"/>
        <v>2067</v>
      </c>
      <c r="EQ8" s="38">
        <f t="shared" si="17"/>
        <v>2125</v>
      </c>
      <c r="ER8" s="38">
        <f t="shared" si="17"/>
        <v>2487</v>
      </c>
      <c r="ES8" s="38">
        <f t="shared" si="17"/>
        <v>2567</v>
      </c>
      <c r="ET8" s="38">
        <f t="shared" si="17"/>
        <v>2769</v>
      </c>
      <c r="EW8" s="14">
        <v>57</v>
      </c>
      <c r="EX8" s="15" t="s">
        <v>116</v>
      </c>
      <c r="EY8" s="72">
        <v>102828</v>
      </c>
      <c r="EZ8" s="72">
        <v>103369</v>
      </c>
      <c r="FA8" s="72">
        <v>105169</v>
      </c>
      <c r="FB8" s="72">
        <v>105102</v>
      </c>
      <c r="FC8" s="72">
        <v>107214</v>
      </c>
      <c r="FD8" s="72">
        <v>108557</v>
      </c>
      <c r="FE8" s="72">
        <v>111359</v>
      </c>
      <c r="FF8" s="72">
        <v>114200</v>
      </c>
      <c r="FG8" s="72">
        <v>117743</v>
      </c>
      <c r="FH8" s="72">
        <v>121331</v>
      </c>
      <c r="FJ8" s="14">
        <v>57</v>
      </c>
      <c r="FK8" s="15" t="s">
        <v>116</v>
      </c>
      <c r="FL8" s="72">
        <v>3238</v>
      </c>
      <c r="FM8" s="72">
        <v>3539</v>
      </c>
      <c r="FN8" s="72">
        <v>3397</v>
      </c>
      <c r="FO8" s="72">
        <v>3469</v>
      </c>
      <c r="FP8" s="72">
        <v>3830</v>
      </c>
      <c r="FQ8" s="72">
        <v>4465</v>
      </c>
      <c r="FR8" s="72">
        <v>4593</v>
      </c>
      <c r="FS8" s="72">
        <v>5282</v>
      </c>
      <c r="FT8" s="72">
        <v>5765</v>
      </c>
      <c r="FU8" s="72">
        <v>6592</v>
      </c>
      <c r="FW8" s="14">
        <v>57</v>
      </c>
      <c r="FX8" s="15" t="s">
        <v>116</v>
      </c>
      <c r="FY8" s="72">
        <v>537</v>
      </c>
      <c r="FZ8" s="72">
        <v>582</v>
      </c>
      <c r="GA8" s="72">
        <v>573</v>
      </c>
      <c r="GB8" s="72">
        <v>534</v>
      </c>
      <c r="GC8" s="72">
        <v>666</v>
      </c>
      <c r="GD8" s="72">
        <v>846</v>
      </c>
      <c r="GE8" s="72">
        <v>923</v>
      </c>
      <c r="GF8" s="72">
        <v>1103</v>
      </c>
      <c r="GG8" s="72">
        <v>1229</v>
      </c>
      <c r="GH8" s="72">
        <v>1324</v>
      </c>
      <c r="GJ8" s="14">
        <v>57</v>
      </c>
      <c r="GK8" s="15" t="s">
        <v>116</v>
      </c>
      <c r="GL8" s="72">
        <v>1191</v>
      </c>
      <c r="GM8" s="72">
        <v>1246</v>
      </c>
      <c r="GN8" s="72">
        <v>1134</v>
      </c>
      <c r="GO8" s="72">
        <v>1085</v>
      </c>
      <c r="GP8" s="72">
        <v>1186</v>
      </c>
      <c r="GQ8" s="72">
        <v>1221</v>
      </c>
      <c r="GR8" s="72">
        <v>1202</v>
      </c>
      <c r="GS8" s="72">
        <v>1384</v>
      </c>
      <c r="GT8" s="72">
        <v>1338</v>
      </c>
      <c r="GU8" s="72">
        <v>1445</v>
      </c>
    </row>
    <row r="9" spans="2:203" x14ac:dyDescent="0.25">
      <c r="AX9" s="14"/>
      <c r="AY9" s="32" t="s">
        <v>214</v>
      </c>
      <c r="AZ9" s="34">
        <f t="shared" ref="AZ9:BI9" si="18">SUM(AZ7:AZ8)</f>
        <v>4.6040702805337896E-2</v>
      </c>
      <c r="BA9" s="34">
        <f t="shared" si="18"/>
        <v>4.6933978161229441E-2</v>
      </c>
      <c r="BB9" s="34">
        <f t="shared" si="18"/>
        <v>4.5984965994511393E-2</v>
      </c>
      <c r="BC9" s="34">
        <f t="shared" si="18"/>
        <v>4.7455799003953109E-2</v>
      </c>
      <c r="BD9" s="34">
        <f t="shared" si="18"/>
        <v>4.8848667956120903E-2</v>
      </c>
      <c r="BE9" s="34">
        <f t="shared" si="18"/>
        <v>5.1658858698950476E-2</v>
      </c>
      <c r="BF9" s="34">
        <f t="shared" si="18"/>
        <v>5.3139977130593444E-2</v>
      </c>
      <c r="BG9" s="34">
        <f t="shared" si="18"/>
        <v>5.719422761961987E-2</v>
      </c>
      <c r="BH9" s="34">
        <f t="shared" si="18"/>
        <v>6.0327375996327488E-2</v>
      </c>
      <c r="BI9" s="34">
        <f t="shared" si="18"/>
        <v>6.3161360068041822E-2</v>
      </c>
      <c r="CI9" s="14">
        <v>11</v>
      </c>
      <c r="CJ9" s="15" t="s">
        <v>92</v>
      </c>
      <c r="CK9" s="37">
        <f t="shared" si="5"/>
        <v>4.4575680975922571E-2</v>
      </c>
      <c r="CL9" s="37">
        <f t="shared" si="5"/>
        <v>4.7153855126560132E-2</v>
      </c>
      <c r="CM9" s="37">
        <f t="shared" si="0"/>
        <v>4.5106260975522346E-2</v>
      </c>
      <c r="CN9" s="37">
        <f t="shared" si="0"/>
        <v>4.7290962297923116E-2</v>
      </c>
      <c r="CO9" s="37">
        <f t="shared" si="0"/>
        <v>4.9455061731831909E-2</v>
      </c>
      <c r="CP9" s="37">
        <f t="shared" si="0"/>
        <v>5.2148088150923019E-2</v>
      </c>
      <c r="CQ9" s="37">
        <f t="shared" si="0"/>
        <v>5.1999209538238583E-2</v>
      </c>
      <c r="CR9" s="37">
        <f t="shared" si="0"/>
        <v>5.548349813792218E-2</v>
      </c>
      <c r="CS9" s="37">
        <f t="shared" si="0"/>
        <v>5.8273372245144409E-2</v>
      </c>
      <c r="CT9" s="37">
        <f t="shared" si="0"/>
        <v>5.8858595812499241E-2</v>
      </c>
      <c r="CV9" s="9">
        <f t="shared" si="6"/>
        <v>11</v>
      </c>
      <c r="CW9" s="18" t="str">
        <f t="shared" si="7"/>
        <v>Davis</v>
      </c>
      <c r="CX9" s="33">
        <f t="shared" si="8"/>
        <v>2.0632470602271288E-2</v>
      </c>
      <c r="CY9" s="33">
        <f t="shared" si="8"/>
        <v>2.5479703720984487E-2</v>
      </c>
      <c r="CZ9" s="33">
        <f t="shared" si="1"/>
        <v>2.3610364476937963E-2</v>
      </c>
      <c r="DA9" s="33">
        <f t="shared" si="1"/>
        <v>2.5847373355683722E-2</v>
      </c>
      <c r="DB9" s="33">
        <f t="shared" si="1"/>
        <v>2.831869493200451E-2</v>
      </c>
      <c r="DC9" s="33">
        <f t="shared" si="1"/>
        <v>3.1001316189126254E-2</v>
      </c>
      <c r="DD9" s="33">
        <f t="shared" si="1"/>
        <v>3.0590870166655688E-2</v>
      </c>
      <c r="DE9" s="33">
        <f t="shared" si="1"/>
        <v>3.4743803775523309E-2</v>
      </c>
      <c r="DF9" s="33">
        <f t="shared" si="1"/>
        <v>3.547977256717319E-2</v>
      </c>
      <c r="DG9" s="33">
        <f t="shared" si="1"/>
        <v>3.6449018820638224E-2</v>
      </c>
      <c r="DI9" s="9">
        <f t="shared" si="9"/>
        <v>11</v>
      </c>
      <c r="DJ9" s="18" t="str">
        <f t="shared" si="10"/>
        <v>Davis</v>
      </c>
      <c r="DK9" s="33">
        <f t="shared" si="11"/>
        <v>2.3943210373651283E-2</v>
      </c>
      <c r="DL9" s="33">
        <f t="shared" si="11"/>
        <v>2.1674151405575645E-2</v>
      </c>
      <c r="DM9" s="33">
        <f t="shared" si="2"/>
        <v>2.1495896498584383E-2</v>
      </c>
      <c r="DN9" s="33">
        <f t="shared" si="2"/>
        <v>2.1443588942239394E-2</v>
      </c>
      <c r="DO9" s="33">
        <f t="shared" si="2"/>
        <v>2.1136366799827402E-2</v>
      </c>
      <c r="DP9" s="33">
        <f t="shared" si="2"/>
        <v>2.1146771961796765E-2</v>
      </c>
      <c r="DQ9" s="33">
        <f t="shared" si="2"/>
        <v>2.1408339371582898E-2</v>
      </c>
      <c r="DR9" s="33">
        <f t="shared" si="2"/>
        <v>2.0739694362398871E-2</v>
      </c>
      <c r="DS9" s="33">
        <f t="shared" si="2"/>
        <v>2.2793599677971219E-2</v>
      </c>
      <c r="DT9" s="33">
        <f t="shared" si="2"/>
        <v>2.2409576991861017E-2</v>
      </c>
      <c r="DV9" s="9">
        <f t="shared" si="12"/>
        <v>11</v>
      </c>
      <c r="DW9" s="18" t="str">
        <f t="shared" si="13"/>
        <v>Davis</v>
      </c>
      <c r="DX9" s="38">
        <f t="shared" ref="DX9:EG9" si="19">DX22</f>
        <v>2767</v>
      </c>
      <c r="DY9" s="38">
        <f t="shared" si="19"/>
        <v>3495</v>
      </c>
      <c r="DZ9" s="38">
        <f t="shared" si="19"/>
        <v>3294</v>
      </c>
      <c r="EA9" s="38">
        <f t="shared" si="19"/>
        <v>3639</v>
      </c>
      <c r="EB9" s="38">
        <f t="shared" si="19"/>
        <v>4069</v>
      </c>
      <c r="EC9" s="38">
        <f t="shared" si="19"/>
        <v>4593</v>
      </c>
      <c r="ED9" s="38">
        <f t="shared" si="19"/>
        <v>4644</v>
      </c>
      <c r="EE9" s="38">
        <f t="shared" si="19"/>
        <v>5411</v>
      </c>
      <c r="EF9" s="38">
        <f t="shared" si="19"/>
        <v>5641</v>
      </c>
      <c r="EG9" s="38">
        <f t="shared" si="19"/>
        <v>5992</v>
      </c>
      <c r="EI9" s="9">
        <f t="shared" si="15"/>
        <v>11</v>
      </c>
      <c r="EJ9" s="18" t="str">
        <f t="shared" si="16"/>
        <v>Davis</v>
      </c>
      <c r="EK9" s="38">
        <f t="shared" ref="EK9:ET9" si="20">EK22</f>
        <v>3211</v>
      </c>
      <c r="EL9" s="38">
        <f t="shared" si="20"/>
        <v>2973</v>
      </c>
      <c r="EM9" s="38">
        <f t="shared" si="20"/>
        <v>2999</v>
      </c>
      <c r="EN9" s="38">
        <f t="shared" si="20"/>
        <v>3019</v>
      </c>
      <c r="EO9" s="38">
        <f t="shared" si="20"/>
        <v>3037</v>
      </c>
      <c r="EP9" s="38">
        <f t="shared" si="20"/>
        <v>3133</v>
      </c>
      <c r="EQ9" s="38">
        <f t="shared" si="20"/>
        <v>3250</v>
      </c>
      <c r="ER9" s="38">
        <f t="shared" si="20"/>
        <v>3230</v>
      </c>
      <c r="ES9" s="38">
        <f t="shared" si="20"/>
        <v>3624</v>
      </c>
      <c r="ET9" s="38">
        <f t="shared" si="20"/>
        <v>3684</v>
      </c>
      <c r="EW9" s="14">
        <v>11</v>
      </c>
      <c r="EX9" s="15" t="s">
        <v>92</v>
      </c>
      <c r="EY9" s="72">
        <v>134109</v>
      </c>
      <c r="EZ9" s="72">
        <v>137168</v>
      </c>
      <c r="FA9" s="72">
        <v>139515</v>
      </c>
      <c r="FB9" s="72">
        <v>140788</v>
      </c>
      <c r="FC9" s="72">
        <v>143686</v>
      </c>
      <c r="FD9" s="72">
        <v>148155</v>
      </c>
      <c r="FE9" s="72">
        <v>151810</v>
      </c>
      <c r="FF9" s="72">
        <v>155740</v>
      </c>
      <c r="FG9" s="72">
        <v>158992</v>
      </c>
      <c r="FH9" s="72">
        <v>164394</v>
      </c>
      <c r="FJ9" s="14">
        <v>11</v>
      </c>
      <c r="FK9" s="15" t="s">
        <v>92</v>
      </c>
      <c r="FL9" s="72">
        <v>5978</v>
      </c>
      <c r="FM9" s="72">
        <v>6468</v>
      </c>
      <c r="FN9" s="72">
        <v>6293</v>
      </c>
      <c r="FO9" s="72">
        <v>6658</v>
      </c>
      <c r="FP9" s="72">
        <v>7106</v>
      </c>
      <c r="FQ9" s="72">
        <v>7726</v>
      </c>
      <c r="FR9" s="72">
        <v>7894</v>
      </c>
      <c r="FS9" s="72">
        <v>8641</v>
      </c>
      <c r="FT9" s="72">
        <v>9265</v>
      </c>
      <c r="FU9" s="72">
        <v>9676</v>
      </c>
      <c r="FW9" s="14">
        <v>11</v>
      </c>
      <c r="FX9" s="15" t="s">
        <v>92</v>
      </c>
      <c r="FY9" s="72">
        <v>879</v>
      </c>
      <c r="FZ9" s="72">
        <v>805</v>
      </c>
      <c r="GA9" s="72">
        <v>781</v>
      </c>
      <c r="GB9" s="72">
        <v>798</v>
      </c>
      <c r="GC9" s="72">
        <v>832</v>
      </c>
      <c r="GD9" s="72">
        <v>957</v>
      </c>
      <c r="GE9" s="72">
        <v>1053</v>
      </c>
      <c r="GF9" s="72">
        <v>1218</v>
      </c>
      <c r="GG9" s="72">
        <v>1423</v>
      </c>
      <c r="GH9" s="72">
        <v>1626</v>
      </c>
      <c r="GJ9" s="14">
        <v>11</v>
      </c>
      <c r="GK9" s="15" t="s">
        <v>92</v>
      </c>
      <c r="GL9" s="72">
        <v>2332</v>
      </c>
      <c r="GM9" s="72">
        <v>2168</v>
      </c>
      <c r="GN9" s="72">
        <v>2218</v>
      </c>
      <c r="GO9" s="72">
        <v>2221</v>
      </c>
      <c r="GP9" s="72">
        <v>2205</v>
      </c>
      <c r="GQ9" s="72">
        <v>2176</v>
      </c>
      <c r="GR9" s="72">
        <v>2197</v>
      </c>
      <c r="GS9" s="72">
        <v>2012</v>
      </c>
      <c r="GT9" s="72">
        <v>2201</v>
      </c>
      <c r="GU9" s="72">
        <v>2058</v>
      </c>
    </row>
    <row r="10" spans="2:203" x14ac:dyDescent="0.25">
      <c r="CI10" s="14">
        <v>35</v>
      </c>
      <c r="CJ10" s="15" t="s">
        <v>105</v>
      </c>
      <c r="CK10" s="37">
        <f t="shared" si="5"/>
        <v>4.2931883777140939E-2</v>
      </c>
      <c r="CL10" s="37">
        <f t="shared" si="5"/>
        <v>4.3507812310356268E-2</v>
      </c>
      <c r="CM10" s="37">
        <f t="shared" si="0"/>
        <v>4.3455383205654799E-2</v>
      </c>
      <c r="CN10" s="37">
        <f t="shared" si="0"/>
        <v>4.4799270072992697E-2</v>
      </c>
      <c r="CO10" s="37">
        <f t="shared" si="0"/>
        <v>4.6272278307471798E-2</v>
      </c>
      <c r="CP10" s="37">
        <f t="shared" si="0"/>
        <v>4.943392229623661E-2</v>
      </c>
      <c r="CQ10" s="37">
        <f t="shared" si="0"/>
        <v>5.1318901487338614E-2</v>
      </c>
      <c r="CR10" s="37">
        <f t="shared" si="0"/>
        <v>5.5654606403053759E-2</v>
      </c>
      <c r="CS10" s="37">
        <f t="shared" si="0"/>
        <v>5.9187541387893047E-2</v>
      </c>
      <c r="CT10" s="37">
        <f t="shared" si="0"/>
        <v>6.2058519817078397E-2</v>
      </c>
      <c r="CV10" s="9">
        <f t="shared" si="6"/>
        <v>35</v>
      </c>
      <c r="CW10" s="18" t="str">
        <f t="shared" si="7"/>
        <v>Salt Lake</v>
      </c>
      <c r="CX10" s="33">
        <f t="shared" si="8"/>
        <v>2.0160525430124525E-2</v>
      </c>
      <c r="CY10" s="33">
        <f t="shared" si="8"/>
        <v>2.0714152783059707E-2</v>
      </c>
      <c r="CZ10" s="33">
        <f t="shared" si="1"/>
        <v>2.1753700810086769E-2</v>
      </c>
      <c r="DA10" s="33">
        <f t="shared" si="1"/>
        <v>2.3663122818152967E-2</v>
      </c>
      <c r="DB10" s="33">
        <f t="shared" si="1"/>
        <v>2.4920935377329097E-2</v>
      </c>
      <c r="DC10" s="33">
        <f t="shared" si="1"/>
        <v>2.7333628382186614E-2</v>
      </c>
      <c r="DD10" s="33">
        <f t="shared" si="1"/>
        <v>2.839816840761417E-2</v>
      </c>
      <c r="DE10" s="33">
        <f t="shared" si="1"/>
        <v>3.0665065095259385E-2</v>
      </c>
      <c r="DF10" s="33">
        <f t="shared" si="1"/>
        <v>3.2427029960882404E-2</v>
      </c>
      <c r="DG10" s="33">
        <f t="shared" si="1"/>
        <v>3.4882723651845166E-2</v>
      </c>
      <c r="DI10" s="9">
        <f t="shared" si="9"/>
        <v>35</v>
      </c>
      <c r="DJ10" s="18" t="str">
        <f t="shared" si="10"/>
        <v>Salt Lake</v>
      </c>
      <c r="DK10" s="33">
        <f t="shared" si="11"/>
        <v>2.2771358347016411E-2</v>
      </c>
      <c r="DL10" s="33">
        <f t="shared" si="11"/>
        <v>2.2793659527296561E-2</v>
      </c>
      <c r="DM10" s="33">
        <f t="shared" si="2"/>
        <v>2.170168239556803E-2</v>
      </c>
      <c r="DN10" s="33">
        <f t="shared" si="2"/>
        <v>2.1136147254839734E-2</v>
      </c>
      <c r="DO10" s="33">
        <f t="shared" si="2"/>
        <v>2.1351342930142705E-2</v>
      </c>
      <c r="DP10" s="33">
        <f t="shared" si="2"/>
        <v>2.2100293914049999E-2</v>
      </c>
      <c r="DQ10" s="33">
        <f t="shared" si="2"/>
        <v>2.2920733079724448E-2</v>
      </c>
      <c r="DR10" s="33">
        <f t="shared" si="2"/>
        <v>2.4989541307794374E-2</v>
      </c>
      <c r="DS10" s="33">
        <f t="shared" si="2"/>
        <v>2.6760511427010639E-2</v>
      </c>
      <c r="DT10" s="33">
        <f t="shared" si="2"/>
        <v>2.7175796165233232E-2</v>
      </c>
      <c r="DV10" s="9">
        <f t="shared" si="12"/>
        <v>35</v>
      </c>
      <c r="DW10" s="18" t="str">
        <f t="shared" si="13"/>
        <v>Salt Lake</v>
      </c>
      <c r="DX10" s="38">
        <f t="shared" ref="DX10:EG10" si="21">DX34</f>
        <v>9884</v>
      </c>
      <c r="DY10" s="38">
        <f t="shared" si="21"/>
        <v>10240</v>
      </c>
      <c r="DZ10" s="38">
        <f t="shared" si="21"/>
        <v>10873</v>
      </c>
      <c r="EA10" s="38">
        <f t="shared" si="21"/>
        <v>11930</v>
      </c>
      <c r="EB10" s="38">
        <f t="shared" si="21"/>
        <v>12797</v>
      </c>
      <c r="EC10" s="38">
        <f t="shared" si="21"/>
        <v>14452</v>
      </c>
      <c r="ED10" s="38">
        <f t="shared" si="21"/>
        <v>15393</v>
      </c>
      <c r="EE10" s="38">
        <f t="shared" si="21"/>
        <v>17079</v>
      </c>
      <c r="EF10" s="38">
        <f t="shared" si="21"/>
        <v>18461</v>
      </c>
      <c r="EG10" s="38">
        <f t="shared" si="21"/>
        <v>20336</v>
      </c>
      <c r="EI10" s="9">
        <f t="shared" si="15"/>
        <v>35</v>
      </c>
      <c r="EJ10" s="18" t="str">
        <f t="shared" si="16"/>
        <v>Salt Lake</v>
      </c>
      <c r="EK10" s="38">
        <f t="shared" ref="EK10:ET10" si="22">EK34</f>
        <v>11164</v>
      </c>
      <c r="EL10" s="38">
        <f t="shared" si="22"/>
        <v>11268</v>
      </c>
      <c r="EM10" s="38">
        <f t="shared" si="22"/>
        <v>10847</v>
      </c>
      <c r="EN10" s="38">
        <f t="shared" si="22"/>
        <v>10656</v>
      </c>
      <c r="EO10" s="38">
        <f t="shared" si="22"/>
        <v>10964</v>
      </c>
      <c r="EP10" s="38">
        <f t="shared" si="22"/>
        <v>11685</v>
      </c>
      <c r="EQ10" s="38">
        <f t="shared" si="22"/>
        <v>12424</v>
      </c>
      <c r="ER10" s="38">
        <f t="shared" si="22"/>
        <v>13918</v>
      </c>
      <c r="ES10" s="38">
        <f t="shared" si="22"/>
        <v>15235</v>
      </c>
      <c r="ET10" s="38">
        <f t="shared" si="22"/>
        <v>15843</v>
      </c>
      <c r="EW10" s="14">
        <v>35</v>
      </c>
      <c r="EX10" s="15" t="s">
        <v>105</v>
      </c>
      <c r="EY10" s="72">
        <v>490265</v>
      </c>
      <c r="EZ10" s="72">
        <v>494348</v>
      </c>
      <c r="FA10" s="72">
        <v>499823</v>
      </c>
      <c r="FB10" s="72">
        <v>504160</v>
      </c>
      <c r="FC10" s="72">
        <v>513504</v>
      </c>
      <c r="FD10" s="72">
        <v>528726</v>
      </c>
      <c r="FE10" s="72">
        <v>542042</v>
      </c>
      <c r="FF10" s="72">
        <v>556953</v>
      </c>
      <c r="FG10" s="72">
        <v>569309</v>
      </c>
      <c r="FH10" s="72">
        <v>582982</v>
      </c>
      <c r="FJ10" s="14">
        <v>35</v>
      </c>
      <c r="FK10" s="15" t="s">
        <v>105</v>
      </c>
      <c r="FL10" s="72">
        <v>21048</v>
      </c>
      <c r="FM10" s="72">
        <v>21508</v>
      </c>
      <c r="FN10" s="72">
        <v>21720</v>
      </c>
      <c r="FO10" s="72">
        <v>22586</v>
      </c>
      <c r="FP10" s="72">
        <v>23761</v>
      </c>
      <c r="FQ10" s="72">
        <v>26137</v>
      </c>
      <c r="FR10" s="72">
        <v>27817</v>
      </c>
      <c r="FS10" s="72">
        <v>30997</v>
      </c>
      <c r="FT10" s="72">
        <v>33696</v>
      </c>
      <c r="FU10" s="72">
        <v>36179</v>
      </c>
      <c r="FW10" s="14">
        <v>35</v>
      </c>
      <c r="FX10" s="15" t="s">
        <v>105</v>
      </c>
      <c r="FY10" s="72">
        <v>3397</v>
      </c>
      <c r="FZ10" s="72">
        <v>3406</v>
      </c>
      <c r="GA10" s="72">
        <v>3293</v>
      </c>
      <c r="GB10" s="72">
        <v>3194</v>
      </c>
      <c r="GC10" s="72">
        <v>3560</v>
      </c>
      <c r="GD10" s="72">
        <v>4111</v>
      </c>
      <c r="GE10" s="72">
        <v>4474</v>
      </c>
      <c r="GF10" s="72">
        <v>5127</v>
      </c>
      <c r="GG10" s="72">
        <v>5687</v>
      </c>
      <c r="GH10" s="72">
        <v>5565</v>
      </c>
      <c r="GJ10" s="14">
        <v>35</v>
      </c>
      <c r="GK10" s="15" t="s">
        <v>105</v>
      </c>
      <c r="GL10" s="72">
        <v>7767</v>
      </c>
      <c r="GM10" s="72">
        <v>7862</v>
      </c>
      <c r="GN10" s="72">
        <v>7554</v>
      </c>
      <c r="GO10" s="72">
        <v>7462</v>
      </c>
      <c r="GP10" s="72">
        <v>7404</v>
      </c>
      <c r="GQ10" s="72">
        <v>7574</v>
      </c>
      <c r="GR10" s="72">
        <v>7950</v>
      </c>
      <c r="GS10" s="72">
        <v>8791</v>
      </c>
      <c r="GT10" s="72">
        <v>9548</v>
      </c>
      <c r="GU10" s="72">
        <v>10278</v>
      </c>
    </row>
    <row r="11" spans="2:203" x14ac:dyDescent="0.25">
      <c r="AX11" s="14">
        <v>57</v>
      </c>
      <c r="AY11" s="15" t="s">
        <v>116</v>
      </c>
      <c r="AZ11" s="10"/>
      <c r="BA11" s="10"/>
      <c r="BB11" s="10"/>
      <c r="BC11" s="10"/>
      <c r="BD11" s="10"/>
      <c r="BE11" s="10"/>
      <c r="BF11" s="10"/>
      <c r="BG11" s="10"/>
      <c r="BH11" s="10"/>
      <c r="BI11" s="10"/>
      <c r="CI11" s="14">
        <v>49</v>
      </c>
      <c r="CJ11" s="15" t="s">
        <v>21</v>
      </c>
      <c r="CK11" s="37">
        <f t="shared" si="5"/>
        <v>6.1534608400803381E-2</v>
      </c>
      <c r="CL11" s="37">
        <f t="shared" si="5"/>
        <v>6.0800767872369176E-2</v>
      </c>
      <c r="CM11" s="37">
        <f t="shared" si="0"/>
        <v>5.8871541393838801E-2</v>
      </c>
      <c r="CN11" s="37">
        <f t="shared" si="0"/>
        <v>6.045823160687934E-2</v>
      </c>
      <c r="CO11" s="37">
        <f t="shared" si="0"/>
        <v>6.0480570347225281E-2</v>
      </c>
      <c r="CP11" s="37">
        <f t="shared" si="0"/>
        <v>6.1172555130246269E-2</v>
      </c>
      <c r="CQ11" s="37">
        <f t="shared" si="0"/>
        <v>6.3242199410509195E-2</v>
      </c>
      <c r="CR11" s="37">
        <f t="shared" si="0"/>
        <v>6.6567673448755221E-2</v>
      </c>
      <c r="CS11" s="37">
        <f t="shared" si="0"/>
        <v>6.9060929897210757E-2</v>
      </c>
      <c r="CT11" s="37">
        <f t="shared" si="0"/>
        <v>7.1920743947828158E-2</v>
      </c>
      <c r="CV11" s="9">
        <f t="shared" si="6"/>
        <v>49</v>
      </c>
      <c r="CW11" s="18" t="str">
        <f t="shared" si="7"/>
        <v>Utah</v>
      </c>
      <c r="CX11" s="33">
        <f t="shared" si="8"/>
        <v>3.0329009791786075E-2</v>
      </c>
      <c r="CY11" s="33">
        <f t="shared" si="8"/>
        <v>3.1190155578024313E-2</v>
      </c>
      <c r="CZ11" s="33">
        <f t="shared" si="1"/>
        <v>3.0172177941525161E-2</v>
      </c>
      <c r="DA11" s="33">
        <f t="shared" si="1"/>
        <v>3.2257627791742446E-2</v>
      </c>
      <c r="DB11" s="33">
        <f t="shared" si="1"/>
        <v>3.3239449016415089E-2</v>
      </c>
      <c r="DC11" s="33">
        <f t="shared" si="1"/>
        <v>3.4505098065783682E-2</v>
      </c>
      <c r="DD11" s="33">
        <f t="shared" si="1"/>
        <v>3.5446691736965137E-2</v>
      </c>
      <c r="DE11" s="33">
        <f t="shared" si="1"/>
        <v>3.6988184001010997E-2</v>
      </c>
      <c r="DF11" s="33">
        <f t="shared" si="1"/>
        <v>3.926224279097508E-2</v>
      </c>
      <c r="DG11" s="33">
        <f t="shared" si="1"/>
        <v>4.2109298986150449E-2</v>
      </c>
      <c r="DI11" s="9">
        <f t="shared" si="9"/>
        <v>49</v>
      </c>
      <c r="DJ11" s="18" t="str">
        <f t="shared" si="10"/>
        <v>Utah</v>
      </c>
      <c r="DK11" s="33">
        <f t="shared" si="11"/>
        <v>3.1205598609017306E-2</v>
      </c>
      <c r="DL11" s="33">
        <f t="shared" si="11"/>
        <v>2.9610612294344862E-2</v>
      </c>
      <c r="DM11" s="33">
        <f t="shared" si="2"/>
        <v>2.869936345231364E-2</v>
      </c>
      <c r="DN11" s="33">
        <f t="shared" si="2"/>
        <v>2.8200603815136897E-2</v>
      </c>
      <c r="DO11" s="33">
        <f t="shared" si="2"/>
        <v>2.7241121330810192E-2</v>
      </c>
      <c r="DP11" s="33">
        <f t="shared" si="2"/>
        <v>2.6667457064462587E-2</v>
      </c>
      <c r="DQ11" s="33">
        <f t="shared" si="2"/>
        <v>2.7795507673544058E-2</v>
      </c>
      <c r="DR11" s="33">
        <f t="shared" si="2"/>
        <v>2.9579489447744217E-2</v>
      </c>
      <c r="DS11" s="33">
        <f t="shared" si="2"/>
        <v>2.9798687106235681E-2</v>
      </c>
      <c r="DT11" s="33">
        <f t="shared" si="2"/>
        <v>2.9811444961677716E-2</v>
      </c>
      <c r="DV11" s="9">
        <f t="shared" si="12"/>
        <v>49</v>
      </c>
      <c r="DW11" s="18" t="str">
        <f t="shared" si="13"/>
        <v>Utah</v>
      </c>
      <c r="DX11" s="38">
        <f t="shared" ref="DX11:EG11" si="23">DX41</f>
        <v>6297</v>
      </c>
      <c r="DY11" s="38">
        <f t="shared" si="23"/>
        <v>6694</v>
      </c>
      <c r="DZ11" s="38">
        <f t="shared" si="23"/>
        <v>6617</v>
      </c>
      <c r="EA11" s="38">
        <f t="shared" si="23"/>
        <v>7148</v>
      </c>
      <c r="EB11" s="38">
        <f t="shared" si="23"/>
        <v>7553</v>
      </c>
      <c r="EC11" s="38">
        <f t="shared" si="23"/>
        <v>8149</v>
      </c>
      <c r="ED11" s="38">
        <f t="shared" si="23"/>
        <v>8719</v>
      </c>
      <c r="EE11" s="38">
        <f t="shared" si="23"/>
        <v>9366</v>
      </c>
      <c r="EF11" s="38">
        <f t="shared" si="23"/>
        <v>10401</v>
      </c>
      <c r="EG11" s="38">
        <f t="shared" si="23"/>
        <v>11642</v>
      </c>
      <c r="EI11" s="9">
        <f t="shared" si="15"/>
        <v>49</v>
      </c>
      <c r="EJ11" s="18" t="str">
        <f t="shared" si="16"/>
        <v>Utah</v>
      </c>
      <c r="EK11" s="38">
        <f t="shared" ref="EK11:ET11" si="24">EK41</f>
        <v>6479</v>
      </c>
      <c r="EL11" s="38">
        <f t="shared" si="24"/>
        <v>6355</v>
      </c>
      <c r="EM11" s="38">
        <f t="shared" si="24"/>
        <v>6294</v>
      </c>
      <c r="EN11" s="38">
        <f t="shared" si="24"/>
        <v>6249</v>
      </c>
      <c r="EO11" s="38">
        <f t="shared" si="24"/>
        <v>6190</v>
      </c>
      <c r="EP11" s="38">
        <f t="shared" si="24"/>
        <v>6298</v>
      </c>
      <c r="EQ11" s="38">
        <f t="shared" si="24"/>
        <v>6837</v>
      </c>
      <c r="ER11" s="38">
        <f t="shared" si="24"/>
        <v>7490</v>
      </c>
      <c r="ES11" s="38">
        <f t="shared" si="24"/>
        <v>7894</v>
      </c>
      <c r="ET11" s="38">
        <f t="shared" si="24"/>
        <v>8242</v>
      </c>
      <c r="EW11" s="14">
        <v>49</v>
      </c>
      <c r="EX11" s="15" t="s">
        <v>21</v>
      </c>
      <c r="EY11" s="72">
        <v>207623</v>
      </c>
      <c r="EZ11" s="72">
        <v>214619</v>
      </c>
      <c r="FA11" s="72">
        <v>219308</v>
      </c>
      <c r="FB11" s="72">
        <v>221591</v>
      </c>
      <c r="FC11" s="72">
        <v>227230</v>
      </c>
      <c r="FD11" s="72">
        <v>236168</v>
      </c>
      <c r="FE11" s="72">
        <v>245975</v>
      </c>
      <c r="FF11" s="72">
        <v>253216</v>
      </c>
      <c r="FG11" s="72">
        <v>264911</v>
      </c>
      <c r="FH11" s="72">
        <v>276471</v>
      </c>
      <c r="FJ11" s="14">
        <v>49</v>
      </c>
      <c r="FK11" s="15" t="s">
        <v>21</v>
      </c>
      <c r="FL11" s="72">
        <v>12776</v>
      </c>
      <c r="FM11" s="72">
        <v>13049</v>
      </c>
      <c r="FN11" s="72">
        <v>12911</v>
      </c>
      <c r="FO11" s="72">
        <v>13397</v>
      </c>
      <c r="FP11" s="72">
        <v>13743</v>
      </c>
      <c r="FQ11" s="72">
        <v>14447</v>
      </c>
      <c r="FR11" s="72">
        <v>15556</v>
      </c>
      <c r="FS11" s="72">
        <v>16856</v>
      </c>
      <c r="FT11" s="72">
        <v>18295</v>
      </c>
      <c r="FU11" s="72">
        <v>19884</v>
      </c>
      <c r="FW11" s="14">
        <v>49</v>
      </c>
      <c r="FX11" s="15" t="s">
        <v>21</v>
      </c>
      <c r="FY11" s="72">
        <v>2005</v>
      </c>
      <c r="FZ11" s="72">
        <v>2065</v>
      </c>
      <c r="GA11" s="72">
        <v>2118</v>
      </c>
      <c r="GB11" s="72">
        <v>2203</v>
      </c>
      <c r="GC11" s="72">
        <v>2215</v>
      </c>
      <c r="GD11" s="72">
        <v>2317</v>
      </c>
      <c r="GE11" s="72">
        <v>2441</v>
      </c>
      <c r="GF11" s="72">
        <v>2928</v>
      </c>
      <c r="GG11" s="72">
        <v>3071</v>
      </c>
      <c r="GH11" s="72">
        <v>3265</v>
      </c>
      <c r="GJ11" s="14">
        <v>49</v>
      </c>
      <c r="GK11" s="15" t="s">
        <v>21</v>
      </c>
      <c r="GL11" s="72">
        <v>4474</v>
      </c>
      <c r="GM11" s="72">
        <v>4290</v>
      </c>
      <c r="GN11" s="72">
        <v>4176</v>
      </c>
      <c r="GO11" s="72">
        <v>4046</v>
      </c>
      <c r="GP11" s="72">
        <v>3975</v>
      </c>
      <c r="GQ11" s="72">
        <v>3981</v>
      </c>
      <c r="GR11" s="72">
        <v>4396</v>
      </c>
      <c r="GS11" s="72">
        <v>4562</v>
      </c>
      <c r="GT11" s="72">
        <v>4823</v>
      </c>
      <c r="GU11" s="72">
        <v>4977</v>
      </c>
    </row>
    <row r="12" spans="2:203" x14ac:dyDescent="0.25">
      <c r="AX12" s="10"/>
      <c r="AY12" s="31"/>
      <c r="AZ12" s="2">
        <v>2010</v>
      </c>
      <c r="BA12" s="2">
        <v>2011</v>
      </c>
      <c r="BB12" s="2">
        <v>2012</v>
      </c>
      <c r="BC12" s="2">
        <v>2013</v>
      </c>
      <c r="BD12" s="2">
        <v>2014</v>
      </c>
      <c r="BE12" s="2">
        <v>2015</v>
      </c>
      <c r="BF12" s="2">
        <v>2016</v>
      </c>
      <c r="BG12" s="2">
        <v>2017</v>
      </c>
      <c r="BH12" s="2">
        <v>2018</v>
      </c>
      <c r="BI12" s="2">
        <v>2019</v>
      </c>
      <c r="CI12" s="14">
        <v>1049</v>
      </c>
      <c r="CJ12" s="15" t="s">
        <v>118</v>
      </c>
      <c r="CK12" s="34">
        <f t="shared" si="5"/>
        <v>4.824796714234892E-2</v>
      </c>
      <c r="CL12" s="34">
        <f t="shared" si="5"/>
        <v>4.8146251420070105E-2</v>
      </c>
      <c r="CM12" s="34">
        <f t="shared" si="0"/>
        <v>4.7170407587715971E-2</v>
      </c>
      <c r="CN12" s="34">
        <f t="shared" si="0"/>
        <v>4.8242531662858947E-2</v>
      </c>
      <c r="CO12" s="34">
        <f t="shared" si="0"/>
        <v>4.8818052721095066E-2</v>
      </c>
      <c r="CP12" s="34">
        <f t="shared" si="0"/>
        <v>5.1301418848072343E-2</v>
      </c>
      <c r="CQ12" s="34">
        <f t="shared" si="0"/>
        <v>5.3654325724151158E-2</v>
      </c>
      <c r="CR12" s="34">
        <f t="shared" si="0"/>
        <v>5.7712072667975789E-2</v>
      </c>
      <c r="CS12" s="34">
        <f t="shared" si="0"/>
        <v>6.1576175978970929E-2</v>
      </c>
      <c r="CT12" s="34">
        <f t="shared" si="0"/>
        <v>6.5641118536447871E-2</v>
      </c>
      <c r="CV12" s="9">
        <f t="shared" si="6"/>
        <v>1049</v>
      </c>
      <c r="CW12" s="18" t="str">
        <f t="shared" si="7"/>
        <v>State of Utah</v>
      </c>
      <c r="CX12" s="35">
        <f t="shared" si="8"/>
        <v>2.2286051848242873E-2</v>
      </c>
      <c r="CY12" s="35">
        <f t="shared" si="8"/>
        <v>2.3168413427178156E-2</v>
      </c>
      <c r="CZ12" s="35">
        <f t="shared" si="1"/>
        <v>2.3240780373065369E-2</v>
      </c>
      <c r="DA12" s="35">
        <f t="shared" si="1"/>
        <v>2.4825237853603997E-2</v>
      </c>
      <c r="DB12" s="35">
        <f t="shared" si="1"/>
        <v>2.5823245600011854E-2</v>
      </c>
      <c r="DC12" s="35">
        <f t="shared" si="1"/>
        <v>2.7876940233828102E-2</v>
      </c>
      <c r="DD12" s="35">
        <f t="shared" si="1"/>
        <v>2.9189599964585578E-2</v>
      </c>
      <c r="DE12" s="35">
        <f t="shared" si="1"/>
        <v>3.1481465532090809E-2</v>
      </c>
      <c r="DF12" s="35">
        <f t="shared" si="1"/>
        <v>3.3619729825511147E-2</v>
      </c>
      <c r="DG12" s="35">
        <f t="shared" si="1"/>
        <v>3.6790902681975761E-2</v>
      </c>
      <c r="DI12" s="9">
        <f t="shared" si="9"/>
        <v>1049</v>
      </c>
      <c r="DJ12" s="18" t="str">
        <f t="shared" si="10"/>
        <v>State of Utah</v>
      </c>
      <c r="DK12" s="35">
        <f t="shared" si="11"/>
        <v>2.5961915294106047E-2</v>
      </c>
      <c r="DL12" s="35">
        <f t="shared" si="11"/>
        <v>2.4977837992891952E-2</v>
      </c>
      <c r="DM12" s="35">
        <f t="shared" si="2"/>
        <v>2.3929627214650598E-2</v>
      </c>
      <c r="DN12" s="35">
        <f t="shared" si="2"/>
        <v>2.341729380925495E-2</v>
      </c>
      <c r="DO12" s="35">
        <f t="shared" si="2"/>
        <v>2.2994807121083212E-2</v>
      </c>
      <c r="DP12" s="35">
        <f t="shared" si="2"/>
        <v>2.3424478614244241E-2</v>
      </c>
      <c r="DQ12" s="35">
        <f t="shared" si="2"/>
        <v>2.4464725759565584E-2</v>
      </c>
      <c r="DR12" s="35">
        <f t="shared" si="2"/>
        <v>2.623060713588498E-2</v>
      </c>
      <c r="DS12" s="35">
        <f t="shared" si="2"/>
        <v>2.7956446153459779E-2</v>
      </c>
      <c r="DT12" s="35">
        <f t="shared" si="2"/>
        <v>2.885021585447211E-2</v>
      </c>
      <c r="DV12" s="9">
        <f t="shared" si="12"/>
        <v>1049</v>
      </c>
      <c r="DW12" s="18" t="str">
        <f t="shared" si="13"/>
        <v>State of Utah</v>
      </c>
      <c r="DX12" s="39">
        <f t="shared" ref="DX12:EG13" si="25">DX46</f>
        <v>27125</v>
      </c>
      <c r="DY12" s="39">
        <f t="shared" si="25"/>
        <v>28592</v>
      </c>
      <c r="DZ12" s="39">
        <f t="shared" si="25"/>
        <v>29049</v>
      </c>
      <c r="EA12" s="39">
        <f t="shared" si="25"/>
        <v>31262</v>
      </c>
      <c r="EB12" s="39">
        <f t="shared" si="25"/>
        <v>33114</v>
      </c>
      <c r="EC12" s="39">
        <f t="shared" si="25"/>
        <v>36796</v>
      </c>
      <c r="ED12" s="39">
        <f t="shared" si="25"/>
        <v>39563</v>
      </c>
      <c r="EE12" s="39">
        <f t="shared" si="25"/>
        <v>43863</v>
      </c>
      <c r="EF12" s="39">
        <f t="shared" si="25"/>
        <v>48192</v>
      </c>
      <c r="EG12" s="39">
        <f t="shared" si="25"/>
        <v>54431</v>
      </c>
      <c r="EI12" s="9">
        <f t="shared" si="15"/>
        <v>1049</v>
      </c>
      <c r="EJ12" s="18" t="str">
        <f t="shared" si="16"/>
        <v>State of Utah</v>
      </c>
      <c r="EK12" s="39">
        <f t="shared" ref="EK12:ET13" si="26">EK46</f>
        <v>31599</v>
      </c>
      <c r="EL12" s="39">
        <f t="shared" si="26"/>
        <v>30825</v>
      </c>
      <c r="EM12" s="39">
        <f t="shared" si="26"/>
        <v>29910</v>
      </c>
      <c r="EN12" s="39">
        <f t="shared" si="26"/>
        <v>29489</v>
      </c>
      <c r="EO12" s="39">
        <f t="shared" si="26"/>
        <v>29487</v>
      </c>
      <c r="EP12" s="39">
        <f t="shared" si="26"/>
        <v>30919</v>
      </c>
      <c r="EQ12" s="39">
        <f t="shared" si="26"/>
        <v>33159</v>
      </c>
      <c r="ER12" s="39">
        <f t="shared" si="26"/>
        <v>36547</v>
      </c>
      <c r="ES12" s="39">
        <f t="shared" si="26"/>
        <v>40074</v>
      </c>
      <c r="ET12" s="39">
        <f t="shared" si="26"/>
        <v>42683</v>
      </c>
      <c r="EW12" s="14">
        <v>1049</v>
      </c>
      <c r="EX12" s="15" t="s">
        <v>118</v>
      </c>
      <c r="EY12" s="71">
        <v>1217129</v>
      </c>
      <c r="EZ12" s="71">
        <v>1234094</v>
      </c>
      <c r="FA12" s="71">
        <v>1249915</v>
      </c>
      <c r="FB12" s="71">
        <v>1259283</v>
      </c>
      <c r="FC12" s="71">
        <v>1282333</v>
      </c>
      <c r="FD12" s="71">
        <v>1319944</v>
      </c>
      <c r="FE12" s="71">
        <v>1355380</v>
      </c>
      <c r="FF12" s="71">
        <v>1393296</v>
      </c>
      <c r="FG12" s="71">
        <v>1433444</v>
      </c>
      <c r="FH12" s="71">
        <v>1479469</v>
      </c>
      <c r="FJ12" s="14">
        <v>1049</v>
      </c>
      <c r="FK12" s="15" t="s">
        <v>118</v>
      </c>
      <c r="FL12" s="71">
        <v>58724</v>
      </c>
      <c r="FM12" s="71">
        <v>59417</v>
      </c>
      <c r="FN12" s="71">
        <v>58959</v>
      </c>
      <c r="FO12" s="71">
        <v>60751</v>
      </c>
      <c r="FP12" s="71">
        <v>62601</v>
      </c>
      <c r="FQ12" s="71">
        <v>67715</v>
      </c>
      <c r="FR12" s="71">
        <v>72722</v>
      </c>
      <c r="FS12" s="71">
        <v>80410</v>
      </c>
      <c r="FT12" s="71">
        <v>88266</v>
      </c>
      <c r="FU12" s="71">
        <v>97114</v>
      </c>
      <c r="FW12" s="14">
        <v>1049</v>
      </c>
      <c r="FX12" s="15" t="s">
        <v>118</v>
      </c>
      <c r="FY12" s="71">
        <v>9643</v>
      </c>
      <c r="FZ12" s="71">
        <v>9471</v>
      </c>
      <c r="GA12" s="71">
        <v>9504</v>
      </c>
      <c r="GB12" s="71">
        <v>9680</v>
      </c>
      <c r="GC12" s="71">
        <v>10254</v>
      </c>
      <c r="GD12" s="71">
        <v>11439</v>
      </c>
      <c r="GE12" s="71">
        <v>12195</v>
      </c>
      <c r="GF12" s="71">
        <v>13968</v>
      </c>
      <c r="GG12" s="71">
        <v>16082</v>
      </c>
      <c r="GH12" s="71">
        <v>16994</v>
      </c>
      <c r="GJ12" s="14">
        <v>1049</v>
      </c>
      <c r="GK12" s="15" t="s">
        <v>118</v>
      </c>
      <c r="GL12" s="71">
        <v>21956</v>
      </c>
      <c r="GM12" s="71">
        <v>21354</v>
      </c>
      <c r="GN12" s="71">
        <v>20406</v>
      </c>
      <c r="GO12" s="71">
        <v>19809</v>
      </c>
      <c r="GP12" s="71">
        <v>19233</v>
      </c>
      <c r="GQ12" s="71">
        <v>19480</v>
      </c>
      <c r="GR12" s="71">
        <v>20964</v>
      </c>
      <c r="GS12" s="71">
        <v>22579</v>
      </c>
      <c r="GT12" s="71">
        <v>23992</v>
      </c>
      <c r="GU12" s="71">
        <v>25689</v>
      </c>
    </row>
    <row r="13" spans="2:203" x14ac:dyDescent="0.25">
      <c r="AX13" s="14"/>
      <c r="AY13" s="32" t="s">
        <v>212</v>
      </c>
      <c r="AZ13" s="33">
        <f>INDEX($DK$7:$DT$13, MATCH(AY11, $DJ$7:$DJ$13,0), MATCH(AZ$6, $DK$6:$DT$6, 0))</f>
        <v>1.6804761349048899E-2</v>
      </c>
      <c r="BA13" s="33">
        <f>INDEX($DK$7:$DT$13, MATCH(AY11, $DJ$7:$DJ$13,0), MATCH(BA$6, $DK$6:$DT$6, 0))</f>
        <v>1.7684218672909674E-2</v>
      </c>
      <c r="BB13" s="33">
        <f>INDEX($DK$7:$DT$13, MATCH(AY11, $DJ$7:$DJ$13,0), MATCH(BB$6, $DK$6:$DT$6, 0))</f>
        <v>1.6231018646179006E-2</v>
      </c>
      <c r="BC13" s="33">
        <f>INDEX($DK$7:$DT$13, MATCH(AY11, $DJ$7:$DJ$13,0), MATCH(BC$6, $DK$6:$DT$6, 0))</f>
        <v>1.5404083652071321E-2</v>
      </c>
      <c r="BD13" s="33">
        <f>INDEX($DK$7:$DT$13, MATCH(AY11, $DJ$7:$DJ$13,0), MATCH(BD$6, $DK$6:$DT$6, 0))</f>
        <v>1.7273863487977315E-2</v>
      </c>
      <c r="BE13" s="33">
        <f>INDEX($DK$7:$DT$13, MATCH(AY11, $DJ$7:$DJ$13,0), MATCH(BE$6, $DK$6:$DT$6, 0))</f>
        <v>1.9040688301998027E-2</v>
      </c>
      <c r="BF13" s="33">
        <f>INDEX($DK$7:$DT$13, MATCH(AY11, $DJ$7:$DJ$13,0), MATCH(BF$6, $DK$6:$DT$6, 0))</f>
        <v>1.9082427105128457E-2</v>
      </c>
      <c r="BG13" s="33">
        <f>INDEX($DK$7:$DT$13, MATCH(AY11, $DJ$7:$DJ$13,0), MATCH(BG$6, $DK$6:$DT$6, 0))</f>
        <v>2.1777583187390544E-2</v>
      </c>
      <c r="BH13" s="33">
        <f>INDEX($DK$7:$DT$13, MATCH(AY11, $DJ$7:$DJ$13,0), MATCH(BH$6, $DK$6:$DT$6, 0))</f>
        <v>2.1801720696771783E-2</v>
      </c>
      <c r="BI13" s="33">
        <f>INDEX($DK$7:$DT$13, MATCH(AY11, $DJ$7:$DJ$13,0), MATCH(BI$6, $DK$6:$DT$6, 0))</f>
        <v>2.2821867453494984E-2</v>
      </c>
      <c r="BJ13" s="77">
        <f>BI13/BI15</f>
        <v>0.42005461165048547</v>
      </c>
      <c r="CI13" s="14">
        <v>1000</v>
      </c>
      <c r="CJ13" s="15" t="s">
        <v>19</v>
      </c>
      <c r="CK13" s="34">
        <f t="shared" si="5"/>
        <v>4.1360974847336758E-2</v>
      </c>
      <c r="CL13" s="34">
        <f t="shared" si="5"/>
        <v>4.2224128970445002E-2</v>
      </c>
      <c r="CM13" s="34">
        <f t="shared" si="0"/>
        <v>4.2729812754388356E-2</v>
      </c>
      <c r="CN13" s="34">
        <f t="shared" si="0"/>
        <v>4.3254384276311272E-2</v>
      </c>
      <c r="CO13" s="34">
        <f t="shared" si="0"/>
        <v>4.3665738889821094E-2</v>
      </c>
      <c r="CP13" s="34">
        <f t="shared" si="0"/>
        <v>4.4232594371480236E-2</v>
      </c>
      <c r="CQ13" s="34">
        <f t="shared" si="0"/>
        <v>4.5672811144231405E-2</v>
      </c>
      <c r="CR13" s="34">
        <f t="shared" si="0"/>
        <v>4.7344292413628586E-2</v>
      </c>
      <c r="CS13" s="34">
        <f t="shared" si="0"/>
        <v>4.9298542420945154E-2</v>
      </c>
      <c r="CT13" s="34">
        <f t="shared" si="0"/>
        <v>5.1713985735929162E-2</v>
      </c>
      <c r="CV13" s="9">
        <f t="shared" si="6"/>
        <v>1000</v>
      </c>
      <c r="CW13" s="18" t="str">
        <f t="shared" si="7"/>
        <v>United States</v>
      </c>
      <c r="CX13" s="35">
        <f t="shared" si="8"/>
        <v>2.0312996223080911E-2</v>
      </c>
      <c r="CY13" s="35">
        <f t="shared" si="8"/>
        <v>2.1408024991016086E-2</v>
      </c>
      <c r="CZ13" s="35">
        <f t="shared" si="1"/>
        <v>2.2257295058283531E-2</v>
      </c>
      <c r="DA13" s="35">
        <f t="shared" si="1"/>
        <v>2.306173195851715E-2</v>
      </c>
      <c r="DB13" s="35">
        <f t="shared" si="1"/>
        <v>2.3882178519691086E-2</v>
      </c>
      <c r="DC13" s="35">
        <f t="shared" si="1"/>
        <v>2.4745543956050879E-2</v>
      </c>
      <c r="DD13" s="35">
        <f t="shared" si="1"/>
        <v>2.5975567556780564E-2</v>
      </c>
      <c r="DE13" s="35">
        <f t="shared" si="1"/>
        <v>2.7440342025342481E-2</v>
      </c>
      <c r="DF13" s="35">
        <f t="shared" si="1"/>
        <v>2.90512497210287E-2</v>
      </c>
      <c r="DG13" s="35">
        <f t="shared" si="1"/>
        <v>3.1329076714512627E-2</v>
      </c>
      <c r="DI13" s="9">
        <f t="shared" si="9"/>
        <v>1000</v>
      </c>
      <c r="DJ13" s="18" t="str">
        <f t="shared" si="10"/>
        <v>United States</v>
      </c>
      <c r="DK13" s="35">
        <f t="shared" si="11"/>
        <v>2.1047978624255847E-2</v>
      </c>
      <c r="DL13" s="35">
        <f t="shared" si="11"/>
        <v>2.0816103979428912E-2</v>
      </c>
      <c r="DM13" s="35">
        <f t="shared" si="2"/>
        <v>2.0472517696104826E-2</v>
      </c>
      <c r="DN13" s="35">
        <f t="shared" si="2"/>
        <v>2.0192652317794119E-2</v>
      </c>
      <c r="DO13" s="35">
        <f t="shared" si="2"/>
        <v>1.9783560370130009E-2</v>
      </c>
      <c r="DP13" s="35">
        <f t="shared" si="2"/>
        <v>1.9487050415429353E-2</v>
      </c>
      <c r="DQ13" s="35">
        <f t="shared" si="2"/>
        <v>1.9697243587450841E-2</v>
      </c>
      <c r="DR13" s="35">
        <f t="shared" si="2"/>
        <v>1.9903950388286108E-2</v>
      </c>
      <c r="DS13" s="35">
        <f t="shared" si="2"/>
        <v>2.0247292699916458E-2</v>
      </c>
      <c r="DT13" s="35">
        <f t="shared" si="2"/>
        <v>2.0384909021416535E-2</v>
      </c>
      <c r="DV13" s="9">
        <f t="shared" si="12"/>
        <v>1000</v>
      </c>
      <c r="DW13" s="18" t="str">
        <f t="shared" si="13"/>
        <v>United States</v>
      </c>
      <c r="DX13" s="39">
        <f t="shared" si="25"/>
        <v>2828687</v>
      </c>
      <c r="DY13" s="39">
        <f t="shared" si="25"/>
        <v>2986167</v>
      </c>
      <c r="DZ13" s="39">
        <f t="shared" si="25"/>
        <v>3113654</v>
      </c>
      <c r="EA13" s="39">
        <f t="shared" si="25"/>
        <v>3223722</v>
      </c>
      <c r="EB13" s="39">
        <f t="shared" si="25"/>
        <v>3375439</v>
      </c>
      <c r="EC13" s="39">
        <f t="shared" si="25"/>
        <v>3553984</v>
      </c>
      <c r="ED13" s="39">
        <f t="shared" si="25"/>
        <v>3788828</v>
      </c>
      <c r="EE13" s="39">
        <f t="shared" si="25"/>
        <v>4073026</v>
      </c>
      <c r="EF13" s="39">
        <f t="shared" si="25"/>
        <v>4374277</v>
      </c>
      <c r="EG13" s="39">
        <f t="shared" si="25"/>
        <v>4785071</v>
      </c>
      <c r="EI13" s="9">
        <f t="shared" si="15"/>
        <v>1000</v>
      </c>
      <c r="EJ13" s="18" t="str">
        <f t="shared" si="16"/>
        <v>United States</v>
      </c>
      <c r="EK13" s="39">
        <f t="shared" si="26"/>
        <v>2931037</v>
      </c>
      <c r="EL13" s="39">
        <f t="shared" si="26"/>
        <v>2903601</v>
      </c>
      <c r="EM13" s="39">
        <f t="shared" si="26"/>
        <v>2863975</v>
      </c>
      <c r="EN13" s="39">
        <f t="shared" si="26"/>
        <v>2822663</v>
      </c>
      <c r="EO13" s="39">
        <f t="shared" si="26"/>
        <v>2796152</v>
      </c>
      <c r="EP13" s="39">
        <f t="shared" si="26"/>
        <v>2798753</v>
      </c>
      <c r="EQ13" s="39">
        <f t="shared" si="26"/>
        <v>2873064</v>
      </c>
      <c r="ER13" s="39">
        <f t="shared" si="26"/>
        <v>2954384</v>
      </c>
      <c r="ES13" s="39">
        <f t="shared" si="26"/>
        <v>3048656</v>
      </c>
      <c r="ET13" s="39">
        <f t="shared" si="26"/>
        <v>3113505</v>
      </c>
      <c r="EW13" s="14">
        <v>1000</v>
      </c>
      <c r="EX13" s="15" t="s">
        <v>19</v>
      </c>
      <c r="EY13" s="71">
        <v>139255035</v>
      </c>
      <c r="EZ13" s="71">
        <v>139488206</v>
      </c>
      <c r="FA13" s="71">
        <v>139893639</v>
      </c>
      <c r="FB13" s="71">
        <v>139786639</v>
      </c>
      <c r="FC13" s="71">
        <v>141337148</v>
      </c>
      <c r="FD13" s="71">
        <v>143621171</v>
      </c>
      <c r="FE13" s="71">
        <v>145861221</v>
      </c>
      <c r="FF13" s="71">
        <v>148432042</v>
      </c>
      <c r="FG13" s="71">
        <v>150571044</v>
      </c>
      <c r="FH13" s="71">
        <v>152735781</v>
      </c>
      <c r="FJ13" s="14">
        <v>1000</v>
      </c>
      <c r="FK13" s="15" t="s">
        <v>19</v>
      </c>
      <c r="FL13" s="71">
        <v>5759724</v>
      </c>
      <c r="FM13" s="71">
        <v>5889768</v>
      </c>
      <c r="FN13" s="71">
        <v>5977629</v>
      </c>
      <c r="FO13" s="71">
        <v>6046385</v>
      </c>
      <c r="FP13" s="71">
        <v>6171591</v>
      </c>
      <c r="FQ13" s="71">
        <v>6352737</v>
      </c>
      <c r="FR13" s="71">
        <v>6661892</v>
      </c>
      <c r="FS13" s="71">
        <v>7027410</v>
      </c>
      <c r="FT13" s="71">
        <v>7422933</v>
      </c>
      <c r="FU13" s="71">
        <v>7898576</v>
      </c>
      <c r="FW13" s="14">
        <v>1000</v>
      </c>
      <c r="FX13" s="15" t="s">
        <v>19</v>
      </c>
      <c r="FY13" s="71">
        <v>815897</v>
      </c>
      <c r="FZ13" s="71">
        <v>825316</v>
      </c>
      <c r="GA13" s="71">
        <v>834222</v>
      </c>
      <c r="GB13" s="71">
        <v>831600</v>
      </c>
      <c r="GC13" s="71">
        <v>835384</v>
      </c>
      <c r="GD13" s="71">
        <v>848753</v>
      </c>
      <c r="GE13" s="71">
        <v>895042</v>
      </c>
      <c r="GF13" s="71">
        <v>939971</v>
      </c>
      <c r="GG13" s="71">
        <v>986852</v>
      </c>
      <c r="GH13" s="71">
        <v>1017531</v>
      </c>
      <c r="GJ13" s="14">
        <v>1000</v>
      </c>
      <c r="GK13" s="15" t="s">
        <v>19</v>
      </c>
      <c r="GL13" s="71">
        <v>2115140</v>
      </c>
      <c r="GM13" s="71">
        <v>2078285</v>
      </c>
      <c r="GN13" s="71">
        <v>2029753</v>
      </c>
      <c r="GO13" s="71">
        <v>1991063</v>
      </c>
      <c r="GP13" s="71">
        <v>1960768</v>
      </c>
      <c r="GQ13" s="71">
        <v>1950000</v>
      </c>
      <c r="GR13" s="71">
        <v>1978022</v>
      </c>
      <c r="GS13" s="71">
        <v>2014413</v>
      </c>
      <c r="GT13" s="71">
        <v>2061804</v>
      </c>
      <c r="GU13" s="71">
        <v>2095974</v>
      </c>
    </row>
    <row r="14" spans="2:203" x14ac:dyDescent="0.25">
      <c r="AX14" s="14"/>
      <c r="AY14" s="32" t="s">
        <v>213</v>
      </c>
      <c r="AZ14" s="33">
        <f>INDEX($CX$7:$DG$13, MATCH(AY11, $CW$7:$CW$13,0), MATCH(AZ$6, $CX$6:$DG$6, 0))</f>
        <v>1.4684716225152682E-2</v>
      </c>
      <c r="BA14" s="33">
        <f>INDEX($CX$7:$DG$13, MATCH(AY11, $CW$7:$CW$13,0), MATCH(BA$6, $CX$6:$DG$6, 0))</f>
        <v>1.655235128520156E-2</v>
      </c>
      <c r="BB14" s="33">
        <f>INDEX($CX$7:$DG$13, MATCH(AY11, $CW$7:$CW$13,0), MATCH(BB$6, $CX$6:$DG$6, 0))</f>
        <v>1.6069374055092279E-2</v>
      </c>
      <c r="BC14" s="33">
        <f>INDEX($CX$7:$DG$13, MATCH(AY11, $CW$7:$CW$13,0), MATCH(BC$6, $CX$6:$DG$6, 0))</f>
        <v>1.7601948583281003E-2</v>
      </c>
      <c r="BD14" s="33">
        <f>INDEX($CX$7:$DG$13, MATCH(AY11, $CW$7:$CW$13,0), MATCH(BD$6, $CX$6:$DG$6, 0))</f>
        <v>1.8449083142126961E-2</v>
      </c>
      <c r="BE14" s="33">
        <f>INDEX($CX$7:$DG$13, MATCH(AY11, $CW$7:$CW$13,0), MATCH(BE$6, $CX$6:$DG$6, 0))</f>
        <v>2.2089777720460221E-2</v>
      </c>
      <c r="BF14" s="33">
        <f>INDEX($CX$7:$DG$13, MATCH(AY11, $CW$7:$CW$13,0), MATCH(BF$6, $CX$6:$DG$6, 0))</f>
        <v>2.2162555339038603E-2</v>
      </c>
      <c r="BG14" s="33">
        <f>INDEX($CX$7:$DG$13, MATCH(AY11, $CW$7:$CW$13,0), MATCH(BG$6, $CX$6:$DG$6, 0))</f>
        <v>2.447460595446585E-2</v>
      </c>
      <c r="BH14" s="33">
        <f>INDEX($CX$7:$DG$13, MATCH(AY11, $CW$7:$CW$13,0), MATCH(BH$6, $CX$6:$DG$6, 0))</f>
        <v>2.716085032655869E-2</v>
      </c>
      <c r="BI14" s="33">
        <f>INDEX($CX$7:$DG$13, MATCH(AY11, $CW$7:$CW$13,0), MATCH(BI$6, $CX$6:$DG$6, 0))</f>
        <v>3.1508847697620558E-2</v>
      </c>
      <c r="BJ14" s="77">
        <f>BI14/BI15</f>
        <v>0.57994538834951459</v>
      </c>
    </row>
    <row r="15" spans="2:203" x14ac:dyDescent="0.25">
      <c r="AX15" s="14"/>
      <c r="AY15" s="32" t="s">
        <v>214</v>
      </c>
      <c r="AZ15" s="34">
        <f t="shared" ref="AZ15:BI15" si="27">SUM(AZ13:AZ14)</f>
        <v>3.1489477574201577E-2</v>
      </c>
      <c r="BA15" s="34">
        <f t="shared" si="27"/>
        <v>3.4236569958111238E-2</v>
      </c>
      <c r="BB15" s="34">
        <f t="shared" si="27"/>
        <v>3.2300392701271288E-2</v>
      </c>
      <c r="BC15" s="34">
        <f t="shared" si="27"/>
        <v>3.3006032235352326E-2</v>
      </c>
      <c r="BD15" s="34">
        <f t="shared" si="27"/>
        <v>3.572294663010428E-2</v>
      </c>
      <c r="BE15" s="34">
        <f t="shared" si="27"/>
        <v>4.1130466022458248E-2</v>
      </c>
      <c r="BF15" s="34">
        <f t="shared" si="27"/>
        <v>4.1244982444167064E-2</v>
      </c>
      <c r="BG15" s="34">
        <f t="shared" si="27"/>
        <v>4.6252189141856394E-2</v>
      </c>
      <c r="BH15" s="34">
        <f t="shared" si="27"/>
        <v>4.8962571023330473E-2</v>
      </c>
      <c r="BI15" s="34">
        <f t="shared" si="27"/>
        <v>5.4330715151115538E-2</v>
      </c>
      <c r="EW15" s="49">
        <v>100.1</v>
      </c>
      <c r="EX15" s="15" t="s">
        <v>80</v>
      </c>
      <c r="EY15" s="15"/>
      <c r="EZ15" s="15"/>
      <c r="FA15" s="15"/>
      <c r="FB15" s="15"/>
      <c r="FC15" s="15"/>
      <c r="FD15" s="68" t="s">
        <v>208</v>
      </c>
      <c r="FE15" s="15"/>
      <c r="FF15" s="15"/>
      <c r="FG15" s="15"/>
      <c r="FH15" s="15"/>
      <c r="FJ15" s="49">
        <v>700.1</v>
      </c>
      <c r="FK15" s="15" t="s">
        <v>122</v>
      </c>
      <c r="FL15" s="15"/>
      <c r="FM15" s="15"/>
      <c r="FN15" s="15"/>
      <c r="FO15" s="15"/>
      <c r="FP15" s="15"/>
      <c r="FQ15" s="68" t="s">
        <v>208</v>
      </c>
      <c r="FR15" s="15"/>
      <c r="FS15" s="15"/>
      <c r="FT15" s="15"/>
      <c r="FU15" s="15"/>
      <c r="FW15" s="49">
        <v>712.1</v>
      </c>
      <c r="FX15" s="15" t="s">
        <v>81</v>
      </c>
      <c r="FY15" s="15"/>
      <c r="FZ15" s="15"/>
      <c r="GA15" s="15"/>
      <c r="GB15" s="15"/>
      <c r="GC15" s="15"/>
      <c r="GD15" s="68" t="s">
        <v>208</v>
      </c>
      <c r="GE15" s="15"/>
      <c r="GF15" s="15"/>
      <c r="GG15" s="15"/>
      <c r="GH15" s="15"/>
      <c r="GJ15" s="49">
        <v>760.1</v>
      </c>
      <c r="GK15" s="15" t="s">
        <v>82</v>
      </c>
      <c r="GL15" s="15"/>
      <c r="GM15" s="15"/>
      <c r="GN15" s="15"/>
      <c r="GO15" s="15"/>
      <c r="GP15" s="15"/>
      <c r="GQ15" s="68" t="s">
        <v>208</v>
      </c>
      <c r="GR15" s="15"/>
      <c r="GS15" s="15"/>
      <c r="GT15" s="15"/>
      <c r="GU15" s="15"/>
    </row>
    <row r="16" spans="2:203" x14ac:dyDescent="0.25">
      <c r="CI16" s="10"/>
      <c r="CJ16" s="69" t="s">
        <v>215</v>
      </c>
      <c r="CK16" s="2">
        <v>2010</v>
      </c>
      <c r="CL16" s="2">
        <v>2011</v>
      </c>
      <c r="CM16" s="2">
        <v>2012</v>
      </c>
      <c r="CN16" s="2">
        <v>2013</v>
      </c>
      <c r="CO16" s="2">
        <v>2014</v>
      </c>
      <c r="CP16" s="2">
        <v>2015</v>
      </c>
      <c r="CQ16" s="2">
        <v>2016</v>
      </c>
      <c r="CR16" s="2">
        <v>2017</v>
      </c>
      <c r="CS16" s="2">
        <v>2018</v>
      </c>
      <c r="CT16" s="2">
        <v>2019</v>
      </c>
      <c r="CV16" s="10"/>
      <c r="CW16" s="31" t="s">
        <v>215</v>
      </c>
      <c r="CX16" s="2">
        <v>2010</v>
      </c>
      <c r="CY16" s="2">
        <v>2011</v>
      </c>
      <c r="CZ16" s="2">
        <v>2012</v>
      </c>
      <c r="DA16" s="2">
        <v>2013</v>
      </c>
      <c r="DB16" s="2">
        <v>2014</v>
      </c>
      <c r="DC16" s="2">
        <v>2015</v>
      </c>
      <c r="DD16" s="2">
        <v>2016</v>
      </c>
      <c r="DE16" s="2">
        <v>2017</v>
      </c>
      <c r="DF16" s="2">
        <v>2018</v>
      </c>
      <c r="DG16" s="2">
        <v>2019</v>
      </c>
      <c r="DI16" s="10"/>
      <c r="DJ16" s="31" t="s">
        <v>215</v>
      </c>
      <c r="DK16" s="2">
        <v>2010</v>
      </c>
      <c r="DL16" s="2">
        <v>2011</v>
      </c>
      <c r="DM16" s="2">
        <v>2012</v>
      </c>
      <c r="DN16" s="2">
        <v>2013</v>
      </c>
      <c r="DO16" s="2">
        <v>2014</v>
      </c>
      <c r="DP16" s="2">
        <v>2015</v>
      </c>
      <c r="DQ16" s="2">
        <v>2016</v>
      </c>
      <c r="DR16" s="2">
        <v>2017</v>
      </c>
      <c r="DS16" s="2">
        <v>2018</v>
      </c>
      <c r="DT16" s="2">
        <v>2019</v>
      </c>
      <c r="DV16" s="10"/>
      <c r="DW16" s="31" t="s">
        <v>215</v>
      </c>
      <c r="DX16" s="2">
        <v>2010</v>
      </c>
      <c r="DY16" s="2">
        <v>2011</v>
      </c>
      <c r="DZ16" s="2">
        <v>2012</v>
      </c>
      <c r="EA16" s="2">
        <v>2013</v>
      </c>
      <c r="EB16" s="2">
        <v>2014</v>
      </c>
      <c r="EC16" s="2">
        <v>2015</v>
      </c>
      <c r="ED16" s="2">
        <v>2016</v>
      </c>
      <c r="EE16" s="2">
        <v>2017</v>
      </c>
      <c r="EF16" s="2">
        <v>2018</v>
      </c>
      <c r="EG16" s="2">
        <v>2019</v>
      </c>
      <c r="EI16" s="10"/>
      <c r="EJ16" s="31" t="s">
        <v>215</v>
      </c>
      <c r="EK16" s="2">
        <v>2010</v>
      </c>
      <c r="EL16" s="2">
        <v>2011</v>
      </c>
      <c r="EM16" s="2">
        <v>2012</v>
      </c>
      <c r="EN16" s="2">
        <v>2013</v>
      </c>
      <c r="EO16" s="2">
        <v>2014</v>
      </c>
      <c r="EP16" s="2">
        <v>2015</v>
      </c>
      <c r="EQ16" s="2">
        <v>2016</v>
      </c>
      <c r="ER16" s="2">
        <v>2017</v>
      </c>
      <c r="ES16" s="2">
        <v>2018</v>
      </c>
      <c r="ET16" s="2">
        <v>2019</v>
      </c>
      <c r="EW16" s="15"/>
      <c r="EX16" s="69" t="s">
        <v>215</v>
      </c>
      <c r="EY16" s="70">
        <v>2010</v>
      </c>
      <c r="EZ16" s="70">
        <v>2011</v>
      </c>
      <c r="FA16" s="70">
        <v>2012</v>
      </c>
      <c r="FB16" s="70">
        <v>2013</v>
      </c>
      <c r="FC16" s="70">
        <v>2014</v>
      </c>
      <c r="FD16" s="70">
        <v>2015</v>
      </c>
      <c r="FE16" s="70">
        <v>2016</v>
      </c>
      <c r="FF16" s="70">
        <v>2017</v>
      </c>
      <c r="FG16" s="70">
        <v>2018</v>
      </c>
      <c r="FH16" s="70">
        <v>2019</v>
      </c>
      <c r="FJ16" s="15"/>
      <c r="FK16" s="69" t="s">
        <v>215</v>
      </c>
      <c r="FL16" s="70">
        <v>2010</v>
      </c>
      <c r="FM16" s="70">
        <v>2011</v>
      </c>
      <c r="FN16" s="70">
        <v>2012</v>
      </c>
      <c r="FO16" s="70">
        <v>2013</v>
      </c>
      <c r="FP16" s="70">
        <v>2014</v>
      </c>
      <c r="FQ16" s="70">
        <v>2015</v>
      </c>
      <c r="FR16" s="70">
        <v>2016</v>
      </c>
      <c r="FS16" s="70">
        <v>2017</v>
      </c>
      <c r="FT16" s="70">
        <v>2018</v>
      </c>
      <c r="FU16" s="70">
        <v>2019</v>
      </c>
      <c r="FW16" s="15"/>
      <c r="FX16" s="69" t="s">
        <v>215</v>
      </c>
      <c r="FY16" s="70">
        <v>2010</v>
      </c>
      <c r="FZ16" s="70">
        <v>2011</v>
      </c>
      <c r="GA16" s="70">
        <v>2012</v>
      </c>
      <c r="GB16" s="70">
        <v>2013</v>
      </c>
      <c r="GC16" s="70">
        <v>2014</v>
      </c>
      <c r="GD16" s="70">
        <v>2015</v>
      </c>
      <c r="GE16" s="70">
        <v>2016</v>
      </c>
      <c r="GF16" s="70">
        <v>2017</v>
      </c>
      <c r="GG16" s="70">
        <v>2018</v>
      </c>
      <c r="GH16" s="70">
        <v>2019</v>
      </c>
      <c r="GJ16" s="15"/>
      <c r="GK16" s="69" t="s">
        <v>215</v>
      </c>
      <c r="GL16" s="70">
        <v>2010</v>
      </c>
      <c r="GM16" s="70">
        <v>2011</v>
      </c>
      <c r="GN16" s="70">
        <v>2012</v>
      </c>
      <c r="GO16" s="70">
        <v>2013</v>
      </c>
      <c r="GP16" s="70">
        <v>2014</v>
      </c>
      <c r="GQ16" s="70">
        <v>2015</v>
      </c>
      <c r="GR16" s="70">
        <v>2016</v>
      </c>
      <c r="GS16" s="70">
        <v>2017</v>
      </c>
      <c r="GT16" s="70">
        <v>2018</v>
      </c>
      <c r="GU16" s="70">
        <v>2019</v>
      </c>
    </row>
    <row r="17" spans="50:203" x14ac:dyDescent="0.25">
      <c r="AX17" s="14">
        <v>11</v>
      </c>
      <c r="AY17" s="15" t="s">
        <v>92</v>
      </c>
      <c r="AZ17" s="10"/>
      <c r="BA17" s="10"/>
      <c r="BB17" s="10"/>
      <c r="BC17" s="10"/>
      <c r="BD17" s="10"/>
      <c r="BE17" s="10"/>
      <c r="BF17" s="10"/>
      <c r="BG17" s="10"/>
      <c r="BH17" s="10"/>
      <c r="BI17" s="10"/>
      <c r="CI17" s="14">
        <v>1</v>
      </c>
      <c r="CJ17" s="15" t="s">
        <v>87</v>
      </c>
      <c r="CK17" s="37">
        <f t="shared" ref="CK17:CT42" si="28">CX17 + DK17</f>
        <v>6.9719471947194717E-2</v>
      </c>
      <c r="CL17" s="37">
        <f t="shared" si="28"/>
        <v>5.3738317757009345E-2</v>
      </c>
      <c r="CM17" s="37">
        <f t="shared" si="28"/>
        <v>3.4535686876438987E-2</v>
      </c>
      <c r="CN17" s="37">
        <f t="shared" si="28"/>
        <v>3.3383345836459112E-2</v>
      </c>
      <c r="CO17" s="37">
        <f t="shared" si="28"/>
        <v>2.5906735751295335E-2</v>
      </c>
      <c r="CP17" s="37">
        <f t="shared" si="28"/>
        <v>1.4260869565217393E-2</v>
      </c>
      <c r="CQ17" s="37">
        <f t="shared" si="28"/>
        <v>2.0356234096692113E-2</v>
      </c>
      <c r="CR17" s="37">
        <f t="shared" si="28"/>
        <v>3.4034416826003826E-2</v>
      </c>
      <c r="CS17" s="37">
        <f t="shared" si="28"/>
        <v>4.0118870728083206E-2</v>
      </c>
      <c r="CT17" s="37">
        <f t="shared" si="28"/>
        <v>5.9796916133884923E-2</v>
      </c>
      <c r="CV17" s="9">
        <f t="shared" ref="CV17:CV47" si="29">$CI17*10 + 0</f>
        <v>10</v>
      </c>
      <c r="CW17" s="18" t="str">
        <f>$CJ17</f>
        <v>Beaver</v>
      </c>
      <c r="CX17" s="33">
        <f t="shared" ref="CX17:DG42" si="30">IFERROR(DX17/EY17, 0)</f>
        <v>2.9290429042904291E-2</v>
      </c>
      <c r="CY17" s="33">
        <f t="shared" si="30"/>
        <v>2.6869158878504672E-2</v>
      </c>
      <c r="CZ17" s="33">
        <f t="shared" si="30"/>
        <v>1.3814274750575594E-2</v>
      </c>
      <c r="DA17" s="33">
        <f t="shared" si="30"/>
        <v>1.8379594898724681E-2</v>
      </c>
      <c r="DB17" s="33">
        <f t="shared" si="30"/>
        <v>7.7720207253886009E-3</v>
      </c>
      <c r="DC17" s="33">
        <f t="shared" si="30"/>
        <v>1.7391304347826088E-3</v>
      </c>
      <c r="DD17" s="33">
        <f t="shared" si="30"/>
        <v>1.0905125408942203E-3</v>
      </c>
      <c r="DE17" s="33">
        <f t="shared" si="30"/>
        <v>1.4913957934990439E-2</v>
      </c>
      <c r="DF17" s="33">
        <f t="shared" si="30"/>
        <v>1.9687964338781574E-2</v>
      </c>
      <c r="DG17" s="33">
        <f t="shared" si="30"/>
        <v>2.5197442647611885E-2</v>
      </c>
      <c r="DI17" s="9">
        <f t="shared" ref="DI17:DI47" si="31">$CI17*10 + 0</f>
        <v>10</v>
      </c>
      <c r="DJ17" s="18" t="str">
        <f>$CJ17</f>
        <v>Beaver</v>
      </c>
      <c r="DK17" s="33">
        <f t="shared" ref="DK17:DT42" si="32">IFERROR(EK17/EY17, 0)</f>
        <v>4.0429042904290426E-2</v>
      </c>
      <c r="DL17" s="33">
        <f t="shared" si="32"/>
        <v>2.6869158878504672E-2</v>
      </c>
      <c r="DM17" s="33">
        <f t="shared" si="32"/>
        <v>2.0721412125863391E-2</v>
      </c>
      <c r="DN17" s="33">
        <f t="shared" si="32"/>
        <v>1.5003750937734433E-2</v>
      </c>
      <c r="DO17" s="33">
        <f t="shared" si="32"/>
        <v>1.8134715025906734E-2</v>
      </c>
      <c r="DP17" s="33">
        <f t="shared" si="32"/>
        <v>1.2521739130434783E-2</v>
      </c>
      <c r="DQ17" s="33">
        <f t="shared" si="32"/>
        <v>1.9265721555797893E-2</v>
      </c>
      <c r="DR17" s="33">
        <f t="shared" si="32"/>
        <v>1.9120458891013385E-2</v>
      </c>
      <c r="DS17" s="33">
        <f t="shared" si="32"/>
        <v>2.0430906389301635E-2</v>
      </c>
      <c r="DT17" s="33">
        <f t="shared" si="32"/>
        <v>3.4599473486273034E-2</v>
      </c>
      <c r="DV17" s="9">
        <f t="shared" ref="DV17:DV47" si="33">$CI17*10 + 0</f>
        <v>10</v>
      </c>
      <c r="DW17" s="18" t="str">
        <f>$CJ17</f>
        <v>Beaver</v>
      </c>
      <c r="DX17" s="38">
        <f>FL17 - EK17</f>
        <v>71</v>
      </c>
      <c r="DY17" s="38">
        <f>FM17 - EL17</f>
        <v>69</v>
      </c>
      <c r="DZ17" s="38">
        <f t="shared" ref="DZ17:EG47" si="34">FN17 - EM17</f>
        <v>36</v>
      </c>
      <c r="EA17" s="38">
        <f t="shared" si="34"/>
        <v>49</v>
      </c>
      <c r="EB17" s="38">
        <f t="shared" si="34"/>
        <v>21</v>
      </c>
      <c r="EC17" s="38">
        <f t="shared" si="34"/>
        <v>5</v>
      </c>
      <c r="ED17" s="38">
        <f t="shared" si="34"/>
        <v>3</v>
      </c>
      <c r="EE17" s="38">
        <f t="shared" si="34"/>
        <v>39</v>
      </c>
      <c r="EF17" s="38">
        <f t="shared" si="34"/>
        <v>53</v>
      </c>
      <c r="EG17" s="38">
        <f t="shared" si="34"/>
        <v>67</v>
      </c>
      <c r="EI17" s="9">
        <f t="shared" ref="EI17:EI47" si="35">$CI17*10 + 0</f>
        <v>10</v>
      </c>
      <c r="EJ17" s="18" t="str">
        <f>$CJ17</f>
        <v>Beaver</v>
      </c>
      <c r="EK17" s="38">
        <f>FY17 + GL17</f>
        <v>98</v>
      </c>
      <c r="EL17" s="38">
        <f>FZ17 + GM17</f>
        <v>69</v>
      </c>
      <c r="EM17" s="38">
        <f t="shared" ref="EM17:ET47" si="36">GA17 + GN17</f>
        <v>54</v>
      </c>
      <c r="EN17" s="38">
        <f t="shared" si="36"/>
        <v>40</v>
      </c>
      <c r="EO17" s="38">
        <f t="shared" si="36"/>
        <v>49</v>
      </c>
      <c r="EP17" s="38">
        <f t="shared" si="36"/>
        <v>36</v>
      </c>
      <c r="EQ17" s="38">
        <f t="shared" si="36"/>
        <v>53</v>
      </c>
      <c r="ER17" s="38">
        <f t="shared" si="36"/>
        <v>50</v>
      </c>
      <c r="ES17" s="38">
        <f t="shared" si="36"/>
        <v>55</v>
      </c>
      <c r="ET17" s="38">
        <f t="shared" si="36"/>
        <v>92</v>
      </c>
      <c r="EW17" s="14">
        <v>1</v>
      </c>
      <c r="EX17" s="15" t="s">
        <v>87</v>
      </c>
      <c r="EY17" s="72">
        <v>2424</v>
      </c>
      <c r="EZ17" s="72">
        <v>2568</v>
      </c>
      <c r="FA17" s="72">
        <v>2606</v>
      </c>
      <c r="FB17" s="72">
        <v>2666</v>
      </c>
      <c r="FC17" s="72">
        <v>2702</v>
      </c>
      <c r="FD17" s="72">
        <v>2875</v>
      </c>
      <c r="FE17" s="72">
        <v>2751</v>
      </c>
      <c r="FF17" s="72">
        <v>2615</v>
      </c>
      <c r="FG17" s="72">
        <v>2692</v>
      </c>
      <c r="FH17" s="72">
        <v>2659</v>
      </c>
      <c r="FJ17" s="14">
        <v>1</v>
      </c>
      <c r="FK17" s="15" t="s">
        <v>87</v>
      </c>
      <c r="FL17" s="72">
        <v>169</v>
      </c>
      <c r="FM17" s="72">
        <v>138</v>
      </c>
      <c r="FN17" s="72">
        <v>90</v>
      </c>
      <c r="FO17" s="72">
        <v>89</v>
      </c>
      <c r="FP17" s="72">
        <v>70</v>
      </c>
      <c r="FQ17" s="72">
        <v>41</v>
      </c>
      <c r="FR17" s="72">
        <v>56</v>
      </c>
      <c r="FS17" s="72">
        <v>89</v>
      </c>
      <c r="FT17" s="72">
        <v>108</v>
      </c>
      <c r="FU17" s="72">
        <v>159</v>
      </c>
      <c r="FW17" s="14">
        <v>1</v>
      </c>
      <c r="FX17" s="15" t="s">
        <v>87</v>
      </c>
      <c r="FY17" s="72">
        <v>39</v>
      </c>
      <c r="FZ17" s="72">
        <v>13</v>
      </c>
      <c r="GA17" s="72">
        <v>12</v>
      </c>
      <c r="GB17" s="72">
        <v>0</v>
      </c>
      <c r="GC17" s="72">
        <v>12</v>
      </c>
      <c r="GD17" s="72">
        <v>12</v>
      </c>
      <c r="GE17" s="72">
        <v>14</v>
      </c>
      <c r="GF17" s="72">
        <v>15</v>
      </c>
      <c r="GG17" s="72">
        <v>35</v>
      </c>
      <c r="GH17" s="72">
        <v>22</v>
      </c>
      <c r="GJ17" s="14">
        <v>1</v>
      </c>
      <c r="GK17" s="15" t="s">
        <v>87</v>
      </c>
      <c r="GL17" s="72">
        <v>59</v>
      </c>
      <c r="GM17" s="72">
        <v>56</v>
      </c>
      <c r="GN17" s="72">
        <v>42</v>
      </c>
      <c r="GO17" s="72">
        <v>40</v>
      </c>
      <c r="GP17" s="72">
        <v>37</v>
      </c>
      <c r="GQ17" s="72">
        <v>24</v>
      </c>
      <c r="GR17" s="72">
        <v>39</v>
      </c>
      <c r="GS17" s="72">
        <v>35</v>
      </c>
      <c r="GT17" s="72">
        <v>20</v>
      </c>
      <c r="GU17" s="72">
        <v>70</v>
      </c>
    </row>
    <row r="18" spans="50:203" x14ac:dyDescent="0.25">
      <c r="AX18" s="10"/>
      <c r="AY18" s="31"/>
      <c r="AZ18" s="2">
        <v>2010</v>
      </c>
      <c r="BA18" s="2">
        <v>2011</v>
      </c>
      <c r="BB18" s="2">
        <v>2012</v>
      </c>
      <c r="BC18" s="2">
        <v>2013</v>
      </c>
      <c r="BD18" s="2">
        <v>2014</v>
      </c>
      <c r="BE18" s="2">
        <v>2015</v>
      </c>
      <c r="BF18" s="2">
        <v>2016</v>
      </c>
      <c r="BG18" s="2">
        <v>2017</v>
      </c>
      <c r="BH18" s="2">
        <v>2018</v>
      </c>
      <c r="BI18" s="2">
        <v>2019</v>
      </c>
      <c r="CI18" s="14">
        <v>3</v>
      </c>
      <c r="CJ18" s="15" t="s">
        <v>88</v>
      </c>
      <c r="CK18" s="37">
        <f t="shared" si="28"/>
        <v>5.0635960686066683E-2</v>
      </c>
      <c r="CL18" s="37">
        <f t="shared" si="28"/>
        <v>4.9246374063892318E-2</v>
      </c>
      <c r="CM18" s="37">
        <f t="shared" si="28"/>
        <v>4.3755653954197019E-2</v>
      </c>
      <c r="CN18" s="37">
        <f t="shared" si="28"/>
        <v>3.9484173505275499E-2</v>
      </c>
      <c r="CO18" s="37">
        <f t="shared" si="28"/>
        <v>3.4524987047242238E-2</v>
      </c>
      <c r="CP18" s="37">
        <f t="shared" si="28"/>
        <v>3.3645035477656127E-2</v>
      </c>
      <c r="CQ18" s="37">
        <f t="shared" si="28"/>
        <v>3.9750221352346335E-2</v>
      </c>
      <c r="CR18" s="37">
        <f t="shared" si="28"/>
        <v>4.000724933170223E-2</v>
      </c>
      <c r="CS18" s="37">
        <f t="shared" si="28"/>
        <v>5.0056982554571749E-2</v>
      </c>
      <c r="CT18" s="37">
        <f t="shared" si="28"/>
        <v>5.2917861359419796E-2</v>
      </c>
      <c r="CV18" s="9">
        <f t="shared" si="29"/>
        <v>30</v>
      </c>
      <c r="CW18" s="18" t="str">
        <f t="shared" ref="CW18:CW47" si="37">$CJ18</f>
        <v>Box Elder</v>
      </c>
      <c r="CX18" s="33">
        <f t="shared" si="30"/>
        <v>1.4839082674889188E-2</v>
      </c>
      <c r="CY18" s="33">
        <f t="shared" si="30"/>
        <v>1.5119916579770595E-2</v>
      </c>
      <c r="CZ18" s="33">
        <f t="shared" si="30"/>
        <v>1.3331428843498548E-2</v>
      </c>
      <c r="DA18" s="33">
        <f t="shared" si="30"/>
        <v>1.1395076201641267E-2</v>
      </c>
      <c r="DB18" s="33">
        <f t="shared" si="30"/>
        <v>1.1257124016767933E-2</v>
      </c>
      <c r="DC18" s="33">
        <f t="shared" si="30"/>
        <v>1.4473004088153753E-2</v>
      </c>
      <c r="DD18" s="33">
        <f t="shared" si="30"/>
        <v>1.700918029731115E-2</v>
      </c>
      <c r="DE18" s="33">
        <f t="shared" si="30"/>
        <v>1.803271260930633E-2</v>
      </c>
      <c r="DF18" s="33">
        <f t="shared" si="30"/>
        <v>2.3669676514420968E-2</v>
      </c>
      <c r="DG18" s="33">
        <f t="shared" si="30"/>
        <v>2.8630460448642266E-2</v>
      </c>
      <c r="DI18" s="9">
        <f t="shared" si="31"/>
        <v>30</v>
      </c>
      <c r="DJ18" s="18" t="str">
        <f t="shared" ref="DJ18:DJ47" si="38">$CJ18</f>
        <v>Box Elder</v>
      </c>
      <c r="DK18" s="33">
        <f t="shared" si="32"/>
        <v>3.5796878011177494E-2</v>
      </c>
      <c r="DL18" s="33">
        <f t="shared" si="32"/>
        <v>3.4126457484121721E-2</v>
      </c>
      <c r="DM18" s="33">
        <f t="shared" si="32"/>
        <v>3.042422511069847E-2</v>
      </c>
      <c r="DN18" s="33">
        <f t="shared" si="32"/>
        <v>2.8089097303634233E-2</v>
      </c>
      <c r="DO18" s="33">
        <f t="shared" si="32"/>
        <v>2.3267863030474307E-2</v>
      </c>
      <c r="DP18" s="33">
        <f t="shared" si="32"/>
        <v>1.9172031389502374E-2</v>
      </c>
      <c r="DQ18" s="33">
        <f t="shared" si="32"/>
        <v>2.2741041055035185E-2</v>
      </c>
      <c r="DR18" s="33">
        <f t="shared" si="32"/>
        <v>2.1974536722395903E-2</v>
      </c>
      <c r="DS18" s="33">
        <f t="shared" si="32"/>
        <v>2.6387306040150785E-2</v>
      </c>
      <c r="DT18" s="33">
        <f t="shared" si="32"/>
        <v>2.4287400910777534E-2</v>
      </c>
      <c r="DV18" s="9">
        <f t="shared" si="33"/>
        <v>30</v>
      </c>
      <c r="DW18" s="18" t="str">
        <f t="shared" ref="DW18:DW47" si="39">$CJ18</f>
        <v>Box Elder</v>
      </c>
      <c r="DX18" s="38">
        <f t="shared" ref="DX18:DY47" si="40">FL18 - EK18</f>
        <v>308</v>
      </c>
      <c r="DY18" s="38">
        <f t="shared" si="40"/>
        <v>319</v>
      </c>
      <c r="DZ18" s="38">
        <f t="shared" si="34"/>
        <v>280</v>
      </c>
      <c r="EA18" s="38">
        <f t="shared" si="34"/>
        <v>243</v>
      </c>
      <c r="EB18" s="38">
        <f t="shared" si="34"/>
        <v>239</v>
      </c>
      <c r="EC18" s="38">
        <f t="shared" si="34"/>
        <v>308</v>
      </c>
      <c r="ED18" s="38">
        <f t="shared" si="34"/>
        <v>365</v>
      </c>
      <c r="EE18" s="38">
        <f t="shared" si="34"/>
        <v>398</v>
      </c>
      <c r="EF18" s="38">
        <f t="shared" si="34"/>
        <v>540</v>
      </c>
      <c r="EG18" s="38">
        <f t="shared" si="34"/>
        <v>679</v>
      </c>
      <c r="EI18" s="9">
        <f t="shared" si="35"/>
        <v>30</v>
      </c>
      <c r="EJ18" s="18" t="str">
        <f t="shared" ref="EJ18:EJ47" si="41">$CJ18</f>
        <v>Box Elder</v>
      </c>
      <c r="EK18" s="38">
        <f t="shared" ref="EK18:EL47" si="42">FY18 + GL18</f>
        <v>743</v>
      </c>
      <c r="EL18" s="38">
        <f t="shared" si="42"/>
        <v>720</v>
      </c>
      <c r="EM18" s="38">
        <f t="shared" si="36"/>
        <v>639</v>
      </c>
      <c r="EN18" s="38">
        <f t="shared" si="36"/>
        <v>599</v>
      </c>
      <c r="EO18" s="38">
        <f t="shared" si="36"/>
        <v>494</v>
      </c>
      <c r="EP18" s="38">
        <f t="shared" si="36"/>
        <v>408</v>
      </c>
      <c r="EQ18" s="38">
        <f t="shared" si="36"/>
        <v>488</v>
      </c>
      <c r="ER18" s="38">
        <f t="shared" si="36"/>
        <v>485</v>
      </c>
      <c r="ES18" s="38">
        <f t="shared" si="36"/>
        <v>602</v>
      </c>
      <c r="ET18" s="38">
        <f t="shared" si="36"/>
        <v>576</v>
      </c>
      <c r="EW18" s="14">
        <v>3</v>
      </c>
      <c r="EX18" s="15" t="s">
        <v>88</v>
      </c>
      <c r="EY18" s="72">
        <v>20756</v>
      </c>
      <c r="EZ18" s="72">
        <v>21098</v>
      </c>
      <c r="FA18" s="72">
        <v>21003</v>
      </c>
      <c r="FB18" s="72">
        <v>21325</v>
      </c>
      <c r="FC18" s="72">
        <v>21231</v>
      </c>
      <c r="FD18" s="72">
        <v>21281</v>
      </c>
      <c r="FE18" s="72">
        <v>21459</v>
      </c>
      <c r="FF18" s="72">
        <v>22071</v>
      </c>
      <c r="FG18" s="72">
        <v>22814</v>
      </c>
      <c r="FH18" s="72">
        <v>23716</v>
      </c>
      <c r="FJ18" s="14">
        <v>3</v>
      </c>
      <c r="FK18" s="15" t="s">
        <v>88</v>
      </c>
      <c r="FL18" s="72">
        <v>1051</v>
      </c>
      <c r="FM18" s="72">
        <v>1039</v>
      </c>
      <c r="FN18" s="72">
        <v>919</v>
      </c>
      <c r="FO18" s="72">
        <v>842</v>
      </c>
      <c r="FP18" s="72">
        <v>733</v>
      </c>
      <c r="FQ18" s="72">
        <v>716</v>
      </c>
      <c r="FR18" s="72">
        <v>853</v>
      </c>
      <c r="FS18" s="72">
        <v>883</v>
      </c>
      <c r="FT18" s="72">
        <v>1142</v>
      </c>
      <c r="FU18" s="72">
        <v>1255</v>
      </c>
      <c r="FW18" s="14">
        <v>3</v>
      </c>
      <c r="FX18" s="15" t="s">
        <v>88</v>
      </c>
      <c r="FY18" s="72">
        <v>165</v>
      </c>
      <c r="FZ18" s="72">
        <v>170</v>
      </c>
      <c r="GA18" s="72">
        <v>151</v>
      </c>
      <c r="GB18" s="72">
        <v>151</v>
      </c>
      <c r="GC18" s="72">
        <v>165</v>
      </c>
      <c r="GD18" s="72">
        <v>146</v>
      </c>
      <c r="GE18" s="72">
        <v>111</v>
      </c>
      <c r="GF18" s="72">
        <v>131</v>
      </c>
      <c r="GG18" s="72">
        <v>166</v>
      </c>
      <c r="GH18" s="72">
        <v>120</v>
      </c>
      <c r="GJ18" s="14">
        <v>3</v>
      </c>
      <c r="GK18" s="15" t="s">
        <v>88</v>
      </c>
      <c r="GL18" s="72">
        <v>578</v>
      </c>
      <c r="GM18" s="72">
        <v>550</v>
      </c>
      <c r="GN18" s="72">
        <v>488</v>
      </c>
      <c r="GO18" s="72">
        <v>448</v>
      </c>
      <c r="GP18" s="72">
        <v>329</v>
      </c>
      <c r="GQ18" s="72">
        <v>262</v>
      </c>
      <c r="GR18" s="72">
        <v>377</v>
      </c>
      <c r="GS18" s="72">
        <v>354</v>
      </c>
      <c r="GT18" s="72">
        <v>436</v>
      </c>
      <c r="GU18" s="72">
        <v>456</v>
      </c>
    </row>
    <row r="19" spans="50:203" x14ac:dyDescent="0.25">
      <c r="AX19" s="14"/>
      <c r="AY19" s="32" t="s">
        <v>212</v>
      </c>
      <c r="AZ19" s="33">
        <f>INDEX($DK$7:$DT$13, MATCH(AY17, $DJ$7:$DJ$13,0), MATCH(AZ$6, $DK$6:$DT$6, 0))</f>
        <v>2.3943210373651283E-2</v>
      </c>
      <c r="BA19" s="33">
        <f>INDEX($DK$7:$DT$13, MATCH(AY17, $DJ$7:$DJ$13,0), MATCH(BA$6, $DK$6:$DT$6, 0))</f>
        <v>2.1674151405575645E-2</v>
      </c>
      <c r="BB19" s="33">
        <f>INDEX($DK$7:$DT$13, MATCH(AY17, $DJ$7:$DJ$13,0), MATCH(BB$6, $DK$6:$DT$6, 0))</f>
        <v>2.1495896498584383E-2</v>
      </c>
      <c r="BC19" s="33">
        <f>INDEX($DK$7:$DT$13, MATCH(AY17, $DJ$7:$DJ$13,0), MATCH(BC$6, $DK$6:$DT$6, 0))</f>
        <v>2.1443588942239394E-2</v>
      </c>
      <c r="BD19" s="33">
        <f>INDEX($DK$7:$DT$13, MATCH(AY17, $DJ$7:$DJ$13,0), MATCH(BD$6, $DK$6:$DT$6, 0))</f>
        <v>2.1136366799827402E-2</v>
      </c>
      <c r="BE19" s="33">
        <f>INDEX($DK$7:$DT$13, MATCH(AY17, $DJ$7:$DJ$13,0), MATCH(BE$6, $DK$6:$DT$6, 0))</f>
        <v>2.1146771961796765E-2</v>
      </c>
      <c r="BF19" s="33">
        <f>INDEX($DK$7:$DT$13, MATCH(AY17, $DJ$7:$DJ$13,0), MATCH(BF$6, $DK$6:$DT$6, 0))</f>
        <v>2.1408339371582898E-2</v>
      </c>
      <c r="BG19" s="33">
        <f>INDEX($DK$7:$DT$13, MATCH(AY17, $DJ$7:$DJ$13,0), MATCH(BG$6, $DK$6:$DT$6, 0))</f>
        <v>2.0739694362398871E-2</v>
      </c>
      <c r="BH19" s="33">
        <f>INDEX($DK$7:$DT$13, MATCH(AY17, $DJ$7:$DJ$13,0), MATCH(BH$6, $DK$6:$DT$6, 0))</f>
        <v>2.2793599677971219E-2</v>
      </c>
      <c r="BI19" s="33">
        <f>INDEX($DK$7:$DT$13, MATCH(AY17, $DJ$7:$DJ$13,0), MATCH(BI$6, $DK$6:$DT$6, 0))</f>
        <v>2.2409576991861017E-2</v>
      </c>
      <c r="BJ19" s="77">
        <f>BI19/BI21</f>
        <v>0.38073584125671767</v>
      </c>
      <c r="CI19" s="14">
        <v>5</v>
      </c>
      <c r="CJ19" s="15" t="s">
        <v>89</v>
      </c>
      <c r="CK19" s="37">
        <f t="shared" si="28"/>
        <v>5.3870467440171196E-2</v>
      </c>
      <c r="CL19" s="37">
        <f t="shared" si="28"/>
        <v>4.5694404175123222E-2</v>
      </c>
      <c r="CM19" s="37">
        <f t="shared" si="28"/>
        <v>4.3328220858895705E-2</v>
      </c>
      <c r="CN19" s="37">
        <f t="shared" si="28"/>
        <v>4.4274954714462772E-2</v>
      </c>
      <c r="CO19" s="37">
        <f t="shared" si="28"/>
        <v>4.1536687274308509E-2</v>
      </c>
      <c r="CP19" s="37">
        <f t="shared" si="28"/>
        <v>4.5870031825919616E-2</v>
      </c>
      <c r="CQ19" s="37">
        <f t="shared" si="28"/>
        <v>5.0949050949050945E-2</v>
      </c>
      <c r="CR19" s="37">
        <f t="shared" si="28"/>
        <v>5.1726899055143327E-2</v>
      </c>
      <c r="CS19" s="37">
        <f t="shared" si="28"/>
        <v>5.5470694241826143E-2</v>
      </c>
      <c r="CT19" s="37">
        <f t="shared" si="28"/>
        <v>6.2955687984818723E-2</v>
      </c>
      <c r="CV19" s="9">
        <f t="shared" si="29"/>
        <v>50</v>
      </c>
      <c r="CW19" s="18" t="str">
        <f t="shared" si="37"/>
        <v>Cache</v>
      </c>
      <c r="CX19" s="33">
        <f t="shared" si="30"/>
        <v>2.7151186760115437E-2</v>
      </c>
      <c r="CY19" s="33">
        <f t="shared" si="30"/>
        <v>2.3059824103604909E-2</v>
      </c>
      <c r="CZ19" s="33">
        <f t="shared" si="30"/>
        <v>2.1587423312883436E-2</v>
      </c>
      <c r="DA19" s="33">
        <f t="shared" si="30"/>
        <v>2.2175612546477264E-2</v>
      </c>
      <c r="DB19" s="33">
        <f t="shared" si="30"/>
        <v>2.126935511315297E-2</v>
      </c>
      <c r="DC19" s="33">
        <f t="shared" si="30"/>
        <v>2.3036784841980608E-2</v>
      </c>
      <c r="DD19" s="33">
        <f t="shared" si="30"/>
        <v>2.5211152483879756E-2</v>
      </c>
      <c r="DE19" s="33">
        <f t="shared" si="30"/>
        <v>2.6157049057812416E-2</v>
      </c>
      <c r="DF19" s="33">
        <f t="shared" si="30"/>
        <v>2.8850939672187419E-2</v>
      </c>
      <c r="DG19" s="33">
        <f t="shared" si="30"/>
        <v>3.4557379232280187E-2</v>
      </c>
      <c r="DI19" s="9">
        <f t="shared" si="31"/>
        <v>50</v>
      </c>
      <c r="DJ19" s="18" t="str">
        <f t="shared" si="38"/>
        <v>Cache</v>
      </c>
      <c r="DK19" s="33">
        <f t="shared" si="32"/>
        <v>2.6719280680055756E-2</v>
      </c>
      <c r="DL19" s="33">
        <f t="shared" si="32"/>
        <v>2.2634580071518313E-2</v>
      </c>
      <c r="DM19" s="33">
        <f t="shared" si="32"/>
        <v>2.1740797546012269E-2</v>
      </c>
      <c r="DN19" s="33">
        <f t="shared" si="32"/>
        <v>2.2099342167985508E-2</v>
      </c>
      <c r="DO19" s="33">
        <f t="shared" si="32"/>
        <v>2.0267332161155539E-2</v>
      </c>
      <c r="DP19" s="33">
        <f t="shared" si="32"/>
        <v>2.2833246983939012E-2</v>
      </c>
      <c r="DQ19" s="33">
        <f t="shared" si="32"/>
        <v>2.5737898465171192E-2</v>
      </c>
      <c r="DR19" s="33">
        <f t="shared" si="32"/>
        <v>2.5569849997330914E-2</v>
      </c>
      <c r="DS19" s="33">
        <f t="shared" si="32"/>
        <v>2.6619754569638721E-2</v>
      </c>
      <c r="DT19" s="33">
        <f t="shared" si="32"/>
        <v>2.8398308752538536E-2</v>
      </c>
      <c r="DV19" s="9">
        <f t="shared" si="33"/>
        <v>50</v>
      </c>
      <c r="DW19" s="18" t="str">
        <f t="shared" si="39"/>
        <v>Cache</v>
      </c>
      <c r="DX19" s="38">
        <f t="shared" si="40"/>
        <v>1383</v>
      </c>
      <c r="DY19" s="38">
        <f t="shared" si="40"/>
        <v>1193</v>
      </c>
      <c r="DZ19" s="38">
        <f t="shared" si="34"/>
        <v>1126</v>
      </c>
      <c r="EA19" s="38">
        <f t="shared" si="34"/>
        <v>1163</v>
      </c>
      <c r="EB19" s="38">
        <f t="shared" si="34"/>
        <v>1125</v>
      </c>
      <c r="EC19" s="38">
        <f t="shared" si="34"/>
        <v>1245</v>
      </c>
      <c r="ED19" s="38">
        <f t="shared" si="34"/>
        <v>1388</v>
      </c>
      <c r="EE19" s="38">
        <f t="shared" si="34"/>
        <v>1470</v>
      </c>
      <c r="EF19" s="38">
        <f t="shared" si="34"/>
        <v>1681</v>
      </c>
      <c r="EG19" s="38">
        <f t="shared" si="34"/>
        <v>2076</v>
      </c>
      <c r="EI19" s="9">
        <f t="shared" si="35"/>
        <v>50</v>
      </c>
      <c r="EJ19" s="18" t="str">
        <f t="shared" si="41"/>
        <v>Cache</v>
      </c>
      <c r="EK19" s="38">
        <f t="shared" si="42"/>
        <v>1361</v>
      </c>
      <c r="EL19" s="38">
        <f t="shared" si="42"/>
        <v>1171</v>
      </c>
      <c r="EM19" s="38">
        <f t="shared" si="36"/>
        <v>1134</v>
      </c>
      <c r="EN19" s="38">
        <f t="shared" si="36"/>
        <v>1159</v>
      </c>
      <c r="EO19" s="38">
        <f t="shared" si="36"/>
        <v>1072</v>
      </c>
      <c r="EP19" s="38">
        <f t="shared" si="36"/>
        <v>1234</v>
      </c>
      <c r="EQ19" s="38">
        <f t="shared" si="36"/>
        <v>1417</v>
      </c>
      <c r="ER19" s="38">
        <f t="shared" si="36"/>
        <v>1437</v>
      </c>
      <c r="ES19" s="38">
        <f t="shared" si="36"/>
        <v>1551</v>
      </c>
      <c r="ET19" s="38">
        <f t="shared" si="36"/>
        <v>1706</v>
      </c>
      <c r="EW19" s="14">
        <v>5</v>
      </c>
      <c r="EX19" s="15" t="s">
        <v>89</v>
      </c>
      <c r="EY19" s="72">
        <v>50937</v>
      </c>
      <c r="EZ19" s="72">
        <v>51735</v>
      </c>
      <c r="FA19" s="72">
        <v>52160</v>
      </c>
      <c r="FB19" s="72">
        <v>52445</v>
      </c>
      <c r="FC19" s="72">
        <v>52893</v>
      </c>
      <c r="FD19" s="72">
        <v>54044</v>
      </c>
      <c r="FE19" s="72">
        <v>55055</v>
      </c>
      <c r="FF19" s="72">
        <v>56199</v>
      </c>
      <c r="FG19" s="72">
        <v>58265</v>
      </c>
      <c r="FH19" s="72">
        <v>60074</v>
      </c>
      <c r="FJ19" s="14">
        <v>5</v>
      </c>
      <c r="FK19" s="15" t="s">
        <v>89</v>
      </c>
      <c r="FL19" s="72">
        <v>2744</v>
      </c>
      <c r="FM19" s="72">
        <v>2364</v>
      </c>
      <c r="FN19" s="72">
        <v>2260</v>
      </c>
      <c r="FO19" s="72">
        <v>2322</v>
      </c>
      <c r="FP19" s="72">
        <v>2197</v>
      </c>
      <c r="FQ19" s="72">
        <v>2479</v>
      </c>
      <c r="FR19" s="72">
        <v>2805</v>
      </c>
      <c r="FS19" s="72">
        <v>2907</v>
      </c>
      <c r="FT19" s="72">
        <v>3232</v>
      </c>
      <c r="FU19" s="72">
        <v>3782</v>
      </c>
      <c r="FW19" s="14">
        <v>5</v>
      </c>
      <c r="FX19" s="15" t="s">
        <v>89</v>
      </c>
      <c r="FY19" s="72">
        <v>375</v>
      </c>
      <c r="FZ19" s="72">
        <v>334</v>
      </c>
      <c r="GA19" s="72">
        <v>327</v>
      </c>
      <c r="GB19" s="72">
        <v>331</v>
      </c>
      <c r="GC19" s="72">
        <v>312</v>
      </c>
      <c r="GD19" s="72">
        <v>456</v>
      </c>
      <c r="GE19" s="72">
        <v>565</v>
      </c>
      <c r="GF19" s="72">
        <v>662</v>
      </c>
      <c r="GG19" s="72">
        <v>798</v>
      </c>
      <c r="GH19" s="72">
        <v>893</v>
      </c>
      <c r="GJ19" s="14">
        <v>5</v>
      </c>
      <c r="GK19" s="15" t="s">
        <v>89</v>
      </c>
      <c r="GL19" s="72">
        <v>986</v>
      </c>
      <c r="GM19" s="72">
        <v>837</v>
      </c>
      <c r="GN19" s="72">
        <v>807</v>
      </c>
      <c r="GO19" s="72">
        <v>828</v>
      </c>
      <c r="GP19" s="72">
        <v>760</v>
      </c>
      <c r="GQ19" s="72">
        <v>778</v>
      </c>
      <c r="GR19" s="72">
        <v>852</v>
      </c>
      <c r="GS19" s="72">
        <v>775</v>
      </c>
      <c r="GT19" s="72">
        <v>753</v>
      </c>
      <c r="GU19" s="72">
        <v>813</v>
      </c>
    </row>
    <row r="20" spans="50:203" x14ac:dyDescent="0.25">
      <c r="AX20" s="14"/>
      <c r="AY20" s="32" t="s">
        <v>213</v>
      </c>
      <c r="AZ20" s="33">
        <f>INDEX($CX$7:$DG$13, MATCH(AY17, $CW$7:$CW$13,0), MATCH(AZ$6, $CX$6:$DG$6, 0))</f>
        <v>2.0632470602271288E-2</v>
      </c>
      <c r="BA20" s="33">
        <f>INDEX($CX$7:$DG$13, MATCH(AY17, $CW$7:$CW$13,0), MATCH(BA$6, $CX$6:$DG$6, 0))</f>
        <v>2.5479703720984487E-2</v>
      </c>
      <c r="BB20" s="33">
        <f>INDEX($CX$7:$DG$13, MATCH(AY17, $CW$7:$CW$13,0), MATCH(BB$6, $CX$6:$DG$6, 0))</f>
        <v>2.3610364476937963E-2</v>
      </c>
      <c r="BC20" s="33">
        <f>INDEX($CX$7:$DG$13, MATCH(AY17, $CW$7:$CW$13,0), MATCH(BC$6, $CX$6:$DG$6, 0))</f>
        <v>2.5847373355683722E-2</v>
      </c>
      <c r="BD20" s="33">
        <f>INDEX($CX$7:$DG$13, MATCH(AY17, $CW$7:$CW$13,0), MATCH(BD$6, $CX$6:$DG$6, 0))</f>
        <v>2.831869493200451E-2</v>
      </c>
      <c r="BE20" s="33">
        <f>INDEX($CX$7:$DG$13, MATCH(AY17, $CW$7:$CW$13,0), MATCH(BE$6, $CX$6:$DG$6, 0))</f>
        <v>3.1001316189126254E-2</v>
      </c>
      <c r="BF20" s="33">
        <f>INDEX($CX$7:$DG$13, MATCH(AY17, $CW$7:$CW$13,0), MATCH(BF$6, $CX$6:$DG$6, 0))</f>
        <v>3.0590870166655688E-2</v>
      </c>
      <c r="BG20" s="33">
        <f>INDEX($CX$7:$DG$13, MATCH(AY17, $CW$7:$CW$13,0), MATCH(BG$6, $CX$6:$DG$6, 0))</f>
        <v>3.4743803775523309E-2</v>
      </c>
      <c r="BH20" s="33">
        <f>INDEX($CX$7:$DG$13, MATCH(AY17, $CW$7:$CW$13,0), MATCH(BH$6, $CX$6:$DG$6, 0))</f>
        <v>3.547977256717319E-2</v>
      </c>
      <c r="BI20" s="33">
        <f>INDEX($CX$7:$DG$13, MATCH(AY17, $CW$7:$CW$13,0), MATCH(BI$6, $CX$6:$DG$6, 0))</f>
        <v>3.6449018820638224E-2</v>
      </c>
      <c r="BJ20" s="77">
        <f>BI20/BI21</f>
        <v>0.61926415874328233</v>
      </c>
      <c r="CI20" s="14">
        <v>7</v>
      </c>
      <c r="CJ20" s="15" t="s">
        <v>90</v>
      </c>
      <c r="CK20" s="37">
        <f t="shared" si="28"/>
        <v>3.4883720930232558E-2</v>
      </c>
      <c r="CL20" s="37">
        <f t="shared" si="28"/>
        <v>2.6702115362385849E-2</v>
      </c>
      <c r="CM20" s="37">
        <f t="shared" si="28"/>
        <v>2.9777524244152882E-2</v>
      </c>
      <c r="CN20" s="37">
        <f t="shared" si="28"/>
        <v>3.0474040632054177E-2</v>
      </c>
      <c r="CO20" s="37">
        <f t="shared" si="28"/>
        <v>2.9805760214333558E-2</v>
      </c>
      <c r="CP20" s="37">
        <f t="shared" si="28"/>
        <v>2.583434970617585E-2</v>
      </c>
      <c r="CQ20" s="37">
        <f t="shared" si="28"/>
        <v>3.1452253888951967E-2</v>
      </c>
      <c r="CR20" s="37">
        <f t="shared" si="28"/>
        <v>3.3025404157043879E-2</v>
      </c>
      <c r="CS20" s="37">
        <f t="shared" si="28"/>
        <v>4.3817736860505767E-2</v>
      </c>
      <c r="CT20" s="37">
        <f t="shared" si="28"/>
        <v>4.1319361752798288E-2</v>
      </c>
      <c r="CV20" s="9">
        <f t="shared" si="29"/>
        <v>70</v>
      </c>
      <c r="CW20" s="18" t="str">
        <f t="shared" si="37"/>
        <v>Carbon</v>
      </c>
      <c r="CX20" s="33">
        <f t="shared" si="30"/>
        <v>0.02</v>
      </c>
      <c r="CY20" s="33">
        <f t="shared" si="30"/>
        <v>1.4218009478672985E-2</v>
      </c>
      <c r="CZ20" s="33">
        <f t="shared" si="30"/>
        <v>1.4489446662863663E-2</v>
      </c>
      <c r="DA20" s="33">
        <f t="shared" si="30"/>
        <v>1.72686230248307E-2</v>
      </c>
      <c r="DB20" s="33">
        <f t="shared" si="30"/>
        <v>1.4512167894619335E-2</v>
      </c>
      <c r="DC20" s="33">
        <f t="shared" si="30"/>
        <v>1.397050670806076E-2</v>
      </c>
      <c r="DD20" s="33">
        <f t="shared" si="30"/>
        <v>1.9984103553991144E-2</v>
      </c>
      <c r="DE20" s="33">
        <f t="shared" si="30"/>
        <v>1.9399538106235566E-2</v>
      </c>
      <c r="DF20" s="33">
        <f t="shared" si="30"/>
        <v>1.8762382006759119E-2</v>
      </c>
      <c r="DG20" s="33">
        <f t="shared" si="30"/>
        <v>1.5598952131459872E-2</v>
      </c>
      <c r="DI20" s="9">
        <f t="shared" si="31"/>
        <v>70</v>
      </c>
      <c r="DJ20" s="18" t="str">
        <f t="shared" si="38"/>
        <v>Carbon</v>
      </c>
      <c r="DK20" s="33">
        <f t="shared" si="32"/>
        <v>1.4883720930232559E-2</v>
      </c>
      <c r="DL20" s="33">
        <f t="shared" si="32"/>
        <v>1.2484105883712866E-2</v>
      </c>
      <c r="DM20" s="33">
        <f t="shared" si="32"/>
        <v>1.5288077581289219E-2</v>
      </c>
      <c r="DN20" s="33">
        <f t="shared" si="32"/>
        <v>1.3205417607223477E-2</v>
      </c>
      <c r="DO20" s="33">
        <f t="shared" si="32"/>
        <v>1.5293592319714222E-2</v>
      </c>
      <c r="DP20" s="33">
        <f t="shared" si="32"/>
        <v>1.186384299811509E-2</v>
      </c>
      <c r="DQ20" s="33">
        <f t="shared" si="32"/>
        <v>1.1468150334960826E-2</v>
      </c>
      <c r="DR20" s="33">
        <f t="shared" si="32"/>
        <v>1.3625866050808315E-2</v>
      </c>
      <c r="DS20" s="33">
        <f t="shared" si="32"/>
        <v>2.5055354853746648E-2</v>
      </c>
      <c r="DT20" s="33">
        <f t="shared" si="32"/>
        <v>2.5720409621338414E-2</v>
      </c>
      <c r="DV20" s="9">
        <f t="shared" si="33"/>
        <v>70</v>
      </c>
      <c r="DW20" s="18" t="str">
        <f t="shared" si="39"/>
        <v>Carbon</v>
      </c>
      <c r="DX20" s="38">
        <f t="shared" si="40"/>
        <v>172</v>
      </c>
      <c r="DY20" s="38">
        <f t="shared" si="40"/>
        <v>123</v>
      </c>
      <c r="DZ20" s="38">
        <f t="shared" si="34"/>
        <v>127</v>
      </c>
      <c r="EA20" s="38">
        <f t="shared" si="34"/>
        <v>153</v>
      </c>
      <c r="EB20" s="38">
        <f t="shared" si="34"/>
        <v>130</v>
      </c>
      <c r="EC20" s="38">
        <f t="shared" si="34"/>
        <v>126</v>
      </c>
      <c r="ED20" s="38">
        <f t="shared" si="34"/>
        <v>176</v>
      </c>
      <c r="EE20" s="38">
        <f t="shared" si="34"/>
        <v>168</v>
      </c>
      <c r="EF20" s="38">
        <f t="shared" si="34"/>
        <v>161</v>
      </c>
      <c r="EG20" s="38">
        <f t="shared" si="34"/>
        <v>131</v>
      </c>
      <c r="EI20" s="9">
        <f t="shared" si="35"/>
        <v>70</v>
      </c>
      <c r="EJ20" s="18" t="str">
        <f t="shared" si="41"/>
        <v>Carbon</v>
      </c>
      <c r="EK20" s="38">
        <f t="shared" si="42"/>
        <v>128</v>
      </c>
      <c r="EL20" s="38">
        <f t="shared" si="42"/>
        <v>108</v>
      </c>
      <c r="EM20" s="38">
        <f t="shared" si="36"/>
        <v>134</v>
      </c>
      <c r="EN20" s="38">
        <f t="shared" si="36"/>
        <v>117</v>
      </c>
      <c r="EO20" s="38">
        <f t="shared" si="36"/>
        <v>137</v>
      </c>
      <c r="EP20" s="38">
        <f t="shared" si="36"/>
        <v>107</v>
      </c>
      <c r="EQ20" s="38">
        <f t="shared" si="36"/>
        <v>101</v>
      </c>
      <c r="ER20" s="38">
        <f t="shared" si="36"/>
        <v>118</v>
      </c>
      <c r="ES20" s="38">
        <f t="shared" si="36"/>
        <v>215</v>
      </c>
      <c r="ET20" s="38">
        <f t="shared" si="36"/>
        <v>216</v>
      </c>
      <c r="EW20" s="14">
        <v>7</v>
      </c>
      <c r="EX20" s="15" t="s">
        <v>90</v>
      </c>
      <c r="EY20" s="72">
        <v>8600</v>
      </c>
      <c r="EZ20" s="72">
        <v>8651</v>
      </c>
      <c r="FA20" s="72">
        <v>8765</v>
      </c>
      <c r="FB20" s="72">
        <v>8860</v>
      </c>
      <c r="FC20" s="72">
        <v>8958</v>
      </c>
      <c r="FD20" s="72">
        <v>9019</v>
      </c>
      <c r="FE20" s="72">
        <v>8807</v>
      </c>
      <c r="FF20" s="72">
        <v>8660</v>
      </c>
      <c r="FG20" s="72">
        <v>8581</v>
      </c>
      <c r="FH20" s="72">
        <v>8398</v>
      </c>
      <c r="FJ20" s="14">
        <v>7</v>
      </c>
      <c r="FK20" s="15" t="s">
        <v>90</v>
      </c>
      <c r="FL20" s="72">
        <v>300</v>
      </c>
      <c r="FM20" s="72">
        <v>231</v>
      </c>
      <c r="FN20" s="72">
        <v>261</v>
      </c>
      <c r="FO20" s="72">
        <v>270</v>
      </c>
      <c r="FP20" s="72">
        <v>267</v>
      </c>
      <c r="FQ20" s="72">
        <v>233</v>
      </c>
      <c r="FR20" s="72">
        <v>277</v>
      </c>
      <c r="FS20" s="72">
        <v>286</v>
      </c>
      <c r="FT20" s="72">
        <v>376</v>
      </c>
      <c r="FU20" s="72">
        <v>347</v>
      </c>
      <c r="FW20" s="14">
        <v>7</v>
      </c>
      <c r="FX20" s="15" t="s">
        <v>90</v>
      </c>
      <c r="FY20" s="72">
        <v>15</v>
      </c>
      <c r="FZ20" s="72">
        <v>2</v>
      </c>
      <c r="GA20" s="72">
        <v>10</v>
      </c>
      <c r="GB20" s="72">
        <v>6</v>
      </c>
      <c r="GC20" s="72">
        <v>21</v>
      </c>
      <c r="GD20" s="72">
        <v>21</v>
      </c>
      <c r="GE20" s="72">
        <v>25</v>
      </c>
      <c r="GF20" s="72">
        <v>41</v>
      </c>
      <c r="GG20" s="72">
        <v>109</v>
      </c>
      <c r="GH20" s="72">
        <v>92</v>
      </c>
      <c r="GJ20" s="14">
        <v>7</v>
      </c>
      <c r="GK20" s="15" t="s">
        <v>90</v>
      </c>
      <c r="GL20" s="72">
        <v>113</v>
      </c>
      <c r="GM20" s="72">
        <v>106</v>
      </c>
      <c r="GN20" s="72">
        <v>124</v>
      </c>
      <c r="GO20" s="72">
        <v>111</v>
      </c>
      <c r="GP20" s="72">
        <v>116</v>
      </c>
      <c r="GQ20" s="72">
        <v>86</v>
      </c>
      <c r="GR20" s="72">
        <v>76</v>
      </c>
      <c r="GS20" s="72">
        <v>77</v>
      </c>
      <c r="GT20" s="72">
        <v>106</v>
      </c>
      <c r="GU20" s="72">
        <v>124</v>
      </c>
    </row>
    <row r="21" spans="50:203" x14ac:dyDescent="0.25">
      <c r="AX21" s="14"/>
      <c r="AY21" s="32" t="s">
        <v>214</v>
      </c>
      <c r="AZ21" s="34">
        <f t="shared" ref="AZ21:BI21" si="43">SUM(AZ19:AZ20)</f>
        <v>4.4575680975922571E-2</v>
      </c>
      <c r="BA21" s="34">
        <f t="shared" si="43"/>
        <v>4.7153855126560132E-2</v>
      </c>
      <c r="BB21" s="34">
        <f t="shared" si="43"/>
        <v>4.5106260975522346E-2</v>
      </c>
      <c r="BC21" s="34">
        <f t="shared" si="43"/>
        <v>4.7290962297923116E-2</v>
      </c>
      <c r="BD21" s="34">
        <f t="shared" si="43"/>
        <v>4.9455061731831909E-2</v>
      </c>
      <c r="BE21" s="34">
        <f t="shared" si="43"/>
        <v>5.2148088150923019E-2</v>
      </c>
      <c r="BF21" s="34">
        <f t="shared" si="43"/>
        <v>5.1999209538238583E-2</v>
      </c>
      <c r="BG21" s="34">
        <f t="shared" si="43"/>
        <v>5.548349813792218E-2</v>
      </c>
      <c r="BH21" s="34">
        <f t="shared" si="43"/>
        <v>5.8273372245144409E-2</v>
      </c>
      <c r="BI21" s="34">
        <f t="shared" si="43"/>
        <v>5.8858595812499241E-2</v>
      </c>
      <c r="CI21" s="14">
        <v>9</v>
      </c>
      <c r="CJ21" s="15" t="s">
        <v>91</v>
      </c>
      <c r="CK21" s="37">
        <f t="shared" si="28"/>
        <v>9.2261904761904767E-2</v>
      </c>
      <c r="CL21" s="37">
        <f t="shared" si="28"/>
        <v>0.10755813953488372</v>
      </c>
      <c r="CM21" s="37">
        <f t="shared" si="28"/>
        <v>7.8066914498141252E-2</v>
      </c>
      <c r="CN21" s="37">
        <f t="shared" si="28"/>
        <v>0.11864406779661017</v>
      </c>
      <c r="CO21" s="37">
        <f t="shared" si="28"/>
        <v>0.15500000000000003</v>
      </c>
      <c r="CP21" s="37">
        <f t="shared" si="28"/>
        <v>5.5813953488372092E-2</v>
      </c>
      <c r="CQ21" s="37">
        <f t="shared" si="28"/>
        <v>7.8853046594982087E-2</v>
      </c>
      <c r="CR21" s="37">
        <f t="shared" si="28"/>
        <v>8.1272084805653719E-2</v>
      </c>
      <c r="CS21" s="37">
        <f t="shared" si="28"/>
        <v>4.8000000000000001E-2</v>
      </c>
      <c r="CT21" s="37">
        <f t="shared" si="28"/>
        <v>4.2904290429042903E-2</v>
      </c>
      <c r="CV21" s="9">
        <f t="shared" si="29"/>
        <v>90</v>
      </c>
      <c r="CW21" s="18" t="str">
        <f t="shared" si="37"/>
        <v>Daggett</v>
      </c>
      <c r="CX21" s="33">
        <f t="shared" si="30"/>
        <v>0</v>
      </c>
      <c r="CY21" s="33">
        <f t="shared" si="30"/>
        <v>1.4534883720930232E-2</v>
      </c>
      <c r="CZ21" s="33">
        <f t="shared" si="30"/>
        <v>1.1152416356877323E-2</v>
      </c>
      <c r="DA21" s="33">
        <f t="shared" si="30"/>
        <v>8.4745762711864406E-3</v>
      </c>
      <c r="DB21" s="33">
        <f t="shared" si="30"/>
        <v>1.4999999999999999E-2</v>
      </c>
      <c r="DC21" s="33">
        <f t="shared" si="30"/>
        <v>1.8604651162790697E-2</v>
      </c>
      <c r="DD21" s="33">
        <f t="shared" si="30"/>
        <v>1.0752688172043012E-2</v>
      </c>
      <c r="DE21" s="33">
        <f t="shared" si="30"/>
        <v>1.0600706713780919E-2</v>
      </c>
      <c r="DF21" s="33">
        <f t="shared" si="30"/>
        <v>1.2E-2</v>
      </c>
      <c r="DG21" s="33">
        <f t="shared" si="30"/>
        <v>0</v>
      </c>
      <c r="DI21" s="9">
        <f t="shared" si="31"/>
        <v>90</v>
      </c>
      <c r="DJ21" s="18" t="str">
        <f t="shared" si="38"/>
        <v>Daggett</v>
      </c>
      <c r="DK21" s="33">
        <f t="shared" si="32"/>
        <v>9.2261904761904767E-2</v>
      </c>
      <c r="DL21" s="33">
        <f t="shared" si="32"/>
        <v>9.3023255813953487E-2</v>
      </c>
      <c r="DM21" s="33">
        <f t="shared" si="32"/>
        <v>6.6914498141263934E-2</v>
      </c>
      <c r="DN21" s="33">
        <f t="shared" si="32"/>
        <v>0.11016949152542373</v>
      </c>
      <c r="DO21" s="33">
        <f t="shared" si="32"/>
        <v>0.14000000000000001</v>
      </c>
      <c r="DP21" s="33">
        <f t="shared" si="32"/>
        <v>3.7209302325581395E-2</v>
      </c>
      <c r="DQ21" s="33">
        <f t="shared" si="32"/>
        <v>6.8100358422939072E-2</v>
      </c>
      <c r="DR21" s="33">
        <f t="shared" si="32"/>
        <v>7.0671378091872794E-2</v>
      </c>
      <c r="DS21" s="33">
        <f t="shared" si="32"/>
        <v>3.5999999999999997E-2</v>
      </c>
      <c r="DT21" s="33">
        <f t="shared" si="32"/>
        <v>4.2904290429042903E-2</v>
      </c>
      <c r="DV21" s="9">
        <f t="shared" si="33"/>
        <v>90</v>
      </c>
      <c r="DW21" s="18" t="str">
        <f t="shared" si="39"/>
        <v>Daggett</v>
      </c>
      <c r="DX21" s="38">
        <f t="shared" si="40"/>
        <v>0</v>
      </c>
      <c r="DY21" s="38">
        <f t="shared" si="40"/>
        <v>5</v>
      </c>
      <c r="DZ21" s="38">
        <f t="shared" si="34"/>
        <v>3</v>
      </c>
      <c r="EA21" s="38">
        <f t="shared" si="34"/>
        <v>2</v>
      </c>
      <c r="EB21" s="38">
        <f t="shared" si="34"/>
        <v>3</v>
      </c>
      <c r="EC21" s="38">
        <f t="shared" si="34"/>
        <v>4</v>
      </c>
      <c r="ED21" s="38">
        <f t="shared" si="34"/>
        <v>3</v>
      </c>
      <c r="EE21" s="38">
        <f t="shared" si="34"/>
        <v>3</v>
      </c>
      <c r="EF21" s="38">
        <f t="shared" si="34"/>
        <v>3</v>
      </c>
      <c r="EG21" s="38">
        <f t="shared" si="34"/>
        <v>0</v>
      </c>
      <c r="EI21" s="9">
        <f t="shared" si="35"/>
        <v>90</v>
      </c>
      <c r="EJ21" s="18" t="str">
        <f t="shared" si="41"/>
        <v>Daggett</v>
      </c>
      <c r="EK21" s="38">
        <f t="shared" si="42"/>
        <v>31</v>
      </c>
      <c r="EL21" s="38">
        <f t="shared" si="42"/>
        <v>32</v>
      </c>
      <c r="EM21" s="38">
        <f t="shared" si="36"/>
        <v>18</v>
      </c>
      <c r="EN21" s="38">
        <f t="shared" si="36"/>
        <v>26</v>
      </c>
      <c r="EO21" s="38">
        <f t="shared" si="36"/>
        <v>28</v>
      </c>
      <c r="EP21" s="38">
        <f t="shared" si="36"/>
        <v>8</v>
      </c>
      <c r="EQ21" s="38">
        <f t="shared" si="36"/>
        <v>19</v>
      </c>
      <c r="ER21" s="38">
        <f t="shared" si="36"/>
        <v>20</v>
      </c>
      <c r="ES21" s="38">
        <f t="shared" si="36"/>
        <v>9</v>
      </c>
      <c r="ET21" s="38">
        <f t="shared" si="36"/>
        <v>13</v>
      </c>
      <c r="EW21" s="14">
        <v>9</v>
      </c>
      <c r="EX21" s="15" t="s">
        <v>91</v>
      </c>
      <c r="EY21" s="72">
        <v>336</v>
      </c>
      <c r="EZ21" s="72">
        <v>344</v>
      </c>
      <c r="FA21" s="72">
        <v>269</v>
      </c>
      <c r="FB21" s="72">
        <v>236</v>
      </c>
      <c r="FC21" s="72">
        <v>200</v>
      </c>
      <c r="FD21" s="72">
        <v>215</v>
      </c>
      <c r="FE21" s="72">
        <v>279</v>
      </c>
      <c r="FF21" s="72">
        <v>283</v>
      </c>
      <c r="FG21" s="72">
        <v>250</v>
      </c>
      <c r="FH21" s="72">
        <v>303</v>
      </c>
      <c r="FJ21" s="14">
        <v>9</v>
      </c>
      <c r="FK21" s="15" t="s">
        <v>91</v>
      </c>
      <c r="FL21" s="72">
        <v>31</v>
      </c>
      <c r="FM21" s="72">
        <v>37</v>
      </c>
      <c r="FN21" s="72">
        <v>21</v>
      </c>
      <c r="FO21" s="72">
        <v>28</v>
      </c>
      <c r="FP21" s="72">
        <v>31</v>
      </c>
      <c r="FQ21" s="72">
        <v>12</v>
      </c>
      <c r="FR21" s="72">
        <v>22</v>
      </c>
      <c r="FS21" s="72">
        <v>23</v>
      </c>
      <c r="FT21" s="72">
        <v>12</v>
      </c>
      <c r="FU21" s="72">
        <v>13</v>
      </c>
      <c r="FW21" s="14">
        <v>9</v>
      </c>
      <c r="FX21" s="15" t="s">
        <v>91</v>
      </c>
      <c r="FY21" s="72">
        <v>31</v>
      </c>
      <c r="FZ21" s="72">
        <v>32</v>
      </c>
      <c r="GA21" s="72">
        <v>18</v>
      </c>
      <c r="GB21" s="72">
        <v>20</v>
      </c>
      <c r="GC21" s="72">
        <v>22</v>
      </c>
      <c r="GD21" s="72">
        <v>0</v>
      </c>
      <c r="GE21" s="72">
        <v>10</v>
      </c>
      <c r="GF21" s="72">
        <v>11</v>
      </c>
      <c r="GG21" s="72">
        <v>9</v>
      </c>
      <c r="GH21" s="72">
        <v>13</v>
      </c>
      <c r="GJ21" s="14">
        <v>9</v>
      </c>
      <c r="GK21" s="15" t="s">
        <v>91</v>
      </c>
      <c r="GL21" s="72">
        <v>0</v>
      </c>
      <c r="GM21" s="72">
        <v>0</v>
      </c>
      <c r="GN21" s="72">
        <v>0</v>
      </c>
      <c r="GO21" s="72">
        <v>6</v>
      </c>
      <c r="GP21" s="72">
        <v>6</v>
      </c>
      <c r="GQ21" s="72">
        <v>8</v>
      </c>
      <c r="GR21" s="72">
        <v>9</v>
      </c>
      <c r="GS21" s="72">
        <v>9</v>
      </c>
      <c r="GT21" s="72">
        <v>0</v>
      </c>
      <c r="GU21" s="72">
        <v>0</v>
      </c>
    </row>
    <row r="22" spans="50:203" x14ac:dyDescent="0.25">
      <c r="CI22" s="14">
        <v>11</v>
      </c>
      <c r="CJ22" s="15" t="s">
        <v>92</v>
      </c>
      <c r="CK22" s="37">
        <f t="shared" si="28"/>
        <v>4.4575680975922571E-2</v>
      </c>
      <c r="CL22" s="37">
        <f t="shared" si="28"/>
        <v>4.7153855126560132E-2</v>
      </c>
      <c r="CM22" s="37">
        <f t="shared" si="28"/>
        <v>4.5106260975522346E-2</v>
      </c>
      <c r="CN22" s="37">
        <f t="shared" si="28"/>
        <v>4.7290962297923116E-2</v>
      </c>
      <c r="CO22" s="37">
        <f t="shared" si="28"/>
        <v>4.9455061731831909E-2</v>
      </c>
      <c r="CP22" s="37">
        <f t="shared" si="28"/>
        <v>5.2148088150923019E-2</v>
      </c>
      <c r="CQ22" s="37">
        <f t="shared" si="28"/>
        <v>5.1999209538238583E-2</v>
      </c>
      <c r="CR22" s="37">
        <f t="shared" si="28"/>
        <v>5.548349813792218E-2</v>
      </c>
      <c r="CS22" s="37">
        <f t="shared" si="28"/>
        <v>5.8273372245144409E-2</v>
      </c>
      <c r="CT22" s="37">
        <f t="shared" si="28"/>
        <v>5.8858595812499241E-2</v>
      </c>
      <c r="CV22" s="9">
        <f t="shared" si="29"/>
        <v>110</v>
      </c>
      <c r="CW22" s="18" t="str">
        <f t="shared" si="37"/>
        <v>Davis</v>
      </c>
      <c r="CX22" s="33">
        <f t="shared" si="30"/>
        <v>2.0632470602271288E-2</v>
      </c>
      <c r="CY22" s="33">
        <f t="shared" si="30"/>
        <v>2.5479703720984487E-2</v>
      </c>
      <c r="CZ22" s="33">
        <f t="shared" si="30"/>
        <v>2.3610364476937963E-2</v>
      </c>
      <c r="DA22" s="33">
        <f t="shared" si="30"/>
        <v>2.5847373355683722E-2</v>
      </c>
      <c r="DB22" s="33">
        <f t="shared" si="30"/>
        <v>2.831869493200451E-2</v>
      </c>
      <c r="DC22" s="33">
        <f t="shared" si="30"/>
        <v>3.1001316189126254E-2</v>
      </c>
      <c r="DD22" s="33">
        <f t="shared" si="30"/>
        <v>3.0590870166655688E-2</v>
      </c>
      <c r="DE22" s="33">
        <f t="shared" si="30"/>
        <v>3.4743803775523309E-2</v>
      </c>
      <c r="DF22" s="33">
        <f t="shared" si="30"/>
        <v>3.547977256717319E-2</v>
      </c>
      <c r="DG22" s="33">
        <f t="shared" si="30"/>
        <v>3.6449018820638224E-2</v>
      </c>
      <c r="DI22" s="9">
        <f t="shared" si="31"/>
        <v>110</v>
      </c>
      <c r="DJ22" s="18" t="str">
        <f t="shared" si="38"/>
        <v>Davis</v>
      </c>
      <c r="DK22" s="33">
        <f t="shared" si="32"/>
        <v>2.3943210373651283E-2</v>
      </c>
      <c r="DL22" s="33">
        <f t="shared" si="32"/>
        <v>2.1674151405575645E-2</v>
      </c>
      <c r="DM22" s="33">
        <f t="shared" si="32"/>
        <v>2.1495896498584383E-2</v>
      </c>
      <c r="DN22" s="33">
        <f t="shared" si="32"/>
        <v>2.1443588942239394E-2</v>
      </c>
      <c r="DO22" s="33">
        <f t="shared" si="32"/>
        <v>2.1136366799827402E-2</v>
      </c>
      <c r="DP22" s="33">
        <f t="shared" si="32"/>
        <v>2.1146771961796765E-2</v>
      </c>
      <c r="DQ22" s="33">
        <f t="shared" si="32"/>
        <v>2.1408339371582898E-2</v>
      </c>
      <c r="DR22" s="33">
        <f t="shared" si="32"/>
        <v>2.0739694362398871E-2</v>
      </c>
      <c r="DS22" s="33">
        <f t="shared" si="32"/>
        <v>2.2793599677971219E-2</v>
      </c>
      <c r="DT22" s="33">
        <f t="shared" si="32"/>
        <v>2.2409576991861017E-2</v>
      </c>
      <c r="DV22" s="9">
        <f t="shared" si="33"/>
        <v>110</v>
      </c>
      <c r="DW22" s="18" t="str">
        <f t="shared" si="39"/>
        <v>Davis</v>
      </c>
      <c r="DX22" s="38">
        <f t="shared" si="40"/>
        <v>2767</v>
      </c>
      <c r="DY22" s="38">
        <f t="shared" si="40"/>
        <v>3495</v>
      </c>
      <c r="DZ22" s="38">
        <f t="shared" si="34"/>
        <v>3294</v>
      </c>
      <c r="EA22" s="38">
        <f t="shared" si="34"/>
        <v>3639</v>
      </c>
      <c r="EB22" s="38">
        <f t="shared" si="34"/>
        <v>4069</v>
      </c>
      <c r="EC22" s="38">
        <f t="shared" si="34"/>
        <v>4593</v>
      </c>
      <c r="ED22" s="38">
        <f t="shared" si="34"/>
        <v>4644</v>
      </c>
      <c r="EE22" s="38">
        <f t="shared" si="34"/>
        <v>5411</v>
      </c>
      <c r="EF22" s="38">
        <f t="shared" si="34"/>
        <v>5641</v>
      </c>
      <c r="EG22" s="38">
        <f t="shared" si="34"/>
        <v>5992</v>
      </c>
      <c r="EI22" s="9">
        <f t="shared" si="35"/>
        <v>110</v>
      </c>
      <c r="EJ22" s="18" t="str">
        <f t="shared" si="41"/>
        <v>Davis</v>
      </c>
      <c r="EK22" s="38">
        <f t="shared" si="42"/>
        <v>3211</v>
      </c>
      <c r="EL22" s="38">
        <f t="shared" si="42"/>
        <v>2973</v>
      </c>
      <c r="EM22" s="38">
        <f t="shared" si="36"/>
        <v>2999</v>
      </c>
      <c r="EN22" s="38">
        <f t="shared" si="36"/>
        <v>3019</v>
      </c>
      <c r="EO22" s="38">
        <f t="shared" si="36"/>
        <v>3037</v>
      </c>
      <c r="EP22" s="38">
        <f t="shared" si="36"/>
        <v>3133</v>
      </c>
      <c r="EQ22" s="38">
        <f t="shared" si="36"/>
        <v>3250</v>
      </c>
      <c r="ER22" s="38">
        <f t="shared" si="36"/>
        <v>3230</v>
      </c>
      <c r="ES22" s="38">
        <f t="shared" si="36"/>
        <v>3624</v>
      </c>
      <c r="ET22" s="38">
        <f t="shared" si="36"/>
        <v>3684</v>
      </c>
      <c r="EW22" s="14">
        <v>11</v>
      </c>
      <c r="EX22" s="15" t="s">
        <v>92</v>
      </c>
      <c r="EY22" s="72">
        <v>134109</v>
      </c>
      <c r="EZ22" s="72">
        <v>137168</v>
      </c>
      <c r="FA22" s="72">
        <v>139515</v>
      </c>
      <c r="FB22" s="72">
        <v>140788</v>
      </c>
      <c r="FC22" s="72">
        <v>143686</v>
      </c>
      <c r="FD22" s="72">
        <v>148155</v>
      </c>
      <c r="FE22" s="72">
        <v>151810</v>
      </c>
      <c r="FF22" s="72">
        <v>155740</v>
      </c>
      <c r="FG22" s="72">
        <v>158992</v>
      </c>
      <c r="FH22" s="72">
        <v>164394</v>
      </c>
      <c r="FJ22" s="14">
        <v>11</v>
      </c>
      <c r="FK22" s="15" t="s">
        <v>92</v>
      </c>
      <c r="FL22" s="72">
        <v>5978</v>
      </c>
      <c r="FM22" s="72">
        <v>6468</v>
      </c>
      <c r="FN22" s="72">
        <v>6293</v>
      </c>
      <c r="FO22" s="72">
        <v>6658</v>
      </c>
      <c r="FP22" s="72">
        <v>7106</v>
      </c>
      <c r="FQ22" s="72">
        <v>7726</v>
      </c>
      <c r="FR22" s="72">
        <v>7894</v>
      </c>
      <c r="FS22" s="72">
        <v>8641</v>
      </c>
      <c r="FT22" s="72">
        <v>9265</v>
      </c>
      <c r="FU22" s="72">
        <v>9676</v>
      </c>
      <c r="FW22" s="14">
        <v>11</v>
      </c>
      <c r="FX22" s="15" t="s">
        <v>92</v>
      </c>
      <c r="FY22" s="72">
        <v>879</v>
      </c>
      <c r="FZ22" s="72">
        <v>805</v>
      </c>
      <c r="GA22" s="72">
        <v>781</v>
      </c>
      <c r="GB22" s="72">
        <v>798</v>
      </c>
      <c r="GC22" s="72">
        <v>832</v>
      </c>
      <c r="GD22" s="72">
        <v>957</v>
      </c>
      <c r="GE22" s="72">
        <v>1053</v>
      </c>
      <c r="GF22" s="72">
        <v>1218</v>
      </c>
      <c r="GG22" s="72">
        <v>1423</v>
      </c>
      <c r="GH22" s="72">
        <v>1626</v>
      </c>
      <c r="GJ22" s="14">
        <v>11</v>
      </c>
      <c r="GK22" s="15" t="s">
        <v>92</v>
      </c>
      <c r="GL22" s="72">
        <v>2332</v>
      </c>
      <c r="GM22" s="72">
        <v>2168</v>
      </c>
      <c r="GN22" s="72">
        <v>2218</v>
      </c>
      <c r="GO22" s="72">
        <v>2221</v>
      </c>
      <c r="GP22" s="72">
        <v>2205</v>
      </c>
      <c r="GQ22" s="72">
        <v>2176</v>
      </c>
      <c r="GR22" s="72">
        <v>2197</v>
      </c>
      <c r="GS22" s="72">
        <v>2012</v>
      </c>
      <c r="GT22" s="72">
        <v>2201</v>
      </c>
      <c r="GU22" s="72">
        <v>2058</v>
      </c>
    </row>
    <row r="23" spans="50:203" x14ac:dyDescent="0.25">
      <c r="AX23" s="14">
        <v>35</v>
      </c>
      <c r="AY23" s="15" t="s">
        <v>105</v>
      </c>
      <c r="AZ23" s="10"/>
      <c r="BA23" s="10"/>
      <c r="BB23" s="10"/>
      <c r="BC23" s="10"/>
      <c r="BD23" s="10"/>
      <c r="BE23" s="10"/>
      <c r="BF23" s="10"/>
      <c r="BG23" s="10"/>
      <c r="BH23" s="10"/>
      <c r="BI23" s="10"/>
      <c r="CI23" s="14">
        <v>13</v>
      </c>
      <c r="CJ23" s="15" t="s">
        <v>93</v>
      </c>
      <c r="CK23" s="37">
        <f t="shared" si="28"/>
        <v>5.0149593959253454E-2</v>
      </c>
      <c r="CL23" s="37">
        <f t="shared" si="28"/>
        <v>4.6601406314628432E-2</v>
      </c>
      <c r="CM23" s="37">
        <f t="shared" si="28"/>
        <v>3.5044824775876122E-2</v>
      </c>
      <c r="CN23" s="37">
        <f t="shared" si="28"/>
        <v>3.6593479707252158E-2</v>
      </c>
      <c r="CO23" s="37">
        <f t="shared" si="28"/>
        <v>2.9887757765596448E-2</v>
      </c>
      <c r="CP23" s="37">
        <f t="shared" si="28"/>
        <v>3.080690899716422E-2</v>
      </c>
      <c r="CQ23" s="37">
        <f t="shared" si="28"/>
        <v>4.691326201830133E-2</v>
      </c>
      <c r="CR23" s="37">
        <f t="shared" si="28"/>
        <v>6.6683732241136565E-2</v>
      </c>
      <c r="CS23" s="37">
        <f t="shared" si="28"/>
        <v>8.5141271442986888E-2</v>
      </c>
      <c r="CT23" s="37">
        <f t="shared" si="28"/>
        <v>9.885260370697263E-2</v>
      </c>
      <c r="CV23" s="9">
        <f t="shared" si="29"/>
        <v>130</v>
      </c>
      <c r="CW23" s="18" t="str">
        <f t="shared" si="37"/>
        <v>Duchesne</v>
      </c>
      <c r="CX23" s="33">
        <f t="shared" si="30"/>
        <v>2.2937740418863085E-2</v>
      </c>
      <c r="CY23" s="33">
        <f t="shared" si="30"/>
        <v>2.0405349510547361E-2</v>
      </c>
      <c r="CZ23" s="33">
        <f t="shared" si="30"/>
        <v>1.8065743004618311E-2</v>
      </c>
      <c r="DA23" s="33">
        <f t="shared" si="30"/>
        <v>1.8895542248835662E-2</v>
      </c>
      <c r="DB23" s="33">
        <f t="shared" si="30"/>
        <v>1.4748107543722265E-2</v>
      </c>
      <c r="DC23" s="33">
        <f t="shared" si="30"/>
        <v>1.3663315287445217E-2</v>
      </c>
      <c r="DD23" s="33">
        <f t="shared" si="30"/>
        <v>2.0621214073978607E-2</v>
      </c>
      <c r="DE23" s="33">
        <f t="shared" si="30"/>
        <v>2.7902214258287469E-2</v>
      </c>
      <c r="DF23" s="33">
        <f t="shared" si="30"/>
        <v>3.5822401614530777E-2</v>
      </c>
      <c r="DG23" s="33">
        <f t="shared" si="30"/>
        <v>3.795233892321271E-2</v>
      </c>
      <c r="DI23" s="9">
        <f t="shared" si="31"/>
        <v>130</v>
      </c>
      <c r="DJ23" s="18" t="str">
        <f t="shared" si="38"/>
        <v>Duchesne</v>
      </c>
      <c r="DK23" s="33">
        <f t="shared" si="32"/>
        <v>2.7211853540390369E-2</v>
      </c>
      <c r="DL23" s="33">
        <f t="shared" si="32"/>
        <v>2.6196056804081071E-2</v>
      </c>
      <c r="DM23" s="33">
        <f t="shared" si="32"/>
        <v>1.6979081771257811E-2</v>
      </c>
      <c r="DN23" s="33">
        <f t="shared" si="32"/>
        <v>1.76979374584165E-2</v>
      </c>
      <c r="DO23" s="33">
        <f t="shared" si="32"/>
        <v>1.5139650221874185E-2</v>
      </c>
      <c r="DP23" s="33">
        <f t="shared" si="32"/>
        <v>1.7143593709719001E-2</v>
      </c>
      <c r="DQ23" s="33">
        <f t="shared" si="32"/>
        <v>2.6292047944322723E-2</v>
      </c>
      <c r="DR23" s="33">
        <f t="shared" si="32"/>
        <v>3.8781517982849095E-2</v>
      </c>
      <c r="DS23" s="33">
        <f t="shared" si="32"/>
        <v>4.9318869828456104E-2</v>
      </c>
      <c r="DT23" s="33">
        <f t="shared" si="32"/>
        <v>6.0900264783759928E-2</v>
      </c>
      <c r="DV23" s="9">
        <f t="shared" si="33"/>
        <v>130</v>
      </c>
      <c r="DW23" s="18" t="str">
        <f t="shared" si="39"/>
        <v>Duchesne</v>
      </c>
      <c r="DX23" s="38">
        <f t="shared" si="40"/>
        <v>161</v>
      </c>
      <c r="DY23" s="38">
        <f t="shared" si="40"/>
        <v>148</v>
      </c>
      <c r="DZ23" s="38">
        <f t="shared" si="34"/>
        <v>133</v>
      </c>
      <c r="EA23" s="38">
        <f t="shared" si="34"/>
        <v>142</v>
      </c>
      <c r="EB23" s="38">
        <f t="shared" si="34"/>
        <v>113</v>
      </c>
      <c r="EC23" s="38">
        <f t="shared" si="34"/>
        <v>106</v>
      </c>
      <c r="ED23" s="38">
        <f t="shared" si="34"/>
        <v>160</v>
      </c>
      <c r="EE23" s="38">
        <f t="shared" si="34"/>
        <v>218</v>
      </c>
      <c r="EF23" s="38">
        <f t="shared" si="34"/>
        <v>284</v>
      </c>
      <c r="EG23" s="38">
        <f t="shared" si="34"/>
        <v>301</v>
      </c>
      <c r="EI23" s="9">
        <f t="shared" si="35"/>
        <v>130</v>
      </c>
      <c r="EJ23" s="18" t="str">
        <f t="shared" si="41"/>
        <v>Duchesne</v>
      </c>
      <c r="EK23" s="38">
        <f t="shared" si="42"/>
        <v>191</v>
      </c>
      <c r="EL23" s="38">
        <f t="shared" si="42"/>
        <v>190</v>
      </c>
      <c r="EM23" s="38">
        <f t="shared" si="36"/>
        <v>125</v>
      </c>
      <c r="EN23" s="38">
        <f t="shared" si="36"/>
        <v>133</v>
      </c>
      <c r="EO23" s="38">
        <f t="shared" si="36"/>
        <v>116</v>
      </c>
      <c r="EP23" s="38">
        <f t="shared" si="36"/>
        <v>133</v>
      </c>
      <c r="EQ23" s="38">
        <f t="shared" si="36"/>
        <v>204</v>
      </c>
      <c r="ER23" s="38">
        <f t="shared" si="36"/>
        <v>303</v>
      </c>
      <c r="ES23" s="38">
        <f t="shared" si="36"/>
        <v>391</v>
      </c>
      <c r="ET23" s="38">
        <f t="shared" si="36"/>
        <v>483</v>
      </c>
      <c r="EW23" s="14">
        <v>13</v>
      </c>
      <c r="EX23" s="15" t="s">
        <v>93</v>
      </c>
      <c r="EY23" s="72">
        <v>7019</v>
      </c>
      <c r="EZ23" s="72">
        <v>7253</v>
      </c>
      <c r="FA23" s="72">
        <v>7362</v>
      </c>
      <c r="FB23" s="72">
        <v>7515</v>
      </c>
      <c r="FC23" s="72">
        <v>7662</v>
      </c>
      <c r="FD23" s="72">
        <v>7758</v>
      </c>
      <c r="FE23" s="72">
        <v>7759</v>
      </c>
      <c r="FF23" s="72">
        <v>7813</v>
      </c>
      <c r="FG23" s="72">
        <v>7928</v>
      </c>
      <c r="FH23" s="72">
        <v>7931</v>
      </c>
      <c r="FJ23" s="14">
        <v>13</v>
      </c>
      <c r="FK23" s="15" t="s">
        <v>93</v>
      </c>
      <c r="FL23" s="72">
        <v>352</v>
      </c>
      <c r="FM23" s="72">
        <v>338</v>
      </c>
      <c r="FN23" s="72">
        <v>258</v>
      </c>
      <c r="FO23" s="72">
        <v>275</v>
      </c>
      <c r="FP23" s="72">
        <v>229</v>
      </c>
      <c r="FQ23" s="72">
        <v>239</v>
      </c>
      <c r="FR23" s="72">
        <v>364</v>
      </c>
      <c r="FS23" s="72">
        <v>521</v>
      </c>
      <c r="FT23" s="72">
        <v>675</v>
      </c>
      <c r="FU23" s="72">
        <v>784</v>
      </c>
      <c r="FW23" s="14">
        <v>13</v>
      </c>
      <c r="FX23" s="15" t="s">
        <v>93</v>
      </c>
      <c r="FY23" s="72">
        <v>37</v>
      </c>
      <c r="FZ23" s="72">
        <v>19</v>
      </c>
      <c r="GA23" s="72">
        <v>28</v>
      </c>
      <c r="GB23" s="72">
        <v>35</v>
      </c>
      <c r="GC23" s="72">
        <v>45</v>
      </c>
      <c r="GD23" s="72">
        <v>71</v>
      </c>
      <c r="GE23" s="72">
        <v>99</v>
      </c>
      <c r="GF23" s="72">
        <v>133</v>
      </c>
      <c r="GG23" s="72">
        <v>156</v>
      </c>
      <c r="GH23" s="72">
        <v>196</v>
      </c>
      <c r="GJ23" s="14">
        <v>13</v>
      </c>
      <c r="GK23" s="15" t="s">
        <v>93</v>
      </c>
      <c r="GL23" s="72">
        <v>154</v>
      </c>
      <c r="GM23" s="72">
        <v>171</v>
      </c>
      <c r="GN23" s="72">
        <v>97</v>
      </c>
      <c r="GO23" s="72">
        <v>98</v>
      </c>
      <c r="GP23" s="72">
        <v>71</v>
      </c>
      <c r="GQ23" s="72">
        <v>62</v>
      </c>
      <c r="GR23" s="72">
        <v>105</v>
      </c>
      <c r="GS23" s="72">
        <v>170</v>
      </c>
      <c r="GT23" s="72">
        <v>235</v>
      </c>
      <c r="GU23" s="72">
        <v>287</v>
      </c>
    </row>
    <row r="24" spans="50:203" x14ac:dyDescent="0.25">
      <c r="AX24" s="10"/>
      <c r="AY24" s="31"/>
      <c r="AZ24" s="2">
        <v>2010</v>
      </c>
      <c r="BA24" s="2">
        <v>2011</v>
      </c>
      <c r="BB24" s="2">
        <v>2012</v>
      </c>
      <c r="BC24" s="2">
        <v>2013</v>
      </c>
      <c r="BD24" s="2">
        <v>2014</v>
      </c>
      <c r="BE24" s="2">
        <v>2015</v>
      </c>
      <c r="BF24" s="2">
        <v>2016</v>
      </c>
      <c r="BG24" s="2">
        <v>2017</v>
      </c>
      <c r="BH24" s="2">
        <v>2018</v>
      </c>
      <c r="BI24" s="2">
        <v>2019</v>
      </c>
      <c r="CI24" s="14">
        <v>15</v>
      </c>
      <c r="CJ24" s="15" t="s">
        <v>94</v>
      </c>
      <c r="CK24" s="37">
        <f t="shared" si="28"/>
        <v>5.6530214424951264E-2</v>
      </c>
      <c r="CL24" s="37">
        <f t="shared" si="28"/>
        <v>6.0639964197807122E-2</v>
      </c>
      <c r="CM24" s="37">
        <f t="shared" si="28"/>
        <v>6.0759493670886081E-2</v>
      </c>
      <c r="CN24" s="37">
        <f t="shared" si="28"/>
        <v>6.0698382938832902E-2</v>
      </c>
      <c r="CO24" s="37">
        <f t="shared" si="28"/>
        <v>4.5751633986928109E-2</v>
      </c>
      <c r="CP24" s="37">
        <f t="shared" si="28"/>
        <v>5.7916977380064627E-2</v>
      </c>
      <c r="CQ24" s="37">
        <f t="shared" si="28"/>
        <v>6.5846784524724575E-2</v>
      </c>
      <c r="CR24" s="37">
        <f t="shared" si="28"/>
        <v>6.807632800412583E-2</v>
      </c>
      <c r="CS24" s="37">
        <f t="shared" si="28"/>
        <v>7.6923076923076927E-2</v>
      </c>
      <c r="CT24" s="37">
        <f t="shared" si="28"/>
        <v>8.0545548121461655E-2</v>
      </c>
      <c r="CV24" s="9">
        <f t="shared" si="29"/>
        <v>150</v>
      </c>
      <c r="CW24" s="18" t="str">
        <f t="shared" si="37"/>
        <v>Emery</v>
      </c>
      <c r="CX24" s="33">
        <f t="shared" si="30"/>
        <v>2.014294996751137E-2</v>
      </c>
      <c r="CY24" s="33">
        <f t="shared" si="30"/>
        <v>2.4837771313492952E-2</v>
      </c>
      <c r="CZ24" s="33">
        <f t="shared" si="30"/>
        <v>2.5776754890678943E-2</v>
      </c>
      <c r="DA24" s="33">
        <f t="shared" si="30"/>
        <v>2.5076165924537146E-2</v>
      </c>
      <c r="DB24" s="33">
        <f t="shared" si="30"/>
        <v>2.2754780924715567E-2</v>
      </c>
      <c r="DC24" s="33">
        <f t="shared" si="30"/>
        <v>1.6902808849117573E-2</v>
      </c>
      <c r="DD24" s="33">
        <f t="shared" si="30"/>
        <v>1.5116576992057392E-2</v>
      </c>
      <c r="DE24" s="33">
        <f t="shared" si="30"/>
        <v>1.6503352243424446E-2</v>
      </c>
      <c r="DF24" s="33">
        <f t="shared" si="30"/>
        <v>1.7871017871017872E-2</v>
      </c>
      <c r="DG24" s="33">
        <f t="shared" si="30"/>
        <v>2.5476067936181162E-2</v>
      </c>
      <c r="DI24" s="9">
        <f t="shared" si="31"/>
        <v>150</v>
      </c>
      <c r="DJ24" s="18" t="str">
        <f t="shared" si="38"/>
        <v>Emery</v>
      </c>
      <c r="DK24" s="33">
        <f t="shared" si="32"/>
        <v>3.6387264457439894E-2</v>
      </c>
      <c r="DL24" s="33">
        <f t="shared" si="32"/>
        <v>3.5802192884314167E-2</v>
      </c>
      <c r="DM24" s="33">
        <f t="shared" si="32"/>
        <v>3.4982738780207134E-2</v>
      </c>
      <c r="DN24" s="33">
        <f t="shared" si="32"/>
        <v>3.5622217014295757E-2</v>
      </c>
      <c r="DO24" s="33">
        <f t="shared" si="32"/>
        <v>2.2996853062212538E-2</v>
      </c>
      <c r="DP24" s="33">
        <f t="shared" si="32"/>
        <v>4.1014168530947054E-2</v>
      </c>
      <c r="DQ24" s="33">
        <f t="shared" si="32"/>
        <v>5.0730207532667181E-2</v>
      </c>
      <c r="DR24" s="33">
        <f t="shared" si="32"/>
        <v>5.1572975760701391E-2</v>
      </c>
      <c r="DS24" s="33">
        <f t="shared" si="32"/>
        <v>5.9052059052059055E-2</v>
      </c>
      <c r="DT24" s="33">
        <f t="shared" si="32"/>
        <v>5.5069480185280496E-2</v>
      </c>
      <c r="DV24" s="9">
        <f t="shared" si="33"/>
        <v>150</v>
      </c>
      <c r="DW24" s="18" t="str">
        <f t="shared" si="39"/>
        <v>Emery</v>
      </c>
      <c r="DX24" s="38">
        <f t="shared" si="40"/>
        <v>93</v>
      </c>
      <c r="DY24" s="38">
        <f t="shared" si="40"/>
        <v>111</v>
      </c>
      <c r="DZ24" s="38">
        <f t="shared" si="34"/>
        <v>112</v>
      </c>
      <c r="EA24" s="38">
        <f t="shared" si="34"/>
        <v>107</v>
      </c>
      <c r="EB24" s="38">
        <f t="shared" si="34"/>
        <v>94</v>
      </c>
      <c r="EC24" s="38">
        <f t="shared" si="34"/>
        <v>68</v>
      </c>
      <c r="ED24" s="38">
        <f t="shared" si="34"/>
        <v>59</v>
      </c>
      <c r="EE24" s="38">
        <f t="shared" si="34"/>
        <v>64</v>
      </c>
      <c r="EF24" s="38">
        <f t="shared" si="34"/>
        <v>69</v>
      </c>
      <c r="EG24" s="38">
        <f t="shared" si="34"/>
        <v>99</v>
      </c>
      <c r="EI24" s="9">
        <f t="shared" si="35"/>
        <v>150</v>
      </c>
      <c r="EJ24" s="18" t="str">
        <f t="shared" si="41"/>
        <v>Emery</v>
      </c>
      <c r="EK24" s="38">
        <f t="shared" si="42"/>
        <v>168</v>
      </c>
      <c r="EL24" s="38">
        <f t="shared" si="42"/>
        <v>160</v>
      </c>
      <c r="EM24" s="38">
        <f t="shared" si="36"/>
        <v>152</v>
      </c>
      <c r="EN24" s="38">
        <f t="shared" si="36"/>
        <v>152</v>
      </c>
      <c r="EO24" s="38">
        <f t="shared" si="36"/>
        <v>95</v>
      </c>
      <c r="EP24" s="38">
        <f t="shared" si="36"/>
        <v>165</v>
      </c>
      <c r="EQ24" s="38">
        <f t="shared" si="36"/>
        <v>198</v>
      </c>
      <c r="ER24" s="38">
        <f t="shared" si="36"/>
        <v>200</v>
      </c>
      <c r="ES24" s="38">
        <f t="shared" si="36"/>
        <v>228</v>
      </c>
      <c r="ET24" s="38">
        <f t="shared" si="36"/>
        <v>214</v>
      </c>
      <c r="EW24" s="14">
        <v>15</v>
      </c>
      <c r="EX24" s="15" t="s">
        <v>94</v>
      </c>
      <c r="EY24" s="72">
        <v>4617</v>
      </c>
      <c r="EZ24" s="72">
        <v>4469</v>
      </c>
      <c r="FA24" s="72">
        <v>4345</v>
      </c>
      <c r="FB24" s="72">
        <v>4267</v>
      </c>
      <c r="FC24" s="72">
        <v>4131</v>
      </c>
      <c r="FD24" s="72">
        <v>4023</v>
      </c>
      <c r="FE24" s="72">
        <v>3903</v>
      </c>
      <c r="FF24" s="72">
        <v>3878</v>
      </c>
      <c r="FG24" s="72">
        <v>3861</v>
      </c>
      <c r="FH24" s="72">
        <v>3886</v>
      </c>
      <c r="FJ24" s="14">
        <v>15</v>
      </c>
      <c r="FK24" s="15" t="s">
        <v>94</v>
      </c>
      <c r="FL24" s="72">
        <v>261</v>
      </c>
      <c r="FM24" s="72">
        <v>271</v>
      </c>
      <c r="FN24" s="72">
        <v>264</v>
      </c>
      <c r="FO24" s="72">
        <v>259</v>
      </c>
      <c r="FP24" s="72">
        <v>189</v>
      </c>
      <c r="FQ24" s="72">
        <v>233</v>
      </c>
      <c r="FR24" s="72">
        <v>257</v>
      </c>
      <c r="FS24" s="72">
        <v>264</v>
      </c>
      <c r="FT24" s="72">
        <v>297</v>
      </c>
      <c r="FU24" s="72">
        <v>313</v>
      </c>
      <c r="FW24" s="14">
        <v>15</v>
      </c>
      <c r="FX24" s="15" t="s">
        <v>94</v>
      </c>
      <c r="FY24" s="72">
        <v>79</v>
      </c>
      <c r="FZ24" s="72">
        <v>77</v>
      </c>
      <c r="GA24" s="72">
        <v>89</v>
      </c>
      <c r="GB24" s="72">
        <v>87</v>
      </c>
      <c r="GC24" s="72">
        <v>31</v>
      </c>
      <c r="GD24" s="72">
        <v>28</v>
      </c>
      <c r="GE24" s="72">
        <v>29</v>
      </c>
      <c r="GF24" s="72">
        <v>13</v>
      </c>
      <c r="GG24" s="72">
        <v>42</v>
      </c>
      <c r="GH24" s="72">
        <v>41</v>
      </c>
      <c r="GJ24" s="14">
        <v>15</v>
      </c>
      <c r="GK24" s="15" t="s">
        <v>94</v>
      </c>
      <c r="GL24" s="72">
        <v>89</v>
      </c>
      <c r="GM24" s="72">
        <v>83</v>
      </c>
      <c r="GN24" s="72">
        <v>63</v>
      </c>
      <c r="GO24" s="72">
        <v>65</v>
      </c>
      <c r="GP24" s="72">
        <v>64</v>
      </c>
      <c r="GQ24" s="72">
        <v>137</v>
      </c>
      <c r="GR24" s="72">
        <v>169</v>
      </c>
      <c r="GS24" s="72">
        <v>187</v>
      </c>
      <c r="GT24" s="72">
        <v>186</v>
      </c>
      <c r="GU24" s="72">
        <v>173</v>
      </c>
    </row>
    <row r="25" spans="50:203" x14ac:dyDescent="0.25">
      <c r="AX25" s="14"/>
      <c r="AY25" s="32" t="s">
        <v>212</v>
      </c>
      <c r="AZ25" s="33">
        <f>INDEX($DK$7:$DT$13, MATCH(AY23, $DJ$7:$DJ$13,0), MATCH(AZ$6, $DK$6:$DT$6, 0))</f>
        <v>2.2771358347016411E-2</v>
      </c>
      <c r="BA25" s="33">
        <f>INDEX($DK$7:$DT$13, MATCH(AY23, $DJ$7:$DJ$13,0), MATCH(BA$6, $DK$6:$DT$6, 0))</f>
        <v>2.2793659527296561E-2</v>
      </c>
      <c r="BB25" s="33">
        <f>INDEX($DK$7:$DT$13, MATCH(AY23, $DJ$7:$DJ$13,0), MATCH(BB$6, $DK$6:$DT$6, 0))</f>
        <v>2.170168239556803E-2</v>
      </c>
      <c r="BC25" s="33">
        <f>INDEX($DK$7:$DT$13, MATCH(AY23, $DJ$7:$DJ$13,0), MATCH(BC$6, $DK$6:$DT$6, 0))</f>
        <v>2.1136147254839734E-2</v>
      </c>
      <c r="BD25" s="33">
        <f>INDEX($DK$7:$DT$13, MATCH(AY23, $DJ$7:$DJ$13,0), MATCH(BD$6, $DK$6:$DT$6, 0))</f>
        <v>2.1351342930142705E-2</v>
      </c>
      <c r="BE25" s="33">
        <f>INDEX($DK$7:$DT$13, MATCH(AY23, $DJ$7:$DJ$13,0), MATCH(BE$6, $DK$6:$DT$6, 0))</f>
        <v>2.2100293914049999E-2</v>
      </c>
      <c r="BF25" s="33">
        <f>INDEX($DK$7:$DT$13, MATCH(AY23, $DJ$7:$DJ$13,0), MATCH(BF$6, $DK$6:$DT$6, 0))</f>
        <v>2.2920733079724448E-2</v>
      </c>
      <c r="BG25" s="33">
        <f>INDEX($DK$7:$DT$13, MATCH(AY23, $DJ$7:$DJ$13,0), MATCH(BG$6, $DK$6:$DT$6, 0))</f>
        <v>2.4989541307794374E-2</v>
      </c>
      <c r="BH25" s="33">
        <f>INDEX($DK$7:$DT$13, MATCH(AY23, $DJ$7:$DJ$13,0), MATCH(BH$6, $DK$6:$DT$6, 0))</f>
        <v>2.6760511427010639E-2</v>
      </c>
      <c r="BI25" s="33">
        <f>INDEX($DK$7:$DT$13, MATCH(AY23, $DJ$7:$DJ$13,0), MATCH(BI$6, $DK$6:$DT$6, 0))</f>
        <v>2.7175796165233232E-2</v>
      </c>
      <c r="BJ25" s="77">
        <f>BI25/BI27</f>
        <v>0.43790596755023636</v>
      </c>
      <c r="CI25" s="14">
        <v>17</v>
      </c>
      <c r="CJ25" s="15" t="s">
        <v>95</v>
      </c>
      <c r="CK25" s="37">
        <f t="shared" si="28"/>
        <v>9.4887683965917902E-2</v>
      </c>
      <c r="CL25" s="37">
        <f t="shared" si="28"/>
        <v>9.2115848753016899E-2</v>
      </c>
      <c r="CM25" s="37">
        <f t="shared" si="28"/>
        <v>5.9123777116120796E-2</v>
      </c>
      <c r="CN25" s="37">
        <f t="shared" si="28"/>
        <v>4.8144876325088341E-2</v>
      </c>
      <c r="CO25" s="37">
        <f t="shared" si="28"/>
        <v>5.3949903660886318E-2</v>
      </c>
      <c r="CP25" s="37">
        <f t="shared" si="28"/>
        <v>4.4730077120822623E-2</v>
      </c>
      <c r="CQ25" s="37">
        <f t="shared" si="28"/>
        <v>6.4985451018428703E-2</v>
      </c>
      <c r="CR25" s="37">
        <f t="shared" si="28"/>
        <v>7.2610294117647065E-2</v>
      </c>
      <c r="CS25" s="37">
        <f t="shared" si="28"/>
        <v>7.7558513079394209E-2</v>
      </c>
      <c r="CT25" s="37">
        <f t="shared" si="28"/>
        <v>8.1491712707182321E-2</v>
      </c>
      <c r="CV25" s="9">
        <f t="shared" si="29"/>
        <v>170</v>
      </c>
      <c r="CW25" s="18" t="str">
        <f t="shared" si="37"/>
        <v>Garfield</v>
      </c>
      <c r="CX25" s="33">
        <f t="shared" si="30"/>
        <v>4.0278853601859024E-2</v>
      </c>
      <c r="CY25" s="33">
        <f t="shared" si="30"/>
        <v>3.7409493161705554E-2</v>
      </c>
      <c r="CZ25" s="33">
        <f t="shared" si="30"/>
        <v>1.7864738409187581E-2</v>
      </c>
      <c r="DA25" s="33">
        <f t="shared" si="30"/>
        <v>2.2084805653710248E-2</v>
      </c>
      <c r="DB25" s="33">
        <f t="shared" si="30"/>
        <v>2.3603082851637765E-2</v>
      </c>
      <c r="DC25" s="33">
        <f t="shared" si="30"/>
        <v>2.0051413881748071E-2</v>
      </c>
      <c r="DD25" s="33">
        <f t="shared" si="30"/>
        <v>4.4616876818622697E-2</v>
      </c>
      <c r="DE25" s="33">
        <f t="shared" si="30"/>
        <v>4.4117647058823532E-2</v>
      </c>
      <c r="DF25" s="33">
        <f t="shared" si="30"/>
        <v>4.6810463515374025E-2</v>
      </c>
      <c r="DG25" s="33">
        <f t="shared" si="30"/>
        <v>4.834254143646409E-2</v>
      </c>
      <c r="DI25" s="9">
        <f t="shared" si="31"/>
        <v>170</v>
      </c>
      <c r="DJ25" s="18" t="str">
        <f t="shared" si="38"/>
        <v>Garfield</v>
      </c>
      <c r="DK25" s="33">
        <f t="shared" si="32"/>
        <v>5.460883036405887E-2</v>
      </c>
      <c r="DL25" s="33">
        <f t="shared" si="32"/>
        <v>5.4706355591311345E-2</v>
      </c>
      <c r="DM25" s="33">
        <f t="shared" si="32"/>
        <v>4.1259038706933218E-2</v>
      </c>
      <c r="DN25" s="33">
        <f t="shared" si="32"/>
        <v>2.6060070671378093E-2</v>
      </c>
      <c r="DO25" s="33">
        <f t="shared" si="32"/>
        <v>3.0346820809248554E-2</v>
      </c>
      <c r="DP25" s="33">
        <f t="shared" si="32"/>
        <v>2.4678663239074552E-2</v>
      </c>
      <c r="DQ25" s="33">
        <f t="shared" si="32"/>
        <v>2.0368574199806012E-2</v>
      </c>
      <c r="DR25" s="33">
        <f t="shared" si="32"/>
        <v>2.8492647058823529E-2</v>
      </c>
      <c r="DS25" s="33">
        <f t="shared" si="32"/>
        <v>3.0748049564020191E-2</v>
      </c>
      <c r="DT25" s="33">
        <f t="shared" si="32"/>
        <v>3.3149171270718231E-2</v>
      </c>
      <c r="DV25" s="9">
        <f t="shared" si="33"/>
        <v>170</v>
      </c>
      <c r="DW25" s="18" t="str">
        <f t="shared" si="39"/>
        <v>Garfield</v>
      </c>
      <c r="DX25" s="38">
        <f t="shared" si="40"/>
        <v>104</v>
      </c>
      <c r="DY25" s="38">
        <f t="shared" si="40"/>
        <v>93</v>
      </c>
      <c r="DZ25" s="38">
        <f t="shared" si="34"/>
        <v>42</v>
      </c>
      <c r="EA25" s="38">
        <f t="shared" si="34"/>
        <v>50</v>
      </c>
      <c r="EB25" s="38">
        <f t="shared" si="34"/>
        <v>49</v>
      </c>
      <c r="EC25" s="38">
        <f t="shared" si="34"/>
        <v>39</v>
      </c>
      <c r="ED25" s="38">
        <f t="shared" si="34"/>
        <v>92</v>
      </c>
      <c r="EE25" s="38">
        <f t="shared" si="34"/>
        <v>96</v>
      </c>
      <c r="EF25" s="38">
        <f t="shared" si="34"/>
        <v>102</v>
      </c>
      <c r="EG25" s="38">
        <f t="shared" si="34"/>
        <v>105</v>
      </c>
      <c r="EI25" s="9">
        <f t="shared" si="35"/>
        <v>170</v>
      </c>
      <c r="EJ25" s="18" t="str">
        <f t="shared" si="41"/>
        <v>Garfield</v>
      </c>
      <c r="EK25" s="38">
        <f t="shared" si="42"/>
        <v>141</v>
      </c>
      <c r="EL25" s="38">
        <f t="shared" si="42"/>
        <v>136</v>
      </c>
      <c r="EM25" s="38">
        <f t="shared" si="36"/>
        <v>97</v>
      </c>
      <c r="EN25" s="38">
        <f t="shared" si="36"/>
        <v>59</v>
      </c>
      <c r="EO25" s="38">
        <f t="shared" si="36"/>
        <v>63</v>
      </c>
      <c r="EP25" s="38">
        <f t="shared" si="36"/>
        <v>48</v>
      </c>
      <c r="EQ25" s="38">
        <f t="shared" si="36"/>
        <v>42</v>
      </c>
      <c r="ER25" s="38">
        <f t="shared" si="36"/>
        <v>62</v>
      </c>
      <c r="ES25" s="38">
        <f t="shared" si="36"/>
        <v>67</v>
      </c>
      <c r="ET25" s="38">
        <f t="shared" si="36"/>
        <v>72</v>
      </c>
      <c r="EW25" s="14">
        <v>17</v>
      </c>
      <c r="EX25" s="15" t="s">
        <v>95</v>
      </c>
      <c r="EY25" s="72">
        <v>2582</v>
      </c>
      <c r="EZ25" s="72">
        <v>2486</v>
      </c>
      <c r="FA25" s="72">
        <v>2351</v>
      </c>
      <c r="FB25" s="72">
        <v>2264</v>
      </c>
      <c r="FC25" s="72">
        <v>2076</v>
      </c>
      <c r="FD25" s="72">
        <v>1945</v>
      </c>
      <c r="FE25" s="72">
        <v>2062</v>
      </c>
      <c r="FF25" s="72">
        <v>2176</v>
      </c>
      <c r="FG25" s="72">
        <v>2179</v>
      </c>
      <c r="FH25" s="72">
        <v>2172</v>
      </c>
      <c r="FJ25" s="14">
        <v>17</v>
      </c>
      <c r="FK25" s="15" t="s">
        <v>95</v>
      </c>
      <c r="FL25" s="72">
        <v>245</v>
      </c>
      <c r="FM25" s="72">
        <v>229</v>
      </c>
      <c r="FN25" s="72">
        <v>139</v>
      </c>
      <c r="FO25" s="72">
        <v>109</v>
      </c>
      <c r="FP25" s="72">
        <v>112</v>
      </c>
      <c r="FQ25" s="72">
        <v>87</v>
      </c>
      <c r="FR25" s="72">
        <v>134</v>
      </c>
      <c r="FS25" s="72">
        <v>158</v>
      </c>
      <c r="FT25" s="72">
        <v>169</v>
      </c>
      <c r="FU25" s="72">
        <v>177</v>
      </c>
      <c r="FW25" s="14">
        <v>17</v>
      </c>
      <c r="FX25" s="15" t="s">
        <v>95</v>
      </c>
      <c r="FY25" s="72">
        <v>35</v>
      </c>
      <c r="FZ25" s="72">
        <v>37</v>
      </c>
      <c r="GA25" s="72">
        <v>10</v>
      </c>
      <c r="GB25" s="72">
        <v>6</v>
      </c>
      <c r="GC25" s="72">
        <v>16</v>
      </c>
      <c r="GD25" s="72">
        <v>16</v>
      </c>
      <c r="GE25" s="72">
        <v>12</v>
      </c>
      <c r="GF25" s="72">
        <v>24</v>
      </c>
      <c r="GG25" s="72">
        <v>26</v>
      </c>
      <c r="GH25" s="72">
        <v>31</v>
      </c>
      <c r="GJ25" s="14">
        <v>17</v>
      </c>
      <c r="GK25" s="15" t="s">
        <v>95</v>
      </c>
      <c r="GL25" s="72">
        <v>106</v>
      </c>
      <c r="GM25" s="72">
        <v>99</v>
      </c>
      <c r="GN25" s="72">
        <v>87</v>
      </c>
      <c r="GO25" s="72">
        <v>53</v>
      </c>
      <c r="GP25" s="72">
        <v>47</v>
      </c>
      <c r="GQ25" s="72">
        <v>32</v>
      </c>
      <c r="GR25" s="72">
        <v>30</v>
      </c>
      <c r="GS25" s="72">
        <v>38</v>
      </c>
      <c r="GT25" s="72">
        <v>41</v>
      </c>
      <c r="GU25" s="72">
        <v>41</v>
      </c>
    </row>
    <row r="26" spans="50:203" x14ac:dyDescent="0.25">
      <c r="AX26" s="14"/>
      <c r="AY26" s="32" t="s">
        <v>213</v>
      </c>
      <c r="AZ26" s="33">
        <f>INDEX($CX$7:$DG$13, MATCH(AY23, $CW$7:$CW$13,0), MATCH(AZ$6, $CX$6:$DG$6, 0))</f>
        <v>2.0160525430124525E-2</v>
      </c>
      <c r="BA26" s="33">
        <f>INDEX($CX$7:$DG$13, MATCH(AY23, $CW$7:$CW$13,0), MATCH(BA$6, $CX$6:$DG$6, 0))</f>
        <v>2.0714152783059707E-2</v>
      </c>
      <c r="BB26" s="33">
        <f>INDEX($CX$7:$DG$13, MATCH(AY23, $CW$7:$CW$13,0), MATCH(BB$6, $CX$6:$DG$6, 0))</f>
        <v>2.1753700810086769E-2</v>
      </c>
      <c r="BC26" s="33">
        <f>INDEX($CX$7:$DG$13, MATCH(AY23, $CW$7:$CW$13,0), MATCH(BC$6, $CX$6:$DG$6, 0))</f>
        <v>2.3663122818152967E-2</v>
      </c>
      <c r="BD26" s="33">
        <f>INDEX($CX$7:$DG$13, MATCH(AY23, $CW$7:$CW$13,0), MATCH(BD$6, $CX$6:$DG$6, 0))</f>
        <v>2.4920935377329097E-2</v>
      </c>
      <c r="BE26" s="33">
        <f>INDEX($CX$7:$DG$13, MATCH(AY23, $CW$7:$CW$13,0), MATCH(BE$6, $CX$6:$DG$6, 0))</f>
        <v>2.7333628382186614E-2</v>
      </c>
      <c r="BF26" s="33">
        <f>INDEX($CX$7:$DG$13, MATCH(AY23, $CW$7:$CW$13,0), MATCH(BF$6, $CX$6:$DG$6, 0))</f>
        <v>2.839816840761417E-2</v>
      </c>
      <c r="BG26" s="33">
        <f>INDEX($CX$7:$DG$13, MATCH(AY23, $CW$7:$CW$13,0), MATCH(BG$6, $CX$6:$DG$6, 0))</f>
        <v>3.0665065095259385E-2</v>
      </c>
      <c r="BH26" s="33">
        <f>INDEX($CX$7:$DG$13, MATCH(AY23, $CW$7:$CW$13,0), MATCH(BH$6, $CX$6:$DG$6, 0))</f>
        <v>3.2427029960882404E-2</v>
      </c>
      <c r="BI26" s="33">
        <f>INDEX($CX$7:$DG$13, MATCH(AY23, $CW$7:$CW$13,0), MATCH(BI$6, $CX$6:$DG$6, 0))</f>
        <v>3.4882723651845166E-2</v>
      </c>
      <c r="BJ26" s="77">
        <f>BI26/BI27</f>
        <v>0.56209403244976364</v>
      </c>
      <c r="CI26" s="14">
        <v>19</v>
      </c>
      <c r="CJ26" s="15" t="s">
        <v>96</v>
      </c>
      <c r="CK26" s="37">
        <f t="shared" si="28"/>
        <v>3.6960036960036961E-2</v>
      </c>
      <c r="CL26" s="37">
        <f t="shared" si="28"/>
        <v>3.6499766027140848E-2</v>
      </c>
      <c r="CM26" s="37">
        <f t="shared" si="28"/>
        <v>5.7263814616755788E-2</v>
      </c>
      <c r="CN26" s="37">
        <f t="shared" si="28"/>
        <v>5.5139987176747167E-2</v>
      </c>
      <c r="CO26" s="37">
        <f t="shared" si="28"/>
        <v>7.1382498387443566E-2</v>
      </c>
      <c r="CP26" s="37">
        <f t="shared" si="28"/>
        <v>6.9752421959095812E-2</v>
      </c>
      <c r="CQ26" s="37">
        <f t="shared" si="28"/>
        <v>8.0482456140350878E-2</v>
      </c>
      <c r="CR26" s="37">
        <f t="shared" si="28"/>
        <v>0.10387630662020907</v>
      </c>
      <c r="CS26" s="37">
        <f t="shared" si="28"/>
        <v>8.7077449721865638E-2</v>
      </c>
      <c r="CT26" s="37">
        <f t="shared" si="28"/>
        <v>8.4295136026380876E-2</v>
      </c>
      <c r="CV26" s="9">
        <f t="shared" si="29"/>
        <v>190</v>
      </c>
      <c r="CW26" s="18" t="str">
        <f t="shared" si="37"/>
        <v>Grand</v>
      </c>
      <c r="CX26" s="33">
        <f t="shared" si="30"/>
        <v>1.5477015477015478E-2</v>
      </c>
      <c r="CY26" s="33">
        <f t="shared" si="30"/>
        <v>2.4801123069723912E-2</v>
      </c>
      <c r="CZ26" s="33">
        <f t="shared" si="30"/>
        <v>4.3894830659536539E-2</v>
      </c>
      <c r="DA26" s="33">
        <f t="shared" si="30"/>
        <v>3.4622782645864499E-2</v>
      </c>
      <c r="DB26" s="33">
        <f t="shared" si="30"/>
        <v>3.3326166415824553E-2</v>
      </c>
      <c r="DC26" s="33">
        <f t="shared" si="30"/>
        <v>3.4230355220667384E-2</v>
      </c>
      <c r="DD26" s="33">
        <f t="shared" si="30"/>
        <v>2.8728070175438596E-2</v>
      </c>
      <c r="DE26" s="33">
        <f t="shared" si="30"/>
        <v>3.3536585365853661E-2</v>
      </c>
      <c r="DF26" s="33">
        <f t="shared" si="30"/>
        <v>3.359007274283269E-2</v>
      </c>
      <c r="DG26" s="33">
        <f t="shared" si="30"/>
        <v>4.0189612530915089E-2</v>
      </c>
      <c r="DI26" s="9">
        <f t="shared" si="31"/>
        <v>190</v>
      </c>
      <c r="DJ26" s="18" t="str">
        <f t="shared" si="38"/>
        <v>Grand</v>
      </c>
      <c r="DK26" s="33">
        <f t="shared" si="32"/>
        <v>2.1483021483021482E-2</v>
      </c>
      <c r="DL26" s="33">
        <f t="shared" si="32"/>
        <v>1.169864295741694E-2</v>
      </c>
      <c r="DM26" s="33">
        <f t="shared" si="32"/>
        <v>1.3368983957219251E-2</v>
      </c>
      <c r="DN26" s="33">
        <f t="shared" si="32"/>
        <v>2.0517204530882668E-2</v>
      </c>
      <c r="DO26" s="33">
        <f t="shared" si="32"/>
        <v>3.8056331971619006E-2</v>
      </c>
      <c r="DP26" s="33">
        <f t="shared" si="32"/>
        <v>3.5522066738428421E-2</v>
      </c>
      <c r="DQ26" s="33">
        <f t="shared" si="32"/>
        <v>5.1754385964912282E-2</v>
      </c>
      <c r="DR26" s="33">
        <f t="shared" si="32"/>
        <v>7.0339721254355406E-2</v>
      </c>
      <c r="DS26" s="33">
        <f t="shared" si="32"/>
        <v>5.3487376979032948E-2</v>
      </c>
      <c r="DT26" s="33">
        <f t="shared" si="32"/>
        <v>4.4105523495465787E-2</v>
      </c>
      <c r="DV26" s="9">
        <f t="shared" si="33"/>
        <v>190</v>
      </c>
      <c r="DW26" s="18" t="str">
        <f t="shared" si="39"/>
        <v>Grand</v>
      </c>
      <c r="DX26" s="38">
        <f t="shared" si="40"/>
        <v>67</v>
      </c>
      <c r="DY26" s="38">
        <f t="shared" si="40"/>
        <v>106</v>
      </c>
      <c r="DZ26" s="38">
        <f t="shared" si="34"/>
        <v>197</v>
      </c>
      <c r="EA26" s="38">
        <f t="shared" si="34"/>
        <v>162</v>
      </c>
      <c r="EB26" s="38">
        <f t="shared" si="34"/>
        <v>155</v>
      </c>
      <c r="EC26" s="38">
        <f t="shared" si="34"/>
        <v>159</v>
      </c>
      <c r="ED26" s="38">
        <f t="shared" si="34"/>
        <v>131</v>
      </c>
      <c r="EE26" s="38">
        <f t="shared" si="34"/>
        <v>154</v>
      </c>
      <c r="EF26" s="38">
        <f t="shared" si="34"/>
        <v>157</v>
      </c>
      <c r="EG26" s="38">
        <f t="shared" si="34"/>
        <v>195</v>
      </c>
      <c r="EI26" s="9">
        <f t="shared" si="35"/>
        <v>190</v>
      </c>
      <c r="EJ26" s="18" t="str">
        <f t="shared" si="41"/>
        <v>Grand</v>
      </c>
      <c r="EK26" s="38">
        <f t="shared" si="42"/>
        <v>93</v>
      </c>
      <c r="EL26" s="38">
        <f t="shared" si="42"/>
        <v>50</v>
      </c>
      <c r="EM26" s="38">
        <f t="shared" si="36"/>
        <v>60</v>
      </c>
      <c r="EN26" s="38">
        <f t="shared" si="36"/>
        <v>96</v>
      </c>
      <c r="EO26" s="38">
        <f t="shared" si="36"/>
        <v>177</v>
      </c>
      <c r="EP26" s="38">
        <f t="shared" si="36"/>
        <v>165</v>
      </c>
      <c r="EQ26" s="38">
        <f t="shared" si="36"/>
        <v>236</v>
      </c>
      <c r="ER26" s="38">
        <f t="shared" si="36"/>
        <v>323</v>
      </c>
      <c r="ES26" s="38">
        <f t="shared" si="36"/>
        <v>250</v>
      </c>
      <c r="ET26" s="38">
        <f t="shared" si="36"/>
        <v>214</v>
      </c>
      <c r="EW26" s="14">
        <v>19</v>
      </c>
      <c r="EX26" s="15" t="s">
        <v>96</v>
      </c>
      <c r="EY26" s="72">
        <v>4329</v>
      </c>
      <c r="EZ26" s="72">
        <v>4274</v>
      </c>
      <c r="FA26" s="72">
        <v>4488</v>
      </c>
      <c r="FB26" s="72">
        <v>4679</v>
      </c>
      <c r="FC26" s="72">
        <v>4651</v>
      </c>
      <c r="FD26" s="72">
        <v>4645</v>
      </c>
      <c r="FE26" s="72">
        <v>4560</v>
      </c>
      <c r="FF26" s="72">
        <v>4592</v>
      </c>
      <c r="FG26" s="72">
        <v>4674</v>
      </c>
      <c r="FH26" s="72">
        <v>4852</v>
      </c>
      <c r="FJ26" s="14">
        <v>19</v>
      </c>
      <c r="FK26" s="15" t="s">
        <v>96</v>
      </c>
      <c r="FL26" s="72">
        <v>160</v>
      </c>
      <c r="FM26" s="72">
        <v>156</v>
      </c>
      <c r="FN26" s="72">
        <v>257</v>
      </c>
      <c r="FO26" s="72">
        <v>258</v>
      </c>
      <c r="FP26" s="72">
        <v>332</v>
      </c>
      <c r="FQ26" s="72">
        <v>324</v>
      </c>
      <c r="FR26" s="72">
        <v>367</v>
      </c>
      <c r="FS26" s="72">
        <v>477</v>
      </c>
      <c r="FT26" s="72">
        <v>407</v>
      </c>
      <c r="FU26" s="72">
        <v>409</v>
      </c>
      <c r="FW26" s="14">
        <v>19</v>
      </c>
      <c r="FX26" s="15" t="s">
        <v>96</v>
      </c>
      <c r="FY26" s="72">
        <v>37</v>
      </c>
      <c r="FZ26" s="72">
        <v>19</v>
      </c>
      <c r="GA26" s="72">
        <v>30</v>
      </c>
      <c r="GB26" s="72">
        <v>27</v>
      </c>
      <c r="GC26" s="72">
        <v>37</v>
      </c>
      <c r="GD26" s="72">
        <v>42</v>
      </c>
      <c r="GE26" s="72">
        <v>52</v>
      </c>
      <c r="GF26" s="72">
        <v>31</v>
      </c>
      <c r="GG26" s="72">
        <v>26</v>
      </c>
      <c r="GH26" s="72">
        <v>69</v>
      </c>
      <c r="GJ26" s="14">
        <v>19</v>
      </c>
      <c r="GK26" s="15" t="s">
        <v>96</v>
      </c>
      <c r="GL26" s="72">
        <v>56</v>
      </c>
      <c r="GM26" s="72">
        <v>31</v>
      </c>
      <c r="GN26" s="72">
        <v>30</v>
      </c>
      <c r="GO26" s="72">
        <v>69</v>
      </c>
      <c r="GP26" s="72">
        <v>140</v>
      </c>
      <c r="GQ26" s="72">
        <v>123</v>
      </c>
      <c r="GR26" s="72">
        <v>184</v>
      </c>
      <c r="GS26" s="72">
        <v>292</v>
      </c>
      <c r="GT26" s="72">
        <v>224</v>
      </c>
      <c r="GU26" s="72">
        <v>145</v>
      </c>
    </row>
    <row r="27" spans="50:203" x14ac:dyDescent="0.25">
      <c r="AX27" s="14"/>
      <c r="AY27" s="32" t="s">
        <v>214</v>
      </c>
      <c r="AZ27" s="34">
        <f t="shared" ref="AZ27:BI27" si="44">SUM(AZ25:AZ26)</f>
        <v>4.2931883777140939E-2</v>
      </c>
      <c r="BA27" s="34">
        <f t="shared" si="44"/>
        <v>4.3507812310356268E-2</v>
      </c>
      <c r="BB27" s="34">
        <f t="shared" si="44"/>
        <v>4.3455383205654799E-2</v>
      </c>
      <c r="BC27" s="34">
        <f t="shared" si="44"/>
        <v>4.4799270072992697E-2</v>
      </c>
      <c r="BD27" s="34">
        <f t="shared" si="44"/>
        <v>4.6272278307471798E-2</v>
      </c>
      <c r="BE27" s="34">
        <f t="shared" si="44"/>
        <v>4.943392229623661E-2</v>
      </c>
      <c r="BF27" s="34">
        <f t="shared" si="44"/>
        <v>5.1318901487338614E-2</v>
      </c>
      <c r="BG27" s="34">
        <f t="shared" si="44"/>
        <v>5.5654606403053759E-2</v>
      </c>
      <c r="BH27" s="34">
        <f t="shared" si="44"/>
        <v>5.9187541387893047E-2</v>
      </c>
      <c r="BI27" s="34">
        <f t="shared" si="44"/>
        <v>6.2058519817078397E-2</v>
      </c>
      <c r="CI27" s="14">
        <v>21</v>
      </c>
      <c r="CJ27" s="15" t="s">
        <v>97</v>
      </c>
      <c r="CK27" s="37">
        <f t="shared" si="28"/>
        <v>3.8719365045315597E-2</v>
      </c>
      <c r="CL27" s="37">
        <f t="shared" si="28"/>
        <v>3.8372030091465066E-2</v>
      </c>
      <c r="CM27" s="37">
        <f t="shared" si="28"/>
        <v>3.0106480730771309E-2</v>
      </c>
      <c r="CN27" s="37">
        <f t="shared" si="28"/>
        <v>2.6051560379918591E-2</v>
      </c>
      <c r="CO27" s="37">
        <f t="shared" si="28"/>
        <v>2.1567567567567565E-2</v>
      </c>
      <c r="CP27" s="37">
        <f t="shared" si="28"/>
        <v>2.78251874838376E-2</v>
      </c>
      <c r="CQ27" s="37">
        <f t="shared" si="28"/>
        <v>3.0721732968923977E-2</v>
      </c>
      <c r="CR27" s="37">
        <f t="shared" si="28"/>
        <v>3.508941517641373E-2</v>
      </c>
      <c r="CS27" s="37">
        <f t="shared" si="28"/>
        <v>4.8457941718226039E-2</v>
      </c>
      <c r="CT27" s="37">
        <f t="shared" si="28"/>
        <v>6.4120908603112148E-2</v>
      </c>
      <c r="CV27" s="9">
        <f t="shared" si="29"/>
        <v>210</v>
      </c>
      <c r="CW27" s="18" t="str">
        <f t="shared" si="37"/>
        <v>Iron</v>
      </c>
      <c r="CX27" s="33">
        <f t="shared" si="30"/>
        <v>1.0725585885128975E-2</v>
      </c>
      <c r="CY27" s="33">
        <f t="shared" si="30"/>
        <v>1.0878389348920279E-2</v>
      </c>
      <c r="CZ27" s="33">
        <f t="shared" si="30"/>
        <v>1.021566401816118E-2</v>
      </c>
      <c r="DA27" s="33">
        <f t="shared" si="30"/>
        <v>7.8154681139755763E-3</v>
      </c>
      <c r="DB27" s="33">
        <f t="shared" si="30"/>
        <v>7.189189189189189E-3</v>
      </c>
      <c r="DC27" s="33">
        <f t="shared" si="30"/>
        <v>9.4129816395138351E-3</v>
      </c>
      <c r="DD27" s="33">
        <f t="shared" si="30"/>
        <v>1.4171474845632149E-2</v>
      </c>
      <c r="DE27" s="33">
        <f t="shared" si="30"/>
        <v>1.8704688255195747E-2</v>
      </c>
      <c r="DF27" s="33">
        <f t="shared" si="30"/>
        <v>2.4890190336749635E-2</v>
      </c>
      <c r="DG27" s="33">
        <f t="shared" si="30"/>
        <v>3.2552316222500446E-2</v>
      </c>
      <c r="DI27" s="9">
        <f t="shared" si="31"/>
        <v>210</v>
      </c>
      <c r="DJ27" s="18" t="str">
        <f t="shared" si="38"/>
        <v>Iron</v>
      </c>
      <c r="DK27" s="33">
        <f t="shared" si="32"/>
        <v>2.7993779160186624E-2</v>
      </c>
      <c r="DL27" s="33">
        <f t="shared" si="32"/>
        <v>2.7493640742544786E-2</v>
      </c>
      <c r="DM27" s="33">
        <f t="shared" si="32"/>
        <v>1.9890816712610129E-2</v>
      </c>
      <c r="DN27" s="33">
        <f t="shared" si="32"/>
        <v>1.8236092265943013E-2</v>
      </c>
      <c r="DO27" s="33">
        <f t="shared" si="32"/>
        <v>1.4378378378378378E-2</v>
      </c>
      <c r="DP27" s="33">
        <f t="shared" si="32"/>
        <v>1.8412205844323765E-2</v>
      </c>
      <c r="DQ27" s="33">
        <f t="shared" si="32"/>
        <v>1.655025812329183E-2</v>
      </c>
      <c r="DR27" s="33">
        <f t="shared" si="32"/>
        <v>1.6384726921217979E-2</v>
      </c>
      <c r="DS27" s="33">
        <f t="shared" si="32"/>
        <v>2.3567751381476407E-2</v>
      </c>
      <c r="DT27" s="33">
        <f t="shared" si="32"/>
        <v>3.1568592380611694E-2</v>
      </c>
      <c r="DV27" s="9">
        <f t="shared" si="33"/>
        <v>210</v>
      </c>
      <c r="DW27" s="18" t="str">
        <f t="shared" si="39"/>
        <v>Iron</v>
      </c>
      <c r="DX27" s="38">
        <f t="shared" si="40"/>
        <v>200</v>
      </c>
      <c r="DY27" s="38">
        <f t="shared" si="40"/>
        <v>201</v>
      </c>
      <c r="DZ27" s="38">
        <f t="shared" si="34"/>
        <v>189</v>
      </c>
      <c r="EA27" s="38">
        <f t="shared" si="34"/>
        <v>144</v>
      </c>
      <c r="EB27" s="38">
        <f t="shared" si="34"/>
        <v>133</v>
      </c>
      <c r="EC27" s="38">
        <f t="shared" si="34"/>
        <v>182</v>
      </c>
      <c r="ED27" s="38">
        <f t="shared" si="34"/>
        <v>280</v>
      </c>
      <c r="EE27" s="38">
        <f t="shared" si="34"/>
        <v>387</v>
      </c>
      <c r="EF27" s="38">
        <f t="shared" si="34"/>
        <v>527</v>
      </c>
      <c r="EG27" s="38">
        <f t="shared" si="34"/>
        <v>728</v>
      </c>
      <c r="EI27" s="9">
        <f t="shared" si="35"/>
        <v>210</v>
      </c>
      <c r="EJ27" s="18" t="str">
        <f t="shared" si="41"/>
        <v>Iron</v>
      </c>
      <c r="EK27" s="38">
        <f t="shared" si="42"/>
        <v>522</v>
      </c>
      <c r="EL27" s="38">
        <f t="shared" si="42"/>
        <v>508</v>
      </c>
      <c r="EM27" s="38">
        <f t="shared" si="36"/>
        <v>368</v>
      </c>
      <c r="EN27" s="38">
        <f t="shared" si="36"/>
        <v>336</v>
      </c>
      <c r="EO27" s="38">
        <f t="shared" si="36"/>
        <v>266</v>
      </c>
      <c r="EP27" s="38">
        <f t="shared" si="36"/>
        <v>356</v>
      </c>
      <c r="EQ27" s="38">
        <f t="shared" si="36"/>
        <v>327</v>
      </c>
      <c r="ER27" s="38">
        <f t="shared" si="36"/>
        <v>339</v>
      </c>
      <c r="ES27" s="38">
        <f t="shared" si="36"/>
        <v>499</v>
      </c>
      <c r="ET27" s="38">
        <f t="shared" si="36"/>
        <v>706</v>
      </c>
      <c r="EW27" s="14">
        <v>21</v>
      </c>
      <c r="EX27" s="15" t="s">
        <v>97</v>
      </c>
      <c r="EY27" s="72">
        <v>18647</v>
      </c>
      <c r="EZ27" s="72">
        <v>18477</v>
      </c>
      <c r="FA27" s="72">
        <v>18501</v>
      </c>
      <c r="FB27" s="72">
        <v>18425</v>
      </c>
      <c r="FC27" s="72">
        <v>18500</v>
      </c>
      <c r="FD27" s="72">
        <v>19335</v>
      </c>
      <c r="FE27" s="72">
        <v>19758</v>
      </c>
      <c r="FF27" s="72">
        <v>20690</v>
      </c>
      <c r="FG27" s="72">
        <v>21173</v>
      </c>
      <c r="FH27" s="72">
        <v>22364</v>
      </c>
      <c r="FJ27" s="14">
        <v>21</v>
      </c>
      <c r="FK27" s="15" t="s">
        <v>97</v>
      </c>
      <c r="FL27" s="72">
        <v>722</v>
      </c>
      <c r="FM27" s="72">
        <v>709</v>
      </c>
      <c r="FN27" s="72">
        <v>557</v>
      </c>
      <c r="FO27" s="72">
        <v>480</v>
      </c>
      <c r="FP27" s="72">
        <v>399</v>
      </c>
      <c r="FQ27" s="72">
        <v>538</v>
      </c>
      <c r="FR27" s="72">
        <v>607</v>
      </c>
      <c r="FS27" s="72">
        <v>726</v>
      </c>
      <c r="FT27" s="72">
        <v>1026</v>
      </c>
      <c r="FU27" s="72">
        <v>1434</v>
      </c>
      <c r="FW27" s="14">
        <v>21</v>
      </c>
      <c r="FX27" s="15" t="s">
        <v>97</v>
      </c>
      <c r="FY27" s="72">
        <v>74</v>
      </c>
      <c r="FZ27" s="72">
        <v>89</v>
      </c>
      <c r="GA27" s="72">
        <v>66</v>
      </c>
      <c r="GB27" s="72">
        <v>49</v>
      </c>
      <c r="GC27" s="72">
        <v>31</v>
      </c>
      <c r="GD27" s="72">
        <v>113</v>
      </c>
      <c r="GE27" s="72">
        <v>92</v>
      </c>
      <c r="GF27" s="72">
        <v>108</v>
      </c>
      <c r="GG27" s="72">
        <v>290</v>
      </c>
      <c r="GH27" s="72">
        <v>375</v>
      </c>
      <c r="GJ27" s="14">
        <v>21</v>
      </c>
      <c r="GK27" s="15" t="s">
        <v>97</v>
      </c>
      <c r="GL27" s="72">
        <v>448</v>
      </c>
      <c r="GM27" s="72">
        <v>419</v>
      </c>
      <c r="GN27" s="72">
        <v>302</v>
      </c>
      <c r="GO27" s="72">
        <v>287</v>
      </c>
      <c r="GP27" s="72">
        <v>235</v>
      </c>
      <c r="GQ27" s="72">
        <v>243</v>
      </c>
      <c r="GR27" s="72">
        <v>235</v>
      </c>
      <c r="GS27" s="72">
        <v>231</v>
      </c>
      <c r="GT27" s="72">
        <v>209</v>
      </c>
      <c r="GU27" s="72">
        <v>331</v>
      </c>
    </row>
    <row r="28" spans="50:203" x14ac:dyDescent="0.25">
      <c r="CI28" s="14">
        <v>23</v>
      </c>
      <c r="CJ28" s="15" t="s">
        <v>99</v>
      </c>
      <c r="CK28" s="37">
        <f t="shared" si="28"/>
        <v>5.2783803326102677E-2</v>
      </c>
      <c r="CL28" s="37">
        <f t="shared" si="28"/>
        <v>4.4870296798317368E-2</v>
      </c>
      <c r="CM28" s="37">
        <f t="shared" si="28"/>
        <v>4.0954832670255091E-2</v>
      </c>
      <c r="CN28" s="37">
        <f t="shared" si="28"/>
        <v>4.2553191489361701E-2</v>
      </c>
      <c r="CO28" s="37">
        <f t="shared" si="28"/>
        <v>4.4155844155844157E-2</v>
      </c>
      <c r="CP28" s="37">
        <f t="shared" si="28"/>
        <v>4.8929663608562692E-2</v>
      </c>
      <c r="CQ28" s="37">
        <f t="shared" si="28"/>
        <v>5.403475363008807E-2</v>
      </c>
      <c r="CR28" s="37">
        <f t="shared" si="28"/>
        <v>6.8748595821163785E-2</v>
      </c>
      <c r="CS28" s="37">
        <f t="shared" si="28"/>
        <v>5.7510006319780912E-2</v>
      </c>
      <c r="CT28" s="37">
        <f t="shared" si="28"/>
        <v>6.2274005624748892E-2</v>
      </c>
      <c r="CV28" s="9">
        <f t="shared" si="29"/>
        <v>230</v>
      </c>
      <c r="CW28" s="18" t="str">
        <f t="shared" si="37"/>
        <v>Juab</v>
      </c>
      <c r="CX28" s="33">
        <f t="shared" si="30"/>
        <v>3.5430224150397684E-2</v>
      </c>
      <c r="CY28" s="33">
        <f t="shared" si="30"/>
        <v>3.2250525823790607E-2</v>
      </c>
      <c r="CZ28" s="33">
        <f t="shared" si="30"/>
        <v>2.5977065293704658E-2</v>
      </c>
      <c r="DA28" s="33">
        <f t="shared" si="30"/>
        <v>2.6420388122515782E-2</v>
      </c>
      <c r="DB28" s="33">
        <f t="shared" si="30"/>
        <v>2.7390791027154665E-2</v>
      </c>
      <c r="DC28" s="33">
        <f t="shared" si="30"/>
        <v>2.9875323453305104E-2</v>
      </c>
      <c r="DD28" s="33">
        <f t="shared" si="30"/>
        <v>3.0945013092120922E-2</v>
      </c>
      <c r="DE28" s="33">
        <f t="shared" si="30"/>
        <v>4.425971691754662E-2</v>
      </c>
      <c r="DF28" s="33">
        <f t="shared" si="30"/>
        <v>3.8550663576995998E-2</v>
      </c>
      <c r="DG28" s="33">
        <f t="shared" si="30"/>
        <v>3.1337886701486538E-2</v>
      </c>
      <c r="DI28" s="9">
        <f t="shared" si="31"/>
        <v>230</v>
      </c>
      <c r="DJ28" s="18" t="str">
        <f t="shared" si="38"/>
        <v>Juab</v>
      </c>
      <c r="DK28" s="33">
        <f t="shared" si="32"/>
        <v>1.735357917570499E-2</v>
      </c>
      <c r="DL28" s="33">
        <f t="shared" si="32"/>
        <v>1.2619770974526759E-2</v>
      </c>
      <c r="DM28" s="33">
        <f t="shared" si="32"/>
        <v>1.4977767376550433E-2</v>
      </c>
      <c r="DN28" s="33">
        <f t="shared" si="32"/>
        <v>1.6132803366845919E-2</v>
      </c>
      <c r="DO28" s="33">
        <f t="shared" si="32"/>
        <v>1.6765053128689492E-2</v>
      </c>
      <c r="DP28" s="33">
        <f t="shared" si="32"/>
        <v>1.9054340155257588E-2</v>
      </c>
      <c r="DQ28" s="33">
        <f t="shared" si="32"/>
        <v>2.3089740537967151E-2</v>
      </c>
      <c r="DR28" s="33">
        <f t="shared" si="32"/>
        <v>2.4488878903617166E-2</v>
      </c>
      <c r="DS28" s="33">
        <f t="shared" si="32"/>
        <v>1.8959342742784917E-2</v>
      </c>
      <c r="DT28" s="33">
        <f t="shared" si="32"/>
        <v>3.0936118923262354E-2</v>
      </c>
      <c r="DV28" s="9">
        <f t="shared" si="33"/>
        <v>230</v>
      </c>
      <c r="DW28" s="18" t="str">
        <f t="shared" si="39"/>
        <v>Juab</v>
      </c>
      <c r="DX28" s="38">
        <f t="shared" si="40"/>
        <v>147</v>
      </c>
      <c r="DY28" s="38">
        <f t="shared" si="40"/>
        <v>138</v>
      </c>
      <c r="DZ28" s="38">
        <f t="shared" si="34"/>
        <v>111</v>
      </c>
      <c r="EA28" s="38">
        <f t="shared" si="34"/>
        <v>113</v>
      </c>
      <c r="EB28" s="38">
        <f t="shared" si="34"/>
        <v>116</v>
      </c>
      <c r="EC28" s="38">
        <f t="shared" si="34"/>
        <v>127</v>
      </c>
      <c r="ED28" s="38">
        <f t="shared" si="34"/>
        <v>130</v>
      </c>
      <c r="EE28" s="38">
        <f t="shared" si="34"/>
        <v>197</v>
      </c>
      <c r="EF28" s="38">
        <f t="shared" si="34"/>
        <v>183</v>
      </c>
      <c r="EG28" s="38">
        <f t="shared" si="34"/>
        <v>156</v>
      </c>
      <c r="EI28" s="9">
        <f t="shared" si="35"/>
        <v>230</v>
      </c>
      <c r="EJ28" s="18" t="str">
        <f t="shared" si="41"/>
        <v>Juab</v>
      </c>
      <c r="EK28" s="38">
        <f t="shared" si="42"/>
        <v>72</v>
      </c>
      <c r="EL28" s="38">
        <f t="shared" si="42"/>
        <v>54</v>
      </c>
      <c r="EM28" s="38">
        <f t="shared" si="36"/>
        <v>64</v>
      </c>
      <c r="EN28" s="38">
        <f t="shared" si="36"/>
        <v>69</v>
      </c>
      <c r="EO28" s="38">
        <f t="shared" si="36"/>
        <v>71</v>
      </c>
      <c r="EP28" s="38">
        <f t="shared" si="36"/>
        <v>81</v>
      </c>
      <c r="EQ28" s="38">
        <f t="shared" si="36"/>
        <v>97</v>
      </c>
      <c r="ER28" s="38">
        <f t="shared" si="36"/>
        <v>109</v>
      </c>
      <c r="ES28" s="38">
        <f t="shared" si="36"/>
        <v>90</v>
      </c>
      <c r="ET28" s="38">
        <f t="shared" si="36"/>
        <v>154</v>
      </c>
      <c r="EW28" s="14">
        <v>23</v>
      </c>
      <c r="EX28" s="15" t="s">
        <v>99</v>
      </c>
      <c r="EY28" s="72">
        <v>4149</v>
      </c>
      <c r="EZ28" s="72">
        <v>4279</v>
      </c>
      <c r="FA28" s="72">
        <v>4273</v>
      </c>
      <c r="FB28" s="72">
        <v>4277</v>
      </c>
      <c r="FC28" s="72">
        <v>4235</v>
      </c>
      <c r="FD28" s="72">
        <v>4251</v>
      </c>
      <c r="FE28" s="72">
        <v>4201</v>
      </c>
      <c r="FF28" s="72">
        <v>4451</v>
      </c>
      <c r="FG28" s="72">
        <v>4747</v>
      </c>
      <c r="FH28" s="72">
        <v>4978</v>
      </c>
      <c r="FJ28" s="14">
        <v>23</v>
      </c>
      <c r="FK28" s="15" t="s">
        <v>99</v>
      </c>
      <c r="FL28" s="72">
        <v>219</v>
      </c>
      <c r="FM28" s="72">
        <v>192</v>
      </c>
      <c r="FN28" s="72">
        <v>175</v>
      </c>
      <c r="FO28" s="72">
        <v>182</v>
      </c>
      <c r="FP28" s="72">
        <v>187</v>
      </c>
      <c r="FQ28" s="72">
        <v>208</v>
      </c>
      <c r="FR28" s="72">
        <v>227</v>
      </c>
      <c r="FS28" s="72">
        <v>306</v>
      </c>
      <c r="FT28" s="72">
        <v>273</v>
      </c>
      <c r="FU28" s="72">
        <v>310</v>
      </c>
      <c r="FW28" s="14">
        <v>23</v>
      </c>
      <c r="FX28" s="15" t="s">
        <v>99</v>
      </c>
      <c r="FY28" s="72">
        <v>31</v>
      </c>
      <c r="FZ28" s="72">
        <v>31</v>
      </c>
      <c r="GA28" s="72">
        <v>35</v>
      </c>
      <c r="GB28" s="72">
        <v>27</v>
      </c>
      <c r="GC28" s="72">
        <v>26</v>
      </c>
      <c r="GD28" s="72">
        <v>11</v>
      </c>
      <c r="GE28" s="72">
        <v>11</v>
      </c>
      <c r="GF28" s="72">
        <v>15</v>
      </c>
      <c r="GG28" s="72">
        <v>14</v>
      </c>
      <c r="GH28" s="72">
        <v>24</v>
      </c>
      <c r="GJ28" s="14">
        <v>23</v>
      </c>
      <c r="GK28" s="15" t="s">
        <v>99</v>
      </c>
      <c r="GL28" s="72">
        <v>41</v>
      </c>
      <c r="GM28" s="72">
        <v>23</v>
      </c>
      <c r="GN28" s="72">
        <v>29</v>
      </c>
      <c r="GO28" s="72">
        <v>42</v>
      </c>
      <c r="GP28" s="72">
        <v>45</v>
      </c>
      <c r="GQ28" s="72">
        <v>70</v>
      </c>
      <c r="GR28" s="72">
        <v>86</v>
      </c>
      <c r="GS28" s="72">
        <v>94</v>
      </c>
      <c r="GT28" s="72">
        <v>76</v>
      </c>
      <c r="GU28" s="72">
        <v>130</v>
      </c>
    </row>
    <row r="29" spans="50:203" x14ac:dyDescent="0.25">
      <c r="AX29" s="14">
        <v>49</v>
      </c>
      <c r="AY29" s="15" t="s">
        <v>21</v>
      </c>
      <c r="AZ29" s="10"/>
      <c r="BA29" s="10"/>
      <c r="BB29" s="10"/>
      <c r="BC29" s="10"/>
      <c r="BD29" s="10"/>
      <c r="BE29" s="10"/>
      <c r="BF29" s="10"/>
      <c r="BG29" s="10"/>
      <c r="BH29" s="10"/>
      <c r="BI29" s="10"/>
      <c r="CI29" s="14">
        <v>25</v>
      </c>
      <c r="CJ29" s="15" t="s">
        <v>100</v>
      </c>
      <c r="CK29" s="37">
        <f t="shared" si="28"/>
        <v>5.8641975308641972E-2</v>
      </c>
      <c r="CL29" s="37">
        <f t="shared" si="28"/>
        <v>7.0689145223306715E-2</v>
      </c>
      <c r="CM29" s="37">
        <f t="shared" si="28"/>
        <v>5.9788980070339975E-2</v>
      </c>
      <c r="CN29" s="37">
        <f t="shared" si="28"/>
        <v>7.1771867991028526E-2</v>
      </c>
      <c r="CO29" s="37">
        <f t="shared" si="28"/>
        <v>7.3969153289266606E-2</v>
      </c>
      <c r="CP29" s="37">
        <f t="shared" si="28"/>
        <v>6.7973442933923489E-2</v>
      </c>
      <c r="CQ29" s="37">
        <f t="shared" si="28"/>
        <v>6.8617886178861789E-2</v>
      </c>
      <c r="CR29" s="37">
        <f t="shared" si="28"/>
        <v>5.3787396562698916E-2</v>
      </c>
      <c r="CS29" s="37">
        <f t="shared" si="28"/>
        <v>3.9739211425023284E-2</v>
      </c>
      <c r="CT29" s="37">
        <f t="shared" si="28"/>
        <v>5.280933374270802E-2</v>
      </c>
      <c r="CV29" s="9">
        <f t="shared" si="29"/>
        <v>250</v>
      </c>
      <c r="CW29" s="18" t="str">
        <f t="shared" si="37"/>
        <v>Kane</v>
      </c>
      <c r="CX29" s="33">
        <f t="shared" si="30"/>
        <v>1.1419753086419753E-2</v>
      </c>
      <c r="CY29" s="33">
        <f t="shared" si="30"/>
        <v>2.3070097604259095E-2</v>
      </c>
      <c r="CZ29" s="33">
        <f t="shared" si="30"/>
        <v>2.2274325908558032E-2</v>
      </c>
      <c r="DA29" s="33">
        <f t="shared" si="30"/>
        <v>2.9798141621275233E-2</v>
      </c>
      <c r="DB29" s="33">
        <f t="shared" si="30"/>
        <v>4.1863393138180674E-2</v>
      </c>
      <c r="DC29" s="33">
        <f t="shared" si="30"/>
        <v>4.1416376857413846E-2</v>
      </c>
      <c r="DD29" s="33">
        <f t="shared" si="30"/>
        <v>4.2276422764227641E-2</v>
      </c>
      <c r="DE29" s="33">
        <f t="shared" si="30"/>
        <v>4.010184595798854E-2</v>
      </c>
      <c r="DF29" s="33">
        <f t="shared" si="30"/>
        <v>2.5768394908413535E-2</v>
      </c>
      <c r="DG29" s="33">
        <f t="shared" si="30"/>
        <v>3.5922628185446732E-2</v>
      </c>
      <c r="DI29" s="9">
        <f t="shared" si="31"/>
        <v>250</v>
      </c>
      <c r="DJ29" s="18" t="str">
        <f t="shared" si="38"/>
        <v>Kane</v>
      </c>
      <c r="DK29" s="33">
        <f t="shared" si="32"/>
        <v>4.7222222222222221E-2</v>
      </c>
      <c r="DL29" s="33">
        <f t="shared" si="32"/>
        <v>4.7619047619047616E-2</v>
      </c>
      <c r="DM29" s="33">
        <f t="shared" si="32"/>
        <v>3.7514654161781943E-2</v>
      </c>
      <c r="DN29" s="33">
        <f t="shared" si="32"/>
        <v>4.1973726369753286E-2</v>
      </c>
      <c r="DO29" s="33">
        <f t="shared" si="32"/>
        <v>3.2105760151085933E-2</v>
      </c>
      <c r="DP29" s="33">
        <f t="shared" si="32"/>
        <v>2.6557066076509643E-2</v>
      </c>
      <c r="DQ29" s="33">
        <f t="shared" si="32"/>
        <v>2.6341463414634145E-2</v>
      </c>
      <c r="DR29" s="33">
        <f t="shared" si="32"/>
        <v>1.3685550604710375E-2</v>
      </c>
      <c r="DS29" s="33">
        <f t="shared" si="32"/>
        <v>1.3970816516609749E-2</v>
      </c>
      <c r="DT29" s="33">
        <f t="shared" si="32"/>
        <v>1.6886705557261284E-2</v>
      </c>
      <c r="DV29" s="9">
        <f t="shared" si="33"/>
        <v>250</v>
      </c>
      <c r="DW29" s="18" t="str">
        <f t="shared" si="39"/>
        <v>Kane</v>
      </c>
      <c r="DX29" s="38">
        <f t="shared" si="40"/>
        <v>37</v>
      </c>
      <c r="DY29" s="38">
        <f t="shared" si="40"/>
        <v>78</v>
      </c>
      <c r="DZ29" s="38">
        <f t="shared" si="34"/>
        <v>76</v>
      </c>
      <c r="EA29" s="38">
        <f t="shared" si="34"/>
        <v>93</v>
      </c>
      <c r="EB29" s="38">
        <f t="shared" si="34"/>
        <v>133</v>
      </c>
      <c r="EC29" s="38">
        <f t="shared" si="34"/>
        <v>131</v>
      </c>
      <c r="ED29" s="38">
        <f t="shared" si="34"/>
        <v>130</v>
      </c>
      <c r="EE29" s="38">
        <f t="shared" si="34"/>
        <v>126</v>
      </c>
      <c r="EF29" s="38">
        <f t="shared" si="34"/>
        <v>83</v>
      </c>
      <c r="EG29" s="38">
        <f t="shared" si="34"/>
        <v>117</v>
      </c>
      <c r="EI29" s="9">
        <f t="shared" si="35"/>
        <v>250</v>
      </c>
      <c r="EJ29" s="18" t="str">
        <f t="shared" si="41"/>
        <v>Kane</v>
      </c>
      <c r="EK29" s="38">
        <f t="shared" si="42"/>
        <v>153</v>
      </c>
      <c r="EL29" s="38">
        <f t="shared" si="42"/>
        <v>161</v>
      </c>
      <c r="EM29" s="38">
        <f t="shared" si="36"/>
        <v>128</v>
      </c>
      <c r="EN29" s="38">
        <f t="shared" si="36"/>
        <v>131</v>
      </c>
      <c r="EO29" s="38">
        <f t="shared" si="36"/>
        <v>102</v>
      </c>
      <c r="EP29" s="38">
        <f t="shared" si="36"/>
        <v>84</v>
      </c>
      <c r="EQ29" s="38">
        <f t="shared" si="36"/>
        <v>81</v>
      </c>
      <c r="ER29" s="38">
        <f t="shared" si="36"/>
        <v>43</v>
      </c>
      <c r="ES29" s="38">
        <f t="shared" si="36"/>
        <v>45</v>
      </c>
      <c r="ET29" s="38">
        <f t="shared" si="36"/>
        <v>55</v>
      </c>
      <c r="EW29" s="14">
        <v>25</v>
      </c>
      <c r="EX29" s="15" t="s">
        <v>100</v>
      </c>
      <c r="EY29" s="72">
        <v>3240</v>
      </c>
      <c r="EZ29" s="72">
        <v>3381</v>
      </c>
      <c r="FA29" s="72">
        <v>3412</v>
      </c>
      <c r="FB29" s="72">
        <v>3121</v>
      </c>
      <c r="FC29" s="72">
        <v>3177</v>
      </c>
      <c r="FD29" s="72">
        <v>3163</v>
      </c>
      <c r="FE29" s="72">
        <v>3075</v>
      </c>
      <c r="FF29" s="72">
        <v>3142</v>
      </c>
      <c r="FG29" s="72">
        <v>3221</v>
      </c>
      <c r="FH29" s="72">
        <v>3257</v>
      </c>
      <c r="FJ29" s="14">
        <v>25</v>
      </c>
      <c r="FK29" s="15" t="s">
        <v>100</v>
      </c>
      <c r="FL29" s="72">
        <v>190</v>
      </c>
      <c r="FM29" s="72">
        <v>239</v>
      </c>
      <c r="FN29" s="72">
        <v>204</v>
      </c>
      <c r="FO29" s="72">
        <v>224</v>
      </c>
      <c r="FP29" s="72">
        <v>235</v>
      </c>
      <c r="FQ29" s="72">
        <v>215</v>
      </c>
      <c r="FR29" s="72">
        <v>211</v>
      </c>
      <c r="FS29" s="72">
        <v>169</v>
      </c>
      <c r="FT29" s="72">
        <v>128</v>
      </c>
      <c r="FU29" s="72">
        <v>172</v>
      </c>
      <c r="FW29" s="14">
        <v>25</v>
      </c>
      <c r="FX29" s="15" t="s">
        <v>100</v>
      </c>
      <c r="FY29" s="72">
        <v>29</v>
      </c>
      <c r="FZ29" s="72">
        <v>26</v>
      </c>
      <c r="GA29" s="72">
        <v>31</v>
      </c>
      <c r="GB29" s="72">
        <v>43</v>
      </c>
      <c r="GC29" s="72">
        <v>57</v>
      </c>
      <c r="GD29" s="72">
        <v>58</v>
      </c>
      <c r="GE29" s="72">
        <v>51</v>
      </c>
      <c r="GF29" s="72">
        <v>16</v>
      </c>
      <c r="GG29" s="72">
        <v>32</v>
      </c>
      <c r="GH29" s="72">
        <v>39</v>
      </c>
      <c r="GJ29" s="14">
        <v>25</v>
      </c>
      <c r="GK29" s="15" t="s">
        <v>100</v>
      </c>
      <c r="GL29" s="72">
        <v>124</v>
      </c>
      <c r="GM29" s="72">
        <v>135</v>
      </c>
      <c r="GN29" s="72">
        <v>97</v>
      </c>
      <c r="GO29" s="72">
        <v>88</v>
      </c>
      <c r="GP29" s="72">
        <v>45</v>
      </c>
      <c r="GQ29" s="72">
        <v>26</v>
      </c>
      <c r="GR29" s="72">
        <v>30</v>
      </c>
      <c r="GS29" s="72">
        <v>27</v>
      </c>
      <c r="GT29" s="72">
        <v>13</v>
      </c>
      <c r="GU29" s="72">
        <v>16</v>
      </c>
    </row>
    <row r="30" spans="50:203" x14ac:dyDescent="0.25">
      <c r="AX30" s="10"/>
      <c r="AY30" s="31"/>
      <c r="AZ30" s="2">
        <v>2010</v>
      </c>
      <c r="BA30" s="2">
        <v>2011</v>
      </c>
      <c r="BB30" s="2">
        <v>2012</v>
      </c>
      <c r="BC30" s="2">
        <v>2013</v>
      </c>
      <c r="BD30" s="2">
        <v>2014</v>
      </c>
      <c r="BE30" s="2">
        <v>2015</v>
      </c>
      <c r="BF30" s="2">
        <v>2016</v>
      </c>
      <c r="BG30" s="2">
        <v>2017</v>
      </c>
      <c r="BH30" s="2">
        <v>2018</v>
      </c>
      <c r="BI30" s="2">
        <v>2019</v>
      </c>
      <c r="CI30" s="14">
        <v>27</v>
      </c>
      <c r="CJ30" s="15" t="s">
        <v>101</v>
      </c>
      <c r="CK30" s="37">
        <f t="shared" si="28"/>
        <v>3.9679276315789477E-2</v>
      </c>
      <c r="CL30" s="37">
        <f t="shared" si="28"/>
        <v>3.6363636363636362E-2</v>
      </c>
      <c r="CM30" s="37">
        <f t="shared" si="28"/>
        <v>3.4599323921256711E-2</v>
      </c>
      <c r="CN30" s="37">
        <f t="shared" si="28"/>
        <v>3.8281250000000003E-2</v>
      </c>
      <c r="CO30" s="37">
        <f t="shared" si="28"/>
        <v>4.1794478527607357E-2</v>
      </c>
      <c r="CP30" s="37">
        <f t="shared" si="28"/>
        <v>4.0612013600302227E-2</v>
      </c>
      <c r="CQ30" s="37">
        <f t="shared" si="28"/>
        <v>4.4436076068537E-2</v>
      </c>
      <c r="CR30" s="37">
        <f t="shared" si="28"/>
        <v>5.5098991408292872E-2</v>
      </c>
      <c r="CS30" s="37">
        <f t="shared" si="28"/>
        <v>6.0977876928797171E-2</v>
      </c>
      <c r="CT30" s="37">
        <f t="shared" si="28"/>
        <v>5.406922357343312E-2</v>
      </c>
      <c r="CV30" s="9">
        <f t="shared" si="29"/>
        <v>270</v>
      </c>
      <c r="CW30" s="18" t="str">
        <f t="shared" si="37"/>
        <v>Millard</v>
      </c>
      <c r="CX30" s="33">
        <f t="shared" si="30"/>
        <v>1.3569078947368422E-2</v>
      </c>
      <c r="CY30" s="33">
        <f t="shared" si="30"/>
        <v>6.8686868686868687E-3</v>
      </c>
      <c r="CZ30" s="33">
        <f t="shared" si="30"/>
        <v>7.5561741896997417E-3</v>
      </c>
      <c r="DA30" s="33">
        <f t="shared" si="30"/>
        <v>8.5937500000000007E-3</v>
      </c>
      <c r="DB30" s="33">
        <f t="shared" si="30"/>
        <v>7.6687116564417178E-3</v>
      </c>
      <c r="DC30" s="33">
        <f t="shared" si="30"/>
        <v>9.066868152625614E-3</v>
      </c>
      <c r="DD30" s="33">
        <f t="shared" si="30"/>
        <v>1.2991903596309546E-2</v>
      </c>
      <c r="DE30" s="33">
        <f t="shared" si="30"/>
        <v>8.965259618976467E-3</v>
      </c>
      <c r="DF30" s="33">
        <f t="shared" si="30"/>
        <v>1.5616285554935862E-2</v>
      </c>
      <c r="DG30" s="33">
        <f t="shared" si="30"/>
        <v>1.4031805425631431E-2</v>
      </c>
      <c r="DI30" s="9">
        <f t="shared" si="31"/>
        <v>270</v>
      </c>
      <c r="DJ30" s="18" t="str">
        <f t="shared" si="38"/>
        <v>Millard</v>
      </c>
      <c r="DK30" s="33">
        <f t="shared" si="32"/>
        <v>2.6110197368421052E-2</v>
      </c>
      <c r="DL30" s="33">
        <f t="shared" si="32"/>
        <v>2.9494949494949494E-2</v>
      </c>
      <c r="DM30" s="33">
        <f t="shared" si="32"/>
        <v>2.704314973155697E-2</v>
      </c>
      <c r="DN30" s="33">
        <f t="shared" si="32"/>
        <v>2.9687499999999999E-2</v>
      </c>
      <c r="DO30" s="33">
        <f t="shared" si="32"/>
        <v>3.4125766871165641E-2</v>
      </c>
      <c r="DP30" s="33">
        <f t="shared" si="32"/>
        <v>3.1545145447676615E-2</v>
      </c>
      <c r="DQ30" s="33">
        <f t="shared" si="32"/>
        <v>3.1444172472227451E-2</v>
      </c>
      <c r="DR30" s="33">
        <f t="shared" si="32"/>
        <v>4.6133731789316401E-2</v>
      </c>
      <c r="DS30" s="33">
        <f t="shared" si="32"/>
        <v>4.536159137386131E-2</v>
      </c>
      <c r="DT30" s="33">
        <f t="shared" si="32"/>
        <v>4.0037418147801686E-2</v>
      </c>
      <c r="DV30" s="9">
        <f t="shared" si="33"/>
        <v>270</v>
      </c>
      <c r="DW30" s="18" t="str">
        <f t="shared" si="39"/>
        <v>Millard</v>
      </c>
      <c r="DX30" s="38">
        <f t="shared" si="40"/>
        <v>66</v>
      </c>
      <c r="DY30" s="38">
        <f t="shared" si="40"/>
        <v>34</v>
      </c>
      <c r="DZ30" s="38">
        <f t="shared" si="34"/>
        <v>38</v>
      </c>
      <c r="EA30" s="38">
        <f t="shared" si="34"/>
        <v>44</v>
      </c>
      <c r="EB30" s="38">
        <f t="shared" si="34"/>
        <v>40</v>
      </c>
      <c r="EC30" s="38">
        <f t="shared" si="34"/>
        <v>48</v>
      </c>
      <c r="ED30" s="38">
        <f t="shared" si="34"/>
        <v>69</v>
      </c>
      <c r="EE30" s="38">
        <f t="shared" si="34"/>
        <v>48</v>
      </c>
      <c r="EF30" s="38">
        <f t="shared" si="34"/>
        <v>84</v>
      </c>
      <c r="EG30" s="38">
        <f t="shared" si="34"/>
        <v>75</v>
      </c>
      <c r="EI30" s="9">
        <f t="shared" si="35"/>
        <v>270</v>
      </c>
      <c r="EJ30" s="18" t="str">
        <f t="shared" si="41"/>
        <v>Millard</v>
      </c>
      <c r="EK30" s="38">
        <f t="shared" si="42"/>
        <v>127</v>
      </c>
      <c r="EL30" s="38">
        <f t="shared" si="42"/>
        <v>146</v>
      </c>
      <c r="EM30" s="38">
        <f t="shared" si="36"/>
        <v>136</v>
      </c>
      <c r="EN30" s="38">
        <f t="shared" si="36"/>
        <v>152</v>
      </c>
      <c r="EO30" s="38">
        <f t="shared" si="36"/>
        <v>178</v>
      </c>
      <c r="EP30" s="38">
        <f t="shared" si="36"/>
        <v>167</v>
      </c>
      <c r="EQ30" s="38">
        <f t="shared" si="36"/>
        <v>167</v>
      </c>
      <c r="ER30" s="38">
        <f t="shared" si="36"/>
        <v>247</v>
      </c>
      <c r="ES30" s="38">
        <f t="shared" si="36"/>
        <v>244</v>
      </c>
      <c r="ET30" s="38">
        <f t="shared" si="36"/>
        <v>214</v>
      </c>
      <c r="EW30" s="14">
        <v>27</v>
      </c>
      <c r="EX30" s="15" t="s">
        <v>101</v>
      </c>
      <c r="EY30" s="72">
        <v>4864</v>
      </c>
      <c r="EZ30" s="72">
        <v>4950</v>
      </c>
      <c r="FA30" s="72">
        <v>5029</v>
      </c>
      <c r="FB30" s="72">
        <v>5120</v>
      </c>
      <c r="FC30" s="72">
        <v>5216</v>
      </c>
      <c r="FD30" s="72">
        <v>5294</v>
      </c>
      <c r="FE30" s="72">
        <v>5311</v>
      </c>
      <c r="FF30" s="72">
        <v>5354</v>
      </c>
      <c r="FG30" s="72">
        <v>5379</v>
      </c>
      <c r="FH30" s="72">
        <v>5345</v>
      </c>
      <c r="FJ30" s="14">
        <v>27</v>
      </c>
      <c r="FK30" s="15" t="s">
        <v>101</v>
      </c>
      <c r="FL30" s="72">
        <v>193</v>
      </c>
      <c r="FM30" s="72">
        <v>180</v>
      </c>
      <c r="FN30" s="72">
        <v>174</v>
      </c>
      <c r="FO30" s="72">
        <v>196</v>
      </c>
      <c r="FP30" s="72">
        <v>218</v>
      </c>
      <c r="FQ30" s="72">
        <v>215</v>
      </c>
      <c r="FR30" s="72">
        <v>236</v>
      </c>
      <c r="FS30" s="72">
        <v>295</v>
      </c>
      <c r="FT30" s="72">
        <v>328</v>
      </c>
      <c r="FU30" s="72">
        <v>289</v>
      </c>
      <c r="FW30" s="14">
        <v>27</v>
      </c>
      <c r="FX30" s="15" t="s">
        <v>101</v>
      </c>
      <c r="FY30" s="72">
        <v>40</v>
      </c>
      <c r="FZ30" s="72">
        <v>44</v>
      </c>
      <c r="GA30" s="72">
        <v>19</v>
      </c>
      <c r="GB30" s="72">
        <v>21</v>
      </c>
      <c r="GC30" s="72">
        <v>22</v>
      </c>
      <c r="GD30" s="72">
        <v>21</v>
      </c>
      <c r="GE30" s="72">
        <v>9</v>
      </c>
      <c r="GF30" s="72">
        <v>81</v>
      </c>
      <c r="GG30" s="72">
        <v>82</v>
      </c>
      <c r="GH30" s="72">
        <v>74</v>
      </c>
      <c r="GJ30" s="14">
        <v>27</v>
      </c>
      <c r="GK30" s="15" t="s">
        <v>101</v>
      </c>
      <c r="GL30" s="72">
        <v>87</v>
      </c>
      <c r="GM30" s="72">
        <v>102</v>
      </c>
      <c r="GN30" s="72">
        <v>117</v>
      </c>
      <c r="GO30" s="72">
        <v>131</v>
      </c>
      <c r="GP30" s="72">
        <v>156</v>
      </c>
      <c r="GQ30" s="72">
        <v>146</v>
      </c>
      <c r="GR30" s="72">
        <v>158</v>
      </c>
      <c r="GS30" s="72">
        <v>166</v>
      </c>
      <c r="GT30" s="72">
        <v>162</v>
      </c>
      <c r="GU30" s="72">
        <v>140</v>
      </c>
    </row>
    <row r="31" spans="50:203" x14ac:dyDescent="0.25">
      <c r="AX31" s="14"/>
      <c r="AY31" s="32" t="s">
        <v>212</v>
      </c>
      <c r="AZ31" s="33">
        <f>INDEX($DK$7:$DT$13, MATCH(AY29, $DJ$7:$DJ$13,0), MATCH(AZ$6, $DK$6:$DT$6, 0))</f>
        <v>3.1205598609017306E-2</v>
      </c>
      <c r="BA31" s="33">
        <f>INDEX($DK$7:$DT$13, MATCH(AY29, $DJ$7:$DJ$13,0), MATCH(BA$6, $DK$6:$DT$6, 0))</f>
        <v>2.9610612294344862E-2</v>
      </c>
      <c r="BB31" s="33">
        <f>INDEX($DK$7:$DT$13, MATCH(AY29, $DJ$7:$DJ$13,0), MATCH(BB$6, $DK$6:$DT$6, 0))</f>
        <v>2.869936345231364E-2</v>
      </c>
      <c r="BC31" s="33">
        <f>INDEX($DK$7:$DT$13, MATCH(AY29, $DJ$7:$DJ$13,0), MATCH(BC$6, $DK$6:$DT$6, 0))</f>
        <v>2.8200603815136897E-2</v>
      </c>
      <c r="BD31" s="33">
        <f>INDEX($DK$7:$DT$13, MATCH(AY29, $DJ$7:$DJ$13,0), MATCH(BD$6, $DK$6:$DT$6, 0))</f>
        <v>2.7241121330810192E-2</v>
      </c>
      <c r="BE31" s="33">
        <f>INDEX($DK$7:$DT$13, MATCH(AY29, $DJ$7:$DJ$13,0), MATCH(BE$6, $DK$6:$DT$6, 0))</f>
        <v>2.6667457064462587E-2</v>
      </c>
      <c r="BF31" s="33">
        <f>INDEX($DK$7:$DT$13, MATCH(AY29, $DJ$7:$DJ$13,0), MATCH(BF$6, $DK$6:$DT$6, 0))</f>
        <v>2.7795507673544058E-2</v>
      </c>
      <c r="BG31" s="33">
        <f>INDEX($DK$7:$DT$13, MATCH(AY29, $DJ$7:$DJ$13,0), MATCH(BG$6, $DK$6:$DT$6, 0))</f>
        <v>2.9579489447744217E-2</v>
      </c>
      <c r="BH31" s="33">
        <f>INDEX($DK$7:$DT$13, MATCH(AY29, $DJ$7:$DJ$13,0), MATCH(BH$6, $DK$6:$DT$6, 0))</f>
        <v>2.9798687106235681E-2</v>
      </c>
      <c r="BI31" s="33">
        <f>INDEX($DK$7:$DT$13, MATCH(AY29, $DJ$7:$DJ$13,0), MATCH(BI$6, $DK$6:$DT$6, 0))</f>
        <v>2.9811444961677716E-2</v>
      </c>
      <c r="BJ31" s="77">
        <f>BI31/BI33</f>
        <v>0.41450412391872865</v>
      </c>
      <c r="CI31" s="14">
        <v>29</v>
      </c>
      <c r="CJ31" s="15" t="s">
        <v>102</v>
      </c>
      <c r="CK31" s="37">
        <f t="shared" si="28"/>
        <v>5.7548579970104631E-2</v>
      </c>
      <c r="CL31" s="37">
        <f t="shared" si="28"/>
        <v>4.3265705206550965E-2</v>
      </c>
      <c r="CM31" s="37">
        <f t="shared" si="28"/>
        <v>4.3909699826345822E-2</v>
      </c>
      <c r="CN31" s="37">
        <f t="shared" si="28"/>
        <v>4.9668059995082364E-2</v>
      </c>
      <c r="CO31" s="37">
        <f t="shared" si="28"/>
        <v>5.192878338278932E-2</v>
      </c>
      <c r="CP31" s="37">
        <f t="shared" si="28"/>
        <v>4.3724887733396361E-2</v>
      </c>
      <c r="CQ31" s="37">
        <f t="shared" si="28"/>
        <v>3.7861404313905458E-2</v>
      </c>
      <c r="CR31" s="37">
        <f t="shared" si="28"/>
        <v>3.854435831180017E-2</v>
      </c>
      <c r="CS31" s="37">
        <f t="shared" si="28"/>
        <v>4.07820054656296E-2</v>
      </c>
      <c r="CT31" s="37">
        <f t="shared" si="28"/>
        <v>3.9137714524905817E-2</v>
      </c>
      <c r="CV31" s="9">
        <f t="shared" si="29"/>
        <v>290</v>
      </c>
      <c r="CW31" s="18" t="str">
        <f t="shared" si="37"/>
        <v>Morgan</v>
      </c>
      <c r="CX31" s="33">
        <f t="shared" si="30"/>
        <v>6.2282012954658697E-3</v>
      </c>
      <c r="CY31" s="33">
        <f t="shared" si="30"/>
        <v>1.7355169885113663E-2</v>
      </c>
      <c r="CZ31" s="33">
        <f t="shared" si="30"/>
        <v>1.7365418010419249E-2</v>
      </c>
      <c r="DA31" s="33">
        <f t="shared" si="30"/>
        <v>2.3112859601671993E-2</v>
      </c>
      <c r="DB31" s="33">
        <f t="shared" si="30"/>
        <v>2.2255192878338281E-2</v>
      </c>
      <c r="DC31" s="33">
        <f t="shared" si="30"/>
        <v>2.2216969983455449E-2</v>
      </c>
      <c r="DD31" s="33">
        <f t="shared" si="30"/>
        <v>1.698026617714548E-2</v>
      </c>
      <c r="DE31" s="33">
        <f t="shared" si="30"/>
        <v>1.636520241171404E-2</v>
      </c>
      <c r="DF31" s="33">
        <f t="shared" si="30"/>
        <v>2.0601219255833508E-2</v>
      </c>
      <c r="DG31" s="33">
        <f t="shared" si="30"/>
        <v>2.5115110925073254E-2</v>
      </c>
      <c r="DI31" s="9">
        <f t="shared" si="31"/>
        <v>290</v>
      </c>
      <c r="DJ31" s="18" t="str">
        <f t="shared" si="38"/>
        <v>Morgan</v>
      </c>
      <c r="DK31" s="33">
        <f t="shared" si="32"/>
        <v>5.1320378674638761E-2</v>
      </c>
      <c r="DL31" s="33">
        <f t="shared" si="32"/>
        <v>2.5910535321437302E-2</v>
      </c>
      <c r="DM31" s="33">
        <f t="shared" si="32"/>
        <v>2.6544281815926569E-2</v>
      </c>
      <c r="DN31" s="33">
        <f t="shared" si="32"/>
        <v>2.6555200393410375E-2</v>
      </c>
      <c r="DO31" s="33">
        <f t="shared" si="32"/>
        <v>2.967359050445104E-2</v>
      </c>
      <c r="DP31" s="33">
        <f t="shared" si="32"/>
        <v>2.1507917749940913E-2</v>
      </c>
      <c r="DQ31" s="33">
        <f t="shared" si="32"/>
        <v>2.0881138136759982E-2</v>
      </c>
      <c r="DR31" s="33">
        <f t="shared" si="32"/>
        <v>2.2179155900086133E-2</v>
      </c>
      <c r="DS31" s="33">
        <f t="shared" si="32"/>
        <v>2.0180786209796089E-2</v>
      </c>
      <c r="DT31" s="33">
        <f t="shared" si="32"/>
        <v>1.4022603599832565E-2</v>
      </c>
      <c r="DV31" s="9">
        <f t="shared" si="33"/>
        <v>290</v>
      </c>
      <c r="DW31" s="18" t="str">
        <f t="shared" si="39"/>
        <v>Morgan</v>
      </c>
      <c r="DX31" s="38">
        <f t="shared" si="40"/>
        <v>25</v>
      </c>
      <c r="DY31" s="38">
        <f t="shared" si="40"/>
        <v>71</v>
      </c>
      <c r="DZ31" s="38">
        <f t="shared" si="34"/>
        <v>70</v>
      </c>
      <c r="EA31" s="38">
        <f t="shared" si="34"/>
        <v>94</v>
      </c>
      <c r="EB31" s="38">
        <f t="shared" si="34"/>
        <v>90</v>
      </c>
      <c r="EC31" s="38">
        <f t="shared" si="34"/>
        <v>94</v>
      </c>
      <c r="ED31" s="38">
        <f t="shared" si="34"/>
        <v>74</v>
      </c>
      <c r="EE31" s="38">
        <f t="shared" si="34"/>
        <v>76</v>
      </c>
      <c r="EF31" s="38">
        <f t="shared" si="34"/>
        <v>98</v>
      </c>
      <c r="EG31" s="38">
        <f t="shared" si="34"/>
        <v>120</v>
      </c>
      <c r="EI31" s="9">
        <f t="shared" si="35"/>
        <v>290</v>
      </c>
      <c r="EJ31" s="18" t="str">
        <f t="shared" si="41"/>
        <v>Morgan</v>
      </c>
      <c r="EK31" s="38">
        <f t="shared" si="42"/>
        <v>206</v>
      </c>
      <c r="EL31" s="38">
        <f t="shared" si="42"/>
        <v>106</v>
      </c>
      <c r="EM31" s="38">
        <f t="shared" si="36"/>
        <v>107</v>
      </c>
      <c r="EN31" s="38">
        <f t="shared" si="36"/>
        <v>108</v>
      </c>
      <c r="EO31" s="38">
        <f t="shared" si="36"/>
        <v>120</v>
      </c>
      <c r="EP31" s="38">
        <f t="shared" si="36"/>
        <v>91</v>
      </c>
      <c r="EQ31" s="38">
        <f t="shared" si="36"/>
        <v>91</v>
      </c>
      <c r="ER31" s="38">
        <f t="shared" si="36"/>
        <v>103</v>
      </c>
      <c r="ES31" s="38">
        <f t="shared" si="36"/>
        <v>96</v>
      </c>
      <c r="ET31" s="38">
        <f t="shared" si="36"/>
        <v>67</v>
      </c>
      <c r="EW31" s="14">
        <v>29</v>
      </c>
      <c r="EX31" s="15" t="s">
        <v>102</v>
      </c>
      <c r="EY31" s="72">
        <v>4014</v>
      </c>
      <c r="EZ31" s="72">
        <v>4091</v>
      </c>
      <c r="FA31" s="72">
        <v>4031</v>
      </c>
      <c r="FB31" s="72">
        <v>4067</v>
      </c>
      <c r="FC31" s="72">
        <v>4044</v>
      </c>
      <c r="FD31" s="72">
        <v>4231</v>
      </c>
      <c r="FE31" s="72">
        <v>4358</v>
      </c>
      <c r="FF31" s="72">
        <v>4644</v>
      </c>
      <c r="FG31" s="72">
        <v>4757</v>
      </c>
      <c r="FH31" s="72">
        <v>4778</v>
      </c>
      <c r="FJ31" s="14">
        <v>29</v>
      </c>
      <c r="FK31" s="15" t="s">
        <v>102</v>
      </c>
      <c r="FL31" s="72">
        <v>231</v>
      </c>
      <c r="FM31" s="72">
        <v>177</v>
      </c>
      <c r="FN31" s="72">
        <v>177</v>
      </c>
      <c r="FO31" s="72">
        <v>202</v>
      </c>
      <c r="FP31" s="72">
        <v>210</v>
      </c>
      <c r="FQ31" s="72">
        <v>185</v>
      </c>
      <c r="FR31" s="72">
        <v>165</v>
      </c>
      <c r="FS31" s="72">
        <v>179</v>
      </c>
      <c r="FT31" s="72">
        <v>194</v>
      </c>
      <c r="FU31" s="72">
        <v>187</v>
      </c>
      <c r="FW31" s="14">
        <v>29</v>
      </c>
      <c r="FX31" s="15" t="s">
        <v>102</v>
      </c>
      <c r="FY31" s="72">
        <v>22</v>
      </c>
      <c r="FZ31" s="72">
        <v>12</v>
      </c>
      <c r="GA31" s="72">
        <v>29</v>
      </c>
      <c r="GB31" s="72">
        <v>36</v>
      </c>
      <c r="GC31" s="72">
        <v>42</v>
      </c>
      <c r="GD31" s="72">
        <v>36</v>
      </c>
      <c r="GE31" s="72">
        <v>36</v>
      </c>
      <c r="GF31" s="72">
        <v>36</v>
      </c>
      <c r="GG31" s="72">
        <v>25</v>
      </c>
      <c r="GH31" s="72">
        <v>28</v>
      </c>
      <c r="GJ31" s="14">
        <v>29</v>
      </c>
      <c r="GK31" s="15" t="s">
        <v>102</v>
      </c>
      <c r="GL31" s="72">
        <v>184</v>
      </c>
      <c r="GM31" s="72">
        <v>94</v>
      </c>
      <c r="GN31" s="72">
        <v>78</v>
      </c>
      <c r="GO31" s="72">
        <v>72</v>
      </c>
      <c r="GP31" s="72">
        <v>78</v>
      </c>
      <c r="GQ31" s="72">
        <v>55</v>
      </c>
      <c r="GR31" s="72">
        <v>55</v>
      </c>
      <c r="GS31" s="72">
        <v>67</v>
      </c>
      <c r="GT31" s="72">
        <v>71</v>
      </c>
      <c r="GU31" s="72">
        <v>39</v>
      </c>
    </row>
    <row r="32" spans="50:203" x14ac:dyDescent="0.25">
      <c r="AX32" s="14"/>
      <c r="AY32" s="32" t="s">
        <v>213</v>
      </c>
      <c r="AZ32" s="33">
        <f>INDEX($CX$7:$DG$13, MATCH(AY29, $CW$7:$CW$13,0), MATCH(AZ$6, $CX$6:$DG$6, 0))</f>
        <v>3.0329009791786075E-2</v>
      </c>
      <c r="BA32" s="33">
        <f>INDEX($CX$7:$DG$13, MATCH(AY29, $CW$7:$CW$13,0), MATCH(BA$6, $CX$6:$DG$6, 0))</f>
        <v>3.1190155578024313E-2</v>
      </c>
      <c r="BB32" s="33">
        <f>INDEX($CX$7:$DG$13, MATCH(AY29, $CW$7:$CW$13,0), MATCH(BB$6, $CX$6:$DG$6, 0))</f>
        <v>3.0172177941525161E-2</v>
      </c>
      <c r="BC32" s="33">
        <f>INDEX($CX$7:$DG$13, MATCH(AY29, $CW$7:$CW$13,0), MATCH(BC$6, $CX$6:$DG$6, 0))</f>
        <v>3.2257627791742446E-2</v>
      </c>
      <c r="BD32" s="33">
        <f>INDEX($CX$7:$DG$13, MATCH(AY29, $CW$7:$CW$13,0), MATCH(BD$6, $CX$6:$DG$6, 0))</f>
        <v>3.3239449016415089E-2</v>
      </c>
      <c r="BE32" s="33">
        <f>INDEX($CX$7:$DG$13, MATCH(AY29, $CW$7:$CW$13,0), MATCH(BE$6, $CX$6:$DG$6, 0))</f>
        <v>3.4505098065783682E-2</v>
      </c>
      <c r="BF32" s="33">
        <f>INDEX($CX$7:$DG$13, MATCH(AY29, $CW$7:$CW$13,0), MATCH(BF$6, $CX$6:$DG$6, 0))</f>
        <v>3.5446691736965137E-2</v>
      </c>
      <c r="BG32" s="33">
        <f>INDEX($CX$7:$DG$13, MATCH(AY29, $CW$7:$CW$13,0), MATCH(BG$6, $CX$6:$DG$6, 0))</f>
        <v>3.6988184001010997E-2</v>
      </c>
      <c r="BH32" s="33">
        <f>INDEX($CX$7:$DG$13, MATCH(AY29, $CW$7:$CW$13,0), MATCH(BH$6, $CX$6:$DG$6, 0))</f>
        <v>3.926224279097508E-2</v>
      </c>
      <c r="BI32" s="33">
        <f>INDEX($CX$7:$DG$13, MATCH(AY29, $CW$7:$CW$13,0), MATCH(BI$6, $CX$6:$DG$6, 0))</f>
        <v>4.2109298986150449E-2</v>
      </c>
      <c r="BJ32" s="77">
        <f>BI32/BI33</f>
        <v>0.5854958760812714</v>
      </c>
      <c r="CI32" s="14">
        <v>31</v>
      </c>
      <c r="CJ32" s="15" t="s">
        <v>103</v>
      </c>
      <c r="CK32" s="37">
        <f t="shared" si="28"/>
        <v>0.1224105461393597</v>
      </c>
      <c r="CL32" s="37">
        <f t="shared" si="28"/>
        <v>6.4957264957264949E-2</v>
      </c>
      <c r="CM32" s="37">
        <f t="shared" si="28"/>
        <v>7.6923076923076927E-2</v>
      </c>
      <c r="CN32" s="37">
        <f t="shared" si="28"/>
        <v>7.5885328836424959E-2</v>
      </c>
      <c r="CO32" s="37">
        <f t="shared" si="28"/>
        <v>6.5281899109792291E-2</v>
      </c>
      <c r="CP32" s="37">
        <f t="shared" si="28"/>
        <v>6.4914992272024727E-2</v>
      </c>
      <c r="CQ32" s="37">
        <f t="shared" si="28"/>
        <v>6.030150753768844E-2</v>
      </c>
      <c r="CR32" s="37">
        <f t="shared" si="28"/>
        <v>1.7600000000000001E-2</v>
      </c>
      <c r="CS32" s="37">
        <f t="shared" si="28"/>
        <v>1.9867549668874173E-2</v>
      </c>
      <c r="CT32" s="37">
        <f t="shared" si="28"/>
        <v>1.5126050420168069E-2</v>
      </c>
      <c r="CV32" s="9">
        <f t="shared" si="29"/>
        <v>310</v>
      </c>
      <c r="CW32" s="18" t="str">
        <f t="shared" si="37"/>
        <v>Piute</v>
      </c>
      <c r="CX32" s="33">
        <f t="shared" si="30"/>
        <v>6.9679849340866296E-2</v>
      </c>
      <c r="CY32" s="33">
        <f t="shared" si="30"/>
        <v>3.5897435897435895E-2</v>
      </c>
      <c r="CZ32" s="33">
        <f t="shared" si="30"/>
        <v>4.5787545787545784E-2</v>
      </c>
      <c r="DA32" s="33">
        <f t="shared" si="30"/>
        <v>4.0472175379426642E-2</v>
      </c>
      <c r="DB32" s="33">
        <f t="shared" si="30"/>
        <v>4.7477744807121663E-2</v>
      </c>
      <c r="DC32" s="33">
        <f t="shared" si="30"/>
        <v>4.6367851622874809E-2</v>
      </c>
      <c r="DD32" s="33">
        <f t="shared" si="30"/>
        <v>4.8576214405360134E-2</v>
      </c>
      <c r="DE32" s="33">
        <f t="shared" si="30"/>
        <v>1.12E-2</v>
      </c>
      <c r="DF32" s="33">
        <f t="shared" si="30"/>
        <v>3.3112582781456954E-3</v>
      </c>
      <c r="DG32" s="33">
        <f t="shared" si="30"/>
        <v>5.0420168067226894E-3</v>
      </c>
      <c r="DI32" s="9">
        <f t="shared" si="31"/>
        <v>310</v>
      </c>
      <c r="DJ32" s="18" t="str">
        <f t="shared" si="38"/>
        <v>Piute</v>
      </c>
      <c r="DK32" s="33">
        <f t="shared" si="32"/>
        <v>5.2730696798493411E-2</v>
      </c>
      <c r="DL32" s="33">
        <f t="shared" si="32"/>
        <v>2.9059829059829061E-2</v>
      </c>
      <c r="DM32" s="33">
        <f t="shared" si="32"/>
        <v>3.1135531135531136E-2</v>
      </c>
      <c r="DN32" s="33">
        <f t="shared" si="32"/>
        <v>3.5413153456998317E-2</v>
      </c>
      <c r="DO32" s="33">
        <f t="shared" si="32"/>
        <v>1.7804154302670624E-2</v>
      </c>
      <c r="DP32" s="33">
        <f t="shared" si="32"/>
        <v>1.8547140649149921E-2</v>
      </c>
      <c r="DQ32" s="33">
        <f t="shared" si="32"/>
        <v>1.1725293132328308E-2</v>
      </c>
      <c r="DR32" s="33">
        <f t="shared" si="32"/>
        <v>6.4000000000000003E-3</v>
      </c>
      <c r="DS32" s="33">
        <f t="shared" si="32"/>
        <v>1.6556291390728478E-2</v>
      </c>
      <c r="DT32" s="33">
        <f t="shared" si="32"/>
        <v>1.0084033613445379E-2</v>
      </c>
      <c r="DV32" s="9">
        <f t="shared" si="33"/>
        <v>310</v>
      </c>
      <c r="DW32" s="18" t="str">
        <f t="shared" si="39"/>
        <v>Piute</v>
      </c>
      <c r="DX32" s="38">
        <f t="shared" si="40"/>
        <v>37</v>
      </c>
      <c r="DY32" s="38">
        <f t="shared" si="40"/>
        <v>21</v>
      </c>
      <c r="DZ32" s="38">
        <f t="shared" si="34"/>
        <v>25</v>
      </c>
      <c r="EA32" s="38">
        <f t="shared" si="34"/>
        <v>24</v>
      </c>
      <c r="EB32" s="38">
        <f t="shared" si="34"/>
        <v>32</v>
      </c>
      <c r="EC32" s="38">
        <f t="shared" si="34"/>
        <v>30</v>
      </c>
      <c r="ED32" s="38">
        <f t="shared" si="34"/>
        <v>29</v>
      </c>
      <c r="EE32" s="38">
        <f t="shared" si="34"/>
        <v>7</v>
      </c>
      <c r="EF32" s="38">
        <f t="shared" si="34"/>
        <v>2</v>
      </c>
      <c r="EG32" s="38">
        <f t="shared" si="34"/>
        <v>3</v>
      </c>
      <c r="EI32" s="9">
        <f t="shared" si="35"/>
        <v>310</v>
      </c>
      <c r="EJ32" s="18" t="str">
        <f t="shared" si="41"/>
        <v>Piute</v>
      </c>
      <c r="EK32" s="38">
        <f t="shared" si="42"/>
        <v>28</v>
      </c>
      <c r="EL32" s="38">
        <f t="shared" si="42"/>
        <v>17</v>
      </c>
      <c r="EM32" s="38">
        <f t="shared" si="36"/>
        <v>17</v>
      </c>
      <c r="EN32" s="38">
        <f t="shared" si="36"/>
        <v>21</v>
      </c>
      <c r="EO32" s="38">
        <f t="shared" si="36"/>
        <v>12</v>
      </c>
      <c r="EP32" s="38">
        <f t="shared" si="36"/>
        <v>12</v>
      </c>
      <c r="EQ32" s="38">
        <f t="shared" si="36"/>
        <v>7</v>
      </c>
      <c r="ER32" s="38">
        <f t="shared" si="36"/>
        <v>4</v>
      </c>
      <c r="ES32" s="38">
        <f t="shared" si="36"/>
        <v>10</v>
      </c>
      <c r="ET32" s="38">
        <f t="shared" si="36"/>
        <v>6</v>
      </c>
      <c r="EW32" s="14">
        <v>31</v>
      </c>
      <c r="EX32" s="15" t="s">
        <v>103</v>
      </c>
      <c r="EY32" s="72">
        <v>531</v>
      </c>
      <c r="EZ32" s="72">
        <v>585</v>
      </c>
      <c r="FA32" s="72">
        <v>546</v>
      </c>
      <c r="FB32" s="72">
        <v>593</v>
      </c>
      <c r="FC32" s="72">
        <v>674</v>
      </c>
      <c r="FD32" s="72">
        <v>647</v>
      </c>
      <c r="FE32" s="72">
        <v>597</v>
      </c>
      <c r="FF32" s="72">
        <v>625</v>
      </c>
      <c r="FG32" s="72">
        <v>604</v>
      </c>
      <c r="FH32" s="72">
        <v>595</v>
      </c>
      <c r="FJ32" s="14">
        <v>31</v>
      </c>
      <c r="FK32" s="15" t="s">
        <v>103</v>
      </c>
      <c r="FL32" s="72">
        <v>65</v>
      </c>
      <c r="FM32" s="72">
        <v>38</v>
      </c>
      <c r="FN32" s="72">
        <v>42</v>
      </c>
      <c r="FO32" s="72">
        <v>45</v>
      </c>
      <c r="FP32" s="72">
        <v>44</v>
      </c>
      <c r="FQ32" s="72">
        <v>42</v>
      </c>
      <c r="FR32" s="72">
        <v>36</v>
      </c>
      <c r="FS32" s="72">
        <v>11</v>
      </c>
      <c r="FT32" s="72">
        <v>12</v>
      </c>
      <c r="FU32" s="72">
        <v>9</v>
      </c>
      <c r="FW32" s="14">
        <v>31</v>
      </c>
      <c r="FX32" s="15" t="s">
        <v>103</v>
      </c>
      <c r="FY32" s="72">
        <v>5</v>
      </c>
      <c r="FZ32" s="72">
        <v>0</v>
      </c>
      <c r="GA32" s="72">
        <v>5</v>
      </c>
      <c r="GB32" s="72">
        <v>5</v>
      </c>
      <c r="GC32" s="72">
        <v>5</v>
      </c>
      <c r="GD32" s="72">
        <v>5</v>
      </c>
      <c r="GE32" s="72">
        <v>3</v>
      </c>
      <c r="GF32" s="72">
        <v>0</v>
      </c>
      <c r="GG32" s="72">
        <v>10</v>
      </c>
      <c r="GH32" s="72">
        <v>6</v>
      </c>
      <c r="GJ32" s="14">
        <v>31</v>
      </c>
      <c r="GK32" s="15" t="s">
        <v>103</v>
      </c>
      <c r="GL32" s="72">
        <v>23</v>
      </c>
      <c r="GM32" s="72">
        <v>17</v>
      </c>
      <c r="GN32" s="72">
        <v>12</v>
      </c>
      <c r="GO32" s="72">
        <v>16</v>
      </c>
      <c r="GP32" s="72">
        <v>7</v>
      </c>
      <c r="GQ32" s="72">
        <v>7</v>
      </c>
      <c r="GR32" s="72">
        <v>4</v>
      </c>
      <c r="GS32" s="72">
        <v>4</v>
      </c>
      <c r="GT32" s="72">
        <v>0</v>
      </c>
      <c r="GU32" s="72">
        <v>0</v>
      </c>
    </row>
    <row r="33" spans="50:203" x14ac:dyDescent="0.25">
      <c r="AX33" s="14"/>
      <c r="AY33" s="32" t="s">
        <v>214</v>
      </c>
      <c r="AZ33" s="34">
        <f t="shared" ref="AZ33:BI33" si="45">SUM(AZ31:AZ32)</f>
        <v>6.1534608400803381E-2</v>
      </c>
      <c r="BA33" s="34">
        <f t="shared" si="45"/>
        <v>6.0800767872369176E-2</v>
      </c>
      <c r="BB33" s="34">
        <f t="shared" si="45"/>
        <v>5.8871541393838801E-2</v>
      </c>
      <c r="BC33" s="34">
        <f t="shared" si="45"/>
        <v>6.045823160687934E-2</v>
      </c>
      <c r="BD33" s="34">
        <f t="shared" si="45"/>
        <v>6.0480570347225281E-2</v>
      </c>
      <c r="BE33" s="34">
        <f t="shared" si="45"/>
        <v>6.1172555130246269E-2</v>
      </c>
      <c r="BF33" s="34">
        <f t="shared" si="45"/>
        <v>6.3242199410509195E-2</v>
      </c>
      <c r="BG33" s="34">
        <f t="shared" si="45"/>
        <v>6.6567673448755221E-2</v>
      </c>
      <c r="BH33" s="34">
        <f t="shared" si="45"/>
        <v>6.9060929897210757E-2</v>
      </c>
      <c r="BI33" s="34">
        <f t="shared" si="45"/>
        <v>7.1920743947828158E-2</v>
      </c>
      <c r="CI33" s="14">
        <v>33</v>
      </c>
      <c r="CJ33" s="15" t="s">
        <v>104</v>
      </c>
      <c r="CK33" s="37">
        <f t="shared" si="28"/>
        <v>0.11797752808988765</v>
      </c>
      <c r="CL33" s="37">
        <f t="shared" si="28"/>
        <v>0.12108559498956159</v>
      </c>
      <c r="CM33" s="37">
        <f t="shared" si="28"/>
        <v>6.6591422121896171E-2</v>
      </c>
      <c r="CN33" s="37">
        <f t="shared" si="28"/>
        <v>5.1948051948051951E-2</v>
      </c>
      <c r="CO33" s="37">
        <f t="shared" si="28"/>
        <v>2.2049286640726327E-2</v>
      </c>
      <c r="CP33" s="37">
        <f t="shared" si="28"/>
        <v>5.4945054945054944E-2</v>
      </c>
      <c r="CQ33" s="37">
        <f t="shared" si="28"/>
        <v>8.1690140845070425E-2</v>
      </c>
      <c r="CR33" s="37">
        <f t="shared" si="28"/>
        <v>9.417040358744394E-2</v>
      </c>
      <c r="CS33" s="37">
        <f t="shared" si="28"/>
        <v>0.10078534031413613</v>
      </c>
      <c r="CT33" s="37">
        <f t="shared" si="28"/>
        <v>0.1273209549071618</v>
      </c>
      <c r="CV33" s="9">
        <f t="shared" si="29"/>
        <v>330</v>
      </c>
      <c r="CW33" s="18" t="str">
        <f t="shared" si="37"/>
        <v>Rich</v>
      </c>
      <c r="CX33" s="33">
        <f t="shared" si="30"/>
        <v>3.6516853932584269E-2</v>
      </c>
      <c r="CY33" s="33">
        <f t="shared" si="30"/>
        <v>4.3841336116910233E-2</v>
      </c>
      <c r="CZ33" s="33">
        <f t="shared" si="30"/>
        <v>2.144469525959368E-2</v>
      </c>
      <c r="DA33" s="33">
        <f t="shared" si="30"/>
        <v>2.3612750885478158E-2</v>
      </c>
      <c r="DB33" s="33">
        <f t="shared" si="30"/>
        <v>1.0376134889753566E-2</v>
      </c>
      <c r="DC33" s="33">
        <f t="shared" si="30"/>
        <v>8.241758241758242E-3</v>
      </c>
      <c r="DD33" s="33">
        <f t="shared" si="30"/>
        <v>3.5211267605633804E-2</v>
      </c>
      <c r="DE33" s="33">
        <f t="shared" si="30"/>
        <v>2.9895366218236172E-2</v>
      </c>
      <c r="DF33" s="33">
        <f t="shared" si="30"/>
        <v>1.7015706806282723E-2</v>
      </c>
      <c r="DG33" s="33">
        <f t="shared" si="30"/>
        <v>3.0503978779840849E-2</v>
      </c>
      <c r="DI33" s="9">
        <f t="shared" si="31"/>
        <v>330</v>
      </c>
      <c r="DJ33" s="18" t="str">
        <f t="shared" si="38"/>
        <v>Rich</v>
      </c>
      <c r="DK33" s="33">
        <f t="shared" si="32"/>
        <v>8.1460674157303375E-2</v>
      </c>
      <c r="DL33" s="33">
        <f t="shared" si="32"/>
        <v>7.724425887265135E-2</v>
      </c>
      <c r="DM33" s="33">
        <f t="shared" si="32"/>
        <v>4.5146726862302484E-2</v>
      </c>
      <c r="DN33" s="33">
        <f t="shared" si="32"/>
        <v>2.833530106257379E-2</v>
      </c>
      <c r="DO33" s="33">
        <f t="shared" si="32"/>
        <v>1.1673151750972763E-2</v>
      </c>
      <c r="DP33" s="33">
        <f t="shared" si="32"/>
        <v>4.6703296703296704E-2</v>
      </c>
      <c r="DQ33" s="33">
        <f t="shared" si="32"/>
        <v>4.647887323943662E-2</v>
      </c>
      <c r="DR33" s="33">
        <f t="shared" si="32"/>
        <v>6.4275037369207769E-2</v>
      </c>
      <c r="DS33" s="33">
        <f t="shared" si="32"/>
        <v>8.3769633507853408E-2</v>
      </c>
      <c r="DT33" s="33">
        <f t="shared" si="32"/>
        <v>9.6816976127320958E-2</v>
      </c>
      <c r="DV33" s="9">
        <f t="shared" si="33"/>
        <v>330</v>
      </c>
      <c r="DW33" s="18" t="str">
        <f t="shared" si="39"/>
        <v>Rich</v>
      </c>
      <c r="DX33" s="38">
        <f t="shared" si="40"/>
        <v>39</v>
      </c>
      <c r="DY33" s="38">
        <f t="shared" si="40"/>
        <v>42</v>
      </c>
      <c r="DZ33" s="38">
        <f t="shared" si="34"/>
        <v>19</v>
      </c>
      <c r="EA33" s="38">
        <f t="shared" si="34"/>
        <v>20</v>
      </c>
      <c r="EB33" s="38">
        <f t="shared" si="34"/>
        <v>8</v>
      </c>
      <c r="EC33" s="38">
        <f t="shared" si="34"/>
        <v>6</v>
      </c>
      <c r="ED33" s="38">
        <f t="shared" si="34"/>
        <v>25</v>
      </c>
      <c r="EE33" s="38">
        <f t="shared" si="34"/>
        <v>20</v>
      </c>
      <c r="EF33" s="38">
        <f t="shared" si="34"/>
        <v>13</v>
      </c>
      <c r="EG33" s="38">
        <f t="shared" si="34"/>
        <v>23</v>
      </c>
      <c r="EI33" s="9">
        <f t="shared" si="35"/>
        <v>330</v>
      </c>
      <c r="EJ33" s="18" t="str">
        <f t="shared" si="41"/>
        <v>Rich</v>
      </c>
      <c r="EK33" s="38">
        <f t="shared" si="42"/>
        <v>87</v>
      </c>
      <c r="EL33" s="38">
        <f t="shared" si="42"/>
        <v>74</v>
      </c>
      <c r="EM33" s="38">
        <f t="shared" si="36"/>
        <v>40</v>
      </c>
      <c r="EN33" s="38">
        <f t="shared" si="36"/>
        <v>24</v>
      </c>
      <c r="EO33" s="38">
        <f t="shared" si="36"/>
        <v>9</v>
      </c>
      <c r="EP33" s="38">
        <f t="shared" si="36"/>
        <v>34</v>
      </c>
      <c r="EQ33" s="38">
        <f t="shared" si="36"/>
        <v>33</v>
      </c>
      <c r="ER33" s="38">
        <f t="shared" si="36"/>
        <v>43</v>
      </c>
      <c r="ES33" s="38">
        <f t="shared" si="36"/>
        <v>64</v>
      </c>
      <c r="ET33" s="38">
        <f t="shared" si="36"/>
        <v>73</v>
      </c>
      <c r="EW33" s="14">
        <v>33</v>
      </c>
      <c r="EX33" s="15" t="s">
        <v>104</v>
      </c>
      <c r="EY33" s="72">
        <v>1068</v>
      </c>
      <c r="EZ33" s="72">
        <v>958</v>
      </c>
      <c r="FA33" s="72">
        <v>886</v>
      </c>
      <c r="FB33" s="72">
        <v>847</v>
      </c>
      <c r="FC33" s="72">
        <v>771</v>
      </c>
      <c r="FD33" s="72">
        <v>728</v>
      </c>
      <c r="FE33" s="72">
        <v>710</v>
      </c>
      <c r="FF33" s="72">
        <v>669</v>
      </c>
      <c r="FG33" s="72">
        <v>764</v>
      </c>
      <c r="FH33" s="72">
        <v>754</v>
      </c>
      <c r="FJ33" s="14">
        <v>33</v>
      </c>
      <c r="FK33" s="15" t="s">
        <v>104</v>
      </c>
      <c r="FL33" s="72">
        <v>126</v>
      </c>
      <c r="FM33" s="72">
        <v>116</v>
      </c>
      <c r="FN33" s="72">
        <v>59</v>
      </c>
      <c r="FO33" s="72">
        <v>44</v>
      </c>
      <c r="FP33" s="72">
        <v>17</v>
      </c>
      <c r="FQ33" s="72">
        <v>40</v>
      </c>
      <c r="FR33" s="72">
        <v>58</v>
      </c>
      <c r="FS33" s="72">
        <v>63</v>
      </c>
      <c r="FT33" s="72">
        <v>77</v>
      </c>
      <c r="FU33" s="72">
        <v>96</v>
      </c>
      <c r="FW33" s="14">
        <v>33</v>
      </c>
      <c r="FX33" s="15" t="s">
        <v>104</v>
      </c>
      <c r="FY33" s="72">
        <v>60</v>
      </c>
      <c r="FZ33" s="72">
        <v>46</v>
      </c>
      <c r="GA33" s="72">
        <v>28</v>
      </c>
      <c r="GB33" s="72">
        <v>15</v>
      </c>
      <c r="GC33" s="72">
        <v>1</v>
      </c>
      <c r="GD33" s="72">
        <v>22</v>
      </c>
      <c r="GE33" s="72">
        <v>22</v>
      </c>
      <c r="GF33" s="72">
        <v>27</v>
      </c>
      <c r="GG33" s="72">
        <v>51</v>
      </c>
      <c r="GH33" s="72">
        <v>58</v>
      </c>
      <c r="GJ33" s="14">
        <v>33</v>
      </c>
      <c r="GK33" s="15" t="s">
        <v>104</v>
      </c>
      <c r="GL33" s="72">
        <v>27</v>
      </c>
      <c r="GM33" s="72">
        <v>28</v>
      </c>
      <c r="GN33" s="72">
        <v>12</v>
      </c>
      <c r="GO33" s="72">
        <v>9</v>
      </c>
      <c r="GP33" s="72">
        <v>8</v>
      </c>
      <c r="GQ33" s="72">
        <v>12</v>
      </c>
      <c r="GR33" s="72">
        <v>11</v>
      </c>
      <c r="GS33" s="72">
        <v>16</v>
      </c>
      <c r="GT33" s="72">
        <v>13</v>
      </c>
      <c r="GU33" s="72">
        <v>15</v>
      </c>
    </row>
    <row r="34" spans="50:203" x14ac:dyDescent="0.25">
      <c r="CI34" s="14">
        <v>35</v>
      </c>
      <c r="CJ34" s="15" t="s">
        <v>105</v>
      </c>
      <c r="CK34" s="37">
        <f t="shared" si="28"/>
        <v>4.2931883777140939E-2</v>
      </c>
      <c r="CL34" s="37">
        <f t="shared" si="28"/>
        <v>4.3507812310356268E-2</v>
      </c>
      <c r="CM34" s="37">
        <f t="shared" si="28"/>
        <v>4.3455383205654799E-2</v>
      </c>
      <c r="CN34" s="37">
        <f t="shared" si="28"/>
        <v>4.4799270072992697E-2</v>
      </c>
      <c r="CO34" s="37">
        <f t="shared" si="28"/>
        <v>4.6272278307471798E-2</v>
      </c>
      <c r="CP34" s="37">
        <f t="shared" si="28"/>
        <v>4.943392229623661E-2</v>
      </c>
      <c r="CQ34" s="37">
        <f t="shared" si="28"/>
        <v>5.1318901487338614E-2</v>
      </c>
      <c r="CR34" s="37">
        <f t="shared" si="28"/>
        <v>5.5654606403053759E-2</v>
      </c>
      <c r="CS34" s="37">
        <f t="shared" si="28"/>
        <v>5.9187541387893047E-2</v>
      </c>
      <c r="CT34" s="37">
        <f t="shared" si="28"/>
        <v>6.2058519817078397E-2</v>
      </c>
      <c r="CV34" s="9">
        <f t="shared" si="29"/>
        <v>350</v>
      </c>
      <c r="CW34" s="18" t="str">
        <f t="shared" si="37"/>
        <v>Salt Lake</v>
      </c>
      <c r="CX34" s="33">
        <f t="shared" si="30"/>
        <v>2.0160525430124525E-2</v>
      </c>
      <c r="CY34" s="33">
        <f t="shared" si="30"/>
        <v>2.0714152783059707E-2</v>
      </c>
      <c r="CZ34" s="33">
        <f t="shared" si="30"/>
        <v>2.1753700810086769E-2</v>
      </c>
      <c r="DA34" s="33">
        <f t="shared" si="30"/>
        <v>2.3663122818152967E-2</v>
      </c>
      <c r="DB34" s="33">
        <f t="shared" si="30"/>
        <v>2.4920935377329097E-2</v>
      </c>
      <c r="DC34" s="33">
        <f t="shared" si="30"/>
        <v>2.7333628382186614E-2</v>
      </c>
      <c r="DD34" s="33">
        <f t="shared" si="30"/>
        <v>2.839816840761417E-2</v>
      </c>
      <c r="DE34" s="33">
        <f t="shared" si="30"/>
        <v>3.0665065095259385E-2</v>
      </c>
      <c r="DF34" s="33">
        <f t="shared" si="30"/>
        <v>3.2427029960882404E-2</v>
      </c>
      <c r="DG34" s="33">
        <f t="shared" si="30"/>
        <v>3.4882723651845166E-2</v>
      </c>
      <c r="DI34" s="9">
        <f t="shared" si="31"/>
        <v>350</v>
      </c>
      <c r="DJ34" s="18" t="str">
        <f t="shared" si="38"/>
        <v>Salt Lake</v>
      </c>
      <c r="DK34" s="33">
        <f t="shared" si="32"/>
        <v>2.2771358347016411E-2</v>
      </c>
      <c r="DL34" s="33">
        <f t="shared" si="32"/>
        <v>2.2793659527296561E-2</v>
      </c>
      <c r="DM34" s="33">
        <f t="shared" si="32"/>
        <v>2.170168239556803E-2</v>
      </c>
      <c r="DN34" s="33">
        <f t="shared" si="32"/>
        <v>2.1136147254839734E-2</v>
      </c>
      <c r="DO34" s="33">
        <f t="shared" si="32"/>
        <v>2.1351342930142705E-2</v>
      </c>
      <c r="DP34" s="33">
        <f t="shared" si="32"/>
        <v>2.2100293914049999E-2</v>
      </c>
      <c r="DQ34" s="33">
        <f t="shared" si="32"/>
        <v>2.2920733079724448E-2</v>
      </c>
      <c r="DR34" s="33">
        <f t="shared" si="32"/>
        <v>2.4989541307794374E-2</v>
      </c>
      <c r="DS34" s="33">
        <f t="shared" si="32"/>
        <v>2.6760511427010639E-2</v>
      </c>
      <c r="DT34" s="33">
        <f t="shared" si="32"/>
        <v>2.7175796165233232E-2</v>
      </c>
      <c r="DV34" s="9">
        <f t="shared" si="33"/>
        <v>350</v>
      </c>
      <c r="DW34" s="18" t="str">
        <f t="shared" si="39"/>
        <v>Salt Lake</v>
      </c>
      <c r="DX34" s="38">
        <f t="shared" si="40"/>
        <v>9884</v>
      </c>
      <c r="DY34" s="38">
        <f t="shared" si="40"/>
        <v>10240</v>
      </c>
      <c r="DZ34" s="38">
        <f t="shared" si="34"/>
        <v>10873</v>
      </c>
      <c r="EA34" s="38">
        <f t="shared" si="34"/>
        <v>11930</v>
      </c>
      <c r="EB34" s="38">
        <f t="shared" si="34"/>
        <v>12797</v>
      </c>
      <c r="EC34" s="38">
        <f t="shared" si="34"/>
        <v>14452</v>
      </c>
      <c r="ED34" s="38">
        <f t="shared" si="34"/>
        <v>15393</v>
      </c>
      <c r="EE34" s="38">
        <f t="shared" si="34"/>
        <v>17079</v>
      </c>
      <c r="EF34" s="38">
        <f t="shared" si="34"/>
        <v>18461</v>
      </c>
      <c r="EG34" s="38">
        <f t="shared" si="34"/>
        <v>20336</v>
      </c>
      <c r="EI34" s="9">
        <f t="shared" si="35"/>
        <v>350</v>
      </c>
      <c r="EJ34" s="18" t="str">
        <f t="shared" si="41"/>
        <v>Salt Lake</v>
      </c>
      <c r="EK34" s="38">
        <f t="shared" si="42"/>
        <v>11164</v>
      </c>
      <c r="EL34" s="38">
        <f t="shared" si="42"/>
        <v>11268</v>
      </c>
      <c r="EM34" s="38">
        <f t="shared" si="36"/>
        <v>10847</v>
      </c>
      <c r="EN34" s="38">
        <f t="shared" si="36"/>
        <v>10656</v>
      </c>
      <c r="EO34" s="38">
        <f t="shared" si="36"/>
        <v>10964</v>
      </c>
      <c r="EP34" s="38">
        <f t="shared" si="36"/>
        <v>11685</v>
      </c>
      <c r="EQ34" s="38">
        <f t="shared" si="36"/>
        <v>12424</v>
      </c>
      <c r="ER34" s="38">
        <f t="shared" si="36"/>
        <v>13918</v>
      </c>
      <c r="ES34" s="38">
        <f t="shared" si="36"/>
        <v>15235</v>
      </c>
      <c r="ET34" s="38">
        <f t="shared" si="36"/>
        <v>15843</v>
      </c>
      <c r="EW34" s="14">
        <v>35</v>
      </c>
      <c r="EX34" s="15" t="s">
        <v>105</v>
      </c>
      <c r="EY34" s="72">
        <v>490265</v>
      </c>
      <c r="EZ34" s="72">
        <v>494348</v>
      </c>
      <c r="FA34" s="72">
        <v>499823</v>
      </c>
      <c r="FB34" s="72">
        <v>504160</v>
      </c>
      <c r="FC34" s="72">
        <v>513504</v>
      </c>
      <c r="FD34" s="72">
        <v>528726</v>
      </c>
      <c r="FE34" s="72">
        <v>542042</v>
      </c>
      <c r="FF34" s="72">
        <v>556953</v>
      </c>
      <c r="FG34" s="72">
        <v>569309</v>
      </c>
      <c r="FH34" s="72">
        <v>582982</v>
      </c>
      <c r="FJ34" s="14">
        <v>35</v>
      </c>
      <c r="FK34" s="15" t="s">
        <v>105</v>
      </c>
      <c r="FL34" s="72">
        <v>21048</v>
      </c>
      <c r="FM34" s="72">
        <v>21508</v>
      </c>
      <c r="FN34" s="72">
        <v>21720</v>
      </c>
      <c r="FO34" s="72">
        <v>22586</v>
      </c>
      <c r="FP34" s="72">
        <v>23761</v>
      </c>
      <c r="FQ34" s="72">
        <v>26137</v>
      </c>
      <c r="FR34" s="72">
        <v>27817</v>
      </c>
      <c r="FS34" s="72">
        <v>30997</v>
      </c>
      <c r="FT34" s="72">
        <v>33696</v>
      </c>
      <c r="FU34" s="72">
        <v>36179</v>
      </c>
      <c r="FW34" s="14">
        <v>35</v>
      </c>
      <c r="FX34" s="15" t="s">
        <v>105</v>
      </c>
      <c r="FY34" s="72">
        <v>3397</v>
      </c>
      <c r="FZ34" s="72">
        <v>3406</v>
      </c>
      <c r="GA34" s="72">
        <v>3293</v>
      </c>
      <c r="GB34" s="72">
        <v>3194</v>
      </c>
      <c r="GC34" s="72">
        <v>3560</v>
      </c>
      <c r="GD34" s="72">
        <v>4111</v>
      </c>
      <c r="GE34" s="72">
        <v>4474</v>
      </c>
      <c r="GF34" s="72">
        <v>5127</v>
      </c>
      <c r="GG34" s="72">
        <v>5687</v>
      </c>
      <c r="GH34" s="72">
        <v>5565</v>
      </c>
      <c r="GJ34" s="14">
        <v>35</v>
      </c>
      <c r="GK34" s="15" t="s">
        <v>105</v>
      </c>
      <c r="GL34" s="72">
        <v>7767</v>
      </c>
      <c r="GM34" s="72">
        <v>7862</v>
      </c>
      <c r="GN34" s="72">
        <v>7554</v>
      </c>
      <c r="GO34" s="72">
        <v>7462</v>
      </c>
      <c r="GP34" s="72">
        <v>7404</v>
      </c>
      <c r="GQ34" s="72">
        <v>7574</v>
      </c>
      <c r="GR34" s="72">
        <v>7950</v>
      </c>
      <c r="GS34" s="72">
        <v>8791</v>
      </c>
      <c r="GT34" s="72">
        <v>9548</v>
      </c>
      <c r="GU34" s="72">
        <v>10278</v>
      </c>
    </row>
    <row r="35" spans="50:203" x14ac:dyDescent="0.25">
      <c r="AX35" s="14">
        <v>1049</v>
      </c>
      <c r="AY35" s="15" t="s">
        <v>118</v>
      </c>
      <c r="AZ35" s="10"/>
      <c r="BA35" s="10"/>
      <c r="BB35" s="10"/>
      <c r="BC35" s="10"/>
      <c r="BD35" s="10"/>
      <c r="BE35" s="10"/>
      <c r="BF35" s="10"/>
      <c r="BG35" s="10"/>
      <c r="BH35" s="10"/>
      <c r="BI35" s="10"/>
      <c r="CI35" s="14">
        <v>37</v>
      </c>
      <c r="CJ35" s="15" t="s">
        <v>106</v>
      </c>
      <c r="CK35" s="37">
        <f t="shared" si="28"/>
        <v>6.3428342031312729E-2</v>
      </c>
      <c r="CL35" s="37">
        <f t="shared" si="28"/>
        <v>7.1007163927517908E-2</v>
      </c>
      <c r="CM35" s="37">
        <f t="shared" si="28"/>
        <v>6.9731203739774053E-2</v>
      </c>
      <c r="CN35" s="37">
        <f t="shared" si="28"/>
        <v>8.0245649948822925E-2</v>
      </c>
      <c r="CO35" s="37">
        <f t="shared" si="28"/>
        <v>6.9357955765514276E-2</v>
      </c>
      <c r="CP35" s="37">
        <f t="shared" si="28"/>
        <v>7.1122011036174132E-2</v>
      </c>
      <c r="CQ35" s="37">
        <f t="shared" si="28"/>
        <v>9.6786833855799365E-2</v>
      </c>
      <c r="CR35" s="37">
        <f t="shared" si="28"/>
        <v>9.2112950340798444E-2</v>
      </c>
      <c r="CS35" s="37">
        <f t="shared" si="28"/>
        <v>9.7456041900486345E-2</v>
      </c>
      <c r="CT35" s="37">
        <f t="shared" si="28"/>
        <v>9.6895074946466819E-2</v>
      </c>
      <c r="CV35" s="9">
        <f t="shared" si="29"/>
        <v>370</v>
      </c>
      <c r="CW35" s="18" t="str">
        <f t="shared" si="37"/>
        <v>San Juan</v>
      </c>
      <c r="CX35" s="33">
        <f t="shared" si="30"/>
        <v>3.0911280610196708E-2</v>
      </c>
      <c r="CY35" s="33">
        <f t="shared" si="30"/>
        <v>3.1184155077960386E-2</v>
      </c>
      <c r="CZ35" s="33">
        <f t="shared" si="30"/>
        <v>3.5644721464744837E-2</v>
      </c>
      <c r="DA35" s="33">
        <f t="shared" si="30"/>
        <v>4.2169907881269189E-2</v>
      </c>
      <c r="DB35" s="33">
        <f t="shared" si="30"/>
        <v>3.5215804165771955E-2</v>
      </c>
      <c r="DC35" s="33">
        <f t="shared" si="30"/>
        <v>3.0247292049867158E-2</v>
      </c>
      <c r="DD35" s="33">
        <f t="shared" si="30"/>
        <v>3.4482758620689655E-2</v>
      </c>
      <c r="DE35" s="33">
        <f t="shared" si="30"/>
        <v>3.1742940603700094E-2</v>
      </c>
      <c r="DF35" s="33">
        <f t="shared" si="30"/>
        <v>2.8619528619528621E-2</v>
      </c>
      <c r="DG35" s="33">
        <f t="shared" si="30"/>
        <v>2.7480371163454677E-2</v>
      </c>
      <c r="DI35" s="9">
        <f t="shared" si="31"/>
        <v>370</v>
      </c>
      <c r="DJ35" s="18" t="str">
        <f t="shared" si="38"/>
        <v>San Juan</v>
      </c>
      <c r="DK35" s="33">
        <f t="shared" si="32"/>
        <v>3.2517061421116017E-2</v>
      </c>
      <c r="DL35" s="33">
        <f t="shared" si="32"/>
        <v>3.9823008849557522E-2</v>
      </c>
      <c r="DM35" s="33">
        <f t="shared" si="32"/>
        <v>3.4086482275029216E-2</v>
      </c>
      <c r="DN35" s="33">
        <f t="shared" si="32"/>
        <v>3.8075742067553736E-2</v>
      </c>
      <c r="DO35" s="33">
        <f t="shared" si="32"/>
        <v>3.4142151599742321E-2</v>
      </c>
      <c r="DP35" s="33">
        <f t="shared" si="32"/>
        <v>4.0874718986306971E-2</v>
      </c>
      <c r="DQ35" s="33">
        <f t="shared" si="32"/>
        <v>6.2304075235109717E-2</v>
      </c>
      <c r="DR35" s="33">
        <f t="shared" si="32"/>
        <v>6.0370009737098343E-2</v>
      </c>
      <c r="DS35" s="33">
        <f t="shared" si="32"/>
        <v>6.8836513280957731E-2</v>
      </c>
      <c r="DT35" s="33">
        <f t="shared" si="32"/>
        <v>6.9414703783012136E-2</v>
      </c>
      <c r="DV35" s="9">
        <f t="shared" si="33"/>
        <v>370</v>
      </c>
      <c r="DW35" s="18" t="str">
        <f t="shared" si="39"/>
        <v>San Juan</v>
      </c>
      <c r="DX35" s="38">
        <f t="shared" si="40"/>
        <v>154</v>
      </c>
      <c r="DY35" s="38">
        <f t="shared" si="40"/>
        <v>148</v>
      </c>
      <c r="DZ35" s="38">
        <f t="shared" si="34"/>
        <v>183</v>
      </c>
      <c r="EA35" s="38">
        <f t="shared" si="34"/>
        <v>206</v>
      </c>
      <c r="EB35" s="38">
        <f t="shared" si="34"/>
        <v>164</v>
      </c>
      <c r="EC35" s="38">
        <f t="shared" si="34"/>
        <v>148</v>
      </c>
      <c r="ED35" s="38">
        <f t="shared" si="34"/>
        <v>176</v>
      </c>
      <c r="EE35" s="38">
        <f t="shared" si="34"/>
        <v>163</v>
      </c>
      <c r="EF35" s="38">
        <f t="shared" si="34"/>
        <v>153</v>
      </c>
      <c r="EG35" s="38">
        <f t="shared" si="34"/>
        <v>154</v>
      </c>
      <c r="EI35" s="9">
        <f t="shared" si="35"/>
        <v>370</v>
      </c>
      <c r="EJ35" s="18" t="str">
        <f t="shared" si="41"/>
        <v>San Juan</v>
      </c>
      <c r="EK35" s="38">
        <f t="shared" si="42"/>
        <v>162</v>
      </c>
      <c r="EL35" s="38">
        <f t="shared" si="42"/>
        <v>189</v>
      </c>
      <c r="EM35" s="38">
        <f t="shared" si="36"/>
        <v>175</v>
      </c>
      <c r="EN35" s="38">
        <f t="shared" si="36"/>
        <v>186</v>
      </c>
      <c r="EO35" s="38">
        <f t="shared" si="36"/>
        <v>159</v>
      </c>
      <c r="EP35" s="38">
        <f t="shared" si="36"/>
        <v>200</v>
      </c>
      <c r="EQ35" s="38">
        <f t="shared" si="36"/>
        <v>318</v>
      </c>
      <c r="ER35" s="38">
        <f t="shared" si="36"/>
        <v>310</v>
      </c>
      <c r="ES35" s="38">
        <f t="shared" si="36"/>
        <v>368</v>
      </c>
      <c r="ET35" s="38">
        <f t="shared" si="36"/>
        <v>389</v>
      </c>
      <c r="EW35" s="14">
        <v>37</v>
      </c>
      <c r="EX35" s="15" t="s">
        <v>106</v>
      </c>
      <c r="EY35" s="72">
        <v>4982</v>
      </c>
      <c r="EZ35" s="72">
        <v>4746</v>
      </c>
      <c r="FA35" s="72">
        <v>5134</v>
      </c>
      <c r="FB35" s="72">
        <v>4885</v>
      </c>
      <c r="FC35" s="72">
        <v>4657</v>
      </c>
      <c r="FD35" s="72">
        <v>4893</v>
      </c>
      <c r="FE35" s="72">
        <v>5104</v>
      </c>
      <c r="FF35" s="72">
        <v>5135</v>
      </c>
      <c r="FG35" s="72">
        <v>5346</v>
      </c>
      <c r="FH35" s="72">
        <v>5604</v>
      </c>
      <c r="FJ35" s="14">
        <v>37</v>
      </c>
      <c r="FK35" s="15" t="s">
        <v>106</v>
      </c>
      <c r="FL35" s="72">
        <v>316</v>
      </c>
      <c r="FM35" s="72">
        <v>337</v>
      </c>
      <c r="FN35" s="72">
        <v>358</v>
      </c>
      <c r="FO35" s="72">
        <v>392</v>
      </c>
      <c r="FP35" s="72">
        <v>323</v>
      </c>
      <c r="FQ35" s="72">
        <v>348</v>
      </c>
      <c r="FR35" s="72">
        <v>494</v>
      </c>
      <c r="FS35" s="72">
        <v>473</v>
      </c>
      <c r="FT35" s="72">
        <v>521</v>
      </c>
      <c r="FU35" s="72">
        <v>543</v>
      </c>
      <c r="FW35" s="14">
        <v>37</v>
      </c>
      <c r="FX35" s="15" t="s">
        <v>106</v>
      </c>
      <c r="FY35" s="72">
        <v>55</v>
      </c>
      <c r="FZ35" s="72">
        <v>52</v>
      </c>
      <c r="GA35" s="72">
        <v>48</v>
      </c>
      <c r="GB35" s="72">
        <v>34</v>
      </c>
      <c r="GC35" s="72">
        <v>51</v>
      </c>
      <c r="GD35" s="72">
        <v>50</v>
      </c>
      <c r="GE35" s="72">
        <v>97</v>
      </c>
      <c r="GF35" s="72">
        <v>67</v>
      </c>
      <c r="GG35" s="72">
        <v>96</v>
      </c>
      <c r="GH35" s="72">
        <v>81</v>
      </c>
      <c r="GJ35" s="14">
        <v>37</v>
      </c>
      <c r="GK35" s="15" t="s">
        <v>106</v>
      </c>
      <c r="GL35" s="72">
        <v>107</v>
      </c>
      <c r="GM35" s="72">
        <v>137</v>
      </c>
      <c r="GN35" s="72">
        <v>127</v>
      </c>
      <c r="GO35" s="72">
        <v>152</v>
      </c>
      <c r="GP35" s="72">
        <v>108</v>
      </c>
      <c r="GQ35" s="72">
        <v>150</v>
      </c>
      <c r="GR35" s="72">
        <v>221</v>
      </c>
      <c r="GS35" s="72">
        <v>243</v>
      </c>
      <c r="GT35" s="72">
        <v>272</v>
      </c>
      <c r="GU35" s="72">
        <v>308</v>
      </c>
    </row>
    <row r="36" spans="50:203" x14ac:dyDescent="0.25">
      <c r="AX36" s="10"/>
      <c r="AY36" s="31"/>
      <c r="AZ36" s="2">
        <v>2010</v>
      </c>
      <c r="BA36" s="2">
        <v>2011</v>
      </c>
      <c r="BB36" s="2">
        <v>2012</v>
      </c>
      <c r="BC36" s="2">
        <v>2013</v>
      </c>
      <c r="BD36" s="2">
        <v>2014</v>
      </c>
      <c r="BE36" s="2">
        <v>2015</v>
      </c>
      <c r="BF36" s="2">
        <v>2016</v>
      </c>
      <c r="BG36" s="2">
        <v>2017</v>
      </c>
      <c r="BH36" s="2">
        <v>2018</v>
      </c>
      <c r="BI36" s="2">
        <v>2019</v>
      </c>
      <c r="CI36" s="14">
        <v>39</v>
      </c>
      <c r="CJ36" s="15" t="s">
        <v>107</v>
      </c>
      <c r="CK36" s="37">
        <f t="shared" si="28"/>
        <v>6.835169158143195E-2</v>
      </c>
      <c r="CL36" s="37">
        <f t="shared" si="28"/>
        <v>6.0085410666401828E-2</v>
      </c>
      <c r="CM36" s="37">
        <f t="shared" si="28"/>
        <v>5.9900990099009899E-2</v>
      </c>
      <c r="CN36" s="37">
        <f t="shared" si="28"/>
        <v>6.4593301435406703E-2</v>
      </c>
      <c r="CO36" s="37">
        <f t="shared" si="28"/>
        <v>6.6989019844867534E-2</v>
      </c>
      <c r="CP36" s="37">
        <f t="shared" si="28"/>
        <v>5.7544498381877023E-2</v>
      </c>
      <c r="CQ36" s="37">
        <f t="shared" si="28"/>
        <v>5.8199015539040638E-2</v>
      </c>
      <c r="CR36" s="37">
        <f t="shared" si="28"/>
        <v>7.1839351371735652E-2</v>
      </c>
      <c r="CS36" s="37">
        <f t="shared" si="28"/>
        <v>6.9450708036439074E-2</v>
      </c>
      <c r="CT36" s="37">
        <f t="shared" si="28"/>
        <v>7.9326923076923073E-2</v>
      </c>
      <c r="CV36" s="9">
        <f t="shared" si="29"/>
        <v>390</v>
      </c>
      <c r="CW36" s="18" t="str">
        <f t="shared" si="37"/>
        <v>Sanpete</v>
      </c>
      <c r="CX36" s="33">
        <f t="shared" si="30"/>
        <v>2.9405979543666406E-2</v>
      </c>
      <c r="CY36" s="33">
        <f t="shared" si="30"/>
        <v>2.7311550302909923E-2</v>
      </c>
      <c r="CZ36" s="33">
        <f t="shared" si="30"/>
        <v>2.4257425742574258E-2</v>
      </c>
      <c r="DA36" s="33">
        <f t="shared" si="30"/>
        <v>2.4421850079744817E-2</v>
      </c>
      <c r="DB36" s="33">
        <f t="shared" si="30"/>
        <v>2.4780900574191599E-2</v>
      </c>
      <c r="DC36" s="33">
        <f t="shared" si="30"/>
        <v>2.285598705501618E-2</v>
      </c>
      <c r="DD36" s="33">
        <f t="shared" si="30"/>
        <v>2.2391661036579479E-2</v>
      </c>
      <c r="DE36" s="33">
        <f t="shared" si="30"/>
        <v>2.7246158197416801E-2</v>
      </c>
      <c r="DF36" s="33">
        <f t="shared" si="30"/>
        <v>2.6788130242626499E-2</v>
      </c>
      <c r="DG36" s="33">
        <f t="shared" si="30"/>
        <v>3.2709478021978024E-2</v>
      </c>
      <c r="DI36" s="9">
        <f t="shared" si="31"/>
        <v>390</v>
      </c>
      <c r="DJ36" s="18" t="str">
        <f t="shared" si="38"/>
        <v>Sanpete</v>
      </c>
      <c r="DK36" s="33">
        <f t="shared" si="32"/>
        <v>3.8945712037765541E-2</v>
      </c>
      <c r="DL36" s="33">
        <f t="shared" si="32"/>
        <v>3.2773860363491905E-2</v>
      </c>
      <c r="DM36" s="33">
        <f t="shared" si="32"/>
        <v>3.5643564356435641E-2</v>
      </c>
      <c r="DN36" s="33">
        <f t="shared" si="32"/>
        <v>4.0171451355661879E-2</v>
      </c>
      <c r="DO36" s="33">
        <f t="shared" si="32"/>
        <v>4.2208119270675935E-2</v>
      </c>
      <c r="DP36" s="33">
        <f t="shared" si="32"/>
        <v>3.4688511326860842E-2</v>
      </c>
      <c r="DQ36" s="33">
        <f t="shared" si="32"/>
        <v>3.5807354502461156E-2</v>
      </c>
      <c r="DR36" s="33">
        <f t="shared" si="32"/>
        <v>4.4593193174318847E-2</v>
      </c>
      <c r="DS36" s="33">
        <f t="shared" si="32"/>
        <v>4.2662577793812571E-2</v>
      </c>
      <c r="DT36" s="33">
        <f t="shared" si="32"/>
        <v>4.6617445054945056E-2</v>
      </c>
      <c r="DV36" s="9">
        <f t="shared" si="33"/>
        <v>390</v>
      </c>
      <c r="DW36" s="18" t="str">
        <f t="shared" si="39"/>
        <v>Sanpete</v>
      </c>
      <c r="DX36" s="38">
        <f t="shared" si="40"/>
        <v>299</v>
      </c>
      <c r="DY36" s="38">
        <f t="shared" si="40"/>
        <v>275</v>
      </c>
      <c r="DZ36" s="38">
        <f t="shared" si="34"/>
        <v>245</v>
      </c>
      <c r="EA36" s="38">
        <f t="shared" si="34"/>
        <v>245</v>
      </c>
      <c r="EB36" s="38">
        <f t="shared" si="34"/>
        <v>246</v>
      </c>
      <c r="EC36" s="38">
        <f t="shared" si="34"/>
        <v>226</v>
      </c>
      <c r="ED36" s="38">
        <f t="shared" si="34"/>
        <v>232</v>
      </c>
      <c r="EE36" s="38">
        <f t="shared" si="34"/>
        <v>289</v>
      </c>
      <c r="EF36" s="38">
        <f t="shared" si="34"/>
        <v>297</v>
      </c>
      <c r="EG36" s="38">
        <f t="shared" si="34"/>
        <v>381</v>
      </c>
      <c r="EI36" s="9">
        <f t="shared" si="35"/>
        <v>390</v>
      </c>
      <c r="EJ36" s="18" t="str">
        <f t="shared" si="41"/>
        <v>Sanpete</v>
      </c>
      <c r="EK36" s="38">
        <f t="shared" si="42"/>
        <v>396</v>
      </c>
      <c r="EL36" s="38">
        <f t="shared" si="42"/>
        <v>330</v>
      </c>
      <c r="EM36" s="38">
        <f t="shared" si="36"/>
        <v>360</v>
      </c>
      <c r="EN36" s="38">
        <f t="shared" si="36"/>
        <v>403</v>
      </c>
      <c r="EO36" s="38">
        <f t="shared" si="36"/>
        <v>419</v>
      </c>
      <c r="EP36" s="38">
        <f t="shared" si="36"/>
        <v>343</v>
      </c>
      <c r="EQ36" s="38">
        <f t="shared" si="36"/>
        <v>371</v>
      </c>
      <c r="ER36" s="38">
        <f t="shared" si="36"/>
        <v>473</v>
      </c>
      <c r="ES36" s="38">
        <f t="shared" si="36"/>
        <v>473</v>
      </c>
      <c r="ET36" s="38">
        <f t="shared" si="36"/>
        <v>543</v>
      </c>
      <c r="EW36" s="14">
        <v>39</v>
      </c>
      <c r="EX36" s="15" t="s">
        <v>107</v>
      </c>
      <c r="EY36" s="72">
        <v>10168</v>
      </c>
      <c r="EZ36" s="72">
        <v>10069</v>
      </c>
      <c r="FA36" s="72">
        <v>10100</v>
      </c>
      <c r="FB36" s="72">
        <v>10032</v>
      </c>
      <c r="FC36" s="72">
        <v>9927</v>
      </c>
      <c r="FD36" s="72">
        <v>9888</v>
      </c>
      <c r="FE36" s="72">
        <v>10361</v>
      </c>
      <c r="FF36" s="72">
        <v>10607</v>
      </c>
      <c r="FG36" s="72">
        <v>11087</v>
      </c>
      <c r="FH36" s="72">
        <v>11648</v>
      </c>
      <c r="FJ36" s="14">
        <v>39</v>
      </c>
      <c r="FK36" s="15" t="s">
        <v>107</v>
      </c>
      <c r="FL36" s="72">
        <v>695</v>
      </c>
      <c r="FM36" s="72">
        <v>605</v>
      </c>
      <c r="FN36" s="72">
        <v>605</v>
      </c>
      <c r="FO36" s="72">
        <v>648</v>
      </c>
      <c r="FP36" s="72">
        <v>665</v>
      </c>
      <c r="FQ36" s="72">
        <v>569</v>
      </c>
      <c r="FR36" s="72">
        <v>603</v>
      </c>
      <c r="FS36" s="72">
        <v>762</v>
      </c>
      <c r="FT36" s="72">
        <v>770</v>
      </c>
      <c r="FU36" s="72">
        <v>924</v>
      </c>
      <c r="FW36" s="14">
        <v>39</v>
      </c>
      <c r="FX36" s="15" t="s">
        <v>107</v>
      </c>
      <c r="FY36" s="72">
        <v>156</v>
      </c>
      <c r="FZ36" s="72">
        <v>114</v>
      </c>
      <c r="GA36" s="72">
        <v>157</v>
      </c>
      <c r="GB36" s="72">
        <v>199</v>
      </c>
      <c r="GC36" s="72">
        <v>200</v>
      </c>
      <c r="GD36" s="72">
        <v>159</v>
      </c>
      <c r="GE36" s="72">
        <v>160</v>
      </c>
      <c r="GF36" s="72">
        <v>160</v>
      </c>
      <c r="GG36" s="72">
        <v>175</v>
      </c>
      <c r="GH36" s="72">
        <v>189</v>
      </c>
      <c r="GJ36" s="14">
        <v>39</v>
      </c>
      <c r="GK36" s="15" t="s">
        <v>107</v>
      </c>
      <c r="GL36" s="72">
        <v>240</v>
      </c>
      <c r="GM36" s="72">
        <v>216</v>
      </c>
      <c r="GN36" s="72">
        <v>203</v>
      </c>
      <c r="GO36" s="72">
        <v>204</v>
      </c>
      <c r="GP36" s="72">
        <v>219</v>
      </c>
      <c r="GQ36" s="72">
        <v>184</v>
      </c>
      <c r="GR36" s="72">
        <v>211</v>
      </c>
      <c r="GS36" s="72">
        <v>313</v>
      </c>
      <c r="GT36" s="72">
        <v>298</v>
      </c>
      <c r="GU36" s="72">
        <v>354</v>
      </c>
    </row>
    <row r="37" spans="50:203" x14ac:dyDescent="0.25">
      <c r="AX37" s="14"/>
      <c r="AY37" s="32" t="s">
        <v>212</v>
      </c>
      <c r="AZ37" s="33">
        <f>INDEX($DK$7:$DT$13, MATCH(AY35, $DJ$7:$DJ$13,0), MATCH(AZ$6, $DK$6:$DT$6, 0))</f>
        <v>2.5961915294106047E-2</v>
      </c>
      <c r="BA37" s="33">
        <f>INDEX($DK$7:$DT$13, MATCH(AY35, $DJ$7:$DJ$13,0), MATCH(BA$6, $DK$6:$DT$6, 0))</f>
        <v>2.4977837992891952E-2</v>
      </c>
      <c r="BB37" s="33">
        <f>INDEX($DK$7:$DT$13, MATCH(AY35, $DJ$7:$DJ$13,0), MATCH(BB$6, $DK$6:$DT$6, 0))</f>
        <v>2.3929627214650598E-2</v>
      </c>
      <c r="BC37" s="33">
        <f>INDEX($DK$7:$DT$13, MATCH(AY35, $DJ$7:$DJ$13,0), MATCH(BC$6, $DK$6:$DT$6, 0))</f>
        <v>2.341729380925495E-2</v>
      </c>
      <c r="BD37" s="33">
        <f>INDEX($DK$7:$DT$13, MATCH(AY35, $DJ$7:$DJ$13,0), MATCH(BD$6, $DK$6:$DT$6, 0))</f>
        <v>2.2994807121083212E-2</v>
      </c>
      <c r="BE37" s="33">
        <f>INDEX($DK$7:$DT$13, MATCH(AY35, $DJ$7:$DJ$13,0), MATCH(BE$6, $DK$6:$DT$6, 0))</f>
        <v>2.3424478614244241E-2</v>
      </c>
      <c r="BF37" s="33">
        <f>INDEX($DK$7:$DT$13, MATCH(AY35, $DJ$7:$DJ$13,0), MATCH(BF$6, $DK$6:$DT$6, 0))</f>
        <v>2.4464725759565584E-2</v>
      </c>
      <c r="BG37" s="33">
        <f>INDEX($DK$7:$DT$13, MATCH(AY35, $DJ$7:$DJ$13,0), MATCH(BG$6, $DK$6:$DT$6, 0))</f>
        <v>2.623060713588498E-2</v>
      </c>
      <c r="BH37" s="33">
        <f>INDEX($DK$7:$DT$13, MATCH(AY35, $DJ$7:$DJ$13,0), MATCH(BH$6, $DK$6:$DT$6, 0))</f>
        <v>2.7956446153459779E-2</v>
      </c>
      <c r="BI37" s="33">
        <f>INDEX($DK$7:$DT$13, MATCH(AY35, $DJ$7:$DJ$13,0), MATCH(BI$6, $DK$6:$DT$6, 0))</f>
        <v>2.885021585447211E-2</v>
      </c>
      <c r="BJ37" s="77">
        <f>BI37/BI39</f>
        <v>0.43951438515559033</v>
      </c>
      <c r="CI37" s="14">
        <v>41</v>
      </c>
      <c r="CJ37" s="15" t="s">
        <v>108</v>
      </c>
      <c r="CK37" s="37">
        <f t="shared" si="28"/>
        <v>5.3539129386229352E-2</v>
      </c>
      <c r="CL37" s="37">
        <f t="shared" si="28"/>
        <v>5.4884742041712398E-2</v>
      </c>
      <c r="CM37" s="37">
        <f t="shared" si="28"/>
        <v>5.371650297077725E-2</v>
      </c>
      <c r="CN37" s="37">
        <f t="shared" si="28"/>
        <v>5.5071752729056789E-2</v>
      </c>
      <c r="CO37" s="37">
        <f t="shared" si="28"/>
        <v>5.0550795593635248E-2</v>
      </c>
      <c r="CP37" s="37">
        <f t="shared" si="28"/>
        <v>4.396924555502163E-2</v>
      </c>
      <c r="CQ37" s="37">
        <f t="shared" si="28"/>
        <v>5.0911674165285345E-2</v>
      </c>
      <c r="CR37" s="37">
        <f t="shared" si="28"/>
        <v>5.7613168724279837E-2</v>
      </c>
      <c r="CS37" s="37">
        <f t="shared" si="28"/>
        <v>6.4263503397443286E-2</v>
      </c>
      <c r="CT37" s="37">
        <f t="shared" si="28"/>
        <v>6.4920528318782172E-2</v>
      </c>
      <c r="CV37" s="9">
        <f t="shared" si="29"/>
        <v>410</v>
      </c>
      <c r="CW37" s="18" t="str">
        <f t="shared" si="37"/>
        <v>Sevier</v>
      </c>
      <c r="CX37" s="33">
        <f t="shared" si="30"/>
        <v>2.5322561196189558E-2</v>
      </c>
      <c r="CY37" s="33">
        <f t="shared" si="30"/>
        <v>2.4393218685205512E-2</v>
      </c>
      <c r="CZ37" s="33">
        <f t="shared" si="30"/>
        <v>2.1462349945434705E-2</v>
      </c>
      <c r="DA37" s="33">
        <f t="shared" si="30"/>
        <v>2.3304305163743409E-2</v>
      </c>
      <c r="DB37" s="33">
        <f t="shared" si="30"/>
        <v>2.3133414932680538E-2</v>
      </c>
      <c r="DC37" s="33">
        <f t="shared" si="30"/>
        <v>2.0062469966362326E-2</v>
      </c>
      <c r="DD37" s="33">
        <f t="shared" si="30"/>
        <v>2.1785460573052331E-2</v>
      </c>
      <c r="DE37" s="33">
        <f t="shared" si="30"/>
        <v>2.2104644326866547E-2</v>
      </c>
      <c r="DF37" s="33">
        <f t="shared" si="30"/>
        <v>2.8907059771968214E-2</v>
      </c>
      <c r="DG37" s="33">
        <f t="shared" si="30"/>
        <v>2.7199462726662189E-2</v>
      </c>
      <c r="DI37" s="9">
        <f t="shared" si="31"/>
        <v>410</v>
      </c>
      <c r="DJ37" s="18" t="str">
        <f t="shared" si="38"/>
        <v>Sevier</v>
      </c>
      <c r="DK37" s="33">
        <f t="shared" si="32"/>
        <v>2.8216568190039794E-2</v>
      </c>
      <c r="DL37" s="33">
        <f t="shared" si="32"/>
        <v>3.049152335650689E-2</v>
      </c>
      <c r="DM37" s="33">
        <f t="shared" si="32"/>
        <v>3.2254153025342548E-2</v>
      </c>
      <c r="DN37" s="33">
        <f t="shared" si="32"/>
        <v>3.1767447565313384E-2</v>
      </c>
      <c r="DO37" s="33">
        <f t="shared" si="32"/>
        <v>2.7417380660954713E-2</v>
      </c>
      <c r="DP37" s="33">
        <f t="shared" si="32"/>
        <v>2.39067755886593E-2</v>
      </c>
      <c r="DQ37" s="33">
        <f t="shared" si="32"/>
        <v>2.9126213592233011E-2</v>
      </c>
      <c r="DR37" s="33">
        <f t="shared" si="32"/>
        <v>3.5508524397413289E-2</v>
      </c>
      <c r="DS37" s="33">
        <f t="shared" si="32"/>
        <v>3.5356443625475069E-2</v>
      </c>
      <c r="DT37" s="33">
        <f t="shared" si="32"/>
        <v>3.772106559211999E-2</v>
      </c>
      <c r="DV37" s="9">
        <f t="shared" si="33"/>
        <v>410</v>
      </c>
      <c r="DW37" s="18" t="str">
        <f t="shared" si="39"/>
        <v>Sevier</v>
      </c>
      <c r="DX37" s="38">
        <f t="shared" si="40"/>
        <v>210</v>
      </c>
      <c r="DY37" s="38">
        <f t="shared" si="40"/>
        <v>200</v>
      </c>
      <c r="DZ37" s="38">
        <f t="shared" si="34"/>
        <v>177</v>
      </c>
      <c r="EA37" s="38">
        <f t="shared" si="34"/>
        <v>190</v>
      </c>
      <c r="EB37" s="38">
        <f t="shared" si="34"/>
        <v>189</v>
      </c>
      <c r="EC37" s="38">
        <f t="shared" si="34"/>
        <v>167</v>
      </c>
      <c r="ED37" s="38">
        <f t="shared" si="34"/>
        <v>184</v>
      </c>
      <c r="EE37" s="38">
        <f t="shared" si="34"/>
        <v>188</v>
      </c>
      <c r="EF37" s="38">
        <f t="shared" si="34"/>
        <v>251</v>
      </c>
      <c r="EG37" s="38">
        <f t="shared" si="34"/>
        <v>243</v>
      </c>
      <c r="EI37" s="9">
        <f t="shared" si="35"/>
        <v>410</v>
      </c>
      <c r="EJ37" s="18" t="str">
        <f t="shared" si="41"/>
        <v>Sevier</v>
      </c>
      <c r="EK37" s="38">
        <f t="shared" si="42"/>
        <v>234</v>
      </c>
      <c r="EL37" s="38">
        <f t="shared" si="42"/>
        <v>250</v>
      </c>
      <c r="EM37" s="38">
        <f t="shared" si="36"/>
        <v>266</v>
      </c>
      <c r="EN37" s="38">
        <f t="shared" si="36"/>
        <v>259</v>
      </c>
      <c r="EO37" s="38">
        <f t="shared" si="36"/>
        <v>224</v>
      </c>
      <c r="EP37" s="38">
        <f t="shared" si="36"/>
        <v>199</v>
      </c>
      <c r="EQ37" s="38">
        <f t="shared" si="36"/>
        <v>246</v>
      </c>
      <c r="ER37" s="38">
        <f t="shared" si="36"/>
        <v>302</v>
      </c>
      <c r="ES37" s="38">
        <f t="shared" si="36"/>
        <v>307</v>
      </c>
      <c r="ET37" s="38">
        <f t="shared" si="36"/>
        <v>337</v>
      </c>
      <c r="EW37" s="14">
        <v>41</v>
      </c>
      <c r="EX37" s="15" t="s">
        <v>108</v>
      </c>
      <c r="EY37" s="72">
        <v>8293</v>
      </c>
      <c r="EZ37" s="72">
        <v>8199</v>
      </c>
      <c r="FA37" s="72">
        <v>8247</v>
      </c>
      <c r="FB37" s="72">
        <v>8153</v>
      </c>
      <c r="FC37" s="72">
        <v>8170</v>
      </c>
      <c r="FD37" s="72">
        <v>8324</v>
      </c>
      <c r="FE37" s="72">
        <v>8446</v>
      </c>
      <c r="FF37" s="72">
        <v>8505</v>
      </c>
      <c r="FG37" s="72">
        <v>8683</v>
      </c>
      <c r="FH37" s="72">
        <v>8934</v>
      </c>
      <c r="FJ37" s="14">
        <v>41</v>
      </c>
      <c r="FK37" s="15" t="s">
        <v>108</v>
      </c>
      <c r="FL37" s="72">
        <v>444</v>
      </c>
      <c r="FM37" s="72">
        <v>450</v>
      </c>
      <c r="FN37" s="72">
        <v>443</v>
      </c>
      <c r="FO37" s="72">
        <v>449</v>
      </c>
      <c r="FP37" s="72">
        <v>413</v>
      </c>
      <c r="FQ37" s="72">
        <v>366</v>
      </c>
      <c r="FR37" s="72">
        <v>430</v>
      </c>
      <c r="FS37" s="72">
        <v>490</v>
      </c>
      <c r="FT37" s="72">
        <v>558</v>
      </c>
      <c r="FU37" s="72">
        <v>580</v>
      </c>
      <c r="FW37" s="14">
        <v>41</v>
      </c>
      <c r="FX37" s="15" t="s">
        <v>108</v>
      </c>
      <c r="FY37" s="72">
        <v>36</v>
      </c>
      <c r="FZ37" s="72">
        <v>40</v>
      </c>
      <c r="GA37" s="72">
        <v>54</v>
      </c>
      <c r="GB37" s="72">
        <v>95</v>
      </c>
      <c r="GC37" s="72">
        <v>88</v>
      </c>
      <c r="GD37" s="72">
        <v>97</v>
      </c>
      <c r="GE37" s="72">
        <v>76</v>
      </c>
      <c r="GF37" s="72">
        <v>88</v>
      </c>
      <c r="GG37" s="72">
        <v>57</v>
      </c>
      <c r="GH37" s="72">
        <v>60</v>
      </c>
      <c r="GJ37" s="14">
        <v>41</v>
      </c>
      <c r="GK37" s="15" t="s">
        <v>108</v>
      </c>
      <c r="GL37" s="72">
        <v>198</v>
      </c>
      <c r="GM37" s="72">
        <v>210</v>
      </c>
      <c r="GN37" s="72">
        <v>212</v>
      </c>
      <c r="GO37" s="72">
        <v>164</v>
      </c>
      <c r="GP37" s="72">
        <v>136</v>
      </c>
      <c r="GQ37" s="72">
        <v>102</v>
      </c>
      <c r="GR37" s="72">
        <v>170</v>
      </c>
      <c r="GS37" s="72">
        <v>214</v>
      </c>
      <c r="GT37" s="72">
        <v>250</v>
      </c>
      <c r="GU37" s="72">
        <v>277</v>
      </c>
    </row>
    <row r="38" spans="50:203" x14ac:dyDescent="0.25">
      <c r="AX38" s="14"/>
      <c r="AY38" s="32" t="s">
        <v>213</v>
      </c>
      <c r="AZ38" s="33">
        <f>INDEX($CX$7:$DG$13, MATCH(AY35, $CW$7:$CW$13,0), MATCH(AZ$6, $CX$6:$DG$6, 0))</f>
        <v>2.2286051848242873E-2</v>
      </c>
      <c r="BA38" s="33">
        <f>INDEX($CX$7:$DG$13, MATCH(AY35, $CW$7:$CW$13,0), MATCH(BA$6, $CX$6:$DG$6, 0))</f>
        <v>2.3168413427178156E-2</v>
      </c>
      <c r="BB38" s="33">
        <f>INDEX($CX$7:$DG$13, MATCH(AY35, $CW$7:$CW$13,0), MATCH(BB$6, $CX$6:$DG$6, 0))</f>
        <v>2.3240780373065369E-2</v>
      </c>
      <c r="BC38" s="33">
        <f>INDEX($CX$7:$DG$13, MATCH(AY35, $CW$7:$CW$13,0), MATCH(BC$6, $CX$6:$DG$6, 0))</f>
        <v>2.4825237853603997E-2</v>
      </c>
      <c r="BD38" s="33">
        <f>INDEX($CX$7:$DG$13, MATCH(AY35, $CW$7:$CW$13,0), MATCH(BD$6, $CX$6:$DG$6, 0))</f>
        <v>2.5823245600011854E-2</v>
      </c>
      <c r="BE38" s="33">
        <f>INDEX($CX$7:$DG$13, MATCH(AY35, $CW$7:$CW$13,0), MATCH(BE$6, $CX$6:$DG$6, 0))</f>
        <v>2.7876940233828102E-2</v>
      </c>
      <c r="BF38" s="33">
        <f>INDEX($CX$7:$DG$13, MATCH(AY35, $CW$7:$CW$13,0), MATCH(BF$6, $CX$6:$DG$6, 0))</f>
        <v>2.9189599964585578E-2</v>
      </c>
      <c r="BG38" s="33">
        <f>INDEX($CX$7:$DG$13, MATCH(AY35, $CW$7:$CW$13,0), MATCH(BG$6, $CX$6:$DG$6, 0))</f>
        <v>3.1481465532090809E-2</v>
      </c>
      <c r="BH38" s="33">
        <f>INDEX($CX$7:$DG$13, MATCH(AY35, $CW$7:$CW$13,0), MATCH(BH$6, $CX$6:$DG$6, 0))</f>
        <v>3.3619729825511147E-2</v>
      </c>
      <c r="BI38" s="33">
        <f>INDEX($CX$7:$DG$13, MATCH(AY35, $CW$7:$CW$13,0), MATCH(BI$6, $CX$6:$DG$6, 0))</f>
        <v>3.6790902681975761E-2</v>
      </c>
      <c r="BJ38" s="77">
        <f>BI38/BI39</f>
        <v>0.56048561484440962</v>
      </c>
      <c r="CI38" s="14">
        <v>43</v>
      </c>
      <c r="CJ38" s="15" t="s">
        <v>110</v>
      </c>
      <c r="CK38" s="37">
        <f t="shared" si="28"/>
        <v>0.10736539383288066</v>
      </c>
      <c r="CL38" s="37">
        <f t="shared" si="28"/>
        <v>0.11106387501328516</v>
      </c>
      <c r="CM38" s="37">
        <f t="shared" si="28"/>
        <v>0.11470155527532577</v>
      </c>
      <c r="CN38" s="37">
        <f t="shared" si="28"/>
        <v>0.1169202014433311</v>
      </c>
      <c r="CO38" s="37">
        <f t="shared" si="28"/>
        <v>0.11932306137913615</v>
      </c>
      <c r="CP38" s="37">
        <f t="shared" si="28"/>
        <v>0.12133281523217408</v>
      </c>
      <c r="CQ38" s="37">
        <f t="shared" si="28"/>
        <v>0.1335454633111561</v>
      </c>
      <c r="CR38" s="37">
        <f t="shared" si="28"/>
        <v>0.13886417903459902</v>
      </c>
      <c r="CS38" s="37">
        <f t="shared" si="28"/>
        <v>0.13097903056329663</v>
      </c>
      <c r="CT38" s="37">
        <f t="shared" si="28"/>
        <v>0.13687076044269902</v>
      </c>
      <c r="CV38" s="9">
        <f t="shared" si="29"/>
        <v>430</v>
      </c>
      <c r="CW38" s="18" t="str">
        <f t="shared" si="37"/>
        <v>Summit</v>
      </c>
      <c r="CX38" s="33">
        <f t="shared" si="30"/>
        <v>5.4162006710337114E-2</v>
      </c>
      <c r="CY38" s="33">
        <f t="shared" si="30"/>
        <v>5.4787968965883727E-2</v>
      </c>
      <c r="CZ38" s="33">
        <f t="shared" si="30"/>
        <v>5.7849936948297605E-2</v>
      </c>
      <c r="DA38" s="33">
        <f t="shared" si="30"/>
        <v>5.4306629977675096E-2</v>
      </c>
      <c r="DB38" s="33">
        <f t="shared" si="30"/>
        <v>6.1884314220762821E-2</v>
      </c>
      <c r="DC38" s="33">
        <f t="shared" si="30"/>
        <v>6.3289294734796969E-2</v>
      </c>
      <c r="DD38" s="33">
        <f t="shared" si="30"/>
        <v>6.7544113393115418E-2</v>
      </c>
      <c r="DE38" s="33">
        <f t="shared" si="30"/>
        <v>7.177302308160495E-2</v>
      </c>
      <c r="DF38" s="33">
        <f t="shared" si="30"/>
        <v>6.9624012060852489E-2</v>
      </c>
      <c r="DG38" s="33">
        <f t="shared" si="30"/>
        <v>7.8989646554801854E-2</v>
      </c>
      <c r="DI38" s="9">
        <f t="shared" si="31"/>
        <v>430</v>
      </c>
      <c r="DJ38" s="18" t="str">
        <f t="shared" si="38"/>
        <v>Summit</v>
      </c>
      <c r="DK38" s="33">
        <f t="shared" si="32"/>
        <v>5.3203387122543536E-2</v>
      </c>
      <c r="DL38" s="33">
        <f t="shared" si="32"/>
        <v>5.6275906047401424E-2</v>
      </c>
      <c r="DM38" s="33">
        <f t="shared" si="32"/>
        <v>5.6851618327028161E-2</v>
      </c>
      <c r="DN38" s="33">
        <f t="shared" si="32"/>
        <v>6.2613571465655993E-2</v>
      </c>
      <c r="DO38" s="33">
        <f t="shared" si="32"/>
        <v>5.7438747158373327E-2</v>
      </c>
      <c r="DP38" s="33">
        <f t="shared" si="32"/>
        <v>5.8043520497377113E-2</v>
      </c>
      <c r="DQ38" s="33">
        <f t="shared" si="32"/>
        <v>6.6001349918040686E-2</v>
      </c>
      <c r="DR38" s="33">
        <f t="shared" si="32"/>
        <v>6.7091155952994058E-2</v>
      </c>
      <c r="DS38" s="33">
        <f t="shared" si="32"/>
        <v>6.1355018502444153E-2</v>
      </c>
      <c r="DT38" s="33">
        <f t="shared" si="32"/>
        <v>5.7881113887897177E-2</v>
      </c>
      <c r="DV38" s="9">
        <f t="shared" si="33"/>
        <v>430</v>
      </c>
      <c r="DW38" s="18" t="str">
        <f t="shared" si="39"/>
        <v>Summit</v>
      </c>
      <c r="DX38" s="38">
        <f t="shared" si="40"/>
        <v>1017</v>
      </c>
      <c r="DY38" s="38">
        <f t="shared" si="40"/>
        <v>1031</v>
      </c>
      <c r="DZ38" s="38">
        <f t="shared" si="34"/>
        <v>1101</v>
      </c>
      <c r="EA38" s="38">
        <f t="shared" si="34"/>
        <v>1046</v>
      </c>
      <c r="EB38" s="38">
        <f t="shared" si="34"/>
        <v>1225</v>
      </c>
      <c r="EC38" s="38">
        <f t="shared" si="34"/>
        <v>1303</v>
      </c>
      <c r="ED38" s="38">
        <f t="shared" si="34"/>
        <v>1401</v>
      </c>
      <c r="EE38" s="38">
        <f t="shared" si="34"/>
        <v>1533</v>
      </c>
      <c r="EF38" s="38">
        <f t="shared" si="34"/>
        <v>1524</v>
      </c>
      <c r="EG38" s="38">
        <f t="shared" si="34"/>
        <v>1770</v>
      </c>
      <c r="EI38" s="9">
        <f t="shared" si="35"/>
        <v>430</v>
      </c>
      <c r="EJ38" s="18" t="str">
        <f t="shared" si="41"/>
        <v>Summit</v>
      </c>
      <c r="EK38" s="38">
        <f t="shared" si="42"/>
        <v>999</v>
      </c>
      <c r="EL38" s="38">
        <f t="shared" si="42"/>
        <v>1059</v>
      </c>
      <c r="EM38" s="38">
        <f t="shared" si="36"/>
        <v>1082</v>
      </c>
      <c r="EN38" s="38">
        <f t="shared" si="36"/>
        <v>1206</v>
      </c>
      <c r="EO38" s="38">
        <f t="shared" si="36"/>
        <v>1137</v>
      </c>
      <c r="EP38" s="38">
        <f t="shared" si="36"/>
        <v>1195</v>
      </c>
      <c r="EQ38" s="38">
        <f t="shared" si="36"/>
        <v>1369</v>
      </c>
      <c r="ER38" s="38">
        <f t="shared" si="36"/>
        <v>1433</v>
      </c>
      <c r="ES38" s="38">
        <f t="shared" si="36"/>
        <v>1343</v>
      </c>
      <c r="ET38" s="38">
        <f t="shared" si="36"/>
        <v>1297</v>
      </c>
      <c r="EW38" s="14">
        <v>43</v>
      </c>
      <c r="EX38" s="15" t="s">
        <v>110</v>
      </c>
      <c r="EY38" s="72">
        <v>18777</v>
      </c>
      <c r="EZ38" s="72">
        <v>18818</v>
      </c>
      <c r="FA38" s="72">
        <v>19032</v>
      </c>
      <c r="FB38" s="72">
        <v>19261</v>
      </c>
      <c r="FC38" s="72">
        <v>19795</v>
      </c>
      <c r="FD38" s="72">
        <v>20588</v>
      </c>
      <c r="FE38" s="72">
        <v>20742</v>
      </c>
      <c r="FF38" s="72">
        <v>21359</v>
      </c>
      <c r="FG38" s="72">
        <v>21889</v>
      </c>
      <c r="FH38" s="72">
        <v>22408</v>
      </c>
      <c r="FJ38" s="14">
        <v>43</v>
      </c>
      <c r="FK38" s="15" t="s">
        <v>110</v>
      </c>
      <c r="FL38" s="72">
        <v>2016</v>
      </c>
      <c r="FM38" s="72">
        <v>2090</v>
      </c>
      <c r="FN38" s="72">
        <v>2183</v>
      </c>
      <c r="FO38" s="72">
        <v>2252</v>
      </c>
      <c r="FP38" s="72">
        <v>2362</v>
      </c>
      <c r="FQ38" s="72">
        <v>2498</v>
      </c>
      <c r="FR38" s="72">
        <v>2770</v>
      </c>
      <c r="FS38" s="72">
        <v>2966</v>
      </c>
      <c r="FT38" s="72">
        <v>2867</v>
      </c>
      <c r="FU38" s="72">
        <v>3067</v>
      </c>
      <c r="FW38" s="14">
        <v>43</v>
      </c>
      <c r="FX38" s="15" t="s">
        <v>110</v>
      </c>
      <c r="FY38" s="72">
        <v>378</v>
      </c>
      <c r="FZ38" s="72">
        <v>407</v>
      </c>
      <c r="GA38" s="72">
        <v>498</v>
      </c>
      <c r="GB38" s="72">
        <v>642</v>
      </c>
      <c r="GC38" s="72">
        <v>669</v>
      </c>
      <c r="GD38" s="72">
        <v>732</v>
      </c>
      <c r="GE38" s="72">
        <v>795</v>
      </c>
      <c r="GF38" s="72">
        <v>810</v>
      </c>
      <c r="GG38" s="72">
        <v>723</v>
      </c>
      <c r="GH38" s="72">
        <v>672</v>
      </c>
      <c r="GJ38" s="14">
        <v>43</v>
      </c>
      <c r="GK38" s="15" t="s">
        <v>110</v>
      </c>
      <c r="GL38" s="72">
        <v>621</v>
      </c>
      <c r="GM38" s="72">
        <v>652</v>
      </c>
      <c r="GN38" s="72">
        <v>584</v>
      </c>
      <c r="GO38" s="72">
        <v>564</v>
      </c>
      <c r="GP38" s="72">
        <v>468</v>
      </c>
      <c r="GQ38" s="72">
        <v>463</v>
      </c>
      <c r="GR38" s="72">
        <v>574</v>
      </c>
      <c r="GS38" s="72">
        <v>623</v>
      </c>
      <c r="GT38" s="72">
        <v>620</v>
      </c>
      <c r="GU38" s="72">
        <v>625</v>
      </c>
    </row>
    <row r="39" spans="50:203" x14ac:dyDescent="0.25">
      <c r="AX39" s="14"/>
      <c r="AY39" s="32" t="s">
        <v>214</v>
      </c>
      <c r="AZ39" s="34">
        <f t="shared" ref="AZ39:BI39" si="46">SUM(AZ37:AZ38)</f>
        <v>4.824796714234892E-2</v>
      </c>
      <c r="BA39" s="34">
        <f t="shared" si="46"/>
        <v>4.8146251420070105E-2</v>
      </c>
      <c r="BB39" s="34">
        <f t="shared" si="46"/>
        <v>4.7170407587715971E-2</v>
      </c>
      <c r="BC39" s="34">
        <f t="shared" si="46"/>
        <v>4.8242531662858947E-2</v>
      </c>
      <c r="BD39" s="34">
        <f t="shared" si="46"/>
        <v>4.8818052721095066E-2</v>
      </c>
      <c r="BE39" s="34">
        <f t="shared" si="46"/>
        <v>5.1301418848072343E-2</v>
      </c>
      <c r="BF39" s="34">
        <f t="shared" si="46"/>
        <v>5.3654325724151158E-2</v>
      </c>
      <c r="BG39" s="34">
        <f t="shared" si="46"/>
        <v>5.7712072667975789E-2</v>
      </c>
      <c r="BH39" s="34">
        <f t="shared" si="46"/>
        <v>6.1576175978970929E-2</v>
      </c>
      <c r="BI39" s="34">
        <f t="shared" si="46"/>
        <v>6.5641118536447871E-2</v>
      </c>
      <c r="CI39" s="14">
        <v>45</v>
      </c>
      <c r="CJ39" s="15" t="s">
        <v>111</v>
      </c>
      <c r="CK39" s="37">
        <f t="shared" si="28"/>
        <v>4.2640258624217373E-2</v>
      </c>
      <c r="CL39" s="37">
        <f t="shared" si="28"/>
        <v>3.8880186367835481E-2</v>
      </c>
      <c r="CM39" s="37">
        <f t="shared" si="28"/>
        <v>3.7758441765785904E-2</v>
      </c>
      <c r="CN39" s="37">
        <f t="shared" si="28"/>
        <v>3.9799818733498832E-2</v>
      </c>
      <c r="CO39" s="37">
        <f t="shared" si="28"/>
        <v>3.5084965268239079E-2</v>
      </c>
      <c r="CP39" s="37">
        <f t="shared" si="28"/>
        <v>3.8629259445066184E-2</v>
      </c>
      <c r="CQ39" s="37">
        <f t="shared" si="28"/>
        <v>4.1483485514598128E-2</v>
      </c>
      <c r="CR39" s="37">
        <f t="shared" si="28"/>
        <v>4.5706670508572252E-2</v>
      </c>
      <c r="CS39" s="37">
        <f t="shared" si="28"/>
        <v>4.8132838226021157E-2</v>
      </c>
      <c r="CT39" s="37">
        <f t="shared" si="28"/>
        <v>5.2683439532286672E-2</v>
      </c>
      <c r="CV39" s="9">
        <f t="shared" si="29"/>
        <v>450</v>
      </c>
      <c r="CW39" s="18" t="str">
        <f t="shared" si="37"/>
        <v>Tooele</v>
      </c>
      <c r="CX39" s="33">
        <f t="shared" si="30"/>
        <v>2.4716618242828496E-2</v>
      </c>
      <c r="CY39" s="33">
        <f t="shared" si="30"/>
        <v>2.0765554082821224E-2</v>
      </c>
      <c r="CZ39" s="33">
        <f t="shared" si="30"/>
        <v>1.9158617386445278E-2</v>
      </c>
      <c r="DA39" s="33">
        <f t="shared" si="30"/>
        <v>1.7338534893801473E-2</v>
      </c>
      <c r="DB39" s="33">
        <f t="shared" si="30"/>
        <v>1.7974176837643734E-2</v>
      </c>
      <c r="DC39" s="33">
        <f t="shared" si="30"/>
        <v>1.7790298305869642E-2</v>
      </c>
      <c r="DD39" s="33">
        <f t="shared" si="30"/>
        <v>2.2582948183218727E-2</v>
      </c>
      <c r="DE39" s="33">
        <f t="shared" si="30"/>
        <v>2.6473130672813715E-2</v>
      </c>
      <c r="DF39" s="33">
        <f t="shared" si="30"/>
        <v>2.918097106424718E-2</v>
      </c>
      <c r="DG39" s="33">
        <f t="shared" si="30"/>
        <v>3.0710109702423962E-2</v>
      </c>
      <c r="DI39" s="9">
        <f t="shared" si="31"/>
        <v>450</v>
      </c>
      <c r="DJ39" s="18" t="str">
        <f t="shared" si="38"/>
        <v>Tooele</v>
      </c>
      <c r="DK39" s="33">
        <f t="shared" si="32"/>
        <v>1.7923640381388876E-2</v>
      </c>
      <c r="DL39" s="33">
        <f t="shared" si="32"/>
        <v>1.8114632285014257E-2</v>
      </c>
      <c r="DM39" s="33">
        <f t="shared" si="32"/>
        <v>1.8599824379340626E-2</v>
      </c>
      <c r="DN39" s="33">
        <f t="shared" si="32"/>
        <v>2.2461283839697362E-2</v>
      </c>
      <c r="DO39" s="33">
        <f t="shared" si="32"/>
        <v>1.7110788430595346E-2</v>
      </c>
      <c r="DP39" s="33">
        <f t="shared" si="32"/>
        <v>2.0838961139196543E-2</v>
      </c>
      <c r="DQ39" s="33">
        <f t="shared" si="32"/>
        <v>1.8900537331379402E-2</v>
      </c>
      <c r="DR39" s="33">
        <f t="shared" si="32"/>
        <v>1.9233539835758536E-2</v>
      </c>
      <c r="DS39" s="33">
        <f t="shared" si="32"/>
        <v>1.895186716177398E-2</v>
      </c>
      <c r="DT39" s="33">
        <f t="shared" si="32"/>
        <v>2.1973329829862706E-2</v>
      </c>
      <c r="DV39" s="9">
        <f t="shared" si="33"/>
        <v>450</v>
      </c>
      <c r="DW39" s="18" t="str">
        <f t="shared" si="39"/>
        <v>Tooele</v>
      </c>
      <c r="DX39" s="38">
        <f t="shared" si="40"/>
        <v>604</v>
      </c>
      <c r="DY39" s="38">
        <f t="shared" si="40"/>
        <v>517</v>
      </c>
      <c r="DZ39" s="38">
        <f t="shared" si="34"/>
        <v>480</v>
      </c>
      <c r="EA39" s="38">
        <f t="shared" si="34"/>
        <v>440</v>
      </c>
      <c r="EB39" s="38">
        <f t="shared" si="34"/>
        <v>458</v>
      </c>
      <c r="EC39" s="38">
        <f t="shared" si="34"/>
        <v>461</v>
      </c>
      <c r="ED39" s="38">
        <f t="shared" si="34"/>
        <v>601</v>
      </c>
      <c r="EE39" s="38">
        <f t="shared" si="34"/>
        <v>735</v>
      </c>
      <c r="EF39" s="38">
        <f t="shared" si="34"/>
        <v>833</v>
      </c>
      <c r="EG39" s="38">
        <f t="shared" si="34"/>
        <v>935</v>
      </c>
      <c r="EI39" s="9">
        <f t="shared" si="35"/>
        <v>450</v>
      </c>
      <c r="EJ39" s="18" t="str">
        <f t="shared" si="41"/>
        <v>Tooele</v>
      </c>
      <c r="EK39" s="38">
        <f t="shared" si="42"/>
        <v>438</v>
      </c>
      <c r="EL39" s="38">
        <f t="shared" si="42"/>
        <v>451</v>
      </c>
      <c r="EM39" s="38">
        <f t="shared" si="36"/>
        <v>466</v>
      </c>
      <c r="EN39" s="38">
        <f t="shared" si="36"/>
        <v>570</v>
      </c>
      <c r="EO39" s="38">
        <f t="shared" si="36"/>
        <v>436</v>
      </c>
      <c r="EP39" s="38">
        <f t="shared" si="36"/>
        <v>540</v>
      </c>
      <c r="EQ39" s="38">
        <f t="shared" si="36"/>
        <v>503</v>
      </c>
      <c r="ER39" s="38">
        <f t="shared" si="36"/>
        <v>534</v>
      </c>
      <c r="ES39" s="38">
        <f t="shared" si="36"/>
        <v>541</v>
      </c>
      <c r="ET39" s="38">
        <f t="shared" si="36"/>
        <v>669</v>
      </c>
      <c r="EW39" s="14">
        <v>45</v>
      </c>
      <c r="EX39" s="15" t="s">
        <v>111</v>
      </c>
      <c r="EY39" s="72">
        <v>24437</v>
      </c>
      <c r="EZ39" s="72">
        <v>24897</v>
      </c>
      <c r="FA39" s="72">
        <v>25054</v>
      </c>
      <c r="FB39" s="72">
        <v>25377</v>
      </c>
      <c r="FC39" s="72">
        <v>25481</v>
      </c>
      <c r="FD39" s="72">
        <v>25913</v>
      </c>
      <c r="FE39" s="72">
        <v>26613</v>
      </c>
      <c r="FF39" s="72">
        <v>27764</v>
      </c>
      <c r="FG39" s="72">
        <v>28546</v>
      </c>
      <c r="FH39" s="72">
        <v>30446</v>
      </c>
      <c r="FJ39" s="14">
        <v>45</v>
      </c>
      <c r="FK39" s="15" t="s">
        <v>111</v>
      </c>
      <c r="FL39" s="72">
        <v>1042</v>
      </c>
      <c r="FM39" s="72">
        <v>968</v>
      </c>
      <c r="FN39" s="72">
        <v>946</v>
      </c>
      <c r="FO39" s="72">
        <v>1010</v>
      </c>
      <c r="FP39" s="72">
        <v>894</v>
      </c>
      <c r="FQ39" s="72">
        <v>1001</v>
      </c>
      <c r="FR39" s="72">
        <v>1104</v>
      </c>
      <c r="FS39" s="72">
        <v>1269</v>
      </c>
      <c r="FT39" s="72">
        <v>1374</v>
      </c>
      <c r="FU39" s="72">
        <v>1604</v>
      </c>
      <c r="FW39" s="14">
        <v>45</v>
      </c>
      <c r="FX39" s="15" t="s">
        <v>111</v>
      </c>
      <c r="FY39" s="72">
        <v>50</v>
      </c>
      <c r="FZ39" s="72">
        <v>137</v>
      </c>
      <c r="GA39" s="72">
        <v>147</v>
      </c>
      <c r="GB39" s="72">
        <v>185</v>
      </c>
      <c r="GC39" s="72">
        <v>157</v>
      </c>
      <c r="GD39" s="72">
        <v>165</v>
      </c>
      <c r="GE39" s="72">
        <v>69</v>
      </c>
      <c r="GF39" s="72">
        <v>50</v>
      </c>
      <c r="GG39" s="72">
        <v>65</v>
      </c>
      <c r="GH39" s="72">
        <v>76</v>
      </c>
      <c r="GJ39" s="14">
        <v>45</v>
      </c>
      <c r="GK39" s="15" t="s">
        <v>111</v>
      </c>
      <c r="GL39" s="72">
        <v>388</v>
      </c>
      <c r="GM39" s="72">
        <v>314</v>
      </c>
      <c r="GN39" s="72">
        <v>319</v>
      </c>
      <c r="GO39" s="72">
        <v>385</v>
      </c>
      <c r="GP39" s="72">
        <v>279</v>
      </c>
      <c r="GQ39" s="72">
        <v>375</v>
      </c>
      <c r="GR39" s="72">
        <v>434</v>
      </c>
      <c r="GS39" s="72">
        <v>484</v>
      </c>
      <c r="GT39" s="72">
        <v>476</v>
      </c>
      <c r="GU39" s="72">
        <v>593</v>
      </c>
    </row>
    <row r="40" spans="50:203" x14ac:dyDescent="0.25">
      <c r="CI40" s="14">
        <v>47</v>
      </c>
      <c r="CJ40" s="15" t="s">
        <v>112</v>
      </c>
      <c r="CK40" s="37">
        <f t="shared" si="28"/>
        <v>3.6034721715661244E-2</v>
      </c>
      <c r="CL40" s="37">
        <f t="shared" si="28"/>
        <v>3.3869787856620336E-2</v>
      </c>
      <c r="CM40" s="37">
        <f t="shared" si="28"/>
        <v>3.5640459049112554E-2</v>
      </c>
      <c r="CN40" s="37">
        <f t="shared" si="28"/>
        <v>3.7448183798215413E-2</v>
      </c>
      <c r="CO40" s="37">
        <f t="shared" si="28"/>
        <v>3.3353670937563556E-2</v>
      </c>
      <c r="CP40" s="37">
        <f t="shared" si="28"/>
        <v>3.5215903106898372E-2</v>
      </c>
      <c r="CQ40" s="37">
        <f t="shared" si="28"/>
        <v>3.668763102725367E-2</v>
      </c>
      <c r="CR40" s="37">
        <f t="shared" si="28"/>
        <v>3.783856441965186E-2</v>
      </c>
      <c r="CS40" s="37">
        <f t="shared" si="28"/>
        <v>4.4805282306966718E-2</v>
      </c>
      <c r="CT40" s="37">
        <f t="shared" si="28"/>
        <v>3.8275226854062906E-2</v>
      </c>
      <c r="CV40" s="9">
        <f t="shared" si="29"/>
        <v>470</v>
      </c>
      <c r="CW40" s="18" t="str">
        <f t="shared" si="37"/>
        <v>Uintah</v>
      </c>
      <c r="CX40" s="33">
        <f t="shared" si="30"/>
        <v>1.2765336640163397E-2</v>
      </c>
      <c r="CY40" s="33">
        <f t="shared" si="30"/>
        <v>1.3752743233357718E-2</v>
      </c>
      <c r="CZ40" s="33">
        <f t="shared" si="30"/>
        <v>9.8367666975550643E-3</v>
      </c>
      <c r="DA40" s="33">
        <f t="shared" si="30"/>
        <v>1.0960444038502073E-2</v>
      </c>
      <c r="DB40" s="33">
        <f t="shared" si="30"/>
        <v>1.1185682326621925E-2</v>
      </c>
      <c r="DC40" s="33">
        <f t="shared" si="30"/>
        <v>1.2243285939968405E-2</v>
      </c>
      <c r="DD40" s="33">
        <f t="shared" si="30"/>
        <v>1.1726939203354297E-2</v>
      </c>
      <c r="DE40" s="33">
        <f t="shared" si="30"/>
        <v>1.2097587203441092E-2</v>
      </c>
      <c r="DF40" s="33">
        <f t="shared" si="30"/>
        <v>1.5631316534159816E-2</v>
      </c>
      <c r="DG40" s="33">
        <f t="shared" si="30"/>
        <v>1.1530326806304156E-2</v>
      </c>
      <c r="DI40" s="9">
        <f t="shared" si="31"/>
        <v>470</v>
      </c>
      <c r="DJ40" s="18" t="str">
        <f t="shared" si="38"/>
        <v>Uintah</v>
      </c>
      <c r="DK40" s="33">
        <f t="shared" si="32"/>
        <v>2.3269385075497848E-2</v>
      </c>
      <c r="DL40" s="33">
        <f t="shared" si="32"/>
        <v>2.0117044623262619E-2</v>
      </c>
      <c r="DM40" s="33">
        <f t="shared" si="32"/>
        <v>2.5803692351557488E-2</v>
      </c>
      <c r="DN40" s="33">
        <f t="shared" si="32"/>
        <v>2.6487739759713341E-2</v>
      </c>
      <c r="DO40" s="33">
        <f t="shared" si="32"/>
        <v>2.216798861094163E-2</v>
      </c>
      <c r="DP40" s="33">
        <f t="shared" si="32"/>
        <v>2.2972617166929964E-2</v>
      </c>
      <c r="DQ40" s="33">
        <f t="shared" si="32"/>
        <v>2.4960691823899372E-2</v>
      </c>
      <c r="DR40" s="33">
        <f t="shared" si="32"/>
        <v>2.5740977216210766E-2</v>
      </c>
      <c r="DS40" s="33">
        <f t="shared" si="32"/>
        <v>2.9173965772806898E-2</v>
      </c>
      <c r="DT40" s="33">
        <f t="shared" si="32"/>
        <v>2.674490004775875E-2</v>
      </c>
      <c r="DV40" s="9">
        <f t="shared" si="33"/>
        <v>470</v>
      </c>
      <c r="DW40" s="18" t="str">
        <f t="shared" si="39"/>
        <v>Uintah</v>
      </c>
      <c r="DX40" s="38">
        <f t="shared" si="40"/>
        <v>175</v>
      </c>
      <c r="DY40" s="38">
        <f t="shared" si="40"/>
        <v>188</v>
      </c>
      <c r="DZ40" s="38">
        <f t="shared" si="34"/>
        <v>138</v>
      </c>
      <c r="EA40" s="38">
        <f t="shared" si="34"/>
        <v>156</v>
      </c>
      <c r="EB40" s="38">
        <f t="shared" si="34"/>
        <v>165</v>
      </c>
      <c r="EC40" s="38">
        <f t="shared" si="34"/>
        <v>186</v>
      </c>
      <c r="ED40" s="38">
        <f t="shared" si="34"/>
        <v>179</v>
      </c>
      <c r="EE40" s="38">
        <f t="shared" si="34"/>
        <v>180</v>
      </c>
      <c r="EF40" s="38">
        <f t="shared" si="34"/>
        <v>232</v>
      </c>
      <c r="EG40" s="38">
        <f t="shared" si="34"/>
        <v>169</v>
      </c>
      <c r="EI40" s="9">
        <f t="shared" si="35"/>
        <v>470</v>
      </c>
      <c r="EJ40" s="18" t="str">
        <f t="shared" si="41"/>
        <v>Uintah</v>
      </c>
      <c r="EK40" s="38">
        <f t="shared" si="42"/>
        <v>319</v>
      </c>
      <c r="EL40" s="38">
        <f t="shared" si="42"/>
        <v>275</v>
      </c>
      <c r="EM40" s="38">
        <f t="shared" si="36"/>
        <v>362</v>
      </c>
      <c r="EN40" s="38">
        <f t="shared" si="36"/>
        <v>377</v>
      </c>
      <c r="EO40" s="38">
        <f t="shared" si="36"/>
        <v>327</v>
      </c>
      <c r="EP40" s="38">
        <f t="shared" si="36"/>
        <v>349</v>
      </c>
      <c r="EQ40" s="38">
        <f t="shared" si="36"/>
        <v>381</v>
      </c>
      <c r="ER40" s="38">
        <f t="shared" si="36"/>
        <v>383</v>
      </c>
      <c r="ES40" s="38">
        <f t="shared" si="36"/>
        <v>433</v>
      </c>
      <c r="ET40" s="38">
        <f t="shared" si="36"/>
        <v>392</v>
      </c>
      <c r="EW40" s="14">
        <v>47</v>
      </c>
      <c r="EX40" s="15" t="s">
        <v>112</v>
      </c>
      <c r="EY40" s="72">
        <v>13709</v>
      </c>
      <c r="EZ40" s="72">
        <v>13670</v>
      </c>
      <c r="FA40" s="72">
        <v>14029</v>
      </c>
      <c r="FB40" s="72">
        <v>14233</v>
      </c>
      <c r="FC40" s="72">
        <v>14751</v>
      </c>
      <c r="FD40" s="72">
        <v>15192</v>
      </c>
      <c r="FE40" s="72">
        <v>15264</v>
      </c>
      <c r="FF40" s="72">
        <v>14879</v>
      </c>
      <c r="FG40" s="72">
        <v>14842</v>
      </c>
      <c r="FH40" s="72">
        <v>14657</v>
      </c>
      <c r="FJ40" s="14">
        <v>47</v>
      </c>
      <c r="FK40" s="15" t="s">
        <v>112</v>
      </c>
      <c r="FL40" s="72">
        <v>494</v>
      </c>
      <c r="FM40" s="72">
        <v>463</v>
      </c>
      <c r="FN40" s="72">
        <v>500</v>
      </c>
      <c r="FO40" s="72">
        <v>533</v>
      </c>
      <c r="FP40" s="72">
        <v>492</v>
      </c>
      <c r="FQ40" s="72">
        <v>535</v>
      </c>
      <c r="FR40" s="72">
        <v>560</v>
      </c>
      <c r="FS40" s="72">
        <v>563</v>
      </c>
      <c r="FT40" s="72">
        <v>665</v>
      </c>
      <c r="FU40" s="72">
        <v>561</v>
      </c>
      <c r="FW40" s="14">
        <v>47</v>
      </c>
      <c r="FX40" s="15" t="s">
        <v>112</v>
      </c>
      <c r="FY40" s="72">
        <v>154</v>
      </c>
      <c r="FZ40" s="72">
        <v>136</v>
      </c>
      <c r="GA40" s="72">
        <v>158</v>
      </c>
      <c r="GB40" s="72">
        <v>163</v>
      </c>
      <c r="GC40" s="72">
        <v>117</v>
      </c>
      <c r="GD40" s="72">
        <v>115</v>
      </c>
      <c r="GE40" s="72">
        <v>95</v>
      </c>
      <c r="GF40" s="72">
        <v>131</v>
      </c>
      <c r="GG40" s="72">
        <v>190</v>
      </c>
      <c r="GH40" s="72">
        <v>230</v>
      </c>
      <c r="GJ40" s="14">
        <v>47</v>
      </c>
      <c r="GK40" s="15" t="s">
        <v>112</v>
      </c>
      <c r="GL40" s="72">
        <v>165</v>
      </c>
      <c r="GM40" s="72">
        <v>139</v>
      </c>
      <c r="GN40" s="72">
        <v>204</v>
      </c>
      <c r="GO40" s="72">
        <v>214</v>
      </c>
      <c r="GP40" s="72">
        <v>210</v>
      </c>
      <c r="GQ40" s="72">
        <v>234</v>
      </c>
      <c r="GR40" s="72">
        <v>286</v>
      </c>
      <c r="GS40" s="72">
        <v>252</v>
      </c>
      <c r="GT40" s="72">
        <v>243</v>
      </c>
      <c r="GU40" s="72">
        <v>162</v>
      </c>
    </row>
    <row r="41" spans="50:203" x14ac:dyDescent="0.25">
      <c r="AX41" s="14">
        <v>1000</v>
      </c>
      <c r="AY41" s="15" t="s">
        <v>19</v>
      </c>
      <c r="AZ41" s="10"/>
      <c r="BA41" s="10"/>
      <c r="BB41" s="10"/>
      <c r="BC41" s="10"/>
      <c r="BD41" s="10"/>
      <c r="BE41" s="10"/>
      <c r="BF41" s="10"/>
      <c r="BG41" s="10"/>
      <c r="BH41" s="10"/>
      <c r="BI41" s="10"/>
      <c r="CI41" s="14">
        <v>49</v>
      </c>
      <c r="CJ41" s="15" t="s">
        <v>21</v>
      </c>
      <c r="CK41" s="37">
        <f t="shared" si="28"/>
        <v>6.1534608400803381E-2</v>
      </c>
      <c r="CL41" s="37">
        <f t="shared" si="28"/>
        <v>6.0800767872369176E-2</v>
      </c>
      <c r="CM41" s="37">
        <f t="shared" si="28"/>
        <v>5.8871541393838801E-2</v>
      </c>
      <c r="CN41" s="37">
        <f t="shared" si="28"/>
        <v>6.045823160687934E-2</v>
      </c>
      <c r="CO41" s="37">
        <f t="shared" si="28"/>
        <v>6.0480570347225281E-2</v>
      </c>
      <c r="CP41" s="37">
        <f t="shared" si="28"/>
        <v>6.1172555130246269E-2</v>
      </c>
      <c r="CQ41" s="37">
        <f t="shared" si="28"/>
        <v>6.3242199410509195E-2</v>
      </c>
      <c r="CR41" s="37">
        <f t="shared" si="28"/>
        <v>6.6567673448755221E-2</v>
      </c>
      <c r="CS41" s="37">
        <f t="shared" si="28"/>
        <v>6.9060929897210757E-2</v>
      </c>
      <c r="CT41" s="37">
        <f t="shared" si="28"/>
        <v>7.1920743947828158E-2</v>
      </c>
      <c r="CV41" s="9">
        <f t="shared" si="29"/>
        <v>490</v>
      </c>
      <c r="CW41" s="18" t="str">
        <f t="shared" si="37"/>
        <v>Utah</v>
      </c>
      <c r="CX41" s="33">
        <f t="shared" si="30"/>
        <v>3.0329009791786075E-2</v>
      </c>
      <c r="CY41" s="33">
        <f t="shared" si="30"/>
        <v>3.1190155578024313E-2</v>
      </c>
      <c r="CZ41" s="33">
        <f t="shared" si="30"/>
        <v>3.0172177941525161E-2</v>
      </c>
      <c r="DA41" s="33">
        <f t="shared" si="30"/>
        <v>3.2257627791742446E-2</v>
      </c>
      <c r="DB41" s="33">
        <f t="shared" si="30"/>
        <v>3.3239449016415089E-2</v>
      </c>
      <c r="DC41" s="33">
        <f t="shared" si="30"/>
        <v>3.4505098065783682E-2</v>
      </c>
      <c r="DD41" s="33">
        <f t="shared" si="30"/>
        <v>3.5446691736965137E-2</v>
      </c>
      <c r="DE41" s="33">
        <f t="shared" si="30"/>
        <v>3.6988184001010997E-2</v>
      </c>
      <c r="DF41" s="33">
        <f t="shared" si="30"/>
        <v>3.926224279097508E-2</v>
      </c>
      <c r="DG41" s="33">
        <f t="shared" si="30"/>
        <v>4.2109298986150449E-2</v>
      </c>
      <c r="DI41" s="9">
        <f t="shared" si="31"/>
        <v>490</v>
      </c>
      <c r="DJ41" s="18" t="str">
        <f t="shared" si="38"/>
        <v>Utah</v>
      </c>
      <c r="DK41" s="33">
        <f t="shared" si="32"/>
        <v>3.1205598609017306E-2</v>
      </c>
      <c r="DL41" s="33">
        <f t="shared" si="32"/>
        <v>2.9610612294344862E-2</v>
      </c>
      <c r="DM41" s="33">
        <f t="shared" si="32"/>
        <v>2.869936345231364E-2</v>
      </c>
      <c r="DN41" s="33">
        <f t="shared" si="32"/>
        <v>2.8200603815136897E-2</v>
      </c>
      <c r="DO41" s="33">
        <f t="shared" si="32"/>
        <v>2.7241121330810192E-2</v>
      </c>
      <c r="DP41" s="33">
        <f t="shared" si="32"/>
        <v>2.6667457064462587E-2</v>
      </c>
      <c r="DQ41" s="33">
        <f t="shared" si="32"/>
        <v>2.7795507673544058E-2</v>
      </c>
      <c r="DR41" s="33">
        <f t="shared" si="32"/>
        <v>2.9579489447744217E-2</v>
      </c>
      <c r="DS41" s="33">
        <f t="shared" si="32"/>
        <v>2.9798687106235681E-2</v>
      </c>
      <c r="DT41" s="33">
        <f t="shared" si="32"/>
        <v>2.9811444961677716E-2</v>
      </c>
      <c r="DV41" s="9">
        <f t="shared" si="33"/>
        <v>490</v>
      </c>
      <c r="DW41" s="18" t="str">
        <f t="shared" si="39"/>
        <v>Utah</v>
      </c>
      <c r="DX41" s="38">
        <f t="shared" si="40"/>
        <v>6297</v>
      </c>
      <c r="DY41" s="38">
        <f t="shared" si="40"/>
        <v>6694</v>
      </c>
      <c r="DZ41" s="38">
        <f t="shared" si="34"/>
        <v>6617</v>
      </c>
      <c r="EA41" s="38">
        <f t="shared" si="34"/>
        <v>7148</v>
      </c>
      <c r="EB41" s="38">
        <f t="shared" si="34"/>
        <v>7553</v>
      </c>
      <c r="EC41" s="38">
        <f t="shared" si="34"/>
        <v>8149</v>
      </c>
      <c r="ED41" s="38">
        <f t="shared" si="34"/>
        <v>8719</v>
      </c>
      <c r="EE41" s="38">
        <f t="shared" si="34"/>
        <v>9366</v>
      </c>
      <c r="EF41" s="38">
        <f t="shared" si="34"/>
        <v>10401</v>
      </c>
      <c r="EG41" s="38">
        <f t="shared" si="34"/>
        <v>11642</v>
      </c>
      <c r="EI41" s="9">
        <f t="shared" si="35"/>
        <v>490</v>
      </c>
      <c r="EJ41" s="18" t="str">
        <f t="shared" si="41"/>
        <v>Utah</v>
      </c>
      <c r="EK41" s="38">
        <f t="shared" si="42"/>
        <v>6479</v>
      </c>
      <c r="EL41" s="38">
        <f t="shared" si="42"/>
        <v>6355</v>
      </c>
      <c r="EM41" s="38">
        <f t="shared" si="36"/>
        <v>6294</v>
      </c>
      <c r="EN41" s="38">
        <f t="shared" si="36"/>
        <v>6249</v>
      </c>
      <c r="EO41" s="38">
        <f t="shared" si="36"/>
        <v>6190</v>
      </c>
      <c r="EP41" s="38">
        <f t="shared" si="36"/>
        <v>6298</v>
      </c>
      <c r="EQ41" s="38">
        <f t="shared" si="36"/>
        <v>6837</v>
      </c>
      <c r="ER41" s="38">
        <f t="shared" si="36"/>
        <v>7490</v>
      </c>
      <c r="ES41" s="38">
        <f t="shared" si="36"/>
        <v>7894</v>
      </c>
      <c r="ET41" s="38">
        <f t="shared" si="36"/>
        <v>8242</v>
      </c>
      <c r="EW41" s="14">
        <v>49</v>
      </c>
      <c r="EX41" s="15" t="s">
        <v>21</v>
      </c>
      <c r="EY41" s="72">
        <v>207623</v>
      </c>
      <c r="EZ41" s="72">
        <v>214619</v>
      </c>
      <c r="FA41" s="72">
        <v>219308</v>
      </c>
      <c r="FB41" s="72">
        <v>221591</v>
      </c>
      <c r="FC41" s="72">
        <v>227230</v>
      </c>
      <c r="FD41" s="72">
        <v>236168</v>
      </c>
      <c r="FE41" s="72">
        <v>245975</v>
      </c>
      <c r="FF41" s="72">
        <v>253216</v>
      </c>
      <c r="FG41" s="72">
        <v>264911</v>
      </c>
      <c r="FH41" s="72">
        <v>276471</v>
      </c>
      <c r="FJ41" s="14">
        <v>49</v>
      </c>
      <c r="FK41" s="15" t="s">
        <v>21</v>
      </c>
      <c r="FL41" s="72">
        <v>12776</v>
      </c>
      <c r="FM41" s="72">
        <v>13049</v>
      </c>
      <c r="FN41" s="72">
        <v>12911</v>
      </c>
      <c r="FO41" s="72">
        <v>13397</v>
      </c>
      <c r="FP41" s="72">
        <v>13743</v>
      </c>
      <c r="FQ41" s="72">
        <v>14447</v>
      </c>
      <c r="FR41" s="72">
        <v>15556</v>
      </c>
      <c r="FS41" s="72">
        <v>16856</v>
      </c>
      <c r="FT41" s="72">
        <v>18295</v>
      </c>
      <c r="FU41" s="72">
        <v>19884</v>
      </c>
      <c r="FW41" s="14">
        <v>49</v>
      </c>
      <c r="FX41" s="15" t="s">
        <v>21</v>
      </c>
      <c r="FY41" s="72">
        <v>2005</v>
      </c>
      <c r="FZ41" s="72">
        <v>2065</v>
      </c>
      <c r="GA41" s="72">
        <v>2118</v>
      </c>
      <c r="GB41" s="72">
        <v>2203</v>
      </c>
      <c r="GC41" s="72">
        <v>2215</v>
      </c>
      <c r="GD41" s="72">
        <v>2317</v>
      </c>
      <c r="GE41" s="72">
        <v>2441</v>
      </c>
      <c r="GF41" s="72">
        <v>2928</v>
      </c>
      <c r="GG41" s="72">
        <v>3071</v>
      </c>
      <c r="GH41" s="72">
        <v>3265</v>
      </c>
      <c r="GJ41" s="14">
        <v>49</v>
      </c>
      <c r="GK41" s="15" t="s">
        <v>21</v>
      </c>
      <c r="GL41" s="72">
        <v>4474</v>
      </c>
      <c r="GM41" s="72">
        <v>4290</v>
      </c>
      <c r="GN41" s="72">
        <v>4176</v>
      </c>
      <c r="GO41" s="72">
        <v>4046</v>
      </c>
      <c r="GP41" s="72">
        <v>3975</v>
      </c>
      <c r="GQ41" s="72">
        <v>3981</v>
      </c>
      <c r="GR41" s="72">
        <v>4396</v>
      </c>
      <c r="GS41" s="72">
        <v>4562</v>
      </c>
      <c r="GT41" s="72">
        <v>4823</v>
      </c>
      <c r="GU41" s="72">
        <v>4977</v>
      </c>
    </row>
    <row r="42" spans="50:203" x14ac:dyDescent="0.25">
      <c r="AX42" s="10"/>
      <c r="AY42" s="31"/>
      <c r="AZ42" s="2">
        <v>2010</v>
      </c>
      <c r="BA42" s="2">
        <v>2011</v>
      </c>
      <c r="BB42" s="2">
        <v>2012</v>
      </c>
      <c r="BC42" s="2">
        <v>2013</v>
      </c>
      <c r="BD42" s="2">
        <v>2014</v>
      </c>
      <c r="BE42" s="2">
        <v>2015</v>
      </c>
      <c r="BF42" s="2">
        <v>2016</v>
      </c>
      <c r="BG42" s="2">
        <v>2017</v>
      </c>
      <c r="BH42" s="2">
        <v>2018</v>
      </c>
      <c r="BI42" s="2">
        <v>2019</v>
      </c>
      <c r="CI42" s="14">
        <v>51</v>
      </c>
      <c r="CJ42" s="15" t="s">
        <v>113</v>
      </c>
      <c r="CK42" s="37">
        <f t="shared" si="28"/>
        <v>8.8165512005314611E-2</v>
      </c>
      <c r="CL42" s="37">
        <f t="shared" si="28"/>
        <v>7.572760666855044E-2</v>
      </c>
      <c r="CM42" s="37">
        <f t="shared" si="28"/>
        <v>8.6014683223058094E-2</v>
      </c>
      <c r="CN42" s="37">
        <f t="shared" si="28"/>
        <v>8.2647617325255454E-2</v>
      </c>
      <c r="CO42" s="37">
        <f t="shared" si="28"/>
        <v>7.5820212859530306E-2</v>
      </c>
      <c r="CP42" s="37">
        <f t="shared" ref="CL42:CT47" si="47">DC42 + DP42</f>
        <v>6.2954787016597166E-2</v>
      </c>
      <c r="CQ42" s="37">
        <f t="shared" si="47"/>
        <v>6.4785465790490909E-2</v>
      </c>
      <c r="CR42" s="37">
        <f t="shared" si="47"/>
        <v>6.6935826604334892E-2</v>
      </c>
      <c r="CS42" s="37">
        <f t="shared" si="47"/>
        <v>5.4365400161681482E-2</v>
      </c>
      <c r="CT42" s="37">
        <f t="shared" si="47"/>
        <v>7.479780006470399E-2</v>
      </c>
      <c r="CV42" s="9">
        <f t="shared" si="29"/>
        <v>510</v>
      </c>
      <c r="CW42" s="18" t="str">
        <f t="shared" si="37"/>
        <v>Wasatch</v>
      </c>
      <c r="CX42" s="33">
        <f t="shared" si="30"/>
        <v>3.32162854702477E-2</v>
      </c>
      <c r="CY42" s="33">
        <f t="shared" si="30"/>
        <v>3.0328718093623433E-2</v>
      </c>
      <c r="CZ42" s="33">
        <f t="shared" si="30"/>
        <v>3.9789721743859328E-2</v>
      </c>
      <c r="DA42" s="33">
        <f t="shared" si="30"/>
        <v>4.4669499954787958E-2</v>
      </c>
      <c r="DB42" s="33">
        <f t="shared" si="30"/>
        <v>3.7382355528190692E-2</v>
      </c>
      <c r="DC42" s="33">
        <f t="shared" ref="CY42:DG47" si="48">IFERROR(EC42/FD42, 0)</f>
        <v>3.1722671899272338E-2</v>
      </c>
      <c r="DD42" s="33">
        <f t="shared" si="48"/>
        <v>3.3243138770776962E-2</v>
      </c>
      <c r="DE42" s="33">
        <f t="shared" si="48"/>
        <v>3.3928318458705198E-2</v>
      </c>
      <c r="DF42" s="33">
        <f t="shared" si="48"/>
        <v>2.7485852869846401E-2</v>
      </c>
      <c r="DG42" s="33">
        <f t="shared" si="48"/>
        <v>3.9598835328372696E-2</v>
      </c>
      <c r="DI42" s="9">
        <f t="shared" si="31"/>
        <v>510</v>
      </c>
      <c r="DJ42" s="18" t="str">
        <f t="shared" si="38"/>
        <v>Wasatch</v>
      </c>
      <c r="DK42" s="33">
        <f t="shared" si="32"/>
        <v>5.4949226535066904E-2</v>
      </c>
      <c r="DL42" s="33">
        <f t="shared" si="32"/>
        <v>4.5398888574927007E-2</v>
      </c>
      <c r="DM42" s="33">
        <f t="shared" si="32"/>
        <v>4.6224961479198766E-2</v>
      </c>
      <c r="DN42" s="33">
        <f t="shared" si="32"/>
        <v>3.7978117370467496E-2</v>
      </c>
      <c r="DO42" s="33">
        <f t="shared" si="32"/>
        <v>3.8437857331339607E-2</v>
      </c>
      <c r="DP42" s="33">
        <f t="shared" ref="DL42:DT47" si="49">IFERROR(EP42/FD42, 0)</f>
        <v>3.1232115117324832E-2</v>
      </c>
      <c r="DQ42" s="33">
        <f t="shared" si="49"/>
        <v>3.1542327019713955E-2</v>
      </c>
      <c r="DR42" s="33">
        <f t="shared" si="49"/>
        <v>3.3007508145629694E-2</v>
      </c>
      <c r="DS42" s="33">
        <f t="shared" si="49"/>
        <v>2.6879547291835084E-2</v>
      </c>
      <c r="DT42" s="33">
        <f t="shared" si="49"/>
        <v>3.5198964736331287E-2</v>
      </c>
      <c r="DV42" s="9">
        <f t="shared" si="33"/>
        <v>510</v>
      </c>
      <c r="DW42" s="18" t="str">
        <f t="shared" si="39"/>
        <v>Wasatch</v>
      </c>
      <c r="DX42" s="38">
        <f t="shared" si="40"/>
        <v>350</v>
      </c>
      <c r="DY42" s="38">
        <f t="shared" si="40"/>
        <v>322</v>
      </c>
      <c r="DZ42" s="38">
        <f t="shared" si="34"/>
        <v>439</v>
      </c>
      <c r="EA42" s="38">
        <f t="shared" si="34"/>
        <v>494</v>
      </c>
      <c r="EB42" s="38">
        <f t="shared" si="34"/>
        <v>425</v>
      </c>
      <c r="EC42" s="38">
        <f t="shared" si="34"/>
        <v>388</v>
      </c>
      <c r="ED42" s="38">
        <f t="shared" si="34"/>
        <v>430</v>
      </c>
      <c r="EE42" s="38">
        <f t="shared" si="34"/>
        <v>479</v>
      </c>
      <c r="EF42" s="38">
        <f t="shared" si="34"/>
        <v>408</v>
      </c>
      <c r="EG42" s="38">
        <f t="shared" si="34"/>
        <v>612</v>
      </c>
      <c r="EI42" s="9">
        <f t="shared" si="35"/>
        <v>510</v>
      </c>
      <c r="EJ42" s="18" t="str">
        <f t="shared" si="41"/>
        <v>Wasatch</v>
      </c>
      <c r="EK42" s="38">
        <f t="shared" si="42"/>
        <v>579</v>
      </c>
      <c r="EL42" s="38">
        <f t="shared" si="42"/>
        <v>482</v>
      </c>
      <c r="EM42" s="38">
        <f t="shared" si="36"/>
        <v>510</v>
      </c>
      <c r="EN42" s="38">
        <f t="shared" si="36"/>
        <v>420</v>
      </c>
      <c r="EO42" s="38">
        <f t="shared" si="36"/>
        <v>437</v>
      </c>
      <c r="EP42" s="38">
        <f t="shared" si="36"/>
        <v>382</v>
      </c>
      <c r="EQ42" s="38">
        <f t="shared" si="36"/>
        <v>408</v>
      </c>
      <c r="ER42" s="38">
        <f t="shared" si="36"/>
        <v>466</v>
      </c>
      <c r="ES42" s="38">
        <f t="shared" si="36"/>
        <v>399</v>
      </c>
      <c r="ET42" s="38">
        <f t="shared" si="36"/>
        <v>544</v>
      </c>
      <c r="EW42" s="14">
        <v>51</v>
      </c>
      <c r="EX42" s="15" t="s">
        <v>113</v>
      </c>
      <c r="EY42" s="72">
        <v>10537</v>
      </c>
      <c r="EZ42" s="72">
        <v>10617</v>
      </c>
      <c r="FA42" s="72">
        <v>11033</v>
      </c>
      <c r="FB42" s="72">
        <v>11059</v>
      </c>
      <c r="FC42" s="72">
        <v>11369</v>
      </c>
      <c r="FD42" s="72">
        <v>12231</v>
      </c>
      <c r="FE42" s="72">
        <v>12935</v>
      </c>
      <c r="FF42" s="72">
        <v>14118</v>
      </c>
      <c r="FG42" s="72">
        <v>14844</v>
      </c>
      <c r="FH42" s="72">
        <v>15455</v>
      </c>
      <c r="FJ42" s="14">
        <v>51</v>
      </c>
      <c r="FK42" s="15" t="s">
        <v>113</v>
      </c>
      <c r="FL42" s="72">
        <v>929</v>
      </c>
      <c r="FM42" s="72">
        <v>804</v>
      </c>
      <c r="FN42" s="72">
        <v>949</v>
      </c>
      <c r="FO42" s="72">
        <v>914</v>
      </c>
      <c r="FP42" s="72">
        <v>862</v>
      </c>
      <c r="FQ42" s="72">
        <v>770</v>
      </c>
      <c r="FR42" s="72">
        <v>838</v>
      </c>
      <c r="FS42" s="72">
        <v>945</v>
      </c>
      <c r="FT42" s="72">
        <v>807</v>
      </c>
      <c r="FU42" s="72">
        <v>1156</v>
      </c>
      <c r="FW42" s="14">
        <v>51</v>
      </c>
      <c r="FX42" s="15" t="s">
        <v>113</v>
      </c>
      <c r="FY42" s="72">
        <v>209</v>
      </c>
      <c r="FZ42" s="72">
        <v>237</v>
      </c>
      <c r="GA42" s="72">
        <v>273</v>
      </c>
      <c r="GB42" s="72">
        <v>255</v>
      </c>
      <c r="GC42" s="72">
        <v>243</v>
      </c>
      <c r="GD42" s="72">
        <v>224</v>
      </c>
      <c r="GE42" s="72">
        <v>214</v>
      </c>
      <c r="GF42" s="72">
        <v>165</v>
      </c>
      <c r="GG42" s="72">
        <v>109</v>
      </c>
      <c r="GH42" s="72">
        <v>124</v>
      </c>
      <c r="GJ42" s="14">
        <v>51</v>
      </c>
      <c r="GK42" s="15" t="s">
        <v>113</v>
      </c>
      <c r="GL42" s="72">
        <v>370</v>
      </c>
      <c r="GM42" s="72">
        <v>245</v>
      </c>
      <c r="GN42" s="72">
        <v>237</v>
      </c>
      <c r="GO42" s="72">
        <v>165</v>
      </c>
      <c r="GP42" s="72">
        <v>194</v>
      </c>
      <c r="GQ42" s="72">
        <v>158</v>
      </c>
      <c r="GR42" s="72">
        <v>194</v>
      </c>
      <c r="GS42" s="72">
        <v>301</v>
      </c>
      <c r="GT42" s="72">
        <v>290</v>
      </c>
      <c r="GU42" s="72">
        <v>420</v>
      </c>
    </row>
    <row r="43" spans="50:203" x14ac:dyDescent="0.25">
      <c r="AX43" s="14"/>
      <c r="AY43" s="32" t="s">
        <v>212</v>
      </c>
      <c r="AZ43" s="33">
        <f>INDEX($DK$7:$DT$13, MATCH(AY41, $DJ$7:$DJ$13,0), MATCH(AZ$6, $DK$6:$DT$6, 0))</f>
        <v>2.1047978624255847E-2</v>
      </c>
      <c r="BA43" s="33">
        <f>INDEX($DK$7:$DT$13, MATCH(AY41, $DJ$7:$DJ$13,0), MATCH(BA$6, $DK$6:$DT$6, 0))</f>
        <v>2.0816103979428912E-2</v>
      </c>
      <c r="BB43" s="33">
        <f>INDEX($DK$7:$DT$13, MATCH(AY41, $DJ$7:$DJ$13,0), MATCH(BB$6, $DK$6:$DT$6, 0))</f>
        <v>2.0472517696104826E-2</v>
      </c>
      <c r="BC43" s="33">
        <f>INDEX($DK$7:$DT$13, MATCH(AY41, $DJ$7:$DJ$13,0), MATCH(BC$6, $DK$6:$DT$6, 0))</f>
        <v>2.0192652317794119E-2</v>
      </c>
      <c r="BD43" s="33">
        <f>INDEX($DK$7:$DT$13, MATCH(AY41, $DJ$7:$DJ$13,0), MATCH(BD$6, $DK$6:$DT$6, 0))</f>
        <v>1.9783560370130009E-2</v>
      </c>
      <c r="BE43" s="33">
        <f>INDEX($DK$7:$DT$13, MATCH(AY41, $DJ$7:$DJ$13,0), MATCH(BE$6, $DK$6:$DT$6, 0))</f>
        <v>1.9487050415429353E-2</v>
      </c>
      <c r="BF43" s="33">
        <f>INDEX($DK$7:$DT$13, MATCH(AY41, $DJ$7:$DJ$13,0), MATCH(BF$6, $DK$6:$DT$6, 0))</f>
        <v>1.9697243587450841E-2</v>
      </c>
      <c r="BG43" s="33">
        <f>INDEX($DK$7:$DT$13, MATCH(AY41, $DJ$7:$DJ$13,0), MATCH(BG$6, $DK$6:$DT$6, 0))</f>
        <v>1.9903950388286108E-2</v>
      </c>
      <c r="BH43" s="33">
        <f>INDEX($DK$7:$DT$13, MATCH(AY41, $DJ$7:$DJ$13,0), MATCH(BH$6, $DK$6:$DT$6, 0))</f>
        <v>2.0247292699916458E-2</v>
      </c>
      <c r="BI43" s="33">
        <f>INDEX($DK$7:$DT$13, MATCH(AY41, $DJ$7:$DJ$13,0), MATCH(BI$6, $DK$6:$DT$6, 0))</f>
        <v>2.0384909021416535E-2</v>
      </c>
      <c r="BJ43" s="77">
        <f>BI43/BI45</f>
        <v>0.39418561016568049</v>
      </c>
      <c r="CI43" s="14">
        <v>53</v>
      </c>
      <c r="CJ43" s="15" t="s">
        <v>114</v>
      </c>
      <c r="CK43" s="37">
        <f t="shared" ref="CK43:CN47" si="50">CX43 + DK43</f>
        <v>4.9995192769925964E-2</v>
      </c>
      <c r="CL43" s="37">
        <f t="shared" si="47"/>
        <v>4.9627226680325535E-2</v>
      </c>
      <c r="CM43" s="37">
        <f t="shared" si="47"/>
        <v>5.1403572730586947E-2</v>
      </c>
      <c r="CN43" s="37">
        <f t="shared" si="47"/>
        <v>4.7782606220467955E-2</v>
      </c>
      <c r="CO43" s="37">
        <f t="shared" si="47"/>
        <v>4.7665639018626887E-2</v>
      </c>
      <c r="CP43" s="37">
        <f t="shared" si="47"/>
        <v>5.2259762279013092E-2</v>
      </c>
      <c r="CQ43" s="37">
        <f t="shared" si="47"/>
        <v>5.6013319515468646E-2</v>
      </c>
      <c r="CR43" s="37">
        <f t="shared" si="47"/>
        <v>6.0573186528497414E-2</v>
      </c>
      <c r="CS43" s="37">
        <f t="shared" si="47"/>
        <v>8.0261352295409177E-2</v>
      </c>
      <c r="CT43" s="37">
        <f t="shared" si="47"/>
        <v>9.5785722699964659E-2</v>
      </c>
      <c r="CV43" s="9">
        <f t="shared" si="29"/>
        <v>530</v>
      </c>
      <c r="CW43" s="18" t="str">
        <f t="shared" si="37"/>
        <v>Washington</v>
      </c>
      <c r="CX43" s="33">
        <f t="shared" ref="CX43:DA47" si="51">IFERROR(DX43/EY43, 0)</f>
        <v>1.765214883184309E-2</v>
      </c>
      <c r="CY43" s="33">
        <f t="shared" si="48"/>
        <v>1.897065240073606E-2</v>
      </c>
      <c r="CZ43" s="33">
        <f t="shared" si="48"/>
        <v>2.2622177024771189E-2</v>
      </c>
      <c r="DA43" s="33">
        <f t="shared" si="48"/>
        <v>2.4137996470387307E-2</v>
      </c>
      <c r="DB43" s="33">
        <f t="shared" si="48"/>
        <v>2.4275877346821982E-2</v>
      </c>
      <c r="DC43" s="33">
        <f t="shared" si="48"/>
        <v>2.8417018420727292E-2</v>
      </c>
      <c r="DD43" s="33">
        <f t="shared" si="48"/>
        <v>3.3740507296851907E-2</v>
      </c>
      <c r="DE43" s="33">
        <f t="shared" si="48"/>
        <v>3.4715025906735753E-2</v>
      </c>
      <c r="DF43" s="33">
        <f t="shared" si="48"/>
        <v>4.2399575848303395E-2</v>
      </c>
      <c r="DG43" s="33">
        <f t="shared" si="48"/>
        <v>5.0742136883025091E-2</v>
      </c>
      <c r="DI43" s="9">
        <f t="shared" si="31"/>
        <v>530</v>
      </c>
      <c r="DJ43" s="18" t="str">
        <f t="shared" si="38"/>
        <v>Washington</v>
      </c>
      <c r="DK43" s="33">
        <f t="shared" ref="DK43:DN47" si="52">IFERROR(EK43/EY43, 0)</f>
        <v>3.2343043938082877E-2</v>
      </c>
      <c r="DL43" s="33">
        <f t="shared" si="49"/>
        <v>3.0656574279589476E-2</v>
      </c>
      <c r="DM43" s="33">
        <f t="shared" si="49"/>
        <v>2.8781395705815761E-2</v>
      </c>
      <c r="DN43" s="33">
        <f t="shared" si="49"/>
        <v>2.3644609750080651E-2</v>
      </c>
      <c r="DO43" s="33">
        <f t="shared" si="49"/>
        <v>2.3389761671804905E-2</v>
      </c>
      <c r="DP43" s="33">
        <f t="shared" si="49"/>
        <v>2.3842743858285796E-2</v>
      </c>
      <c r="DQ43" s="33">
        <f t="shared" si="49"/>
        <v>2.2272812218616742E-2</v>
      </c>
      <c r="DR43" s="33">
        <f t="shared" si="49"/>
        <v>2.5858160621761658E-2</v>
      </c>
      <c r="DS43" s="33">
        <f t="shared" si="49"/>
        <v>3.786177644710579E-2</v>
      </c>
      <c r="DT43" s="33">
        <f t="shared" si="49"/>
        <v>4.5043585816939569E-2</v>
      </c>
      <c r="DV43" s="9">
        <f t="shared" si="33"/>
        <v>530</v>
      </c>
      <c r="DW43" s="18" t="str">
        <f t="shared" si="39"/>
        <v>Washington</v>
      </c>
      <c r="DX43" s="38">
        <f t="shared" si="40"/>
        <v>918</v>
      </c>
      <c r="DY43" s="38">
        <f t="shared" si="40"/>
        <v>1000</v>
      </c>
      <c r="DZ43" s="38">
        <f t="shared" si="34"/>
        <v>1179</v>
      </c>
      <c r="EA43" s="38">
        <f t="shared" si="34"/>
        <v>1272</v>
      </c>
      <c r="EB43" s="38">
        <f t="shared" si="34"/>
        <v>1315</v>
      </c>
      <c r="EC43" s="38">
        <f t="shared" si="34"/>
        <v>1609</v>
      </c>
      <c r="ED43" s="38">
        <f t="shared" si="34"/>
        <v>1986</v>
      </c>
      <c r="EE43" s="38">
        <f t="shared" si="34"/>
        <v>2144</v>
      </c>
      <c r="EF43" s="38">
        <f t="shared" si="34"/>
        <v>2719</v>
      </c>
      <c r="EG43" s="38">
        <f t="shared" si="34"/>
        <v>3446</v>
      </c>
      <c r="EI43" s="9">
        <f t="shared" si="35"/>
        <v>530</v>
      </c>
      <c r="EJ43" s="18" t="str">
        <f t="shared" si="41"/>
        <v>Washington</v>
      </c>
      <c r="EK43" s="38">
        <f t="shared" si="42"/>
        <v>1682</v>
      </c>
      <c r="EL43" s="38">
        <f t="shared" si="42"/>
        <v>1616</v>
      </c>
      <c r="EM43" s="38">
        <f t="shared" si="36"/>
        <v>1500</v>
      </c>
      <c r="EN43" s="38">
        <f t="shared" si="36"/>
        <v>1246</v>
      </c>
      <c r="EO43" s="38">
        <f t="shared" si="36"/>
        <v>1267</v>
      </c>
      <c r="EP43" s="38">
        <f t="shared" si="36"/>
        <v>1350</v>
      </c>
      <c r="EQ43" s="38">
        <f t="shared" si="36"/>
        <v>1311</v>
      </c>
      <c r="ER43" s="38">
        <f t="shared" si="36"/>
        <v>1597</v>
      </c>
      <c r="ES43" s="38">
        <f t="shared" si="36"/>
        <v>2428</v>
      </c>
      <c r="ET43" s="38">
        <f t="shared" si="36"/>
        <v>3059</v>
      </c>
      <c r="EW43" s="14">
        <v>53</v>
      </c>
      <c r="EX43" s="15" t="s">
        <v>114</v>
      </c>
      <c r="EY43" s="72">
        <v>52005</v>
      </c>
      <c r="EZ43" s="72">
        <v>52713</v>
      </c>
      <c r="FA43" s="72">
        <v>52117</v>
      </c>
      <c r="FB43" s="72">
        <v>52697</v>
      </c>
      <c r="FC43" s="72">
        <v>54169</v>
      </c>
      <c r="FD43" s="72">
        <v>56621</v>
      </c>
      <c r="FE43" s="72">
        <v>58861</v>
      </c>
      <c r="FF43" s="72">
        <v>61760</v>
      </c>
      <c r="FG43" s="72">
        <v>64128</v>
      </c>
      <c r="FH43" s="72">
        <v>67912</v>
      </c>
      <c r="FJ43" s="14">
        <v>53</v>
      </c>
      <c r="FK43" s="15" t="s">
        <v>114</v>
      </c>
      <c r="FL43" s="72">
        <v>2600</v>
      </c>
      <c r="FM43" s="72">
        <v>2616</v>
      </c>
      <c r="FN43" s="72">
        <v>2679</v>
      </c>
      <c r="FO43" s="72">
        <v>2518</v>
      </c>
      <c r="FP43" s="72">
        <v>2582</v>
      </c>
      <c r="FQ43" s="72">
        <v>2959</v>
      </c>
      <c r="FR43" s="72">
        <v>3297</v>
      </c>
      <c r="FS43" s="72">
        <v>3741</v>
      </c>
      <c r="FT43" s="72">
        <v>5147</v>
      </c>
      <c r="FU43" s="72">
        <v>6505</v>
      </c>
      <c r="FW43" s="14">
        <v>53</v>
      </c>
      <c r="FX43" s="15" t="s">
        <v>114</v>
      </c>
      <c r="FY43" s="72">
        <v>695</v>
      </c>
      <c r="FZ43" s="72">
        <v>528</v>
      </c>
      <c r="GA43" s="72">
        <v>501</v>
      </c>
      <c r="GB43" s="72">
        <v>508</v>
      </c>
      <c r="GC43" s="72">
        <v>604</v>
      </c>
      <c r="GD43" s="72">
        <v>601</v>
      </c>
      <c r="GE43" s="72">
        <v>640</v>
      </c>
      <c r="GF43" s="72">
        <v>762</v>
      </c>
      <c r="GG43" s="72">
        <v>1372</v>
      </c>
      <c r="GH43" s="72">
        <v>1672</v>
      </c>
      <c r="GJ43" s="14">
        <v>53</v>
      </c>
      <c r="GK43" s="15" t="s">
        <v>114</v>
      </c>
      <c r="GL43" s="72">
        <v>987</v>
      </c>
      <c r="GM43" s="72">
        <v>1088</v>
      </c>
      <c r="GN43" s="72">
        <v>999</v>
      </c>
      <c r="GO43" s="72">
        <v>738</v>
      </c>
      <c r="GP43" s="72">
        <v>663</v>
      </c>
      <c r="GQ43" s="72">
        <v>749</v>
      </c>
      <c r="GR43" s="72">
        <v>671</v>
      </c>
      <c r="GS43" s="72">
        <v>835</v>
      </c>
      <c r="GT43" s="72">
        <v>1056</v>
      </c>
      <c r="GU43" s="72">
        <v>1387</v>
      </c>
    </row>
    <row r="44" spans="50:203" x14ac:dyDescent="0.25">
      <c r="AX44" s="14"/>
      <c r="AY44" s="32" t="s">
        <v>213</v>
      </c>
      <c r="AZ44" s="33">
        <f>INDEX($CX$7:$DG$13, MATCH(AY41, $CW$7:$CW$13,0), MATCH(AZ$6, $CX$6:$DG$6, 0))</f>
        <v>2.0312996223080911E-2</v>
      </c>
      <c r="BA44" s="33">
        <f>INDEX($CX$7:$DG$13, MATCH(AY41, $CW$7:$CW$13,0), MATCH(BA$6, $CX$6:$DG$6, 0))</f>
        <v>2.1408024991016086E-2</v>
      </c>
      <c r="BB44" s="33">
        <f>INDEX($CX$7:$DG$13, MATCH(AY41, $CW$7:$CW$13,0), MATCH(BB$6, $CX$6:$DG$6, 0))</f>
        <v>2.2257295058283531E-2</v>
      </c>
      <c r="BC44" s="33">
        <f>INDEX($CX$7:$DG$13, MATCH(AY41, $CW$7:$CW$13,0), MATCH(BC$6, $CX$6:$DG$6, 0))</f>
        <v>2.306173195851715E-2</v>
      </c>
      <c r="BD44" s="33">
        <f>INDEX($CX$7:$DG$13, MATCH(AY41, $CW$7:$CW$13,0), MATCH(BD$6, $CX$6:$DG$6, 0))</f>
        <v>2.3882178519691086E-2</v>
      </c>
      <c r="BE44" s="33">
        <f>INDEX($CX$7:$DG$13, MATCH(AY41, $CW$7:$CW$13,0), MATCH(BE$6, $CX$6:$DG$6, 0))</f>
        <v>2.4745543956050879E-2</v>
      </c>
      <c r="BF44" s="33">
        <f>INDEX($CX$7:$DG$13, MATCH(AY41, $CW$7:$CW$13,0), MATCH(BF$6, $CX$6:$DG$6, 0))</f>
        <v>2.5975567556780564E-2</v>
      </c>
      <c r="BG44" s="33">
        <f>INDEX($CX$7:$DG$13, MATCH(AY41, $CW$7:$CW$13,0), MATCH(BG$6, $CX$6:$DG$6, 0))</f>
        <v>2.7440342025342481E-2</v>
      </c>
      <c r="BH44" s="33">
        <f>INDEX($CX$7:$DG$13, MATCH(AY41, $CW$7:$CW$13,0), MATCH(BH$6, $CX$6:$DG$6, 0))</f>
        <v>2.90512497210287E-2</v>
      </c>
      <c r="BI44" s="33">
        <f>INDEX($CX$7:$DG$13, MATCH(AY41, $CW$7:$CW$13,0), MATCH(BI$6, $CX$6:$DG$6, 0))</f>
        <v>3.1329076714512627E-2</v>
      </c>
      <c r="BJ44" s="77">
        <f>BI44/BI45</f>
        <v>0.60581438983431946</v>
      </c>
      <c r="CI44" s="14">
        <v>55</v>
      </c>
      <c r="CJ44" s="15" t="s">
        <v>115</v>
      </c>
      <c r="CK44" s="37">
        <f t="shared" si="50"/>
        <v>6.9368667186282151E-2</v>
      </c>
      <c r="CL44" s="37">
        <f t="shared" si="47"/>
        <v>5.2297939778129958E-2</v>
      </c>
      <c r="CM44" s="37">
        <f t="shared" si="47"/>
        <v>8.892238131122833E-2</v>
      </c>
      <c r="CN44" s="37">
        <f t="shared" si="47"/>
        <v>8.0775444264943458E-2</v>
      </c>
      <c r="CO44" s="37">
        <f t="shared" si="47"/>
        <v>7.7839555202541696E-2</v>
      </c>
      <c r="CP44" s="37">
        <f t="shared" si="47"/>
        <v>7.0502431118314418E-2</v>
      </c>
      <c r="CQ44" s="37">
        <f t="shared" si="47"/>
        <v>7.4407195421095668E-2</v>
      </c>
      <c r="CR44" s="37">
        <f t="shared" si="47"/>
        <v>5.6761268781302165E-2</v>
      </c>
      <c r="CS44" s="37">
        <f t="shared" si="47"/>
        <v>6.4777327935222673E-2</v>
      </c>
      <c r="CT44" s="37">
        <f t="shared" si="47"/>
        <v>9.1845493562231761E-2</v>
      </c>
      <c r="CV44" s="9">
        <f t="shared" si="29"/>
        <v>550</v>
      </c>
      <c r="CW44" s="18" t="str">
        <f t="shared" si="37"/>
        <v>Wayne</v>
      </c>
      <c r="CX44" s="33">
        <f t="shared" si="51"/>
        <v>2.3382696804364771E-2</v>
      </c>
      <c r="CY44" s="33">
        <f t="shared" si="48"/>
        <v>1.5055467511885896E-2</v>
      </c>
      <c r="CZ44" s="33">
        <f t="shared" si="48"/>
        <v>3.6925395629238883E-2</v>
      </c>
      <c r="DA44" s="33">
        <f t="shared" si="48"/>
        <v>3.4733441033925685E-2</v>
      </c>
      <c r="DB44" s="33">
        <f t="shared" si="48"/>
        <v>3.8919777601270848E-2</v>
      </c>
      <c r="DC44" s="33">
        <f t="shared" si="48"/>
        <v>3.0794165316045379E-2</v>
      </c>
      <c r="DD44" s="33">
        <f t="shared" si="48"/>
        <v>2.9435813573180702E-2</v>
      </c>
      <c r="DE44" s="33">
        <f t="shared" si="48"/>
        <v>2.5041736227045076E-2</v>
      </c>
      <c r="DF44" s="33">
        <f t="shared" si="48"/>
        <v>2.7530364372469637E-2</v>
      </c>
      <c r="DG44" s="33">
        <f t="shared" si="48"/>
        <v>4.5493562231759654E-2</v>
      </c>
      <c r="DI44" s="9">
        <f t="shared" si="31"/>
        <v>550</v>
      </c>
      <c r="DJ44" s="18" t="str">
        <f t="shared" si="38"/>
        <v>Wayne</v>
      </c>
      <c r="DK44" s="33">
        <f t="shared" si="52"/>
        <v>4.5985970381917381E-2</v>
      </c>
      <c r="DL44" s="33">
        <f t="shared" si="49"/>
        <v>3.724247226624406E-2</v>
      </c>
      <c r="DM44" s="33">
        <f t="shared" si="49"/>
        <v>5.1996985681989447E-2</v>
      </c>
      <c r="DN44" s="33">
        <f t="shared" si="49"/>
        <v>4.6042003231017772E-2</v>
      </c>
      <c r="DO44" s="33">
        <f t="shared" si="49"/>
        <v>3.8919777601270848E-2</v>
      </c>
      <c r="DP44" s="33">
        <f t="shared" si="49"/>
        <v>3.9708265802269042E-2</v>
      </c>
      <c r="DQ44" s="33">
        <f t="shared" si="49"/>
        <v>4.4971381847914965E-2</v>
      </c>
      <c r="DR44" s="33">
        <f t="shared" si="49"/>
        <v>3.1719532554257093E-2</v>
      </c>
      <c r="DS44" s="33">
        <f t="shared" si="49"/>
        <v>3.724696356275304E-2</v>
      </c>
      <c r="DT44" s="33">
        <f t="shared" si="49"/>
        <v>4.63519313304721E-2</v>
      </c>
      <c r="DV44" s="9">
        <f t="shared" si="33"/>
        <v>550</v>
      </c>
      <c r="DW44" s="18" t="str">
        <f t="shared" si="39"/>
        <v>Wayne</v>
      </c>
      <c r="DX44" s="38">
        <f t="shared" si="40"/>
        <v>30</v>
      </c>
      <c r="DY44" s="38">
        <f t="shared" si="40"/>
        <v>19</v>
      </c>
      <c r="DZ44" s="38">
        <f t="shared" si="34"/>
        <v>49</v>
      </c>
      <c r="EA44" s="38">
        <f t="shared" si="34"/>
        <v>43</v>
      </c>
      <c r="EB44" s="38">
        <f t="shared" si="34"/>
        <v>49</v>
      </c>
      <c r="EC44" s="38">
        <f t="shared" si="34"/>
        <v>38</v>
      </c>
      <c r="ED44" s="38">
        <f t="shared" si="34"/>
        <v>36</v>
      </c>
      <c r="EE44" s="38">
        <f t="shared" si="34"/>
        <v>30</v>
      </c>
      <c r="EF44" s="38">
        <f t="shared" si="34"/>
        <v>34</v>
      </c>
      <c r="EG44" s="38">
        <f t="shared" si="34"/>
        <v>53</v>
      </c>
      <c r="EI44" s="9">
        <f t="shared" si="35"/>
        <v>550</v>
      </c>
      <c r="EJ44" s="18" t="str">
        <f t="shared" si="41"/>
        <v>Wayne</v>
      </c>
      <c r="EK44" s="38">
        <f t="shared" si="42"/>
        <v>59</v>
      </c>
      <c r="EL44" s="38">
        <f t="shared" si="42"/>
        <v>47</v>
      </c>
      <c r="EM44" s="38">
        <f t="shared" si="36"/>
        <v>69</v>
      </c>
      <c r="EN44" s="38">
        <f t="shared" si="36"/>
        <v>57</v>
      </c>
      <c r="EO44" s="38">
        <f t="shared" si="36"/>
        <v>49</v>
      </c>
      <c r="EP44" s="38">
        <f t="shared" si="36"/>
        <v>49</v>
      </c>
      <c r="EQ44" s="38">
        <f t="shared" si="36"/>
        <v>55</v>
      </c>
      <c r="ER44" s="38">
        <f t="shared" si="36"/>
        <v>38</v>
      </c>
      <c r="ES44" s="38">
        <f t="shared" si="36"/>
        <v>46</v>
      </c>
      <c r="ET44" s="38">
        <f t="shared" si="36"/>
        <v>54</v>
      </c>
      <c r="EW44" s="14">
        <v>55</v>
      </c>
      <c r="EX44" s="15" t="s">
        <v>115</v>
      </c>
      <c r="EY44" s="72">
        <v>1283</v>
      </c>
      <c r="EZ44" s="72">
        <v>1262</v>
      </c>
      <c r="FA44" s="72">
        <v>1327</v>
      </c>
      <c r="FB44" s="72">
        <v>1238</v>
      </c>
      <c r="FC44" s="72">
        <v>1259</v>
      </c>
      <c r="FD44" s="72">
        <v>1234</v>
      </c>
      <c r="FE44" s="72">
        <v>1223</v>
      </c>
      <c r="FF44" s="72">
        <v>1198</v>
      </c>
      <c r="FG44" s="72">
        <v>1235</v>
      </c>
      <c r="FH44" s="72">
        <v>1165</v>
      </c>
      <c r="FJ44" s="14">
        <v>55</v>
      </c>
      <c r="FK44" s="15" t="s">
        <v>115</v>
      </c>
      <c r="FL44" s="72">
        <v>89</v>
      </c>
      <c r="FM44" s="72">
        <v>66</v>
      </c>
      <c r="FN44" s="72">
        <v>118</v>
      </c>
      <c r="FO44" s="72">
        <v>100</v>
      </c>
      <c r="FP44" s="72">
        <v>98</v>
      </c>
      <c r="FQ44" s="72">
        <v>87</v>
      </c>
      <c r="FR44" s="72">
        <v>91</v>
      </c>
      <c r="FS44" s="72">
        <v>68</v>
      </c>
      <c r="FT44" s="72">
        <v>80</v>
      </c>
      <c r="FU44" s="72">
        <v>107</v>
      </c>
      <c r="FW44" s="14">
        <v>55</v>
      </c>
      <c r="FX44" s="15" t="s">
        <v>115</v>
      </c>
      <c r="FY44" s="72">
        <v>18</v>
      </c>
      <c r="FZ44" s="72">
        <v>11</v>
      </c>
      <c r="GA44" s="72">
        <v>15</v>
      </c>
      <c r="GB44" s="72">
        <v>11</v>
      </c>
      <c r="GC44" s="72">
        <v>7</v>
      </c>
      <c r="GD44" s="72">
        <v>7</v>
      </c>
      <c r="GE44" s="72">
        <v>17</v>
      </c>
      <c r="GF44" s="72">
        <v>15</v>
      </c>
      <c r="GG44" s="72">
        <v>14</v>
      </c>
      <c r="GH44" s="72">
        <v>29</v>
      </c>
      <c r="GJ44" s="14">
        <v>55</v>
      </c>
      <c r="GK44" s="15" t="s">
        <v>115</v>
      </c>
      <c r="GL44" s="72">
        <v>41</v>
      </c>
      <c r="GM44" s="72">
        <v>36</v>
      </c>
      <c r="GN44" s="72">
        <v>54</v>
      </c>
      <c r="GO44" s="72">
        <v>46</v>
      </c>
      <c r="GP44" s="72">
        <v>42</v>
      </c>
      <c r="GQ44" s="72">
        <v>42</v>
      </c>
      <c r="GR44" s="72">
        <v>38</v>
      </c>
      <c r="GS44" s="72">
        <v>23</v>
      </c>
      <c r="GT44" s="72">
        <v>32</v>
      </c>
      <c r="GU44" s="72">
        <v>25</v>
      </c>
    </row>
    <row r="45" spans="50:203" x14ac:dyDescent="0.25">
      <c r="AX45" s="14"/>
      <c r="AY45" s="32" t="s">
        <v>214</v>
      </c>
      <c r="AZ45" s="34">
        <f t="shared" ref="AZ45:BI45" si="53">SUM(AZ43:AZ44)</f>
        <v>4.1360974847336758E-2</v>
      </c>
      <c r="BA45" s="34">
        <f t="shared" si="53"/>
        <v>4.2224128970445002E-2</v>
      </c>
      <c r="BB45" s="34">
        <f t="shared" si="53"/>
        <v>4.2729812754388356E-2</v>
      </c>
      <c r="BC45" s="34">
        <f t="shared" si="53"/>
        <v>4.3254384276311272E-2</v>
      </c>
      <c r="BD45" s="34">
        <f t="shared" si="53"/>
        <v>4.3665738889821094E-2</v>
      </c>
      <c r="BE45" s="34">
        <f t="shared" si="53"/>
        <v>4.4232594371480236E-2</v>
      </c>
      <c r="BF45" s="34">
        <f t="shared" si="53"/>
        <v>4.5672811144231405E-2</v>
      </c>
      <c r="BG45" s="34">
        <f t="shared" si="53"/>
        <v>4.7344292413628586E-2</v>
      </c>
      <c r="BH45" s="34">
        <f t="shared" si="53"/>
        <v>4.9298542420945154E-2</v>
      </c>
      <c r="BI45" s="34">
        <f t="shared" si="53"/>
        <v>5.1713985735929162E-2</v>
      </c>
      <c r="CI45" s="14">
        <v>57</v>
      </c>
      <c r="CJ45" s="15" t="s">
        <v>116</v>
      </c>
      <c r="CK45" s="37">
        <f t="shared" si="50"/>
        <v>3.1489477574201577E-2</v>
      </c>
      <c r="CL45" s="37">
        <f t="shared" si="47"/>
        <v>3.4236569958111238E-2</v>
      </c>
      <c r="CM45" s="37">
        <f t="shared" si="47"/>
        <v>3.2300392701271288E-2</v>
      </c>
      <c r="CN45" s="37">
        <f t="shared" si="47"/>
        <v>3.3006032235352326E-2</v>
      </c>
      <c r="CO45" s="37">
        <f t="shared" si="47"/>
        <v>3.572294663010428E-2</v>
      </c>
      <c r="CP45" s="37">
        <f t="shared" si="47"/>
        <v>4.1130466022458248E-2</v>
      </c>
      <c r="CQ45" s="37">
        <f t="shared" si="47"/>
        <v>4.1244982444167064E-2</v>
      </c>
      <c r="CR45" s="37">
        <f t="shared" si="47"/>
        <v>4.6252189141856394E-2</v>
      </c>
      <c r="CS45" s="37">
        <f t="shared" si="47"/>
        <v>4.8962571023330473E-2</v>
      </c>
      <c r="CT45" s="37">
        <f t="shared" si="47"/>
        <v>5.4330715151115538E-2</v>
      </c>
      <c r="CV45" s="9">
        <f t="shared" si="29"/>
        <v>570</v>
      </c>
      <c r="CW45" s="18" t="str">
        <f t="shared" si="37"/>
        <v>Weber</v>
      </c>
      <c r="CX45" s="33">
        <f t="shared" si="51"/>
        <v>1.4684716225152682E-2</v>
      </c>
      <c r="CY45" s="33">
        <f t="shared" si="48"/>
        <v>1.655235128520156E-2</v>
      </c>
      <c r="CZ45" s="33">
        <f t="shared" si="48"/>
        <v>1.6069374055092279E-2</v>
      </c>
      <c r="DA45" s="33">
        <f t="shared" si="48"/>
        <v>1.7601948583281003E-2</v>
      </c>
      <c r="DB45" s="33">
        <f t="shared" si="48"/>
        <v>1.8449083142126961E-2</v>
      </c>
      <c r="DC45" s="33">
        <f t="shared" si="48"/>
        <v>2.2089777720460221E-2</v>
      </c>
      <c r="DD45" s="33">
        <f t="shared" si="48"/>
        <v>2.2162555339038603E-2</v>
      </c>
      <c r="DE45" s="33">
        <f t="shared" si="48"/>
        <v>2.447460595446585E-2</v>
      </c>
      <c r="DF45" s="33">
        <f t="shared" si="48"/>
        <v>2.716085032655869E-2</v>
      </c>
      <c r="DG45" s="33">
        <f t="shared" si="48"/>
        <v>3.1508847697620558E-2</v>
      </c>
      <c r="DI45" s="9">
        <f t="shared" si="31"/>
        <v>570</v>
      </c>
      <c r="DJ45" s="18" t="str">
        <f t="shared" si="38"/>
        <v>Weber</v>
      </c>
      <c r="DK45" s="33">
        <f t="shared" si="52"/>
        <v>1.6804761349048899E-2</v>
      </c>
      <c r="DL45" s="33">
        <f t="shared" si="49"/>
        <v>1.7684218672909674E-2</v>
      </c>
      <c r="DM45" s="33">
        <f t="shared" si="49"/>
        <v>1.6231018646179006E-2</v>
      </c>
      <c r="DN45" s="33">
        <f t="shared" si="49"/>
        <v>1.5404083652071321E-2</v>
      </c>
      <c r="DO45" s="33">
        <f t="shared" si="49"/>
        <v>1.7273863487977315E-2</v>
      </c>
      <c r="DP45" s="33">
        <f t="shared" si="49"/>
        <v>1.9040688301998027E-2</v>
      </c>
      <c r="DQ45" s="33">
        <f t="shared" si="49"/>
        <v>1.9082427105128457E-2</v>
      </c>
      <c r="DR45" s="33">
        <f t="shared" si="49"/>
        <v>2.1777583187390544E-2</v>
      </c>
      <c r="DS45" s="33">
        <f t="shared" si="49"/>
        <v>2.1801720696771783E-2</v>
      </c>
      <c r="DT45" s="33">
        <f t="shared" si="49"/>
        <v>2.2821867453494984E-2</v>
      </c>
      <c r="DV45" s="9">
        <f t="shared" si="33"/>
        <v>570</v>
      </c>
      <c r="DW45" s="18" t="str">
        <f t="shared" si="39"/>
        <v>Weber</v>
      </c>
      <c r="DX45" s="38">
        <f t="shared" si="40"/>
        <v>1510</v>
      </c>
      <c r="DY45" s="38">
        <f t="shared" si="40"/>
        <v>1711</v>
      </c>
      <c r="DZ45" s="38">
        <f t="shared" si="34"/>
        <v>1690</v>
      </c>
      <c r="EA45" s="38">
        <f t="shared" si="34"/>
        <v>1850</v>
      </c>
      <c r="EB45" s="38">
        <f t="shared" si="34"/>
        <v>1978</v>
      </c>
      <c r="EC45" s="38">
        <f t="shared" si="34"/>
        <v>2398</v>
      </c>
      <c r="ED45" s="38">
        <f t="shared" si="34"/>
        <v>2468</v>
      </c>
      <c r="EE45" s="38">
        <f t="shared" si="34"/>
        <v>2795</v>
      </c>
      <c r="EF45" s="38">
        <f t="shared" si="34"/>
        <v>3198</v>
      </c>
      <c r="EG45" s="38">
        <f t="shared" si="34"/>
        <v>3823</v>
      </c>
      <c r="EI45" s="9">
        <f t="shared" si="35"/>
        <v>570</v>
      </c>
      <c r="EJ45" s="18" t="str">
        <f t="shared" si="41"/>
        <v>Weber</v>
      </c>
      <c r="EK45" s="38">
        <f t="shared" si="42"/>
        <v>1728</v>
      </c>
      <c r="EL45" s="38">
        <f t="shared" si="42"/>
        <v>1828</v>
      </c>
      <c r="EM45" s="38">
        <f t="shared" si="36"/>
        <v>1707</v>
      </c>
      <c r="EN45" s="38">
        <f t="shared" si="36"/>
        <v>1619</v>
      </c>
      <c r="EO45" s="38">
        <f t="shared" si="36"/>
        <v>1852</v>
      </c>
      <c r="EP45" s="38">
        <f t="shared" si="36"/>
        <v>2067</v>
      </c>
      <c r="EQ45" s="38">
        <f t="shared" si="36"/>
        <v>2125</v>
      </c>
      <c r="ER45" s="38">
        <f t="shared" si="36"/>
        <v>2487</v>
      </c>
      <c r="ES45" s="38">
        <f t="shared" si="36"/>
        <v>2567</v>
      </c>
      <c r="ET45" s="38">
        <f t="shared" si="36"/>
        <v>2769</v>
      </c>
      <c r="EW45" s="14">
        <v>57</v>
      </c>
      <c r="EX45" s="15" t="s">
        <v>116</v>
      </c>
      <c r="EY45" s="72">
        <v>102828</v>
      </c>
      <c r="EZ45" s="72">
        <v>103369</v>
      </c>
      <c r="FA45" s="72">
        <v>105169</v>
      </c>
      <c r="FB45" s="72">
        <v>105102</v>
      </c>
      <c r="FC45" s="72">
        <v>107214</v>
      </c>
      <c r="FD45" s="72">
        <v>108557</v>
      </c>
      <c r="FE45" s="72">
        <v>111359</v>
      </c>
      <c r="FF45" s="72">
        <v>114200</v>
      </c>
      <c r="FG45" s="72">
        <v>117743</v>
      </c>
      <c r="FH45" s="72">
        <v>121331</v>
      </c>
      <c r="FJ45" s="14">
        <v>57</v>
      </c>
      <c r="FK45" s="15" t="s">
        <v>116</v>
      </c>
      <c r="FL45" s="72">
        <v>3238</v>
      </c>
      <c r="FM45" s="72">
        <v>3539</v>
      </c>
      <c r="FN45" s="72">
        <v>3397</v>
      </c>
      <c r="FO45" s="72">
        <v>3469</v>
      </c>
      <c r="FP45" s="72">
        <v>3830</v>
      </c>
      <c r="FQ45" s="72">
        <v>4465</v>
      </c>
      <c r="FR45" s="72">
        <v>4593</v>
      </c>
      <c r="FS45" s="72">
        <v>5282</v>
      </c>
      <c r="FT45" s="72">
        <v>5765</v>
      </c>
      <c r="FU45" s="72">
        <v>6592</v>
      </c>
      <c r="FW45" s="14">
        <v>57</v>
      </c>
      <c r="FX45" s="15" t="s">
        <v>116</v>
      </c>
      <c r="FY45" s="72">
        <v>537</v>
      </c>
      <c r="FZ45" s="72">
        <v>582</v>
      </c>
      <c r="GA45" s="72">
        <v>573</v>
      </c>
      <c r="GB45" s="72">
        <v>534</v>
      </c>
      <c r="GC45" s="72">
        <v>666</v>
      </c>
      <c r="GD45" s="72">
        <v>846</v>
      </c>
      <c r="GE45" s="72">
        <v>923</v>
      </c>
      <c r="GF45" s="72">
        <v>1103</v>
      </c>
      <c r="GG45" s="72">
        <v>1229</v>
      </c>
      <c r="GH45" s="72">
        <v>1324</v>
      </c>
      <c r="GJ45" s="14">
        <v>57</v>
      </c>
      <c r="GK45" s="15" t="s">
        <v>116</v>
      </c>
      <c r="GL45" s="72">
        <v>1191</v>
      </c>
      <c r="GM45" s="72">
        <v>1246</v>
      </c>
      <c r="GN45" s="72">
        <v>1134</v>
      </c>
      <c r="GO45" s="72">
        <v>1085</v>
      </c>
      <c r="GP45" s="72">
        <v>1186</v>
      </c>
      <c r="GQ45" s="72">
        <v>1221</v>
      </c>
      <c r="GR45" s="72">
        <v>1202</v>
      </c>
      <c r="GS45" s="72">
        <v>1384</v>
      </c>
      <c r="GT45" s="72">
        <v>1338</v>
      </c>
      <c r="GU45" s="72">
        <v>1445</v>
      </c>
    </row>
    <row r="46" spans="50:203" x14ac:dyDescent="0.25">
      <c r="CI46" s="14">
        <v>1049</v>
      </c>
      <c r="CJ46" s="15" t="s">
        <v>118</v>
      </c>
      <c r="CK46" s="34">
        <f t="shared" si="50"/>
        <v>4.824796714234892E-2</v>
      </c>
      <c r="CL46" s="34">
        <f t="shared" si="50"/>
        <v>4.8146251420070105E-2</v>
      </c>
      <c r="CM46" s="34">
        <f t="shared" si="50"/>
        <v>4.7170407587715971E-2</v>
      </c>
      <c r="CN46" s="34">
        <f t="shared" si="50"/>
        <v>4.8242531662858947E-2</v>
      </c>
      <c r="CO46" s="34">
        <f t="shared" si="47"/>
        <v>4.8818052721095066E-2</v>
      </c>
      <c r="CP46" s="34">
        <f t="shared" si="47"/>
        <v>5.1301418848072343E-2</v>
      </c>
      <c r="CQ46" s="34">
        <f t="shared" si="47"/>
        <v>5.3654325724151158E-2</v>
      </c>
      <c r="CR46" s="34">
        <f t="shared" si="47"/>
        <v>5.7712072667975789E-2</v>
      </c>
      <c r="CS46" s="34">
        <f t="shared" si="47"/>
        <v>6.1576175978970929E-2</v>
      </c>
      <c r="CT46" s="34">
        <f t="shared" si="47"/>
        <v>6.5641118536447871E-2</v>
      </c>
      <c r="CV46" s="9">
        <f t="shared" si="29"/>
        <v>10490</v>
      </c>
      <c r="CW46" s="18" t="str">
        <f t="shared" si="37"/>
        <v>State of Utah</v>
      </c>
      <c r="CX46" s="35">
        <f t="shared" si="51"/>
        <v>2.2286051848242873E-2</v>
      </c>
      <c r="CY46" s="35">
        <f t="shared" si="51"/>
        <v>2.3168413427178156E-2</v>
      </c>
      <c r="CZ46" s="35">
        <f t="shared" si="51"/>
        <v>2.3240780373065369E-2</v>
      </c>
      <c r="DA46" s="35">
        <f t="shared" si="51"/>
        <v>2.4825237853603997E-2</v>
      </c>
      <c r="DB46" s="35">
        <f t="shared" si="48"/>
        <v>2.5823245600011854E-2</v>
      </c>
      <c r="DC46" s="35">
        <f t="shared" si="48"/>
        <v>2.7876940233828102E-2</v>
      </c>
      <c r="DD46" s="35">
        <f t="shared" si="48"/>
        <v>2.9189599964585578E-2</v>
      </c>
      <c r="DE46" s="35">
        <f t="shared" si="48"/>
        <v>3.1481465532090809E-2</v>
      </c>
      <c r="DF46" s="35">
        <f t="shared" si="48"/>
        <v>3.3619729825511147E-2</v>
      </c>
      <c r="DG46" s="35">
        <f t="shared" si="48"/>
        <v>3.6790902681975761E-2</v>
      </c>
      <c r="DI46" s="9">
        <f t="shared" si="31"/>
        <v>10490</v>
      </c>
      <c r="DJ46" s="18" t="str">
        <f t="shared" si="38"/>
        <v>State of Utah</v>
      </c>
      <c r="DK46" s="35">
        <f t="shared" si="52"/>
        <v>2.5961915294106047E-2</v>
      </c>
      <c r="DL46" s="35">
        <f t="shared" si="52"/>
        <v>2.4977837992891952E-2</v>
      </c>
      <c r="DM46" s="35">
        <f t="shared" si="52"/>
        <v>2.3929627214650598E-2</v>
      </c>
      <c r="DN46" s="35">
        <f t="shared" si="52"/>
        <v>2.341729380925495E-2</v>
      </c>
      <c r="DO46" s="35">
        <f t="shared" si="49"/>
        <v>2.2994807121083212E-2</v>
      </c>
      <c r="DP46" s="35">
        <f t="shared" si="49"/>
        <v>2.3424478614244241E-2</v>
      </c>
      <c r="DQ46" s="35">
        <f t="shared" si="49"/>
        <v>2.4464725759565584E-2</v>
      </c>
      <c r="DR46" s="35">
        <f t="shared" si="49"/>
        <v>2.623060713588498E-2</v>
      </c>
      <c r="DS46" s="35">
        <f t="shared" si="49"/>
        <v>2.7956446153459779E-2</v>
      </c>
      <c r="DT46" s="35">
        <f t="shared" si="49"/>
        <v>2.885021585447211E-2</v>
      </c>
      <c r="DV46" s="9">
        <f t="shared" si="33"/>
        <v>10490</v>
      </c>
      <c r="DW46" s="18" t="str">
        <f t="shared" si="39"/>
        <v>State of Utah</v>
      </c>
      <c r="DX46" s="39">
        <f t="shared" si="40"/>
        <v>27125</v>
      </c>
      <c r="DY46" s="39">
        <f t="shared" si="40"/>
        <v>28592</v>
      </c>
      <c r="DZ46" s="39">
        <f t="shared" si="34"/>
        <v>29049</v>
      </c>
      <c r="EA46" s="39">
        <f t="shared" si="34"/>
        <v>31262</v>
      </c>
      <c r="EB46" s="39">
        <f t="shared" si="34"/>
        <v>33114</v>
      </c>
      <c r="EC46" s="39">
        <f t="shared" si="34"/>
        <v>36796</v>
      </c>
      <c r="ED46" s="39">
        <f t="shared" si="34"/>
        <v>39563</v>
      </c>
      <c r="EE46" s="39">
        <f t="shared" si="34"/>
        <v>43863</v>
      </c>
      <c r="EF46" s="39">
        <f t="shared" si="34"/>
        <v>48192</v>
      </c>
      <c r="EG46" s="39">
        <f t="shared" si="34"/>
        <v>54431</v>
      </c>
      <c r="EI46" s="9">
        <f t="shared" si="35"/>
        <v>10490</v>
      </c>
      <c r="EJ46" s="18" t="str">
        <f t="shared" si="41"/>
        <v>State of Utah</v>
      </c>
      <c r="EK46" s="39">
        <f t="shared" si="42"/>
        <v>31599</v>
      </c>
      <c r="EL46" s="39">
        <f t="shared" si="42"/>
        <v>30825</v>
      </c>
      <c r="EM46" s="39">
        <f t="shared" si="36"/>
        <v>29910</v>
      </c>
      <c r="EN46" s="39">
        <f t="shared" si="36"/>
        <v>29489</v>
      </c>
      <c r="EO46" s="39">
        <f t="shared" si="36"/>
        <v>29487</v>
      </c>
      <c r="EP46" s="39">
        <f t="shared" si="36"/>
        <v>30919</v>
      </c>
      <c r="EQ46" s="39">
        <f t="shared" si="36"/>
        <v>33159</v>
      </c>
      <c r="ER46" s="39">
        <f t="shared" si="36"/>
        <v>36547</v>
      </c>
      <c r="ES46" s="39">
        <f t="shared" si="36"/>
        <v>40074</v>
      </c>
      <c r="ET46" s="39">
        <f t="shared" si="36"/>
        <v>42683</v>
      </c>
      <c r="EW46" s="14">
        <v>1049</v>
      </c>
      <c r="EX46" s="15" t="s">
        <v>118</v>
      </c>
      <c r="EY46" s="71">
        <v>1217129</v>
      </c>
      <c r="EZ46" s="71">
        <v>1234094</v>
      </c>
      <c r="FA46" s="71">
        <v>1249915</v>
      </c>
      <c r="FB46" s="71">
        <v>1259283</v>
      </c>
      <c r="FC46" s="71">
        <v>1282333</v>
      </c>
      <c r="FD46" s="71">
        <v>1319944</v>
      </c>
      <c r="FE46" s="71">
        <v>1355380</v>
      </c>
      <c r="FF46" s="71">
        <v>1393296</v>
      </c>
      <c r="FG46" s="71">
        <v>1433444</v>
      </c>
      <c r="FH46" s="71">
        <v>1479469</v>
      </c>
      <c r="FJ46" s="14">
        <v>1049</v>
      </c>
      <c r="FK46" s="15" t="s">
        <v>118</v>
      </c>
      <c r="FL46" s="71">
        <v>58724</v>
      </c>
      <c r="FM46" s="71">
        <v>59417</v>
      </c>
      <c r="FN46" s="71">
        <v>58959</v>
      </c>
      <c r="FO46" s="71">
        <v>60751</v>
      </c>
      <c r="FP46" s="71">
        <v>62601</v>
      </c>
      <c r="FQ46" s="71">
        <v>67715</v>
      </c>
      <c r="FR46" s="71">
        <v>72722</v>
      </c>
      <c r="FS46" s="71">
        <v>80410</v>
      </c>
      <c r="FT46" s="71">
        <v>88266</v>
      </c>
      <c r="FU46" s="71">
        <v>97114</v>
      </c>
      <c r="FW46" s="14">
        <v>1049</v>
      </c>
      <c r="FX46" s="15" t="s">
        <v>118</v>
      </c>
      <c r="FY46" s="71">
        <v>9643</v>
      </c>
      <c r="FZ46" s="71">
        <v>9471</v>
      </c>
      <c r="GA46" s="71">
        <v>9504</v>
      </c>
      <c r="GB46" s="71">
        <v>9680</v>
      </c>
      <c r="GC46" s="71">
        <v>10254</v>
      </c>
      <c r="GD46" s="71">
        <v>11439</v>
      </c>
      <c r="GE46" s="71">
        <v>12195</v>
      </c>
      <c r="GF46" s="71">
        <v>13968</v>
      </c>
      <c r="GG46" s="71">
        <v>16082</v>
      </c>
      <c r="GH46" s="71">
        <v>16994</v>
      </c>
      <c r="GJ46" s="14">
        <v>1049</v>
      </c>
      <c r="GK46" s="15" t="s">
        <v>118</v>
      </c>
      <c r="GL46" s="71">
        <v>21956</v>
      </c>
      <c r="GM46" s="71">
        <v>21354</v>
      </c>
      <c r="GN46" s="71">
        <v>20406</v>
      </c>
      <c r="GO46" s="71">
        <v>19809</v>
      </c>
      <c r="GP46" s="71">
        <v>19233</v>
      </c>
      <c r="GQ46" s="71">
        <v>19480</v>
      </c>
      <c r="GR46" s="71">
        <v>20964</v>
      </c>
      <c r="GS46" s="71">
        <v>22579</v>
      </c>
      <c r="GT46" s="71">
        <v>23992</v>
      </c>
      <c r="GU46" s="71">
        <v>25689</v>
      </c>
    </row>
    <row r="47" spans="50:203" x14ac:dyDescent="0.25">
      <c r="CI47" s="14">
        <v>1000</v>
      </c>
      <c r="CJ47" s="15" t="s">
        <v>19</v>
      </c>
      <c r="CK47" s="34">
        <f t="shared" si="50"/>
        <v>4.1360974847336758E-2</v>
      </c>
      <c r="CL47" s="34">
        <f t="shared" si="50"/>
        <v>4.2224128970445002E-2</v>
      </c>
      <c r="CM47" s="34">
        <f t="shared" si="50"/>
        <v>4.2729812754388356E-2</v>
      </c>
      <c r="CN47" s="34">
        <f t="shared" si="50"/>
        <v>4.3254384276311272E-2</v>
      </c>
      <c r="CO47" s="34">
        <f t="shared" si="47"/>
        <v>4.3665738889821094E-2</v>
      </c>
      <c r="CP47" s="34">
        <f t="shared" si="47"/>
        <v>4.4232594371480236E-2</v>
      </c>
      <c r="CQ47" s="34">
        <f t="shared" si="47"/>
        <v>4.5672811144231405E-2</v>
      </c>
      <c r="CR47" s="34">
        <f t="shared" si="47"/>
        <v>4.7344292413628586E-2</v>
      </c>
      <c r="CS47" s="34">
        <f t="shared" si="47"/>
        <v>4.9298542420945154E-2</v>
      </c>
      <c r="CT47" s="34">
        <f t="shared" si="47"/>
        <v>5.1713985735929162E-2</v>
      </c>
      <c r="CV47" s="9">
        <f t="shared" si="29"/>
        <v>10000</v>
      </c>
      <c r="CW47" s="18" t="str">
        <f t="shared" si="37"/>
        <v>United States</v>
      </c>
      <c r="CX47" s="35">
        <f t="shared" si="51"/>
        <v>2.0312996223080911E-2</v>
      </c>
      <c r="CY47" s="35">
        <f t="shared" si="51"/>
        <v>2.1408024991016086E-2</v>
      </c>
      <c r="CZ47" s="35">
        <f t="shared" si="51"/>
        <v>2.2257295058283531E-2</v>
      </c>
      <c r="DA47" s="35">
        <f t="shared" si="51"/>
        <v>2.306173195851715E-2</v>
      </c>
      <c r="DB47" s="35">
        <f t="shared" si="48"/>
        <v>2.3882178519691086E-2</v>
      </c>
      <c r="DC47" s="35">
        <f t="shared" si="48"/>
        <v>2.4745543956050879E-2</v>
      </c>
      <c r="DD47" s="35">
        <f t="shared" si="48"/>
        <v>2.5975567556780564E-2</v>
      </c>
      <c r="DE47" s="35">
        <f t="shared" si="48"/>
        <v>2.7440342025342481E-2</v>
      </c>
      <c r="DF47" s="35">
        <f t="shared" si="48"/>
        <v>2.90512497210287E-2</v>
      </c>
      <c r="DG47" s="35">
        <f t="shared" si="48"/>
        <v>3.1329076714512627E-2</v>
      </c>
      <c r="DI47" s="9">
        <f t="shared" si="31"/>
        <v>10000</v>
      </c>
      <c r="DJ47" s="18" t="str">
        <f t="shared" si="38"/>
        <v>United States</v>
      </c>
      <c r="DK47" s="35">
        <f t="shared" si="52"/>
        <v>2.1047978624255847E-2</v>
      </c>
      <c r="DL47" s="35">
        <f t="shared" si="52"/>
        <v>2.0816103979428912E-2</v>
      </c>
      <c r="DM47" s="35">
        <f t="shared" si="52"/>
        <v>2.0472517696104826E-2</v>
      </c>
      <c r="DN47" s="35">
        <f t="shared" si="52"/>
        <v>2.0192652317794119E-2</v>
      </c>
      <c r="DO47" s="35">
        <f t="shared" si="49"/>
        <v>1.9783560370130009E-2</v>
      </c>
      <c r="DP47" s="35">
        <f t="shared" si="49"/>
        <v>1.9487050415429353E-2</v>
      </c>
      <c r="DQ47" s="35">
        <f t="shared" si="49"/>
        <v>1.9697243587450841E-2</v>
      </c>
      <c r="DR47" s="35">
        <f t="shared" si="49"/>
        <v>1.9903950388286108E-2</v>
      </c>
      <c r="DS47" s="35">
        <f t="shared" si="49"/>
        <v>2.0247292699916458E-2</v>
      </c>
      <c r="DT47" s="35">
        <f t="shared" si="49"/>
        <v>2.0384909021416535E-2</v>
      </c>
      <c r="DV47" s="9">
        <f t="shared" si="33"/>
        <v>10000</v>
      </c>
      <c r="DW47" s="18" t="str">
        <f t="shared" si="39"/>
        <v>United States</v>
      </c>
      <c r="DX47" s="39">
        <f t="shared" si="40"/>
        <v>2828687</v>
      </c>
      <c r="DY47" s="39">
        <f t="shared" si="40"/>
        <v>2986167</v>
      </c>
      <c r="DZ47" s="39">
        <f t="shared" si="34"/>
        <v>3113654</v>
      </c>
      <c r="EA47" s="39">
        <f t="shared" si="34"/>
        <v>3223722</v>
      </c>
      <c r="EB47" s="39">
        <f t="shared" si="34"/>
        <v>3375439</v>
      </c>
      <c r="EC47" s="39">
        <f t="shared" si="34"/>
        <v>3553984</v>
      </c>
      <c r="ED47" s="39">
        <f t="shared" si="34"/>
        <v>3788828</v>
      </c>
      <c r="EE47" s="39">
        <f t="shared" si="34"/>
        <v>4073026</v>
      </c>
      <c r="EF47" s="39">
        <f t="shared" si="34"/>
        <v>4374277</v>
      </c>
      <c r="EG47" s="39">
        <f t="shared" si="34"/>
        <v>4785071</v>
      </c>
      <c r="EI47" s="9">
        <f t="shared" si="35"/>
        <v>10000</v>
      </c>
      <c r="EJ47" s="18" t="str">
        <f t="shared" si="41"/>
        <v>United States</v>
      </c>
      <c r="EK47" s="39">
        <f t="shared" si="42"/>
        <v>2931037</v>
      </c>
      <c r="EL47" s="39">
        <f t="shared" si="42"/>
        <v>2903601</v>
      </c>
      <c r="EM47" s="39">
        <f t="shared" si="36"/>
        <v>2863975</v>
      </c>
      <c r="EN47" s="39">
        <f t="shared" si="36"/>
        <v>2822663</v>
      </c>
      <c r="EO47" s="39">
        <f t="shared" si="36"/>
        <v>2796152</v>
      </c>
      <c r="EP47" s="39">
        <f t="shared" si="36"/>
        <v>2798753</v>
      </c>
      <c r="EQ47" s="39">
        <f t="shared" si="36"/>
        <v>2873064</v>
      </c>
      <c r="ER47" s="39">
        <f t="shared" si="36"/>
        <v>2954384</v>
      </c>
      <c r="ES47" s="39">
        <f t="shared" si="36"/>
        <v>3048656</v>
      </c>
      <c r="ET47" s="39">
        <f t="shared" si="36"/>
        <v>3113505</v>
      </c>
      <c r="EW47" s="14">
        <v>1000</v>
      </c>
      <c r="EX47" s="15" t="s">
        <v>19</v>
      </c>
      <c r="EY47" s="71">
        <v>139255035</v>
      </c>
      <c r="EZ47" s="71">
        <v>139488206</v>
      </c>
      <c r="FA47" s="71">
        <v>139893639</v>
      </c>
      <c r="FB47" s="71">
        <v>139786639</v>
      </c>
      <c r="FC47" s="71">
        <v>141337148</v>
      </c>
      <c r="FD47" s="71">
        <v>143621171</v>
      </c>
      <c r="FE47" s="71">
        <v>145861221</v>
      </c>
      <c r="FF47" s="71">
        <v>148432042</v>
      </c>
      <c r="FG47" s="71">
        <v>150571044</v>
      </c>
      <c r="FH47" s="71">
        <v>152735781</v>
      </c>
      <c r="FJ47" s="14">
        <v>1000</v>
      </c>
      <c r="FK47" s="15" t="s">
        <v>19</v>
      </c>
      <c r="FL47" s="71">
        <v>5759724</v>
      </c>
      <c r="FM47" s="71">
        <v>5889768</v>
      </c>
      <c r="FN47" s="71">
        <v>5977629</v>
      </c>
      <c r="FO47" s="71">
        <v>6046385</v>
      </c>
      <c r="FP47" s="71">
        <v>6171591</v>
      </c>
      <c r="FQ47" s="71">
        <v>6352737</v>
      </c>
      <c r="FR47" s="71">
        <v>6661892</v>
      </c>
      <c r="FS47" s="71">
        <v>7027410</v>
      </c>
      <c r="FT47" s="71">
        <v>7422933</v>
      </c>
      <c r="FU47" s="71">
        <v>7898576</v>
      </c>
      <c r="FW47" s="14">
        <v>1000</v>
      </c>
      <c r="FX47" s="15" t="s">
        <v>19</v>
      </c>
      <c r="FY47" s="71">
        <v>815897</v>
      </c>
      <c r="FZ47" s="71">
        <v>825316</v>
      </c>
      <c r="GA47" s="71">
        <v>834222</v>
      </c>
      <c r="GB47" s="71">
        <v>831600</v>
      </c>
      <c r="GC47" s="71">
        <v>835384</v>
      </c>
      <c r="GD47" s="71">
        <v>848753</v>
      </c>
      <c r="GE47" s="71">
        <v>895042</v>
      </c>
      <c r="GF47" s="71">
        <v>939971</v>
      </c>
      <c r="GG47" s="71">
        <v>986852</v>
      </c>
      <c r="GH47" s="71">
        <v>1017531</v>
      </c>
      <c r="GJ47" s="14">
        <v>1000</v>
      </c>
      <c r="GK47" s="15" t="s">
        <v>19</v>
      </c>
      <c r="GL47" s="71">
        <v>2115140</v>
      </c>
      <c r="GM47" s="71">
        <v>2078285</v>
      </c>
      <c r="GN47" s="71">
        <v>2029753</v>
      </c>
      <c r="GO47" s="71">
        <v>1991063</v>
      </c>
      <c r="GP47" s="71">
        <v>1960768</v>
      </c>
      <c r="GQ47" s="71">
        <v>1950000</v>
      </c>
      <c r="GR47" s="71">
        <v>1978022</v>
      </c>
      <c r="GS47" s="71">
        <v>2014413</v>
      </c>
      <c r="GT47" s="71">
        <v>2061804</v>
      </c>
      <c r="GU47" s="71">
        <v>2095974</v>
      </c>
    </row>
    <row r="50" spans="153:203" x14ac:dyDescent="0.25">
      <c r="EW50" s="14">
        <v>100</v>
      </c>
      <c r="EX50" s="15" t="s">
        <v>80</v>
      </c>
      <c r="EY50" s="15"/>
      <c r="EZ50" s="15"/>
      <c r="FA50" s="15"/>
      <c r="FB50" s="15"/>
      <c r="FC50" s="15"/>
      <c r="FD50" s="68" t="s">
        <v>216</v>
      </c>
      <c r="FE50" s="15"/>
      <c r="FF50" s="15"/>
      <c r="FG50" s="15"/>
      <c r="FH50" s="15"/>
      <c r="FJ50" s="14">
        <v>700</v>
      </c>
      <c r="FK50" s="15" t="s">
        <v>122</v>
      </c>
      <c r="FL50" s="15"/>
      <c r="FM50" s="15"/>
      <c r="FN50" s="15"/>
      <c r="FO50" s="15"/>
      <c r="FP50" s="15"/>
      <c r="FQ50" s="68" t="s">
        <v>216</v>
      </c>
      <c r="FR50" s="15"/>
      <c r="FS50" s="15"/>
      <c r="FT50" s="15"/>
      <c r="FU50" s="15"/>
      <c r="FW50" s="14">
        <v>712</v>
      </c>
      <c r="FX50" s="15" t="s">
        <v>81</v>
      </c>
      <c r="FY50" s="15"/>
      <c r="FZ50" s="15"/>
      <c r="GA50" s="15"/>
      <c r="GB50" s="15"/>
      <c r="GC50" s="15"/>
      <c r="GD50" s="68" t="s">
        <v>216</v>
      </c>
      <c r="GE50" s="15"/>
      <c r="GF50" s="15"/>
      <c r="GG50" s="15"/>
      <c r="GH50" s="15"/>
      <c r="GJ50" s="14">
        <v>760</v>
      </c>
      <c r="GK50" s="15" t="s">
        <v>82</v>
      </c>
      <c r="GL50" s="15"/>
      <c r="GM50" s="15"/>
      <c r="GN50" s="15"/>
      <c r="GO50" s="15"/>
      <c r="GP50" s="15"/>
      <c r="GQ50" s="68" t="s">
        <v>216</v>
      </c>
      <c r="GR50" s="15"/>
      <c r="GS50" s="15"/>
      <c r="GT50" s="15"/>
      <c r="GU50" s="15"/>
    </row>
    <row r="51" spans="153:203" x14ac:dyDescent="0.25">
      <c r="EW51" s="15"/>
      <c r="EX51" s="15"/>
      <c r="EY51" s="15"/>
      <c r="EZ51" s="15"/>
      <c r="FA51" s="15"/>
      <c r="FB51" s="15"/>
      <c r="FC51" s="15"/>
      <c r="FD51" s="15"/>
      <c r="FE51" s="15"/>
      <c r="FF51" s="15"/>
      <c r="FG51" s="15"/>
      <c r="FH51" s="15"/>
      <c r="FJ51" s="15"/>
      <c r="FK51" s="15"/>
      <c r="FL51" s="15"/>
      <c r="FM51" s="15"/>
      <c r="FN51" s="15"/>
      <c r="FO51" s="15"/>
      <c r="FP51" s="15"/>
      <c r="FQ51" s="15"/>
      <c r="FR51" s="15"/>
      <c r="FS51" s="15"/>
      <c r="FT51" s="15"/>
      <c r="FU51" s="15"/>
      <c r="FW51" s="15"/>
      <c r="FX51" s="15"/>
      <c r="FY51" s="15"/>
      <c r="FZ51" s="15"/>
      <c r="GA51" s="15"/>
      <c r="GB51" s="15"/>
      <c r="GC51" s="15"/>
      <c r="GD51" s="15"/>
      <c r="GE51" s="15"/>
      <c r="GF51" s="15"/>
      <c r="GG51" s="15"/>
      <c r="GH51" s="15"/>
      <c r="GJ51" s="15"/>
      <c r="GK51" s="15"/>
      <c r="GL51" s="15"/>
      <c r="GM51" s="15"/>
      <c r="GN51" s="15"/>
      <c r="GO51" s="15"/>
      <c r="GP51" s="15"/>
      <c r="GQ51" s="15"/>
      <c r="GR51" s="15"/>
      <c r="GS51" s="15"/>
      <c r="GT51" s="15"/>
      <c r="GU51" s="15"/>
    </row>
    <row r="52" spans="153:203" x14ac:dyDescent="0.25">
      <c r="EW52" s="15"/>
      <c r="EX52" s="69"/>
      <c r="EY52" s="70">
        <v>2010</v>
      </c>
      <c r="EZ52" s="70">
        <v>2011</v>
      </c>
      <c r="FA52" s="70">
        <v>2012</v>
      </c>
      <c r="FB52" s="70">
        <v>2013</v>
      </c>
      <c r="FC52" s="70">
        <v>2014</v>
      </c>
      <c r="FD52" s="70">
        <v>2015</v>
      </c>
      <c r="FE52" s="70">
        <v>2016</v>
      </c>
      <c r="FF52" s="70">
        <v>2017</v>
      </c>
      <c r="FG52" s="70">
        <v>2018</v>
      </c>
      <c r="FH52" s="70">
        <v>2019</v>
      </c>
      <c r="FJ52" s="15"/>
      <c r="FK52" s="69"/>
      <c r="FL52" s="70">
        <v>2010</v>
      </c>
      <c r="FM52" s="70">
        <v>2011</v>
      </c>
      <c r="FN52" s="70">
        <v>2012</v>
      </c>
      <c r="FO52" s="70">
        <v>2013</v>
      </c>
      <c r="FP52" s="70">
        <v>2014</v>
      </c>
      <c r="FQ52" s="70">
        <v>2015</v>
      </c>
      <c r="FR52" s="70">
        <v>2016</v>
      </c>
      <c r="FS52" s="70">
        <v>2017</v>
      </c>
      <c r="FT52" s="70">
        <v>2018</v>
      </c>
      <c r="FU52" s="70">
        <v>2019</v>
      </c>
      <c r="FW52" s="15"/>
      <c r="FX52" s="69"/>
      <c r="FY52" s="70">
        <v>2010</v>
      </c>
      <c r="FZ52" s="70">
        <v>2011</v>
      </c>
      <c r="GA52" s="70">
        <v>2012</v>
      </c>
      <c r="GB52" s="70">
        <v>2013</v>
      </c>
      <c r="GC52" s="70">
        <v>2014</v>
      </c>
      <c r="GD52" s="70">
        <v>2015</v>
      </c>
      <c r="GE52" s="70">
        <v>2016</v>
      </c>
      <c r="GF52" s="70">
        <v>2017</v>
      </c>
      <c r="GG52" s="70">
        <v>2018</v>
      </c>
      <c r="GH52" s="70">
        <v>2019</v>
      </c>
      <c r="GJ52" s="15"/>
      <c r="GK52" s="69"/>
      <c r="GL52" s="70">
        <v>2010</v>
      </c>
      <c r="GM52" s="70">
        <v>2011</v>
      </c>
      <c r="GN52" s="70">
        <v>2012</v>
      </c>
      <c r="GO52" s="70">
        <v>2013</v>
      </c>
      <c r="GP52" s="70">
        <v>2014</v>
      </c>
      <c r="GQ52" s="70">
        <v>2015</v>
      </c>
      <c r="GR52" s="70">
        <v>2016</v>
      </c>
      <c r="GS52" s="70">
        <v>2017</v>
      </c>
      <c r="GT52" s="70">
        <v>2018</v>
      </c>
      <c r="GU52" s="70">
        <v>2019</v>
      </c>
    </row>
    <row r="53" spans="153:203" x14ac:dyDescent="0.25">
      <c r="EW53" s="14">
        <v>101</v>
      </c>
      <c r="EX53" s="15" t="s">
        <v>117</v>
      </c>
      <c r="EY53" s="71">
        <v>6615</v>
      </c>
      <c r="EZ53" s="71">
        <v>6590</v>
      </c>
      <c r="FA53" s="71">
        <v>6873</v>
      </c>
      <c r="FB53" s="71">
        <v>7167</v>
      </c>
      <c r="FC53" s="71">
        <v>7082</v>
      </c>
      <c r="FD53" s="71">
        <v>6974</v>
      </c>
      <c r="FE53" s="71">
        <v>7477</v>
      </c>
      <c r="FF53" s="71">
        <v>7681</v>
      </c>
      <c r="FG53" s="71">
        <v>7550</v>
      </c>
      <c r="FH53" s="71">
        <v>7321</v>
      </c>
      <c r="FJ53" s="14">
        <v>101</v>
      </c>
      <c r="FK53" s="15" t="s">
        <v>117</v>
      </c>
      <c r="FL53" s="71">
        <v>2418</v>
      </c>
      <c r="FM53" s="71">
        <v>2688</v>
      </c>
      <c r="FN53" s="71">
        <v>2681</v>
      </c>
      <c r="FO53" s="71">
        <v>2665</v>
      </c>
      <c r="FP53" s="71">
        <v>2711</v>
      </c>
      <c r="FQ53" s="71">
        <v>3248</v>
      </c>
      <c r="FR53" s="71">
        <v>2975</v>
      </c>
      <c r="FS53" s="71">
        <v>3199</v>
      </c>
      <c r="FT53" s="71">
        <v>3504</v>
      </c>
      <c r="FU53" s="71">
        <v>3922</v>
      </c>
      <c r="FW53" s="14">
        <v>101</v>
      </c>
      <c r="FX53" s="15" t="s">
        <v>117</v>
      </c>
      <c r="FY53" s="71">
        <v>993</v>
      </c>
      <c r="FZ53" s="71">
        <v>984</v>
      </c>
      <c r="GA53" s="71">
        <v>1002</v>
      </c>
      <c r="GB53" s="71">
        <v>1099</v>
      </c>
      <c r="GC53" s="71">
        <v>997</v>
      </c>
      <c r="GD53" s="71">
        <v>1225</v>
      </c>
      <c r="GE53" s="71">
        <v>1114</v>
      </c>
      <c r="GF53" s="71">
        <v>1387</v>
      </c>
      <c r="GG53" s="71">
        <v>1567</v>
      </c>
      <c r="GH53" s="71">
        <v>1591</v>
      </c>
      <c r="GJ53" s="14">
        <v>101</v>
      </c>
      <c r="GK53" s="15" t="s">
        <v>117</v>
      </c>
      <c r="GL53" s="71">
        <v>1677</v>
      </c>
      <c r="GM53" s="71">
        <v>1573</v>
      </c>
      <c r="GN53" s="71">
        <v>1553</v>
      </c>
      <c r="GO53" s="71">
        <v>1457</v>
      </c>
      <c r="GP53" s="71">
        <v>1531</v>
      </c>
      <c r="GQ53" s="71">
        <v>1511</v>
      </c>
      <c r="GR53" s="71">
        <v>1600</v>
      </c>
      <c r="GS53" s="71">
        <v>1602</v>
      </c>
      <c r="GT53" s="71">
        <v>1787</v>
      </c>
      <c r="GU53" s="71">
        <v>1748</v>
      </c>
    </row>
    <row r="54" spans="153:203" x14ac:dyDescent="0.25">
      <c r="EW54" s="14">
        <v>57</v>
      </c>
      <c r="EX54" s="15" t="s">
        <v>116</v>
      </c>
      <c r="EY54" s="72">
        <v>1296</v>
      </c>
      <c r="EZ54" s="72">
        <v>1250</v>
      </c>
      <c r="FA54" s="72">
        <v>1237</v>
      </c>
      <c r="FB54" s="72">
        <v>1086</v>
      </c>
      <c r="FC54" s="72">
        <v>1462</v>
      </c>
      <c r="FD54" s="72">
        <v>1440</v>
      </c>
      <c r="FE54" s="72">
        <v>1402</v>
      </c>
      <c r="FF54" s="72">
        <v>1317</v>
      </c>
      <c r="FG54" s="72">
        <v>1309</v>
      </c>
      <c r="FH54" s="72">
        <v>1376</v>
      </c>
      <c r="FJ54" s="14">
        <v>57</v>
      </c>
      <c r="FK54" s="15" t="s">
        <v>116</v>
      </c>
      <c r="FL54" s="72">
        <v>401</v>
      </c>
      <c r="FM54" s="72">
        <v>376</v>
      </c>
      <c r="FN54" s="72">
        <v>400</v>
      </c>
      <c r="FO54" s="72">
        <v>349</v>
      </c>
      <c r="FP54" s="72">
        <v>398</v>
      </c>
      <c r="FQ54" s="72">
        <v>531</v>
      </c>
      <c r="FR54" s="72">
        <v>432</v>
      </c>
      <c r="FS54" s="72">
        <v>493</v>
      </c>
      <c r="FT54" s="72">
        <v>621</v>
      </c>
      <c r="FU54" s="72">
        <v>647</v>
      </c>
      <c r="FW54" s="14">
        <v>57</v>
      </c>
      <c r="FX54" s="15" t="s">
        <v>116</v>
      </c>
      <c r="FY54" s="72">
        <v>143</v>
      </c>
      <c r="FZ54" s="72">
        <v>140</v>
      </c>
      <c r="GA54" s="72">
        <v>166</v>
      </c>
      <c r="GB54" s="72">
        <v>140</v>
      </c>
      <c r="GC54" s="72">
        <v>160</v>
      </c>
      <c r="GD54" s="72">
        <v>207</v>
      </c>
      <c r="GE54" s="72">
        <v>212</v>
      </c>
      <c r="GF54" s="72">
        <v>235</v>
      </c>
      <c r="GG54" s="72">
        <v>273</v>
      </c>
      <c r="GH54" s="72">
        <v>281</v>
      </c>
      <c r="GJ54" s="14">
        <v>57</v>
      </c>
      <c r="GK54" s="15" t="s">
        <v>116</v>
      </c>
      <c r="GL54" s="72">
        <v>238</v>
      </c>
      <c r="GM54" s="72">
        <v>254</v>
      </c>
      <c r="GN54" s="72">
        <v>207</v>
      </c>
      <c r="GO54" s="72">
        <v>198</v>
      </c>
      <c r="GP54" s="72">
        <v>224</v>
      </c>
      <c r="GQ54" s="72">
        <v>274</v>
      </c>
      <c r="GR54" s="72">
        <v>235</v>
      </c>
      <c r="GS54" s="72">
        <v>259</v>
      </c>
      <c r="GT54" s="72">
        <v>248</v>
      </c>
      <c r="GU54" s="72">
        <v>270</v>
      </c>
    </row>
    <row r="55" spans="153:203" x14ac:dyDescent="0.25">
      <c r="EW55" s="14">
        <v>11</v>
      </c>
      <c r="EX55" s="15" t="s">
        <v>92</v>
      </c>
      <c r="EY55" s="72">
        <v>1155</v>
      </c>
      <c r="EZ55" s="72">
        <v>1217</v>
      </c>
      <c r="FA55" s="72">
        <v>1226</v>
      </c>
      <c r="FB55" s="72">
        <v>1462</v>
      </c>
      <c r="FC55" s="72">
        <v>1340</v>
      </c>
      <c r="FD55" s="72">
        <v>1353</v>
      </c>
      <c r="FE55" s="72">
        <v>1297</v>
      </c>
      <c r="FF55" s="72">
        <v>1595</v>
      </c>
      <c r="FG55" s="72">
        <v>1626</v>
      </c>
      <c r="FH55" s="72">
        <v>1402</v>
      </c>
      <c r="FJ55" s="14">
        <v>11</v>
      </c>
      <c r="FK55" s="15" t="s">
        <v>92</v>
      </c>
      <c r="FL55" s="72">
        <v>394</v>
      </c>
      <c r="FM55" s="72">
        <v>567</v>
      </c>
      <c r="FN55" s="72">
        <v>506</v>
      </c>
      <c r="FO55" s="72">
        <v>481</v>
      </c>
      <c r="FP55" s="72">
        <v>507</v>
      </c>
      <c r="FQ55" s="72">
        <v>592</v>
      </c>
      <c r="FR55" s="72">
        <v>587</v>
      </c>
      <c r="FS55" s="72">
        <v>663</v>
      </c>
      <c r="FT55" s="72">
        <v>630</v>
      </c>
      <c r="FU55" s="72">
        <v>711</v>
      </c>
      <c r="FW55" s="14">
        <v>11</v>
      </c>
      <c r="FX55" s="15" t="s">
        <v>92</v>
      </c>
      <c r="FY55" s="72">
        <v>184</v>
      </c>
      <c r="FZ55" s="72">
        <v>159</v>
      </c>
      <c r="GA55" s="72">
        <v>156</v>
      </c>
      <c r="GB55" s="72">
        <v>169</v>
      </c>
      <c r="GC55" s="72">
        <v>155</v>
      </c>
      <c r="GD55" s="72">
        <v>226</v>
      </c>
      <c r="GE55" s="72">
        <v>187</v>
      </c>
      <c r="GF55" s="72">
        <v>218</v>
      </c>
      <c r="GG55" s="72">
        <v>264</v>
      </c>
      <c r="GH55" s="72">
        <v>264</v>
      </c>
      <c r="GJ55" s="14">
        <v>11</v>
      </c>
      <c r="GK55" s="15" t="s">
        <v>92</v>
      </c>
      <c r="GL55" s="72">
        <v>285</v>
      </c>
      <c r="GM55" s="72">
        <v>292</v>
      </c>
      <c r="GN55" s="72">
        <v>273</v>
      </c>
      <c r="GO55" s="72">
        <v>269</v>
      </c>
      <c r="GP55" s="72">
        <v>337</v>
      </c>
      <c r="GQ55" s="72">
        <v>278</v>
      </c>
      <c r="GR55" s="72">
        <v>320</v>
      </c>
      <c r="GS55" s="72">
        <v>252</v>
      </c>
      <c r="GT55" s="72">
        <v>312</v>
      </c>
      <c r="GU55" s="72">
        <v>326</v>
      </c>
    </row>
    <row r="56" spans="153:203" x14ac:dyDescent="0.25">
      <c r="EW56" s="14">
        <v>35</v>
      </c>
      <c r="EX56" s="15" t="s">
        <v>105</v>
      </c>
      <c r="EY56" s="72">
        <v>2158</v>
      </c>
      <c r="EZ56" s="72">
        <v>2382</v>
      </c>
      <c r="FA56" s="72">
        <v>2723</v>
      </c>
      <c r="FB56" s="72">
        <v>2689</v>
      </c>
      <c r="FC56" s="72">
        <v>2498</v>
      </c>
      <c r="FD56" s="72">
        <v>2451</v>
      </c>
      <c r="FE56" s="72">
        <v>3013</v>
      </c>
      <c r="FF56" s="72">
        <v>2987</v>
      </c>
      <c r="FG56" s="72">
        <v>2929</v>
      </c>
      <c r="FH56" s="72">
        <v>2886</v>
      </c>
      <c r="FJ56" s="14">
        <v>35</v>
      </c>
      <c r="FK56" s="15" t="s">
        <v>105</v>
      </c>
      <c r="FL56" s="72">
        <v>869</v>
      </c>
      <c r="FM56" s="72">
        <v>924</v>
      </c>
      <c r="FN56" s="72">
        <v>1085</v>
      </c>
      <c r="FO56" s="72">
        <v>1087</v>
      </c>
      <c r="FP56" s="72">
        <v>1098</v>
      </c>
      <c r="FQ56" s="72">
        <v>1303</v>
      </c>
      <c r="FR56" s="72">
        <v>1252</v>
      </c>
      <c r="FS56" s="72">
        <v>1317</v>
      </c>
      <c r="FT56" s="72">
        <v>1426</v>
      </c>
      <c r="FU56" s="72">
        <v>1660</v>
      </c>
      <c r="FW56" s="14">
        <v>35</v>
      </c>
      <c r="FX56" s="15" t="s">
        <v>105</v>
      </c>
      <c r="FY56" s="72">
        <v>398</v>
      </c>
      <c r="FZ56" s="72">
        <v>449</v>
      </c>
      <c r="GA56" s="72">
        <v>388</v>
      </c>
      <c r="GB56" s="72">
        <v>444</v>
      </c>
      <c r="GC56" s="72">
        <v>407</v>
      </c>
      <c r="GD56" s="72">
        <v>529</v>
      </c>
      <c r="GE56" s="72">
        <v>467</v>
      </c>
      <c r="GF56" s="72">
        <v>575</v>
      </c>
      <c r="GG56" s="72">
        <v>649</v>
      </c>
      <c r="GH56" s="72">
        <v>621</v>
      </c>
      <c r="GJ56" s="14">
        <v>35</v>
      </c>
      <c r="GK56" s="15" t="s">
        <v>105</v>
      </c>
      <c r="GL56" s="72">
        <v>686</v>
      </c>
      <c r="GM56" s="72">
        <v>570</v>
      </c>
      <c r="GN56" s="72">
        <v>647</v>
      </c>
      <c r="GO56" s="72">
        <v>583</v>
      </c>
      <c r="GP56" s="72">
        <v>588</v>
      </c>
      <c r="GQ56" s="72">
        <v>584</v>
      </c>
      <c r="GR56" s="72">
        <v>713</v>
      </c>
      <c r="GS56" s="72">
        <v>681</v>
      </c>
      <c r="GT56" s="72">
        <v>769</v>
      </c>
      <c r="GU56" s="72">
        <v>735</v>
      </c>
    </row>
    <row r="57" spans="153:203" x14ac:dyDescent="0.25">
      <c r="EW57" s="14">
        <v>49</v>
      </c>
      <c r="EX57" s="15" t="s">
        <v>21</v>
      </c>
      <c r="EY57" s="72">
        <v>2006</v>
      </c>
      <c r="EZ57" s="72">
        <v>1741</v>
      </c>
      <c r="FA57" s="72">
        <v>1687</v>
      </c>
      <c r="FB57" s="72">
        <v>1930</v>
      </c>
      <c r="FC57" s="72">
        <v>1782</v>
      </c>
      <c r="FD57" s="72">
        <v>1730</v>
      </c>
      <c r="FE57" s="72">
        <v>1765</v>
      </c>
      <c r="FF57" s="72">
        <v>1782</v>
      </c>
      <c r="FG57" s="72">
        <v>1686</v>
      </c>
      <c r="FH57" s="72">
        <v>1657</v>
      </c>
      <c r="FJ57" s="14">
        <v>49</v>
      </c>
      <c r="FK57" s="15" t="s">
        <v>21</v>
      </c>
      <c r="FL57" s="72">
        <v>754</v>
      </c>
      <c r="FM57" s="72">
        <v>821</v>
      </c>
      <c r="FN57" s="72">
        <v>690</v>
      </c>
      <c r="FO57" s="72">
        <v>748</v>
      </c>
      <c r="FP57" s="72">
        <v>708</v>
      </c>
      <c r="FQ57" s="72">
        <v>822</v>
      </c>
      <c r="FR57" s="72">
        <v>704</v>
      </c>
      <c r="FS57" s="72">
        <v>726</v>
      </c>
      <c r="FT57" s="72">
        <v>827</v>
      </c>
      <c r="FU57" s="72">
        <v>904</v>
      </c>
      <c r="FW57" s="14">
        <v>49</v>
      </c>
      <c r="FX57" s="15" t="s">
        <v>21</v>
      </c>
      <c r="FY57" s="72">
        <v>268</v>
      </c>
      <c r="FZ57" s="72">
        <v>236</v>
      </c>
      <c r="GA57" s="72">
        <v>292</v>
      </c>
      <c r="GB57" s="72">
        <v>346</v>
      </c>
      <c r="GC57" s="72">
        <v>275</v>
      </c>
      <c r="GD57" s="72">
        <v>263</v>
      </c>
      <c r="GE57" s="72">
        <v>248</v>
      </c>
      <c r="GF57" s="72">
        <v>359</v>
      </c>
      <c r="GG57" s="72">
        <v>381</v>
      </c>
      <c r="GH57" s="72">
        <v>425</v>
      </c>
      <c r="GJ57" s="14">
        <v>49</v>
      </c>
      <c r="GK57" s="15" t="s">
        <v>21</v>
      </c>
      <c r="GL57" s="72">
        <v>468</v>
      </c>
      <c r="GM57" s="72">
        <v>457</v>
      </c>
      <c r="GN57" s="72">
        <v>426</v>
      </c>
      <c r="GO57" s="72">
        <v>407</v>
      </c>
      <c r="GP57" s="72">
        <v>382</v>
      </c>
      <c r="GQ57" s="72">
        <v>375</v>
      </c>
      <c r="GR57" s="72">
        <v>332</v>
      </c>
      <c r="GS57" s="72">
        <v>410</v>
      </c>
      <c r="GT57" s="72">
        <v>458</v>
      </c>
      <c r="GU57" s="72">
        <v>417</v>
      </c>
    </row>
    <row r="58" spans="153:203" x14ac:dyDescent="0.25">
      <c r="EW58" s="14">
        <v>1049</v>
      </c>
      <c r="EX58" s="15" t="s">
        <v>118</v>
      </c>
      <c r="EY58" s="71">
        <v>3882</v>
      </c>
      <c r="EZ58" s="71">
        <v>4037</v>
      </c>
      <c r="FA58" s="71">
        <v>3848</v>
      </c>
      <c r="FB58" s="71">
        <v>4062</v>
      </c>
      <c r="FC58" s="71">
        <v>3939</v>
      </c>
      <c r="FD58" s="71">
        <v>4183</v>
      </c>
      <c r="FE58" s="71">
        <v>4671</v>
      </c>
      <c r="FF58" s="71">
        <v>5063</v>
      </c>
      <c r="FG58" s="71">
        <v>4345</v>
      </c>
      <c r="FH58" s="71">
        <v>4249</v>
      </c>
      <c r="FJ58" s="14">
        <v>1049</v>
      </c>
      <c r="FK58" s="15" t="s">
        <v>118</v>
      </c>
      <c r="FL58" s="71">
        <v>1327</v>
      </c>
      <c r="FM58" s="71">
        <v>1505</v>
      </c>
      <c r="FN58" s="71">
        <v>1679</v>
      </c>
      <c r="FO58" s="71">
        <v>1638</v>
      </c>
      <c r="FP58" s="71">
        <v>1596</v>
      </c>
      <c r="FQ58" s="71">
        <v>1833</v>
      </c>
      <c r="FR58" s="71">
        <v>1999</v>
      </c>
      <c r="FS58" s="71">
        <v>1939</v>
      </c>
      <c r="FT58" s="71">
        <v>2205</v>
      </c>
      <c r="FU58" s="71">
        <v>2411</v>
      </c>
      <c r="FW58" s="14">
        <v>1049</v>
      </c>
      <c r="FX58" s="15" t="s">
        <v>118</v>
      </c>
      <c r="FY58" s="71">
        <v>617</v>
      </c>
      <c r="FZ58" s="71">
        <v>627</v>
      </c>
      <c r="GA58" s="71">
        <v>651</v>
      </c>
      <c r="GB58" s="71">
        <v>679</v>
      </c>
      <c r="GC58" s="71">
        <v>645</v>
      </c>
      <c r="GD58" s="71">
        <v>814</v>
      </c>
      <c r="GE58" s="71">
        <v>632</v>
      </c>
      <c r="GF58" s="71">
        <v>884</v>
      </c>
      <c r="GG58" s="71">
        <v>938</v>
      </c>
      <c r="GH58" s="71">
        <v>1127</v>
      </c>
      <c r="GJ58" s="14">
        <v>1049</v>
      </c>
      <c r="GK58" s="15" t="s">
        <v>118</v>
      </c>
      <c r="GL58" s="71">
        <v>970</v>
      </c>
      <c r="GM58" s="71">
        <v>983</v>
      </c>
      <c r="GN58" s="71">
        <v>898</v>
      </c>
      <c r="GO58" s="71">
        <v>967</v>
      </c>
      <c r="GP58" s="71">
        <v>738</v>
      </c>
      <c r="GQ58" s="71">
        <v>829</v>
      </c>
      <c r="GR58" s="71">
        <v>1012</v>
      </c>
      <c r="GS58" s="71">
        <v>1022</v>
      </c>
      <c r="GT58" s="71">
        <v>1172</v>
      </c>
      <c r="GU58" s="71">
        <v>1188</v>
      </c>
    </row>
    <row r="59" spans="153:203" x14ac:dyDescent="0.25">
      <c r="EW59" s="14">
        <v>1000</v>
      </c>
      <c r="EX59" s="15" t="s">
        <v>19</v>
      </c>
      <c r="EY59" s="71">
        <v>120716</v>
      </c>
      <c r="EZ59" s="71">
        <v>132753</v>
      </c>
      <c r="FA59" s="71">
        <v>138411</v>
      </c>
      <c r="FB59" s="71">
        <v>142773</v>
      </c>
      <c r="FC59" s="71">
        <v>142073</v>
      </c>
      <c r="FD59" s="71">
        <v>143374</v>
      </c>
      <c r="FE59" s="71">
        <v>149643</v>
      </c>
      <c r="FF59" s="71">
        <v>153416</v>
      </c>
      <c r="FG59" s="71">
        <v>169078</v>
      </c>
      <c r="FH59" s="71">
        <v>170067</v>
      </c>
      <c r="FJ59" s="14">
        <v>1000</v>
      </c>
      <c r="FK59" s="15" t="s">
        <v>19</v>
      </c>
      <c r="FL59" s="71">
        <v>19688</v>
      </c>
      <c r="FM59" s="71">
        <v>19418</v>
      </c>
      <c r="FN59" s="71">
        <v>16168</v>
      </c>
      <c r="FO59" s="71">
        <v>21247</v>
      </c>
      <c r="FP59" s="71">
        <v>19620</v>
      </c>
      <c r="FQ59" s="71">
        <v>18023</v>
      </c>
      <c r="FR59" s="71">
        <v>19354</v>
      </c>
      <c r="FS59" s="71">
        <v>20203</v>
      </c>
      <c r="FT59" s="71">
        <v>21167</v>
      </c>
      <c r="FU59" s="71">
        <v>27244</v>
      </c>
      <c r="FW59" s="14">
        <v>1000</v>
      </c>
      <c r="FX59" s="15" t="s">
        <v>19</v>
      </c>
      <c r="FY59" s="71">
        <v>6728</v>
      </c>
      <c r="FZ59" s="71">
        <v>7220</v>
      </c>
      <c r="GA59" s="71">
        <v>7490</v>
      </c>
      <c r="GB59" s="71">
        <v>8472</v>
      </c>
      <c r="GC59" s="71">
        <v>7672</v>
      </c>
      <c r="GD59" s="71">
        <v>7053</v>
      </c>
      <c r="GE59" s="71">
        <v>7823</v>
      </c>
      <c r="GF59" s="71">
        <v>9309</v>
      </c>
      <c r="GG59" s="71">
        <v>8929</v>
      </c>
      <c r="GH59" s="71">
        <v>10033</v>
      </c>
      <c r="GJ59" s="14">
        <v>1000</v>
      </c>
      <c r="GK59" s="15" t="s">
        <v>19</v>
      </c>
      <c r="GL59" s="71">
        <v>13350</v>
      </c>
      <c r="GM59" s="71">
        <v>12013</v>
      </c>
      <c r="GN59" s="71">
        <v>11536</v>
      </c>
      <c r="GO59" s="71">
        <v>12497</v>
      </c>
      <c r="GP59" s="71">
        <v>13500</v>
      </c>
      <c r="GQ59" s="71">
        <v>13475</v>
      </c>
      <c r="GR59" s="71">
        <v>11911</v>
      </c>
      <c r="GS59" s="71">
        <v>14677</v>
      </c>
      <c r="GT59" s="71">
        <v>15596</v>
      </c>
      <c r="GU59" s="71">
        <v>18436</v>
      </c>
    </row>
    <row r="61" spans="153:203" x14ac:dyDescent="0.25">
      <c r="EW61" s="49">
        <v>100.2</v>
      </c>
      <c r="EX61" s="15" t="s">
        <v>80</v>
      </c>
      <c r="EY61" s="15"/>
      <c r="EZ61" s="15"/>
      <c r="FA61" s="15"/>
      <c r="FB61" s="15"/>
      <c r="FC61" s="15"/>
      <c r="FD61" s="68" t="s">
        <v>216</v>
      </c>
      <c r="FE61" s="15"/>
      <c r="FF61" s="15"/>
      <c r="FG61" s="15"/>
      <c r="FH61" s="15"/>
      <c r="FJ61" s="49">
        <v>700.2</v>
      </c>
      <c r="FK61" s="15" t="s">
        <v>122</v>
      </c>
      <c r="FL61" s="15"/>
      <c r="FM61" s="15"/>
      <c r="FN61" s="15"/>
      <c r="FO61" s="15"/>
      <c r="FP61" s="15"/>
      <c r="FQ61" s="68" t="s">
        <v>216</v>
      </c>
      <c r="FR61" s="15"/>
      <c r="FS61" s="15"/>
      <c r="FT61" s="15"/>
      <c r="FU61" s="15"/>
      <c r="FW61" s="49">
        <v>712.2</v>
      </c>
      <c r="FX61" s="15" t="s">
        <v>81</v>
      </c>
      <c r="FY61" s="15"/>
      <c r="FZ61" s="15"/>
      <c r="GA61" s="15"/>
      <c r="GB61" s="15"/>
      <c r="GC61" s="15"/>
      <c r="GD61" s="68" t="s">
        <v>216</v>
      </c>
      <c r="GE61" s="15"/>
      <c r="GF61" s="15"/>
      <c r="GG61" s="15"/>
      <c r="GH61" s="15"/>
      <c r="GJ61" s="49">
        <v>760.2</v>
      </c>
      <c r="GK61" s="15" t="s">
        <v>82</v>
      </c>
      <c r="GL61" s="15"/>
      <c r="GM61" s="15"/>
      <c r="GN61" s="15"/>
      <c r="GO61" s="15"/>
      <c r="GP61" s="15"/>
      <c r="GQ61" s="68" t="s">
        <v>216</v>
      </c>
      <c r="GR61" s="15"/>
      <c r="GS61" s="15"/>
      <c r="GT61" s="15"/>
      <c r="GU61" s="15"/>
    </row>
    <row r="62" spans="153:203" x14ac:dyDescent="0.25">
      <c r="EW62" s="15"/>
      <c r="EX62" s="69" t="s">
        <v>215</v>
      </c>
      <c r="EY62" s="70">
        <v>2010</v>
      </c>
      <c r="EZ62" s="70">
        <v>2011</v>
      </c>
      <c r="FA62" s="70">
        <v>2012</v>
      </c>
      <c r="FB62" s="70">
        <v>2013</v>
      </c>
      <c r="FC62" s="70">
        <v>2014</v>
      </c>
      <c r="FD62" s="70">
        <v>2015</v>
      </c>
      <c r="FE62" s="70">
        <v>2016</v>
      </c>
      <c r="FF62" s="70">
        <v>2017</v>
      </c>
      <c r="FG62" s="70">
        <v>2018</v>
      </c>
      <c r="FH62" s="70">
        <v>2019</v>
      </c>
      <c r="FJ62" s="15"/>
      <c r="FK62" s="69" t="s">
        <v>215</v>
      </c>
      <c r="FL62" s="70">
        <v>2010</v>
      </c>
      <c r="FM62" s="70">
        <v>2011</v>
      </c>
      <c r="FN62" s="70">
        <v>2012</v>
      </c>
      <c r="FO62" s="70">
        <v>2013</v>
      </c>
      <c r="FP62" s="70">
        <v>2014</v>
      </c>
      <c r="FQ62" s="70">
        <v>2015</v>
      </c>
      <c r="FR62" s="70">
        <v>2016</v>
      </c>
      <c r="FS62" s="70">
        <v>2017</v>
      </c>
      <c r="FT62" s="70">
        <v>2018</v>
      </c>
      <c r="FU62" s="70">
        <v>2019</v>
      </c>
      <c r="FW62" s="15"/>
      <c r="FX62" s="69" t="s">
        <v>215</v>
      </c>
      <c r="FY62" s="70">
        <v>2010</v>
      </c>
      <c r="FZ62" s="70">
        <v>2011</v>
      </c>
      <c r="GA62" s="70">
        <v>2012</v>
      </c>
      <c r="GB62" s="70">
        <v>2013</v>
      </c>
      <c r="GC62" s="70">
        <v>2014</v>
      </c>
      <c r="GD62" s="70">
        <v>2015</v>
      </c>
      <c r="GE62" s="70">
        <v>2016</v>
      </c>
      <c r="GF62" s="70">
        <v>2017</v>
      </c>
      <c r="GG62" s="70">
        <v>2018</v>
      </c>
      <c r="GH62" s="70">
        <v>2019</v>
      </c>
      <c r="GJ62" s="15"/>
      <c r="GK62" s="69" t="s">
        <v>215</v>
      </c>
      <c r="GL62" s="70">
        <v>2010</v>
      </c>
      <c r="GM62" s="70">
        <v>2011</v>
      </c>
      <c r="GN62" s="70">
        <v>2012</v>
      </c>
      <c r="GO62" s="70">
        <v>2013</v>
      </c>
      <c r="GP62" s="70">
        <v>2014</v>
      </c>
      <c r="GQ62" s="70">
        <v>2015</v>
      </c>
      <c r="GR62" s="70">
        <v>2016</v>
      </c>
      <c r="GS62" s="70">
        <v>2017</v>
      </c>
      <c r="GT62" s="70">
        <v>2018</v>
      </c>
      <c r="GU62" s="70">
        <v>2019</v>
      </c>
    </row>
    <row r="63" spans="153:203" x14ac:dyDescent="0.25">
      <c r="EW63" s="14">
        <v>1</v>
      </c>
      <c r="EX63" s="15" t="s">
        <v>87</v>
      </c>
      <c r="EY63" s="72">
        <v>302</v>
      </c>
      <c r="EZ63" s="72">
        <v>238</v>
      </c>
      <c r="FA63" s="72">
        <v>209</v>
      </c>
      <c r="FB63" s="72">
        <v>200</v>
      </c>
      <c r="FC63" s="72">
        <v>180</v>
      </c>
      <c r="FD63" s="72">
        <v>131</v>
      </c>
      <c r="FE63" s="72">
        <v>141</v>
      </c>
      <c r="FF63" s="72">
        <v>166</v>
      </c>
      <c r="FG63" s="72">
        <v>131</v>
      </c>
      <c r="FH63" s="72">
        <v>171</v>
      </c>
      <c r="FJ63" s="14">
        <v>1</v>
      </c>
      <c r="FK63" s="15" t="s">
        <v>87</v>
      </c>
      <c r="FL63" s="72">
        <v>67</v>
      </c>
      <c r="FM63" s="72">
        <v>55</v>
      </c>
      <c r="FN63" s="72">
        <v>46</v>
      </c>
      <c r="FO63" s="72">
        <v>44</v>
      </c>
      <c r="FP63" s="72">
        <v>34</v>
      </c>
      <c r="FQ63" s="72">
        <v>25</v>
      </c>
      <c r="FR63" s="72">
        <v>32</v>
      </c>
      <c r="FS63" s="72">
        <v>64</v>
      </c>
      <c r="FT63" s="72">
        <v>58</v>
      </c>
      <c r="FU63" s="72">
        <v>77</v>
      </c>
      <c r="FW63" s="14">
        <v>1</v>
      </c>
      <c r="FX63" s="15" t="s">
        <v>87</v>
      </c>
      <c r="FY63" s="72">
        <v>46</v>
      </c>
      <c r="FZ63" s="72">
        <v>18</v>
      </c>
      <c r="GA63" s="72">
        <v>17</v>
      </c>
      <c r="GB63" s="72">
        <v>16</v>
      </c>
      <c r="GC63" s="72">
        <v>14</v>
      </c>
      <c r="GD63" s="72">
        <v>12</v>
      </c>
      <c r="GE63" s="72">
        <v>13</v>
      </c>
      <c r="GF63" s="72">
        <v>13</v>
      </c>
      <c r="GG63" s="72">
        <v>28</v>
      </c>
      <c r="GH63" s="72">
        <v>24</v>
      </c>
      <c r="GJ63" s="14">
        <v>1</v>
      </c>
      <c r="GK63" s="15" t="s">
        <v>87</v>
      </c>
      <c r="GL63" s="72">
        <v>36</v>
      </c>
      <c r="GM63" s="72">
        <v>36</v>
      </c>
      <c r="GN63" s="72">
        <v>30</v>
      </c>
      <c r="GO63" s="72">
        <v>22</v>
      </c>
      <c r="GP63" s="72">
        <v>25</v>
      </c>
      <c r="GQ63" s="72">
        <v>21</v>
      </c>
      <c r="GR63" s="72">
        <v>30</v>
      </c>
      <c r="GS63" s="72">
        <v>34</v>
      </c>
      <c r="GT63" s="72">
        <v>20</v>
      </c>
      <c r="GU63" s="72">
        <v>48</v>
      </c>
    </row>
    <row r="64" spans="153:203" x14ac:dyDescent="0.25">
      <c r="EW64" s="14">
        <v>3</v>
      </c>
      <c r="EX64" s="15" t="s">
        <v>88</v>
      </c>
      <c r="EY64" s="72">
        <v>477</v>
      </c>
      <c r="EZ64" s="72">
        <v>465</v>
      </c>
      <c r="FA64" s="72">
        <v>550</v>
      </c>
      <c r="FB64" s="72">
        <v>447</v>
      </c>
      <c r="FC64" s="72">
        <v>493</v>
      </c>
      <c r="FD64" s="72">
        <v>499</v>
      </c>
      <c r="FE64" s="72">
        <v>489</v>
      </c>
      <c r="FF64" s="72">
        <v>434</v>
      </c>
      <c r="FG64" s="72">
        <v>462</v>
      </c>
      <c r="FH64" s="72">
        <v>445</v>
      </c>
      <c r="FJ64" s="14">
        <v>3</v>
      </c>
      <c r="FK64" s="15" t="s">
        <v>88</v>
      </c>
      <c r="FL64" s="72">
        <v>171</v>
      </c>
      <c r="FM64" s="72">
        <v>170</v>
      </c>
      <c r="FN64" s="72">
        <v>179</v>
      </c>
      <c r="FO64" s="72">
        <v>166</v>
      </c>
      <c r="FP64" s="72">
        <v>138</v>
      </c>
      <c r="FQ64" s="72">
        <v>146</v>
      </c>
      <c r="FR64" s="72">
        <v>176</v>
      </c>
      <c r="FS64" s="72">
        <v>156</v>
      </c>
      <c r="FT64" s="72">
        <v>178</v>
      </c>
      <c r="FU64" s="72">
        <v>210</v>
      </c>
      <c r="FW64" s="14">
        <v>3</v>
      </c>
      <c r="FX64" s="15" t="s">
        <v>88</v>
      </c>
      <c r="FY64" s="72">
        <v>68</v>
      </c>
      <c r="FZ64" s="72">
        <v>75</v>
      </c>
      <c r="GA64" s="72">
        <v>67</v>
      </c>
      <c r="GB64" s="72">
        <v>71</v>
      </c>
      <c r="GC64" s="72">
        <v>79</v>
      </c>
      <c r="GD64" s="72">
        <v>82</v>
      </c>
      <c r="GE64" s="72">
        <v>62</v>
      </c>
      <c r="GF64" s="72">
        <v>51</v>
      </c>
      <c r="GG64" s="72">
        <v>75</v>
      </c>
      <c r="GH64" s="72">
        <v>54</v>
      </c>
      <c r="GJ64" s="14">
        <v>3</v>
      </c>
      <c r="GK64" s="15" t="s">
        <v>88</v>
      </c>
      <c r="GL64" s="72">
        <v>143</v>
      </c>
      <c r="GM64" s="72">
        <v>147</v>
      </c>
      <c r="GN64" s="72">
        <v>151</v>
      </c>
      <c r="GO64" s="72">
        <v>137</v>
      </c>
      <c r="GP64" s="72">
        <v>94</v>
      </c>
      <c r="GQ64" s="72">
        <v>99</v>
      </c>
      <c r="GR64" s="72">
        <v>129</v>
      </c>
      <c r="GS64" s="72">
        <v>97</v>
      </c>
      <c r="GT64" s="72">
        <v>99</v>
      </c>
      <c r="GU64" s="72">
        <v>110</v>
      </c>
    </row>
    <row r="65" spans="153:203" x14ac:dyDescent="0.25">
      <c r="EW65" s="14">
        <v>5</v>
      </c>
      <c r="EX65" s="15" t="s">
        <v>89</v>
      </c>
      <c r="EY65" s="72">
        <v>784</v>
      </c>
      <c r="EZ65" s="72">
        <v>661</v>
      </c>
      <c r="FA65" s="72">
        <v>818</v>
      </c>
      <c r="FB65" s="72">
        <v>868</v>
      </c>
      <c r="FC65" s="72">
        <v>721</v>
      </c>
      <c r="FD65" s="72">
        <v>787</v>
      </c>
      <c r="FE65" s="72">
        <v>749</v>
      </c>
      <c r="FF65" s="72">
        <v>931</v>
      </c>
      <c r="FG65" s="72">
        <v>809</v>
      </c>
      <c r="FH65" s="72">
        <v>912</v>
      </c>
      <c r="FJ65" s="14">
        <v>5</v>
      </c>
      <c r="FK65" s="15" t="s">
        <v>89</v>
      </c>
      <c r="FL65" s="72">
        <v>302</v>
      </c>
      <c r="FM65" s="72">
        <v>305</v>
      </c>
      <c r="FN65" s="72">
        <v>242</v>
      </c>
      <c r="FO65" s="72">
        <v>305</v>
      </c>
      <c r="FP65" s="72">
        <v>266</v>
      </c>
      <c r="FQ65" s="72">
        <v>290</v>
      </c>
      <c r="FR65" s="72">
        <v>319</v>
      </c>
      <c r="FS65" s="72">
        <v>315</v>
      </c>
      <c r="FT65" s="72">
        <v>383</v>
      </c>
      <c r="FU65" s="72">
        <v>388</v>
      </c>
      <c r="FW65" s="14">
        <v>5</v>
      </c>
      <c r="FX65" s="15" t="s">
        <v>89</v>
      </c>
      <c r="FY65" s="72">
        <v>111</v>
      </c>
      <c r="FZ65" s="72">
        <v>101</v>
      </c>
      <c r="GA65" s="72">
        <v>101</v>
      </c>
      <c r="GB65" s="72">
        <v>110</v>
      </c>
      <c r="GC65" s="72">
        <v>84</v>
      </c>
      <c r="GD65" s="72">
        <v>126</v>
      </c>
      <c r="GE65" s="72">
        <v>134</v>
      </c>
      <c r="GF65" s="72">
        <v>153</v>
      </c>
      <c r="GG65" s="72">
        <v>198</v>
      </c>
      <c r="GH65" s="72">
        <v>190</v>
      </c>
      <c r="GJ65" s="14">
        <v>5</v>
      </c>
      <c r="GK65" s="15" t="s">
        <v>89</v>
      </c>
      <c r="GL65" s="72">
        <v>178</v>
      </c>
      <c r="GM65" s="72">
        <v>162</v>
      </c>
      <c r="GN65" s="72">
        <v>126</v>
      </c>
      <c r="GO65" s="72">
        <v>153</v>
      </c>
      <c r="GP65" s="72">
        <v>145</v>
      </c>
      <c r="GQ65" s="72">
        <v>133</v>
      </c>
      <c r="GR65" s="72">
        <v>153</v>
      </c>
      <c r="GS65" s="72">
        <v>123</v>
      </c>
      <c r="GT65" s="72">
        <v>163</v>
      </c>
      <c r="GU65" s="72">
        <v>164</v>
      </c>
    </row>
    <row r="66" spans="153:203" x14ac:dyDescent="0.25">
      <c r="EW66" s="14">
        <v>7</v>
      </c>
      <c r="EX66" s="15" t="s">
        <v>90</v>
      </c>
      <c r="EY66" s="72">
        <v>346</v>
      </c>
      <c r="EZ66" s="72">
        <v>353</v>
      </c>
      <c r="FA66" s="72">
        <v>352</v>
      </c>
      <c r="FB66" s="72">
        <v>296</v>
      </c>
      <c r="FC66" s="72">
        <v>330</v>
      </c>
      <c r="FD66" s="72">
        <v>367</v>
      </c>
      <c r="FE66" s="72">
        <v>292</v>
      </c>
      <c r="FF66" s="72">
        <v>424</v>
      </c>
      <c r="FG66" s="72">
        <v>381</v>
      </c>
      <c r="FH66" s="72">
        <v>356</v>
      </c>
      <c r="FJ66" s="14">
        <v>7</v>
      </c>
      <c r="FK66" s="15" t="s">
        <v>90</v>
      </c>
      <c r="FL66" s="72">
        <v>128</v>
      </c>
      <c r="FM66" s="72">
        <v>95</v>
      </c>
      <c r="FN66" s="72">
        <v>95</v>
      </c>
      <c r="FO66" s="72">
        <v>90</v>
      </c>
      <c r="FP66" s="72">
        <v>80</v>
      </c>
      <c r="FQ66" s="72">
        <v>94</v>
      </c>
      <c r="FR66" s="72">
        <v>81</v>
      </c>
      <c r="FS66" s="72">
        <v>91</v>
      </c>
      <c r="FT66" s="72">
        <v>124</v>
      </c>
      <c r="FU66" s="72">
        <v>108</v>
      </c>
      <c r="FW66" s="14">
        <v>7</v>
      </c>
      <c r="FX66" s="15" t="s">
        <v>90</v>
      </c>
      <c r="FY66" s="72">
        <v>22</v>
      </c>
      <c r="FZ66" s="72">
        <v>4</v>
      </c>
      <c r="GA66" s="72">
        <v>13</v>
      </c>
      <c r="GB66" s="72">
        <v>8</v>
      </c>
      <c r="GC66" s="72">
        <v>19</v>
      </c>
      <c r="GD66" s="72">
        <v>18</v>
      </c>
      <c r="GE66" s="72">
        <v>20</v>
      </c>
      <c r="GF66" s="72">
        <v>37</v>
      </c>
      <c r="GG66" s="72">
        <v>72</v>
      </c>
      <c r="GH66" s="72">
        <v>64</v>
      </c>
      <c r="GJ66" s="14">
        <v>7</v>
      </c>
      <c r="GK66" s="15" t="s">
        <v>90</v>
      </c>
      <c r="GL66" s="72">
        <v>59</v>
      </c>
      <c r="GM66" s="72">
        <v>59</v>
      </c>
      <c r="GN66" s="72">
        <v>61</v>
      </c>
      <c r="GO66" s="72">
        <v>55</v>
      </c>
      <c r="GP66" s="72">
        <v>55</v>
      </c>
      <c r="GQ66" s="72">
        <v>56</v>
      </c>
      <c r="GR66" s="72">
        <v>47</v>
      </c>
      <c r="GS66" s="72">
        <v>47</v>
      </c>
      <c r="GT66" s="72">
        <v>58</v>
      </c>
      <c r="GU66" s="72">
        <v>64</v>
      </c>
    </row>
    <row r="67" spans="153:203" x14ac:dyDescent="0.25">
      <c r="EW67" s="14">
        <v>9</v>
      </c>
      <c r="EX67" s="15" t="s">
        <v>91</v>
      </c>
      <c r="EY67" s="72">
        <v>94</v>
      </c>
      <c r="EZ67" s="72">
        <v>83</v>
      </c>
      <c r="FA67" s="72">
        <v>70</v>
      </c>
      <c r="FB67" s="72">
        <v>59</v>
      </c>
      <c r="FC67" s="72">
        <v>57</v>
      </c>
      <c r="FD67" s="72">
        <v>55</v>
      </c>
      <c r="FE67" s="72">
        <v>80</v>
      </c>
      <c r="FF67" s="72">
        <v>122</v>
      </c>
      <c r="FG67" s="72">
        <v>104</v>
      </c>
      <c r="FH67" s="72">
        <v>111</v>
      </c>
      <c r="FJ67" s="14">
        <v>9</v>
      </c>
      <c r="FK67" s="15" t="s">
        <v>91</v>
      </c>
      <c r="FL67" s="72">
        <v>41</v>
      </c>
      <c r="FM67" s="72">
        <v>43</v>
      </c>
      <c r="FN67" s="72">
        <v>28</v>
      </c>
      <c r="FO67" s="72">
        <v>31</v>
      </c>
      <c r="FP67" s="72">
        <v>33</v>
      </c>
      <c r="FQ67" s="72">
        <v>10</v>
      </c>
      <c r="FR67" s="72">
        <v>18</v>
      </c>
      <c r="FS67" s="72">
        <v>21</v>
      </c>
      <c r="FT67" s="72">
        <v>15</v>
      </c>
      <c r="FU67" s="72">
        <v>18</v>
      </c>
      <c r="FW67" s="14">
        <v>9</v>
      </c>
      <c r="FX67" s="15" t="s">
        <v>91</v>
      </c>
      <c r="FY67" s="72">
        <v>41</v>
      </c>
      <c r="FZ67" s="72">
        <v>41</v>
      </c>
      <c r="GA67" s="72">
        <v>27</v>
      </c>
      <c r="GB67" s="72">
        <v>29</v>
      </c>
      <c r="GC67" s="72">
        <v>31</v>
      </c>
      <c r="GD67" s="72">
        <v>11</v>
      </c>
      <c r="GE67" s="72">
        <v>14</v>
      </c>
      <c r="GF67" s="72">
        <v>18</v>
      </c>
      <c r="GG67" s="72">
        <v>13</v>
      </c>
      <c r="GH67" s="72">
        <v>18</v>
      </c>
      <c r="GJ67" s="14">
        <v>9</v>
      </c>
      <c r="GK67" s="15" t="s">
        <v>91</v>
      </c>
      <c r="GL67" s="72">
        <v>119</v>
      </c>
      <c r="GM67" s="72">
        <v>89</v>
      </c>
      <c r="GN67" s="72">
        <v>11</v>
      </c>
      <c r="GO67" s="72">
        <v>7</v>
      </c>
      <c r="GP67" s="72">
        <v>7</v>
      </c>
      <c r="GQ67" s="72">
        <v>9</v>
      </c>
      <c r="GR67" s="72">
        <v>10</v>
      </c>
      <c r="GS67" s="72">
        <v>8</v>
      </c>
      <c r="GT67" s="72">
        <v>11</v>
      </c>
      <c r="GU67" s="72">
        <v>11</v>
      </c>
    </row>
    <row r="68" spans="153:203" x14ac:dyDescent="0.25">
      <c r="EW68" s="14">
        <v>11</v>
      </c>
      <c r="EX68" s="15" t="s">
        <v>92</v>
      </c>
      <c r="EY68" s="72">
        <v>1155</v>
      </c>
      <c r="EZ68" s="72">
        <v>1217</v>
      </c>
      <c r="FA68" s="72">
        <v>1226</v>
      </c>
      <c r="FB68" s="72">
        <v>1462</v>
      </c>
      <c r="FC68" s="72">
        <v>1340</v>
      </c>
      <c r="FD68" s="72">
        <v>1353</v>
      </c>
      <c r="FE68" s="72">
        <v>1297</v>
      </c>
      <c r="FF68" s="72">
        <v>1595</v>
      </c>
      <c r="FG68" s="72">
        <v>1626</v>
      </c>
      <c r="FH68" s="72">
        <v>1402</v>
      </c>
      <c r="FJ68" s="14">
        <v>11</v>
      </c>
      <c r="FK68" s="15" t="s">
        <v>92</v>
      </c>
      <c r="FL68" s="72">
        <v>394</v>
      </c>
      <c r="FM68" s="72">
        <v>567</v>
      </c>
      <c r="FN68" s="72">
        <v>506</v>
      </c>
      <c r="FO68" s="72">
        <v>481</v>
      </c>
      <c r="FP68" s="72">
        <v>507</v>
      </c>
      <c r="FQ68" s="72">
        <v>592</v>
      </c>
      <c r="FR68" s="72">
        <v>587</v>
      </c>
      <c r="FS68" s="72">
        <v>663</v>
      </c>
      <c r="FT68" s="72">
        <v>630</v>
      </c>
      <c r="FU68" s="72">
        <v>711</v>
      </c>
      <c r="FW68" s="14">
        <v>11</v>
      </c>
      <c r="FX68" s="15" t="s">
        <v>92</v>
      </c>
      <c r="FY68" s="72">
        <v>184</v>
      </c>
      <c r="FZ68" s="72">
        <v>159</v>
      </c>
      <c r="GA68" s="72">
        <v>156</v>
      </c>
      <c r="GB68" s="72">
        <v>169</v>
      </c>
      <c r="GC68" s="72">
        <v>155</v>
      </c>
      <c r="GD68" s="72">
        <v>226</v>
      </c>
      <c r="GE68" s="72">
        <v>187</v>
      </c>
      <c r="GF68" s="72">
        <v>218</v>
      </c>
      <c r="GG68" s="72">
        <v>264</v>
      </c>
      <c r="GH68" s="72">
        <v>264</v>
      </c>
      <c r="GJ68" s="14">
        <v>11</v>
      </c>
      <c r="GK68" s="15" t="s">
        <v>92</v>
      </c>
      <c r="GL68" s="72">
        <v>285</v>
      </c>
      <c r="GM68" s="72">
        <v>292</v>
      </c>
      <c r="GN68" s="72">
        <v>273</v>
      </c>
      <c r="GO68" s="72">
        <v>269</v>
      </c>
      <c r="GP68" s="72">
        <v>337</v>
      </c>
      <c r="GQ68" s="72">
        <v>278</v>
      </c>
      <c r="GR68" s="72">
        <v>320</v>
      </c>
      <c r="GS68" s="72">
        <v>252</v>
      </c>
      <c r="GT68" s="72">
        <v>312</v>
      </c>
      <c r="GU68" s="72">
        <v>326</v>
      </c>
    </row>
    <row r="69" spans="153:203" x14ac:dyDescent="0.25">
      <c r="EW69" s="14">
        <v>13</v>
      </c>
      <c r="EX69" s="15" t="s">
        <v>93</v>
      </c>
      <c r="EY69" s="72">
        <v>283</v>
      </c>
      <c r="EZ69" s="72">
        <v>330</v>
      </c>
      <c r="FA69" s="72">
        <v>213</v>
      </c>
      <c r="FB69" s="72">
        <v>269</v>
      </c>
      <c r="FC69" s="72">
        <v>285</v>
      </c>
      <c r="FD69" s="72">
        <v>232</v>
      </c>
      <c r="FE69" s="72">
        <v>211</v>
      </c>
      <c r="FF69" s="72">
        <v>199</v>
      </c>
      <c r="FG69" s="72">
        <v>183</v>
      </c>
      <c r="FH69" s="72">
        <v>233</v>
      </c>
      <c r="FJ69" s="14">
        <v>13</v>
      </c>
      <c r="FK69" s="15" t="s">
        <v>93</v>
      </c>
      <c r="FL69" s="72">
        <v>129</v>
      </c>
      <c r="FM69" s="72">
        <v>131</v>
      </c>
      <c r="FN69" s="72">
        <v>99</v>
      </c>
      <c r="FO69" s="72">
        <v>97</v>
      </c>
      <c r="FP69" s="72">
        <v>71</v>
      </c>
      <c r="FQ69" s="72">
        <v>58</v>
      </c>
      <c r="FR69" s="72">
        <v>74</v>
      </c>
      <c r="FS69" s="72">
        <v>80</v>
      </c>
      <c r="FT69" s="72">
        <v>95</v>
      </c>
      <c r="FU69" s="72">
        <v>107</v>
      </c>
      <c r="FW69" s="14">
        <v>13</v>
      </c>
      <c r="FX69" s="15" t="s">
        <v>93</v>
      </c>
      <c r="FY69" s="72">
        <v>31</v>
      </c>
      <c r="FZ69" s="72">
        <v>22</v>
      </c>
      <c r="GA69" s="72">
        <v>33</v>
      </c>
      <c r="GB69" s="72">
        <v>22</v>
      </c>
      <c r="GC69" s="72">
        <v>25</v>
      </c>
      <c r="GD69" s="72">
        <v>30</v>
      </c>
      <c r="GE69" s="72">
        <v>42</v>
      </c>
      <c r="GF69" s="72">
        <v>42</v>
      </c>
      <c r="GG69" s="72">
        <v>52</v>
      </c>
      <c r="GH69" s="72">
        <v>56</v>
      </c>
      <c r="GJ69" s="14">
        <v>13</v>
      </c>
      <c r="GK69" s="15" t="s">
        <v>93</v>
      </c>
      <c r="GL69" s="72">
        <v>95</v>
      </c>
      <c r="GM69" s="72">
        <v>98</v>
      </c>
      <c r="GN69" s="72">
        <v>58</v>
      </c>
      <c r="GO69" s="72">
        <v>54</v>
      </c>
      <c r="GP69" s="72">
        <v>35</v>
      </c>
      <c r="GQ69" s="72">
        <v>22</v>
      </c>
      <c r="GR69" s="72">
        <v>38</v>
      </c>
      <c r="GS69" s="72">
        <v>50</v>
      </c>
      <c r="GT69" s="72">
        <v>62</v>
      </c>
      <c r="GU69" s="72">
        <v>63</v>
      </c>
    </row>
    <row r="70" spans="153:203" x14ac:dyDescent="0.25">
      <c r="EW70" s="14">
        <v>15</v>
      </c>
      <c r="EX70" s="15" t="s">
        <v>94</v>
      </c>
      <c r="EY70" s="72">
        <v>163</v>
      </c>
      <c r="EZ70" s="72">
        <v>154</v>
      </c>
      <c r="FA70" s="72">
        <v>191</v>
      </c>
      <c r="FB70" s="72">
        <v>157</v>
      </c>
      <c r="FC70" s="72">
        <v>166</v>
      </c>
      <c r="FD70" s="72">
        <v>188</v>
      </c>
      <c r="FE70" s="72">
        <v>182</v>
      </c>
      <c r="FF70" s="72">
        <v>169</v>
      </c>
      <c r="FG70" s="72">
        <v>174</v>
      </c>
      <c r="FH70" s="72">
        <v>181</v>
      </c>
      <c r="FJ70" s="14">
        <v>15</v>
      </c>
      <c r="FK70" s="15" t="s">
        <v>94</v>
      </c>
      <c r="FL70" s="72">
        <v>96</v>
      </c>
      <c r="FM70" s="72">
        <v>99</v>
      </c>
      <c r="FN70" s="72">
        <v>98</v>
      </c>
      <c r="FO70" s="72">
        <v>96</v>
      </c>
      <c r="FP70" s="72">
        <v>68</v>
      </c>
      <c r="FQ70" s="72">
        <v>67</v>
      </c>
      <c r="FR70" s="72">
        <v>81</v>
      </c>
      <c r="FS70" s="72">
        <v>78</v>
      </c>
      <c r="FT70" s="72">
        <v>74</v>
      </c>
      <c r="FU70" s="72">
        <v>82</v>
      </c>
      <c r="FW70" s="14">
        <v>15</v>
      </c>
      <c r="FX70" s="15" t="s">
        <v>94</v>
      </c>
      <c r="FY70" s="72">
        <v>69</v>
      </c>
      <c r="FZ70" s="72">
        <v>66</v>
      </c>
      <c r="GA70" s="72">
        <v>71</v>
      </c>
      <c r="GB70" s="72">
        <v>74</v>
      </c>
      <c r="GC70" s="72">
        <v>29</v>
      </c>
      <c r="GD70" s="72">
        <v>26</v>
      </c>
      <c r="GE70" s="72">
        <v>30</v>
      </c>
      <c r="GF70" s="72">
        <v>19</v>
      </c>
      <c r="GG70" s="72">
        <v>27</v>
      </c>
      <c r="GH70" s="72">
        <v>34</v>
      </c>
      <c r="GJ70" s="14">
        <v>15</v>
      </c>
      <c r="GK70" s="15" t="s">
        <v>94</v>
      </c>
      <c r="GL70" s="72">
        <v>45</v>
      </c>
      <c r="GM70" s="72">
        <v>45</v>
      </c>
      <c r="GN70" s="72">
        <v>31</v>
      </c>
      <c r="GO70" s="72">
        <v>29</v>
      </c>
      <c r="GP70" s="72">
        <v>40</v>
      </c>
      <c r="GQ70" s="72">
        <v>57</v>
      </c>
      <c r="GR70" s="72">
        <v>60</v>
      </c>
      <c r="GS70" s="72">
        <v>61</v>
      </c>
      <c r="GT70" s="72">
        <v>61</v>
      </c>
      <c r="GU70" s="72">
        <v>60</v>
      </c>
    </row>
    <row r="71" spans="153:203" x14ac:dyDescent="0.25">
      <c r="EW71" s="14">
        <v>17</v>
      </c>
      <c r="EX71" s="15" t="s">
        <v>95</v>
      </c>
      <c r="EY71" s="72">
        <v>178</v>
      </c>
      <c r="EZ71" s="72">
        <v>172</v>
      </c>
      <c r="FA71" s="72">
        <v>152</v>
      </c>
      <c r="FB71" s="72">
        <v>135</v>
      </c>
      <c r="FC71" s="72">
        <v>152</v>
      </c>
      <c r="FD71" s="72">
        <v>144</v>
      </c>
      <c r="FE71" s="72">
        <v>130</v>
      </c>
      <c r="FF71" s="72">
        <v>159</v>
      </c>
      <c r="FG71" s="72">
        <v>116</v>
      </c>
      <c r="FH71" s="72">
        <v>171</v>
      </c>
      <c r="FJ71" s="14">
        <v>17</v>
      </c>
      <c r="FK71" s="15" t="s">
        <v>95</v>
      </c>
      <c r="FL71" s="72">
        <v>113</v>
      </c>
      <c r="FM71" s="72">
        <v>96</v>
      </c>
      <c r="FN71" s="72">
        <v>50</v>
      </c>
      <c r="FO71" s="72">
        <v>42</v>
      </c>
      <c r="FP71" s="72">
        <v>44</v>
      </c>
      <c r="FQ71" s="72">
        <v>32</v>
      </c>
      <c r="FR71" s="72">
        <v>45</v>
      </c>
      <c r="FS71" s="72">
        <v>52</v>
      </c>
      <c r="FT71" s="72">
        <v>66</v>
      </c>
      <c r="FU71" s="72">
        <v>64</v>
      </c>
      <c r="FW71" s="14">
        <v>17</v>
      </c>
      <c r="FX71" s="15" t="s">
        <v>95</v>
      </c>
      <c r="FY71" s="72">
        <v>34</v>
      </c>
      <c r="FZ71" s="72">
        <v>30</v>
      </c>
      <c r="GA71" s="72">
        <v>12</v>
      </c>
      <c r="GB71" s="72">
        <v>5</v>
      </c>
      <c r="GC71" s="72">
        <v>12</v>
      </c>
      <c r="GD71" s="72">
        <v>13</v>
      </c>
      <c r="GE71" s="72">
        <v>9</v>
      </c>
      <c r="GF71" s="72">
        <v>16</v>
      </c>
      <c r="GG71" s="72">
        <v>18</v>
      </c>
      <c r="GH71" s="72">
        <v>23</v>
      </c>
      <c r="GJ71" s="14">
        <v>17</v>
      </c>
      <c r="GK71" s="15" t="s">
        <v>95</v>
      </c>
      <c r="GL71" s="72">
        <v>50</v>
      </c>
      <c r="GM71" s="72">
        <v>50</v>
      </c>
      <c r="GN71" s="72">
        <v>40</v>
      </c>
      <c r="GO71" s="72">
        <v>29</v>
      </c>
      <c r="GP71" s="72">
        <v>28</v>
      </c>
      <c r="GQ71" s="72">
        <v>15</v>
      </c>
      <c r="GR71" s="72">
        <v>17</v>
      </c>
      <c r="GS71" s="72">
        <v>24</v>
      </c>
      <c r="GT71" s="72">
        <v>28</v>
      </c>
      <c r="GU71" s="72">
        <v>27</v>
      </c>
    </row>
    <row r="72" spans="153:203" x14ac:dyDescent="0.25">
      <c r="EW72" s="14">
        <v>19</v>
      </c>
      <c r="EX72" s="15" t="s">
        <v>96</v>
      </c>
      <c r="EY72" s="72">
        <v>365</v>
      </c>
      <c r="EZ72" s="72">
        <v>371</v>
      </c>
      <c r="FA72" s="72">
        <v>255</v>
      </c>
      <c r="FB72" s="72">
        <v>286</v>
      </c>
      <c r="FC72" s="72">
        <v>279</v>
      </c>
      <c r="FD72" s="72">
        <v>289</v>
      </c>
      <c r="FE72" s="72">
        <v>298</v>
      </c>
      <c r="FF72" s="72">
        <v>324</v>
      </c>
      <c r="FG72" s="72">
        <v>291</v>
      </c>
      <c r="FH72" s="72">
        <v>320</v>
      </c>
      <c r="FJ72" s="14">
        <v>19</v>
      </c>
      <c r="FK72" s="15" t="s">
        <v>96</v>
      </c>
      <c r="FL72" s="72">
        <v>84</v>
      </c>
      <c r="FM72" s="72">
        <v>95</v>
      </c>
      <c r="FN72" s="72">
        <v>122</v>
      </c>
      <c r="FO72" s="72">
        <v>124</v>
      </c>
      <c r="FP72" s="72">
        <v>135</v>
      </c>
      <c r="FQ72" s="72">
        <v>136</v>
      </c>
      <c r="FR72" s="72">
        <v>159</v>
      </c>
      <c r="FS72" s="72">
        <v>179</v>
      </c>
      <c r="FT72" s="72">
        <v>129</v>
      </c>
      <c r="FU72" s="72">
        <v>149</v>
      </c>
      <c r="FW72" s="14">
        <v>19</v>
      </c>
      <c r="FX72" s="15" t="s">
        <v>96</v>
      </c>
      <c r="FY72" s="72">
        <v>35</v>
      </c>
      <c r="FZ72" s="72">
        <v>21</v>
      </c>
      <c r="GA72" s="72">
        <v>31</v>
      </c>
      <c r="GB72" s="72">
        <v>28</v>
      </c>
      <c r="GC72" s="72">
        <v>37</v>
      </c>
      <c r="GD72" s="72">
        <v>38</v>
      </c>
      <c r="GE72" s="72">
        <v>41</v>
      </c>
      <c r="GF72" s="72">
        <v>32</v>
      </c>
      <c r="GG72" s="72">
        <v>23</v>
      </c>
      <c r="GH72" s="72">
        <v>68</v>
      </c>
      <c r="GJ72" s="14">
        <v>19</v>
      </c>
      <c r="GK72" s="15" t="s">
        <v>96</v>
      </c>
      <c r="GL72" s="72">
        <v>45</v>
      </c>
      <c r="GM72" s="72">
        <v>34</v>
      </c>
      <c r="GN72" s="72">
        <v>26</v>
      </c>
      <c r="GO72" s="72">
        <v>58</v>
      </c>
      <c r="GP72" s="72">
        <v>100</v>
      </c>
      <c r="GQ72" s="72">
        <v>96</v>
      </c>
      <c r="GR72" s="72">
        <v>113</v>
      </c>
      <c r="GS72" s="72">
        <v>151</v>
      </c>
      <c r="GT72" s="72">
        <v>106</v>
      </c>
      <c r="GU72" s="72">
        <v>79</v>
      </c>
    </row>
    <row r="73" spans="153:203" x14ac:dyDescent="0.25">
      <c r="EW73" s="14">
        <v>21</v>
      </c>
      <c r="EX73" s="15" t="s">
        <v>97</v>
      </c>
      <c r="EY73" s="72">
        <v>557</v>
      </c>
      <c r="EZ73" s="72">
        <v>747</v>
      </c>
      <c r="FA73" s="72">
        <v>690</v>
      </c>
      <c r="FB73" s="72">
        <v>688</v>
      </c>
      <c r="FC73" s="72">
        <v>664</v>
      </c>
      <c r="FD73" s="72">
        <v>682</v>
      </c>
      <c r="FE73" s="72">
        <v>864</v>
      </c>
      <c r="FF73" s="72">
        <v>724</v>
      </c>
      <c r="FG73" s="72">
        <v>747</v>
      </c>
      <c r="FH73" s="72">
        <v>629</v>
      </c>
      <c r="FJ73" s="14">
        <v>21</v>
      </c>
      <c r="FK73" s="15" t="s">
        <v>97</v>
      </c>
      <c r="FL73" s="72">
        <v>186</v>
      </c>
      <c r="FM73" s="72">
        <v>208</v>
      </c>
      <c r="FN73" s="72">
        <v>139</v>
      </c>
      <c r="FO73" s="72">
        <v>142</v>
      </c>
      <c r="FP73" s="72">
        <v>133</v>
      </c>
      <c r="FQ73" s="72">
        <v>143</v>
      </c>
      <c r="FR73" s="72">
        <v>177</v>
      </c>
      <c r="FS73" s="72">
        <v>187</v>
      </c>
      <c r="FT73" s="72">
        <v>224</v>
      </c>
      <c r="FU73" s="72">
        <v>274</v>
      </c>
      <c r="FW73" s="14">
        <v>21</v>
      </c>
      <c r="FX73" s="15" t="s">
        <v>97</v>
      </c>
      <c r="FY73" s="72">
        <v>46</v>
      </c>
      <c r="FZ73" s="72">
        <v>59</v>
      </c>
      <c r="GA73" s="72">
        <v>45</v>
      </c>
      <c r="GB73" s="72">
        <v>40</v>
      </c>
      <c r="GC73" s="72">
        <v>31</v>
      </c>
      <c r="GD73" s="72">
        <v>87</v>
      </c>
      <c r="GE73" s="72">
        <v>83</v>
      </c>
      <c r="GF73" s="72">
        <v>72</v>
      </c>
      <c r="GG73" s="72">
        <v>111</v>
      </c>
      <c r="GH73" s="72">
        <v>160</v>
      </c>
      <c r="GJ73" s="14">
        <v>21</v>
      </c>
      <c r="GK73" s="15" t="s">
        <v>97</v>
      </c>
      <c r="GL73" s="72">
        <v>159</v>
      </c>
      <c r="GM73" s="72">
        <v>138</v>
      </c>
      <c r="GN73" s="72">
        <v>101</v>
      </c>
      <c r="GO73" s="72">
        <v>105</v>
      </c>
      <c r="GP73" s="72">
        <v>87</v>
      </c>
      <c r="GQ73" s="72">
        <v>91</v>
      </c>
      <c r="GR73" s="72">
        <v>85</v>
      </c>
      <c r="GS73" s="72">
        <v>120</v>
      </c>
      <c r="GT73" s="72">
        <v>90</v>
      </c>
      <c r="GU73" s="72">
        <v>146</v>
      </c>
    </row>
    <row r="74" spans="153:203" x14ac:dyDescent="0.25">
      <c r="EW74" s="14">
        <v>23</v>
      </c>
      <c r="EX74" s="15" t="s">
        <v>99</v>
      </c>
      <c r="EY74" s="72">
        <v>199</v>
      </c>
      <c r="EZ74" s="72">
        <v>210</v>
      </c>
      <c r="FA74" s="72">
        <v>234</v>
      </c>
      <c r="FB74" s="72">
        <v>207</v>
      </c>
      <c r="FC74" s="72">
        <v>233</v>
      </c>
      <c r="FD74" s="72">
        <v>230</v>
      </c>
      <c r="FE74" s="72">
        <v>252</v>
      </c>
      <c r="FF74" s="72">
        <v>197</v>
      </c>
      <c r="FG74" s="72">
        <v>202</v>
      </c>
      <c r="FH74" s="72">
        <v>187</v>
      </c>
      <c r="FJ74" s="14">
        <v>23</v>
      </c>
      <c r="FK74" s="15" t="s">
        <v>99</v>
      </c>
      <c r="FL74" s="72">
        <v>66</v>
      </c>
      <c r="FM74" s="72">
        <v>73</v>
      </c>
      <c r="FN74" s="72">
        <v>55</v>
      </c>
      <c r="FO74" s="72">
        <v>70</v>
      </c>
      <c r="FP74" s="72">
        <v>58</v>
      </c>
      <c r="FQ74" s="72">
        <v>66</v>
      </c>
      <c r="FR74" s="72">
        <v>81</v>
      </c>
      <c r="FS74" s="72">
        <v>92</v>
      </c>
      <c r="FT74" s="72">
        <v>97</v>
      </c>
      <c r="FU74" s="72">
        <v>113</v>
      </c>
      <c r="FW74" s="14">
        <v>23</v>
      </c>
      <c r="FX74" s="15" t="s">
        <v>99</v>
      </c>
      <c r="FY74" s="72">
        <v>26</v>
      </c>
      <c r="FZ74" s="72">
        <v>27</v>
      </c>
      <c r="GA74" s="72">
        <v>33</v>
      </c>
      <c r="GB74" s="72">
        <v>25</v>
      </c>
      <c r="GC74" s="72">
        <v>21</v>
      </c>
      <c r="GD74" s="72">
        <v>10</v>
      </c>
      <c r="GE74" s="72">
        <v>10</v>
      </c>
      <c r="GF74" s="72">
        <v>14</v>
      </c>
      <c r="GG74" s="72">
        <v>13</v>
      </c>
      <c r="GH74" s="72">
        <v>21</v>
      </c>
      <c r="GJ74" s="14">
        <v>23</v>
      </c>
      <c r="GK74" s="15" t="s">
        <v>99</v>
      </c>
      <c r="GL74" s="72">
        <v>20</v>
      </c>
      <c r="GM74" s="72">
        <v>18</v>
      </c>
      <c r="GN74" s="72">
        <v>19</v>
      </c>
      <c r="GO74" s="72">
        <v>24</v>
      </c>
      <c r="GP74" s="72">
        <v>27</v>
      </c>
      <c r="GQ74" s="72">
        <v>34</v>
      </c>
      <c r="GR74" s="72">
        <v>37</v>
      </c>
      <c r="GS74" s="72">
        <v>34</v>
      </c>
      <c r="GT74" s="72">
        <v>33</v>
      </c>
      <c r="GU74" s="72">
        <v>71</v>
      </c>
    </row>
    <row r="75" spans="153:203" x14ac:dyDescent="0.25">
      <c r="EW75" s="14">
        <v>25</v>
      </c>
      <c r="EX75" s="15" t="s">
        <v>100</v>
      </c>
      <c r="EY75" s="72">
        <v>313</v>
      </c>
      <c r="EZ75" s="72">
        <v>228</v>
      </c>
      <c r="FA75" s="72">
        <v>226</v>
      </c>
      <c r="FB75" s="72">
        <v>190</v>
      </c>
      <c r="FC75" s="72">
        <v>175</v>
      </c>
      <c r="FD75" s="72">
        <v>201</v>
      </c>
      <c r="FE75" s="72">
        <v>215</v>
      </c>
      <c r="FF75" s="72">
        <v>193</v>
      </c>
      <c r="FG75" s="72">
        <v>207</v>
      </c>
      <c r="FH75" s="72">
        <v>238</v>
      </c>
      <c r="FJ75" s="14">
        <v>25</v>
      </c>
      <c r="FK75" s="15" t="s">
        <v>100</v>
      </c>
      <c r="FL75" s="72">
        <v>102</v>
      </c>
      <c r="FM75" s="72">
        <v>94</v>
      </c>
      <c r="FN75" s="72">
        <v>115</v>
      </c>
      <c r="FO75" s="72">
        <v>113</v>
      </c>
      <c r="FP75" s="72">
        <v>104</v>
      </c>
      <c r="FQ75" s="72">
        <v>106</v>
      </c>
      <c r="FR75" s="72">
        <v>89</v>
      </c>
      <c r="FS75" s="72">
        <v>63</v>
      </c>
      <c r="FT75" s="72">
        <v>67</v>
      </c>
      <c r="FU75" s="72">
        <v>95</v>
      </c>
      <c r="FW75" s="14">
        <v>25</v>
      </c>
      <c r="FX75" s="15" t="s">
        <v>100</v>
      </c>
      <c r="FY75" s="72">
        <v>33</v>
      </c>
      <c r="FZ75" s="72">
        <v>27</v>
      </c>
      <c r="GA75" s="72">
        <v>39</v>
      </c>
      <c r="GB75" s="72">
        <v>50</v>
      </c>
      <c r="GC75" s="72">
        <v>67</v>
      </c>
      <c r="GD75" s="72">
        <v>64</v>
      </c>
      <c r="GE75" s="72">
        <v>57</v>
      </c>
      <c r="GF75" s="72">
        <v>15</v>
      </c>
      <c r="GG75" s="72">
        <v>27</v>
      </c>
      <c r="GH75" s="72">
        <v>32</v>
      </c>
      <c r="GJ75" s="14">
        <v>25</v>
      </c>
      <c r="GK75" s="15" t="s">
        <v>100</v>
      </c>
      <c r="GL75" s="72">
        <v>82</v>
      </c>
      <c r="GM75" s="72">
        <v>79</v>
      </c>
      <c r="GN75" s="72">
        <v>80</v>
      </c>
      <c r="GO75" s="72">
        <v>74</v>
      </c>
      <c r="GP75" s="72">
        <v>29</v>
      </c>
      <c r="GQ75" s="72">
        <v>19</v>
      </c>
      <c r="GR75" s="72">
        <v>24</v>
      </c>
      <c r="GS75" s="72">
        <v>25</v>
      </c>
      <c r="GT75" s="72">
        <v>11</v>
      </c>
      <c r="GU75" s="72">
        <v>12</v>
      </c>
    </row>
    <row r="76" spans="153:203" x14ac:dyDescent="0.25">
      <c r="EW76" s="14">
        <v>27</v>
      </c>
      <c r="EX76" s="15" t="s">
        <v>101</v>
      </c>
      <c r="EY76" s="72">
        <v>282</v>
      </c>
      <c r="EZ76" s="72">
        <v>224</v>
      </c>
      <c r="FA76" s="72">
        <v>212</v>
      </c>
      <c r="FB76" s="72">
        <v>243</v>
      </c>
      <c r="FC76" s="72">
        <v>249</v>
      </c>
      <c r="FD76" s="72">
        <v>233</v>
      </c>
      <c r="FE76" s="72">
        <v>214</v>
      </c>
      <c r="FF76" s="72">
        <v>175</v>
      </c>
      <c r="FG76" s="72">
        <v>211</v>
      </c>
      <c r="FH76" s="72">
        <v>210</v>
      </c>
      <c r="FJ76" s="14">
        <v>27</v>
      </c>
      <c r="FK76" s="15" t="s">
        <v>101</v>
      </c>
      <c r="FL76" s="72">
        <v>65</v>
      </c>
      <c r="FM76" s="72">
        <v>62</v>
      </c>
      <c r="FN76" s="72">
        <v>61</v>
      </c>
      <c r="FO76" s="72">
        <v>71</v>
      </c>
      <c r="FP76" s="72">
        <v>72</v>
      </c>
      <c r="FQ76" s="72">
        <v>63</v>
      </c>
      <c r="FR76" s="72">
        <v>71</v>
      </c>
      <c r="FS76" s="72">
        <v>134</v>
      </c>
      <c r="FT76" s="72">
        <v>120</v>
      </c>
      <c r="FU76" s="72">
        <v>115</v>
      </c>
      <c r="FW76" s="14">
        <v>27</v>
      </c>
      <c r="FX76" s="15" t="s">
        <v>101</v>
      </c>
      <c r="FY76" s="72">
        <v>26</v>
      </c>
      <c r="FZ76" s="72">
        <v>28</v>
      </c>
      <c r="GA76" s="72">
        <v>22</v>
      </c>
      <c r="GB76" s="72">
        <v>20</v>
      </c>
      <c r="GC76" s="72">
        <v>20</v>
      </c>
      <c r="GD76" s="72">
        <v>18</v>
      </c>
      <c r="GE76" s="72">
        <v>9</v>
      </c>
      <c r="GF76" s="72">
        <v>99</v>
      </c>
      <c r="GG76" s="72">
        <v>72</v>
      </c>
      <c r="GH76" s="72">
        <v>71</v>
      </c>
      <c r="GJ76" s="14">
        <v>27</v>
      </c>
      <c r="GK76" s="15" t="s">
        <v>101</v>
      </c>
      <c r="GL76" s="72">
        <v>54</v>
      </c>
      <c r="GM76" s="72">
        <v>55</v>
      </c>
      <c r="GN76" s="72">
        <v>51</v>
      </c>
      <c r="GO76" s="72">
        <v>59</v>
      </c>
      <c r="GP76" s="72">
        <v>61</v>
      </c>
      <c r="GQ76" s="72">
        <v>57</v>
      </c>
      <c r="GR76" s="72">
        <v>59</v>
      </c>
      <c r="GS76" s="72">
        <v>92</v>
      </c>
      <c r="GT76" s="72">
        <v>84</v>
      </c>
      <c r="GU76" s="72">
        <v>83</v>
      </c>
    </row>
    <row r="77" spans="153:203" x14ac:dyDescent="0.25">
      <c r="EW77" s="14">
        <v>29</v>
      </c>
      <c r="EX77" s="15" t="s">
        <v>102</v>
      </c>
      <c r="EY77" s="72">
        <v>162</v>
      </c>
      <c r="EZ77" s="72">
        <v>199</v>
      </c>
      <c r="FA77" s="72">
        <v>196</v>
      </c>
      <c r="FB77" s="72">
        <v>207</v>
      </c>
      <c r="FC77" s="72">
        <v>183</v>
      </c>
      <c r="FD77" s="72">
        <v>201</v>
      </c>
      <c r="FE77" s="72">
        <v>201</v>
      </c>
      <c r="FF77" s="72">
        <v>191</v>
      </c>
      <c r="FG77" s="72">
        <v>217</v>
      </c>
      <c r="FH77" s="72">
        <v>222</v>
      </c>
      <c r="FJ77" s="14">
        <v>29</v>
      </c>
      <c r="FK77" s="15" t="s">
        <v>102</v>
      </c>
      <c r="FL77" s="72">
        <v>89</v>
      </c>
      <c r="FM77" s="72">
        <v>71</v>
      </c>
      <c r="FN77" s="72">
        <v>75</v>
      </c>
      <c r="FO77" s="72">
        <v>71</v>
      </c>
      <c r="FP77" s="72">
        <v>88</v>
      </c>
      <c r="FQ77" s="72">
        <v>80</v>
      </c>
      <c r="FR77" s="72">
        <v>62</v>
      </c>
      <c r="FS77" s="72">
        <v>62</v>
      </c>
      <c r="FT77" s="72">
        <v>67</v>
      </c>
      <c r="FU77" s="72">
        <v>74</v>
      </c>
      <c r="FW77" s="14">
        <v>29</v>
      </c>
      <c r="FX77" s="15" t="s">
        <v>102</v>
      </c>
      <c r="FY77" s="72">
        <v>23</v>
      </c>
      <c r="FZ77" s="72">
        <v>15</v>
      </c>
      <c r="GA77" s="72">
        <v>37</v>
      </c>
      <c r="GB77" s="72">
        <v>36</v>
      </c>
      <c r="GC77" s="72">
        <v>42</v>
      </c>
      <c r="GD77" s="72">
        <v>24</v>
      </c>
      <c r="GE77" s="72">
        <v>23</v>
      </c>
      <c r="GF77" s="72">
        <v>25</v>
      </c>
      <c r="GG77" s="72">
        <v>19</v>
      </c>
      <c r="GH77" s="72">
        <v>24</v>
      </c>
      <c r="GJ77" s="14">
        <v>29</v>
      </c>
      <c r="GK77" s="15" t="s">
        <v>102</v>
      </c>
      <c r="GL77" s="72">
        <v>87</v>
      </c>
      <c r="GM77" s="72">
        <v>47</v>
      </c>
      <c r="GN77" s="72">
        <v>44</v>
      </c>
      <c r="GO77" s="72">
        <v>41</v>
      </c>
      <c r="GP77" s="72">
        <v>49</v>
      </c>
      <c r="GQ77" s="72">
        <v>40</v>
      </c>
      <c r="GR77" s="72">
        <v>38</v>
      </c>
      <c r="GS77" s="72">
        <v>44</v>
      </c>
      <c r="GT77" s="72">
        <v>43</v>
      </c>
      <c r="GU77" s="72">
        <v>33</v>
      </c>
    </row>
    <row r="78" spans="153:203" x14ac:dyDescent="0.25">
      <c r="EW78" s="14">
        <v>31</v>
      </c>
      <c r="EX78" s="15" t="s">
        <v>103</v>
      </c>
      <c r="EY78" s="72">
        <v>99</v>
      </c>
      <c r="EZ78" s="72">
        <v>88</v>
      </c>
      <c r="FA78" s="72">
        <v>53</v>
      </c>
      <c r="FB78" s="72">
        <v>74</v>
      </c>
      <c r="FC78" s="72">
        <v>97</v>
      </c>
      <c r="FD78" s="72">
        <v>84</v>
      </c>
      <c r="FE78" s="72">
        <v>74</v>
      </c>
      <c r="FF78" s="72">
        <v>78</v>
      </c>
      <c r="FG78" s="72">
        <v>111</v>
      </c>
      <c r="FH78" s="72">
        <v>96</v>
      </c>
      <c r="FJ78" s="14">
        <v>31</v>
      </c>
      <c r="FK78" s="15" t="s">
        <v>103</v>
      </c>
      <c r="FL78" s="72">
        <v>32</v>
      </c>
      <c r="FM78" s="72">
        <v>25</v>
      </c>
      <c r="FN78" s="72">
        <v>26</v>
      </c>
      <c r="FO78" s="72">
        <v>22</v>
      </c>
      <c r="FP78" s="72">
        <v>25</v>
      </c>
      <c r="FQ78" s="72">
        <v>24</v>
      </c>
      <c r="FR78" s="72">
        <v>22</v>
      </c>
      <c r="FS78" s="72">
        <v>8</v>
      </c>
      <c r="FT78" s="72">
        <v>9</v>
      </c>
      <c r="FU78" s="72">
        <v>9</v>
      </c>
      <c r="FW78" s="14">
        <v>31</v>
      </c>
      <c r="FX78" s="15" t="s">
        <v>103</v>
      </c>
      <c r="FY78" s="72">
        <v>8</v>
      </c>
      <c r="FZ78" s="72">
        <v>89</v>
      </c>
      <c r="GA78" s="72">
        <v>8</v>
      </c>
      <c r="GB78" s="72">
        <v>8</v>
      </c>
      <c r="GC78" s="72">
        <v>8</v>
      </c>
      <c r="GD78" s="72">
        <v>7</v>
      </c>
      <c r="GE78" s="72">
        <v>6</v>
      </c>
      <c r="GF78" s="72">
        <v>11</v>
      </c>
      <c r="GG78" s="72">
        <v>9</v>
      </c>
      <c r="GH78" s="72">
        <v>8</v>
      </c>
      <c r="GJ78" s="14">
        <v>31</v>
      </c>
      <c r="GK78" s="15" t="s">
        <v>103</v>
      </c>
      <c r="GL78" s="72">
        <v>17</v>
      </c>
      <c r="GM78" s="72">
        <v>12</v>
      </c>
      <c r="GN78" s="72">
        <v>10</v>
      </c>
      <c r="GO78" s="72">
        <v>9</v>
      </c>
      <c r="GP78" s="72">
        <v>6</v>
      </c>
      <c r="GQ78" s="72">
        <v>5</v>
      </c>
      <c r="GR78" s="72">
        <v>5</v>
      </c>
      <c r="GS78" s="72">
        <v>4</v>
      </c>
      <c r="GT78" s="72">
        <v>11</v>
      </c>
      <c r="GU78" s="72">
        <v>11</v>
      </c>
    </row>
    <row r="79" spans="153:203" x14ac:dyDescent="0.25">
      <c r="EW79" s="14">
        <v>33</v>
      </c>
      <c r="EX79" s="15" t="s">
        <v>104</v>
      </c>
      <c r="EY79" s="72">
        <v>109</v>
      </c>
      <c r="EZ79" s="72">
        <v>101</v>
      </c>
      <c r="FA79" s="72">
        <v>105</v>
      </c>
      <c r="FB79" s="72">
        <v>94</v>
      </c>
      <c r="FC79" s="72">
        <v>82</v>
      </c>
      <c r="FD79" s="72">
        <v>78</v>
      </c>
      <c r="FE79" s="72">
        <v>87</v>
      </c>
      <c r="FF79" s="72">
        <v>78</v>
      </c>
      <c r="FG79" s="72">
        <v>102</v>
      </c>
      <c r="FH79" s="72">
        <v>88</v>
      </c>
      <c r="FJ79" s="14">
        <v>33</v>
      </c>
      <c r="FK79" s="15" t="s">
        <v>104</v>
      </c>
      <c r="FL79" s="72">
        <v>49</v>
      </c>
      <c r="FM79" s="72">
        <v>52</v>
      </c>
      <c r="FN79" s="72">
        <v>27</v>
      </c>
      <c r="FO79" s="72">
        <v>23</v>
      </c>
      <c r="FP79" s="72">
        <v>12</v>
      </c>
      <c r="FQ79" s="72">
        <v>25</v>
      </c>
      <c r="FR79" s="72">
        <v>39</v>
      </c>
      <c r="FS79" s="72">
        <v>41</v>
      </c>
      <c r="FT79" s="72">
        <v>35</v>
      </c>
      <c r="FU79" s="72">
        <v>45</v>
      </c>
      <c r="FW79" s="14">
        <v>33</v>
      </c>
      <c r="FX79" s="15" t="s">
        <v>104</v>
      </c>
      <c r="FY79" s="72">
        <v>39</v>
      </c>
      <c r="FZ79" s="72">
        <v>41</v>
      </c>
      <c r="GA79" s="72">
        <v>19</v>
      </c>
      <c r="GB79" s="72">
        <v>12</v>
      </c>
      <c r="GC79" s="72">
        <v>3</v>
      </c>
      <c r="GD79" s="72">
        <v>25</v>
      </c>
      <c r="GE79" s="72">
        <v>23</v>
      </c>
      <c r="GF79" s="72">
        <v>23</v>
      </c>
      <c r="GG79" s="72">
        <v>30</v>
      </c>
      <c r="GH79" s="72">
        <v>28</v>
      </c>
      <c r="GJ79" s="14">
        <v>33</v>
      </c>
      <c r="GK79" s="15" t="s">
        <v>104</v>
      </c>
      <c r="GL79" s="72">
        <v>23</v>
      </c>
      <c r="GM79" s="72">
        <v>21</v>
      </c>
      <c r="GN79" s="72">
        <v>9</v>
      </c>
      <c r="GO79" s="72">
        <v>5</v>
      </c>
      <c r="GP79" s="72">
        <v>8</v>
      </c>
      <c r="GQ79" s="72">
        <v>6</v>
      </c>
      <c r="GR79" s="72">
        <v>8</v>
      </c>
      <c r="GS79" s="72">
        <v>13</v>
      </c>
      <c r="GT79" s="72">
        <v>12</v>
      </c>
      <c r="GU79" s="72">
        <v>13</v>
      </c>
    </row>
    <row r="80" spans="153:203" x14ac:dyDescent="0.25">
      <c r="EW80" s="14">
        <v>35</v>
      </c>
      <c r="EX80" s="15" t="s">
        <v>105</v>
      </c>
      <c r="EY80" s="72">
        <v>2158</v>
      </c>
      <c r="EZ80" s="72">
        <v>2382</v>
      </c>
      <c r="FA80" s="72">
        <v>2723</v>
      </c>
      <c r="FB80" s="72">
        <v>2689</v>
      </c>
      <c r="FC80" s="72">
        <v>2498</v>
      </c>
      <c r="FD80" s="72">
        <v>2451</v>
      </c>
      <c r="FE80" s="72">
        <v>3013</v>
      </c>
      <c r="FF80" s="72">
        <v>2987</v>
      </c>
      <c r="FG80" s="72">
        <v>2929</v>
      </c>
      <c r="FH80" s="72">
        <v>2886</v>
      </c>
      <c r="FJ80" s="14">
        <v>35</v>
      </c>
      <c r="FK80" s="15" t="s">
        <v>105</v>
      </c>
      <c r="FL80" s="72">
        <v>869</v>
      </c>
      <c r="FM80" s="72">
        <v>924</v>
      </c>
      <c r="FN80" s="72">
        <v>1085</v>
      </c>
      <c r="FO80" s="72">
        <v>1087</v>
      </c>
      <c r="FP80" s="72">
        <v>1098</v>
      </c>
      <c r="FQ80" s="72">
        <v>1303</v>
      </c>
      <c r="FR80" s="72">
        <v>1252</v>
      </c>
      <c r="FS80" s="72">
        <v>1317</v>
      </c>
      <c r="FT80" s="72">
        <v>1426</v>
      </c>
      <c r="FU80" s="72">
        <v>1660</v>
      </c>
      <c r="FW80" s="14">
        <v>35</v>
      </c>
      <c r="FX80" s="15" t="s">
        <v>105</v>
      </c>
      <c r="FY80" s="72">
        <v>398</v>
      </c>
      <c r="FZ80" s="72">
        <v>449</v>
      </c>
      <c r="GA80" s="72">
        <v>388</v>
      </c>
      <c r="GB80" s="72">
        <v>444</v>
      </c>
      <c r="GC80" s="72">
        <v>407</v>
      </c>
      <c r="GD80" s="72">
        <v>529</v>
      </c>
      <c r="GE80" s="72">
        <v>467</v>
      </c>
      <c r="GF80" s="72">
        <v>575</v>
      </c>
      <c r="GG80" s="72">
        <v>649</v>
      </c>
      <c r="GH80" s="72">
        <v>621</v>
      </c>
      <c r="GJ80" s="14">
        <v>35</v>
      </c>
      <c r="GK80" s="15" t="s">
        <v>105</v>
      </c>
      <c r="GL80" s="72">
        <v>686</v>
      </c>
      <c r="GM80" s="72">
        <v>570</v>
      </c>
      <c r="GN80" s="72">
        <v>647</v>
      </c>
      <c r="GO80" s="72">
        <v>583</v>
      </c>
      <c r="GP80" s="72">
        <v>588</v>
      </c>
      <c r="GQ80" s="72">
        <v>584</v>
      </c>
      <c r="GR80" s="72">
        <v>713</v>
      </c>
      <c r="GS80" s="72">
        <v>681</v>
      </c>
      <c r="GT80" s="72">
        <v>769</v>
      </c>
      <c r="GU80" s="72">
        <v>735</v>
      </c>
    </row>
    <row r="81" spans="153:203" x14ac:dyDescent="0.25">
      <c r="EW81" s="14">
        <v>37</v>
      </c>
      <c r="EX81" s="15" t="s">
        <v>106</v>
      </c>
      <c r="EY81" s="72">
        <v>257</v>
      </c>
      <c r="EZ81" s="72">
        <v>249</v>
      </c>
      <c r="FA81" s="72">
        <v>257</v>
      </c>
      <c r="FB81" s="72">
        <v>273</v>
      </c>
      <c r="FC81" s="72">
        <v>250</v>
      </c>
      <c r="FD81" s="72">
        <v>219</v>
      </c>
      <c r="FE81" s="72">
        <v>253</v>
      </c>
      <c r="FF81" s="72">
        <v>248</v>
      </c>
      <c r="FG81" s="72">
        <v>244</v>
      </c>
      <c r="FH81" s="72">
        <v>255</v>
      </c>
      <c r="FJ81" s="14">
        <v>37</v>
      </c>
      <c r="FK81" s="15" t="s">
        <v>106</v>
      </c>
      <c r="FL81" s="72">
        <v>86</v>
      </c>
      <c r="FM81" s="72">
        <v>76</v>
      </c>
      <c r="FN81" s="72">
        <v>95</v>
      </c>
      <c r="FO81" s="72">
        <v>108</v>
      </c>
      <c r="FP81" s="72">
        <v>106</v>
      </c>
      <c r="FQ81" s="72">
        <v>119</v>
      </c>
      <c r="FR81" s="72">
        <v>127</v>
      </c>
      <c r="FS81" s="72">
        <v>139</v>
      </c>
      <c r="FT81" s="72">
        <v>164</v>
      </c>
      <c r="FU81" s="72">
        <v>181</v>
      </c>
      <c r="FW81" s="14">
        <v>37</v>
      </c>
      <c r="FX81" s="15" t="s">
        <v>106</v>
      </c>
      <c r="FY81" s="72">
        <v>42</v>
      </c>
      <c r="FZ81" s="72">
        <v>36</v>
      </c>
      <c r="GA81" s="72">
        <v>37</v>
      </c>
      <c r="GB81" s="72">
        <v>33</v>
      </c>
      <c r="GC81" s="72">
        <v>41</v>
      </c>
      <c r="GD81" s="72">
        <v>46</v>
      </c>
      <c r="GE81" s="72">
        <v>58</v>
      </c>
      <c r="GF81" s="72">
        <v>46</v>
      </c>
      <c r="GG81" s="72">
        <v>57</v>
      </c>
      <c r="GH81" s="72">
        <v>54</v>
      </c>
      <c r="GJ81" s="14">
        <v>37</v>
      </c>
      <c r="GK81" s="15" t="s">
        <v>106</v>
      </c>
      <c r="GL81" s="72">
        <v>51</v>
      </c>
      <c r="GM81" s="72">
        <v>60</v>
      </c>
      <c r="GN81" s="72">
        <v>61</v>
      </c>
      <c r="GO81" s="72">
        <v>75</v>
      </c>
      <c r="GP81" s="72">
        <v>66</v>
      </c>
      <c r="GQ81" s="72">
        <v>76</v>
      </c>
      <c r="GR81" s="72">
        <v>102</v>
      </c>
      <c r="GS81" s="72">
        <v>129</v>
      </c>
      <c r="GT81" s="72">
        <v>142</v>
      </c>
      <c r="GU81" s="72">
        <v>165</v>
      </c>
    </row>
    <row r="82" spans="153:203" x14ac:dyDescent="0.25">
      <c r="EW82" s="14">
        <v>39</v>
      </c>
      <c r="EX82" s="15" t="s">
        <v>107</v>
      </c>
      <c r="EY82" s="72">
        <v>513</v>
      </c>
      <c r="EZ82" s="72">
        <v>508</v>
      </c>
      <c r="FA82" s="72">
        <v>449</v>
      </c>
      <c r="FB82" s="72">
        <v>452</v>
      </c>
      <c r="FC82" s="72">
        <v>692</v>
      </c>
      <c r="FD82" s="72">
        <v>341</v>
      </c>
      <c r="FE82" s="72">
        <v>452</v>
      </c>
      <c r="FF82" s="72">
        <v>530</v>
      </c>
      <c r="FG82" s="72">
        <v>469</v>
      </c>
      <c r="FH82" s="72">
        <v>555</v>
      </c>
      <c r="FJ82" s="14">
        <v>39</v>
      </c>
      <c r="FK82" s="15" t="s">
        <v>107</v>
      </c>
      <c r="FL82" s="72">
        <v>165</v>
      </c>
      <c r="FM82" s="72">
        <v>144</v>
      </c>
      <c r="FN82" s="72">
        <v>168</v>
      </c>
      <c r="FO82" s="72">
        <v>193</v>
      </c>
      <c r="FP82" s="72">
        <v>159</v>
      </c>
      <c r="FQ82" s="72">
        <v>163</v>
      </c>
      <c r="FR82" s="72">
        <v>149</v>
      </c>
      <c r="FS82" s="72">
        <v>189</v>
      </c>
      <c r="FT82" s="72">
        <v>188</v>
      </c>
      <c r="FU82" s="72">
        <v>238</v>
      </c>
      <c r="FW82" s="14">
        <v>39</v>
      </c>
      <c r="FX82" s="15" t="s">
        <v>107</v>
      </c>
      <c r="FY82" s="72">
        <v>83</v>
      </c>
      <c r="FZ82" s="72">
        <v>59</v>
      </c>
      <c r="GA82" s="72">
        <v>105</v>
      </c>
      <c r="GB82" s="72">
        <v>129</v>
      </c>
      <c r="GC82" s="72">
        <v>119</v>
      </c>
      <c r="GD82" s="72">
        <v>106</v>
      </c>
      <c r="GE82" s="72">
        <v>105</v>
      </c>
      <c r="GF82" s="72">
        <v>90</v>
      </c>
      <c r="GG82" s="72">
        <v>104</v>
      </c>
      <c r="GH82" s="72">
        <v>106</v>
      </c>
      <c r="GJ82" s="14">
        <v>39</v>
      </c>
      <c r="GK82" s="15" t="s">
        <v>107</v>
      </c>
      <c r="GL82" s="72">
        <v>77</v>
      </c>
      <c r="GM82" s="72">
        <v>82</v>
      </c>
      <c r="GN82" s="72">
        <v>66</v>
      </c>
      <c r="GO82" s="72">
        <v>75</v>
      </c>
      <c r="GP82" s="72">
        <v>71</v>
      </c>
      <c r="GQ82" s="72">
        <v>68</v>
      </c>
      <c r="GR82" s="72">
        <v>74</v>
      </c>
      <c r="GS82" s="72">
        <v>141</v>
      </c>
      <c r="GT82" s="72">
        <v>126</v>
      </c>
      <c r="GU82" s="72">
        <v>140</v>
      </c>
    </row>
    <row r="83" spans="153:203" x14ac:dyDescent="0.25">
      <c r="EW83" s="14">
        <v>41</v>
      </c>
      <c r="EX83" s="15" t="s">
        <v>108</v>
      </c>
      <c r="EY83" s="72">
        <v>394</v>
      </c>
      <c r="EZ83" s="72">
        <v>288</v>
      </c>
      <c r="FA83" s="72">
        <v>292</v>
      </c>
      <c r="FB83" s="72">
        <v>334</v>
      </c>
      <c r="FC83" s="72">
        <v>296</v>
      </c>
      <c r="FD83" s="72">
        <v>282</v>
      </c>
      <c r="FE83" s="72">
        <v>289</v>
      </c>
      <c r="FF83" s="72">
        <v>282</v>
      </c>
      <c r="FG83" s="72">
        <v>325</v>
      </c>
      <c r="FH83" s="72">
        <v>324</v>
      </c>
      <c r="FJ83" s="14">
        <v>41</v>
      </c>
      <c r="FK83" s="15" t="s">
        <v>108</v>
      </c>
      <c r="FL83" s="72">
        <v>124</v>
      </c>
      <c r="FM83" s="72">
        <v>116</v>
      </c>
      <c r="FN83" s="72">
        <v>106</v>
      </c>
      <c r="FO83" s="72">
        <v>116</v>
      </c>
      <c r="FP83" s="72">
        <v>106</v>
      </c>
      <c r="FQ83" s="72">
        <v>97</v>
      </c>
      <c r="FR83" s="72">
        <v>105</v>
      </c>
      <c r="FS83" s="72">
        <v>116</v>
      </c>
      <c r="FT83" s="72">
        <v>147</v>
      </c>
      <c r="FU83" s="72">
        <v>136</v>
      </c>
      <c r="FW83" s="14">
        <v>41</v>
      </c>
      <c r="FX83" s="15" t="s">
        <v>108</v>
      </c>
      <c r="FY83" s="72">
        <v>24</v>
      </c>
      <c r="FZ83" s="72">
        <v>33</v>
      </c>
      <c r="GA83" s="72">
        <v>50</v>
      </c>
      <c r="GB83" s="72">
        <v>55</v>
      </c>
      <c r="GC83" s="72">
        <v>60</v>
      </c>
      <c r="GD83" s="72">
        <v>51</v>
      </c>
      <c r="GE83" s="72">
        <v>43</v>
      </c>
      <c r="GF83" s="72">
        <v>47</v>
      </c>
      <c r="GG83" s="72">
        <v>39</v>
      </c>
      <c r="GH83" s="72">
        <v>43</v>
      </c>
      <c r="GJ83" s="14">
        <v>41</v>
      </c>
      <c r="GK83" s="15" t="s">
        <v>108</v>
      </c>
      <c r="GL83" s="72">
        <v>88</v>
      </c>
      <c r="GM83" s="72">
        <v>85</v>
      </c>
      <c r="GN83" s="72">
        <v>82</v>
      </c>
      <c r="GO83" s="72">
        <v>67</v>
      </c>
      <c r="GP83" s="72">
        <v>56</v>
      </c>
      <c r="GQ83" s="72">
        <v>40</v>
      </c>
      <c r="GR83" s="72">
        <v>56</v>
      </c>
      <c r="GS83" s="72">
        <v>91</v>
      </c>
      <c r="GT83" s="72">
        <v>92</v>
      </c>
      <c r="GU83" s="72">
        <v>99</v>
      </c>
    </row>
    <row r="84" spans="153:203" x14ac:dyDescent="0.25">
      <c r="EW84" s="14">
        <v>43</v>
      </c>
      <c r="EX84" s="15" t="s">
        <v>110</v>
      </c>
      <c r="EY84" s="72">
        <v>560</v>
      </c>
      <c r="EZ84" s="72">
        <v>564</v>
      </c>
      <c r="FA84" s="72">
        <v>564</v>
      </c>
      <c r="FB84" s="72">
        <v>509</v>
      </c>
      <c r="FC84" s="72">
        <v>450</v>
      </c>
      <c r="FD84" s="72">
        <v>429</v>
      </c>
      <c r="FE84" s="72">
        <v>407</v>
      </c>
      <c r="FF84" s="72">
        <v>515</v>
      </c>
      <c r="FG84" s="72">
        <v>427</v>
      </c>
      <c r="FH84" s="72">
        <v>416</v>
      </c>
      <c r="FJ84" s="14">
        <v>43</v>
      </c>
      <c r="FK84" s="15" t="s">
        <v>110</v>
      </c>
      <c r="FL84" s="72">
        <v>368</v>
      </c>
      <c r="FM84" s="72">
        <v>335</v>
      </c>
      <c r="FN84" s="72">
        <v>362</v>
      </c>
      <c r="FO84" s="72">
        <v>338</v>
      </c>
      <c r="FP84" s="72">
        <v>325</v>
      </c>
      <c r="FQ84" s="72">
        <v>252</v>
      </c>
      <c r="FR84" s="72">
        <v>288</v>
      </c>
      <c r="FS84" s="72">
        <v>331</v>
      </c>
      <c r="FT84" s="72">
        <v>329</v>
      </c>
      <c r="FU84" s="72">
        <v>331</v>
      </c>
      <c r="FW84" s="14">
        <v>43</v>
      </c>
      <c r="FX84" s="15" t="s">
        <v>110</v>
      </c>
      <c r="FY84" s="72">
        <v>139</v>
      </c>
      <c r="FZ84" s="72">
        <v>160</v>
      </c>
      <c r="GA84" s="72">
        <v>174</v>
      </c>
      <c r="GB84" s="72">
        <v>182</v>
      </c>
      <c r="GC84" s="72">
        <v>180</v>
      </c>
      <c r="GD84" s="72">
        <v>183</v>
      </c>
      <c r="GE84" s="72">
        <v>172</v>
      </c>
      <c r="GF84" s="72">
        <v>156</v>
      </c>
      <c r="GG84" s="72">
        <v>142</v>
      </c>
      <c r="GH84" s="72">
        <v>142</v>
      </c>
      <c r="GJ84" s="14">
        <v>43</v>
      </c>
      <c r="GK84" s="15" t="s">
        <v>110</v>
      </c>
      <c r="GL84" s="72">
        <v>146</v>
      </c>
      <c r="GM84" s="72">
        <v>162</v>
      </c>
      <c r="GN84" s="72">
        <v>179</v>
      </c>
      <c r="GO84" s="72">
        <v>170</v>
      </c>
      <c r="GP84" s="72">
        <v>126</v>
      </c>
      <c r="GQ84" s="72">
        <v>112</v>
      </c>
      <c r="GR84" s="72">
        <v>141</v>
      </c>
      <c r="GS84" s="72">
        <v>149</v>
      </c>
      <c r="GT84" s="72">
        <v>158</v>
      </c>
      <c r="GU84" s="72">
        <v>164</v>
      </c>
    </row>
    <row r="85" spans="153:203" x14ac:dyDescent="0.25">
      <c r="EW85" s="14">
        <v>45</v>
      </c>
      <c r="EX85" s="15" t="s">
        <v>111</v>
      </c>
      <c r="EY85" s="72">
        <v>537</v>
      </c>
      <c r="EZ85" s="72">
        <v>608</v>
      </c>
      <c r="FA85" s="72">
        <v>649</v>
      </c>
      <c r="FB85" s="72">
        <v>628</v>
      </c>
      <c r="FC85" s="72">
        <v>684</v>
      </c>
      <c r="FD85" s="72">
        <v>709</v>
      </c>
      <c r="FE85" s="72">
        <v>613</v>
      </c>
      <c r="FF85" s="72">
        <v>654</v>
      </c>
      <c r="FG85" s="72">
        <v>671</v>
      </c>
      <c r="FH85" s="72">
        <v>795</v>
      </c>
      <c r="FJ85" s="14">
        <v>45</v>
      </c>
      <c r="FK85" s="15" t="s">
        <v>111</v>
      </c>
      <c r="FL85" s="72">
        <v>338</v>
      </c>
      <c r="FM85" s="72">
        <v>186</v>
      </c>
      <c r="FN85" s="72">
        <v>239</v>
      </c>
      <c r="FO85" s="72">
        <v>218</v>
      </c>
      <c r="FP85" s="72">
        <v>199</v>
      </c>
      <c r="FQ85" s="72">
        <v>236</v>
      </c>
      <c r="FR85" s="72">
        <v>214</v>
      </c>
      <c r="FS85" s="72">
        <v>230</v>
      </c>
      <c r="FT85" s="72">
        <v>240</v>
      </c>
      <c r="FU85" s="72">
        <v>304</v>
      </c>
      <c r="FW85" s="14">
        <v>45</v>
      </c>
      <c r="FX85" s="15" t="s">
        <v>111</v>
      </c>
      <c r="FY85" s="72">
        <v>37</v>
      </c>
      <c r="FZ85" s="72">
        <v>86</v>
      </c>
      <c r="GA85" s="72">
        <v>88</v>
      </c>
      <c r="GB85" s="72">
        <v>92</v>
      </c>
      <c r="GC85" s="72">
        <v>80</v>
      </c>
      <c r="GD85" s="72">
        <v>101</v>
      </c>
      <c r="GE85" s="72">
        <v>46</v>
      </c>
      <c r="GF85" s="72">
        <v>43</v>
      </c>
      <c r="GG85" s="72">
        <v>53</v>
      </c>
      <c r="GH85" s="72">
        <v>54</v>
      </c>
      <c r="GJ85" s="14">
        <v>45</v>
      </c>
      <c r="GK85" s="15" t="s">
        <v>111</v>
      </c>
      <c r="GL85" s="72">
        <v>133</v>
      </c>
      <c r="GM85" s="72">
        <v>104</v>
      </c>
      <c r="GN85" s="72">
        <v>103</v>
      </c>
      <c r="GO85" s="72">
        <v>137</v>
      </c>
      <c r="GP85" s="72">
        <v>94</v>
      </c>
      <c r="GQ85" s="72">
        <v>151</v>
      </c>
      <c r="GR85" s="72">
        <v>147</v>
      </c>
      <c r="GS85" s="72">
        <v>147</v>
      </c>
      <c r="GT85" s="72">
        <v>146</v>
      </c>
      <c r="GU85" s="72">
        <v>165</v>
      </c>
    </row>
    <row r="86" spans="153:203" x14ac:dyDescent="0.25">
      <c r="EW86" s="14">
        <v>47</v>
      </c>
      <c r="EX86" s="15" t="s">
        <v>112</v>
      </c>
      <c r="EY86" s="72">
        <v>442</v>
      </c>
      <c r="EZ86" s="72">
        <v>494</v>
      </c>
      <c r="FA86" s="72">
        <v>508</v>
      </c>
      <c r="FB86" s="72">
        <v>482</v>
      </c>
      <c r="FC86" s="72">
        <v>469</v>
      </c>
      <c r="FD86" s="72">
        <v>549</v>
      </c>
      <c r="FE86" s="72">
        <v>595</v>
      </c>
      <c r="FF86" s="72">
        <v>564</v>
      </c>
      <c r="FG86" s="72">
        <v>597</v>
      </c>
      <c r="FH86" s="72">
        <v>567</v>
      </c>
      <c r="FJ86" s="14">
        <v>47</v>
      </c>
      <c r="FK86" s="15" t="s">
        <v>112</v>
      </c>
      <c r="FL86" s="72">
        <v>135</v>
      </c>
      <c r="FM86" s="72">
        <v>122</v>
      </c>
      <c r="FN86" s="72">
        <v>160</v>
      </c>
      <c r="FO86" s="72">
        <v>137</v>
      </c>
      <c r="FP86" s="72">
        <v>147</v>
      </c>
      <c r="FQ86" s="72">
        <v>146</v>
      </c>
      <c r="FR86" s="72">
        <v>146</v>
      </c>
      <c r="FS86" s="72">
        <v>163</v>
      </c>
      <c r="FT86" s="72">
        <v>187</v>
      </c>
      <c r="FU86" s="72">
        <v>160</v>
      </c>
      <c r="FW86" s="14">
        <v>47</v>
      </c>
      <c r="FX86" s="15" t="s">
        <v>112</v>
      </c>
      <c r="FY86" s="72">
        <v>95</v>
      </c>
      <c r="FZ86" s="72">
        <v>80</v>
      </c>
      <c r="GA86" s="72">
        <v>99</v>
      </c>
      <c r="GB86" s="72">
        <v>100</v>
      </c>
      <c r="GC86" s="72">
        <v>66</v>
      </c>
      <c r="GD86" s="72">
        <v>78</v>
      </c>
      <c r="GE86" s="72">
        <v>54</v>
      </c>
      <c r="GF86" s="72">
        <v>78</v>
      </c>
      <c r="GG86" s="72">
        <v>87</v>
      </c>
      <c r="GH86" s="72">
        <v>127</v>
      </c>
      <c r="GJ86" s="14">
        <v>47</v>
      </c>
      <c r="GK86" s="15" t="s">
        <v>112</v>
      </c>
      <c r="GL86" s="72">
        <v>70</v>
      </c>
      <c r="GM86" s="72">
        <v>74</v>
      </c>
      <c r="GN86" s="72">
        <v>100</v>
      </c>
      <c r="GO86" s="72">
        <v>72</v>
      </c>
      <c r="GP86" s="72">
        <v>82</v>
      </c>
      <c r="GQ86" s="72">
        <v>85</v>
      </c>
      <c r="GR86" s="72">
        <v>96</v>
      </c>
      <c r="GS86" s="72">
        <v>101</v>
      </c>
      <c r="GT86" s="72">
        <v>109</v>
      </c>
      <c r="GU86" s="72">
        <v>78</v>
      </c>
    </row>
    <row r="87" spans="153:203" x14ac:dyDescent="0.25">
      <c r="EW87" s="14">
        <v>49</v>
      </c>
      <c r="EX87" s="15" t="s">
        <v>21</v>
      </c>
      <c r="EY87" s="72">
        <v>2006</v>
      </c>
      <c r="EZ87" s="72">
        <v>1741</v>
      </c>
      <c r="FA87" s="72">
        <v>1687</v>
      </c>
      <c r="FB87" s="72">
        <v>1930</v>
      </c>
      <c r="FC87" s="72">
        <v>1782</v>
      </c>
      <c r="FD87" s="72">
        <v>1730</v>
      </c>
      <c r="FE87" s="72">
        <v>1765</v>
      </c>
      <c r="FF87" s="72">
        <v>1782</v>
      </c>
      <c r="FG87" s="72">
        <v>1686</v>
      </c>
      <c r="FH87" s="72">
        <v>1657</v>
      </c>
      <c r="FJ87" s="14">
        <v>49</v>
      </c>
      <c r="FK87" s="15" t="s">
        <v>21</v>
      </c>
      <c r="FL87" s="72">
        <v>754</v>
      </c>
      <c r="FM87" s="72">
        <v>821</v>
      </c>
      <c r="FN87" s="72">
        <v>690</v>
      </c>
      <c r="FO87" s="72">
        <v>748</v>
      </c>
      <c r="FP87" s="72">
        <v>708</v>
      </c>
      <c r="FQ87" s="72">
        <v>822</v>
      </c>
      <c r="FR87" s="72">
        <v>704</v>
      </c>
      <c r="FS87" s="72">
        <v>726</v>
      </c>
      <c r="FT87" s="72">
        <v>827</v>
      </c>
      <c r="FU87" s="72">
        <v>904</v>
      </c>
      <c r="FW87" s="14">
        <v>49</v>
      </c>
      <c r="FX87" s="15" t="s">
        <v>21</v>
      </c>
      <c r="FY87" s="72">
        <v>268</v>
      </c>
      <c r="FZ87" s="72">
        <v>236</v>
      </c>
      <c r="GA87" s="72">
        <v>292</v>
      </c>
      <c r="GB87" s="72">
        <v>346</v>
      </c>
      <c r="GC87" s="72">
        <v>275</v>
      </c>
      <c r="GD87" s="72">
        <v>263</v>
      </c>
      <c r="GE87" s="72">
        <v>248</v>
      </c>
      <c r="GF87" s="72">
        <v>359</v>
      </c>
      <c r="GG87" s="72">
        <v>381</v>
      </c>
      <c r="GH87" s="72">
        <v>425</v>
      </c>
      <c r="GJ87" s="14">
        <v>49</v>
      </c>
      <c r="GK87" s="15" t="s">
        <v>21</v>
      </c>
      <c r="GL87" s="72">
        <v>468</v>
      </c>
      <c r="GM87" s="72">
        <v>457</v>
      </c>
      <c r="GN87" s="72">
        <v>426</v>
      </c>
      <c r="GO87" s="72">
        <v>407</v>
      </c>
      <c r="GP87" s="72">
        <v>382</v>
      </c>
      <c r="GQ87" s="72">
        <v>375</v>
      </c>
      <c r="GR87" s="72">
        <v>332</v>
      </c>
      <c r="GS87" s="72">
        <v>410</v>
      </c>
      <c r="GT87" s="72">
        <v>458</v>
      </c>
      <c r="GU87" s="72">
        <v>417</v>
      </c>
    </row>
    <row r="88" spans="153:203" x14ac:dyDescent="0.25">
      <c r="EW88" s="14">
        <v>51</v>
      </c>
      <c r="EX88" s="15" t="s">
        <v>113</v>
      </c>
      <c r="EY88" s="72">
        <v>334</v>
      </c>
      <c r="EZ88" s="72">
        <v>346</v>
      </c>
      <c r="FA88" s="72">
        <v>400</v>
      </c>
      <c r="FB88" s="72">
        <v>424</v>
      </c>
      <c r="FC88" s="72">
        <v>394</v>
      </c>
      <c r="FD88" s="72">
        <v>456</v>
      </c>
      <c r="FE88" s="72">
        <v>449</v>
      </c>
      <c r="FF88" s="72">
        <v>483</v>
      </c>
      <c r="FG88" s="72">
        <v>413</v>
      </c>
      <c r="FH88" s="72">
        <v>545</v>
      </c>
      <c r="FJ88" s="14">
        <v>51</v>
      </c>
      <c r="FK88" s="15" t="s">
        <v>113</v>
      </c>
      <c r="FL88" s="72">
        <v>216</v>
      </c>
      <c r="FM88" s="72">
        <v>193</v>
      </c>
      <c r="FN88" s="72">
        <v>247</v>
      </c>
      <c r="FO88" s="72">
        <v>204</v>
      </c>
      <c r="FP88" s="72">
        <v>207</v>
      </c>
      <c r="FQ88" s="72">
        <v>176</v>
      </c>
      <c r="FR88" s="72">
        <v>214</v>
      </c>
      <c r="FS88" s="72">
        <v>243</v>
      </c>
      <c r="FT88" s="72">
        <v>172</v>
      </c>
      <c r="FU88" s="72">
        <v>230</v>
      </c>
      <c r="FW88" s="14">
        <v>51</v>
      </c>
      <c r="FX88" s="15" t="s">
        <v>113</v>
      </c>
      <c r="FY88" s="72">
        <v>90</v>
      </c>
      <c r="FZ88" s="72">
        <v>117</v>
      </c>
      <c r="GA88" s="72">
        <v>169</v>
      </c>
      <c r="GB88" s="72">
        <v>128</v>
      </c>
      <c r="GC88" s="72">
        <v>120</v>
      </c>
      <c r="GD88" s="72">
        <v>113</v>
      </c>
      <c r="GE88" s="72">
        <v>101</v>
      </c>
      <c r="GF88" s="72">
        <v>81</v>
      </c>
      <c r="GG88" s="72">
        <v>52</v>
      </c>
      <c r="GH88" s="72">
        <v>55</v>
      </c>
      <c r="GJ88" s="14">
        <v>51</v>
      </c>
      <c r="GK88" s="15" t="s">
        <v>113</v>
      </c>
      <c r="GL88" s="72">
        <v>146</v>
      </c>
      <c r="GM88" s="72">
        <v>99</v>
      </c>
      <c r="GN88" s="72">
        <v>98</v>
      </c>
      <c r="GO88" s="72">
        <v>80</v>
      </c>
      <c r="GP88" s="72">
        <v>94</v>
      </c>
      <c r="GQ88" s="72">
        <v>78</v>
      </c>
      <c r="GR88" s="72">
        <v>95</v>
      </c>
      <c r="GS88" s="72">
        <v>129</v>
      </c>
      <c r="GT88" s="72">
        <v>125</v>
      </c>
      <c r="GU88" s="72">
        <v>171</v>
      </c>
    </row>
    <row r="89" spans="153:203" x14ac:dyDescent="0.25">
      <c r="EW89" s="14">
        <v>53</v>
      </c>
      <c r="EX89" s="15" t="s">
        <v>114</v>
      </c>
      <c r="EY89" s="72">
        <v>865</v>
      </c>
      <c r="EZ89" s="72">
        <v>1046</v>
      </c>
      <c r="FA89" s="72">
        <v>1066</v>
      </c>
      <c r="FB89" s="72">
        <v>1084</v>
      </c>
      <c r="FC89" s="72">
        <v>991</v>
      </c>
      <c r="FD89" s="72">
        <v>1322</v>
      </c>
      <c r="FE89" s="72">
        <v>1359</v>
      </c>
      <c r="FF89" s="72">
        <v>1106</v>
      </c>
      <c r="FG89" s="72">
        <v>1153</v>
      </c>
      <c r="FH89" s="72">
        <v>1469</v>
      </c>
      <c r="FJ89" s="14">
        <v>53</v>
      </c>
      <c r="FK89" s="15" t="s">
        <v>114</v>
      </c>
      <c r="FL89" s="72">
        <v>399</v>
      </c>
      <c r="FM89" s="72">
        <v>351</v>
      </c>
      <c r="FN89" s="72">
        <v>354</v>
      </c>
      <c r="FO89" s="72">
        <v>359</v>
      </c>
      <c r="FP89" s="72">
        <v>384</v>
      </c>
      <c r="FQ89" s="72">
        <v>471</v>
      </c>
      <c r="FR89" s="72">
        <v>465</v>
      </c>
      <c r="FS89" s="72">
        <v>438</v>
      </c>
      <c r="FT89" s="72">
        <v>568</v>
      </c>
      <c r="FU89" s="72">
        <v>812</v>
      </c>
      <c r="FW89" s="14">
        <v>53</v>
      </c>
      <c r="FX89" s="15" t="s">
        <v>114</v>
      </c>
      <c r="FY89" s="72">
        <v>205</v>
      </c>
      <c r="FZ89" s="72">
        <v>144</v>
      </c>
      <c r="GA89" s="72">
        <v>164</v>
      </c>
      <c r="GB89" s="72">
        <v>194</v>
      </c>
      <c r="GC89" s="72">
        <v>237</v>
      </c>
      <c r="GD89" s="72">
        <v>175</v>
      </c>
      <c r="GE89" s="72">
        <v>206</v>
      </c>
      <c r="GF89" s="72">
        <v>250</v>
      </c>
      <c r="GG89" s="72">
        <v>325</v>
      </c>
      <c r="GH89" s="72">
        <v>415</v>
      </c>
      <c r="GJ89" s="14">
        <v>53</v>
      </c>
      <c r="GK89" s="15" t="s">
        <v>114</v>
      </c>
      <c r="GL89" s="72">
        <v>193</v>
      </c>
      <c r="GM89" s="72">
        <v>227</v>
      </c>
      <c r="GN89" s="72">
        <v>244</v>
      </c>
      <c r="GO89" s="72">
        <v>207</v>
      </c>
      <c r="GP89" s="72">
        <v>200</v>
      </c>
      <c r="GQ89" s="72">
        <v>252</v>
      </c>
      <c r="GR89" s="72">
        <v>147</v>
      </c>
      <c r="GS89" s="72">
        <v>222</v>
      </c>
      <c r="GT89" s="72">
        <v>283</v>
      </c>
      <c r="GU89" s="72">
        <v>329</v>
      </c>
    </row>
    <row r="90" spans="153:203" x14ac:dyDescent="0.25">
      <c r="EW90" s="14">
        <v>55</v>
      </c>
      <c r="EX90" s="15" t="s">
        <v>115</v>
      </c>
      <c r="EY90" s="72">
        <v>110</v>
      </c>
      <c r="EZ90" s="72">
        <v>93</v>
      </c>
      <c r="FA90" s="72">
        <v>87</v>
      </c>
      <c r="FB90" s="72">
        <v>104</v>
      </c>
      <c r="FC90" s="72">
        <v>80</v>
      </c>
      <c r="FD90" s="72">
        <v>93</v>
      </c>
      <c r="FE90" s="72">
        <v>99</v>
      </c>
      <c r="FF90" s="72">
        <v>78</v>
      </c>
      <c r="FG90" s="72">
        <v>85</v>
      </c>
      <c r="FH90" s="72">
        <v>100</v>
      </c>
      <c r="FJ90" s="14">
        <v>55</v>
      </c>
      <c r="FK90" s="15" t="s">
        <v>115</v>
      </c>
      <c r="FL90" s="72">
        <v>42</v>
      </c>
      <c r="FM90" s="72">
        <v>33</v>
      </c>
      <c r="FN90" s="72">
        <v>48</v>
      </c>
      <c r="FO90" s="72">
        <v>45</v>
      </c>
      <c r="FP90" s="72">
        <v>55</v>
      </c>
      <c r="FQ90" s="72">
        <v>45</v>
      </c>
      <c r="FR90" s="72">
        <v>42</v>
      </c>
      <c r="FS90" s="72">
        <v>28</v>
      </c>
      <c r="FT90" s="72">
        <v>31</v>
      </c>
      <c r="FU90" s="72">
        <v>50</v>
      </c>
      <c r="FW90" s="14">
        <v>55</v>
      </c>
      <c r="FX90" s="15" t="s">
        <v>115</v>
      </c>
      <c r="FY90" s="72">
        <v>14</v>
      </c>
      <c r="FZ90" s="72">
        <v>11</v>
      </c>
      <c r="GA90" s="72">
        <v>12</v>
      </c>
      <c r="GB90" s="72">
        <v>10</v>
      </c>
      <c r="GC90" s="72">
        <v>9</v>
      </c>
      <c r="GD90" s="72">
        <v>8</v>
      </c>
      <c r="GE90" s="72">
        <v>15</v>
      </c>
      <c r="GF90" s="72">
        <v>16</v>
      </c>
      <c r="GG90" s="72">
        <v>14</v>
      </c>
      <c r="GH90" s="72">
        <v>25</v>
      </c>
      <c r="GJ90" s="14">
        <v>55</v>
      </c>
      <c r="GK90" s="15" t="s">
        <v>115</v>
      </c>
      <c r="GL90" s="72">
        <v>27</v>
      </c>
      <c r="GM90" s="72">
        <v>20</v>
      </c>
      <c r="GN90" s="72">
        <v>29</v>
      </c>
      <c r="GO90" s="72">
        <v>32</v>
      </c>
      <c r="GP90" s="72">
        <v>29</v>
      </c>
      <c r="GQ90" s="72">
        <v>28</v>
      </c>
      <c r="GR90" s="72">
        <v>25</v>
      </c>
      <c r="GS90" s="72">
        <v>12</v>
      </c>
      <c r="GT90" s="72">
        <v>19</v>
      </c>
      <c r="GU90" s="72">
        <v>16</v>
      </c>
    </row>
    <row r="91" spans="153:203" x14ac:dyDescent="0.25">
      <c r="EW91" s="14">
        <v>57</v>
      </c>
      <c r="EX91" s="15" t="s">
        <v>116</v>
      </c>
      <c r="EY91" s="72">
        <v>1296</v>
      </c>
      <c r="EZ91" s="72">
        <v>1250</v>
      </c>
      <c r="FA91" s="72">
        <v>1237</v>
      </c>
      <c r="FB91" s="72">
        <v>1086</v>
      </c>
      <c r="FC91" s="72">
        <v>1462</v>
      </c>
      <c r="FD91" s="72">
        <v>1440</v>
      </c>
      <c r="FE91" s="72">
        <v>1402</v>
      </c>
      <c r="FF91" s="72">
        <v>1317</v>
      </c>
      <c r="FG91" s="72">
        <v>1309</v>
      </c>
      <c r="FH91" s="72">
        <v>1376</v>
      </c>
      <c r="FJ91" s="14">
        <v>57</v>
      </c>
      <c r="FK91" s="15" t="s">
        <v>116</v>
      </c>
      <c r="FL91" s="72">
        <v>401</v>
      </c>
      <c r="FM91" s="72">
        <v>376</v>
      </c>
      <c r="FN91" s="72">
        <v>400</v>
      </c>
      <c r="FO91" s="72">
        <v>349</v>
      </c>
      <c r="FP91" s="72">
        <v>398</v>
      </c>
      <c r="FQ91" s="72">
        <v>531</v>
      </c>
      <c r="FR91" s="72">
        <v>432</v>
      </c>
      <c r="FS91" s="72">
        <v>493</v>
      </c>
      <c r="FT91" s="72">
        <v>621</v>
      </c>
      <c r="FU91" s="72">
        <v>647</v>
      </c>
      <c r="FW91" s="14">
        <v>57</v>
      </c>
      <c r="FX91" s="15" t="s">
        <v>116</v>
      </c>
      <c r="FY91" s="72">
        <v>143</v>
      </c>
      <c r="FZ91" s="72">
        <v>140</v>
      </c>
      <c r="GA91" s="72">
        <v>166</v>
      </c>
      <c r="GB91" s="72">
        <v>140</v>
      </c>
      <c r="GC91" s="72">
        <v>160</v>
      </c>
      <c r="GD91" s="72">
        <v>207</v>
      </c>
      <c r="GE91" s="72">
        <v>212</v>
      </c>
      <c r="GF91" s="72">
        <v>235</v>
      </c>
      <c r="GG91" s="72">
        <v>273</v>
      </c>
      <c r="GH91" s="72">
        <v>281</v>
      </c>
      <c r="GJ91" s="14">
        <v>57</v>
      </c>
      <c r="GK91" s="15" t="s">
        <v>116</v>
      </c>
      <c r="GL91" s="72">
        <v>238</v>
      </c>
      <c r="GM91" s="72">
        <v>254</v>
      </c>
      <c r="GN91" s="72">
        <v>207</v>
      </c>
      <c r="GO91" s="72">
        <v>198</v>
      </c>
      <c r="GP91" s="72">
        <v>224</v>
      </c>
      <c r="GQ91" s="72">
        <v>274</v>
      </c>
      <c r="GR91" s="72">
        <v>235</v>
      </c>
      <c r="GS91" s="72">
        <v>259</v>
      </c>
      <c r="GT91" s="72">
        <v>248</v>
      </c>
      <c r="GU91" s="72">
        <v>270</v>
      </c>
    </row>
    <row r="92" spans="153:203" x14ac:dyDescent="0.25">
      <c r="EW92" s="14">
        <v>1049</v>
      </c>
      <c r="EX92" s="15" t="s">
        <v>118</v>
      </c>
      <c r="EY92" s="71">
        <v>3882</v>
      </c>
      <c r="EZ92" s="71">
        <v>4037</v>
      </c>
      <c r="FA92" s="71">
        <v>3848</v>
      </c>
      <c r="FB92" s="71">
        <v>4062</v>
      </c>
      <c r="FC92" s="71">
        <v>3939</v>
      </c>
      <c r="FD92" s="71">
        <v>4183</v>
      </c>
      <c r="FE92" s="71">
        <v>4671</v>
      </c>
      <c r="FF92" s="71">
        <v>5063</v>
      </c>
      <c r="FG92" s="71">
        <v>4345</v>
      </c>
      <c r="FH92" s="71">
        <v>4249</v>
      </c>
      <c r="FJ92" s="14">
        <v>1049</v>
      </c>
      <c r="FK92" s="15" t="s">
        <v>118</v>
      </c>
      <c r="FL92" s="71">
        <v>1327</v>
      </c>
      <c r="FM92" s="71">
        <v>1505</v>
      </c>
      <c r="FN92" s="71">
        <v>1679</v>
      </c>
      <c r="FO92" s="71">
        <v>1638</v>
      </c>
      <c r="FP92" s="71">
        <v>1596</v>
      </c>
      <c r="FQ92" s="71">
        <v>1833</v>
      </c>
      <c r="FR92" s="71">
        <v>1999</v>
      </c>
      <c r="FS92" s="71">
        <v>1939</v>
      </c>
      <c r="FT92" s="71">
        <v>2205</v>
      </c>
      <c r="FU92" s="71">
        <v>2411</v>
      </c>
      <c r="FW92" s="14">
        <v>1049</v>
      </c>
      <c r="FX92" s="15" t="s">
        <v>118</v>
      </c>
      <c r="FY92" s="71">
        <v>617</v>
      </c>
      <c r="FZ92" s="71">
        <v>627</v>
      </c>
      <c r="GA92" s="71">
        <v>651</v>
      </c>
      <c r="GB92" s="71">
        <v>679</v>
      </c>
      <c r="GC92" s="71">
        <v>645</v>
      </c>
      <c r="GD92" s="71">
        <v>814</v>
      </c>
      <c r="GE92" s="71">
        <v>632</v>
      </c>
      <c r="GF92" s="71">
        <v>884</v>
      </c>
      <c r="GG92" s="71">
        <v>938</v>
      </c>
      <c r="GH92" s="71">
        <v>1127</v>
      </c>
      <c r="GJ92" s="14">
        <v>1049</v>
      </c>
      <c r="GK92" s="15" t="s">
        <v>118</v>
      </c>
      <c r="GL92" s="71">
        <v>970</v>
      </c>
      <c r="GM92" s="71">
        <v>983</v>
      </c>
      <c r="GN92" s="71">
        <v>898</v>
      </c>
      <c r="GO92" s="71">
        <v>967</v>
      </c>
      <c r="GP92" s="71">
        <v>738</v>
      </c>
      <c r="GQ92" s="71">
        <v>829</v>
      </c>
      <c r="GR92" s="71">
        <v>1012</v>
      </c>
      <c r="GS92" s="71">
        <v>1022</v>
      </c>
      <c r="GT92" s="71">
        <v>1172</v>
      </c>
      <c r="GU92" s="71">
        <v>1188</v>
      </c>
    </row>
    <row r="93" spans="153:203" x14ac:dyDescent="0.25">
      <c r="EW93" s="14">
        <v>1000</v>
      </c>
      <c r="EX93" s="15" t="s">
        <v>19</v>
      </c>
      <c r="EY93" s="71">
        <v>120716</v>
      </c>
      <c r="EZ93" s="71">
        <v>132753</v>
      </c>
      <c r="FA93" s="71">
        <v>138411</v>
      </c>
      <c r="FB93" s="71">
        <v>142773</v>
      </c>
      <c r="FC93" s="71">
        <v>142073</v>
      </c>
      <c r="FD93" s="71">
        <v>143374</v>
      </c>
      <c r="FE93" s="71">
        <v>149643</v>
      </c>
      <c r="FF93" s="71">
        <v>153416</v>
      </c>
      <c r="FG93" s="71">
        <v>169078</v>
      </c>
      <c r="FH93" s="71">
        <v>170067</v>
      </c>
      <c r="FJ93" s="14">
        <v>1000</v>
      </c>
      <c r="FK93" s="15" t="s">
        <v>19</v>
      </c>
      <c r="FL93" s="71">
        <v>19688</v>
      </c>
      <c r="FM93" s="71">
        <v>19418</v>
      </c>
      <c r="FN93" s="71">
        <v>16168</v>
      </c>
      <c r="FO93" s="71">
        <v>21247</v>
      </c>
      <c r="FP93" s="71">
        <v>19620</v>
      </c>
      <c r="FQ93" s="71">
        <v>18023</v>
      </c>
      <c r="FR93" s="71">
        <v>19354</v>
      </c>
      <c r="FS93" s="71">
        <v>20203</v>
      </c>
      <c r="FT93" s="71">
        <v>21167</v>
      </c>
      <c r="FU93" s="71">
        <v>27244</v>
      </c>
      <c r="FW93" s="14">
        <v>1000</v>
      </c>
      <c r="FX93" s="15" t="s">
        <v>19</v>
      </c>
      <c r="FY93" s="71">
        <v>6728</v>
      </c>
      <c r="FZ93" s="71">
        <v>7220</v>
      </c>
      <c r="GA93" s="71">
        <v>7490</v>
      </c>
      <c r="GB93" s="71">
        <v>8472</v>
      </c>
      <c r="GC93" s="71">
        <v>7672</v>
      </c>
      <c r="GD93" s="71">
        <v>7053</v>
      </c>
      <c r="GE93" s="71">
        <v>7823</v>
      </c>
      <c r="GF93" s="71">
        <v>9309</v>
      </c>
      <c r="GG93" s="71">
        <v>8929</v>
      </c>
      <c r="GH93" s="71">
        <v>10033</v>
      </c>
      <c r="GJ93" s="14">
        <v>1000</v>
      </c>
      <c r="GK93" s="15" t="s">
        <v>19</v>
      </c>
      <c r="GL93" s="71">
        <v>13350</v>
      </c>
      <c r="GM93" s="71">
        <v>12013</v>
      </c>
      <c r="GN93" s="71">
        <v>11536</v>
      </c>
      <c r="GO93" s="71">
        <v>12497</v>
      </c>
      <c r="GP93" s="71">
        <v>13500</v>
      </c>
      <c r="GQ93" s="71">
        <v>13475</v>
      </c>
      <c r="GR93" s="71">
        <v>11911</v>
      </c>
      <c r="GS93" s="71">
        <v>14677</v>
      </c>
      <c r="GT93" s="71">
        <v>15596</v>
      </c>
      <c r="GU93" s="71">
        <v>18436</v>
      </c>
    </row>
    <row r="96" spans="153:203" x14ac:dyDescent="0.25">
      <c r="EW96" s="14">
        <v>100</v>
      </c>
      <c r="EX96" s="15" t="s">
        <v>80</v>
      </c>
      <c r="EY96" s="15"/>
      <c r="EZ96" s="15"/>
      <c r="FA96" s="15"/>
      <c r="FB96" s="15"/>
      <c r="FC96" s="15"/>
      <c r="FD96" s="68" t="s">
        <v>217</v>
      </c>
      <c r="FE96" s="15"/>
      <c r="FF96" s="15"/>
      <c r="FG96" s="15"/>
      <c r="FH96" s="15"/>
      <c r="FJ96" s="14">
        <v>700</v>
      </c>
      <c r="FK96" s="15" t="s">
        <v>122</v>
      </c>
      <c r="FL96" s="15"/>
      <c r="FM96" s="15"/>
      <c r="FN96" s="15"/>
      <c r="FO96" s="15"/>
      <c r="FP96" s="15"/>
      <c r="FQ96" s="68" t="s">
        <v>217</v>
      </c>
      <c r="FR96" s="15"/>
      <c r="FS96" s="15"/>
      <c r="FT96" s="15"/>
      <c r="FU96" s="15"/>
      <c r="FW96" s="14">
        <v>712</v>
      </c>
      <c r="FX96" s="15" t="s">
        <v>81</v>
      </c>
      <c r="FY96" s="15"/>
      <c r="FZ96" s="15"/>
      <c r="GA96" s="15"/>
      <c r="GB96" s="15"/>
      <c r="GC96" s="15"/>
      <c r="GD96" s="68" t="s">
        <v>217</v>
      </c>
      <c r="GE96" s="15"/>
      <c r="GF96" s="15"/>
      <c r="GG96" s="15"/>
      <c r="GH96" s="15"/>
      <c r="GJ96" s="14">
        <v>760</v>
      </c>
      <c r="GK96" s="15" t="s">
        <v>82</v>
      </c>
      <c r="GL96" s="15"/>
      <c r="GM96" s="15"/>
      <c r="GN96" s="15"/>
      <c r="GO96" s="15"/>
      <c r="GP96" s="15"/>
      <c r="GQ96" s="68" t="s">
        <v>217</v>
      </c>
      <c r="GR96" s="15"/>
      <c r="GS96" s="15"/>
      <c r="GT96" s="15"/>
      <c r="GU96" s="15"/>
    </row>
    <row r="97" spans="153:203" x14ac:dyDescent="0.25">
      <c r="EW97" s="15"/>
      <c r="EX97" s="15"/>
      <c r="EY97" s="15"/>
      <c r="EZ97" s="15"/>
      <c r="FA97" s="15"/>
      <c r="FB97" s="15"/>
      <c r="FC97" s="15"/>
      <c r="FD97" s="15"/>
      <c r="FE97" s="15"/>
      <c r="FF97" s="15"/>
      <c r="FG97" s="15"/>
      <c r="FH97" s="15"/>
      <c r="FJ97" s="15"/>
      <c r="FK97" s="15"/>
      <c r="FL97" s="15"/>
      <c r="FM97" s="15"/>
      <c r="FN97" s="15"/>
      <c r="FO97" s="15"/>
      <c r="FP97" s="15"/>
      <c r="FQ97" s="15"/>
      <c r="FR97" s="15"/>
      <c r="FS97" s="15"/>
      <c r="FT97" s="15"/>
      <c r="FU97" s="15"/>
      <c r="FW97" s="15"/>
      <c r="FX97" s="15"/>
      <c r="FY97" s="15"/>
      <c r="FZ97" s="15"/>
      <c r="GA97" s="15"/>
      <c r="GB97" s="15"/>
      <c r="GC97" s="15"/>
      <c r="GD97" s="15"/>
      <c r="GE97" s="15"/>
      <c r="GF97" s="15"/>
      <c r="GG97" s="15"/>
      <c r="GH97" s="15"/>
      <c r="GJ97" s="15"/>
      <c r="GK97" s="15"/>
      <c r="GL97" s="15"/>
      <c r="GM97" s="15"/>
      <c r="GN97" s="15"/>
      <c r="GO97" s="15"/>
      <c r="GP97" s="15"/>
      <c r="GQ97" s="15"/>
      <c r="GR97" s="15"/>
      <c r="GS97" s="15"/>
      <c r="GT97" s="15"/>
      <c r="GU97" s="15"/>
    </row>
    <row r="98" spans="153:203" x14ac:dyDescent="0.25">
      <c r="EW98" s="15"/>
      <c r="EX98" s="69"/>
      <c r="EY98" s="70">
        <v>2010</v>
      </c>
      <c r="EZ98" s="70">
        <v>2011</v>
      </c>
      <c r="FA98" s="70">
        <v>2012</v>
      </c>
      <c r="FB98" s="70">
        <v>2013</v>
      </c>
      <c r="FC98" s="70">
        <v>2014</v>
      </c>
      <c r="FD98" s="70">
        <v>2015</v>
      </c>
      <c r="FE98" s="70">
        <v>2016</v>
      </c>
      <c r="FF98" s="70">
        <v>2017</v>
      </c>
      <c r="FG98" s="70">
        <v>2018</v>
      </c>
      <c r="FH98" s="70">
        <v>2019</v>
      </c>
      <c r="FJ98" s="15"/>
      <c r="FK98" s="69"/>
      <c r="FL98" s="70">
        <v>2010</v>
      </c>
      <c r="FM98" s="70">
        <v>2011</v>
      </c>
      <c r="FN98" s="70">
        <v>2012</v>
      </c>
      <c r="FO98" s="70">
        <v>2013</v>
      </c>
      <c r="FP98" s="70">
        <v>2014</v>
      </c>
      <c r="FQ98" s="70">
        <v>2015</v>
      </c>
      <c r="FR98" s="70">
        <v>2016</v>
      </c>
      <c r="FS98" s="70">
        <v>2017</v>
      </c>
      <c r="FT98" s="70">
        <v>2018</v>
      </c>
      <c r="FU98" s="70">
        <v>2019</v>
      </c>
      <c r="FW98" s="15"/>
      <c r="FX98" s="69"/>
      <c r="FY98" s="70">
        <v>2010</v>
      </c>
      <c r="FZ98" s="70">
        <v>2011</v>
      </c>
      <c r="GA98" s="70">
        <v>2012</v>
      </c>
      <c r="GB98" s="70">
        <v>2013</v>
      </c>
      <c r="GC98" s="70">
        <v>2014</v>
      </c>
      <c r="GD98" s="70">
        <v>2015</v>
      </c>
      <c r="GE98" s="70">
        <v>2016</v>
      </c>
      <c r="GF98" s="70">
        <v>2017</v>
      </c>
      <c r="GG98" s="70">
        <v>2018</v>
      </c>
      <c r="GH98" s="70">
        <v>2019</v>
      </c>
      <c r="GJ98" s="15"/>
      <c r="GK98" s="69"/>
      <c r="GL98" s="70">
        <v>2010</v>
      </c>
      <c r="GM98" s="70">
        <v>2011</v>
      </c>
      <c r="GN98" s="70">
        <v>2012</v>
      </c>
      <c r="GO98" s="70">
        <v>2013</v>
      </c>
      <c r="GP98" s="70">
        <v>2014</v>
      </c>
      <c r="GQ98" s="70">
        <v>2015</v>
      </c>
      <c r="GR98" s="70">
        <v>2016</v>
      </c>
      <c r="GS98" s="70">
        <v>2017</v>
      </c>
      <c r="GT98" s="70">
        <v>2018</v>
      </c>
      <c r="GU98" s="70">
        <v>2019</v>
      </c>
    </row>
    <row r="99" spans="153:203" x14ac:dyDescent="0.25">
      <c r="EW99" s="14">
        <v>101</v>
      </c>
      <c r="EX99" s="15" t="s">
        <v>117</v>
      </c>
      <c r="EY99" s="73">
        <v>7.0761907308854602E-3</v>
      </c>
      <c r="EZ99" s="73">
        <v>6.9404657589646809E-3</v>
      </c>
      <c r="FA99" s="73">
        <v>7.131036557845645E-3</v>
      </c>
      <c r="FB99" s="73">
        <v>7.3761811203932317E-3</v>
      </c>
      <c r="FC99" s="73">
        <v>7.1417478626186678E-3</v>
      </c>
      <c r="FD99" s="73">
        <v>6.8265065005491355E-3</v>
      </c>
      <c r="FE99" s="73">
        <v>7.1129181705235798E-3</v>
      </c>
      <c r="FF99" s="73">
        <v>7.1113193205500557E-3</v>
      </c>
      <c r="FG99" s="73">
        <v>6.7959548316538472E-3</v>
      </c>
      <c r="FH99" s="73">
        <v>6.3928926332849564E-3</v>
      </c>
      <c r="FJ99" s="14">
        <v>101</v>
      </c>
      <c r="FK99" s="15" t="s">
        <v>117</v>
      </c>
      <c r="FL99" s="73">
        <v>5.6180297397769516E-2</v>
      </c>
      <c r="FM99" s="73">
        <v>6.0317745265236512E-2</v>
      </c>
      <c r="FN99" s="73">
        <v>6.049051239818596E-2</v>
      </c>
      <c r="FO99" s="73">
        <v>5.7796573411407502E-2</v>
      </c>
      <c r="FP99" s="73">
        <v>5.5966143682906686E-2</v>
      </c>
      <c r="FQ99" s="73">
        <v>6.1544291804831834E-2</v>
      </c>
      <c r="FR99" s="73">
        <v>5.3258145363408518E-2</v>
      </c>
      <c r="FS99" s="73">
        <v>5.1783864283864285E-2</v>
      </c>
      <c r="FT99" s="73">
        <v>5.2282120529386314E-2</v>
      </c>
      <c r="FU99" s="73">
        <v>5.4222947284013771E-2</v>
      </c>
      <c r="FW99" s="14">
        <v>101</v>
      </c>
      <c r="FX99" s="15" t="s">
        <v>117</v>
      </c>
      <c r="FY99" s="73">
        <v>0.14564388383690233</v>
      </c>
      <c r="FZ99" s="73">
        <v>0.14348206474190725</v>
      </c>
      <c r="GA99" s="73">
        <v>0.14811529933481152</v>
      </c>
      <c r="GB99" s="73">
        <v>0.1633229305989003</v>
      </c>
      <c r="GC99" s="73">
        <v>0.13708235941152208</v>
      </c>
      <c r="GD99" s="73">
        <v>0.14882760296440287</v>
      </c>
      <c r="GE99" s="73">
        <v>0.12529524237993478</v>
      </c>
      <c r="GF99" s="73">
        <v>0.13367386276021589</v>
      </c>
      <c r="GG99" s="73">
        <v>0.13733567046450482</v>
      </c>
      <c r="GH99" s="73">
        <v>0.13505942275042446</v>
      </c>
      <c r="GJ99" s="14">
        <v>101</v>
      </c>
      <c r="GK99" s="15" t="s">
        <v>117</v>
      </c>
      <c r="GL99" s="73">
        <v>0.10638162902816543</v>
      </c>
      <c r="GM99" s="73">
        <v>0.101053578311705</v>
      </c>
      <c r="GN99" s="73">
        <v>0.10297042832515582</v>
      </c>
      <c r="GO99" s="73">
        <v>9.835290941001755E-2</v>
      </c>
      <c r="GP99" s="73">
        <v>0.10365605958023019</v>
      </c>
      <c r="GQ99" s="73">
        <v>0.10105671482075976</v>
      </c>
      <c r="GR99" s="73">
        <v>0.10161956176563988</v>
      </c>
      <c r="GS99" s="73">
        <v>9.5647501343363778E-2</v>
      </c>
      <c r="GT99" s="73">
        <v>9.9776661083193746E-2</v>
      </c>
      <c r="GU99" s="73">
        <v>9.3186906919714249E-2</v>
      </c>
    </row>
    <row r="100" spans="153:203" x14ac:dyDescent="0.25">
      <c r="EW100" s="14">
        <v>57</v>
      </c>
      <c r="EX100" s="15" t="s">
        <v>116</v>
      </c>
      <c r="EY100" s="74">
        <v>1.2603571011786673E-2</v>
      </c>
      <c r="EZ100" s="74">
        <v>1.2092600296026856E-2</v>
      </c>
      <c r="FA100" s="74">
        <v>1.1762021127898906E-2</v>
      </c>
      <c r="FB100" s="74">
        <v>1.0332819546726038E-2</v>
      </c>
      <c r="FC100" s="74">
        <v>1.3636278844180798E-2</v>
      </c>
      <c r="FD100" s="74">
        <v>1.326492073288687E-2</v>
      </c>
      <c r="FE100" s="74">
        <v>1.2589911906536516E-2</v>
      </c>
      <c r="FF100" s="74">
        <v>1.1532399299474605E-2</v>
      </c>
      <c r="FG100" s="74">
        <v>1.1117433732790909E-2</v>
      </c>
      <c r="FH100" s="74">
        <v>1.1340877434456158E-2</v>
      </c>
      <c r="FJ100" s="14">
        <v>57</v>
      </c>
      <c r="FK100" s="15" t="s">
        <v>116</v>
      </c>
      <c r="FL100" s="74">
        <v>0.12384187770228536</v>
      </c>
      <c r="FM100" s="74">
        <v>0.10624470189319017</v>
      </c>
      <c r="FN100" s="74">
        <v>0.1177509567265234</v>
      </c>
      <c r="FO100" s="74">
        <v>0.10060536177572788</v>
      </c>
      <c r="FP100" s="74">
        <v>0.10391644908616188</v>
      </c>
      <c r="FQ100" s="74">
        <v>0.11892497200447928</v>
      </c>
      <c r="FR100" s="74">
        <v>9.4056172436316129E-2</v>
      </c>
      <c r="FS100" s="74">
        <v>9.3335857629685728E-2</v>
      </c>
      <c r="FT100" s="74">
        <v>0.10771899392888118</v>
      </c>
      <c r="FU100" s="74">
        <v>9.8149271844660199E-2</v>
      </c>
      <c r="FW100" s="14">
        <v>57</v>
      </c>
      <c r="FX100" s="15" t="s">
        <v>116</v>
      </c>
      <c r="FY100" s="74">
        <v>0.26629422718808193</v>
      </c>
      <c r="FZ100" s="74">
        <v>0.24054982817869416</v>
      </c>
      <c r="GA100" s="74">
        <v>0.28970331588132636</v>
      </c>
      <c r="GB100" s="74">
        <v>0.26217228464419473</v>
      </c>
      <c r="GC100" s="74">
        <v>0.24024024024024024</v>
      </c>
      <c r="GD100" s="74">
        <v>0.24468085106382978</v>
      </c>
      <c r="GE100" s="74">
        <v>0.22968580715059589</v>
      </c>
      <c r="GF100" s="74">
        <v>0.21305530371713507</v>
      </c>
      <c r="GG100" s="74">
        <v>0.22213181448331978</v>
      </c>
      <c r="GH100" s="74">
        <v>0.2122356495468278</v>
      </c>
      <c r="GJ100" s="14">
        <v>57</v>
      </c>
      <c r="GK100" s="15" t="s">
        <v>116</v>
      </c>
      <c r="GL100" s="74">
        <v>0.1998320738874895</v>
      </c>
      <c r="GM100" s="74">
        <v>0.20385232744783308</v>
      </c>
      <c r="GN100" s="74">
        <v>0.18253968253968253</v>
      </c>
      <c r="GO100" s="74">
        <v>0.18248847926267281</v>
      </c>
      <c r="GP100" s="74">
        <v>0.18887015177065766</v>
      </c>
      <c r="GQ100" s="74">
        <v>0.2244062244062244</v>
      </c>
      <c r="GR100" s="74">
        <v>0.19550748752079866</v>
      </c>
      <c r="GS100" s="74">
        <v>0.18713872832369943</v>
      </c>
      <c r="GT100" s="74">
        <v>0.18535127055306427</v>
      </c>
      <c r="GU100" s="74">
        <v>0.18685121107266436</v>
      </c>
    </row>
    <row r="101" spans="153:203" x14ac:dyDescent="0.25">
      <c r="EW101" s="14">
        <v>11</v>
      </c>
      <c r="EX101" s="15" t="s">
        <v>92</v>
      </c>
      <c r="EY101" s="74">
        <v>8.6123973782520191E-3</v>
      </c>
      <c r="EZ101" s="74">
        <v>8.872331739181151E-3</v>
      </c>
      <c r="FA101" s="74">
        <v>8.7875855642762426E-3</v>
      </c>
      <c r="FB101" s="74">
        <v>1.0384407762025172E-2</v>
      </c>
      <c r="FC101" s="74">
        <v>9.3258911793772537E-3</v>
      </c>
      <c r="FD101" s="74">
        <v>9.1323276298471198E-3</v>
      </c>
      <c r="FE101" s="74">
        <v>8.5435742045978525E-3</v>
      </c>
      <c r="FF101" s="74">
        <v>1.0241428021060742E-2</v>
      </c>
      <c r="FG101" s="74">
        <v>1.022692965683808E-2</v>
      </c>
      <c r="FH101" s="74">
        <v>8.5282917868048716E-3</v>
      </c>
      <c r="FJ101" s="14">
        <v>11</v>
      </c>
      <c r="FK101" s="15" t="s">
        <v>92</v>
      </c>
      <c r="FL101" s="74">
        <v>6.5908330545332891E-2</v>
      </c>
      <c r="FM101" s="74">
        <v>8.7662337662337664E-2</v>
      </c>
      <c r="FN101" s="74">
        <v>8.0406801207691087E-2</v>
      </c>
      <c r="FO101" s="74">
        <v>7.2243917092219889E-2</v>
      </c>
      <c r="FP101" s="74">
        <v>7.1348156487475375E-2</v>
      </c>
      <c r="FQ101" s="74">
        <v>7.662438519285529E-2</v>
      </c>
      <c r="FR101" s="74">
        <v>7.4360273625538389E-2</v>
      </c>
      <c r="FS101" s="74">
        <v>7.6727230644601324E-2</v>
      </c>
      <c r="FT101" s="74">
        <v>6.799784133837021E-2</v>
      </c>
      <c r="FU101" s="74">
        <v>7.3480777180653156E-2</v>
      </c>
      <c r="FW101" s="14">
        <v>11</v>
      </c>
      <c r="FX101" s="15" t="s">
        <v>92</v>
      </c>
      <c r="FY101" s="74">
        <v>0.20932878270762229</v>
      </c>
      <c r="FZ101" s="74">
        <v>0.19751552795031055</v>
      </c>
      <c r="GA101" s="74">
        <v>0.1997439180537772</v>
      </c>
      <c r="GB101" s="74">
        <v>0.21177944862155387</v>
      </c>
      <c r="GC101" s="74">
        <v>0.18629807692307693</v>
      </c>
      <c r="GD101" s="74">
        <v>0.2361546499477534</v>
      </c>
      <c r="GE101" s="74">
        <v>0.17758784425451093</v>
      </c>
      <c r="GF101" s="74">
        <v>0.17898193760262726</v>
      </c>
      <c r="GG101" s="74">
        <v>0.18552354181307099</v>
      </c>
      <c r="GH101" s="74">
        <v>0.16236162361623616</v>
      </c>
      <c r="GJ101" s="14">
        <v>11</v>
      </c>
      <c r="GK101" s="15" t="s">
        <v>92</v>
      </c>
      <c r="GL101" s="74">
        <v>0.12221269296740996</v>
      </c>
      <c r="GM101" s="74">
        <v>0.13468634686346864</v>
      </c>
      <c r="GN101" s="74">
        <v>0.12308385933273219</v>
      </c>
      <c r="GO101" s="74">
        <v>0.12111661413777577</v>
      </c>
      <c r="GP101" s="74">
        <v>0.15283446712018139</v>
      </c>
      <c r="GQ101" s="74">
        <v>0.12775735294117646</v>
      </c>
      <c r="GR101" s="74">
        <v>0.14565316340464268</v>
      </c>
      <c r="GS101" s="74">
        <v>0.12524850894632206</v>
      </c>
      <c r="GT101" s="74">
        <v>0.141753748296229</v>
      </c>
      <c r="GU101" s="74">
        <v>0.15840621963070942</v>
      </c>
    </row>
    <row r="102" spans="153:203" x14ac:dyDescent="0.25">
      <c r="EW102" s="14">
        <v>35</v>
      </c>
      <c r="EX102" s="15" t="s">
        <v>105</v>
      </c>
      <c r="EY102" s="74">
        <v>4.401701120822412E-3</v>
      </c>
      <c r="EZ102" s="74">
        <v>4.8184679618406469E-3</v>
      </c>
      <c r="FA102" s="74">
        <v>5.4479285667126164E-3</v>
      </c>
      <c r="FB102" s="74">
        <v>5.3336242462710248E-3</v>
      </c>
      <c r="FC102" s="74">
        <v>4.8646164392098208E-3</v>
      </c>
      <c r="FD102" s="74">
        <v>4.6356714063617074E-3</v>
      </c>
      <c r="FE102" s="74">
        <v>5.5586098494212624E-3</v>
      </c>
      <c r="FF102" s="74">
        <v>5.3631096340265695E-3</v>
      </c>
      <c r="FG102" s="74">
        <v>5.1448334735618093E-3</v>
      </c>
      <c r="FH102" s="74">
        <v>4.9504101327313707E-3</v>
      </c>
      <c r="FJ102" s="14">
        <v>35</v>
      </c>
      <c r="FK102" s="15" t="s">
        <v>105</v>
      </c>
      <c r="FL102" s="74">
        <v>4.1286583048270618E-2</v>
      </c>
      <c r="FM102" s="74">
        <v>4.2960758787427937E-2</v>
      </c>
      <c r="FN102" s="74">
        <v>4.9953959484346222E-2</v>
      </c>
      <c r="FO102" s="74">
        <v>4.8127158416718323E-2</v>
      </c>
      <c r="FP102" s="74">
        <v>4.6210176339379655E-2</v>
      </c>
      <c r="FQ102" s="74">
        <v>4.9852699238627236E-2</v>
      </c>
      <c r="FR102" s="74">
        <v>4.5008448071323294E-2</v>
      </c>
      <c r="FS102" s="74">
        <v>4.2487982708004003E-2</v>
      </c>
      <c r="FT102" s="74">
        <v>4.2319563152896485E-2</v>
      </c>
      <c r="FU102" s="74">
        <v>4.5882970784156554E-2</v>
      </c>
      <c r="FW102" s="14">
        <v>35</v>
      </c>
      <c r="FX102" s="15" t="s">
        <v>105</v>
      </c>
      <c r="FY102" s="74">
        <v>0.11716220194289079</v>
      </c>
      <c r="FZ102" s="74">
        <v>0.13182618907809748</v>
      </c>
      <c r="GA102" s="74">
        <v>0.11782569085939873</v>
      </c>
      <c r="GB102" s="74">
        <v>0.13901064495929868</v>
      </c>
      <c r="GC102" s="74">
        <v>0.11432584269662921</v>
      </c>
      <c r="GD102" s="74">
        <v>0.12867915349063488</v>
      </c>
      <c r="GE102" s="74">
        <v>0.1043808672329012</v>
      </c>
      <c r="GF102" s="74">
        <v>0.11215135556855861</v>
      </c>
      <c r="GG102" s="74">
        <v>0.11411992263056092</v>
      </c>
      <c r="GH102" s="74">
        <v>0.11159029649595688</v>
      </c>
      <c r="GJ102" s="14">
        <v>35</v>
      </c>
      <c r="GK102" s="15" t="s">
        <v>105</v>
      </c>
      <c r="GL102" s="74">
        <v>8.832238959701301E-2</v>
      </c>
      <c r="GM102" s="74">
        <v>7.2500635970490973E-2</v>
      </c>
      <c r="GN102" s="74">
        <v>8.5649986761980407E-2</v>
      </c>
      <c r="GO102" s="74">
        <v>7.8129187885285445E-2</v>
      </c>
      <c r="GP102" s="74">
        <v>7.9416531604538085E-2</v>
      </c>
      <c r="GQ102" s="74">
        <v>7.7105888566147349E-2</v>
      </c>
      <c r="GR102" s="74">
        <v>8.9685534591194965E-2</v>
      </c>
      <c r="GS102" s="74">
        <v>7.7465589807757931E-2</v>
      </c>
      <c r="GT102" s="74">
        <v>8.0540427314620869E-2</v>
      </c>
      <c r="GU102" s="74">
        <v>7.1511967308814942E-2</v>
      </c>
    </row>
    <row r="103" spans="153:203" x14ac:dyDescent="0.25">
      <c r="EW103" s="14">
        <v>49</v>
      </c>
      <c r="EX103" s="15" t="s">
        <v>21</v>
      </c>
      <c r="EY103" s="74">
        <v>9.6617426778343434E-3</v>
      </c>
      <c r="EZ103" s="74">
        <v>8.1120497253272077E-3</v>
      </c>
      <c r="FA103" s="74">
        <v>7.6923778430335417E-3</v>
      </c>
      <c r="FB103" s="74">
        <v>8.7097400165169168E-3</v>
      </c>
      <c r="FC103" s="74">
        <v>7.8422743475773452E-3</v>
      </c>
      <c r="FD103" s="74">
        <v>7.3252938586091257E-3</v>
      </c>
      <c r="FE103" s="74">
        <v>7.1755259680861879E-3</v>
      </c>
      <c r="FF103" s="74">
        <v>7.0374699860988243E-3</v>
      </c>
      <c r="FG103" s="74">
        <v>6.3644016292264197E-3</v>
      </c>
      <c r="FH103" s="74">
        <v>5.9933953289856802E-3</v>
      </c>
      <c r="FJ103" s="14">
        <v>49</v>
      </c>
      <c r="FK103" s="15" t="s">
        <v>21</v>
      </c>
      <c r="FL103" s="74">
        <v>5.901690670006262E-2</v>
      </c>
      <c r="FM103" s="74">
        <v>6.291669859759369E-2</v>
      </c>
      <c r="FN103" s="74">
        <v>5.3442800712570675E-2</v>
      </c>
      <c r="FO103" s="74">
        <v>5.5833395536314098E-2</v>
      </c>
      <c r="FP103" s="74">
        <v>5.1517135996507313E-2</v>
      </c>
      <c r="FQ103" s="74">
        <v>5.6897625804665328E-2</v>
      </c>
      <c r="FR103" s="74">
        <v>4.5255849832861919E-2</v>
      </c>
      <c r="FS103" s="74">
        <v>4.3070716658756523E-2</v>
      </c>
      <c r="FT103" s="74">
        <v>4.5203607543044547E-2</v>
      </c>
      <c r="FU103" s="74">
        <v>4.5463689398511364E-2</v>
      </c>
      <c r="FW103" s="14">
        <v>49</v>
      </c>
      <c r="FX103" s="15" t="s">
        <v>21</v>
      </c>
      <c r="FY103" s="74">
        <v>0.13366583541147131</v>
      </c>
      <c r="FZ103" s="74">
        <v>0.11428571428571428</v>
      </c>
      <c r="GA103" s="74">
        <v>0.13786591123701605</v>
      </c>
      <c r="GB103" s="74">
        <v>0.15705855651384476</v>
      </c>
      <c r="GC103" s="74">
        <v>0.12415349887133183</v>
      </c>
      <c r="GD103" s="74">
        <v>0.11350884764782046</v>
      </c>
      <c r="GE103" s="74">
        <v>0.10159770585825481</v>
      </c>
      <c r="GF103" s="74">
        <v>0.12260928961748634</v>
      </c>
      <c r="GG103" s="74">
        <v>0.12406382285900358</v>
      </c>
      <c r="GH103" s="74">
        <v>0.13016845329249618</v>
      </c>
      <c r="GJ103" s="14">
        <v>49</v>
      </c>
      <c r="GK103" s="15" t="s">
        <v>21</v>
      </c>
      <c r="GL103" s="74">
        <v>0.10460438086723291</v>
      </c>
      <c r="GM103" s="74">
        <v>0.10652680652680653</v>
      </c>
      <c r="GN103" s="74">
        <v>0.10201149425287356</v>
      </c>
      <c r="GO103" s="74">
        <v>0.10059317844784973</v>
      </c>
      <c r="GP103" s="74">
        <v>9.6100628930817611E-2</v>
      </c>
      <c r="GQ103" s="74">
        <v>9.4197437829691033E-2</v>
      </c>
      <c r="GR103" s="74">
        <v>7.5523202911737947E-2</v>
      </c>
      <c r="GS103" s="74">
        <v>8.9872862779482685E-2</v>
      </c>
      <c r="GT103" s="74">
        <v>9.4961642131453458E-2</v>
      </c>
      <c r="GU103" s="74">
        <v>8.3785412899336956E-2</v>
      </c>
    </row>
    <row r="104" spans="153:203" x14ac:dyDescent="0.25">
      <c r="EW104" s="14">
        <v>1049</v>
      </c>
      <c r="EX104" s="15" t="s">
        <v>118</v>
      </c>
      <c r="EY104" s="73">
        <v>3.189472931792768E-3</v>
      </c>
      <c r="EZ104" s="73">
        <v>3.2712256926943975E-3</v>
      </c>
      <c r="FA104" s="73">
        <v>3.0786093454354896E-3</v>
      </c>
      <c r="FB104" s="73">
        <v>3.2256450694561904E-3</v>
      </c>
      <c r="FC104" s="73">
        <v>3.0717450147504585E-3</v>
      </c>
      <c r="FD104" s="73">
        <v>3.1690738394962209E-3</v>
      </c>
      <c r="FE104" s="73">
        <v>3.4462659918251706E-3</v>
      </c>
      <c r="FF104" s="73">
        <v>3.6338294231807169E-3</v>
      </c>
      <c r="FG104" s="73">
        <v>3.0311613149868427E-3</v>
      </c>
      <c r="FH104" s="73">
        <v>2.8719763644929363E-3</v>
      </c>
      <c r="FJ104" s="14">
        <v>1049</v>
      </c>
      <c r="FK104" s="15" t="s">
        <v>118</v>
      </c>
      <c r="FL104" s="73">
        <v>2.2597234520809209E-2</v>
      </c>
      <c r="FM104" s="73">
        <v>2.5329451167174378E-2</v>
      </c>
      <c r="FN104" s="73">
        <v>2.8477416509777982E-2</v>
      </c>
      <c r="FO104" s="73">
        <v>2.6962519135487483E-2</v>
      </c>
      <c r="FP104" s="73">
        <v>2.5494800402549481E-2</v>
      </c>
      <c r="FQ104" s="73">
        <v>2.7069334711659159E-2</v>
      </c>
      <c r="FR104" s="73">
        <v>2.7488242897610076E-2</v>
      </c>
      <c r="FS104" s="73">
        <v>2.4113916179579656E-2</v>
      </c>
      <c r="FT104" s="73">
        <v>2.4981306505336143E-2</v>
      </c>
      <c r="FU104" s="73">
        <v>2.4826492575735732E-2</v>
      </c>
      <c r="FW104" s="14">
        <v>1049</v>
      </c>
      <c r="FX104" s="15" t="s">
        <v>118</v>
      </c>
      <c r="FY104" s="73">
        <v>6.398423727055895E-2</v>
      </c>
      <c r="FZ104" s="73">
        <v>6.6202090592334492E-2</v>
      </c>
      <c r="GA104" s="73">
        <v>6.8497474747474751E-2</v>
      </c>
      <c r="GB104" s="73">
        <v>7.0144628099173559E-2</v>
      </c>
      <c r="GC104" s="73">
        <v>6.2902282036278526E-2</v>
      </c>
      <c r="GD104" s="73">
        <v>7.1160066439374073E-2</v>
      </c>
      <c r="GE104" s="73">
        <v>5.1824518245182451E-2</v>
      </c>
      <c r="GF104" s="73">
        <v>6.3287514318442151E-2</v>
      </c>
      <c r="GG104" s="73">
        <v>5.8326078845914689E-2</v>
      </c>
      <c r="GH104" s="73">
        <v>6.6317523831940686E-2</v>
      </c>
      <c r="GJ104" s="14">
        <v>1049</v>
      </c>
      <c r="GK104" s="15" t="s">
        <v>118</v>
      </c>
      <c r="GL104" s="73">
        <v>4.4179267626161416E-2</v>
      </c>
      <c r="GM104" s="73">
        <v>4.6033530017795261E-2</v>
      </c>
      <c r="GN104" s="73">
        <v>4.4006664706458885E-2</v>
      </c>
      <c r="GO104" s="73">
        <v>4.8816194658993388E-2</v>
      </c>
      <c r="GP104" s="73">
        <v>3.8371548900327561E-2</v>
      </c>
      <c r="GQ104" s="73">
        <v>4.2556468172484596E-2</v>
      </c>
      <c r="GR104" s="73">
        <v>4.8273230299561154E-2</v>
      </c>
      <c r="GS104" s="73">
        <v>4.5263297754550687E-2</v>
      </c>
      <c r="GT104" s="73">
        <v>4.8849616538846286E-2</v>
      </c>
      <c r="GU104" s="73">
        <v>4.624547471680486E-2</v>
      </c>
    </row>
    <row r="105" spans="153:203" x14ac:dyDescent="0.25">
      <c r="EW105" s="14">
        <v>1000</v>
      </c>
      <c r="EX105" s="15" t="s">
        <v>19</v>
      </c>
      <c r="EY105" s="73">
        <v>8.6686991245953874E-4</v>
      </c>
      <c r="EZ105" s="73">
        <v>9.5171487114831775E-4</v>
      </c>
      <c r="FA105" s="73">
        <v>9.8940166964989738E-4</v>
      </c>
      <c r="FB105" s="73">
        <v>1.021363708444267E-3</v>
      </c>
      <c r="FC105" s="73">
        <v>1.0052063594774108E-3</v>
      </c>
      <c r="FD105" s="73">
        <v>9.982790072084846E-4</v>
      </c>
      <c r="FE105" s="73">
        <v>1.0259272407982928E-3</v>
      </c>
      <c r="FF105" s="73">
        <v>1.0335773727346551E-3</v>
      </c>
      <c r="FG105" s="73">
        <v>1.1229117864122666E-3</v>
      </c>
      <c r="FH105" s="73">
        <v>1.1134718982449829E-3</v>
      </c>
      <c r="FJ105" s="14">
        <v>1000</v>
      </c>
      <c r="FK105" s="15" t="s">
        <v>19</v>
      </c>
      <c r="FL105" s="73">
        <v>3.4182193452325146E-3</v>
      </c>
      <c r="FM105" s="73">
        <v>3.2969040546249021E-3</v>
      </c>
      <c r="FN105" s="73">
        <v>2.7047513320080587E-3</v>
      </c>
      <c r="FO105" s="73">
        <v>3.5140005143569257E-3</v>
      </c>
      <c r="FP105" s="73">
        <v>3.1790829949683965E-3</v>
      </c>
      <c r="FQ105" s="73">
        <v>2.837044883173977E-3</v>
      </c>
      <c r="FR105" s="73">
        <v>2.9051806904104721E-3</v>
      </c>
      <c r="FS105" s="73">
        <v>2.8748856264256676E-3</v>
      </c>
      <c r="FT105" s="73">
        <v>2.8515682412868335E-3</v>
      </c>
      <c r="FU105" s="73">
        <v>3.4492293294386229E-3</v>
      </c>
      <c r="FW105" s="14">
        <v>1000</v>
      </c>
      <c r="FX105" s="15" t="s">
        <v>19</v>
      </c>
      <c r="FY105" s="73">
        <v>8.2461389121420963E-3</v>
      </c>
      <c r="FZ105" s="73">
        <v>8.7481643394772424E-3</v>
      </c>
      <c r="GA105" s="73">
        <v>8.9784254071458205E-3</v>
      </c>
      <c r="GB105" s="73">
        <v>1.0187590187590188E-2</v>
      </c>
      <c r="GC105" s="73">
        <v>9.1838005037204445E-3</v>
      </c>
      <c r="GD105" s="73">
        <v>8.3098380801010421E-3</v>
      </c>
      <c r="GE105" s="73">
        <v>8.7403719601985164E-3</v>
      </c>
      <c r="GF105" s="73">
        <v>9.90349702278049E-3</v>
      </c>
      <c r="GG105" s="73">
        <v>9.0479626124282068E-3</v>
      </c>
      <c r="GH105" s="73">
        <v>9.860141853172041E-3</v>
      </c>
      <c r="GJ105" s="14">
        <v>1000</v>
      </c>
      <c r="GK105" s="15" t="s">
        <v>19</v>
      </c>
      <c r="GL105" s="73">
        <v>6.3116389458853783E-3</v>
      </c>
      <c r="GM105" s="73">
        <v>5.780246693788388E-3</v>
      </c>
      <c r="GN105" s="73">
        <v>5.6834501537871849E-3</v>
      </c>
      <c r="GO105" s="73">
        <v>6.2765467491485705E-3</v>
      </c>
      <c r="GP105" s="73">
        <v>6.8850572836766004E-3</v>
      </c>
      <c r="GQ105" s="73">
        <v>6.9102564102564105E-3</v>
      </c>
      <c r="GR105" s="73">
        <v>6.0216721553147537E-3</v>
      </c>
      <c r="GS105" s="73">
        <v>7.285993487929238E-3</v>
      </c>
      <c r="GT105" s="73">
        <v>7.5642495600939759E-3</v>
      </c>
      <c r="GU105" s="73">
        <v>8.7959106362960615E-3</v>
      </c>
    </row>
    <row r="107" spans="153:203" x14ac:dyDescent="0.25">
      <c r="EW107" s="49">
        <v>100.2</v>
      </c>
      <c r="EX107" s="15" t="s">
        <v>80</v>
      </c>
      <c r="EY107" s="15"/>
      <c r="EZ107" s="15"/>
      <c r="FA107" s="15"/>
      <c r="FB107" s="15"/>
      <c r="FC107" s="15"/>
      <c r="FD107" s="68" t="s">
        <v>217</v>
      </c>
      <c r="FE107" s="15"/>
      <c r="FF107" s="15"/>
      <c r="FG107" s="15"/>
      <c r="FH107" s="15"/>
      <c r="FJ107" s="49">
        <v>700.2</v>
      </c>
      <c r="FK107" s="15" t="s">
        <v>122</v>
      </c>
      <c r="FL107" s="15"/>
      <c r="FM107" s="15"/>
      <c r="FN107" s="15"/>
      <c r="FO107" s="15"/>
      <c r="FP107" s="15"/>
      <c r="FQ107" s="68" t="s">
        <v>217</v>
      </c>
      <c r="FR107" s="15"/>
      <c r="FS107" s="15"/>
      <c r="FT107" s="15"/>
      <c r="FU107" s="15"/>
      <c r="FW107" s="49">
        <v>712.2</v>
      </c>
      <c r="FX107" s="15" t="s">
        <v>81</v>
      </c>
      <c r="FY107" s="15"/>
      <c r="FZ107" s="15"/>
      <c r="GA107" s="15"/>
      <c r="GB107" s="15"/>
      <c r="GC107" s="15"/>
      <c r="GD107" s="68" t="s">
        <v>217</v>
      </c>
      <c r="GE107" s="15"/>
      <c r="GF107" s="15"/>
      <c r="GG107" s="15"/>
      <c r="GH107" s="15"/>
      <c r="GJ107" s="49">
        <v>760.2</v>
      </c>
      <c r="GK107" s="15" t="s">
        <v>82</v>
      </c>
      <c r="GL107" s="15"/>
      <c r="GM107" s="15"/>
      <c r="GN107" s="15"/>
      <c r="GO107" s="15"/>
      <c r="GP107" s="15"/>
      <c r="GQ107" s="68" t="s">
        <v>217</v>
      </c>
      <c r="GR107" s="15"/>
      <c r="GS107" s="15"/>
      <c r="GT107" s="15"/>
      <c r="GU107" s="15"/>
    </row>
    <row r="108" spans="153:203" x14ac:dyDescent="0.25">
      <c r="EW108" s="15"/>
      <c r="EX108" s="69" t="s">
        <v>215</v>
      </c>
      <c r="EY108" s="70">
        <v>2010</v>
      </c>
      <c r="EZ108" s="70">
        <v>2011</v>
      </c>
      <c r="FA108" s="70">
        <v>2012</v>
      </c>
      <c r="FB108" s="70">
        <v>2013</v>
      </c>
      <c r="FC108" s="70">
        <v>2014</v>
      </c>
      <c r="FD108" s="70">
        <v>2015</v>
      </c>
      <c r="FE108" s="70">
        <v>2016</v>
      </c>
      <c r="FF108" s="70">
        <v>2017</v>
      </c>
      <c r="FG108" s="70">
        <v>2018</v>
      </c>
      <c r="FH108" s="70">
        <v>2019</v>
      </c>
      <c r="FJ108" s="15"/>
      <c r="FK108" s="69" t="s">
        <v>215</v>
      </c>
      <c r="FL108" s="70">
        <v>2010</v>
      </c>
      <c r="FM108" s="70">
        <v>2011</v>
      </c>
      <c r="FN108" s="70">
        <v>2012</v>
      </c>
      <c r="FO108" s="70">
        <v>2013</v>
      </c>
      <c r="FP108" s="70">
        <v>2014</v>
      </c>
      <c r="FQ108" s="70">
        <v>2015</v>
      </c>
      <c r="FR108" s="70">
        <v>2016</v>
      </c>
      <c r="FS108" s="70">
        <v>2017</v>
      </c>
      <c r="FT108" s="70">
        <v>2018</v>
      </c>
      <c r="FU108" s="70">
        <v>2019</v>
      </c>
      <c r="FW108" s="15"/>
      <c r="FX108" s="69" t="s">
        <v>215</v>
      </c>
      <c r="FY108" s="70">
        <v>2010</v>
      </c>
      <c r="FZ108" s="70">
        <v>2011</v>
      </c>
      <c r="GA108" s="70">
        <v>2012</v>
      </c>
      <c r="GB108" s="70">
        <v>2013</v>
      </c>
      <c r="GC108" s="70">
        <v>2014</v>
      </c>
      <c r="GD108" s="70">
        <v>2015</v>
      </c>
      <c r="GE108" s="70">
        <v>2016</v>
      </c>
      <c r="GF108" s="70">
        <v>2017</v>
      </c>
      <c r="GG108" s="70">
        <v>2018</v>
      </c>
      <c r="GH108" s="70">
        <v>2019</v>
      </c>
      <c r="GJ108" s="15"/>
      <c r="GK108" s="69" t="s">
        <v>215</v>
      </c>
      <c r="GL108" s="70">
        <v>2010</v>
      </c>
      <c r="GM108" s="70">
        <v>2011</v>
      </c>
      <c r="GN108" s="70">
        <v>2012</v>
      </c>
      <c r="GO108" s="70">
        <v>2013</v>
      </c>
      <c r="GP108" s="70">
        <v>2014</v>
      </c>
      <c r="GQ108" s="70">
        <v>2015</v>
      </c>
      <c r="GR108" s="70">
        <v>2016</v>
      </c>
      <c r="GS108" s="70">
        <v>2017</v>
      </c>
      <c r="GT108" s="70">
        <v>2018</v>
      </c>
      <c r="GU108" s="70">
        <v>2019</v>
      </c>
    </row>
    <row r="109" spans="153:203" x14ac:dyDescent="0.25">
      <c r="EW109" s="14">
        <v>1</v>
      </c>
      <c r="EX109" s="15" t="s">
        <v>87</v>
      </c>
      <c r="EY109" s="74">
        <v>0.12458745874587458</v>
      </c>
      <c r="EZ109" s="74">
        <v>9.2679127725856694E-2</v>
      </c>
      <c r="FA109" s="74">
        <v>8.0199539524174981E-2</v>
      </c>
      <c r="FB109" s="74">
        <v>7.5018754688672168E-2</v>
      </c>
      <c r="FC109" s="74">
        <v>6.6617320503330871E-2</v>
      </c>
      <c r="FD109" s="74">
        <v>4.5565217391304348E-2</v>
      </c>
      <c r="FE109" s="74">
        <v>5.1254089422028352E-2</v>
      </c>
      <c r="FF109" s="74">
        <v>6.3479923518164436E-2</v>
      </c>
      <c r="FG109" s="74">
        <v>4.8662704309063894E-2</v>
      </c>
      <c r="FH109" s="74">
        <v>6.4309890936442266E-2</v>
      </c>
      <c r="FJ109" s="14">
        <v>1</v>
      </c>
      <c r="FK109" s="15" t="s">
        <v>87</v>
      </c>
      <c r="FL109" s="74">
        <v>0.39644970414201186</v>
      </c>
      <c r="FM109" s="74">
        <v>0.39855072463768115</v>
      </c>
      <c r="FN109" s="74">
        <v>0.51111111111111107</v>
      </c>
      <c r="FO109" s="74">
        <v>0.4943820224719101</v>
      </c>
      <c r="FP109" s="74">
        <v>0.48571428571428571</v>
      </c>
      <c r="FQ109" s="74">
        <v>0.6097560975609756</v>
      </c>
      <c r="FR109" s="74">
        <v>0.5714285714285714</v>
      </c>
      <c r="FS109" s="74">
        <v>0.7191011235955056</v>
      </c>
      <c r="FT109" s="74">
        <v>0.53703703703703709</v>
      </c>
      <c r="FU109" s="74">
        <v>0.48427672955974843</v>
      </c>
      <c r="FW109" s="14">
        <v>1</v>
      </c>
      <c r="FX109" s="15" t="s">
        <v>87</v>
      </c>
      <c r="FY109" s="74">
        <v>1.1794871794871795</v>
      </c>
      <c r="FZ109" s="74">
        <v>1.3846153846153846</v>
      </c>
      <c r="GA109" s="74">
        <v>1.4166666666666667</v>
      </c>
      <c r="GB109" s="74">
        <v>0</v>
      </c>
      <c r="GC109" s="74">
        <v>1.1666666666666667</v>
      </c>
      <c r="GD109" s="74">
        <v>1</v>
      </c>
      <c r="GE109" s="74">
        <v>0.9285714285714286</v>
      </c>
      <c r="GF109" s="74">
        <v>0.8666666666666667</v>
      </c>
      <c r="GG109" s="74">
        <v>0.8</v>
      </c>
      <c r="GH109" s="74">
        <v>1.0909090909090908</v>
      </c>
      <c r="GJ109" s="14">
        <v>1</v>
      </c>
      <c r="GK109" s="15" t="s">
        <v>87</v>
      </c>
      <c r="GL109" s="74">
        <v>0.61016949152542377</v>
      </c>
      <c r="GM109" s="74">
        <v>0.6428571428571429</v>
      </c>
      <c r="GN109" s="74">
        <v>0.7142857142857143</v>
      </c>
      <c r="GO109" s="74">
        <v>0.55000000000000004</v>
      </c>
      <c r="GP109" s="74">
        <v>0.67567567567567566</v>
      </c>
      <c r="GQ109" s="74">
        <v>0.875</v>
      </c>
      <c r="GR109" s="74">
        <v>0.76923076923076927</v>
      </c>
      <c r="GS109" s="74">
        <v>0.97142857142857142</v>
      </c>
      <c r="GT109" s="74">
        <v>1</v>
      </c>
      <c r="GU109" s="74">
        <v>0.68571428571428572</v>
      </c>
    </row>
    <row r="110" spans="153:203" x14ac:dyDescent="0.25">
      <c r="EW110" s="14">
        <v>3</v>
      </c>
      <c r="EX110" s="15" t="s">
        <v>88</v>
      </c>
      <c r="EY110" s="74">
        <v>2.2981306610136826E-2</v>
      </c>
      <c r="EZ110" s="74">
        <v>2.2040003791828609E-2</v>
      </c>
      <c r="FA110" s="74">
        <v>2.6186735228300718E-2</v>
      </c>
      <c r="FB110" s="74">
        <v>2.0961313012895662E-2</v>
      </c>
      <c r="FC110" s="74">
        <v>2.3220762093165655E-2</v>
      </c>
      <c r="FD110" s="74">
        <v>2.3448146233729619E-2</v>
      </c>
      <c r="FE110" s="74">
        <v>2.2787641549000419E-2</v>
      </c>
      <c r="FF110" s="74">
        <v>1.9663812242308912E-2</v>
      </c>
      <c r="FG110" s="74">
        <v>2.0250723240115717E-2</v>
      </c>
      <c r="FH110" s="74">
        <v>1.8763703828638893E-2</v>
      </c>
      <c r="FJ110" s="14">
        <v>3</v>
      </c>
      <c r="FK110" s="15" t="s">
        <v>88</v>
      </c>
      <c r="FL110" s="74">
        <v>0.16270218839200762</v>
      </c>
      <c r="FM110" s="74">
        <v>0.16361886429258904</v>
      </c>
      <c r="FN110" s="74">
        <v>0.19477693144722524</v>
      </c>
      <c r="FO110" s="74">
        <v>0.19714964370546317</v>
      </c>
      <c r="FP110" s="74">
        <v>0.18826739427012279</v>
      </c>
      <c r="FQ110" s="74">
        <v>0.20391061452513967</v>
      </c>
      <c r="FR110" s="74">
        <v>0.20633059788980071</v>
      </c>
      <c r="FS110" s="74">
        <v>0.17667044167610418</v>
      </c>
      <c r="FT110" s="74">
        <v>0.15586690017513136</v>
      </c>
      <c r="FU110" s="74">
        <v>0.16733067729083664</v>
      </c>
      <c r="FW110" s="14">
        <v>3</v>
      </c>
      <c r="FX110" s="15" t="s">
        <v>88</v>
      </c>
      <c r="FY110" s="74">
        <v>0.41212121212121211</v>
      </c>
      <c r="FZ110" s="74">
        <v>0.44117647058823528</v>
      </c>
      <c r="GA110" s="74">
        <v>0.44370860927152317</v>
      </c>
      <c r="GB110" s="74">
        <v>0.47019867549668876</v>
      </c>
      <c r="GC110" s="74">
        <v>0.47878787878787876</v>
      </c>
      <c r="GD110" s="74">
        <v>0.56164383561643838</v>
      </c>
      <c r="GE110" s="74">
        <v>0.55855855855855852</v>
      </c>
      <c r="GF110" s="74">
        <v>0.38931297709923662</v>
      </c>
      <c r="GG110" s="74">
        <v>0.45180722891566266</v>
      </c>
      <c r="GH110" s="74">
        <v>0.45</v>
      </c>
      <c r="GJ110" s="14">
        <v>3</v>
      </c>
      <c r="GK110" s="15" t="s">
        <v>88</v>
      </c>
      <c r="GL110" s="74">
        <v>0.24740484429065743</v>
      </c>
      <c r="GM110" s="74">
        <v>0.26727272727272727</v>
      </c>
      <c r="GN110" s="74">
        <v>0.3094262295081967</v>
      </c>
      <c r="GO110" s="74">
        <v>0.30580357142857145</v>
      </c>
      <c r="GP110" s="74">
        <v>0.2857142857142857</v>
      </c>
      <c r="GQ110" s="74">
        <v>0.37786259541984735</v>
      </c>
      <c r="GR110" s="74">
        <v>0.34217506631299732</v>
      </c>
      <c r="GS110" s="74">
        <v>0.27401129943502822</v>
      </c>
      <c r="GT110" s="74">
        <v>0.22706422018348624</v>
      </c>
      <c r="GU110" s="74">
        <v>0.2412280701754386</v>
      </c>
    </row>
    <row r="111" spans="153:203" x14ac:dyDescent="0.25">
      <c r="EW111" s="14">
        <v>5</v>
      </c>
      <c r="EX111" s="15" t="s">
        <v>89</v>
      </c>
      <c r="EY111" s="74">
        <v>1.5391562125763198E-2</v>
      </c>
      <c r="EZ111" s="74">
        <v>1.2776650236783609E-2</v>
      </c>
      <c r="FA111" s="74">
        <v>1.5682515337423313E-2</v>
      </c>
      <c r="FB111" s="74">
        <v>1.655067213271046E-2</v>
      </c>
      <c r="FC111" s="74">
        <v>1.3631293365851813E-2</v>
      </c>
      <c r="FD111" s="74">
        <v>1.4562208570794167E-2</v>
      </c>
      <c r="FE111" s="74">
        <v>1.3604577240940878E-2</v>
      </c>
      <c r="FF111" s="74">
        <v>1.6566131069947865E-2</v>
      </c>
      <c r="FG111" s="74">
        <v>1.3884836522783833E-2</v>
      </c>
      <c r="FH111" s="74">
        <v>1.5181276425741585E-2</v>
      </c>
      <c r="FJ111" s="14">
        <v>5</v>
      </c>
      <c r="FK111" s="15" t="s">
        <v>89</v>
      </c>
      <c r="FL111" s="74">
        <v>0.11005830903790087</v>
      </c>
      <c r="FM111" s="74">
        <v>0.1290186125211506</v>
      </c>
      <c r="FN111" s="74">
        <v>0.10707964601769912</v>
      </c>
      <c r="FO111" s="74">
        <v>0.13135228251507322</v>
      </c>
      <c r="FP111" s="74">
        <v>0.12107419208010924</v>
      </c>
      <c r="FQ111" s="74">
        <v>0.11698265429608713</v>
      </c>
      <c r="FR111" s="74">
        <v>0.11372549019607843</v>
      </c>
      <c r="FS111" s="74">
        <v>0.10835913312693499</v>
      </c>
      <c r="FT111" s="74">
        <v>0.11850247524752475</v>
      </c>
      <c r="FU111" s="74">
        <v>0.10259122157588578</v>
      </c>
      <c r="FW111" s="14">
        <v>5</v>
      </c>
      <c r="FX111" s="15" t="s">
        <v>89</v>
      </c>
      <c r="FY111" s="74">
        <v>0.29599999999999999</v>
      </c>
      <c r="FZ111" s="74">
        <v>0.30239520958083832</v>
      </c>
      <c r="GA111" s="74">
        <v>0.30886850152905199</v>
      </c>
      <c r="GB111" s="74">
        <v>0.33232628398791542</v>
      </c>
      <c r="GC111" s="74">
        <v>0.26923076923076922</v>
      </c>
      <c r="GD111" s="74">
        <v>0.27631578947368424</v>
      </c>
      <c r="GE111" s="74">
        <v>0.23716814159292035</v>
      </c>
      <c r="GF111" s="74">
        <v>0.23111782477341389</v>
      </c>
      <c r="GG111" s="74">
        <v>0.24812030075187969</v>
      </c>
      <c r="GH111" s="74">
        <v>0.21276595744680851</v>
      </c>
      <c r="GJ111" s="14">
        <v>5</v>
      </c>
      <c r="GK111" s="15" t="s">
        <v>89</v>
      </c>
      <c r="GL111" s="74">
        <v>0.18052738336713997</v>
      </c>
      <c r="GM111" s="74">
        <v>0.19354838709677419</v>
      </c>
      <c r="GN111" s="74">
        <v>0.15613382899628253</v>
      </c>
      <c r="GO111" s="74">
        <v>0.18478260869565216</v>
      </c>
      <c r="GP111" s="74">
        <v>0.19078947368421054</v>
      </c>
      <c r="GQ111" s="74">
        <v>0.17095115681233933</v>
      </c>
      <c r="GR111" s="74">
        <v>0.1795774647887324</v>
      </c>
      <c r="GS111" s="74">
        <v>0.15870967741935485</v>
      </c>
      <c r="GT111" s="74">
        <v>0.21646746347941567</v>
      </c>
      <c r="GU111" s="74">
        <v>0.20172201722017219</v>
      </c>
    </row>
    <row r="112" spans="153:203" x14ac:dyDescent="0.25">
      <c r="EW112" s="14">
        <v>7</v>
      </c>
      <c r="EX112" s="15" t="s">
        <v>90</v>
      </c>
      <c r="EY112" s="74">
        <v>4.0232558139534885E-2</v>
      </c>
      <c r="EZ112" s="74">
        <v>4.0804531268061495E-2</v>
      </c>
      <c r="FA112" s="74">
        <v>4.0159726183685109E-2</v>
      </c>
      <c r="FB112" s="74">
        <v>3.3408577878103835E-2</v>
      </c>
      <c r="FC112" s="74">
        <v>3.6838580040187544E-2</v>
      </c>
      <c r="FD112" s="74">
        <v>4.0691872713161104E-2</v>
      </c>
      <c r="FE112" s="74">
        <v>3.3155444532758031E-2</v>
      </c>
      <c r="FF112" s="74">
        <v>4.8960739030023091E-2</v>
      </c>
      <c r="FG112" s="74">
        <v>4.4400419531523135E-2</v>
      </c>
      <c r="FH112" s="74">
        <v>4.2391045487020718E-2</v>
      </c>
      <c r="FJ112" s="14">
        <v>7</v>
      </c>
      <c r="FK112" s="15" t="s">
        <v>90</v>
      </c>
      <c r="FL112" s="74">
        <v>0.42666666666666669</v>
      </c>
      <c r="FM112" s="74">
        <v>0.41125541125541126</v>
      </c>
      <c r="FN112" s="74">
        <v>0.36398467432950193</v>
      </c>
      <c r="FO112" s="74">
        <v>0.33333333333333331</v>
      </c>
      <c r="FP112" s="74">
        <v>0.29962546816479402</v>
      </c>
      <c r="FQ112" s="74">
        <v>0.40343347639484978</v>
      </c>
      <c r="FR112" s="74">
        <v>0.29241877256317689</v>
      </c>
      <c r="FS112" s="74">
        <v>0.31818181818181818</v>
      </c>
      <c r="FT112" s="74">
        <v>0.32978723404255317</v>
      </c>
      <c r="FU112" s="74">
        <v>0.31123919308357351</v>
      </c>
      <c r="FW112" s="14">
        <v>7</v>
      </c>
      <c r="FX112" s="15" t="s">
        <v>90</v>
      </c>
      <c r="FY112" s="74">
        <v>1.4666666666666666</v>
      </c>
      <c r="FZ112" s="74">
        <v>2</v>
      </c>
      <c r="GA112" s="74">
        <v>1.3</v>
      </c>
      <c r="GB112" s="74">
        <v>1.3333333333333333</v>
      </c>
      <c r="GC112" s="74">
        <v>0.90476190476190477</v>
      </c>
      <c r="GD112" s="74">
        <v>0.8571428571428571</v>
      </c>
      <c r="GE112" s="74">
        <v>0.8</v>
      </c>
      <c r="GF112" s="74">
        <v>0.90243902439024393</v>
      </c>
      <c r="GG112" s="74">
        <v>0.66055045871559637</v>
      </c>
      <c r="GH112" s="74">
        <v>0.69565217391304346</v>
      </c>
      <c r="GJ112" s="14">
        <v>7</v>
      </c>
      <c r="GK112" s="15" t="s">
        <v>90</v>
      </c>
      <c r="GL112" s="74">
        <v>0.52212389380530977</v>
      </c>
      <c r="GM112" s="74">
        <v>0.55660377358490565</v>
      </c>
      <c r="GN112" s="74">
        <v>0.49193548387096775</v>
      </c>
      <c r="GO112" s="74">
        <v>0.49549549549549549</v>
      </c>
      <c r="GP112" s="74">
        <v>0.47413793103448276</v>
      </c>
      <c r="GQ112" s="74">
        <v>0.65116279069767447</v>
      </c>
      <c r="GR112" s="74">
        <v>0.61842105263157898</v>
      </c>
      <c r="GS112" s="74">
        <v>0.61038961038961037</v>
      </c>
      <c r="GT112" s="74">
        <v>0.54716981132075471</v>
      </c>
      <c r="GU112" s="74">
        <v>0.5161290322580645</v>
      </c>
    </row>
    <row r="113" spans="153:203" x14ac:dyDescent="0.25">
      <c r="EW113" s="14">
        <v>9</v>
      </c>
      <c r="EX113" s="15" t="s">
        <v>91</v>
      </c>
      <c r="EY113" s="74">
        <v>0.27976190476190477</v>
      </c>
      <c r="EZ113" s="74">
        <v>0.24127906976744187</v>
      </c>
      <c r="FA113" s="74">
        <v>0.26022304832713755</v>
      </c>
      <c r="FB113" s="74">
        <v>0.25</v>
      </c>
      <c r="FC113" s="74">
        <v>0.28499999999999998</v>
      </c>
      <c r="FD113" s="74">
        <v>0.2558139534883721</v>
      </c>
      <c r="FE113" s="74">
        <v>0.28673835125448027</v>
      </c>
      <c r="FF113" s="74">
        <v>0.43109540636042404</v>
      </c>
      <c r="FG113" s="74">
        <v>0.41599999999999998</v>
      </c>
      <c r="FH113" s="74">
        <v>0.36633663366336633</v>
      </c>
      <c r="FJ113" s="14">
        <v>9</v>
      </c>
      <c r="FK113" s="15" t="s">
        <v>91</v>
      </c>
      <c r="FL113" s="74">
        <v>1.3225806451612903</v>
      </c>
      <c r="FM113" s="74">
        <v>1.1621621621621621</v>
      </c>
      <c r="FN113" s="74">
        <v>1.3333333333333333</v>
      </c>
      <c r="FO113" s="74">
        <v>1.1071428571428572</v>
      </c>
      <c r="FP113" s="74">
        <v>1.064516129032258</v>
      </c>
      <c r="FQ113" s="74">
        <v>0.83333333333333337</v>
      </c>
      <c r="FR113" s="74">
        <v>0.81818181818181823</v>
      </c>
      <c r="FS113" s="74">
        <v>0.91304347826086951</v>
      </c>
      <c r="FT113" s="74">
        <v>1.25</v>
      </c>
      <c r="FU113" s="74">
        <v>1.3846153846153846</v>
      </c>
      <c r="FW113" s="14">
        <v>9</v>
      </c>
      <c r="FX113" s="15" t="s">
        <v>91</v>
      </c>
      <c r="FY113" s="74">
        <v>1.3225806451612903</v>
      </c>
      <c r="FZ113" s="74">
        <v>1.28125</v>
      </c>
      <c r="GA113" s="74">
        <v>1.5</v>
      </c>
      <c r="GB113" s="74">
        <v>1.45</v>
      </c>
      <c r="GC113" s="74">
        <v>1.4090909090909092</v>
      </c>
      <c r="GD113" s="74">
        <v>0</v>
      </c>
      <c r="GE113" s="74">
        <v>1.4</v>
      </c>
      <c r="GF113" s="74">
        <v>1.6363636363636365</v>
      </c>
      <c r="GG113" s="74">
        <v>1.4444444444444444</v>
      </c>
      <c r="GH113" s="74">
        <v>1.3846153846153846</v>
      </c>
      <c r="GJ113" s="14">
        <v>9</v>
      </c>
      <c r="GK113" s="15" t="s">
        <v>91</v>
      </c>
      <c r="GL113" s="74">
        <v>0</v>
      </c>
      <c r="GM113" s="74">
        <v>0</v>
      </c>
      <c r="GN113" s="74">
        <v>0</v>
      </c>
      <c r="GO113" s="74">
        <v>1.1666666666666667</v>
      </c>
      <c r="GP113" s="74">
        <v>1.1666666666666667</v>
      </c>
      <c r="GQ113" s="74">
        <v>1.125</v>
      </c>
      <c r="GR113" s="74">
        <v>1.1111111111111112</v>
      </c>
      <c r="GS113" s="74">
        <v>0.88888888888888884</v>
      </c>
      <c r="GT113" s="74">
        <v>0</v>
      </c>
      <c r="GU113" s="74">
        <v>0</v>
      </c>
    </row>
    <row r="114" spans="153:203" x14ac:dyDescent="0.25">
      <c r="EW114" s="14">
        <v>11</v>
      </c>
      <c r="EX114" s="15" t="s">
        <v>92</v>
      </c>
      <c r="EY114" s="74">
        <v>8.6123973782520191E-3</v>
      </c>
      <c r="EZ114" s="74">
        <v>8.872331739181151E-3</v>
      </c>
      <c r="FA114" s="74">
        <v>8.7875855642762426E-3</v>
      </c>
      <c r="FB114" s="74">
        <v>1.0384407762025172E-2</v>
      </c>
      <c r="FC114" s="74">
        <v>9.3258911793772537E-3</v>
      </c>
      <c r="FD114" s="74">
        <v>9.1323276298471198E-3</v>
      </c>
      <c r="FE114" s="74">
        <v>8.5435742045978525E-3</v>
      </c>
      <c r="FF114" s="74">
        <v>1.0241428021060742E-2</v>
      </c>
      <c r="FG114" s="74">
        <v>1.022692965683808E-2</v>
      </c>
      <c r="FH114" s="74">
        <v>8.5282917868048716E-3</v>
      </c>
      <c r="FJ114" s="14">
        <v>11</v>
      </c>
      <c r="FK114" s="15" t="s">
        <v>92</v>
      </c>
      <c r="FL114" s="74">
        <v>6.5908330545332891E-2</v>
      </c>
      <c r="FM114" s="74">
        <v>8.7662337662337664E-2</v>
      </c>
      <c r="FN114" s="74">
        <v>8.0406801207691087E-2</v>
      </c>
      <c r="FO114" s="74">
        <v>7.2243917092219889E-2</v>
      </c>
      <c r="FP114" s="74">
        <v>7.1348156487475375E-2</v>
      </c>
      <c r="FQ114" s="74">
        <v>7.662438519285529E-2</v>
      </c>
      <c r="FR114" s="74">
        <v>7.4360273625538389E-2</v>
      </c>
      <c r="FS114" s="74">
        <v>7.6727230644601324E-2</v>
      </c>
      <c r="FT114" s="74">
        <v>6.799784133837021E-2</v>
      </c>
      <c r="FU114" s="74">
        <v>7.3480777180653156E-2</v>
      </c>
      <c r="FW114" s="14">
        <v>11</v>
      </c>
      <c r="FX114" s="15" t="s">
        <v>92</v>
      </c>
      <c r="FY114" s="74">
        <v>0.20932878270762229</v>
      </c>
      <c r="FZ114" s="74">
        <v>0.19751552795031055</v>
      </c>
      <c r="GA114" s="74">
        <v>0.1997439180537772</v>
      </c>
      <c r="GB114" s="74">
        <v>0.21177944862155387</v>
      </c>
      <c r="GC114" s="74">
        <v>0.18629807692307693</v>
      </c>
      <c r="GD114" s="74">
        <v>0.2361546499477534</v>
      </c>
      <c r="GE114" s="74">
        <v>0.17758784425451093</v>
      </c>
      <c r="GF114" s="74">
        <v>0.17898193760262726</v>
      </c>
      <c r="GG114" s="74">
        <v>0.18552354181307099</v>
      </c>
      <c r="GH114" s="74">
        <v>0.16236162361623616</v>
      </c>
      <c r="GJ114" s="14">
        <v>11</v>
      </c>
      <c r="GK114" s="15" t="s">
        <v>92</v>
      </c>
      <c r="GL114" s="74">
        <v>0.12221269296740996</v>
      </c>
      <c r="GM114" s="74">
        <v>0.13468634686346864</v>
      </c>
      <c r="GN114" s="74">
        <v>0.12308385933273219</v>
      </c>
      <c r="GO114" s="74">
        <v>0.12111661413777577</v>
      </c>
      <c r="GP114" s="74">
        <v>0.15283446712018139</v>
      </c>
      <c r="GQ114" s="74">
        <v>0.12775735294117646</v>
      </c>
      <c r="GR114" s="74">
        <v>0.14565316340464268</v>
      </c>
      <c r="GS114" s="74">
        <v>0.12524850894632206</v>
      </c>
      <c r="GT114" s="74">
        <v>0.141753748296229</v>
      </c>
      <c r="GU114" s="74">
        <v>0.15840621963070942</v>
      </c>
    </row>
    <row r="115" spans="153:203" x14ac:dyDescent="0.25">
      <c r="EW115" s="14">
        <v>13</v>
      </c>
      <c r="EX115" s="15" t="s">
        <v>93</v>
      </c>
      <c r="EY115" s="74">
        <v>4.0319133779740703E-2</v>
      </c>
      <c r="EZ115" s="74">
        <v>4.549841444919344E-2</v>
      </c>
      <c r="FA115" s="74">
        <v>2.893235533822331E-2</v>
      </c>
      <c r="FB115" s="74">
        <v>3.579507651363939E-2</v>
      </c>
      <c r="FC115" s="74">
        <v>3.719655442443226E-2</v>
      </c>
      <c r="FD115" s="74">
        <v>2.9904614591389534E-2</v>
      </c>
      <c r="FE115" s="74">
        <v>2.7194226060059286E-2</v>
      </c>
      <c r="FF115" s="74">
        <v>2.5470369896326634E-2</v>
      </c>
      <c r="FG115" s="74">
        <v>2.3082744702320888E-2</v>
      </c>
      <c r="FH115" s="74">
        <v>2.9378388601689572E-2</v>
      </c>
      <c r="FJ115" s="14">
        <v>13</v>
      </c>
      <c r="FK115" s="15" t="s">
        <v>93</v>
      </c>
      <c r="FL115" s="74">
        <v>0.36647727272727271</v>
      </c>
      <c r="FM115" s="74">
        <v>0.3875739644970414</v>
      </c>
      <c r="FN115" s="74">
        <v>0.38372093023255816</v>
      </c>
      <c r="FO115" s="74">
        <v>0.35272727272727272</v>
      </c>
      <c r="FP115" s="74">
        <v>0.31004366812227074</v>
      </c>
      <c r="FQ115" s="74">
        <v>0.24267782426778242</v>
      </c>
      <c r="FR115" s="74">
        <v>0.2032967032967033</v>
      </c>
      <c r="FS115" s="74">
        <v>0.15355086372360843</v>
      </c>
      <c r="FT115" s="74">
        <v>0.14074074074074075</v>
      </c>
      <c r="FU115" s="74">
        <v>0.13647959183673469</v>
      </c>
      <c r="FW115" s="14">
        <v>13</v>
      </c>
      <c r="FX115" s="15" t="s">
        <v>93</v>
      </c>
      <c r="FY115" s="74">
        <v>0.83783783783783783</v>
      </c>
      <c r="FZ115" s="74">
        <v>1.1578947368421053</v>
      </c>
      <c r="GA115" s="74">
        <v>1.1785714285714286</v>
      </c>
      <c r="GB115" s="74">
        <v>0.62857142857142856</v>
      </c>
      <c r="GC115" s="74">
        <v>0.55555555555555558</v>
      </c>
      <c r="GD115" s="74">
        <v>0.42253521126760563</v>
      </c>
      <c r="GE115" s="74">
        <v>0.42424242424242425</v>
      </c>
      <c r="GF115" s="74">
        <v>0.31578947368421051</v>
      </c>
      <c r="GG115" s="74">
        <v>0.33333333333333331</v>
      </c>
      <c r="GH115" s="74">
        <v>0.2857142857142857</v>
      </c>
      <c r="GJ115" s="14">
        <v>13</v>
      </c>
      <c r="GK115" s="15" t="s">
        <v>93</v>
      </c>
      <c r="GL115" s="74">
        <v>0.61688311688311692</v>
      </c>
      <c r="GM115" s="74">
        <v>0.57309941520467833</v>
      </c>
      <c r="GN115" s="74">
        <v>0.59793814432989689</v>
      </c>
      <c r="GO115" s="74">
        <v>0.55102040816326525</v>
      </c>
      <c r="GP115" s="74">
        <v>0.49295774647887325</v>
      </c>
      <c r="GQ115" s="74">
        <v>0.35483870967741937</v>
      </c>
      <c r="GR115" s="74">
        <v>0.3619047619047619</v>
      </c>
      <c r="GS115" s="74">
        <v>0.29411764705882354</v>
      </c>
      <c r="GT115" s="74">
        <v>0.26382978723404255</v>
      </c>
      <c r="GU115" s="74">
        <v>0.21951219512195122</v>
      </c>
    </row>
    <row r="116" spans="153:203" x14ac:dyDescent="0.25">
      <c r="EW116" s="14">
        <v>15</v>
      </c>
      <c r="EX116" s="15" t="s">
        <v>94</v>
      </c>
      <c r="EY116" s="74">
        <v>3.5304310158111328E-2</v>
      </c>
      <c r="EZ116" s="74">
        <v>3.4459610651152384E-2</v>
      </c>
      <c r="FA116" s="74">
        <v>4.395857307249712E-2</v>
      </c>
      <c r="FB116" s="74">
        <v>3.6794000468713381E-2</v>
      </c>
      <c r="FC116" s="74">
        <v>4.0183974824497704E-2</v>
      </c>
      <c r="FD116" s="74">
        <v>4.6731295053442708E-2</v>
      </c>
      <c r="FE116" s="74">
        <v>4.6630796822956698E-2</v>
      </c>
      <c r="FF116" s="74">
        <v>4.3579164517792673E-2</v>
      </c>
      <c r="FG116" s="74">
        <v>4.5066045066045064E-2</v>
      </c>
      <c r="FH116" s="74">
        <v>4.657745753988677E-2</v>
      </c>
      <c r="FJ116" s="14">
        <v>15</v>
      </c>
      <c r="FK116" s="15" t="s">
        <v>94</v>
      </c>
      <c r="FL116" s="74">
        <v>0.36781609195402298</v>
      </c>
      <c r="FM116" s="74">
        <v>0.36531365313653136</v>
      </c>
      <c r="FN116" s="74">
        <v>0.37121212121212122</v>
      </c>
      <c r="FO116" s="74">
        <v>0.37065637065637064</v>
      </c>
      <c r="FP116" s="74">
        <v>0.35978835978835977</v>
      </c>
      <c r="FQ116" s="74">
        <v>0.28755364806866951</v>
      </c>
      <c r="FR116" s="74">
        <v>0.31517509727626458</v>
      </c>
      <c r="FS116" s="74">
        <v>0.29545454545454547</v>
      </c>
      <c r="FT116" s="74">
        <v>0.24915824915824916</v>
      </c>
      <c r="FU116" s="74">
        <v>0.26198083067092653</v>
      </c>
      <c r="FW116" s="14">
        <v>15</v>
      </c>
      <c r="FX116" s="15" t="s">
        <v>94</v>
      </c>
      <c r="FY116" s="74">
        <v>0.87341772151898733</v>
      </c>
      <c r="FZ116" s="74">
        <v>0.8571428571428571</v>
      </c>
      <c r="GA116" s="74">
        <v>0.797752808988764</v>
      </c>
      <c r="GB116" s="74">
        <v>0.85057471264367812</v>
      </c>
      <c r="GC116" s="74">
        <v>0.93548387096774188</v>
      </c>
      <c r="GD116" s="74">
        <v>0.9285714285714286</v>
      </c>
      <c r="GE116" s="74">
        <v>1.0344827586206897</v>
      </c>
      <c r="GF116" s="74">
        <v>1.4615384615384615</v>
      </c>
      <c r="GG116" s="74">
        <v>0.6428571428571429</v>
      </c>
      <c r="GH116" s="74">
        <v>0.82926829268292679</v>
      </c>
      <c r="GJ116" s="14">
        <v>15</v>
      </c>
      <c r="GK116" s="15" t="s">
        <v>94</v>
      </c>
      <c r="GL116" s="74">
        <v>0.5056179775280899</v>
      </c>
      <c r="GM116" s="74">
        <v>0.54216867469879515</v>
      </c>
      <c r="GN116" s="74">
        <v>0.49206349206349204</v>
      </c>
      <c r="GO116" s="74">
        <v>0.44615384615384618</v>
      </c>
      <c r="GP116" s="74">
        <v>0.625</v>
      </c>
      <c r="GQ116" s="74">
        <v>0.41605839416058393</v>
      </c>
      <c r="GR116" s="74">
        <v>0.35502958579881655</v>
      </c>
      <c r="GS116" s="74">
        <v>0.32620320855614976</v>
      </c>
      <c r="GT116" s="74">
        <v>0.32795698924731181</v>
      </c>
      <c r="GU116" s="74">
        <v>0.34682080924855491</v>
      </c>
    </row>
    <row r="117" spans="153:203" x14ac:dyDescent="0.25">
      <c r="EW117" s="14">
        <v>17</v>
      </c>
      <c r="EX117" s="15" t="s">
        <v>95</v>
      </c>
      <c r="EY117" s="74">
        <v>6.8938807126258717E-2</v>
      </c>
      <c r="EZ117" s="74">
        <v>6.9187449718423166E-2</v>
      </c>
      <c r="FA117" s="74">
        <v>6.4653339004678859E-2</v>
      </c>
      <c r="FB117" s="74">
        <v>5.9628975265017668E-2</v>
      </c>
      <c r="FC117" s="74">
        <v>7.3217726396917149E-2</v>
      </c>
      <c r="FD117" s="74">
        <v>7.4035989717223652E-2</v>
      </c>
      <c r="FE117" s="74">
        <v>6.3045586808923373E-2</v>
      </c>
      <c r="FF117" s="74">
        <v>7.3069852941176475E-2</v>
      </c>
      <c r="FG117" s="74">
        <v>5.3235429095915561E-2</v>
      </c>
      <c r="FH117" s="74">
        <v>7.8729281767955794E-2</v>
      </c>
      <c r="FJ117" s="14">
        <v>17</v>
      </c>
      <c r="FK117" s="15" t="s">
        <v>95</v>
      </c>
      <c r="FL117" s="74">
        <v>0.46122448979591835</v>
      </c>
      <c r="FM117" s="74">
        <v>0.41921397379912662</v>
      </c>
      <c r="FN117" s="74">
        <v>0.35971223021582732</v>
      </c>
      <c r="FO117" s="74">
        <v>0.38532110091743121</v>
      </c>
      <c r="FP117" s="74">
        <v>0.39285714285714285</v>
      </c>
      <c r="FQ117" s="74">
        <v>0.36781609195402298</v>
      </c>
      <c r="FR117" s="74">
        <v>0.33582089552238809</v>
      </c>
      <c r="FS117" s="74">
        <v>0.32911392405063289</v>
      </c>
      <c r="FT117" s="74">
        <v>0.39053254437869822</v>
      </c>
      <c r="FU117" s="74">
        <v>0.3615819209039548</v>
      </c>
      <c r="FW117" s="14">
        <v>17</v>
      </c>
      <c r="FX117" s="15" t="s">
        <v>95</v>
      </c>
      <c r="FY117" s="74">
        <v>0.97142857142857142</v>
      </c>
      <c r="FZ117" s="74">
        <v>0.81081081081081086</v>
      </c>
      <c r="GA117" s="74">
        <v>1.2</v>
      </c>
      <c r="GB117" s="74">
        <v>0.83333333333333337</v>
      </c>
      <c r="GC117" s="74">
        <v>0.75</v>
      </c>
      <c r="GD117" s="74">
        <v>0.8125</v>
      </c>
      <c r="GE117" s="74">
        <v>0.75</v>
      </c>
      <c r="GF117" s="74">
        <v>0.66666666666666663</v>
      </c>
      <c r="GG117" s="74">
        <v>0.69230769230769229</v>
      </c>
      <c r="GH117" s="74">
        <v>0.74193548387096775</v>
      </c>
      <c r="GJ117" s="14">
        <v>17</v>
      </c>
      <c r="GK117" s="15" t="s">
        <v>95</v>
      </c>
      <c r="GL117" s="74">
        <v>0.47169811320754718</v>
      </c>
      <c r="GM117" s="74">
        <v>0.50505050505050508</v>
      </c>
      <c r="GN117" s="74">
        <v>0.45977011494252873</v>
      </c>
      <c r="GO117" s="74">
        <v>0.54716981132075471</v>
      </c>
      <c r="GP117" s="74">
        <v>0.5957446808510638</v>
      </c>
      <c r="GQ117" s="74">
        <v>0.46875</v>
      </c>
      <c r="GR117" s="74">
        <v>0.56666666666666665</v>
      </c>
      <c r="GS117" s="74">
        <v>0.63157894736842102</v>
      </c>
      <c r="GT117" s="74">
        <v>0.68292682926829273</v>
      </c>
      <c r="GU117" s="74">
        <v>0.65853658536585369</v>
      </c>
    </row>
    <row r="118" spans="153:203" x14ac:dyDescent="0.25">
      <c r="EW118" s="14">
        <v>19</v>
      </c>
      <c r="EX118" s="15" t="s">
        <v>96</v>
      </c>
      <c r="EY118" s="74">
        <v>8.4315084315084318E-2</v>
      </c>
      <c r="EZ118" s="74">
        <v>8.6803930744033697E-2</v>
      </c>
      <c r="FA118" s="74">
        <v>5.6818181818181816E-2</v>
      </c>
      <c r="FB118" s="74">
        <v>6.1124171831587949E-2</v>
      </c>
      <c r="FC118" s="74">
        <v>5.9987099548484198E-2</v>
      </c>
      <c r="FD118" s="74">
        <v>6.2217438105489777E-2</v>
      </c>
      <c r="FE118" s="74">
        <v>6.5350877192982451E-2</v>
      </c>
      <c r="FF118" s="74">
        <v>7.0557491289198609E-2</v>
      </c>
      <c r="FG118" s="74">
        <v>6.2259306803594351E-2</v>
      </c>
      <c r="FH118" s="74">
        <v>6.5952184666117061E-2</v>
      </c>
      <c r="FJ118" s="14">
        <v>19</v>
      </c>
      <c r="FK118" s="15" t="s">
        <v>96</v>
      </c>
      <c r="FL118" s="74">
        <v>0.52500000000000002</v>
      </c>
      <c r="FM118" s="74">
        <v>0.60897435897435892</v>
      </c>
      <c r="FN118" s="74">
        <v>0.47470817120622566</v>
      </c>
      <c r="FO118" s="74">
        <v>0.48062015503875971</v>
      </c>
      <c r="FP118" s="74">
        <v>0.40662650602409639</v>
      </c>
      <c r="FQ118" s="74">
        <v>0.41975308641975306</v>
      </c>
      <c r="FR118" s="74">
        <v>0.43324250681198911</v>
      </c>
      <c r="FS118" s="74">
        <v>0.37526205450733752</v>
      </c>
      <c r="FT118" s="74">
        <v>0.31695331695331697</v>
      </c>
      <c r="FU118" s="74">
        <v>0.36430317848410759</v>
      </c>
      <c r="FW118" s="14">
        <v>19</v>
      </c>
      <c r="FX118" s="15" t="s">
        <v>96</v>
      </c>
      <c r="FY118" s="74">
        <v>0.94594594594594594</v>
      </c>
      <c r="FZ118" s="74">
        <v>1.1052631578947369</v>
      </c>
      <c r="GA118" s="74">
        <v>1.0333333333333334</v>
      </c>
      <c r="GB118" s="74">
        <v>1.037037037037037</v>
      </c>
      <c r="GC118" s="74">
        <v>1</v>
      </c>
      <c r="GD118" s="74">
        <v>0.90476190476190477</v>
      </c>
      <c r="GE118" s="74">
        <v>0.78846153846153844</v>
      </c>
      <c r="GF118" s="74">
        <v>1.032258064516129</v>
      </c>
      <c r="GG118" s="74">
        <v>0.88461538461538458</v>
      </c>
      <c r="GH118" s="74">
        <v>0.98550724637681164</v>
      </c>
      <c r="GJ118" s="14">
        <v>19</v>
      </c>
      <c r="GK118" s="15" t="s">
        <v>96</v>
      </c>
      <c r="GL118" s="74">
        <v>0.8035714285714286</v>
      </c>
      <c r="GM118" s="74">
        <v>1.096774193548387</v>
      </c>
      <c r="GN118" s="74">
        <v>0.8666666666666667</v>
      </c>
      <c r="GO118" s="74">
        <v>0.84057971014492749</v>
      </c>
      <c r="GP118" s="74">
        <v>0.7142857142857143</v>
      </c>
      <c r="GQ118" s="74">
        <v>0.78048780487804881</v>
      </c>
      <c r="GR118" s="74">
        <v>0.61413043478260865</v>
      </c>
      <c r="GS118" s="74">
        <v>0.51712328767123283</v>
      </c>
      <c r="GT118" s="74">
        <v>0.4732142857142857</v>
      </c>
      <c r="GU118" s="74">
        <v>0.54482758620689653</v>
      </c>
    </row>
    <row r="119" spans="153:203" x14ac:dyDescent="0.25">
      <c r="EW119" s="14">
        <v>21</v>
      </c>
      <c r="EX119" s="15" t="s">
        <v>97</v>
      </c>
      <c r="EY119" s="74">
        <v>2.9870756690084196E-2</v>
      </c>
      <c r="EZ119" s="74">
        <v>4.0428641013151488E-2</v>
      </c>
      <c r="FA119" s="74">
        <v>3.7295281336143994E-2</v>
      </c>
      <c r="FB119" s="74">
        <v>3.7340569877883312E-2</v>
      </c>
      <c r="FC119" s="74">
        <v>3.5891891891891889E-2</v>
      </c>
      <c r="FD119" s="74">
        <v>3.5272821308507889E-2</v>
      </c>
      <c r="FE119" s="74">
        <v>4.3729122380807776E-2</v>
      </c>
      <c r="FF119" s="74">
        <v>3.499275012083132E-2</v>
      </c>
      <c r="FG119" s="74">
        <v>3.5280782128182121E-2</v>
      </c>
      <c r="FH119" s="74">
        <v>2.8125558934001073E-2</v>
      </c>
      <c r="FJ119" s="14">
        <v>21</v>
      </c>
      <c r="FK119" s="15" t="s">
        <v>97</v>
      </c>
      <c r="FL119" s="74">
        <v>0.25761772853185594</v>
      </c>
      <c r="FM119" s="74">
        <v>0.2933709449929478</v>
      </c>
      <c r="FN119" s="74">
        <v>0.24955116696588869</v>
      </c>
      <c r="FO119" s="74">
        <v>0.29583333333333334</v>
      </c>
      <c r="FP119" s="74">
        <v>0.33333333333333331</v>
      </c>
      <c r="FQ119" s="74">
        <v>0.26579925650557623</v>
      </c>
      <c r="FR119" s="74">
        <v>0.29159802306425042</v>
      </c>
      <c r="FS119" s="74">
        <v>0.25757575757575757</v>
      </c>
      <c r="FT119" s="74">
        <v>0.21832358674463936</v>
      </c>
      <c r="FU119" s="74">
        <v>0.19107391910739191</v>
      </c>
      <c r="FW119" s="14">
        <v>21</v>
      </c>
      <c r="FX119" s="15" t="s">
        <v>97</v>
      </c>
      <c r="FY119" s="74">
        <v>0.6216216216216216</v>
      </c>
      <c r="FZ119" s="74">
        <v>0.6629213483146067</v>
      </c>
      <c r="GA119" s="74">
        <v>0.68181818181818177</v>
      </c>
      <c r="GB119" s="74">
        <v>0.81632653061224492</v>
      </c>
      <c r="GC119" s="74">
        <v>1</v>
      </c>
      <c r="GD119" s="74">
        <v>0.76991150442477874</v>
      </c>
      <c r="GE119" s="74">
        <v>0.90217391304347827</v>
      </c>
      <c r="GF119" s="74">
        <v>0.66666666666666663</v>
      </c>
      <c r="GG119" s="74">
        <v>0.38275862068965516</v>
      </c>
      <c r="GH119" s="74">
        <v>0.42666666666666669</v>
      </c>
      <c r="GJ119" s="14">
        <v>21</v>
      </c>
      <c r="GK119" s="15" t="s">
        <v>97</v>
      </c>
      <c r="GL119" s="74">
        <v>0.3549107142857143</v>
      </c>
      <c r="GM119" s="74">
        <v>0.32935560859188545</v>
      </c>
      <c r="GN119" s="74">
        <v>0.33443708609271522</v>
      </c>
      <c r="GO119" s="74">
        <v>0.36585365853658536</v>
      </c>
      <c r="GP119" s="74">
        <v>0.37021276595744679</v>
      </c>
      <c r="GQ119" s="74">
        <v>0.37448559670781895</v>
      </c>
      <c r="GR119" s="74">
        <v>0.36170212765957449</v>
      </c>
      <c r="GS119" s="74">
        <v>0.51948051948051943</v>
      </c>
      <c r="GT119" s="74">
        <v>0.43062200956937802</v>
      </c>
      <c r="GU119" s="74">
        <v>0.44108761329305135</v>
      </c>
    </row>
    <row r="120" spans="153:203" x14ac:dyDescent="0.25">
      <c r="EW120" s="14">
        <v>23</v>
      </c>
      <c r="EX120" s="15" t="s">
        <v>99</v>
      </c>
      <c r="EY120" s="74">
        <v>4.7963364666184623E-2</v>
      </c>
      <c r="EZ120" s="74">
        <v>4.9076887123159614E-2</v>
      </c>
      <c r="FA120" s="74">
        <v>5.4762461970512523E-2</v>
      </c>
      <c r="FB120" s="74">
        <v>4.8398410100537761E-2</v>
      </c>
      <c r="FC120" s="74">
        <v>5.5017709563164111E-2</v>
      </c>
      <c r="FD120" s="74">
        <v>5.410491649023759E-2</v>
      </c>
      <c r="FE120" s="74">
        <v>5.9985717686265178E-2</v>
      </c>
      <c r="FF120" s="74">
        <v>4.425971691754662E-2</v>
      </c>
      <c r="FG120" s="74">
        <v>4.2553191489361701E-2</v>
      </c>
      <c r="FH120" s="74">
        <v>3.7565287263961432E-2</v>
      </c>
      <c r="FJ120" s="14">
        <v>23</v>
      </c>
      <c r="FK120" s="15" t="s">
        <v>99</v>
      </c>
      <c r="FL120" s="74">
        <v>0.30136986301369861</v>
      </c>
      <c r="FM120" s="74">
        <v>0.38020833333333331</v>
      </c>
      <c r="FN120" s="74">
        <v>0.31428571428571428</v>
      </c>
      <c r="FO120" s="74">
        <v>0.38461538461538464</v>
      </c>
      <c r="FP120" s="74">
        <v>0.31016042780748665</v>
      </c>
      <c r="FQ120" s="74">
        <v>0.31730769230769229</v>
      </c>
      <c r="FR120" s="74">
        <v>0.35682819383259912</v>
      </c>
      <c r="FS120" s="74">
        <v>0.30065359477124182</v>
      </c>
      <c r="FT120" s="74">
        <v>0.35531135531135533</v>
      </c>
      <c r="FU120" s="74">
        <v>0.36451612903225805</v>
      </c>
      <c r="FW120" s="14">
        <v>23</v>
      </c>
      <c r="FX120" s="15" t="s">
        <v>99</v>
      </c>
      <c r="FY120" s="74">
        <v>0.83870967741935487</v>
      </c>
      <c r="FZ120" s="74">
        <v>0.87096774193548387</v>
      </c>
      <c r="GA120" s="74">
        <v>0.94285714285714284</v>
      </c>
      <c r="GB120" s="74">
        <v>0.92592592592592593</v>
      </c>
      <c r="GC120" s="74">
        <v>0.80769230769230771</v>
      </c>
      <c r="GD120" s="74">
        <v>0.90909090909090906</v>
      </c>
      <c r="GE120" s="74">
        <v>0.90909090909090906</v>
      </c>
      <c r="GF120" s="74">
        <v>0.93333333333333335</v>
      </c>
      <c r="GG120" s="74">
        <v>0.9285714285714286</v>
      </c>
      <c r="GH120" s="74">
        <v>0.875</v>
      </c>
      <c r="GJ120" s="14">
        <v>23</v>
      </c>
      <c r="GK120" s="15" t="s">
        <v>99</v>
      </c>
      <c r="GL120" s="74">
        <v>0.48780487804878048</v>
      </c>
      <c r="GM120" s="74">
        <v>0.78260869565217395</v>
      </c>
      <c r="GN120" s="74">
        <v>0.65517241379310343</v>
      </c>
      <c r="GO120" s="74">
        <v>0.5714285714285714</v>
      </c>
      <c r="GP120" s="74">
        <v>0.6</v>
      </c>
      <c r="GQ120" s="74">
        <v>0.48571428571428571</v>
      </c>
      <c r="GR120" s="74">
        <v>0.43023255813953487</v>
      </c>
      <c r="GS120" s="74">
        <v>0.36170212765957449</v>
      </c>
      <c r="GT120" s="74">
        <v>0.43421052631578949</v>
      </c>
      <c r="GU120" s="74">
        <v>0.5461538461538461</v>
      </c>
    </row>
    <row r="121" spans="153:203" x14ac:dyDescent="0.25">
      <c r="EW121" s="14">
        <v>25</v>
      </c>
      <c r="EX121" s="15" t="s">
        <v>100</v>
      </c>
      <c r="EY121" s="74">
        <v>9.6604938271604934E-2</v>
      </c>
      <c r="EZ121" s="74">
        <v>6.7435669920141966E-2</v>
      </c>
      <c r="FA121" s="74">
        <v>6.6236811254396247E-2</v>
      </c>
      <c r="FB121" s="74">
        <v>6.0877923742390261E-2</v>
      </c>
      <c r="FC121" s="74">
        <v>5.5083412023921939E-2</v>
      </c>
      <c r="FD121" s="74">
        <v>6.3547265254505214E-2</v>
      </c>
      <c r="FE121" s="74">
        <v>6.9918699186991867E-2</v>
      </c>
      <c r="FF121" s="74">
        <v>6.1425843411839591E-2</v>
      </c>
      <c r="FG121" s="74">
        <v>6.426575597640484E-2</v>
      </c>
      <c r="FH121" s="74">
        <v>7.3073380411421557E-2</v>
      </c>
      <c r="FJ121" s="14">
        <v>25</v>
      </c>
      <c r="FK121" s="15" t="s">
        <v>100</v>
      </c>
      <c r="FL121" s="74">
        <v>0.5368421052631579</v>
      </c>
      <c r="FM121" s="74">
        <v>0.39330543933054396</v>
      </c>
      <c r="FN121" s="74">
        <v>0.56372549019607843</v>
      </c>
      <c r="FO121" s="74">
        <v>0.5044642857142857</v>
      </c>
      <c r="FP121" s="74">
        <v>0.44255319148936167</v>
      </c>
      <c r="FQ121" s="74">
        <v>0.49302325581395351</v>
      </c>
      <c r="FR121" s="74">
        <v>0.4218009478672986</v>
      </c>
      <c r="FS121" s="74">
        <v>0.37278106508875741</v>
      </c>
      <c r="FT121" s="74">
        <v>0.5234375</v>
      </c>
      <c r="FU121" s="74">
        <v>0.55232558139534882</v>
      </c>
      <c r="FW121" s="14">
        <v>25</v>
      </c>
      <c r="FX121" s="15" t="s">
        <v>100</v>
      </c>
      <c r="FY121" s="74">
        <v>1.1379310344827587</v>
      </c>
      <c r="FZ121" s="74">
        <v>1.0384615384615385</v>
      </c>
      <c r="GA121" s="74">
        <v>1.2580645161290323</v>
      </c>
      <c r="GB121" s="74">
        <v>1.1627906976744187</v>
      </c>
      <c r="GC121" s="74">
        <v>1.1754385964912282</v>
      </c>
      <c r="GD121" s="74">
        <v>1.103448275862069</v>
      </c>
      <c r="GE121" s="74">
        <v>1.1176470588235294</v>
      </c>
      <c r="GF121" s="74">
        <v>0.9375</v>
      </c>
      <c r="GG121" s="74">
        <v>0.84375</v>
      </c>
      <c r="GH121" s="74">
        <v>0.82051282051282048</v>
      </c>
      <c r="GJ121" s="14">
        <v>25</v>
      </c>
      <c r="GK121" s="15" t="s">
        <v>100</v>
      </c>
      <c r="GL121" s="74">
        <v>0.66129032258064513</v>
      </c>
      <c r="GM121" s="74">
        <v>0.58518518518518514</v>
      </c>
      <c r="GN121" s="74">
        <v>0.82474226804123707</v>
      </c>
      <c r="GO121" s="74">
        <v>0.84090909090909094</v>
      </c>
      <c r="GP121" s="74">
        <v>0.64444444444444449</v>
      </c>
      <c r="GQ121" s="74">
        <v>0.73076923076923073</v>
      </c>
      <c r="GR121" s="74">
        <v>0.8</v>
      </c>
      <c r="GS121" s="74">
        <v>0.92592592592592593</v>
      </c>
      <c r="GT121" s="74">
        <v>0.84615384615384615</v>
      </c>
      <c r="GU121" s="74">
        <v>0.75</v>
      </c>
    </row>
    <row r="122" spans="153:203" x14ac:dyDescent="0.25">
      <c r="EW122" s="14">
        <v>27</v>
      </c>
      <c r="EX122" s="15" t="s">
        <v>101</v>
      </c>
      <c r="EY122" s="74">
        <v>5.797697368421053E-2</v>
      </c>
      <c r="EZ122" s="74">
        <v>4.5252525252525252E-2</v>
      </c>
      <c r="FA122" s="74">
        <v>4.2155498110956452E-2</v>
      </c>
      <c r="FB122" s="74">
        <v>4.7460937500000001E-2</v>
      </c>
      <c r="FC122" s="74">
        <v>4.7737730061349695E-2</v>
      </c>
      <c r="FD122" s="74">
        <v>4.4012089157536835E-2</v>
      </c>
      <c r="FE122" s="74">
        <v>4.0293729994351345E-2</v>
      </c>
      <c r="FF122" s="74">
        <v>3.2685842360851702E-2</v>
      </c>
      <c r="FG122" s="74">
        <v>3.9226622048707936E-2</v>
      </c>
      <c r="FH122" s="74">
        <v>3.9289055191768008E-2</v>
      </c>
      <c r="FJ122" s="14">
        <v>27</v>
      </c>
      <c r="FK122" s="15" t="s">
        <v>101</v>
      </c>
      <c r="FL122" s="74">
        <v>0.33678756476683935</v>
      </c>
      <c r="FM122" s="74">
        <v>0.34444444444444444</v>
      </c>
      <c r="FN122" s="74">
        <v>0.35057471264367818</v>
      </c>
      <c r="FO122" s="74">
        <v>0.36224489795918369</v>
      </c>
      <c r="FP122" s="74">
        <v>0.33027522935779818</v>
      </c>
      <c r="FQ122" s="74">
        <v>0.2930232558139535</v>
      </c>
      <c r="FR122" s="74">
        <v>0.30084745762711862</v>
      </c>
      <c r="FS122" s="74">
        <v>0.45423728813559322</v>
      </c>
      <c r="FT122" s="74">
        <v>0.36585365853658536</v>
      </c>
      <c r="FU122" s="74">
        <v>0.39792387543252594</v>
      </c>
      <c r="FW122" s="14">
        <v>27</v>
      </c>
      <c r="FX122" s="15" t="s">
        <v>101</v>
      </c>
      <c r="FY122" s="74">
        <v>0.65</v>
      </c>
      <c r="FZ122" s="74">
        <v>0.63636363636363635</v>
      </c>
      <c r="GA122" s="74">
        <v>1.1578947368421053</v>
      </c>
      <c r="GB122" s="74">
        <v>0.95238095238095233</v>
      </c>
      <c r="GC122" s="74">
        <v>0.90909090909090906</v>
      </c>
      <c r="GD122" s="74">
        <v>0.8571428571428571</v>
      </c>
      <c r="GE122" s="74">
        <v>1</v>
      </c>
      <c r="GF122" s="74">
        <v>1.2222222222222223</v>
      </c>
      <c r="GG122" s="74">
        <v>0.87804878048780488</v>
      </c>
      <c r="GH122" s="74">
        <v>0.95945945945945943</v>
      </c>
      <c r="GJ122" s="14">
        <v>27</v>
      </c>
      <c r="GK122" s="15" t="s">
        <v>101</v>
      </c>
      <c r="GL122" s="74">
        <v>0.62068965517241381</v>
      </c>
      <c r="GM122" s="74">
        <v>0.53921568627450978</v>
      </c>
      <c r="GN122" s="74">
        <v>0.4358974358974359</v>
      </c>
      <c r="GO122" s="74">
        <v>0.45038167938931295</v>
      </c>
      <c r="GP122" s="74">
        <v>0.39102564102564102</v>
      </c>
      <c r="GQ122" s="74">
        <v>0.3904109589041096</v>
      </c>
      <c r="GR122" s="74">
        <v>0.37341772151898733</v>
      </c>
      <c r="GS122" s="74">
        <v>0.55421686746987953</v>
      </c>
      <c r="GT122" s="74">
        <v>0.51851851851851849</v>
      </c>
      <c r="GU122" s="74">
        <v>0.59285714285714286</v>
      </c>
    </row>
    <row r="123" spans="153:203" x14ac:dyDescent="0.25">
      <c r="EW123" s="14">
        <v>29</v>
      </c>
      <c r="EX123" s="15" t="s">
        <v>102</v>
      </c>
      <c r="EY123" s="74">
        <v>4.0358744394618833E-2</v>
      </c>
      <c r="EZ123" s="74">
        <v>4.8643363480811538E-2</v>
      </c>
      <c r="FA123" s="74">
        <v>4.8623170429173905E-2</v>
      </c>
      <c r="FB123" s="74">
        <v>5.0897467420703224E-2</v>
      </c>
      <c r="FC123" s="74">
        <v>4.5252225519287835E-2</v>
      </c>
      <c r="FD123" s="74">
        <v>4.7506499645473883E-2</v>
      </c>
      <c r="FE123" s="74">
        <v>4.6122074346030287E-2</v>
      </c>
      <c r="FF123" s="74">
        <v>4.1128337639965547E-2</v>
      </c>
      <c r="FG123" s="74">
        <v>4.5616985495059909E-2</v>
      </c>
      <c r="FH123" s="74">
        <v>4.6462955211385513E-2</v>
      </c>
      <c r="FJ123" s="14">
        <v>29</v>
      </c>
      <c r="FK123" s="15" t="s">
        <v>102</v>
      </c>
      <c r="FL123" s="74">
        <v>0.38528138528138528</v>
      </c>
      <c r="FM123" s="74">
        <v>0.40112994350282488</v>
      </c>
      <c r="FN123" s="74">
        <v>0.42372881355932202</v>
      </c>
      <c r="FO123" s="74">
        <v>0.35148514851485146</v>
      </c>
      <c r="FP123" s="74">
        <v>0.41904761904761906</v>
      </c>
      <c r="FQ123" s="74">
        <v>0.43243243243243246</v>
      </c>
      <c r="FR123" s="74">
        <v>0.37575757575757573</v>
      </c>
      <c r="FS123" s="74">
        <v>0.34636871508379891</v>
      </c>
      <c r="FT123" s="74">
        <v>0.34536082474226804</v>
      </c>
      <c r="FU123" s="74">
        <v>0.39572192513368987</v>
      </c>
      <c r="FW123" s="14">
        <v>29</v>
      </c>
      <c r="FX123" s="15" t="s">
        <v>102</v>
      </c>
      <c r="FY123" s="74">
        <v>1.0454545454545454</v>
      </c>
      <c r="FZ123" s="74">
        <v>1.25</v>
      </c>
      <c r="GA123" s="74">
        <v>1.2758620689655173</v>
      </c>
      <c r="GB123" s="74">
        <v>1</v>
      </c>
      <c r="GC123" s="74">
        <v>1</v>
      </c>
      <c r="GD123" s="74">
        <v>0.66666666666666663</v>
      </c>
      <c r="GE123" s="74">
        <v>0.63888888888888884</v>
      </c>
      <c r="GF123" s="74">
        <v>0.69444444444444442</v>
      </c>
      <c r="GG123" s="74">
        <v>0.76</v>
      </c>
      <c r="GH123" s="74">
        <v>0.8571428571428571</v>
      </c>
      <c r="GJ123" s="14">
        <v>29</v>
      </c>
      <c r="GK123" s="15" t="s">
        <v>102</v>
      </c>
      <c r="GL123" s="74">
        <v>0.47282608695652173</v>
      </c>
      <c r="GM123" s="74">
        <v>0.5</v>
      </c>
      <c r="GN123" s="74">
        <v>0.5641025641025641</v>
      </c>
      <c r="GO123" s="74">
        <v>0.56944444444444442</v>
      </c>
      <c r="GP123" s="74">
        <v>0.62820512820512819</v>
      </c>
      <c r="GQ123" s="74">
        <v>0.72727272727272729</v>
      </c>
      <c r="GR123" s="74">
        <v>0.69090909090909092</v>
      </c>
      <c r="GS123" s="74">
        <v>0.65671641791044777</v>
      </c>
      <c r="GT123" s="74">
        <v>0.60563380281690138</v>
      </c>
      <c r="GU123" s="74">
        <v>0.84615384615384615</v>
      </c>
    </row>
    <row r="124" spans="153:203" x14ac:dyDescent="0.25">
      <c r="EW124" s="14">
        <v>31</v>
      </c>
      <c r="EX124" s="15" t="s">
        <v>103</v>
      </c>
      <c r="EY124" s="74">
        <v>0.1864406779661017</v>
      </c>
      <c r="EZ124" s="74">
        <v>0.15042735042735042</v>
      </c>
      <c r="FA124" s="74">
        <v>9.7069597069597072E-2</v>
      </c>
      <c r="FB124" s="74">
        <v>0.12478920741989882</v>
      </c>
      <c r="FC124" s="74">
        <v>0.14391691394658754</v>
      </c>
      <c r="FD124" s="74">
        <v>0.12982998454404945</v>
      </c>
      <c r="FE124" s="74">
        <v>0.12395309882747069</v>
      </c>
      <c r="FF124" s="74">
        <v>0.12479999999999999</v>
      </c>
      <c r="FG124" s="74">
        <v>0.18377483443708609</v>
      </c>
      <c r="FH124" s="74">
        <v>0.16134453781512606</v>
      </c>
      <c r="FJ124" s="14">
        <v>31</v>
      </c>
      <c r="FK124" s="15" t="s">
        <v>103</v>
      </c>
      <c r="FL124" s="74">
        <v>0.49230769230769234</v>
      </c>
      <c r="FM124" s="74">
        <v>0.65789473684210531</v>
      </c>
      <c r="FN124" s="74">
        <v>0.61904761904761907</v>
      </c>
      <c r="FO124" s="74">
        <v>0.48888888888888887</v>
      </c>
      <c r="FP124" s="74">
        <v>0.56818181818181823</v>
      </c>
      <c r="FQ124" s="74">
        <v>0.5714285714285714</v>
      </c>
      <c r="FR124" s="74">
        <v>0.61111111111111116</v>
      </c>
      <c r="FS124" s="74">
        <v>0.72727272727272729</v>
      </c>
      <c r="FT124" s="74">
        <v>0.75</v>
      </c>
      <c r="FU124" s="74">
        <v>1</v>
      </c>
      <c r="FW124" s="14">
        <v>31</v>
      </c>
      <c r="FX124" s="15" t="s">
        <v>103</v>
      </c>
      <c r="FY124" s="74">
        <v>1.6</v>
      </c>
      <c r="FZ124" s="74">
        <v>0</v>
      </c>
      <c r="GA124" s="74">
        <v>1.6</v>
      </c>
      <c r="GB124" s="74">
        <v>1.6</v>
      </c>
      <c r="GC124" s="74">
        <v>1.6</v>
      </c>
      <c r="GD124" s="74">
        <v>1.4</v>
      </c>
      <c r="GE124" s="74">
        <v>2</v>
      </c>
      <c r="GF124" s="74">
        <v>0</v>
      </c>
      <c r="GG124" s="74">
        <v>0.9</v>
      </c>
      <c r="GH124" s="74">
        <v>1.3333333333333333</v>
      </c>
      <c r="GJ124" s="14">
        <v>31</v>
      </c>
      <c r="GK124" s="15" t="s">
        <v>103</v>
      </c>
      <c r="GL124" s="74">
        <v>0.73913043478260865</v>
      </c>
      <c r="GM124" s="74">
        <v>0.70588235294117652</v>
      </c>
      <c r="GN124" s="74">
        <v>0.83333333333333337</v>
      </c>
      <c r="GO124" s="74">
        <v>0.5625</v>
      </c>
      <c r="GP124" s="74">
        <v>0.8571428571428571</v>
      </c>
      <c r="GQ124" s="74">
        <v>0.7142857142857143</v>
      </c>
      <c r="GR124" s="74">
        <v>1.25</v>
      </c>
      <c r="GS124" s="74">
        <v>1</v>
      </c>
      <c r="GT124" s="74">
        <v>0</v>
      </c>
      <c r="GU124" s="74">
        <v>0</v>
      </c>
    </row>
    <row r="125" spans="153:203" x14ac:dyDescent="0.25">
      <c r="EW125" s="14">
        <v>33</v>
      </c>
      <c r="EX125" s="15" t="s">
        <v>104</v>
      </c>
      <c r="EY125" s="74">
        <v>0.10205992509363296</v>
      </c>
      <c r="EZ125" s="74">
        <v>0.10542797494780794</v>
      </c>
      <c r="FA125" s="74">
        <v>0.11851015801354402</v>
      </c>
      <c r="FB125" s="74">
        <v>0.11097992916174734</v>
      </c>
      <c r="FC125" s="74">
        <v>0.10635538261997406</v>
      </c>
      <c r="FD125" s="74">
        <v>0.10714285714285714</v>
      </c>
      <c r="FE125" s="74">
        <v>0.12253521126760564</v>
      </c>
      <c r="FF125" s="74">
        <v>0.11659192825112108</v>
      </c>
      <c r="FG125" s="74">
        <v>0.13350785340314136</v>
      </c>
      <c r="FH125" s="74">
        <v>0.11671087533156499</v>
      </c>
      <c r="FJ125" s="14">
        <v>33</v>
      </c>
      <c r="FK125" s="15" t="s">
        <v>104</v>
      </c>
      <c r="FL125" s="74">
        <v>0.3888888888888889</v>
      </c>
      <c r="FM125" s="74">
        <v>0.44827586206896552</v>
      </c>
      <c r="FN125" s="74">
        <v>0.4576271186440678</v>
      </c>
      <c r="FO125" s="74">
        <v>0.52272727272727271</v>
      </c>
      <c r="FP125" s="74">
        <v>0.70588235294117652</v>
      </c>
      <c r="FQ125" s="74">
        <v>0.625</v>
      </c>
      <c r="FR125" s="74">
        <v>0.67241379310344829</v>
      </c>
      <c r="FS125" s="74">
        <v>0.65079365079365081</v>
      </c>
      <c r="FT125" s="74">
        <v>0.45454545454545453</v>
      </c>
      <c r="FU125" s="74">
        <v>0.46875</v>
      </c>
      <c r="FW125" s="14">
        <v>33</v>
      </c>
      <c r="FX125" s="15" t="s">
        <v>104</v>
      </c>
      <c r="FY125" s="74">
        <v>0.65</v>
      </c>
      <c r="FZ125" s="74">
        <v>0.89130434782608692</v>
      </c>
      <c r="GA125" s="74">
        <v>0.6785714285714286</v>
      </c>
      <c r="GB125" s="74">
        <v>0.8</v>
      </c>
      <c r="GC125" s="74">
        <v>3</v>
      </c>
      <c r="GD125" s="74">
        <v>1.1363636363636365</v>
      </c>
      <c r="GE125" s="74">
        <v>1.0454545454545454</v>
      </c>
      <c r="GF125" s="74">
        <v>0.85185185185185186</v>
      </c>
      <c r="GG125" s="74">
        <v>0.58823529411764708</v>
      </c>
      <c r="GH125" s="74">
        <v>0.48275862068965519</v>
      </c>
      <c r="GJ125" s="14">
        <v>33</v>
      </c>
      <c r="GK125" s="15" t="s">
        <v>104</v>
      </c>
      <c r="GL125" s="74">
        <v>0.85185185185185186</v>
      </c>
      <c r="GM125" s="74">
        <v>0.75</v>
      </c>
      <c r="GN125" s="74">
        <v>0.75</v>
      </c>
      <c r="GO125" s="74">
        <v>0.55555555555555558</v>
      </c>
      <c r="GP125" s="74">
        <v>1</v>
      </c>
      <c r="GQ125" s="74">
        <v>0.5</v>
      </c>
      <c r="GR125" s="74">
        <v>0.72727272727272729</v>
      </c>
      <c r="GS125" s="74">
        <v>0.8125</v>
      </c>
      <c r="GT125" s="74">
        <v>0.92307692307692313</v>
      </c>
      <c r="GU125" s="74">
        <v>0.8666666666666667</v>
      </c>
    </row>
    <row r="126" spans="153:203" x14ac:dyDescent="0.25">
      <c r="EW126" s="14">
        <v>35</v>
      </c>
      <c r="EX126" s="15" t="s">
        <v>105</v>
      </c>
      <c r="EY126" s="74">
        <v>4.401701120822412E-3</v>
      </c>
      <c r="EZ126" s="74">
        <v>4.8184679618406469E-3</v>
      </c>
      <c r="FA126" s="74">
        <v>5.4479285667126164E-3</v>
      </c>
      <c r="FB126" s="74">
        <v>5.3336242462710248E-3</v>
      </c>
      <c r="FC126" s="74">
        <v>4.8646164392098208E-3</v>
      </c>
      <c r="FD126" s="74">
        <v>4.6356714063617074E-3</v>
      </c>
      <c r="FE126" s="74">
        <v>5.5586098494212624E-3</v>
      </c>
      <c r="FF126" s="74">
        <v>5.3631096340265695E-3</v>
      </c>
      <c r="FG126" s="74">
        <v>5.1448334735618093E-3</v>
      </c>
      <c r="FH126" s="74">
        <v>4.9504101327313707E-3</v>
      </c>
      <c r="FJ126" s="14">
        <v>35</v>
      </c>
      <c r="FK126" s="15" t="s">
        <v>105</v>
      </c>
      <c r="FL126" s="74">
        <v>4.1286583048270618E-2</v>
      </c>
      <c r="FM126" s="74">
        <v>4.2960758787427937E-2</v>
      </c>
      <c r="FN126" s="74">
        <v>4.9953959484346222E-2</v>
      </c>
      <c r="FO126" s="74">
        <v>4.8127158416718323E-2</v>
      </c>
      <c r="FP126" s="74">
        <v>4.6210176339379655E-2</v>
      </c>
      <c r="FQ126" s="74">
        <v>4.9852699238627236E-2</v>
      </c>
      <c r="FR126" s="74">
        <v>4.5008448071323294E-2</v>
      </c>
      <c r="FS126" s="74">
        <v>4.2487982708004003E-2</v>
      </c>
      <c r="FT126" s="74">
        <v>4.2319563152896485E-2</v>
      </c>
      <c r="FU126" s="74">
        <v>4.5882970784156554E-2</v>
      </c>
      <c r="FW126" s="14">
        <v>35</v>
      </c>
      <c r="FX126" s="15" t="s">
        <v>105</v>
      </c>
      <c r="FY126" s="74">
        <v>0.11716220194289079</v>
      </c>
      <c r="FZ126" s="74">
        <v>0.13182618907809748</v>
      </c>
      <c r="GA126" s="74">
        <v>0.11782569085939873</v>
      </c>
      <c r="GB126" s="74">
        <v>0.13901064495929868</v>
      </c>
      <c r="GC126" s="74">
        <v>0.11432584269662921</v>
      </c>
      <c r="GD126" s="74">
        <v>0.12867915349063488</v>
      </c>
      <c r="GE126" s="74">
        <v>0.1043808672329012</v>
      </c>
      <c r="GF126" s="74">
        <v>0.11215135556855861</v>
      </c>
      <c r="GG126" s="74">
        <v>0.11411992263056092</v>
      </c>
      <c r="GH126" s="74">
        <v>0.11159029649595688</v>
      </c>
      <c r="GJ126" s="14">
        <v>35</v>
      </c>
      <c r="GK126" s="15" t="s">
        <v>105</v>
      </c>
      <c r="GL126" s="74">
        <v>8.832238959701301E-2</v>
      </c>
      <c r="GM126" s="74">
        <v>7.2500635970490973E-2</v>
      </c>
      <c r="GN126" s="74">
        <v>8.5649986761980407E-2</v>
      </c>
      <c r="GO126" s="74">
        <v>7.8129187885285445E-2</v>
      </c>
      <c r="GP126" s="74">
        <v>7.9416531604538085E-2</v>
      </c>
      <c r="GQ126" s="74">
        <v>7.7105888566147349E-2</v>
      </c>
      <c r="GR126" s="74">
        <v>8.9685534591194965E-2</v>
      </c>
      <c r="GS126" s="74">
        <v>7.7465589807757931E-2</v>
      </c>
      <c r="GT126" s="74">
        <v>8.0540427314620869E-2</v>
      </c>
      <c r="GU126" s="74">
        <v>7.1511967308814942E-2</v>
      </c>
    </row>
    <row r="127" spans="153:203" x14ac:dyDescent="0.25">
      <c r="EW127" s="14">
        <v>37</v>
      </c>
      <c r="EX127" s="15" t="s">
        <v>106</v>
      </c>
      <c r="EY127" s="74">
        <v>5.1585708550782816E-2</v>
      </c>
      <c r="EZ127" s="74">
        <v>5.2465233881163087E-2</v>
      </c>
      <c r="FA127" s="74">
        <v>5.0058433969614333E-2</v>
      </c>
      <c r="FB127" s="74">
        <v>5.5885363357215966E-2</v>
      </c>
      <c r="FC127" s="74">
        <v>5.3682628301481641E-2</v>
      </c>
      <c r="FD127" s="74">
        <v>4.4757817290006129E-2</v>
      </c>
      <c r="FE127" s="74">
        <v>4.9568965517241381E-2</v>
      </c>
      <c r="FF127" s="74">
        <v>4.8296007789678679E-2</v>
      </c>
      <c r="FG127" s="74">
        <v>4.5641601197156753E-2</v>
      </c>
      <c r="FH127" s="74">
        <v>4.5503211991434686E-2</v>
      </c>
      <c r="FJ127" s="14">
        <v>37</v>
      </c>
      <c r="FK127" s="15" t="s">
        <v>106</v>
      </c>
      <c r="FL127" s="74">
        <v>0.27215189873417722</v>
      </c>
      <c r="FM127" s="74">
        <v>0.22551928783382788</v>
      </c>
      <c r="FN127" s="74">
        <v>0.26536312849162014</v>
      </c>
      <c r="FO127" s="74">
        <v>0.27551020408163263</v>
      </c>
      <c r="FP127" s="74">
        <v>0.32817337461300311</v>
      </c>
      <c r="FQ127" s="74">
        <v>0.34195402298850575</v>
      </c>
      <c r="FR127" s="74">
        <v>0.25708502024291496</v>
      </c>
      <c r="FS127" s="74">
        <v>0.29386892177589852</v>
      </c>
      <c r="FT127" s="74">
        <v>0.31477927063339733</v>
      </c>
      <c r="FU127" s="74">
        <v>0.33333333333333331</v>
      </c>
      <c r="FW127" s="14">
        <v>37</v>
      </c>
      <c r="FX127" s="15" t="s">
        <v>106</v>
      </c>
      <c r="FY127" s="74">
        <v>0.76363636363636367</v>
      </c>
      <c r="FZ127" s="74">
        <v>0.69230769230769229</v>
      </c>
      <c r="GA127" s="74">
        <v>0.77083333333333337</v>
      </c>
      <c r="GB127" s="74">
        <v>0.97058823529411764</v>
      </c>
      <c r="GC127" s="74">
        <v>0.80392156862745101</v>
      </c>
      <c r="GD127" s="74">
        <v>0.92</v>
      </c>
      <c r="GE127" s="74">
        <v>0.59793814432989689</v>
      </c>
      <c r="GF127" s="74">
        <v>0.68656716417910446</v>
      </c>
      <c r="GG127" s="74">
        <v>0.59375</v>
      </c>
      <c r="GH127" s="74">
        <v>0.66666666666666663</v>
      </c>
      <c r="GJ127" s="14">
        <v>37</v>
      </c>
      <c r="GK127" s="15" t="s">
        <v>106</v>
      </c>
      <c r="GL127" s="74">
        <v>0.47663551401869159</v>
      </c>
      <c r="GM127" s="74">
        <v>0.43795620437956206</v>
      </c>
      <c r="GN127" s="74">
        <v>0.48031496062992124</v>
      </c>
      <c r="GO127" s="74">
        <v>0.49342105263157893</v>
      </c>
      <c r="GP127" s="74">
        <v>0.61111111111111116</v>
      </c>
      <c r="GQ127" s="74">
        <v>0.50666666666666671</v>
      </c>
      <c r="GR127" s="74">
        <v>0.46153846153846156</v>
      </c>
      <c r="GS127" s="74">
        <v>0.53086419753086422</v>
      </c>
      <c r="GT127" s="74">
        <v>0.5220588235294118</v>
      </c>
      <c r="GU127" s="74">
        <v>0.5357142857142857</v>
      </c>
    </row>
    <row r="128" spans="153:203" x14ac:dyDescent="0.25">
      <c r="EW128" s="14">
        <v>39</v>
      </c>
      <c r="EX128" s="15" t="s">
        <v>107</v>
      </c>
      <c r="EY128" s="74">
        <v>5.0452399685287176E-2</v>
      </c>
      <c r="EZ128" s="74">
        <v>5.0451882014102695E-2</v>
      </c>
      <c r="FA128" s="74">
        <v>4.4455445544554453E-2</v>
      </c>
      <c r="FB128" s="74">
        <v>4.5055821371610842E-2</v>
      </c>
      <c r="FC128" s="74">
        <v>6.9708874785937347E-2</v>
      </c>
      <c r="FD128" s="74">
        <v>3.448624595469256E-2</v>
      </c>
      <c r="FE128" s="74">
        <v>4.3625132709197954E-2</v>
      </c>
      <c r="FF128" s="74">
        <v>4.9967002922598286E-2</v>
      </c>
      <c r="FG128" s="74">
        <v>4.230179489492198E-2</v>
      </c>
      <c r="FH128" s="74">
        <v>4.7647664835164832E-2</v>
      </c>
      <c r="FJ128" s="14">
        <v>39</v>
      </c>
      <c r="FK128" s="15" t="s">
        <v>107</v>
      </c>
      <c r="FL128" s="74">
        <v>0.23741007194244604</v>
      </c>
      <c r="FM128" s="74">
        <v>0.23801652892561984</v>
      </c>
      <c r="FN128" s="74">
        <v>0.27768595041322314</v>
      </c>
      <c r="FO128" s="74">
        <v>0.2978395061728395</v>
      </c>
      <c r="FP128" s="74">
        <v>0.23909774436090225</v>
      </c>
      <c r="FQ128" s="74">
        <v>0.28646748681898065</v>
      </c>
      <c r="FR128" s="74">
        <v>0.2470978441127695</v>
      </c>
      <c r="FS128" s="74">
        <v>0.24803149606299213</v>
      </c>
      <c r="FT128" s="74">
        <v>0.24415584415584415</v>
      </c>
      <c r="FU128" s="74">
        <v>0.25757575757575757</v>
      </c>
      <c r="FW128" s="14">
        <v>39</v>
      </c>
      <c r="FX128" s="15" t="s">
        <v>107</v>
      </c>
      <c r="FY128" s="74">
        <v>0.53205128205128205</v>
      </c>
      <c r="FZ128" s="74">
        <v>0.51754385964912286</v>
      </c>
      <c r="GA128" s="74">
        <v>0.66878980891719741</v>
      </c>
      <c r="GB128" s="74">
        <v>0.64824120603015079</v>
      </c>
      <c r="GC128" s="74">
        <v>0.59499999999999997</v>
      </c>
      <c r="GD128" s="74">
        <v>0.66666666666666663</v>
      </c>
      <c r="GE128" s="74">
        <v>0.65625</v>
      </c>
      <c r="GF128" s="74">
        <v>0.5625</v>
      </c>
      <c r="GG128" s="74">
        <v>0.59428571428571431</v>
      </c>
      <c r="GH128" s="74">
        <v>0.56084656084656082</v>
      </c>
      <c r="GJ128" s="14">
        <v>39</v>
      </c>
      <c r="GK128" s="15" t="s">
        <v>107</v>
      </c>
      <c r="GL128" s="74">
        <v>0.32083333333333336</v>
      </c>
      <c r="GM128" s="74">
        <v>0.37962962962962965</v>
      </c>
      <c r="GN128" s="74">
        <v>0.3251231527093596</v>
      </c>
      <c r="GO128" s="74">
        <v>0.36764705882352944</v>
      </c>
      <c r="GP128" s="74">
        <v>0.32420091324200911</v>
      </c>
      <c r="GQ128" s="74">
        <v>0.36956521739130432</v>
      </c>
      <c r="GR128" s="74">
        <v>0.35071090047393366</v>
      </c>
      <c r="GS128" s="74">
        <v>0.45047923322683708</v>
      </c>
      <c r="GT128" s="74">
        <v>0.42281879194630873</v>
      </c>
      <c r="GU128" s="74">
        <v>0.39548022598870058</v>
      </c>
    </row>
    <row r="129" spans="153:203" x14ac:dyDescent="0.25">
      <c r="EW129" s="14">
        <v>41</v>
      </c>
      <c r="EX129" s="15" t="s">
        <v>108</v>
      </c>
      <c r="EY129" s="74">
        <v>4.7509948149041359E-2</v>
      </c>
      <c r="EZ129" s="74">
        <v>3.512623490669594E-2</v>
      </c>
      <c r="FA129" s="74">
        <v>3.5406814599248208E-2</v>
      </c>
      <c r="FB129" s="74">
        <v>4.0966515393106834E-2</v>
      </c>
      <c r="FC129" s="74">
        <v>3.6230110159118728E-2</v>
      </c>
      <c r="FD129" s="74">
        <v>3.3877943296492075E-2</v>
      </c>
      <c r="FE129" s="74">
        <v>3.4217381008761545E-2</v>
      </c>
      <c r="FF129" s="74">
        <v>3.3156966490299825E-2</v>
      </c>
      <c r="FG129" s="74">
        <v>3.7429459864102267E-2</v>
      </c>
      <c r="FH129" s="74">
        <v>3.626595030221625E-2</v>
      </c>
      <c r="FJ129" s="14">
        <v>41</v>
      </c>
      <c r="FK129" s="15" t="s">
        <v>108</v>
      </c>
      <c r="FL129" s="74">
        <v>0.27927927927927926</v>
      </c>
      <c r="FM129" s="74">
        <v>0.25777777777777777</v>
      </c>
      <c r="FN129" s="74">
        <v>0.23927765237020315</v>
      </c>
      <c r="FO129" s="74">
        <v>0.25835189309576839</v>
      </c>
      <c r="FP129" s="74">
        <v>0.2566585956416465</v>
      </c>
      <c r="FQ129" s="74">
        <v>0.2650273224043716</v>
      </c>
      <c r="FR129" s="74">
        <v>0.2441860465116279</v>
      </c>
      <c r="FS129" s="74">
        <v>0.23673469387755103</v>
      </c>
      <c r="FT129" s="74">
        <v>0.26344086021505375</v>
      </c>
      <c r="FU129" s="74">
        <v>0.23448275862068965</v>
      </c>
      <c r="FW129" s="14">
        <v>41</v>
      </c>
      <c r="FX129" s="15" t="s">
        <v>108</v>
      </c>
      <c r="FY129" s="74">
        <v>0.66666666666666663</v>
      </c>
      <c r="FZ129" s="74">
        <v>0.82499999999999996</v>
      </c>
      <c r="GA129" s="74">
        <v>0.92592592592592593</v>
      </c>
      <c r="GB129" s="74">
        <v>0.57894736842105265</v>
      </c>
      <c r="GC129" s="74">
        <v>0.68181818181818177</v>
      </c>
      <c r="GD129" s="74">
        <v>0.52577319587628868</v>
      </c>
      <c r="GE129" s="74">
        <v>0.56578947368421051</v>
      </c>
      <c r="GF129" s="74">
        <v>0.53409090909090906</v>
      </c>
      <c r="GG129" s="74">
        <v>0.68421052631578949</v>
      </c>
      <c r="GH129" s="74">
        <v>0.71666666666666667</v>
      </c>
      <c r="GJ129" s="14">
        <v>41</v>
      </c>
      <c r="GK129" s="15" t="s">
        <v>108</v>
      </c>
      <c r="GL129" s="74">
        <v>0.44444444444444442</v>
      </c>
      <c r="GM129" s="74">
        <v>0.40476190476190477</v>
      </c>
      <c r="GN129" s="74">
        <v>0.3867924528301887</v>
      </c>
      <c r="GO129" s="74">
        <v>0.40853658536585363</v>
      </c>
      <c r="GP129" s="74">
        <v>0.41176470588235292</v>
      </c>
      <c r="GQ129" s="74">
        <v>0.39215686274509803</v>
      </c>
      <c r="GR129" s="74">
        <v>0.32941176470588235</v>
      </c>
      <c r="GS129" s="74">
        <v>0.42523364485981308</v>
      </c>
      <c r="GT129" s="74">
        <v>0.36799999999999999</v>
      </c>
      <c r="GU129" s="74">
        <v>0.35740072202166068</v>
      </c>
    </row>
    <row r="130" spans="153:203" x14ac:dyDescent="0.25">
      <c r="EW130" s="14">
        <v>43</v>
      </c>
      <c r="EX130" s="15" t="s">
        <v>110</v>
      </c>
      <c r="EY130" s="74">
        <v>2.9823720509133515E-2</v>
      </c>
      <c r="EZ130" s="74">
        <v>2.9971304070570731E-2</v>
      </c>
      <c r="FA130" s="74">
        <v>2.9634300126103404E-2</v>
      </c>
      <c r="FB130" s="74">
        <v>2.6426457608639219E-2</v>
      </c>
      <c r="FC130" s="74">
        <v>2.2733013387218996E-2</v>
      </c>
      <c r="FD130" s="74">
        <v>2.0837380998639986E-2</v>
      </c>
      <c r="FE130" s="74">
        <v>1.9622022948606693E-2</v>
      </c>
      <c r="FF130" s="74">
        <v>2.4111615712346084E-2</v>
      </c>
      <c r="FG130" s="74">
        <v>1.9507515190278223E-2</v>
      </c>
      <c r="FH130" s="74">
        <v>1.8564798286326314E-2</v>
      </c>
      <c r="FJ130" s="14">
        <v>43</v>
      </c>
      <c r="FK130" s="15" t="s">
        <v>110</v>
      </c>
      <c r="FL130" s="74">
        <v>0.18253968253968253</v>
      </c>
      <c r="FM130" s="74">
        <v>0.16028708133971292</v>
      </c>
      <c r="FN130" s="74">
        <v>0.16582684379294549</v>
      </c>
      <c r="FO130" s="74">
        <v>0.15008880994671403</v>
      </c>
      <c r="FP130" s="74">
        <v>0.1375952582557155</v>
      </c>
      <c r="FQ130" s="74">
        <v>0.10088070456365092</v>
      </c>
      <c r="FR130" s="74">
        <v>0.10397111913357401</v>
      </c>
      <c r="FS130" s="74">
        <v>0.11159811193526635</v>
      </c>
      <c r="FT130" s="74">
        <v>0.11475409836065574</v>
      </c>
      <c r="FU130" s="74">
        <v>0.10792305184219107</v>
      </c>
      <c r="FW130" s="14">
        <v>43</v>
      </c>
      <c r="FX130" s="15" t="s">
        <v>110</v>
      </c>
      <c r="FY130" s="74">
        <v>0.36772486772486773</v>
      </c>
      <c r="FZ130" s="74">
        <v>0.3931203931203931</v>
      </c>
      <c r="GA130" s="74">
        <v>0.3493975903614458</v>
      </c>
      <c r="GB130" s="74">
        <v>0.2834890965732087</v>
      </c>
      <c r="GC130" s="74">
        <v>0.26905829596412556</v>
      </c>
      <c r="GD130" s="74">
        <v>0.25</v>
      </c>
      <c r="GE130" s="74">
        <v>0.21635220125786164</v>
      </c>
      <c r="GF130" s="74">
        <v>0.19259259259259259</v>
      </c>
      <c r="GG130" s="74">
        <v>0.19640387275242047</v>
      </c>
      <c r="GH130" s="74">
        <v>0.21130952380952381</v>
      </c>
      <c r="GJ130" s="14">
        <v>43</v>
      </c>
      <c r="GK130" s="15" t="s">
        <v>110</v>
      </c>
      <c r="GL130" s="74">
        <v>0.23510466988727857</v>
      </c>
      <c r="GM130" s="74">
        <v>0.24846625766871167</v>
      </c>
      <c r="GN130" s="74">
        <v>0.3065068493150685</v>
      </c>
      <c r="GO130" s="74">
        <v>0.30141843971631205</v>
      </c>
      <c r="GP130" s="74">
        <v>0.26923076923076922</v>
      </c>
      <c r="GQ130" s="74">
        <v>0.24190064794816415</v>
      </c>
      <c r="GR130" s="74">
        <v>0.2456445993031359</v>
      </c>
      <c r="GS130" s="74">
        <v>0.2391653290529695</v>
      </c>
      <c r="GT130" s="74">
        <v>0.25483870967741934</v>
      </c>
      <c r="GU130" s="74">
        <v>0.26240000000000002</v>
      </c>
    </row>
    <row r="131" spans="153:203" x14ac:dyDescent="0.25">
      <c r="EW131" s="14">
        <v>45</v>
      </c>
      <c r="EX131" s="15" t="s">
        <v>111</v>
      </c>
      <c r="EY131" s="74">
        <v>2.1974874166223349E-2</v>
      </c>
      <c r="EZ131" s="74">
        <v>2.4420612925252039E-2</v>
      </c>
      <c r="FA131" s="74">
        <v>2.5904047257922887E-2</v>
      </c>
      <c r="FB131" s="74">
        <v>2.4746817984789376E-2</v>
      </c>
      <c r="FC131" s="74">
        <v>2.6843530473686275E-2</v>
      </c>
      <c r="FD131" s="74">
        <v>2.7360784162389535E-2</v>
      </c>
      <c r="FE131" s="74">
        <v>2.3033855634464358E-2</v>
      </c>
      <c r="FF131" s="74">
        <v>2.3555683619075063E-2</v>
      </c>
      <c r="FG131" s="74">
        <v>2.3505920269039447E-2</v>
      </c>
      <c r="FH131" s="74">
        <v>2.6111804506339091E-2</v>
      </c>
      <c r="FJ131" s="14">
        <v>45</v>
      </c>
      <c r="FK131" s="15" t="s">
        <v>111</v>
      </c>
      <c r="FL131" s="74">
        <v>0.32437619961612285</v>
      </c>
      <c r="FM131" s="74">
        <v>0.19214876033057851</v>
      </c>
      <c r="FN131" s="74">
        <v>0.2526427061310782</v>
      </c>
      <c r="FO131" s="74">
        <v>0.21584158415841584</v>
      </c>
      <c r="FP131" s="74">
        <v>0.22259507829977629</v>
      </c>
      <c r="FQ131" s="74">
        <v>0.23576423576423577</v>
      </c>
      <c r="FR131" s="74">
        <v>0.19384057971014493</v>
      </c>
      <c r="FS131" s="74">
        <v>0.18124507486209615</v>
      </c>
      <c r="FT131" s="74">
        <v>0.17467248908296942</v>
      </c>
      <c r="FU131" s="74">
        <v>0.18952618453865336</v>
      </c>
      <c r="FW131" s="14">
        <v>45</v>
      </c>
      <c r="FX131" s="15" t="s">
        <v>111</v>
      </c>
      <c r="FY131" s="74">
        <v>0.74</v>
      </c>
      <c r="FZ131" s="74">
        <v>0.62773722627737227</v>
      </c>
      <c r="GA131" s="74">
        <v>0.59863945578231292</v>
      </c>
      <c r="GB131" s="74">
        <v>0.49729729729729732</v>
      </c>
      <c r="GC131" s="74">
        <v>0.50955414012738853</v>
      </c>
      <c r="GD131" s="74">
        <v>0.61212121212121207</v>
      </c>
      <c r="GE131" s="74">
        <v>0.66666666666666663</v>
      </c>
      <c r="GF131" s="74">
        <v>0.86</v>
      </c>
      <c r="GG131" s="74">
        <v>0.81538461538461537</v>
      </c>
      <c r="GH131" s="74">
        <v>0.71052631578947367</v>
      </c>
      <c r="GJ131" s="14">
        <v>45</v>
      </c>
      <c r="GK131" s="15" t="s">
        <v>111</v>
      </c>
      <c r="GL131" s="74">
        <v>0.34278350515463918</v>
      </c>
      <c r="GM131" s="74">
        <v>0.33121019108280253</v>
      </c>
      <c r="GN131" s="74">
        <v>0.32288401253918497</v>
      </c>
      <c r="GO131" s="74">
        <v>0.35584415584415585</v>
      </c>
      <c r="GP131" s="74">
        <v>0.33691756272401435</v>
      </c>
      <c r="GQ131" s="74">
        <v>0.40266666666666667</v>
      </c>
      <c r="GR131" s="74">
        <v>0.33870967741935482</v>
      </c>
      <c r="GS131" s="74">
        <v>0.3037190082644628</v>
      </c>
      <c r="GT131" s="74">
        <v>0.30672268907563027</v>
      </c>
      <c r="GU131" s="74">
        <v>0.27824620573355818</v>
      </c>
    </row>
    <row r="132" spans="153:203" x14ac:dyDescent="0.25">
      <c r="EW132" s="14">
        <v>47</v>
      </c>
      <c r="EX132" s="15" t="s">
        <v>112</v>
      </c>
      <c r="EY132" s="74">
        <v>3.2241593114012694E-2</v>
      </c>
      <c r="EZ132" s="74">
        <v>3.6137527432333574E-2</v>
      </c>
      <c r="FA132" s="74">
        <v>3.6210706393898354E-2</v>
      </c>
      <c r="FB132" s="74">
        <v>3.3864961708705121E-2</v>
      </c>
      <c r="FC132" s="74">
        <v>3.1794454613246557E-2</v>
      </c>
      <c r="FD132" s="74">
        <v>3.6137440758293837E-2</v>
      </c>
      <c r="FE132" s="74">
        <v>3.8980607966457026E-2</v>
      </c>
      <c r="FF132" s="74">
        <v>3.7905773237448752E-2</v>
      </c>
      <c r="FG132" s="74">
        <v>4.0223689529712975E-2</v>
      </c>
      <c r="FH132" s="74">
        <v>3.8684587569079623E-2</v>
      </c>
      <c r="FJ132" s="14">
        <v>47</v>
      </c>
      <c r="FK132" s="15" t="s">
        <v>112</v>
      </c>
      <c r="FL132" s="74">
        <v>0.27327935222672067</v>
      </c>
      <c r="FM132" s="74">
        <v>0.26349892008639308</v>
      </c>
      <c r="FN132" s="74">
        <v>0.32</v>
      </c>
      <c r="FO132" s="74">
        <v>0.25703564727954969</v>
      </c>
      <c r="FP132" s="74">
        <v>0.29878048780487804</v>
      </c>
      <c r="FQ132" s="74">
        <v>0.27289719626168224</v>
      </c>
      <c r="FR132" s="74">
        <v>0.26071428571428573</v>
      </c>
      <c r="FS132" s="74">
        <v>0.28952042628774421</v>
      </c>
      <c r="FT132" s="74">
        <v>0.28120300751879701</v>
      </c>
      <c r="FU132" s="74">
        <v>0.28520499108734404</v>
      </c>
      <c r="FW132" s="14">
        <v>47</v>
      </c>
      <c r="FX132" s="15" t="s">
        <v>112</v>
      </c>
      <c r="FY132" s="74">
        <v>0.61688311688311692</v>
      </c>
      <c r="FZ132" s="74">
        <v>0.58823529411764708</v>
      </c>
      <c r="GA132" s="74">
        <v>0.62658227848101267</v>
      </c>
      <c r="GB132" s="74">
        <v>0.61349693251533743</v>
      </c>
      <c r="GC132" s="74">
        <v>0.5641025641025641</v>
      </c>
      <c r="GD132" s="74">
        <v>0.67826086956521736</v>
      </c>
      <c r="GE132" s="74">
        <v>0.56842105263157894</v>
      </c>
      <c r="GF132" s="74">
        <v>0.59541984732824427</v>
      </c>
      <c r="GG132" s="74">
        <v>0.45789473684210524</v>
      </c>
      <c r="GH132" s="74">
        <v>0.55217391304347829</v>
      </c>
      <c r="GJ132" s="14">
        <v>47</v>
      </c>
      <c r="GK132" s="15" t="s">
        <v>112</v>
      </c>
      <c r="GL132" s="74">
        <v>0.42424242424242425</v>
      </c>
      <c r="GM132" s="74">
        <v>0.53237410071942448</v>
      </c>
      <c r="GN132" s="74">
        <v>0.49019607843137253</v>
      </c>
      <c r="GO132" s="74">
        <v>0.3364485981308411</v>
      </c>
      <c r="GP132" s="74">
        <v>0.39047619047619048</v>
      </c>
      <c r="GQ132" s="74">
        <v>0.36324786324786323</v>
      </c>
      <c r="GR132" s="74">
        <v>0.33566433566433568</v>
      </c>
      <c r="GS132" s="74">
        <v>0.40079365079365081</v>
      </c>
      <c r="GT132" s="74">
        <v>0.44855967078189302</v>
      </c>
      <c r="GU132" s="74">
        <v>0.48148148148148145</v>
      </c>
    </row>
    <row r="133" spans="153:203" x14ac:dyDescent="0.25">
      <c r="EW133" s="14">
        <v>49</v>
      </c>
      <c r="EX133" s="15" t="s">
        <v>21</v>
      </c>
      <c r="EY133" s="74">
        <v>9.6617426778343434E-3</v>
      </c>
      <c r="EZ133" s="74">
        <v>8.1120497253272077E-3</v>
      </c>
      <c r="FA133" s="74">
        <v>7.6923778430335417E-3</v>
      </c>
      <c r="FB133" s="74">
        <v>8.7097400165169168E-3</v>
      </c>
      <c r="FC133" s="74">
        <v>7.8422743475773452E-3</v>
      </c>
      <c r="FD133" s="74">
        <v>7.3252938586091257E-3</v>
      </c>
      <c r="FE133" s="74">
        <v>7.1755259680861879E-3</v>
      </c>
      <c r="FF133" s="74">
        <v>7.0374699860988243E-3</v>
      </c>
      <c r="FG133" s="74">
        <v>6.3644016292264197E-3</v>
      </c>
      <c r="FH133" s="74">
        <v>5.9933953289856802E-3</v>
      </c>
      <c r="FJ133" s="14">
        <v>49</v>
      </c>
      <c r="FK133" s="15" t="s">
        <v>21</v>
      </c>
      <c r="FL133" s="74">
        <v>5.901690670006262E-2</v>
      </c>
      <c r="FM133" s="74">
        <v>6.291669859759369E-2</v>
      </c>
      <c r="FN133" s="74">
        <v>5.3442800712570675E-2</v>
      </c>
      <c r="FO133" s="74">
        <v>5.5833395536314098E-2</v>
      </c>
      <c r="FP133" s="74">
        <v>5.1517135996507313E-2</v>
      </c>
      <c r="FQ133" s="74">
        <v>5.6897625804665328E-2</v>
      </c>
      <c r="FR133" s="74">
        <v>4.5255849832861919E-2</v>
      </c>
      <c r="FS133" s="74">
        <v>4.3070716658756523E-2</v>
      </c>
      <c r="FT133" s="74">
        <v>4.5203607543044547E-2</v>
      </c>
      <c r="FU133" s="74">
        <v>4.5463689398511364E-2</v>
      </c>
      <c r="FW133" s="14">
        <v>49</v>
      </c>
      <c r="FX133" s="15" t="s">
        <v>21</v>
      </c>
      <c r="FY133" s="74">
        <v>0.13366583541147131</v>
      </c>
      <c r="FZ133" s="74">
        <v>0.11428571428571428</v>
      </c>
      <c r="GA133" s="74">
        <v>0.13786591123701605</v>
      </c>
      <c r="GB133" s="74">
        <v>0.15705855651384476</v>
      </c>
      <c r="GC133" s="74">
        <v>0.12415349887133183</v>
      </c>
      <c r="GD133" s="74">
        <v>0.11350884764782046</v>
      </c>
      <c r="GE133" s="74">
        <v>0.10159770585825481</v>
      </c>
      <c r="GF133" s="74">
        <v>0.12260928961748634</v>
      </c>
      <c r="GG133" s="74">
        <v>0.12406382285900358</v>
      </c>
      <c r="GH133" s="74">
        <v>0.13016845329249618</v>
      </c>
      <c r="GJ133" s="14">
        <v>49</v>
      </c>
      <c r="GK133" s="15" t="s">
        <v>21</v>
      </c>
      <c r="GL133" s="74">
        <v>0.10460438086723291</v>
      </c>
      <c r="GM133" s="74">
        <v>0.10652680652680653</v>
      </c>
      <c r="GN133" s="74">
        <v>0.10201149425287356</v>
      </c>
      <c r="GO133" s="74">
        <v>0.10059317844784973</v>
      </c>
      <c r="GP133" s="74">
        <v>9.6100628930817611E-2</v>
      </c>
      <c r="GQ133" s="74">
        <v>9.4197437829691033E-2</v>
      </c>
      <c r="GR133" s="74">
        <v>7.5523202911737947E-2</v>
      </c>
      <c r="GS133" s="74">
        <v>8.9872862779482685E-2</v>
      </c>
      <c r="GT133" s="74">
        <v>9.4961642131453458E-2</v>
      </c>
      <c r="GU133" s="74">
        <v>8.3785412899336956E-2</v>
      </c>
    </row>
    <row r="134" spans="153:203" x14ac:dyDescent="0.25">
      <c r="EW134" s="14">
        <v>51</v>
      </c>
      <c r="EX134" s="15" t="s">
        <v>113</v>
      </c>
      <c r="EY134" s="74">
        <v>3.1697826705893516E-2</v>
      </c>
      <c r="EZ134" s="74">
        <v>3.2589243665818966E-2</v>
      </c>
      <c r="FA134" s="74">
        <v>3.625487174839119E-2</v>
      </c>
      <c r="FB134" s="74">
        <v>3.8339813726376709E-2</v>
      </c>
      <c r="FC134" s="74">
        <v>3.4655642536722667E-2</v>
      </c>
      <c r="FD134" s="74">
        <v>3.728231542801079E-2</v>
      </c>
      <c r="FE134" s="74">
        <v>3.4712021646695013E-2</v>
      </c>
      <c r="FF134" s="74">
        <v>3.4211644708882279E-2</v>
      </c>
      <c r="FG134" s="74">
        <v>2.7822689302074911E-2</v>
      </c>
      <c r="FH134" s="74">
        <v>3.5263668715626008E-2</v>
      </c>
      <c r="FJ134" s="14">
        <v>51</v>
      </c>
      <c r="FK134" s="15" t="s">
        <v>113</v>
      </c>
      <c r="FL134" s="74">
        <v>0.23250807319698599</v>
      </c>
      <c r="FM134" s="74">
        <v>0.24004975124378108</v>
      </c>
      <c r="FN134" s="74">
        <v>0.26027397260273971</v>
      </c>
      <c r="FO134" s="74">
        <v>0.22319474835886213</v>
      </c>
      <c r="FP134" s="74">
        <v>0.24013921113689096</v>
      </c>
      <c r="FQ134" s="74">
        <v>0.22857142857142856</v>
      </c>
      <c r="FR134" s="74">
        <v>0.25536992840095463</v>
      </c>
      <c r="FS134" s="74">
        <v>0.25714285714285712</v>
      </c>
      <c r="FT134" s="74">
        <v>0.21313506815365552</v>
      </c>
      <c r="FU134" s="74">
        <v>0.19896193771626297</v>
      </c>
      <c r="FW134" s="14">
        <v>51</v>
      </c>
      <c r="FX134" s="15" t="s">
        <v>113</v>
      </c>
      <c r="FY134" s="74">
        <v>0.43062200956937802</v>
      </c>
      <c r="FZ134" s="74">
        <v>0.49367088607594939</v>
      </c>
      <c r="GA134" s="74">
        <v>0.61904761904761907</v>
      </c>
      <c r="GB134" s="74">
        <v>0.50196078431372548</v>
      </c>
      <c r="GC134" s="74">
        <v>0.49382716049382713</v>
      </c>
      <c r="GD134" s="74">
        <v>0.5044642857142857</v>
      </c>
      <c r="GE134" s="74">
        <v>0.4719626168224299</v>
      </c>
      <c r="GF134" s="74">
        <v>0.49090909090909091</v>
      </c>
      <c r="GG134" s="74">
        <v>0.47706422018348627</v>
      </c>
      <c r="GH134" s="74">
        <v>0.44354838709677419</v>
      </c>
      <c r="GJ134" s="14">
        <v>51</v>
      </c>
      <c r="GK134" s="15" t="s">
        <v>113</v>
      </c>
      <c r="GL134" s="74">
        <v>0.39459459459459462</v>
      </c>
      <c r="GM134" s="74">
        <v>0.40408163265306124</v>
      </c>
      <c r="GN134" s="74">
        <v>0.41350210970464135</v>
      </c>
      <c r="GO134" s="74">
        <v>0.48484848484848486</v>
      </c>
      <c r="GP134" s="74">
        <v>0.4845360824742268</v>
      </c>
      <c r="GQ134" s="74">
        <v>0.49367088607594939</v>
      </c>
      <c r="GR134" s="74">
        <v>0.48969072164948452</v>
      </c>
      <c r="GS134" s="74">
        <v>0.42857142857142855</v>
      </c>
      <c r="GT134" s="74">
        <v>0.43103448275862066</v>
      </c>
      <c r="GU134" s="74">
        <v>0.40714285714285714</v>
      </c>
    </row>
    <row r="135" spans="153:203" x14ac:dyDescent="0.25">
      <c r="EW135" s="14">
        <v>53</v>
      </c>
      <c r="EX135" s="15" t="s">
        <v>114</v>
      </c>
      <c r="EY135" s="74">
        <v>1.6633016056148447E-2</v>
      </c>
      <c r="EZ135" s="74">
        <v>1.9843302411169921E-2</v>
      </c>
      <c r="FA135" s="74">
        <v>2.0453978548266402E-2</v>
      </c>
      <c r="FB135" s="74">
        <v>2.0570430954323777E-2</v>
      </c>
      <c r="FC135" s="74">
        <v>1.8294596540456717E-2</v>
      </c>
      <c r="FD135" s="74">
        <v>2.33482276893732E-2</v>
      </c>
      <c r="FE135" s="74">
        <v>2.3088292757513465E-2</v>
      </c>
      <c r="FF135" s="74">
        <v>1.79080310880829E-2</v>
      </c>
      <c r="FG135" s="74">
        <v>1.7979665668662676E-2</v>
      </c>
      <c r="FH135" s="74">
        <v>2.163093415007657E-2</v>
      </c>
      <c r="FJ135" s="14">
        <v>53</v>
      </c>
      <c r="FK135" s="15" t="s">
        <v>114</v>
      </c>
      <c r="FL135" s="74">
        <v>0.15346153846153845</v>
      </c>
      <c r="FM135" s="74">
        <v>0.13417431192660551</v>
      </c>
      <c r="FN135" s="74">
        <v>0.13213885778275475</v>
      </c>
      <c r="FO135" s="74">
        <v>0.1425734710087371</v>
      </c>
      <c r="FP135" s="74">
        <v>0.14872192099147946</v>
      </c>
      <c r="FQ135" s="74">
        <v>0.1591753970936127</v>
      </c>
      <c r="FR135" s="74">
        <v>0.14103730664240219</v>
      </c>
      <c r="FS135" s="74">
        <v>0.11708099438652766</v>
      </c>
      <c r="FT135" s="74">
        <v>0.11035554692053623</v>
      </c>
      <c r="FU135" s="74">
        <v>0.12482705611068409</v>
      </c>
      <c r="FW135" s="14">
        <v>53</v>
      </c>
      <c r="FX135" s="15" t="s">
        <v>114</v>
      </c>
      <c r="FY135" s="74">
        <v>0.29496402877697842</v>
      </c>
      <c r="FZ135" s="74">
        <v>0.27272727272727271</v>
      </c>
      <c r="GA135" s="74">
        <v>0.32734530938123751</v>
      </c>
      <c r="GB135" s="74">
        <v>0.38188976377952755</v>
      </c>
      <c r="GC135" s="74">
        <v>0.39238410596026491</v>
      </c>
      <c r="GD135" s="74">
        <v>0.29118136439267889</v>
      </c>
      <c r="GE135" s="74">
        <v>0.32187500000000002</v>
      </c>
      <c r="GF135" s="74">
        <v>0.32808398950131235</v>
      </c>
      <c r="GG135" s="74">
        <v>0.23688046647230321</v>
      </c>
      <c r="GH135" s="74">
        <v>0.24820574162679426</v>
      </c>
      <c r="GJ135" s="14">
        <v>53</v>
      </c>
      <c r="GK135" s="15" t="s">
        <v>114</v>
      </c>
      <c r="GL135" s="74">
        <v>0.1955420466058764</v>
      </c>
      <c r="GM135" s="74">
        <v>0.20863970588235295</v>
      </c>
      <c r="GN135" s="74">
        <v>0.24424424424424424</v>
      </c>
      <c r="GO135" s="74">
        <v>0.28048780487804881</v>
      </c>
      <c r="GP135" s="74">
        <v>0.30165912518853694</v>
      </c>
      <c r="GQ135" s="74">
        <v>0.3364485981308411</v>
      </c>
      <c r="GR135" s="74">
        <v>0.21907600596125187</v>
      </c>
      <c r="GS135" s="74">
        <v>0.26586826347305387</v>
      </c>
      <c r="GT135" s="74">
        <v>0.26799242424242425</v>
      </c>
      <c r="GU135" s="74">
        <v>0.23720259552992068</v>
      </c>
    </row>
    <row r="136" spans="153:203" x14ac:dyDescent="0.25">
      <c r="EW136" s="14">
        <v>55</v>
      </c>
      <c r="EX136" s="15" t="s">
        <v>115</v>
      </c>
      <c r="EY136" s="74">
        <v>8.573655494933749E-2</v>
      </c>
      <c r="EZ136" s="74">
        <v>7.3692551505546752E-2</v>
      </c>
      <c r="FA136" s="74">
        <v>6.5561416729464958E-2</v>
      </c>
      <c r="FB136" s="74">
        <v>8.4006462035541199E-2</v>
      </c>
      <c r="FC136" s="74">
        <v>6.3542494042891182E-2</v>
      </c>
      <c r="FD136" s="74">
        <v>7.5364667747163702E-2</v>
      </c>
      <c r="FE136" s="74">
        <v>8.0948487326246932E-2</v>
      </c>
      <c r="FF136" s="74">
        <v>6.5108514190317199E-2</v>
      </c>
      <c r="FG136" s="74">
        <v>6.8825910931174086E-2</v>
      </c>
      <c r="FH136" s="74">
        <v>8.5836909871244635E-2</v>
      </c>
      <c r="FJ136" s="14">
        <v>55</v>
      </c>
      <c r="FK136" s="15" t="s">
        <v>115</v>
      </c>
      <c r="FL136" s="74">
        <v>0.47191011235955055</v>
      </c>
      <c r="FM136" s="74">
        <v>0.5</v>
      </c>
      <c r="FN136" s="74">
        <v>0.40677966101694918</v>
      </c>
      <c r="FO136" s="74">
        <v>0.45</v>
      </c>
      <c r="FP136" s="74">
        <v>0.56122448979591832</v>
      </c>
      <c r="FQ136" s="74">
        <v>0.51724137931034486</v>
      </c>
      <c r="FR136" s="74">
        <v>0.46153846153846156</v>
      </c>
      <c r="FS136" s="74">
        <v>0.41176470588235292</v>
      </c>
      <c r="FT136" s="74">
        <v>0.38750000000000001</v>
      </c>
      <c r="FU136" s="74">
        <v>0.46728971962616822</v>
      </c>
      <c r="FW136" s="14">
        <v>55</v>
      </c>
      <c r="FX136" s="15" t="s">
        <v>115</v>
      </c>
      <c r="FY136" s="74">
        <v>0.77777777777777779</v>
      </c>
      <c r="FZ136" s="74">
        <v>1</v>
      </c>
      <c r="GA136" s="74">
        <v>0.8</v>
      </c>
      <c r="GB136" s="74">
        <v>0.90909090909090906</v>
      </c>
      <c r="GC136" s="74">
        <v>1.2857142857142858</v>
      </c>
      <c r="GD136" s="74">
        <v>1.1428571428571428</v>
      </c>
      <c r="GE136" s="74">
        <v>0.88235294117647056</v>
      </c>
      <c r="GF136" s="74">
        <v>1.0666666666666667</v>
      </c>
      <c r="GG136" s="74">
        <v>1</v>
      </c>
      <c r="GH136" s="74">
        <v>0.86206896551724133</v>
      </c>
      <c r="GJ136" s="14">
        <v>55</v>
      </c>
      <c r="GK136" s="15" t="s">
        <v>115</v>
      </c>
      <c r="GL136" s="74">
        <v>0.65853658536585369</v>
      </c>
      <c r="GM136" s="74">
        <v>0.55555555555555558</v>
      </c>
      <c r="GN136" s="74">
        <v>0.53703703703703709</v>
      </c>
      <c r="GO136" s="74">
        <v>0.69565217391304346</v>
      </c>
      <c r="GP136" s="74">
        <v>0.69047619047619047</v>
      </c>
      <c r="GQ136" s="74">
        <v>0.66666666666666663</v>
      </c>
      <c r="GR136" s="74">
        <v>0.65789473684210531</v>
      </c>
      <c r="GS136" s="74">
        <v>0.52173913043478259</v>
      </c>
      <c r="GT136" s="74">
        <v>0.59375</v>
      </c>
      <c r="GU136" s="74">
        <v>0.64</v>
      </c>
    </row>
    <row r="137" spans="153:203" x14ac:dyDescent="0.25">
      <c r="EW137" s="14">
        <v>57</v>
      </c>
      <c r="EX137" s="15" t="s">
        <v>116</v>
      </c>
      <c r="EY137" s="74">
        <v>1.2603571011786673E-2</v>
      </c>
      <c r="EZ137" s="74">
        <v>1.2092600296026856E-2</v>
      </c>
      <c r="FA137" s="74">
        <v>1.1762021127898906E-2</v>
      </c>
      <c r="FB137" s="74">
        <v>1.0332819546726038E-2</v>
      </c>
      <c r="FC137" s="74">
        <v>1.3636278844180798E-2</v>
      </c>
      <c r="FD137" s="74">
        <v>1.326492073288687E-2</v>
      </c>
      <c r="FE137" s="74">
        <v>1.2589911906536516E-2</v>
      </c>
      <c r="FF137" s="74">
        <v>1.1532399299474605E-2</v>
      </c>
      <c r="FG137" s="74">
        <v>1.1117433732790909E-2</v>
      </c>
      <c r="FH137" s="74">
        <v>1.1340877434456158E-2</v>
      </c>
      <c r="FJ137" s="14">
        <v>57</v>
      </c>
      <c r="FK137" s="15" t="s">
        <v>116</v>
      </c>
      <c r="FL137" s="74">
        <v>0.12384187770228536</v>
      </c>
      <c r="FM137" s="74">
        <v>0.10624470189319017</v>
      </c>
      <c r="FN137" s="74">
        <v>0.1177509567265234</v>
      </c>
      <c r="FO137" s="74">
        <v>0.10060536177572788</v>
      </c>
      <c r="FP137" s="74">
        <v>0.10391644908616188</v>
      </c>
      <c r="FQ137" s="74">
        <v>0.11892497200447928</v>
      </c>
      <c r="FR137" s="74">
        <v>9.4056172436316129E-2</v>
      </c>
      <c r="FS137" s="74">
        <v>9.3335857629685728E-2</v>
      </c>
      <c r="FT137" s="74">
        <v>0.10771899392888118</v>
      </c>
      <c r="FU137" s="74">
        <v>9.8149271844660199E-2</v>
      </c>
      <c r="FW137" s="14">
        <v>57</v>
      </c>
      <c r="FX137" s="15" t="s">
        <v>116</v>
      </c>
      <c r="FY137" s="74">
        <v>0.26629422718808193</v>
      </c>
      <c r="FZ137" s="74">
        <v>0.24054982817869416</v>
      </c>
      <c r="GA137" s="74">
        <v>0.28970331588132636</v>
      </c>
      <c r="GB137" s="74">
        <v>0.26217228464419473</v>
      </c>
      <c r="GC137" s="74">
        <v>0.24024024024024024</v>
      </c>
      <c r="GD137" s="74">
        <v>0.24468085106382978</v>
      </c>
      <c r="GE137" s="74">
        <v>0.22968580715059589</v>
      </c>
      <c r="GF137" s="74">
        <v>0.21305530371713507</v>
      </c>
      <c r="GG137" s="74">
        <v>0.22213181448331978</v>
      </c>
      <c r="GH137" s="74">
        <v>0.2122356495468278</v>
      </c>
      <c r="GJ137" s="14">
        <v>57</v>
      </c>
      <c r="GK137" s="15" t="s">
        <v>116</v>
      </c>
      <c r="GL137" s="74">
        <v>0.1998320738874895</v>
      </c>
      <c r="GM137" s="74">
        <v>0.20385232744783308</v>
      </c>
      <c r="GN137" s="74">
        <v>0.18253968253968253</v>
      </c>
      <c r="GO137" s="74">
        <v>0.18248847926267281</v>
      </c>
      <c r="GP137" s="74">
        <v>0.18887015177065766</v>
      </c>
      <c r="GQ137" s="74">
        <v>0.2244062244062244</v>
      </c>
      <c r="GR137" s="74">
        <v>0.19550748752079866</v>
      </c>
      <c r="GS137" s="74">
        <v>0.18713872832369943</v>
      </c>
      <c r="GT137" s="74">
        <v>0.18535127055306427</v>
      </c>
      <c r="GU137" s="74">
        <v>0.18685121107266436</v>
      </c>
    </row>
    <row r="138" spans="153:203" x14ac:dyDescent="0.25">
      <c r="EW138" s="14">
        <v>1049</v>
      </c>
      <c r="EX138" s="15" t="s">
        <v>118</v>
      </c>
      <c r="EY138" s="73">
        <v>3.189472931792768E-3</v>
      </c>
      <c r="EZ138" s="73">
        <v>3.2712256926943975E-3</v>
      </c>
      <c r="FA138" s="73">
        <v>3.0786093454354896E-3</v>
      </c>
      <c r="FB138" s="73">
        <v>3.2256450694561904E-3</v>
      </c>
      <c r="FC138" s="73">
        <v>3.0717450147504585E-3</v>
      </c>
      <c r="FD138" s="73">
        <v>3.1690738394962209E-3</v>
      </c>
      <c r="FE138" s="73">
        <v>3.4462659918251706E-3</v>
      </c>
      <c r="FF138" s="73">
        <v>3.6338294231807169E-3</v>
      </c>
      <c r="FG138" s="73">
        <v>3.0311613149868427E-3</v>
      </c>
      <c r="FH138" s="73">
        <v>2.8719763644929363E-3</v>
      </c>
      <c r="FJ138" s="14">
        <v>1049</v>
      </c>
      <c r="FK138" s="15" t="s">
        <v>118</v>
      </c>
      <c r="FL138" s="73">
        <v>2.2597234520809209E-2</v>
      </c>
      <c r="FM138" s="73">
        <v>2.5329451167174378E-2</v>
      </c>
      <c r="FN138" s="73">
        <v>2.8477416509777982E-2</v>
      </c>
      <c r="FO138" s="73">
        <v>2.6962519135487483E-2</v>
      </c>
      <c r="FP138" s="73">
        <v>2.5494800402549481E-2</v>
      </c>
      <c r="FQ138" s="73">
        <v>2.7069334711659159E-2</v>
      </c>
      <c r="FR138" s="73">
        <v>2.7488242897610076E-2</v>
      </c>
      <c r="FS138" s="73">
        <v>2.4113916179579656E-2</v>
      </c>
      <c r="FT138" s="73">
        <v>2.4981306505336143E-2</v>
      </c>
      <c r="FU138" s="73">
        <v>2.4826492575735732E-2</v>
      </c>
      <c r="FW138" s="14">
        <v>1049</v>
      </c>
      <c r="FX138" s="15" t="s">
        <v>118</v>
      </c>
      <c r="FY138" s="73">
        <v>6.398423727055895E-2</v>
      </c>
      <c r="FZ138" s="73">
        <v>6.6202090592334492E-2</v>
      </c>
      <c r="GA138" s="73">
        <v>6.8497474747474751E-2</v>
      </c>
      <c r="GB138" s="73">
        <v>7.0144628099173559E-2</v>
      </c>
      <c r="GC138" s="73">
        <v>6.2902282036278526E-2</v>
      </c>
      <c r="GD138" s="73">
        <v>7.1160066439374073E-2</v>
      </c>
      <c r="GE138" s="73">
        <v>5.1824518245182451E-2</v>
      </c>
      <c r="GF138" s="73">
        <v>6.3287514318442151E-2</v>
      </c>
      <c r="GG138" s="73">
        <v>5.8326078845914689E-2</v>
      </c>
      <c r="GH138" s="73">
        <v>6.6317523831940686E-2</v>
      </c>
      <c r="GJ138" s="14">
        <v>1049</v>
      </c>
      <c r="GK138" s="15" t="s">
        <v>118</v>
      </c>
      <c r="GL138" s="73">
        <v>4.4179267626161416E-2</v>
      </c>
      <c r="GM138" s="73">
        <v>4.6033530017795261E-2</v>
      </c>
      <c r="GN138" s="73">
        <v>4.4006664706458885E-2</v>
      </c>
      <c r="GO138" s="73">
        <v>4.8816194658993388E-2</v>
      </c>
      <c r="GP138" s="73">
        <v>3.8371548900327561E-2</v>
      </c>
      <c r="GQ138" s="73">
        <v>4.2556468172484596E-2</v>
      </c>
      <c r="GR138" s="73">
        <v>4.8273230299561154E-2</v>
      </c>
      <c r="GS138" s="73">
        <v>4.5263297754550687E-2</v>
      </c>
      <c r="GT138" s="73">
        <v>4.8849616538846286E-2</v>
      </c>
      <c r="GU138" s="73">
        <v>4.624547471680486E-2</v>
      </c>
    </row>
    <row r="139" spans="153:203" x14ac:dyDescent="0.25">
      <c r="EW139" s="14">
        <v>1000</v>
      </c>
      <c r="EX139" s="15" t="s">
        <v>19</v>
      </c>
      <c r="EY139" s="73">
        <v>8.6686991245953874E-4</v>
      </c>
      <c r="EZ139" s="73">
        <v>9.5171487114831775E-4</v>
      </c>
      <c r="FA139" s="73">
        <v>9.8940166964989738E-4</v>
      </c>
      <c r="FB139" s="73">
        <v>1.021363708444267E-3</v>
      </c>
      <c r="FC139" s="73">
        <v>1.0052063594774108E-3</v>
      </c>
      <c r="FD139" s="73">
        <v>9.982790072084846E-4</v>
      </c>
      <c r="FE139" s="73">
        <v>1.0259272407982928E-3</v>
      </c>
      <c r="FF139" s="73">
        <v>1.0335773727346551E-3</v>
      </c>
      <c r="FG139" s="73">
        <v>1.1229117864122666E-3</v>
      </c>
      <c r="FH139" s="73">
        <v>1.1134718982449829E-3</v>
      </c>
      <c r="FJ139" s="14">
        <v>1000</v>
      </c>
      <c r="FK139" s="15" t="s">
        <v>19</v>
      </c>
      <c r="FL139" s="73">
        <v>3.4182193452325146E-3</v>
      </c>
      <c r="FM139" s="73">
        <v>3.2969040546249021E-3</v>
      </c>
      <c r="FN139" s="73">
        <v>2.7047513320080587E-3</v>
      </c>
      <c r="FO139" s="73">
        <v>3.5140005143569257E-3</v>
      </c>
      <c r="FP139" s="73">
        <v>3.1790829949683965E-3</v>
      </c>
      <c r="FQ139" s="73">
        <v>2.837044883173977E-3</v>
      </c>
      <c r="FR139" s="73">
        <v>2.9051806904104721E-3</v>
      </c>
      <c r="FS139" s="73">
        <v>2.8748856264256676E-3</v>
      </c>
      <c r="FT139" s="73">
        <v>2.8515682412868335E-3</v>
      </c>
      <c r="FU139" s="73">
        <v>3.4492293294386229E-3</v>
      </c>
      <c r="FW139" s="14">
        <v>1000</v>
      </c>
      <c r="FX139" s="15" t="s">
        <v>19</v>
      </c>
      <c r="FY139" s="73">
        <v>8.2461389121420963E-3</v>
      </c>
      <c r="FZ139" s="73">
        <v>8.7481643394772424E-3</v>
      </c>
      <c r="GA139" s="73">
        <v>8.9784254071458205E-3</v>
      </c>
      <c r="GB139" s="73">
        <v>1.0187590187590188E-2</v>
      </c>
      <c r="GC139" s="73">
        <v>9.1838005037204445E-3</v>
      </c>
      <c r="GD139" s="73">
        <v>8.3098380801010421E-3</v>
      </c>
      <c r="GE139" s="73">
        <v>8.7403719601985164E-3</v>
      </c>
      <c r="GF139" s="73">
        <v>9.90349702278049E-3</v>
      </c>
      <c r="GG139" s="73">
        <v>9.0479626124282068E-3</v>
      </c>
      <c r="GH139" s="73">
        <v>9.860141853172041E-3</v>
      </c>
      <c r="GJ139" s="14">
        <v>1000</v>
      </c>
      <c r="GK139" s="15" t="s">
        <v>19</v>
      </c>
      <c r="GL139" s="73">
        <v>6.3116389458853783E-3</v>
      </c>
      <c r="GM139" s="73">
        <v>5.780246693788388E-3</v>
      </c>
      <c r="GN139" s="73">
        <v>5.6834501537871849E-3</v>
      </c>
      <c r="GO139" s="73">
        <v>6.2765467491485705E-3</v>
      </c>
      <c r="GP139" s="73">
        <v>6.8850572836766004E-3</v>
      </c>
      <c r="GQ139" s="73">
        <v>6.9102564102564105E-3</v>
      </c>
      <c r="GR139" s="73">
        <v>6.0216721553147537E-3</v>
      </c>
      <c r="GS139" s="73">
        <v>7.285993487929238E-3</v>
      </c>
      <c r="GT139" s="73">
        <v>7.5642495600939759E-3</v>
      </c>
      <c r="GU139" s="73">
        <v>8.7959106362960615E-3</v>
      </c>
    </row>
  </sheetData>
  <printOptions gridLines="1"/>
  <pageMargins left="0.7" right="0.7" top="0.75" bottom="0.75" header="0.3" footer="0.3"/>
  <pageSetup fitToHeight="0" orientation="landscape" r:id="rId1"/>
  <headerFooter>
    <oddHeader>&amp;LTable: ACSDT5Y2019.B08128</oddHeader>
    <oddFooter>&amp;L&amp;Bdata.census.gov&amp;B | Measuring America's People, Places, and Economy &amp;R&amp;P</oddFooter>
    <evenHeader>&amp;LTable: ACSDT5Y2019.B08128</evenHeader>
    <evenFooter>&amp;L&amp;Bdata.census.gov&amp;B | Measuring America's People, Places, and Economy &amp;R&amp;P</even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B7DEF-52A8-436D-BB9A-DDAD8E424C78}">
  <sheetPr>
    <tabColor rgb="FF92D050"/>
    <pageSetUpPr fitToPage="1"/>
  </sheetPr>
  <dimension ref="B1:CM126"/>
  <sheetViews>
    <sheetView zoomScale="70" zoomScaleNormal="70" workbookViewId="0">
      <pane xSplit="1" ySplit="2" topLeftCell="B3" activePane="bottomRight" state="frozen"/>
      <selection activeCell="B2" sqref="B2"/>
      <selection pane="topRight" activeCell="B2" sqref="B2"/>
      <selection pane="bottomLeft" activeCell="B2" sqref="B2"/>
      <selection pane="bottomRight" activeCell="B2" sqref="B2"/>
    </sheetView>
  </sheetViews>
  <sheetFormatPr defaultRowHeight="15" x14ac:dyDescent="0.25"/>
  <cols>
    <col min="1" max="1" width="2.7109375" style="1" customWidth="1"/>
    <col min="2" max="2" width="9.140625" style="1"/>
    <col min="3" max="3" width="92" style="1" bestFit="1" customWidth="1"/>
    <col min="4" max="13" width="14.42578125" style="1" customWidth="1"/>
    <col min="14" max="14" width="4.7109375" style="1" customWidth="1"/>
    <col min="15" max="15" width="9.140625" style="1"/>
    <col min="16" max="16" width="92" style="1" customWidth="1"/>
    <col min="17" max="26" width="14.42578125" style="1" customWidth="1"/>
    <col min="27" max="27" width="4.7109375" style="1" customWidth="1"/>
    <col min="28" max="28" width="9.140625" style="1"/>
    <col min="29" max="29" width="92" style="1" customWidth="1"/>
    <col min="30" max="39" width="14.42578125" style="1" customWidth="1"/>
    <col min="40" max="40" width="4.7109375" style="1" customWidth="1"/>
    <col min="41" max="41" width="9.140625" style="1"/>
    <col min="42" max="42" width="92" style="1" customWidth="1"/>
    <col min="43" max="52" width="14.42578125" style="1" customWidth="1"/>
    <col min="53" max="53" width="4.7109375" style="1" customWidth="1"/>
    <col min="54" max="54" width="9.140625" style="1"/>
    <col min="55" max="55" width="92" style="1" customWidth="1"/>
    <col min="56" max="65" width="14.42578125" style="1" customWidth="1"/>
    <col min="66" max="66" width="4.7109375" style="1" customWidth="1"/>
    <col min="67" max="67" width="9.140625" style="1"/>
    <col min="68" max="68" width="92" style="1" customWidth="1"/>
    <col min="69" max="78" width="14.42578125" style="1" customWidth="1"/>
    <col min="79" max="79" width="4.7109375" style="1" customWidth="1"/>
    <col min="80" max="80" width="9.140625" style="1"/>
    <col min="81" max="81" width="92" style="1" customWidth="1"/>
    <col min="82" max="91" width="14.42578125" style="1" customWidth="1"/>
    <col min="92" max="16384" width="9.140625" style="1"/>
  </cols>
  <sheetData>
    <row r="1" spans="2:91" s="20" customFormat="1" ht="23.25" x14ac:dyDescent="0.35">
      <c r="B1" s="53" t="str">
        <f>C4</f>
        <v>Wasatch Front</v>
      </c>
      <c r="C1" s="27"/>
      <c r="D1" s="27"/>
      <c r="E1" s="27"/>
      <c r="F1" s="27"/>
      <c r="G1" s="27"/>
      <c r="H1" s="27"/>
      <c r="I1" s="27"/>
      <c r="J1" s="27"/>
      <c r="K1" s="27"/>
      <c r="L1" s="27"/>
      <c r="M1" s="27"/>
      <c r="N1" s="27"/>
      <c r="O1" s="53" t="str">
        <f>P4</f>
        <v>Weber</v>
      </c>
      <c r="P1" s="27"/>
      <c r="Q1" s="27"/>
      <c r="R1" s="27"/>
      <c r="S1" s="27"/>
      <c r="T1" s="27"/>
      <c r="U1" s="27"/>
      <c r="V1" s="27"/>
      <c r="W1" s="27"/>
      <c r="X1" s="27"/>
      <c r="Y1" s="27"/>
      <c r="Z1" s="27"/>
      <c r="AA1" s="27"/>
      <c r="AB1" s="53" t="str">
        <f>AC4</f>
        <v>Davis</v>
      </c>
      <c r="AC1" s="27"/>
      <c r="AD1" s="27"/>
      <c r="AE1" s="27"/>
      <c r="AF1" s="27"/>
      <c r="AG1" s="27"/>
      <c r="AH1" s="27"/>
      <c r="AI1" s="27"/>
      <c r="AJ1" s="27"/>
      <c r="AK1" s="27"/>
      <c r="AL1" s="27"/>
      <c r="AM1" s="27"/>
      <c r="AN1" s="27"/>
      <c r="AO1" s="53" t="str">
        <f>AP4</f>
        <v>Salt Lake</v>
      </c>
      <c r="AP1" s="27"/>
      <c r="AQ1" s="27"/>
      <c r="AR1" s="27"/>
      <c r="AS1" s="27"/>
      <c r="AT1" s="27"/>
      <c r="AU1" s="27"/>
      <c r="AV1" s="27"/>
      <c r="AW1" s="27"/>
      <c r="AX1" s="27"/>
      <c r="AY1" s="27"/>
      <c r="AZ1" s="27"/>
      <c r="BA1" s="27"/>
      <c r="BB1" s="53" t="str">
        <f>BC4</f>
        <v>Utah</v>
      </c>
      <c r="BC1" s="27"/>
      <c r="BD1" s="27"/>
      <c r="BE1" s="27"/>
      <c r="BF1" s="27"/>
      <c r="BG1" s="27"/>
      <c r="BH1" s="27"/>
      <c r="BI1" s="27"/>
      <c r="BJ1" s="27"/>
      <c r="BK1" s="27"/>
      <c r="BL1" s="27"/>
      <c r="BM1" s="27"/>
      <c r="BN1" s="27"/>
      <c r="BO1" s="53" t="str">
        <f>BP4</f>
        <v>State of Utah</v>
      </c>
      <c r="BP1" s="27"/>
      <c r="BQ1" s="27"/>
      <c r="BR1" s="27"/>
      <c r="BS1" s="27"/>
      <c r="BT1" s="27"/>
      <c r="BU1" s="27"/>
      <c r="BV1" s="27"/>
      <c r="BW1" s="27"/>
      <c r="BX1" s="27"/>
      <c r="BY1" s="27"/>
      <c r="BZ1" s="27"/>
      <c r="CA1" s="27"/>
      <c r="CB1" s="53" t="str">
        <f>CC4</f>
        <v>United States</v>
      </c>
      <c r="CC1" s="27"/>
      <c r="CD1" s="27"/>
      <c r="CE1" s="27"/>
      <c r="CF1" s="27"/>
      <c r="CG1" s="27"/>
      <c r="CH1" s="27"/>
      <c r="CI1" s="27"/>
      <c r="CJ1" s="27"/>
      <c r="CK1" s="27"/>
      <c r="CL1" s="27"/>
      <c r="CM1" s="27"/>
    </row>
    <row r="4" spans="2:91" x14ac:dyDescent="0.25">
      <c r="B4" s="49">
        <v>101</v>
      </c>
      <c r="C4" s="57" t="str">
        <f t="shared" ref="C4" si="0">VLOOKUP(B4, lu_CoName, 2, FALSE)</f>
        <v>Wasatch Front</v>
      </c>
      <c r="D4" s="10"/>
      <c r="E4" s="10"/>
      <c r="F4" s="10"/>
      <c r="G4" s="10"/>
      <c r="H4" s="10"/>
      <c r="I4" s="29" t="s">
        <v>837</v>
      </c>
      <c r="J4" s="10"/>
      <c r="K4" s="10"/>
      <c r="L4" s="10"/>
      <c r="M4" s="10"/>
      <c r="O4" s="49">
        <v>57</v>
      </c>
      <c r="P4" s="57" t="str">
        <f t="shared" ref="P4" si="1">VLOOKUP(O4, lu_CoName, 2, FALSE)</f>
        <v>Weber</v>
      </c>
      <c r="Q4" s="10"/>
      <c r="R4" s="10"/>
      <c r="S4" s="10"/>
      <c r="T4" s="10"/>
      <c r="U4" s="10"/>
      <c r="V4" s="29" t="s">
        <v>837</v>
      </c>
      <c r="W4" s="10"/>
      <c r="X4" s="10"/>
      <c r="Y4" s="10"/>
      <c r="Z4" s="10"/>
      <c r="AB4" s="49">
        <v>11</v>
      </c>
      <c r="AC4" s="57" t="str">
        <f t="shared" ref="AC4" si="2">VLOOKUP(AB4, lu_CoName, 2, FALSE)</f>
        <v>Davis</v>
      </c>
      <c r="AD4" s="10"/>
      <c r="AE4" s="10"/>
      <c r="AF4" s="10"/>
      <c r="AG4" s="10"/>
      <c r="AH4" s="10"/>
      <c r="AI4" s="29" t="s">
        <v>837</v>
      </c>
      <c r="AJ4" s="10"/>
      <c r="AK4" s="10"/>
      <c r="AL4" s="10"/>
      <c r="AM4" s="10"/>
      <c r="AO4" s="49">
        <v>35</v>
      </c>
      <c r="AP4" s="57" t="str">
        <f t="shared" ref="AP4" si="3">VLOOKUP(AO4, lu_CoName, 2, FALSE)</f>
        <v>Salt Lake</v>
      </c>
      <c r="AQ4" s="10"/>
      <c r="AR4" s="10"/>
      <c r="AS4" s="10"/>
      <c r="AT4" s="10"/>
      <c r="AU4" s="10"/>
      <c r="AV4" s="29" t="s">
        <v>837</v>
      </c>
      <c r="AW4" s="10"/>
      <c r="AX4" s="10"/>
      <c r="AY4" s="10"/>
      <c r="AZ4" s="10"/>
      <c r="BB4" s="49">
        <v>49</v>
      </c>
      <c r="BC4" s="57" t="str">
        <f t="shared" ref="BC4" si="4">VLOOKUP(BB4, lu_CoName, 2, FALSE)</f>
        <v>Utah</v>
      </c>
      <c r="BD4" s="10"/>
      <c r="BE4" s="10"/>
      <c r="BF4" s="10"/>
      <c r="BG4" s="10"/>
      <c r="BH4" s="10"/>
      <c r="BI4" s="29" t="s">
        <v>837</v>
      </c>
      <c r="BJ4" s="10"/>
      <c r="BK4" s="10"/>
      <c r="BL4" s="10"/>
      <c r="BM4" s="10"/>
      <c r="BO4" s="49">
        <v>1049</v>
      </c>
      <c r="BP4" s="57" t="str">
        <f t="shared" ref="BP4" si="5">VLOOKUP(BO4, lu_CoName, 2, FALSE)</f>
        <v>State of Utah</v>
      </c>
      <c r="BQ4" s="10"/>
      <c r="BR4" s="10"/>
      <c r="BS4" s="10"/>
      <c r="BT4" s="10"/>
      <c r="BU4" s="10"/>
      <c r="BV4" s="29" t="s">
        <v>837</v>
      </c>
      <c r="BW4" s="10"/>
      <c r="BX4" s="10"/>
      <c r="BY4" s="10"/>
      <c r="BZ4" s="10"/>
      <c r="CB4" s="49">
        <v>1000</v>
      </c>
      <c r="CC4" s="57" t="str">
        <f t="shared" ref="CC4" si="6">VLOOKUP(CB4, lu_CoName, 2, FALSE)</f>
        <v>United States</v>
      </c>
      <c r="CD4" s="10"/>
      <c r="CE4" s="10"/>
      <c r="CF4" s="10"/>
      <c r="CG4" s="10"/>
      <c r="CH4" s="10"/>
      <c r="CI4" s="29" t="s">
        <v>837</v>
      </c>
      <c r="CJ4" s="10"/>
      <c r="CK4" s="10"/>
      <c r="CL4" s="10"/>
      <c r="CM4" s="10"/>
    </row>
    <row r="5" spans="2:91" x14ac:dyDescent="0.25">
      <c r="B5" s="10"/>
      <c r="C5" s="31"/>
      <c r="D5" s="2">
        <v>2010</v>
      </c>
      <c r="E5" s="2">
        <v>2011</v>
      </c>
      <c r="F5" s="2">
        <v>2012</v>
      </c>
      <c r="G5" s="2">
        <v>2013</v>
      </c>
      <c r="H5" s="2">
        <v>2014</v>
      </c>
      <c r="I5" s="2">
        <v>2015</v>
      </c>
      <c r="J5" s="2">
        <v>2016</v>
      </c>
      <c r="K5" s="2">
        <v>2017</v>
      </c>
      <c r="L5" s="2">
        <v>2018</v>
      </c>
      <c r="M5" s="2">
        <v>2019</v>
      </c>
      <c r="O5" s="10"/>
      <c r="P5" s="31"/>
      <c r="Q5" s="2">
        <v>2010</v>
      </c>
      <c r="R5" s="2">
        <v>2011</v>
      </c>
      <c r="S5" s="2">
        <v>2012</v>
      </c>
      <c r="T5" s="2">
        <v>2013</v>
      </c>
      <c r="U5" s="2">
        <v>2014</v>
      </c>
      <c r="V5" s="2">
        <v>2015</v>
      </c>
      <c r="W5" s="2">
        <v>2016</v>
      </c>
      <c r="X5" s="2">
        <v>2017</v>
      </c>
      <c r="Y5" s="2">
        <v>2018</v>
      </c>
      <c r="Z5" s="2">
        <v>2019</v>
      </c>
      <c r="AB5" s="10"/>
      <c r="AC5" s="31"/>
      <c r="AD5" s="2">
        <v>2010</v>
      </c>
      <c r="AE5" s="2">
        <v>2011</v>
      </c>
      <c r="AF5" s="2">
        <v>2012</v>
      </c>
      <c r="AG5" s="2">
        <v>2013</v>
      </c>
      <c r="AH5" s="2">
        <v>2014</v>
      </c>
      <c r="AI5" s="2">
        <v>2015</v>
      </c>
      <c r="AJ5" s="2">
        <v>2016</v>
      </c>
      <c r="AK5" s="2">
        <v>2017</v>
      </c>
      <c r="AL5" s="2">
        <v>2018</v>
      </c>
      <c r="AM5" s="2">
        <v>2019</v>
      </c>
      <c r="AO5" s="10"/>
      <c r="AP5" s="31"/>
      <c r="AQ5" s="2">
        <v>2010</v>
      </c>
      <c r="AR5" s="2">
        <v>2011</v>
      </c>
      <c r="AS5" s="2">
        <v>2012</v>
      </c>
      <c r="AT5" s="2">
        <v>2013</v>
      </c>
      <c r="AU5" s="2">
        <v>2014</v>
      </c>
      <c r="AV5" s="2">
        <v>2015</v>
      </c>
      <c r="AW5" s="2">
        <v>2016</v>
      </c>
      <c r="AX5" s="2">
        <v>2017</v>
      </c>
      <c r="AY5" s="2">
        <v>2018</v>
      </c>
      <c r="AZ5" s="2">
        <v>2019</v>
      </c>
      <c r="BB5" s="10"/>
      <c r="BC5" s="31"/>
      <c r="BD5" s="2">
        <v>2010</v>
      </c>
      <c r="BE5" s="2">
        <v>2011</v>
      </c>
      <c r="BF5" s="2">
        <v>2012</v>
      </c>
      <c r="BG5" s="2">
        <v>2013</v>
      </c>
      <c r="BH5" s="2">
        <v>2014</v>
      </c>
      <c r="BI5" s="2">
        <v>2015</v>
      </c>
      <c r="BJ5" s="2">
        <v>2016</v>
      </c>
      <c r="BK5" s="2">
        <v>2017</v>
      </c>
      <c r="BL5" s="2">
        <v>2018</v>
      </c>
      <c r="BM5" s="2">
        <v>2019</v>
      </c>
      <c r="BO5" s="10"/>
      <c r="BP5" s="31"/>
      <c r="BQ5" s="2">
        <v>2010</v>
      </c>
      <c r="BR5" s="2">
        <v>2011</v>
      </c>
      <c r="BS5" s="2">
        <v>2012</v>
      </c>
      <c r="BT5" s="2">
        <v>2013</v>
      </c>
      <c r="BU5" s="2">
        <v>2014</v>
      </c>
      <c r="BV5" s="2">
        <v>2015</v>
      </c>
      <c r="BW5" s="2">
        <v>2016</v>
      </c>
      <c r="BX5" s="2">
        <v>2017</v>
      </c>
      <c r="BY5" s="2">
        <v>2018</v>
      </c>
      <c r="BZ5" s="2">
        <v>2019</v>
      </c>
      <c r="CB5" s="10"/>
      <c r="CC5" s="31"/>
      <c r="CD5" s="2">
        <v>2010</v>
      </c>
      <c r="CE5" s="2">
        <v>2011</v>
      </c>
      <c r="CF5" s="2">
        <v>2012</v>
      </c>
      <c r="CG5" s="2">
        <v>2013</v>
      </c>
      <c r="CH5" s="2">
        <v>2014</v>
      </c>
      <c r="CI5" s="2">
        <v>2015</v>
      </c>
      <c r="CJ5" s="2">
        <v>2016</v>
      </c>
      <c r="CK5" s="2">
        <v>2017</v>
      </c>
      <c r="CL5" s="2">
        <v>2018</v>
      </c>
      <c r="CM5" s="2">
        <v>2019</v>
      </c>
    </row>
    <row r="6" spans="2:91" x14ac:dyDescent="0.25">
      <c r="B6" s="4">
        <v>0</v>
      </c>
      <c r="C6" s="10" t="s">
        <v>837</v>
      </c>
      <c r="D6" s="34">
        <f t="shared" ref="D6:M6" si="7">IFERROR(D24/D41, 0)</f>
        <v>4.6040702805337896E-2</v>
      </c>
      <c r="E6" s="34">
        <f t="shared" si="7"/>
        <v>4.6933978161229441E-2</v>
      </c>
      <c r="F6" s="34">
        <f t="shared" si="7"/>
        <v>4.5984965994511393E-2</v>
      </c>
      <c r="G6" s="34">
        <f t="shared" si="7"/>
        <v>4.7455799003953109E-2</v>
      </c>
      <c r="H6" s="34">
        <f t="shared" si="7"/>
        <v>4.884866795612091E-2</v>
      </c>
      <c r="I6" s="34">
        <f t="shared" si="7"/>
        <v>5.1658858698950476E-2</v>
      </c>
      <c r="J6" s="34">
        <f t="shared" si="7"/>
        <v>5.3139977130593444E-2</v>
      </c>
      <c r="K6" s="34">
        <f t="shared" si="7"/>
        <v>5.719422761961987E-2</v>
      </c>
      <c r="L6" s="34">
        <f t="shared" si="7"/>
        <v>6.0327375996327481E-2</v>
      </c>
      <c r="M6" s="34">
        <f t="shared" si="7"/>
        <v>6.3161360068041822E-2</v>
      </c>
      <c r="O6" s="60">
        <f>$B6</f>
        <v>0</v>
      </c>
      <c r="P6" s="10" t="s">
        <v>837</v>
      </c>
      <c r="Q6" s="34">
        <f t="shared" ref="Q6:Z6" si="8">IFERROR(Q24/Q41, 0)</f>
        <v>3.1489477574201577E-2</v>
      </c>
      <c r="R6" s="34">
        <f t="shared" si="8"/>
        <v>3.4236569958111231E-2</v>
      </c>
      <c r="S6" s="34">
        <f t="shared" si="8"/>
        <v>3.2300392701271288E-2</v>
      </c>
      <c r="T6" s="34">
        <f t="shared" si="8"/>
        <v>3.3006032235352326E-2</v>
      </c>
      <c r="U6" s="34">
        <f t="shared" si="8"/>
        <v>3.572294663010428E-2</v>
      </c>
      <c r="V6" s="34">
        <f t="shared" si="8"/>
        <v>4.1130466022458248E-2</v>
      </c>
      <c r="W6" s="34">
        <f t="shared" si="8"/>
        <v>4.1244982444167064E-2</v>
      </c>
      <c r="X6" s="34">
        <f t="shared" si="8"/>
        <v>4.6252189141856394E-2</v>
      </c>
      <c r="Y6" s="34">
        <f t="shared" si="8"/>
        <v>4.8962571023330473E-2</v>
      </c>
      <c r="Z6" s="34">
        <f t="shared" si="8"/>
        <v>5.4330715151115545E-2</v>
      </c>
      <c r="AB6" s="60">
        <f>$B6</f>
        <v>0</v>
      </c>
      <c r="AC6" s="10" t="s">
        <v>837</v>
      </c>
      <c r="AD6" s="34">
        <f t="shared" ref="AD6:AM6" si="9">IFERROR(AD24/AD41, 0)</f>
        <v>4.4575680975922571E-2</v>
      </c>
      <c r="AE6" s="34">
        <f t="shared" si="9"/>
        <v>4.7153855126560132E-2</v>
      </c>
      <c r="AF6" s="34">
        <f t="shared" si="9"/>
        <v>4.5106260975522346E-2</v>
      </c>
      <c r="AG6" s="34">
        <f t="shared" si="9"/>
        <v>4.7290962297923116E-2</v>
      </c>
      <c r="AH6" s="34">
        <f t="shared" si="9"/>
        <v>4.9455061731831909E-2</v>
      </c>
      <c r="AI6" s="34">
        <f t="shared" si="9"/>
        <v>5.2148088150923019E-2</v>
      </c>
      <c r="AJ6" s="34">
        <f t="shared" si="9"/>
        <v>5.199920953823859E-2</v>
      </c>
      <c r="AK6" s="34">
        <f t="shared" si="9"/>
        <v>5.548349813792218E-2</v>
      </c>
      <c r="AL6" s="34">
        <f t="shared" si="9"/>
        <v>5.8273372245144409E-2</v>
      </c>
      <c r="AM6" s="34">
        <f t="shared" si="9"/>
        <v>5.8858595812499241E-2</v>
      </c>
      <c r="AO6" s="60">
        <f>$B6</f>
        <v>0</v>
      </c>
      <c r="AP6" s="10" t="s">
        <v>837</v>
      </c>
      <c r="AQ6" s="34">
        <f t="shared" ref="AQ6:AZ6" si="10">IFERROR(AQ24/AQ41, 0)</f>
        <v>4.2931883777140932E-2</v>
      </c>
      <c r="AR6" s="34">
        <f t="shared" si="10"/>
        <v>4.3507812310356268E-2</v>
      </c>
      <c r="AS6" s="34">
        <f t="shared" si="10"/>
        <v>4.3455383205654799E-2</v>
      </c>
      <c r="AT6" s="34">
        <f t="shared" si="10"/>
        <v>4.4799270072992697E-2</v>
      </c>
      <c r="AU6" s="34">
        <f t="shared" si="10"/>
        <v>4.6272278307471805E-2</v>
      </c>
      <c r="AV6" s="34">
        <f t="shared" si="10"/>
        <v>4.9433922296236617E-2</v>
      </c>
      <c r="AW6" s="34">
        <f t="shared" si="10"/>
        <v>5.1318901487338621E-2</v>
      </c>
      <c r="AX6" s="34">
        <f t="shared" si="10"/>
        <v>5.5654606403053759E-2</v>
      </c>
      <c r="AY6" s="34">
        <f t="shared" si="10"/>
        <v>5.918754138789304E-2</v>
      </c>
      <c r="AZ6" s="34">
        <f t="shared" si="10"/>
        <v>6.2058519817078397E-2</v>
      </c>
      <c r="BB6" s="60">
        <f>$B6</f>
        <v>0</v>
      </c>
      <c r="BC6" s="10" t="s">
        <v>837</v>
      </c>
      <c r="BD6" s="34">
        <f t="shared" ref="BD6:BM6" si="11">IFERROR(BD24/BD41, 0)</f>
        <v>6.1534608400803381E-2</v>
      </c>
      <c r="BE6" s="34">
        <f t="shared" si="11"/>
        <v>6.0800767872369176E-2</v>
      </c>
      <c r="BF6" s="34">
        <f t="shared" si="11"/>
        <v>5.8871541393838801E-2</v>
      </c>
      <c r="BG6" s="34">
        <f t="shared" si="11"/>
        <v>6.045823160687934E-2</v>
      </c>
      <c r="BH6" s="34">
        <f t="shared" si="11"/>
        <v>6.0480570347225281E-2</v>
      </c>
      <c r="BI6" s="34">
        <f t="shared" si="11"/>
        <v>6.1172555130246269E-2</v>
      </c>
      <c r="BJ6" s="34">
        <f t="shared" si="11"/>
        <v>6.3242199410509195E-2</v>
      </c>
      <c r="BK6" s="34">
        <f t="shared" si="11"/>
        <v>6.6567673448755207E-2</v>
      </c>
      <c r="BL6" s="34">
        <f t="shared" si="11"/>
        <v>6.9060929897210757E-2</v>
      </c>
      <c r="BM6" s="34">
        <f t="shared" si="11"/>
        <v>7.1920743947828158E-2</v>
      </c>
      <c r="BO6" s="60">
        <f>$B6</f>
        <v>0</v>
      </c>
      <c r="BP6" s="10" t="s">
        <v>837</v>
      </c>
      <c r="BQ6" s="34">
        <f t="shared" ref="BQ6:BZ6" si="12">IFERROR(BQ24/BQ41, 0)</f>
        <v>4.824796714234892E-2</v>
      </c>
      <c r="BR6" s="34">
        <f t="shared" si="12"/>
        <v>4.8146251420070105E-2</v>
      </c>
      <c r="BS6" s="34">
        <f t="shared" si="12"/>
        <v>4.7170407587715964E-2</v>
      </c>
      <c r="BT6" s="34">
        <f t="shared" si="12"/>
        <v>4.8242531662858947E-2</v>
      </c>
      <c r="BU6" s="34">
        <f t="shared" si="12"/>
        <v>4.8818052721095066E-2</v>
      </c>
      <c r="BV6" s="34">
        <f t="shared" si="12"/>
        <v>5.1301418848072343E-2</v>
      </c>
      <c r="BW6" s="34">
        <f t="shared" si="12"/>
        <v>5.3654325724151158E-2</v>
      </c>
      <c r="BX6" s="34">
        <f t="shared" si="12"/>
        <v>5.7712072667975796E-2</v>
      </c>
      <c r="BY6" s="34">
        <f t="shared" si="12"/>
        <v>6.1576175978970929E-2</v>
      </c>
      <c r="BZ6" s="34">
        <f t="shared" si="12"/>
        <v>6.5641118536447871E-2</v>
      </c>
      <c r="CB6" s="60">
        <f>$B6</f>
        <v>0</v>
      </c>
      <c r="CC6" s="10" t="s">
        <v>837</v>
      </c>
      <c r="CD6" s="34">
        <f t="shared" ref="CD6:CM6" si="13">IFERROR(CD24/CD41, 0)</f>
        <v>4.1360974847336758E-2</v>
      </c>
      <c r="CE6" s="34">
        <f t="shared" si="13"/>
        <v>4.2224128970445002E-2</v>
      </c>
      <c r="CF6" s="34">
        <f t="shared" si="13"/>
        <v>4.2729812754388356E-2</v>
      </c>
      <c r="CG6" s="34">
        <f t="shared" si="13"/>
        <v>4.3254384276311272E-2</v>
      </c>
      <c r="CH6" s="34">
        <f t="shared" si="13"/>
        <v>4.3665738889821094E-2</v>
      </c>
      <c r="CI6" s="34">
        <f t="shared" si="13"/>
        <v>4.4232594371480236E-2</v>
      </c>
      <c r="CJ6" s="34">
        <f t="shared" si="13"/>
        <v>4.5672811144231405E-2</v>
      </c>
      <c r="CK6" s="34">
        <f t="shared" si="13"/>
        <v>4.7344292413628586E-2</v>
      </c>
      <c r="CL6" s="34">
        <f t="shared" si="13"/>
        <v>4.9298542420945161E-2</v>
      </c>
      <c r="CM6" s="34">
        <f t="shared" si="13"/>
        <v>5.1713985735929162E-2</v>
      </c>
    </row>
    <row r="7" spans="2:91" x14ac:dyDescent="0.25">
      <c r="B7" s="54">
        <v>1</v>
      </c>
      <c r="C7" s="45" t="s">
        <v>233</v>
      </c>
      <c r="D7" s="37">
        <f t="shared" ref="D7:M7" si="14">IFERROR(D25/D42, 0)</f>
        <v>5.5133079847908745E-2</v>
      </c>
      <c r="E7" s="37">
        <f t="shared" si="14"/>
        <v>5.1193397278608076E-2</v>
      </c>
      <c r="F7" s="37">
        <f t="shared" si="14"/>
        <v>5.1814558422487937E-2</v>
      </c>
      <c r="G7" s="37">
        <f t="shared" si="14"/>
        <v>4.4296558178226059E-2</v>
      </c>
      <c r="H7" s="37">
        <f t="shared" si="14"/>
        <v>5.3073190456934899E-2</v>
      </c>
      <c r="I7" s="37">
        <f t="shared" si="14"/>
        <v>5.5810163967817496E-2</v>
      </c>
      <c r="J7" s="37">
        <f t="shared" si="14"/>
        <v>5.4987980769230768E-2</v>
      </c>
      <c r="K7" s="37">
        <f t="shared" si="14"/>
        <v>5.3943154523618898E-2</v>
      </c>
      <c r="L7" s="37">
        <f t="shared" si="14"/>
        <v>6.4479983701741878E-2</v>
      </c>
      <c r="M7" s="37">
        <f t="shared" si="14"/>
        <v>6.1731950844854069E-2</v>
      </c>
      <c r="O7" s="61">
        <f t="shared" ref="O7:O20" si="15">$B7</f>
        <v>1</v>
      </c>
      <c r="P7" s="45" t="s">
        <v>233</v>
      </c>
      <c r="Q7" s="37">
        <f t="shared" ref="Q7:Z7" si="16">IFERROR(Q25/Q42, 0)</f>
        <v>8.5680751173708922E-2</v>
      </c>
      <c r="R7" s="37">
        <f t="shared" si="16"/>
        <v>4.2553191489361701E-2</v>
      </c>
      <c r="S7" s="37">
        <f t="shared" si="16"/>
        <v>2.3465703971119134E-2</v>
      </c>
      <c r="T7" s="37">
        <f t="shared" si="16"/>
        <v>1.7351598173515982E-2</v>
      </c>
      <c r="U7" s="37">
        <f t="shared" si="16"/>
        <v>0</v>
      </c>
      <c r="V7" s="37">
        <f t="shared" si="16"/>
        <v>2.4077046548956663E-2</v>
      </c>
      <c r="W7" s="37">
        <f t="shared" si="16"/>
        <v>2.8593508500772798E-2</v>
      </c>
      <c r="X7" s="37">
        <f t="shared" si="16"/>
        <v>3.0597014925373135E-2</v>
      </c>
      <c r="Y7" s="37">
        <f t="shared" si="16"/>
        <v>2.8951486697965573E-2</v>
      </c>
      <c r="Z7" s="37">
        <f t="shared" si="16"/>
        <v>4.4673539518900345E-2</v>
      </c>
      <c r="AB7" s="61">
        <f t="shared" ref="AB7:AB20" si="17">$B7</f>
        <v>1</v>
      </c>
      <c r="AC7" s="45" t="s">
        <v>233</v>
      </c>
      <c r="AD7" s="37">
        <f t="shared" ref="AD7:AM7" si="18">IFERROR(AD25/AD42, 0)</f>
        <v>5.7285180572851806E-2</v>
      </c>
      <c r="AE7" s="37">
        <f t="shared" si="18"/>
        <v>4.1869522882181112E-2</v>
      </c>
      <c r="AF7" s="37">
        <f t="shared" si="18"/>
        <v>6.4935064935064929E-2</v>
      </c>
      <c r="AG7" s="37">
        <f t="shared" si="18"/>
        <v>5.3934571175950484E-2</v>
      </c>
      <c r="AH7" s="37">
        <f t="shared" si="18"/>
        <v>6.0934891485809682E-2</v>
      </c>
      <c r="AI7" s="37">
        <f t="shared" si="18"/>
        <v>7.6987447698744771E-2</v>
      </c>
      <c r="AJ7" s="37">
        <f t="shared" si="18"/>
        <v>0.10209662716499544</v>
      </c>
      <c r="AK7" s="37">
        <f t="shared" si="18"/>
        <v>8.8911088911088912E-2</v>
      </c>
      <c r="AL7" s="37">
        <f t="shared" si="18"/>
        <v>0.11525129982668977</v>
      </c>
      <c r="AM7" s="37">
        <f t="shared" si="18"/>
        <v>7.8529657477025894E-2</v>
      </c>
      <c r="AO7" s="61">
        <f t="shared" ref="AO7:AO20" si="19">$B7</f>
        <v>1</v>
      </c>
      <c r="AP7" s="45" t="s">
        <v>233</v>
      </c>
      <c r="AQ7" s="37">
        <f t="shared" ref="AQ7:AZ7" si="20">IFERROR(AQ25/AQ42, 0)</f>
        <v>2.5703794369645042E-2</v>
      </c>
      <c r="AR7" s="37">
        <f t="shared" si="20"/>
        <v>3.8373161764705885E-2</v>
      </c>
      <c r="AS7" s="37">
        <f t="shared" si="20"/>
        <v>4.1845736258764983E-2</v>
      </c>
      <c r="AT7" s="37">
        <f t="shared" si="20"/>
        <v>3.0775899436497615E-2</v>
      </c>
      <c r="AU7" s="37">
        <f t="shared" si="20"/>
        <v>4.7114761184352712E-2</v>
      </c>
      <c r="AV7" s="37">
        <f t="shared" si="20"/>
        <v>4.0261800872669576E-2</v>
      </c>
      <c r="AW7" s="37">
        <f t="shared" si="20"/>
        <v>3.7653736991485338E-2</v>
      </c>
      <c r="AX7" s="37">
        <f t="shared" si="20"/>
        <v>3.478100846521899E-2</v>
      </c>
      <c r="AY7" s="37">
        <f t="shared" si="20"/>
        <v>4.0881127207779325E-2</v>
      </c>
      <c r="AZ7" s="37">
        <f t="shared" si="20"/>
        <v>3.8326916345817294E-2</v>
      </c>
      <c r="BB7" s="61">
        <f t="shared" ref="BB7:BB20" si="21">$B7</f>
        <v>1</v>
      </c>
      <c r="BC7" s="45" t="s">
        <v>233</v>
      </c>
      <c r="BD7" s="37">
        <f t="shared" ref="BD7:BM7" si="22">IFERROR(BD25/BD42, 0)</f>
        <v>8.9686098654708515E-2</v>
      </c>
      <c r="BE7" s="37">
        <f t="shared" si="22"/>
        <v>7.8957310162448058E-2</v>
      </c>
      <c r="BF7" s="37">
        <f t="shared" si="22"/>
        <v>7.3205914172376485E-2</v>
      </c>
      <c r="BG7" s="37">
        <f t="shared" si="22"/>
        <v>7.3460568959308609E-2</v>
      </c>
      <c r="BH7" s="37">
        <f t="shared" si="22"/>
        <v>8.1363004172461756E-2</v>
      </c>
      <c r="BI7" s="37">
        <f t="shared" si="22"/>
        <v>9.5462328767123295E-2</v>
      </c>
      <c r="BJ7" s="37">
        <f t="shared" si="22"/>
        <v>8.708838821490468E-2</v>
      </c>
      <c r="BK7" s="37">
        <f t="shared" si="22"/>
        <v>9.9233198015336047E-2</v>
      </c>
      <c r="BL7" s="37">
        <f t="shared" si="22"/>
        <v>0.10954816709292413</v>
      </c>
      <c r="BM7" s="37">
        <f t="shared" si="22"/>
        <v>0.1187526697992311</v>
      </c>
      <c r="BO7" s="61">
        <f t="shared" ref="BO7:BO20" si="23">$B7</f>
        <v>1</v>
      </c>
      <c r="BP7" s="45" t="s">
        <v>233</v>
      </c>
      <c r="BQ7" s="37">
        <f t="shared" ref="BQ7:BZ7" si="24">IFERROR(BQ25/BQ42, 0)</f>
        <v>7.3879945089230001E-2</v>
      </c>
      <c r="BR7" s="37">
        <f t="shared" si="24"/>
        <v>6.458333333333334E-2</v>
      </c>
      <c r="BS7" s="37">
        <f t="shared" si="24"/>
        <v>6.3095424019990631E-2</v>
      </c>
      <c r="BT7" s="37">
        <f t="shared" si="24"/>
        <v>5.7490283603340131E-2</v>
      </c>
      <c r="BU7" s="37">
        <f t="shared" si="24"/>
        <v>5.4756911344137273E-2</v>
      </c>
      <c r="BV7" s="37">
        <f t="shared" si="24"/>
        <v>5.9374064091045224E-2</v>
      </c>
      <c r="BW7" s="37">
        <f t="shared" si="24"/>
        <v>6.8667137074312032E-2</v>
      </c>
      <c r="BX7" s="37">
        <f t="shared" si="24"/>
        <v>7.2014725055602427E-2</v>
      </c>
      <c r="BY7" s="37">
        <f t="shared" si="24"/>
        <v>8.8450029922202272E-2</v>
      </c>
      <c r="BZ7" s="37">
        <f t="shared" si="24"/>
        <v>9.0563497406248764E-2</v>
      </c>
      <c r="CB7" s="61">
        <f t="shared" ref="CB7:CB20" si="25">$B7</f>
        <v>1</v>
      </c>
      <c r="CC7" s="45" t="s">
        <v>233</v>
      </c>
      <c r="CD7" s="37">
        <f t="shared" ref="CD7:CM7" si="26">IFERROR(CD25/CD42, 0)</f>
        <v>0.13283327610961981</v>
      </c>
      <c r="CE7" s="37">
        <f t="shared" si="26"/>
        <v>0.12615339959586502</v>
      </c>
      <c r="CF7" s="37">
        <f t="shared" si="26"/>
        <v>0.11666746581363437</v>
      </c>
      <c r="CG7" s="37">
        <f t="shared" si="26"/>
        <v>0.11135836611686577</v>
      </c>
      <c r="CH7" s="37">
        <f t="shared" si="26"/>
        <v>0.10392719221649428</v>
      </c>
      <c r="CI7" s="37">
        <f t="shared" si="26"/>
        <v>9.9152728200814555E-2</v>
      </c>
      <c r="CJ7" s="37">
        <f t="shared" si="26"/>
        <v>9.8130832705691062E-2</v>
      </c>
      <c r="CK7" s="37">
        <f t="shared" si="26"/>
        <v>9.8014954592399631E-2</v>
      </c>
      <c r="CL7" s="37">
        <f t="shared" si="26"/>
        <v>9.8892433459936785E-2</v>
      </c>
      <c r="CM7" s="37">
        <f t="shared" si="26"/>
        <v>9.9778866986722711E-2</v>
      </c>
    </row>
    <row r="8" spans="2:91" x14ac:dyDescent="0.25">
      <c r="B8" s="54">
        <v>2</v>
      </c>
      <c r="C8" s="45" t="s">
        <v>234</v>
      </c>
      <c r="D8" s="37">
        <f t="shared" ref="D8:M8" si="27">IFERROR(D26/D43, 0)</f>
        <v>3.8884336055613644E-2</v>
      </c>
      <c r="E8" s="37">
        <f t="shared" si="27"/>
        <v>3.948178327520005E-2</v>
      </c>
      <c r="F8" s="37">
        <f t="shared" si="27"/>
        <v>4.0352417382579796E-2</v>
      </c>
      <c r="G8" s="37">
        <f t="shared" si="27"/>
        <v>4.0971019701375504E-2</v>
      </c>
      <c r="H8" s="37">
        <f t="shared" si="27"/>
        <v>4.1263076327005037E-2</v>
      </c>
      <c r="I8" s="37">
        <f t="shared" si="27"/>
        <v>3.8285643656139914E-2</v>
      </c>
      <c r="J8" s="37">
        <f t="shared" si="27"/>
        <v>4.2702800579430225E-2</v>
      </c>
      <c r="K8" s="37">
        <f t="shared" si="27"/>
        <v>4.3789683955197257E-2</v>
      </c>
      <c r="L8" s="37">
        <f t="shared" si="27"/>
        <v>4.7920760315996312E-2</v>
      </c>
      <c r="M8" s="37">
        <f t="shared" si="27"/>
        <v>5.7087828396631381E-2</v>
      </c>
      <c r="O8" s="61">
        <f t="shared" si="15"/>
        <v>2</v>
      </c>
      <c r="P8" s="45" t="s">
        <v>234</v>
      </c>
      <c r="Q8" s="37">
        <f t="shared" ref="Q8:Z8" si="28">IFERROR(Q26/Q43, 0)</f>
        <v>1.9691119691119693E-2</v>
      </c>
      <c r="R8" s="37">
        <f t="shared" si="28"/>
        <v>2.461033634126333E-2</v>
      </c>
      <c r="S8" s="37">
        <f t="shared" si="28"/>
        <v>2.423735896364396E-2</v>
      </c>
      <c r="T8" s="37">
        <f t="shared" si="28"/>
        <v>2.4608819345661451E-2</v>
      </c>
      <c r="U8" s="37">
        <f t="shared" si="28"/>
        <v>2.7435222391575448E-2</v>
      </c>
      <c r="V8" s="37">
        <f t="shared" si="28"/>
        <v>3.0402737562516453E-2</v>
      </c>
      <c r="W8" s="37">
        <f t="shared" si="28"/>
        <v>3.0787733012627782E-2</v>
      </c>
      <c r="X8" s="37">
        <f t="shared" si="28"/>
        <v>3.2452744249601456E-2</v>
      </c>
      <c r="Y8" s="37">
        <f t="shared" si="28"/>
        <v>3.1281198003327786E-2</v>
      </c>
      <c r="Z8" s="37">
        <f t="shared" si="28"/>
        <v>5.3907229419139155E-2</v>
      </c>
      <c r="AB8" s="61">
        <f t="shared" si="17"/>
        <v>2</v>
      </c>
      <c r="AC8" s="45" t="s">
        <v>234</v>
      </c>
      <c r="AD8" s="37">
        <f t="shared" ref="AD8:AM8" si="29">IFERROR(AD26/AD43, 0)</f>
        <v>2.8969290065895811E-2</v>
      </c>
      <c r="AE8" s="37">
        <f t="shared" si="29"/>
        <v>3.2395870416518334E-2</v>
      </c>
      <c r="AF8" s="37">
        <f t="shared" si="29"/>
        <v>3.687821612349914E-2</v>
      </c>
      <c r="AG8" s="37">
        <f t="shared" si="29"/>
        <v>4.2150038669760248E-2</v>
      </c>
      <c r="AH8" s="37">
        <f t="shared" si="29"/>
        <v>4.6790140648934692E-2</v>
      </c>
      <c r="AI8" s="37">
        <f t="shared" si="29"/>
        <v>4.7897817988291645E-2</v>
      </c>
      <c r="AJ8" s="37">
        <f t="shared" si="29"/>
        <v>4.5344129554655874E-2</v>
      </c>
      <c r="AK8" s="37">
        <f t="shared" si="29"/>
        <v>3.3208489388264671E-2</v>
      </c>
      <c r="AL8" s="37">
        <f t="shared" si="29"/>
        <v>4.4503219871205153E-2</v>
      </c>
      <c r="AM8" s="37">
        <f t="shared" si="29"/>
        <v>6.0212042408481693E-2</v>
      </c>
      <c r="AO8" s="61">
        <f t="shared" si="19"/>
        <v>2</v>
      </c>
      <c r="AP8" s="45" t="s">
        <v>234</v>
      </c>
      <c r="AQ8" s="37">
        <f t="shared" ref="AQ8:AZ8" si="30">IFERROR(AQ26/AQ43, 0)</f>
        <v>3.5098280419818356E-2</v>
      </c>
      <c r="AR8" s="37">
        <f t="shared" si="30"/>
        <v>3.8846911957950064E-2</v>
      </c>
      <c r="AS8" s="37">
        <f t="shared" si="30"/>
        <v>4.1265105176786512E-2</v>
      </c>
      <c r="AT8" s="37">
        <f t="shared" si="30"/>
        <v>4.3458301453710789E-2</v>
      </c>
      <c r="AU8" s="37">
        <f t="shared" si="30"/>
        <v>4.1180285343709468E-2</v>
      </c>
      <c r="AV8" s="37">
        <f t="shared" si="30"/>
        <v>4.2233378086509836E-2</v>
      </c>
      <c r="AW8" s="37">
        <f t="shared" si="30"/>
        <v>4.8039693693176927E-2</v>
      </c>
      <c r="AX8" s="37">
        <f t="shared" si="30"/>
        <v>5.1441911562757486E-2</v>
      </c>
      <c r="AY8" s="37">
        <f t="shared" si="30"/>
        <v>5.4662792790476436E-2</v>
      </c>
      <c r="AZ8" s="37">
        <f t="shared" si="30"/>
        <v>5.979934439256978E-2</v>
      </c>
      <c r="BB8" s="61">
        <f t="shared" si="21"/>
        <v>2</v>
      </c>
      <c r="BC8" s="45" t="s">
        <v>234</v>
      </c>
      <c r="BD8" s="37">
        <f t="shared" ref="BD8:BM8" si="31">IFERROR(BD26/BD43, 0)</f>
        <v>6.1179419840038197E-2</v>
      </c>
      <c r="BE8" s="37">
        <f t="shared" si="31"/>
        <v>5.1487629188850609E-2</v>
      </c>
      <c r="BF8" s="37">
        <f t="shared" si="31"/>
        <v>4.7950709884811142E-2</v>
      </c>
      <c r="BG8" s="37">
        <f t="shared" si="31"/>
        <v>4.2760526507163117E-2</v>
      </c>
      <c r="BH8" s="37">
        <f t="shared" si="31"/>
        <v>4.5881662017324916E-2</v>
      </c>
      <c r="BI8" s="37">
        <f t="shared" si="31"/>
        <v>2.8668230388324212E-2</v>
      </c>
      <c r="BJ8" s="37">
        <f t="shared" si="31"/>
        <v>3.5905612244897959E-2</v>
      </c>
      <c r="BK8" s="37">
        <f t="shared" si="31"/>
        <v>3.8204110643842916E-2</v>
      </c>
      <c r="BL8" s="37">
        <f t="shared" si="31"/>
        <v>4.3389904981600481E-2</v>
      </c>
      <c r="BM8" s="37">
        <f t="shared" si="31"/>
        <v>5.1476965460945871E-2</v>
      </c>
      <c r="BO8" s="61">
        <f t="shared" si="23"/>
        <v>2</v>
      </c>
      <c r="BP8" s="45" t="s">
        <v>234</v>
      </c>
      <c r="BQ8" s="37">
        <f t="shared" ref="BQ8:BZ8" si="32">IFERROR(BQ26/BQ43, 0)</f>
        <v>3.8886401732449061E-2</v>
      </c>
      <c r="BR8" s="37">
        <f t="shared" si="32"/>
        <v>3.8966982674076493E-2</v>
      </c>
      <c r="BS8" s="37">
        <f t="shared" si="32"/>
        <v>3.8493831191547916E-2</v>
      </c>
      <c r="BT8" s="37">
        <f t="shared" si="32"/>
        <v>3.9113253483734414E-2</v>
      </c>
      <c r="BU8" s="37">
        <f t="shared" si="32"/>
        <v>4.0661250061181535E-2</v>
      </c>
      <c r="BV8" s="37">
        <f t="shared" si="32"/>
        <v>4.0452062713084103E-2</v>
      </c>
      <c r="BW8" s="37">
        <f t="shared" si="32"/>
        <v>4.4750293136618741E-2</v>
      </c>
      <c r="BX8" s="37">
        <f t="shared" si="32"/>
        <v>4.7856119139214864E-2</v>
      </c>
      <c r="BY8" s="37">
        <f t="shared" si="32"/>
        <v>5.4437738662582745E-2</v>
      </c>
      <c r="BZ8" s="37">
        <f t="shared" si="32"/>
        <v>6.1819694920703973E-2</v>
      </c>
      <c r="CB8" s="61">
        <f t="shared" si="25"/>
        <v>2</v>
      </c>
      <c r="CC8" s="45" t="s">
        <v>234</v>
      </c>
      <c r="CD8" s="37">
        <f t="shared" ref="CD8:CM8" si="33">IFERROR(CD26/CD43, 0)</f>
        <v>3.9850046799306094E-2</v>
      </c>
      <c r="CE8" s="37">
        <f t="shared" si="33"/>
        <v>4.0928883553339387E-2</v>
      </c>
      <c r="CF8" s="37">
        <f t="shared" si="33"/>
        <v>4.1359280662426008E-2</v>
      </c>
      <c r="CG8" s="37">
        <f t="shared" si="33"/>
        <v>4.1562554083518506E-2</v>
      </c>
      <c r="CH8" s="37">
        <f t="shared" si="33"/>
        <v>4.1215421696139704E-2</v>
      </c>
      <c r="CI8" s="37">
        <f t="shared" si="33"/>
        <v>4.040879762098773E-2</v>
      </c>
      <c r="CJ8" s="37">
        <f t="shared" si="33"/>
        <v>4.0819783291587676E-2</v>
      </c>
      <c r="CK8" s="37">
        <f t="shared" si="33"/>
        <v>4.1516350262371424E-2</v>
      </c>
      <c r="CL8" s="37">
        <f t="shared" si="33"/>
        <v>4.2234330305321394E-2</v>
      </c>
      <c r="CM8" s="37">
        <f t="shared" si="33"/>
        <v>4.407684581811197E-2</v>
      </c>
    </row>
    <row r="9" spans="2:91" x14ac:dyDescent="0.25">
      <c r="B9" s="54">
        <v>3</v>
      </c>
      <c r="C9" s="45" t="s">
        <v>221</v>
      </c>
      <c r="D9" s="37">
        <f t="shared" ref="D9:M9" si="34">IFERROR(D27/D44, 0)</f>
        <v>2.4049249741458369E-2</v>
      </c>
      <c r="E9" s="37">
        <f t="shared" si="34"/>
        <v>2.5271931333753894E-2</v>
      </c>
      <c r="F9" s="37">
        <f t="shared" si="34"/>
        <v>2.6764638696413615E-2</v>
      </c>
      <c r="G9" s="37">
        <f t="shared" si="34"/>
        <v>3.0167127007162585E-2</v>
      </c>
      <c r="H9" s="37">
        <f t="shared" si="34"/>
        <v>3.1974333032548562E-2</v>
      </c>
      <c r="I9" s="37">
        <f t="shared" si="34"/>
        <v>3.6021960565248888E-2</v>
      </c>
      <c r="J9" s="37">
        <f t="shared" si="34"/>
        <v>3.6615421736582679E-2</v>
      </c>
      <c r="K9" s="37">
        <f t="shared" si="34"/>
        <v>3.8046329041100529E-2</v>
      </c>
      <c r="L9" s="37">
        <f t="shared" si="34"/>
        <v>3.5696992970797925E-2</v>
      </c>
      <c r="M9" s="37">
        <f t="shared" si="34"/>
        <v>3.8227016885553473E-2</v>
      </c>
      <c r="O9" s="61">
        <f t="shared" si="15"/>
        <v>3</v>
      </c>
      <c r="P9" s="45" t="s">
        <v>221</v>
      </c>
      <c r="Q9" s="37">
        <f t="shared" ref="Q9:Z9" si="35">IFERROR(Q27/Q44, 0)</f>
        <v>9.8877264608318444E-3</v>
      </c>
      <c r="R9" s="37">
        <f t="shared" si="35"/>
        <v>1.0352636687156261E-2</v>
      </c>
      <c r="S9" s="37">
        <f t="shared" si="35"/>
        <v>1.124289597232518E-2</v>
      </c>
      <c r="T9" s="37">
        <f t="shared" si="35"/>
        <v>1.442516943356339E-2</v>
      </c>
      <c r="U9" s="37">
        <f t="shared" si="35"/>
        <v>1.6179666747162522E-2</v>
      </c>
      <c r="V9" s="37">
        <f t="shared" si="35"/>
        <v>1.8637226970560306E-2</v>
      </c>
      <c r="W9" s="37">
        <f t="shared" si="35"/>
        <v>1.9839262631371889E-2</v>
      </c>
      <c r="X9" s="37">
        <f t="shared" si="35"/>
        <v>1.8906990682722172E-2</v>
      </c>
      <c r="Y9" s="37">
        <f t="shared" si="35"/>
        <v>2.138898959034647E-2</v>
      </c>
      <c r="Z9" s="37">
        <f t="shared" si="35"/>
        <v>2.2343725356185271E-2</v>
      </c>
      <c r="AB9" s="61">
        <f t="shared" si="17"/>
        <v>3</v>
      </c>
      <c r="AC9" s="45" t="s">
        <v>221</v>
      </c>
      <c r="AD9" s="37">
        <f t="shared" ref="AD9:AM9" si="36">IFERROR(AD27/AD44, 0)</f>
        <v>3.2388081186123505E-2</v>
      </c>
      <c r="AE9" s="37">
        <f t="shared" si="36"/>
        <v>3.67910447761194E-2</v>
      </c>
      <c r="AF9" s="37">
        <f t="shared" si="36"/>
        <v>3.4806588656182455E-2</v>
      </c>
      <c r="AG9" s="37">
        <f t="shared" si="36"/>
        <v>3.3744738531782836E-2</v>
      </c>
      <c r="AH9" s="37">
        <f t="shared" si="36"/>
        <v>3.0193404758591901E-2</v>
      </c>
      <c r="AI9" s="37">
        <f t="shared" si="36"/>
        <v>3.072570563852885E-2</v>
      </c>
      <c r="AJ9" s="37">
        <f t="shared" si="36"/>
        <v>2.8801546391752576E-2</v>
      </c>
      <c r="AK9" s="37">
        <f t="shared" si="36"/>
        <v>2.8228302587594404E-2</v>
      </c>
      <c r="AL9" s="37">
        <f t="shared" si="36"/>
        <v>3.155940594059406E-2</v>
      </c>
      <c r="AM9" s="37">
        <f t="shared" si="36"/>
        <v>3.4370755329829326E-2</v>
      </c>
      <c r="AO9" s="61">
        <f t="shared" si="19"/>
        <v>3</v>
      </c>
      <c r="AP9" s="45" t="s">
        <v>221</v>
      </c>
      <c r="AQ9" s="37">
        <f t="shared" ref="AQ9:AZ9" si="37">IFERROR(AQ27/AQ44, 0)</f>
        <v>2.1985033934682985E-2</v>
      </c>
      <c r="AR9" s="37">
        <f t="shared" si="37"/>
        <v>2.1183209656121558E-2</v>
      </c>
      <c r="AS9" s="37">
        <f t="shared" si="37"/>
        <v>2.3282257763859376E-2</v>
      </c>
      <c r="AT9" s="37">
        <f t="shared" si="37"/>
        <v>2.8042728262273307E-2</v>
      </c>
      <c r="AU9" s="37">
        <f t="shared" si="37"/>
        <v>3.1621544191376597E-2</v>
      </c>
      <c r="AV9" s="37">
        <f t="shared" si="37"/>
        <v>3.8334917187075754E-2</v>
      </c>
      <c r="AW9" s="37">
        <f t="shared" si="37"/>
        <v>4.1063786427552477E-2</v>
      </c>
      <c r="AX9" s="37">
        <f t="shared" si="37"/>
        <v>4.2110892015641187E-2</v>
      </c>
      <c r="AY9" s="37">
        <f t="shared" si="37"/>
        <v>3.8174768863704148E-2</v>
      </c>
      <c r="AZ9" s="37">
        <f t="shared" si="37"/>
        <v>3.9756337597990972E-2</v>
      </c>
      <c r="BB9" s="61">
        <f t="shared" si="21"/>
        <v>3</v>
      </c>
      <c r="BC9" s="45" t="s">
        <v>221</v>
      </c>
      <c r="BD9" s="37">
        <f t="shared" ref="BD9:BM9" si="38">IFERROR(BD27/BD44, 0)</f>
        <v>3.4086087407477254E-2</v>
      </c>
      <c r="BE9" s="37">
        <f t="shared" si="38"/>
        <v>3.8730793708518958E-2</v>
      </c>
      <c r="BF9" s="37">
        <f t="shared" si="38"/>
        <v>4.190161830101316E-2</v>
      </c>
      <c r="BG9" s="37">
        <f t="shared" si="38"/>
        <v>4.4307172695760379E-2</v>
      </c>
      <c r="BH9" s="37">
        <f t="shared" si="38"/>
        <v>4.5361364330265629E-2</v>
      </c>
      <c r="BI9" s="37">
        <f t="shared" si="38"/>
        <v>4.6071035008900571E-2</v>
      </c>
      <c r="BJ9" s="37">
        <f t="shared" si="38"/>
        <v>4.3233949763072925E-2</v>
      </c>
      <c r="BK9" s="37">
        <f t="shared" si="38"/>
        <v>4.9226382657553774E-2</v>
      </c>
      <c r="BL9" s="37">
        <f t="shared" si="38"/>
        <v>4.3775821057463589E-2</v>
      </c>
      <c r="BM9" s="37">
        <f t="shared" si="38"/>
        <v>4.9542931766242249E-2</v>
      </c>
      <c r="BO9" s="61">
        <f t="shared" si="23"/>
        <v>3</v>
      </c>
      <c r="BP9" s="45" t="s">
        <v>221</v>
      </c>
      <c r="BQ9" s="37">
        <f t="shared" ref="BQ9:BZ9" si="39">IFERROR(BQ27/BQ44, 0)</f>
        <v>2.5337125597013208E-2</v>
      </c>
      <c r="BR9" s="37">
        <f t="shared" si="39"/>
        <v>2.5518329270225598E-2</v>
      </c>
      <c r="BS9" s="37">
        <f t="shared" si="39"/>
        <v>2.6904010815682739E-2</v>
      </c>
      <c r="BT9" s="37">
        <f t="shared" si="39"/>
        <v>2.9553274732723751E-2</v>
      </c>
      <c r="BU9" s="37">
        <f t="shared" si="39"/>
        <v>3.0830386152563328E-2</v>
      </c>
      <c r="BV9" s="37">
        <f t="shared" si="39"/>
        <v>3.4987615308720341E-2</v>
      </c>
      <c r="BW9" s="37">
        <f t="shared" si="39"/>
        <v>3.57409595198327E-2</v>
      </c>
      <c r="BX9" s="37">
        <f t="shared" si="39"/>
        <v>3.8019263093300608E-2</v>
      </c>
      <c r="BY9" s="37">
        <f t="shared" si="39"/>
        <v>3.623150279513318E-2</v>
      </c>
      <c r="BZ9" s="37">
        <f t="shared" si="39"/>
        <v>3.8207089894411406E-2</v>
      </c>
      <c r="CB9" s="61">
        <f t="shared" si="25"/>
        <v>3</v>
      </c>
      <c r="CC9" s="45" t="s">
        <v>221</v>
      </c>
      <c r="CD9" s="37">
        <f t="shared" ref="CD9:CM9" si="40">IFERROR(CD27/CD44, 0)</f>
        <v>2.4440938110598789E-2</v>
      </c>
      <c r="CE9" s="37">
        <f t="shared" si="40"/>
        <v>2.5442715983442381E-2</v>
      </c>
      <c r="CF9" s="37">
        <f t="shared" si="40"/>
        <v>2.6157707803845923E-2</v>
      </c>
      <c r="CG9" s="37">
        <f t="shared" si="40"/>
        <v>2.6808799237515508E-2</v>
      </c>
      <c r="CH9" s="37">
        <f t="shared" si="40"/>
        <v>2.7008898368757049E-2</v>
      </c>
      <c r="CI9" s="37">
        <f t="shared" si="40"/>
        <v>2.727793206992116E-2</v>
      </c>
      <c r="CJ9" s="37">
        <f t="shared" si="40"/>
        <v>2.8201278741641883E-2</v>
      </c>
      <c r="CK9" s="37">
        <f t="shared" si="40"/>
        <v>2.9582833411396361E-2</v>
      </c>
      <c r="CL9" s="37">
        <f t="shared" si="40"/>
        <v>3.0938975800595275E-2</v>
      </c>
      <c r="CM9" s="37">
        <f t="shared" si="40"/>
        <v>3.2384377259017376E-2</v>
      </c>
    </row>
    <row r="10" spans="2:91" x14ac:dyDescent="0.25">
      <c r="B10" s="54">
        <v>4</v>
      </c>
      <c r="C10" s="45" t="s">
        <v>222</v>
      </c>
      <c r="D10" s="37">
        <f t="shared" ref="D10:M10" si="41">IFERROR(D28/D45, 0)</f>
        <v>4.7750725028663926E-2</v>
      </c>
      <c r="E10" s="37">
        <f t="shared" si="41"/>
        <v>5.2055174325916685E-2</v>
      </c>
      <c r="F10" s="37">
        <f t="shared" si="41"/>
        <v>5.0597406382048668E-2</v>
      </c>
      <c r="G10" s="37">
        <f t="shared" si="41"/>
        <v>5.5526992287917736E-2</v>
      </c>
      <c r="H10" s="37">
        <f t="shared" si="41"/>
        <v>5.3758834868280148E-2</v>
      </c>
      <c r="I10" s="37">
        <f t="shared" si="41"/>
        <v>5.681697424816691E-2</v>
      </c>
      <c r="J10" s="37">
        <f t="shared" si="41"/>
        <v>5.6593233948957863E-2</v>
      </c>
      <c r="K10" s="37">
        <f t="shared" si="41"/>
        <v>6.1321539024309132E-2</v>
      </c>
      <c r="L10" s="37">
        <f t="shared" si="41"/>
        <v>6.415043106374313E-2</v>
      </c>
      <c r="M10" s="37">
        <f t="shared" si="41"/>
        <v>6.3239247311827951E-2</v>
      </c>
      <c r="O10" s="61">
        <f t="shared" si="15"/>
        <v>4</v>
      </c>
      <c r="P10" s="45" t="s">
        <v>222</v>
      </c>
      <c r="Q10" s="37">
        <f t="shared" ref="Q10:Z10" si="42">IFERROR(Q28/Q45, 0)</f>
        <v>5.9507978723404256E-2</v>
      </c>
      <c r="R10" s="37">
        <f t="shared" si="42"/>
        <v>6.9398545935228026E-2</v>
      </c>
      <c r="S10" s="37">
        <f t="shared" si="42"/>
        <v>3.2798325191905092E-2</v>
      </c>
      <c r="T10" s="37">
        <f t="shared" si="42"/>
        <v>3.2103321033210334E-2</v>
      </c>
      <c r="U10" s="37">
        <f t="shared" si="42"/>
        <v>4.4154009184033907E-2</v>
      </c>
      <c r="V10" s="37">
        <f t="shared" si="42"/>
        <v>2.6218611521418019E-2</v>
      </c>
      <c r="W10" s="37">
        <f t="shared" si="42"/>
        <v>2.81214848143982E-2</v>
      </c>
      <c r="X10" s="37">
        <f t="shared" si="42"/>
        <v>6.1852107809260537E-2</v>
      </c>
      <c r="Y10" s="37">
        <f t="shared" si="42"/>
        <v>7.3337679269882661E-2</v>
      </c>
      <c r="Z10" s="37">
        <f t="shared" si="42"/>
        <v>8.4808946877912392E-2</v>
      </c>
      <c r="AB10" s="61">
        <f t="shared" si="17"/>
        <v>4</v>
      </c>
      <c r="AC10" s="45" t="s">
        <v>222</v>
      </c>
      <c r="AD10" s="37">
        <f t="shared" ref="AD10:AM10" si="43">IFERROR(AD28/AD45, 0)</f>
        <v>3.5368886432716219E-2</v>
      </c>
      <c r="AE10" s="37">
        <f t="shared" si="43"/>
        <v>4.8445813497619714E-2</v>
      </c>
      <c r="AF10" s="37">
        <f t="shared" si="43"/>
        <v>7.6429226536227454E-2</v>
      </c>
      <c r="AG10" s="37">
        <f t="shared" si="43"/>
        <v>9.9214431189991265E-2</v>
      </c>
      <c r="AH10" s="37">
        <f t="shared" si="43"/>
        <v>9.5022624434389136E-2</v>
      </c>
      <c r="AI10" s="37">
        <f t="shared" si="43"/>
        <v>9.2088527092342914E-2</v>
      </c>
      <c r="AJ10" s="37">
        <f t="shared" si="43"/>
        <v>8.1938976377952749E-2</v>
      </c>
      <c r="AK10" s="37">
        <f t="shared" si="43"/>
        <v>7.1037003197807216E-2</v>
      </c>
      <c r="AL10" s="37">
        <f t="shared" si="43"/>
        <v>6.4405952671383271E-2</v>
      </c>
      <c r="AM10" s="37">
        <f t="shared" si="43"/>
        <v>5.6996086105675144E-2</v>
      </c>
      <c r="AO10" s="61">
        <f t="shared" si="19"/>
        <v>4</v>
      </c>
      <c r="AP10" s="45" t="s">
        <v>222</v>
      </c>
      <c r="AQ10" s="37">
        <f t="shared" ref="AQ10:AZ10" si="44">IFERROR(AQ28/AQ45, 0)</f>
        <v>3.961909240536092E-2</v>
      </c>
      <c r="AR10" s="37">
        <f t="shared" si="44"/>
        <v>4.1983329247364552E-2</v>
      </c>
      <c r="AS10" s="37">
        <f t="shared" si="44"/>
        <v>4.0591120289106865E-2</v>
      </c>
      <c r="AT10" s="37">
        <f t="shared" si="44"/>
        <v>4.2870094547338429E-2</v>
      </c>
      <c r="AU10" s="37">
        <f t="shared" si="44"/>
        <v>4.5100293854605851E-2</v>
      </c>
      <c r="AV10" s="37">
        <f t="shared" si="44"/>
        <v>4.9556019848524417E-2</v>
      </c>
      <c r="AW10" s="37">
        <f t="shared" si="44"/>
        <v>5.4464227054727019E-2</v>
      </c>
      <c r="AX10" s="37">
        <f t="shared" si="44"/>
        <v>6.4630143903054785E-2</v>
      </c>
      <c r="AY10" s="37">
        <f t="shared" si="44"/>
        <v>6.6938564122483335E-2</v>
      </c>
      <c r="AZ10" s="37">
        <f t="shared" si="44"/>
        <v>6.0949121305864544E-2</v>
      </c>
      <c r="BB10" s="61">
        <f t="shared" si="21"/>
        <v>4</v>
      </c>
      <c r="BC10" s="45" t="s">
        <v>222</v>
      </c>
      <c r="BD10" s="37">
        <f t="shared" ref="BD10:BM10" si="45">IFERROR(BD28/BD45, 0)</f>
        <v>7.2319201995012475E-2</v>
      </c>
      <c r="BE10" s="37">
        <f t="shared" si="45"/>
        <v>7.3051674802221842E-2</v>
      </c>
      <c r="BF10" s="37">
        <f t="shared" si="45"/>
        <v>7.1489946726241621E-2</v>
      </c>
      <c r="BG10" s="37">
        <f t="shared" si="45"/>
        <v>7.4809430951958869E-2</v>
      </c>
      <c r="BH10" s="37">
        <f t="shared" si="45"/>
        <v>5.5093555093555097E-2</v>
      </c>
      <c r="BI10" s="37">
        <f t="shared" si="45"/>
        <v>6.5646908859145953E-2</v>
      </c>
      <c r="BJ10" s="37">
        <f t="shared" si="45"/>
        <v>5.7390524585263787E-2</v>
      </c>
      <c r="BK10" s="37">
        <f t="shared" si="45"/>
        <v>4.744787922358016E-2</v>
      </c>
      <c r="BL10" s="37">
        <f t="shared" si="45"/>
        <v>5.3592289719626166E-2</v>
      </c>
      <c r="BM10" s="37">
        <f t="shared" si="45"/>
        <v>6.1983471074380167E-2</v>
      </c>
      <c r="BO10" s="61">
        <f t="shared" si="23"/>
        <v>4</v>
      </c>
      <c r="BP10" s="45" t="s">
        <v>222</v>
      </c>
      <c r="BQ10" s="37">
        <f t="shared" ref="BQ10:BZ10" si="46">IFERROR(BQ28/BQ45, 0)</f>
        <v>5.1781659143794331E-2</v>
      </c>
      <c r="BR10" s="37">
        <f t="shared" si="46"/>
        <v>5.5383645636353215E-2</v>
      </c>
      <c r="BS10" s="37">
        <f t="shared" si="46"/>
        <v>5.3407443209279842E-2</v>
      </c>
      <c r="BT10" s="37">
        <f t="shared" si="46"/>
        <v>5.7901305975828793E-2</v>
      </c>
      <c r="BU10" s="37">
        <f t="shared" si="46"/>
        <v>5.5347947623951746E-2</v>
      </c>
      <c r="BV10" s="37">
        <f t="shared" si="46"/>
        <v>5.8518647208709751E-2</v>
      </c>
      <c r="BW10" s="37">
        <f t="shared" si="46"/>
        <v>5.7594420540510137E-2</v>
      </c>
      <c r="BX10" s="37">
        <f t="shared" si="46"/>
        <v>6.0406118711623401E-2</v>
      </c>
      <c r="BY10" s="37">
        <f t="shared" si="46"/>
        <v>6.3448050888925134E-2</v>
      </c>
      <c r="BZ10" s="37">
        <f t="shared" si="46"/>
        <v>6.4573748308525039E-2</v>
      </c>
      <c r="CB10" s="61">
        <f t="shared" si="25"/>
        <v>4</v>
      </c>
      <c r="CC10" s="45" t="s">
        <v>222</v>
      </c>
      <c r="CD10" s="37">
        <f t="shared" ref="CD10:CM10" si="47">IFERROR(CD28/CD45, 0)</f>
        <v>5.4034224269503522E-2</v>
      </c>
      <c r="CE10" s="37">
        <f t="shared" si="47"/>
        <v>5.6146036785595918E-2</v>
      </c>
      <c r="CF10" s="37">
        <f t="shared" si="47"/>
        <v>5.6639050191414575E-2</v>
      </c>
      <c r="CG10" s="37">
        <f t="shared" si="47"/>
        <v>5.7321789283093443E-2</v>
      </c>
      <c r="CH10" s="37">
        <f t="shared" si="47"/>
        <v>5.6572514860547797E-2</v>
      </c>
      <c r="CI10" s="37">
        <f t="shared" si="47"/>
        <v>5.614364545999137E-2</v>
      </c>
      <c r="CJ10" s="37">
        <f t="shared" si="47"/>
        <v>5.7025349565994705E-2</v>
      </c>
      <c r="CK10" s="37">
        <f t="shared" si="47"/>
        <v>5.8504727566072293E-2</v>
      </c>
      <c r="CL10" s="37">
        <f t="shared" si="47"/>
        <v>6.0111416038509509E-2</v>
      </c>
      <c r="CM10" s="37">
        <f t="shared" si="47"/>
        <v>6.3198912285608838E-2</v>
      </c>
    </row>
    <row r="11" spans="2:91" x14ac:dyDescent="0.25">
      <c r="B11" s="54">
        <v>5</v>
      </c>
      <c r="C11" s="45" t="s">
        <v>223</v>
      </c>
      <c r="D11" s="37">
        <f t="shared" ref="D11:M11" si="48">IFERROR(D29/D46, 0)</f>
        <v>3.1296716438910285E-2</v>
      </c>
      <c r="E11" s="37">
        <f t="shared" si="48"/>
        <v>3.0819273973196861E-2</v>
      </c>
      <c r="F11" s="37">
        <f t="shared" si="48"/>
        <v>3.0737299010446719E-2</v>
      </c>
      <c r="G11" s="37">
        <f t="shared" si="48"/>
        <v>3.1897940154276508E-2</v>
      </c>
      <c r="H11" s="37">
        <f t="shared" si="48"/>
        <v>3.6022183009831107E-2</v>
      </c>
      <c r="I11" s="37">
        <f t="shared" si="48"/>
        <v>3.7432452408718363E-2</v>
      </c>
      <c r="J11" s="37">
        <f t="shared" si="48"/>
        <v>4.0701010551818677E-2</v>
      </c>
      <c r="K11" s="37">
        <f t="shared" si="48"/>
        <v>4.6131782328101348E-2</v>
      </c>
      <c r="L11" s="37">
        <f t="shared" si="48"/>
        <v>4.8160388783411077E-2</v>
      </c>
      <c r="M11" s="37">
        <f t="shared" si="48"/>
        <v>5.1651892415211932E-2</v>
      </c>
      <c r="O11" s="61">
        <f t="shared" si="15"/>
        <v>5</v>
      </c>
      <c r="P11" s="45" t="s">
        <v>223</v>
      </c>
      <c r="Q11" s="37">
        <f t="shared" ref="Q11:Z11" si="49">IFERROR(Q29/Q46, 0)</f>
        <v>2.3859649122807018E-2</v>
      </c>
      <c r="R11" s="37">
        <f t="shared" si="49"/>
        <v>2.302745915884602E-2</v>
      </c>
      <c r="S11" s="37">
        <f t="shared" si="49"/>
        <v>2.0877754086709312E-2</v>
      </c>
      <c r="T11" s="37">
        <f t="shared" si="49"/>
        <v>2.0411591768164636E-2</v>
      </c>
      <c r="U11" s="37">
        <f t="shared" si="49"/>
        <v>1.9524548647986275E-2</v>
      </c>
      <c r="V11" s="37">
        <f t="shared" si="49"/>
        <v>2.2235323844015834E-2</v>
      </c>
      <c r="W11" s="37">
        <f t="shared" si="49"/>
        <v>2.7884615384615386E-2</v>
      </c>
      <c r="X11" s="37">
        <f t="shared" si="49"/>
        <v>4.3337287465401345E-2</v>
      </c>
      <c r="Y11" s="37">
        <f t="shared" si="49"/>
        <v>5.2772058262792645E-2</v>
      </c>
      <c r="Z11" s="37">
        <f t="shared" si="49"/>
        <v>5.9342886090606457E-2</v>
      </c>
      <c r="AB11" s="61">
        <f t="shared" si="17"/>
        <v>5</v>
      </c>
      <c r="AC11" s="45" t="s">
        <v>223</v>
      </c>
      <c r="AD11" s="37">
        <f t="shared" ref="AD11:AM11" si="50">IFERROR(AD29/AD46, 0)</f>
        <v>3.3898305084745763E-2</v>
      </c>
      <c r="AE11" s="37">
        <f t="shared" si="50"/>
        <v>3.0447866879093646E-2</v>
      </c>
      <c r="AF11" s="37">
        <f t="shared" si="50"/>
        <v>2.7816171389080858E-2</v>
      </c>
      <c r="AG11" s="37">
        <f t="shared" si="50"/>
        <v>3.6392951744788668E-2</v>
      </c>
      <c r="AH11" s="37">
        <f t="shared" si="50"/>
        <v>3.691411935953421E-2</v>
      </c>
      <c r="AI11" s="37">
        <f t="shared" si="50"/>
        <v>4.0989988876529479E-2</v>
      </c>
      <c r="AJ11" s="37">
        <f t="shared" si="50"/>
        <v>4.9340004258037043E-2</v>
      </c>
      <c r="AK11" s="37">
        <f t="shared" si="50"/>
        <v>4.5901822654590183E-2</v>
      </c>
      <c r="AL11" s="37">
        <f t="shared" si="50"/>
        <v>4.0467227635075285E-2</v>
      </c>
      <c r="AM11" s="37">
        <f t="shared" si="50"/>
        <v>4.467680608365019E-2</v>
      </c>
      <c r="AO11" s="61">
        <f t="shared" si="19"/>
        <v>5</v>
      </c>
      <c r="AP11" s="45" t="s">
        <v>223</v>
      </c>
      <c r="AQ11" s="37">
        <f t="shared" ref="AQ11:AZ11" si="51">IFERROR(AQ29/AQ46, 0)</f>
        <v>2.6446875160478611E-2</v>
      </c>
      <c r="AR11" s="37">
        <f t="shared" si="51"/>
        <v>2.7545557413318471E-2</v>
      </c>
      <c r="AS11" s="37">
        <f t="shared" si="51"/>
        <v>2.9904506617523873E-2</v>
      </c>
      <c r="AT11" s="37">
        <f t="shared" si="51"/>
        <v>3.0863081046417943E-2</v>
      </c>
      <c r="AU11" s="37">
        <f t="shared" si="51"/>
        <v>3.6070694615700782E-2</v>
      </c>
      <c r="AV11" s="37">
        <f t="shared" si="51"/>
        <v>3.7495174366233432E-2</v>
      </c>
      <c r="AW11" s="37">
        <f t="shared" si="51"/>
        <v>3.7607697629079929E-2</v>
      </c>
      <c r="AX11" s="37">
        <f t="shared" si="51"/>
        <v>4.1780214208758479E-2</v>
      </c>
      <c r="AY11" s="37">
        <f t="shared" si="51"/>
        <v>4.4852095251603552E-2</v>
      </c>
      <c r="AZ11" s="37">
        <f t="shared" si="51"/>
        <v>4.7293957741257879E-2</v>
      </c>
      <c r="BB11" s="61">
        <f t="shared" si="21"/>
        <v>5</v>
      </c>
      <c r="BC11" s="45" t="s">
        <v>223</v>
      </c>
      <c r="BD11" s="37">
        <f t="shared" ref="BD11:BM11" si="52">IFERROR(BD29/BD46, 0)</f>
        <v>4.3293246993524513E-2</v>
      </c>
      <c r="BE11" s="37">
        <f t="shared" si="52"/>
        <v>4.1312140193345163E-2</v>
      </c>
      <c r="BF11" s="37">
        <f t="shared" si="52"/>
        <v>3.8341186202927743E-2</v>
      </c>
      <c r="BG11" s="37">
        <f t="shared" si="52"/>
        <v>3.6259952657628575E-2</v>
      </c>
      <c r="BH11" s="37">
        <f t="shared" si="52"/>
        <v>4.2406757273454068E-2</v>
      </c>
      <c r="BI11" s="37">
        <f t="shared" si="52"/>
        <v>4.1217011262397039E-2</v>
      </c>
      <c r="BJ11" s="37">
        <f t="shared" si="52"/>
        <v>4.7052672853221802E-2</v>
      </c>
      <c r="BK11" s="37">
        <f t="shared" si="52"/>
        <v>5.5989705928506418E-2</v>
      </c>
      <c r="BL11" s="37">
        <f t="shared" si="52"/>
        <v>5.6806259180431071E-2</v>
      </c>
      <c r="BM11" s="37">
        <f t="shared" si="52"/>
        <v>6.0523131877628623E-2</v>
      </c>
      <c r="BO11" s="61">
        <f t="shared" si="23"/>
        <v>5</v>
      </c>
      <c r="BP11" s="45" t="s">
        <v>223</v>
      </c>
      <c r="BQ11" s="37">
        <f t="shared" ref="BQ11:BZ11" si="53">IFERROR(BQ29/BQ46, 0)</f>
        <v>3.201554373009461E-2</v>
      </c>
      <c r="BR11" s="37">
        <f t="shared" si="53"/>
        <v>3.0912370895586495E-2</v>
      </c>
      <c r="BS11" s="37">
        <f t="shared" si="53"/>
        <v>3.119921363040629E-2</v>
      </c>
      <c r="BT11" s="37">
        <f t="shared" si="53"/>
        <v>3.2649711819286137E-2</v>
      </c>
      <c r="BU11" s="37">
        <f t="shared" si="53"/>
        <v>3.5762301694003767E-2</v>
      </c>
      <c r="BV11" s="37">
        <f t="shared" si="53"/>
        <v>3.6490814618889734E-2</v>
      </c>
      <c r="BW11" s="37">
        <f t="shared" si="53"/>
        <v>4.026927337577757E-2</v>
      </c>
      <c r="BX11" s="37">
        <f t="shared" si="53"/>
        <v>4.5720693417383926E-2</v>
      </c>
      <c r="BY11" s="37">
        <f t="shared" si="53"/>
        <v>4.6743766502192328E-2</v>
      </c>
      <c r="BZ11" s="37">
        <f t="shared" si="53"/>
        <v>5.0802918006805572E-2</v>
      </c>
      <c r="CB11" s="61">
        <f t="shared" si="25"/>
        <v>5</v>
      </c>
      <c r="CC11" s="45" t="s">
        <v>223</v>
      </c>
      <c r="CD11" s="37">
        <f t="shared" ref="CD11:CM11" si="54">IFERROR(CD29/CD46, 0)</f>
        <v>2.5651496347768948E-2</v>
      </c>
      <c r="CE11" s="37">
        <f t="shared" si="54"/>
        <v>2.5895389989307793E-2</v>
      </c>
      <c r="CF11" s="37">
        <f t="shared" si="54"/>
        <v>2.6192746690975061E-2</v>
      </c>
      <c r="CG11" s="37">
        <f t="shared" si="54"/>
        <v>2.6492650697975659E-2</v>
      </c>
      <c r="CH11" s="37">
        <f t="shared" si="54"/>
        <v>2.6759082973312056E-2</v>
      </c>
      <c r="CI11" s="37">
        <f t="shared" si="54"/>
        <v>2.7023832843300778E-2</v>
      </c>
      <c r="CJ11" s="37">
        <f t="shared" si="54"/>
        <v>2.7833609457201019E-2</v>
      </c>
      <c r="CK11" s="37">
        <f t="shared" si="54"/>
        <v>2.915894476975962E-2</v>
      </c>
      <c r="CL11" s="37">
        <f t="shared" si="54"/>
        <v>3.0582036310330983E-2</v>
      </c>
      <c r="CM11" s="37">
        <f t="shared" si="54"/>
        <v>3.2268508340889179E-2</v>
      </c>
    </row>
    <row r="12" spans="2:91" x14ac:dyDescent="0.25">
      <c r="B12" s="54">
        <v>6</v>
      </c>
      <c r="C12" s="45" t="s">
        <v>224</v>
      </c>
      <c r="D12" s="37">
        <f t="shared" ref="D12:M12" si="55">IFERROR(D30/D47, 0)</f>
        <v>4.2593052389228718E-2</v>
      </c>
      <c r="E12" s="37">
        <f t="shared" si="55"/>
        <v>4.5612599713642871E-2</v>
      </c>
      <c r="F12" s="37">
        <f t="shared" si="55"/>
        <v>4.5658580820675587E-2</v>
      </c>
      <c r="G12" s="37">
        <f t="shared" si="55"/>
        <v>5.3504941392783271E-2</v>
      </c>
      <c r="H12" s="37">
        <f t="shared" si="55"/>
        <v>5.1839542076351386E-2</v>
      </c>
      <c r="I12" s="37">
        <f t="shared" si="55"/>
        <v>5.2905212424134235E-2</v>
      </c>
      <c r="J12" s="37">
        <f t="shared" si="55"/>
        <v>5.363589479112945E-2</v>
      </c>
      <c r="K12" s="37">
        <f t="shared" si="55"/>
        <v>6.0105974194070301E-2</v>
      </c>
      <c r="L12" s="37">
        <f t="shared" si="55"/>
        <v>6.0062752129090097E-2</v>
      </c>
      <c r="M12" s="37">
        <f t="shared" si="55"/>
        <v>5.7222918663815354E-2</v>
      </c>
      <c r="O12" s="61">
        <f t="shared" si="15"/>
        <v>6</v>
      </c>
      <c r="P12" s="45" t="s">
        <v>224</v>
      </c>
      <c r="Q12" s="37">
        <f t="shared" ref="Q12:Z12" si="56">IFERROR(Q30/Q47, 0)</f>
        <v>1.0582010582010581E-2</v>
      </c>
      <c r="R12" s="37">
        <f t="shared" si="56"/>
        <v>1.5022091310751105E-2</v>
      </c>
      <c r="S12" s="37">
        <f t="shared" si="56"/>
        <v>1.6900601546834718E-2</v>
      </c>
      <c r="T12" s="37">
        <f t="shared" si="56"/>
        <v>1.8920422927100722E-2</v>
      </c>
      <c r="U12" s="37">
        <f t="shared" si="56"/>
        <v>1.44E-2</v>
      </c>
      <c r="V12" s="37">
        <f t="shared" si="56"/>
        <v>1.760308656860381E-2</v>
      </c>
      <c r="W12" s="37">
        <f t="shared" si="56"/>
        <v>1.7660044150110375E-2</v>
      </c>
      <c r="X12" s="37">
        <f t="shared" si="56"/>
        <v>2.7268663388466695E-2</v>
      </c>
      <c r="Y12" s="37">
        <f t="shared" si="56"/>
        <v>2.4979009235936187E-2</v>
      </c>
      <c r="Z12" s="37">
        <f t="shared" si="56"/>
        <v>3.871748336358137E-2</v>
      </c>
      <c r="AB12" s="61">
        <f t="shared" si="17"/>
        <v>6</v>
      </c>
      <c r="AC12" s="45" t="s">
        <v>224</v>
      </c>
      <c r="AD12" s="37">
        <f t="shared" ref="AD12:AM12" si="57">IFERROR(AD30/AD47, 0)</f>
        <v>3.061520603598375E-2</v>
      </c>
      <c r="AE12" s="37">
        <f t="shared" si="57"/>
        <v>4.1432077378374475E-2</v>
      </c>
      <c r="AF12" s="37">
        <f t="shared" si="57"/>
        <v>3.9077144917087241E-2</v>
      </c>
      <c r="AG12" s="37">
        <f t="shared" si="57"/>
        <v>4.4161232957913459E-2</v>
      </c>
      <c r="AH12" s="37">
        <f t="shared" si="57"/>
        <v>4.1984162557896311E-2</v>
      </c>
      <c r="AI12" s="37">
        <f t="shared" si="57"/>
        <v>4.8316889146836912E-2</v>
      </c>
      <c r="AJ12" s="37">
        <f t="shared" si="57"/>
        <v>4.1141897565071368E-2</v>
      </c>
      <c r="AK12" s="37">
        <f t="shared" si="57"/>
        <v>4.79951397326853E-2</v>
      </c>
      <c r="AL12" s="37">
        <f t="shared" si="57"/>
        <v>5.0731925354788245E-2</v>
      </c>
      <c r="AM12" s="37">
        <f t="shared" si="57"/>
        <v>5.2678571428571429E-2</v>
      </c>
      <c r="AO12" s="61">
        <f t="shared" si="19"/>
        <v>6</v>
      </c>
      <c r="AP12" s="45" t="s">
        <v>224</v>
      </c>
      <c r="AQ12" s="37">
        <f t="shared" ref="AQ12:AZ12" si="58">IFERROR(AQ30/AQ47, 0)</f>
        <v>3.8790502892429995E-2</v>
      </c>
      <c r="AR12" s="37">
        <f t="shared" si="58"/>
        <v>3.9888384073265837E-2</v>
      </c>
      <c r="AS12" s="37">
        <f t="shared" si="58"/>
        <v>4.0267978048606656E-2</v>
      </c>
      <c r="AT12" s="37">
        <f t="shared" si="58"/>
        <v>5.2230046948356805E-2</v>
      </c>
      <c r="AU12" s="37">
        <f t="shared" si="58"/>
        <v>5.55908157550868E-2</v>
      </c>
      <c r="AV12" s="37">
        <f t="shared" si="58"/>
        <v>5.4774106785883035E-2</v>
      </c>
      <c r="AW12" s="37">
        <f t="shared" si="58"/>
        <v>5.5462663203956028E-2</v>
      </c>
      <c r="AX12" s="37">
        <f t="shared" si="58"/>
        <v>6.0626541853942076E-2</v>
      </c>
      <c r="AY12" s="37">
        <f t="shared" si="58"/>
        <v>5.4495461472205659E-2</v>
      </c>
      <c r="AZ12" s="37">
        <f t="shared" si="58"/>
        <v>4.7579453067257943E-2</v>
      </c>
      <c r="BB12" s="61">
        <f t="shared" si="21"/>
        <v>6</v>
      </c>
      <c r="BC12" s="45" t="s">
        <v>224</v>
      </c>
      <c r="BD12" s="37">
        <f t="shared" ref="BD12:BM12" si="59">IFERROR(BD30/BD47, 0)</f>
        <v>9.9559955995599567E-2</v>
      </c>
      <c r="BE12" s="37">
        <f t="shared" si="59"/>
        <v>9.6751659098847365E-2</v>
      </c>
      <c r="BF12" s="37">
        <f t="shared" si="59"/>
        <v>9.8541444325862676E-2</v>
      </c>
      <c r="BG12" s="37">
        <f t="shared" si="59"/>
        <v>9.1124661246612462E-2</v>
      </c>
      <c r="BH12" s="37">
        <f t="shared" si="59"/>
        <v>6.9203017382748436E-2</v>
      </c>
      <c r="BI12" s="37">
        <f t="shared" si="59"/>
        <v>7.3116219667943808E-2</v>
      </c>
      <c r="BJ12" s="37">
        <f t="shared" si="59"/>
        <v>8.3395052584802246E-2</v>
      </c>
      <c r="BK12" s="37">
        <f t="shared" si="59"/>
        <v>9.2434624528038037E-2</v>
      </c>
      <c r="BL12" s="37">
        <f t="shared" si="59"/>
        <v>0.11653628270838953</v>
      </c>
      <c r="BM12" s="37">
        <f t="shared" si="59"/>
        <v>0.11396918375143257</v>
      </c>
      <c r="BO12" s="61">
        <f t="shared" si="23"/>
        <v>6</v>
      </c>
      <c r="BP12" s="45" t="s">
        <v>224</v>
      </c>
      <c r="BQ12" s="37">
        <f t="shared" ref="BQ12:BZ12" si="60">IFERROR(BQ30/BQ47, 0)</f>
        <v>4.1294661622530475E-2</v>
      </c>
      <c r="BR12" s="37">
        <f t="shared" si="60"/>
        <v>4.307831506987031E-2</v>
      </c>
      <c r="BS12" s="37">
        <f t="shared" si="60"/>
        <v>4.4965167827739072E-2</v>
      </c>
      <c r="BT12" s="37">
        <f t="shared" si="60"/>
        <v>5.0484351713859912E-2</v>
      </c>
      <c r="BU12" s="37">
        <f t="shared" si="60"/>
        <v>4.9300533892005137E-2</v>
      </c>
      <c r="BV12" s="37">
        <f t="shared" si="60"/>
        <v>5.0170361957434198E-2</v>
      </c>
      <c r="BW12" s="37">
        <f t="shared" si="60"/>
        <v>4.9838917525773199E-2</v>
      </c>
      <c r="BX12" s="37">
        <f t="shared" si="60"/>
        <v>5.6697743630234748E-2</v>
      </c>
      <c r="BY12" s="37">
        <f t="shared" si="60"/>
        <v>5.8325548808967773E-2</v>
      </c>
      <c r="BZ12" s="37">
        <f t="shared" si="60"/>
        <v>5.9648146860440857E-2</v>
      </c>
      <c r="CB12" s="61">
        <f t="shared" si="25"/>
        <v>6</v>
      </c>
      <c r="CC12" s="45" t="s">
        <v>224</v>
      </c>
      <c r="CD12" s="37">
        <f t="shared" ref="CD12:CM12" si="61">IFERROR(CD30/CD47, 0)</f>
        <v>2.3356786675159696E-2</v>
      </c>
      <c r="CE12" s="37">
        <f t="shared" si="61"/>
        <v>2.4097780144134859E-2</v>
      </c>
      <c r="CF12" s="37">
        <f t="shared" si="61"/>
        <v>2.4395060628126224E-2</v>
      </c>
      <c r="CG12" s="37">
        <f t="shared" si="61"/>
        <v>2.468520063468576E-2</v>
      </c>
      <c r="CH12" s="37">
        <f t="shared" si="61"/>
        <v>2.4891765468046868E-2</v>
      </c>
      <c r="CI12" s="37">
        <f t="shared" si="61"/>
        <v>2.5481198168399211E-2</v>
      </c>
      <c r="CJ12" s="37">
        <f t="shared" si="61"/>
        <v>2.6896707560223661E-2</v>
      </c>
      <c r="CK12" s="37">
        <f t="shared" si="61"/>
        <v>2.8479220510844699E-2</v>
      </c>
      <c r="CL12" s="37">
        <f t="shared" si="61"/>
        <v>2.9847585052846452E-2</v>
      </c>
      <c r="CM12" s="37">
        <f t="shared" si="61"/>
        <v>3.2296929275590511E-2</v>
      </c>
    </row>
    <row r="13" spans="2:91" x14ac:dyDescent="0.25">
      <c r="B13" s="54">
        <v>7</v>
      </c>
      <c r="C13" s="45" t="s">
        <v>225</v>
      </c>
      <c r="D13" s="37">
        <f t="shared" ref="D13:M13" si="62">IFERROR(D31/D48, 0)</f>
        <v>7.2489926124916046E-2</v>
      </c>
      <c r="E13" s="37">
        <f t="shared" si="62"/>
        <v>7.3240176967891715E-2</v>
      </c>
      <c r="F13" s="37">
        <f t="shared" si="62"/>
        <v>6.923377808683559E-2</v>
      </c>
      <c r="G13" s="37">
        <f t="shared" si="62"/>
        <v>7.3340207109875821E-2</v>
      </c>
      <c r="H13" s="37">
        <f t="shared" si="62"/>
        <v>7.4749978630652192E-2</v>
      </c>
      <c r="I13" s="37">
        <f t="shared" si="62"/>
        <v>8.4883623925919749E-2</v>
      </c>
      <c r="J13" s="37">
        <f t="shared" si="62"/>
        <v>8.6361890126776794E-2</v>
      </c>
      <c r="K13" s="37">
        <f t="shared" si="62"/>
        <v>9.6390484003281374E-2</v>
      </c>
      <c r="L13" s="37">
        <f t="shared" si="62"/>
        <v>9.9845638341929902E-2</v>
      </c>
      <c r="M13" s="37">
        <f t="shared" si="62"/>
        <v>0.10072458298739527</v>
      </c>
      <c r="O13" s="61">
        <f t="shared" si="15"/>
        <v>7</v>
      </c>
      <c r="P13" s="45" t="s">
        <v>225</v>
      </c>
      <c r="Q13" s="37">
        <f t="shared" ref="Q13:Z13" si="63">IFERROR(Q31/Q48, 0)</f>
        <v>5.0970873786407765E-2</v>
      </c>
      <c r="R13" s="37">
        <f t="shared" si="63"/>
        <v>4.353393085787452E-2</v>
      </c>
      <c r="S13" s="37">
        <f t="shared" si="63"/>
        <v>5.4852320675105488E-2</v>
      </c>
      <c r="T13" s="37">
        <f t="shared" si="63"/>
        <v>8.5504342017368076E-2</v>
      </c>
      <c r="U13" s="37">
        <f t="shared" si="63"/>
        <v>7.0536828963795262E-2</v>
      </c>
      <c r="V13" s="37">
        <f t="shared" si="63"/>
        <v>6.7850348763474955E-2</v>
      </c>
      <c r="W13" s="37">
        <f t="shared" si="63"/>
        <v>5.6733167082294263E-2</v>
      </c>
      <c r="X13" s="37">
        <f t="shared" si="63"/>
        <v>4.1042706600110924E-2</v>
      </c>
      <c r="Y13" s="37">
        <f t="shared" si="63"/>
        <v>5.9579439252336448E-2</v>
      </c>
      <c r="Z13" s="37">
        <f t="shared" si="63"/>
        <v>6.5278559369724251E-2</v>
      </c>
      <c r="AB13" s="61">
        <f t="shared" si="17"/>
        <v>7</v>
      </c>
      <c r="AC13" s="45" t="s">
        <v>225</v>
      </c>
      <c r="AD13" s="37">
        <f t="shared" ref="AD13:AM13" si="64">IFERROR(AD31/AD48, 0)</f>
        <v>3.9215686274509803E-2</v>
      </c>
      <c r="AE13" s="37">
        <f t="shared" si="64"/>
        <v>4.7656249999999997E-2</v>
      </c>
      <c r="AF13" s="37">
        <f t="shared" si="64"/>
        <v>3.4405385190725501E-2</v>
      </c>
      <c r="AG13" s="37">
        <f t="shared" si="64"/>
        <v>3.1826401446654613E-2</v>
      </c>
      <c r="AH13" s="37">
        <f t="shared" si="64"/>
        <v>5.2016985138004249E-2</v>
      </c>
      <c r="AI13" s="37">
        <f t="shared" si="64"/>
        <v>6.9409660107334528E-2</v>
      </c>
      <c r="AJ13" s="37">
        <f t="shared" si="64"/>
        <v>7.0973901973265432E-2</v>
      </c>
      <c r="AK13" s="37">
        <f t="shared" si="64"/>
        <v>0.10339039946290701</v>
      </c>
      <c r="AL13" s="37">
        <f t="shared" si="64"/>
        <v>0.10594919786096256</v>
      </c>
      <c r="AM13" s="37">
        <f t="shared" si="64"/>
        <v>0.11625478593804385</v>
      </c>
      <c r="AO13" s="61">
        <f t="shared" si="19"/>
        <v>7</v>
      </c>
      <c r="AP13" s="45" t="s">
        <v>225</v>
      </c>
      <c r="AQ13" s="37">
        <f t="shared" ref="AQ13:AZ13" si="65">IFERROR(AQ31/AQ48, 0)</f>
        <v>6.7618051404662288E-2</v>
      </c>
      <c r="AR13" s="37">
        <f t="shared" si="65"/>
        <v>6.4943012315459347E-2</v>
      </c>
      <c r="AS13" s="37">
        <f t="shared" si="65"/>
        <v>6.3523198792908339E-2</v>
      </c>
      <c r="AT13" s="37">
        <f t="shared" si="65"/>
        <v>7.1673170343234852E-2</v>
      </c>
      <c r="AU13" s="37">
        <f t="shared" si="65"/>
        <v>7.2136436967043097E-2</v>
      </c>
      <c r="AV13" s="37">
        <f t="shared" si="65"/>
        <v>8.4139928359118973E-2</v>
      </c>
      <c r="AW13" s="37">
        <f t="shared" si="65"/>
        <v>8.410668615272196E-2</v>
      </c>
      <c r="AX13" s="37">
        <f t="shared" si="65"/>
        <v>9.8166594485347189E-2</v>
      </c>
      <c r="AY13" s="37">
        <f t="shared" si="65"/>
        <v>0.1001531393568147</v>
      </c>
      <c r="AZ13" s="37">
        <f t="shared" si="65"/>
        <v>9.8120612876443511E-2</v>
      </c>
      <c r="BB13" s="61">
        <f t="shared" si="21"/>
        <v>7</v>
      </c>
      <c r="BC13" s="45" t="s">
        <v>225</v>
      </c>
      <c r="BD13" s="37">
        <f t="shared" ref="BD13:BM13" si="66">IFERROR(BD31/BD48, 0)</f>
        <v>0.10379372639185416</v>
      </c>
      <c r="BE13" s="37">
        <f t="shared" si="66"/>
        <v>0.11235356762513313</v>
      </c>
      <c r="BF13" s="37">
        <f t="shared" si="66"/>
        <v>0.10477771628850766</v>
      </c>
      <c r="BG13" s="37">
        <f t="shared" si="66"/>
        <v>9.4752186588921289E-2</v>
      </c>
      <c r="BH13" s="37">
        <f t="shared" si="66"/>
        <v>9.2390391399294475E-2</v>
      </c>
      <c r="BI13" s="37">
        <f t="shared" si="66"/>
        <v>9.7207221107853722E-2</v>
      </c>
      <c r="BJ13" s="37">
        <f t="shared" si="66"/>
        <v>0.10303987366758784</v>
      </c>
      <c r="BK13" s="37">
        <f t="shared" si="66"/>
        <v>0.10303104375458323</v>
      </c>
      <c r="BL13" s="37">
        <f t="shared" si="66"/>
        <v>0.10514948277821985</v>
      </c>
      <c r="BM13" s="37">
        <f t="shared" si="66"/>
        <v>0.10687289219676707</v>
      </c>
      <c r="BO13" s="61">
        <f t="shared" si="23"/>
        <v>7</v>
      </c>
      <c r="BP13" s="45" t="s">
        <v>225</v>
      </c>
      <c r="BQ13" s="37">
        <f t="shared" ref="BQ13:BZ13" si="67">IFERROR(BQ31/BQ48, 0)</f>
        <v>7.6058626408963201E-2</v>
      </c>
      <c r="BR13" s="37">
        <f t="shared" si="67"/>
        <v>7.3612923706394842E-2</v>
      </c>
      <c r="BS13" s="37">
        <f t="shared" si="67"/>
        <v>7.2783224790667719E-2</v>
      </c>
      <c r="BT13" s="37">
        <f t="shared" si="67"/>
        <v>7.4318529291121302E-2</v>
      </c>
      <c r="BU13" s="37">
        <f t="shared" si="67"/>
        <v>7.3289151929687782E-2</v>
      </c>
      <c r="BV13" s="37">
        <f t="shared" si="67"/>
        <v>8.1949096936837384E-2</v>
      </c>
      <c r="BW13" s="37">
        <f t="shared" si="67"/>
        <v>8.5649334016393436E-2</v>
      </c>
      <c r="BX13" s="37">
        <f t="shared" si="67"/>
        <v>9.7241207903566551E-2</v>
      </c>
      <c r="BY13" s="37">
        <f t="shared" si="67"/>
        <v>0.10024802988917146</v>
      </c>
      <c r="BZ13" s="37">
        <f t="shared" si="67"/>
        <v>0.10516246293166671</v>
      </c>
      <c r="CB13" s="61">
        <f t="shared" si="25"/>
        <v>7</v>
      </c>
      <c r="CC13" s="45" t="s">
        <v>225</v>
      </c>
      <c r="CD13" s="37">
        <f t="shared" ref="CD13:CM13" si="68">IFERROR(CD31/CD48, 0)</f>
        <v>6.0837527639988301E-2</v>
      </c>
      <c r="CE13" s="37">
        <f t="shared" si="68"/>
        <v>6.4048541049922886E-2</v>
      </c>
      <c r="CF13" s="37">
        <f t="shared" si="68"/>
        <v>6.6946153536815864E-2</v>
      </c>
      <c r="CG13" s="37">
        <f t="shared" si="68"/>
        <v>6.9871363796765451E-2</v>
      </c>
      <c r="CH13" s="37">
        <f t="shared" si="68"/>
        <v>7.3339240381100859E-2</v>
      </c>
      <c r="CI13" s="37">
        <f t="shared" si="68"/>
        <v>7.72008207321975E-2</v>
      </c>
      <c r="CJ13" s="37">
        <f t="shared" si="68"/>
        <v>8.1587866353283384E-2</v>
      </c>
      <c r="CK13" s="37">
        <f t="shared" si="68"/>
        <v>8.5993253458571631E-2</v>
      </c>
      <c r="CL13" s="37">
        <f t="shared" si="68"/>
        <v>9.1030825944916016E-2</v>
      </c>
      <c r="CM13" s="37">
        <f t="shared" si="68"/>
        <v>9.5502524887430135E-2</v>
      </c>
    </row>
    <row r="14" spans="2:91" x14ac:dyDescent="0.25">
      <c r="B14" s="54">
        <v>8</v>
      </c>
      <c r="C14" s="45" t="s">
        <v>226</v>
      </c>
      <c r="D14" s="37">
        <f t="shared" ref="D14:M14" si="69">IFERROR(D32/D49, 0)</f>
        <v>7.6639986566662932E-2</v>
      </c>
      <c r="E14" s="37">
        <f t="shared" si="69"/>
        <v>7.7966581704899465E-2</v>
      </c>
      <c r="F14" s="37">
        <f t="shared" si="69"/>
        <v>7.3850323236315393E-2</v>
      </c>
      <c r="G14" s="37">
        <f t="shared" si="69"/>
        <v>7.4593932836989479E-2</v>
      </c>
      <c r="H14" s="37">
        <f t="shared" si="69"/>
        <v>8.0233539673607204E-2</v>
      </c>
      <c r="I14" s="37">
        <f t="shared" si="69"/>
        <v>8.3232614039137939E-2</v>
      </c>
      <c r="J14" s="37">
        <f t="shared" si="69"/>
        <v>8.5078636446623723E-2</v>
      </c>
      <c r="K14" s="37">
        <f t="shared" si="69"/>
        <v>8.868084893632977E-2</v>
      </c>
      <c r="L14" s="37">
        <f t="shared" si="69"/>
        <v>9.5057854011451018E-2</v>
      </c>
      <c r="M14" s="37">
        <f t="shared" si="69"/>
        <v>9.9957615954729254E-2</v>
      </c>
      <c r="O14" s="61">
        <f t="shared" si="15"/>
        <v>8</v>
      </c>
      <c r="P14" s="45" t="s">
        <v>226</v>
      </c>
      <c r="Q14" s="37">
        <f t="shared" ref="Q14:Z14" si="70">IFERROR(Q32/Q49, 0)</f>
        <v>5.5707584050039095E-2</v>
      </c>
      <c r="R14" s="37">
        <f t="shared" si="70"/>
        <v>7.3876015052485644E-2</v>
      </c>
      <c r="S14" s="37">
        <f t="shared" si="70"/>
        <v>7.4732415902140678E-2</v>
      </c>
      <c r="T14" s="37">
        <f t="shared" si="70"/>
        <v>7.8088578088578095E-2</v>
      </c>
      <c r="U14" s="37">
        <f t="shared" si="70"/>
        <v>9.5438060698606608E-2</v>
      </c>
      <c r="V14" s="37">
        <f t="shared" si="70"/>
        <v>0.11125319693094629</v>
      </c>
      <c r="W14" s="37">
        <f t="shared" si="70"/>
        <v>9.9383387740297424E-2</v>
      </c>
      <c r="X14" s="37">
        <f t="shared" si="70"/>
        <v>0.10810356422326832</v>
      </c>
      <c r="Y14" s="37">
        <f t="shared" si="70"/>
        <v>0.12299114463758609</v>
      </c>
      <c r="Z14" s="37">
        <f t="shared" si="70"/>
        <v>0.11802067946824224</v>
      </c>
      <c r="AB14" s="61">
        <f t="shared" si="17"/>
        <v>8</v>
      </c>
      <c r="AC14" s="45" t="s">
        <v>226</v>
      </c>
      <c r="AD14" s="37">
        <f t="shared" ref="AD14:AM14" si="71">IFERROR(AD32/AD49, 0)</f>
        <v>7.3533674751183692E-2</v>
      </c>
      <c r="AE14" s="37">
        <f t="shared" si="71"/>
        <v>6.4287880319417776E-2</v>
      </c>
      <c r="AF14" s="37">
        <f t="shared" si="71"/>
        <v>4.9240544028591286E-2</v>
      </c>
      <c r="AG14" s="37">
        <f t="shared" si="71"/>
        <v>6.0491299897645852E-2</v>
      </c>
      <c r="AH14" s="37">
        <f t="shared" si="71"/>
        <v>7.197307197307197E-2</v>
      </c>
      <c r="AI14" s="37">
        <f t="shared" si="71"/>
        <v>8.1006413418845583E-2</v>
      </c>
      <c r="AJ14" s="37">
        <f t="shared" si="71"/>
        <v>8.5531203566121844E-2</v>
      </c>
      <c r="AK14" s="37">
        <f t="shared" si="71"/>
        <v>8.7043652522436177E-2</v>
      </c>
      <c r="AL14" s="37">
        <f t="shared" si="71"/>
        <v>8.2299887260428417E-2</v>
      </c>
      <c r="AM14" s="37">
        <f t="shared" si="71"/>
        <v>9.3358342569699035E-2</v>
      </c>
      <c r="AO14" s="61">
        <f t="shared" si="19"/>
        <v>8</v>
      </c>
      <c r="AP14" s="45" t="s">
        <v>226</v>
      </c>
      <c r="AQ14" s="37">
        <f t="shared" ref="AQ14:AZ14" si="72">IFERROR(AQ32/AQ49, 0)</f>
        <v>6.7401002621533368E-2</v>
      </c>
      <c r="AR14" s="37">
        <f t="shared" si="72"/>
        <v>6.8826563507414576E-2</v>
      </c>
      <c r="AS14" s="37">
        <f t="shared" si="72"/>
        <v>6.6719945199223654E-2</v>
      </c>
      <c r="AT14" s="37">
        <f t="shared" si="72"/>
        <v>6.247123791992637E-2</v>
      </c>
      <c r="AU14" s="37">
        <f t="shared" si="72"/>
        <v>6.8609108332572791E-2</v>
      </c>
      <c r="AV14" s="37">
        <f t="shared" si="72"/>
        <v>6.9590106624715958E-2</v>
      </c>
      <c r="AW14" s="37">
        <f t="shared" si="72"/>
        <v>7.4699619446701157E-2</v>
      </c>
      <c r="AX14" s="37">
        <f t="shared" si="72"/>
        <v>7.8863636363636358E-2</v>
      </c>
      <c r="AY14" s="37">
        <f t="shared" si="72"/>
        <v>8.9858565107458918E-2</v>
      </c>
      <c r="AZ14" s="37">
        <f t="shared" si="72"/>
        <v>9.4402006612700942E-2</v>
      </c>
      <c r="BB14" s="61">
        <f t="shared" si="21"/>
        <v>8</v>
      </c>
      <c r="BC14" s="45" t="s">
        <v>226</v>
      </c>
      <c r="BD14" s="37">
        <f t="shared" ref="BD14:BM14" si="73">IFERROR(BD32/BD49, 0)</f>
        <v>0.11987532965715655</v>
      </c>
      <c r="BE14" s="37">
        <f t="shared" si="73"/>
        <v>0.12310204081632653</v>
      </c>
      <c r="BF14" s="37">
        <f t="shared" si="73"/>
        <v>0.12114762472331006</v>
      </c>
      <c r="BG14" s="37">
        <f t="shared" si="73"/>
        <v>0.12907574353357487</v>
      </c>
      <c r="BH14" s="37">
        <f t="shared" si="73"/>
        <v>0.12332102081934183</v>
      </c>
      <c r="BI14" s="37">
        <f t="shared" si="73"/>
        <v>0.1234910277324633</v>
      </c>
      <c r="BJ14" s="37">
        <f t="shared" si="73"/>
        <v>0.11456039923675326</v>
      </c>
      <c r="BK14" s="37">
        <f t="shared" si="73"/>
        <v>0.11536563006840138</v>
      </c>
      <c r="BL14" s="37">
        <f t="shared" si="73"/>
        <v>0.11081205278014836</v>
      </c>
      <c r="BM14" s="37">
        <f t="shared" si="73"/>
        <v>0.11526094484293842</v>
      </c>
      <c r="BO14" s="61">
        <f t="shared" si="23"/>
        <v>8</v>
      </c>
      <c r="BP14" s="45" t="s">
        <v>226</v>
      </c>
      <c r="BQ14" s="37">
        <f t="shared" ref="BQ14:BZ14" si="74">IFERROR(BQ32/BQ49, 0)</f>
        <v>8.0128054234734708E-2</v>
      </c>
      <c r="BR14" s="37">
        <f t="shared" si="74"/>
        <v>7.9750570414879762E-2</v>
      </c>
      <c r="BS14" s="37">
        <f t="shared" si="74"/>
        <v>7.6511075854993976E-2</v>
      </c>
      <c r="BT14" s="37">
        <f t="shared" si="74"/>
        <v>7.6419766475075007E-2</v>
      </c>
      <c r="BU14" s="37">
        <f t="shared" si="74"/>
        <v>8.09731648240965E-2</v>
      </c>
      <c r="BV14" s="37">
        <f t="shared" si="74"/>
        <v>8.3036445182341212E-2</v>
      </c>
      <c r="BW14" s="37">
        <f t="shared" si="74"/>
        <v>8.6113480992321578E-2</v>
      </c>
      <c r="BX14" s="37">
        <f t="shared" si="74"/>
        <v>8.9551126442655768E-2</v>
      </c>
      <c r="BY14" s="37">
        <f t="shared" si="74"/>
        <v>9.6992972707958813E-2</v>
      </c>
      <c r="BZ14" s="37">
        <f t="shared" si="74"/>
        <v>0.10520789788359274</v>
      </c>
      <c r="CB14" s="61">
        <f t="shared" si="25"/>
        <v>8</v>
      </c>
      <c r="CC14" s="45" t="s">
        <v>226</v>
      </c>
      <c r="CD14" s="37">
        <f t="shared" ref="CD14:CM14" si="75">IFERROR(CD32/CD49, 0)</f>
        <v>5.6980587730059332E-2</v>
      </c>
      <c r="CE14" s="37">
        <f t="shared" si="75"/>
        <v>5.9422957163710995E-2</v>
      </c>
      <c r="CF14" s="37">
        <f t="shared" si="75"/>
        <v>6.1651300664583526E-2</v>
      </c>
      <c r="CG14" s="37">
        <f t="shared" si="75"/>
        <v>6.4027866050252499E-2</v>
      </c>
      <c r="CH14" s="37">
        <f t="shared" si="75"/>
        <v>6.6655106254451105E-2</v>
      </c>
      <c r="CI14" s="37">
        <f t="shared" si="75"/>
        <v>7.0052559262428177E-2</v>
      </c>
      <c r="CJ14" s="37">
        <f t="shared" si="75"/>
        <v>7.4722800647465643E-2</v>
      </c>
      <c r="CK14" s="37">
        <f t="shared" si="75"/>
        <v>7.9301619086152395E-2</v>
      </c>
      <c r="CL14" s="37">
        <f t="shared" si="75"/>
        <v>8.5136496337730308E-2</v>
      </c>
      <c r="CM14" s="37">
        <f t="shared" si="75"/>
        <v>9.1738068881572959E-2</v>
      </c>
    </row>
    <row r="15" spans="2:91" x14ac:dyDescent="0.25">
      <c r="B15" s="54">
        <v>9</v>
      </c>
      <c r="C15" s="45" t="s">
        <v>227</v>
      </c>
      <c r="D15" s="37">
        <f t="shared" ref="D15:M15" si="76">IFERROR(D33/D50, 0)</f>
        <v>8.5350670908839396E-2</v>
      </c>
      <c r="E15" s="37">
        <f t="shared" si="76"/>
        <v>9.0313607609134552E-2</v>
      </c>
      <c r="F15" s="37">
        <f t="shared" si="76"/>
        <v>9.1114399856283737E-2</v>
      </c>
      <c r="G15" s="37">
        <f t="shared" si="76"/>
        <v>9.2670104473613721E-2</v>
      </c>
      <c r="H15" s="37">
        <f t="shared" si="76"/>
        <v>9.2573352340912199E-2</v>
      </c>
      <c r="I15" s="37">
        <f t="shared" si="76"/>
        <v>9.8622504256307073E-2</v>
      </c>
      <c r="J15" s="37">
        <f t="shared" si="76"/>
        <v>0.10162876117686342</v>
      </c>
      <c r="K15" s="37">
        <f t="shared" si="76"/>
        <v>0.10919613782119648</v>
      </c>
      <c r="L15" s="37">
        <f t="shared" si="76"/>
        <v>0.11845969759599695</v>
      </c>
      <c r="M15" s="37">
        <f t="shared" si="76"/>
        <v>0.12132217727105553</v>
      </c>
      <c r="O15" s="61">
        <f t="shared" si="15"/>
        <v>9</v>
      </c>
      <c r="P15" s="45" t="s">
        <v>227</v>
      </c>
      <c r="Q15" s="37">
        <f t="shared" ref="Q15:Z15" si="77">IFERROR(Q33/Q50, 0)</f>
        <v>8.976759555017072E-2</v>
      </c>
      <c r="R15" s="37">
        <f t="shared" si="77"/>
        <v>0.10146726862302483</v>
      </c>
      <c r="S15" s="37">
        <f t="shared" si="77"/>
        <v>0.10213566449042824</v>
      </c>
      <c r="T15" s="37">
        <f t="shared" si="77"/>
        <v>8.605279567657452E-2</v>
      </c>
      <c r="U15" s="37">
        <f t="shared" si="77"/>
        <v>9.3158953722334001E-2</v>
      </c>
      <c r="V15" s="37">
        <f t="shared" si="77"/>
        <v>0.10506833712984055</v>
      </c>
      <c r="W15" s="37">
        <f t="shared" si="77"/>
        <v>0.10773804161787226</v>
      </c>
      <c r="X15" s="37">
        <f t="shared" si="77"/>
        <v>0.11168997349419614</v>
      </c>
      <c r="Y15" s="37">
        <f t="shared" si="77"/>
        <v>0.11161611747224894</v>
      </c>
      <c r="Z15" s="37">
        <f t="shared" si="77"/>
        <v>0.11671087533156499</v>
      </c>
      <c r="AB15" s="61">
        <f t="shared" si="17"/>
        <v>9</v>
      </c>
      <c r="AC15" s="45" t="s">
        <v>227</v>
      </c>
      <c r="AD15" s="37">
        <f t="shared" ref="AD15:AM15" si="78">IFERROR(AD33/AD50, 0)</f>
        <v>8.7402376910016982E-2</v>
      </c>
      <c r="AE15" s="37">
        <f t="shared" si="78"/>
        <v>0.10210424085464552</v>
      </c>
      <c r="AF15" s="37">
        <f t="shared" si="78"/>
        <v>9.8982882659389732E-2</v>
      </c>
      <c r="AG15" s="37">
        <f t="shared" si="78"/>
        <v>9.9882053510459992E-2</v>
      </c>
      <c r="AH15" s="37">
        <f t="shared" si="78"/>
        <v>0.10064736777818492</v>
      </c>
      <c r="AI15" s="37">
        <f t="shared" si="78"/>
        <v>0.10265656929919462</v>
      </c>
      <c r="AJ15" s="37">
        <f t="shared" si="78"/>
        <v>0.10380344093446113</v>
      </c>
      <c r="AK15" s="37">
        <f t="shared" si="78"/>
        <v>0.11707786328655501</v>
      </c>
      <c r="AL15" s="37">
        <f t="shared" si="78"/>
        <v>0.13017626940278873</v>
      </c>
      <c r="AM15" s="37">
        <f t="shared" si="78"/>
        <v>0.12514751911334598</v>
      </c>
      <c r="AO15" s="61">
        <f t="shared" si="19"/>
        <v>9</v>
      </c>
      <c r="AP15" s="45" t="s">
        <v>227</v>
      </c>
      <c r="AQ15" s="37">
        <f t="shared" ref="AQ15:AZ15" si="79">IFERROR(AQ33/AQ50, 0)</f>
        <v>8.599851871801778E-2</v>
      </c>
      <c r="AR15" s="37">
        <f t="shared" si="79"/>
        <v>8.5083945698933724E-2</v>
      </c>
      <c r="AS15" s="37">
        <f t="shared" si="79"/>
        <v>8.7051891701490622E-2</v>
      </c>
      <c r="AT15" s="37">
        <f t="shared" si="79"/>
        <v>8.877152480194811E-2</v>
      </c>
      <c r="AU15" s="37">
        <f t="shared" si="79"/>
        <v>8.5523412414590716E-2</v>
      </c>
      <c r="AV15" s="37">
        <f t="shared" si="79"/>
        <v>9.2537269931945026E-2</v>
      </c>
      <c r="AW15" s="37">
        <f t="shared" si="79"/>
        <v>9.7542167323303841E-2</v>
      </c>
      <c r="AX15" s="37">
        <f t="shared" si="79"/>
        <v>0.10320394331484904</v>
      </c>
      <c r="AY15" s="37">
        <f t="shared" si="79"/>
        <v>0.11596790924250582</v>
      </c>
      <c r="AZ15" s="37">
        <f t="shared" si="79"/>
        <v>0.12204942178314616</v>
      </c>
      <c r="BB15" s="61">
        <f t="shared" si="21"/>
        <v>9</v>
      </c>
      <c r="BC15" s="45" t="s">
        <v>227</v>
      </c>
      <c r="BD15" s="37">
        <f t="shared" ref="BD15:BM15" si="80">IFERROR(BD33/BD50, 0)</f>
        <v>8.1037148634183084E-2</v>
      </c>
      <c r="BE15" s="37">
        <f t="shared" si="80"/>
        <v>9.1463192087302456E-2</v>
      </c>
      <c r="BF15" s="37">
        <f t="shared" si="80"/>
        <v>9.2045493357013564E-2</v>
      </c>
      <c r="BG15" s="37">
        <f t="shared" si="80"/>
        <v>9.9035559637842802E-2</v>
      </c>
      <c r="BH15" s="37">
        <f t="shared" si="80"/>
        <v>0.10269496483475446</v>
      </c>
      <c r="BI15" s="37">
        <f t="shared" si="80"/>
        <v>0.10707554225878833</v>
      </c>
      <c r="BJ15" s="37">
        <f t="shared" si="80"/>
        <v>0.1069446827984669</v>
      </c>
      <c r="BK15" s="37">
        <f t="shared" si="80"/>
        <v>0.11670903010033445</v>
      </c>
      <c r="BL15" s="37">
        <f t="shared" si="80"/>
        <v>0.11958105871600425</v>
      </c>
      <c r="BM15" s="37">
        <f t="shared" si="80"/>
        <v>0.11954139657200859</v>
      </c>
      <c r="BO15" s="61">
        <f t="shared" si="23"/>
        <v>9</v>
      </c>
      <c r="BP15" s="45" t="s">
        <v>227</v>
      </c>
      <c r="BQ15" s="37">
        <f t="shared" ref="BQ15:BZ15" si="81">IFERROR(BQ33/BQ50, 0)</f>
        <v>9.3870258383727326E-2</v>
      </c>
      <c r="BR15" s="37">
        <f t="shared" si="81"/>
        <v>9.8657213289343348E-2</v>
      </c>
      <c r="BS15" s="37">
        <f t="shared" si="81"/>
        <v>0.10004056852878586</v>
      </c>
      <c r="BT15" s="37">
        <f t="shared" si="81"/>
        <v>0.1008011470811379</v>
      </c>
      <c r="BU15" s="37">
        <f t="shared" si="81"/>
        <v>9.8262605154583932E-2</v>
      </c>
      <c r="BV15" s="37">
        <f t="shared" si="81"/>
        <v>0.10340182311546184</v>
      </c>
      <c r="BW15" s="37">
        <f t="shared" si="81"/>
        <v>0.10743847564024221</v>
      </c>
      <c r="BX15" s="37">
        <f t="shared" si="81"/>
        <v>0.11623885052297414</v>
      </c>
      <c r="BY15" s="37">
        <f t="shared" si="81"/>
        <v>0.12534275171799009</v>
      </c>
      <c r="BZ15" s="37">
        <f t="shared" si="81"/>
        <v>0.1300959590748394</v>
      </c>
      <c r="CB15" s="61">
        <f t="shared" si="25"/>
        <v>9</v>
      </c>
      <c r="CC15" s="45" t="s">
        <v>227</v>
      </c>
      <c r="CD15" s="37">
        <f t="shared" ref="CD15:CM15" si="82">IFERROR(CD33/CD50, 0)</f>
        <v>8.7661166382864697E-2</v>
      </c>
      <c r="CE15" s="37">
        <f t="shared" si="82"/>
        <v>9.0518205340471752E-2</v>
      </c>
      <c r="CF15" s="37">
        <f t="shared" si="82"/>
        <v>9.2971293589758003E-2</v>
      </c>
      <c r="CG15" s="37">
        <f t="shared" si="82"/>
        <v>9.5110570586996235E-2</v>
      </c>
      <c r="CH15" s="37">
        <f t="shared" si="82"/>
        <v>9.6501890433812118E-2</v>
      </c>
      <c r="CI15" s="37">
        <f t="shared" si="82"/>
        <v>9.864709410558177E-2</v>
      </c>
      <c r="CJ15" s="37">
        <f t="shared" si="82"/>
        <v>0.10234608474477609</v>
      </c>
      <c r="CK15" s="37">
        <f t="shared" si="82"/>
        <v>0.10597721100948869</v>
      </c>
      <c r="CL15" s="37">
        <f t="shared" si="82"/>
        <v>0.11026897823691627</v>
      </c>
      <c r="CM15" s="37">
        <f t="shared" si="82"/>
        <v>0.11579617291059605</v>
      </c>
    </row>
    <row r="16" spans="2:91" x14ac:dyDescent="0.25">
      <c r="B16" s="54">
        <v>10</v>
      </c>
      <c r="C16" s="45" t="s">
        <v>228</v>
      </c>
      <c r="D16" s="37">
        <f t="shared" ref="D16:M16" si="83">IFERROR(D34/D51, 0)</f>
        <v>4.3616451149044097E-2</v>
      </c>
      <c r="E16" s="37">
        <f t="shared" si="83"/>
        <v>4.3296662127064969E-2</v>
      </c>
      <c r="F16" s="37">
        <f t="shared" si="83"/>
        <v>4.07384981981894E-2</v>
      </c>
      <c r="G16" s="37">
        <f t="shared" si="83"/>
        <v>4.0311654726874278E-2</v>
      </c>
      <c r="H16" s="37">
        <f t="shared" si="83"/>
        <v>3.9015237294167122E-2</v>
      </c>
      <c r="I16" s="37">
        <f t="shared" si="83"/>
        <v>4.1980139107386759E-2</v>
      </c>
      <c r="J16" s="37">
        <f t="shared" si="83"/>
        <v>4.1733315851579911E-2</v>
      </c>
      <c r="K16" s="37">
        <f t="shared" si="83"/>
        <v>4.4429330972209746E-2</v>
      </c>
      <c r="L16" s="37">
        <f t="shared" si="83"/>
        <v>4.5821655417171099E-2</v>
      </c>
      <c r="M16" s="37">
        <f t="shared" si="83"/>
        <v>4.8867011660580502E-2</v>
      </c>
      <c r="O16" s="61">
        <f t="shared" si="15"/>
        <v>10</v>
      </c>
      <c r="P16" s="45" t="s">
        <v>228</v>
      </c>
      <c r="Q16" s="37">
        <f t="shared" ref="Q16:Z16" si="84">IFERROR(Q34/Q51, 0)</f>
        <v>3.3635676492819351E-2</v>
      </c>
      <c r="R16" s="37">
        <f t="shared" si="84"/>
        <v>3.5123966942148761E-2</v>
      </c>
      <c r="S16" s="37">
        <f t="shared" si="84"/>
        <v>3.487091057144226E-2</v>
      </c>
      <c r="T16" s="37">
        <f t="shared" si="84"/>
        <v>3.3724895793861308E-2</v>
      </c>
      <c r="U16" s="37">
        <f t="shared" si="84"/>
        <v>3.220604496866937E-2</v>
      </c>
      <c r="V16" s="37">
        <f t="shared" si="84"/>
        <v>3.7351521900519671E-2</v>
      </c>
      <c r="W16" s="37">
        <f t="shared" si="84"/>
        <v>3.4275021678608915E-2</v>
      </c>
      <c r="X16" s="37">
        <f t="shared" si="84"/>
        <v>4.170152802853494E-2</v>
      </c>
      <c r="Y16" s="37">
        <f t="shared" si="84"/>
        <v>4.1026747195858498E-2</v>
      </c>
      <c r="Z16" s="37">
        <f t="shared" si="84"/>
        <v>4.5365303479677516E-2</v>
      </c>
      <c r="AB16" s="61">
        <f t="shared" si="17"/>
        <v>10</v>
      </c>
      <c r="AC16" s="45" t="s">
        <v>228</v>
      </c>
      <c r="AD16" s="37">
        <f t="shared" ref="AD16:AM16" si="85">IFERROR(AD34/AD51, 0)</f>
        <v>5.0444515002381334E-2</v>
      </c>
      <c r="AE16" s="37">
        <f t="shared" si="85"/>
        <v>5.0796479893060041E-2</v>
      </c>
      <c r="AF16" s="37">
        <f t="shared" si="85"/>
        <v>4.979006428120239E-2</v>
      </c>
      <c r="AG16" s="37">
        <f t="shared" si="85"/>
        <v>4.8489157483114116E-2</v>
      </c>
      <c r="AH16" s="37">
        <f t="shared" si="85"/>
        <v>5.0623824987181681E-2</v>
      </c>
      <c r="AI16" s="37">
        <f t="shared" si="85"/>
        <v>4.9826875515251445E-2</v>
      </c>
      <c r="AJ16" s="37">
        <f t="shared" si="85"/>
        <v>4.4821359473752098E-2</v>
      </c>
      <c r="AK16" s="37">
        <f t="shared" si="85"/>
        <v>4.7855965670574332E-2</v>
      </c>
      <c r="AL16" s="37">
        <f t="shared" si="85"/>
        <v>5.1494914838867784E-2</v>
      </c>
      <c r="AM16" s="37">
        <f t="shared" si="85"/>
        <v>5.0026422406200456E-2</v>
      </c>
      <c r="AO16" s="61">
        <f t="shared" si="19"/>
        <v>10</v>
      </c>
      <c r="AP16" s="45" t="s">
        <v>228</v>
      </c>
      <c r="AQ16" s="37">
        <f t="shared" ref="AQ16:AZ16" si="86">IFERROR(AQ34/AQ51, 0)</f>
        <v>3.8067334097346854E-2</v>
      </c>
      <c r="AR16" s="37">
        <f t="shared" si="86"/>
        <v>3.8055482166446497E-2</v>
      </c>
      <c r="AS16" s="37">
        <f t="shared" si="86"/>
        <v>3.4946427664652412E-2</v>
      </c>
      <c r="AT16" s="37">
        <f t="shared" si="86"/>
        <v>3.478767184123005E-2</v>
      </c>
      <c r="AU16" s="37">
        <f t="shared" si="86"/>
        <v>3.2785777709145661E-2</v>
      </c>
      <c r="AV16" s="37">
        <f t="shared" si="86"/>
        <v>3.6489763690711184E-2</v>
      </c>
      <c r="AW16" s="37">
        <f t="shared" si="86"/>
        <v>3.6232146741100556E-2</v>
      </c>
      <c r="AX16" s="37">
        <f t="shared" si="86"/>
        <v>4.0385679285544929E-2</v>
      </c>
      <c r="AY16" s="37">
        <f t="shared" si="86"/>
        <v>4.0937347327279772E-2</v>
      </c>
      <c r="AZ16" s="37">
        <f t="shared" si="86"/>
        <v>4.6425837554357564E-2</v>
      </c>
      <c r="BB16" s="61">
        <f t="shared" si="21"/>
        <v>10</v>
      </c>
      <c r="BC16" s="45" t="s">
        <v>228</v>
      </c>
      <c r="BD16" s="37">
        <f t="shared" ref="BD16:BM16" si="87">IFERROR(BD34/BD51, 0)</f>
        <v>5.3685237994985549E-2</v>
      </c>
      <c r="BE16" s="37">
        <f t="shared" si="87"/>
        <v>5.156640365224581E-2</v>
      </c>
      <c r="BF16" s="37">
        <f t="shared" si="87"/>
        <v>4.8412169664667999E-2</v>
      </c>
      <c r="BG16" s="37">
        <f t="shared" si="87"/>
        <v>4.8151864860344541E-2</v>
      </c>
      <c r="BH16" s="37">
        <f t="shared" si="87"/>
        <v>4.6354722842442478E-2</v>
      </c>
      <c r="BI16" s="37">
        <f t="shared" si="87"/>
        <v>4.8993394149103489E-2</v>
      </c>
      <c r="BJ16" s="37">
        <f t="shared" si="87"/>
        <v>5.202691362922051E-2</v>
      </c>
      <c r="BK16" s="37">
        <f t="shared" si="87"/>
        <v>5.0767196580670949E-2</v>
      </c>
      <c r="BL16" s="37">
        <f t="shared" si="87"/>
        <v>5.341014792810634E-2</v>
      </c>
      <c r="BM16" s="37">
        <f t="shared" si="87"/>
        <v>5.3877741212103564E-2</v>
      </c>
      <c r="BO16" s="61">
        <f t="shared" si="23"/>
        <v>10</v>
      </c>
      <c r="BP16" s="45" t="s">
        <v>228</v>
      </c>
      <c r="BQ16" s="37">
        <f t="shared" ref="BQ16:BZ16" si="88">IFERROR(BQ34/BQ51, 0)</f>
        <v>4.5081867503588544E-2</v>
      </c>
      <c r="BR16" s="37">
        <f t="shared" si="88"/>
        <v>4.3949215275808903E-2</v>
      </c>
      <c r="BS16" s="37">
        <f t="shared" si="88"/>
        <v>4.0796603604721558E-2</v>
      </c>
      <c r="BT16" s="37">
        <f t="shared" si="88"/>
        <v>4.0151248938475506E-2</v>
      </c>
      <c r="BU16" s="37">
        <f t="shared" si="88"/>
        <v>3.9206084824396484E-2</v>
      </c>
      <c r="BV16" s="37">
        <f t="shared" si="88"/>
        <v>4.1738547392388442E-2</v>
      </c>
      <c r="BW16" s="37">
        <f t="shared" si="88"/>
        <v>4.2084557084369908E-2</v>
      </c>
      <c r="BX16" s="37">
        <f t="shared" si="88"/>
        <v>4.3930566917607002E-2</v>
      </c>
      <c r="BY16" s="37">
        <f t="shared" si="88"/>
        <v>4.627311817644144E-2</v>
      </c>
      <c r="BZ16" s="37">
        <f t="shared" si="88"/>
        <v>5.0545307827115395E-2</v>
      </c>
      <c r="CB16" s="61">
        <f t="shared" si="25"/>
        <v>10</v>
      </c>
      <c r="CC16" s="45" t="s">
        <v>228</v>
      </c>
      <c r="CD16" s="37">
        <f t="shared" ref="CD16:CM16" si="89">IFERROR(CD34/CD51, 0)</f>
        <v>3.1281921952964191E-2</v>
      </c>
      <c r="CE16" s="37">
        <f t="shared" si="89"/>
        <v>3.1677294029701833E-2</v>
      </c>
      <c r="CF16" s="37">
        <f t="shared" si="89"/>
        <v>3.1923323751150645E-2</v>
      </c>
      <c r="CG16" s="37">
        <f t="shared" si="89"/>
        <v>3.20888328032327E-2</v>
      </c>
      <c r="CH16" s="37">
        <f t="shared" si="89"/>
        <v>3.244707298320413E-2</v>
      </c>
      <c r="CI16" s="37">
        <f t="shared" si="89"/>
        <v>3.2618901805484081E-2</v>
      </c>
      <c r="CJ16" s="37">
        <f t="shared" si="89"/>
        <v>3.3346966723195995E-2</v>
      </c>
      <c r="CK16" s="37">
        <f t="shared" si="89"/>
        <v>3.4145138186728069E-2</v>
      </c>
      <c r="CL16" s="37">
        <f t="shared" si="89"/>
        <v>3.5196416213663727E-2</v>
      </c>
      <c r="CM16" s="37">
        <f t="shared" si="89"/>
        <v>3.6420239154660236E-2</v>
      </c>
    </row>
    <row r="17" spans="2:91" x14ac:dyDescent="0.25">
      <c r="B17" s="54">
        <v>11</v>
      </c>
      <c r="C17" s="45" t="s">
        <v>229</v>
      </c>
      <c r="D17" s="37">
        <f t="shared" ref="D17:M17" si="90">IFERROR(D35/D52, 0)</f>
        <v>2.8926408815667447E-2</v>
      </c>
      <c r="E17" s="37">
        <f t="shared" si="90"/>
        <v>3.0024161924503887E-2</v>
      </c>
      <c r="F17" s="37">
        <f t="shared" si="90"/>
        <v>2.7079501328428367E-2</v>
      </c>
      <c r="G17" s="37">
        <f t="shared" si="90"/>
        <v>2.6482904316990054E-2</v>
      </c>
      <c r="H17" s="37">
        <f t="shared" si="90"/>
        <v>2.6796470946151507E-2</v>
      </c>
      <c r="I17" s="37">
        <f t="shared" si="90"/>
        <v>2.9543284346833735E-2</v>
      </c>
      <c r="J17" s="37">
        <f t="shared" si="90"/>
        <v>2.7210732750935995E-2</v>
      </c>
      <c r="K17" s="37">
        <f t="shared" si="90"/>
        <v>2.8797468354430381E-2</v>
      </c>
      <c r="L17" s="37">
        <f t="shared" si="90"/>
        <v>3.1702908239119504E-2</v>
      </c>
      <c r="M17" s="37">
        <f t="shared" si="90"/>
        <v>3.2175206164661352E-2</v>
      </c>
      <c r="O17" s="61">
        <f t="shared" si="15"/>
        <v>11</v>
      </c>
      <c r="P17" s="45" t="s">
        <v>229</v>
      </c>
      <c r="Q17" s="37">
        <f t="shared" ref="Q17:Z17" si="91">IFERROR(Q35/Q52, 0)</f>
        <v>1.3656496062992126E-2</v>
      </c>
      <c r="R17" s="37">
        <f t="shared" si="91"/>
        <v>1.441375968992248E-2</v>
      </c>
      <c r="S17" s="37">
        <f t="shared" si="91"/>
        <v>1.145224171539961E-2</v>
      </c>
      <c r="T17" s="37">
        <f t="shared" si="91"/>
        <v>1.5220125786163522E-2</v>
      </c>
      <c r="U17" s="37">
        <f t="shared" si="91"/>
        <v>1.5809799662080619E-2</v>
      </c>
      <c r="V17" s="37">
        <f t="shared" si="91"/>
        <v>2.2735606894022736E-2</v>
      </c>
      <c r="W17" s="37">
        <f t="shared" si="91"/>
        <v>2.4438055410350237E-2</v>
      </c>
      <c r="X17" s="37">
        <f t="shared" si="91"/>
        <v>2.6700572155117609E-2</v>
      </c>
      <c r="Y17" s="37">
        <f t="shared" si="91"/>
        <v>2.9404404404404404E-2</v>
      </c>
      <c r="Z17" s="37">
        <f t="shared" si="91"/>
        <v>3.6996603590490056E-2</v>
      </c>
      <c r="AB17" s="61">
        <f t="shared" si="17"/>
        <v>11</v>
      </c>
      <c r="AC17" s="45" t="s">
        <v>229</v>
      </c>
      <c r="AD17" s="37">
        <f t="shared" ref="AD17:AM17" si="92">IFERROR(AD35/AD52, 0)</f>
        <v>4.3394818210896684E-2</v>
      </c>
      <c r="AE17" s="37">
        <f t="shared" si="92"/>
        <v>4.8415666207439478E-2</v>
      </c>
      <c r="AF17" s="37">
        <f t="shared" si="92"/>
        <v>3.9746491625169758E-2</v>
      </c>
      <c r="AG17" s="37">
        <f t="shared" si="92"/>
        <v>3.0806757611347005E-2</v>
      </c>
      <c r="AH17" s="37">
        <f t="shared" si="92"/>
        <v>2.7420667209113101E-2</v>
      </c>
      <c r="AI17" s="37">
        <f t="shared" si="92"/>
        <v>2.9433792690233673E-2</v>
      </c>
      <c r="AJ17" s="37">
        <f t="shared" si="92"/>
        <v>2.4292992689950527E-2</v>
      </c>
      <c r="AK17" s="37">
        <f t="shared" si="92"/>
        <v>3.0401737242128121E-2</v>
      </c>
      <c r="AL17" s="37">
        <f t="shared" si="92"/>
        <v>2.864788288997324E-2</v>
      </c>
      <c r="AM17" s="37">
        <f t="shared" si="92"/>
        <v>2.2461394478240523E-2</v>
      </c>
      <c r="AO17" s="61">
        <f t="shared" si="19"/>
        <v>11</v>
      </c>
      <c r="AP17" s="45" t="s">
        <v>229</v>
      </c>
      <c r="AQ17" s="37">
        <f t="shared" ref="AQ17:AZ17" si="93">IFERROR(AQ35/AQ52, 0)</f>
        <v>2.4430128840436074E-2</v>
      </c>
      <c r="AR17" s="37">
        <f t="shared" si="93"/>
        <v>2.5926196922026291E-2</v>
      </c>
      <c r="AS17" s="37">
        <f t="shared" si="93"/>
        <v>2.4366355318793147E-2</v>
      </c>
      <c r="AT17" s="37">
        <f t="shared" si="93"/>
        <v>2.2982930265862841E-2</v>
      </c>
      <c r="AU17" s="37">
        <f t="shared" si="93"/>
        <v>2.5876760247555836E-2</v>
      </c>
      <c r="AV17" s="37">
        <f t="shared" si="93"/>
        <v>2.7441066528380978E-2</v>
      </c>
      <c r="AW17" s="37">
        <f t="shared" si="93"/>
        <v>2.4491287924942123E-2</v>
      </c>
      <c r="AX17" s="37">
        <f t="shared" si="93"/>
        <v>2.6708454063430115E-2</v>
      </c>
      <c r="AY17" s="37">
        <f t="shared" si="93"/>
        <v>3.1271851448993859E-2</v>
      </c>
      <c r="AZ17" s="37">
        <f t="shared" si="93"/>
        <v>3.1567784574014809E-2</v>
      </c>
      <c r="BB17" s="61">
        <f t="shared" si="21"/>
        <v>11</v>
      </c>
      <c r="BC17" s="45" t="s">
        <v>229</v>
      </c>
      <c r="BD17" s="37">
        <f t="shared" ref="BD17:BM17" si="94">IFERROR(BD35/BD52, 0)</f>
        <v>3.991718962282461E-2</v>
      </c>
      <c r="BE17" s="37">
        <f t="shared" si="94"/>
        <v>3.6764705882352942E-2</v>
      </c>
      <c r="BF17" s="37">
        <f t="shared" si="94"/>
        <v>3.3015022708745775E-2</v>
      </c>
      <c r="BG17" s="37">
        <f t="shared" si="94"/>
        <v>3.7708442275289057E-2</v>
      </c>
      <c r="BH17" s="37">
        <f t="shared" si="94"/>
        <v>3.4111627359877668E-2</v>
      </c>
      <c r="BI17" s="37">
        <f t="shared" si="94"/>
        <v>3.8095238095238099E-2</v>
      </c>
      <c r="BJ17" s="37">
        <f t="shared" si="94"/>
        <v>3.7292173822965763E-2</v>
      </c>
      <c r="BK17" s="37">
        <f t="shared" si="94"/>
        <v>3.3849513599364701E-2</v>
      </c>
      <c r="BL17" s="37">
        <f t="shared" si="94"/>
        <v>3.5427713387452486E-2</v>
      </c>
      <c r="BM17" s="37">
        <f t="shared" si="94"/>
        <v>3.7419239052404879E-2</v>
      </c>
      <c r="BO17" s="61">
        <f t="shared" si="23"/>
        <v>11</v>
      </c>
      <c r="BP17" s="45" t="s">
        <v>229</v>
      </c>
      <c r="BQ17" s="37">
        <f t="shared" ref="BQ17:BZ17" si="95">IFERROR(BQ35/BQ52, 0)</f>
        <v>3.0423267399844439E-2</v>
      </c>
      <c r="BR17" s="37">
        <f t="shared" si="95"/>
        <v>2.9841552632576474E-2</v>
      </c>
      <c r="BS17" s="37">
        <f t="shared" si="95"/>
        <v>2.6196014969151412E-2</v>
      </c>
      <c r="BT17" s="37">
        <f t="shared" si="95"/>
        <v>2.5155526620370371E-2</v>
      </c>
      <c r="BU17" s="37">
        <f t="shared" si="95"/>
        <v>2.5906690218203229E-2</v>
      </c>
      <c r="BV17" s="37">
        <f t="shared" si="95"/>
        <v>2.6667677124909479E-2</v>
      </c>
      <c r="BW17" s="37">
        <f t="shared" si="95"/>
        <v>2.7622870075631141E-2</v>
      </c>
      <c r="BX17" s="37">
        <f t="shared" si="95"/>
        <v>2.8937942786815406E-2</v>
      </c>
      <c r="BY17" s="37">
        <f t="shared" si="95"/>
        <v>3.26263894702572E-2</v>
      </c>
      <c r="BZ17" s="37">
        <f t="shared" si="95"/>
        <v>3.5232260287310697E-2</v>
      </c>
      <c r="CB17" s="61">
        <f t="shared" si="25"/>
        <v>11</v>
      </c>
      <c r="CC17" s="45" t="s">
        <v>229</v>
      </c>
      <c r="CD17" s="37">
        <f t="shared" ref="CD17:CM17" si="96">IFERROR(CD35/CD52, 0)</f>
        <v>2.4221725271621253E-2</v>
      </c>
      <c r="CE17" s="37">
        <f t="shared" si="96"/>
        <v>2.4241608104976897E-2</v>
      </c>
      <c r="CF17" s="37">
        <f t="shared" si="96"/>
        <v>2.4239782418320553E-2</v>
      </c>
      <c r="CG17" s="37">
        <f t="shared" si="96"/>
        <v>2.3985734747498367E-2</v>
      </c>
      <c r="CH17" s="37">
        <f t="shared" si="96"/>
        <v>2.3886482120511681E-2</v>
      </c>
      <c r="CI17" s="37">
        <f t="shared" si="96"/>
        <v>2.4180714775256601E-2</v>
      </c>
      <c r="CJ17" s="37">
        <f t="shared" si="96"/>
        <v>2.483584428925829E-2</v>
      </c>
      <c r="CK17" s="37">
        <f t="shared" si="96"/>
        <v>2.5626606260857429E-2</v>
      </c>
      <c r="CL17" s="37">
        <f t="shared" si="96"/>
        <v>2.6648940285001359E-2</v>
      </c>
      <c r="CM17" s="37">
        <f t="shared" si="96"/>
        <v>2.8179970223129441E-2</v>
      </c>
    </row>
    <row r="18" spans="2:91" x14ac:dyDescent="0.25">
      <c r="B18" s="54">
        <v>12</v>
      </c>
      <c r="C18" s="45" t="s">
        <v>230</v>
      </c>
      <c r="D18" s="37">
        <f t="shared" ref="D18:M18" si="97">IFERROR(D36/D53, 0)</f>
        <v>7.0597454407294827E-2</v>
      </c>
      <c r="E18" s="37">
        <f t="shared" si="97"/>
        <v>6.9246198339397338E-2</v>
      </c>
      <c r="F18" s="37">
        <f t="shared" si="97"/>
        <v>6.4679828173340156E-2</v>
      </c>
      <c r="G18" s="37">
        <f t="shared" si="97"/>
        <v>6.674403836468347E-2</v>
      </c>
      <c r="H18" s="37">
        <f t="shared" si="97"/>
        <v>7.0479553823295071E-2</v>
      </c>
      <c r="I18" s="37">
        <f t="shared" si="97"/>
        <v>6.458678916251967E-2</v>
      </c>
      <c r="J18" s="37">
        <f t="shared" si="97"/>
        <v>6.908414889525194E-2</v>
      </c>
      <c r="K18" s="37">
        <f t="shared" si="97"/>
        <v>7.3799135667169821E-2</v>
      </c>
      <c r="L18" s="37">
        <f t="shared" si="97"/>
        <v>7.7694787640921928E-2</v>
      </c>
      <c r="M18" s="37">
        <f t="shared" si="97"/>
        <v>8.0160636245521472E-2</v>
      </c>
      <c r="O18" s="61">
        <f t="shared" si="15"/>
        <v>12</v>
      </c>
      <c r="P18" s="45" t="s">
        <v>230</v>
      </c>
      <c r="Q18" s="37">
        <f t="shared" ref="Q18:Z18" si="98">IFERROR(Q36/Q53, 0)</f>
        <v>9.5360164060497313E-2</v>
      </c>
      <c r="R18" s="37">
        <f t="shared" si="98"/>
        <v>7.9312779477524117E-2</v>
      </c>
      <c r="S18" s="37">
        <f t="shared" si="98"/>
        <v>5.8910162002945507E-2</v>
      </c>
      <c r="T18" s="37">
        <f t="shared" si="98"/>
        <v>6.3975155279503107E-2</v>
      </c>
      <c r="U18" s="37">
        <f t="shared" si="98"/>
        <v>7.7372262773722625E-2</v>
      </c>
      <c r="V18" s="37">
        <f t="shared" si="98"/>
        <v>7.3839230926569854E-2</v>
      </c>
      <c r="W18" s="37">
        <f t="shared" si="98"/>
        <v>7.9239641178983342E-2</v>
      </c>
      <c r="X18" s="37">
        <f t="shared" si="98"/>
        <v>7.7062739560217877E-2</v>
      </c>
      <c r="Y18" s="37">
        <f t="shared" si="98"/>
        <v>7.4639007524913564E-2</v>
      </c>
      <c r="Z18" s="37">
        <f t="shared" si="98"/>
        <v>6.5422396856581536E-2</v>
      </c>
      <c r="AB18" s="61">
        <f t="shared" si="17"/>
        <v>12</v>
      </c>
      <c r="AC18" s="45" t="s">
        <v>230</v>
      </c>
      <c r="AD18" s="37">
        <f t="shared" ref="AD18:AM18" si="99">IFERROR(AD36/AD53, 0)</f>
        <v>6.6212438853948286E-2</v>
      </c>
      <c r="AE18" s="37">
        <f t="shared" si="99"/>
        <v>6.6760119151918693E-2</v>
      </c>
      <c r="AF18" s="37">
        <f t="shared" si="99"/>
        <v>6.6666666666666666E-2</v>
      </c>
      <c r="AG18" s="37">
        <f t="shared" si="99"/>
        <v>5.9736594543744123E-2</v>
      </c>
      <c r="AH18" s="37">
        <f t="shared" si="99"/>
        <v>6.6999395039322437E-2</v>
      </c>
      <c r="AI18" s="37">
        <f t="shared" si="99"/>
        <v>6.6074653822998194E-2</v>
      </c>
      <c r="AJ18" s="37">
        <f t="shared" si="99"/>
        <v>7.1075581395348836E-2</v>
      </c>
      <c r="AK18" s="37">
        <f t="shared" si="99"/>
        <v>8.6886564762670954E-2</v>
      </c>
      <c r="AL18" s="37">
        <f t="shared" si="99"/>
        <v>9.1087553985080491E-2</v>
      </c>
      <c r="AM18" s="37">
        <f t="shared" si="99"/>
        <v>8.6558307533539727E-2</v>
      </c>
      <c r="AO18" s="61">
        <f t="shared" si="19"/>
        <v>12</v>
      </c>
      <c r="AP18" s="45" t="s">
        <v>230</v>
      </c>
      <c r="AQ18" s="37">
        <f t="shared" ref="AQ18:AZ18" si="100">IFERROR(AQ36/AQ53, 0)</f>
        <v>6.1978962070621098E-2</v>
      </c>
      <c r="AR18" s="37">
        <f t="shared" si="100"/>
        <v>6.4667412442991137E-2</v>
      </c>
      <c r="AS18" s="37">
        <f t="shared" si="100"/>
        <v>5.9738617200674533E-2</v>
      </c>
      <c r="AT18" s="37">
        <f t="shared" si="100"/>
        <v>6.1521901134387678E-2</v>
      </c>
      <c r="AU18" s="37">
        <f t="shared" si="100"/>
        <v>6.3039123502718619E-2</v>
      </c>
      <c r="AV18" s="37">
        <f t="shared" si="100"/>
        <v>5.5159276971711114E-2</v>
      </c>
      <c r="AW18" s="37">
        <f t="shared" si="100"/>
        <v>6.0447052018344834E-2</v>
      </c>
      <c r="AX18" s="37">
        <f t="shared" si="100"/>
        <v>6.3491417880094367E-2</v>
      </c>
      <c r="AY18" s="37">
        <f t="shared" si="100"/>
        <v>6.9796904073795477E-2</v>
      </c>
      <c r="AZ18" s="37">
        <f t="shared" si="100"/>
        <v>7.3911842468726563E-2</v>
      </c>
      <c r="BB18" s="61">
        <f t="shared" si="21"/>
        <v>12</v>
      </c>
      <c r="BC18" s="45" t="s">
        <v>230</v>
      </c>
      <c r="BD18" s="37">
        <f t="shared" ref="BD18:BM18" si="101">IFERROR(BD36/BD53, 0)</f>
        <v>8.3751044277360062E-2</v>
      </c>
      <c r="BE18" s="37">
        <f t="shared" si="101"/>
        <v>7.7288696011572636E-2</v>
      </c>
      <c r="BF18" s="37">
        <f t="shared" si="101"/>
        <v>7.7449186012908192E-2</v>
      </c>
      <c r="BG18" s="37">
        <f t="shared" si="101"/>
        <v>8.4619116933527416E-2</v>
      </c>
      <c r="BH18" s="37">
        <f t="shared" si="101"/>
        <v>8.6746760003783938E-2</v>
      </c>
      <c r="BI18" s="37">
        <f t="shared" si="101"/>
        <v>8.0998613037447986E-2</v>
      </c>
      <c r="BJ18" s="37">
        <f t="shared" si="101"/>
        <v>8.2479833227589963E-2</v>
      </c>
      <c r="BK18" s="37">
        <f t="shared" si="101"/>
        <v>8.6091549295774644E-2</v>
      </c>
      <c r="BL18" s="37">
        <f t="shared" si="101"/>
        <v>8.6949348292360992E-2</v>
      </c>
      <c r="BM18" s="37">
        <f t="shared" si="101"/>
        <v>9.4728497820055491E-2</v>
      </c>
      <c r="BO18" s="61">
        <f t="shared" si="23"/>
        <v>12</v>
      </c>
      <c r="BP18" s="45" t="s">
        <v>230</v>
      </c>
      <c r="BQ18" s="37">
        <f t="shared" ref="BQ18:BZ18" si="102">IFERROR(BQ36/BQ53, 0)</f>
        <v>7.8159800857212372E-2</v>
      </c>
      <c r="BR18" s="37">
        <f t="shared" si="102"/>
        <v>7.6759452818425208E-2</v>
      </c>
      <c r="BS18" s="37">
        <f t="shared" si="102"/>
        <v>7.108035854694135E-2</v>
      </c>
      <c r="BT18" s="37">
        <f t="shared" si="102"/>
        <v>7.4540140966133747E-2</v>
      </c>
      <c r="BU18" s="37">
        <f t="shared" si="102"/>
        <v>7.4125377975235232E-2</v>
      </c>
      <c r="BV18" s="37">
        <f t="shared" si="102"/>
        <v>6.9822956037398048E-2</v>
      </c>
      <c r="BW18" s="37">
        <f t="shared" si="102"/>
        <v>7.5903494837172361E-2</v>
      </c>
      <c r="BX18" s="37">
        <f t="shared" si="102"/>
        <v>8.0898510620981523E-2</v>
      </c>
      <c r="BY18" s="37">
        <f t="shared" si="102"/>
        <v>8.7534958681603436E-2</v>
      </c>
      <c r="BZ18" s="37">
        <f t="shared" si="102"/>
        <v>9.1331460500725464E-2</v>
      </c>
      <c r="CB18" s="61">
        <f t="shared" si="25"/>
        <v>12</v>
      </c>
      <c r="CC18" s="45" t="s">
        <v>230</v>
      </c>
      <c r="CD18" s="37">
        <f t="shared" ref="CD18:CM18" si="103">IFERROR(CD36/CD53, 0)</f>
        <v>5.7911143186861538E-2</v>
      </c>
      <c r="CE18" s="37">
        <f t="shared" si="103"/>
        <v>5.7858861961126495E-2</v>
      </c>
      <c r="CF18" s="37">
        <f t="shared" si="103"/>
        <v>5.7516746903707283E-2</v>
      </c>
      <c r="CG18" s="37">
        <f t="shared" si="103"/>
        <v>5.7292985226914311E-2</v>
      </c>
      <c r="CH18" s="37">
        <f t="shared" si="103"/>
        <v>5.7196198137594211E-2</v>
      </c>
      <c r="CI18" s="37">
        <f t="shared" si="103"/>
        <v>5.6900443528944855E-2</v>
      </c>
      <c r="CJ18" s="37">
        <f t="shared" si="103"/>
        <v>5.8012794533280565E-2</v>
      </c>
      <c r="CK18" s="37">
        <f t="shared" si="103"/>
        <v>5.9729296525679945E-2</v>
      </c>
      <c r="CL18" s="37">
        <f t="shared" si="103"/>
        <v>6.1748164963538583E-2</v>
      </c>
      <c r="CM18" s="37">
        <f t="shared" si="103"/>
        <v>6.3644187445753744E-2</v>
      </c>
    </row>
    <row r="19" spans="2:91" x14ac:dyDescent="0.25">
      <c r="B19" s="54">
        <v>13</v>
      </c>
      <c r="C19" s="45" t="s">
        <v>231</v>
      </c>
      <c r="D19" s="37">
        <f t="shared" ref="D19:M19" si="104">IFERROR(D37/D54, 0)</f>
        <v>1.3160159911245433E-2</v>
      </c>
      <c r="E19" s="37">
        <f t="shared" si="104"/>
        <v>1.1558510236458413E-2</v>
      </c>
      <c r="F19" s="37">
        <f t="shared" si="104"/>
        <v>1.0794860301807858E-2</v>
      </c>
      <c r="G19" s="37">
        <f t="shared" si="104"/>
        <v>1.3756059216559676E-2</v>
      </c>
      <c r="H19" s="37">
        <f t="shared" si="104"/>
        <v>1.749866422410503E-2</v>
      </c>
      <c r="I19" s="37">
        <f t="shared" si="104"/>
        <v>2.356426182513139E-2</v>
      </c>
      <c r="J19" s="37">
        <f t="shared" si="104"/>
        <v>2.4155899502159892E-2</v>
      </c>
      <c r="K19" s="37">
        <f t="shared" si="104"/>
        <v>2.5812434792689052E-2</v>
      </c>
      <c r="L19" s="37">
        <f t="shared" si="104"/>
        <v>2.6916771512448055E-2</v>
      </c>
      <c r="M19" s="37">
        <f t="shared" si="104"/>
        <v>2.7530516431924883E-2</v>
      </c>
      <c r="O19" s="61">
        <f t="shared" si="15"/>
        <v>13</v>
      </c>
      <c r="P19" s="45" t="s">
        <v>231</v>
      </c>
      <c r="Q19" s="37">
        <f t="shared" ref="Q19:Z19" si="105">IFERROR(Q37/Q54, 0)</f>
        <v>4.2498596744447118E-3</v>
      </c>
      <c r="R19" s="37">
        <f t="shared" si="105"/>
        <v>7.5681969394544241E-3</v>
      </c>
      <c r="S19" s="37">
        <f t="shared" si="105"/>
        <v>7.6074235077746195E-3</v>
      </c>
      <c r="T19" s="37">
        <f t="shared" si="105"/>
        <v>1.2550157944164603E-2</v>
      </c>
      <c r="U19" s="37">
        <f t="shared" si="105"/>
        <v>1.8356799144537514E-2</v>
      </c>
      <c r="V19" s="37">
        <f t="shared" si="105"/>
        <v>2.6892081289418359E-2</v>
      </c>
      <c r="W19" s="37">
        <f t="shared" si="105"/>
        <v>2.6640618062339045E-2</v>
      </c>
      <c r="X19" s="37">
        <f t="shared" si="105"/>
        <v>2.5673707210487982E-2</v>
      </c>
      <c r="Y19" s="37">
        <f t="shared" si="105"/>
        <v>2.7797387927991527E-2</v>
      </c>
      <c r="Z19" s="37">
        <f t="shared" si="105"/>
        <v>2.6977793199167245E-2</v>
      </c>
      <c r="AB19" s="61">
        <f t="shared" si="17"/>
        <v>13</v>
      </c>
      <c r="AC19" s="45" t="s">
        <v>231</v>
      </c>
      <c r="AD19" s="37">
        <f t="shared" ref="AD19:AM19" si="106">IFERROR(AD37/AD54, 0)</f>
        <v>9.3846968894270785E-3</v>
      </c>
      <c r="AE19" s="37">
        <f t="shared" si="106"/>
        <v>7.5446328527676108E-3</v>
      </c>
      <c r="AF19" s="37">
        <f t="shared" si="106"/>
        <v>5.3250499223430224E-3</v>
      </c>
      <c r="AG19" s="37">
        <f t="shared" si="106"/>
        <v>1.0885236447520185E-2</v>
      </c>
      <c r="AH19" s="37">
        <f t="shared" si="106"/>
        <v>1.5044119774338203E-2</v>
      </c>
      <c r="AI19" s="37">
        <f t="shared" si="106"/>
        <v>2.1662807201015911E-2</v>
      </c>
      <c r="AJ19" s="37">
        <f t="shared" si="106"/>
        <v>2.094843462246777E-2</v>
      </c>
      <c r="AK19" s="37">
        <f t="shared" si="106"/>
        <v>2.4823485693050911E-2</v>
      </c>
      <c r="AL19" s="37">
        <f t="shared" si="106"/>
        <v>2.1567324026885295E-2</v>
      </c>
      <c r="AM19" s="37">
        <f t="shared" si="106"/>
        <v>2.1506176514362256E-2</v>
      </c>
      <c r="AO19" s="61">
        <f t="shared" si="19"/>
        <v>13</v>
      </c>
      <c r="AP19" s="45" t="s">
        <v>231</v>
      </c>
      <c r="AQ19" s="37">
        <f t="shared" ref="AQ19:AZ19" si="107">IFERROR(AQ37/AQ54, 0)</f>
        <v>1.3745878772508243E-2</v>
      </c>
      <c r="AR19" s="37">
        <f t="shared" si="107"/>
        <v>1.2181889919116196E-2</v>
      </c>
      <c r="AS19" s="37">
        <f t="shared" si="107"/>
        <v>1.2800620636152055E-2</v>
      </c>
      <c r="AT19" s="37">
        <f t="shared" si="107"/>
        <v>1.425492309199569E-2</v>
      </c>
      <c r="AU19" s="37">
        <f t="shared" si="107"/>
        <v>1.5812051077414208E-2</v>
      </c>
      <c r="AV19" s="37">
        <f t="shared" si="107"/>
        <v>2.337895893695674E-2</v>
      </c>
      <c r="AW19" s="37">
        <f t="shared" si="107"/>
        <v>2.2987341772151899E-2</v>
      </c>
      <c r="AX19" s="37">
        <f t="shared" si="107"/>
        <v>2.6113360323886638E-2</v>
      </c>
      <c r="AY19" s="37">
        <f t="shared" si="107"/>
        <v>2.8755602558291786E-2</v>
      </c>
      <c r="AZ19" s="37">
        <f t="shared" si="107"/>
        <v>3.142702329934486E-2</v>
      </c>
      <c r="BB19" s="61">
        <f t="shared" si="21"/>
        <v>13</v>
      </c>
      <c r="BC19" s="45" t="s">
        <v>231</v>
      </c>
      <c r="BD19" s="37">
        <f t="shared" ref="BD19:BM19" si="108">IFERROR(BD37/BD54, 0)</f>
        <v>3.4883720930232558E-2</v>
      </c>
      <c r="BE19" s="37">
        <f t="shared" si="108"/>
        <v>2.3825919294862965E-2</v>
      </c>
      <c r="BF19" s="37">
        <f t="shared" si="108"/>
        <v>2.0303885975527767E-2</v>
      </c>
      <c r="BG19" s="37">
        <f t="shared" si="108"/>
        <v>1.9644779332615717E-2</v>
      </c>
      <c r="BH19" s="37">
        <f t="shared" si="108"/>
        <v>2.5451559934318555E-2</v>
      </c>
      <c r="BI19" s="37">
        <f t="shared" si="108"/>
        <v>2.2388059701492536E-2</v>
      </c>
      <c r="BJ19" s="37">
        <f t="shared" si="108"/>
        <v>2.9023746701846966E-2</v>
      </c>
      <c r="BK19" s="37">
        <f t="shared" si="108"/>
        <v>2.6987696785289058E-2</v>
      </c>
      <c r="BL19" s="37">
        <f t="shared" si="108"/>
        <v>3.0271668822768435E-2</v>
      </c>
      <c r="BM19" s="37">
        <f t="shared" si="108"/>
        <v>2.8560691469372415E-2</v>
      </c>
      <c r="BO19" s="61">
        <f t="shared" si="23"/>
        <v>13</v>
      </c>
      <c r="BP19" s="45" t="s">
        <v>231</v>
      </c>
      <c r="BQ19" s="37">
        <f t="shared" ref="BQ19:BZ19" si="109">IFERROR(BQ37/BQ54, 0)</f>
        <v>1.3874674698090587E-2</v>
      </c>
      <c r="BR19" s="37">
        <f t="shared" si="109"/>
        <v>1.294662966245768E-2</v>
      </c>
      <c r="BS19" s="37">
        <f t="shared" si="109"/>
        <v>1.2530385461280241E-2</v>
      </c>
      <c r="BT19" s="37">
        <f t="shared" si="109"/>
        <v>1.6606403452498978E-2</v>
      </c>
      <c r="BU19" s="37">
        <f t="shared" si="109"/>
        <v>1.9201296787503683E-2</v>
      </c>
      <c r="BV19" s="37">
        <f t="shared" si="109"/>
        <v>2.430895031552751E-2</v>
      </c>
      <c r="BW19" s="37">
        <f t="shared" si="109"/>
        <v>2.4530959659533658E-2</v>
      </c>
      <c r="BX19" s="37">
        <f t="shared" si="109"/>
        <v>2.512249443207127E-2</v>
      </c>
      <c r="BY19" s="37">
        <f t="shared" si="109"/>
        <v>2.5931288666578914E-2</v>
      </c>
      <c r="BZ19" s="37">
        <f t="shared" si="109"/>
        <v>2.6824157529134852E-2</v>
      </c>
      <c r="CB19" s="61">
        <f t="shared" si="25"/>
        <v>13</v>
      </c>
      <c r="CC19" s="45" t="s">
        <v>231</v>
      </c>
      <c r="CD19" s="37">
        <f t="shared" ref="CD19:CM19" si="110">IFERROR(CD37/CD54, 0)</f>
        <v>1.417489368272461E-2</v>
      </c>
      <c r="CE19" s="37">
        <f t="shared" si="110"/>
        <v>1.4826869047840065E-2</v>
      </c>
      <c r="CF19" s="37">
        <f t="shared" si="110"/>
        <v>1.573037320101886E-2</v>
      </c>
      <c r="CG19" s="37">
        <f t="shared" si="110"/>
        <v>1.6425427886991022E-2</v>
      </c>
      <c r="CH19" s="37">
        <f t="shared" si="110"/>
        <v>1.732008888698184E-2</v>
      </c>
      <c r="CI19" s="37">
        <f t="shared" si="110"/>
        <v>1.8676823333278178E-2</v>
      </c>
      <c r="CJ19" s="37">
        <f t="shared" si="110"/>
        <v>1.9980432674698598E-2</v>
      </c>
      <c r="CK19" s="37">
        <f t="shared" si="110"/>
        <v>2.1810669520713113E-2</v>
      </c>
      <c r="CL19" s="37">
        <f t="shared" si="110"/>
        <v>2.338489966052168E-2</v>
      </c>
      <c r="CM19" s="37">
        <f t="shared" si="110"/>
        <v>2.5382165446716363E-2</v>
      </c>
    </row>
    <row r="20" spans="2:91" x14ac:dyDescent="0.25">
      <c r="B20" s="54">
        <v>14</v>
      </c>
      <c r="C20" s="45" t="s">
        <v>232</v>
      </c>
      <c r="D20" s="37">
        <f t="shared" ref="D20:M20" si="111">IFERROR(D38/D55, 0)</f>
        <v>6.4713284199173111E-3</v>
      </c>
      <c r="E20" s="37">
        <f t="shared" si="111"/>
        <v>9.8849748382458663E-3</v>
      </c>
      <c r="F20" s="37">
        <f t="shared" si="111"/>
        <v>8.4450156049201402E-3</v>
      </c>
      <c r="G20" s="37">
        <f t="shared" si="111"/>
        <v>8.3662561003950732E-3</v>
      </c>
      <c r="H20" s="37">
        <f t="shared" si="111"/>
        <v>8.6463118076195618E-3</v>
      </c>
      <c r="I20" s="37">
        <f t="shared" si="111"/>
        <v>1.6111991547807712E-2</v>
      </c>
      <c r="J20" s="37">
        <f t="shared" si="111"/>
        <v>1.8258798623974597E-2</v>
      </c>
      <c r="K20" s="37">
        <f t="shared" si="111"/>
        <v>2.5323133737800051E-2</v>
      </c>
      <c r="L20" s="37">
        <f t="shared" si="111"/>
        <v>1.9966254218222724E-2</v>
      </c>
      <c r="M20" s="37">
        <f t="shared" si="111"/>
        <v>2.0885757423251133E-2</v>
      </c>
      <c r="O20" s="61">
        <f t="shared" si="15"/>
        <v>14</v>
      </c>
      <c r="P20" s="45" t="s">
        <v>232</v>
      </c>
      <c r="Q20" s="37">
        <f t="shared" ref="Q20:Z20" si="112">IFERROR(Q38/Q55, 0)</f>
        <v>1.5572105619498984E-2</v>
      </c>
      <c r="R20" s="37">
        <f t="shared" si="112"/>
        <v>2.2808267997148968E-2</v>
      </c>
      <c r="S20" s="37">
        <f t="shared" si="112"/>
        <v>2.1433850702143386E-2</v>
      </c>
      <c r="T20" s="37">
        <f t="shared" si="112"/>
        <v>0</v>
      </c>
      <c r="U20" s="37">
        <f t="shared" si="112"/>
        <v>0</v>
      </c>
      <c r="V20" s="37">
        <f t="shared" si="112"/>
        <v>0</v>
      </c>
      <c r="W20" s="37">
        <f t="shared" si="112"/>
        <v>0</v>
      </c>
      <c r="X20" s="37">
        <f t="shared" si="112"/>
        <v>0</v>
      </c>
      <c r="Y20" s="37">
        <f t="shared" si="112"/>
        <v>0</v>
      </c>
      <c r="Z20" s="37">
        <f t="shared" si="112"/>
        <v>0</v>
      </c>
      <c r="AB20" s="61">
        <f t="shared" si="17"/>
        <v>14</v>
      </c>
      <c r="AC20" s="45" t="s">
        <v>232</v>
      </c>
      <c r="AD20" s="37">
        <f t="shared" ref="AD20:AM20" si="113">IFERROR(AD38/AD55, 0)</f>
        <v>1.1131725417439704E-3</v>
      </c>
      <c r="AE20" s="37">
        <f t="shared" si="113"/>
        <v>2.1551724137931034E-3</v>
      </c>
      <c r="AF20" s="37">
        <f t="shared" si="113"/>
        <v>3.6913990402362494E-4</v>
      </c>
      <c r="AG20" s="37">
        <f t="shared" si="113"/>
        <v>4.4682752457551384E-4</v>
      </c>
      <c r="AH20" s="37">
        <f t="shared" si="113"/>
        <v>0</v>
      </c>
      <c r="AI20" s="37">
        <f t="shared" si="113"/>
        <v>8.771929824561403E-3</v>
      </c>
      <c r="AJ20" s="37">
        <f t="shared" si="113"/>
        <v>7.8856579595860034E-3</v>
      </c>
      <c r="AK20" s="37">
        <f t="shared" si="113"/>
        <v>7.0457976849521891E-3</v>
      </c>
      <c r="AL20" s="37">
        <f t="shared" si="113"/>
        <v>7.1743929359823402E-3</v>
      </c>
      <c r="AM20" s="37">
        <f t="shared" si="113"/>
        <v>1.2753897024090695E-2</v>
      </c>
      <c r="AO20" s="61">
        <f t="shared" si="19"/>
        <v>14</v>
      </c>
      <c r="AP20" s="45" t="s">
        <v>232</v>
      </c>
      <c r="AQ20" s="37">
        <f t="shared" ref="AQ20:AZ20" si="114">IFERROR(AQ38/AQ55, 0)</f>
        <v>1.1235955056179775E-2</v>
      </c>
      <c r="AR20" s="37">
        <f t="shared" si="114"/>
        <v>2.0408163265306121E-2</v>
      </c>
      <c r="AS20" s="37">
        <f t="shared" si="114"/>
        <v>1.9607843137254902E-2</v>
      </c>
      <c r="AT20" s="37">
        <f t="shared" si="114"/>
        <v>2.1520803443328552E-2</v>
      </c>
      <c r="AU20" s="37">
        <f t="shared" si="114"/>
        <v>2.6501766784452298E-2</v>
      </c>
      <c r="AV20" s="37">
        <f t="shared" si="114"/>
        <v>1.751592356687898E-2</v>
      </c>
      <c r="AW20" s="37">
        <f t="shared" si="114"/>
        <v>2.929427430093209E-2</v>
      </c>
      <c r="AX20" s="37">
        <f t="shared" si="114"/>
        <v>5.5424528301886794E-2</v>
      </c>
      <c r="AY20" s="37">
        <f t="shared" si="114"/>
        <v>5.4123711340206188E-2</v>
      </c>
      <c r="AZ20" s="37">
        <f t="shared" si="114"/>
        <v>5.1507537688442212E-2</v>
      </c>
      <c r="BB20" s="61">
        <f t="shared" si="21"/>
        <v>14</v>
      </c>
      <c r="BC20" s="45" t="s">
        <v>232</v>
      </c>
      <c r="BD20" s="37">
        <f t="shared" ref="BD20:BM20" si="115">IFERROR(BD38/BD55, 0)</f>
        <v>0</v>
      </c>
      <c r="BE20" s="37">
        <f t="shared" si="115"/>
        <v>0</v>
      </c>
      <c r="BF20" s="37">
        <f t="shared" si="115"/>
        <v>0</v>
      </c>
      <c r="BG20" s="37">
        <f t="shared" si="115"/>
        <v>3.6036036036036036E-2</v>
      </c>
      <c r="BH20" s="37">
        <f t="shared" si="115"/>
        <v>3.5490605427974949E-2</v>
      </c>
      <c r="BI20" s="37">
        <f t="shared" si="115"/>
        <v>6.458333333333334E-2</v>
      </c>
      <c r="BJ20" s="37">
        <f t="shared" si="115"/>
        <v>6.9819819819819814E-2</v>
      </c>
      <c r="BK20" s="37">
        <f t="shared" si="115"/>
        <v>7.7605321507760533E-2</v>
      </c>
      <c r="BL20" s="37">
        <f t="shared" si="115"/>
        <v>3.6036036036036036E-2</v>
      </c>
      <c r="BM20" s="37">
        <f t="shared" si="115"/>
        <v>2.8957528957528959E-2</v>
      </c>
      <c r="BO20" s="61">
        <f t="shared" si="23"/>
        <v>14</v>
      </c>
      <c r="BP20" s="45" t="s">
        <v>232</v>
      </c>
      <c r="BQ20" s="37">
        <f t="shared" ref="BQ20:BZ20" si="116">IFERROR(BQ38/BQ55, 0)</f>
        <v>2.0651823168764117E-2</v>
      </c>
      <c r="BR20" s="37">
        <f t="shared" si="116"/>
        <v>2.1503781699540266E-2</v>
      </c>
      <c r="BS20" s="37">
        <f t="shared" si="116"/>
        <v>1.5170472317797936E-2</v>
      </c>
      <c r="BT20" s="37">
        <f t="shared" si="116"/>
        <v>1.3565891472868217E-2</v>
      </c>
      <c r="BU20" s="37">
        <f t="shared" si="116"/>
        <v>1.5632183908045976E-2</v>
      </c>
      <c r="BV20" s="37">
        <f t="shared" si="116"/>
        <v>1.7253774263120056E-2</v>
      </c>
      <c r="BW20" s="37">
        <f t="shared" si="116"/>
        <v>2.0654044750430294E-2</v>
      </c>
      <c r="BX20" s="37">
        <f t="shared" si="116"/>
        <v>2.682272616435016E-2</v>
      </c>
      <c r="BY20" s="37">
        <f t="shared" si="116"/>
        <v>2.0673813169984685E-2</v>
      </c>
      <c r="BZ20" s="37">
        <f t="shared" si="116"/>
        <v>1.9972131908964234E-2</v>
      </c>
      <c r="CB20" s="61">
        <f t="shared" si="25"/>
        <v>14</v>
      </c>
      <c r="CC20" s="45" t="s">
        <v>232</v>
      </c>
      <c r="CD20" s="37">
        <f t="shared" ref="CD20:CM20" si="117">IFERROR(CD38/CD55, 0)</f>
        <v>9.4080270776513153E-2</v>
      </c>
      <c r="CE20" s="37">
        <f t="shared" si="117"/>
        <v>9.987265230517138E-2</v>
      </c>
      <c r="CF20" s="37">
        <f t="shared" si="117"/>
        <v>9.8227659291652503E-2</v>
      </c>
      <c r="CG20" s="37">
        <f t="shared" si="117"/>
        <v>9.6750727674933049E-2</v>
      </c>
      <c r="CH20" s="37">
        <f t="shared" si="117"/>
        <v>9.8633598106316833E-2</v>
      </c>
      <c r="CI20" s="37">
        <f t="shared" si="117"/>
        <v>8.5808787502024989E-2</v>
      </c>
      <c r="CJ20" s="37">
        <f t="shared" si="117"/>
        <v>7.7257394397084511E-2</v>
      </c>
      <c r="CK20" s="37">
        <f t="shared" si="117"/>
        <v>6.6776543981265105E-2</v>
      </c>
      <c r="CL20" s="37">
        <f t="shared" si="117"/>
        <v>5.994904463595746E-2</v>
      </c>
      <c r="CM20" s="37">
        <f t="shared" si="117"/>
        <v>4.9409328137160924E-2</v>
      </c>
    </row>
    <row r="21" spans="2:91" x14ac:dyDescent="0.25">
      <c r="B21" s="10"/>
      <c r="C21" s="10"/>
      <c r="D21" s="10"/>
      <c r="E21" s="10"/>
      <c r="F21" s="10"/>
      <c r="G21" s="10"/>
      <c r="H21" s="10"/>
      <c r="I21" s="10"/>
      <c r="J21" s="10"/>
      <c r="K21" s="10"/>
      <c r="L21" s="10"/>
      <c r="M21" s="10"/>
      <c r="O21" s="10"/>
      <c r="P21" s="10"/>
      <c r="Q21" s="10"/>
      <c r="R21" s="10"/>
      <c r="S21" s="10"/>
      <c r="T21" s="10"/>
      <c r="U21" s="10"/>
      <c r="V21" s="10"/>
      <c r="W21" s="10"/>
      <c r="X21" s="10"/>
      <c r="Y21" s="10"/>
      <c r="Z21" s="10"/>
      <c r="AB21" s="10"/>
      <c r="AC21" s="10"/>
      <c r="AD21" s="10"/>
      <c r="AE21" s="10"/>
      <c r="AF21" s="10"/>
      <c r="AG21" s="10"/>
      <c r="AH21" s="10"/>
      <c r="AI21" s="10"/>
      <c r="AJ21" s="10"/>
      <c r="AK21" s="10"/>
      <c r="AL21" s="10"/>
      <c r="AM21" s="10"/>
      <c r="AO21" s="10"/>
      <c r="AP21" s="10"/>
      <c r="AQ21" s="10"/>
      <c r="AR21" s="10"/>
      <c r="AS21" s="10"/>
      <c r="AT21" s="10"/>
      <c r="AU21" s="10"/>
      <c r="AV21" s="10"/>
      <c r="AW21" s="10"/>
      <c r="AX21" s="10"/>
      <c r="AY21" s="10"/>
      <c r="AZ21" s="10"/>
      <c r="BB21" s="10"/>
      <c r="BC21" s="10"/>
      <c r="BD21" s="10"/>
      <c r="BE21" s="10"/>
      <c r="BF21" s="10"/>
      <c r="BG21" s="10"/>
      <c r="BH21" s="10"/>
      <c r="BI21" s="10"/>
      <c r="BJ21" s="10"/>
      <c r="BK21" s="10"/>
      <c r="BL21" s="10"/>
      <c r="BM21" s="10"/>
      <c r="BO21" s="10"/>
      <c r="BP21" s="10"/>
      <c r="BQ21" s="10"/>
      <c r="BR21" s="10"/>
      <c r="BS21" s="10"/>
      <c r="BT21" s="10"/>
      <c r="BU21" s="10"/>
      <c r="BV21" s="10"/>
      <c r="BW21" s="10"/>
      <c r="BX21" s="10"/>
      <c r="BY21" s="10"/>
      <c r="BZ21" s="10"/>
      <c r="CB21" s="10"/>
      <c r="CC21" s="10"/>
      <c r="CD21" s="10"/>
      <c r="CE21" s="10"/>
      <c r="CF21" s="10"/>
      <c r="CG21" s="10"/>
      <c r="CH21" s="10"/>
      <c r="CI21" s="10"/>
      <c r="CJ21" s="10"/>
      <c r="CK21" s="10"/>
      <c r="CL21" s="10"/>
      <c r="CM21" s="10"/>
    </row>
    <row r="22" spans="2:91" x14ac:dyDescent="0.25">
      <c r="B22" s="14"/>
      <c r="C22" s="30"/>
      <c r="D22" s="10"/>
      <c r="E22" s="10"/>
      <c r="F22" s="10"/>
      <c r="G22" s="10"/>
      <c r="H22" s="10"/>
      <c r="I22" s="29" t="s">
        <v>208</v>
      </c>
      <c r="J22" s="10"/>
      <c r="K22" s="10"/>
      <c r="L22" s="10"/>
      <c r="M22" s="10"/>
      <c r="O22" s="10"/>
      <c r="P22" s="10"/>
      <c r="Q22" s="10"/>
      <c r="R22" s="10"/>
      <c r="S22" s="10"/>
      <c r="T22" s="10"/>
      <c r="U22" s="10"/>
      <c r="V22" s="29" t="s">
        <v>837</v>
      </c>
      <c r="W22" s="10"/>
      <c r="X22" s="10"/>
      <c r="Y22" s="10"/>
      <c r="Z22" s="10"/>
      <c r="AB22" s="10"/>
      <c r="AC22" s="10"/>
      <c r="AD22" s="10"/>
      <c r="AE22" s="10"/>
      <c r="AF22" s="10"/>
      <c r="AG22" s="10"/>
      <c r="AH22" s="10"/>
      <c r="AI22" s="29" t="s">
        <v>837</v>
      </c>
      <c r="AJ22" s="10"/>
      <c r="AK22" s="10"/>
      <c r="AL22" s="10"/>
      <c r="AM22" s="10"/>
      <c r="AO22" s="10"/>
      <c r="AP22" s="10"/>
      <c r="AQ22" s="10"/>
      <c r="AR22" s="10"/>
      <c r="AS22" s="10"/>
      <c r="AT22" s="10"/>
      <c r="AU22" s="10"/>
      <c r="AV22" s="29" t="s">
        <v>837</v>
      </c>
      <c r="AW22" s="10"/>
      <c r="AX22" s="10"/>
      <c r="AY22" s="10"/>
      <c r="AZ22" s="10"/>
      <c r="BB22" s="10"/>
      <c r="BC22" s="10"/>
      <c r="BD22" s="10"/>
      <c r="BE22" s="10"/>
      <c r="BF22" s="10"/>
      <c r="BG22" s="10"/>
      <c r="BH22" s="10"/>
      <c r="BI22" s="29" t="s">
        <v>837</v>
      </c>
      <c r="BJ22" s="10"/>
      <c r="BK22" s="10"/>
      <c r="BL22" s="10"/>
      <c r="BM22" s="10"/>
      <c r="BO22" s="10"/>
      <c r="BP22" s="10"/>
      <c r="BQ22" s="10"/>
      <c r="BR22" s="10"/>
      <c r="BS22" s="10"/>
      <c r="BT22" s="10"/>
      <c r="BU22" s="10"/>
      <c r="BV22" s="29" t="s">
        <v>837</v>
      </c>
      <c r="BW22" s="10"/>
      <c r="BX22" s="10"/>
      <c r="BY22" s="10"/>
      <c r="BZ22" s="10"/>
      <c r="CB22" s="10"/>
      <c r="CC22" s="10"/>
      <c r="CD22" s="10"/>
      <c r="CE22" s="10"/>
      <c r="CF22" s="10"/>
      <c r="CG22" s="10"/>
      <c r="CH22" s="10"/>
      <c r="CI22" s="29" t="s">
        <v>837</v>
      </c>
      <c r="CJ22" s="10"/>
      <c r="CK22" s="10"/>
      <c r="CL22" s="10"/>
      <c r="CM22" s="10"/>
    </row>
    <row r="23" spans="2:91" x14ac:dyDescent="0.25">
      <c r="B23" s="10"/>
      <c r="C23" s="31"/>
      <c r="D23" s="2">
        <v>2010</v>
      </c>
      <c r="E23" s="2">
        <v>2011</v>
      </c>
      <c r="F23" s="2">
        <v>2012</v>
      </c>
      <c r="G23" s="2">
        <v>2013</v>
      </c>
      <c r="H23" s="2">
        <v>2014</v>
      </c>
      <c r="I23" s="2">
        <v>2015</v>
      </c>
      <c r="J23" s="2">
        <v>2016</v>
      </c>
      <c r="K23" s="2">
        <v>2017</v>
      </c>
      <c r="L23" s="2">
        <v>2018</v>
      </c>
      <c r="M23" s="2">
        <v>2019</v>
      </c>
      <c r="O23" s="10"/>
      <c r="P23" s="10"/>
      <c r="Q23" s="2">
        <v>2010</v>
      </c>
      <c r="R23" s="2">
        <v>2011</v>
      </c>
      <c r="S23" s="2">
        <v>2012</v>
      </c>
      <c r="T23" s="2">
        <v>2013</v>
      </c>
      <c r="U23" s="2">
        <v>2014</v>
      </c>
      <c r="V23" s="2">
        <v>2015</v>
      </c>
      <c r="W23" s="2">
        <v>2016</v>
      </c>
      <c r="X23" s="2">
        <v>2017</v>
      </c>
      <c r="Y23" s="2">
        <v>2018</v>
      </c>
      <c r="Z23" s="2">
        <v>2019</v>
      </c>
      <c r="AB23" s="10"/>
      <c r="AC23" s="10"/>
      <c r="AD23" s="2">
        <v>2010</v>
      </c>
      <c r="AE23" s="2">
        <v>2011</v>
      </c>
      <c r="AF23" s="2">
        <v>2012</v>
      </c>
      <c r="AG23" s="2">
        <v>2013</v>
      </c>
      <c r="AH23" s="2">
        <v>2014</v>
      </c>
      <c r="AI23" s="2">
        <v>2015</v>
      </c>
      <c r="AJ23" s="2">
        <v>2016</v>
      </c>
      <c r="AK23" s="2">
        <v>2017</v>
      </c>
      <c r="AL23" s="2">
        <v>2018</v>
      </c>
      <c r="AM23" s="2">
        <v>2019</v>
      </c>
      <c r="AO23" s="10"/>
      <c r="AP23" s="10"/>
      <c r="AQ23" s="2">
        <v>2010</v>
      </c>
      <c r="AR23" s="2">
        <v>2011</v>
      </c>
      <c r="AS23" s="2">
        <v>2012</v>
      </c>
      <c r="AT23" s="2">
        <v>2013</v>
      </c>
      <c r="AU23" s="2">
        <v>2014</v>
      </c>
      <c r="AV23" s="2">
        <v>2015</v>
      </c>
      <c r="AW23" s="2">
        <v>2016</v>
      </c>
      <c r="AX23" s="2">
        <v>2017</v>
      </c>
      <c r="AY23" s="2">
        <v>2018</v>
      </c>
      <c r="AZ23" s="2">
        <v>2019</v>
      </c>
      <c r="BB23" s="10"/>
      <c r="BC23" s="10"/>
      <c r="BD23" s="2">
        <v>2010</v>
      </c>
      <c r="BE23" s="2">
        <v>2011</v>
      </c>
      <c r="BF23" s="2">
        <v>2012</v>
      </c>
      <c r="BG23" s="2">
        <v>2013</v>
      </c>
      <c r="BH23" s="2">
        <v>2014</v>
      </c>
      <c r="BI23" s="2">
        <v>2015</v>
      </c>
      <c r="BJ23" s="2">
        <v>2016</v>
      </c>
      <c r="BK23" s="2">
        <v>2017</v>
      </c>
      <c r="BL23" s="2">
        <v>2018</v>
      </c>
      <c r="BM23" s="2">
        <v>2019</v>
      </c>
      <c r="BO23" s="10"/>
      <c r="BP23" s="10"/>
      <c r="BQ23" s="2">
        <v>2010</v>
      </c>
      <c r="BR23" s="2">
        <v>2011</v>
      </c>
      <c r="BS23" s="2">
        <v>2012</v>
      </c>
      <c r="BT23" s="2">
        <v>2013</v>
      </c>
      <c r="BU23" s="2">
        <v>2014</v>
      </c>
      <c r="BV23" s="2">
        <v>2015</v>
      </c>
      <c r="BW23" s="2">
        <v>2016</v>
      </c>
      <c r="BX23" s="2">
        <v>2017</v>
      </c>
      <c r="BY23" s="2">
        <v>2018</v>
      </c>
      <c r="BZ23" s="2">
        <v>2019</v>
      </c>
      <c r="CB23" s="10"/>
      <c r="CC23" s="10"/>
      <c r="CD23" s="2">
        <v>2010</v>
      </c>
      <c r="CE23" s="2">
        <v>2011</v>
      </c>
      <c r="CF23" s="2">
        <v>2012</v>
      </c>
      <c r="CG23" s="2">
        <v>2013</v>
      </c>
      <c r="CH23" s="2">
        <v>2014</v>
      </c>
      <c r="CI23" s="2">
        <v>2015</v>
      </c>
      <c r="CJ23" s="2">
        <v>2016</v>
      </c>
      <c r="CK23" s="2">
        <v>2017</v>
      </c>
      <c r="CL23" s="2">
        <v>2018</v>
      </c>
      <c r="CM23" s="2">
        <v>2019</v>
      </c>
    </row>
    <row r="24" spans="2:91" x14ac:dyDescent="0.25">
      <c r="B24" s="8">
        <f>B6 + 700.1</f>
        <v>700.1</v>
      </c>
      <c r="C24" s="10" t="s">
        <v>122</v>
      </c>
      <c r="D24" s="36">
        <f>SUM(D25:D38)</f>
        <v>43040</v>
      </c>
      <c r="E24" s="36">
        <f t="shared" ref="E24:M24" si="118">SUM(E25:E38)</f>
        <v>44564</v>
      </c>
      <c r="F24" s="36">
        <f t="shared" si="118"/>
        <v>44321</v>
      </c>
      <c r="G24" s="36">
        <f t="shared" si="118"/>
        <v>46110</v>
      </c>
      <c r="H24" s="36">
        <f t="shared" si="118"/>
        <v>48440</v>
      </c>
      <c r="I24" s="36">
        <f t="shared" si="118"/>
        <v>52775</v>
      </c>
      <c r="J24" s="36">
        <f t="shared" si="118"/>
        <v>55860</v>
      </c>
      <c r="K24" s="36">
        <f t="shared" si="118"/>
        <v>61776</v>
      </c>
      <c r="L24" s="36">
        <f t="shared" si="118"/>
        <v>67021</v>
      </c>
      <c r="M24" s="36">
        <f t="shared" si="118"/>
        <v>72331</v>
      </c>
      <c r="O24" s="8">
        <f>O6 + 700.1</f>
        <v>700.1</v>
      </c>
      <c r="P24" s="10" t="s">
        <v>122</v>
      </c>
      <c r="Q24" s="40">
        <f>INDEX('2010'!$E$7:$HF$37,  MATCH(O$4, '2010'!$A$7:$A$37, 0), MATCH(O24, '2010'!$E$4:$HF$4, 0) )</f>
        <v>3238</v>
      </c>
      <c r="R24" s="40">
        <f>INDEX('2011'!$E$7:$HF$37,  MATCH(O$4, '2011'!$A$7:$A$37, 0), MATCH(O24, '2011'!$E$4:$HF$4, 0) )</f>
        <v>3539</v>
      </c>
      <c r="S24" s="40">
        <f>INDEX('2012'!$E$7:$HF$37,  MATCH(O$4, '2012'!$A$7:$A$37, 0), MATCH(O24, '2012'!$E$4:$HF$4, 0) )</f>
        <v>3397</v>
      </c>
      <c r="T24" s="40">
        <f>INDEX('2013'!$E$7:$HF$37,  MATCH(O$4, '2013'!$A$7:$A$37, 0), MATCH(O24, '2013'!$E$4:$HF$4, 0) )</f>
        <v>3469</v>
      </c>
      <c r="U24" s="40">
        <f>INDEX('2014'!$E$7:$HF$37,  MATCH(O$4, '2014'!$A$7:$A$37, 0), MATCH(O24, '2014'!$E$4:$HF$4, 0) )</f>
        <v>3830</v>
      </c>
      <c r="V24" s="40">
        <f>INDEX('2015'!$E$7:$HF$37,  MATCH(O$4, '2015'!$A$7:$A$37, 0), MATCH(O24, '2015'!$E$4:$HF$4, 0) )</f>
        <v>4465</v>
      </c>
      <c r="W24" s="40">
        <f>INDEX('2016'!$E$7:$HF$37,  MATCH(O$4, '2016'!$A$7:$A$37, 0), MATCH(O24, '2016'!$E$4:$HF$4, 0) )</f>
        <v>4593</v>
      </c>
      <c r="X24" s="40">
        <f>INDEX('2017'!$E$7:$HF$37,  MATCH(O$4, '2017'!$A$7:$A$37, 0), MATCH(O24, '2017'!$E$4:$HF$4, 0) )</f>
        <v>5282</v>
      </c>
      <c r="Y24" s="40">
        <f>INDEX('2018'!$E$7:$HF$37,  MATCH(O$4, '2018'!$A$7:$A$37, 0), MATCH(O24, '2018'!$E$4:$HF$4, 0) )</f>
        <v>5765</v>
      </c>
      <c r="Z24" s="40">
        <f>INDEX('2019'!$E$7:$HF$37,  MATCH(O$4, '2019'!$A$7:$A$37, 0), MATCH(O24, '2019'!$E$4:$HF$4, 0) )</f>
        <v>6592</v>
      </c>
      <c r="AB24" s="8">
        <f>AB6 + 700.1</f>
        <v>700.1</v>
      </c>
      <c r="AC24" s="10" t="s">
        <v>122</v>
      </c>
      <c r="AD24" s="40">
        <f>INDEX('2010'!$E$7:$HF$37,  MATCH(AB$4, '2010'!$A$7:$A$37, 0), MATCH(AB24, '2010'!$E$4:$HF$4, 0) )</f>
        <v>5978</v>
      </c>
      <c r="AE24" s="40">
        <f>INDEX('2011'!$E$7:$HF$37,  MATCH(AB$4, '2011'!$A$7:$A$37, 0), MATCH(AB24, '2011'!$E$4:$HF$4, 0) )</f>
        <v>6468</v>
      </c>
      <c r="AF24" s="40">
        <f>INDEX('2012'!$E$7:$HF$37,  MATCH(AB$4, '2012'!$A$7:$A$37, 0), MATCH(AB24, '2012'!$E$4:$HF$4, 0) )</f>
        <v>6293</v>
      </c>
      <c r="AG24" s="40">
        <f>INDEX('2013'!$E$7:$HF$37,  MATCH(AB$4, '2013'!$A$7:$A$37, 0), MATCH(AB24, '2013'!$E$4:$HF$4, 0) )</f>
        <v>6658</v>
      </c>
      <c r="AH24" s="40">
        <f>INDEX('2014'!$E$7:$HF$37,  MATCH(AB$4, '2014'!$A$7:$A$37, 0), MATCH(AB24, '2014'!$E$4:$HF$4, 0) )</f>
        <v>7106</v>
      </c>
      <c r="AI24" s="40">
        <f>INDEX('2015'!$E$7:$HF$37,  MATCH(AB$4, '2015'!$A$7:$A$37, 0), MATCH(AB24, '2015'!$E$4:$HF$4, 0) )</f>
        <v>7726</v>
      </c>
      <c r="AJ24" s="40">
        <f>INDEX('2016'!$E$7:$HF$37,  MATCH(AB$4, '2016'!$A$7:$A$37, 0), MATCH(AB24, '2016'!$E$4:$HF$4, 0) )</f>
        <v>7894</v>
      </c>
      <c r="AK24" s="40">
        <f>INDEX('2017'!$E$7:$HF$37,  MATCH(AB$4, '2017'!$A$7:$A$37, 0), MATCH(AB24, '2017'!$E$4:$HF$4, 0) )</f>
        <v>8641</v>
      </c>
      <c r="AL24" s="40">
        <f>INDEX('2018'!$E$7:$HF$37,  MATCH(AB$4, '2018'!$A$7:$A$37, 0), MATCH(AB24, '2018'!$E$4:$HF$4, 0) )</f>
        <v>9265</v>
      </c>
      <c r="AM24" s="40">
        <f>INDEX('2019'!$E$7:$HF$37,  MATCH(AB$4, '2019'!$A$7:$A$37, 0), MATCH(AB24, '2019'!$E$4:$HF$4, 0) )</f>
        <v>9676</v>
      </c>
      <c r="AO24" s="8">
        <f>AO6 + 700.1</f>
        <v>700.1</v>
      </c>
      <c r="AP24" s="10" t="s">
        <v>122</v>
      </c>
      <c r="AQ24" s="40">
        <f>INDEX('2010'!$E$7:$HF$37,  MATCH(AO$4, '2010'!$A$7:$A$37, 0), MATCH(AO24, '2010'!$E$4:$HF$4, 0) )</f>
        <v>21048</v>
      </c>
      <c r="AR24" s="40">
        <f>INDEX('2011'!$E$7:$HF$37,  MATCH(AO$4, '2011'!$A$7:$A$37, 0), MATCH(AO24, '2011'!$E$4:$HF$4, 0) )</f>
        <v>21508</v>
      </c>
      <c r="AS24" s="40">
        <f>INDEX('2012'!$E$7:$HF$37,  MATCH(AO$4, '2012'!$A$7:$A$37, 0), MATCH(AO24, '2012'!$E$4:$HF$4, 0) )</f>
        <v>21720</v>
      </c>
      <c r="AT24" s="40">
        <f>INDEX('2013'!$E$7:$HF$37,  MATCH(AO$4, '2013'!$A$7:$A$37, 0), MATCH(AO24, '2013'!$E$4:$HF$4, 0) )</f>
        <v>22586</v>
      </c>
      <c r="AU24" s="40">
        <f>INDEX('2014'!$E$7:$HF$37,  MATCH(AO$4, '2014'!$A$7:$A$37, 0), MATCH(AO24, '2014'!$E$4:$HF$4, 0) )</f>
        <v>23761</v>
      </c>
      <c r="AV24" s="40">
        <f>INDEX('2015'!$E$7:$HF$37,  MATCH(AO$4, '2015'!$A$7:$A$37, 0), MATCH(AO24, '2015'!$E$4:$HF$4, 0) )</f>
        <v>26137</v>
      </c>
      <c r="AW24" s="40">
        <f>INDEX('2016'!$E$7:$HF$37,  MATCH(AO$4, '2016'!$A$7:$A$37, 0), MATCH(AO24, '2016'!$E$4:$HF$4, 0) )</f>
        <v>27817</v>
      </c>
      <c r="AX24" s="40">
        <f>INDEX('2017'!$E$7:$HF$37,  MATCH(AO$4, '2017'!$A$7:$A$37, 0), MATCH(AO24, '2017'!$E$4:$HF$4, 0) )</f>
        <v>30997</v>
      </c>
      <c r="AY24" s="40">
        <f>INDEX('2018'!$E$7:$HF$37,  MATCH(AO$4, '2018'!$A$7:$A$37, 0), MATCH(AO24, '2018'!$E$4:$HF$4, 0) )</f>
        <v>33696</v>
      </c>
      <c r="AZ24" s="40">
        <f>INDEX('2019'!$E$7:$HF$37,  MATCH(AO$4, '2019'!$A$7:$A$37, 0), MATCH(AO24, '2019'!$E$4:$HF$4, 0) )</f>
        <v>36179</v>
      </c>
      <c r="BB24" s="8">
        <f>BB6 + 700.1</f>
        <v>700.1</v>
      </c>
      <c r="BC24" s="10" t="s">
        <v>122</v>
      </c>
      <c r="BD24" s="40">
        <f>INDEX('2010'!$E$7:$HF$37,  MATCH(BB$4, '2010'!$A$7:$A$37, 0), MATCH(BB24, '2010'!$E$4:$HF$4, 0) )</f>
        <v>12776</v>
      </c>
      <c r="BE24" s="40">
        <f>INDEX('2011'!$E$7:$HF$37,  MATCH(BB$4, '2011'!$A$7:$A$37, 0), MATCH(BB24, '2011'!$E$4:$HF$4, 0) )</f>
        <v>13049</v>
      </c>
      <c r="BF24" s="40">
        <f>INDEX('2012'!$E$7:$HF$37,  MATCH(BB$4, '2012'!$A$7:$A$37, 0), MATCH(BB24, '2012'!$E$4:$HF$4, 0) )</f>
        <v>12911</v>
      </c>
      <c r="BG24" s="40">
        <f>INDEX('2013'!$E$7:$HF$37,  MATCH(BB$4, '2013'!$A$7:$A$37, 0), MATCH(BB24, '2013'!$E$4:$HF$4, 0) )</f>
        <v>13397</v>
      </c>
      <c r="BH24" s="40">
        <f>INDEX('2014'!$E$7:$HF$37,  MATCH(BB$4, '2014'!$A$7:$A$37, 0), MATCH(BB24, '2014'!$E$4:$HF$4, 0) )</f>
        <v>13743</v>
      </c>
      <c r="BI24" s="40">
        <f>INDEX('2015'!$E$7:$HF$37,  MATCH(BB$4, '2015'!$A$7:$A$37, 0), MATCH(BB24, '2015'!$E$4:$HF$4, 0) )</f>
        <v>14447</v>
      </c>
      <c r="BJ24" s="40">
        <f>INDEX('2016'!$E$7:$HF$37,  MATCH(BB$4, '2016'!$A$7:$A$37, 0), MATCH(BB24, '2016'!$E$4:$HF$4, 0) )</f>
        <v>15556</v>
      </c>
      <c r="BK24" s="40">
        <f>INDEX('2017'!$E$7:$HF$37,  MATCH(BB$4, '2017'!$A$7:$A$37, 0), MATCH(BB24, '2017'!$E$4:$HF$4, 0) )</f>
        <v>16856</v>
      </c>
      <c r="BL24" s="40">
        <f>INDEX('2018'!$E$7:$HF$37,  MATCH(BB$4, '2018'!$A$7:$A$37, 0), MATCH(BB24, '2018'!$E$4:$HF$4, 0) )</f>
        <v>18295</v>
      </c>
      <c r="BM24" s="40">
        <f>INDEX('2019'!$E$7:$HF$37,  MATCH(BB$4, '2019'!$A$7:$A$37, 0), MATCH(BB24, '2019'!$E$4:$HF$4, 0) )</f>
        <v>19884</v>
      </c>
      <c r="BO24" s="8">
        <f>BO6 + 700.1</f>
        <v>700.1</v>
      </c>
      <c r="BP24" s="10" t="s">
        <v>122</v>
      </c>
      <c r="BQ24" s="40">
        <f>INDEX('2010'!$E$7:$HF$37,  MATCH(BO$4, '2010'!$A$7:$A$37, 0), MATCH(BO24, '2010'!$E$4:$HF$4, 0) )</f>
        <v>58724</v>
      </c>
      <c r="BR24" s="40">
        <f>INDEX('2011'!$E$7:$HF$37,  MATCH(BO$4, '2011'!$A$7:$A$37, 0), MATCH(BO24, '2011'!$E$4:$HF$4, 0) )</f>
        <v>59417</v>
      </c>
      <c r="BS24" s="40">
        <f>INDEX('2012'!$E$7:$HF$37,  MATCH(BO$4, '2012'!$A$7:$A$37, 0), MATCH(BO24, '2012'!$E$4:$HF$4, 0) )</f>
        <v>58959</v>
      </c>
      <c r="BT24" s="40">
        <f>INDEX('2013'!$E$7:$HF$37,  MATCH(BO$4, '2013'!$A$7:$A$37, 0), MATCH(BO24, '2013'!$E$4:$HF$4, 0) )</f>
        <v>60751</v>
      </c>
      <c r="BU24" s="40">
        <f>INDEX('2014'!$E$7:$HF$37,  MATCH(BO$4, '2014'!$A$7:$A$37, 0), MATCH(BO24, '2014'!$E$4:$HF$4, 0) )</f>
        <v>62601</v>
      </c>
      <c r="BV24" s="40">
        <f>INDEX('2015'!$E$7:$HF$37,  MATCH(BO$4, '2015'!$A$7:$A$37, 0), MATCH(BO24, '2015'!$E$4:$HF$4, 0) )</f>
        <v>67715</v>
      </c>
      <c r="BW24" s="40">
        <f>INDEX('2016'!$E$7:$HF$37,  MATCH(BO$4, '2016'!$A$7:$A$37, 0), MATCH(BO24, '2016'!$E$4:$HF$4, 0) )</f>
        <v>72722</v>
      </c>
      <c r="BX24" s="40">
        <f>INDEX('2017'!$E$7:$HF$37,  MATCH(BO$4, '2017'!$A$7:$A$37, 0), MATCH(BO24, '2017'!$E$4:$HF$4, 0) )</f>
        <v>80410</v>
      </c>
      <c r="BY24" s="40">
        <f>INDEX('2018'!$E$7:$HF$37,  MATCH(BO$4, '2018'!$A$7:$A$37, 0), MATCH(BO24, '2018'!$E$4:$HF$4, 0) )</f>
        <v>88266</v>
      </c>
      <c r="BZ24" s="40">
        <f>INDEX('2019'!$E$7:$HF$37,  MATCH(BO$4, '2019'!$A$7:$A$37, 0), MATCH(BO24, '2019'!$E$4:$HF$4, 0) )</f>
        <v>97114</v>
      </c>
      <c r="CB24" s="8">
        <f>CB6 + 700.1</f>
        <v>700.1</v>
      </c>
      <c r="CC24" s="10" t="s">
        <v>122</v>
      </c>
      <c r="CD24" s="40">
        <f>INDEX('2010'!$E$7:$HF$37,  MATCH(CB$4, '2010'!$A$7:$A$37, 0), MATCH(CB24, '2010'!$E$4:$HF$4, 0) )</f>
        <v>5759724</v>
      </c>
      <c r="CE24" s="40">
        <f>INDEX('2011'!$E$7:$HF$37,  MATCH(CB$4, '2011'!$A$7:$A$37, 0), MATCH(CB24, '2011'!$E$4:$HF$4, 0) )</f>
        <v>5889768</v>
      </c>
      <c r="CF24" s="40">
        <f>INDEX('2012'!$E$7:$HF$37,  MATCH(CB$4, '2012'!$A$7:$A$37, 0), MATCH(CB24, '2012'!$E$4:$HF$4, 0) )</f>
        <v>5977629</v>
      </c>
      <c r="CG24" s="40">
        <f>INDEX('2013'!$E$7:$HF$37,  MATCH(CB$4, '2013'!$A$7:$A$37, 0), MATCH(CB24, '2013'!$E$4:$HF$4, 0) )</f>
        <v>6046385</v>
      </c>
      <c r="CH24" s="40">
        <f>INDEX('2014'!$E$7:$HF$37,  MATCH(CB$4, '2014'!$A$7:$A$37, 0), MATCH(CB24, '2014'!$E$4:$HF$4, 0) )</f>
        <v>6171591</v>
      </c>
      <c r="CI24" s="40">
        <f>INDEX('2015'!$E$7:$HF$37,  MATCH(CB$4, '2015'!$A$7:$A$37, 0), MATCH(CB24, '2015'!$E$4:$HF$4, 0) )</f>
        <v>6352737</v>
      </c>
      <c r="CJ24" s="40">
        <f>INDEX('2016'!$E$7:$HF$37,  MATCH(CB$4, '2016'!$A$7:$A$37, 0), MATCH(CB24, '2016'!$E$4:$HF$4, 0) )</f>
        <v>6661892</v>
      </c>
      <c r="CK24" s="40">
        <f>INDEX('2017'!$E$7:$HF$37,  MATCH(CB$4, '2017'!$A$7:$A$37, 0), MATCH(CB24, '2017'!$E$4:$HF$4, 0) )</f>
        <v>7027410</v>
      </c>
      <c r="CL24" s="40">
        <f>INDEX('2018'!$E$7:$HF$37,  MATCH(CB$4, '2018'!$A$7:$A$37, 0), MATCH(CB24, '2018'!$E$4:$HF$4, 0) )</f>
        <v>7422933</v>
      </c>
      <c r="CM24" s="40">
        <f>INDEX('2019'!$E$7:$HF$37,  MATCH(CB$4, '2019'!$A$7:$A$37, 0), MATCH(CB24, '2019'!$E$4:$HF$4, 0) )</f>
        <v>7898576</v>
      </c>
    </row>
    <row r="25" spans="2:91" x14ac:dyDescent="0.25">
      <c r="B25" s="6">
        <f>B24 + 1</f>
        <v>701.1</v>
      </c>
      <c r="C25" s="45" t="s">
        <v>233</v>
      </c>
      <c r="D25" s="38">
        <f>Q25 + AD25 + AQ25 + BD25</f>
        <v>464</v>
      </c>
      <c r="E25" s="38">
        <f t="shared" ref="E25:M38" si="119">R25 + AE25 + AR25 + BE25</f>
        <v>459</v>
      </c>
      <c r="F25" s="38">
        <f t="shared" si="119"/>
        <v>494</v>
      </c>
      <c r="G25" s="38">
        <f t="shared" si="119"/>
        <v>426</v>
      </c>
      <c r="H25" s="38">
        <f t="shared" si="119"/>
        <v>525</v>
      </c>
      <c r="I25" s="38">
        <f t="shared" si="119"/>
        <v>548</v>
      </c>
      <c r="J25" s="38">
        <f t="shared" si="119"/>
        <v>549</v>
      </c>
      <c r="K25" s="38">
        <f t="shared" si="119"/>
        <v>539</v>
      </c>
      <c r="L25" s="38">
        <f t="shared" si="119"/>
        <v>633</v>
      </c>
      <c r="M25" s="38">
        <f t="shared" si="119"/>
        <v>643</v>
      </c>
      <c r="O25" s="6">
        <f>O24 + 1</f>
        <v>701.1</v>
      </c>
      <c r="P25" s="45" t="s">
        <v>233</v>
      </c>
      <c r="Q25" s="41">
        <f>INDEX('2010'!$E$7:$HF$37,  MATCH(O$4, '2010'!$A$7:$A$37, 0), MATCH(O25, '2010'!$E$4:$HF$4, 0) )</f>
        <v>73</v>
      </c>
      <c r="R25" s="41">
        <f>INDEX('2011'!$E$7:$HF$37,  MATCH(O$4, '2011'!$A$7:$A$37, 0), MATCH(O25, '2011'!$E$4:$HF$4, 0) )</f>
        <v>40</v>
      </c>
      <c r="S25" s="41">
        <f>INDEX('2012'!$E$7:$HF$37,  MATCH(O$4, '2012'!$A$7:$A$37, 0), MATCH(O25, '2012'!$E$4:$HF$4, 0) )</f>
        <v>26</v>
      </c>
      <c r="T25" s="41">
        <f>INDEX('2013'!$E$7:$HF$37,  MATCH(O$4, '2013'!$A$7:$A$37, 0), MATCH(O25, '2013'!$E$4:$HF$4, 0) )</f>
        <v>19</v>
      </c>
      <c r="U25" s="41">
        <f>INDEX('2014'!$E$7:$HF$37,  MATCH(O$4, '2014'!$A$7:$A$37, 0), MATCH(O25, '2014'!$E$4:$HF$4, 0) )</f>
        <v>0</v>
      </c>
      <c r="V25" s="41">
        <f>INDEX('2015'!$E$7:$HF$37,  MATCH(O$4, '2015'!$A$7:$A$37, 0), MATCH(O25, '2015'!$E$4:$HF$4, 0) )</f>
        <v>30</v>
      </c>
      <c r="W25" s="41">
        <f>INDEX('2016'!$E$7:$HF$37,  MATCH(O$4, '2016'!$A$7:$A$37, 0), MATCH(O25, '2016'!$E$4:$HF$4, 0) )</f>
        <v>37</v>
      </c>
      <c r="X25" s="41">
        <f>INDEX('2017'!$E$7:$HF$37,  MATCH(O$4, '2017'!$A$7:$A$37, 0), MATCH(O25, '2017'!$E$4:$HF$4, 0) )</f>
        <v>41</v>
      </c>
      <c r="Y25" s="41">
        <f>INDEX('2018'!$E$7:$HF$37,  MATCH(O$4, '2018'!$A$7:$A$37, 0), MATCH(O25, '2018'!$E$4:$HF$4, 0) )</f>
        <v>37</v>
      </c>
      <c r="Z25" s="41">
        <f>INDEX('2019'!$E$7:$HF$37,  MATCH(O$4, '2019'!$A$7:$A$37, 0), MATCH(O25, '2019'!$E$4:$HF$4, 0) )</f>
        <v>52</v>
      </c>
      <c r="AB25" s="6">
        <f>AB24 + 1</f>
        <v>701.1</v>
      </c>
      <c r="AC25" s="45" t="s">
        <v>233</v>
      </c>
      <c r="AD25" s="41">
        <f>INDEX('2010'!$E$7:$HF$37,  MATCH(AB$4, '2010'!$A$7:$A$37, 0), MATCH(AB25, '2010'!$E$4:$HF$4, 0) )</f>
        <v>46</v>
      </c>
      <c r="AE25" s="41">
        <f>INDEX('2011'!$E$7:$HF$37,  MATCH(AB$4, '2011'!$A$7:$A$37, 0), MATCH(AB25, '2011'!$E$4:$HF$4, 0) )</f>
        <v>43</v>
      </c>
      <c r="AF25" s="41">
        <f>INDEX('2012'!$E$7:$HF$37,  MATCH(AB$4, '2012'!$A$7:$A$37, 0), MATCH(AB25, '2012'!$E$4:$HF$4, 0) )</f>
        <v>80</v>
      </c>
      <c r="AG25" s="41">
        <f>INDEX('2013'!$E$7:$HF$37,  MATCH(AB$4, '2013'!$A$7:$A$37, 0), MATCH(AB25, '2013'!$E$4:$HF$4, 0) )</f>
        <v>61</v>
      </c>
      <c r="AH25" s="41">
        <f>INDEX('2014'!$E$7:$HF$37,  MATCH(AB$4, '2014'!$A$7:$A$37, 0), MATCH(AB25, '2014'!$E$4:$HF$4, 0) )</f>
        <v>73</v>
      </c>
      <c r="AI25" s="41">
        <f>INDEX('2015'!$E$7:$HF$37,  MATCH(AB$4, '2015'!$A$7:$A$37, 0), MATCH(AB25, '2015'!$E$4:$HF$4, 0) )</f>
        <v>92</v>
      </c>
      <c r="AJ25" s="41">
        <f>INDEX('2016'!$E$7:$HF$37,  MATCH(AB$4, '2016'!$A$7:$A$37, 0), MATCH(AB25, '2016'!$E$4:$HF$4, 0) )</f>
        <v>112</v>
      </c>
      <c r="AK25" s="41">
        <f>INDEX('2017'!$E$7:$HF$37,  MATCH(AB$4, '2017'!$A$7:$A$37, 0), MATCH(AB25, '2017'!$E$4:$HF$4, 0) )</f>
        <v>89</v>
      </c>
      <c r="AL25" s="41">
        <f>INDEX('2018'!$E$7:$HF$37,  MATCH(AB$4, '2018'!$A$7:$A$37, 0), MATCH(AB25, '2018'!$E$4:$HF$4, 0) )</f>
        <v>133</v>
      </c>
      <c r="AM25" s="41">
        <f>INDEX('2019'!$E$7:$HF$37,  MATCH(AB$4, '2019'!$A$7:$A$37, 0), MATCH(AB25, '2019'!$E$4:$HF$4, 0) )</f>
        <v>94</v>
      </c>
      <c r="AO25" s="6">
        <f>AO24 + 1</f>
        <v>701.1</v>
      </c>
      <c r="AP25" s="45" t="s">
        <v>233</v>
      </c>
      <c r="AQ25" s="41">
        <f>INDEX('2010'!$E$7:$HF$37,  MATCH(AO$4, '2010'!$A$7:$A$37, 0), MATCH(AO25, '2010'!$E$4:$HF$4, 0) )</f>
        <v>105</v>
      </c>
      <c r="AR25" s="41">
        <f>INDEX('2011'!$E$7:$HF$37,  MATCH(AO$4, '2011'!$A$7:$A$37, 0), MATCH(AO25, '2011'!$E$4:$HF$4, 0) )</f>
        <v>167</v>
      </c>
      <c r="AS25" s="41">
        <f>INDEX('2012'!$E$7:$HF$37,  MATCH(AO$4, '2012'!$A$7:$A$37, 0), MATCH(AO25, '2012'!$E$4:$HF$4, 0) )</f>
        <v>185</v>
      </c>
      <c r="AT25" s="41">
        <f>INDEX('2013'!$E$7:$HF$37,  MATCH(AO$4, '2013'!$A$7:$A$37, 0), MATCH(AO25, '2013'!$E$4:$HF$4, 0) )</f>
        <v>142</v>
      </c>
      <c r="AU25" s="41">
        <f>INDEX('2014'!$E$7:$HF$37,  MATCH(AO$4, '2014'!$A$7:$A$37, 0), MATCH(AO25, '2014'!$E$4:$HF$4, 0) )</f>
        <v>218</v>
      </c>
      <c r="AV25" s="41">
        <f>INDEX('2015'!$E$7:$HF$37,  MATCH(AO$4, '2015'!$A$7:$A$37, 0), MATCH(AO25, '2015'!$E$4:$HF$4, 0) )</f>
        <v>203</v>
      </c>
      <c r="AW25" s="41">
        <f>INDEX('2016'!$E$7:$HF$37,  MATCH(AO$4, '2016'!$A$7:$A$37, 0), MATCH(AO25, '2016'!$E$4:$HF$4, 0) )</f>
        <v>199</v>
      </c>
      <c r="AX25" s="41">
        <f>INDEX('2017'!$E$7:$HF$37,  MATCH(AO$4, '2017'!$A$7:$A$37, 0), MATCH(AO25, '2017'!$E$4:$HF$4, 0) )</f>
        <v>189</v>
      </c>
      <c r="AY25" s="41">
        <f>INDEX('2018'!$E$7:$HF$37,  MATCH(AO$4, '2018'!$A$7:$A$37, 0), MATCH(AO25, '2018'!$E$4:$HF$4, 0) )</f>
        <v>206</v>
      </c>
      <c r="AZ25" s="41">
        <f>INDEX('2019'!$E$7:$HF$37,  MATCH(AO$4, '2019'!$A$7:$A$37, 0), MATCH(AO25, '2019'!$E$4:$HF$4, 0) )</f>
        <v>219</v>
      </c>
      <c r="BB25" s="6">
        <f>BB24 + 1</f>
        <v>701.1</v>
      </c>
      <c r="BC25" s="45" t="s">
        <v>233</v>
      </c>
      <c r="BD25" s="41">
        <f>INDEX('2010'!$E$7:$HF$37,  MATCH(BB$4, '2010'!$A$7:$A$37, 0), MATCH(BB25, '2010'!$E$4:$HF$4, 0) )</f>
        <v>240</v>
      </c>
      <c r="BE25" s="41">
        <f>INDEX('2011'!$E$7:$HF$37,  MATCH(BB$4, '2011'!$A$7:$A$37, 0), MATCH(BB25, '2011'!$E$4:$HF$4, 0) )</f>
        <v>209</v>
      </c>
      <c r="BF25" s="41">
        <f>INDEX('2012'!$E$7:$HF$37,  MATCH(BB$4, '2012'!$A$7:$A$37, 0), MATCH(BB25, '2012'!$E$4:$HF$4, 0) )</f>
        <v>203</v>
      </c>
      <c r="BG25" s="41">
        <f>INDEX('2013'!$E$7:$HF$37,  MATCH(BB$4, '2013'!$A$7:$A$37, 0), MATCH(BB25, '2013'!$E$4:$HF$4, 0) )</f>
        <v>204</v>
      </c>
      <c r="BH25" s="41">
        <f>INDEX('2014'!$E$7:$HF$37,  MATCH(BB$4, '2014'!$A$7:$A$37, 0), MATCH(BB25, '2014'!$E$4:$HF$4, 0) )</f>
        <v>234</v>
      </c>
      <c r="BI25" s="41">
        <f>INDEX('2015'!$E$7:$HF$37,  MATCH(BB$4, '2015'!$A$7:$A$37, 0), MATCH(BB25, '2015'!$E$4:$HF$4, 0) )</f>
        <v>223</v>
      </c>
      <c r="BJ25" s="41">
        <f>INDEX('2016'!$E$7:$HF$37,  MATCH(BB$4, '2016'!$A$7:$A$37, 0), MATCH(BB25, '2016'!$E$4:$HF$4, 0) )</f>
        <v>201</v>
      </c>
      <c r="BK25" s="41">
        <f>INDEX('2017'!$E$7:$HF$37,  MATCH(BB$4, '2017'!$A$7:$A$37, 0), MATCH(BB25, '2017'!$E$4:$HF$4, 0) )</f>
        <v>220</v>
      </c>
      <c r="BL25" s="41">
        <f>INDEX('2018'!$E$7:$HF$37,  MATCH(BB$4, '2018'!$A$7:$A$37, 0), MATCH(BB25, '2018'!$E$4:$HF$4, 0) )</f>
        <v>257</v>
      </c>
      <c r="BM25" s="41">
        <f>INDEX('2019'!$E$7:$HF$37,  MATCH(BB$4, '2019'!$A$7:$A$37, 0), MATCH(BB25, '2019'!$E$4:$HF$4, 0) )</f>
        <v>278</v>
      </c>
      <c r="BO25" s="6">
        <f>BO24 + 1</f>
        <v>701.1</v>
      </c>
      <c r="BP25" s="45" t="s">
        <v>233</v>
      </c>
      <c r="BQ25" s="41">
        <f>INDEX('2010'!$E$7:$HF$37,  MATCH(BO$4, '2010'!$A$7:$A$37, 0), MATCH(BO25, '2010'!$E$4:$HF$4, 0) )</f>
        <v>1776</v>
      </c>
      <c r="BR25" s="41">
        <f>INDEX('2011'!$E$7:$HF$37,  MATCH(BO$4, '2011'!$A$7:$A$37, 0), MATCH(BO25, '2011'!$E$4:$HF$4, 0) )</f>
        <v>1581</v>
      </c>
      <c r="BS25" s="41">
        <f>INDEX('2012'!$E$7:$HF$37,  MATCH(BO$4, '2012'!$A$7:$A$37, 0), MATCH(BO25, '2012'!$E$4:$HF$4, 0) )</f>
        <v>1616</v>
      </c>
      <c r="BT25" s="41">
        <f>INDEX('2013'!$E$7:$HF$37,  MATCH(BO$4, '2013'!$A$7:$A$37, 0), MATCH(BO25, '2013'!$E$4:$HF$4, 0) )</f>
        <v>1494</v>
      </c>
      <c r="BU25" s="41">
        <f>INDEX('2014'!$E$7:$HF$37,  MATCH(BO$4, '2014'!$A$7:$A$37, 0), MATCH(BO25, '2014'!$E$4:$HF$4, 0) )</f>
        <v>1436</v>
      </c>
      <c r="BV25" s="41">
        <f>INDEX('2015'!$E$7:$HF$37,  MATCH(BO$4, '2015'!$A$7:$A$37, 0), MATCH(BO25, '2015'!$E$4:$HF$4, 0) )</f>
        <v>1586</v>
      </c>
      <c r="BW25" s="41">
        <f>INDEX('2016'!$E$7:$HF$37,  MATCH(BO$4, '2016'!$A$7:$A$37, 0), MATCH(BO25, '2016'!$E$4:$HF$4, 0) )</f>
        <v>1849</v>
      </c>
      <c r="BX25" s="41">
        <f>INDEX('2017'!$E$7:$HF$37,  MATCH(BO$4, '2017'!$A$7:$A$37, 0), MATCH(BO25, '2017'!$E$4:$HF$4, 0) )</f>
        <v>1878</v>
      </c>
      <c r="BY25" s="41">
        <f>INDEX('2018'!$E$7:$HF$37,  MATCH(BO$4, '2018'!$A$7:$A$37, 0), MATCH(BO25, '2018'!$E$4:$HF$4, 0) )</f>
        <v>2217</v>
      </c>
      <c r="BZ25" s="41">
        <f>INDEX('2019'!$E$7:$HF$37,  MATCH(BO$4, '2019'!$A$7:$A$37, 0), MATCH(BO25, '2019'!$E$4:$HF$4, 0) )</f>
        <v>2287</v>
      </c>
      <c r="CB25" s="6">
        <f>CB24 + 1</f>
        <v>701.1</v>
      </c>
      <c r="CC25" s="45" t="s">
        <v>233</v>
      </c>
      <c r="CD25" s="41">
        <f>INDEX('2010'!$E$7:$HF$37,  MATCH(CB$4, '2010'!$A$7:$A$37, 0), MATCH(CB25, '2010'!$E$4:$HF$4, 0) )</f>
        <v>340457</v>
      </c>
      <c r="CE25" s="41">
        <f>INDEX('2011'!$E$7:$HF$37,  MATCH(CB$4, '2011'!$A$7:$A$37, 0), MATCH(CB25, '2011'!$E$4:$HF$4, 0) )</f>
        <v>327702</v>
      </c>
      <c r="CF25" s="41">
        <f>INDEX('2012'!$E$7:$HF$37,  MATCH(CB$4, '2012'!$A$7:$A$37, 0), MATCH(CB25, '2012'!$E$4:$HF$4, 0) )</f>
        <v>306579</v>
      </c>
      <c r="CG25" s="41">
        <f>INDEX('2013'!$E$7:$HF$37,  MATCH(CB$4, '2013'!$A$7:$A$37, 0), MATCH(CB25, '2013'!$E$4:$HF$4, 0) )</f>
        <v>296199</v>
      </c>
      <c r="CH25" s="41">
        <f>INDEX('2014'!$E$7:$HF$37,  MATCH(CB$4, '2014'!$A$7:$A$37, 0), MATCH(CB25, '2014'!$E$4:$HF$4, 0) )</f>
        <v>284456</v>
      </c>
      <c r="CI25" s="41">
        <f>INDEX('2015'!$E$7:$HF$37,  MATCH(CB$4, '2015'!$A$7:$A$37, 0), MATCH(CB25, '2015'!$E$4:$HF$4, 0) )</f>
        <v>275830</v>
      </c>
      <c r="CJ25" s="41">
        <f>INDEX('2016'!$E$7:$HF$37,  MATCH(CB$4, '2016'!$A$7:$A$37, 0), MATCH(CB25, '2016'!$E$4:$HF$4, 0) )</f>
        <v>272437</v>
      </c>
      <c r="CK25" s="41">
        <f>INDEX('2017'!$E$7:$HF$37,  MATCH(CB$4, '2017'!$A$7:$A$37, 0), MATCH(CB25, '2017'!$E$4:$HF$4, 0) )</f>
        <v>269809</v>
      </c>
      <c r="CL25" s="41">
        <f>INDEX('2018'!$E$7:$HF$37,  MATCH(CB$4, '2018'!$A$7:$A$37, 0), MATCH(CB25, '2018'!$E$4:$HF$4, 0) )</f>
        <v>270007</v>
      </c>
      <c r="CM25" s="41">
        <f>INDEX('2019'!$E$7:$HF$37,  MATCH(CB$4, '2019'!$A$7:$A$37, 0), MATCH(CB25, '2019'!$E$4:$HF$4, 0) )</f>
        <v>267797</v>
      </c>
    </row>
    <row r="26" spans="2:91" x14ac:dyDescent="0.25">
      <c r="B26" s="6">
        <f t="shared" ref="B26:B38" si="120">B25 + 1</f>
        <v>702.1</v>
      </c>
      <c r="C26" s="45" t="s">
        <v>234</v>
      </c>
      <c r="D26" s="38">
        <f t="shared" ref="D26:D38" si="121">Q26 + AD26 + AQ26 + BD26</f>
        <v>2752</v>
      </c>
      <c r="E26" s="38">
        <f t="shared" si="119"/>
        <v>2694</v>
      </c>
      <c r="F26" s="38">
        <f t="shared" si="119"/>
        <v>2574</v>
      </c>
      <c r="G26" s="38">
        <f t="shared" si="119"/>
        <v>2508</v>
      </c>
      <c r="H26" s="38">
        <f t="shared" si="119"/>
        <v>2556</v>
      </c>
      <c r="I26" s="38">
        <f t="shared" si="119"/>
        <v>2478</v>
      </c>
      <c r="J26" s="38">
        <f t="shared" si="119"/>
        <v>2830</v>
      </c>
      <c r="K26" s="38">
        <f t="shared" si="119"/>
        <v>3069</v>
      </c>
      <c r="L26" s="38">
        <f t="shared" si="119"/>
        <v>3585</v>
      </c>
      <c r="M26" s="38">
        <f t="shared" si="119"/>
        <v>4535</v>
      </c>
      <c r="O26" s="6">
        <f t="shared" ref="O26:O38" si="122">O25 + 1</f>
        <v>702.1</v>
      </c>
      <c r="P26" s="45" t="s">
        <v>234</v>
      </c>
      <c r="Q26" s="41">
        <f>INDEX('2010'!$E$7:$HF$37,  MATCH(O$4, '2010'!$A$7:$A$37, 0), MATCH(O26, '2010'!$E$4:$HF$4, 0) )</f>
        <v>153</v>
      </c>
      <c r="R26" s="41">
        <f>INDEX('2011'!$E$7:$HF$37,  MATCH(O$4, '2011'!$A$7:$A$37, 0), MATCH(O26, '2011'!$E$4:$HF$4, 0) )</f>
        <v>180</v>
      </c>
      <c r="S26" s="41">
        <f>INDEX('2012'!$E$7:$HF$37,  MATCH(O$4, '2012'!$A$7:$A$37, 0), MATCH(O26, '2012'!$E$4:$HF$4, 0) )</f>
        <v>174</v>
      </c>
      <c r="T26" s="41">
        <f>INDEX('2013'!$E$7:$HF$37,  MATCH(O$4, '2013'!$A$7:$A$37, 0), MATCH(O26, '2013'!$E$4:$HF$4, 0) )</f>
        <v>173</v>
      </c>
      <c r="U26" s="41">
        <f>INDEX('2014'!$E$7:$HF$37,  MATCH(O$4, '2014'!$A$7:$A$37, 0), MATCH(O26, '2014'!$E$4:$HF$4, 0) )</f>
        <v>198</v>
      </c>
      <c r="V26" s="41">
        <f>INDEX('2015'!$E$7:$HF$37,  MATCH(O$4, '2015'!$A$7:$A$37, 0), MATCH(O26, '2015'!$E$4:$HF$4, 0) )</f>
        <v>231</v>
      </c>
      <c r="W26" s="41">
        <f>INDEX('2016'!$E$7:$HF$37,  MATCH(O$4, '2016'!$A$7:$A$37, 0), MATCH(O26, '2016'!$E$4:$HF$4, 0) )</f>
        <v>256</v>
      </c>
      <c r="X26" s="41">
        <f>INDEX('2017'!$E$7:$HF$37,  MATCH(O$4, '2017'!$A$7:$A$37, 0), MATCH(O26, '2017'!$E$4:$HF$4, 0) )</f>
        <v>285</v>
      </c>
      <c r="Y26" s="41">
        <f>INDEX('2018'!$E$7:$HF$37,  MATCH(O$4, '2018'!$A$7:$A$37, 0), MATCH(O26, '2018'!$E$4:$HF$4, 0) )</f>
        <v>282</v>
      </c>
      <c r="Z26" s="41">
        <f>INDEX('2019'!$E$7:$HF$37,  MATCH(O$4, '2019'!$A$7:$A$37, 0), MATCH(O26, '2019'!$E$4:$HF$4, 0) )</f>
        <v>516</v>
      </c>
      <c r="AB26" s="6">
        <f t="shared" ref="AB26:AB38" si="123">AB25 + 1</f>
        <v>702.1</v>
      </c>
      <c r="AC26" s="45" t="s">
        <v>234</v>
      </c>
      <c r="AD26" s="41">
        <f>INDEX('2010'!$E$7:$HF$37,  MATCH(AB$4, '2010'!$A$7:$A$37, 0), MATCH(AB26, '2010'!$E$4:$HF$4, 0) )</f>
        <v>233</v>
      </c>
      <c r="AE26" s="41">
        <f>INDEX('2011'!$E$7:$HF$37,  MATCH(AB$4, '2011'!$A$7:$A$37, 0), MATCH(AB26, '2011'!$E$4:$HF$4, 0) )</f>
        <v>273</v>
      </c>
      <c r="AF26" s="41">
        <f>INDEX('2012'!$E$7:$HF$37,  MATCH(AB$4, '2012'!$A$7:$A$37, 0), MATCH(AB26, '2012'!$E$4:$HF$4, 0) )</f>
        <v>301</v>
      </c>
      <c r="AG26" s="41">
        <f>INDEX('2013'!$E$7:$HF$37,  MATCH(AB$4, '2013'!$A$7:$A$37, 0), MATCH(AB26, '2013'!$E$4:$HF$4, 0) )</f>
        <v>327</v>
      </c>
      <c r="AH26" s="41">
        <f>INDEX('2014'!$E$7:$HF$37,  MATCH(AB$4, '2014'!$A$7:$A$37, 0), MATCH(AB26, '2014'!$E$4:$HF$4, 0) )</f>
        <v>336</v>
      </c>
      <c r="AI26" s="41">
        <f>INDEX('2015'!$E$7:$HF$37,  MATCH(AB$4, '2015'!$A$7:$A$37, 0), MATCH(AB26, '2015'!$E$4:$HF$4, 0) )</f>
        <v>360</v>
      </c>
      <c r="AJ26" s="41">
        <f>INDEX('2016'!$E$7:$HF$37,  MATCH(AB$4, '2016'!$A$7:$A$37, 0), MATCH(AB26, '2016'!$E$4:$HF$4, 0) )</f>
        <v>336</v>
      </c>
      <c r="AK26" s="41">
        <f>INDEX('2017'!$E$7:$HF$37,  MATCH(AB$4, '2017'!$A$7:$A$37, 0), MATCH(AB26, '2017'!$E$4:$HF$4, 0) )</f>
        <v>266</v>
      </c>
      <c r="AL26" s="41">
        <f>INDEX('2018'!$E$7:$HF$37,  MATCH(AB$4, '2018'!$A$7:$A$37, 0), MATCH(AB26, '2018'!$E$4:$HF$4, 0) )</f>
        <v>387</v>
      </c>
      <c r="AM26" s="41">
        <f>INDEX('2019'!$E$7:$HF$37,  MATCH(AB$4, '2019'!$A$7:$A$37, 0), MATCH(AB26, '2019'!$E$4:$HF$4, 0) )</f>
        <v>602</v>
      </c>
      <c r="AO26" s="6">
        <f t="shared" ref="AO26:AO38" si="124">AO25 + 1</f>
        <v>702.1</v>
      </c>
      <c r="AP26" s="45" t="s">
        <v>234</v>
      </c>
      <c r="AQ26" s="41">
        <f>INDEX('2010'!$E$7:$HF$37,  MATCH(AO$4, '2010'!$A$7:$A$37, 0), MATCH(AO26, '2010'!$E$4:$HF$4, 0) )</f>
        <v>1341</v>
      </c>
      <c r="AR26" s="41">
        <f>INDEX('2011'!$E$7:$HF$37,  MATCH(AO$4, '2011'!$A$7:$A$37, 0), MATCH(AO26, '2011'!$E$4:$HF$4, 0) )</f>
        <v>1419</v>
      </c>
      <c r="AS26" s="41">
        <f>INDEX('2012'!$E$7:$HF$37,  MATCH(AO$4, '2012'!$A$7:$A$37, 0), MATCH(AO26, '2012'!$E$4:$HF$4, 0) )</f>
        <v>1383</v>
      </c>
      <c r="AT26" s="41">
        <f>INDEX('2013'!$E$7:$HF$37,  MATCH(AO$4, '2013'!$A$7:$A$37, 0), MATCH(AO26, '2013'!$E$4:$HF$4, 0) )</f>
        <v>1420</v>
      </c>
      <c r="AU26" s="41">
        <f>INDEX('2014'!$E$7:$HF$37,  MATCH(AO$4, '2014'!$A$7:$A$37, 0), MATCH(AO26, '2014'!$E$4:$HF$4, 0) )</f>
        <v>1397</v>
      </c>
      <c r="AV26" s="41">
        <f>INDEX('2015'!$E$7:$HF$37,  MATCH(AO$4, '2015'!$A$7:$A$37, 0), MATCH(AO26, '2015'!$E$4:$HF$4, 0) )</f>
        <v>1447</v>
      </c>
      <c r="AW26" s="41">
        <f>INDEX('2016'!$E$7:$HF$37,  MATCH(AO$4, '2016'!$A$7:$A$37, 0), MATCH(AO26, '2016'!$E$4:$HF$4, 0) )</f>
        <v>1675</v>
      </c>
      <c r="AX26" s="41">
        <f>INDEX('2017'!$E$7:$HF$37,  MATCH(AO$4, '2017'!$A$7:$A$37, 0), MATCH(AO26, '2017'!$E$4:$HF$4, 0) )</f>
        <v>1873</v>
      </c>
      <c r="AY26" s="41">
        <f>INDEX('2018'!$E$7:$HF$37,  MATCH(AO$4, '2018'!$A$7:$A$37, 0), MATCH(AO26, '2018'!$E$4:$HF$4, 0) )</f>
        <v>2126</v>
      </c>
      <c r="AZ26" s="41">
        <f>INDEX('2019'!$E$7:$HF$37,  MATCH(AO$4, '2019'!$A$7:$A$37, 0), MATCH(AO26, '2019'!$E$4:$HF$4, 0) )</f>
        <v>2408</v>
      </c>
      <c r="BB26" s="6">
        <f t="shared" ref="BB26:BB38" si="125">BB25 + 1</f>
        <v>702.1</v>
      </c>
      <c r="BC26" s="45" t="s">
        <v>234</v>
      </c>
      <c r="BD26" s="41">
        <f>INDEX('2010'!$E$7:$HF$37,  MATCH(BB$4, '2010'!$A$7:$A$37, 0), MATCH(BB26, '2010'!$E$4:$HF$4, 0) )</f>
        <v>1025</v>
      </c>
      <c r="BE26" s="41">
        <f>INDEX('2011'!$E$7:$HF$37,  MATCH(BB$4, '2011'!$A$7:$A$37, 0), MATCH(BB26, '2011'!$E$4:$HF$4, 0) )</f>
        <v>822</v>
      </c>
      <c r="BF26" s="41">
        <f>INDEX('2012'!$E$7:$HF$37,  MATCH(BB$4, '2012'!$A$7:$A$37, 0), MATCH(BB26, '2012'!$E$4:$HF$4, 0) )</f>
        <v>716</v>
      </c>
      <c r="BG26" s="41">
        <f>INDEX('2013'!$E$7:$HF$37,  MATCH(BB$4, '2013'!$A$7:$A$37, 0), MATCH(BB26, '2013'!$E$4:$HF$4, 0) )</f>
        <v>588</v>
      </c>
      <c r="BH26" s="41">
        <f>INDEX('2014'!$E$7:$HF$37,  MATCH(BB$4, '2014'!$A$7:$A$37, 0), MATCH(BB26, '2014'!$E$4:$HF$4, 0) )</f>
        <v>625</v>
      </c>
      <c r="BI26" s="41">
        <f>INDEX('2015'!$E$7:$HF$37,  MATCH(BB$4, '2015'!$A$7:$A$37, 0), MATCH(BB26, '2015'!$E$4:$HF$4, 0) )</f>
        <v>440</v>
      </c>
      <c r="BJ26" s="41">
        <f>INDEX('2016'!$E$7:$HF$37,  MATCH(BB$4, '2016'!$A$7:$A$37, 0), MATCH(BB26, '2016'!$E$4:$HF$4, 0) )</f>
        <v>563</v>
      </c>
      <c r="BK26" s="41">
        <f>INDEX('2017'!$E$7:$HF$37,  MATCH(BB$4, '2017'!$A$7:$A$37, 0), MATCH(BB26, '2017'!$E$4:$HF$4, 0) )</f>
        <v>645</v>
      </c>
      <c r="BL26" s="41">
        <f>INDEX('2018'!$E$7:$HF$37,  MATCH(BB$4, '2018'!$A$7:$A$37, 0), MATCH(BB26, '2018'!$E$4:$HF$4, 0) )</f>
        <v>790</v>
      </c>
      <c r="BM26" s="41">
        <f>INDEX('2019'!$E$7:$HF$37,  MATCH(BB$4, '2019'!$A$7:$A$37, 0), MATCH(BB26, '2019'!$E$4:$HF$4, 0) )</f>
        <v>1009</v>
      </c>
      <c r="BO26" s="6">
        <f t="shared" ref="BO26:BO38" si="126">BO25 + 1</f>
        <v>702.1</v>
      </c>
      <c r="BP26" s="45" t="s">
        <v>234</v>
      </c>
      <c r="BQ26" s="41">
        <f>INDEX('2010'!$E$7:$HF$37,  MATCH(BO$4, '2010'!$A$7:$A$37, 0), MATCH(BO26, '2010'!$E$4:$HF$4, 0) )</f>
        <v>3735</v>
      </c>
      <c r="BR26" s="41">
        <f>INDEX('2011'!$E$7:$HF$37,  MATCH(BO$4, '2011'!$A$7:$A$37, 0), MATCH(BO26, '2011'!$E$4:$HF$4, 0) )</f>
        <v>3576</v>
      </c>
      <c r="BS26" s="41">
        <f>INDEX('2012'!$E$7:$HF$37,  MATCH(BO$4, '2012'!$A$7:$A$37, 0), MATCH(BO26, '2012'!$E$4:$HF$4, 0) )</f>
        <v>3301</v>
      </c>
      <c r="BT26" s="41">
        <f>INDEX('2013'!$E$7:$HF$37,  MATCH(BO$4, '2013'!$A$7:$A$37, 0), MATCH(BO26, '2013'!$E$4:$HF$4, 0) )</f>
        <v>3197</v>
      </c>
      <c r="BU26" s="41">
        <f>INDEX('2014'!$E$7:$HF$37,  MATCH(BO$4, '2014'!$A$7:$A$37, 0), MATCH(BO26, '2014'!$E$4:$HF$4, 0) )</f>
        <v>3323</v>
      </c>
      <c r="BV26" s="41">
        <f>INDEX('2015'!$E$7:$HF$37,  MATCH(BO$4, '2015'!$A$7:$A$37, 0), MATCH(BO26, '2015'!$E$4:$HF$4, 0) )</f>
        <v>3429</v>
      </c>
      <c r="BW26" s="41">
        <f>INDEX('2016'!$E$7:$HF$37,  MATCH(BO$4, '2016'!$A$7:$A$37, 0), MATCH(BO26, '2016'!$E$4:$HF$4, 0) )</f>
        <v>3931</v>
      </c>
      <c r="BX26" s="41">
        <f>INDEX('2017'!$E$7:$HF$37,  MATCH(BO$4, '2017'!$A$7:$A$37, 0), MATCH(BO26, '2017'!$E$4:$HF$4, 0) )</f>
        <v>4441</v>
      </c>
      <c r="BY26" s="41">
        <f>INDEX('2018'!$E$7:$HF$37,  MATCH(BO$4, '2018'!$A$7:$A$37, 0), MATCH(BO26, '2018'!$E$4:$HF$4, 0) )</f>
        <v>5403</v>
      </c>
      <c r="BZ26" s="41">
        <f>INDEX('2019'!$E$7:$HF$37,  MATCH(BO$4, '2019'!$A$7:$A$37, 0), MATCH(BO26, '2019'!$E$4:$HF$4, 0) )</f>
        <v>6537</v>
      </c>
      <c r="CB26" s="6">
        <f t="shared" ref="CB26:CB38" si="127">CB25 + 1</f>
        <v>702.1</v>
      </c>
      <c r="CC26" s="45" t="s">
        <v>234</v>
      </c>
      <c r="CD26" s="41">
        <f>INDEX('2010'!$E$7:$HF$37,  MATCH(CB$4, '2010'!$A$7:$A$37, 0), MATCH(CB26, '2010'!$E$4:$HF$4, 0) )</f>
        <v>391524</v>
      </c>
      <c r="CE26" s="41">
        <f>INDEX('2011'!$E$7:$HF$37,  MATCH(CB$4, '2011'!$A$7:$A$37, 0), MATCH(CB26, '2011'!$E$4:$HF$4, 0) )</f>
        <v>383583</v>
      </c>
      <c r="CF26" s="41">
        <f>INDEX('2012'!$E$7:$HF$37,  MATCH(CB$4, '2012'!$A$7:$A$37, 0), MATCH(CB26, '2012'!$E$4:$HF$4, 0) )</f>
        <v>371155</v>
      </c>
      <c r="CG26" s="41">
        <f>INDEX('2013'!$E$7:$HF$37,  MATCH(CB$4, '2013'!$A$7:$A$37, 0), MATCH(CB26, '2013'!$E$4:$HF$4, 0) )</f>
        <v>358788</v>
      </c>
      <c r="CH26" s="41">
        <f>INDEX('2014'!$E$7:$HF$37,  MATCH(CB$4, '2014'!$A$7:$A$37, 0), MATCH(CB26, '2014'!$E$4:$HF$4, 0) )</f>
        <v>355271</v>
      </c>
      <c r="CI26" s="41">
        <f>INDEX('2015'!$E$7:$HF$37,  MATCH(CB$4, '2015'!$A$7:$A$37, 0), MATCH(CB26, '2015'!$E$4:$HF$4, 0) )</f>
        <v>355813</v>
      </c>
      <c r="CJ26" s="41">
        <f>INDEX('2016'!$E$7:$HF$37,  MATCH(CB$4, '2016'!$A$7:$A$37, 0), MATCH(CB26, '2016'!$E$4:$HF$4, 0) )</f>
        <v>368720</v>
      </c>
      <c r="CK26" s="41">
        <f>INDEX('2017'!$E$7:$HF$37,  MATCH(CB$4, '2017'!$A$7:$A$37, 0), MATCH(CB26, '2017'!$E$4:$HF$4, 0) )</f>
        <v>387660</v>
      </c>
      <c r="CL26" s="41">
        <f>INDEX('2018'!$E$7:$HF$37,  MATCH(CB$4, '2018'!$A$7:$A$37, 0), MATCH(CB26, '2018'!$E$4:$HF$4, 0) )</f>
        <v>407171</v>
      </c>
      <c r="CM26" s="41">
        <f>INDEX('2019'!$E$7:$HF$37,  MATCH(CB$4, '2019'!$A$7:$A$37, 0), MATCH(CB26, '2019'!$E$4:$HF$4, 0) )</f>
        <v>439643</v>
      </c>
    </row>
    <row r="27" spans="2:91" x14ac:dyDescent="0.25">
      <c r="B27" s="6">
        <f t="shared" si="120"/>
        <v>703.1</v>
      </c>
      <c r="C27" s="45" t="s">
        <v>221</v>
      </c>
      <c r="D27" s="38">
        <f t="shared" si="121"/>
        <v>2465</v>
      </c>
      <c r="E27" s="38">
        <f t="shared" si="119"/>
        <v>2644</v>
      </c>
      <c r="F27" s="38">
        <f t="shared" si="119"/>
        <v>2812</v>
      </c>
      <c r="G27" s="38">
        <f t="shared" si="119"/>
        <v>3222</v>
      </c>
      <c r="H27" s="38">
        <f t="shared" si="119"/>
        <v>3508</v>
      </c>
      <c r="I27" s="38">
        <f t="shared" si="119"/>
        <v>4127</v>
      </c>
      <c r="J27" s="38">
        <f t="shared" si="119"/>
        <v>4249</v>
      </c>
      <c r="K27" s="38">
        <f t="shared" si="119"/>
        <v>4497</v>
      </c>
      <c r="L27" s="38">
        <f t="shared" si="119"/>
        <v>4276</v>
      </c>
      <c r="M27" s="38">
        <f t="shared" si="119"/>
        <v>4564</v>
      </c>
      <c r="O27" s="6">
        <f t="shared" si="122"/>
        <v>703.1</v>
      </c>
      <c r="P27" s="45" t="s">
        <v>221</v>
      </c>
      <c r="Q27" s="41">
        <f>INDEX('2010'!$E$7:$HF$37,  MATCH(O$4, '2010'!$A$7:$A$37, 0), MATCH(O27, '2010'!$E$4:$HF$4, 0) )</f>
        <v>155</v>
      </c>
      <c r="R27" s="41">
        <f>INDEX('2011'!$E$7:$HF$37,  MATCH(O$4, '2011'!$A$7:$A$37, 0), MATCH(O27, '2011'!$E$4:$HF$4, 0) )</f>
        <v>160</v>
      </c>
      <c r="S27" s="41">
        <f>INDEX('2012'!$E$7:$HF$37,  MATCH(O$4, '2012'!$A$7:$A$37, 0), MATCH(O27, '2012'!$E$4:$HF$4, 0) )</f>
        <v>182</v>
      </c>
      <c r="T27" s="41">
        <f>INDEX('2013'!$E$7:$HF$37,  MATCH(O$4, '2013'!$A$7:$A$37, 0), MATCH(O27, '2013'!$E$4:$HF$4, 0) )</f>
        <v>232</v>
      </c>
      <c r="U27" s="41">
        <f>INDEX('2014'!$E$7:$HF$37,  MATCH(O$4, '2014'!$A$7:$A$37, 0), MATCH(O27, '2014'!$E$4:$HF$4, 0) )</f>
        <v>268</v>
      </c>
      <c r="V27" s="41">
        <f>INDEX('2015'!$E$7:$HF$37,  MATCH(O$4, '2015'!$A$7:$A$37, 0), MATCH(O27, '2015'!$E$4:$HF$4, 0) )</f>
        <v>314</v>
      </c>
      <c r="W27" s="41">
        <f>INDEX('2016'!$E$7:$HF$37,  MATCH(O$4, '2016'!$A$7:$A$37, 0), MATCH(O27, '2016'!$E$4:$HF$4, 0) )</f>
        <v>353</v>
      </c>
      <c r="X27" s="41">
        <f>INDEX('2017'!$E$7:$HF$37,  MATCH(O$4, '2017'!$A$7:$A$37, 0), MATCH(O27, '2017'!$E$4:$HF$4, 0) )</f>
        <v>347</v>
      </c>
      <c r="Y27" s="41">
        <f>INDEX('2018'!$E$7:$HF$37,  MATCH(O$4, '2018'!$A$7:$A$37, 0), MATCH(O27, '2018'!$E$4:$HF$4, 0) )</f>
        <v>413</v>
      </c>
      <c r="Z27" s="41">
        <f>INDEX('2019'!$E$7:$HF$37,  MATCH(O$4, '2019'!$A$7:$A$37, 0), MATCH(O27, '2019'!$E$4:$HF$4, 0) )</f>
        <v>425</v>
      </c>
      <c r="AB27" s="6">
        <f t="shared" si="123"/>
        <v>703.1</v>
      </c>
      <c r="AC27" s="45" t="s">
        <v>221</v>
      </c>
      <c r="AD27" s="41">
        <f>INDEX('2010'!$E$7:$HF$37,  MATCH(AB$4, '2010'!$A$7:$A$37, 0), MATCH(AB27, '2010'!$E$4:$HF$4, 0) )</f>
        <v>450</v>
      </c>
      <c r="AE27" s="41">
        <f>INDEX('2011'!$E$7:$HF$37,  MATCH(AB$4, '2011'!$A$7:$A$37, 0), MATCH(AB27, '2011'!$E$4:$HF$4, 0) )</f>
        <v>493</v>
      </c>
      <c r="AF27" s="41">
        <f>INDEX('2012'!$E$7:$HF$37,  MATCH(AB$4, '2012'!$A$7:$A$37, 0), MATCH(AB27, '2012'!$E$4:$HF$4, 0) )</f>
        <v>467</v>
      </c>
      <c r="AG27" s="41">
        <f>INDEX('2013'!$E$7:$HF$37,  MATCH(AB$4, '2013'!$A$7:$A$37, 0), MATCH(AB27, '2013'!$E$4:$HF$4, 0) )</f>
        <v>473</v>
      </c>
      <c r="AH27" s="41">
        <f>INDEX('2014'!$E$7:$HF$37,  MATCH(AB$4, '2014'!$A$7:$A$37, 0), MATCH(AB27, '2014'!$E$4:$HF$4, 0) )</f>
        <v>434</v>
      </c>
      <c r="AI27" s="41">
        <f>INDEX('2015'!$E$7:$HF$37,  MATCH(AB$4, '2015'!$A$7:$A$37, 0), MATCH(AB27, '2015'!$E$4:$HF$4, 0) )</f>
        <v>467</v>
      </c>
      <c r="AJ27" s="41">
        <f>INDEX('2016'!$E$7:$HF$37,  MATCH(AB$4, '2016'!$A$7:$A$37, 0), MATCH(AB27, '2016'!$E$4:$HF$4, 0) )</f>
        <v>447</v>
      </c>
      <c r="AK27" s="41">
        <f>INDEX('2017'!$E$7:$HF$37,  MATCH(AB$4, '2017'!$A$7:$A$37, 0), MATCH(AB27, '2017'!$E$4:$HF$4, 0) )</f>
        <v>456</v>
      </c>
      <c r="AL27" s="41">
        <f>INDEX('2018'!$E$7:$HF$37,  MATCH(AB$4, '2018'!$A$7:$A$37, 0), MATCH(AB27, '2018'!$E$4:$HF$4, 0) )</f>
        <v>510</v>
      </c>
      <c r="AM27" s="41">
        <f>INDEX('2019'!$E$7:$HF$37,  MATCH(AB$4, '2019'!$A$7:$A$37, 0), MATCH(AB27, '2019'!$E$4:$HF$4, 0) )</f>
        <v>582</v>
      </c>
      <c r="AO27" s="6">
        <f t="shared" si="124"/>
        <v>703.1</v>
      </c>
      <c r="AP27" s="45" t="s">
        <v>221</v>
      </c>
      <c r="AQ27" s="41">
        <f>INDEX('2010'!$E$7:$HF$37,  MATCH(AO$4, '2010'!$A$7:$A$37, 0), MATCH(AO27, '2010'!$E$4:$HF$4, 0) )</f>
        <v>1137</v>
      </c>
      <c r="AR27" s="41">
        <f>INDEX('2011'!$E$7:$HF$37,  MATCH(AO$4, '2011'!$A$7:$A$37, 0), MATCH(AO27, '2011'!$E$4:$HF$4, 0) )</f>
        <v>1139</v>
      </c>
      <c r="AS27" s="41">
        <f>INDEX('2012'!$E$7:$HF$37,  MATCH(AO$4, '2012'!$A$7:$A$37, 0), MATCH(AO27, '2012'!$E$4:$HF$4, 0) )</f>
        <v>1249</v>
      </c>
      <c r="AT27" s="41">
        <f>INDEX('2013'!$E$7:$HF$37,  MATCH(AO$4, '2013'!$A$7:$A$37, 0), MATCH(AO27, '2013'!$E$4:$HF$4, 0) )</f>
        <v>1520</v>
      </c>
      <c r="AU27" s="41">
        <f>INDEX('2014'!$E$7:$HF$37,  MATCH(AO$4, '2014'!$A$7:$A$37, 0), MATCH(AO27, '2014'!$E$4:$HF$4, 0) )</f>
        <v>1766</v>
      </c>
      <c r="AV27" s="41">
        <f>INDEX('2015'!$E$7:$HF$37,  MATCH(AO$4, '2015'!$A$7:$A$37, 0), MATCH(AO27, '2015'!$E$4:$HF$4, 0) )</f>
        <v>2259</v>
      </c>
      <c r="AW27" s="41">
        <f>INDEX('2016'!$E$7:$HF$37,  MATCH(AO$4, '2016'!$A$7:$A$37, 0), MATCH(AO27, '2016'!$E$4:$HF$4, 0) )</f>
        <v>2418</v>
      </c>
      <c r="AX27" s="41">
        <f>INDEX('2017'!$E$7:$HF$37,  MATCH(AO$4, '2017'!$A$7:$A$37, 0), MATCH(AO27, '2017'!$E$4:$HF$4, 0) )</f>
        <v>2520</v>
      </c>
      <c r="AY27" s="41">
        <f>INDEX('2018'!$E$7:$HF$37,  MATCH(AO$4, '2018'!$A$7:$A$37, 0), MATCH(AO27, '2018'!$E$4:$HF$4, 0) )</f>
        <v>2304</v>
      </c>
      <c r="AZ27" s="41">
        <f>INDEX('2019'!$E$7:$HF$37,  MATCH(AO$4, '2019'!$A$7:$A$37, 0), MATCH(AO27, '2019'!$E$4:$HF$4, 0) )</f>
        <v>2343</v>
      </c>
      <c r="BB27" s="6">
        <f t="shared" si="125"/>
        <v>703.1</v>
      </c>
      <c r="BC27" s="45" t="s">
        <v>221</v>
      </c>
      <c r="BD27" s="41">
        <f>INDEX('2010'!$E$7:$HF$37,  MATCH(BB$4, '2010'!$A$7:$A$37, 0), MATCH(BB27, '2010'!$E$4:$HF$4, 0) )</f>
        <v>723</v>
      </c>
      <c r="BE27" s="41">
        <f>INDEX('2011'!$E$7:$HF$37,  MATCH(BB$4, '2011'!$A$7:$A$37, 0), MATCH(BB27, '2011'!$E$4:$HF$4, 0) )</f>
        <v>852</v>
      </c>
      <c r="BF27" s="41">
        <f>INDEX('2012'!$E$7:$HF$37,  MATCH(BB$4, '2012'!$A$7:$A$37, 0), MATCH(BB27, '2012'!$E$4:$HF$4, 0) )</f>
        <v>914</v>
      </c>
      <c r="BG27" s="41">
        <f>INDEX('2013'!$E$7:$HF$37,  MATCH(BB$4, '2013'!$A$7:$A$37, 0), MATCH(BB27, '2013'!$E$4:$HF$4, 0) )</f>
        <v>997</v>
      </c>
      <c r="BH27" s="41">
        <f>INDEX('2014'!$E$7:$HF$37,  MATCH(BB$4, '2014'!$A$7:$A$37, 0), MATCH(BB27, '2014'!$E$4:$HF$4, 0) )</f>
        <v>1040</v>
      </c>
      <c r="BI27" s="41">
        <f>INDEX('2015'!$E$7:$HF$37,  MATCH(BB$4, '2015'!$A$7:$A$37, 0), MATCH(BB27, '2015'!$E$4:$HF$4, 0) )</f>
        <v>1087</v>
      </c>
      <c r="BJ27" s="41">
        <f>INDEX('2016'!$E$7:$HF$37,  MATCH(BB$4, '2016'!$A$7:$A$37, 0), MATCH(BB27, '2016'!$E$4:$HF$4, 0) )</f>
        <v>1031</v>
      </c>
      <c r="BK27" s="41">
        <f>INDEX('2017'!$E$7:$HF$37,  MATCH(BB$4, '2017'!$A$7:$A$37, 0), MATCH(BB27, '2017'!$E$4:$HF$4, 0) )</f>
        <v>1174</v>
      </c>
      <c r="BL27" s="41">
        <f>INDEX('2018'!$E$7:$HF$37,  MATCH(BB$4, '2018'!$A$7:$A$37, 0), MATCH(BB27, '2018'!$E$4:$HF$4, 0) )</f>
        <v>1049</v>
      </c>
      <c r="BM27" s="41">
        <f>INDEX('2019'!$E$7:$HF$37,  MATCH(BB$4, '2019'!$A$7:$A$37, 0), MATCH(BB27, '2019'!$E$4:$HF$4, 0) )</f>
        <v>1214</v>
      </c>
      <c r="BO27" s="6">
        <f t="shared" si="126"/>
        <v>703.1</v>
      </c>
      <c r="BP27" s="45" t="s">
        <v>221</v>
      </c>
      <c r="BQ27" s="41">
        <f>INDEX('2010'!$E$7:$HF$37,  MATCH(BO$4, '2010'!$A$7:$A$37, 0), MATCH(BO27, '2010'!$E$4:$HF$4, 0) )</f>
        <v>3305</v>
      </c>
      <c r="BR27" s="41">
        <f>INDEX('2011'!$E$7:$HF$37,  MATCH(BO$4, '2011'!$A$7:$A$37, 0), MATCH(BO27, '2011'!$E$4:$HF$4, 0) )</f>
        <v>3381</v>
      </c>
      <c r="BS27" s="41">
        <f>INDEX('2012'!$E$7:$HF$37,  MATCH(BO$4, '2012'!$A$7:$A$37, 0), MATCH(BO27, '2012'!$E$4:$HF$4, 0) )</f>
        <v>3582</v>
      </c>
      <c r="BT27" s="41">
        <f>INDEX('2013'!$E$7:$HF$37,  MATCH(BO$4, '2013'!$A$7:$A$37, 0), MATCH(BO27, '2013'!$E$4:$HF$4, 0) )</f>
        <v>4011</v>
      </c>
      <c r="BU27" s="41">
        <f>INDEX('2014'!$E$7:$HF$37,  MATCH(BO$4, '2014'!$A$7:$A$37, 0), MATCH(BO27, '2014'!$E$4:$HF$4, 0) )</f>
        <v>4289</v>
      </c>
      <c r="BV27" s="41">
        <f>INDEX('2015'!$E$7:$HF$37,  MATCH(BO$4, '2015'!$A$7:$A$37, 0), MATCH(BO27, '2015'!$E$4:$HF$4, 0) )</f>
        <v>5071</v>
      </c>
      <c r="BW27" s="41">
        <f>INDEX('2016'!$E$7:$HF$37,  MATCH(BO$4, '2016'!$A$7:$A$37, 0), MATCH(BO27, '2016'!$E$4:$HF$4, 0) )</f>
        <v>5264</v>
      </c>
      <c r="BX27" s="41">
        <f>INDEX('2017'!$E$7:$HF$37,  MATCH(BO$4, '2017'!$A$7:$A$37, 0), MATCH(BO27, '2017'!$E$4:$HF$4, 0) )</f>
        <v>5700</v>
      </c>
      <c r="BY27" s="41">
        <f>INDEX('2018'!$E$7:$HF$37,  MATCH(BO$4, '2018'!$A$7:$A$37, 0), MATCH(BO27, '2018'!$E$4:$HF$4, 0) )</f>
        <v>5509</v>
      </c>
      <c r="BZ27" s="41">
        <f>INDEX('2019'!$E$7:$HF$37,  MATCH(BO$4, '2019'!$A$7:$A$37, 0), MATCH(BO27, '2019'!$E$4:$HF$4, 0) )</f>
        <v>5833</v>
      </c>
      <c r="CB27" s="6">
        <f t="shared" si="127"/>
        <v>703.1</v>
      </c>
      <c r="CC27" s="45" t="s">
        <v>221</v>
      </c>
      <c r="CD27" s="41">
        <f>INDEX('2010'!$E$7:$HF$37,  MATCH(CB$4, '2010'!$A$7:$A$37, 0), MATCH(CB27, '2010'!$E$4:$HF$4, 0) )</f>
        <v>372659</v>
      </c>
      <c r="CE27" s="41">
        <f>INDEX('2011'!$E$7:$HF$37,  MATCH(CB$4, '2011'!$A$7:$A$37, 0), MATCH(CB27, '2011'!$E$4:$HF$4, 0) )</f>
        <v>381081</v>
      </c>
      <c r="CF27" s="41">
        <f>INDEX('2012'!$E$7:$HF$37,  MATCH(CB$4, '2012'!$A$7:$A$37, 0), MATCH(CB27, '2012'!$E$4:$HF$4, 0) )</f>
        <v>387373</v>
      </c>
      <c r="CG27" s="41">
        <f>INDEX('2013'!$E$7:$HF$37,  MATCH(CB$4, '2013'!$A$7:$A$37, 0), MATCH(CB27, '2013'!$E$4:$HF$4, 0) )</f>
        <v>391652</v>
      </c>
      <c r="CH27" s="41">
        <f>INDEX('2014'!$E$7:$HF$37,  MATCH(CB$4, '2014'!$A$7:$A$37, 0), MATCH(CB27, '2014'!$E$4:$HF$4, 0) )</f>
        <v>397225</v>
      </c>
      <c r="CI27" s="41">
        <f>INDEX('2015'!$E$7:$HF$37,  MATCH(CB$4, '2015'!$A$7:$A$37, 0), MATCH(CB27, '2015'!$E$4:$HF$4, 0) )</f>
        <v>407029</v>
      </c>
      <c r="CJ27" s="41">
        <f>INDEX('2016'!$E$7:$HF$37,  MATCH(CB$4, '2016'!$A$7:$A$37, 0), MATCH(CB27, '2016'!$E$4:$HF$4, 0) )</f>
        <v>424966</v>
      </c>
      <c r="CK27" s="41">
        <f>INDEX('2017'!$E$7:$HF$37,  MATCH(CB$4, '2017'!$A$7:$A$37, 0), MATCH(CB27, '2017'!$E$4:$HF$4, 0) )</f>
        <v>450395</v>
      </c>
      <c r="CL27" s="41">
        <f>INDEX('2018'!$E$7:$HF$37,  MATCH(CB$4, '2018'!$A$7:$A$37, 0), MATCH(CB27, '2018'!$E$4:$HF$4, 0) )</f>
        <v>473424</v>
      </c>
      <c r="CM27" s="41">
        <f>INDEX('2019'!$E$7:$HF$37,  MATCH(CB$4, '2019'!$A$7:$A$37, 0), MATCH(CB27, '2019'!$E$4:$HF$4, 0) )</f>
        <v>498879</v>
      </c>
    </row>
    <row r="28" spans="2:91" x14ac:dyDescent="0.25">
      <c r="B28" s="6">
        <f t="shared" si="120"/>
        <v>704.1</v>
      </c>
      <c r="C28" s="45" t="s">
        <v>222</v>
      </c>
      <c r="D28" s="38">
        <f t="shared" si="121"/>
        <v>1416</v>
      </c>
      <c r="E28" s="38">
        <f t="shared" si="119"/>
        <v>1502</v>
      </c>
      <c r="F28" s="38">
        <f t="shared" si="119"/>
        <v>1389</v>
      </c>
      <c r="G28" s="38">
        <f t="shared" si="119"/>
        <v>1512</v>
      </c>
      <c r="H28" s="38">
        <f t="shared" si="119"/>
        <v>1506</v>
      </c>
      <c r="I28" s="38">
        <f t="shared" si="119"/>
        <v>1604</v>
      </c>
      <c r="J28" s="38">
        <f t="shared" si="119"/>
        <v>1621</v>
      </c>
      <c r="K28" s="38">
        <f t="shared" si="119"/>
        <v>1844</v>
      </c>
      <c r="L28" s="38">
        <f t="shared" si="119"/>
        <v>1890</v>
      </c>
      <c r="M28" s="38">
        <f t="shared" si="119"/>
        <v>1882</v>
      </c>
      <c r="O28" s="6">
        <f t="shared" si="122"/>
        <v>704.1</v>
      </c>
      <c r="P28" s="45" t="s">
        <v>222</v>
      </c>
      <c r="Q28" s="41">
        <f>INDEX('2010'!$E$7:$HF$37,  MATCH(O$4, '2010'!$A$7:$A$37, 0), MATCH(O28, '2010'!$E$4:$HF$4, 0) )</f>
        <v>179</v>
      </c>
      <c r="R28" s="41">
        <f>INDEX('2011'!$E$7:$HF$37,  MATCH(O$4, '2011'!$A$7:$A$37, 0), MATCH(O28, '2011'!$E$4:$HF$4, 0) )</f>
        <v>210</v>
      </c>
      <c r="S28" s="41">
        <f>INDEX('2012'!$E$7:$HF$37,  MATCH(O$4, '2012'!$A$7:$A$37, 0), MATCH(O28, '2012'!$E$4:$HF$4, 0) )</f>
        <v>94</v>
      </c>
      <c r="T28" s="41">
        <f>INDEX('2013'!$E$7:$HF$37,  MATCH(O$4, '2013'!$A$7:$A$37, 0), MATCH(O28, '2013'!$E$4:$HF$4, 0) )</f>
        <v>87</v>
      </c>
      <c r="U28" s="41">
        <f>INDEX('2014'!$E$7:$HF$37,  MATCH(O$4, '2014'!$A$7:$A$37, 0), MATCH(O28, '2014'!$E$4:$HF$4, 0) )</f>
        <v>125</v>
      </c>
      <c r="V28" s="41">
        <f>INDEX('2015'!$E$7:$HF$37,  MATCH(O$4, '2015'!$A$7:$A$37, 0), MATCH(O28, '2015'!$E$4:$HF$4, 0) )</f>
        <v>71</v>
      </c>
      <c r="W28" s="41">
        <f>INDEX('2016'!$E$7:$HF$37,  MATCH(O$4, '2016'!$A$7:$A$37, 0), MATCH(O28, '2016'!$E$4:$HF$4, 0) )</f>
        <v>75</v>
      </c>
      <c r="X28" s="41">
        <f>INDEX('2017'!$E$7:$HF$37,  MATCH(O$4, '2017'!$A$7:$A$37, 0), MATCH(O28, '2017'!$E$4:$HF$4, 0) )</f>
        <v>179</v>
      </c>
      <c r="Y28" s="41">
        <f>INDEX('2018'!$E$7:$HF$37,  MATCH(O$4, '2018'!$A$7:$A$37, 0), MATCH(O28, '2018'!$E$4:$HF$4, 0) )</f>
        <v>225</v>
      </c>
      <c r="Z28" s="41">
        <f>INDEX('2019'!$E$7:$HF$37,  MATCH(O$4, '2019'!$A$7:$A$37, 0), MATCH(O28, '2019'!$E$4:$HF$4, 0) )</f>
        <v>273</v>
      </c>
      <c r="AB28" s="6">
        <f t="shared" si="123"/>
        <v>704.1</v>
      </c>
      <c r="AC28" s="45" t="s">
        <v>222</v>
      </c>
      <c r="AD28" s="41">
        <f>INDEX('2010'!$E$7:$HF$37,  MATCH(AB$4, '2010'!$A$7:$A$37, 0), MATCH(AB28, '2010'!$E$4:$HF$4, 0) )</f>
        <v>128</v>
      </c>
      <c r="AE28" s="41">
        <f>INDEX('2011'!$E$7:$HF$37,  MATCH(AB$4, '2011'!$A$7:$A$37, 0), MATCH(AB28, '2011'!$E$4:$HF$4, 0) )</f>
        <v>173</v>
      </c>
      <c r="AF28" s="41">
        <f>INDEX('2012'!$E$7:$HF$37,  MATCH(AB$4, '2012'!$A$7:$A$37, 0), MATCH(AB28, '2012'!$E$4:$HF$4, 0) )</f>
        <v>250</v>
      </c>
      <c r="AG28" s="41">
        <f>INDEX('2013'!$E$7:$HF$37,  MATCH(AB$4, '2013'!$A$7:$A$37, 0), MATCH(AB28, '2013'!$E$4:$HF$4, 0) )</f>
        <v>341</v>
      </c>
      <c r="AH28" s="41">
        <f>INDEX('2014'!$E$7:$HF$37,  MATCH(AB$4, '2014'!$A$7:$A$37, 0), MATCH(AB28, '2014'!$E$4:$HF$4, 0) )</f>
        <v>357</v>
      </c>
      <c r="AI28" s="41">
        <f>INDEX('2015'!$E$7:$HF$37,  MATCH(AB$4, '2015'!$A$7:$A$37, 0), MATCH(AB28, '2015'!$E$4:$HF$4, 0) )</f>
        <v>362</v>
      </c>
      <c r="AJ28" s="41">
        <f>INDEX('2016'!$E$7:$HF$37,  MATCH(AB$4, '2016'!$A$7:$A$37, 0), MATCH(AB28, '2016'!$E$4:$HF$4, 0) )</f>
        <v>333</v>
      </c>
      <c r="AK28" s="41">
        <f>INDEX('2017'!$E$7:$HF$37,  MATCH(AB$4, '2017'!$A$7:$A$37, 0), MATCH(AB28, '2017'!$E$4:$HF$4, 0) )</f>
        <v>311</v>
      </c>
      <c r="AL28" s="41">
        <f>INDEX('2018'!$E$7:$HF$37,  MATCH(AB$4, '2018'!$A$7:$A$37, 0), MATCH(AB28, '2018'!$E$4:$HF$4, 0) )</f>
        <v>264</v>
      </c>
      <c r="AM28" s="41">
        <f>INDEX('2019'!$E$7:$HF$37,  MATCH(AB$4, '2019'!$A$7:$A$37, 0), MATCH(AB28, '2019'!$E$4:$HF$4, 0) )</f>
        <v>233</v>
      </c>
      <c r="AO28" s="6">
        <f t="shared" si="124"/>
        <v>704.1</v>
      </c>
      <c r="AP28" s="45" t="s">
        <v>222</v>
      </c>
      <c r="AQ28" s="41">
        <f>INDEX('2010'!$E$7:$HF$37,  MATCH(AO$4, '2010'!$A$7:$A$37, 0), MATCH(AO28, '2010'!$E$4:$HF$4, 0) )</f>
        <v>674</v>
      </c>
      <c r="AR28" s="41">
        <f>INDEX('2011'!$E$7:$HF$37,  MATCH(AO$4, '2011'!$A$7:$A$37, 0), MATCH(AO28, '2011'!$E$4:$HF$4, 0) )</f>
        <v>685</v>
      </c>
      <c r="AS28" s="41">
        <f>INDEX('2012'!$E$7:$HF$37,  MATCH(AO$4, '2012'!$A$7:$A$37, 0), MATCH(AO28, '2012'!$E$4:$HF$4, 0) )</f>
        <v>629</v>
      </c>
      <c r="AT28" s="41">
        <f>INDEX('2013'!$E$7:$HF$37,  MATCH(AO$4, '2013'!$A$7:$A$37, 0), MATCH(AO28, '2013'!$E$4:$HF$4, 0) )</f>
        <v>662</v>
      </c>
      <c r="AU28" s="41">
        <f>INDEX('2014'!$E$7:$HF$37,  MATCH(AO$4, '2014'!$A$7:$A$37, 0), MATCH(AO28, '2014'!$E$4:$HF$4, 0) )</f>
        <v>706</v>
      </c>
      <c r="AV28" s="41">
        <f>INDEX('2015'!$E$7:$HF$37,  MATCH(AO$4, '2015'!$A$7:$A$37, 0), MATCH(AO28, '2015'!$E$4:$HF$4, 0) )</f>
        <v>759</v>
      </c>
      <c r="AW28" s="41">
        <f>INDEX('2016'!$E$7:$HF$37,  MATCH(AO$4, '2016'!$A$7:$A$37, 0), MATCH(AO28, '2016'!$E$4:$HF$4, 0) )</f>
        <v>829</v>
      </c>
      <c r="AX28" s="41">
        <f>INDEX('2017'!$E$7:$HF$37,  MATCH(AO$4, '2017'!$A$7:$A$37, 0), MATCH(AO28, '2017'!$E$4:$HF$4, 0) )</f>
        <v>1024</v>
      </c>
      <c r="AY28" s="41">
        <f>INDEX('2018'!$E$7:$HF$37,  MATCH(AO$4, '2018'!$A$7:$A$37, 0), MATCH(AO28, '2018'!$E$4:$HF$4, 0) )</f>
        <v>1034</v>
      </c>
      <c r="AZ28" s="41">
        <f>INDEX('2019'!$E$7:$HF$37,  MATCH(AO$4, '2019'!$A$7:$A$37, 0), MATCH(AO28, '2019'!$E$4:$HF$4, 0) )</f>
        <v>926</v>
      </c>
      <c r="BB28" s="6">
        <f t="shared" si="125"/>
        <v>704.1</v>
      </c>
      <c r="BC28" s="45" t="s">
        <v>222</v>
      </c>
      <c r="BD28" s="41">
        <f>INDEX('2010'!$E$7:$HF$37,  MATCH(BB$4, '2010'!$A$7:$A$37, 0), MATCH(BB28, '2010'!$E$4:$HF$4, 0) )</f>
        <v>435</v>
      </c>
      <c r="BE28" s="41">
        <f>INDEX('2011'!$E$7:$HF$37,  MATCH(BB$4, '2011'!$A$7:$A$37, 0), MATCH(BB28, '2011'!$E$4:$HF$4, 0) )</f>
        <v>434</v>
      </c>
      <c r="BF28" s="41">
        <f>INDEX('2012'!$E$7:$HF$37,  MATCH(BB$4, '2012'!$A$7:$A$37, 0), MATCH(BB28, '2012'!$E$4:$HF$4, 0) )</f>
        <v>416</v>
      </c>
      <c r="BG28" s="41">
        <f>INDEX('2013'!$E$7:$HF$37,  MATCH(BB$4, '2013'!$A$7:$A$37, 0), MATCH(BB28, '2013'!$E$4:$HF$4, 0) )</f>
        <v>422</v>
      </c>
      <c r="BH28" s="41">
        <f>INDEX('2014'!$E$7:$HF$37,  MATCH(BB$4, '2014'!$A$7:$A$37, 0), MATCH(BB28, '2014'!$E$4:$HF$4, 0) )</f>
        <v>318</v>
      </c>
      <c r="BI28" s="41">
        <f>INDEX('2015'!$E$7:$HF$37,  MATCH(BB$4, '2015'!$A$7:$A$37, 0), MATCH(BB28, '2015'!$E$4:$HF$4, 0) )</f>
        <v>412</v>
      </c>
      <c r="BJ28" s="41">
        <f>INDEX('2016'!$E$7:$HF$37,  MATCH(BB$4, '2016'!$A$7:$A$37, 0), MATCH(BB28, '2016'!$E$4:$HF$4, 0) )</f>
        <v>384</v>
      </c>
      <c r="BK28" s="41">
        <f>INDEX('2017'!$E$7:$HF$37,  MATCH(BB$4, '2017'!$A$7:$A$37, 0), MATCH(BB28, '2017'!$E$4:$HF$4, 0) )</f>
        <v>330</v>
      </c>
      <c r="BL28" s="41">
        <f>INDEX('2018'!$E$7:$HF$37,  MATCH(BB$4, '2018'!$A$7:$A$37, 0), MATCH(BB28, '2018'!$E$4:$HF$4, 0) )</f>
        <v>367</v>
      </c>
      <c r="BM28" s="41">
        <f>INDEX('2019'!$E$7:$HF$37,  MATCH(BB$4, '2019'!$A$7:$A$37, 0), MATCH(BB28, '2019'!$E$4:$HF$4, 0) )</f>
        <v>450</v>
      </c>
      <c r="BO28" s="6">
        <f t="shared" si="126"/>
        <v>704.1</v>
      </c>
      <c r="BP28" s="45" t="s">
        <v>222</v>
      </c>
      <c r="BQ28" s="41">
        <f>INDEX('2010'!$E$7:$HF$37,  MATCH(BO$4, '2010'!$A$7:$A$37, 0), MATCH(BO28, '2010'!$E$4:$HF$4, 0) )</f>
        <v>1847</v>
      </c>
      <c r="BR28" s="41">
        <f>INDEX('2011'!$E$7:$HF$37,  MATCH(BO$4, '2011'!$A$7:$A$37, 0), MATCH(BO28, '2011'!$E$4:$HF$4, 0) )</f>
        <v>1933</v>
      </c>
      <c r="BS28" s="41">
        <f>INDEX('2012'!$E$7:$HF$37,  MATCH(BO$4, '2012'!$A$7:$A$37, 0), MATCH(BO28, '2012'!$E$4:$HF$4, 0) )</f>
        <v>1768</v>
      </c>
      <c r="BT28" s="41">
        <f>INDEX('2013'!$E$7:$HF$37,  MATCH(BO$4, '2013'!$A$7:$A$37, 0), MATCH(BO28, '2013'!$E$4:$HF$4, 0) )</f>
        <v>1902</v>
      </c>
      <c r="BU28" s="41">
        <f>INDEX('2014'!$E$7:$HF$37,  MATCH(BO$4, '2014'!$A$7:$A$37, 0), MATCH(BO28, '2014'!$E$4:$HF$4, 0) )</f>
        <v>1881</v>
      </c>
      <c r="BV28" s="41">
        <f>INDEX('2015'!$E$7:$HF$37,  MATCH(BO$4, '2015'!$A$7:$A$37, 0), MATCH(BO28, '2015'!$E$4:$HF$4, 0) )</f>
        <v>2021</v>
      </c>
      <c r="BW28" s="41">
        <f>INDEX('2016'!$E$7:$HF$37,  MATCH(BO$4, '2016'!$A$7:$A$37, 0), MATCH(BO28, '2016'!$E$4:$HF$4, 0) )</f>
        <v>2048</v>
      </c>
      <c r="BX28" s="41">
        <f>INDEX('2017'!$E$7:$HF$37,  MATCH(BO$4, '2017'!$A$7:$A$37, 0), MATCH(BO28, '2017'!$E$4:$HF$4, 0) )</f>
        <v>2243</v>
      </c>
      <c r="BY28" s="41">
        <f>INDEX('2018'!$E$7:$HF$37,  MATCH(BO$4, '2018'!$A$7:$A$37, 0), MATCH(BO28, '2018'!$E$4:$HF$4, 0) )</f>
        <v>2334</v>
      </c>
      <c r="BZ28" s="41">
        <f>INDEX('2019'!$E$7:$HF$37,  MATCH(BO$4, '2019'!$A$7:$A$37, 0), MATCH(BO28, '2019'!$E$4:$HF$4, 0) )</f>
        <v>2386</v>
      </c>
      <c r="CB28" s="6">
        <f t="shared" si="127"/>
        <v>704.1</v>
      </c>
      <c r="CC28" s="45" t="s">
        <v>222</v>
      </c>
      <c r="CD28" s="41">
        <f>INDEX('2010'!$E$7:$HF$37,  MATCH(CB$4, '2010'!$A$7:$A$37, 0), MATCH(CB28, '2010'!$E$4:$HF$4, 0) )</f>
        <v>230512</v>
      </c>
      <c r="CE28" s="41">
        <f>INDEX('2011'!$E$7:$HF$37,  MATCH(CB$4, '2011'!$A$7:$A$37, 0), MATCH(CB28, '2011'!$E$4:$HF$4, 0) )</f>
        <v>229541</v>
      </c>
      <c r="CF28" s="41">
        <f>INDEX('2012'!$E$7:$HF$37,  MATCH(CB$4, '2012'!$A$7:$A$37, 0), MATCH(CB28, '2012'!$E$4:$HF$4, 0) )</f>
        <v>224083</v>
      </c>
      <c r="CG28" s="41">
        <f>INDEX('2013'!$E$7:$HF$37,  MATCH(CB$4, '2013'!$A$7:$A$37, 0), MATCH(CB28, '2013'!$E$4:$HF$4, 0) )</f>
        <v>222308</v>
      </c>
      <c r="CH28" s="41">
        <f>INDEX('2014'!$E$7:$HF$37,  MATCH(CB$4, '2014'!$A$7:$A$37, 0), MATCH(CB28, '2014'!$E$4:$HF$4, 0) )</f>
        <v>219534</v>
      </c>
      <c r="CI28" s="41">
        <f>INDEX('2015'!$E$7:$HF$37,  MATCH(CB$4, '2015'!$A$7:$A$37, 0), MATCH(CB28, '2015'!$E$4:$HF$4, 0) )</f>
        <v>219682</v>
      </c>
      <c r="CJ28" s="41">
        <f>INDEX('2016'!$E$7:$HF$37,  MATCH(CB$4, '2016'!$A$7:$A$37, 0), MATCH(CB28, '2016'!$E$4:$HF$4, 0) )</f>
        <v>224551</v>
      </c>
      <c r="CK28" s="41">
        <f>INDEX('2017'!$E$7:$HF$37,  MATCH(CB$4, '2017'!$A$7:$A$37, 0), MATCH(CB28, '2017'!$E$4:$HF$4, 0) )</f>
        <v>233236</v>
      </c>
      <c r="CL28" s="41">
        <f>INDEX('2018'!$E$7:$HF$37,  MATCH(CB$4, '2018'!$A$7:$A$37, 0), MATCH(CB28, '2018'!$E$4:$HF$4, 0) )</f>
        <v>238663</v>
      </c>
      <c r="CM28" s="41">
        <f>INDEX('2019'!$E$7:$HF$37,  MATCH(CB$4, '2019'!$A$7:$A$37, 0), MATCH(CB28, '2019'!$E$4:$HF$4, 0) )</f>
        <v>250352</v>
      </c>
    </row>
    <row r="29" spans="2:91" x14ac:dyDescent="0.25">
      <c r="B29" s="6">
        <f t="shared" si="120"/>
        <v>705.1</v>
      </c>
      <c r="C29" s="45" t="s">
        <v>223</v>
      </c>
      <c r="D29" s="38">
        <f t="shared" si="121"/>
        <v>3559</v>
      </c>
      <c r="E29" s="38">
        <f t="shared" si="119"/>
        <v>3553</v>
      </c>
      <c r="F29" s="38">
        <f t="shared" si="119"/>
        <v>3569</v>
      </c>
      <c r="G29" s="38">
        <f t="shared" si="119"/>
        <v>3763</v>
      </c>
      <c r="H29" s="38">
        <f t="shared" si="119"/>
        <v>4287</v>
      </c>
      <c r="I29" s="38">
        <f t="shared" si="119"/>
        <v>4558</v>
      </c>
      <c r="J29" s="38">
        <f t="shared" si="119"/>
        <v>5107</v>
      </c>
      <c r="K29" s="38">
        <f t="shared" si="119"/>
        <v>5790</v>
      </c>
      <c r="L29" s="38">
        <f t="shared" si="119"/>
        <v>6164</v>
      </c>
      <c r="M29" s="38">
        <f t="shared" si="119"/>
        <v>6829</v>
      </c>
      <c r="O29" s="6">
        <f t="shared" si="122"/>
        <v>705.1</v>
      </c>
      <c r="P29" s="45" t="s">
        <v>223</v>
      </c>
      <c r="Q29" s="41">
        <f>INDEX('2010'!$E$7:$HF$37,  MATCH(O$4, '2010'!$A$7:$A$37, 0), MATCH(O29, '2010'!$E$4:$HF$4, 0) )</f>
        <v>272</v>
      </c>
      <c r="R29" s="41">
        <f>INDEX('2011'!$E$7:$HF$37,  MATCH(O$4, '2011'!$A$7:$A$37, 0), MATCH(O29, '2011'!$E$4:$HF$4, 0) )</f>
        <v>265</v>
      </c>
      <c r="S29" s="41">
        <f>INDEX('2012'!$E$7:$HF$37,  MATCH(O$4, '2012'!$A$7:$A$37, 0), MATCH(O29, '2012'!$E$4:$HF$4, 0) )</f>
        <v>235</v>
      </c>
      <c r="T29" s="41">
        <f>INDEX('2013'!$E$7:$HF$37,  MATCH(O$4, '2013'!$A$7:$A$37, 0), MATCH(O29, '2013'!$E$4:$HF$4, 0) )</f>
        <v>243</v>
      </c>
      <c r="U29" s="41">
        <f>INDEX('2014'!$E$7:$HF$37,  MATCH(O$4, '2014'!$A$7:$A$37, 0), MATCH(O29, '2014'!$E$4:$HF$4, 0) )</f>
        <v>239</v>
      </c>
      <c r="V29" s="41">
        <f>INDEX('2015'!$E$7:$HF$37,  MATCH(O$4, '2015'!$A$7:$A$37, 0), MATCH(O29, '2015'!$E$4:$HF$4, 0) )</f>
        <v>264</v>
      </c>
      <c r="W29" s="41">
        <f>INDEX('2016'!$E$7:$HF$37,  MATCH(O$4, '2016'!$A$7:$A$37, 0), MATCH(O29, '2016'!$E$4:$HF$4, 0) )</f>
        <v>348</v>
      </c>
      <c r="X29" s="41">
        <f>INDEX('2017'!$E$7:$HF$37,  MATCH(O$4, '2017'!$A$7:$A$37, 0), MATCH(O29, '2017'!$E$4:$HF$4, 0) )</f>
        <v>548</v>
      </c>
      <c r="Y29" s="41">
        <f>INDEX('2018'!$E$7:$HF$37,  MATCH(O$4, '2018'!$A$7:$A$37, 0), MATCH(O29, '2018'!$E$4:$HF$4, 0) )</f>
        <v>692</v>
      </c>
      <c r="Z29" s="41">
        <f>INDEX('2019'!$E$7:$HF$37,  MATCH(O$4, '2019'!$A$7:$A$37, 0), MATCH(O29, '2019'!$E$4:$HF$4, 0) )</f>
        <v>820</v>
      </c>
      <c r="AB29" s="6">
        <f t="shared" si="123"/>
        <v>705.1</v>
      </c>
      <c r="AC29" s="45" t="s">
        <v>223</v>
      </c>
      <c r="AD29" s="41">
        <f>INDEX('2010'!$E$7:$HF$37,  MATCH(AB$4, '2010'!$A$7:$A$37, 0), MATCH(AB29, '2010'!$E$4:$HF$4, 0) )</f>
        <v>572</v>
      </c>
      <c r="AE29" s="41">
        <f>INDEX('2011'!$E$7:$HF$37,  MATCH(AB$4, '2011'!$A$7:$A$37, 0), MATCH(AB29, '2011'!$E$4:$HF$4, 0) )</f>
        <v>516</v>
      </c>
      <c r="AF29" s="41">
        <f>INDEX('2012'!$E$7:$HF$37,  MATCH(AB$4, '2012'!$A$7:$A$37, 0), MATCH(AB29, '2012'!$E$4:$HF$4, 0) )</f>
        <v>483</v>
      </c>
      <c r="AG29" s="41">
        <f>INDEX('2013'!$E$7:$HF$37,  MATCH(AB$4, '2013'!$A$7:$A$37, 0), MATCH(AB29, '2013'!$E$4:$HF$4, 0) )</f>
        <v>632</v>
      </c>
      <c r="AH29" s="41">
        <f>INDEX('2014'!$E$7:$HF$37,  MATCH(AB$4, '2014'!$A$7:$A$37, 0), MATCH(AB29, '2014'!$E$4:$HF$4, 0) )</f>
        <v>634</v>
      </c>
      <c r="AI29" s="41">
        <f>INDEX('2015'!$E$7:$HF$37,  MATCH(AB$4, '2015'!$A$7:$A$37, 0), MATCH(AB29, '2015'!$E$4:$HF$4, 0) )</f>
        <v>737</v>
      </c>
      <c r="AJ29" s="41">
        <f>INDEX('2016'!$E$7:$HF$37,  MATCH(AB$4, '2016'!$A$7:$A$37, 0), MATCH(AB29, '2016'!$E$4:$HF$4, 0) )</f>
        <v>927</v>
      </c>
      <c r="AK29" s="41">
        <f>INDEX('2017'!$E$7:$HF$37,  MATCH(AB$4, '2017'!$A$7:$A$37, 0), MATCH(AB29, '2017'!$E$4:$HF$4, 0) )</f>
        <v>821</v>
      </c>
      <c r="AL29" s="41">
        <f>INDEX('2018'!$E$7:$HF$37,  MATCH(AB$4, '2018'!$A$7:$A$37, 0), MATCH(AB29, '2018'!$E$4:$HF$4, 0) )</f>
        <v>731</v>
      </c>
      <c r="AM29" s="41">
        <f>INDEX('2019'!$E$7:$HF$37,  MATCH(AB$4, '2019'!$A$7:$A$37, 0), MATCH(AB29, '2019'!$E$4:$HF$4, 0) )</f>
        <v>846</v>
      </c>
      <c r="AO29" s="6">
        <f t="shared" si="124"/>
        <v>705.1</v>
      </c>
      <c r="AP29" s="45" t="s">
        <v>223</v>
      </c>
      <c r="AQ29" s="41">
        <f>INDEX('2010'!$E$7:$HF$37,  MATCH(AO$4, '2010'!$A$7:$A$37, 0), MATCH(AO29, '2010'!$E$4:$HF$4, 0) )</f>
        <v>1545</v>
      </c>
      <c r="AR29" s="41">
        <f>INDEX('2011'!$E$7:$HF$37,  MATCH(AO$4, '2011'!$A$7:$A$37, 0), MATCH(AO29, '2011'!$E$4:$HF$4, 0) )</f>
        <v>1631</v>
      </c>
      <c r="AS29" s="41">
        <f>INDEX('2012'!$E$7:$HF$37,  MATCH(AO$4, '2012'!$A$7:$A$37, 0), MATCH(AO29, '2012'!$E$4:$HF$4, 0) )</f>
        <v>1785</v>
      </c>
      <c r="AT29" s="41">
        <f>INDEX('2013'!$E$7:$HF$37,  MATCH(AO$4, '2013'!$A$7:$A$37, 0), MATCH(AO29, '2013'!$E$4:$HF$4, 0) )</f>
        <v>1877</v>
      </c>
      <c r="AU29" s="41">
        <f>INDEX('2014'!$E$7:$HF$37,  MATCH(AO$4, '2014'!$A$7:$A$37, 0), MATCH(AO29, '2014'!$E$4:$HF$4, 0) )</f>
        <v>2194</v>
      </c>
      <c r="AV29" s="41">
        <f>INDEX('2015'!$E$7:$HF$37,  MATCH(AO$4, '2015'!$A$7:$A$37, 0), MATCH(AO29, '2015'!$E$4:$HF$4, 0) )</f>
        <v>2331</v>
      </c>
      <c r="AW29" s="41">
        <f>INDEX('2016'!$E$7:$HF$37,  MATCH(AO$4, '2016'!$A$7:$A$37, 0), MATCH(AO29, '2016'!$E$4:$HF$4, 0) )</f>
        <v>2392</v>
      </c>
      <c r="AX29" s="41">
        <f>INDEX('2017'!$E$7:$HF$37,  MATCH(AO$4, '2017'!$A$7:$A$37, 0), MATCH(AO29, '2017'!$E$4:$HF$4, 0) )</f>
        <v>2637</v>
      </c>
      <c r="AY29" s="41">
        <f>INDEX('2018'!$E$7:$HF$37,  MATCH(AO$4, '2018'!$A$7:$A$37, 0), MATCH(AO29, '2018'!$E$4:$HF$4, 0) )</f>
        <v>2846</v>
      </c>
      <c r="AZ29" s="41">
        <f>INDEX('2019'!$E$7:$HF$37,  MATCH(AO$4, '2019'!$A$7:$A$37, 0), MATCH(AO29, '2019'!$E$4:$HF$4, 0) )</f>
        <v>3062</v>
      </c>
      <c r="BB29" s="6">
        <f t="shared" si="125"/>
        <v>705.1</v>
      </c>
      <c r="BC29" s="45" t="s">
        <v>223</v>
      </c>
      <c r="BD29" s="41">
        <f>INDEX('2010'!$E$7:$HF$37,  MATCH(BB$4, '2010'!$A$7:$A$37, 0), MATCH(BB29, '2010'!$E$4:$HF$4, 0) )</f>
        <v>1170</v>
      </c>
      <c r="BE29" s="41">
        <f>INDEX('2011'!$E$7:$HF$37,  MATCH(BB$4, '2011'!$A$7:$A$37, 0), MATCH(BB29, '2011'!$E$4:$HF$4, 0) )</f>
        <v>1141</v>
      </c>
      <c r="BF29" s="41">
        <f>INDEX('2012'!$E$7:$HF$37,  MATCH(BB$4, '2012'!$A$7:$A$37, 0), MATCH(BB29, '2012'!$E$4:$HF$4, 0) )</f>
        <v>1066</v>
      </c>
      <c r="BG29" s="41">
        <f>INDEX('2013'!$E$7:$HF$37,  MATCH(BB$4, '2013'!$A$7:$A$37, 0), MATCH(BB29, '2013'!$E$4:$HF$4, 0) )</f>
        <v>1011</v>
      </c>
      <c r="BH29" s="41">
        <f>INDEX('2014'!$E$7:$HF$37,  MATCH(BB$4, '2014'!$A$7:$A$37, 0), MATCH(BB29, '2014'!$E$4:$HF$4, 0) )</f>
        <v>1220</v>
      </c>
      <c r="BI29" s="41">
        <f>INDEX('2015'!$E$7:$HF$37,  MATCH(BB$4, '2015'!$A$7:$A$37, 0), MATCH(BB29, '2015'!$E$4:$HF$4, 0) )</f>
        <v>1226</v>
      </c>
      <c r="BJ29" s="41">
        <f>INDEX('2016'!$E$7:$HF$37,  MATCH(BB$4, '2016'!$A$7:$A$37, 0), MATCH(BB29, '2016'!$E$4:$HF$4, 0) )</f>
        <v>1440</v>
      </c>
      <c r="BK29" s="41">
        <f>INDEX('2017'!$E$7:$HF$37,  MATCH(BB$4, '2017'!$A$7:$A$37, 0), MATCH(BB29, '2017'!$E$4:$HF$4, 0) )</f>
        <v>1784</v>
      </c>
      <c r="BL29" s="41">
        <f>INDEX('2018'!$E$7:$HF$37,  MATCH(BB$4, '2018'!$A$7:$A$37, 0), MATCH(BB29, '2018'!$E$4:$HF$4, 0) )</f>
        <v>1895</v>
      </c>
      <c r="BM29" s="41">
        <f>INDEX('2019'!$E$7:$HF$37,  MATCH(BB$4, '2019'!$A$7:$A$37, 0), MATCH(BB29, '2019'!$E$4:$HF$4, 0) )</f>
        <v>2101</v>
      </c>
      <c r="BO29" s="6">
        <f t="shared" si="126"/>
        <v>705.1</v>
      </c>
      <c r="BP29" s="45" t="s">
        <v>223</v>
      </c>
      <c r="BQ29" s="41">
        <f>INDEX('2010'!$E$7:$HF$37,  MATCH(BO$4, '2010'!$A$7:$A$37, 0), MATCH(BO29, '2010'!$E$4:$HF$4, 0) )</f>
        <v>4795</v>
      </c>
      <c r="BR29" s="41">
        <f>INDEX('2011'!$E$7:$HF$37,  MATCH(BO$4, '2011'!$A$7:$A$37, 0), MATCH(BO29, '2011'!$E$4:$HF$4, 0) )</f>
        <v>4678</v>
      </c>
      <c r="BS29" s="41">
        <f>INDEX('2012'!$E$7:$HF$37,  MATCH(BO$4, '2012'!$A$7:$A$37, 0), MATCH(BO29, '2012'!$E$4:$HF$4, 0) )</f>
        <v>4761</v>
      </c>
      <c r="BT29" s="41">
        <f>INDEX('2013'!$E$7:$HF$37,  MATCH(BO$4, '2013'!$A$7:$A$37, 0), MATCH(BO29, '2013'!$E$4:$HF$4, 0) )</f>
        <v>5053</v>
      </c>
      <c r="BU29" s="41">
        <f>INDEX('2014'!$E$7:$HF$37,  MATCH(BO$4, '2014'!$A$7:$A$37, 0), MATCH(BO29, '2014'!$E$4:$HF$4, 0) )</f>
        <v>5586</v>
      </c>
      <c r="BV29" s="41">
        <f>INDEX('2015'!$E$7:$HF$37,  MATCH(BO$4, '2015'!$A$7:$A$37, 0), MATCH(BO29, '2015'!$E$4:$HF$4, 0) )</f>
        <v>5822</v>
      </c>
      <c r="BW29" s="41">
        <f>INDEX('2016'!$E$7:$HF$37,  MATCH(BO$4, '2016'!$A$7:$A$37, 0), MATCH(BO29, '2016'!$E$4:$HF$4, 0) )</f>
        <v>6616</v>
      </c>
      <c r="BX29" s="41">
        <f>INDEX('2017'!$E$7:$HF$37,  MATCH(BO$4, '2017'!$A$7:$A$37, 0), MATCH(BO29, '2017'!$E$4:$HF$4, 0) )</f>
        <v>7543</v>
      </c>
      <c r="BY29" s="41">
        <f>INDEX('2018'!$E$7:$HF$37,  MATCH(BO$4, '2018'!$A$7:$A$37, 0), MATCH(BO29, '2018'!$E$4:$HF$4, 0) )</f>
        <v>7825</v>
      </c>
      <c r="BZ29" s="41">
        <f>INDEX('2019'!$E$7:$HF$37,  MATCH(BO$4, '2019'!$A$7:$A$37, 0), MATCH(BO29, '2019'!$E$4:$HF$4, 0) )</f>
        <v>8719</v>
      </c>
      <c r="CB29" s="6">
        <f t="shared" si="127"/>
        <v>705.1</v>
      </c>
      <c r="CC29" s="45" t="s">
        <v>223</v>
      </c>
      <c r="CD29" s="41">
        <f>INDEX('2010'!$E$7:$HF$37,  MATCH(CB$4, '2010'!$A$7:$A$37, 0), MATCH(CB29, '2010'!$E$4:$HF$4, 0) )</f>
        <v>407866</v>
      </c>
      <c r="CE29" s="41">
        <f>INDEX('2011'!$E$7:$HF$37,  MATCH(CB$4, '2011'!$A$7:$A$37, 0), MATCH(CB29, '2011'!$E$4:$HF$4, 0) )</f>
        <v>413490</v>
      </c>
      <c r="CF29" s="41">
        <f>INDEX('2012'!$E$7:$HF$37,  MATCH(CB$4, '2012'!$A$7:$A$37, 0), MATCH(CB29, '2012'!$E$4:$HF$4, 0) )</f>
        <v>421123</v>
      </c>
      <c r="CG29" s="41">
        <f>INDEX('2013'!$E$7:$HF$37,  MATCH(CB$4, '2013'!$A$7:$A$37, 0), MATCH(CB29, '2013'!$E$4:$HF$4, 0) )</f>
        <v>425981</v>
      </c>
      <c r="CH29" s="41">
        <f>INDEX('2014'!$E$7:$HF$37,  MATCH(CB$4, '2014'!$A$7:$A$37, 0), MATCH(CB29, '2014'!$E$4:$HF$4, 0) )</f>
        <v>435212</v>
      </c>
      <c r="CI29" s="41">
        <f>INDEX('2015'!$E$7:$HF$37,  MATCH(CB$4, '2015'!$A$7:$A$37, 0), MATCH(CB29, '2015'!$E$4:$HF$4, 0) )</f>
        <v>445882</v>
      </c>
      <c r="CJ29" s="41">
        <f>INDEX('2016'!$E$7:$HF$37,  MATCH(CB$4, '2016'!$A$7:$A$37, 0), MATCH(CB29, '2016'!$E$4:$HF$4, 0) )</f>
        <v>464475</v>
      </c>
      <c r="CK29" s="41">
        <f>INDEX('2017'!$E$7:$HF$37,  MATCH(CB$4, '2017'!$A$7:$A$37, 0), MATCH(CB29, '2017'!$E$4:$HF$4, 0) )</f>
        <v>490536</v>
      </c>
      <c r="CL29" s="41">
        <f>INDEX('2018'!$E$7:$HF$37,  MATCH(CB$4, '2018'!$A$7:$A$37, 0), MATCH(CB29, '2018'!$E$4:$HF$4, 0) )</f>
        <v>516718</v>
      </c>
      <c r="CM29" s="41">
        <f>INDEX('2019'!$E$7:$HF$37,  MATCH(CB$4, '2019'!$A$7:$A$37, 0), MATCH(CB29, '2019'!$E$4:$HF$4, 0) )</f>
        <v>546183</v>
      </c>
    </row>
    <row r="30" spans="2:91" x14ac:dyDescent="0.25">
      <c r="B30" s="6">
        <f t="shared" si="120"/>
        <v>706.1</v>
      </c>
      <c r="C30" s="45" t="s">
        <v>224</v>
      </c>
      <c r="D30" s="38">
        <f t="shared" si="121"/>
        <v>1887</v>
      </c>
      <c r="E30" s="38">
        <f t="shared" si="119"/>
        <v>2007</v>
      </c>
      <c r="F30" s="38">
        <f t="shared" si="119"/>
        <v>2014</v>
      </c>
      <c r="G30" s="38">
        <f t="shared" si="119"/>
        <v>2328</v>
      </c>
      <c r="H30" s="38">
        <f t="shared" si="119"/>
        <v>2246</v>
      </c>
      <c r="I30" s="38">
        <f t="shared" si="119"/>
        <v>2371</v>
      </c>
      <c r="J30" s="38">
        <f t="shared" si="119"/>
        <v>2496</v>
      </c>
      <c r="K30" s="38">
        <f t="shared" si="119"/>
        <v>2972</v>
      </c>
      <c r="L30" s="38">
        <f t="shared" si="119"/>
        <v>3082</v>
      </c>
      <c r="M30" s="38">
        <f t="shared" si="119"/>
        <v>3104</v>
      </c>
      <c r="O30" s="6">
        <f t="shared" si="122"/>
        <v>706.1</v>
      </c>
      <c r="P30" s="45" t="s">
        <v>224</v>
      </c>
      <c r="Q30" s="41">
        <f>INDEX('2010'!$E$7:$HF$37,  MATCH(O$4, '2010'!$A$7:$A$37, 0), MATCH(O30, '2010'!$E$4:$HF$4, 0) )</f>
        <v>40</v>
      </c>
      <c r="R30" s="41">
        <f>INDEX('2011'!$E$7:$HF$37,  MATCH(O$4, '2011'!$A$7:$A$37, 0), MATCH(O30, '2011'!$E$4:$HF$4, 0) )</f>
        <v>51</v>
      </c>
      <c r="S30" s="41">
        <f>INDEX('2012'!$E$7:$HF$37,  MATCH(O$4, '2012'!$A$7:$A$37, 0), MATCH(O30, '2012'!$E$4:$HF$4, 0) )</f>
        <v>59</v>
      </c>
      <c r="T30" s="41">
        <f>INDEX('2013'!$E$7:$HF$37,  MATCH(O$4, '2013'!$A$7:$A$37, 0), MATCH(O30, '2013'!$E$4:$HF$4, 0) )</f>
        <v>68</v>
      </c>
      <c r="U30" s="41">
        <f>INDEX('2014'!$E$7:$HF$37,  MATCH(O$4, '2014'!$A$7:$A$37, 0), MATCH(O30, '2014'!$E$4:$HF$4, 0) )</f>
        <v>54</v>
      </c>
      <c r="V30" s="41">
        <f>INDEX('2015'!$E$7:$HF$37,  MATCH(O$4, '2015'!$A$7:$A$37, 0), MATCH(O30, '2015'!$E$4:$HF$4, 0) )</f>
        <v>73</v>
      </c>
      <c r="W30" s="41">
        <f>INDEX('2016'!$E$7:$HF$37,  MATCH(O$4, '2016'!$A$7:$A$37, 0), MATCH(O30, '2016'!$E$4:$HF$4, 0) )</f>
        <v>80</v>
      </c>
      <c r="X30" s="41">
        <f>INDEX('2017'!$E$7:$HF$37,  MATCH(O$4, '2017'!$A$7:$A$37, 0), MATCH(O30, '2017'!$E$4:$HF$4, 0) )</f>
        <v>122</v>
      </c>
      <c r="Y30" s="41">
        <f>INDEX('2018'!$E$7:$HF$37,  MATCH(O$4, '2018'!$A$7:$A$37, 0), MATCH(O30, '2018'!$E$4:$HF$4, 0) )</f>
        <v>119</v>
      </c>
      <c r="Z30" s="41">
        <f>INDEX('2019'!$E$7:$HF$37,  MATCH(O$4, '2019'!$A$7:$A$37, 0), MATCH(O30, '2019'!$E$4:$HF$4, 0) )</f>
        <v>192</v>
      </c>
      <c r="AB30" s="6">
        <f t="shared" si="123"/>
        <v>706.1</v>
      </c>
      <c r="AC30" s="45" t="s">
        <v>224</v>
      </c>
      <c r="AD30" s="41">
        <f>INDEX('2010'!$E$7:$HF$37,  MATCH(AB$4, '2010'!$A$7:$A$37, 0), MATCH(AB30, '2010'!$E$4:$HF$4, 0) )</f>
        <v>211</v>
      </c>
      <c r="AE30" s="41">
        <f>INDEX('2011'!$E$7:$HF$37,  MATCH(AB$4, '2011'!$A$7:$A$37, 0), MATCH(AB30, '2011'!$E$4:$HF$4, 0) )</f>
        <v>287</v>
      </c>
      <c r="AF30" s="41">
        <f>INDEX('2012'!$E$7:$HF$37,  MATCH(AB$4, '2012'!$A$7:$A$37, 0), MATCH(AB30, '2012'!$E$4:$HF$4, 0) )</f>
        <v>271</v>
      </c>
      <c r="AG30" s="41">
        <f>INDEX('2013'!$E$7:$HF$37,  MATCH(AB$4, '2013'!$A$7:$A$37, 0), MATCH(AB30, '2013'!$E$4:$HF$4, 0) )</f>
        <v>298</v>
      </c>
      <c r="AH30" s="41">
        <f>INDEX('2014'!$E$7:$HF$37,  MATCH(AB$4, '2014'!$A$7:$A$37, 0), MATCH(AB30, '2014'!$E$4:$HF$4, 0) )</f>
        <v>281</v>
      </c>
      <c r="AI30" s="41">
        <f>INDEX('2015'!$E$7:$HF$37,  MATCH(AB$4, '2015'!$A$7:$A$37, 0), MATCH(AB30, '2015'!$E$4:$HF$4, 0) )</f>
        <v>333</v>
      </c>
      <c r="AJ30" s="41">
        <f>INDEX('2016'!$E$7:$HF$37,  MATCH(AB$4, '2016'!$A$7:$A$37, 0), MATCH(AB30, '2016'!$E$4:$HF$4, 0) )</f>
        <v>294</v>
      </c>
      <c r="AK30" s="41">
        <f>INDEX('2017'!$E$7:$HF$37,  MATCH(AB$4, '2017'!$A$7:$A$37, 0), MATCH(AB30, '2017'!$E$4:$HF$4, 0) )</f>
        <v>395</v>
      </c>
      <c r="AL30" s="41">
        <f>INDEX('2018'!$E$7:$HF$37,  MATCH(AB$4, '2018'!$A$7:$A$37, 0), MATCH(AB30, '2018'!$E$4:$HF$4, 0) )</f>
        <v>454</v>
      </c>
      <c r="AM30" s="41">
        <f>INDEX('2019'!$E$7:$HF$37,  MATCH(AB$4, '2019'!$A$7:$A$37, 0), MATCH(AB30, '2019'!$E$4:$HF$4, 0) )</f>
        <v>472</v>
      </c>
      <c r="AO30" s="6">
        <f t="shared" si="124"/>
        <v>706.1</v>
      </c>
      <c r="AP30" s="45" t="s">
        <v>224</v>
      </c>
      <c r="AQ30" s="41">
        <f>INDEX('2010'!$E$7:$HF$37,  MATCH(AO$4, '2010'!$A$7:$A$37, 0), MATCH(AO30, '2010'!$E$4:$HF$4, 0) )</f>
        <v>1093</v>
      </c>
      <c r="AR30" s="41">
        <f>INDEX('2011'!$E$7:$HF$37,  MATCH(AO$4, '2011'!$A$7:$A$37, 0), MATCH(AO30, '2011'!$E$4:$HF$4, 0) )</f>
        <v>1115</v>
      </c>
      <c r="AS30" s="41">
        <f>INDEX('2012'!$E$7:$HF$37,  MATCH(AO$4, '2012'!$A$7:$A$37, 0), MATCH(AO30, '2012'!$E$4:$HF$4, 0) )</f>
        <v>1130</v>
      </c>
      <c r="AT30" s="41">
        <f>INDEX('2013'!$E$7:$HF$37,  MATCH(AO$4, '2013'!$A$7:$A$37, 0), MATCH(AO30, '2013'!$E$4:$HF$4, 0) )</f>
        <v>1424</v>
      </c>
      <c r="AU30" s="41">
        <f>INDEX('2014'!$E$7:$HF$37,  MATCH(AO$4, '2014'!$A$7:$A$37, 0), MATCH(AO30, '2014'!$E$4:$HF$4, 0) )</f>
        <v>1489</v>
      </c>
      <c r="AV30" s="41">
        <f>INDEX('2015'!$E$7:$HF$37,  MATCH(AO$4, '2015'!$A$7:$A$37, 0), MATCH(AO30, '2015'!$E$4:$HF$4, 0) )</f>
        <v>1507</v>
      </c>
      <c r="AW30" s="41">
        <f>INDEX('2016'!$E$7:$HF$37,  MATCH(AO$4, '2016'!$A$7:$A$37, 0), MATCH(AO30, '2016'!$E$4:$HF$4, 0) )</f>
        <v>1559</v>
      </c>
      <c r="AX30" s="41">
        <f>INDEX('2017'!$E$7:$HF$37,  MATCH(AO$4, '2017'!$A$7:$A$37, 0), MATCH(AO30, '2017'!$E$4:$HF$4, 0) )</f>
        <v>1794</v>
      </c>
      <c r="AY30" s="41">
        <f>INDEX('2018'!$E$7:$HF$37,  MATCH(AO$4, '2018'!$A$7:$A$37, 0), MATCH(AO30, '2018'!$E$4:$HF$4, 0) )</f>
        <v>1645</v>
      </c>
      <c r="AZ30" s="41">
        <f>INDEX('2019'!$E$7:$HF$37,  MATCH(AO$4, '2019'!$A$7:$A$37, 0), MATCH(AO30, '2019'!$E$4:$HF$4, 0) )</f>
        <v>1545</v>
      </c>
      <c r="BB30" s="6">
        <f t="shared" si="125"/>
        <v>706.1</v>
      </c>
      <c r="BC30" s="45" t="s">
        <v>224</v>
      </c>
      <c r="BD30" s="41">
        <f>INDEX('2010'!$E$7:$HF$37,  MATCH(BB$4, '2010'!$A$7:$A$37, 0), MATCH(BB30, '2010'!$E$4:$HF$4, 0) )</f>
        <v>543</v>
      </c>
      <c r="BE30" s="41">
        <f>INDEX('2011'!$E$7:$HF$37,  MATCH(BB$4, '2011'!$A$7:$A$37, 0), MATCH(BB30, '2011'!$E$4:$HF$4, 0) )</f>
        <v>554</v>
      </c>
      <c r="BF30" s="41">
        <f>INDEX('2012'!$E$7:$HF$37,  MATCH(BB$4, '2012'!$A$7:$A$37, 0), MATCH(BB30, '2012'!$E$4:$HF$4, 0) )</f>
        <v>554</v>
      </c>
      <c r="BG30" s="41">
        <f>INDEX('2013'!$E$7:$HF$37,  MATCH(BB$4, '2013'!$A$7:$A$37, 0), MATCH(BB30, '2013'!$E$4:$HF$4, 0) )</f>
        <v>538</v>
      </c>
      <c r="BH30" s="41">
        <f>INDEX('2014'!$E$7:$HF$37,  MATCH(BB$4, '2014'!$A$7:$A$37, 0), MATCH(BB30, '2014'!$E$4:$HF$4, 0) )</f>
        <v>422</v>
      </c>
      <c r="BI30" s="41">
        <f>INDEX('2015'!$E$7:$HF$37,  MATCH(BB$4, '2015'!$A$7:$A$37, 0), MATCH(BB30, '2015'!$E$4:$HF$4, 0) )</f>
        <v>458</v>
      </c>
      <c r="BJ30" s="41">
        <f>INDEX('2016'!$E$7:$HF$37,  MATCH(BB$4, '2016'!$A$7:$A$37, 0), MATCH(BB30, '2016'!$E$4:$HF$4, 0) )</f>
        <v>563</v>
      </c>
      <c r="BK30" s="41">
        <f>INDEX('2017'!$E$7:$HF$37,  MATCH(BB$4, '2017'!$A$7:$A$37, 0), MATCH(BB30, '2017'!$E$4:$HF$4, 0) )</f>
        <v>661</v>
      </c>
      <c r="BL30" s="41">
        <f>INDEX('2018'!$E$7:$HF$37,  MATCH(BB$4, '2018'!$A$7:$A$37, 0), MATCH(BB30, '2018'!$E$4:$HF$4, 0) )</f>
        <v>864</v>
      </c>
      <c r="BM30" s="41">
        <f>INDEX('2019'!$E$7:$HF$37,  MATCH(BB$4, '2019'!$A$7:$A$37, 0), MATCH(BB30, '2019'!$E$4:$HF$4, 0) )</f>
        <v>895</v>
      </c>
      <c r="BO30" s="6">
        <f t="shared" si="126"/>
        <v>706.1</v>
      </c>
      <c r="BP30" s="45" t="s">
        <v>224</v>
      </c>
      <c r="BQ30" s="41">
        <f>INDEX('2010'!$E$7:$HF$37,  MATCH(BO$4, '2010'!$A$7:$A$37, 0), MATCH(BO30, '2010'!$E$4:$HF$4, 0) )</f>
        <v>2456</v>
      </c>
      <c r="BR30" s="41">
        <f>INDEX('2011'!$E$7:$HF$37,  MATCH(BO$4, '2011'!$A$7:$A$37, 0), MATCH(BO30, '2011'!$E$4:$HF$4, 0) )</f>
        <v>2571</v>
      </c>
      <c r="BS30" s="41">
        <f>INDEX('2012'!$E$7:$HF$37,  MATCH(BO$4, '2012'!$A$7:$A$37, 0), MATCH(BO30, '2012'!$E$4:$HF$4, 0) )</f>
        <v>2698</v>
      </c>
      <c r="BT30" s="41">
        <f>INDEX('2013'!$E$7:$HF$37,  MATCH(BO$4, '2013'!$A$7:$A$37, 0), MATCH(BO30, '2013'!$E$4:$HF$4, 0) )</f>
        <v>2981</v>
      </c>
      <c r="BU30" s="41">
        <f>INDEX('2014'!$E$7:$HF$37,  MATCH(BO$4, '2014'!$A$7:$A$37, 0), MATCH(BO30, '2014'!$E$4:$HF$4, 0) )</f>
        <v>2918</v>
      </c>
      <c r="BV30" s="41">
        <f>INDEX('2015'!$E$7:$HF$37,  MATCH(BO$4, '2015'!$A$7:$A$37, 0), MATCH(BO30, '2015'!$E$4:$HF$4, 0) )</f>
        <v>3048</v>
      </c>
      <c r="BW30" s="41">
        <f>INDEX('2016'!$E$7:$HF$37,  MATCH(BO$4, '2016'!$A$7:$A$37, 0), MATCH(BO30, '2016'!$E$4:$HF$4, 0) )</f>
        <v>3094</v>
      </c>
      <c r="BX30" s="41">
        <f>INDEX('2017'!$E$7:$HF$37,  MATCH(BO$4, '2017'!$A$7:$A$37, 0), MATCH(BO30, '2017'!$E$4:$HF$4, 0) )</f>
        <v>3734</v>
      </c>
      <c r="BY30" s="41">
        <f>INDEX('2018'!$E$7:$HF$37,  MATCH(BO$4, '2018'!$A$7:$A$37, 0), MATCH(BO30, '2018'!$E$4:$HF$4, 0) )</f>
        <v>3996</v>
      </c>
      <c r="BZ30" s="41">
        <f>INDEX('2019'!$E$7:$HF$37,  MATCH(BO$4, '2019'!$A$7:$A$37, 0), MATCH(BO30, '2019'!$E$4:$HF$4, 0) )</f>
        <v>4289</v>
      </c>
      <c r="CB30" s="6">
        <f t="shared" si="127"/>
        <v>706.1</v>
      </c>
      <c r="CC30" s="45" t="s">
        <v>224</v>
      </c>
      <c r="CD30" s="41">
        <f>INDEX('2010'!$E$7:$HF$37,  MATCH(CB$4, '2010'!$A$7:$A$37, 0), MATCH(CB30, '2010'!$E$4:$HF$4, 0) )</f>
        <v>162880</v>
      </c>
      <c r="CE30" s="41">
        <f>INDEX('2011'!$E$7:$HF$37,  MATCH(CB$4, '2011'!$A$7:$A$37, 0), MATCH(CB30, '2011'!$E$4:$HF$4, 0) )</f>
        <v>168005</v>
      </c>
      <c r="CF30" s="41">
        <f>INDEX('2012'!$E$7:$HF$37,  MATCH(CB$4, '2012'!$A$7:$A$37, 0), MATCH(CB30, '2012'!$E$4:$HF$4, 0) )</f>
        <v>168616</v>
      </c>
      <c r="CG30" s="41">
        <f>INDEX('2013'!$E$7:$HF$37,  MATCH(CB$4, '2013'!$A$7:$A$37, 0), MATCH(CB30, '2013'!$E$4:$HF$4, 0) )</f>
        <v>168627</v>
      </c>
      <c r="CH30" s="41">
        <f>INDEX('2014'!$E$7:$HF$37,  MATCH(CB$4, '2014'!$A$7:$A$37, 0), MATCH(CB30, '2014'!$E$4:$HF$4, 0) )</f>
        <v>171519</v>
      </c>
      <c r="CI30" s="41">
        <f>INDEX('2015'!$E$7:$HF$37,  MATCH(CB$4, '2015'!$A$7:$A$37, 0), MATCH(CB30, '2015'!$E$4:$HF$4, 0) )</f>
        <v>179587</v>
      </c>
      <c r="CJ30" s="41">
        <f>INDEX('2016'!$E$7:$HF$37,  MATCH(CB$4, '2016'!$A$7:$A$37, 0), MATCH(CB30, '2016'!$E$4:$HF$4, 0) )</f>
        <v>194498</v>
      </c>
      <c r="CK30" s="41">
        <f>INDEX('2017'!$E$7:$HF$37,  MATCH(CB$4, '2017'!$A$7:$A$37, 0), MATCH(CB30, '2017'!$E$4:$HF$4, 0) )</f>
        <v>213474</v>
      </c>
      <c r="CL30" s="41">
        <f>INDEX('2018'!$E$7:$HF$37,  MATCH(CB$4, '2018'!$A$7:$A$37, 0), MATCH(CB30, '2018'!$E$4:$HF$4, 0) )</f>
        <v>232663</v>
      </c>
      <c r="CM30" s="41">
        <f>INDEX('2019'!$E$7:$HF$37,  MATCH(CB$4, '2019'!$A$7:$A$37, 0), MATCH(CB30, '2019'!$E$4:$HF$4, 0) )</f>
        <v>261982</v>
      </c>
    </row>
    <row r="31" spans="2:91" x14ac:dyDescent="0.25">
      <c r="B31" s="6">
        <f t="shared" si="120"/>
        <v>707.1</v>
      </c>
      <c r="C31" s="45" t="s">
        <v>225</v>
      </c>
      <c r="D31" s="38">
        <f t="shared" si="121"/>
        <v>1727</v>
      </c>
      <c r="E31" s="38">
        <f t="shared" si="119"/>
        <v>1672</v>
      </c>
      <c r="F31" s="38">
        <f t="shared" si="119"/>
        <v>1593</v>
      </c>
      <c r="G31" s="38">
        <f t="shared" si="119"/>
        <v>1636</v>
      </c>
      <c r="H31" s="38">
        <f t="shared" si="119"/>
        <v>1749</v>
      </c>
      <c r="I31" s="38">
        <f t="shared" si="119"/>
        <v>2035</v>
      </c>
      <c r="J31" s="38">
        <f t="shared" si="119"/>
        <v>2248</v>
      </c>
      <c r="K31" s="38">
        <f t="shared" si="119"/>
        <v>2585</v>
      </c>
      <c r="L31" s="38">
        <f t="shared" si="119"/>
        <v>2652</v>
      </c>
      <c r="M31" s="38">
        <f t="shared" si="119"/>
        <v>2669</v>
      </c>
      <c r="O31" s="6">
        <f t="shared" si="122"/>
        <v>707.1</v>
      </c>
      <c r="P31" s="45" t="s">
        <v>225</v>
      </c>
      <c r="Q31" s="41">
        <f>INDEX('2010'!$E$7:$HF$37,  MATCH(O$4, '2010'!$A$7:$A$37, 0), MATCH(O31, '2010'!$E$4:$HF$4, 0) )</f>
        <v>84</v>
      </c>
      <c r="R31" s="41">
        <f>INDEX('2011'!$E$7:$HF$37,  MATCH(O$4, '2011'!$A$7:$A$37, 0), MATCH(O31, '2011'!$E$4:$HF$4, 0) )</f>
        <v>68</v>
      </c>
      <c r="S31" s="41">
        <f>INDEX('2012'!$E$7:$HF$37,  MATCH(O$4, '2012'!$A$7:$A$37, 0), MATCH(O31, '2012'!$E$4:$HF$4, 0) )</f>
        <v>91</v>
      </c>
      <c r="T31" s="41">
        <f>INDEX('2013'!$E$7:$HF$37,  MATCH(O$4, '2013'!$A$7:$A$37, 0), MATCH(O31, '2013'!$E$4:$HF$4, 0) )</f>
        <v>128</v>
      </c>
      <c r="U31" s="41">
        <f>INDEX('2014'!$E$7:$HF$37,  MATCH(O$4, '2014'!$A$7:$A$37, 0), MATCH(O31, '2014'!$E$4:$HF$4, 0) )</f>
        <v>113</v>
      </c>
      <c r="V31" s="41">
        <f>INDEX('2015'!$E$7:$HF$37,  MATCH(O$4, '2015'!$A$7:$A$37, 0), MATCH(O31, '2015'!$E$4:$HF$4, 0) )</f>
        <v>107</v>
      </c>
      <c r="W31" s="41">
        <f>INDEX('2016'!$E$7:$HF$37,  MATCH(O$4, '2016'!$A$7:$A$37, 0), MATCH(O31, '2016'!$E$4:$HF$4, 0) )</f>
        <v>91</v>
      </c>
      <c r="X31" s="41">
        <f>INDEX('2017'!$E$7:$HF$37,  MATCH(O$4, '2017'!$A$7:$A$37, 0), MATCH(O31, '2017'!$E$4:$HF$4, 0) )</f>
        <v>74</v>
      </c>
      <c r="Y31" s="41">
        <f>INDEX('2018'!$E$7:$HF$37,  MATCH(O$4, '2018'!$A$7:$A$37, 0), MATCH(O31, '2018'!$E$4:$HF$4, 0) )</f>
        <v>102</v>
      </c>
      <c r="Z31" s="41">
        <f>INDEX('2019'!$E$7:$HF$37,  MATCH(O$4, '2019'!$A$7:$A$37, 0), MATCH(O31, '2019'!$E$4:$HF$4, 0) )</f>
        <v>116</v>
      </c>
      <c r="AB31" s="6">
        <f t="shared" si="123"/>
        <v>707.1</v>
      </c>
      <c r="AC31" s="45" t="s">
        <v>225</v>
      </c>
      <c r="AD31" s="41">
        <f>INDEX('2010'!$E$7:$HF$37,  MATCH(AB$4, '2010'!$A$7:$A$37, 0), MATCH(AB31, '2010'!$E$4:$HF$4, 0) )</f>
        <v>106</v>
      </c>
      <c r="AE31" s="41">
        <f>INDEX('2011'!$E$7:$HF$37,  MATCH(AB$4, '2011'!$A$7:$A$37, 0), MATCH(AB31, '2011'!$E$4:$HF$4, 0) )</f>
        <v>122</v>
      </c>
      <c r="AF31" s="41">
        <f>INDEX('2012'!$E$7:$HF$37,  MATCH(AB$4, '2012'!$A$7:$A$37, 0), MATCH(AB31, '2012'!$E$4:$HF$4, 0) )</f>
        <v>92</v>
      </c>
      <c r="AG31" s="41">
        <f>INDEX('2013'!$E$7:$HF$37,  MATCH(AB$4, '2013'!$A$7:$A$37, 0), MATCH(AB31, '2013'!$E$4:$HF$4, 0) )</f>
        <v>88</v>
      </c>
      <c r="AH31" s="41">
        <f>INDEX('2014'!$E$7:$HF$37,  MATCH(AB$4, '2014'!$A$7:$A$37, 0), MATCH(AB31, '2014'!$E$4:$HF$4, 0) )</f>
        <v>147</v>
      </c>
      <c r="AI31" s="41">
        <f>INDEX('2015'!$E$7:$HF$37,  MATCH(AB$4, '2015'!$A$7:$A$37, 0), MATCH(AB31, '2015'!$E$4:$HF$4, 0) )</f>
        <v>194</v>
      </c>
      <c r="AJ31" s="41">
        <f>INDEX('2016'!$E$7:$HF$37,  MATCH(AB$4, '2016'!$A$7:$A$37, 0), MATCH(AB31, '2016'!$E$4:$HF$4, 0) )</f>
        <v>223</v>
      </c>
      <c r="AK31" s="41">
        <f>INDEX('2017'!$E$7:$HF$37,  MATCH(AB$4, '2017'!$A$7:$A$37, 0), MATCH(AB31, '2017'!$E$4:$HF$4, 0) )</f>
        <v>308</v>
      </c>
      <c r="AL31" s="41">
        <f>INDEX('2018'!$E$7:$HF$37,  MATCH(AB$4, '2018'!$A$7:$A$37, 0), MATCH(AB31, '2018'!$E$4:$HF$4, 0) )</f>
        <v>317</v>
      </c>
      <c r="AM31" s="41">
        <f>INDEX('2019'!$E$7:$HF$37,  MATCH(AB$4, '2019'!$A$7:$A$37, 0), MATCH(AB31, '2019'!$E$4:$HF$4, 0) )</f>
        <v>334</v>
      </c>
      <c r="AO31" s="6">
        <f t="shared" si="124"/>
        <v>707.1</v>
      </c>
      <c r="AP31" s="45" t="s">
        <v>225</v>
      </c>
      <c r="AQ31" s="41">
        <f>INDEX('2010'!$E$7:$HF$37,  MATCH(AO$4, '2010'!$A$7:$A$37, 0), MATCH(AO31, '2010'!$E$4:$HF$4, 0) )</f>
        <v>905</v>
      </c>
      <c r="AR31" s="41">
        <f>INDEX('2011'!$E$7:$HF$37,  MATCH(AO$4, '2011'!$A$7:$A$37, 0), MATCH(AO31, '2011'!$E$4:$HF$4, 0) )</f>
        <v>849</v>
      </c>
      <c r="AS31" s="41">
        <f>INDEX('2012'!$E$7:$HF$37,  MATCH(AO$4, '2012'!$A$7:$A$37, 0), MATCH(AO31, '2012'!$E$4:$HF$4, 0) )</f>
        <v>842</v>
      </c>
      <c r="AT31" s="41">
        <f>INDEX('2013'!$E$7:$HF$37,  MATCH(AO$4, '2013'!$A$7:$A$37, 0), MATCH(AO31, '2013'!$E$4:$HF$4, 0) )</f>
        <v>900</v>
      </c>
      <c r="AU31" s="41">
        <f>INDEX('2014'!$E$7:$HF$37,  MATCH(AO$4, '2014'!$A$7:$A$37, 0), MATCH(AO31, '2014'!$E$4:$HF$4, 0) )</f>
        <v>939</v>
      </c>
      <c r="AV31" s="41">
        <f>INDEX('2015'!$E$7:$HF$37,  MATCH(AO$4, '2015'!$A$7:$A$37, 0), MATCH(AO31, '2015'!$E$4:$HF$4, 0) )</f>
        <v>1104</v>
      </c>
      <c r="AW31" s="41">
        <f>INDEX('2016'!$E$7:$HF$37,  MATCH(AO$4, '2016'!$A$7:$A$37, 0), MATCH(AO31, '2016'!$E$4:$HF$4, 0) )</f>
        <v>1151</v>
      </c>
      <c r="AX31" s="41">
        <f>INDEX('2017'!$E$7:$HF$37,  MATCH(AO$4, '2017'!$A$7:$A$37, 0), MATCH(AO31, '2017'!$E$4:$HF$4, 0) )</f>
        <v>1360</v>
      </c>
      <c r="AY31" s="41">
        <f>INDEX('2018'!$E$7:$HF$37,  MATCH(AO$4, '2018'!$A$7:$A$37, 0), MATCH(AO31, '2018'!$E$4:$HF$4, 0) )</f>
        <v>1308</v>
      </c>
      <c r="AZ31" s="41">
        <f>INDEX('2019'!$E$7:$HF$37,  MATCH(AO$4, '2019'!$A$7:$A$37, 0), MATCH(AO31, '2019'!$E$4:$HF$4, 0) )</f>
        <v>1300</v>
      </c>
      <c r="BB31" s="6">
        <f t="shared" si="125"/>
        <v>707.1</v>
      </c>
      <c r="BC31" s="45" t="s">
        <v>225</v>
      </c>
      <c r="BD31" s="41">
        <f>INDEX('2010'!$E$7:$HF$37,  MATCH(BB$4, '2010'!$A$7:$A$37, 0), MATCH(BB31, '2010'!$E$4:$HF$4, 0) )</f>
        <v>632</v>
      </c>
      <c r="BE31" s="41">
        <f>INDEX('2011'!$E$7:$HF$37,  MATCH(BB$4, '2011'!$A$7:$A$37, 0), MATCH(BB31, '2011'!$E$4:$HF$4, 0) )</f>
        <v>633</v>
      </c>
      <c r="BF31" s="41">
        <f>INDEX('2012'!$E$7:$HF$37,  MATCH(BB$4, '2012'!$A$7:$A$37, 0), MATCH(BB31, '2012'!$E$4:$HF$4, 0) )</f>
        <v>568</v>
      </c>
      <c r="BG31" s="41">
        <f>INDEX('2013'!$E$7:$HF$37,  MATCH(BB$4, '2013'!$A$7:$A$37, 0), MATCH(BB31, '2013'!$E$4:$HF$4, 0) )</f>
        <v>520</v>
      </c>
      <c r="BH31" s="41">
        <f>INDEX('2014'!$E$7:$HF$37,  MATCH(BB$4, '2014'!$A$7:$A$37, 0), MATCH(BB31, '2014'!$E$4:$HF$4, 0) )</f>
        <v>550</v>
      </c>
      <c r="BI31" s="41">
        <f>INDEX('2015'!$E$7:$HF$37,  MATCH(BB$4, '2015'!$A$7:$A$37, 0), MATCH(BB31, '2015'!$E$4:$HF$4, 0) )</f>
        <v>630</v>
      </c>
      <c r="BJ31" s="41">
        <f>INDEX('2016'!$E$7:$HF$37,  MATCH(BB$4, '2016'!$A$7:$A$37, 0), MATCH(BB31, '2016'!$E$4:$HF$4, 0) )</f>
        <v>783</v>
      </c>
      <c r="BK31" s="41">
        <f>INDEX('2017'!$E$7:$HF$37,  MATCH(BB$4, '2017'!$A$7:$A$37, 0), MATCH(BB31, '2017'!$E$4:$HF$4, 0) )</f>
        <v>843</v>
      </c>
      <c r="BL31" s="41">
        <f>INDEX('2018'!$E$7:$HF$37,  MATCH(BB$4, '2018'!$A$7:$A$37, 0), MATCH(BB31, '2018'!$E$4:$HF$4, 0) )</f>
        <v>925</v>
      </c>
      <c r="BM31" s="41">
        <f>INDEX('2019'!$E$7:$HF$37,  MATCH(BB$4, '2019'!$A$7:$A$37, 0), MATCH(BB31, '2019'!$E$4:$HF$4, 0) )</f>
        <v>919</v>
      </c>
      <c r="BO31" s="6">
        <f t="shared" si="126"/>
        <v>707.1</v>
      </c>
      <c r="BP31" s="45" t="s">
        <v>225</v>
      </c>
      <c r="BQ31" s="41">
        <f>INDEX('2010'!$E$7:$HF$37,  MATCH(BO$4, '2010'!$A$7:$A$37, 0), MATCH(BO31, '2010'!$E$4:$HF$4, 0) )</f>
        <v>2247</v>
      </c>
      <c r="BR31" s="41">
        <f>INDEX('2011'!$E$7:$HF$37,  MATCH(BO$4, '2011'!$A$7:$A$37, 0), MATCH(BO31, '2011'!$E$4:$HF$4, 0) )</f>
        <v>2087</v>
      </c>
      <c r="BS31" s="41">
        <f>INDEX('2012'!$E$7:$HF$37,  MATCH(BO$4, '2012'!$A$7:$A$37, 0), MATCH(BO31, '2012'!$E$4:$HF$4, 0) )</f>
        <v>2034</v>
      </c>
      <c r="BT31" s="41">
        <f>INDEX('2013'!$E$7:$HF$37,  MATCH(BO$4, '2013'!$A$7:$A$37, 0), MATCH(BO31, '2013'!$E$4:$HF$4, 0) )</f>
        <v>1993</v>
      </c>
      <c r="BU31" s="41">
        <f>INDEX('2014'!$E$7:$HF$37,  MATCH(BO$4, '2014'!$A$7:$A$37, 0), MATCH(BO31, '2014'!$E$4:$HF$4, 0) )</f>
        <v>2068</v>
      </c>
      <c r="BV31" s="41">
        <f>INDEX('2015'!$E$7:$HF$37,  MATCH(BO$4, '2015'!$A$7:$A$37, 0), MATCH(BO31, '2015'!$E$4:$HF$4, 0) )</f>
        <v>2373</v>
      </c>
      <c r="BW31" s="41">
        <f>INDEX('2016'!$E$7:$HF$37,  MATCH(BO$4, '2016'!$A$7:$A$37, 0), MATCH(BO31, '2016'!$E$4:$HF$4, 0) )</f>
        <v>2675</v>
      </c>
      <c r="BX31" s="41">
        <f>INDEX('2017'!$E$7:$HF$37,  MATCH(BO$4, '2017'!$A$7:$A$37, 0), MATCH(BO31, '2017'!$E$4:$HF$4, 0) )</f>
        <v>3130</v>
      </c>
      <c r="BY31" s="41">
        <f>INDEX('2018'!$E$7:$HF$37,  MATCH(BO$4, '2018'!$A$7:$A$37, 0), MATCH(BO31, '2018'!$E$4:$HF$4, 0) )</f>
        <v>3193</v>
      </c>
      <c r="BZ31" s="41">
        <f>INDEX('2019'!$E$7:$HF$37,  MATCH(BO$4, '2019'!$A$7:$A$37, 0), MATCH(BO31, '2019'!$E$4:$HF$4, 0) )</f>
        <v>3298</v>
      </c>
      <c r="CB31" s="6">
        <f t="shared" si="127"/>
        <v>707.1</v>
      </c>
      <c r="CC31" s="45" t="s">
        <v>225</v>
      </c>
      <c r="CD31" s="41">
        <f>INDEX('2010'!$E$7:$HF$37,  MATCH(CB$4, '2010'!$A$7:$A$37, 0), MATCH(CB31, '2010'!$E$4:$HF$4, 0) )</f>
        <v>200710</v>
      </c>
      <c r="CE31" s="41">
        <f>INDEX('2011'!$E$7:$HF$37,  MATCH(CB$4, '2011'!$A$7:$A$37, 0), MATCH(CB31, '2011'!$E$4:$HF$4, 0) )</f>
        <v>204497</v>
      </c>
      <c r="CF31" s="41">
        <f>INDEX('2012'!$E$7:$HF$37,  MATCH(CB$4, '2012'!$A$7:$A$37, 0), MATCH(CB31, '2012'!$E$4:$HF$4, 0) )</f>
        <v>206429</v>
      </c>
      <c r="CG31" s="41">
        <f>INDEX('2013'!$E$7:$HF$37,  MATCH(CB$4, '2013'!$A$7:$A$37, 0), MATCH(CB31, '2013'!$E$4:$HF$4, 0) )</f>
        <v>209881</v>
      </c>
      <c r="CH31" s="41">
        <f>INDEX('2014'!$E$7:$HF$37,  MATCH(CB$4, '2014'!$A$7:$A$37, 0), MATCH(CB31, '2014'!$E$4:$HF$4, 0) )</f>
        <v>220914</v>
      </c>
      <c r="CI31" s="41">
        <f>INDEX('2015'!$E$7:$HF$37,  MATCH(CB$4, '2015'!$A$7:$A$37, 0), MATCH(CB31, '2015'!$E$4:$HF$4, 0) )</f>
        <v>234895</v>
      </c>
      <c r="CJ31" s="41">
        <f>INDEX('2016'!$E$7:$HF$37,  MATCH(CB$4, '2016'!$A$7:$A$37, 0), MATCH(CB31, '2016'!$E$4:$HF$4, 0) )</f>
        <v>251320</v>
      </c>
      <c r="CK31" s="41">
        <f>INDEX('2017'!$E$7:$HF$37,  MATCH(CB$4, '2017'!$A$7:$A$37, 0), MATCH(CB31, '2017'!$E$4:$HF$4, 0) )</f>
        <v>268411</v>
      </c>
      <c r="CL31" s="41">
        <f>INDEX('2018'!$E$7:$HF$37,  MATCH(CB$4, '2018'!$A$7:$A$37, 0), MATCH(CB31, '2018'!$E$4:$HF$4, 0) )</f>
        <v>283408</v>
      </c>
      <c r="CM31" s="41">
        <f>INDEX('2019'!$E$7:$HF$37,  MATCH(CB$4, '2019'!$A$7:$A$37, 0), MATCH(CB31, '2019'!$E$4:$HF$4, 0) )</f>
        <v>292629</v>
      </c>
    </row>
    <row r="32" spans="2:91" x14ac:dyDescent="0.25">
      <c r="B32" s="6">
        <f t="shared" si="120"/>
        <v>708.1</v>
      </c>
      <c r="C32" s="45" t="s">
        <v>226</v>
      </c>
      <c r="D32" s="38">
        <f t="shared" si="121"/>
        <v>5477</v>
      </c>
      <c r="E32" s="38">
        <f t="shared" si="119"/>
        <v>5506</v>
      </c>
      <c r="F32" s="38">
        <f t="shared" si="119"/>
        <v>5232</v>
      </c>
      <c r="G32" s="38">
        <f t="shared" si="119"/>
        <v>5240</v>
      </c>
      <c r="H32" s="38">
        <f t="shared" si="119"/>
        <v>5703</v>
      </c>
      <c r="I32" s="38">
        <f t="shared" si="119"/>
        <v>6129</v>
      </c>
      <c r="J32" s="38">
        <f t="shared" si="119"/>
        <v>6524</v>
      </c>
      <c r="K32" s="38">
        <f t="shared" si="119"/>
        <v>7095</v>
      </c>
      <c r="L32" s="38">
        <f t="shared" si="119"/>
        <v>7936</v>
      </c>
      <c r="M32" s="38">
        <f t="shared" si="119"/>
        <v>8726</v>
      </c>
      <c r="O32" s="6">
        <f t="shared" si="122"/>
        <v>708.1</v>
      </c>
      <c r="P32" s="45" t="s">
        <v>226</v>
      </c>
      <c r="Q32" s="41">
        <f>INDEX('2010'!$E$7:$HF$37,  MATCH(O$4, '2010'!$A$7:$A$37, 0), MATCH(O32, '2010'!$E$4:$HF$4, 0) )</f>
        <v>285</v>
      </c>
      <c r="R32" s="41">
        <f>INDEX('2011'!$E$7:$HF$37,  MATCH(O$4, '2011'!$A$7:$A$37, 0), MATCH(O32, '2011'!$E$4:$HF$4, 0) )</f>
        <v>373</v>
      </c>
      <c r="S32" s="41">
        <f>INDEX('2012'!$E$7:$HF$37,  MATCH(O$4, '2012'!$A$7:$A$37, 0), MATCH(O32, '2012'!$E$4:$HF$4, 0) )</f>
        <v>391</v>
      </c>
      <c r="T32" s="41">
        <f>INDEX('2013'!$E$7:$HF$37,  MATCH(O$4, '2013'!$A$7:$A$37, 0), MATCH(O32, '2013'!$E$4:$HF$4, 0) )</f>
        <v>402</v>
      </c>
      <c r="U32" s="41">
        <f>INDEX('2014'!$E$7:$HF$37,  MATCH(O$4, '2014'!$A$7:$A$37, 0), MATCH(O32, '2014'!$E$4:$HF$4, 0) )</f>
        <v>500</v>
      </c>
      <c r="V32" s="41">
        <f>INDEX('2015'!$E$7:$HF$37,  MATCH(O$4, '2015'!$A$7:$A$37, 0), MATCH(O32, '2015'!$E$4:$HF$4, 0) )</f>
        <v>609</v>
      </c>
      <c r="W32" s="41">
        <f>INDEX('2016'!$E$7:$HF$37,  MATCH(O$4, '2016'!$A$7:$A$37, 0), MATCH(O32, '2016'!$E$4:$HF$4, 0) )</f>
        <v>548</v>
      </c>
      <c r="X32" s="41">
        <f>INDEX('2017'!$E$7:$HF$37,  MATCH(O$4, '2017'!$A$7:$A$37, 0), MATCH(O32, '2017'!$E$4:$HF$4, 0) )</f>
        <v>643</v>
      </c>
      <c r="Y32" s="41">
        <f>INDEX('2018'!$E$7:$HF$37,  MATCH(O$4, '2018'!$A$7:$A$37, 0), MATCH(O32, '2018'!$E$4:$HF$4, 0) )</f>
        <v>750</v>
      </c>
      <c r="Z32" s="41">
        <f>INDEX('2019'!$E$7:$HF$37,  MATCH(O$4, '2019'!$A$7:$A$37, 0), MATCH(O32, '2019'!$E$4:$HF$4, 0) )</f>
        <v>799</v>
      </c>
      <c r="AB32" s="6">
        <f t="shared" si="123"/>
        <v>708.1</v>
      </c>
      <c r="AC32" s="45" t="s">
        <v>226</v>
      </c>
      <c r="AD32" s="41">
        <f>INDEX('2010'!$E$7:$HF$37,  MATCH(AB$4, '2010'!$A$7:$A$37, 0), MATCH(AB32, '2010'!$E$4:$HF$4, 0) )</f>
        <v>761</v>
      </c>
      <c r="AE32" s="41">
        <f>INDEX('2011'!$E$7:$HF$37,  MATCH(AB$4, '2011'!$A$7:$A$37, 0), MATCH(AB32, '2011'!$E$4:$HF$4, 0) )</f>
        <v>636</v>
      </c>
      <c r="AF32" s="41">
        <f>INDEX('2012'!$E$7:$HF$37,  MATCH(AB$4, '2012'!$A$7:$A$37, 0), MATCH(AB32, '2012'!$E$4:$HF$4, 0) )</f>
        <v>496</v>
      </c>
      <c r="AG32" s="41">
        <f>INDEX('2013'!$E$7:$HF$37,  MATCH(AB$4, '2013'!$A$7:$A$37, 0), MATCH(AB32, '2013'!$E$4:$HF$4, 0) )</f>
        <v>591</v>
      </c>
      <c r="AH32" s="41">
        <f>INDEX('2014'!$E$7:$HF$37,  MATCH(AB$4, '2014'!$A$7:$A$37, 0), MATCH(AB32, '2014'!$E$4:$HF$4, 0) )</f>
        <v>727</v>
      </c>
      <c r="AI32" s="41">
        <f>INDEX('2015'!$E$7:$HF$37,  MATCH(AB$4, '2015'!$A$7:$A$37, 0), MATCH(AB32, '2015'!$E$4:$HF$4, 0) )</f>
        <v>821</v>
      </c>
      <c r="AJ32" s="41">
        <f>INDEX('2016'!$E$7:$HF$37,  MATCH(AB$4, '2016'!$A$7:$A$37, 0), MATCH(AB32, '2016'!$E$4:$HF$4, 0) )</f>
        <v>921</v>
      </c>
      <c r="AK32" s="41">
        <f>INDEX('2017'!$E$7:$HF$37,  MATCH(AB$4, '2017'!$A$7:$A$37, 0), MATCH(AB32, '2017'!$E$4:$HF$4, 0) )</f>
        <v>999</v>
      </c>
      <c r="AL32" s="41">
        <f>INDEX('2018'!$E$7:$HF$37,  MATCH(AB$4, '2018'!$A$7:$A$37, 0), MATCH(AB32, '2018'!$E$4:$HF$4, 0) )</f>
        <v>949</v>
      </c>
      <c r="AM32" s="41">
        <f>INDEX('2019'!$E$7:$HF$37,  MATCH(AB$4, '2019'!$A$7:$A$37, 0), MATCH(AB32, '2019'!$E$4:$HF$4, 0) )</f>
        <v>1095</v>
      </c>
      <c r="AO32" s="6">
        <f t="shared" si="124"/>
        <v>708.1</v>
      </c>
      <c r="AP32" s="45" t="s">
        <v>226</v>
      </c>
      <c r="AQ32" s="41">
        <f>INDEX('2010'!$E$7:$HF$37,  MATCH(AO$4, '2010'!$A$7:$A$37, 0), MATCH(AO32, '2010'!$E$4:$HF$4, 0) )</f>
        <v>2931</v>
      </c>
      <c r="AR32" s="41">
        <f>INDEX('2011'!$E$7:$HF$37,  MATCH(AO$4, '2011'!$A$7:$A$37, 0), MATCH(AO32, '2011'!$E$4:$HF$4, 0) )</f>
        <v>2989</v>
      </c>
      <c r="AS32" s="41">
        <f>INDEX('2012'!$E$7:$HF$37,  MATCH(AO$4, '2012'!$A$7:$A$37, 0), MATCH(AO32, '2012'!$E$4:$HF$4, 0) )</f>
        <v>2922</v>
      </c>
      <c r="AT32" s="41">
        <f>INDEX('2013'!$E$7:$HF$37,  MATCH(AO$4, '2013'!$A$7:$A$37, 0), MATCH(AO32, '2013'!$E$4:$HF$4, 0) )</f>
        <v>2715</v>
      </c>
      <c r="AU32" s="41">
        <f>INDEX('2014'!$E$7:$HF$37,  MATCH(AO$4, '2014'!$A$7:$A$37, 0), MATCH(AO32, '2014'!$E$4:$HF$4, 0) )</f>
        <v>3007</v>
      </c>
      <c r="AV32" s="41">
        <f>INDEX('2015'!$E$7:$HF$37,  MATCH(AO$4, '2015'!$A$7:$A$37, 0), MATCH(AO32, '2015'!$E$4:$HF$4, 0) )</f>
        <v>3185</v>
      </c>
      <c r="AW32" s="41">
        <f>INDEX('2016'!$E$7:$HF$37,  MATCH(AO$4, '2016'!$A$7:$A$37, 0), MATCH(AO32, '2016'!$E$4:$HF$4, 0) )</f>
        <v>3494</v>
      </c>
      <c r="AX32" s="41">
        <f>INDEX('2017'!$E$7:$HF$37,  MATCH(AO$4, '2017'!$A$7:$A$37, 0), MATCH(AO32, '2017'!$E$4:$HF$4, 0) )</f>
        <v>3817</v>
      </c>
      <c r="AY32" s="41">
        <f>INDEX('2018'!$E$7:$HF$37,  MATCH(AO$4, '2018'!$A$7:$A$37, 0), MATCH(AO32, '2018'!$E$4:$HF$4, 0) )</f>
        <v>4549</v>
      </c>
      <c r="AZ32" s="41">
        <f>INDEX('2019'!$E$7:$HF$37,  MATCH(AO$4, '2019'!$A$7:$A$37, 0), MATCH(AO32, '2019'!$E$4:$HF$4, 0) )</f>
        <v>4968</v>
      </c>
      <c r="BB32" s="6">
        <f t="shared" si="125"/>
        <v>708.1</v>
      </c>
      <c r="BC32" s="45" t="s">
        <v>226</v>
      </c>
      <c r="BD32" s="41">
        <f>INDEX('2010'!$E$7:$HF$37,  MATCH(BB$4, '2010'!$A$7:$A$37, 0), MATCH(BB32, '2010'!$E$4:$HF$4, 0) )</f>
        <v>1500</v>
      </c>
      <c r="BE32" s="41">
        <f>INDEX('2011'!$E$7:$HF$37,  MATCH(BB$4, '2011'!$A$7:$A$37, 0), MATCH(BB32, '2011'!$E$4:$HF$4, 0) )</f>
        <v>1508</v>
      </c>
      <c r="BF32" s="41">
        <f>INDEX('2012'!$E$7:$HF$37,  MATCH(BB$4, '2012'!$A$7:$A$37, 0), MATCH(BB32, '2012'!$E$4:$HF$4, 0) )</f>
        <v>1423</v>
      </c>
      <c r="BG32" s="41">
        <f>INDEX('2013'!$E$7:$HF$37,  MATCH(BB$4, '2013'!$A$7:$A$37, 0), MATCH(BB32, '2013'!$E$4:$HF$4, 0) )</f>
        <v>1532</v>
      </c>
      <c r="BH32" s="41">
        <f>INDEX('2014'!$E$7:$HF$37,  MATCH(BB$4, '2014'!$A$7:$A$37, 0), MATCH(BB32, '2014'!$E$4:$HF$4, 0) )</f>
        <v>1469</v>
      </c>
      <c r="BI32" s="41">
        <f>INDEX('2015'!$E$7:$HF$37,  MATCH(BB$4, '2015'!$A$7:$A$37, 0), MATCH(BB32, '2015'!$E$4:$HF$4, 0) )</f>
        <v>1514</v>
      </c>
      <c r="BJ32" s="41">
        <f>INDEX('2016'!$E$7:$HF$37,  MATCH(BB$4, '2016'!$A$7:$A$37, 0), MATCH(BB32, '2016'!$E$4:$HF$4, 0) )</f>
        <v>1561</v>
      </c>
      <c r="BK32" s="41">
        <f>INDEX('2017'!$E$7:$HF$37,  MATCH(BB$4, '2017'!$A$7:$A$37, 0), MATCH(BB32, '2017'!$E$4:$HF$4, 0) )</f>
        <v>1636</v>
      </c>
      <c r="BL32" s="41">
        <f>INDEX('2018'!$E$7:$HF$37,  MATCH(BB$4, '2018'!$A$7:$A$37, 0), MATCH(BB32, '2018'!$E$4:$HF$4, 0) )</f>
        <v>1688</v>
      </c>
      <c r="BM32" s="41">
        <f>INDEX('2019'!$E$7:$HF$37,  MATCH(BB$4, '2019'!$A$7:$A$37, 0), MATCH(BB32, '2019'!$E$4:$HF$4, 0) )</f>
        <v>1864</v>
      </c>
      <c r="BO32" s="6">
        <f t="shared" si="126"/>
        <v>708.1</v>
      </c>
      <c r="BP32" s="45" t="s">
        <v>226</v>
      </c>
      <c r="BQ32" s="41">
        <f>INDEX('2010'!$E$7:$HF$37,  MATCH(BO$4, '2010'!$A$7:$A$37, 0), MATCH(BO32, '2010'!$E$4:$HF$4, 0) )</f>
        <v>6808</v>
      </c>
      <c r="BR32" s="41">
        <f>INDEX('2011'!$E$7:$HF$37,  MATCH(BO$4, '2011'!$A$7:$A$37, 0), MATCH(BO32, '2011'!$E$4:$HF$4, 0) )</f>
        <v>6676</v>
      </c>
      <c r="BS32" s="41">
        <f>INDEX('2012'!$E$7:$HF$37,  MATCH(BO$4, '2012'!$A$7:$A$37, 0), MATCH(BO32, '2012'!$E$4:$HF$4, 0) )</f>
        <v>6414</v>
      </c>
      <c r="BT32" s="41">
        <f>INDEX('2013'!$E$7:$HF$37,  MATCH(BO$4, '2013'!$A$7:$A$37, 0), MATCH(BO32, '2013'!$E$4:$HF$4, 0) )</f>
        <v>6342</v>
      </c>
      <c r="BU32" s="41">
        <f>INDEX('2014'!$E$7:$HF$37,  MATCH(BO$4, '2014'!$A$7:$A$37, 0), MATCH(BO32, '2014'!$E$4:$HF$4, 0) )</f>
        <v>6753</v>
      </c>
      <c r="BV32" s="41">
        <f>INDEX('2015'!$E$7:$HF$37,  MATCH(BO$4, '2015'!$A$7:$A$37, 0), MATCH(BO32, '2015'!$E$4:$HF$4, 0) )</f>
        <v>7202</v>
      </c>
      <c r="BW32" s="41">
        <f>INDEX('2016'!$E$7:$HF$37,  MATCH(BO$4, '2016'!$A$7:$A$37, 0), MATCH(BO32, '2016'!$E$4:$HF$4, 0) )</f>
        <v>7772</v>
      </c>
      <c r="BX32" s="41">
        <f>INDEX('2017'!$E$7:$HF$37,  MATCH(BO$4, '2017'!$A$7:$A$37, 0), MATCH(BO32, '2017'!$E$4:$HF$4, 0) )</f>
        <v>8411</v>
      </c>
      <c r="BY32" s="41">
        <f>INDEX('2018'!$E$7:$HF$37,  MATCH(BO$4, '2018'!$A$7:$A$37, 0), MATCH(BO32, '2018'!$E$4:$HF$4, 0) )</f>
        <v>9496</v>
      </c>
      <c r="BZ32" s="41">
        <f>INDEX('2019'!$E$7:$HF$37,  MATCH(BO$4, '2019'!$A$7:$A$37, 0), MATCH(BO32, '2019'!$E$4:$HF$4, 0) )</f>
        <v>10822</v>
      </c>
      <c r="CB32" s="6">
        <f t="shared" si="127"/>
        <v>708.1</v>
      </c>
      <c r="CC32" s="45" t="s">
        <v>226</v>
      </c>
      <c r="CD32" s="41">
        <f>INDEX('2010'!$E$7:$HF$37,  MATCH(CB$4, '2010'!$A$7:$A$37, 0), MATCH(CB32, '2010'!$E$4:$HF$4, 0) )</f>
        <v>555145</v>
      </c>
      <c r="CE32" s="41">
        <f>INDEX('2011'!$E$7:$HF$37,  MATCH(CB$4, '2011'!$A$7:$A$37, 0), MATCH(CB32, '2011'!$E$4:$HF$4, 0) )</f>
        <v>568515</v>
      </c>
      <c r="CF32" s="41">
        <f>INDEX('2012'!$E$7:$HF$37,  MATCH(CB$4, '2012'!$A$7:$A$37, 0), MATCH(CB32, '2012'!$E$4:$HF$4, 0) )</f>
        <v>580878</v>
      </c>
      <c r="CG32" s="41">
        <f>INDEX('2013'!$E$7:$HF$37,  MATCH(CB$4, '2013'!$A$7:$A$37, 0), MATCH(CB32, '2013'!$E$4:$HF$4, 0) )</f>
        <v>596998</v>
      </c>
      <c r="CH32" s="41">
        <f>INDEX('2014'!$E$7:$HF$37,  MATCH(CB$4, '2014'!$A$7:$A$37, 0), MATCH(CB32, '2014'!$E$4:$HF$4, 0) )</f>
        <v>621554</v>
      </c>
      <c r="CI32" s="41">
        <f>INDEX('2015'!$E$7:$HF$37,  MATCH(CB$4, '2015'!$A$7:$A$37, 0), MATCH(CB32, '2015'!$E$4:$HF$4, 0) )</f>
        <v>661057</v>
      </c>
      <c r="CJ32" s="41">
        <f>INDEX('2016'!$E$7:$HF$37,  MATCH(CB$4, '2016'!$A$7:$A$37, 0), MATCH(CB32, '2016'!$E$4:$HF$4, 0) )</f>
        <v>716823</v>
      </c>
      <c r="CK32" s="41">
        <f>INDEX('2017'!$E$7:$HF$37,  MATCH(CB$4, '2017'!$A$7:$A$37, 0), MATCH(CB32, '2017'!$E$4:$HF$4, 0) )</f>
        <v>774788</v>
      </c>
      <c r="CL32" s="41">
        <f>INDEX('2018'!$E$7:$HF$37,  MATCH(CB$4, '2018'!$A$7:$A$37, 0), MATCH(CB32, '2018'!$E$4:$HF$4, 0) )</f>
        <v>841062</v>
      </c>
      <c r="CM32" s="41">
        <f>INDEX('2019'!$E$7:$HF$37,  MATCH(CB$4, '2019'!$A$7:$A$37, 0), MATCH(CB32, '2019'!$E$4:$HF$4, 0) )</f>
        <v>918894</v>
      </c>
    </row>
    <row r="33" spans="2:91" x14ac:dyDescent="0.25">
      <c r="B33" s="6">
        <f t="shared" si="120"/>
        <v>709.1</v>
      </c>
      <c r="C33" s="45" t="s">
        <v>227</v>
      </c>
      <c r="D33" s="38">
        <f t="shared" si="121"/>
        <v>9255</v>
      </c>
      <c r="E33" s="38">
        <f t="shared" si="119"/>
        <v>10065</v>
      </c>
      <c r="F33" s="38">
        <f t="shared" si="119"/>
        <v>10651</v>
      </c>
      <c r="G33" s="38">
        <f t="shared" si="119"/>
        <v>11070</v>
      </c>
      <c r="H33" s="38">
        <f t="shared" si="119"/>
        <v>11494</v>
      </c>
      <c r="I33" s="38">
        <f t="shared" si="119"/>
        <v>12744</v>
      </c>
      <c r="J33" s="38">
        <f t="shared" si="119"/>
        <v>13696</v>
      </c>
      <c r="K33" s="38">
        <f t="shared" si="119"/>
        <v>15358</v>
      </c>
      <c r="L33" s="38">
        <f t="shared" si="119"/>
        <v>17424</v>
      </c>
      <c r="M33" s="38">
        <f t="shared" si="119"/>
        <v>18473</v>
      </c>
      <c r="O33" s="6">
        <f t="shared" si="122"/>
        <v>709.1</v>
      </c>
      <c r="P33" s="45" t="s">
        <v>227</v>
      </c>
      <c r="Q33" s="41">
        <f>INDEX('2010'!$E$7:$HF$37,  MATCH(O$4, '2010'!$A$7:$A$37, 0), MATCH(O33, '2010'!$E$4:$HF$4, 0) )</f>
        <v>815</v>
      </c>
      <c r="R33" s="41">
        <f>INDEX('2011'!$E$7:$HF$37,  MATCH(O$4, '2011'!$A$7:$A$37, 0), MATCH(O33, '2011'!$E$4:$HF$4, 0) )</f>
        <v>899</v>
      </c>
      <c r="S33" s="41">
        <f>INDEX('2012'!$E$7:$HF$37,  MATCH(O$4, '2012'!$A$7:$A$37, 0), MATCH(O33, '2012'!$E$4:$HF$4, 0) )</f>
        <v>923</v>
      </c>
      <c r="T33" s="41">
        <f>INDEX('2013'!$E$7:$HF$37,  MATCH(O$4, '2013'!$A$7:$A$37, 0), MATCH(O33, '2013'!$E$4:$HF$4, 0) )</f>
        <v>828</v>
      </c>
      <c r="U33" s="41">
        <f>INDEX('2014'!$E$7:$HF$37,  MATCH(O$4, '2014'!$A$7:$A$37, 0), MATCH(O33, '2014'!$E$4:$HF$4, 0) )</f>
        <v>926</v>
      </c>
      <c r="V33" s="41">
        <f>INDEX('2015'!$E$7:$HF$37,  MATCH(O$4, '2015'!$A$7:$A$37, 0), MATCH(O33, '2015'!$E$4:$HF$4, 0) )</f>
        <v>1107</v>
      </c>
      <c r="W33" s="41">
        <f>INDEX('2016'!$E$7:$HF$37,  MATCH(O$4, '2016'!$A$7:$A$37, 0), MATCH(O33, '2016'!$E$4:$HF$4, 0) )</f>
        <v>1196</v>
      </c>
      <c r="X33" s="41">
        <f>INDEX('2017'!$E$7:$HF$37,  MATCH(O$4, '2017'!$A$7:$A$37, 0), MATCH(O33, '2017'!$E$4:$HF$4, 0) )</f>
        <v>1222</v>
      </c>
      <c r="Y33" s="41">
        <f>INDEX('2018'!$E$7:$HF$37,  MATCH(O$4, '2018'!$A$7:$A$37, 0), MATCH(O33, '2018'!$E$4:$HF$4, 0) )</f>
        <v>1277</v>
      </c>
      <c r="Z33" s="41">
        <f>INDEX('2019'!$E$7:$HF$37,  MATCH(O$4, '2019'!$A$7:$A$37, 0), MATCH(O33, '2019'!$E$4:$HF$4, 0) )</f>
        <v>1364</v>
      </c>
      <c r="AB33" s="6">
        <f t="shared" si="123"/>
        <v>709.1</v>
      </c>
      <c r="AC33" s="45" t="s">
        <v>227</v>
      </c>
      <c r="AD33" s="41">
        <f>INDEX('2010'!$E$7:$HF$37,  MATCH(AB$4, '2010'!$A$7:$A$37, 0), MATCH(AB33, '2010'!$E$4:$HF$4, 0) )</f>
        <v>1287</v>
      </c>
      <c r="AE33" s="41">
        <f>INDEX('2011'!$E$7:$HF$37,  MATCH(AB$4, '2011'!$A$7:$A$37, 0), MATCH(AB33, '2011'!$E$4:$HF$4, 0) )</f>
        <v>1577</v>
      </c>
      <c r="AF33" s="41">
        <f>INDEX('2012'!$E$7:$HF$37,  MATCH(AB$4, '2012'!$A$7:$A$37, 0), MATCH(AB33, '2012'!$E$4:$HF$4, 0) )</f>
        <v>1596</v>
      </c>
      <c r="AG33" s="41">
        <f>INDEX('2013'!$E$7:$HF$37,  MATCH(AB$4, '2013'!$A$7:$A$37, 0), MATCH(AB33, '2013'!$E$4:$HF$4, 0) )</f>
        <v>1609</v>
      </c>
      <c r="AH33" s="41">
        <f>INDEX('2014'!$E$7:$HF$37,  MATCH(AB$4, '2014'!$A$7:$A$37, 0), MATCH(AB33, '2014'!$E$4:$HF$4, 0) )</f>
        <v>1648</v>
      </c>
      <c r="AI33" s="41">
        <f>INDEX('2015'!$E$7:$HF$37,  MATCH(AB$4, '2015'!$A$7:$A$37, 0), MATCH(AB33, '2015'!$E$4:$HF$4, 0) )</f>
        <v>1708</v>
      </c>
      <c r="AJ33" s="41">
        <f>INDEX('2016'!$E$7:$HF$37,  MATCH(AB$4, '2016'!$A$7:$A$37, 0), MATCH(AB33, '2016'!$E$4:$HF$4, 0) )</f>
        <v>1804</v>
      </c>
      <c r="AK33" s="41">
        <f>INDEX('2017'!$E$7:$HF$37,  MATCH(AB$4, '2017'!$A$7:$A$37, 0), MATCH(AB33, '2017'!$E$4:$HF$4, 0) )</f>
        <v>2069</v>
      </c>
      <c r="AL33" s="41">
        <f>INDEX('2018'!$E$7:$HF$37,  MATCH(AB$4, '2018'!$A$7:$A$37, 0), MATCH(AB33, '2018'!$E$4:$HF$4, 0) )</f>
        <v>2474</v>
      </c>
      <c r="AM33" s="41">
        <f>INDEX('2019'!$E$7:$HF$37,  MATCH(AB$4, '2019'!$A$7:$A$37, 0), MATCH(AB33, '2019'!$E$4:$HF$4, 0) )</f>
        <v>2439</v>
      </c>
      <c r="AO33" s="6">
        <f t="shared" si="124"/>
        <v>709.1</v>
      </c>
      <c r="AP33" s="45" t="s">
        <v>227</v>
      </c>
      <c r="AQ33" s="41">
        <f>INDEX('2010'!$E$7:$HF$37,  MATCH(AO$4, '2010'!$A$7:$A$37, 0), MATCH(AO33, '2010'!$E$4:$HF$4, 0) )</f>
        <v>5109</v>
      </c>
      <c r="AR33" s="41">
        <f>INDEX('2011'!$E$7:$HF$37,  MATCH(AO$4, '2011'!$A$7:$A$37, 0), MATCH(AO33, '2011'!$E$4:$HF$4, 0) )</f>
        <v>5083</v>
      </c>
      <c r="AS33" s="41">
        <f>INDEX('2012'!$E$7:$HF$37,  MATCH(AO$4, '2012'!$A$7:$A$37, 0), MATCH(AO33, '2012'!$E$4:$HF$4, 0) )</f>
        <v>5437</v>
      </c>
      <c r="AT33" s="41">
        <f>INDEX('2013'!$E$7:$HF$37,  MATCH(AO$4, '2013'!$A$7:$A$37, 0), MATCH(AO33, '2013'!$E$4:$HF$4, 0) )</f>
        <v>5614</v>
      </c>
      <c r="AU33" s="41">
        <f>INDEX('2014'!$E$7:$HF$37,  MATCH(AO$4, '2014'!$A$7:$A$37, 0), MATCH(AO33, '2014'!$E$4:$HF$4, 0) )</f>
        <v>5620</v>
      </c>
      <c r="AV33" s="41">
        <f>INDEX('2015'!$E$7:$HF$37,  MATCH(AO$4, '2015'!$A$7:$A$37, 0), MATCH(AO33, '2015'!$E$4:$HF$4, 0) )</f>
        <v>6350</v>
      </c>
      <c r="AW33" s="41">
        <f>INDEX('2016'!$E$7:$HF$37,  MATCH(AO$4, '2016'!$A$7:$A$37, 0), MATCH(AO33, '2016'!$E$4:$HF$4, 0) )</f>
        <v>6957</v>
      </c>
      <c r="AX33" s="41">
        <f>INDEX('2017'!$E$7:$HF$37,  MATCH(AO$4, '2017'!$A$7:$A$37, 0), MATCH(AO33, '2017'!$E$4:$HF$4, 0) )</f>
        <v>7705</v>
      </c>
      <c r="AY33" s="41">
        <f>INDEX('2018'!$E$7:$HF$37,  MATCH(AO$4, '2018'!$A$7:$A$37, 0), MATCH(AO33, '2018'!$E$4:$HF$4, 0) )</f>
        <v>8832</v>
      </c>
      <c r="AZ33" s="41">
        <f>INDEX('2019'!$E$7:$HF$37,  MATCH(AO$4, '2019'!$A$7:$A$37, 0), MATCH(AO33, '2019'!$E$4:$HF$4, 0) )</f>
        <v>9488</v>
      </c>
      <c r="BB33" s="6">
        <f t="shared" si="125"/>
        <v>709.1</v>
      </c>
      <c r="BC33" s="45" t="s">
        <v>227</v>
      </c>
      <c r="BD33" s="41">
        <f>INDEX('2010'!$E$7:$HF$37,  MATCH(BB$4, '2010'!$A$7:$A$37, 0), MATCH(BB33, '2010'!$E$4:$HF$4, 0) )</f>
        <v>2044</v>
      </c>
      <c r="BE33" s="41">
        <f>INDEX('2011'!$E$7:$HF$37,  MATCH(BB$4, '2011'!$A$7:$A$37, 0), MATCH(BB33, '2011'!$E$4:$HF$4, 0) )</f>
        <v>2506</v>
      </c>
      <c r="BF33" s="41">
        <f>INDEX('2012'!$E$7:$HF$37,  MATCH(BB$4, '2012'!$A$7:$A$37, 0), MATCH(BB33, '2012'!$E$4:$HF$4, 0) )</f>
        <v>2695</v>
      </c>
      <c r="BG33" s="41">
        <f>INDEX('2013'!$E$7:$HF$37,  MATCH(BB$4, '2013'!$A$7:$A$37, 0), MATCH(BB33, '2013'!$E$4:$HF$4, 0) )</f>
        <v>3019</v>
      </c>
      <c r="BH33" s="41">
        <f>INDEX('2014'!$E$7:$HF$37,  MATCH(BB$4, '2014'!$A$7:$A$37, 0), MATCH(BB33, '2014'!$E$4:$HF$4, 0) )</f>
        <v>3300</v>
      </c>
      <c r="BI33" s="41">
        <f>INDEX('2015'!$E$7:$HF$37,  MATCH(BB$4, '2015'!$A$7:$A$37, 0), MATCH(BB33, '2015'!$E$4:$HF$4, 0) )</f>
        <v>3579</v>
      </c>
      <c r="BJ33" s="41">
        <f>INDEX('2016'!$E$7:$HF$37,  MATCH(BB$4, '2016'!$A$7:$A$37, 0), MATCH(BB33, '2016'!$E$4:$HF$4, 0) )</f>
        <v>3739</v>
      </c>
      <c r="BK33" s="41">
        <f>INDEX('2017'!$E$7:$HF$37,  MATCH(BB$4, '2017'!$A$7:$A$37, 0), MATCH(BB33, '2017'!$E$4:$HF$4, 0) )</f>
        <v>4362</v>
      </c>
      <c r="BL33" s="41">
        <f>INDEX('2018'!$E$7:$HF$37,  MATCH(BB$4, '2018'!$A$7:$A$37, 0), MATCH(BB33, '2018'!$E$4:$HF$4, 0) )</f>
        <v>4841</v>
      </c>
      <c r="BM33" s="41">
        <f>INDEX('2019'!$E$7:$HF$37,  MATCH(BB$4, '2019'!$A$7:$A$37, 0), MATCH(BB33, '2019'!$E$4:$HF$4, 0) )</f>
        <v>5182</v>
      </c>
      <c r="BO33" s="6">
        <f t="shared" si="126"/>
        <v>709.1</v>
      </c>
      <c r="BP33" s="45" t="s">
        <v>227</v>
      </c>
      <c r="BQ33" s="41">
        <f>INDEX('2010'!$E$7:$HF$37,  MATCH(BO$4, '2010'!$A$7:$A$37, 0), MATCH(BO33, '2010'!$E$4:$HF$4, 0) )</f>
        <v>12294</v>
      </c>
      <c r="BR33" s="41">
        <f>INDEX('2011'!$E$7:$HF$37,  MATCH(BO$4, '2011'!$A$7:$A$37, 0), MATCH(BO33, '2011'!$E$4:$HF$4, 0) )</f>
        <v>13247</v>
      </c>
      <c r="BS33" s="41">
        <f>INDEX('2012'!$E$7:$HF$37,  MATCH(BO$4, '2012'!$A$7:$A$37, 0), MATCH(BO33, '2012'!$E$4:$HF$4, 0) )</f>
        <v>14056</v>
      </c>
      <c r="BT33" s="41">
        <f>INDEX('2013'!$E$7:$HF$37,  MATCH(BO$4, '2013'!$A$7:$A$37, 0), MATCH(BO33, '2013'!$E$4:$HF$4, 0) )</f>
        <v>14482</v>
      </c>
      <c r="BU33" s="41">
        <f>INDEX('2014'!$E$7:$HF$37,  MATCH(BO$4, '2014'!$A$7:$A$37, 0), MATCH(BO33, '2014'!$E$4:$HF$4, 0) )</f>
        <v>14671</v>
      </c>
      <c r="BV33" s="41">
        <f>INDEX('2015'!$E$7:$HF$37,  MATCH(BO$4, '2015'!$A$7:$A$37, 0), MATCH(BO33, '2015'!$E$4:$HF$4, 0) )</f>
        <v>16119</v>
      </c>
      <c r="BW33" s="41">
        <f>INDEX('2016'!$E$7:$HF$37,  MATCH(BO$4, '2016'!$A$7:$A$37, 0), MATCH(BO33, '2016'!$E$4:$HF$4, 0) )</f>
        <v>17406</v>
      </c>
      <c r="BX33" s="41">
        <f>INDEX('2017'!$E$7:$HF$37,  MATCH(BO$4, '2017'!$A$7:$A$37, 0), MATCH(BO33, '2017'!$E$4:$HF$4, 0) )</f>
        <v>19626</v>
      </c>
      <c r="BY33" s="41">
        <f>INDEX('2018'!$E$7:$HF$37,  MATCH(BO$4, '2018'!$A$7:$A$37, 0), MATCH(BO33, '2018'!$E$4:$HF$4, 0) )</f>
        <v>22216</v>
      </c>
      <c r="BZ33" s="41">
        <f>INDEX('2019'!$E$7:$HF$37,  MATCH(BO$4, '2019'!$A$7:$A$37, 0), MATCH(BO33, '2019'!$E$4:$HF$4, 0) )</f>
        <v>23956</v>
      </c>
      <c r="CB33" s="6">
        <f t="shared" si="127"/>
        <v>709.1</v>
      </c>
      <c r="CC33" s="45" t="s">
        <v>227</v>
      </c>
      <c r="CD33" s="41">
        <f>INDEX('2010'!$E$7:$HF$37,  MATCH(CB$4, '2010'!$A$7:$A$37, 0), MATCH(CB33, '2010'!$E$4:$HF$4, 0) )</f>
        <v>1267701</v>
      </c>
      <c r="CE33" s="41">
        <f>INDEX('2011'!$E$7:$HF$37,  MATCH(CB$4, '2011'!$A$7:$A$37, 0), MATCH(CB33, '2011'!$E$4:$HF$4, 0) )</f>
        <v>1325561</v>
      </c>
      <c r="CF33" s="41">
        <f>INDEX('2012'!$E$7:$HF$37,  MATCH(CB$4, '2012'!$A$7:$A$37, 0), MATCH(CB33, '2012'!$E$4:$HF$4, 0) )</f>
        <v>1381436</v>
      </c>
      <c r="CG33" s="41">
        <f>INDEX('2013'!$E$7:$HF$37,  MATCH(CB$4, '2013'!$A$7:$A$37, 0), MATCH(CB33, '2013'!$E$4:$HF$4, 0) )</f>
        <v>1428638</v>
      </c>
      <c r="CH33" s="41">
        <f>INDEX('2014'!$E$7:$HF$37,  MATCH(CB$4, '2014'!$A$7:$A$37, 0), MATCH(CB33, '2014'!$E$4:$HF$4, 0) )</f>
        <v>1479790</v>
      </c>
      <c r="CI33" s="41">
        <f>INDEX('2015'!$E$7:$HF$37,  MATCH(CB$4, '2015'!$A$7:$A$37, 0), MATCH(CB33, '2015'!$E$4:$HF$4, 0) )</f>
        <v>1557019</v>
      </c>
      <c r="CJ33" s="41">
        <f>INDEX('2016'!$E$7:$HF$37,  MATCH(CB$4, '2016'!$A$7:$A$37, 0), MATCH(CB33, '2016'!$E$4:$HF$4, 0) )</f>
        <v>1659744</v>
      </c>
      <c r="CK33" s="41">
        <f>INDEX('2017'!$E$7:$HF$37,  MATCH(CB$4, '2017'!$A$7:$A$37, 0), MATCH(CB33, '2017'!$E$4:$HF$4, 0) )</f>
        <v>1768991</v>
      </c>
      <c r="CL33" s="41">
        <f>INDEX('2018'!$E$7:$HF$37,  MATCH(CB$4, '2018'!$A$7:$A$37, 0), MATCH(CB33, '2018'!$E$4:$HF$4, 0) )</f>
        <v>1890237</v>
      </c>
      <c r="CM33" s="41">
        <f>INDEX('2019'!$E$7:$HF$37,  MATCH(CB$4, '2019'!$A$7:$A$37, 0), MATCH(CB33, '2019'!$E$4:$HF$4, 0) )</f>
        <v>2038903</v>
      </c>
    </row>
    <row r="34" spans="2:91" x14ac:dyDescent="0.25">
      <c r="B34" s="6">
        <f t="shared" si="120"/>
        <v>710.1</v>
      </c>
      <c r="C34" s="45" t="s">
        <v>228</v>
      </c>
      <c r="D34" s="38">
        <f t="shared" si="121"/>
        <v>8220</v>
      </c>
      <c r="E34" s="38">
        <f t="shared" si="119"/>
        <v>8552</v>
      </c>
      <c r="F34" s="38">
        <f t="shared" si="119"/>
        <v>8343</v>
      </c>
      <c r="G34" s="38">
        <f t="shared" si="119"/>
        <v>8480</v>
      </c>
      <c r="H34" s="38">
        <f t="shared" si="119"/>
        <v>8442</v>
      </c>
      <c r="I34" s="38">
        <f t="shared" si="119"/>
        <v>9313</v>
      </c>
      <c r="J34" s="38">
        <f t="shared" si="119"/>
        <v>9549</v>
      </c>
      <c r="K34" s="38">
        <f t="shared" si="119"/>
        <v>10387</v>
      </c>
      <c r="L34" s="38">
        <f t="shared" si="119"/>
        <v>11052</v>
      </c>
      <c r="M34" s="38">
        <f t="shared" si="119"/>
        <v>12191</v>
      </c>
      <c r="O34" s="6">
        <f t="shared" si="122"/>
        <v>710.1</v>
      </c>
      <c r="P34" s="45" t="s">
        <v>228</v>
      </c>
      <c r="Q34" s="41">
        <f>INDEX('2010'!$E$7:$HF$37,  MATCH(O$4, '2010'!$A$7:$A$37, 0), MATCH(O34, '2010'!$E$4:$HF$4, 0) )</f>
        <v>623</v>
      </c>
      <c r="R34" s="41">
        <f>INDEX('2011'!$E$7:$HF$37,  MATCH(O$4, '2011'!$A$7:$A$37, 0), MATCH(O34, '2011'!$E$4:$HF$4, 0) )</f>
        <v>714</v>
      </c>
      <c r="S34" s="41">
        <f>INDEX('2012'!$E$7:$HF$37,  MATCH(O$4, '2012'!$A$7:$A$37, 0), MATCH(O34, '2012'!$E$4:$HF$4, 0) )</f>
        <v>728</v>
      </c>
      <c r="T34" s="41">
        <f>INDEX('2013'!$E$7:$HF$37,  MATCH(O$4, '2013'!$A$7:$A$37, 0), MATCH(O34, '2013'!$E$4:$HF$4, 0) )</f>
        <v>712</v>
      </c>
      <c r="U34" s="41">
        <f>INDEX('2014'!$E$7:$HF$37,  MATCH(O$4, '2014'!$A$7:$A$37, 0), MATCH(O34, '2014'!$E$4:$HF$4, 0) )</f>
        <v>699</v>
      </c>
      <c r="V34" s="41">
        <f>INDEX('2015'!$E$7:$HF$37,  MATCH(O$4, '2015'!$A$7:$A$37, 0), MATCH(O34, '2015'!$E$4:$HF$4, 0) )</f>
        <v>805</v>
      </c>
      <c r="W34" s="41">
        <f>INDEX('2016'!$E$7:$HF$37,  MATCH(O$4, '2016'!$A$7:$A$37, 0), MATCH(O34, '2016'!$E$4:$HF$4, 0) )</f>
        <v>751</v>
      </c>
      <c r="X34" s="41">
        <f>INDEX('2017'!$E$7:$HF$37,  MATCH(O$4, '2017'!$A$7:$A$37, 0), MATCH(O34, '2017'!$E$4:$HF$4, 0) )</f>
        <v>947</v>
      </c>
      <c r="Y34" s="41">
        <f>INDEX('2018'!$E$7:$HF$37,  MATCH(O$4, '2018'!$A$7:$A$37, 0), MATCH(O34, '2018'!$E$4:$HF$4, 0) )</f>
        <v>951</v>
      </c>
      <c r="Z34" s="41">
        <f>INDEX('2019'!$E$7:$HF$37,  MATCH(O$4, '2019'!$A$7:$A$37, 0), MATCH(O34, '2019'!$E$4:$HF$4, 0) )</f>
        <v>1086</v>
      </c>
      <c r="AB34" s="6">
        <f t="shared" si="123"/>
        <v>710.1</v>
      </c>
      <c r="AC34" s="45" t="s">
        <v>228</v>
      </c>
      <c r="AD34" s="41">
        <f>INDEX('2010'!$E$7:$HF$37,  MATCH(AB$4, '2010'!$A$7:$A$37, 0), MATCH(AB34, '2010'!$E$4:$HF$4, 0) )</f>
        <v>1271</v>
      </c>
      <c r="AE34" s="41">
        <f>INDEX('2011'!$E$7:$HF$37,  MATCH(AB$4, '2011'!$A$7:$A$37, 0), MATCH(AB34, '2011'!$E$4:$HF$4, 0) )</f>
        <v>1368</v>
      </c>
      <c r="AF34" s="41">
        <f>INDEX('2012'!$E$7:$HF$37,  MATCH(AB$4, '2012'!$A$7:$A$37, 0), MATCH(AB34, '2012'!$E$4:$HF$4, 0) )</f>
        <v>1340</v>
      </c>
      <c r="AG34" s="41">
        <f>INDEX('2013'!$E$7:$HF$37,  MATCH(AB$4, '2013'!$A$7:$A$37, 0), MATCH(AB34, '2013'!$E$4:$HF$4, 0) )</f>
        <v>1364</v>
      </c>
      <c r="AH34" s="41">
        <f>INDEX('2014'!$E$7:$HF$37,  MATCH(AB$4, '2014'!$A$7:$A$37, 0), MATCH(AB34, '2014'!$E$4:$HF$4, 0) )</f>
        <v>1481</v>
      </c>
      <c r="AI34" s="41">
        <f>INDEX('2015'!$E$7:$HF$37,  MATCH(AB$4, '2015'!$A$7:$A$37, 0), MATCH(AB34, '2015'!$E$4:$HF$4, 0) )</f>
        <v>1511</v>
      </c>
      <c r="AJ34" s="41">
        <f>INDEX('2016'!$E$7:$HF$37,  MATCH(AB$4, '2016'!$A$7:$A$37, 0), MATCH(AB34, '2016'!$E$4:$HF$4, 0) )</f>
        <v>1390</v>
      </c>
      <c r="AK34" s="41">
        <f>INDEX('2017'!$E$7:$HF$37,  MATCH(AB$4, '2017'!$A$7:$A$37, 0), MATCH(AB34, '2017'!$E$4:$HF$4, 0) )</f>
        <v>1539</v>
      </c>
      <c r="AL34" s="41">
        <f>INDEX('2018'!$E$7:$HF$37,  MATCH(AB$4, '2018'!$A$7:$A$37, 0), MATCH(AB34, '2018'!$E$4:$HF$4, 0) )</f>
        <v>1681</v>
      </c>
      <c r="AM34" s="41">
        <f>INDEX('2019'!$E$7:$HF$37,  MATCH(AB$4, '2019'!$A$7:$A$37, 0), MATCH(AB34, '2019'!$E$4:$HF$4, 0) )</f>
        <v>1704</v>
      </c>
      <c r="AO34" s="6">
        <f t="shared" si="124"/>
        <v>710.1</v>
      </c>
      <c r="AP34" s="45" t="s">
        <v>228</v>
      </c>
      <c r="AQ34" s="41">
        <f>INDEX('2010'!$E$7:$HF$37,  MATCH(AO$4, '2010'!$A$7:$A$37, 0), MATCH(AO34, '2010'!$E$4:$HF$4, 0) )</f>
        <v>3521</v>
      </c>
      <c r="AR34" s="41">
        <f>INDEX('2011'!$E$7:$HF$37,  MATCH(AO$4, '2011'!$A$7:$A$37, 0), MATCH(AO34, '2011'!$E$4:$HF$4, 0) )</f>
        <v>3601</v>
      </c>
      <c r="AS34" s="41">
        <f>INDEX('2012'!$E$7:$HF$37,  MATCH(AO$4, '2012'!$A$7:$A$37, 0), MATCH(AO34, '2012'!$E$4:$HF$4, 0) )</f>
        <v>3441</v>
      </c>
      <c r="AT34" s="41">
        <f>INDEX('2013'!$E$7:$HF$37,  MATCH(AO$4, '2013'!$A$7:$A$37, 0), MATCH(AO34, '2013'!$E$4:$HF$4, 0) )</f>
        <v>3525</v>
      </c>
      <c r="AU34" s="41">
        <f>INDEX('2014'!$E$7:$HF$37,  MATCH(AO$4, '2014'!$A$7:$A$37, 0), MATCH(AO34, '2014'!$E$4:$HF$4, 0) )</f>
        <v>3397</v>
      </c>
      <c r="AV34" s="41">
        <f>INDEX('2015'!$E$7:$HF$37,  MATCH(AO$4, '2015'!$A$7:$A$37, 0), MATCH(AO34, '2015'!$E$4:$HF$4, 0) )</f>
        <v>3882</v>
      </c>
      <c r="AW34" s="41">
        <f>INDEX('2016'!$E$7:$HF$37,  MATCH(AO$4, '2016'!$A$7:$A$37, 0), MATCH(AO34, '2016'!$E$4:$HF$4, 0) )</f>
        <v>3998</v>
      </c>
      <c r="AX34" s="41">
        <f>INDEX('2017'!$E$7:$HF$37,  MATCH(AO$4, '2017'!$A$7:$A$37, 0), MATCH(AO34, '2017'!$E$4:$HF$4, 0) )</f>
        <v>4599</v>
      </c>
      <c r="AY34" s="41">
        <f>INDEX('2018'!$E$7:$HF$37,  MATCH(AO$4, '2018'!$A$7:$A$37, 0), MATCH(AO34, '2018'!$E$4:$HF$4, 0) )</f>
        <v>4860</v>
      </c>
      <c r="AZ34" s="41">
        <f>INDEX('2019'!$E$7:$HF$37,  MATCH(AO$4, '2019'!$A$7:$A$37, 0), MATCH(AO34, '2019'!$E$4:$HF$4, 0) )</f>
        <v>5701</v>
      </c>
      <c r="BB34" s="6">
        <f t="shared" si="125"/>
        <v>710.1</v>
      </c>
      <c r="BC34" s="45" t="s">
        <v>228</v>
      </c>
      <c r="BD34" s="41">
        <f>INDEX('2010'!$E$7:$HF$37,  MATCH(BB$4, '2010'!$A$7:$A$37, 0), MATCH(BB34, '2010'!$E$4:$HF$4, 0) )</f>
        <v>2805</v>
      </c>
      <c r="BE34" s="41">
        <f>INDEX('2011'!$E$7:$HF$37,  MATCH(BB$4, '2011'!$A$7:$A$37, 0), MATCH(BB34, '2011'!$E$4:$HF$4, 0) )</f>
        <v>2869</v>
      </c>
      <c r="BF34" s="41">
        <f>INDEX('2012'!$E$7:$HF$37,  MATCH(BB$4, '2012'!$A$7:$A$37, 0), MATCH(BB34, '2012'!$E$4:$HF$4, 0) )</f>
        <v>2834</v>
      </c>
      <c r="BG34" s="41">
        <f>INDEX('2013'!$E$7:$HF$37,  MATCH(BB$4, '2013'!$A$7:$A$37, 0), MATCH(BB34, '2013'!$E$4:$HF$4, 0) )</f>
        <v>2879</v>
      </c>
      <c r="BH34" s="41">
        <f>INDEX('2014'!$E$7:$HF$37,  MATCH(BB$4, '2014'!$A$7:$A$37, 0), MATCH(BB34, '2014'!$E$4:$HF$4, 0) )</f>
        <v>2865</v>
      </c>
      <c r="BI34" s="41">
        <f>INDEX('2015'!$E$7:$HF$37,  MATCH(BB$4, '2015'!$A$7:$A$37, 0), MATCH(BB34, '2015'!$E$4:$HF$4, 0) )</f>
        <v>3115</v>
      </c>
      <c r="BJ34" s="41">
        <f>INDEX('2016'!$E$7:$HF$37,  MATCH(BB$4, '2016'!$A$7:$A$37, 0), MATCH(BB34, '2016'!$E$4:$HF$4, 0) )</f>
        <v>3410</v>
      </c>
      <c r="BK34" s="41">
        <f>INDEX('2017'!$E$7:$HF$37,  MATCH(BB$4, '2017'!$A$7:$A$37, 0), MATCH(BB34, '2017'!$E$4:$HF$4, 0) )</f>
        <v>3302</v>
      </c>
      <c r="BL34" s="41">
        <f>INDEX('2018'!$E$7:$HF$37,  MATCH(BB$4, '2018'!$A$7:$A$37, 0), MATCH(BB34, '2018'!$E$4:$HF$4, 0) )</f>
        <v>3560</v>
      </c>
      <c r="BM34" s="41">
        <f>INDEX('2019'!$E$7:$HF$37,  MATCH(BB$4, '2019'!$A$7:$A$37, 0), MATCH(BB34, '2019'!$E$4:$HF$4, 0) )</f>
        <v>3700</v>
      </c>
      <c r="BO34" s="6">
        <f t="shared" si="126"/>
        <v>710.1</v>
      </c>
      <c r="BP34" s="45" t="s">
        <v>228</v>
      </c>
      <c r="BQ34" s="41">
        <f>INDEX('2010'!$E$7:$HF$37,  MATCH(BO$4, '2010'!$A$7:$A$37, 0), MATCH(BO34, '2010'!$E$4:$HF$4, 0) )</f>
        <v>11118</v>
      </c>
      <c r="BR34" s="41">
        <f>INDEX('2011'!$E$7:$HF$37,  MATCH(BO$4, '2011'!$A$7:$A$37, 0), MATCH(BO34, '2011'!$E$4:$HF$4, 0) )</f>
        <v>11316</v>
      </c>
      <c r="BS34" s="41">
        <f>INDEX('2012'!$E$7:$HF$37,  MATCH(BO$4, '2012'!$A$7:$A$37, 0), MATCH(BO34, '2012'!$E$4:$HF$4, 0) )</f>
        <v>10849</v>
      </c>
      <c r="BT34" s="41">
        <f>INDEX('2013'!$E$7:$HF$37,  MATCH(BO$4, '2013'!$A$7:$A$37, 0), MATCH(BO34, '2013'!$E$4:$HF$4, 0) )</f>
        <v>10969</v>
      </c>
      <c r="BU34" s="41">
        <f>INDEX('2014'!$E$7:$HF$37,  MATCH(BO$4, '2014'!$A$7:$A$37, 0), MATCH(BO34, '2014'!$E$4:$HF$4, 0) )</f>
        <v>10969</v>
      </c>
      <c r="BV34" s="41">
        <f>INDEX('2015'!$E$7:$HF$37,  MATCH(BO$4, '2015'!$A$7:$A$37, 0), MATCH(BO34, '2015'!$E$4:$HF$4, 0) )</f>
        <v>11952</v>
      </c>
      <c r="BW34" s="41">
        <f>INDEX('2016'!$E$7:$HF$37,  MATCH(BO$4, '2016'!$A$7:$A$37, 0), MATCH(BO34, '2016'!$E$4:$HF$4, 0) )</f>
        <v>12366</v>
      </c>
      <c r="BX34" s="41">
        <f>INDEX('2017'!$E$7:$HF$37,  MATCH(BO$4, '2017'!$A$7:$A$37, 0), MATCH(BO34, '2017'!$E$4:$HF$4, 0) )</f>
        <v>13264</v>
      </c>
      <c r="BY34" s="41">
        <f>INDEX('2018'!$E$7:$HF$37,  MATCH(BO$4, '2018'!$A$7:$A$37, 0), MATCH(BO34, '2018'!$E$4:$HF$4, 0) )</f>
        <v>14474</v>
      </c>
      <c r="BZ34" s="41">
        <f>INDEX('2019'!$E$7:$HF$37,  MATCH(BO$4, '2019'!$A$7:$A$37, 0), MATCH(BO34, '2019'!$E$4:$HF$4, 0) )</f>
        <v>16411</v>
      </c>
      <c r="CB34" s="6">
        <f t="shared" si="127"/>
        <v>710.1</v>
      </c>
      <c r="CC34" s="45" t="s">
        <v>228</v>
      </c>
      <c r="CD34" s="41">
        <f>INDEX('2010'!$E$7:$HF$37,  MATCH(CB$4, '2010'!$A$7:$A$37, 0), MATCH(CB34, '2010'!$E$4:$HF$4, 0) )</f>
        <v>943202</v>
      </c>
      <c r="CE34" s="41">
        <f>INDEX('2011'!$E$7:$HF$37,  MATCH(CB$4, '2011'!$A$7:$A$37, 0), MATCH(CB34, '2011'!$E$4:$HF$4, 0) )</f>
        <v>977565</v>
      </c>
      <c r="CF34" s="41">
        <f>INDEX('2012'!$E$7:$HF$37,  MATCH(CB$4, '2012'!$A$7:$A$37, 0), MATCH(CB34, '2012'!$E$4:$HF$4, 0) )</f>
        <v>1005922</v>
      </c>
      <c r="CG34" s="41">
        <f>INDEX('2013'!$E$7:$HF$37,  MATCH(CB$4, '2013'!$A$7:$A$37, 0), MATCH(CB34, '2013'!$E$4:$HF$4, 0) )</f>
        <v>1022935</v>
      </c>
      <c r="CH34" s="41">
        <f>INDEX('2014'!$E$7:$HF$37,  MATCH(CB$4, '2014'!$A$7:$A$37, 0), MATCH(CB34, '2014'!$E$4:$HF$4, 0) )</f>
        <v>1048704</v>
      </c>
      <c r="CI34" s="41">
        <f>INDEX('2015'!$E$7:$HF$37,  MATCH(CB$4, '2015'!$A$7:$A$37, 0), MATCH(CB34, '2015'!$E$4:$HF$4, 0) )</f>
        <v>1068820</v>
      </c>
      <c r="CJ34" s="41">
        <f>INDEX('2016'!$E$7:$HF$37,  MATCH(CB$4, '2016'!$A$7:$A$37, 0), MATCH(CB34, '2016'!$E$4:$HF$4, 0) )</f>
        <v>1108354</v>
      </c>
      <c r="CK34" s="41">
        <f>INDEX('2017'!$E$7:$HF$37,  MATCH(CB$4, '2017'!$A$7:$A$37, 0), MATCH(CB34, '2017'!$E$4:$HF$4, 0) )</f>
        <v>1154728</v>
      </c>
      <c r="CL34" s="41">
        <f>INDEX('2018'!$E$7:$HF$37,  MATCH(CB$4, '2018'!$A$7:$A$37, 0), MATCH(CB34, '2018'!$E$4:$HF$4, 0) )</f>
        <v>1208519</v>
      </c>
      <c r="CM34" s="41">
        <f>INDEX('2019'!$E$7:$HF$37,  MATCH(CB$4, '2019'!$A$7:$A$37, 0), MATCH(CB34, '2019'!$E$4:$HF$4, 0) )</f>
        <v>1270820</v>
      </c>
    </row>
    <row r="35" spans="2:91" x14ac:dyDescent="0.25">
      <c r="B35" s="6">
        <f t="shared" si="120"/>
        <v>711.1</v>
      </c>
      <c r="C35" s="45" t="s">
        <v>229</v>
      </c>
      <c r="D35" s="38">
        <f t="shared" si="121"/>
        <v>2121</v>
      </c>
      <c r="E35" s="38">
        <f t="shared" si="119"/>
        <v>2274</v>
      </c>
      <c r="F35" s="38">
        <f t="shared" si="119"/>
        <v>2120</v>
      </c>
      <c r="G35" s="38">
        <f t="shared" si="119"/>
        <v>2106</v>
      </c>
      <c r="H35" s="38">
        <f t="shared" si="119"/>
        <v>2202</v>
      </c>
      <c r="I35" s="38">
        <f t="shared" si="119"/>
        <v>2537</v>
      </c>
      <c r="J35" s="38">
        <f t="shared" si="119"/>
        <v>2442</v>
      </c>
      <c r="K35" s="38">
        <f t="shared" si="119"/>
        <v>2639</v>
      </c>
      <c r="L35" s="38">
        <f t="shared" si="119"/>
        <v>2964</v>
      </c>
      <c r="M35" s="38">
        <f t="shared" si="119"/>
        <v>3094</v>
      </c>
      <c r="O35" s="6">
        <f t="shared" si="122"/>
        <v>711.1</v>
      </c>
      <c r="P35" s="45" t="s">
        <v>229</v>
      </c>
      <c r="Q35" s="41">
        <f>INDEX('2010'!$E$7:$HF$37,  MATCH(O$4, '2010'!$A$7:$A$37, 0), MATCH(O35, '2010'!$E$4:$HF$4, 0) )</f>
        <v>111</v>
      </c>
      <c r="R35" s="41">
        <f>INDEX('2011'!$E$7:$HF$37,  MATCH(O$4, '2011'!$A$7:$A$37, 0), MATCH(O35, '2011'!$E$4:$HF$4, 0) )</f>
        <v>119</v>
      </c>
      <c r="S35" s="41">
        <f>INDEX('2012'!$E$7:$HF$37,  MATCH(O$4, '2012'!$A$7:$A$37, 0), MATCH(O35, '2012'!$E$4:$HF$4, 0) )</f>
        <v>94</v>
      </c>
      <c r="T35" s="41">
        <f>INDEX('2013'!$E$7:$HF$37,  MATCH(O$4, '2013'!$A$7:$A$37, 0), MATCH(O35, '2013'!$E$4:$HF$4, 0) )</f>
        <v>121</v>
      </c>
      <c r="U35" s="41">
        <f>INDEX('2014'!$E$7:$HF$37,  MATCH(O$4, '2014'!$A$7:$A$37, 0), MATCH(O35, '2014'!$E$4:$HF$4, 0) )</f>
        <v>131</v>
      </c>
      <c r="V35" s="41">
        <f>INDEX('2015'!$E$7:$HF$37,  MATCH(O$4, '2015'!$A$7:$A$37, 0), MATCH(O35, '2015'!$E$4:$HF$4, 0) )</f>
        <v>186</v>
      </c>
      <c r="W35" s="41">
        <f>INDEX('2016'!$E$7:$HF$37,  MATCH(O$4, '2016'!$A$7:$A$37, 0), MATCH(O35, '2016'!$E$4:$HF$4, 0) )</f>
        <v>187</v>
      </c>
      <c r="X35" s="41">
        <f>INDEX('2017'!$E$7:$HF$37,  MATCH(O$4, '2017'!$A$7:$A$37, 0), MATCH(O35, '2017'!$E$4:$HF$4, 0) )</f>
        <v>210</v>
      </c>
      <c r="Y35" s="41">
        <f>INDEX('2018'!$E$7:$HF$37,  MATCH(O$4, '2018'!$A$7:$A$37, 0), MATCH(O35, '2018'!$E$4:$HF$4, 0) )</f>
        <v>235</v>
      </c>
      <c r="Z35" s="41">
        <f>INDEX('2019'!$E$7:$HF$37,  MATCH(O$4, '2019'!$A$7:$A$37, 0), MATCH(O35, '2019'!$E$4:$HF$4, 0) )</f>
        <v>305</v>
      </c>
      <c r="AB35" s="6">
        <f t="shared" si="123"/>
        <v>711.1</v>
      </c>
      <c r="AC35" s="45" t="s">
        <v>229</v>
      </c>
      <c r="AD35" s="41">
        <f>INDEX('2010'!$E$7:$HF$37,  MATCH(AB$4, '2010'!$A$7:$A$37, 0), MATCH(AB35, '2010'!$E$4:$HF$4, 0) )</f>
        <v>407</v>
      </c>
      <c r="AE35" s="41">
        <f>INDEX('2011'!$E$7:$HF$37,  MATCH(AB$4, '2011'!$A$7:$A$37, 0), MATCH(AB35, '2011'!$E$4:$HF$4, 0) )</f>
        <v>492</v>
      </c>
      <c r="AF35" s="41">
        <f>INDEX('2012'!$E$7:$HF$37,  MATCH(AB$4, '2012'!$A$7:$A$37, 0), MATCH(AB35, '2012'!$E$4:$HF$4, 0) )</f>
        <v>439</v>
      </c>
      <c r="AG35" s="41">
        <f>INDEX('2013'!$E$7:$HF$37,  MATCH(AB$4, '2013'!$A$7:$A$37, 0), MATCH(AB35, '2013'!$E$4:$HF$4, 0) )</f>
        <v>341</v>
      </c>
      <c r="AH35" s="41">
        <f>INDEX('2014'!$E$7:$HF$37,  MATCH(AB$4, '2014'!$A$7:$A$37, 0), MATCH(AB35, '2014'!$E$4:$HF$4, 0) )</f>
        <v>337</v>
      </c>
      <c r="AI35" s="41">
        <f>INDEX('2015'!$E$7:$HF$37,  MATCH(AB$4, '2015'!$A$7:$A$37, 0), MATCH(AB35, '2015'!$E$4:$HF$4, 0) )</f>
        <v>393</v>
      </c>
      <c r="AJ35" s="41">
        <f>INDEX('2016'!$E$7:$HF$37,  MATCH(AB$4, '2016'!$A$7:$A$37, 0), MATCH(AB35, '2016'!$E$4:$HF$4, 0) )</f>
        <v>329</v>
      </c>
      <c r="AK35" s="41">
        <f>INDEX('2017'!$E$7:$HF$37,  MATCH(AB$4, '2017'!$A$7:$A$37, 0), MATCH(AB35, '2017'!$E$4:$HF$4, 0) )</f>
        <v>392</v>
      </c>
      <c r="AL35" s="41">
        <f>INDEX('2018'!$E$7:$HF$37,  MATCH(AB$4, '2018'!$A$7:$A$37, 0), MATCH(AB35, '2018'!$E$4:$HF$4, 0) )</f>
        <v>364</v>
      </c>
      <c r="AM35" s="41">
        <f>INDEX('2019'!$E$7:$HF$37,  MATCH(AB$4, '2019'!$A$7:$A$37, 0), MATCH(AB35, '2019'!$E$4:$HF$4, 0) )</f>
        <v>288</v>
      </c>
      <c r="AO35" s="6">
        <f t="shared" si="124"/>
        <v>711.1</v>
      </c>
      <c r="AP35" s="45" t="s">
        <v>229</v>
      </c>
      <c r="AQ35" s="41">
        <f>INDEX('2010'!$E$7:$HF$37,  MATCH(AO$4, '2010'!$A$7:$A$37, 0), MATCH(AO35, '2010'!$E$4:$HF$4, 0) )</f>
        <v>986</v>
      </c>
      <c r="AR35" s="41">
        <f>INDEX('2011'!$E$7:$HF$37,  MATCH(AO$4, '2011'!$A$7:$A$37, 0), MATCH(AO35, '2011'!$E$4:$HF$4, 0) )</f>
        <v>1063</v>
      </c>
      <c r="AS35" s="41">
        <f>INDEX('2012'!$E$7:$HF$37,  MATCH(AO$4, '2012'!$A$7:$A$37, 0), MATCH(AO35, '2012'!$E$4:$HF$4, 0) )</f>
        <v>1020</v>
      </c>
      <c r="AT35" s="41">
        <f>INDEX('2013'!$E$7:$HF$37,  MATCH(AO$4, '2013'!$A$7:$A$37, 0), MATCH(AO35, '2013'!$E$4:$HF$4, 0) )</f>
        <v>995</v>
      </c>
      <c r="AU35" s="41">
        <f>INDEX('2014'!$E$7:$HF$37,  MATCH(AO$4, '2014'!$A$7:$A$37, 0), MATCH(AO35, '2014'!$E$4:$HF$4, 0) )</f>
        <v>1154</v>
      </c>
      <c r="AV35" s="41">
        <f>INDEX('2015'!$E$7:$HF$37,  MATCH(AO$4, '2015'!$A$7:$A$37, 0), MATCH(AO35, '2015'!$E$4:$HF$4, 0) )</f>
        <v>1270</v>
      </c>
      <c r="AW35" s="41">
        <f>INDEX('2016'!$E$7:$HF$37,  MATCH(AO$4, '2016'!$A$7:$A$37, 0), MATCH(AO35, '2016'!$E$4:$HF$4, 0) )</f>
        <v>1206</v>
      </c>
      <c r="AX35" s="41">
        <f>INDEX('2017'!$E$7:$HF$37,  MATCH(AO$4, '2017'!$A$7:$A$37, 0), MATCH(AO35, '2017'!$E$4:$HF$4, 0) )</f>
        <v>1355</v>
      </c>
      <c r="AY35" s="41">
        <f>INDEX('2018'!$E$7:$HF$37,  MATCH(AO$4, '2018'!$A$7:$A$37, 0), MATCH(AO35, '2018'!$E$4:$HF$4, 0) )</f>
        <v>1610</v>
      </c>
      <c r="AZ35" s="41">
        <f>INDEX('2019'!$E$7:$HF$37,  MATCH(AO$4, '2019'!$A$7:$A$37, 0), MATCH(AO35, '2019'!$E$4:$HF$4, 0) )</f>
        <v>1667</v>
      </c>
      <c r="BB35" s="6">
        <f t="shared" si="125"/>
        <v>711.1</v>
      </c>
      <c r="BC35" s="45" t="s">
        <v>229</v>
      </c>
      <c r="BD35" s="41">
        <f>INDEX('2010'!$E$7:$HF$37,  MATCH(BB$4, '2010'!$A$7:$A$37, 0), MATCH(BB35, '2010'!$E$4:$HF$4, 0) )</f>
        <v>617</v>
      </c>
      <c r="BE35" s="41">
        <f>INDEX('2011'!$E$7:$HF$37,  MATCH(BB$4, '2011'!$A$7:$A$37, 0), MATCH(BB35, '2011'!$E$4:$HF$4, 0) )</f>
        <v>600</v>
      </c>
      <c r="BF35" s="41">
        <f>INDEX('2012'!$E$7:$HF$37,  MATCH(BB$4, '2012'!$A$7:$A$37, 0), MATCH(BB35, '2012'!$E$4:$HF$4, 0) )</f>
        <v>567</v>
      </c>
      <c r="BG35" s="41">
        <f>INDEX('2013'!$E$7:$HF$37,  MATCH(BB$4, '2013'!$A$7:$A$37, 0), MATCH(BB35, '2013'!$E$4:$HF$4, 0) )</f>
        <v>649</v>
      </c>
      <c r="BH35" s="41">
        <f>INDEX('2014'!$E$7:$HF$37,  MATCH(BB$4, '2014'!$A$7:$A$37, 0), MATCH(BB35, '2014'!$E$4:$HF$4, 0) )</f>
        <v>580</v>
      </c>
      <c r="BI35" s="41">
        <f>INDEX('2015'!$E$7:$HF$37,  MATCH(BB$4, '2015'!$A$7:$A$37, 0), MATCH(BB35, '2015'!$E$4:$HF$4, 0) )</f>
        <v>688</v>
      </c>
      <c r="BJ35" s="41">
        <f>INDEX('2016'!$E$7:$HF$37,  MATCH(BB$4, '2016'!$A$7:$A$37, 0), MATCH(BB35, '2016'!$E$4:$HF$4, 0) )</f>
        <v>720</v>
      </c>
      <c r="BK35" s="41">
        <f>INDEX('2017'!$E$7:$HF$37,  MATCH(BB$4, '2017'!$A$7:$A$37, 0), MATCH(BB35, '2017'!$E$4:$HF$4, 0) )</f>
        <v>682</v>
      </c>
      <c r="BL35" s="41">
        <f>INDEX('2018'!$E$7:$HF$37,  MATCH(BB$4, '2018'!$A$7:$A$37, 0), MATCH(BB35, '2018'!$E$4:$HF$4, 0) )</f>
        <v>755</v>
      </c>
      <c r="BM35" s="41">
        <f>INDEX('2019'!$E$7:$HF$37,  MATCH(BB$4, '2019'!$A$7:$A$37, 0), MATCH(BB35, '2019'!$E$4:$HF$4, 0) )</f>
        <v>834</v>
      </c>
      <c r="BO35" s="6">
        <f t="shared" si="126"/>
        <v>711.1</v>
      </c>
      <c r="BP35" s="45" t="s">
        <v>229</v>
      </c>
      <c r="BQ35" s="41">
        <f>INDEX('2010'!$E$7:$HF$37,  MATCH(BO$4, '2010'!$A$7:$A$37, 0), MATCH(BO35, '2010'!$E$4:$HF$4, 0) )</f>
        <v>3090</v>
      </c>
      <c r="BR35" s="41">
        <f>INDEX('2011'!$E$7:$HF$37,  MATCH(BO$4, '2011'!$A$7:$A$37, 0), MATCH(BO35, '2011'!$E$4:$HF$4, 0) )</f>
        <v>3149</v>
      </c>
      <c r="BS35" s="41">
        <f>INDEX('2012'!$E$7:$HF$37,  MATCH(BO$4, '2012'!$A$7:$A$37, 0), MATCH(BO35, '2012'!$E$4:$HF$4, 0) )</f>
        <v>2849</v>
      </c>
      <c r="BT35" s="41">
        <f>INDEX('2013'!$E$7:$HF$37,  MATCH(BO$4, '2013'!$A$7:$A$37, 0), MATCH(BO35, '2013'!$E$4:$HF$4, 0) )</f>
        <v>2782</v>
      </c>
      <c r="BU35" s="41">
        <f>INDEX('2014'!$E$7:$HF$37,  MATCH(BO$4, '2014'!$A$7:$A$37, 0), MATCH(BO35, '2014'!$E$4:$HF$4, 0) )</f>
        <v>2948</v>
      </c>
      <c r="BV35" s="41">
        <f>INDEX('2015'!$E$7:$HF$37,  MATCH(BO$4, '2015'!$A$7:$A$37, 0), MATCH(BO35, '2015'!$E$4:$HF$4, 0) )</f>
        <v>3167</v>
      </c>
      <c r="BW35" s="41">
        <f>INDEX('2016'!$E$7:$HF$37,  MATCH(BO$4, '2016'!$A$7:$A$37, 0), MATCH(BO35, '2016'!$E$4:$HF$4, 0) )</f>
        <v>3393</v>
      </c>
      <c r="BX35" s="41">
        <f>INDEX('2017'!$E$7:$HF$37,  MATCH(BO$4, '2017'!$A$7:$A$37, 0), MATCH(BO35, '2017'!$E$4:$HF$4, 0) )</f>
        <v>3668</v>
      </c>
      <c r="BY35" s="41">
        <f>INDEX('2018'!$E$7:$HF$37,  MATCH(BO$4, '2018'!$A$7:$A$37, 0), MATCH(BO35, '2018'!$E$4:$HF$4, 0) )</f>
        <v>4209</v>
      </c>
      <c r="BZ35" s="41">
        <f>INDEX('2019'!$E$7:$HF$37,  MATCH(BO$4, '2019'!$A$7:$A$37, 0), MATCH(BO35, '2019'!$E$4:$HF$4, 0) )</f>
        <v>4704</v>
      </c>
      <c r="CB35" s="6">
        <f t="shared" si="127"/>
        <v>711.1</v>
      </c>
      <c r="CC35" s="45" t="s">
        <v>229</v>
      </c>
      <c r="CD35" s="41">
        <f>INDEX('2010'!$E$7:$HF$37,  MATCH(CB$4, '2010'!$A$7:$A$37, 0), MATCH(CB35, '2010'!$E$4:$HF$4, 0) )</f>
        <v>296441</v>
      </c>
      <c r="CE35" s="41">
        <f>INDEX('2011'!$E$7:$HF$37,  MATCH(CB$4, '2011'!$A$7:$A$37, 0), MATCH(CB35, '2011'!$E$4:$HF$4, 0) )</f>
        <v>302249</v>
      </c>
      <c r="CF35" s="41">
        <f>INDEX('2012'!$E$7:$HF$37,  MATCH(CB$4, '2012'!$A$7:$A$37, 0), MATCH(CB35, '2012'!$E$4:$HF$4, 0) )</f>
        <v>308905</v>
      </c>
      <c r="CG35" s="41">
        <f>INDEX('2013'!$E$7:$HF$37,  MATCH(CB$4, '2013'!$A$7:$A$37, 0), MATCH(CB35, '2013'!$E$4:$HF$4, 0) )</f>
        <v>311007</v>
      </c>
      <c r="CH35" s="41">
        <f>INDEX('2014'!$E$7:$HF$37,  MATCH(CB$4, '2014'!$A$7:$A$37, 0), MATCH(CB35, '2014'!$E$4:$HF$4, 0) )</f>
        <v>317883</v>
      </c>
      <c r="CI35" s="41">
        <f>INDEX('2015'!$E$7:$HF$37,  MATCH(CB$4, '2015'!$A$7:$A$37, 0), MATCH(CB35, '2015'!$E$4:$HF$4, 0) )</f>
        <v>330520</v>
      </c>
      <c r="CJ35" s="41">
        <f>INDEX('2016'!$E$7:$HF$37,  MATCH(CB$4, '2016'!$A$7:$A$37, 0), MATCH(CB35, '2016'!$E$4:$HF$4, 0) )</f>
        <v>347459</v>
      </c>
      <c r="CK35" s="41">
        <f>INDEX('2017'!$E$7:$HF$37,  MATCH(CB$4, '2017'!$A$7:$A$37, 0), MATCH(CB35, '2017'!$E$4:$HF$4, 0) )</f>
        <v>365062</v>
      </c>
      <c r="CL35" s="41">
        <f>INDEX('2018'!$E$7:$HF$37,  MATCH(CB$4, '2018'!$A$7:$A$37, 0), MATCH(CB35, '2018'!$E$4:$HF$4, 0) )</f>
        <v>385138</v>
      </c>
      <c r="CM35" s="41">
        <f>INDEX('2019'!$E$7:$HF$37,  MATCH(CB$4, '2019'!$A$7:$A$37, 0), MATCH(CB35, '2019'!$E$4:$HF$4, 0) )</f>
        <v>411785</v>
      </c>
    </row>
    <row r="36" spans="2:91" x14ac:dyDescent="0.25">
      <c r="B36" s="6">
        <f t="shared" si="120"/>
        <v>712.1</v>
      </c>
      <c r="C36" s="45" t="s">
        <v>230</v>
      </c>
      <c r="D36" s="38">
        <f t="shared" si="121"/>
        <v>2973</v>
      </c>
      <c r="E36" s="38">
        <f t="shared" si="119"/>
        <v>2969</v>
      </c>
      <c r="F36" s="38">
        <f t="shared" si="119"/>
        <v>2906</v>
      </c>
      <c r="G36" s="38">
        <f t="shared" si="119"/>
        <v>3048</v>
      </c>
      <c r="H36" s="38">
        <f t="shared" si="119"/>
        <v>3273</v>
      </c>
      <c r="I36" s="38">
        <f t="shared" si="119"/>
        <v>3037</v>
      </c>
      <c r="J36" s="38">
        <f t="shared" si="119"/>
        <v>3233</v>
      </c>
      <c r="K36" s="38">
        <f t="shared" si="119"/>
        <v>3569</v>
      </c>
      <c r="L36" s="38">
        <f t="shared" si="119"/>
        <v>3880</v>
      </c>
      <c r="M36" s="38">
        <f t="shared" si="119"/>
        <v>4072</v>
      </c>
      <c r="O36" s="6">
        <f t="shared" si="122"/>
        <v>712.1</v>
      </c>
      <c r="P36" s="45" t="s">
        <v>230</v>
      </c>
      <c r="Q36" s="41">
        <f>INDEX('2010'!$E$7:$HF$37,  MATCH(O$4, '2010'!$A$7:$A$37, 0), MATCH(O36, '2010'!$E$4:$HF$4, 0) )</f>
        <v>372</v>
      </c>
      <c r="R36" s="41">
        <f>INDEX('2011'!$E$7:$HF$37,  MATCH(O$4, '2011'!$A$7:$A$37, 0), MATCH(O36, '2011'!$E$4:$HF$4, 0) )</f>
        <v>337</v>
      </c>
      <c r="S36" s="41">
        <f>INDEX('2012'!$E$7:$HF$37,  MATCH(O$4, '2012'!$A$7:$A$37, 0), MATCH(O36, '2012'!$E$4:$HF$4, 0) )</f>
        <v>280</v>
      </c>
      <c r="T36" s="41">
        <f>INDEX('2013'!$E$7:$HF$37,  MATCH(O$4, '2013'!$A$7:$A$37, 0), MATCH(O36, '2013'!$E$4:$HF$4, 0) )</f>
        <v>309</v>
      </c>
      <c r="U36" s="41">
        <f>INDEX('2014'!$E$7:$HF$37,  MATCH(O$4, '2014'!$A$7:$A$37, 0), MATCH(O36, '2014'!$E$4:$HF$4, 0) )</f>
        <v>371</v>
      </c>
      <c r="V36" s="41">
        <f>INDEX('2015'!$E$7:$HF$37,  MATCH(O$4, '2015'!$A$7:$A$37, 0), MATCH(O36, '2015'!$E$4:$HF$4, 0) )</f>
        <v>361</v>
      </c>
      <c r="W36" s="41">
        <f>INDEX('2016'!$E$7:$HF$37,  MATCH(O$4, '2016'!$A$7:$A$37, 0), MATCH(O36, '2016'!$E$4:$HF$4, 0) )</f>
        <v>371</v>
      </c>
      <c r="X36" s="41">
        <f>INDEX('2017'!$E$7:$HF$37,  MATCH(O$4, '2017'!$A$7:$A$37, 0), MATCH(O36, '2017'!$E$4:$HF$4, 0) )</f>
        <v>382</v>
      </c>
      <c r="Y36" s="41">
        <f>INDEX('2018'!$E$7:$HF$37,  MATCH(O$4, '2018'!$A$7:$A$37, 0), MATCH(O36, '2018'!$E$4:$HF$4, 0) )</f>
        <v>367</v>
      </c>
      <c r="Z36" s="41">
        <f>INDEX('2019'!$E$7:$HF$37,  MATCH(O$4, '2019'!$A$7:$A$37, 0), MATCH(O36, '2019'!$E$4:$HF$4, 0) )</f>
        <v>333</v>
      </c>
      <c r="AB36" s="6">
        <f t="shared" si="123"/>
        <v>712.1</v>
      </c>
      <c r="AC36" s="45" t="s">
        <v>230</v>
      </c>
      <c r="AD36" s="41">
        <f>INDEX('2010'!$E$7:$HF$37,  MATCH(AB$4, '2010'!$A$7:$A$37, 0), MATCH(AB36, '2010'!$E$4:$HF$4, 0) )</f>
        <v>379</v>
      </c>
      <c r="AE36" s="41">
        <f>INDEX('2011'!$E$7:$HF$37,  MATCH(AB$4, '2011'!$A$7:$A$37, 0), MATCH(AB36, '2011'!$E$4:$HF$4, 0) )</f>
        <v>381</v>
      </c>
      <c r="AF36" s="41">
        <f>INDEX('2012'!$E$7:$HF$37,  MATCH(AB$4, '2012'!$A$7:$A$37, 0), MATCH(AB36, '2012'!$E$4:$HF$4, 0) )</f>
        <v>405</v>
      </c>
      <c r="AG36" s="41">
        <f>INDEX('2013'!$E$7:$HF$37,  MATCH(AB$4, '2013'!$A$7:$A$37, 0), MATCH(AB36, '2013'!$E$4:$HF$4, 0) )</f>
        <v>381</v>
      </c>
      <c r="AH36" s="41">
        <f>INDEX('2014'!$E$7:$HF$37,  MATCH(AB$4, '2014'!$A$7:$A$37, 0), MATCH(AB36, '2014'!$E$4:$HF$4, 0) )</f>
        <v>443</v>
      </c>
      <c r="AI36" s="41">
        <f>INDEX('2015'!$E$7:$HF$37,  MATCH(AB$4, '2015'!$A$7:$A$37, 0), MATCH(AB36, '2015'!$E$4:$HF$4, 0) )</f>
        <v>439</v>
      </c>
      <c r="AJ36" s="41">
        <f>INDEX('2016'!$E$7:$HF$37,  MATCH(AB$4, '2016'!$A$7:$A$37, 0), MATCH(AB36, '2016'!$E$4:$HF$4, 0) )</f>
        <v>489</v>
      </c>
      <c r="AK36" s="41">
        <f>INDEX('2017'!$E$7:$HF$37,  MATCH(AB$4, '2017'!$A$7:$A$37, 0), MATCH(AB36, '2017'!$E$4:$HF$4, 0) )</f>
        <v>648</v>
      </c>
      <c r="AL36" s="41">
        <f>INDEX('2018'!$E$7:$HF$37,  MATCH(AB$4, '2018'!$A$7:$A$37, 0), MATCH(AB36, '2018'!$E$4:$HF$4, 0) )</f>
        <v>696</v>
      </c>
      <c r="AM36" s="41">
        <f>INDEX('2019'!$E$7:$HF$37,  MATCH(AB$4, '2019'!$A$7:$A$37, 0), MATCH(AB36, '2019'!$E$4:$HF$4, 0) )</f>
        <v>671</v>
      </c>
      <c r="AO36" s="6">
        <f t="shared" si="124"/>
        <v>712.1</v>
      </c>
      <c r="AP36" s="45" t="s">
        <v>230</v>
      </c>
      <c r="AQ36" s="41">
        <f>INDEX('2010'!$E$7:$HF$37,  MATCH(AO$4, '2010'!$A$7:$A$37, 0), MATCH(AO36, '2010'!$E$4:$HF$4, 0) )</f>
        <v>1420</v>
      </c>
      <c r="AR36" s="41">
        <f>INDEX('2011'!$E$7:$HF$37,  MATCH(AO$4, '2011'!$A$7:$A$37, 0), MATCH(AO36, '2011'!$E$4:$HF$4, 0) )</f>
        <v>1503</v>
      </c>
      <c r="AS36" s="41">
        <f>INDEX('2012'!$E$7:$HF$37,  MATCH(AO$4, '2012'!$A$7:$A$37, 0), MATCH(AO36, '2012'!$E$4:$HF$4, 0) )</f>
        <v>1417</v>
      </c>
      <c r="AT36" s="41">
        <f>INDEX('2013'!$E$7:$HF$37,  MATCH(AO$4, '2013'!$A$7:$A$37, 0), MATCH(AO36, '2013'!$E$4:$HF$4, 0) )</f>
        <v>1486</v>
      </c>
      <c r="AU36" s="41">
        <f>INDEX('2014'!$E$7:$HF$37,  MATCH(AO$4, '2014'!$A$7:$A$37, 0), MATCH(AO36, '2014'!$E$4:$HF$4, 0) )</f>
        <v>1542</v>
      </c>
      <c r="AV36" s="41">
        <f>INDEX('2015'!$E$7:$HF$37,  MATCH(AO$4, '2015'!$A$7:$A$37, 0), MATCH(AO36, '2015'!$E$4:$HF$4, 0) )</f>
        <v>1361</v>
      </c>
      <c r="AW36" s="41">
        <f>INDEX('2016'!$E$7:$HF$37,  MATCH(AO$4, '2016'!$A$7:$A$37, 0), MATCH(AO36, '2016'!$E$4:$HF$4, 0) )</f>
        <v>1463</v>
      </c>
      <c r="AX36" s="41">
        <f>INDEX('2017'!$E$7:$HF$37,  MATCH(AO$4, '2017'!$A$7:$A$37, 0), MATCH(AO36, '2017'!$E$4:$HF$4, 0) )</f>
        <v>1561</v>
      </c>
      <c r="AY36" s="41">
        <f>INDEX('2018'!$E$7:$HF$37,  MATCH(AO$4, '2018'!$A$7:$A$37, 0), MATCH(AO36, '2018'!$E$4:$HF$4, 0) )</f>
        <v>1763</v>
      </c>
      <c r="AZ36" s="41">
        <f>INDEX('2019'!$E$7:$HF$37,  MATCH(AO$4, '2019'!$A$7:$A$37, 0), MATCH(AO36, '2019'!$E$4:$HF$4, 0) )</f>
        <v>1873</v>
      </c>
      <c r="BB36" s="6">
        <f t="shared" si="125"/>
        <v>712.1</v>
      </c>
      <c r="BC36" s="45" t="s">
        <v>230</v>
      </c>
      <c r="BD36" s="41">
        <f>INDEX('2010'!$E$7:$HF$37,  MATCH(BB$4, '2010'!$A$7:$A$37, 0), MATCH(BB36, '2010'!$E$4:$HF$4, 0) )</f>
        <v>802</v>
      </c>
      <c r="BE36" s="41">
        <f>INDEX('2011'!$E$7:$HF$37,  MATCH(BB$4, '2011'!$A$7:$A$37, 0), MATCH(BB36, '2011'!$E$4:$HF$4, 0) )</f>
        <v>748</v>
      </c>
      <c r="BF36" s="41">
        <f>INDEX('2012'!$E$7:$HF$37,  MATCH(BB$4, '2012'!$A$7:$A$37, 0), MATCH(BB36, '2012'!$E$4:$HF$4, 0) )</f>
        <v>804</v>
      </c>
      <c r="BG36" s="41">
        <f>INDEX('2013'!$E$7:$HF$37,  MATCH(BB$4, '2013'!$A$7:$A$37, 0), MATCH(BB36, '2013'!$E$4:$HF$4, 0) )</f>
        <v>872</v>
      </c>
      <c r="BH36" s="41">
        <f>INDEX('2014'!$E$7:$HF$37,  MATCH(BB$4, '2014'!$A$7:$A$37, 0), MATCH(BB36, '2014'!$E$4:$HF$4, 0) )</f>
        <v>917</v>
      </c>
      <c r="BI36" s="41">
        <f>INDEX('2015'!$E$7:$HF$37,  MATCH(BB$4, '2015'!$A$7:$A$37, 0), MATCH(BB36, '2015'!$E$4:$HF$4, 0) )</f>
        <v>876</v>
      </c>
      <c r="BJ36" s="41">
        <f>INDEX('2016'!$E$7:$HF$37,  MATCH(BB$4, '2016'!$A$7:$A$37, 0), MATCH(BB36, '2016'!$E$4:$HF$4, 0) )</f>
        <v>910</v>
      </c>
      <c r="BK36" s="41">
        <f>INDEX('2017'!$E$7:$HF$37,  MATCH(BB$4, '2017'!$A$7:$A$37, 0), MATCH(BB36, '2017'!$E$4:$HF$4, 0) )</f>
        <v>978</v>
      </c>
      <c r="BL36" s="41">
        <f>INDEX('2018'!$E$7:$HF$37,  MATCH(BB$4, '2018'!$A$7:$A$37, 0), MATCH(BB36, '2018'!$E$4:$HF$4, 0) )</f>
        <v>1054</v>
      </c>
      <c r="BM36" s="41">
        <f>INDEX('2019'!$E$7:$HF$37,  MATCH(BB$4, '2019'!$A$7:$A$37, 0), MATCH(BB36, '2019'!$E$4:$HF$4, 0) )</f>
        <v>1195</v>
      </c>
      <c r="BO36" s="6">
        <f t="shared" si="126"/>
        <v>712.1</v>
      </c>
      <c r="BP36" s="45" t="s">
        <v>230</v>
      </c>
      <c r="BQ36" s="41">
        <f>INDEX('2010'!$E$7:$HF$37,  MATCH(BO$4, '2010'!$A$7:$A$37, 0), MATCH(BO36, '2010'!$E$4:$HF$4, 0) )</f>
        <v>4176</v>
      </c>
      <c r="BR36" s="41">
        <f>INDEX('2011'!$E$7:$HF$37,  MATCH(BO$4, '2011'!$A$7:$A$37, 0), MATCH(BO36, '2011'!$E$4:$HF$4, 0) )</f>
        <v>4186</v>
      </c>
      <c r="BS36" s="41">
        <f>INDEX('2012'!$E$7:$HF$37,  MATCH(BO$4, '2012'!$A$7:$A$37, 0), MATCH(BO36, '2012'!$E$4:$HF$4, 0) )</f>
        <v>4068</v>
      </c>
      <c r="BT36" s="41">
        <f>INDEX('2013'!$E$7:$HF$37,  MATCH(BO$4, '2013'!$A$7:$A$37, 0), MATCH(BO36, '2013'!$E$4:$HF$4, 0) )</f>
        <v>4336</v>
      </c>
      <c r="BU36" s="41">
        <f>INDEX('2014'!$E$7:$HF$37,  MATCH(BO$4, '2014'!$A$7:$A$37, 0), MATCH(BO36, '2014'!$E$4:$HF$4, 0) )</f>
        <v>4388</v>
      </c>
      <c r="BV36" s="41">
        <f>INDEX('2015'!$E$7:$HF$37,  MATCH(BO$4, '2015'!$A$7:$A$37, 0), MATCH(BO36, '2015'!$E$4:$HF$4, 0) )</f>
        <v>4212</v>
      </c>
      <c r="BW36" s="41">
        <f>INDEX('2016'!$E$7:$HF$37,  MATCH(BO$4, '2016'!$A$7:$A$37, 0), MATCH(BO36, '2016'!$E$4:$HF$4, 0) )</f>
        <v>4587</v>
      </c>
      <c r="BX36" s="41">
        <f>INDEX('2017'!$E$7:$HF$37,  MATCH(BO$4, '2017'!$A$7:$A$37, 0), MATCH(BO36, '2017'!$E$4:$HF$4, 0) )</f>
        <v>4970</v>
      </c>
      <c r="BY36" s="41">
        <f>INDEX('2018'!$E$7:$HF$37,  MATCH(BO$4, '2018'!$A$7:$A$37, 0), MATCH(BO36, '2018'!$E$4:$HF$4, 0) )</f>
        <v>5540</v>
      </c>
      <c r="BZ36" s="41">
        <f>INDEX('2019'!$E$7:$HF$37,  MATCH(BO$4, '2019'!$A$7:$A$37, 0), MATCH(BO36, '2019'!$E$4:$HF$4, 0) )</f>
        <v>5917</v>
      </c>
      <c r="CB36" s="6">
        <f t="shared" si="127"/>
        <v>712.1</v>
      </c>
      <c r="CC36" s="45" t="s">
        <v>230</v>
      </c>
      <c r="CD36" s="41">
        <f>INDEX('2010'!$E$7:$HF$37,  MATCH(CB$4, '2010'!$A$7:$A$37, 0), MATCH(CB36, '2010'!$E$4:$HF$4, 0) )</f>
        <v>390619</v>
      </c>
      <c r="CE36" s="41">
        <f>INDEX('2011'!$E$7:$HF$37,  MATCH(CB$4, '2011'!$A$7:$A$37, 0), MATCH(CB36, '2011'!$E$4:$HF$4, 0) )</f>
        <v>394405</v>
      </c>
      <c r="CF36" s="41">
        <f>INDEX('2012'!$E$7:$HF$37,  MATCH(CB$4, '2012'!$A$7:$A$37, 0), MATCH(CB36, '2012'!$E$4:$HF$4, 0) )</f>
        <v>396398</v>
      </c>
      <c r="CG36" s="41">
        <f>INDEX('2013'!$E$7:$HF$37,  MATCH(CB$4, '2013'!$A$7:$A$37, 0), MATCH(CB36, '2013'!$E$4:$HF$4, 0) )</f>
        <v>395813</v>
      </c>
      <c r="CH36" s="41">
        <f>INDEX('2014'!$E$7:$HF$37,  MATCH(CB$4, '2014'!$A$7:$A$37, 0), MATCH(CB36, '2014'!$E$4:$HF$4, 0) )</f>
        <v>399070</v>
      </c>
      <c r="CI36" s="41">
        <f>INDEX('2015'!$E$7:$HF$37,  MATCH(CB$4, '2015'!$A$7:$A$37, 0), MATCH(CB36, '2015'!$E$4:$HF$4, 0) )</f>
        <v>401587</v>
      </c>
      <c r="CJ36" s="41">
        <f>INDEX('2016'!$E$7:$HF$37,  MATCH(CB$4, '2016'!$A$7:$A$37, 0), MATCH(CB36, '2016'!$E$4:$HF$4, 0) )</f>
        <v>413681</v>
      </c>
      <c r="CK36" s="41">
        <f>INDEX('2017'!$E$7:$HF$37,  MATCH(CB$4, '2017'!$A$7:$A$37, 0), MATCH(CB36, '2017'!$E$4:$HF$4, 0) )</f>
        <v>431409</v>
      </c>
      <c r="CL36" s="41">
        <f>INDEX('2018'!$E$7:$HF$37,  MATCH(CB$4, '2018'!$A$7:$A$37, 0), MATCH(CB36, '2018'!$E$4:$HF$4, 0) )</f>
        <v>451535</v>
      </c>
      <c r="CM36" s="41">
        <f>INDEX('2019'!$E$7:$HF$37,  MATCH(CB$4, '2019'!$A$7:$A$37, 0), MATCH(CB36, '2019'!$E$4:$HF$4, 0) )</f>
        <v>469445</v>
      </c>
    </row>
    <row r="37" spans="2:91" x14ac:dyDescent="0.25">
      <c r="B37" s="6">
        <f t="shared" si="120"/>
        <v>713.1</v>
      </c>
      <c r="C37" s="45" t="s">
        <v>231</v>
      </c>
      <c r="D37" s="38">
        <f t="shared" si="121"/>
        <v>688</v>
      </c>
      <c r="E37" s="38">
        <f t="shared" si="119"/>
        <v>612</v>
      </c>
      <c r="F37" s="38">
        <f t="shared" si="119"/>
        <v>578</v>
      </c>
      <c r="G37" s="38">
        <f t="shared" si="119"/>
        <v>735</v>
      </c>
      <c r="H37" s="38">
        <f t="shared" si="119"/>
        <v>917</v>
      </c>
      <c r="I37" s="38">
        <f t="shared" si="119"/>
        <v>1233</v>
      </c>
      <c r="J37" s="38">
        <f t="shared" si="119"/>
        <v>1247</v>
      </c>
      <c r="K37" s="38">
        <f t="shared" si="119"/>
        <v>1336</v>
      </c>
      <c r="L37" s="38">
        <f t="shared" si="119"/>
        <v>1412</v>
      </c>
      <c r="M37" s="38">
        <f t="shared" si="119"/>
        <v>1466</v>
      </c>
      <c r="O37" s="6">
        <f t="shared" si="122"/>
        <v>713.1</v>
      </c>
      <c r="P37" s="45" t="s">
        <v>231</v>
      </c>
      <c r="Q37" s="41">
        <f>INDEX('2010'!$E$7:$HF$37,  MATCH(O$4, '2010'!$A$7:$A$37, 0), MATCH(O37, '2010'!$E$4:$HF$4, 0) )</f>
        <v>53</v>
      </c>
      <c r="R37" s="41">
        <f>INDEX('2011'!$E$7:$HF$37,  MATCH(O$4, '2011'!$A$7:$A$37, 0), MATCH(O37, '2011'!$E$4:$HF$4, 0) )</f>
        <v>91</v>
      </c>
      <c r="S37" s="41">
        <f>INDEX('2012'!$E$7:$HF$37,  MATCH(O$4, '2012'!$A$7:$A$37, 0), MATCH(O37, '2012'!$E$4:$HF$4, 0) )</f>
        <v>91</v>
      </c>
      <c r="T37" s="41">
        <f>INDEX('2013'!$E$7:$HF$37,  MATCH(O$4, '2013'!$A$7:$A$37, 0), MATCH(O37, '2013'!$E$4:$HF$4, 0) )</f>
        <v>147</v>
      </c>
      <c r="U37" s="41">
        <f>INDEX('2014'!$E$7:$HF$37,  MATCH(O$4, '2014'!$A$7:$A$37, 0), MATCH(O37, '2014'!$E$4:$HF$4, 0) )</f>
        <v>206</v>
      </c>
      <c r="V37" s="41">
        <f>INDEX('2015'!$E$7:$HF$37,  MATCH(O$4, '2015'!$A$7:$A$37, 0), MATCH(O37, '2015'!$E$4:$HF$4, 0) )</f>
        <v>307</v>
      </c>
      <c r="W37" s="41">
        <f>INDEX('2016'!$E$7:$HF$37,  MATCH(O$4, '2016'!$A$7:$A$37, 0), MATCH(O37, '2016'!$E$4:$HF$4, 0) )</f>
        <v>300</v>
      </c>
      <c r="X37" s="41">
        <f>INDEX('2017'!$E$7:$HF$37,  MATCH(O$4, '2017'!$A$7:$A$37, 0), MATCH(O37, '2017'!$E$4:$HF$4, 0) )</f>
        <v>282</v>
      </c>
      <c r="Y37" s="41">
        <f>INDEX('2018'!$E$7:$HF$37,  MATCH(O$4, '2018'!$A$7:$A$37, 0), MATCH(O37, '2018'!$E$4:$HF$4, 0) )</f>
        <v>315</v>
      </c>
      <c r="Z37" s="41">
        <f>INDEX('2019'!$E$7:$HF$37,  MATCH(O$4, '2019'!$A$7:$A$37, 0), MATCH(O37, '2019'!$E$4:$HF$4, 0) )</f>
        <v>311</v>
      </c>
      <c r="AB37" s="6">
        <f t="shared" si="123"/>
        <v>713.1</v>
      </c>
      <c r="AC37" s="45" t="s">
        <v>231</v>
      </c>
      <c r="AD37" s="41">
        <f>INDEX('2010'!$E$7:$HF$37,  MATCH(AB$4, '2010'!$A$7:$A$37, 0), MATCH(AB37, '2010'!$E$4:$HF$4, 0) )</f>
        <v>124</v>
      </c>
      <c r="AE37" s="41">
        <f>INDEX('2011'!$E$7:$HF$37,  MATCH(AB$4, '2011'!$A$7:$A$37, 0), MATCH(AB37, '2011'!$E$4:$HF$4, 0) )</f>
        <v>101</v>
      </c>
      <c r="AF37" s="41">
        <f>INDEX('2012'!$E$7:$HF$37,  MATCH(AB$4, '2012'!$A$7:$A$37, 0), MATCH(AB37, '2012'!$E$4:$HF$4, 0) )</f>
        <v>72</v>
      </c>
      <c r="AG37" s="41">
        <f>INDEX('2013'!$E$7:$HF$37,  MATCH(AB$4, '2013'!$A$7:$A$37, 0), MATCH(AB37, '2013'!$E$4:$HF$4, 0) )</f>
        <v>151</v>
      </c>
      <c r="AH37" s="41">
        <f>INDEX('2014'!$E$7:$HF$37,  MATCH(AB$4, '2014'!$A$7:$A$37, 0), MATCH(AB37, '2014'!$E$4:$HF$4, 0) )</f>
        <v>208</v>
      </c>
      <c r="AI37" s="41">
        <f>INDEX('2015'!$E$7:$HF$37,  MATCH(AB$4, '2015'!$A$7:$A$37, 0), MATCH(AB37, '2015'!$E$4:$HF$4, 0) )</f>
        <v>290</v>
      </c>
      <c r="AJ37" s="41">
        <f>INDEX('2016'!$E$7:$HF$37,  MATCH(AB$4, '2016'!$A$7:$A$37, 0), MATCH(AB37, '2016'!$E$4:$HF$4, 0) )</f>
        <v>273</v>
      </c>
      <c r="AK37" s="41">
        <f>INDEX('2017'!$E$7:$HF$37,  MATCH(AB$4, '2017'!$A$7:$A$37, 0), MATCH(AB37, '2017'!$E$4:$HF$4, 0) )</f>
        <v>334</v>
      </c>
      <c r="AL37" s="41">
        <f>INDEX('2018'!$E$7:$HF$37,  MATCH(AB$4, '2018'!$A$7:$A$37, 0), MATCH(AB37, '2018'!$E$4:$HF$4, 0) )</f>
        <v>292</v>
      </c>
      <c r="AM37" s="41">
        <f>INDEX('2019'!$E$7:$HF$37,  MATCH(AB$4, '2019'!$A$7:$A$37, 0), MATCH(AB37, '2019'!$E$4:$HF$4, 0) )</f>
        <v>289</v>
      </c>
      <c r="AO37" s="6">
        <f t="shared" si="124"/>
        <v>713.1</v>
      </c>
      <c r="AP37" s="45" t="s">
        <v>231</v>
      </c>
      <c r="AQ37" s="41">
        <f>INDEX('2010'!$E$7:$HF$37,  MATCH(AO$4, '2010'!$A$7:$A$37, 0), MATCH(AO37, '2010'!$E$4:$HF$4, 0) )</f>
        <v>271</v>
      </c>
      <c r="AR37" s="41">
        <f>INDEX('2011'!$E$7:$HF$37,  MATCH(AO$4, '2011'!$A$7:$A$37, 0), MATCH(AO37, '2011'!$E$4:$HF$4, 0) )</f>
        <v>247</v>
      </c>
      <c r="AS37" s="41">
        <f>INDEX('2012'!$E$7:$HF$37,  MATCH(AO$4, '2012'!$A$7:$A$37, 0), MATCH(AO37, '2012'!$E$4:$HF$4, 0) )</f>
        <v>264</v>
      </c>
      <c r="AT37" s="41">
        <f>INDEX('2013'!$E$7:$HF$37,  MATCH(AO$4, '2013'!$A$7:$A$37, 0), MATCH(AO37, '2013'!$E$4:$HF$4, 0) )</f>
        <v>291</v>
      </c>
      <c r="AU37" s="41">
        <f>INDEX('2014'!$E$7:$HF$37,  MATCH(AO$4, '2014'!$A$7:$A$37, 0), MATCH(AO37, '2014'!$E$4:$HF$4, 0) )</f>
        <v>317</v>
      </c>
      <c r="AV37" s="41">
        <f>INDEX('2015'!$E$7:$HF$37,  MATCH(AO$4, '2015'!$A$7:$A$37, 0), MATCH(AO37, '2015'!$E$4:$HF$4, 0) )</f>
        <v>468</v>
      </c>
      <c r="AW37" s="41">
        <f>INDEX('2016'!$E$7:$HF$37,  MATCH(AO$4, '2016'!$A$7:$A$37, 0), MATCH(AO37, '2016'!$E$4:$HF$4, 0) )</f>
        <v>454</v>
      </c>
      <c r="AX37" s="41">
        <f>INDEX('2017'!$E$7:$HF$37,  MATCH(AO$4, '2017'!$A$7:$A$37, 0), MATCH(AO37, '2017'!$E$4:$HF$4, 0) )</f>
        <v>516</v>
      </c>
      <c r="AY37" s="41">
        <f>INDEX('2018'!$E$7:$HF$37,  MATCH(AO$4, '2018'!$A$7:$A$37, 0), MATCH(AO37, '2018'!$E$4:$HF$4, 0) )</f>
        <v>571</v>
      </c>
      <c r="AZ37" s="41">
        <f>INDEX('2019'!$E$7:$HF$37,  MATCH(AO$4, '2019'!$A$7:$A$37, 0), MATCH(AO37, '2019'!$E$4:$HF$4, 0) )</f>
        <v>638</v>
      </c>
      <c r="BB37" s="6">
        <f t="shared" si="125"/>
        <v>713.1</v>
      </c>
      <c r="BC37" s="45" t="s">
        <v>231</v>
      </c>
      <c r="BD37" s="41">
        <f>INDEX('2010'!$E$7:$HF$37,  MATCH(BB$4, '2010'!$A$7:$A$37, 0), MATCH(BB37, '2010'!$E$4:$HF$4, 0) )</f>
        <v>240</v>
      </c>
      <c r="BE37" s="41">
        <f>INDEX('2011'!$E$7:$HF$37,  MATCH(BB$4, '2011'!$A$7:$A$37, 0), MATCH(BB37, '2011'!$E$4:$HF$4, 0) )</f>
        <v>173</v>
      </c>
      <c r="BF37" s="41">
        <f>INDEX('2012'!$E$7:$HF$37,  MATCH(BB$4, '2012'!$A$7:$A$37, 0), MATCH(BB37, '2012'!$E$4:$HF$4, 0) )</f>
        <v>151</v>
      </c>
      <c r="BG37" s="41">
        <f>INDEX('2013'!$E$7:$HF$37,  MATCH(BB$4, '2013'!$A$7:$A$37, 0), MATCH(BB37, '2013'!$E$4:$HF$4, 0) )</f>
        <v>146</v>
      </c>
      <c r="BH37" s="41">
        <f>INDEX('2014'!$E$7:$HF$37,  MATCH(BB$4, '2014'!$A$7:$A$37, 0), MATCH(BB37, '2014'!$E$4:$HF$4, 0) )</f>
        <v>186</v>
      </c>
      <c r="BI37" s="41">
        <f>INDEX('2015'!$E$7:$HF$37,  MATCH(BB$4, '2015'!$A$7:$A$37, 0), MATCH(BB37, '2015'!$E$4:$HF$4, 0) )</f>
        <v>168</v>
      </c>
      <c r="BJ37" s="41">
        <f>INDEX('2016'!$E$7:$HF$37,  MATCH(BB$4, '2016'!$A$7:$A$37, 0), MATCH(BB37, '2016'!$E$4:$HF$4, 0) )</f>
        <v>220</v>
      </c>
      <c r="BK37" s="41">
        <f>INDEX('2017'!$E$7:$HF$37,  MATCH(BB$4, '2017'!$A$7:$A$37, 0), MATCH(BB37, '2017'!$E$4:$HF$4, 0) )</f>
        <v>204</v>
      </c>
      <c r="BL37" s="41">
        <f>INDEX('2018'!$E$7:$HF$37,  MATCH(BB$4, '2018'!$A$7:$A$37, 0), MATCH(BB37, '2018'!$E$4:$HF$4, 0) )</f>
        <v>234</v>
      </c>
      <c r="BM37" s="41">
        <f>INDEX('2019'!$E$7:$HF$37,  MATCH(BB$4, '2019'!$A$7:$A$37, 0), MATCH(BB37, '2019'!$E$4:$HF$4, 0) )</f>
        <v>228</v>
      </c>
      <c r="BO37" s="6">
        <f t="shared" si="126"/>
        <v>713.1</v>
      </c>
      <c r="BP37" s="45" t="s">
        <v>231</v>
      </c>
      <c r="BQ37" s="41">
        <f>INDEX('2010'!$E$7:$HF$37,  MATCH(BO$4, '2010'!$A$7:$A$37, 0), MATCH(BO37, '2010'!$E$4:$HF$4, 0) )</f>
        <v>949</v>
      </c>
      <c r="BR37" s="41">
        <f>INDEX('2011'!$E$7:$HF$37,  MATCH(BO$4, '2011'!$A$7:$A$37, 0), MATCH(BO37, '2011'!$E$4:$HF$4, 0) )</f>
        <v>891</v>
      </c>
      <c r="BS37" s="41">
        <f>INDEX('2012'!$E$7:$HF$37,  MATCH(BO$4, '2012'!$A$7:$A$37, 0), MATCH(BO37, '2012'!$E$4:$HF$4, 0) )</f>
        <v>866</v>
      </c>
      <c r="BT37" s="41">
        <f>INDEX('2013'!$E$7:$HF$37,  MATCH(BO$4, '2013'!$A$7:$A$37, 0), MATCH(BO37, '2013'!$E$4:$HF$4, 0) )</f>
        <v>1139</v>
      </c>
      <c r="BU37" s="41">
        <f>INDEX('2014'!$E$7:$HF$37,  MATCH(BO$4, '2014'!$A$7:$A$37, 0), MATCH(BO37, '2014'!$E$4:$HF$4, 0) )</f>
        <v>1303</v>
      </c>
      <c r="BV37" s="41">
        <f>INDEX('2015'!$E$7:$HF$37,  MATCH(BO$4, '2015'!$A$7:$A$37, 0), MATCH(BO37, '2015'!$E$4:$HF$4, 0) )</f>
        <v>1641</v>
      </c>
      <c r="BW37" s="41">
        <f>INDEX('2016'!$E$7:$HF$37,  MATCH(BO$4, '2016'!$A$7:$A$37, 0), MATCH(BO37, '2016'!$E$4:$HF$4, 0) )</f>
        <v>1637</v>
      </c>
      <c r="BX37" s="41">
        <f>INDEX('2017'!$E$7:$HF$37,  MATCH(BO$4, '2017'!$A$7:$A$37, 0), MATCH(BO37, '2017'!$E$4:$HF$4, 0) )</f>
        <v>1692</v>
      </c>
      <c r="BY37" s="41">
        <f>INDEX('2018'!$E$7:$HF$37,  MATCH(BO$4, '2018'!$A$7:$A$37, 0), MATCH(BO37, '2018'!$E$4:$HF$4, 0) )</f>
        <v>1773</v>
      </c>
      <c r="BZ37" s="41">
        <f>INDEX('2019'!$E$7:$HF$37,  MATCH(BO$4, '2019'!$A$7:$A$37, 0), MATCH(BO37, '2019'!$E$4:$HF$4, 0) )</f>
        <v>1869</v>
      </c>
      <c r="CB37" s="6">
        <f t="shared" si="127"/>
        <v>713.1</v>
      </c>
      <c r="CC37" s="45" t="s">
        <v>231</v>
      </c>
      <c r="CD37" s="41">
        <f>INDEX('2010'!$E$7:$HF$37,  MATCH(CB$4, '2010'!$A$7:$A$37, 0), MATCH(CB37, '2010'!$E$4:$HF$4, 0) )</f>
        <v>95385</v>
      </c>
      <c r="CE37" s="41">
        <f>INDEX('2011'!$E$7:$HF$37,  MATCH(CB$4, '2011'!$A$7:$A$37, 0), MATCH(CB37, '2011'!$E$4:$HF$4, 0) )</f>
        <v>101426</v>
      </c>
      <c r="CF37" s="41">
        <f>INDEX('2012'!$E$7:$HF$37,  MATCH(CB$4, '2012'!$A$7:$A$37, 0), MATCH(CB37, '2012'!$E$4:$HF$4, 0) )</f>
        <v>108624</v>
      </c>
      <c r="CG37" s="41">
        <f>INDEX('2013'!$E$7:$HF$37,  MATCH(CB$4, '2013'!$A$7:$A$37, 0), MATCH(CB37, '2013'!$E$4:$HF$4, 0) )</f>
        <v>113684</v>
      </c>
      <c r="CH37" s="41">
        <f>INDEX('2014'!$E$7:$HF$37,  MATCH(CB$4, '2014'!$A$7:$A$37, 0), MATCH(CB37, '2014'!$E$4:$HF$4, 0) )</f>
        <v>120288</v>
      </c>
      <c r="CI37" s="41">
        <f>INDEX('2015'!$E$7:$HF$37,  MATCH(CB$4, '2015'!$A$7:$A$37, 0), MATCH(CB37, '2015'!$E$4:$HF$4, 0) )</f>
        <v>128677</v>
      </c>
      <c r="CJ37" s="41">
        <f>INDEX('2016'!$E$7:$HF$37,  MATCH(CB$4, '2016'!$A$7:$A$37, 0), MATCH(CB37, '2016'!$E$4:$HF$4, 0) )</f>
        <v>137360</v>
      </c>
      <c r="CK37" s="41">
        <f>INDEX('2017'!$E$7:$HF$37,  MATCH(CB$4, '2017'!$A$7:$A$37, 0), MATCH(CB37, '2017'!$E$4:$HF$4, 0) )</f>
        <v>151047</v>
      </c>
      <c r="CL37" s="41">
        <f>INDEX('2018'!$E$7:$HF$37,  MATCH(CB$4, '2018'!$A$7:$A$37, 0), MATCH(CB37, '2018'!$E$4:$HF$4, 0) )</f>
        <v>163257</v>
      </c>
      <c r="CM37" s="41">
        <f>INDEX('2019'!$E$7:$HF$37,  MATCH(CB$4, '2019'!$A$7:$A$37, 0), MATCH(CB37, '2019'!$E$4:$HF$4, 0) )</f>
        <v>178636</v>
      </c>
    </row>
    <row r="38" spans="2:91" x14ac:dyDescent="0.25">
      <c r="B38" s="6">
        <f t="shared" si="120"/>
        <v>714.1</v>
      </c>
      <c r="C38" s="45" t="s">
        <v>232</v>
      </c>
      <c r="D38" s="38">
        <f t="shared" si="121"/>
        <v>36</v>
      </c>
      <c r="E38" s="38">
        <f t="shared" si="119"/>
        <v>55</v>
      </c>
      <c r="F38" s="38">
        <f t="shared" si="119"/>
        <v>46</v>
      </c>
      <c r="G38" s="38">
        <f t="shared" si="119"/>
        <v>36</v>
      </c>
      <c r="H38" s="38">
        <f t="shared" si="119"/>
        <v>32</v>
      </c>
      <c r="I38" s="38">
        <f t="shared" si="119"/>
        <v>61</v>
      </c>
      <c r="J38" s="38">
        <f t="shared" si="119"/>
        <v>69</v>
      </c>
      <c r="K38" s="38">
        <f t="shared" si="119"/>
        <v>96</v>
      </c>
      <c r="L38" s="38">
        <f t="shared" si="119"/>
        <v>71</v>
      </c>
      <c r="M38" s="38">
        <f t="shared" si="119"/>
        <v>83</v>
      </c>
      <c r="O38" s="6">
        <f t="shared" si="122"/>
        <v>714.1</v>
      </c>
      <c r="P38" s="45" t="s">
        <v>232</v>
      </c>
      <c r="Q38" s="41">
        <f>INDEX('2010'!$E$7:$HF$37,  MATCH(O$4, '2010'!$A$7:$A$37, 0), MATCH(O38, '2010'!$E$4:$HF$4, 0) )</f>
        <v>23</v>
      </c>
      <c r="R38" s="41">
        <f>INDEX('2011'!$E$7:$HF$37,  MATCH(O$4, '2011'!$A$7:$A$37, 0), MATCH(O38, '2011'!$E$4:$HF$4, 0) )</f>
        <v>32</v>
      </c>
      <c r="S38" s="41">
        <f>INDEX('2012'!$E$7:$HF$37,  MATCH(O$4, '2012'!$A$7:$A$37, 0), MATCH(O38, '2012'!$E$4:$HF$4, 0) )</f>
        <v>29</v>
      </c>
      <c r="T38" s="41">
        <f>INDEX('2013'!$E$7:$HF$37,  MATCH(O$4, '2013'!$A$7:$A$37, 0), MATCH(O38, '2013'!$E$4:$HF$4, 0) )</f>
        <v>0</v>
      </c>
      <c r="U38" s="41">
        <f>INDEX('2014'!$E$7:$HF$37,  MATCH(O$4, '2014'!$A$7:$A$37, 0), MATCH(O38, '2014'!$E$4:$HF$4, 0) )</f>
        <v>0</v>
      </c>
      <c r="V38" s="41">
        <f>INDEX('2015'!$E$7:$HF$37,  MATCH(O$4, '2015'!$A$7:$A$37, 0), MATCH(O38, '2015'!$E$4:$HF$4, 0) )</f>
        <v>0</v>
      </c>
      <c r="W38" s="41">
        <f>INDEX('2016'!$E$7:$HF$37,  MATCH(O$4, '2016'!$A$7:$A$37, 0), MATCH(O38, '2016'!$E$4:$HF$4, 0) )</f>
        <v>0</v>
      </c>
      <c r="X38" s="41">
        <f>INDEX('2017'!$E$7:$HF$37,  MATCH(O$4, '2017'!$A$7:$A$37, 0), MATCH(O38, '2017'!$E$4:$HF$4, 0) )</f>
        <v>0</v>
      </c>
      <c r="Y38" s="41">
        <f>INDEX('2018'!$E$7:$HF$37,  MATCH(O$4, '2018'!$A$7:$A$37, 0), MATCH(O38, '2018'!$E$4:$HF$4, 0) )</f>
        <v>0</v>
      </c>
      <c r="Z38" s="41">
        <f>INDEX('2019'!$E$7:$HF$37,  MATCH(O$4, '2019'!$A$7:$A$37, 0), MATCH(O38, '2019'!$E$4:$HF$4, 0) )</f>
        <v>0</v>
      </c>
      <c r="AB38" s="6">
        <f t="shared" si="123"/>
        <v>714.1</v>
      </c>
      <c r="AC38" s="45" t="s">
        <v>232</v>
      </c>
      <c r="AD38" s="41">
        <f>INDEX('2010'!$E$7:$HF$37,  MATCH(AB$4, '2010'!$A$7:$A$37, 0), MATCH(AB38, '2010'!$E$4:$HF$4, 0) )</f>
        <v>3</v>
      </c>
      <c r="AE38" s="41">
        <f>INDEX('2011'!$E$7:$HF$37,  MATCH(AB$4, '2011'!$A$7:$A$37, 0), MATCH(AB38, '2011'!$E$4:$HF$4, 0) )</f>
        <v>6</v>
      </c>
      <c r="AF38" s="41">
        <f>INDEX('2012'!$E$7:$HF$37,  MATCH(AB$4, '2012'!$A$7:$A$37, 0), MATCH(AB38, '2012'!$E$4:$HF$4, 0) )</f>
        <v>1</v>
      </c>
      <c r="AG38" s="41">
        <f>INDEX('2013'!$E$7:$HF$37,  MATCH(AB$4, '2013'!$A$7:$A$37, 0), MATCH(AB38, '2013'!$E$4:$HF$4, 0) )</f>
        <v>1</v>
      </c>
      <c r="AH38" s="41">
        <f>INDEX('2014'!$E$7:$HF$37,  MATCH(AB$4, '2014'!$A$7:$A$37, 0), MATCH(AB38, '2014'!$E$4:$HF$4, 0) )</f>
        <v>0</v>
      </c>
      <c r="AI38" s="41">
        <f>INDEX('2015'!$E$7:$HF$37,  MATCH(AB$4, '2015'!$A$7:$A$37, 0), MATCH(AB38, '2015'!$E$4:$HF$4, 0) )</f>
        <v>19</v>
      </c>
      <c r="AJ38" s="41">
        <f>INDEX('2016'!$E$7:$HF$37,  MATCH(AB$4, '2016'!$A$7:$A$37, 0), MATCH(AB38, '2016'!$E$4:$HF$4, 0) )</f>
        <v>16</v>
      </c>
      <c r="AK38" s="41">
        <f>INDEX('2017'!$E$7:$HF$37,  MATCH(AB$4, '2017'!$A$7:$A$37, 0), MATCH(AB38, '2017'!$E$4:$HF$4, 0) )</f>
        <v>14</v>
      </c>
      <c r="AL38" s="41">
        <f>INDEX('2018'!$E$7:$HF$37,  MATCH(AB$4, '2018'!$A$7:$A$37, 0), MATCH(AB38, '2018'!$E$4:$HF$4, 0) )</f>
        <v>13</v>
      </c>
      <c r="AM38" s="41">
        <f>INDEX('2019'!$E$7:$HF$37,  MATCH(AB$4, '2019'!$A$7:$A$37, 0), MATCH(AB38, '2019'!$E$4:$HF$4, 0) )</f>
        <v>27</v>
      </c>
      <c r="AO38" s="6">
        <f t="shared" si="124"/>
        <v>714.1</v>
      </c>
      <c r="AP38" s="45" t="s">
        <v>232</v>
      </c>
      <c r="AQ38" s="41">
        <f>INDEX('2010'!$E$7:$HF$37,  MATCH(AO$4, '2010'!$A$7:$A$37, 0), MATCH(AO38, '2010'!$E$4:$HF$4, 0) )</f>
        <v>10</v>
      </c>
      <c r="AR38" s="41">
        <f>INDEX('2011'!$E$7:$HF$37,  MATCH(AO$4, '2011'!$A$7:$A$37, 0), MATCH(AO38, '2011'!$E$4:$HF$4, 0) )</f>
        <v>17</v>
      </c>
      <c r="AS38" s="41">
        <f>INDEX('2012'!$E$7:$HF$37,  MATCH(AO$4, '2012'!$A$7:$A$37, 0), MATCH(AO38, '2012'!$E$4:$HF$4, 0) )</f>
        <v>16</v>
      </c>
      <c r="AT38" s="41">
        <f>INDEX('2013'!$E$7:$HF$37,  MATCH(AO$4, '2013'!$A$7:$A$37, 0), MATCH(AO38, '2013'!$E$4:$HF$4, 0) )</f>
        <v>15</v>
      </c>
      <c r="AU38" s="41">
        <f>INDEX('2014'!$E$7:$HF$37,  MATCH(AO$4, '2014'!$A$7:$A$37, 0), MATCH(AO38, '2014'!$E$4:$HF$4, 0) )</f>
        <v>15</v>
      </c>
      <c r="AV38" s="41">
        <f>INDEX('2015'!$E$7:$HF$37,  MATCH(AO$4, '2015'!$A$7:$A$37, 0), MATCH(AO38, '2015'!$E$4:$HF$4, 0) )</f>
        <v>11</v>
      </c>
      <c r="AW38" s="41">
        <f>INDEX('2016'!$E$7:$HF$37,  MATCH(AO$4, '2016'!$A$7:$A$37, 0), MATCH(AO38, '2016'!$E$4:$HF$4, 0) )</f>
        <v>22</v>
      </c>
      <c r="AX38" s="41">
        <f>INDEX('2017'!$E$7:$HF$37,  MATCH(AO$4, '2017'!$A$7:$A$37, 0), MATCH(AO38, '2017'!$E$4:$HF$4, 0) )</f>
        <v>47</v>
      </c>
      <c r="AY38" s="41">
        <f>INDEX('2018'!$E$7:$HF$37,  MATCH(AO$4, '2018'!$A$7:$A$37, 0), MATCH(AO38, '2018'!$E$4:$HF$4, 0) )</f>
        <v>42</v>
      </c>
      <c r="AZ38" s="41">
        <f>INDEX('2019'!$E$7:$HF$37,  MATCH(AO$4, '2019'!$A$7:$A$37, 0), MATCH(AO38, '2019'!$E$4:$HF$4, 0) )</f>
        <v>41</v>
      </c>
      <c r="BB38" s="6">
        <f t="shared" si="125"/>
        <v>714.1</v>
      </c>
      <c r="BC38" s="45" t="s">
        <v>232</v>
      </c>
      <c r="BD38" s="41">
        <f>INDEX('2010'!$E$7:$HF$37,  MATCH(BB$4, '2010'!$A$7:$A$37, 0), MATCH(BB38, '2010'!$E$4:$HF$4, 0) )</f>
        <v>0</v>
      </c>
      <c r="BE38" s="41">
        <f>INDEX('2011'!$E$7:$HF$37,  MATCH(BB$4, '2011'!$A$7:$A$37, 0), MATCH(BB38, '2011'!$E$4:$HF$4, 0) )</f>
        <v>0</v>
      </c>
      <c r="BF38" s="41">
        <f>INDEX('2012'!$E$7:$HF$37,  MATCH(BB$4, '2012'!$A$7:$A$37, 0), MATCH(BB38, '2012'!$E$4:$HF$4, 0) )</f>
        <v>0</v>
      </c>
      <c r="BG38" s="41">
        <f>INDEX('2013'!$E$7:$HF$37,  MATCH(BB$4, '2013'!$A$7:$A$37, 0), MATCH(BB38, '2013'!$E$4:$HF$4, 0) )</f>
        <v>20</v>
      </c>
      <c r="BH38" s="41">
        <f>INDEX('2014'!$E$7:$HF$37,  MATCH(BB$4, '2014'!$A$7:$A$37, 0), MATCH(BB38, '2014'!$E$4:$HF$4, 0) )</f>
        <v>17</v>
      </c>
      <c r="BI38" s="41">
        <f>INDEX('2015'!$E$7:$HF$37,  MATCH(BB$4, '2015'!$A$7:$A$37, 0), MATCH(BB38, '2015'!$E$4:$HF$4, 0) )</f>
        <v>31</v>
      </c>
      <c r="BJ38" s="41">
        <f>INDEX('2016'!$E$7:$HF$37,  MATCH(BB$4, '2016'!$A$7:$A$37, 0), MATCH(BB38, '2016'!$E$4:$HF$4, 0) )</f>
        <v>31</v>
      </c>
      <c r="BK38" s="41">
        <f>INDEX('2017'!$E$7:$HF$37,  MATCH(BB$4, '2017'!$A$7:$A$37, 0), MATCH(BB38, '2017'!$E$4:$HF$4, 0) )</f>
        <v>35</v>
      </c>
      <c r="BL38" s="41">
        <f>INDEX('2018'!$E$7:$HF$37,  MATCH(BB$4, '2018'!$A$7:$A$37, 0), MATCH(BB38, '2018'!$E$4:$HF$4, 0) )</f>
        <v>16</v>
      </c>
      <c r="BM38" s="41">
        <f>INDEX('2019'!$E$7:$HF$37,  MATCH(BB$4, '2019'!$A$7:$A$37, 0), MATCH(BB38, '2019'!$E$4:$HF$4, 0) )</f>
        <v>15</v>
      </c>
      <c r="BO38" s="6">
        <f t="shared" si="126"/>
        <v>714.1</v>
      </c>
      <c r="BP38" s="45" t="s">
        <v>232</v>
      </c>
      <c r="BQ38" s="41">
        <f>INDEX('2010'!$E$7:$HF$37,  MATCH(BO$4, '2010'!$A$7:$A$37, 0), MATCH(BO38, '2010'!$E$4:$HF$4, 0) )</f>
        <v>128</v>
      </c>
      <c r="BR38" s="41">
        <f>INDEX('2011'!$E$7:$HF$37,  MATCH(BO$4, '2011'!$A$7:$A$37, 0), MATCH(BO38, '2011'!$E$4:$HF$4, 0) )</f>
        <v>145</v>
      </c>
      <c r="BS38" s="41">
        <f>INDEX('2012'!$E$7:$HF$37,  MATCH(BO$4, '2012'!$A$7:$A$37, 0), MATCH(BO38, '2012'!$E$4:$HF$4, 0) )</f>
        <v>97</v>
      </c>
      <c r="BT38" s="41">
        <f>INDEX('2013'!$E$7:$HF$37,  MATCH(BO$4, '2013'!$A$7:$A$37, 0), MATCH(BO38, '2013'!$E$4:$HF$4, 0) )</f>
        <v>70</v>
      </c>
      <c r="BU38" s="41">
        <f>INDEX('2014'!$E$7:$HF$37,  MATCH(BO$4, '2014'!$A$7:$A$37, 0), MATCH(BO38, '2014'!$E$4:$HF$4, 0) )</f>
        <v>68</v>
      </c>
      <c r="BV38" s="41">
        <f>INDEX('2015'!$E$7:$HF$37,  MATCH(BO$4, '2015'!$A$7:$A$37, 0), MATCH(BO38, '2015'!$E$4:$HF$4, 0) )</f>
        <v>72</v>
      </c>
      <c r="BW38" s="41">
        <f>INDEX('2016'!$E$7:$HF$37,  MATCH(BO$4, '2016'!$A$7:$A$37, 0), MATCH(BO38, '2016'!$E$4:$HF$4, 0) )</f>
        <v>84</v>
      </c>
      <c r="BX38" s="41">
        <f>INDEX('2017'!$E$7:$HF$37,  MATCH(BO$4, '2017'!$A$7:$A$37, 0), MATCH(BO38, '2017'!$E$4:$HF$4, 0) )</f>
        <v>110</v>
      </c>
      <c r="BY38" s="41">
        <f>INDEX('2018'!$E$7:$HF$37,  MATCH(BO$4, '2018'!$A$7:$A$37, 0), MATCH(BO38, '2018'!$E$4:$HF$4, 0) )</f>
        <v>81</v>
      </c>
      <c r="BZ38" s="41">
        <f>INDEX('2019'!$E$7:$HF$37,  MATCH(BO$4, '2019'!$A$7:$A$37, 0), MATCH(BO38, '2019'!$E$4:$HF$4, 0) )</f>
        <v>86</v>
      </c>
      <c r="CB38" s="6">
        <f t="shared" si="127"/>
        <v>714.1</v>
      </c>
      <c r="CC38" s="45" t="s">
        <v>232</v>
      </c>
      <c r="CD38" s="41">
        <f>INDEX('2010'!$E$7:$HF$37,  MATCH(CB$4, '2010'!$A$7:$A$37, 0), MATCH(CB38, '2010'!$E$4:$HF$4, 0) )</f>
        <v>104623</v>
      </c>
      <c r="CE38" s="41">
        <f>INDEX('2011'!$E$7:$HF$37,  MATCH(CB$4, '2011'!$A$7:$A$37, 0), MATCH(CB38, '2011'!$E$4:$HF$4, 0) )</f>
        <v>112148</v>
      </c>
      <c r="CF38" s="41">
        <f>INDEX('2012'!$E$7:$HF$37,  MATCH(CB$4, '2012'!$A$7:$A$37, 0), MATCH(CB38, '2012'!$E$4:$HF$4, 0) )</f>
        <v>110108</v>
      </c>
      <c r="CG38" s="41">
        <f>INDEX('2013'!$E$7:$HF$37,  MATCH(CB$4, '2013'!$A$7:$A$37, 0), MATCH(CB38, '2013'!$E$4:$HF$4, 0) )</f>
        <v>103874</v>
      </c>
      <c r="CH38" s="41">
        <f>INDEX('2014'!$E$7:$HF$37,  MATCH(CB$4, '2014'!$A$7:$A$37, 0), MATCH(CB38, '2014'!$E$4:$HF$4, 0) )</f>
        <v>100171</v>
      </c>
      <c r="CI38" s="41">
        <f>INDEX('2015'!$E$7:$HF$37,  MATCH(CB$4, '2015'!$A$7:$A$37, 0), MATCH(CB38, '2015'!$E$4:$HF$4, 0) )</f>
        <v>86339</v>
      </c>
      <c r="CJ38" s="41">
        <f>INDEX('2016'!$E$7:$HF$37,  MATCH(CB$4, '2016'!$A$7:$A$37, 0), MATCH(CB38, '2016'!$E$4:$HF$4, 0) )</f>
        <v>77504</v>
      </c>
      <c r="CK38" s="41">
        <f>INDEX('2017'!$E$7:$HF$37,  MATCH(CB$4, '2017'!$A$7:$A$37, 0), MATCH(CB38, '2017'!$E$4:$HF$4, 0) )</f>
        <v>67864</v>
      </c>
      <c r="CL38" s="41">
        <f>INDEX('2018'!$E$7:$HF$37,  MATCH(CB$4, '2018'!$A$7:$A$37, 0), MATCH(CB38, '2018'!$E$4:$HF$4, 0) )</f>
        <v>61131</v>
      </c>
      <c r="CM38" s="41">
        <f>INDEX('2019'!$E$7:$HF$37,  MATCH(CB$4, '2019'!$A$7:$A$37, 0), MATCH(CB38, '2019'!$E$4:$HF$4, 0) )</f>
        <v>52628</v>
      </c>
    </row>
    <row r="39" spans="2:91" x14ac:dyDescent="0.25">
      <c r="B39" s="10"/>
      <c r="C39" s="10"/>
      <c r="D39" s="10"/>
      <c r="E39" s="10"/>
      <c r="F39" s="10"/>
      <c r="G39" s="10"/>
      <c r="H39" s="10"/>
      <c r="I39" s="10"/>
      <c r="J39" s="10"/>
      <c r="K39" s="10"/>
      <c r="L39" s="10"/>
      <c r="M39" s="10"/>
      <c r="O39" s="10"/>
      <c r="P39" s="10"/>
      <c r="Q39" s="10"/>
      <c r="R39" s="10"/>
      <c r="S39" s="10"/>
      <c r="T39" s="10"/>
      <c r="U39" s="10"/>
      <c r="V39" s="10"/>
      <c r="W39" s="10"/>
      <c r="X39" s="10"/>
      <c r="Y39" s="10"/>
      <c r="Z39" s="10"/>
      <c r="AB39" s="10"/>
      <c r="AC39" s="10"/>
      <c r="AD39" s="10"/>
      <c r="AE39" s="10"/>
      <c r="AF39" s="10"/>
      <c r="AG39" s="10"/>
      <c r="AH39" s="10"/>
      <c r="AI39" s="10"/>
      <c r="AJ39" s="10"/>
      <c r="AK39" s="10"/>
      <c r="AL39" s="10"/>
      <c r="AM39" s="10"/>
      <c r="AO39" s="10"/>
      <c r="AP39" s="10"/>
      <c r="AQ39" s="10"/>
      <c r="AR39" s="10"/>
      <c r="AS39" s="10"/>
      <c r="AT39" s="10"/>
      <c r="AU39" s="10"/>
      <c r="AV39" s="10"/>
      <c r="AW39" s="10"/>
      <c r="AX39" s="10"/>
      <c r="AY39" s="10"/>
      <c r="AZ39" s="10"/>
      <c r="BB39" s="10"/>
      <c r="BC39" s="10"/>
      <c r="BD39" s="10"/>
      <c r="BE39" s="10"/>
      <c r="BF39" s="10"/>
      <c r="BG39" s="10"/>
      <c r="BH39" s="10"/>
      <c r="BI39" s="10"/>
      <c r="BJ39" s="10"/>
      <c r="BK39" s="10"/>
      <c r="BL39" s="10"/>
      <c r="BM39" s="10"/>
      <c r="BO39" s="10"/>
      <c r="BP39" s="10"/>
      <c r="BQ39" s="10"/>
      <c r="BR39" s="10"/>
      <c r="BS39" s="10"/>
      <c r="BT39" s="10"/>
      <c r="BU39" s="10"/>
      <c r="BV39" s="10"/>
      <c r="BW39" s="10"/>
      <c r="BX39" s="10"/>
      <c r="BY39" s="10"/>
      <c r="BZ39" s="10"/>
      <c r="CB39" s="10"/>
      <c r="CC39" s="10"/>
      <c r="CD39" s="10"/>
      <c r="CE39" s="10"/>
      <c r="CF39" s="10"/>
      <c r="CG39" s="10"/>
      <c r="CH39" s="10"/>
      <c r="CI39" s="10"/>
      <c r="CJ39" s="10"/>
      <c r="CK39" s="10"/>
      <c r="CL39" s="10"/>
      <c r="CM39" s="10"/>
    </row>
    <row r="40" spans="2:91" x14ac:dyDescent="0.25">
      <c r="B40" s="10"/>
      <c r="C40" s="31"/>
      <c r="D40" s="2">
        <v>2010</v>
      </c>
      <c r="E40" s="2">
        <v>2011</v>
      </c>
      <c r="F40" s="2">
        <v>2012</v>
      </c>
      <c r="G40" s="2">
        <v>2013</v>
      </c>
      <c r="H40" s="2">
        <v>2014</v>
      </c>
      <c r="I40" s="2">
        <v>2015</v>
      </c>
      <c r="J40" s="2">
        <v>2016</v>
      </c>
      <c r="K40" s="2">
        <v>2017</v>
      </c>
      <c r="L40" s="2">
        <v>2018</v>
      </c>
      <c r="M40" s="2">
        <v>2019</v>
      </c>
      <c r="O40" s="10"/>
      <c r="P40" s="31"/>
      <c r="Q40" s="2">
        <v>2010</v>
      </c>
      <c r="R40" s="2">
        <v>2011</v>
      </c>
      <c r="S40" s="2">
        <v>2012</v>
      </c>
      <c r="T40" s="2">
        <v>2013</v>
      </c>
      <c r="U40" s="2">
        <v>2014</v>
      </c>
      <c r="V40" s="2">
        <v>2015</v>
      </c>
      <c r="W40" s="2">
        <v>2016</v>
      </c>
      <c r="X40" s="2">
        <v>2017</v>
      </c>
      <c r="Y40" s="2">
        <v>2018</v>
      </c>
      <c r="Z40" s="2">
        <v>2019</v>
      </c>
      <c r="AB40" s="10"/>
      <c r="AC40" s="31"/>
      <c r="AD40" s="2">
        <v>2010</v>
      </c>
      <c r="AE40" s="2">
        <v>2011</v>
      </c>
      <c r="AF40" s="2">
        <v>2012</v>
      </c>
      <c r="AG40" s="2">
        <v>2013</v>
      </c>
      <c r="AH40" s="2">
        <v>2014</v>
      </c>
      <c r="AI40" s="2">
        <v>2015</v>
      </c>
      <c r="AJ40" s="2">
        <v>2016</v>
      </c>
      <c r="AK40" s="2">
        <v>2017</v>
      </c>
      <c r="AL40" s="2">
        <v>2018</v>
      </c>
      <c r="AM40" s="2">
        <v>2019</v>
      </c>
      <c r="AO40" s="10"/>
      <c r="AP40" s="31"/>
      <c r="AQ40" s="2">
        <v>2010</v>
      </c>
      <c r="AR40" s="2">
        <v>2011</v>
      </c>
      <c r="AS40" s="2">
        <v>2012</v>
      </c>
      <c r="AT40" s="2">
        <v>2013</v>
      </c>
      <c r="AU40" s="2">
        <v>2014</v>
      </c>
      <c r="AV40" s="2">
        <v>2015</v>
      </c>
      <c r="AW40" s="2">
        <v>2016</v>
      </c>
      <c r="AX40" s="2">
        <v>2017</v>
      </c>
      <c r="AY40" s="2">
        <v>2018</v>
      </c>
      <c r="AZ40" s="2">
        <v>2019</v>
      </c>
      <c r="BB40" s="10"/>
      <c r="BC40" s="31"/>
      <c r="BD40" s="2">
        <v>2010</v>
      </c>
      <c r="BE40" s="2">
        <v>2011</v>
      </c>
      <c r="BF40" s="2">
        <v>2012</v>
      </c>
      <c r="BG40" s="2">
        <v>2013</v>
      </c>
      <c r="BH40" s="2">
        <v>2014</v>
      </c>
      <c r="BI40" s="2">
        <v>2015</v>
      </c>
      <c r="BJ40" s="2">
        <v>2016</v>
      </c>
      <c r="BK40" s="2">
        <v>2017</v>
      </c>
      <c r="BL40" s="2">
        <v>2018</v>
      </c>
      <c r="BM40" s="2">
        <v>2019</v>
      </c>
      <c r="BO40" s="10"/>
      <c r="BP40" s="31"/>
      <c r="BQ40" s="2">
        <v>2010</v>
      </c>
      <c r="BR40" s="2">
        <v>2011</v>
      </c>
      <c r="BS40" s="2">
        <v>2012</v>
      </c>
      <c r="BT40" s="2">
        <v>2013</v>
      </c>
      <c r="BU40" s="2">
        <v>2014</v>
      </c>
      <c r="BV40" s="2">
        <v>2015</v>
      </c>
      <c r="BW40" s="2">
        <v>2016</v>
      </c>
      <c r="BX40" s="2">
        <v>2017</v>
      </c>
      <c r="BY40" s="2">
        <v>2018</v>
      </c>
      <c r="BZ40" s="2">
        <v>2019</v>
      </c>
      <c r="CB40" s="10"/>
      <c r="CC40" s="31"/>
      <c r="CD40" s="2">
        <v>2010</v>
      </c>
      <c r="CE40" s="2">
        <v>2011</v>
      </c>
      <c r="CF40" s="2">
        <v>2012</v>
      </c>
      <c r="CG40" s="2">
        <v>2013</v>
      </c>
      <c r="CH40" s="2">
        <v>2014</v>
      </c>
      <c r="CI40" s="2">
        <v>2015</v>
      </c>
      <c r="CJ40" s="2">
        <v>2016</v>
      </c>
      <c r="CK40" s="2">
        <v>2017</v>
      </c>
      <c r="CL40" s="2">
        <v>2018</v>
      </c>
      <c r="CM40" s="2">
        <v>2019</v>
      </c>
    </row>
    <row r="41" spans="2:91" x14ac:dyDescent="0.25">
      <c r="B41" s="8">
        <f>B6 + 100.1</f>
        <v>100.1</v>
      </c>
      <c r="C41" s="10" t="s">
        <v>80</v>
      </c>
      <c r="D41" s="36">
        <f>SUM(D42:D55)</f>
        <v>934825</v>
      </c>
      <c r="E41" s="36">
        <f t="shared" ref="E41:M41" si="128">SUM(E42:E55)</f>
        <v>949504</v>
      </c>
      <c r="F41" s="36">
        <f t="shared" si="128"/>
        <v>963815</v>
      </c>
      <c r="G41" s="36">
        <f t="shared" si="128"/>
        <v>971641</v>
      </c>
      <c r="H41" s="36">
        <f t="shared" si="128"/>
        <v>991634</v>
      </c>
      <c r="I41" s="36">
        <f t="shared" si="128"/>
        <v>1021606</v>
      </c>
      <c r="J41" s="36">
        <f t="shared" si="128"/>
        <v>1051186</v>
      </c>
      <c r="K41" s="36">
        <f t="shared" si="128"/>
        <v>1080109</v>
      </c>
      <c r="L41" s="36">
        <f t="shared" si="128"/>
        <v>1110955</v>
      </c>
      <c r="M41" s="36">
        <f t="shared" si="128"/>
        <v>1145178</v>
      </c>
      <c r="O41" s="8">
        <f>O6 + 100.1</f>
        <v>100.1</v>
      </c>
      <c r="P41" s="10" t="s">
        <v>80</v>
      </c>
      <c r="Q41" s="40">
        <f>INDEX('2010'!$E$7:$HF$37,  MATCH(O$4, '2010'!$A$7:$A$37, 0), MATCH(O41, '2010'!$E$4:$HF$4, 0) )</f>
        <v>102828</v>
      </c>
      <c r="R41" s="40">
        <f>INDEX('2011'!$E$7:$HF$37,  MATCH(O$4, '2011'!$A$7:$A$37, 0), MATCH(O41, '2011'!$E$4:$HF$4, 0) )</f>
        <v>103369</v>
      </c>
      <c r="S41" s="40">
        <f>INDEX('2012'!$E$7:$HF$37,  MATCH(O$4, '2012'!$A$7:$A$37, 0), MATCH(O41, '2012'!$E$4:$HF$4, 0) )</f>
        <v>105169</v>
      </c>
      <c r="T41" s="40">
        <f>INDEX('2013'!$E$7:$HF$37,  MATCH(O$4, '2013'!$A$7:$A$37, 0), MATCH(O41, '2013'!$E$4:$HF$4, 0) )</f>
        <v>105102</v>
      </c>
      <c r="U41" s="40">
        <f>INDEX('2014'!$E$7:$HF$37,  MATCH(O$4, '2014'!$A$7:$A$37, 0), MATCH(O41, '2014'!$E$4:$HF$4, 0) )</f>
        <v>107214</v>
      </c>
      <c r="V41" s="40">
        <f>INDEX('2015'!$E$7:$HF$37,  MATCH(O$4, '2015'!$A$7:$A$37, 0), MATCH(O41, '2015'!$E$4:$HF$4, 0) )</f>
        <v>108557</v>
      </c>
      <c r="W41" s="40">
        <f>INDEX('2016'!$E$7:$HF$37,  MATCH(O$4, '2016'!$A$7:$A$37, 0), MATCH(O41, '2016'!$E$4:$HF$4, 0) )</f>
        <v>111359</v>
      </c>
      <c r="X41" s="40">
        <f>INDEX('2017'!$E$7:$HF$37,  MATCH(O$4, '2017'!$A$7:$A$37, 0), MATCH(O41, '2017'!$E$4:$HF$4, 0) )</f>
        <v>114200</v>
      </c>
      <c r="Y41" s="40">
        <f>INDEX('2018'!$E$7:$HF$37,  MATCH(O$4, '2018'!$A$7:$A$37, 0), MATCH(O41, '2018'!$E$4:$HF$4, 0) )</f>
        <v>117743</v>
      </c>
      <c r="Z41" s="40">
        <f>INDEX('2019'!$E$7:$HF$37,  MATCH(O$4, '2019'!$A$7:$A$37, 0), MATCH(O41, '2019'!$E$4:$HF$4, 0) )</f>
        <v>121331</v>
      </c>
      <c r="AB41" s="8">
        <f>AB6 + 100.1</f>
        <v>100.1</v>
      </c>
      <c r="AC41" s="10" t="s">
        <v>80</v>
      </c>
      <c r="AD41" s="40">
        <f>INDEX('2010'!$E$7:$HF$37,  MATCH(AB$4, '2010'!$A$7:$A$37, 0), MATCH(AB41, '2010'!$E$4:$HF$4, 0) )</f>
        <v>134109</v>
      </c>
      <c r="AE41" s="40">
        <f>INDEX('2011'!$E$7:$HF$37,  MATCH(AB$4, '2011'!$A$7:$A$37, 0), MATCH(AB41, '2011'!$E$4:$HF$4, 0) )</f>
        <v>137168</v>
      </c>
      <c r="AF41" s="40">
        <f>INDEX('2012'!$E$7:$HF$37,  MATCH(AB$4, '2012'!$A$7:$A$37, 0), MATCH(AB41, '2012'!$E$4:$HF$4, 0) )</f>
        <v>139515</v>
      </c>
      <c r="AG41" s="40">
        <f>INDEX('2013'!$E$7:$HF$37,  MATCH(AB$4, '2013'!$A$7:$A$37, 0), MATCH(AB41, '2013'!$E$4:$HF$4, 0) )</f>
        <v>140788</v>
      </c>
      <c r="AH41" s="40">
        <f>INDEX('2014'!$E$7:$HF$37,  MATCH(AB$4, '2014'!$A$7:$A$37, 0), MATCH(AB41, '2014'!$E$4:$HF$4, 0) )</f>
        <v>143686</v>
      </c>
      <c r="AI41" s="40">
        <f>INDEX('2015'!$E$7:$HF$37,  MATCH(AB$4, '2015'!$A$7:$A$37, 0), MATCH(AB41, '2015'!$E$4:$HF$4, 0) )</f>
        <v>148155</v>
      </c>
      <c r="AJ41" s="40">
        <f>INDEX('2016'!$E$7:$HF$37,  MATCH(AB$4, '2016'!$A$7:$A$37, 0), MATCH(AB41, '2016'!$E$4:$HF$4, 0) )</f>
        <v>151810</v>
      </c>
      <c r="AK41" s="40">
        <f>INDEX('2017'!$E$7:$HF$37,  MATCH(AB$4, '2017'!$A$7:$A$37, 0), MATCH(AB41, '2017'!$E$4:$HF$4, 0) )</f>
        <v>155740</v>
      </c>
      <c r="AL41" s="40">
        <f>INDEX('2018'!$E$7:$HF$37,  MATCH(AB$4, '2018'!$A$7:$A$37, 0), MATCH(AB41, '2018'!$E$4:$HF$4, 0) )</f>
        <v>158992</v>
      </c>
      <c r="AM41" s="40">
        <f>INDEX('2019'!$E$7:$HF$37,  MATCH(AB$4, '2019'!$A$7:$A$37, 0), MATCH(AB41, '2019'!$E$4:$HF$4, 0) )</f>
        <v>164394</v>
      </c>
      <c r="AO41" s="8">
        <f>AO6 + 100.1</f>
        <v>100.1</v>
      </c>
      <c r="AP41" s="10" t="s">
        <v>80</v>
      </c>
      <c r="AQ41" s="40">
        <f>INDEX('2010'!$E$7:$HF$37,  MATCH(AO$4, '2010'!$A$7:$A$37, 0), MATCH(AO41, '2010'!$E$4:$HF$4, 0) )</f>
        <v>490265</v>
      </c>
      <c r="AR41" s="40">
        <f>INDEX('2011'!$E$7:$HF$37,  MATCH(AO$4, '2011'!$A$7:$A$37, 0), MATCH(AO41, '2011'!$E$4:$HF$4, 0) )</f>
        <v>494348</v>
      </c>
      <c r="AS41" s="40">
        <f>INDEX('2012'!$E$7:$HF$37,  MATCH(AO$4, '2012'!$A$7:$A$37, 0), MATCH(AO41, '2012'!$E$4:$HF$4, 0) )</f>
        <v>499823</v>
      </c>
      <c r="AT41" s="40">
        <f>INDEX('2013'!$E$7:$HF$37,  MATCH(AO$4, '2013'!$A$7:$A$37, 0), MATCH(AO41, '2013'!$E$4:$HF$4, 0) )</f>
        <v>504160</v>
      </c>
      <c r="AU41" s="40">
        <f>INDEX('2014'!$E$7:$HF$37,  MATCH(AO$4, '2014'!$A$7:$A$37, 0), MATCH(AO41, '2014'!$E$4:$HF$4, 0) )</f>
        <v>513504</v>
      </c>
      <c r="AV41" s="40">
        <f>INDEX('2015'!$E$7:$HF$37,  MATCH(AO$4, '2015'!$A$7:$A$37, 0), MATCH(AO41, '2015'!$E$4:$HF$4, 0) )</f>
        <v>528726</v>
      </c>
      <c r="AW41" s="40">
        <f>INDEX('2016'!$E$7:$HF$37,  MATCH(AO$4, '2016'!$A$7:$A$37, 0), MATCH(AO41, '2016'!$E$4:$HF$4, 0) )</f>
        <v>542042</v>
      </c>
      <c r="AX41" s="40">
        <f>INDEX('2017'!$E$7:$HF$37,  MATCH(AO$4, '2017'!$A$7:$A$37, 0), MATCH(AO41, '2017'!$E$4:$HF$4, 0) )</f>
        <v>556953</v>
      </c>
      <c r="AY41" s="40">
        <f>INDEX('2018'!$E$7:$HF$37,  MATCH(AO$4, '2018'!$A$7:$A$37, 0), MATCH(AO41, '2018'!$E$4:$HF$4, 0) )</f>
        <v>569309</v>
      </c>
      <c r="AZ41" s="40">
        <f>INDEX('2019'!$E$7:$HF$37,  MATCH(AO$4, '2019'!$A$7:$A$37, 0), MATCH(AO41, '2019'!$E$4:$HF$4, 0) )</f>
        <v>582982</v>
      </c>
      <c r="BB41" s="8">
        <f>BB6 + 100.1</f>
        <v>100.1</v>
      </c>
      <c r="BC41" s="10" t="s">
        <v>80</v>
      </c>
      <c r="BD41" s="40">
        <f>INDEX('2010'!$E$7:$HF$37,  MATCH(BB$4, '2010'!$A$7:$A$37, 0), MATCH(BB41, '2010'!$E$4:$HF$4, 0) )</f>
        <v>207623</v>
      </c>
      <c r="BE41" s="40">
        <f>INDEX('2011'!$E$7:$HF$37,  MATCH(BB$4, '2011'!$A$7:$A$37, 0), MATCH(BB41, '2011'!$E$4:$HF$4, 0) )</f>
        <v>214619</v>
      </c>
      <c r="BF41" s="40">
        <f>INDEX('2012'!$E$7:$HF$37,  MATCH(BB$4, '2012'!$A$7:$A$37, 0), MATCH(BB41, '2012'!$E$4:$HF$4, 0) )</f>
        <v>219308</v>
      </c>
      <c r="BG41" s="40">
        <f>INDEX('2013'!$E$7:$HF$37,  MATCH(BB$4, '2013'!$A$7:$A$37, 0), MATCH(BB41, '2013'!$E$4:$HF$4, 0) )</f>
        <v>221591</v>
      </c>
      <c r="BH41" s="40">
        <f>INDEX('2014'!$E$7:$HF$37,  MATCH(BB$4, '2014'!$A$7:$A$37, 0), MATCH(BB41, '2014'!$E$4:$HF$4, 0) )</f>
        <v>227230</v>
      </c>
      <c r="BI41" s="40">
        <f>INDEX('2015'!$E$7:$HF$37,  MATCH(BB$4, '2015'!$A$7:$A$37, 0), MATCH(BB41, '2015'!$E$4:$HF$4, 0) )</f>
        <v>236168</v>
      </c>
      <c r="BJ41" s="40">
        <f>INDEX('2016'!$E$7:$HF$37,  MATCH(BB$4, '2016'!$A$7:$A$37, 0), MATCH(BB41, '2016'!$E$4:$HF$4, 0) )</f>
        <v>245975</v>
      </c>
      <c r="BK41" s="40">
        <f>INDEX('2017'!$E$7:$HF$37,  MATCH(BB$4, '2017'!$A$7:$A$37, 0), MATCH(BB41, '2017'!$E$4:$HF$4, 0) )</f>
        <v>253216</v>
      </c>
      <c r="BL41" s="40">
        <f>INDEX('2018'!$E$7:$HF$37,  MATCH(BB$4, '2018'!$A$7:$A$37, 0), MATCH(BB41, '2018'!$E$4:$HF$4, 0) )</f>
        <v>264911</v>
      </c>
      <c r="BM41" s="40">
        <f>INDEX('2019'!$E$7:$HF$37,  MATCH(BB$4, '2019'!$A$7:$A$37, 0), MATCH(BB41, '2019'!$E$4:$HF$4, 0) )</f>
        <v>276471</v>
      </c>
      <c r="BO41" s="8">
        <f>BO6 + 100.1</f>
        <v>100.1</v>
      </c>
      <c r="BP41" s="10" t="s">
        <v>80</v>
      </c>
      <c r="BQ41" s="40">
        <f>INDEX('2010'!$E$7:$HF$37,  MATCH(BO$4, '2010'!$A$7:$A$37, 0), MATCH(BO41, '2010'!$E$4:$HF$4, 0) )</f>
        <v>1217129</v>
      </c>
      <c r="BR41" s="40">
        <f>INDEX('2011'!$E$7:$HF$37,  MATCH(BO$4, '2011'!$A$7:$A$37, 0), MATCH(BO41, '2011'!$E$4:$HF$4, 0) )</f>
        <v>1234094</v>
      </c>
      <c r="BS41" s="40">
        <f>INDEX('2012'!$E$7:$HF$37,  MATCH(BO$4, '2012'!$A$7:$A$37, 0), MATCH(BO41, '2012'!$E$4:$HF$4, 0) )</f>
        <v>1249915</v>
      </c>
      <c r="BT41" s="40">
        <f>INDEX('2013'!$E$7:$HF$37,  MATCH(BO$4, '2013'!$A$7:$A$37, 0), MATCH(BO41, '2013'!$E$4:$HF$4, 0) )</f>
        <v>1259283</v>
      </c>
      <c r="BU41" s="40">
        <f>INDEX('2014'!$E$7:$HF$37,  MATCH(BO$4, '2014'!$A$7:$A$37, 0), MATCH(BO41, '2014'!$E$4:$HF$4, 0) )</f>
        <v>1282333</v>
      </c>
      <c r="BV41" s="40">
        <f>INDEX('2015'!$E$7:$HF$37,  MATCH(BO$4, '2015'!$A$7:$A$37, 0), MATCH(BO41, '2015'!$E$4:$HF$4, 0) )</f>
        <v>1319944</v>
      </c>
      <c r="BW41" s="40">
        <f>INDEX('2016'!$E$7:$HF$37,  MATCH(BO$4, '2016'!$A$7:$A$37, 0), MATCH(BO41, '2016'!$E$4:$HF$4, 0) )</f>
        <v>1355380</v>
      </c>
      <c r="BX41" s="40">
        <f>INDEX('2017'!$E$7:$HF$37,  MATCH(BO$4, '2017'!$A$7:$A$37, 0), MATCH(BO41, '2017'!$E$4:$HF$4, 0) )</f>
        <v>1393296</v>
      </c>
      <c r="BY41" s="40">
        <f>INDEX('2018'!$E$7:$HF$37,  MATCH(BO$4, '2018'!$A$7:$A$37, 0), MATCH(BO41, '2018'!$E$4:$HF$4, 0) )</f>
        <v>1433444</v>
      </c>
      <c r="BZ41" s="40">
        <f>INDEX('2019'!$E$7:$HF$37,  MATCH(BO$4, '2019'!$A$7:$A$37, 0), MATCH(BO41, '2019'!$E$4:$HF$4, 0) )</f>
        <v>1479469</v>
      </c>
      <c r="CB41" s="8">
        <f>CB6 + 100.1</f>
        <v>100.1</v>
      </c>
      <c r="CC41" s="10" t="s">
        <v>80</v>
      </c>
      <c r="CD41" s="40">
        <f>INDEX('2010'!$E$7:$HF$37,  MATCH(CB$4, '2010'!$A$7:$A$37, 0), MATCH(CB41, '2010'!$E$4:$HF$4, 0) )</f>
        <v>139255035</v>
      </c>
      <c r="CE41" s="40">
        <f>INDEX('2011'!$E$7:$HF$37,  MATCH(CB$4, '2011'!$A$7:$A$37, 0), MATCH(CB41, '2011'!$E$4:$HF$4, 0) )</f>
        <v>139488206</v>
      </c>
      <c r="CF41" s="40">
        <f>INDEX('2012'!$E$7:$HF$37,  MATCH(CB$4, '2012'!$A$7:$A$37, 0), MATCH(CB41, '2012'!$E$4:$HF$4, 0) )</f>
        <v>139893639</v>
      </c>
      <c r="CG41" s="40">
        <f>INDEX('2013'!$E$7:$HF$37,  MATCH(CB$4, '2013'!$A$7:$A$37, 0), MATCH(CB41, '2013'!$E$4:$HF$4, 0) )</f>
        <v>139786639</v>
      </c>
      <c r="CH41" s="40">
        <f>INDEX('2014'!$E$7:$HF$37,  MATCH(CB$4, '2014'!$A$7:$A$37, 0), MATCH(CB41, '2014'!$E$4:$HF$4, 0) )</f>
        <v>141337148</v>
      </c>
      <c r="CI41" s="40">
        <f>INDEX('2015'!$E$7:$HF$37,  MATCH(CB$4, '2015'!$A$7:$A$37, 0), MATCH(CB41, '2015'!$E$4:$HF$4, 0) )</f>
        <v>143621171</v>
      </c>
      <c r="CJ41" s="40">
        <f>INDEX('2016'!$E$7:$HF$37,  MATCH(CB$4, '2016'!$A$7:$A$37, 0), MATCH(CB41, '2016'!$E$4:$HF$4, 0) )</f>
        <v>145861221</v>
      </c>
      <c r="CK41" s="40">
        <f>INDEX('2017'!$E$7:$HF$37,  MATCH(CB$4, '2017'!$A$7:$A$37, 0), MATCH(CB41, '2017'!$E$4:$HF$4, 0) )</f>
        <v>148432042</v>
      </c>
      <c r="CL41" s="40">
        <f>INDEX('2018'!$E$7:$HF$37,  MATCH(CB$4, '2018'!$A$7:$A$37, 0), MATCH(CB41, '2018'!$E$4:$HF$4, 0) )</f>
        <v>150571044</v>
      </c>
      <c r="CM41" s="40">
        <f>INDEX('2019'!$E$7:$HF$37,  MATCH(CB$4, '2019'!$A$7:$A$37, 0), MATCH(CB41, '2019'!$E$4:$HF$4, 0) )</f>
        <v>152735781</v>
      </c>
    </row>
    <row r="42" spans="2:91" x14ac:dyDescent="0.25">
      <c r="B42" s="6">
        <f>B41 + 1</f>
        <v>101.1</v>
      </c>
      <c r="C42" s="45" t="s">
        <v>233</v>
      </c>
      <c r="D42" s="38">
        <f>Q42 + AD42 + AQ42 + BD42</f>
        <v>8416</v>
      </c>
      <c r="E42" s="38">
        <f t="shared" ref="E42:M55" si="129">R42 + AE42 + AR42 + BE42</f>
        <v>8966</v>
      </c>
      <c r="F42" s="38">
        <f t="shared" si="129"/>
        <v>9534</v>
      </c>
      <c r="G42" s="38">
        <f t="shared" si="129"/>
        <v>9617</v>
      </c>
      <c r="H42" s="38">
        <f t="shared" si="129"/>
        <v>9892</v>
      </c>
      <c r="I42" s="38">
        <f t="shared" si="129"/>
        <v>9819</v>
      </c>
      <c r="J42" s="38">
        <f t="shared" si="129"/>
        <v>9984</v>
      </c>
      <c r="K42" s="38">
        <f t="shared" si="129"/>
        <v>9992</v>
      </c>
      <c r="L42" s="38">
        <f t="shared" si="129"/>
        <v>9817</v>
      </c>
      <c r="M42" s="38">
        <f t="shared" si="129"/>
        <v>10416</v>
      </c>
      <c r="O42" s="6">
        <f>O41 + 1</f>
        <v>101.1</v>
      </c>
      <c r="P42" s="45" t="s">
        <v>233</v>
      </c>
      <c r="Q42" s="41">
        <f>INDEX('2010'!$E$7:$HF$37,  MATCH(O$4, '2010'!$A$7:$A$37, 0), MATCH(O42, '2010'!$E$4:$HF$4, 0) )</f>
        <v>852</v>
      </c>
      <c r="R42" s="41">
        <f>INDEX('2011'!$E$7:$HF$37,  MATCH(O$4, '2011'!$A$7:$A$37, 0), MATCH(O42, '2011'!$E$4:$HF$4, 0) )</f>
        <v>940</v>
      </c>
      <c r="S42" s="41">
        <f>INDEX('2012'!$E$7:$HF$37,  MATCH(O$4, '2012'!$A$7:$A$37, 0), MATCH(O42, '2012'!$E$4:$HF$4, 0) )</f>
        <v>1108</v>
      </c>
      <c r="T42" s="41">
        <f>INDEX('2013'!$E$7:$HF$37,  MATCH(O$4, '2013'!$A$7:$A$37, 0), MATCH(O42, '2013'!$E$4:$HF$4, 0) )</f>
        <v>1095</v>
      </c>
      <c r="U42" s="41">
        <f>INDEX('2014'!$E$7:$HF$37,  MATCH(O$4, '2014'!$A$7:$A$37, 0), MATCH(O42, '2014'!$E$4:$HF$4, 0) )</f>
        <v>1191</v>
      </c>
      <c r="V42" s="41">
        <f>INDEX('2015'!$E$7:$HF$37,  MATCH(O$4, '2015'!$A$7:$A$37, 0), MATCH(O42, '2015'!$E$4:$HF$4, 0) )</f>
        <v>1246</v>
      </c>
      <c r="W42" s="41">
        <f>INDEX('2016'!$E$7:$HF$37,  MATCH(O$4, '2016'!$A$7:$A$37, 0), MATCH(O42, '2016'!$E$4:$HF$4, 0) )</f>
        <v>1294</v>
      </c>
      <c r="X42" s="41">
        <f>INDEX('2017'!$E$7:$HF$37,  MATCH(O$4, '2017'!$A$7:$A$37, 0), MATCH(O42, '2017'!$E$4:$HF$4, 0) )</f>
        <v>1340</v>
      </c>
      <c r="Y42" s="41">
        <f>INDEX('2018'!$E$7:$HF$37,  MATCH(O$4, '2018'!$A$7:$A$37, 0), MATCH(O42, '2018'!$E$4:$HF$4, 0) )</f>
        <v>1278</v>
      </c>
      <c r="Z42" s="41">
        <f>INDEX('2019'!$E$7:$HF$37,  MATCH(O$4, '2019'!$A$7:$A$37, 0), MATCH(O42, '2019'!$E$4:$HF$4, 0) )</f>
        <v>1164</v>
      </c>
      <c r="AB42" s="6">
        <f>AB41 + 1</f>
        <v>101.1</v>
      </c>
      <c r="AC42" s="45" t="s">
        <v>233</v>
      </c>
      <c r="AD42" s="41">
        <f>INDEX('2010'!$E$7:$HF$37,  MATCH(AB$4, '2010'!$A$7:$A$37, 0), MATCH(AB42, '2010'!$E$4:$HF$4, 0) )</f>
        <v>803</v>
      </c>
      <c r="AE42" s="41">
        <f>INDEX('2011'!$E$7:$HF$37,  MATCH(AB$4, '2011'!$A$7:$A$37, 0), MATCH(AB42, '2011'!$E$4:$HF$4, 0) )</f>
        <v>1027</v>
      </c>
      <c r="AF42" s="41">
        <f>INDEX('2012'!$E$7:$HF$37,  MATCH(AB$4, '2012'!$A$7:$A$37, 0), MATCH(AB42, '2012'!$E$4:$HF$4, 0) )</f>
        <v>1232</v>
      </c>
      <c r="AG42" s="41">
        <f>INDEX('2013'!$E$7:$HF$37,  MATCH(AB$4, '2013'!$A$7:$A$37, 0), MATCH(AB42, '2013'!$E$4:$HF$4, 0) )</f>
        <v>1131</v>
      </c>
      <c r="AH42" s="41">
        <f>INDEX('2014'!$E$7:$HF$37,  MATCH(AB$4, '2014'!$A$7:$A$37, 0), MATCH(AB42, '2014'!$E$4:$HF$4, 0) )</f>
        <v>1198</v>
      </c>
      <c r="AI42" s="41">
        <f>INDEX('2015'!$E$7:$HF$37,  MATCH(AB$4, '2015'!$A$7:$A$37, 0), MATCH(AB42, '2015'!$E$4:$HF$4, 0) )</f>
        <v>1195</v>
      </c>
      <c r="AJ42" s="41">
        <f>INDEX('2016'!$E$7:$HF$37,  MATCH(AB$4, '2016'!$A$7:$A$37, 0), MATCH(AB42, '2016'!$E$4:$HF$4, 0) )</f>
        <v>1097</v>
      </c>
      <c r="AK42" s="41">
        <f>INDEX('2017'!$E$7:$HF$37,  MATCH(AB$4, '2017'!$A$7:$A$37, 0), MATCH(AB42, '2017'!$E$4:$HF$4, 0) )</f>
        <v>1001</v>
      </c>
      <c r="AL42" s="41">
        <f>INDEX('2018'!$E$7:$HF$37,  MATCH(AB$4, '2018'!$A$7:$A$37, 0), MATCH(AB42, '2018'!$E$4:$HF$4, 0) )</f>
        <v>1154</v>
      </c>
      <c r="AM42" s="41">
        <f>INDEX('2019'!$E$7:$HF$37,  MATCH(AB$4, '2019'!$A$7:$A$37, 0), MATCH(AB42, '2019'!$E$4:$HF$4, 0) )</f>
        <v>1197</v>
      </c>
      <c r="AO42" s="6">
        <f>AO41 + 1</f>
        <v>101.1</v>
      </c>
      <c r="AP42" s="45" t="s">
        <v>233</v>
      </c>
      <c r="AQ42" s="41">
        <f>INDEX('2010'!$E$7:$HF$37,  MATCH(AO$4, '2010'!$A$7:$A$37, 0), MATCH(AO42, '2010'!$E$4:$HF$4, 0) )</f>
        <v>4085</v>
      </c>
      <c r="AR42" s="41">
        <f>INDEX('2011'!$E$7:$HF$37,  MATCH(AO$4, '2011'!$A$7:$A$37, 0), MATCH(AO42, '2011'!$E$4:$HF$4, 0) )</f>
        <v>4352</v>
      </c>
      <c r="AS42" s="41">
        <f>INDEX('2012'!$E$7:$HF$37,  MATCH(AO$4, '2012'!$A$7:$A$37, 0), MATCH(AO42, '2012'!$E$4:$HF$4, 0) )</f>
        <v>4421</v>
      </c>
      <c r="AT42" s="41">
        <f>INDEX('2013'!$E$7:$HF$37,  MATCH(AO$4, '2013'!$A$7:$A$37, 0), MATCH(AO42, '2013'!$E$4:$HF$4, 0) )</f>
        <v>4614</v>
      </c>
      <c r="AU42" s="41">
        <f>INDEX('2014'!$E$7:$HF$37,  MATCH(AO$4, '2014'!$A$7:$A$37, 0), MATCH(AO42, '2014'!$E$4:$HF$4, 0) )</f>
        <v>4627</v>
      </c>
      <c r="AV42" s="41">
        <f>INDEX('2015'!$E$7:$HF$37,  MATCH(AO$4, '2015'!$A$7:$A$37, 0), MATCH(AO42, '2015'!$E$4:$HF$4, 0) )</f>
        <v>5042</v>
      </c>
      <c r="AW42" s="41">
        <f>INDEX('2016'!$E$7:$HF$37,  MATCH(AO$4, '2016'!$A$7:$A$37, 0), MATCH(AO42, '2016'!$E$4:$HF$4, 0) )</f>
        <v>5285</v>
      </c>
      <c r="AX42" s="41">
        <f>INDEX('2017'!$E$7:$HF$37,  MATCH(AO$4, '2017'!$A$7:$A$37, 0), MATCH(AO42, '2017'!$E$4:$HF$4, 0) )</f>
        <v>5434</v>
      </c>
      <c r="AY42" s="41">
        <f>INDEX('2018'!$E$7:$HF$37,  MATCH(AO$4, '2018'!$A$7:$A$37, 0), MATCH(AO42, '2018'!$E$4:$HF$4, 0) )</f>
        <v>5039</v>
      </c>
      <c r="AZ42" s="41">
        <f>INDEX('2019'!$E$7:$HF$37,  MATCH(AO$4, '2019'!$A$7:$A$37, 0), MATCH(AO42, '2019'!$E$4:$HF$4, 0) )</f>
        <v>5714</v>
      </c>
      <c r="BB42" s="6">
        <f>BB41 + 1</f>
        <v>101.1</v>
      </c>
      <c r="BC42" s="45" t="s">
        <v>233</v>
      </c>
      <c r="BD42" s="41">
        <f>INDEX('2010'!$E$7:$HF$37,  MATCH(BB$4, '2010'!$A$7:$A$37, 0), MATCH(BB42, '2010'!$E$4:$HF$4, 0) )</f>
        <v>2676</v>
      </c>
      <c r="BE42" s="41">
        <f>INDEX('2011'!$E$7:$HF$37,  MATCH(BB$4, '2011'!$A$7:$A$37, 0), MATCH(BB42, '2011'!$E$4:$HF$4, 0) )</f>
        <v>2647</v>
      </c>
      <c r="BF42" s="41">
        <f>INDEX('2012'!$E$7:$HF$37,  MATCH(BB$4, '2012'!$A$7:$A$37, 0), MATCH(BB42, '2012'!$E$4:$HF$4, 0) )</f>
        <v>2773</v>
      </c>
      <c r="BG42" s="41">
        <f>INDEX('2013'!$E$7:$HF$37,  MATCH(BB$4, '2013'!$A$7:$A$37, 0), MATCH(BB42, '2013'!$E$4:$HF$4, 0) )</f>
        <v>2777</v>
      </c>
      <c r="BH42" s="41">
        <f>INDEX('2014'!$E$7:$HF$37,  MATCH(BB$4, '2014'!$A$7:$A$37, 0), MATCH(BB42, '2014'!$E$4:$HF$4, 0) )</f>
        <v>2876</v>
      </c>
      <c r="BI42" s="41">
        <f>INDEX('2015'!$E$7:$HF$37,  MATCH(BB$4, '2015'!$A$7:$A$37, 0), MATCH(BB42, '2015'!$E$4:$HF$4, 0) )</f>
        <v>2336</v>
      </c>
      <c r="BJ42" s="41">
        <f>INDEX('2016'!$E$7:$HF$37,  MATCH(BB$4, '2016'!$A$7:$A$37, 0), MATCH(BB42, '2016'!$E$4:$HF$4, 0) )</f>
        <v>2308</v>
      </c>
      <c r="BK42" s="41">
        <f>INDEX('2017'!$E$7:$HF$37,  MATCH(BB$4, '2017'!$A$7:$A$37, 0), MATCH(BB42, '2017'!$E$4:$HF$4, 0) )</f>
        <v>2217</v>
      </c>
      <c r="BL42" s="41">
        <f>INDEX('2018'!$E$7:$HF$37,  MATCH(BB$4, '2018'!$A$7:$A$37, 0), MATCH(BB42, '2018'!$E$4:$HF$4, 0) )</f>
        <v>2346</v>
      </c>
      <c r="BM42" s="41">
        <f>INDEX('2019'!$E$7:$HF$37,  MATCH(BB$4, '2019'!$A$7:$A$37, 0), MATCH(BB42, '2019'!$E$4:$HF$4, 0) )</f>
        <v>2341</v>
      </c>
      <c r="BO42" s="6">
        <f>BO41 + 1</f>
        <v>101.1</v>
      </c>
      <c r="BP42" s="45" t="s">
        <v>233</v>
      </c>
      <c r="BQ42" s="41">
        <f>INDEX('2010'!$E$7:$HF$37,  MATCH(BO$4, '2010'!$A$7:$A$37, 0), MATCH(BO42, '2010'!$E$4:$HF$4, 0) )</f>
        <v>24039</v>
      </c>
      <c r="BR42" s="41">
        <f>INDEX('2011'!$E$7:$HF$37,  MATCH(BO$4, '2011'!$A$7:$A$37, 0), MATCH(BO42, '2011'!$E$4:$HF$4, 0) )</f>
        <v>24480</v>
      </c>
      <c r="BS42" s="41">
        <f>INDEX('2012'!$E$7:$HF$37,  MATCH(BO$4, '2012'!$A$7:$A$37, 0), MATCH(BO42, '2012'!$E$4:$HF$4, 0) )</f>
        <v>25612</v>
      </c>
      <c r="BT42" s="41">
        <f>INDEX('2013'!$E$7:$HF$37,  MATCH(BO$4, '2013'!$A$7:$A$37, 0), MATCH(BO42, '2013'!$E$4:$HF$4, 0) )</f>
        <v>25987</v>
      </c>
      <c r="BU42" s="41">
        <f>INDEX('2014'!$E$7:$HF$37,  MATCH(BO$4, '2014'!$A$7:$A$37, 0), MATCH(BO42, '2014'!$E$4:$HF$4, 0) )</f>
        <v>26225</v>
      </c>
      <c r="BV42" s="41">
        <f>INDEX('2015'!$E$7:$HF$37,  MATCH(BO$4, '2015'!$A$7:$A$37, 0), MATCH(BO42, '2015'!$E$4:$HF$4, 0) )</f>
        <v>26712</v>
      </c>
      <c r="BW42" s="41">
        <f>INDEX('2016'!$E$7:$HF$37,  MATCH(BO$4, '2016'!$A$7:$A$37, 0), MATCH(BO42, '2016'!$E$4:$HF$4, 0) )</f>
        <v>26927</v>
      </c>
      <c r="BX42" s="41">
        <f>INDEX('2017'!$E$7:$HF$37,  MATCH(BO$4, '2017'!$A$7:$A$37, 0), MATCH(BO42, '2017'!$E$4:$HF$4, 0) )</f>
        <v>26078</v>
      </c>
      <c r="BY42" s="41">
        <f>INDEX('2018'!$E$7:$HF$37,  MATCH(BO$4, '2018'!$A$7:$A$37, 0), MATCH(BO42, '2018'!$E$4:$HF$4, 0) )</f>
        <v>25065</v>
      </c>
      <c r="BZ42" s="41">
        <f>INDEX('2019'!$E$7:$HF$37,  MATCH(BO$4, '2019'!$A$7:$A$37, 0), MATCH(BO42, '2019'!$E$4:$HF$4, 0) )</f>
        <v>25253</v>
      </c>
      <c r="CB42" s="6">
        <f>CB41 + 1</f>
        <v>101.1</v>
      </c>
      <c r="CC42" s="45" t="s">
        <v>233</v>
      </c>
      <c r="CD42" s="41">
        <f>INDEX('2010'!$E$7:$HF$37,  MATCH(CB$4, '2010'!$A$7:$A$37, 0), MATCH(CB42, '2010'!$E$4:$HF$4, 0) )</f>
        <v>2563040</v>
      </c>
      <c r="CE42" s="41">
        <f>INDEX('2011'!$E$7:$HF$37,  MATCH(CB$4, '2011'!$A$7:$A$37, 0), MATCH(CB42, '2011'!$E$4:$HF$4, 0) )</f>
        <v>2597647</v>
      </c>
      <c r="CF42" s="41">
        <f>INDEX('2012'!$E$7:$HF$37,  MATCH(CB$4, '2012'!$A$7:$A$37, 0), MATCH(CB42, '2012'!$E$4:$HF$4, 0) )</f>
        <v>2627802</v>
      </c>
      <c r="CG42" s="41">
        <f>INDEX('2013'!$E$7:$HF$37,  MATCH(CB$4, '2013'!$A$7:$A$37, 0), MATCH(CB42, '2013'!$E$4:$HF$4, 0) )</f>
        <v>2659872</v>
      </c>
      <c r="CH42" s="41">
        <f>INDEX('2014'!$E$7:$HF$37,  MATCH(CB$4, '2014'!$A$7:$A$37, 0), MATCH(CB42, '2014'!$E$4:$HF$4, 0) )</f>
        <v>2737070</v>
      </c>
      <c r="CI42" s="41">
        <f>INDEX('2015'!$E$7:$HF$37,  MATCH(CB$4, '2015'!$A$7:$A$37, 0), MATCH(CB42, '2015'!$E$4:$HF$4, 0) )</f>
        <v>2781870</v>
      </c>
      <c r="CJ42" s="41">
        <f>INDEX('2016'!$E$7:$HF$37,  MATCH(CB$4, '2016'!$A$7:$A$37, 0), MATCH(CB42, '2016'!$E$4:$HF$4, 0) )</f>
        <v>2776263</v>
      </c>
      <c r="CK42" s="41">
        <f>INDEX('2017'!$E$7:$HF$37,  MATCH(CB$4, '2017'!$A$7:$A$37, 0), MATCH(CB42, '2017'!$E$4:$HF$4, 0) )</f>
        <v>2752733</v>
      </c>
      <c r="CL42" s="41">
        <f>INDEX('2018'!$E$7:$HF$37,  MATCH(CB$4, '2018'!$A$7:$A$37, 0), MATCH(CB42, '2018'!$E$4:$HF$4, 0) )</f>
        <v>2730310</v>
      </c>
      <c r="CM42" s="41">
        <f>INDEX('2019'!$E$7:$HF$37,  MATCH(CB$4, '2019'!$A$7:$A$37, 0), MATCH(CB42, '2019'!$E$4:$HF$4, 0) )</f>
        <v>2683905</v>
      </c>
    </row>
    <row r="43" spans="2:91" x14ac:dyDescent="0.25">
      <c r="B43" s="6">
        <f t="shared" ref="B43:B55" si="130">B42 + 1</f>
        <v>102.1</v>
      </c>
      <c r="C43" s="45" t="s">
        <v>234</v>
      </c>
      <c r="D43" s="38">
        <f t="shared" ref="D43:D55" si="131">Q43 + AD43 + AQ43 + BD43</f>
        <v>70774</v>
      </c>
      <c r="E43" s="38">
        <f t="shared" si="129"/>
        <v>68234</v>
      </c>
      <c r="F43" s="38">
        <f t="shared" si="129"/>
        <v>63788</v>
      </c>
      <c r="G43" s="38">
        <f t="shared" si="129"/>
        <v>61214</v>
      </c>
      <c r="H43" s="38">
        <f t="shared" si="129"/>
        <v>61944</v>
      </c>
      <c r="I43" s="38">
        <f t="shared" si="129"/>
        <v>64724</v>
      </c>
      <c r="J43" s="38">
        <f t="shared" si="129"/>
        <v>66272</v>
      </c>
      <c r="K43" s="38">
        <f t="shared" si="129"/>
        <v>70085</v>
      </c>
      <c r="L43" s="38">
        <f t="shared" si="129"/>
        <v>74811</v>
      </c>
      <c r="M43" s="38">
        <f t="shared" si="129"/>
        <v>79439</v>
      </c>
      <c r="O43" s="6">
        <f t="shared" ref="O43:O55" si="132">O42 + 1</f>
        <v>102.1</v>
      </c>
      <c r="P43" s="45" t="s">
        <v>234</v>
      </c>
      <c r="Q43" s="41">
        <f>INDEX('2010'!$E$7:$HF$37,  MATCH(O$4, '2010'!$A$7:$A$37, 0), MATCH(O43, '2010'!$E$4:$HF$4, 0) )</f>
        <v>7770</v>
      </c>
      <c r="R43" s="41">
        <f>INDEX('2011'!$E$7:$HF$37,  MATCH(O$4, '2011'!$A$7:$A$37, 0), MATCH(O43, '2011'!$E$4:$HF$4, 0) )</f>
        <v>7314</v>
      </c>
      <c r="S43" s="41">
        <f>INDEX('2012'!$E$7:$HF$37,  MATCH(O$4, '2012'!$A$7:$A$37, 0), MATCH(O43, '2012'!$E$4:$HF$4, 0) )</f>
        <v>7179</v>
      </c>
      <c r="T43" s="41">
        <f>INDEX('2013'!$E$7:$HF$37,  MATCH(O$4, '2013'!$A$7:$A$37, 0), MATCH(O43, '2013'!$E$4:$HF$4, 0) )</f>
        <v>7030</v>
      </c>
      <c r="U43" s="41">
        <f>INDEX('2014'!$E$7:$HF$37,  MATCH(O$4, '2014'!$A$7:$A$37, 0), MATCH(O43, '2014'!$E$4:$HF$4, 0) )</f>
        <v>7217</v>
      </c>
      <c r="V43" s="41">
        <f>INDEX('2015'!$E$7:$HF$37,  MATCH(O$4, '2015'!$A$7:$A$37, 0), MATCH(O43, '2015'!$E$4:$HF$4, 0) )</f>
        <v>7598</v>
      </c>
      <c r="W43" s="41">
        <f>INDEX('2016'!$E$7:$HF$37,  MATCH(O$4, '2016'!$A$7:$A$37, 0), MATCH(O43, '2016'!$E$4:$HF$4, 0) )</f>
        <v>8315</v>
      </c>
      <c r="X43" s="41">
        <f>INDEX('2017'!$E$7:$HF$37,  MATCH(O$4, '2017'!$A$7:$A$37, 0), MATCH(O43, '2017'!$E$4:$HF$4, 0) )</f>
        <v>8782</v>
      </c>
      <c r="Y43" s="41">
        <f>INDEX('2018'!$E$7:$HF$37,  MATCH(O$4, '2018'!$A$7:$A$37, 0), MATCH(O43, '2018'!$E$4:$HF$4, 0) )</f>
        <v>9015</v>
      </c>
      <c r="Z43" s="41">
        <f>INDEX('2019'!$E$7:$HF$37,  MATCH(O$4, '2019'!$A$7:$A$37, 0), MATCH(O43, '2019'!$E$4:$HF$4, 0) )</f>
        <v>9572</v>
      </c>
      <c r="AB43" s="6">
        <f t="shared" ref="AB43:AB55" si="133">AB42 + 1</f>
        <v>102.1</v>
      </c>
      <c r="AC43" s="45" t="s">
        <v>234</v>
      </c>
      <c r="AD43" s="41">
        <f>INDEX('2010'!$E$7:$HF$37,  MATCH(AB$4, '2010'!$A$7:$A$37, 0), MATCH(AB43, '2010'!$E$4:$HF$4, 0) )</f>
        <v>8043</v>
      </c>
      <c r="AE43" s="41">
        <f>INDEX('2011'!$E$7:$HF$37,  MATCH(AB$4, '2011'!$A$7:$A$37, 0), MATCH(AB43, '2011'!$E$4:$HF$4, 0) )</f>
        <v>8427</v>
      </c>
      <c r="AF43" s="41">
        <f>INDEX('2012'!$E$7:$HF$37,  MATCH(AB$4, '2012'!$A$7:$A$37, 0), MATCH(AB43, '2012'!$E$4:$HF$4, 0) )</f>
        <v>8162</v>
      </c>
      <c r="AG43" s="41">
        <f>INDEX('2013'!$E$7:$HF$37,  MATCH(AB$4, '2013'!$A$7:$A$37, 0), MATCH(AB43, '2013'!$E$4:$HF$4, 0) )</f>
        <v>7758</v>
      </c>
      <c r="AH43" s="41">
        <f>INDEX('2014'!$E$7:$HF$37,  MATCH(AB$4, '2014'!$A$7:$A$37, 0), MATCH(AB43, '2014'!$E$4:$HF$4, 0) )</f>
        <v>7181</v>
      </c>
      <c r="AI43" s="41">
        <f>INDEX('2015'!$E$7:$HF$37,  MATCH(AB$4, '2015'!$A$7:$A$37, 0), MATCH(AB43, '2015'!$E$4:$HF$4, 0) )</f>
        <v>7516</v>
      </c>
      <c r="AJ43" s="41">
        <f>INDEX('2016'!$E$7:$HF$37,  MATCH(AB$4, '2016'!$A$7:$A$37, 0), MATCH(AB43, '2016'!$E$4:$HF$4, 0) )</f>
        <v>7410</v>
      </c>
      <c r="AK43" s="41">
        <f>INDEX('2017'!$E$7:$HF$37,  MATCH(AB$4, '2017'!$A$7:$A$37, 0), MATCH(AB43, '2017'!$E$4:$HF$4, 0) )</f>
        <v>8010</v>
      </c>
      <c r="AL43" s="41">
        <f>INDEX('2018'!$E$7:$HF$37,  MATCH(AB$4, '2018'!$A$7:$A$37, 0), MATCH(AB43, '2018'!$E$4:$HF$4, 0) )</f>
        <v>8696</v>
      </c>
      <c r="AM43" s="41">
        <f>INDEX('2019'!$E$7:$HF$37,  MATCH(AB$4, '2019'!$A$7:$A$37, 0), MATCH(AB43, '2019'!$E$4:$HF$4, 0) )</f>
        <v>9998</v>
      </c>
      <c r="AO43" s="6">
        <f t="shared" ref="AO43:AO55" si="134">AO42 + 1</f>
        <v>102.1</v>
      </c>
      <c r="AP43" s="45" t="s">
        <v>234</v>
      </c>
      <c r="AQ43" s="41">
        <f>INDEX('2010'!$E$7:$HF$37,  MATCH(AO$4, '2010'!$A$7:$A$37, 0), MATCH(AO43, '2010'!$E$4:$HF$4, 0) )</f>
        <v>38207</v>
      </c>
      <c r="AR43" s="41">
        <f>INDEX('2011'!$E$7:$HF$37,  MATCH(AO$4, '2011'!$A$7:$A$37, 0), MATCH(AO43, '2011'!$E$4:$HF$4, 0) )</f>
        <v>36528</v>
      </c>
      <c r="AS43" s="41">
        <f>INDEX('2012'!$E$7:$HF$37,  MATCH(AO$4, '2012'!$A$7:$A$37, 0), MATCH(AO43, '2012'!$E$4:$HF$4, 0) )</f>
        <v>33515</v>
      </c>
      <c r="AT43" s="41">
        <f>INDEX('2013'!$E$7:$HF$37,  MATCH(AO$4, '2013'!$A$7:$A$37, 0), MATCH(AO43, '2013'!$E$4:$HF$4, 0) )</f>
        <v>32675</v>
      </c>
      <c r="AU43" s="41">
        <f>INDEX('2014'!$E$7:$HF$37,  MATCH(AO$4, '2014'!$A$7:$A$37, 0), MATCH(AO43, '2014'!$E$4:$HF$4, 0) )</f>
        <v>33924</v>
      </c>
      <c r="AV43" s="41">
        <f>INDEX('2015'!$E$7:$HF$37,  MATCH(AO$4, '2015'!$A$7:$A$37, 0), MATCH(AO43, '2015'!$E$4:$HF$4, 0) )</f>
        <v>34262</v>
      </c>
      <c r="AW43" s="41">
        <f>INDEX('2016'!$E$7:$HF$37,  MATCH(AO$4, '2016'!$A$7:$A$37, 0), MATCH(AO43, '2016'!$E$4:$HF$4, 0) )</f>
        <v>34867</v>
      </c>
      <c r="AX43" s="41">
        <f>INDEX('2017'!$E$7:$HF$37,  MATCH(AO$4, '2017'!$A$7:$A$37, 0), MATCH(AO43, '2017'!$E$4:$HF$4, 0) )</f>
        <v>36410</v>
      </c>
      <c r="AY43" s="41">
        <f>INDEX('2018'!$E$7:$HF$37,  MATCH(AO$4, '2018'!$A$7:$A$37, 0), MATCH(AO43, '2018'!$E$4:$HF$4, 0) )</f>
        <v>38893</v>
      </c>
      <c r="AZ43" s="41">
        <f>INDEX('2019'!$E$7:$HF$37,  MATCH(AO$4, '2019'!$A$7:$A$37, 0), MATCH(AO43, '2019'!$E$4:$HF$4, 0) )</f>
        <v>40268</v>
      </c>
      <c r="BB43" s="6">
        <f t="shared" ref="BB43:BB55" si="135">BB42 + 1</f>
        <v>102.1</v>
      </c>
      <c r="BC43" s="45" t="s">
        <v>234</v>
      </c>
      <c r="BD43" s="41">
        <f>INDEX('2010'!$E$7:$HF$37,  MATCH(BB$4, '2010'!$A$7:$A$37, 0), MATCH(BB43, '2010'!$E$4:$HF$4, 0) )</f>
        <v>16754</v>
      </c>
      <c r="BE43" s="41">
        <f>INDEX('2011'!$E$7:$HF$37,  MATCH(BB$4, '2011'!$A$7:$A$37, 0), MATCH(BB43, '2011'!$E$4:$HF$4, 0) )</f>
        <v>15965</v>
      </c>
      <c r="BF43" s="41">
        <f>INDEX('2012'!$E$7:$HF$37,  MATCH(BB$4, '2012'!$A$7:$A$37, 0), MATCH(BB43, '2012'!$E$4:$HF$4, 0) )</f>
        <v>14932</v>
      </c>
      <c r="BG43" s="41">
        <f>INDEX('2013'!$E$7:$HF$37,  MATCH(BB$4, '2013'!$A$7:$A$37, 0), MATCH(BB43, '2013'!$E$4:$HF$4, 0) )</f>
        <v>13751</v>
      </c>
      <c r="BH43" s="41">
        <f>INDEX('2014'!$E$7:$HF$37,  MATCH(BB$4, '2014'!$A$7:$A$37, 0), MATCH(BB43, '2014'!$E$4:$HF$4, 0) )</f>
        <v>13622</v>
      </c>
      <c r="BI43" s="41">
        <f>INDEX('2015'!$E$7:$HF$37,  MATCH(BB$4, '2015'!$A$7:$A$37, 0), MATCH(BB43, '2015'!$E$4:$HF$4, 0) )</f>
        <v>15348</v>
      </c>
      <c r="BJ43" s="41">
        <f>INDEX('2016'!$E$7:$HF$37,  MATCH(BB$4, '2016'!$A$7:$A$37, 0), MATCH(BB43, '2016'!$E$4:$HF$4, 0) )</f>
        <v>15680</v>
      </c>
      <c r="BK43" s="41">
        <f>INDEX('2017'!$E$7:$HF$37,  MATCH(BB$4, '2017'!$A$7:$A$37, 0), MATCH(BB43, '2017'!$E$4:$HF$4, 0) )</f>
        <v>16883</v>
      </c>
      <c r="BL43" s="41">
        <f>INDEX('2018'!$E$7:$HF$37,  MATCH(BB$4, '2018'!$A$7:$A$37, 0), MATCH(BB43, '2018'!$E$4:$HF$4, 0) )</f>
        <v>18207</v>
      </c>
      <c r="BM43" s="41">
        <f>INDEX('2019'!$E$7:$HF$37,  MATCH(BB$4, '2019'!$A$7:$A$37, 0), MATCH(BB43, '2019'!$E$4:$HF$4, 0) )</f>
        <v>19601</v>
      </c>
      <c r="BO43" s="6">
        <f t="shared" ref="BO43:BO55" si="136">BO42 + 1</f>
        <v>102.1</v>
      </c>
      <c r="BP43" s="45" t="s">
        <v>234</v>
      </c>
      <c r="BQ43" s="41">
        <f>INDEX('2010'!$E$7:$HF$37,  MATCH(BO$4, '2010'!$A$7:$A$37, 0), MATCH(BO43, '2010'!$E$4:$HF$4, 0) )</f>
        <v>96049</v>
      </c>
      <c r="BR43" s="41">
        <f>INDEX('2011'!$E$7:$HF$37,  MATCH(BO$4, '2011'!$A$7:$A$37, 0), MATCH(BO43, '2011'!$E$4:$HF$4, 0) )</f>
        <v>91770</v>
      </c>
      <c r="BS43" s="41">
        <f>INDEX('2012'!$E$7:$HF$37,  MATCH(BO$4, '2012'!$A$7:$A$37, 0), MATCH(BO43, '2012'!$E$4:$HF$4, 0) )</f>
        <v>85754</v>
      </c>
      <c r="BT43" s="41">
        <f>INDEX('2013'!$E$7:$HF$37,  MATCH(BO$4, '2013'!$A$7:$A$37, 0), MATCH(BO43, '2013'!$E$4:$HF$4, 0) )</f>
        <v>81737</v>
      </c>
      <c r="BU43" s="41">
        <f>INDEX('2014'!$E$7:$HF$37,  MATCH(BO$4, '2014'!$A$7:$A$37, 0), MATCH(BO43, '2014'!$E$4:$HF$4, 0) )</f>
        <v>81724</v>
      </c>
      <c r="BV43" s="41">
        <f>INDEX('2015'!$E$7:$HF$37,  MATCH(BO$4, '2015'!$A$7:$A$37, 0), MATCH(BO43, '2015'!$E$4:$HF$4, 0) )</f>
        <v>84767</v>
      </c>
      <c r="BW43" s="41">
        <f>INDEX('2016'!$E$7:$HF$37,  MATCH(BO$4, '2016'!$A$7:$A$37, 0), MATCH(BO43, '2016'!$E$4:$HF$4, 0) )</f>
        <v>87843</v>
      </c>
      <c r="BX43" s="41">
        <f>INDEX('2017'!$E$7:$HF$37,  MATCH(BO$4, '2017'!$A$7:$A$37, 0), MATCH(BO43, '2017'!$E$4:$HF$4, 0) )</f>
        <v>92799</v>
      </c>
      <c r="BY43" s="41">
        <f>INDEX('2018'!$E$7:$HF$37,  MATCH(BO$4, '2018'!$A$7:$A$37, 0), MATCH(BO43, '2018'!$E$4:$HF$4, 0) )</f>
        <v>99251</v>
      </c>
      <c r="BZ43" s="41">
        <f>INDEX('2019'!$E$7:$HF$37,  MATCH(BO$4, '2019'!$A$7:$A$37, 0), MATCH(BO43, '2019'!$E$4:$HF$4, 0) )</f>
        <v>105743</v>
      </c>
      <c r="CB43" s="6">
        <f t="shared" ref="CB43:CB55" si="137">CB42 + 1</f>
        <v>102.1</v>
      </c>
      <c r="CC43" s="45" t="s">
        <v>234</v>
      </c>
      <c r="CD43" s="41">
        <f>INDEX('2010'!$E$7:$HF$37,  MATCH(CB$4, '2010'!$A$7:$A$37, 0), MATCH(CB43, '2010'!$E$4:$HF$4, 0) )</f>
        <v>9824932</v>
      </c>
      <c r="CE43" s="41">
        <f>INDEX('2011'!$E$7:$HF$37,  MATCH(CB$4, '2011'!$A$7:$A$37, 0), MATCH(CB43, '2011'!$E$4:$HF$4, 0) )</f>
        <v>9371939</v>
      </c>
      <c r="CF43" s="41">
        <f>INDEX('2012'!$E$7:$HF$37,  MATCH(CB$4, '2012'!$A$7:$A$37, 0), MATCH(CB43, '2012'!$E$4:$HF$4, 0) )</f>
        <v>8973923</v>
      </c>
      <c r="CG43" s="41">
        <f>INDEX('2013'!$E$7:$HF$37,  MATCH(CB$4, '2013'!$A$7:$A$37, 0), MATCH(CB43, '2013'!$E$4:$HF$4, 0) )</f>
        <v>8632482</v>
      </c>
      <c r="CH43" s="41">
        <f>INDEX('2014'!$E$7:$HF$37,  MATCH(CB$4, '2014'!$A$7:$A$37, 0), MATCH(CB43, '2014'!$E$4:$HF$4, 0) )</f>
        <v>8619856</v>
      </c>
      <c r="CI43" s="41">
        <f>INDEX('2015'!$E$7:$HF$37,  MATCH(CB$4, '2015'!$A$7:$A$37, 0), MATCH(CB43, '2015'!$E$4:$HF$4, 0) )</f>
        <v>8805335</v>
      </c>
      <c r="CJ43" s="41">
        <f>INDEX('2016'!$E$7:$HF$37,  MATCH(CB$4, '2016'!$A$7:$A$37, 0), MATCH(CB43, '2016'!$E$4:$HF$4, 0) )</f>
        <v>9032875</v>
      </c>
      <c r="CK43" s="41">
        <f>INDEX('2017'!$E$7:$HF$37,  MATCH(CB$4, '2017'!$A$7:$A$37, 0), MATCH(CB43, '2017'!$E$4:$HF$4, 0) )</f>
        <v>9337526</v>
      </c>
      <c r="CL43" s="41">
        <f>INDEX('2018'!$E$7:$HF$37,  MATCH(CB$4, '2018'!$A$7:$A$37, 0), MATCH(CB43, '2018'!$E$4:$HF$4, 0) )</f>
        <v>9640759</v>
      </c>
      <c r="CM43" s="41">
        <f>INDEX('2019'!$E$7:$HF$37,  MATCH(CB$4, '2019'!$A$7:$A$37, 0), MATCH(CB43, '2019'!$E$4:$HF$4, 0) )</f>
        <v>9974466</v>
      </c>
    </row>
    <row r="44" spans="2:91" x14ac:dyDescent="0.25">
      <c r="B44" s="6">
        <f t="shared" si="130"/>
        <v>103.1</v>
      </c>
      <c r="C44" s="45" t="s">
        <v>221</v>
      </c>
      <c r="D44" s="38">
        <f t="shared" si="131"/>
        <v>102498</v>
      </c>
      <c r="E44" s="38">
        <f t="shared" si="129"/>
        <v>104622</v>
      </c>
      <c r="F44" s="38">
        <f t="shared" si="129"/>
        <v>105064</v>
      </c>
      <c r="G44" s="38">
        <f t="shared" si="129"/>
        <v>106805</v>
      </c>
      <c r="H44" s="38">
        <f t="shared" si="129"/>
        <v>109713</v>
      </c>
      <c r="I44" s="38">
        <f t="shared" si="129"/>
        <v>114569</v>
      </c>
      <c r="J44" s="38">
        <f t="shared" si="129"/>
        <v>116044</v>
      </c>
      <c r="K44" s="38">
        <f t="shared" si="129"/>
        <v>118198</v>
      </c>
      <c r="L44" s="38">
        <f t="shared" si="129"/>
        <v>119786</v>
      </c>
      <c r="M44" s="38">
        <f t="shared" si="129"/>
        <v>119392</v>
      </c>
      <c r="O44" s="6">
        <f t="shared" si="132"/>
        <v>103.1</v>
      </c>
      <c r="P44" s="45" t="s">
        <v>221</v>
      </c>
      <c r="Q44" s="41">
        <f>INDEX('2010'!$E$7:$HF$37,  MATCH(O$4, '2010'!$A$7:$A$37, 0), MATCH(O44, '2010'!$E$4:$HF$4, 0) )</f>
        <v>15676</v>
      </c>
      <c r="R44" s="41">
        <f>INDEX('2011'!$E$7:$HF$37,  MATCH(O$4, '2011'!$A$7:$A$37, 0), MATCH(O44, '2011'!$E$4:$HF$4, 0) )</f>
        <v>15455</v>
      </c>
      <c r="S44" s="41">
        <f>INDEX('2012'!$E$7:$HF$37,  MATCH(O$4, '2012'!$A$7:$A$37, 0), MATCH(O44, '2012'!$E$4:$HF$4, 0) )</f>
        <v>16188</v>
      </c>
      <c r="T44" s="41">
        <f>INDEX('2013'!$E$7:$HF$37,  MATCH(O$4, '2013'!$A$7:$A$37, 0), MATCH(O44, '2013'!$E$4:$HF$4, 0) )</f>
        <v>16083</v>
      </c>
      <c r="U44" s="41">
        <f>INDEX('2014'!$E$7:$HF$37,  MATCH(O$4, '2014'!$A$7:$A$37, 0), MATCH(O44, '2014'!$E$4:$HF$4, 0) )</f>
        <v>16564</v>
      </c>
      <c r="V44" s="41">
        <f>INDEX('2015'!$E$7:$HF$37,  MATCH(O$4, '2015'!$A$7:$A$37, 0), MATCH(O44, '2015'!$E$4:$HF$4, 0) )</f>
        <v>16848</v>
      </c>
      <c r="W44" s="41">
        <f>INDEX('2016'!$E$7:$HF$37,  MATCH(O$4, '2016'!$A$7:$A$37, 0), MATCH(O44, '2016'!$E$4:$HF$4, 0) )</f>
        <v>17793</v>
      </c>
      <c r="X44" s="41">
        <f>INDEX('2017'!$E$7:$HF$37,  MATCH(O$4, '2017'!$A$7:$A$37, 0), MATCH(O44, '2017'!$E$4:$HF$4, 0) )</f>
        <v>18353</v>
      </c>
      <c r="Y44" s="41">
        <f>INDEX('2018'!$E$7:$HF$37,  MATCH(O$4, '2018'!$A$7:$A$37, 0), MATCH(O44, '2018'!$E$4:$HF$4, 0) )</f>
        <v>19309</v>
      </c>
      <c r="Z44" s="41">
        <f>INDEX('2019'!$E$7:$HF$37,  MATCH(O$4, '2019'!$A$7:$A$37, 0), MATCH(O44, '2019'!$E$4:$HF$4, 0) )</f>
        <v>19021</v>
      </c>
      <c r="AB44" s="6">
        <f t="shared" si="133"/>
        <v>103.1</v>
      </c>
      <c r="AC44" s="45" t="s">
        <v>221</v>
      </c>
      <c r="AD44" s="41">
        <f>INDEX('2010'!$E$7:$HF$37,  MATCH(AB$4, '2010'!$A$7:$A$37, 0), MATCH(AB44, '2010'!$E$4:$HF$4, 0) )</f>
        <v>13894</v>
      </c>
      <c r="AE44" s="41">
        <f>INDEX('2011'!$E$7:$HF$37,  MATCH(AB$4, '2011'!$A$7:$A$37, 0), MATCH(AB44, '2011'!$E$4:$HF$4, 0) )</f>
        <v>13400</v>
      </c>
      <c r="AF44" s="41">
        <f>INDEX('2012'!$E$7:$HF$37,  MATCH(AB$4, '2012'!$A$7:$A$37, 0), MATCH(AB44, '2012'!$E$4:$HF$4, 0) )</f>
        <v>13417</v>
      </c>
      <c r="AG44" s="41">
        <f>INDEX('2013'!$E$7:$HF$37,  MATCH(AB$4, '2013'!$A$7:$A$37, 0), MATCH(AB44, '2013'!$E$4:$HF$4, 0) )</f>
        <v>14017</v>
      </c>
      <c r="AH44" s="41">
        <f>INDEX('2014'!$E$7:$HF$37,  MATCH(AB$4, '2014'!$A$7:$A$37, 0), MATCH(AB44, '2014'!$E$4:$HF$4, 0) )</f>
        <v>14374</v>
      </c>
      <c r="AI44" s="41">
        <f>INDEX('2015'!$E$7:$HF$37,  MATCH(AB$4, '2015'!$A$7:$A$37, 0), MATCH(AB44, '2015'!$E$4:$HF$4, 0) )</f>
        <v>15199</v>
      </c>
      <c r="AJ44" s="41">
        <f>INDEX('2016'!$E$7:$HF$37,  MATCH(AB$4, '2016'!$A$7:$A$37, 0), MATCH(AB44, '2016'!$E$4:$HF$4, 0) )</f>
        <v>15520</v>
      </c>
      <c r="AK44" s="41">
        <f>INDEX('2017'!$E$7:$HF$37,  MATCH(AB$4, '2017'!$A$7:$A$37, 0), MATCH(AB44, '2017'!$E$4:$HF$4, 0) )</f>
        <v>16154</v>
      </c>
      <c r="AL44" s="41">
        <f>INDEX('2018'!$E$7:$HF$37,  MATCH(AB$4, '2018'!$A$7:$A$37, 0), MATCH(AB44, '2018'!$E$4:$HF$4, 0) )</f>
        <v>16160</v>
      </c>
      <c r="AM44" s="41">
        <f>INDEX('2019'!$E$7:$HF$37,  MATCH(AB$4, '2019'!$A$7:$A$37, 0), MATCH(AB44, '2019'!$E$4:$HF$4, 0) )</f>
        <v>16933</v>
      </c>
      <c r="AO44" s="6">
        <f t="shared" si="134"/>
        <v>103.1</v>
      </c>
      <c r="AP44" s="45" t="s">
        <v>221</v>
      </c>
      <c r="AQ44" s="41">
        <f>INDEX('2010'!$E$7:$HF$37,  MATCH(AO$4, '2010'!$A$7:$A$37, 0), MATCH(AO44, '2010'!$E$4:$HF$4, 0) )</f>
        <v>51717</v>
      </c>
      <c r="AR44" s="41">
        <f>INDEX('2011'!$E$7:$HF$37,  MATCH(AO$4, '2011'!$A$7:$A$37, 0), MATCH(AO44, '2011'!$E$4:$HF$4, 0) )</f>
        <v>53769</v>
      </c>
      <c r="AS44" s="41">
        <f>INDEX('2012'!$E$7:$HF$37,  MATCH(AO$4, '2012'!$A$7:$A$37, 0), MATCH(AO44, '2012'!$E$4:$HF$4, 0) )</f>
        <v>53646</v>
      </c>
      <c r="AT44" s="41">
        <f>INDEX('2013'!$E$7:$HF$37,  MATCH(AO$4, '2013'!$A$7:$A$37, 0), MATCH(AO44, '2013'!$E$4:$HF$4, 0) )</f>
        <v>54203</v>
      </c>
      <c r="AU44" s="41">
        <f>INDEX('2014'!$E$7:$HF$37,  MATCH(AO$4, '2014'!$A$7:$A$37, 0), MATCH(AO44, '2014'!$E$4:$HF$4, 0) )</f>
        <v>55848</v>
      </c>
      <c r="AV44" s="41">
        <f>INDEX('2015'!$E$7:$HF$37,  MATCH(AO$4, '2015'!$A$7:$A$37, 0), MATCH(AO44, '2015'!$E$4:$HF$4, 0) )</f>
        <v>58928</v>
      </c>
      <c r="AW44" s="41">
        <f>INDEX('2016'!$E$7:$HF$37,  MATCH(AO$4, '2016'!$A$7:$A$37, 0), MATCH(AO44, '2016'!$E$4:$HF$4, 0) )</f>
        <v>58884</v>
      </c>
      <c r="AX44" s="41">
        <f>INDEX('2017'!$E$7:$HF$37,  MATCH(AO$4, '2017'!$A$7:$A$37, 0), MATCH(AO44, '2017'!$E$4:$HF$4, 0) )</f>
        <v>59842</v>
      </c>
      <c r="AY44" s="41">
        <f>INDEX('2018'!$E$7:$HF$37,  MATCH(AO$4, '2018'!$A$7:$A$37, 0), MATCH(AO44, '2018'!$E$4:$HF$4, 0) )</f>
        <v>60354</v>
      </c>
      <c r="AZ44" s="41">
        <f>INDEX('2019'!$E$7:$HF$37,  MATCH(AO$4, '2019'!$A$7:$A$37, 0), MATCH(AO44, '2019'!$E$4:$HF$4, 0) )</f>
        <v>58934</v>
      </c>
      <c r="BB44" s="6">
        <f t="shared" si="135"/>
        <v>103.1</v>
      </c>
      <c r="BC44" s="45" t="s">
        <v>221</v>
      </c>
      <c r="BD44" s="41">
        <f>INDEX('2010'!$E$7:$HF$37,  MATCH(BB$4, '2010'!$A$7:$A$37, 0), MATCH(BB44, '2010'!$E$4:$HF$4, 0) )</f>
        <v>21211</v>
      </c>
      <c r="BE44" s="41">
        <f>INDEX('2011'!$E$7:$HF$37,  MATCH(BB$4, '2011'!$A$7:$A$37, 0), MATCH(BB44, '2011'!$E$4:$HF$4, 0) )</f>
        <v>21998</v>
      </c>
      <c r="BF44" s="41">
        <f>INDEX('2012'!$E$7:$HF$37,  MATCH(BB$4, '2012'!$A$7:$A$37, 0), MATCH(BB44, '2012'!$E$4:$HF$4, 0) )</f>
        <v>21813</v>
      </c>
      <c r="BG44" s="41">
        <f>INDEX('2013'!$E$7:$HF$37,  MATCH(BB$4, '2013'!$A$7:$A$37, 0), MATCH(BB44, '2013'!$E$4:$HF$4, 0) )</f>
        <v>22502</v>
      </c>
      <c r="BH44" s="41">
        <f>INDEX('2014'!$E$7:$HF$37,  MATCH(BB$4, '2014'!$A$7:$A$37, 0), MATCH(BB44, '2014'!$E$4:$HF$4, 0) )</f>
        <v>22927</v>
      </c>
      <c r="BI44" s="41">
        <f>INDEX('2015'!$E$7:$HF$37,  MATCH(BB$4, '2015'!$A$7:$A$37, 0), MATCH(BB44, '2015'!$E$4:$HF$4, 0) )</f>
        <v>23594</v>
      </c>
      <c r="BJ44" s="41">
        <f>INDEX('2016'!$E$7:$HF$37,  MATCH(BB$4, '2016'!$A$7:$A$37, 0), MATCH(BB44, '2016'!$E$4:$HF$4, 0) )</f>
        <v>23847</v>
      </c>
      <c r="BK44" s="41">
        <f>INDEX('2017'!$E$7:$HF$37,  MATCH(BB$4, '2017'!$A$7:$A$37, 0), MATCH(BB44, '2017'!$E$4:$HF$4, 0) )</f>
        <v>23849</v>
      </c>
      <c r="BL44" s="41">
        <f>INDEX('2018'!$E$7:$HF$37,  MATCH(BB$4, '2018'!$A$7:$A$37, 0), MATCH(BB44, '2018'!$E$4:$HF$4, 0) )</f>
        <v>23963</v>
      </c>
      <c r="BM44" s="41">
        <f>INDEX('2019'!$E$7:$HF$37,  MATCH(BB$4, '2019'!$A$7:$A$37, 0), MATCH(BB44, '2019'!$E$4:$HF$4, 0) )</f>
        <v>24504</v>
      </c>
      <c r="BO44" s="6">
        <f t="shared" si="136"/>
        <v>103.1</v>
      </c>
      <c r="BP44" s="45" t="s">
        <v>221</v>
      </c>
      <c r="BQ44" s="41">
        <f>INDEX('2010'!$E$7:$HF$37,  MATCH(BO$4, '2010'!$A$7:$A$37, 0), MATCH(BO44, '2010'!$E$4:$HF$4, 0) )</f>
        <v>130441</v>
      </c>
      <c r="BR44" s="41">
        <f>INDEX('2011'!$E$7:$HF$37,  MATCH(BO$4, '2011'!$A$7:$A$37, 0), MATCH(BO44, '2011'!$E$4:$HF$4, 0) )</f>
        <v>132493</v>
      </c>
      <c r="BS44" s="41">
        <f>INDEX('2012'!$E$7:$HF$37,  MATCH(BO$4, '2012'!$A$7:$A$37, 0), MATCH(BO44, '2012'!$E$4:$HF$4, 0) )</f>
        <v>133140</v>
      </c>
      <c r="BT44" s="41">
        <f>INDEX('2013'!$E$7:$HF$37,  MATCH(BO$4, '2013'!$A$7:$A$37, 0), MATCH(BO44, '2013'!$E$4:$HF$4, 0) )</f>
        <v>135721</v>
      </c>
      <c r="BU44" s="41">
        <f>INDEX('2014'!$E$7:$HF$37,  MATCH(BO$4, '2014'!$A$7:$A$37, 0), MATCH(BO44, '2014'!$E$4:$HF$4, 0) )</f>
        <v>139116</v>
      </c>
      <c r="BV44" s="41">
        <f>INDEX('2015'!$E$7:$HF$37,  MATCH(BO$4, '2015'!$A$7:$A$37, 0), MATCH(BO44, '2015'!$E$4:$HF$4, 0) )</f>
        <v>144937</v>
      </c>
      <c r="BW44" s="41">
        <f>INDEX('2016'!$E$7:$HF$37,  MATCH(BO$4, '2016'!$A$7:$A$37, 0), MATCH(BO44, '2016'!$E$4:$HF$4, 0) )</f>
        <v>147282</v>
      </c>
      <c r="BX44" s="41">
        <f>INDEX('2017'!$E$7:$HF$37,  MATCH(BO$4, '2017'!$A$7:$A$37, 0), MATCH(BO44, '2017'!$E$4:$HF$4, 0) )</f>
        <v>149924</v>
      </c>
      <c r="BY44" s="41">
        <f>INDEX('2018'!$E$7:$HF$37,  MATCH(BO$4, '2018'!$A$7:$A$37, 0), MATCH(BO44, '2018'!$E$4:$HF$4, 0) )</f>
        <v>152050</v>
      </c>
      <c r="BZ44" s="41">
        <f>INDEX('2019'!$E$7:$HF$37,  MATCH(BO$4, '2019'!$A$7:$A$37, 0), MATCH(BO44, '2019'!$E$4:$HF$4, 0) )</f>
        <v>152668</v>
      </c>
      <c r="CB44" s="6">
        <f t="shared" si="137"/>
        <v>103.1</v>
      </c>
      <c r="CC44" s="45" t="s">
        <v>221</v>
      </c>
      <c r="CD44" s="41">
        <f>INDEX('2010'!$E$7:$HF$37,  MATCH(CB$4, '2010'!$A$7:$A$37, 0), MATCH(CB44, '2010'!$E$4:$HF$4, 0) )</f>
        <v>15247328</v>
      </c>
      <c r="CE44" s="41">
        <f>INDEX('2011'!$E$7:$HF$37,  MATCH(CB$4, '2011'!$A$7:$A$37, 0), MATCH(CB44, '2011'!$E$4:$HF$4, 0) )</f>
        <v>14978000</v>
      </c>
      <c r="CF44" s="41">
        <f>INDEX('2012'!$E$7:$HF$37,  MATCH(CB$4, '2012'!$A$7:$A$37, 0), MATCH(CB44, '2012'!$E$4:$HF$4, 0) )</f>
        <v>14809134</v>
      </c>
      <c r="CG44" s="41">
        <f>INDEX('2013'!$E$7:$HF$37,  MATCH(CB$4, '2013'!$A$7:$A$37, 0), MATCH(CB44, '2013'!$E$4:$HF$4, 0) )</f>
        <v>14609084</v>
      </c>
      <c r="CH44" s="41">
        <f>INDEX('2014'!$E$7:$HF$37,  MATCH(CB$4, '2014'!$A$7:$A$37, 0), MATCH(CB44, '2014'!$E$4:$HF$4, 0) )</f>
        <v>14707190</v>
      </c>
      <c r="CI44" s="41">
        <f>INDEX('2015'!$E$7:$HF$37,  MATCH(CB$4, '2015'!$A$7:$A$37, 0), MATCH(CB44, '2015'!$E$4:$HF$4, 0) )</f>
        <v>14921549</v>
      </c>
      <c r="CJ44" s="41">
        <f>INDEX('2016'!$E$7:$HF$37,  MATCH(CB$4, '2016'!$A$7:$A$37, 0), MATCH(CB44, '2016'!$E$4:$HF$4, 0) )</f>
        <v>15069033</v>
      </c>
      <c r="CK44" s="41">
        <f>INDEX('2017'!$E$7:$HF$37,  MATCH(CB$4, '2017'!$A$7:$A$37, 0), MATCH(CB44, '2017'!$E$4:$HF$4, 0) )</f>
        <v>15224877</v>
      </c>
      <c r="CL44" s="41">
        <f>INDEX('2018'!$E$7:$HF$37,  MATCH(CB$4, '2018'!$A$7:$A$37, 0), MATCH(CB44, '2018'!$E$4:$HF$4, 0) )</f>
        <v>15301864</v>
      </c>
      <c r="CM44" s="41">
        <f>INDEX('2019'!$E$7:$HF$37,  MATCH(CB$4, '2019'!$A$7:$A$37, 0), MATCH(CB44, '2019'!$E$4:$HF$4, 0) )</f>
        <v>15404928</v>
      </c>
    </row>
    <row r="45" spans="2:91" x14ac:dyDescent="0.25">
      <c r="B45" s="6">
        <f t="shared" si="130"/>
        <v>104.1</v>
      </c>
      <c r="C45" s="45" t="s">
        <v>222</v>
      </c>
      <c r="D45" s="38">
        <f t="shared" si="131"/>
        <v>29654</v>
      </c>
      <c r="E45" s="38">
        <f t="shared" si="129"/>
        <v>28854</v>
      </c>
      <c r="F45" s="38">
        <f t="shared" si="129"/>
        <v>27452</v>
      </c>
      <c r="G45" s="38">
        <f t="shared" si="129"/>
        <v>27230</v>
      </c>
      <c r="H45" s="38">
        <f t="shared" si="129"/>
        <v>28014</v>
      </c>
      <c r="I45" s="38">
        <f t="shared" si="129"/>
        <v>28231</v>
      </c>
      <c r="J45" s="38">
        <f t="shared" si="129"/>
        <v>28643</v>
      </c>
      <c r="K45" s="38">
        <f t="shared" si="129"/>
        <v>30071</v>
      </c>
      <c r="L45" s="38">
        <f t="shared" si="129"/>
        <v>29462</v>
      </c>
      <c r="M45" s="38">
        <f t="shared" si="129"/>
        <v>29760</v>
      </c>
      <c r="O45" s="6">
        <f t="shared" si="132"/>
        <v>104.1</v>
      </c>
      <c r="P45" s="45" t="s">
        <v>222</v>
      </c>
      <c r="Q45" s="41">
        <f>INDEX('2010'!$E$7:$HF$37,  MATCH(O$4, '2010'!$A$7:$A$37, 0), MATCH(O45, '2010'!$E$4:$HF$4, 0) )</f>
        <v>3008</v>
      </c>
      <c r="R45" s="41">
        <f>INDEX('2011'!$E$7:$HF$37,  MATCH(O$4, '2011'!$A$7:$A$37, 0), MATCH(O45, '2011'!$E$4:$HF$4, 0) )</f>
        <v>3026</v>
      </c>
      <c r="S45" s="41">
        <f>INDEX('2012'!$E$7:$HF$37,  MATCH(O$4, '2012'!$A$7:$A$37, 0), MATCH(O45, '2012'!$E$4:$HF$4, 0) )</f>
        <v>2866</v>
      </c>
      <c r="T45" s="41">
        <f>INDEX('2013'!$E$7:$HF$37,  MATCH(O$4, '2013'!$A$7:$A$37, 0), MATCH(O45, '2013'!$E$4:$HF$4, 0) )</f>
        <v>2710</v>
      </c>
      <c r="U45" s="41">
        <f>INDEX('2014'!$E$7:$HF$37,  MATCH(O$4, '2014'!$A$7:$A$37, 0), MATCH(O45, '2014'!$E$4:$HF$4, 0) )</f>
        <v>2831</v>
      </c>
      <c r="V45" s="41">
        <f>INDEX('2015'!$E$7:$HF$37,  MATCH(O$4, '2015'!$A$7:$A$37, 0), MATCH(O45, '2015'!$E$4:$HF$4, 0) )</f>
        <v>2708</v>
      </c>
      <c r="W45" s="41">
        <f>INDEX('2016'!$E$7:$HF$37,  MATCH(O$4, '2016'!$A$7:$A$37, 0), MATCH(O45, '2016'!$E$4:$HF$4, 0) )</f>
        <v>2667</v>
      </c>
      <c r="X45" s="41">
        <f>INDEX('2017'!$E$7:$HF$37,  MATCH(O$4, '2017'!$A$7:$A$37, 0), MATCH(O45, '2017'!$E$4:$HF$4, 0) )</f>
        <v>2894</v>
      </c>
      <c r="Y45" s="41">
        <f>INDEX('2018'!$E$7:$HF$37,  MATCH(O$4, '2018'!$A$7:$A$37, 0), MATCH(O45, '2018'!$E$4:$HF$4, 0) )</f>
        <v>3068</v>
      </c>
      <c r="Z45" s="41">
        <f>INDEX('2019'!$E$7:$HF$37,  MATCH(O$4, '2019'!$A$7:$A$37, 0), MATCH(O45, '2019'!$E$4:$HF$4, 0) )</f>
        <v>3219</v>
      </c>
      <c r="AB45" s="6">
        <f t="shared" si="133"/>
        <v>104.1</v>
      </c>
      <c r="AC45" s="45" t="s">
        <v>222</v>
      </c>
      <c r="AD45" s="41">
        <f>INDEX('2010'!$E$7:$HF$37,  MATCH(AB$4, '2010'!$A$7:$A$37, 0), MATCH(AB45, '2010'!$E$4:$HF$4, 0) )</f>
        <v>3619</v>
      </c>
      <c r="AE45" s="41">
        <f>INDEX('2011'!$E$7:$HF$37,  MATCH(AB$4, '2011'!$A$7:$A$37, 0), MATCH(AB45, '2011'!$E$4:$HF$4, 0) )</f>
        <v>3571</v>
      </c>
      <c r="AF45" s="41">
        <f>INDEX('2012'!$E$7:$HF$37,  MATCH(AB$4, '2012'!$A$7:$A$37, 0), MATCH(AB45, '2012'!$E$4:$HF$4, 0) )</f>
        <v>3271</v>
      </c>
      <c r="AG45" s="41">
        <f>INDEX('2013'!$E$7:$HF$37,  MATCH(AB$4, '2013'!$A$7:$A$37, 0), MATCH(AB45, '2013'!$E$4:$HF$4, 0) )</f>
        <v>3437</v>
      </c>
      <c r="AH45" s="41">
        <f>INDEX('2014'!$E$7:$HF$37,  MATCH(AB$4, '2014'!$A$7:$A$37, 0), MATCH(AB45, '2014'!$E$4:$HF$4, 0) )</f>
        <v>3757</v>
      </c>
      <c r="AI45" s="41">
        <f>INDEX('2015'!$E$7:$HF$37,  MATCH(AB$4, '2015'!$A$7:$A$37, 0), MATCH(AB45, '2015'!$E$4:$HF$4, 0) )</f>
        <v>3931</v>
      </c>
      <c r="AJ45" s="41">
        <f>INDEX('2016'!$E$7:$HF$37,  MATCH(AB$4, '2016'!$A$7:$A$37, 0), MATCH(AB45, '2016'!$E$4:$HF$4, 0) )</f>
        <v>4064</v>
      </c>
      <c r="AK45" s="41">
        <f>INDEX('2017'!$E$7:$HF$37,  MATCH(AB$4, '2017'!$A$7:$A$37, 0), MATCH(AB45, '2017'!$E$4:$HF$4, 0) )</f>
        <v>4378</v>
      </c>
      <c r="AL45" s="41">
        <f>INDEX('2018'!$E$7:$HF$37,  MATCH(AB$4, '2018'!$A$7:$A$37, 0), MATCH(AB45, '2018'!$E$4:$HF$4, 0) )</f>
        <v>4099</v>
      </c>
      <c r="AM45" s="41">
        <f>INDEX('2019'!$E$7:$HF$37,  MATCH(AB$4, '2019'!$A$7:$A$37, 0), MATCH(AB45, '2019'!$E$4:$HF$4, 0) )</f>
        <v>4088</v>
      </c>
      <c r="AO45" s="6">
        <f t="shared" si="134"/>
        <v>104.1</v>
      </c>
      <c r="AP45" s="45" t="s">
        <v>222</v>
      </c>
      <c r="AQ45" s="41">
        <f>INDEX('2010'!$E$7:$HF$37,  MATCH(AO$4, '2010'!$A$7:$A$37, 0), MATCH(AO45, '2010'!$E$4:$HF$4, 0) )</f>
        <v>17012</v>
      </c>
      <c r="AR45" s="41">
        <f>INDEX('2011'!$E$7:$HF$37,  MATCH(AO$4, '2011'!$A$7:$A$37, 0), MATCH(AO45, '2011'!$E$4:$HF$4, 0) )</f>
        <v>16316</v>
      </c>
      <c r="AS45" s="41">
        <f>INDEX('2012'!$E$7:$HF$37,  MATCH(AO$4, '2012'!$A$7:$A$37, 0), MATCH(AO45, '2012'!$E$4:$HF$4, 0) )</f>
        <v>15496</v>
      </c>
      <c r="AT45" s="41">
        <f>INDEX('2013'!$E$7:$HF$37,  MATCH(AO$4, '2013'!$A$7:$A$37, 0), MATCH(AO45, '2013'!$E$4:$HF$4, 0) )</f>
        <v>15442</v>
      </c>
      <c r="AU45" s="41">
        <f>INDEX('2014'!$E$7:$HF$37,  MATCH(AO$4, '2014'!$A$7:$A$37, 0), MATCH(AO45, '2014'!$E$4:$HF$4, 0) )</f>
        <v>15654</v>
      </c>
      <c r="AV45" s="41">
        <f>INDEX('2015'!$E$7:$HF$37,  MATCH(AO$4, '2015'!$A$7:$A$37, 0), MATCH(AO45, '2015'!$E$4:$HF$4, 0) )</f>
        <v>15316</v>
      </c>
      <c r="AW45" s="41">
        <f>INDEX('2016'!$E$7:$HF$37,  MATCH(AO$4, '2016'!$A$7:$A$37, 0), MATCH(AO45, '2016'!$E$4:$HF$4, 0) )</f>
        <v>15221</v>
      </c>
      <c r="AX45" s="41">
        <f>INDEX('2017'!$E$7:$HF$37,  MATCH(AO$4, '2017'!$A$7:$A$37, 0), MATCH(AO45, '2017'!$E$4:$HF$4, 0) )</f>
        <v>15844</v>
      </c>
      <c r="AY45" s="41">
        <f>INDEX('2018'!$E$7:$HF$37,  MATCH(AO$4, '2018'!$A$7:$A$37, 0), MATCH(AO45, '2018'!$E$4:$HF$4, 0) )</f>
        <v>15447</v>
      </c>
      <c r="AZ45" s="41">
        <f>INDEX('2019'!$E$7:$HF$37,  MATCH(AO$4, '2019'!$A$7:$A$37, 0), MATCH(AO45, '2019'!$E$4:$HF$4, 0) )</f>
        <v>15193</v>
      </c>
      <c r="BB45" s="6">
        <f t="shared" si="135"/>
        <v>104.1</v>
      </c>
      <c r="BC45" s="45" t="s">
        <v>222</v>
      </c>
      <c r="BD45" s="41">
        <f>INDEX('2010'!$E$7:$HF$37,  MATCH(BB$4, '2010'!$A$7:$A$37, 0), MATCH(BB45, '2010'!$E$4:$HF$4, 0) )</f>
        <v>6015</v>
      </c>
      <c r="BE45" s="41">
        <f>INDEX('2011'!$E$7:$HF$37,  MATCH(BB$4, '2011'!$A$7:$A$37, 0), MATCH(BB45, '2011'!$E$4:$HF$4, 0) )</f>
        <v>5941</v>
      </c>
      <c r="BF45" s="41">
        <f>INDEX('2012'!$E$7:$HF$37,  MATCH(BB$4, '2012'!$A$7:$A$37, 0), MATCH(BB45, '2012'!$E$4:$HF$4, 0) )</f>
        <v>5819</v>
      </c>
      <c r="BG45" s="41">
        <f>INDEX('2013'!$E$7:$HF$37,  MATCH(BB$4, '2013'!$A$7:$A$37, 0), MATCH(BB45, '2013'!$E$4:$HF$4, 0) )</f>
        <v>5641</v>
      </c>
      <c r="BH45" s="41">
        <f>INDEX('2014'!$E$7:$HF$37,  MATCH(BB$4, '2014'!$A$7:$A$37, 0), MATCH(BB45, '2014'!$E$4:$HF$4, 0) )</f>
        <v>5772</v>
      </c>
      <c r="BI45" s="41">
        <f>INDEX('2015'!$E$7:$HF$37,  MATCH(BB$4, '2015'!$A$7:$A$37, 0), MATCH(BB45, '2015'!$E$4:$HF$4, 0) )</f>
        <v>6276</v>
      </c>
      <c r="BJ45" s="41">
        <f>INDEX('2016'!$E$7:$HF$37,  MATCH(BB$4, '2016'!$A$7:$A$37, 0), MATCH(BB45, '2016'!$E$4:$HF$4, 0) )</f>
        <v>6691</v>
      </c>
      <c r="BK45" s="41">
        <f>INDEX('2017'!$E$7:$HF$37,  MATCH(BB$4, '2017'!$A$7:$A$37, 0), MATCH(BB45, '2017'!$E$4:$HF$4, 0) )</f>
        <v>6955</v>
      </c>
      <c r="BL45" s="41">
        <f>INDEX('2018'!$E$7:$HF$37,  MATCH(BB$4, '2018'!$A$7:$A$37, 0), MATCH(BB45, '2018'!$E$4:$HF$4, 0) )</f>
        <v>6848</v>
      </c>
      <c r="BM45" s="41">
        <f>INDEX('2019'!$E$7:$HF$37,  MATCH(BB$4, '2019'!$A$7:$A$37, 0), MATCH(BB45, '2019'!$E$4:$HF$4, 0) )</f>
        <v>7260</v>
      </c>
      <c r="BO45" s="6">
        <f t="shared" si="136"/>
        <v>104.1</v>
      </c>
      <c r="BP45" s="45" t="s">
        <v>222</v>
      </c>
      <c r="BQ45" s="41">
        <f>INDEX('2010'!$E$7:$HF$37,  MATCH(BO$4, '2010'!$A$7:$A$37, 0), MATCH(BO45, '2010'!$E$4:$HF$4, 0) )</f>
        <v>35669</v>
      </c>
      <c r="BR45" s="41">
        <f>INDEX('2011'!$E$7:$HF$37,  MATCH(BO$4, '2011'!$A$7:$A$37, 0), MATCH(BO45, '2011'!$E$4:$HF$4, 0) )</f>
        <v>34902</v>
      </c>
      <c r="BS45" s="41">
        <f>INDEX('2012'!$E$7:$HF$37,  MATCH(BO$4, '2012'!$A$7:$A$37, 0), MATCH(BO45, '2012'!$E$4:$HF$4, 0) )</f>
        <v>33104</v>
      </c>
      <c r="BT45" s="41">
        <f>INDEX('2013'!$E$7:$HF$37,  MATCH(BO$4, '2013'!$A$7:$A$37, 0), MATCH(BO45, '2013'!$E$4:$HF$4, 0) )</f>
        <v>32849</v>
      </c>
      <c r="BU45" s="41">
        <f>INDEX('2014'!$E$7:$HF$37,  MATCH(BO$4, '2014'!$A$7:$A$37, 0), MATCH(BO45, '2014'!$E$4:$HF$4, 0) )</f>
        <v>33985</v>
      </c>
      <c r="BV45" s="41">
        <f>INDEX('2015'!$E$7:$HF$37,  MATCH(BO$4, '2015'!$A$7:$A$37, 0), MATCH(BO45, '2015'!$E$4:$HF$4, 0) )</f>
        <v>34536</v>
      </c>
      <c r="BW45" s="41">
        <f>INDEX('2016'!$E$7:$HF$37,  MATCH(BO$4, '2016'!$A$7:$A$37, 0), MATCH(BO45, '2016'!$E$4:$HF$4, 0) )</f>
        <v>35559</v>
      </c>
      <c r="BX45" s="41">
        <f>INDEX('2017'!$E$7:$HF$37,  MATCH(BO$4, '2017'!$A$7:$A$37, 0), MATCH(BO45, '2017'!$E$4:$HF$4, 0) )</f>
        <v>37132</v>
      </c>
      <c r="BY45" s="41">
        <f>INDEX('2018'!$E$7:$HF$37,  MATCH(BO$4, '2018'!$A$7:$A$37, 0), MATCH(BO45, '2018'!$E$4:$HF$4, 0) )</f>
        <v>36786</v>
      </c>
      <c r="BZ45" s="41">
        <f>INDEX('2019'!$E$7:$HF$37,  MATCH(BO$4, '2019'!$A$7:$A$37, 0), MATCH(BO45, '2019'!$E$4:$HF$4, 0) )</f>
        <v>36950</v>
      </c>
      <c r="CB45" s="6">
        <f t="shared" si="137"/>
        <v>104.1</v>
      </c>
      <c r="CC45" s="45" t="s">
        <v>222</v>
      </c>
      <c r="CD45" s="41">
        <f>INDEX('2010'!$E$7:$HF$37,  MATCH(CB$4, '2010'!$A$7:$A$37, 0), MATCH(CB45, '2010'!$E$4:$HF$4, 0) )</f>
        <v>4266037</v>
      </c>
      <c r="CE45" s="41">
        <f>INDEX('2011'!$E$7:$HF$37,  MATCH(CB$4, '2011'!$A$7:$A$37, 0), MATCH(CB45, '2011'!$E$4:$HF$4, 0) )</f>
        <v>4088285</v>
      </c>
      <c r="CF45" s="41">
        <f>INDEX('2012'!$E$7:$HF$37,  MATCH(CB$4, '2012'!$A$7:$A$37, 0), MATCH(CB45, '2012'!$E$4:$HF$4, 0) )</f>
        <v>3956334</v>
      </c>
      <c r="CG45" s="41">
        <f>INDEX('2013'!$E$7:$HF$37,  MATCH(CB$4, '2013'!$A$7:$A$37, 0), MATCH(CB45, '2013'!$E$4:$HF$4, 0) )</f>
        <v>3878246</v>
      </c>
      <c r="CH45" s="41">
        <f>INDEX('2014'!$E$7:$HF$37,  MATCH(CB$4, '2014'!$A$7:$A$37, 0), MATCH(CB45, '2014'!$E$4:$HF$4, 0) )</f>
        <v>3880577</v>
      </c>
      <c r="CI45" s="41">
        <f>INDEX('2015'!$E$7:$HF$37,  MATCH(CB$4, '2015'!$A$7:$A$37, 0), MATCH(CB45, '2015'!$E$4:$HF$4, 0) )</f>
        <v>3912856</v>
      </c>
      <c r="CJ45" s="41">
        <f>INDEX('2016'!$E$7:$HF$37,  MATCH(CB$4, '2016'!$A$7:$A$37, 0), MATCH(CB45, '2016'!$E$4:$HF$4, 0) )</f>
        <v>3937740</v>
      </c>
      <c r="CK45" s="41">
        <f>INDEX('2017'!$E$7:$HF$37,  MATCH(CB$4, '2017'!$A$7:$A$37, 0), MATCH(CB45, '2017'!$E$4:$HF$4, 0) )</f>
        <v>3986618</v>
      </c>
      <c r="CL45" s="41">
        <f>INDEX('2018'!$E$7:$HF$37,  MATCH(CB$4, '2018'!$A$7:$A$37, 0), MATCH(CB45, '2018'!$E$4:$HF$4, 0) )</f>
        <v>3970344</v>
      </c>
      <c r="CM45" s="41">
        <f>INDEX('2019'!$E$7:$HF$37,  MATCH(CB$4, '2019'!$A$7:$A$37, 0), MATCH(CB45, '2019'!$E$4:$HF$4, 0) )</f>
        <v>3961334</v>
      </c>
    </row>
    <row r="46" spans="2:91" x14ac:dyDescent="0.25">
      <c r="B46" s="6">
        <f t="shared" si="130"/>
        <v>105.1</v>
      </c>
      <c r="C46" s="45" t="s">
        <v>223</v>
      </c>
      <c r="D46" s="38">
        <f t="shared" si="131"/>
        <v>113718</v>
      </c>
      <c r="E46" s="38">
        <f t="shared" si="129"/>
        <v>115285</v>
      </c>
      <c r="F46" s="38">
        <f t="shared" si="129"/>
        <v>116113</v>
      </c>
      <c r="G46" s="38">
        <f t="shared" si="129"/>
        <v>117970</v>
      </c>
      <c r="H46" s="38">
        <f t="shared" si="129"/>
        <v>119010</v>
      </c>
      <c r="I46" s="38">
        <f t="shared" si="129"/>
        <v>121766</v>
      </c>
      <c r="J46" s="38">
        <f t="shared" si="129"/>
        <v>125476</v>
      </c>
      <c r="K46" s="38">
        <f t="shared" si="129"/>
        <v>125510</v>
      </c>
      <c r="L46" s="38">
        <f t="shared" si="129"/>
        <v>127989</v>
      </c>
      <c r="M46" s="38">
        <f t="shared" si="129"/>
        <v>132212</v>
      </c>
      <c r="O46" s="6">
        <f t="shared" si="132"/>
        <v>105.1</v>
      </c>
      <c r="P46" s="45" t="s">
        <v>223</v>
      </c>
      <c r="Q46" s="41">
        <f>INDEX('2010'!$E$7:$HF$37,  MATCH(O$4, '2010'!$A$7:$A$37, 0), MATCH(O46, '2010'!$E$4:$HF$4, 0) )</f>
        <v>11400</v>
      </c>
      <c r="R46" s="41">
        <f>INDEX('2011'!$E$7:$HF$37,  MATCH(O$4, '2011'!$A$7:$A$37, 0), MATCH(O46, '2011'!$E$4:$HF$4, 0) )</f>
        <v>11508</v>
      </c>
      <c r="S46" s="41">
        <f>INDEX('2012'!$E$7:$HF$37,  MATCH(O$4, '2012'!$A$7:$A$37, 0), MATCH(O46, '2012'!$E$4:$HF$4, 0) )</f>
        <v>11256</v>
      </c>
      <c r="T46" s="41">
        <f>INDEX('2013'!$E$7:$HF$37,  MATCH(O$4, '2013'!$A$7:$A$37, 0), MATCH(O46, '2013'!$E$4:$HF$4, 0) )</f>
        <v>11905</v>
      </c>
      <c r="U46" s="41">
        <f>INDEX('2014'!$E$7:$HF$37,  MATCH(O$4, '2014'!$A$7:$A$37, 0), MATCH(O46, '2014'!$E$4:$HF$4, 0) )</f>
        <v>12241</v>
      </c>
      <c r="V46" s="41">
        <f>INDEX('2015'!$E$7:$HF$37,  MATCH(O$4, '2015'!$A$7:$A$37, 0), MATCH(O46, '2015'!$E$4:$HF$4, 0) )</f>
        <v>11873</v>
      </c>
      <c r="W46" s="41">
        <f>INDEX('2016'!$E$7:$HF$37,  MATCH(O$4, '2016'!$A$7:$A$37, 0), MATCH(O46, '2016'!$E$4:$HF$4, 0) )</f>
        <v>12480</v>
      </c>
      <c r="X46" s="41">
        <f>INDEX('2017'!$E$7:$HF$37,  MATCH(O$4, '2017'!$A$7:$A$37, 0), MATCH(O46, '2017'!$E$4:$HF$4, 0) )</f>
        <v>12645</v>
      </c>
      <c r="Y46" s="41">
        <f>INDEX('2018'!$E$7:$HF$37,  MATCH(O$4, '2018'!$A$7:$A$37, 0), MATCH(O46, '2018'!$E$4:$HF$4, 0) )</f>
        <v>13113</v>
      </c>
      <c r="Z46" s="41">
        <f>INDEX('2019'!$E$7:$HF$37,  MATCH(O$4, '2019'!$A$7:$A$37, 0), MATCH(O46, '2019'!$E$4:$HF$4, 0) )</f>
        <v>13818</v>
      </c>
      <c r="AB46" s="6">
        <f t="shared" si="133"/>
        <v>105.1</v>
      </c>
      <c r="AC46" s="45" t="s">
        <v>223</v>
      </c>
      <c r="AD46" s="41">
        <f>INDEX('2010'!$E$7:$HF$37,  MATCH(AB$4, '2010'!$A$7:$A$37, 0), MATCH(AB46, '2010'!$E$4:$HF$4, 0) )</f>
        <v>16874</v>
      </c>
      <c r="AE46" s="41">
        <f>INDEX('2011'!$E$7:$HF$37,  MATCH(AB$4, '2011'!$A$7:$A$37, 0), MATCH(AB46, '2011'!$E$4:$HF$4, 0) )</f>
        <v>16947</v>
      </c>
      <c r="AF46" s="41">
        <f>INDEX('2012'!$E$7:$HF$37,  MATCH(AB$4, '2012'!$A$7:$A$37, 0), MATCH(AB46, '2012'!$E$4:$HF$4, 0) )</f>
        <v>17364</v>
      </c>
      <c r="AG46" s="41">
        <f>INDEX('2013'!$E$7:$HF$37,  MATCH(AB$4, '2013'!$A$7:$A$37, 0), MATCH(AB46, '2013'!$E$4:$HF$4, 0) )</f>
        <v>17366</v>
      </c>
      <c r="AH46" s="41">
        <f>INDEX('2014'!$E$7:$HF$37,  MATCH(AB$4, '2014'!$A$7:$A$37, 0), MATCH(AB46, '2014'!$E$4:$HF$4, 0) )</f>
        <v>17175</v>
      </c>
      <c r="AI46" s="41">
        <f>INDEX('2015'!$E$7:$HF$37,  MATCH(AB$4, '2015'!$A$7:$A$37, 0), MATCH(AB46, '2015'!$E$4:$HF$4, 0) )</f>
        <v>17980</v>
      </c>
      <c r="AJ46" s="41">
        <f>INDEX('2016'!$E$7:$HF$37,  MATCH(AB$4, '2016'!$A$7:$A$37, 0), MATCH(AB46, '2016'!$E$4:$HF$4, 0) )</f>
        <v>18788</v>
      </c>
      <c r="AK46" s="41">
        <f>INDEX('2017'!$E$7:$HF$37,  MATCH(AB$4, '2017'!$A$7:$A$37, 0), MATCH(AB46, '2017'!$E$4:$HF$4, 0) )</f>
        <v>17886</v>
      </c>
      <c r="AL46" s="41">
        <f>INDEX('2018'!$E$7:$HF$37,  MATCH(AB$4, '2018'!$A$7:$A$37, 0), MATCH(AB46, '2018'!$E$4:$HF$4, 0) )</f>
        <v>18064</v>
      </c>
      <c r="AM46" s="41">
        <f>INDEX('2019'!$E$7:$HF$37,  MATCH(AB$4, '2019'!$A$7:$A$37, 0), MATCH(AB46, '2019'!$E$4:$HF$4, 0) )</f>
        <v>18936</v>
      </c>
      <c r="AO46" s="6">
        <f t="shared" si="134"/>
        <v>105.1</v>
      </c>
      <c r="AP46" s="45" t="s">
        <v>223</v>
      </c>
      <c r="AQ46" s="41">
        <f>INDEX('2010'!$E$7:$HF$37,  MATCH(AO$4, '2010'!$A$7:$A$37, 0), MATCH(AO46, '2010'!$E$4:$HF$4, 0) )</f>
        <v>58419</v>
      </c>
      <c r="AR46" s="41">
        <f>INDEX('2011'!$E$7:$HF$37,  MATCH(AO$4, '2011'!$A$7:$A$37, 0), MATCH(AO46, '2011'!$E$4:$HF$4, 0) )</f>
        <v>59211</v>
      </c>
      <c r="AS46" s="41">
        <f>INDEX('2012'!$E$7:$HF$37,  MATCH(AO$4, '2012'!$A$7:$A$37, 0), MATCH(AO46, '2012'!$E$4:$HF$4, 0) )</f>
        <v>59690</v>
      </c>
      <c r="AT46" s="41">
        <f>INDEX('2013'!$E$7:$HF$37,  MATCH(AO$4, '2013'!$A$7:$A$37, 0), MATCH(AO46, '2013'!$E$4:$HF$4, 0) )</f>
        <v>60817</v>
      </c>
      <c r="AU46" s="41">
        <f>INDEX('2014'!$E$7:$HF$37,  MATCH(AO$4, '2014'!$A$7:$A$37, 0), MATCH(AO46, '2014'!$E$4:$HF$4, 0) )</f>
        <v>60825</v>
      </c>
      <c r="AV46" s="41">
        <f>INDEX('2015'!$E$7:$HF$37,  MATCH(AO$4, '2015'!$A$7:$A$37, 0), MATCH(AO46, '2015'!$E$4:$HF$4, 0) )</f>
        <v>62168</v>
      </c>
      <c r="AW46" s="41">
        <f>INDEX('2016'!$E$7:$HF$37,  MATCH(AO$4, '2016'!$A$7:$A$37, 0), MATCH(AO46, '2016'!$E$4:$HF$4, 0) )</f>
        <v>63604</v>
      </c>
      <c r="AX46" s="41">
        <f>INDEX('2017'!$E$7:$HF$37,  MATCH(AO$4, '2017'!$A$7:$A$37, 0), MATCH(AO46, '2017'!$E$4:$HF$4, 0) )</f>
        <v>63116</v>
      </c>
      <c r="AY46" s="41">
        <f>INDEX('2018'!$E$7:$HF$37,  MATCH(AO$4, '2018'!$A$7:$A$37, 0), MATCH(AO46, '2018'!$E$4:$HF$4, 0) )</f>
        <v>63453</v>
      </c>
      <c r="AZ46" s="41">
        <f>INDEX('2019'!$E$7:$HF$37,  MATCH(AO$4, '2019'!$A$7:$A$37, 0), MATCH(AO46, '2019'!$E$4:$HF$4, 0) )</f>
        <v>64744</v>
      </c>
      <c r="BB46" s="6">
        <f t="shared" si="135"/>
        <v>105.1</v>
      </c>
      <c r="BC46" s="45" t="s">
        <v>223</v>
      </c>
      <c r="BD46" s="41">
        <f>INDEX('2010'!$E$7:$HF$37,  MATCH(BB$4, '2010'!$A$7:$A$37, 0), MATCH(BB46, '2010'!$E$4:$HF$4, 0) )</f>
        <v>27025</v>
      </c>
      <c r="BE46" s="41">
        <f>INDEX('2011'!$E$7:$HF$37,  MATCH(BB$4, '2011'!$A$7:$A$37, 0), MATCH(BB46, '2011'!$E$4:$HF$4, 0) )</f>
        <v>27619</v>
      </c>
      <c r="BF46" s="41">
        <f>INDEX('2012'!$E$7:$HF$37,  MATCH(BB$4, '2012'!$A$7:$A$37, 0), MATCH(BB46, '2012'!$E$4:$HF$4, 0) )</f>
        <v>27803</v>
      </c>
      <c r="BG46" s="41">
        <f>INDEX('2013'!$E$7:$HF$37,  MATCH(BB$4, '2013'!$A$7:$A$37, 0), MATCH(BB46, '2013'!$E$4:$HF$4, 0) )</f>
        <v>27882</v>
      </c>
      <c r="BH46" s="41">
        <f>INDEX('2014'!$E$7:$HF$37,  MATCH(BB$4, '2014'!$A$7:$A$37, 0), MATCH(BB46, '2014'!$E$4:$HF$4, 0) )</f>
        <v>28769</v>
      </c>
      <c r="BI46" s="41">
        <f>INDEX('2015'!$E$7:$HF$37,  MATCH(BB$4, '2015'!$A$7:$A$37, 0), MATCH(BB46, '2015'!$E$4:$HF$4, 0) )</f>
        <v>29745</v>
      </c>
      <c r="BJ46" s="41">
        <f>INDEX('2016'!$E$7:$HF$37,  MATCH(BB$4, '2016'!$A$7:$A$37, 0), MATCH(BB46, '2016'!$E$4:$HF$4, 0) )</f>
        <v>30604</v>
      </c>
      <c r="BK46" s="41">
        <f>INDEX('2017'!$E$7:$HF$37,  MATCH(BB$4, '2017'!$A$7:$A$37, 0), MATCH(BB46, '2017'!$E$4:$HF$4, 0) )</f>
        <v>31863</v>
      </c>
      <c r="BL46" s="41">
        <f>INDEX('2018'!$E$7:$HF$37,  MATCH(BB$4, '2018'!$A$7:$A$37, 0), MATCH(BB46, '2018'!$E$4:$HF$4, 0) )</f>
        <v>33359</v>
      </c>
      <c r="BM46" s="41">
        <f>INDEX('2019'!$E$7:$HF$37,  MATCH(BB$4, '2019'!$A$7:$A$37, 0), MATCH(BB46, '2019'!$E$4:$HF$4, 0) )</f>
        <v>34714</v>
      </c>
      <c r="BO46" s="6">
        <f t="shared" si="136"/>
        <v>105.1</v>
      </c>
      <c r="BP46" s="45" t="s">
        <v>223</v>
      </c>
      <c r="BQ46" s="41">
        <f>INDEX('2010'!$E$7:$HF$37,  MATCH(BO$4, '2010'!$A$7:$A$37, 0), MATCH(BO46, '2010'!$E$4:$HF$4, 0) )</f>
        <v>149771</v>
      </c>
      <c r="BR46" s="41">
        <f>INDEX('2011'!$E$7:$HF$37,  MATCH(BO$4, '2011'!$A$7:$A$37, 0), MATCH(BO46, '2011'!$E$4:$HF$4, 0) )</f>
        <v>151331</v>
      </c>
      <c r="BS46" s="41">
        <f>INDEX('2012'!$E$7:$HF$37,  MATCH(BO$4, '2012'!$A$7:$A$37, 0), MATCH(BO46, '2012'!$E$4:$HF$4, 0) )</f>
        <v>152600</v>
      </c>
      <c r="BT46" s="41">
        <f>INDEX('2013'!$E$7:$HF$37,  MATCH(BO$4, '2013'!$A$7:$A$37, 0), MATCH(BO46, '2013'!$E$4:$HF$4, 0) )</f>
        <v>154764</v>
      </c>
      <c r="BU46" s="41">
        <f>INDEX('2014'!$E$7:$HF$37,  MATCH(BO$4, '2014'!$A$7:$A$37, 0), MATCH(BO46, '2014'!$E$4:$HF$4, 0) )</f>
        <v>156198</v>
      </c>
      <c r="BV46" s="41">
        <f>INDEX('2015'!$E$7:$HF$37,  MATCH(BO$4, '2015'!$A$7:$A$37, 0), MATCH(BO46, '2015'!$E$4:$HF$4, 0) )</f>
        <v>159547</v>
      </c>
      <c r="BW46" s="41">
        <f>INDEX('2016'!$E$7:$HF$37,  MATCH(BO$4, '2016'!$A$7:$A$37, 0), MATCH(BO46, '2016'!$E$4:$HF$4, 0) )</f>
        <v>164294</v>
      </c>
      <c r="BX46" s="41">
        <f>INDEX('2017'!$E$7:$HF$37,  MATCH(BO$4, '2017'!$A$7:$A$37, 0), MATCH(BO46, '2017'!$E$4:$HF$4, 0) )</f>
        <v>164980</v>
      </c>
      <c r="BY46" s="41">
        <f>INDEX('2018'!$E$7:$HF$37,  MATCH(BO$4, '2018'!$A$7:$A$37, 0), MATCH(BO46, '2018'!$E$4:$HF$4, 0) )</f>
        <v>167402</v>
      </c>
      <c r="BZ46" s="41">
        <f>INDEX('2019'!$E$7:$HF$37,  MATCH(BO$4, '2019'!$A$7:$A$37, 0), MATCH(BO46, '2019'!$E$4:$HF$4, 0) )</f>
        <v>171624</v>
      </c>
      <c r="CB46" s="6">
        <f t="shared" si="137"/>
        <v>105.1</v>
      </c>
      <c r="CC46" s="45" t="s">
        <v>223</v>
      </c>
      <c r="CD46" s="41">
        <f>INDEX('2010'!$E$7:$HF$37,  MATCH(CB$4, '2010'!$A$7:$A$37, 0), MATCH(CB46, '2010'!$E$4:$HF$4, 0) )</f>
        <v>15900281</v>
      </c>
      <c r="CE46" s="41">
        <f>INDEX('2011'!$E$7:$HF$37,  MATCH(CB$4, '2011'!$A$7:$A$37, 0), MATCH(CB46, '2011'!$E$4:$HF$4, 0) )</f>
        <v>15967707</v>
      </c>
      <c r="CF46" s="41">
        <f>INDEX('2012'!$E$7:$HF$37,  MATCH(CB$4, '2012'!$A$7:$A$37, 0), MATCH(CB46, '2012'!$E$4:$HF$4, 0) )</f>
        <v>16077848</v>
      </c>
      <c r="CG46" s="41">
        <f>INDEX('2013'!$E$7:$HF$37,  MATCH(CB$4, '2013'!$A$7:$A$37, 0), MATCH(CB46, '2013'!$E$4:$HF$4, 0) )</f>
        <v>16079214</v>
      </c>
      <c r="CH46" s="41">
        <f>INDEX('2014'!$E$7:$HF$37,  MATCH(CB$4, '2014'!$A$7:$A$37, 0), MATCH(CB46, '2014'!$E$4:$HF$4, 0) )</f>
        <v>16264085</v>
      </c>
      <c r="CI46" s="41">
        <f>INDEX('2015'!$E$7:$HF$37,  MATCH(CB$4, '2015'!$A$7:$A$37, 0), MATCH(CB46, '2015'!$E$4:$HF$4, 0) )</f>
        <v>16499584</v>
      </c>
      <c r="CJ46" s="41">
        <f>INDEX('2016'!$E$7:$HF$37,  MATCH(CB$4, '2016'!$A$7:$A$37, 0), MATCH(CB46, '2016'!$E$4:$HF$4, 0) )</f>
        <v>16687559</v>
      </c>
      <c r="CK46" s="41">
        <f>INDEX('2017'!$E$7:$HF$37,  MATCH(CB$4, '2017'!$A$7:$A$37, 0), MATCH(CB46, '2017'!$E$4:$HF$4, 0) )</f>
        <v>16822831</v>
      </c>
      <c r="CL46" s="41">
        <f>INDEX('2018'!$E$7:$HF$37,  MATCH(CB$4, '2018'!$A$7:$A$37, 0), MATCH(CB46, '2018'!$E$4:$HF$4, 0) )</f>
        <v>16896128</v>
      </c>
      <c r="CM46" s="41">
        <f>INDEX('2019'!$E$7:$HF$37,  MATCH(CB$4, '2019'!$A$7:$A$37, 0), MATCH(CB46, '2019'!$E$4:$HF$4, 0) )</f>
        <v>16926193</v>
      </c>
    </row>
    <row r="47" spans="2:91" x14ac:dyDescent="0.25">
      <c r="B47" s="6">
        <f t="shared" si="130"/>
        <v>106.1</v>
      </c>
      <c r="C47" s="45" t="s">
        <v>224</v>
      </c>
      <c r="D47" s="38">
        <f t="shared" si="131"/>
        <v>44303</v>
      </c>
      <c r="E47" s="38">
        <f t="shared" si="129"/>
        <v>44001</v>
      </c>
      <c r="F47" s="38">
        <f t="shared" si="129"/>
        <v>44110</v>
      </c>
      <c r="G47" s="38">
        <f t="shared" si="129"/>
        <v>43510</v>
      </c>
      <c r="H47" s="38">
        <f t="shared" si="129"/>
        <v>43326</v>
      </c>
      <c r="I47" s="38">
        <f t="shared" si="129"/>
        <v>44816</v>
      </c>
      <c r="J47" s="38">
        <f t="shared" si="129"/>
        <v>46536</v>
      </c>
      <c r="K47" s="38">
        <f t="shared" si="129"/>
        <v>49446</v>
      </c>
      <c r="L47" s="38">
        <f t="shared" si="129"/>
        <v>51313</v>
      </c>
      <c r="M47" s="38">
        <f t="shared" si="129"/>
        <v>54244</v>
      </c>
      <c r="O47" s="6">
        <f t="shared" si="132"/>
        <v>106.1</v>
      </c>
      <c r="P47" s="45" t="s">
        <v>224</v>
      </c>
      <c r="Q47" s="41">
        <f>INDEX('2010'!$E$7:$HF$37,  MATCH(O$4, '2010'!$A$7:$A$37, 0), MATCH(O47, '2010'!$E$4:$HF$4, 0) )</f>
        <v>3780</v>
      </c>
      <c r="R47" s="41">
        <f>INDEX('2011'!$E$7:$HF$37,  MATCH(O$4, '2011'!$A$7:$A$37, 0), MATCH(O47, '2011'!$E$4:$HF$4, 0) )</f>
        <v>3395</v>
      </c>
      <c r="S47" s="41">
        <f>INDEX('2012'!$E$7:$HF$37,  MATCH(O$4, '2012'!$A$7:$A$37, 0), MATCH(O47, '2012'!$E$4:$HF$4, 0) )</f>
        <v>3491</v>
      </c>
      <c r="T47" s="41">
        <f>INDEX('2013'!$E$7:$HF$37,  MATCH(O$4, '2013'!$A$7:$A$37, 0), MATCH(O47, '2013'!$E$4:$HF$4, 0) )</f>
        <v>3594</v>
      </c>
      <c r="U47" s="41">
        <f>INDEX('2014'!$E$7:$HF$37,  MATCH(O$4, '2014'!$A$7:$A$37, 0), MATCH(O47, '2014'!$E$4:$HF$4, 0) )</f>
        <v>3750</v>
      </c>
      <c r="V47" s="41">
        <f>INDEX('2015'!$E$7:$HF$37,  MATCH(O$4, '2015'!$A$7:$A$37, 0), MATCH(O47, '2015'!$E$4:$HF$4, 0) )</f>
        <v>4147</v>
      </c>
      <c r="W47" s="41">
        <f>INDEX('2016'!$E$7:$HF$37,  MATCH(O$4, '2016'!$A$7:$A$37, 0), MATCH(O47, '2016'!$E$4:$HF$4, 0) )</f>
        <v>4530</v>
      </c>
      <c r="X47" s="41">
        <f>INDEX('2017'!$E$7:$HF$37,  MATCH(O$4, '2017'!$A$7:$A$37, 0), MATCH(O47, '2017'!$E$4:$HF$4, 0) )</f>
        <v>4474</v>
      </c>
      <c r="Y47" s="41">
        <f>INDEX('2018'!$E$7:$HF$37,  MATCH(O$4, '2018'!$A$7:$A$37, 0), MATCH(O47, '2018'!$E$4:$HF$4, 0) )</f>
        <v>4764</v>
      </c>
      <c r="Z47" s="41">
        <f>INDEX('2019'!$E$7:$HF$37,  MATCH(O$4, '2019'!$A$7:$A$37, 0), MATCH(O47, '2019'!$E$4:$HF$4, 0) )</f>
        <v>4959</v>
      </c>
      <c r="AB47" s="6">
        <f t="shared" si="133"/>
        <v>106.1</v>
      </c>
      <c r="AC47" s="45" t="s">
        <v>224</v>
      </c>
      <c r="AD47" s="41">
        <f>INDEX('2010'!$E$7:$HF$37,  MATCH(AB$4, '2010'!$A$7:$A$37, 0), MATCH(AB47, '2010'!$E$4:$HF$4, 0) )</f>
        <v>6892</v>
      </c>
      <c r="AE47" s="41">
        <f>INDEX('2011'!$E$7:$HF$37,  MATCH(AB$4, '2011'!$A$7:$A$37, 0), MATCH(AB47, '2011'!$E$4:$HF$4, 0) )</f>
        <v>6927</v>
      </c>
      <c r="AF47" s="41">
        <f>INDEX('2012'!$E$7:$HF$37,  MATCH(AB$4, '2012'!$A$7:$A$37, 0), MATCH(AB47, '2012'!$E$4:$HF$4, 0) )</f>
        <v>6935</v>
      </c>
      <c r="AG47" s="41">
        <f>INDEX('2013'!$E$7:$HF$37,  MATCH(AB$4, '2013'!$A$7:$A$37, 0), MATCH(AB47, '2013'!$E$4:$HF$4, 0) )</f>
        <v>6748</v>
      </c>
      <c r="AH47" s="41">
        <f>INDEX('2014'!$E$7:$HF$37,  MATCH(AB$4, '2014'!$A$7:$A$37, 0), MATCH(AB47, '2014'!$E$4:$HF$4, 0) )</f>
        <v>6693</v>
      </c>
      <c r="AI47" s="41">
        <f>INDEX('2015'!$E$7:$HF$37,  MATCH(AB$4, '2015'!$A$7:$A$37, 0), MATCH(AB47, '2015'!$E$4:$HF$4, 0) )</f>
        <v>6892</v>
      </c>
      <c r="AJ47" s="41">
        <f>INDEX('2016'!$E$7:$HF$37,  MATCH(AB$4, '2016'!$A$7:$A$37, 0), MATCH(AB47, '2016'!$E$4:$HF$4, 0) )</f>
        <v>7146</v>
      </c>
      <c r="AK47" s="41">
        <f>INDEX('2017'!$E$7:$HF$37,  MATCH(AB$4, '2017'!$A$7:$A$37, 0), MATCH(AB47, '2017'!$E$4:$HF$4, 0) )</f>
        <v>8230</v>
      </c>
      <c r="AL47" s="41">
        <f>INDEX('2018'!$E$7:$HF$37,  MATCH(AB$4, '2018'!$A$7:$A$37, 0), MATCH(AB47, '2018'!$E$4:$HF$4, 0) )</f>
        <v>8949</v>
      </c>
      <c r="AM47" s="41">
        <f>INDEX('2019'!$E$7:$HF$37,  MATCH(AB$4, '2019'!$A$7:$A$37, 0), MATCH(AB47, '2019'!$E$4:$HF$4, 0) )</f>
        <v>8960</v>
      </c>
      <c r="AO47" s="6">
        <f t="shared" si="134"/>
        <v>106.1</v>
      </c>
      <c r="AP47" s="45" t="s">
        <v>224</v>
      </c>
      <c r="AQ47" s="41">
        <f>INDEX('2010'!$E$7:$HF$37,  MATCH(AO$4, '2010'!$A$7:$A$37, 0), MATCH(AO47, '2010'!$E$4:$HF$4, 0) )</f>
        <v>28177</v>
      </c>
      <c r="AR47" s="41">
        <f>INDEX('2011'!$E$7:$HF$37,  MATCH(AO$4, '2011'!$A$7:$A$37, 0), MATCH(AO47, '2011'!$E$4:$HF$4, 0) )</f>
        <v>27953</v>
      </c>
      <c r="AS47" s="41">
        <f>INDEX('2012'!$E$7:$HF$37,  MATCH(AO$4, '2012'!$A$7:$A$37, 0), MATCH(AO47, '2012'!$E$4:$HF$4, 0) )</f>
        <v>28062</v>
      </c>
      <c r="AT47" s="41">
        <f>INDEX('2013'!$E$7:$HF$37,  MATCH(AO$4, '2013'!$A$7:$A$37, 0), MATCH(AO47, '2013'!$E$4:$HF$4, 0) )</f>
        <v>27264</v>
      </c>
      <c r="AU47" s="41">
        <f>INDEX('2014'!$E$7:$HF$37,  MATCH(AO$4, '2014'!$A$7:$A$37, 0), MATCH(AO47, '2014'!$E$4:$HF$4, 0) )</f>
        <v>26785</v>
      </c>
      <c r="AV47" s="41">
        <f>INDEX('2015'!$E$7:$HF$37,  MATCH(AO$4, '2015'!$A$7:$A$37, 0), MATCH(AO47, '2015'!$E$4:$HF$4, 0) )</f>
        <v>27513</v>
      </c>
      <c r="AW47" s="41">
        <f>INDEX('2016'!$E$7:$HF$37,  MATCH(AO$4, '2016'!$A$7:$A$37, 0), MATCH(AO47, '2016'!$E$4:$HF$4, 0) )</f>
        <v>28109</v>
      </c>
      <c r="AX47" s="41">
        <f>INDEX('2017'!$E$7:$HF$37,  MATCH(AO$4, '2017'!$A$7:$A$37, 0), MATCH(AO47, '2017'!$E$4:$HF$4, 0) )</f>
        <v>29591</v>
      </c>
      <c r="AY47" s="41">
        <f>INDEX('2018'!$E$7:$HF$37,  MATCH(AO$4, '2018'!$A$7:$A$37, 0), MATCH(AO47, '2018'!$E$4:$HF$4, 0) )</f>
        <v>30186</v>
      </c>
      <c r="AZ47" s="41">
        <f>INDEX('2019'!$E$7:$HF$37,  MATCH(AO$4, '2019'!$A$7:$A$37, 0), MATCH(AO47, '2019'!$E$4:$HF$4, 0) )</f>
        <v>32472</v>
      </c>
      <c r="BB47" s="6">
        <f t="shared" si="135"/>
        <v>106.1</v>
      </c>
      <c r="BC47" s="45" t="s">
        <v>224</v>
      </c>
      <c r="BD47" s="41">
        <f>INDEX('2010'!$E$7:$HF$37,  MATCH(BB$4, '2010'!$A$7:$A$37, 0), MATCH(BB47, '2010'!$E$4:$HF$4, 0) )</f>
        <v>5454</v>
      </c>
      <c r="BE47" s="41">
        <f>INDEX('2011'!$E$7:$HF$37,  MATCH(BB$4, '2011'!$A$7:$A$37, 0), MATCH(BB47, '2011'!$E$4:$HF$4, 0) )</f>
        <v>5726</v>
      </c>
      <c r="BF47" s="41">
        <f>INDEX('2012'!$E$7:$HF$37,  MATCH(BB$4, '2012'!$A$7:$A$37, 0), MATCH(BB47, '2012'!$E$4:$HF$4, 0) )</f>
        <v>5622</v>
      </c>
      <c r="BG47" s="41">
        <f>INDEX('2013'!$E$7:$HF$37,  MATCH(BB$4, '2013'!$A$7:$A$37, 0), MATCH(BB47, '2013'!$E$4:$HF$4, 0) )</f>
        <v>5904</v>
      </c>
      <c r="BH47" s="41">
        <f>INDEX('2014'!$E$7:$HF$37,  MATCH(BB$4, '2014'!$A$7:$A$37, 0), MATCH(BB47, '2014'!$E$4:$HF$4, 0) )</f>
        <v>6098</v>
      </c>
      <c r="BI47" s="41">
        <f>INDEX('2015'!$E$7:$HF$37,  MATCH(BB$4, '2015'!$A$7:$A$37, 0), MATCH(BB47, '2015'!$E$4:$HF$4, 0) )</f>
        <v>6264</v>
      </c>
      <c r="BJ47" s="41">
        <f>INDEX('2016'!$E$7:$HF$37,  MATCH(BB$4, '2016'!$A$7:$A$37, 0), MATCH(BB47, '2016'!$E$4:$HF$4, 0) )</f>
        <v>6751</v>
      </c>
      <c r="BK47" s="41">
        <f>INDEX('2017'!$E$7:$HF$37,  MATCH(BB$4, '2017'!$A$7:$A$37, 0), MATCH(BB47, '2017'!$E$4:$HF$4, 0) )</f>
        <v>7151</v>
      </c>
      <c r="BL47" s="41">
        <f>INDEX('2018'!$E$7:$HF$37,  MATCH(BB$4, '2018'!$A$7:$A$37, 0), MATCH(BB47, '2018'!$E$4:$HF$4, 0) )</f>
        <v>7414</v>
      </c>
      <c r="BM47" s="41">
        <f>INDEX('2019'!$E$7:$HF$37,  MATCH(BB$4, '2019'!$A$7:$A$37, 0), MATCH(BB47, '2019'!$E$4:$HF$4, 0) )</f>
        <v>7853</v>
      </c>
      <c r="BO47" s="6">
        <f t="shared" si="136"/>
        <v>106.1</v>
      </c>
      <c r="BP47" s="45" t="s">
        <v>224</v>
      </c>
      <c r="BQ47" s="41">
        <f>INDEX('2010'!$E$7:$HF$37,  MATCH(BO$4, '2010'!$A$7:$A$37, 0), MATCH(BO47, '2010'!$E$4:$HF$4, 0) )</f>
        <v>59475</v>
      </c>
      <c r="BR47" s="41">
        <f>INDEX('2011'!$E$7:$HF$37,  MATCH(BO$4, '2011'!$A$7:$A$37, 0), MATCH(BO47, '2011'!$E$4:$HF$4, 0) )</f>
        <v>59682</v>
      </c>
      <c r="BS47" s="41">
        <f>INDEX('2012'!$E$7:$HF$37,  MATCH(BO$4, '2012'!$A$7:$A$37, 0), MATCH(BO47, '2012'!$E$4:$HF$4, 0) )</f>
        <v>60002</v>
      </c>
      <c r="BT47" s="41">
        <f>INDEX('2013'!$E$7:$HF$37,  MATCH(BO$4, '2013'!$A$7:$A$37, 0), MATCH(BO47, '2013'!$E$4:$HF$4, 0) )</f>
        <v>59048</v>
      </c>
      <c r="BU47" s="41">
        <f>INDEX('2014'!$E$7:$HF$37,  MATCH(BO$4, '2014'!$A$7:$A$37, 0), MATCH(BO47, '2014'!$E$4:$HF$4, 0) )</f>
        <v>59188</v>
      </c>
      <c r="BV47" s="41">
        <f>INDEX('2015'!$E$7:$HF$37,  MATCH(BO$4, '2015'!$A$7:$A$37, 0), MATCH(BO47, '2015'!$E$4:$HF$4, 0) )</f>
        <v>60753</v>
      </c>
      <c r="BW47" s="41">
        <f>INDEX('2016'!$E$7:$HF$37,  MATCH(BO$4, '2016'!$A$7:$A$37, 0), MATCH(BO47, '2016'!$E$4:$HF$4, 0) )</f>
        <v>62080</v>
      </c>
      <c r="BX47" s="41">
        <f>INDEX('2017'!$E$7:$HF$37,  MATCH(BO$4, '2017'!$A$7:$A$37, 0), MATCH(BO47, '2017'!$E$4:$HF$4, 0) )</f>
        <v>65858</v>
      </c>
      <c r="BY47" s="41">
        <f>INDEX('2018'!$E$7:$HF$37,  MATCH(BO$4, '2018'!$A$7:$A$37, 0), MATCH(BO47, '2018'!$E$4:$HF$4, 0) )</f>
        <v>68512</v>
      </c>
      <c r="BZ47" s="41">
        <f>INDEX('2019'!$E$7:$HF$37,  MATCH(BO$4, '2019'!$A$7:$A$37, 0), MATCH(BO47, '2019'!$E$4:$HF$4, 0) )</f>
        <v>71905</v>
      </c>
      <c r="CB47" s="6">
        <f t="shared" si="137"/>
        <v>106.1</v>
      </c>
      <c r="CC47" s="45" t="s">
        <v>224</v>
      </c>
      <c r="CD47" s="41">
        <f>INDEX('2010'!$E$7:$HF$37,  MATCH(CB$4, '2010'!$A$7:$A$37, 0), MATCH(CB47, '2010'!$E$4:$HF$4, 0) )</f>
        <v>6973562</v>
      </c>
      <c r="CE47" s="41">
        <f>INDEX('2011'!$E$7:$HF$37,  MATCH(CB$4, '2011'!$A$7:$A$37, 0), MATCH(CB47, '2011'!$E$4:$HF$4, 0) )</f>
        <v>6971804</v>
      </c>
      <c r="CF47" s="41">
        <f>INDEX('2012'!$E$7:$HF$37,  MATCH(CB$4, '2012'!$A$7:$A$37, 0), MATCH(CB47, '2012'!$E$4:$HF$4, 0) )</f>
        <v>6911891</v>
      </c>
      <c r="CG47" s="41">
        <f>INDEX('2013'!$E$7:$HF$37,  MATCH(CB$4, '2013'!$A$7:$A$37, 0), MATCH(CB47, '2013'!$E$4:$HF$4, 0) )</f>
        <v>6831097</v>
      </c>
      <c r="CH47" s="41">
        <f>INDEX('2014'!$E$7:$HF$37,  MATCH(CB$4, '2014'!$A$7:$A$37, 0), MATCH(CB47, '2014'!$E$4:$HF$4, 0) )</f>
        <v>6890592</v>
      </c>
      <c r="CI47" s="41">
        <f>INDEX('2015'!$E$7:$HF$37,  MATCH(CB$4, '2015'!$A$7:$A$37, 0), MATCH(CB47, '2015'!$E$4:$HF$4, 0) )</f>
        <v>7047824</v>
      </c>
      <c r="CJ47" s="41">
        <f>INDEX('2016'!$E$7:$HF$37,  MATCH(CB$4, '2016'!$A$7:$A$37, 0), MATCH(CB47, '2016'!$E$4:$HF$4, 0) )</f>
        <v>7231294</v>
      </c>
      <c r="CK47" s="41">
        <f>INDEX('2017'!$E$7:$HF$37,  MATCH(CB$4, '2017'!$A$7:$A$37, 0), MATCH(CB47, '2017'!$E$4:$HF$4, 0) )</f>
        <v>7495781</v>
      </c>
      <c r="CL47" s="41">
        <f>INDEX('2018'!$E$7:$HF$37,  MATCH(CB$4, '2018'!$A$7:$A$37, 0), MATCH(CB47, '2018'!$E$4:$HF$4, 0) )</f>
        <v>7795036</v>
      </c>
      <c r="CM47" s="41">
        <f>INDEX('2019'!$E$7:$HF$37,  MATCH(CB$4, '2019'!$A$7:$A$37, 0), MATCH(CB47, '2019'!$E$4:$HF$4, 0) )</f>
        <v>8111669</v>
      </c>
    </row>
    <row r="48" spans="2:91" x14ac:dyDescent="0.25">
      <c r="B48" s="6">
        <f t="shared" si="130"/>
        <v>107.1</v>
      </c>
      <c r="C48" s="45" t="s">
        <v>225</v>
      </c>
      <c r="D48" s="38">
        <f t="shared" si="131"/>
        <v>23824</v>
      </c>
      <c r="E48" s="38">
        <f t="shared" si="129"/>
        <v>22829</v>
      </c>
      <c r="F48" s="38">
        <f t="shared" si="129"/>
        <v>23009</v>
      </c>
      <c r="G48" s="38">
        <f t="shared" si="129"/>
        <v>22307</v>
      </c>
      <c r="H48" s="38">
        <f t="shared" si="129"/>
        <v>23398</v>
      </c>
      <c r="I48" s="38">
        <f t="shared" si="129"/>
        <v>23974</v>
      </c>
      <c r="J48" s="38">
        <f t="shared" si="129"/>
        <v>26030</v>
      </c>
      <c r="K48" s="38">
        <f t="shared" si="129"/>
        <v>26818</v>
      </c>
      <c r="L48" s="38">
        <f t="shared" si="129"/>
        <v>26561</v>
      </c>
      <c r="M48" s="38">
        <f t="shared" si="129"/>
        <v>26498</v>
      </c>
      <c r="O48" s="6">
        <f t="shared" si="132"/>
        <v>107.1</v>
      </c>
      <c r="P48" s="45" t="s">
        <v>225</v>
      </c>
      <c r="Q48" s="41">
        <f>INDEX('2010'!$E$7:$HF$37,  MATCH(O$4, '2010'!$A$7:$A$37, 0), MATCH(O48, '2010'!$E$4:$HF$4, 0) )</f>
        <v>1648</v>
      </c>
      <c r="R48" s="41">
        <f>INDEX('2011'!$E$7:$HF$37,  MATCH(O$4, '2011'!$A$7:$A$37, 0), MATCH(O48, '2011'!$E$4:$HF$4, 0) )</f>
        <v>1562</v>
      </c>
      <c r="S48" s="41">
        <f>INDEX('2012'!$E$7:$HF$37,  MATCH(O$4, '2012'!$A$7:$A$37, 0), MATCH(O48, '2012'!$E$4:$HF$4, 0) )</f>
        <v>1659</v>
      </c>
      <c r="T48" s="41">
        <f>INDEX('2013'!$E$7:$HF$37,  MATCH(O$4, '2013'!$A$7:$A$37, 0), MATCH(O48, '2013'!$E$4:$HF$4, 0) )</f>
        <v>1497</v>
      </c>
      <c r="U48" s="41">
        <f>INDEX('2014'!$E$7:$HF$37,  MATCH(O$4, '2014'!$A$7:$A$37, 0), MATCH(O48, '2014'!$E$4:$HF$4, 0) )</f>
        <v>1602</v>
      </c>
      <c r="V48" s="41">
        <f>INDEX('2015'!$E$7:$HF$37,  MATCH(O$4, '2015'!$A$7:$A$37, 0), MATCH(O48, '2015'!$E$4:$HF$4, 0) )</f>
        <v>1577</v>
      </c>
      <c r="W48" s="41">
        <f>INDEX('2016'!$E$7:$HF$37,  MATCH(O$4, '2016'!$A$7:$A$37, 0), MATCH(O48, '2016'!$E$4:$HF$4, 0) )</f>
        <v>1604</v>
      </c>
      <c r="X48" s="41">
        <f>INDEX('2017'!$E$7:$HF$37,  MATCH(O$4, '2017'!$A$7:$A$37, 0), MATCH(O48, '2017'!$E$4:$HF$4, 0) )</f>
        <v>1803</v>
      </c>
      <c r="Y48" s="41">
        <f>INDEX('2018'!$E$7:$HF$37,  MATCH(O$4, '2018'!$A$7:$A$37, 0), MATCH(O48, '2018'!$E$4:$HF$4, 0) )</f>
        <v>1712</v>
      </c>
      <c r="Z48" s="41">
        <f>INDEX('2019'!$E$7:$HF$37,  MATCH(O$4, '2019'!$A$7:$A$37, 0), MATCH(O48, '2019'!$E$4:$HF$4, 0) )</f>
        <v>1777</v>
      </c>
      <c r="AB48" s="6">
        <f t="shared" si="133"/>
        <v>107.1</v>
      </c>
      <c r="AC48" s="45" t="s">
        <v>225</v>
      </c>
      <c r="AD48" s="41">
        <f>INDEX('2010'!$E$7:$HF$37,  MATCH(AB$4, '2010'!$A$7:$A$37, 0), MATCH(AB48, '2010'!$E$4:$HF$4, 0) )</f>
        <v>2703</v>
      </c>
      <c r="AE48" s="41">
        <f>INDEX('2011'!$E$7:$HF$37,  MATCH(AB$4, '2011'!$A$7:$A$37, 0), MATCH(AB48, '2011'!$E$4:$HF$4, 0) )</f>
        <v>2560</v>
      </c>
      <c r="AF48" s="41">
        <f>INDEX('2012'!$E$7:$HF$37,  MATCH(AB$4, '2012'!$A$7:$A$37, 0), MATCH(AB48, '2012'!$E$4:$HF$4, 0) )</f>
        <v>2674</v>
      </c>
      <c r="AG48" s="41">
        <f>INDEX('2013'!$E$7:$HF$37,  MATCH(AB$4, '2013'!$A$7:$A$37, 0), MATCH(AB48, '2013'!$E$4:$HF$4, 0) )</f>
        <v>2765</v>
      </c>
      <c r="AH48" s="41">
        <f>INDEX('2014'!$E$7:$HF$37,  MATCH(AB$4, '2014'!$A$7:$A$37, 0), MATCH(AB48, '2014'!$E$4:$HF$4, 0) )</f>
        <v>2826</v>
      </c>
      <c r="AI48" s="41">
        <f>INDEX('2015'!$E$7:$HF$37,  MATCH(AB$4, '2015'!$A$7:$A$37, 0), MATCH(AB48, '2015'!$E$4:$HF$4, 0) )</f>
        <v>2795</v>
      </c>
      <c r="AJ48" s="41">
        <f>INDEX('2016'!$E$7:$HF$37,  MATCH(AB$4, '2016'!$A$7:$A$37, 0), MATCH(AB48, '2016'!$E$4:$HF$4, 0) )</f>
        <v>3142</v>
      </c>
      <c r="AK48" s="41">
        <f>INDEX('2017'!$E$7:$HF$37,  MATCH(AB$4, '2017'!$A$7:$A$37, 0), MATCH(AB48, '2017'!$E$4:$HF$4, 0) )</f>
        <v>2979</v>
      </c>
      <c r="AL48" s="41">
        <f>INDEX('2018'!$E$7:$HF$37,  MATCH(AB$4, '2018'!$A$7:$A$37, 0), MATCH(AB48, '2018'!$E$4:$HF$4, 0) )</f>
        <v>2992</v>
      </c>
      <c r="AM48" s="41">
        <f>INDEX('2019'!$E$7:$HF$37,  MATCH(AB$4, '2019'!$A$7:$A$37, 0), MATCH(AB48, '2019'!$E$4:$HF$4, 0) )</f>
        <v>2873</v>
      </c>
      <c r="AO48" s="6">
        <f t="shared" si="134"/>
        <v>107.1</v>
      </c>
      <c r="AP48" s="45" t="s">
        <v>225</v>
      </c>
      <c r="AQ48" s="41">
        <f>INDEX('2010'!$E$7:$HF$37,  MATCH(AO$4, '2010'!$A$7:$A$37, 0), MATCH(AO48, '2010'!$E$4:$HF$4, 0) )</f>
        <v>13384</v>
      </c>
      <c r="AR48" s="41">
        <f>INDEX('2011'!$E$7:$HF$37,  MATCH(AO$4, '2011'!$A$7:$A$37, 0), MATCH(AO48, '2011'!$E$4:$HF$4, 0) )</f>
        <v>13073</v>
      </c>
      <c r="AS48" s="41">
        <f>INDEX('2012'!$E$7:$HF$37,  MATCH(AO$4, '2012'!$A$7:$A$37, 0), MATCH(AO48, '2012'!$E$4:$HF$4, 0) )</f>
        <v>13255</v>
      </c>
      <c r="AT48" s="41">
        <f>INDEX('2013'!$E$7:$HF$37,  MATCH(AO$4, '2013'!$A$7:$A$37, 0), MATCH(AO48, '2013'!$E$4:$HF$4, 0) )</f>
        <v>12557</v>
      </c>
      <c r="AU48" s="41">
        <f>INDEX('2014'!$E$7:$HF$37,  MATCH(AO$4, '2014'!$A$7:$A$37, 0), MATCH(AO48, '2014'!$E$4:$HF$4, 0) )</f>
        <v>13017</v>
      </c>
      <c r="AV48" s="41">
        <f>INDEX('2015'!$E$7:$HF$37,  MATCH(AO$4, '2015'!$A$7:$A$37, 0), MATCH(AO48, '2015'!$E$4:$HF$4, 0) )</f>
        <v>13121</v>
      </c>
      <c r="AW48" s="41">
        <f>INDEX('2016'!$E$7:$HF$37,  MATCH(AO$4, '2016'!$A$7:$A$37, 0), MATCH(AO48, '2016'!$E$4:$HF$4, 0) )</f>
        <v>13685</v>
      </c>
      <c r="AX48" s="41">
        <f>INDEX('2017'!$E$7:$HF$37,  MATCH(AO$4, '2017'!$A$7:$A$37, 0), MATCH(AO48, '2017'!$E$4:$HF$4, 0) )</f>
        <v>13854</v>
      </c>
      <c r="AY48" s="41">
        <f>INDEX('2018'!$E$7:$HF$37,  MATCH(AO$4, '2018'!$A$7:$A$37, 0), MATCH(AO48, '2018'!$E$4:$HF$4, 0) )</f>
        <v>13060</v>
      </c>
      <c r="AZ48" s="41">
        <f>INDEX('2019'!$E$7:$HF$37,  MATCH(AO$4, '2019'!$A$7:$A$37, 0), MATCH(AO48, '2019'!$E$4:$HF$4, 0) )</f>
        <v>13249</v>
      </c>
      <c r="BB48" s="6">
        <f t="shared" si="135"/>
        <v>107.1</v>
      </c>
      <c r="BC48" s="45" t="s">
        <v>225</v>
      </c>
      <c r="BD48" s="41">
        <f>INDEX('2010'!$E$7:$HF$37,  MATCH(BB$4, '2010'!$A$7:$A$37, 0), MATCH(BB48, '2010'!$E$4:$HF$4, 0) )</f>
        <v>6089</v>
      </c>
      <c r="BE48" s="41">
        <f>INDEX('2011'!$E$7:$HF$37,  MATCH(BB$4, '2011'!$A$7:$A$37, 0), MATCH(BB48, '2011'!$E$4:$HF$4, 0) )</f>
        <v>5634</v>
      </c>
      <c r="BF48" s="41">
        <f>INDEX('2012'!$E$7:$HF$37,  MATCH(BB$4, '2012'!$A$7:$A$37, 0), MATCH(BB48, '2012'!$E$4:$HF$4, 0) )</f>
        <v>5421</v>
      </c>
      <c r="BG48" s="41">
        <f>INDEX('2013'!$E$7:$HF$37,  MATCH(BB$4, '2013'!$A$7:$A$37, 0), MATCH(BB48, '2013'!$E$4:$HF$4, 0) )</f>
        <v>5488</v>
      </c>
      <c r="BH48" s="41">
        <f>INDEX('2014'!$E$7:$HF$37,  MATCH(BB$4, '2014'!$A$7:$A$37, 0), MATCH(BB48, '2014'!$E$4:$HF$4, 0) )</f>
        <v>5953</v>
      </c>
      <c r="BI48" s="41">
        <f>INDEX('2015'!$E$7:$HF$37,  MATCH(BB$4, '2015'!$A$7:$A$37, 0), MATCH(BB48, '2015'!$E$4:$HF$4, 0) )</f>
        <v>6481</v>
      </c>
      <c r="BJ48" s="41">
        <f>INDEX('2016'!$E$7:$HF$37,  MATCH(BB$4, '2016'!$A$7:$A$37, 0), MATCH(BB48, '2016'!$E$4:$HF$4, 0) )</f>
        <v>7599</v>
      </c>
      <c r="BK48" s="41">
        <f>INDEX('2017'!$E$7:$HF$37,  MATCH(BB$4, '2017'!$A$7:$A$37, 0), MATCH(BB48, '2017'!$E$4:$HF$4, 0) )</f>
        <v>8182</v>
      </c>
      <c r="BL48" s="41">
        <f>INDEX('2018'!$E$7:$HF$37,  MATCH(BB$4, '2018'!$A$7:$A$37, 0), MATCH(BB48, '2018'!$E$4:$HF$4, 0) )</f>
        <v>8797</v>
      </c>
      <c r="BM48" s="41">
        <f>INDEX('2019'!$E$7:$HF$37,  MATCH(BB$4, '2019'!$A$7:$A$37, 0), MATCH(BB48, '2019'!$E$4:$HF$4, 0) )</f>
        <v>8599</v>
      </c>
      <c r="BO48" s="6">
        <f t="shared" si="136"/>
        <v>107.1</v>
      </c>
      <c r="BP48" s="45" t="s">
        <v>225</v>
      </c>
      <c r="BQ48" s="41">
        <f>INDEX('2010'!$E$7:$HF$37,  MATCH(BO$4, '2010'!$A$7:$A$37, 0), MATCH(BO48, '2010'!$E$4:$HF$4, 0) )</f>
        <v>29543</v>
      </c>
      <c r="BR48" s="41">
        <f>INDEX('2011'!$E$7:$HF$37,  MATCH(BO$4, '2011'!$A$7:$A$37, 0), MATCH(BO48, '2011'!$E$4:$HF$4, 0) )</f>
        <v>28351</v>
      </c>
      <c r="BS48" s="41">
        <f>INDEX('2012'!$E$7:$HF$37,  MATCH(BO$4, '2012'!$A$7:$A$37, 0), MATCH(BO48, '2012'!$E$4:$HF$4, 0) )</f>
        <v>27946</v>
      </c>
      <c r="BT48" s="41">
        <f>INDEX('2013'!$E$7:$HF$37,  MATCH(BO$4, '2013'!$A$7:$A$37, 0), MATCH(BO48, '2013'!$E$4:$HF$4, 0) )</f>
        <v>26817</v>
      </c>
      <c r="BU48" s="41">
        <f>INDEX('2014'!$E$7:$HF$37,  MATCH(BO$4, '2014'!$A$7:$A$37, 0), MATCH(BO48, '2014'!$E$4:$HF$4, 0) )</f>
        <v>28217</v>
      </c>
      <c r="BV48" s="41">
        <f>INDEX('2015'!$E$7:$HF$37,  MATCH(BO$4, '2015'!$A$7:$A$37, 0), MATCH(BO48, '2015'!$E$4:$HF$4, 0) )</f>
        <v>28957</v>
      </c>
      <c r="BW48" s="41">
        <f>INDEX('2016'!$E$7:$HF$37,  MATCH(BO$4, '2016'!$A$7:$A$37, 0), MATCH(BO48, '2016'!$E$4:$HF$4, 0) )</f>
        <v>31232</v>
      </c>
      <c r="BX48" s="41">
        <f>INDEX('2017'!$E$7:$HF$37,  MATCH(BO$4, '2017'!$A$7:$A$37, 0), MATCH(BO48, '2017'!$E$4:$HF$4, 0) )</f>
        <v>32188</v>
      </c>
      <c r="BY48" s="41">
        <f>INDEX('2018'!$E$7:$HF$37,  MATCH(BO$4, '2018'!$A$7:$A$37, 0), MATCH(BO48, '2018'!$E$4:$HF$4, 0) )</f>
        <v>31851</v>
      </c>
      <c r="BZ48" s="41">
        <f>INDEX('2019'!$E$7:$HF$37,  MATCH(BO$4, '2019'!$A$7:$A$37, 0), MATCH(BO48, '2019'!$E$4:$HF$4, 0) )</f>
        <v>31361</v>
      </c>
      <c r="CB48" s="6">
        <f t="shared" si="137"/>
        <v>107.1</v>
      </c>
      <c r="CC48" s="45" t="s">
        <v>225</v>
      </c>
      <c r="CD48" s="41">
        <f>INDEX('2010'!$E$7:$HF$37,  MATCH(CB$4, '2010'!$A$7:$A$37, 0), MATCH(CB48, '2010'!$E$4:$HF$4, 0) )</f>
        <v>3299115</v>
      </c>
      <c r="CE48" s="41">
        <f>INDEX('2011'!$E$7:$HF$37,  MATCH(CB$4, '2011'!$A$7:$A$37, 0), MATCH(CB48, '2011'!$E$4:$HF$4, 0) )</f>
        <v>3192844</v>
      </c>
      <c r="CF48" s="41">
        <f>INDEX('2012'!$E$7:$HF$37,  MATCH(CB$4, '2012'!$A$7:$A$37, 0), MATCH(CB48, '2012'!$E$4:$HF$4, 0) )</f>
        <v>3083508</v>
      </c>
      <c r="CG48" s="41">
        <f>INDEX('2013'!$E$7:$HF$37,  MATCH(CB$4, '2013'!$A$7:$A$37, 0), MATCH(CB48, '2013'!$E$4:$HF$4, 0) )</f>
        <v>3003820</v>
      </c>
      <c r="CH48" s="41">
        <f>INDEX('2014'!$E$7:$HF$37,  MATCH(CB$4, '2014'!$A$7:$A$37, 0), MATCH(CB48, '2014'!$E$4:$HF$4, 0) )</f>
        <v>3012221</v>
      </c>
      <c r="CI48" s="41">
        <f>INDEX('2015'!$E$7:$HF$37,  MATCH(CB$4, '2015'!$A$7:$A$37, 0), MATCH(CB48, '2015'!$E$4:$HF$4, 0) )</f>
        <v>3042649</v>
      </c>
      <c r="CJ48" s="41">
        <f>INDEX('2016'!$E$7:$HF$37,  MATCH(CB$4, '2016'!$A$7:$A$37, 0), MATCH(CB48, '2016'!$E$4:$HF$4, 0) )</f>
        <v>3080360</v>
      </c>
      <c r="CK48" s="41">
        <f>INDEX('2017'!$E$7:$HF$37,  MATCH(CB$4, '2017'!$A$7:$A$37, 0), MATCH(CB48, '2017'!$E$4:$HF$4, 0) )</f>
        <v>3121303</v>
      </c>
      <c r="CL48" s="41">
        <f>INDEX('2018'!$E$7:$HF$37,  MATCH(CB$4, '2018'!$A$7:$A$37, 0), MATCH(CB48, '2018'!$E$4:$HF$4, 0) )</f>
        <v>3113319</v>
      </c>
      <c r="CM48" s="41">
        <f>INDEX('2019'!$E$7:$HF$37,  MATCH(CB$4, '2019'!$A$7:$A$37, 0), MATCH(CB48, '2019'!$E$4:$HF$4, 0) )</f>
        <v>3064097</v>
      </c>
    </row>
    <row r="49" spans="2:91" x14ac:dyDescent="0.25">
      <c r="B49" s="6">
        <f t="shared" si="130"/>
        <v>108.1</v>
      </c>
      <c r="C49" s="45" t="s">
        <v>226</v>
      </c>
      <c r="D49" s="38">
        <f t="shared" si="131"/>
        <v>71464</v>
      </c>
      <c r="E49" s="38">
        <f t="shared" si="129"/>
        <v>70620</v>
      </c>
      <c r="F49" s="38">
        <f t="shared" si="129"/>
        <v>70846</v>
      </c>
      <c r="G49" s="38">
        <f t="shared" si="129"/>
        <v>70247</v>
      </c>
      <c r="H49" s="38">
        <f t="shared" si="129"/>
        <v>71080</v>
      </c>
      <c r="I49" s="38">
        <f t="shared" si="129"/>
        <v>73637</v>
      </c>
      <c r="J49" s="38">
        <f t="shared" si="129"/>
        <v>76682</v>
      </c>
      <c r="K49" s="38">
        <f t="shared" si="129"/>
        <v>80006</v>
      </c>
      <c r="L49" s="38">
        <f t="shared" si="129"/>
        <v>83486</v>
      </c>
      <c r="M49" s="38">
        <f t="shared" si="129"/>
        <v>87297</v>
      </c>
      <c r="O49" s="6">
        <f t="shared" si="132"/>
        <v>108.1</v>
      </c>
      <c r="P49" s="45" t="s">
        <v>226</v>
      </c>
      <c r="Q49" s="41">
        <f>INDEX('2010'!$E$7:$HF$37,  MATCH(O$4, '2010'!$A$7:$A$37, 0), MATCH(O49, '2010'!$E$4:$HF$4, 0) )</f>
        <v>5116</v>
      </c>
      <c r="R49" s="41">
        <f>INDEX('2011'!$E$7:$HF$37,  MATCH(O$4, '2011'!$A$7:$A$37, 0), MATCH(O49, '2011'!$E$4:$HF$4, 0) )</f>
        <v>5049</v>
      </c>
      <c r="S49" s="41">
        <f>INDEX('2012'!$E$7:$HF$37,  MATCH(O$4, '2012'!$A$7:$A$37, 0), MATCH(O49, '2012'!$E$4:$HF$4, 0) )</f>
        <v>5232</v>
      </c>
      <c r="T49" s="41">
        <f>INDEX('2013'!$E$7:$HF$37,  MATCH(O$4, '2013'!$A$7:$A$37, 0), MATCH(O49, '2013'!$E$4:$HF$4, 0) )</f>
        <v>5148</v>
      </c>
      <c r="U49" s="41">
        <f>INDEX('2014'!$E$7:$HF$37,  MATCH(O$4, '2014'!$A$7:$A$37, 0), MATCH(O49, '2014'!$E$4:$HF$4, 0) )</f>
        <v>5239</v>
      </c>
      <c r="V49" s="41">
        <f>INDEX('2015'!$E$7:$HF$37,  MATCH(O$4, '2015'!$A$7:$A$37, 0), MATCH(O49, '2015'!$E$4:$HF$4, 0) )</f>
        <v>5474</v>
      </c>
      <c r="W49" s="41">
        <f>INDEX('2016'!$E$7:$HF$37,  MATCH(O$4, '2016'!$A$7:$A$37, 0), MATCH(O49, '2016'!$E$4:$HF$4, 0) )</f>
        <v>5514</v>
      </c>
      <c r="X49" s="41">
        <f>INDEX('2017'!$E$7:$HF$37,  MATCH(O$4, '2017'!$A$7:$A$37, 0), MATCH(O49, '2017'!$E$4:$HF$4, 0) )</f>
        <v>5948</v>
      </c>
      <c r="Y49" s="41">
        <f>INDEX('2018'!$E$7:$HF$37,  MATCH(O$4, '2018'!$A$7:$A$37, 0), MATCH(O49, '2018'!$E$4:$HF$4, 0) )</f>
        <v>6098</v>
      </c>
      <c r="Z49" s="41">
        <f>INDEX('2019'!$E$7:$HF$37,  MATCH(O$4, '2019'!$A$7:$A$37, 0), MATCH(O49, '2019'!$E$4:$HF$4, 0) )</f>
        <v>6770</v>
      </c>
      <c r="AB49" s="6">
        <f t="shared" si="133"/>
        <v>108.1</v>
      </c>
      <c r="AC49" s="45" t="s">
        <v>226</v>
      </c>
      <c r="AD49" s="41">
        <f>INDEX('2010'!$E$7:$HF$37,  MATCH(AB$4, '2010'!$A$7:$A$37, 0), MATCH(AB49, '2010'!$E$4:$HF$4, 0) )</f>
        <v>10349</v>
      </c>
      <c r="AE49" s="41">
        <f>INDEX('2011'!$E$7:$HF$37,  MATCH(AB$4, '2011'!$A$7:$A$37, 0), MATCH(AB49, '2011'!$E$4:$HF$4, 0) )</f>
        <v>9893</v>
      </c>
      <c r="AF49" s="41">
        <f>INDEX('2012'!$E$7:$HF$37,  MATCH(AB$4, '2012'!$A$7:$A$37, 0), MATCH(AB49, '2012'!$E$4:$HF$4, 0) )</f>
        <v>10073</v>
      </c>
      <c r="AG49" s="41">
        <f>INDEX('2013'!$E$7:$HF$37,  MATCH(AB$4, '2013'!$A$7:$A$37, 0), MATCH(AB49, '2013'!$E$4:$HF$4, 0) )</f>
        <v>9770</v>
      </c>
      <c r="AH49" s="41">
        <f>INDEX('2014'!$E$7:$HF$37,  MATCH(AB$4, '2014'!$A$7:$A$37, 0), MATCH(AB49, '2014'!$E$4:$HF$4, 0) )</f>
        <v>10101</v>
      </c>
      <c r="AI49" s="41">
        <f>INDEX('2015'!$E$7:$HF$37,  MATCH(AB$4, '2015'!$A$7:$A$37, 0), MATCH(AB49, '2015'!$E$4:$HF$4, 0) )</f>
        <v>10135</v>
      </c>
      <c r="AJ49" s="41">
        <f>INDEX('2016'!$E$7:$HF$37,  MATCH(AB$4, '2016'!$A$7:$A$37, 0), MATCH(AB49, '2016'!$E$4:$HF$4, 0) )</f>
        <v>10768</v>
      </c>
      <c r="AK49" s="41">
        <f>INDEX('2017'!$E$7:$HF$37,  MATCH(AB$4, '2017'!$A$7:$A$37, 0), MATCH(AB49, '2017'!$E$4:$HF$4, 0) )</f>
        <v>11477</v>
      </c>
      <c r="AL49" s="41">
        <f>INDEX('2018'!$E$7:$HF$37,  MATCH(AB$4, '2018'!$A$7:$A$37, 0), MATCH(AB49, '2018'!$E$4:$HF$4, 0) )</f>
        <v>11531</v>
      </c>
      <c r="AM49" s="41">
        <f>INDEX('2019'!$E$7:$HF$37,  MATCH(AB$4, '2019'!$A$7:$A$37, 0), MATCH(AB49, '2019'!$E$4:$HF$4, 0) )</f>
        <v>11729</v>
      </c>
      <c r="AO49" s="6">
        <f t="shared" si="134"/>
        <v>108.1</v>
      </c>
      <c r="AP49" s="45" t="s">
        <v>226</v>
      </c>
      <c r="AQ49" s="41">
        <f>INDEX('2010'!$E$7:$HF$37,  MATCH(AO$4, '2010'!$A$7:$A$37, 0), MATCH(AO49, '2010'!$E$4:$HF$4, 0) )</f>
        <v>43486</v>
      </c>
      <c r="AR49" s="41">
        <f>INDEX('2011'!$E$7:$HF$37,  MATCH(AO$4, '2011'!$A$7:$A$37, 0), MATCH(AO49, '2011'!$E$4:$HF$4, 0) )</f>
        <v>43428</v>
      </c>
      <c r="AS49" s="41">
        <f>INDEX('2012'!$E$7:$HF$37,  MATCH(AO$4, '2012'!$A$7:$A$37, 0), MATCH(AO49, '2012'!$E$4:$HF$4, 0) )</f>
        <v>43795</v>
      </c>
      <c r="AT49" s="41">
        <f>INDEX('2013'!$E$7:$HF$37,  MATCH(AO$4, '2013'!$A$7:$A$37, 0), MATCH(AO49, '2013'!$E$4:$HF$4, 0) )</f>
        <v>43460</v>
      </c>
      <c r="AU49" s="41">
        <f>INDEX('2014'!$E$7:$HF$37,  MATCH(AO$4, '2014'!$A$7:$A$37, 0), MATCH(AO49, '2014'!$E$4:$HF$4, 0) )</f>
        <v>43828</v>
      </c>
      <c r="AV49" s="41">
        <f>INDEX('2015'!$E$7:$HF$37,  MATCH(AO$4, '2015'!$A$7:$A$37, 0), MATCH(AO49, '2015'!$E$4:$HF$4, 0) )</f>
        <v>45768</v>
      </c>
      <c r="AW49" s="41">
        <f>INDEX('2016'!$E$7:$HF$37,  MATCH(AO$4, '2016'!$A$7:$A$37, 0), MATCH(AO49, '2016'!$E$4:$HF$4, 0) )</f>
        <v>46774</v>
      </c>
      <c r="AX49" s="41">
        <f>INDEX('2017'!$E$7:$HF$37,  MATCH(AO$4, '2017'!$A$7:$A$37, 0), MATCH(AO49, '2017'!$E$4:$HF$4, 0) )</f>
        <v>48400</v>
      </c>
      <c r="AY49" s="41">
        <f>INDEX('2018'!$E$7:$HF$37,  MATCH(AO$4, '2018'!$A$7:$A$37, 0), MATCH(AO49, '2018'!$E$4:$HF$4, 0) )</f>
        <v>50624</v>
      </c>
      <c r="AZ49" s="41">
        <f>INDEX('2019'!$E$7:$HF$37,  MATCH(AO$4, '2019'!$A$7:$A$37, 0), MATCH(AO49, '2019'!$E$4:$HF$4, 0) )</f>
        <v>52626</v>
      </c>
      <c r="BB49" s="6">
        <f t="shared" si="135"/>
        <v>108.1</v>
      </c>
      <c r="BC49" s="45" t="s">
        <v>226</v>
      </c>
      <c r="BD49" s="41">
        <f>INDEX('2010'!$E$7:$HF$37,  MATCH(BB$4, '2010'!$A$7:$A$37, 0), MATCH(BB49, '2010'!$E$4:$HF$4, 0) )</f>
        <v>12513</v>
      </c>
      <c r="BE49" s="41">
        <f>INDEX('2011'!$E$7:$HF$37,  MATCH(BB$4, '2011'!$A$7:$A$37, 0), MATCH(BB49, '2011'!$E$4:$HF$4, 0) )</f>
        <v>12250</v>
      </c>
      <c r="BF49" s="41">
        <f>INDEX('2012'!$E$7:$HF$37,  MATCH(BB$4, '2012'!$A$7:$A$37, 0), MATCH(BB49, '2012'!$E$4:$HF$4, 0) )</f>
        <v>11746</v>
      </c>
      <c r="BG49" s="41">
        <f>INDEX('2013'!$E$7:$HF$37,  MATCH(BB$4, '2013'!$A$7:$A$37, 0), MATCH(BB49, '2013'!$E$4:$HF$4, 0) )</f>
        <v>11869</v>
      </c>
      <c r="BH49" s="41">
        <f>INDEX('2014'!$E$7:$HF$37,  MATCH(BB$4, '2014'!$A$7:$A$37, 0), MATCH(BB49, '2014'!$E$4:$HF$4, 0) )</f>
        <v>11912</v>
      </c>
      <c r="BI49" s="41">
        <f>INDEX('2015'!$E$7:$HF$37,  MATCH(BB$4, '2015'!$A$7:$A$37, 0), MATCH(BB49, '2015'!$E$4:$HF$4, 0) )</f>
        <v>12260</v>
      </c>
      <c r="BJ49" s="41">
        <f>INDEX('2016'!$E$7:$HF$37,  MATCH(BB$4, '2016'!$A$7:$A$37, 0), MATCH(BB49, '2016'!$E$4:$HF$4, 0) )</f>
        <v>13626</v>
      </c>
      <c r="BK49" s="41">
        <f>INDEX('2017'!$E$7:$HF$37,  MATCH(BB$4, '2017'!$A$7:$A$37, 0), MATCH(BB49, '2017'!$E$4:$HF$4, 0) )</f>
        <v>14181</v>
      </c>
      <c r="BL49" s="41">
        <f>INDEX('2018'!$E$7:$HF$37,  MATCH(BB$4, '2018'!$A$7:$A$37, 0), MATCH(BB49, '2018'!$E$4:$HF$4, 0) )</f>
        <v>15233</v>
      </c>
      <c r="BM49" s="41">
        <f>INDEX('2019'!$E$7:$HF$37,  MATCH(BB$4, '2019'!$A$7:$A$37, 0), MATCH(BB49, '2019'!$E$4:$HF$4, 0) )</f>
        <v>16172</v>
      </c>
      <c r="BO49" s="6">
        <f t="shared" si="136"/>
        <v>108.1</v>
      </c>
      <c r="BP49" s="45" t="s">
        <v>226</v>
      </c>
      <c r="BQ49" s="41">
        <f>INDEX('2010'!$E$7:$HF$37,  MATCH(BO$4, '2010'!$A$7:$A$37, 0), MATCH(BO49, '2010'!$E$4:$HF$4, 0) )</f>
        <v>84964</v>
      </c>
      <c r="BR49" s="41">
        <f>INDEX('2011'!$E$7:$HF$37,  MATCH(BO$4, '2011'!$A$7:$A$37, 0), MATCH(BO49, '2011'!$E$4:$HF$4, 0) )</f>
        <v>83711</v>
      </c>
      <c r="BS49" s="41">
        <f>INDEX('2012'!$E$7:$HF$37,  MATCH(BO$4, '2012'!$A$7:$A$37, 0), MATCH(BO49, '2012'!$E$4:$HF$4, 0) )</f>
        <v>83831</v>
      </c>
      <c r="BT49" s="41">
        <f>INDEX('2013'!$E$7:$HF$37,  MATCH(BO$4, '2013'!$A$7:$A$37, 0), MATCH(BO49, '2013'!$E$4:$HF$4, 0) )</f>
        <v>82989</v>
      </c>
      <c r="BU49" s="41">
        <f>INDEX('2014'!$E$7:$HF$37,  MATCH(BO$4, '2014'!$A$7:$A$37, 0), MATCH(BO49, '2014'!$E$4:$HF$4, 0) )</f>
        <v>83398</v>
      </c>
      <c r="BV49" s="41">
        <f>INDEX('2015'!$E$7:$HF$37,  MATCH(BO$4, '2015'!$A$7:$A$37, 0), MATCH(BO49, '2015'!$E$4:$HF$4, 0) )</f>
        <v>86733</v>
      </c>
      <c r="BW49" s="41">
        <f>INDEX('2016'!$E$7:$HF$37,  MATCH(BO$4, '2016'!$A$7:$A$37, 0), MATCH(BO49, '2016'!$E$4:$HF$4, 0) )</f>
        <v>90253</v>
      </c>
      <c r="BX49" s="41">
        <f>INDEX('2017'!$E$7:$HF$37,  MATCH(BO$4, '2017'!$A$7:$A$37, 0), MATCH(BO49, '2017'!$E$4:$HF$4, 0) )</f>
        <v>93924</v>
      </c>
      <c r="BY49" s="41">
        <f>INDEX('2018'!$E$7:$HF$37,  MATCH(BO$4, '2018'!$A$7:$A$37, 0), MATCH(BO49, '2018'!$E$4:$HF$4, 0) )</f>
        <v>97904</v>
      </c>
      <c r="BZ49" s="41">
        <f>INDEX('2019'!$E$7:$HF$37,  MATCH(BO$4, '2019'!$A$7:$A$37, 0), MATCH(BO49, '2019'!$E$4:$HF$4, 0) )</f>
        <v>102863</v>
      </c>
      <c r="CB49" s="6">
        <f t="shared" si="137"/>
        <v>108.1</v>
      </c>
      <c r="CC49" s="45" t="s">
        <v>226</v>
      </c>
      <c r="CD49" s="41">
        <f>INDEX('2010'!$E$7:$HF$37,  MATCH(CB$4, '2010'!$A$7:$A$37, 0), MATCH(CB49, '2010'!$E$4:$HF$4, 0) )</f>
        <v>9742704</v>
      </c>
      <c r="CE49" s="41">
        <f>INDEX('2011'!$E$7:$HF$37,  MATCH(CB$4, '2011'!$A$7:$A$37, 0), MATCH(CB49, '2011'!$E$4:$HF$4, 0) )</f>
        <v>9567262</v>
      </c>
      <c r="CF49" s="41">
        <f>INDEX('2012'!$E$7:$HF$37,  MATCH(CB$4, '2012'!$A$7:$A$37, 0), MATCH(CB49, '2012'!$E$4:$HF$4, 0) )</f>
        <v>9421991</v>
      </c>
      <c r="CG49" s="41">
        <f>INDEX('2013'!$E$7:$HF$37,  MATCH(CB$4, '2013'!$A$7:$A$37, 0), MATCH(CB49, '2013'!$E$4:$HF$4, 0) )</f>
        <v>9324034</v>
      </c>
      <c r="CH49" s="41">
        <f>INDEX('2014'!$E$7:$HF$37,  MATCH(CB$4, '2014'!$A$7:$A$37, 0), MATCH(CB49, '2014'!$E$4:$HF$4, 0) )</f>
        <v>9324927</v>
      </c>
      <c r="CI49" s="41">
        <f>INDEX('2015'!$E$7:$HF$37,  MATCH(CB$4, '2015'!$A$7:$A$37, 0), MATCH(CB49, '2015'!$E$4:$HF$4, 0) )</f>
        <v>9436586</v>
      </c>
      <c r="CJ49" s="41">
        <f>INDEX('2016'!$E$7:$HF$37,  MATCH(CB$4, '2016'!$A$7:$A$37, 0), MATCH(CB49, '2016'!$E$4:$HF$4, 0) )</f>
        <v>9593096</v>
      </c>
      <c r="CK49" s="41">
        <f>INDEX('2017'!$E$7:$HF$37,  MATCH(CB$4, '2017'!$A$7:$A$37, 0), MATCH(CB49, '2017'!$E$4:$HF$4, 0) )</f>
        <v>9770141</v>
      </c>
      <c r="CL49" s="41">
        <f>INDEX('2018'!$E$7:$HF$37,  MATCH(CB$4, '2018'!$A$7:$A$37, 0), MATCH(CB49, '2018'!$E$4:$HF$4, 0) )</f>
        <v>9878983</v>
      </c>
      <c r="CM49" s="41">
        <f>INDEX('2019'!$E$7:$HF$37,  MATCH(CB$4, '2019'!$A$7:$A$37, 0), MATCH(CB49, '2019'!$E$4:$HF$4, 0) )</f>
        <v>10016496</v>
      </c>
    </row>
    <row r="50" spans="2:91" x14ac:dyDescent="0.25">
      <c r="B50" s="6">
        <f t="shared" si="130"/>
        <v>109.1</v>
      </c>
      <c r="C50" s="45" t="s">
        <v>227</v>
      </c>
      <c r="D50" s="38">
        <f t="shared" si="131"/>
        <v>108435</v>
      </c>
      <c r="E50" s="38">
        <f t="shared" si="129"/>
        <v>111445</v>
      </c>
      <c r="F50" s="38">
        <f t="shared" si="129"/>
        <v>116897</v>
      </c>
      <c r="G50" s="38">
        <f t="shared" si="129"/>
        <v>119456</v>
      </c>
      <c r="H50" s="38">
        <f t="shared" si="129"/>
        <v>124161</v>
      </c>
      <c r="I50" s="38">
        <f t="shared" si="129"/>
        <v>129220</v>
      </c>
      <c r="J50" s="38">
        <f t="shared" si="129"/>
        <v>134765</v>
      </c>
      <c r="K50" s="38">
        <f t="shared" si="129"/>
        <v>140646</v>
      </c>
      <c r="L50" s="38">
        <f t="shared" si="129"/>
        <v>147088</v>
      </c>
      <c r="M50" s="38">
        <f t="shared" si="129"/>
        <v>152264</v>
      </c>
      <c r="O50" s="6">
        <f t="shared" si="132"/>
        <v>109.1</v>
      </c>
      <c r="P50" s="45" t="s">
        <v>227</v>
      </c>
      <c r="Q50" s="41">
        <f>INDEX('2010'!$E$7:$HF$37,  MATCH(O$4, '2010'!$A$7:$A$37, 0), MATCH(O50, '2010'!$E$4:$HF$4, 0) )</f>
        <v>9079</v>
      </c>
      <c r="R50" s="41">
        <f>INDEX('2011'!$E$7:$HF$37,  MATCH(O$4, '2011'!$A$7:$A$37, 0), MATCH(O50, '2011'!$E$4:$HF$4, 0) )</f>
        <v>8860</v>
      </c>
      <c r="S50" s="41">
        <f>INDEX('2012'!$E$7:$HF$37,  MATCH(O$4, '2012'!$A$7:$A$37, 0), MATCH(O50, '2012'!$E$4:$HF$4, 0) )</f>
        <v>9037</v>
      </c>
      <c r="T50" s="41">
        <f>INDEX('2013'!$E$7:$HF$37,  MATCH(O$4, '2013'!$A$7:$A$37, 0), MATCH(O50, '2013'!$E$4:$HF$4, 0) )</f>
        <v>9622</v>
      </c>
      <c r="U50" s="41">
        <f>INDEX('2014'!$E$7:$HF$37,  MATCH(O$4, '2014'!$A$7:$A$37, 0), MATCH(O50, '2014'!$E$4:$HF$4, 0) )</f>
        <v>9940</v>
      </c>
      <c r="V50" s="41">
        <f>INDEX('2015'!$E$7:$HF$37,  MATCH(O$4, '2015'!$A$7:$A$37, 0), MATCH(O50, '2015'!$E$4:$HF$4, 0) )</f>
        <v>10536</v>
      </c>
      <c r="W50" s="41">
        <f>INDEX('2016'!$E$7:$HF$37,  MATCH(O$4, '2016'!$A$7:$A$37, 0), MATCH(O50, '2016'!$E$4:$HF$4, 0) )</f>
        <v>11101</v>
      </c>
      <c r="X50" s="41">
        <f>INDEX('2017'!$E$7:$HF$37,  MATCH(O$4, '2017'!$A$7:$A$37, 0), MATCH(O50, '2017'!$E$4:$HF$4, 0) )</f>
        <v>10941</v>
      </c>
      <c r="Y50" s="41">
        <f>INDEX('2018'!$E$7:$HF$37,  MATCH(O$4, '2018'!$A$7:$A$37, 0), MATCH(O50, '2018'!$E$4:$HF$4, 0) )</f>
        <v>11441</v>
      </c>
      <c r="Z50" s="41">
        <f>INDEX('2019'!$E$7:$HF$37,  MATCH(O$4, '2019'!$A$7:$A$37, 0), MATCH(O50, '2019'!$E$4:$HF$4, 0) )</f>
        <v>11687</v>
      </c>
      <c r="AB50" s="6">
        <f t="shared" si="133"/>
        <v>109.1</v>
      </c>
      <c r="AC50" s="45" t="s">
        <v>227</v>
      </c>
      <c r="AD50" s="41">
        <f>INDEX('2010'!$E$7:$HF$37,  MATCH(AB$4, '2010'!$A$7:$A$37, 0), MATCH(AB50, '2010'!$E$4:$HF$4, 0) )</f>
        <v>14725</v>
      </c>
      <c r="AE50" s="41">
        <f>INDEX('2011'!$E$7:$HF$37,  MATCH(AB$4, '2011'!$A$7:$A$37, 0), MATCH(AB50, '2011'!$E$4:$HF$4, 0) )</f>
        <v>15445</v>
      </c>
      <c r="AF50" s="41">
        <f>INDEX('2012'!$E$7:$HF$37,  MATCH(AB$4, '2012'!$A$7:$A$37, 0), MATCH(AB50, '2012'!$E$4:$HF$4, 0) )</f>
        <v>16124</v>
      </c>
      <c r="AG50" s="41">
        <f>INDEX('2013'!$E$7:$HF$37,  MATCH(AB$4, '2013'!$A$7:$A$37, 0), MATCH(AB50, '2013'!$E$4:$HF$4, 0) )</f>
        <v>16109</v>
      </c>
      <c r="AH50" s="41">
        <f>INDEX('2014'!$E$7:$HF$37,  MATCH(AB$4, '2014'!$A$7:$A$37, 0), MATCH(AB50, '2014'!$E$4:$HF$4, 0) )</f>
        <v>16374</v>
      </c>
      <c r="AI50" s="41">
        <f>INDEX('2015'!$E$7:$HF$37,  MATCH(AB$4, '2015'!$A$7:$A$37, 0), MATCH(AB50, '2015'!$E$4:$HF$4, 0) )</f>
        <v>16638</v>
      </c>
      <c r="AJ50" s="41">
        <f>INDEX('2016'!$E$7:$HF$37,  MATCH(AB$4, '2016'!$A$7:$A$37, 0), MATCH(AB50, '2016'!$E$4:$HF$4, 0) )</f>
        <v>17379</v>
      </c>
      <c r="AK50" s="41">
        <f>INDEX('2017'!$E$7:$HF$37,  MATCH(AB$4, '2017'!$A$7:$A$37, 0), MATCH(AB50, '2017'!$E$4:$HF$4, 0) )</f>
        <v>17672</v>
      </c>
      <c r="AL50" s="41">
        <f>INDEX('2018'!$E$7:$HF$37,  MATCH(AB$4, '2018'!$A$7:$A$37, 0), MATCH(AB50, '2018'!$E$4:$HF$4, 0) )</f>
        <v>19005</v>
      </c>
      <c r="AM50" s="41">
        <f>INDEX('2019'!$E$7:$HF$37,  MATCH(AB$4, '2019'!$A$7:$A$37, 0), MATCH(AB50, '2019'!$E$4:$HF$4, 0) )</f>
        <v>19489</v>
      </c>
      <c r="AO50" s="6">
        <f t="shared" si="134"/>
        <v>109.1</v>
      </c>
      <c r="AP50" s="45" t="s">
        <v>227</v>
      </c>
      <c r="AQ50" s="41">
        <f>INDEX('2010'!$E$7:$HF$37,  MATCH(AO$4, '2010'!$A$7:$A$37, 0), MATCH(AO50, '2010'!$E$4:$HF$4, 0) )</f>
        <v>59408</v>
      </c>
      <c r="AR50" s="41">
        <f>INDEX('2011'!$E$7:$HF$37,  MATCH(AO$4, '2011'!$A$7:$A$37, 0), MATCH(AO50, '2011'!$E$4:$HF$4, 0) )</f>
        <v>59741</v>
      </c>
      <c r="AS50" s="41">
        <f>INDEX('2012'!$E$7:$HF$37,  MATCH(AO$4, '2012'!$A$7:$A$37, 0), MATCH(AO50, '2012'!$E$4:$HF$4, 0) )</f>
        <v>62457</v>
      </c>
      <c r="AT50" s="41">
        <f>INDEX('2013'!$E$7:$HF$37,  MATCH(AO$4, '2013'!$A$7:$A$37, 0), MATCH(AO50, '2013'!$E$4:$HF$4, 0) )</f>
        <v>63241</v>
      </c>
      <c r="AU50" s="41">
        <f>INDEX('2014'!$E$7:$HF$37,  MATCH(AO$4, '2014'!$A$7:$A$37, 0), MATCH(AO50, '2014'!$E$4:$HF$4, 0) )</f>
        <v>65713</v>
      </c>
      <c r="AV50" s="41">
        <f>INDEX('2015'!$E$7:$HF$37,  MATCH(AO$4, '2015'!$A$7:$A$37, 0), MATCH(AO50, '2015'!$E$4:$HF$4, 0) )</f>
        <v>68621</v>
      </c>
      <c r="AW50" s="41">
        <f>INDEX('2016'!$E$7:$HF$37,  MATCH(AO$4, '2016'!$A$7:$A$37, 0), MATCH(AO50, '2016'!$E$4:$HF$4, 0) )</f>
        <v>71323</v>
      </c>
      <c r="AX50" s="41">
        <f>INDEX('2017'!$E$7:$HF$37,  MATCH(AO$4, '2017'!$A$7:$A$37, 0), MATCH(AO50, '2017'!$E$4:$HF$4, 0) )</f>
        <v>74658</v>
      </c>
      <c r="AY50" s="41">
        <f>INDEX('2018'!$E$7:$HF$37,  MATCH(AO$4, '2018'!$A$7:$A$37, 0), MATCH(AO50, '2018'!$E$4:$HF$4, 0) )</f>
        <v>76159</v>
      </c>
      <c r="AZ50" s="41">
        <f>INDEX('2019'!$E$7:$HF$37,  MATCH(AO$4, '2019'!$A$7:$A$37, 0), MATCH(AO50, '2019'!$E$4:$HF$4, 0) )</f>
        <v>77739</v>
      </c>
      <c r="BB50" s="6">
        <f t="shared" si="135"/>
        <v>109.1</v>
      </c>
      <c r="BC50" s="45" t="s">
        <v>227</v>
      </c>
      <c r="BD50" s="41">
        <f>INDEX('2010'!$E$7:$HF$37,  MATCH(BB$4, '2010'!$A$7:$A$37, 0), MATCH(BB50, '2010'!$E$4:$HF$4, 0) )</f>
        <v>25223</v>
      </c>
      <c r="BE50" s="41">
        <f>INDEX('2011'!$E$7:$HF$37,  MATCH(BB$4, '2011'!$A$7:$A$37, 0), MATCH(BB50, '2011'!$E$4:$HF$4, 0) )</f>
        <v>27399</v>
      </c>
      <c r="BF50" s="41">
        <f>INDEX('2012'!$E$7:$HF$37,  MATCH(BB$4, '2012'!$A$7:$A$37, 0), MATCH(BB50, '2012'!$E$4:$HF$4, 0) )</f>
        <v>29279</v>
      </c>
      <c r="BG50" s="41">
        <f>INDEX('2013'!$E$7:$HF$37,  MATCH(BB$4, '2013'!$A$7:$A$37, 0), MATCH(BB50, '2013'!$E$4:$HF$4, 0) )</f>
        <v>30484</v>
      </c>
      <c r="BH50" s="41">
        <f>INDEX('2014'!$E$7:$HF$37,  MATCH(BB$4, '2014'!$A$7:$A$37, 0), MATCH(BB50, '2014'!$E$4:$HF$4, 0) )</f>
        <v>32134</v>
      </c>
      <c r="BI50" s="41">
        <f>INDEX('2015'!$E$7:$HF$37,  MATCH(BB$4, '2015'!$A$7:$A$37, 0), MATCH(BB50, '2015'!$E$4:$HF$4, 0) )</f>
        <v>33425</v>
      </c>
      <c r="BJ50" s="41">
        <f>INDEX('2016'!$E$7:$HF$37,  MATCH(BB$4, '2016'!$A$7:$A$37, 0), MATCH(BB50, '2016'!$E$4:$HF$4, 0) )</f>
        <v>34962</v>
      </c>
      <c r="BK50" s="41">
        <f>INDEX('2017'!$E$7:$HF$37,  MATCH(BB$4, '2017'!$A$7:$A$37, 0), MATCH(BB50, '2017'!$E$4:$HF$4, 0) )</f>
        <v>37375</v>
      </c>
      <c r="BL50" s="41">
        <f>INDEX('2018'!$E$7:$HF$37,  MATCH(BB$4, '2018'!$A$7:$A$37, 0), MATCH(BB50, '2018'!$E$4:$HF$4, 0) )</f>
        <v>40483</v>
      </c>
      <c r="BM50" s="41">
        <f>INDEX('2019'!$E$7:$HF$37,  MATCH(BB$4, '2019'!$A$7:$A$37, 0), MATCH(BB50, '2019'!$E$4:$HF$4, 0) )</f>
        <v>43349</v>
      </c>
      <c r="BO50" s="6">
        <f t="shared" si="136"/>
        <v>109.1</v>
      </c>
      <c r="BP50" s="45" t="s">
        <v>227</v>
      </c>
      <c r="BQ50" s="41">
        <f>INDEX('2010'!$E$7:$HF$37,  MATCH(BO$4, '2010'!$A$7:$A$37, 0), MATCH(BO50, '2010'!$E$4:$HF$4, 0) )</f>
        <v>130968</v>
      </c>
      <c r="BR50" s="41">
        <f>INDEX('2011'!$E$7:$HF$37,  MATCH(BO$4, '2011'!$A$7:$A$37, 0), MATCH(BO50, '2011'!$E$4:$HF$4, 0) )</f>
        <v>134273</v>
      </c>
      <c r="BS50" s="41">
        <f>INDEX('2012'!$E$7:$HF$37,  MATCH(BO$4, '2012'!$A$7:$A$37, 0), MATCH(BO50, '2012'!$E$4:$HF$4, 0) )</f>
        <v>140503</v>
      </c>
      <c r="BT50" s="41">
        <f>INDEX('2013'!$E$7:$HF$37,  MATCH(BO$4, '2013'!$A$7:$A$37, 0), MATCH(BO50, '2013'!$E$4:$HF$4, 0) )</f>
        <v>143669</v>
      </c>
      <c r="BU50" s="41">
        <f>INDEX('2014'!$E$7:$HF$37,  MATCH(BO$4, '2014'!$A$7:$A$37, 0), MATCH(BO50, '2014'!$E$4:$HF$4, 0) )</f>
        <v>149304</v>
      </c>
      <c r="BV50" s="41">
        <f>INDEX('2015'!$E$7:$HF$37,  MATCH(BO$4, '2015'!$A$7:$A$37, 0), MATCH(BO50, '2015'!$E$4:$HF$4, 0) )</f>
        <v>155887</v>
      </c>
      <c r="BW50" s="41">
        <f>INDEX('2016'!$E$7:$HF$37,  MATCH(BO$4, '2016'!$A$7:$A$37, 0), MATCH(BO50, '2016'!$E$4:$HF$4, 0) )</f>
        <v>162009</v>
      </c>
      <c r="BX50" s="41">
        <f>INDEX('2017'!$E$7:$HF$37,  MATCH(BO$4, '2017'!$A$7:$A$37, 0), MATCH(BO50, '2017'!$E$4:$HF$4, 0) )</f>
        <v>168842</v>
      </c>
      <c r="BY50" s="41">
        <f>INDEX('2018'!$E$7:$HF$37,  MATCH(BO$4, '2018'!$A$7:$A$37, 0), MATCH(BO50, '2018'!$E$4:$HF$4, 0) )</f>
        <v>177242</v>
      </c>
      <c r="BZ50" s="41">
        <f>INDEX('2019'!$E$7:$HF$37,  MATCH(BO$4, '2019'!$A$7:$A$37, 0), MATCH(BO50, '2019'!$E$4:$HF$4, 0) )</f>
        <v>184141</v>
      </c>
      <c r="CB50" s="6">
        <f t="shared" si="137"/>
        <v>109.1</v>
      </c>
      <c r="CC50" s="45" t="s">
        <v>227</v>
      </c>
      <c r="CD50" s="41">
        <f>INDEX('2010'!$E$7:$HF$37,  MATCH(CB$4, '2010'!$A$7:$A$37, 0), MATCH(CB50, '2010'!$E$4:$HF$4, 0) )</f>
        <v>14461375</v>
      </c>
      <c r="CE50" s="41">
        <f>INDEX('2011'!$E$7:$HF$37,  MATCH(CB$4, '2011'!$A$7:$A$37, 0), MATCH(CB50, '2011'!$E$4:$HF$4, 0) )</f>
        <v>14644137</v>
      </c>
      <c r="CF50" s="41">
        <f>INDEX('2012'!$E$7:$HF$37,  MATCH(CB$4, '2012'!$A$7:$A$37, 0), MATCH(CB50, '2012'!$E$4:$HF$4, 0) )</f>
        <v>14858737</v>
      </c>
      <c r="CG50" s="41">
        <f>INDEX('2013'!$E$7:$HF$37,  MATCH(CB$4, '2013'!$A$7:$A$37, 0), MATCH(CB50, '2013'!$E$4:$HF$4, 0) )</f>
        <v>15020812</v>
      </c>
      <c r="CH50" s="41">
        <f>INDEX('2014'!$E$7:$HF$37,  MATCH(CB$4, '2014'!$A$7:$A$37, 0), MATCH(CB50, '2014'!$E$4:$HF$4, 0) )</f>
        <v>15334311</v>
      </c>
      <c r="CI50" s="41">
        <f>INDEX('2015'!$E$7:$HF$37,  MATCH(CB$4, '2015'!$A$7:$A$37, 0), MATCH(CB50, '2015'!$E$4:$HF$4, 0) )</f>
        <v>15783729</v>
      </c>
      <c r="CJ50" s="41">
        <f>INDEX('2016'!$E$7:$HF$37,  MATCH(CB$4, '2016'!$A$7:$A$37, 0), MATCH(CB50, '2016'!$E$4:$HF$4, 0) )</f>
        <v>16216976</v>
      </c>
      <c r="CK50" s="41">
        <f>INDEX('2017'!$E$7:$HF$37,  MATCH(CB$4, '2017'!$A$7:$A$37, 0), MATCH(CB50, '2017'!$E$4:$HF$4, 0) )</f>
        <v>16692183</v>
      </c>
      <c r="CL50" s="41">
        <f>INDEX('2018'!$E$7:$HF$37,  MATCH(CB$4, '2018'!$A$7:$A$37, 0), MATCH(CB50, '2018'!$E$4:$HF$4, 0) )</f>
        <v>17142056</v>
      </c>
      <c r="CM50" s="41">
        <f>INDEX('2019'!$E$7:$HF$37,  MATCH(CB$4, '2019'!$A$7:$A$37, 0), MATCH(CB50, '2019'!$E$4:$HF$4, 0) )</f>
        <v>17607689</v>
      </c>
    </row>
    <row r="51" spans="2:91" x14ac:dyDescent="0.25">
      <c r="B51" s="6">
        <f t="shared" si="130"/>
        <v>110.1</v>
      </c>
      <c r="C51" s="45" t="s">
        <v>228</v>
      </c>
      <c r="D51" s="38">
        <f t="shared" si="131"/>
        <v>188461</v>
      </c>
      <c r="E51" s="38">
        <f t="shared" si="129"/>
        <v>197521</v>
      </c>
      <c r="F51" s="38">
        <f t="shared" si="129"/>
        <v>204794</v>
      </c>
      <c r="G51" s="38">
        <f t="shared" si="129"/>
        <v>210361</v>
      </c>
      <c r="H51" s="38">
        <f t="shared" si="129"/>
        <v>216377</v>
      </c>
      <c r="I51" s="38">
        <f t="shared" si="129"/>
        <v>221843</v>
      </c>
      <c r="J51" s="38">
        <f t="shared" si="129"/>
        <v>228810</v>
      </c>
      <c r="K51" s="38">
        <f t="shared" si="129"/>
        <v>233787</v>
      </c>
      <c r="L51" s="38">
        <f t="shared" si="129"/>
        <v>241196</v>
      </c>
      <c r="M51" s="38">
        <f t="shared" si="129"/>
        <v>249473</v>
      </c>
      <c r="O51" s="6">
        <f t="shared" si="132"/>
        <v>110.1</v>
      </c>
      <c r="P51" s="45" t="s">
        <v>228</v>
      </c>
      <c r="Q51" s="41">
        <f>INDEX('2010'!$E$7:$HF$37,  MATCH(O$4, '2010'!$A$7:$A$37, 0), MATCH(O51, '2010'!$E$4:$HF$4, 0) )</f>
        <v>18522</v>
      </c>
      <c r="R51" s="41">
        <f>INDEX('2011'!$E$7:$HF$37,  MATCH(O$4, '2011'!$A$7:$A$37, 0), MATCH(O51, '2011'!$E$4:$HF$4, 0) )</f>
        <v>20328</v>
      </c>
      <c r="S51" s="41">
        <f>INDEX('2012'!$E$7:$HF$37,  MATCH(O$4, '2012'!$A$7:$A$37, 0), MATCH(O51, '2012'!$E$4:$HF$4, 0) )</f>
        <v>20877</v>
      </c>
      <c r="T51" s="41">
        <f>INDEX('2013'!$E$7:$HF$37,  MATCH(O$4, '2013'!$A$7:$A$37, 0), MATCH(O51, '2013'!$E$4:$HF$4, 0) )</f>
        <v>21112</v>
      </c>
      <c r="U51" s="41">
        <f>INDEX('2014'!$E$7:$HF$37,  MATCH(O$4, '2014'!$A$7:$A$37, 0), MATCH(O51, '2014'!$E$4:$HF$4, 0) )</f>
        <v>21704</v>
      </c>
      <c r="V51" s="41">
        <f>INDEX('2015'!$E$7:$HF$37,  MATCH(O$4, '2015'!$A$7:$A$37, 0), MATCH(O51, '2015'!$E$4:$HF$4, 0) )</f>
        <v>21552</v>
      </c>
      <c r="W51" s="41">
        <f>INDEX('2016'!$E$7:$HF$37,  MATCH(O$4, '2016'!$A$7:$A$37, 0), MATCH(O51, '2016'!$E$4:$HF$4, 0) )</f>
        <v>21911</v>
      </c>
      <c r="X51" s="41">
        <f>INDEX('2017'!$E$7:$HF$37,  MATCH(O$4, '2017'!$A$7:$A$37, 0), MATCH(O51, '2017'!$E$4:$HF$4, 0) )</f>
        <v>22709</v>
      </c>
      <c r="Y51" s="41">
        <f>INDEX('2018'!$E$7:$HF$37,  MATCH(O$4, '2018'!$A$7:$A$37, 0), MATCH(O51, '2018'!$E$4:$HF$4, 0) )</f>
        <v>23180</v>
      </c>
      <c r="Z51" s="41">
        <f>INDEX('2019'!$E$7:$HF$37,  MATCH(O$4, '2019'!$A$7:$A$37, 0), MATCH(O51, '2019'!$E$4:$HF$4, 0) )</f>
        <v>23939</v>
      </c>
      <c r="AB51" s="6">
        <f t="shared" si="133"/>
        <v>110.1</v>
      </c>
      <c r="AC51" s="45" t="s">
        <v>228</v>
      </c>
      <c r="AD51" s="41">
        <f>INDEX('2010'!$E$7:$HF$37,  MATCH(AB$4, '2010'!$A$7:$A$37, 0), MATCH(AB51, '2010'!$E$4:$HF$4, 0) )</f>
        <v>25196</v>
      </c>
      <c r="AE51" s="41">
        <f>INDEX('2011'!$E$7:$HF$37,  MATCH(AB$4, '2011'!$A$7:$A$37, 0), MATCH(AB51, '2011'!$E$4:$HF$4, 0) )</f>
        <v>26931</v>
      </c>
      <c r="AF51" s="41">
        <f>INDEX('2012'!$E$7:$HF$37,  MATCH(AB$4, '2012'!$A$7:$A$37, 0), MATCH(AB51, '2012'!$E$4:$HF$4, 0) )</f>
        <v>26913</v>
      </c>
      <c r="AG51" s="41">
        <f>INDEX('2013'!$E$7:$HF$37,  MATCH(AB$4, '2013'!$A$7:$A$37, 0), MATCH(AB51, '2013'!$E$4:$HF$4, 0) )</f>
        <v>28130</v>
      </c>
      <c r="AH51" s="41">
        <f>INDEX('2014'!$E$7:$HF$37,  MATCH(AB$4, '2014'!$A$7:$A$37, 0), MATCH(AB51, '2014'!$E$4:$HF$4, 0) )</f>
        <v>29255</v>
      </c>
      <c r="AI51" s="41">
        <f>INDEX('2015'!$E$7:$HF$37,  MATCH(AB$4, '2015'!$A$7:$A$37, 0), MATCH(AB51, '2015'!$E$4:$HF$4, 0) )</f>
        <v>30325</v>
      </c>
      <c r="AJ51" s="41">
        <f>INDEX('2016'!$E$7:$HF$37,  MATCH(AB$4, '2016'!$A$7:$A$37, 0), MATCH(AB51, '2016'!$E$4:$HF$4, 0) )</f>
        <v>31012</v>
      </c>
      <c r="AK51" s="41">
        <f>INDEX('2017'!$E$7:$HF$37,  MATCH(AB$4, '2017'!$A$7:$A$37, 0), MATCH(AB51, '2017'!$E$4:$HF$4, 0) )</f>
        <v>32159</v>
      </c>
      <c r="AL51" s="41">
        <f>INDEX('2018'!$E$7:$HF$37,  MATCH(AB$4, '2018'!$A$7:$A$37, 0), MATCH(AB51, '2018'!$E$4:$HF$4, 0) )</f>
        <v>32644</v>
      </c>
      <c r="AM51" s="41">
        <f>INDEX('2019'!$E$7:$HF$37,  MATCH(AB$4, '2019'!$A$7:$A$37, 0), MATCH(AB51, '2019'!$E$4:$HF$4, 0) )</f>
        <v>34062</v>
      </c>
      <c r="AO51" s="6">
        <f t="shared" si="134"/>
        <v>110.1</v>
      </c>
      <c r="AP51" s="45" t="s">
        <v>228</v>
      </c>
      <c r="AQ51" s="41">
        <f>INDEX('2010'!$E$7:$HF$37,  MATCH(AO$4, '2010'!$A$7:$A$37, 0), MATCH(AO51, '2010'!$E$4:$HF$4, 0) )</f>
        <v>92494</v>
      </c>
      <c r="AR51" s="41">
        <f>INDEX('2011'!$E$7:$HF$37,  MATCH(AO$4, '2011'!$A$7:$A$37, 0), MATCH(AO51, '2011'!$E$4:$HF$4, 0) )</f>
        <v>94625</v>
      </c>
      <c r="AS51" s="41">
        <f>INDEX('2012'!$E$7:$HF$37,  MATCH(AO$4, '2012'!$A$7:$A$37, 0), MATCH(AO51, '2012'!$E$4:$HF$4, 0) )</f>
        <v>98465</v>
      </c>
      <c r="AT51" s="41">
        <f>INDEX('2013'!$E$7:$HF$37,  MATCH(AO$4, '2013'!$A$7:$A$37, 0), MATCH(AO51, '2013'!$E$4:$HF$4, 0) )</f>
        <v>101329</v>
      </c>
      <c r="AU51" s="41">
        <f>INDEX('2014'!$E$7:$HF$37,  MATCH(AO$4, '2014'!$A$7:$A$37, 0), MATCH(AO51, '2014'!$E$4:$HF$4, 0) )</f>
        <v>103612</v>
      </c>
      <c r="AV51" s="41">
        <f>INDEX('2015'!$E$7:$HF$37,  MATCH(AO$4, '2015'!$A$7:$A$37, 0), MATCH(AO51, '2015'!$E$4:$HF$4, 0) )</f>
        <v>106386</v>
      </c>
      <c r="AW51" s="41">
        <f>INDEX('2016'!$E$7:$HF$37,  MATCH(AO$4, '2016'!$A$7:$A$37, 0), MATCH(AO51, '2016'!$E$4:$HF$4, 0) )</f>
        <v>110344</v>
      </c>
      <c r="AX51" s="41">
        <f>INDEX('2017'!$E$7:$HF$37,  MATCH(AO$4, '2017'!$A$7:$A$37, 0), MATCH(AO51, '2017'!$E$4:$HF$4, 0) )</f>
        <v>113877</v>
      </c>
      <c r="AY51" s="41">
        <f>INDEX('2018'!$E$7:$HF$37,  MATCH(AO$4, '2018'!$A$7:$A$37, 0), MATCH(AO51, '2018'!$E$4:$HF$4, 0) )</f>
        <v>118718</v>
      </c>
      <c r="AZ51" s="41">
        <f>INDEX('2019'!$E$7:$HF$37,  MATCH(AO$4, '2019'!$A$7:$A$37, 0), MATCH(AO51, '2019'!$E$4:$HF$4, 0) )</f>
        <v>122798</v>
      </c>
      <c r="BB51" s="6">
        <f t="shared" si="135"/>
        <v>110.1</v>
      </c>
      <c r="BC51" s="45" t="s">
        <v>228</v>
      </c>
      <c r="BD51" s="41">
        <f>INDEX('2010'!$E$7:$HF$37,  MATCH(BB$4, '2010'!$A$7:$A$37, 0), MATCH(BB51, '2010'!$E$4:$HF$4, 0) )</f>
        <v>52249</v>
      </c>
      <c r="BE51" s="41">
        <f>INDEX('2011'!$E$7:$HF$37,  MATCH(BB$4, '2011'!$A$7:$A$37, 0), MATCH(BB51, '2011'!$E$4:$HF$4, 0) )</f>
        <v>55637</v>
      </c>
      <c r="BF51" s="41">
        <f>INDEX('2012'!$E$7:$HF$37,  MATCH(BB$4, '2012'!$A$7:$A$37, 0), MATCH(BB51, '2012'!$E$4:$HF$4, 0) )</f>
        <v>58539</v>
      </c>
      <c r="BG51" s="41">
        <f>INDEX('2013'!$E$7:$HF$37,  MATCH(BB$4, '2013'!$A$7:$A$37, 0), MATCH(BB51, '2013'!$E$4:$HF$4, 0) )</f>
        <v>59790</v>
      </c>
      <c r="BH51" s="41">
        <f>INDEX('2014'!$E$7:$HF$37,  MATCH(BB$4, '2014'!$A$7:$A$37, 0), MATCH(BB51, '2014'!$E$4:$HF$4, 0) )</f>
        <v>61806</v>
      </c>
      <c r="BI51" s="41">
        <f>INDEX('2015'!$E$7:$HF$37,  MATCH(BB$4, '2015'!$A$7:$A$37, 0), MATCH(BB51, '2015'!$E$4:$HF$4, 0) )</f>
        <v>63580</v>
      </c>
      <c r="BJ51" s="41">
        <f>INDEX('2016'!$E$7:$HF$37,  MATCH(BB$4, '2016'!$A$7:$A$37, 0), MATCH(BB51, '2016'!$E$4:$HF$4, 0) )</f>
        <v>65543</v>
      </c>
      <c r="BK51" s="41">
        <f>INDEX('2017'!$E$7:$HF$37,  MATCH(BB$4, '2017'!$A$7:$A$37, 0), MATCH(BB51, '2017'!$E$4:$HF$4, 0) )</f>
        <v>65042</v>
      </c>
      <c r="BL51" s="41">
        <f>INDEX('2018'!$E$7:$HF$37,  MATCH(BB$4, '2018'!$A$7:$A$37, 0), MATCH(BB51, '2018'!$E$4:$HF$4, 0) )</f>
        <v>66654</v>
      </c>
      <c r="BM51" s="41">
        <f>INDEX('2019'!$E$7:$HF$37,  MATCH(BB$4, '2019'!$A$7:$A$37, 0), MATCH(BB51, '2019'!$E$4:$HF$4, 0) )</f>
        <v>68674</v>
      </c>
      <c r="BO51" s="6">
        <f t="shared" si="136"/>
        <v>110.1</v>
      </c>
      <c r="BP51" s="45" t="s">
        <v>228</v>
      </c>
      <c r="BQ51" s="41">
        <f>INDEX('2010'!$E$7:$HF$37,  MATCH(BO$4, '2010'!$A$7:$A$37, 0), MATCH(BO51, '2010'!$E$4:$HF$4, 0) )</f>
        <v>246618</v>
      </c>
      <c r="BR51" s="41">
        <f>INDEX('2011'!$E$7:$HF$37,  MATCH(BO$4, '2011'!$A$7:$A$37, 0), MATCH(BO51, '2011'!$E$4:$HF$4, 0) )</f>
        <v>257479</v>
      </c>
      <c r="BS51" s="41">
        <f>INDEX('2012'!$E$7:$HF$37,  MATCH(BO$4, '2012'!$A$7:$A$37, 0), MATCH(BO51, '2012'!$E$4:$HF$4, 0) )</f>
        <v>265929</v>
      </c>
      <c r="BT51" s="41">
        <f>INDEX('2013'!$E$7:$HF$37,  MATCH(BO$4, '2013'!$A$7:$A$37, 0), MATCH(BO51, '2013'!$E$4:$HF$4, 0) )</f>
        <v>273192</v>
      </c>
      <c r="BU51" s="41">
        <f>INDEX('2014'!$E$7:$HF$37,  MATCH(BO$4, '2014'!$A$7:$A$37, 0), MATCH(BO51, '2014'!$E$4:$HF$4, 0) )</f>
        <v>279778</v>
      </c>
      <c r="BV51" s="41">
        <f>INDEX('2015'!$E$7:$HF$37,  MATCH(BO$4, '2015'!$A$7:$A$37, 0), MATCH(BO51, '2015'!$E$4:$HF$4, 0) )</f>
        <v>286354</v>
      </c>
      <c r="BW51" s="41">
        <f>INDEX('2016'!$E$7:$HF$37,  MATCH(BO$4, '2016'!$A$7:$A$37, 0), MATCH(BO51, '2016'!$E$4:$HF$4, 0) )</f>
        <v>293837</v>
      </c>
      <c r="BX51" s="41">
        <f>INDEX('2017'!$E$7:$HF$37,  MATCH(BO$4, '2017'!$A$7:$A$37, 0), MATCH(BO51, '2017'!$E$4:$HF$4, 0) )</f>
        <v>301931</v>
      </c>
      <c r="BY51" s="41">
        <f>INDEX('2018'!$E$7:$HF$37,  MATCH(BO$4, '2018'!$A$7:$A$37, 0), MATCH(BO51, '2018'!$E$4:$HF$4, 0) )</f>
        <v>312795</v>
      </c>
      <c r="BZ51" s="41">
        <f>INDEX('2019'!$E$7:$HF$37,  MATCH(BO$4, '2019'!$A$7:$A$37, 0), MATCH(BO51, '2019'!$E$4:$HF$4, 0) )</f>
        <v>324679</v>
      </c>
      <c r="CB51" s="6">
        <f t="shared" si="137"/>
        <v>110.1</v>
      </c>
      <c r="CC51" s="45" t="s">
        <v>228</v>
      </c>
      <c r="CD51" s="41">
        <f>INDEX('2010'!$E$7:$HF$37,  MATCH(CB$4, '2010'!$A$7:$A$37, 0), MATCH(CB51, '2010'!$E$4:$HF$4, 0) )</f>
        <v>30151664</v>
      </c>
      <c r="CE51" s="41">
        <f>INDEX('2011'!$E$7:$HF$37,  MATCH(CB$4, '2011'!$A$7:$A$37, 0), MATCH(CB51, '2011'!$E$4:$HF$4, 0) )</f>
        <v>30860117</v>
      </c>
      <c r="CF51" s="41">
        <f>INDEX('2012'!$E$7:$HF$37,  MATCH(CB$4, '2012'!$A$7:$A$37, 0), MATCH(CB51, '2012'!$E$4:$HF$4, 0) )</f>
        <v>31510566</v>
      </c>
      <c r="CG51" s="41">
        <f>INDEX('2013'!$E$7:$HF$37,  MATCH(CB$4, '2013'!$A$7:$A$37, 0), MATCH(CB51, '2013'!$E$4:$HF$4, 0) )</f>
        <v>31878224</v>
      </c>
      <c r="CH51" s="41">
        <f>INDEX('2014'!$E$7:$HF$37,  MATCH(CB$4, '2014'!$A$7:$A$37, 0), MATCH(CB51, '2014'!$E$4:$HF$4, 0) )</f>
        <v>32320450</v>
      </c>
      <c r="CI51" s="41">
        <f>INDEX('2015'!$E$7:$HF$37,  MATCH(CB$4, '2015'!$A$7:$A$37, 0), MATCH(CB51, '2015'!$E$4:$HF$4, 0) )</f>
        <v>32766891</v>
      </c>
      <c r="CJ51" s="41">
        <f>INDEX('2016'!$E$7:$HF$37,  MATCH(CB$4, '2016'!$A$7:$A$37, 0), MATCH(CB51, '2016'!$E$4:$HF$4, 0) )</f>
        <v>33237026</v>
      </c>
      <c r="CK51" s="41">
        <f>INDEX('2017'!$E$7:$HF$37,  MATCH(CB$4, '2017'!$A$7:$A$37, 0), MATCH(CB51, '2017'!$E$4:$HF$4, 0) )</f>
        <v>33818226</v>
      </c>
      <c r="CL51" s="41">
        <f>INDEX('2018'!$E$7:$HF$37,  MATCH(CB$4, '2018'!$A$7:$A$37, 0), MATCH(CB51, '2018'!$E$4:$HF$4, 0) )</f>
        <v>34336422</v>
      </c>
      <c r="CM51" s="41">
        <f>INDEX('2019'!$E$7:$HF$37,  MATCH(CB$4, '2019'!$A$7:$A$37, 0), MATCH(CB51, '2019'!$E$4:$HF$4, 0) )</f>
        <v>34893236</v>
      </c>
    </row>
    <row r="52" spans="2:91" x14ac:dyDescent="0.25">
      <c r="B52" s="6">
        <f t="shared" si="130"/>
        <v>111.1</v>
      </c>
      <c r="C52" s="45" t="s">
        <v>229</v>
      </c>
      <c r="D52" s="38">
        <f t="shared" si="131"/>
        <v>73324</v>
      </c>
      <c r="E52" s="38">
        <f t="shared" si="129"/>
        <v>75739</v>
      </c>
      <c r="F52" s="38">
        <f t="shared" si="129"/>
        <v>78288</v>
      </c>
      <c r="G52" s="38">
        <f t="shared" si="129"/>
        <v>79523</v>
      </c>
      <c r="H52" s="38">
        <f t="shared" si="129"/>
        <v>82175</v>
      </c>
      <c r="I52" s="38">
        <f t="shared" si="129"/>
        <v>85874</v>
      </c>
      <c r="J52" s="38">
        <f t="shared" si="129"/>
        <v>89744</v>
      </c>
      <c r="K52" s="38">
        <f t="shared" si="129"/>
        <v>91640</v>
      </c>
      <c r="L52" s="38">
        <f t="shared" si="129"/>
        <v>93493</v>
      </c>
      <c r="M52" s="38">
        <f t="shared" si="129"/>
        <v>96161</v>
      </c>
      <c r="O52" s="6">
        <f t="shared" si="132"/>
        <v>111.1</v>
      </c>
      <c r="P52" s="45" t="s">
        <v>229</v>
      </c>
      <c r="Q52" s="41">
        <f>INDEX('2010'!$E$7:$HF$37,  MATCH(O$4, '2010'!$A$7:$A$37, 0), MATCH(O52, '2010'!$E$4:$HF$4, 0) )</f>
        <v>8128</v>
      </c>
      <c r="R52" s="41">
        <f>INDEX('2011'!$E$7:$HF$37,  MATCH(O$4, '2011'!$A$7:$A$37, 0), MATCH(O52, '2011'!$E$4:$HF$4, 0) )</f>
        <v>8256</v>
      </c>
      <c r="S52" s="41">
        <f>INDEX('2012'!$E$7:$HF$37,  MATCH(O$4, '2012'!$A$7:$A$37, 0), MATCH(O52, '2012'!$E$4:$HF$4, 0) )</f>
        <v>8208</v>
      </c>
      <c r="T52" s="41">
        <f>INDEX('2013'!$E$7:$HF$37,  MATCH(O$4, '2013'!$A$7:$A$37, 0), MATCH(O52, '2013'!$E$4:$HF$4, 0) )</f>
        <v>7950</v>
      </c>
      <c r="U52" s="41">
        <f>INDEX('2014'!$E$7:$HF$37,  MATCH(O$4, '2014'!$A$7:$A$37, 0), MATCH(O52, '2014'!$E$4:$HF$4, 0) )</f>
        <v>8286</v>
      </c>
      <c r="V52" s="41">
        <f>INDEX('2015'!$E$7:$HF$37,  MATCH(O$4, '2015'!$A$7:$A$37, 0), MATCH(O52, '2015'!$E$4:$HF$4, 0) )</f>
        <v>8181</v>
      </c>
      <c r="W52" s="41">
        <f>INDEX('2016'!$E$7:$HF$37,  MATCH(O$4, '2016'!$A$7:$A$37, 0), MATCH(O52, '2016'!$E$4:$HF$4, 0) )</f>
        <v>7652</v>
      </c>
      <c r="X52" s="41">
        <f>INDEX('2017'!$E$7:$HF$37,  MATCH(O$4, '2017'!$A$7:$A$37, 0), MATCH(O52, '2017'!$E$4:$HF$4, 0) )</f>
        <v>7865</v>
      </c>
      <c r="Y52" s="41">
        <f>INDEX('2018'!$E$7:$HF$37,  MATCH(O$4, '2018'!$A$7:$A$37, 0), MATCH(O52, '2018'!$E$4:$HF$4, 0) )</f>
        <v>7992</v>
      </c>
      <c r="Z52" s="41">
        <f>INDEX('2019'!$E$7:$HF$37,  MATCH(O$4, '2019'!$A$7:$A$37, 0), MATCH(O52, '2019'!$E$4:$HF$4, 0) )</f>
        <v>8244</v>
      </c>
      <c r="AB52" s="6">
        <f t="shared" si="133"/>
        <v>111.1</v>
      </c>
      <c r="AC52" s="45" t="s">
        <v>229</v>
      </c>
      <c r="AD52" s="41">
        <f>INDEX('2010'!$E$7:$HF$37,  MATCH(AB$4, '2010'!$A$7:$A$37, 0), MATCH(AB52, '2010'!$E$4:$HF$4, 0) )</f>
        <v>9379</v>
      </c>
      <c r="AE52" s="41">
        <f>INDEX('2011'!$E$7:$HF$37,  MATCH(AB$4, '2011'!$A$7:$A$37, 0), MATCH(AB52, '2011'!$E$4:$HF$4, 0) )</f>
        <v>10162</v>
      </c>
      <c r="AF52" s="41">
        <f>INDEX('2012'!$E$7:$HF$37,  MATCH(AB$4, '2012'!$A$7:$A$37, 0), MATCH(AB52, '2012'!$E$4:$HF$4, 0) )</f>
        <v>11045</v>
      </c>
      <c r="AG52" s="41">
        <f>INDEX('2013'!$E$7:$HF$37,  MATCH(AB$4, '2013'!$A$7:$A$37, 0), MATCH(AB52, '2013'!$E$4:$HF$4, 0) )</f>
        <v>11069</v>
      </c>
      <c r="AH52" s="41">
        <f>INDEX('2014'!$E$7:$HF$37,  MATCH(AB$4, '2014'!$A$7:$A$37, 0), MATCH(AB52, '2014'!$E$4:$HF$4, 0) )</f>
        <v>12290</v>
      </c>
      <c r="AI52" s="41">
        <f>INDEX('2015'!$E$7:$HF$37,  MATCH(AB$4, '2015'!$A$7:$A$37, 0), MATCH(AB52, '2015'!$E$4:$HF$4, 0) )</f>
        <v>13352</v>
      </c>
      <c r="AJ52" s="41">
        <f>INDEX('2016'!$E$7:$HF$37,  MATCH(AB$4, '2016'!$A$7:$A$37, 0), MATCH(AB52, '2016'!$E$4:$HF$4, 0) )</f>
        <v>13543</v>
      </c>
      <c r="AK52" s="41">
        <f>INDEX('2017'!$E$7:$HF$37,  MATCH(AB$4, '2017'!$A$7:$A$37, 0), MATCH(AB52, '2017'!$E$4:$HF$4, 0) )</f>
        <v>12894</v>
      </c>
      <c r="AL52" s="41">
        <f>INDEX('2018'!$E$7:$HF$37,  MATCH(AB$4, '2018'!$A$7:$A$37, 0), MATCH(AB52, '2018'!$E$4:$HF$4, 0) )</f>
        <v>12706</v>
      </c>
      <c r="AM52" s="41">
        <f>INDEX('2019'!$E$7:$HF$37,  MATCH(AB$4, '2019'!$A$7:$A$37, 0), MATCH(AB52, '2019'!$E$4:$HF$4, 0) )</f>
        <v>12822</v>
      </c>
      <c r="AO52" s="6">
        <f t="shared" si="134"/>
        <v>111.1</v>
      </c>
      <c r="AP52" s="45" t="s">
        <v>229</v>
      </c>
      <c r="AQ52" s="41">
        <f>INDEX('2010'!$E$7:$HF$37,  MATCH(AO$4, '2010'!$A$7:$A$37, 0), MATCH(AO52, '2010'!$E$4:$HF$4, 0) )</f>
        <v>40360</v>
      </c>
      <c r="AR52" s="41">
        <f>INDEX('2011'!$E$7:$HF$37,  MATCH(AO$4, '2011'!$A$7:$A$37, 0), MATCH(AO52, '2011'!$E$4:$HF$4, 0) )</f>
        <v>41001</v>
      </c>
      <c r="AS52" s="41">
        <f>INDEX('2012'!$E$7:$HF$37,  MATCH(AO$4, '2012'!$A$7:$A$37, 0), MATCH(AO52, '2012'!$E$4:$HF$4, 0) )</f>
        <v>41861</v>
      </c>
      <c r="AT52" s="41">
        <f>INDEX('2013'!$E$7:$HF$37,  MATCH(AO$4, '2013'!$A$7:$A$37, 0), MATCH(AO52, '2013'!$E$4:$HF$4, 0) )</f>
        <v>43293</v>
      </c>
      <c r="AU52" s="41">
        <f>INDEX('2014'!$E$7:$HF$37,  MATCH(AO$4, '2014'!$A$7:$A$37, 0), MATCH(AO52, '2014'!$E$4:$HF$4, 0) )</f>
        <v>44596</v>
      </c>
      <c r="AV52" s="41">
        <f>INDEX('2015'!$E$7:$HF$37,  MATCH(AO$4, '2015'!$A$7:$A$37, 0), MATCH(AO52, '2015'!$E$4:$HF$4, 0) )</f>
        <v>46281</v>
      </c>
      <c r="AW52" s="41">
        <f>INDEX('2016'!$E$7:$HF$37,  MATCH(AO$4, '2016'!$A$7:$A$37, 0), MATCH(AO52, '2016'!$E$4:$HF$4, 0) )</f>
        <v>49242</v>
      </c>
      <c r="AX52" s="41">
        <f>INDEX('2017'!$E$7:$HF$37,  MATCH(AO$4, '2017'!$A$7:$A$37, 0), MATCH(AO52, '2017'!$E$4:$HF$4, 0) )</f>
        <v>50733</v>
      </c>
      <c r="AY52" s="41">
        <f>INDEX('2018'!$E$7:$HF$37,  MATCH(AO$4, '2018'!$A$7:$A$37, 0), MATCH(AO52, '2018'!$E$4:$HF$4, 0) )</f>
        <v>51484</v>
      </c>
      <c r="AZ52" s="41">
        <f>INDEX('2019'!$E$7:$HF$37,  MATCH(AO$4, '2019'!$A$7:$A$37, 0), MATCH(AO52, '2019'!$E$4:$HF$4, 0) )</f>
        <v>52807</v>
      </c>
      <c r="BB52" s="6">
        <f t="shared" si="135"/>
        <v>111.1</v>
      </c>
      <c r="BC52" s="45" t="s">
        <v>229</v>
      </c>
      <c r="BD52" s="41">
        <f>INDEX('2010'!$E$7:$HF$37,  MATCH(BB$4, '2010'!$A$7:$A$37, 0), MATCH(BB52, '2010'!$E$4:$HF$4, 0) )</f>
        <v>15457</v>
      </c>
      <c r="BE52" s="41">
        <f>INDEX('2011'!$E$7:$HF$37,  MATCH(BB$4, '2011'!$A$7:$A$37, 0), MATCH(BB52, '2011'!$E$4:$HF$4, 0) )</f>
        <v>16320</v>
      </c>
      <c r="BF52" s="41">
        <f>INDEX('2012'!$E$7:$HF$37,  MATCH(BB$4, '2012'!$A$7:$A$37, 0), MATCH(BB52, '2012'!$E$4:$HF$4, 0) )</f>
        <v>17174</v>
      </c>
      <c r="BG52" s="41">
        <f>INDEX('2013'!$E$7:$HF$37,  MATCH(BB$4, '2013'!$A$7:$A$37, 0), MATCH(BB52, '2013'!$E$4:$HF$4, 0) )</f>
        <v>17211</v>
      </c>
      <c r="BH52" s="41">
        <f>INDEX('2014'!$E$7:$HF$37,  MATCH(BB$4, '2014'!$A$7:$A$37, 0), MATCH(BB52, '2014'!$E$4:$HF$4, 0) )</f>
        <v>17003</v>
      </c>
      <c r="BI52" s="41">
        <f>INDEX('2015'!$E$7:$HF$37,  MATCH(BB$4, '2015'!$A$7:$A$37, 0), MATCH(BB52, '2015'!$E$4:$HF$4, 0) )</f>
        <v>18060</v>
      </c>
      <c r="BJ52" s="41">
        <f>INDEX('2016'!$E$7:$HF$37,  MATCH(BB$4, '2016'!$A$7:$A$37, 0), MATCH(BB52, '2016'!$E$4:$HF$4, 0) )</f>
        <v>19307</v>
      </c>
      <c r="BK52" s="41">
        <f>INDEX('2017'!$E$7:$HF$37,  MATCH(BB$4, '2017'!$A$7:$A$37, 0), MATCH(BB52, '2017'!$E$4:$HF$4, 0) )</f>
        <v>20148</v>
      </c>
      <c r="BL52" s="41">
        <f>INDEX('2018'!$E$7:$HF$37,  MATCH(BB$4, '2018'!$A$7:$A$37, 0), MATCH(BB52, '2018'!$E$4:$HF$4, 0) )</f>
        <v>21311</v>
      </c>
      <c r="BM52" s="41">
        <f>INDEX('2019'!$E$7:$HF$37,  MATCH(BB$4, '2019'!$A$7:$A$37, 0), MATCH(BB52, '2019'!$E$4:$HF$4, 0) )</f>
        <v>22288</v>
      </c>
      <c r="BO52" s="6">
        <f t="shared" si="136"/>
        <v>111.1</v>
      </c>
      <c r="BP52" s="45" t="s">
        <v>229</v>
      </c>
      <c r="BQ52" s="41">
        <f>INDEX('2010'!$E$7:$HF$37,  MATCH(BO$4, '2010'!$A$7:$A$37, 0), MATCH(BO52, '2010'!$E$4:$HF$4, 0) )</f>
        <v>101567</v>
      </c>
      <c r="BR52" s="41">
        <f>INDEX('2011'!$E$7:$HF$37,  MATCH(BO$4, '2011'!$A$7:$A$37, 0), MATCH(BO52, '2011'!$E$4:$HF$4, 0) )</f>
        <v>105524</v>
      </c>
      <c r="BS52" s="41">
        <f>INDEX('2012'!$E$7:$HF$37,  MATCH(BO$4, '2012'!$A$7:$A$37, 0), MATCH(BO52, '2012'!$E$4:$HF$4, 0) )</f>
        <v>108757</v>
      </c>
      <c r="BT52" s="41">
        <f>INDEX('2013'!$E$7:$HF$37,  MATCH(BO$4, '2013'!$A$7:$A$37, 0), MATCH(BO52, '2013'!$E$4:$HF$4, 0) )</f>
        <v>110592</v>
      </c>
      <c r="BU52" s="41">
        <f>INDEX('2014'!$E$7:$HF$37,  MATCH(BO$4, '2014'!$A$7:$A$37, 0), MATCH(BO52, '2014'!$E$4:$HF$4, 0) )</f>
        <v>113793</v>
      </c>
      <c r="BV52" s="41">
        <f>INDEX('2015'!$E$7:$HF$37,  MATCH(BO$4, '2015'!$A$7:$A$37, 0), MATCH(BO52, '2015'!$E$4:$HF$4, 0) )</f>
        <v>118758</v>
      </c>
      <c r="BW52" s="41">
        <f>INDEX('2016'!$E$7:$HF$37,  MATCH(BO$4, '2016'!$A$7:$A$37, 0), MATCH(BO52, '2016'!$E$4:$HF$4, 0) )</f>
        <v>122833</v>
      </c>
      <c r="BX52" s="41">
        <f>INDEX('2017'!$E$7:$HF$37,  MATCH(BO$4, '2017'!$A$7:$A$37, 0), MATCH(BO52, '2017'!$E$4:$HF$4, 0) )</f>
        <v>126754</v>
      </c>
      <c r="BY52" s="41">
        <f>INDEX('2018'!$E$7:$HF$37,  MATCH(BO$4, '2018'!$A$7:$A$37, 0), MATCH(BO52, '2018'!$E$4:$HF$4, 0) )</f>
        <v>129006</v>
      </c>
      <c r="BZ52" s="41">
        <f>INDEX('2019'!$E$7:$HF$37,  MATCH(BO$4, '2019'!$A$7:$A$37, 0), MATCH(BO52, '2019'!$E$4:$HF$4, 0) )</f>
        <v>133514</v>
      </c>
      <c r="CB52" s="6">
        <f t="shared" si="137"/>
        <v>111.1</v>
      </c>
      <c r="CC52" s="45" t="s">
        <v>229</v>
      </c>
      <c r="CD52" s="41">
        <f>INDEX('2010'!$E$7:$HF$37,  MATCH(CB$4, '2010'!$A$7:$A$37, 0), MATCH(CB52, '2010'!$E$4:$HF$4, 0) )</f>
        <v>12238641</v>
      </c>
      <c r="CE52" s="41">
        <f>INDEX('2011'!$E$7:$HF$37,  MATCH(CB$4, '2011'!$A$7:$A$37, 0), MATCH(CB52, '2011'!$E$4:$HF$4, 0) )</f>
        <v>12468191</v>
      </c>
      <c r="CF52" s="41">
        <f>INDEX('2012'!$E$7:$HF$37,  MATCH(CB$4, '2012'!$A$7:$A$37, 0), MATCH(CB52, '2012'!$E$4:$HF$4, 0) )</f>
        <v>12743720</v>
      </c>
      <c r="CG52" s="41">
        <f>INDEX('2013'!$E$7:$HF$37,  MATCH(CB$4, '2013'!$A$7:$A$37, 0), MATCH(CB52, '2013'!$E$4:$HF$4, 0) )</f>
        <v>12966332</v>
      </c>
      <c r="CH52" s="41">
        <f>INDEX('2014'!$E$7:$HF$37,  MATCH(CB$4, '2014'!$A$7:$A$37, 0), MATCH(CB52, '2014'!$E$4:$HF$4, 0) )</f>
        <v>13308071</v>
      </c>
      <c r="CI52" s="41">
        <f>INDEX('2015'!$E$7:$HF$37,  MATCH(CB$4, '2015'!$A$7:$A$37, 0), MATCH(CB52, '2015'!$E$4:$HF$4, 0) )</f>
        <v>13668744</v>
      </c>
      <c r="CJ52" s="41">
        <f>INDEX('2016'!$E$7:$HF$37,  MATCH(CB$4, '2016'!$A$7:$A$37, 0), MATCH(CB52, '2016'!$E$4:$HF$4, 0) )</f>
        <v>13990223</v>
      </c>
      <c r="CK52" s="41">
        <f>INDEX('2017'!$E$7:$HF$37,  MATCH(CB$4, '2017'!$A$7:$A$37, 0), MATCH(CB52, '2017'!$E$4:$HF$4, 0) )</f>
        <v>14245429</v>
      </c>
      <c r="CL52" s="41">
        <f>INDEX('2018'!$E$7:$HF$37,  MATCH(CB$4, '2018'!$A$7:$A$37, 0), MATCH(CB52, '2018'!$E$4:$HF$4, 0) )</f>
        <v>14452282</v>
      </c>
      <c r="CM52" s="41">
        <f>INDEX('2019'!$E$7:$HF$37,  MATCH(CB$4, '2019'!$A$7:$A$37, 0), MATCH(CB52, '2019'!$E$4:$HF$4, 0) )</f>
        <v>14612684</v>
      </c>
    </row>
    <row r="53" spans="2:91" x14ac:dyDescent="0.25">
      <c r="B53" s="6">
        <f t="shared" si="130"/>
        <v>112.1</v>
      </c>
      <c r="C53" s="45" t="s">
        <v>230</v>
      </c>
      <c r="D53" s="38">
        <f t="shared" si="131"/>
        <v>42112</v>
      </c>
      <c r="E53" s="38">
        <f t="shared" si="129"/>
        <v>42876</v>
      </c>
      <c r="F53" s="38">
        <f t="shared" si="129"/>
        <v>44929</v>
      </c>
      <c r="G53" s="38">
        <f t="shared" si="129"/>
        <v>45667</v>
      </c>
      <c r="H53" s="38">
        <f t="shared" si="129"/>
        <v>46439</v>
      </c>
      <c r="I53" s="38">
        <f t="shared" si="129"/>
        <v>47022</v>
      </c>
      <c r="J53" s="38">
        <f t="shared" si="129"/>
        <v>46798</v>
      </c>
      <c r="K53" s="38">
        <f t="shared" si="129"/>
        <v>48361</v>
      </c>
      <c r="L53" s="38">
        <f t="shared" si="129"/>
        <v>49939</v>
      </c>
      <c r="M53" s="38">
        <f t="shared" si="129"/>
        <v>50798</v>
      </c>
      <c r="O53" s="6">
        <f t="shared" si="132"/>
        <v>112.1</v>
      </c>
      <c r="P53" s="45" t="s">
        <v>230</v>
      </c>
      <c r="Q53" s="41">
        <f>INDEX('2010'!$E$7:$HF$37,  MATCH(O$4, '2010'!$A$7:$A$37, 0), MATCH(O53, '2010'!$E$4:$HF$4, 0) )</f>
        <v>3901</v>
      </c>
      <c r="R53" s="41">
        <f>INDEX('2011'!$E$7:$HF$37,  MATCH(O$4, '2011'!$A$7:$A$37, 0), MATCH(O53, '2011'!$E$4:$HF$4, 0) )</f>
        <v>4249</v>
      </c>
      <c r="S53" s="41">
        <f>INDEX('2012'!$E$7:$HF$37,  MATCH(O$4, '2012'!$A$7:$A$37, 0), MATCH(O53, '2012'!$E$4:$HF$4, 0) )</f>
        <v>4753</v>
      </c>
      <c r="T53" s="41">
        <f>INDEX('2013'!$E$7:$HF$37,  MATCH(O$4, '2013'!$A$7:$A$37, 0), MATCH(O53, '2013'!$E$4:$HF$4, 0) )</f>
        <v>4830</v>
      </c>
      <c r="U53" s="41">
        <f>INDEX('2014'!$E$7:$HF$37,  MATCH(O$4, '2014'!$A$7:$A$37, 0), MATCH(O53, '2014'!$E$4:$HF$4, 0) )</f>
        <v>4795</v>
      </c>
      <c r="V53" s="41">
        <f>INDEX('2015'!$E$7:$HF$37,  MATCH(O$4, '2015'!$A$7:$A$37, 0), MATCH(O53, '2015'!$E$4:$HF$4, 0) )</f>
        <v>4889</v>
      </c>
      <c r="W53" s="41">
        <f>INDEX('2016'!$E$7:$HF$37,  MATCH(O$4, '2016'!$A$7:$A$37, 0), MATCH(O53, '2016'!$E$4:$HF$4, 0) )</f>
        <v>4682</v>
      </c>
      <c r="X53" s="41">
        <f>INDEX('2017'!$E$7:$HF$37,  MATCH(O$4, '2017'!$A$7:$A$37, 0), MATCH(O53, '2017'!$E$4:$HF$4, 0) )</f>
        <v>4957</v>
      </c>
      <c r="Y53" s="41">
        <f>INDEX('2018'!$E$7:$HF$37,  MATCH(O$4, '2018'!$A$7:$A$37, 0), MATCH(O53, '2018'!$E$4:$HF$4, 0) )</f>
        <v>4917</v>
      </c>
      <c r="Z53" s="41">
        <f>INDEX('2019'!$E$7:$HF$37,  MATCH(O$4, '2019'!$A$7:$A$37, 0), MATCH(O53, '2019'!$E$4:$HF$4, 0) )</f>
        <v>5090</v>
      </c>
      <c r="AB53" s="6">
        <f t="shared" si="133"/>
        <v>112.1</v>
      </c>
      <c r="AC53" s="45" t="s">
        <v>230</v>
      </c>
      <c r="AD53" s="41">
        <f>INDEX('2010'!$E$7:$HF$37,  MATCH(AB$4, '2010'!$A$7:$A$37, 0), MATCH(AB53, '2010'!$E$4:$HF$4, 0) )</f>
        <v>5724</v>
      </c>
      <c r="AE53" s="41">
        <f>INDEX('2011'!$E$7:$HF$37,  MATCH(AB$4, '2011'!$A$7:$A$37, 0), MATCH(AB53, '2011'!$E$4:$HF$4, 0) )</f>
        <v>5707</v>
      </c>
      <c r="AF53" s="41">
        <f>INDEX('2012'!$E$7:$HF$37,  MATCH(AB$4, '2012'!$A$7:$A$37, 0), MATCH(AB53, '2012'!$E$4:$HF$4, 0) )</f>
        <v>6075</v>
      </c>
      <c r="AG53" s="41">
        <f>INDEX('2013'!$E$7:$HF$37,  MATCH(AB$4, '2013'!$A$7:$A$37, 0), MATCH(AB53, '2013'!$E$4:$HF$4, 0) )</f>
        <v>6378</v>
      </c>
      <c r="AH53" s="41">
        <f>INDEX('2014'!$E$7:$HF$37,  MATCH(AB$4, '2014'!$A$7:$A$37, 0), MATCH(AB53, '2014'!$E$4:$HF$4, 0) )</f>
        <v>6612</v>
      </c>
      <c r="AI53" s="41">
        <f>INDEX('2015'!$E$7:$HF$37,  MATCH(AB$4, '2015'!$A$7:$A$37, 0), MATCH(AB53, '2015'!$E$4:$HF$4, 0) )</f>
        <v>6644</v>
      </c>
      <c r="AJ53" s="41">
        <f>INDEX('2016'!$E$7:$HF$37,  MATCH(AB$4, '2016'!$A$7:$A$37, 0), MATCH(AB53, '2016'!$E$4:$HF$4, 0) )</f>
        <v>6880</v>
      </c>
      <c r="AK53" s="41">
        <f>INDEX('2017'!$E$7:$HF$37,  MATCH(AB$4, '2017'!$A$7:$A$37, 0), MATCH(AB53, '2017'!$E$4:$HF$4, 0) )</f>
        <v>7458</v>
      </c>
      <c r="AL53" s="41">
        <f>INDEX('2018'!$E$7:$HF$37,  MATCH(AB$4, '2018'!$A$7:$A$37, 0), MATCH(AB53, '2018'!$E$4:$HF$4, 0) )</f>
        <v>7641</v>
      </c>
      <c r="AM53" s="41">
        <f>INDEX('2019'!$E$7:$HF$37,  MATCH(AB$4, '2019'!$A$7:$A$37, 0), MATCH(AB53, '2019'!$E$4:$HF$4, 0) )</f>
        <v>7752</v>
      </c>
      <c r="AO53" s="6">
        <f t="shared" si="134"/>
        <v>112.1</v>
      </c>
      <c r="AP53" s="45" t="s">
        <v>230</v>
      </c>
      <c r="AQ53" s="41">
        <f>INDEX('2010'!$E$7:$HF$37,  MATCH(AO$4, '2010'!$A$7:$A$37, 0), MATCH(AO53, '2010'!$E$4:$HF$4, 0) )</f>
        <v>22911</v>
      </c>
      <c r="AR53" s="41">
        <f>INDEX('2011'!$E$7:$HF$37,  MATCH(AO$4, '2011'!$A$7:$A$37, 0), MATCH(AO53, '2011'!$E$4:$HF$4, 0) )</f>
        <v>23242</v>
      </c>
      <c r="AS53" s="41">
        <f>INDEX('2012'!$E$7:$HF$37,  MATCH(AO$4, '2012'!$A$7:$A$37, 0), MATCH(AO53, '2012'!$E$4:$HF$4, 0) )</f>
        <v>23720</v>
      </c>
      <c r="AT53" s="41">
        <f>INDEX('2013'!$E$7:$HF$37,  MATCH(AO$4, '2013'!$A$7:$A$37, 0), MATCH(AO53, '2013'!$E$4:$HF$4, 0) )</f>
        <v>24154</v>
      </c>
      <c r="AU53" s="41">
        <f>INDEX('2014'!$E$7:$HF$37,  MATCH(AO$4, '2014'!$A$7:$A$37, 0), MATCH(AO53, '2014'!$E$4:$HF$4, 0) )</f>
        <v>24461</v>
      </c>
      <c r="AV53" s="41">
        <f>INDEX('2015'!$E$7:$HF$37,  MATCH(AO$4, '2015'!$A$7:$A$37, 0), MATCH(AO53, '2015'!$E$4:$HF$4, 0) )</f>
        <v>24674</v>
      </c>
      <c r="AW53" s="41">
        <f>INDEX('2016'!$E$7:$HF$37,  MATCH(AO$4, '2016'!$A$7:$A$37, 0), MATCH(AO53, '2016'!$E$4:$HF$4, 0) )</f>
        <v>24203</v>
      </c>
      <c r="AX53" s="41">
        <f>INDEX('2017'!$E$7:$HF$37,  MATCH(AO$4, '2017'!$A$7:$A$37, 0), MATCH(AO53, '2017'!$E$4:$HF$4, 0) )</f>
        <v>24586</v>
      </c>
      <c r="AY53" s="41">
        <f>INDEX('2018'!$E$7:$HF$37,  MATCH(AO$4, '2018'!$A$7:$A$37, 0), MATCH(AO53, '2018'!$E$4:$HF$4, 0) )</f>
        <v>25259</v>
      </c>
      <c r="AZ53" s="41">
        <f>INDEX('2019'!$E$7:$HF$37,  MATCH(AO$4, '2019'!$A$7:$A$37, 0), MATCH(AO53, '2019'!$E$4:$HF$4, 0) )</f>
        <v>25341</v>
      </c>
      <c r="BB53" s="6">
        <f t="shared" si="135"/>
        <v>112.1</v>
      </c>
      <c r="BC53" s="45" t="s">
        <v>230</v>
      </c>
      <c r="BD53" s="41">
        <f>INDEX('2010'!$E$7:$HF$37,  MATCH(BB$4, '2010'!$A$7:$A$37, 0), MATCH(BB53, '2010'!$E$4:$HF$4, 0) )</f>
        <v>9576</v>
      </c>
      <c r="BE53" s="41">
        <f>INDEX('2011'!$E$7:$HF$37,  MATCH(BB$4, '2011'!$A$7:$A$37, 0), MATCH(BB53, '2011'!$E$4:$HF$4, 0) )</f>
        <v>9678</v>
      </c>
      <c r="BF53" s="41">
        <f>INDEX('2012'!$E$7:$HF$37,  MATCH(BB$4, '2012'!$A$7:$A$37, 0), MATCH(BB53, '2012'!$E$4:$HF$4, 0) )</f>
        <v>10381</v>
      </c>
      <c r="BG53" s="41">
        <f>INDEX('2013'!$E$7:$HF$37,  MATCH(BB$4, '2013'!$A$7:$A$37, 0), MATCH(BB53, '2013'!$E$4:$HF$4, 0) )</f>
        <v>10305</v>
      </c>
      <c r="BH53" s="41">
        <f>INDEX('2014'!$E$7:$HF$37,  MATCH(BB$4, '2014'!$A$7:$A$37, 0), MATCH(BB53, '2014'!$E$4:$HF$4, 0) )</f>
        <v>10571</v>
      </c>
      <c r="BI53" s="41">
        <f>INDEX('2015'!$E$7:$HF$37,  MATCH(BB$4, '2015'!$A$7:$A$37, 0), MATCH(BB53, '2015'!$E$4:$HF$4, 0) )</f>
        <v>10815</v>
      </c>
      <c r="BJ53" s="41">
        <f>INDEX('2016'!$E$7:$HF$37,  MATCH(BB$4, '2016'!$A$7:$A$37, 0), MATCH(BB53, '2016'!$E$4:$HF$4, 0) )</f>
        <v>11033</v>
      </c>
      <c r="BK53" s="41">
        <f>INDEX('2017'!$E$7:$HF$37,  MATCH(BB$4, '2017'!$A$7:$A$37, 0), MATCH(BB53, '2017'!$E$4:$HF$4, 0) )</f>
        <v>11360</v>
      </c>
      <c r="BL53" s="41">
        <f>INDEX('2018'!$E$7:$HF$37,  MATCH(BB$4, '2018'!$A$7:$A$37, 0), MATCH(BB53, '2018'!$E$4:$HF$4, 0) )</f>
        <v>12122</v>
      </c>
      <c r="BM53" s="41">
        <f>INDEX('2019'!$E$7:$HF$37,  MATCH(BB$4, '2019'!$A$7:$A$37, 0), MATCH(BB53, '2019'!$E$4:$HF$4, 0) )</f>
        <v>12615</v>
      </c>
      <c r="BO53" s="6">
        <f t="shared" si="136"/>
        <v>112.1</v>
      </c>
      <c r="BP53" s="45" t="s">
        <v>230</v>
      </c>
      <c r="BQ53" s="41">
        <f>INDEX('2010'!$E$7:$HF$37,  MATCH(BO$4, '2010'!$A$7:$A$37, 0), MATCH(BO53, '2010'!$E$4:$HF$4, 0) )</f>
        <v>53429</v>
      </c>
      <c r="BR53" s="41">
        <f>INDEX('2011'!$E$7:$HF$37,  MATCH(BO$4, '2011'!$A$7:$A$37, 0), MATCH(BO53, '2011'!$E$4:$HF$4, 0) )</f>
        <v>54534</v>
      </c>
      <c r="BS53" s="41">
        <f>INDEX('2012'!$E$7:$HF$37,  MATCH(BO$4, '2012'!$A$7:$A$37, 0), MATCH(BO53, '2012'!$E$4:$HF$4, 0) )</f>
        <v>57231</v>
      </c>
      <c r="BT53" s="41">
        <f>INDEX('2013'!$E$7:$HF$37,  MATCH(BO$4, '2013'!$A$7:$A$37, 0), MATCH(BO53, '2013'!$E$4:$HF$4, 0) )</f>
        <v>58170</v>
      </c>
      <c r="BU53" s="41">
        <f>INDEX('2014'!$E$7:$HF$37,  MATCH(BO$4, '2014'!$A$7:$A$37, 0), MATCH(BO53, '2014'!$E$4:$HF$4, 0) )</f>
        <v>59197</v>
      </c>
      <c r="BV53" s="41">
        <f>INDEX('2015'!$E$7:$HF$37,  MATCH(BO$4, '2015'!$A$7:$A$37, 0), MATCH(BO53, '2015'!$E$4:$HF$4, 0) )</f>
        <v>60324</v>
      </c>
      <c r="BW53" s="41">
        <f>INDEX('2016'!$E$7:$HF$37,  MATCH(BO$4, '2016'!$A$7:$A$37, 0), MATCH(BO53, '2016'!$E$4:$HF$4, 0) )</f>
        <v>60432</v>
      </c>
      <c r="BX53" s="41">
        <f>INDEX('2017'!$E$7:$HF$37,  MATCH(BO$4, '2017'!$A$7:$A$37, 0), MATCH(BO53, '2017'!$E$4:$HF$4, 0) )</f>
        <v>61435</v>
      </c>
      <c r="BY53" s="41">
        <f>INDEX('2018'!$E$7:$HF$37,  MATCH(BO$4, '2018'!$A$7:$A$37, 0), MATCH(BO53, '2018'!$E$4:$HF$4, 0) )</f>
        <v>63289</v>
      </c>
      <c r="BZ53" s="41">
        <f>INDEX('2019'!$E$7:$HF$37,  MATCH(BO$4, '2019'!$A$7:$A$37, 0), MATCH(BO53, '2019'!$E$4:$HF$4, 0) )</f>
        <v>64786</v>
      </c>
      <c r="CB53" s="6">
        <f t="shared" si="137"/>
        <v>112.1</v>
      </c>
      <c r="CC53" s="45" t="s">
        <v>230</v>
      </c>
      <c r="CD53" s="41">
        <f>INDEX('2010'!$E$7:$HF$37,  MATCH(CB$4, '2010'!$A$7:$A$37, 0), MATCH(CB53, '2010'!$E$4:$HF$4, 0) )</f>
        <v>6745144</v>
      </c>
      <c r="CE53" s="41">
        <f>INDEX('2011'!$E$7:$HF$37,  MATCH(CB$4, '2011'!$A$7:$A$37, 0), MATCH(CB53, '2011'!$E$4:$HF$4, 0) )</f>
        <v>6816674</v>
      </c>
      <c r="CF53" s="41">
        <f>INDEX('2012'!$E$7:$HF$37,  MATCH(CB$4, '2012'!$A$7:$A$37, 0), MATCH(CB53, '2012'!$E$4:$HF$4, 0) )</f>
        <v>6891871</v>
      </c>
      <c r="CG53" s="41">
        <f>INDEX('2013'!$E$7:$HF$37,  MATCH(CB$4, '2013'!$A$7:$A$37, 0), MATCH(CB53, '2013'!$E$4:$HF$4, 0) )</f>
        <v>6908577</v>
      </c>
      <c r="CH53" s="41">
        <f>INDEX('2014'!$E$7:$HF$37,  MATCH(CB$4, '2014'!$A$7:$A$37, 0), MATCH(CB53, '2014'!$E$4:$HF$4, 0) )</f>
        <v>6977212</v>
      </c>
      <c r="CI53" s="41">
        <f>INDEX('2015'!$E$7:$HF$37,  MATCH(CB$4, '2015'!$A$7:$A$37, 0), MATCH(CB53, '2015'!$E$4:$HF$4, 0) )</f>
        <v>7057713</v>
      </c>
      <c r="CJ53" s="41">
        <f>INDEX('2016'!$E$7:$HF$37,  MATCH(CB$4, '2016'!$A$7:$A$37, 0), MATCH(CB53, '2016'!$E$4:$HF$4, 0) )</f>
        <v>7130858</v>
      </c>
      <c r="CK53" s="41">
        <f>INDEX('2017'!$E$7:$HF$37,  MATCH(CB$4, '2017'!$A$7:$A$37, 0), MATCH(CB53, '2017'!$E$4:$HF$4, 0) )</f>
        <v>7222737</v>
      </c>
      <c r="CL53" s="41">
        <f>INDEX('2018'!$E$7:$HF$37,  MATCH(CB$4, '2018'!$A$7:$A$37, 0), MATCH(CB53, '2018'!$E$4:$HF$4, 0) )</f>
        <v>7312525</v>
      </c>
      <c r="CM53" s="41">
        <f>INDEX('2019'!$E$7:$HF$37,  MATCH(CB$4, '2019'!$A$7:$A$37, 0), MATCH(CB53, '2019'!$E$4:$HF$4, 0) )</f>
        <v>7376086</v>
      </c>
    </row>
    <row r="54" spans="2:91" x14ac:dyDescent="0.25">
      <c r="B54" s="6">
        <f t="shared" si="130"/>
        <v>113.1</v>
      </c>
      <c r="C54" s="45" t="s">
        <v>231</v>
      </c>
      <c r="D54" s="38">
        <f t="shared" si="131"/>
        <v>52279</v>
      </c>
      <c r="E54" s="38">
        <f t="shared" si="129"/>
        <v>52948</v>
      </c>
      <c r="F54" s="38">
        <f t="shared" si="129"/>
        <v>53544</v>
      </c>
      <c r="G54" s="38">
        <f t="shared" si="129"/>
        <v>53431</v>
      </c>
      <c r="H54" s="38">
        <f t="shared" si="129"/>
        <v>52404</v>
      </c>
      <c r="I54" s="38">
        <f t="shared" si="129"/>
        <v>52325</v>
      </c>
      <c r="J54" s="38">
        <f t="shared" si="129"/>
        <v>51623</v>
      </c>
      <c r="K54" s="38">
        <f t="shared" si="129"/>
        <v>51758</v>
      </c>
      <c r="L54" s="38">
        <f t="shared" si="129"/>
        <v>52458</v>
      </c>
      <c r="M54" s="38">
        <f t="shared" si="129"/>
        <v>53250</v>
      </c>
      <c r="O54" s="6">
        <f t="shared" si="132"/>
        <v>113.1</v>
      </c>
      <c r="P54" s="45" t="s">
        <v>231</v>
      </c>
      <c r="Q54" s="41">
        <f>INDEX('2010'!$E$7:$HF$37,  MATCH(O$4, '2010'!$A$7:$A$37, 0), MATCH(O54, '2010'!$E$4:$HF$4, 0) )</f>
        <v>12471</v>
      </c>
      <c r="R54" s="41">
        <f>INDEX('2011'!$E$7:$HF$37,  MATCH(O$4, '2011'!$A$7:$A$37, 0), MATCH(O54, '2011'!$E$4:$HF$4, 0) )</f>
        <v>12024</v>
      </c>
      <c r="S54" s="41">
        <f>INDEX('2012'!$E$7:$HF$37,  MATCH(O$4, '2012'!$A$7:$A$37, 0), MATCH(O54, '2012'!$E$4:$HF$4, 0) )</f>
        <v>11962</v>
      </c>
      <c r="T54" s="41">
        <f>INDEX('2013'!$E$7:$HF$37,  MATCH(O$4, '2013'!$A$7:$A$37, 0), MATCH(O54, '2013'!$E$4:$HF$4, 0) )</f>
        <v>11713</v>
      </c>
      <c r="U54" s="41">
        <f>INDEX('2014'!$E$7:$HF$37,  MATCH(O$4, '2014'!$A$7:$A$37, 0), MATCH(O54, '2014'!$E$4:$HF$4, 0) )</f>
        <v>11222</v>
      </c>
      <c r="V54" s="41">
        <f>INDEX('2015'!$E$7:$HF$37,  MATCH(O$4, '2015'!$A$7:$A$37, 0), MATCH(O54, '2015'!$E$4:$HF$4, 0) )</f>
        <v>11416</v>
      </c>
      <c r="W54" s="41">
        <f>INDEX('2016'!$E$7:$HF$37,  MATCH(O$4, '2016'!$A$7:$A$37, 0), MATCH(O54, '2016'!$E$4:$HF$4, 0) )</f>
        <v>11261</v>
      </c>
      <c r="X54" s="41">
        <f>INDEX('2017'!$E$7:$HF$37,  MATCH(O$4, '2017'!$A$7:$A$37, 0), MATCH(O54, '2017'!$E$4:$HF$4, 0) )</f>
        <v>10984</v>
      </c>
      <c r="Y54" s="41">
        <f>INDEX('2018'!$E$7:$HF$37,  MATCH(O$4, '2018'!$A$7:$A$37, 0), MATCH(O54, '2018'!$E$4:$HF$4, 0) )</f>
        <v>11332</v>
      </c>
      <c r="Z54" s="41">
        <f>INDEX('2019'!$E$7:$HF$37,  MATCH(O$4, '2019'!$A$7:$A$37, 0), MATCH(O54, '2019'!$E$4:$HF$4, 0) )</f>
        <v>11528</v>
      </c>
      <c r="AB54" s="6">
        <f t="shared" si="133"/>
        <v>113.1</v>
      </c>
      <c r="AC54" s="45" t="s">
        <v>231</v>
      </c>
      <c r="AD54" s="41">
        <f>INDEX('2010'!$E$7:$HF$37,  MATCH(AB$4, '2010'!$A$7:$A$37, 0), MATCH(AB54, '2010'!$E$4:$HF$4, 0) )</f>
        <v>13213</v>
      </c>
      <c r="AE54" s="41">
        <f>INDEX('2011'!$E$7:$HF$37,  MATCH(AB$4, '2011'!$A$7:$A$37, 0), MATCH(AB54, '2011'!$E$4:$HF$4, 0) )</f>
        <v>13387</v>
      </c>
      <c r="AF54" s="41">
        <f>INDEX('2012'!$E$7:$HF$37,  MATCH(AB$4, '2012'!$A$7:$A$37, 0), MATCH(AB54, '2012'!$E$4:$HF$4, 0) )</f>
        <v>13521</v>
      </c>
      <c r="AG54" s="41">
        <f>INDEX('2013'!$E$7:$HF$37,  MATCH(AB$4, '2013'!$A$7:$A$37, 0), MATCH(AB54, '2013'!$E$4:$HF$4, 0) )</f>
        <v>13872</v>
      </c>
      <c r="AH54" s="41">
        <f>INDEX('2014'!$E$7:$HF$37,  MATCH(AB$4, '2014'!$A$7:$A$37, 0), MATCH(AB54, '2014'!$E$4:$HF$4, 0) )</f>
        <v>13826</v>
      </c>
      <c r="AI54" s="41">
        <f>INDEX('2015'!$E$7:$HF$37,  MATCH(AB$4, '2015'!$A$7:$A$37, 0), MATCH(AB54, '2015'!$E$4:$HF$4, 0) )</f>
        <v>13387</v>
      </c>
      <c r="AJ54" s="41">
        <f>INDEX('2016'!$E$7:$HF$37,  MATCH(AB$4, '2016'!$A$7:$A$37, 0), MATCH(AB54, '2016'!$E$4:$HF$4, 0) )</f>
        <v>13032</v>
      </c>
      <c r="AK54" s="41">
        <f>INDEX('2017'!$E$7:$HF$37,  MATCH(AB$4, '2017'!$A$7:$A$37, 0), MATCH(AB54, '2017'!$E$4:$HF$4, 0) )</f>
        <v>13455</v>
      </c>
      <c r="AL54" s="41">
        <f>INDEX('2018'!$E$7:$HF$37,  MATCH(AB$4, '2018'!$A$7:$A$37, 0), MATCH(AB54, '2018'!$E$4:$HF$4, 0) )</f>
        <v>13539</v>
      </c>
      <c r="AM54" s="41">
        <f>INDEX('2019'!$E$7:$HF$37,  MATCH(AB$4, '2019'!$A$7:$A$37, 0), MATCH(AB54, '2019'!$E$4:$HF$4, 0) )</f>
        <v>13438</v>
      </c>
      <c r="AO54" s="6">
        <f t="shared" si="134"/>
        <v>113.1</v>
      </c>
      <c r="AP54" s="45" t="s">
        <v>231</v>
      </c>
      <c r="AQ54" s="41">
        <f>INDEX('2010'!$E$7:$HF$37,  MATCH(AO$4, '2010'!$A$7:$A$37, 0), MATCH(AO54, '2010'!$E$4:$HF$4, 0) )</f>
        <v>19715</v>
      </c>
      <c r="AR54" s="41">
        <f>INDEX('2011'!$E$7:$HF$37,  MATCH(AO$4, '2011'!$A$7:$A$37, 0), MATCH(AO54, '2011'!$E$4:$HF$4, 0) )</f>
        <v>20276</v>
      </c>
      <c r="AS54" s="41">
        <f>INDEX('2012'!$E$7:$HF$37,  MATCH(AO$4, '2012'!$A$7:$A$37, 0), MATCH(AO54, '2012'!$E$4:$HF$4, 0) )</f>
        <v>20624</v>
      </c>
      <c r="AT54" s="41">
        <f>INDEX('2013'!$E$7:$HF$37,  MATCH(AO$4, '2013'!$A$7:$A$37, 0), MATCH(AO54, '2013'!$E$4:$HF$4, 0) )</f>
        <v>20414</v>
      </c>
      <c r="AU54" s="41">
        <f>INDEX('2014'!$E$7:$HF$37,  MATCH(AO$4, '2014'!$A$7:$A$37, 0), MATCH(AO54, '2014'!$E$4:$HF$4, 0) )</f>
        <v>20048</v>
      </c>
      <c r="AV54" s="41">
        <f>INDEX('2015'!$E$7:$HF$37,  MATCH(AO$4, '2015'!$A$7:$A$37, 0), MATCH(AO54, '2015'!$E$4:$HF$4, 0) )</f>
        <v>20018</v>
      </c>
      <c r="AW54" s="41">
        <f>INDEX('2016'!$E$7:$HF$37,  MATCH(AO$4, '2016'!$A$7:$A$37, 0), MATCH(AO54, '2016'!$E$4:$HF$4, 0) )</f>
        <v>19750</v>
      </c>
      <c r="AX54" s="41">
        <f>INDEX('2017'!$E$7:$HF$37,  MATCH(AO$4, '2017'!$A$7:$A$37, 0), MATCH(AO54, '2017'!$E$4:$HF$4, 0) )</f>
        <v>19760</v>
      </c>
      <c r="AY54" s="41">
        <f>INDEX('2018'!$E$7:$HF$37,  MATCH(AO$4, '2018'!$A$7:$A$37, 0), MATCH(AO54, '2018'!$E$4:$HF$4, 0) )</f>
        <v>19857</v>
      </c>
      <c r="AZ54" s="41">
        <f>INDEX('2019'!$E$7:$HF$37,  MATCH(AO$4, '2019'!$A$7:$A$37, 0), MATCH(AO54, '2019'!$E$4:$HF$4, 0) )</f>
        <v>20301</v>
      </c>
      <c r="BB54" s="6">
        <f t="shared" si="135"/>
        <v>113.1</v>
      </c>
      <c r="BC54" s="45" t="s">
        <v>231</v>
      </c>
      <c r="BD54" s="41">
        <f>INDEX('2010'!$E$7:$HF$37,  MATCH(BB$4, '2010'!$A$7:$A$37, 0), MATCH(BB54, '2010'!$E$4:$HF$4, 0) )</f>
        <v>6880</v>
      </c>
      <c r="BE54" s="41">
        <f>INDEX('2011'!$E$7:$HF$37,  MATCH(BB$4, '2011'!$A$7:$A$37, 0), MATCH(BB54, '2011'!$E$4:$HF$4, 0) )</f>
        <v>7261</v>
      </c>
      <c r="BF54" s="41">
        <f>INDEX('2012'!$E$7:$HF$37,  MATCH(BB$4, '2012'!$A$7:$A$37, 0), MATCH(BB54, '2012'!$E$4:$HF$4, 0) )</f>
        <v>7437</v>
      </c>
      <c r="BG54" s="41">
        <f>INDEX('2013'!$E$7:$HF$37,  MATCH(BB$4, '2013'!$A$7:$A$37, 0), MATCH(BB54, '2013'!$E$4:$HF$4, 0) )</f>
        <v>7432</v>
      </c>
      <c r="BH54" s="41">
        <f>INDEX('2014'!$E$7:$HF$37,  MATCH(BB$4, '2014'!$A$7:$A$37, 0), MATCH(BB54, '2014'!$E$4:$HF$4, 0) )</f>
        <v>7308</v>
      </c>
      <c r="BI54" s="41">
        <f>INDEX('2015'!$E$7:$HF$37,  MATCH(BB$4, '2015'!$A$7:$A$37, 0), MATCH(BB54, '2015'!$E$4:$HF$4, 0) )</f>
        <v>7504</v>
      </c>
      <c r="BJ54" s="41">
        <f>INDEX('2016'!$E$7:$HF$37,  MATCH(BB$4, '2016'!$A$7:$A$37, 0), MATCH(BB54, '2016'!$E$4:$HF$4, 0) )</f>
        <v>7580</v>
      </c>
      <c r="BK54" s="41">
        <f>INDEX('2017'!$E$7:$HF$37,  MATCH(BB$4, '2017'!$A$7:$A$37, 0), MATCH(BB54, '2017'!$E$4:$HF$4, 0) )</f>
        <v>7559</v>
      </c>
      <c r="BL54" s="41">
        <f>INDEX('2018'!$E$7:$HF$37,  MATCH(BB$4, '2018'!$A$7:$A$37, 0), MATCH(BB54, '2018'!$E$4:$HF$4, 0) )</f>
        <v>7730</v>
      </c>
      <c r="BM54" s="41">
        <f>INDEX('2019'!$E$7:$HF$37,  MATCH(BB$4, '2019'!$A$7:$A$37, 0), MATCH(BB54, '2019'!$E$4:$HF$4, 0) )</f>
        <v>7983</v>
      </c>
      <c r="BO54" s="6">
        <f t="shared" si="136"/>
        <v>113.1</v>
      </c>
      <c r="BP54" s="45" t="s">
        <v>231</v>
      </c>
      <c r="BQ54" s="41">
        <f>INDEX('2010'!$E$7:$HF$37,  MATCH(BO$4, '2010'!$A$7:$A$37, 0), MATCH(BO54, '2010'!$E$4:$HF$4, 0) )</f>
        <v>68398</v>
      </c>
      <c r="BR54" s="41">
        <f>INDEX('2011'!$E$7:$HF$37,  MATCH(BO$4, '2011'!$A$7:$A$37, 0), MATCH(BO54, '2011'!$E$4:$HF$4, 0) )</f>
        <v>68821</v>
      </c>
      <c r="BS54" s="41">
        <f>INDEX('2012'!$E$7:$HF$37,  MATCH(BO$4, '2012'!$A$7:$A$37, 0), MATCH(BO54, '2012'!$E$4:$HF$4, 0) )</f>
        <v>69112</v>
      </c>
      <c r="BT54" s="41">
        <f>INDEX('2013'!$E$7:$HF$37,  MATCH(BO$4, '2013'!$A$7:$A$37, 0), MATCH(BO54, '2013'!$E$4:$HF$4, 0) )</f>
        <v>68588</v>
      </c>
      <c r="BU54" s="41">
        <f>INDEX('2014'!$E$7:$HF$37,  MATCH(BO$4, '2014'!$A$7:$A$37, 0), MATCH(BO54, '2014'!$E$4:$HF$4, 0) )</f>
        <v>67860</v>
      </c>
      <c r="BV54" s="41">
        <f>INDEX('2015'!$E$7:$HF$37,  MATCH(BO$4, '2015'!$A$7:$A$37, 0), MATCH(BO54, '2015'!$E$4:$HF$4, 0) )</f>
        <v>67506</v>
      </c>
      <c r="BW54" s="41">
        <f>INDEX('2016'!$E$7:$HF$37,  MATCH(BO$4, '2016'!$A$7:$A$37, 0), MATCH(BO54, '2016'!$E$4:$HF$4, 0) )</f>
        <v>66732</v>
      </c>
      <c r="BX54" s="41">
        <f>INDEX('2017'!$E$7:$HF$37,  MATCH(BO$4, '2017'!$A$7:$A$37, 0), MATCH(BO54, '2017'!$E$4:$HF$4, 0) )</f>
        <v>67350</v>
      </c>
      <c r="BY54" s="41">
        <f>INDEX('2018'!$E$7:$HF$37,  MATCH(BO$4, '2018'!$A$7:$A$37, 0), MATCH(BO54, '2018'!$E$4:$HF$4, 0) )</f>
        <v>68373</v>
      </c>
      <c r="BZ54" s="41">
        <f>INDEX('2019'!$E$7:$HF$37,  MATCH(BO$4, '2019'!$A$7:$A$37, 0), MATCH(BO54, '2019'!$E$4:$HF$4, 0) )</f>
        <v>69676</v>
      </c>
      <c r="CB54" s="6">
        <f t="shared" si="137"/>
        <v>113.1</v>
      </c>
      <c r="CC54" s="45" t="s">
        <v>231</v>
      </c>
      <c r="CD54" s="41">
        <f>INDEX('2010'!$E$7:$HF$37,  MATCH(CB$4, '2010'!$A$7:$A$37, 0), MATCH(CB54, '2010'!$E$4:$HF$4, 0) )</f>
        <v>6729151</v>
      </c>
      <c r="CE54" s="41">
        <f>INDEX('2011'!$E$7:$HF$37,  MATCH(CB$4, '2011'!$A$7:$A$37, 0), MATCH(CB54, '2011'!$E$4:$HF$4, 0) )</f>
        <v>6840689</v>
      </c>
      <c r="CF54" s="41">
        <f>INDEX('2012'!$E$7:$HF$37,  MATCH(CB$4, '2012'!$A$7:$A$37, 0), MATCH(CB54, '2012'!$E$4:$HF$4, 0) )</f>
        <v>6905367</v>
      </c>
      <c r="CG54" s="41">
        <f>INDEX('2013'!$E$7:$HF$37,  MATCH(CB$4, '2013'!$A$7:$A$37, 0), MATCH(CB54, '2013'!$E$4:$HF$4, 0) )</f>
        <v>6921220</v>
      </c>
      <c r="CH54" s="41">
        <f>INDEX('2014'!$E$7:$HF$37,  MATCH(CB$4, '2014'!$A$7:$A$37, 0), MATCH(CB54, '2014'!$E$4:$HF$4, 0) )</f>
        <v>6944999</v>
      </c>
      <c r="CI54" s="41">
        <f>INDEX('2015'!$E$7:$HF$37,  MATCH(CB$4, '2015'!$A$7:$A$37, 0), MATCH(CB54, '2015'!$E$4:$HF$4, 0) )</f>
        <v>6889662</v>
      </c>
      <c r="CJ54" s="41">
        <f>INDEX('2016'!$E$7:$HF$37,  MATCH(CB$4, '2016'!$A$7:$A$37, 0), MATCH(CB54, '2016'!$E$4:$HF$4, 0) )</f>
        <v>6874726</v>
      </c>
      <c r="CK54" s="41">
        <f>INDEX('2017'!$E$7:$HF$37,  MATCH(CB$4, '2017'!$A$7:$A$37, 0), MATCH(CB54, '2017'!$E$4:$HF$4, 0) )</f>
        <v>6925372</v>
      </c>
      <c r="CL54" s="41">
        <f>INDEX('2018'!$E$7:$HF$37,  MATCH(CB$4, '2018'!$A$7:$A$37, 0), MATCH(CB54, '2018'!$E$4:$HF$4, 0) )</f>
        <v>6981300</v>
      </c>
      <c r="CM54" s="41">
        <f>INDEX('2019'!$E$7:$HF$37,  MATCH(CB$4, '2019'!$A$7:$A$37, 0), MATCH(CB54, '2019'!$E$4:$HF$4, 0) )</f>
        <v>7037855</v>
      </c>
    </row>
    <row r="55" spans="2:91" x14ac:dyDescent="0.25">
      <c r="B55" s="6">
        <f t="shared" si="130"/>
        <v>114.1</v>
      </c>
      <c r="C55" s="45" t="s">
        <v>232</v>
      </c>
      <c r="D55" s="38">
        <f t="shared" si="131"/>
        <v>5563</v>
      </c>
      <c r="E55" s="38">
        <f t="shared" si="129"/>
        <v>5564</v>
      </c>
      <c r="F55" s="38">
        <f t="shared" si="129"/>
        <v>5447</v>
      </c>
      <c r="G55" s="38">
        <f t="shared" si="129"/>
        <v>4303</v>
      </c>
      <c r="H55" s="38">
        <f t="shared" si="129"/>
        <v>3701</v>
      </c>
      <c r="I55" s="38">
        <f t="shared" si="129"/>
        <v>3786</v>
      </c>
      <c r="J55" s="38">
        <f t="shared" si="129"/>
        <v>3779</v>
      </c>
      <c r="K55" s="38">
        <f t="shared" si="129"/>
        <v>3791</v>
      </c>
      <c r="L55" s="38">
        <f t="shared" si="129"/>
        <v>3556</v>
      </c>
      <c r="M55" s="38">
        <f t="shared" si="129"/>
        <v>3974</v>
      </c>
      <c r="O55" s="6">
        <f t="shared" si="132"/>
        <v>114.1</v>
      </c>
      <c r="P55" s="45" t="s">
        <v>232</v>
      </c>
      <c r="Q55" s="41">
        <f>INDEX('2010'!$E$7:$HF$37,  MATCH(O$4, '2010'!$A$7:$A$37, 0), MATCH(O55, '2010'!$E$4:$HF$4, 0) )</f>
        <v>1477</v>
      </c>
      <c r="R55" s="41">
        <f>INDEX('2011'!$E$7:$HF$37,  MATCH(O$4, '2011'!$A$7:$A$37, 0), MATCH(O55, '2011'!$E$4:$HF$4, 0) )</f>
        <v>1403</v>
      </c>
      <c r="S55" s="41">
        <f>INDEX('2012'!$E$7:$HF$37,  MATCH(O$4, '2012'!$A$7:$A$37, 0), MATCH(O55, '2012'!$E$4:$HF$4, 0) )</f>
        <v>1353</v>
      </c>
      <c r="T55" s="41">
        <f>INDEX('2013'!$E$7:$HF$37,  MATCH(O$4, '2013'!$A$7:$A$37, 0), MATCH(O55, '2013'!$E$4:$HF$4, 0) )</f>
        <v>813</v>
      </c>
      <c r="U55" s="41">
        <f>INDEX('2014'!$E$7:$HF$37,  MATCH(O$4, '2014'!$A$7:$A$37, 0), MATCH(O55, '2014'!$E$4:$HF$4, 0) )</f>
        <v>632</v>
      </c>
      <c r="V55" s="41">
        <f>INDEX('2015'!$E$7:$HF$37,  MATCH(O$4, '2015'!$A$7:$A$37, 0), MATCH(O55, '2015'!$E$4:$HF$4, 0) )</f>
        <v>512</v>
      </c>
      <c r="W55" s="41">
        <f>INDEX('2016'!$E$7:$HF$37,  MATCH(O$4, '2016'!$A$7:$A$37, 0), MATCH(O55, '2016'!$E$4:$HF$4, 0) )</f>
        <v>555</v>
      </c>
      <c r="X55" s="41">
        <f>INDEX('2017'!$E$7:$HF$37,  MATCH(O$4, '2017'!$A$7:$A$37, 0), MATCH(O55, '2017'!$E$4:$HF$4, 0) )</f>
        <v>505</v>
      </c>
      <c r="Y55" s="41">
        <f>INDEX('2018'!$E$7:$HF$37,  MATCH(O$4, '2018'!$A$7:$A$37, 0), MATCH(O55, '2018'!$E$4:$HF$4, 0) )</f>
        <v>524</v>
      </c>
      <c r="Z55" s="41">
        <f>INDEX('2019'!$E$7:$HF$37,  MATCH(O$4, '2019'!$A$7:$A$37, 0), MATCH(O55, '2019'!$E$4:$HF$4, 0) )</f>
        <v>543</v>
      </c>
      <c r="AB55" s="6">
        <f t="shared" si="133"/>
        <v>114.1</v>
      </c>
      <c r="AC55" s="45" t="s">
        <v>232</v>
      </c>
      <c r="AD55" s="41">
        <f>INDEX('2010'!$E$7:$HF$37,  MATCH(AB$4, '2010'!$A$7:$A$37, 0), MATCH(AB55, '2010'!$E$4:$HF$4, 0) )</f>
        <v>2695</v>
      </c>
      <c r="AE55" s="41">
        <f>INDEX('2011'!$E$7:$HF$37,  MATCH(AB$4, '2011'!$A$7:$A$37, 0), MATCH(AB55, '2011'!$E$4:$HF$4, 0) )</f>
        <v>2784</v>
      </c>
      <c r="AF55" s="41">
        <f>INDEX('2012'!$E$7:$HF$37,  MATCH(AB$4, '2012'!$A$7:$A$37, 0), MATCH(AB55, '2012'!$E$4:$HF$4, 0) )</f>
        <v>2709</v>
      </c>
      <c r="AG55" s="41">
        <f>INDEX('2013'!$E$7:$HF$37,  MATCH(AB$4, '2013'!$A$7:$A$37, 0), MATCH(AB55, '2013'!$E$4:$HF$4, 0) )</f>
        <v>2238</v>
      </c>
      <c r="AH55" s="41">
        <f>INDEX('2014'!$E$7:$HF$37,  MATCH(AB$4, '2014'!$A$7:$A$37, 0), MATCH(AB55, '2014'!$E$4:$HF$4, 0) )</f>
        <v>2024</v>
      </c>
      <c r="AI55" s="41">
        <f>INDEX('2015'!$E$7:$HF$37,  MATCH(AB$4, '2015'!$A$7:$A$37, 0), MATCH(AB55, '2015'!$E$4:$HF$4, 0) )</f>
        <v>2166</v>
      </c>
      <c r="AJ55" s="41">
        <f>INDEX('2016'!$E$7:$HF$37,  MATCH(AB$4, '2016'!$A$7:$A$37, 0), MATCH(AB55, '2016'!$E$4:$HF$4, 0) )</f>
        <v>2029</v>
      </c>
      <c r="AK55" s="41">
        <f>INDEX('2017'!$E$7:$HF$37,  MATCH(AB$4, '2017'!$A$7:$A$37, 0), MATCH(AB55, '2017'!$E$4:$HF$4, 0) )</f>
        <v>1987</v>
      </c>
      <c r="AL55" s="41">
        <f>INDEX('2018'!$E$7:$HF$37,  MATCH(AB$4, '2018'!$A$7:$A$37, 0), MATCH(AB55, '2018'!$E$4:$HF$4, 0) )</f>
        <v>1812</v>
      </c>
      <c r="AM55" s="41">
        <f>INDEX('2019'!$E$7:$HF$37,  MATCH(AB$4, '2019'!$A$7:$A$37, 0), MATCH(AB55, '2019'!$E$4:$HF$4, 0) )</f>
        <v>2117</v>
      </c>
      <c r="AO55" s="6">
        <f t="shared" si="134"/>
        <v>114.1</v>
      </c>
      <c r="AP55" s="45" t="s">
        <v>232</v>
      </c>
      <c r="AQ55" s="41">
        <f>INDEX('2010'!$E$7:$HF$37,  MATCH(AO$4, '2010'!$A$7:$A$37, 0), MATCH(AO55, '2010'!$E$4:$HF$4, 0) )</f>
        <v>890</v>
      </c>
      <c r="AR55" s="41">
        <f>INDEX('2011'!$E$7:$HF$37,  MATCH(AO$4, '2011'!$A$7:$A$37, 0), MATCH(AO55, '2011'!$E$4:$HF$4, 0) )</f>
        <v>833</v>
      </c>
      <c r="AS55" s="41">
        <f>INDEX('2012'!$E$7:$HF$37,  MATCH(AO$4, '2012'!$A$7:$A$37, 0), MATCH(AO55, '2012'!$E$4:$HF$4, 0) )</f>
        <v>816</v>
      </c>
      <c r="AT55" s="41">
        <f>INDEX('2013'!$E$7:$HF$37,  MATCH(AO$4, '2013'!$A$7:$A$37, 0), MATCH(AO55, '2013'!$E$4:$HF$4, 0) )</f>
        <v>697</v>
      </c>
      <c r="AU55" s="41">
        <f>INDEX('2014'!$E$7:$HF$37,  MATCH(AO$4, '2014'!$A$7:$A$37, 0), MATCH(AO55, '2014'!$E$4:$HF$4, 0) )</f>
        <v>566</v>
      </c>
      <c r="AV55" s="41">
        <f>INDEX('2015'!$E$7:$HF$37,  MATCH(AO$4, '2015'!$A$7:$A$37, 0), MATCH(AO55, '2015'!$E$4:$HF$4, 0) )</f>
        <v>628</v>
      </c>
      <c r="AW55" s="41">
        <f>INDEX('2016'!$E$7:$HF$37,  MATCH(AO$4, '2016'!$A$7:$A$37, 0), MATCH(AO55, '2016'!$E$4:$HF$4, 0) )</f>
        <v>751</v>
      </c>
      <c r="AX55" s="41">
        <f>INDEX('2017'!$E$7:$HF$37,  MATCH(AO$4, '2017'!$A$7:$A$37, 0), MATCH(AO55, '2017'!$E$4:$HF$4, 0) )</f>
        <v>848</v>
      </c>
      <c r="AY55" s="41">
        <f>INDEX('2018'!$E$7:$HF$37,  MATCH(AO$4, '2018'!$A$7:$A$37, 0), MATCH(AO55, '2018'!$E$4:$HF$4, 0) )</f>
        <v>776</v>
      </c>
      <c r="AZ55" s="41">
        <f>INDEX('2019'!$E$7:$HF$37,  MATCH(AO$4, '2019'!$A$7:$A$37, 0), MATCH(AO55, '2019'!$E$4:$HF$4, 0) )</f>
        <v>796</v>
      </c>
      <c r="BB55" s="6">
        <f t="shared" si="135"/>
        <v>114.1</v>
      </c>
      <c r="BC55" s="45" t="s">
        <v>232</v>
      </c>
      <c r="BD55" s="41">
        <f>INDEX('2010'!$E$7:$HF$37,  MATCH(BB$4, '2010'!$A$7:$A$37, 0), MATCH(BB55, '2010'!$E$4:$HF$4, 0) )</f>
        <v>501</v>
      </c>
      <c r="BE55" s="41">
        <f>INDEX('2011'!$E$7:$HF$37,  MATCH(BB$4, '2011'!$A$7:$A$37, 0), MATCH(BB55, '2011'!$E$4:$HF$4, 0) )</f>
        <v>544</v>
      </c>
      <c r="BF55" s="41">
        <f>INDEX('2012'!$E$7:$HF$37,  MATCH(BB$4, '2012'!$A$7:$A$37, 0), MATCH(BB55, '2012'!$E$4:$HF$4, 0) )</f>
        <v>569</v>
      </c>
      <c r="BG55" s="41">
        <f>INDEX('2013'!$E$7:$HF$37,  MATCH(BB$4, '2013'!$A$7:$A$37, 0), MATCH(BB55, '2013'!$E$4:$HF$4, 0) )</f>
        <v>555</v>
      </c>
      <c r="BH55" s="41">
        <f>INDEX('2014'!$E$7:$HF$37,  MATCH(BB$4, '2014'!$A$7:$A$37, 0), MATCH(BB55, '2014'!$E$4:$HF$4, 0) )</f>
        <v>479</v>
      </c>
      <c r="BI55" s="41">
        <f>INDEX('2015'!$E$7:$HF$37,  MATCH(BB$4, '2015'!$A$7:$A$37, 0), MATCH(BB55, '2015'!$E$4:$HF$4, 0) )</f>
        <v>480</v>
      </c>
      <c r="BJ55" s="41">
        <f>INDEX('2016'!$E$7:$HF$37,  MATCH(BB$4, '2016'!$A$7:$A$37, 0), MATCH(BB55, '2016'!$E$4:$HF$4, 0) )</f>
        <v>444</v>
      </c>
      <c r="BK55" s="41">
        <f>INDEX('2017'!$E$7:$HF$37,  MATCH(BB$4, '2017'!$A$7:$A$37, 0), MATCH(BB55, '2017'!$E$4:$HF$4, 0) )</f>
        <v>451</v>
      </c>
      <c r="BL55" s="41">
        <f>INDEX('2018'!$E$7:$HF$37,  MATCH(BB$4, '2018'!$A$7:$A$37, 0), MATCH(BB55, '2018'!$E$4:$HF$4, 0) )</f>
        <v>444</v>
      </c>
      <c r="BM55" s="41">
        <f>INDEX('2019'!$E$7:$HF$37,  MATCH(BB$4, '2019'!$A$7:$A$37, 0), MATCH(BB55, '2019'!$E$4:$HF$4, 0) )</f>
        <v>518</v>
      </c>
      <c r="BO55" s="6">
        <f t="shared" si="136"/>
        <v>114.1</v>
      </c>
      <c r="BP55" s="45" t="s">
        <v>232</v>
      </c>
      <c r="BQ55" s="41">
        <f>INDEX('2010'!$E$7:$HF$37,  MATCH(BO$4, '2010'!$A$7:$A$37, 0), MATCH(BO55, '2010'!$E$4:$HF$4, 0) )</f>
        <v>6198</v>
      </c>
      <c r="BR55" s="41">
        <f>INDEX('2011'!$E$7:$HF$37,  MATCH(BO$4, '2011'!$A$7:$A$37, 0), MATCH(BO55, '2011'!$E$4:$HF$4, 0) )</f>
        <v>6743</v>
      </c>
      <c r="BS55" s="41">
        <f>INDEX('2012'!$E$7:$HF$37,  MATCH(BO$4, '2012'!$A$7:$A$37, 0), MATCH(BO55, '2012'!$E$4:$HF$4, 0) )</f>
        <v>6394</v>
      </c>
      <c r="BT55" s="41">
        <f>INDEX('2013'!$E$7:$HF$37,  MATCH(BO$4, '2013'!$A$7:$A$37, 0), MATCH(BO55, '2013'!$E$4:$HF$4, 0) )</f>
        <v>5160</v>
      </c>
      <c r="BU55" s="41">
        <f>INDEX('2014'!$E$7:$HF$37,  MATCH(BO$4, '2014'!$A$7:$A$37, 0), MATCH(BO55, '2014'!$E$4:$HF$4, 0) )</f>
        <v>4350</v>
      </c>
      <c r="BV55" s="41">
        <f>INDEX('2015'!$E$7:$HF$37,  MATCH(BO$4, '2015'!$A$7:$A$37, 0), MATCH(BO55, '2015'!$E$4:$HF$4, 0) )</f>
        <v>4173</v>
      </c>
      <c r="BW55" s="41">
        <f>INDEX('2016'!$E$7:$HF$37,  MATCH(BO$4, '2016'!$A$7:$A$37, 0), MATCH(BO55, '2016'!$E$4:$HF$4, 0) )</f>
        <v>4067</v>
      </c>
      <c r="BX55" s="41">
        <f>INDEX('2017'!$E$7:$HF$37,  MATCH(BO$4, '2017'!$A$7:$A$37, 0), MATCH(BO55, '2017'!$E$4:$HF$4, 0) )</f>
        <v>4101</v>
      </c>
      <c r="BY55" s="41">
        <f>INDEX('2018'!$E$7:$HF$37,  MATCH(BO$4, '2018'!$A$7:$A$37, 0), MATCH(BO55, '2018'!$E$4:$HF$4, 0) )</f>
        <v>3918</v>
      </c>
      <c r="BZ55" s="41">
        <f>INDEX('2019'!$E$7:$HF$37,  MATCH(BO$4, '2019'!$A$7:$A$37, 0), MATCH(BO55, '2019'!$E$4:$HF$4, 0) )</f>
        <v>4306</v>
      </c>
      <c r="CB55" s="6">
        <f t="shared" si="137"/>
        <v>114.1</v>
      </c>
      <c r="CC55" s="45" t="s">
        <v>232</v>
      </c>
      <c r="CD55" s="41">
        <f>INDEX('2010'!$E$7:$HF$37,  MATCH(CB$4, '2010'!$A$7:$A$37, 0), MATCH(CB55, '2010'!$E$4:$HF$4, 0) )</f>
        <v>1112061</v>
      </c>
      <c r="CE55" s="41">
        <f>INDEX('2011'!$E$7:$HF$37,  MATCH(CB$4, '2011'!$A$7:$A$37, 0), MATCH(CB55, '2011'!$E$4:$HF$4, 0) )</f>
        <v>1122910</v>
      </c>
      <c r="CF55" s="41">
        <f>INDEX('2012'!$E$7:$HF$37,  MATCH(CB$4, '2012'!$A$7:$A$37, 0), MATCH(CB55, '2012'!$E$4:$HF$4, 0) )</f>
        <v>1120947</v>
      </c>
      <c r="CG55" s="41">
        <f>INDEX('2013'!$E$7:$HF$37,  MATCH(CB$4, '2013'!$A$7:$A$37, 0), MATCH(CB55, '2013'!$E$4:$HF$4, 0) )</f>
        <v>1073625</v>
      </c>
      <c r="CH55" s="41">
        <f>INDEX('2014'!$E$7:$HF$37,  MATCH(CB$4, '2014'!$A$7:$A$37, 0), MATCH(CB55, '2014'!$E$4:$HF$4, 0) )</f>
        <v>1015587</v>
      </c>
      <c r="CI55" s="41">
        <f>INDEX('2015'!$E$7:$HF$37,  MATCH(CB$4, '2015'!$A$7:$A$37, 0), MATCH(CB55, '2015'!$E$4:$HF$4, 0) )</f>
        <v>1006179</v>
      </c>
      <c r="CJ55" s="41">
        <f>INDEX('2016'!$E$7:$HF$37,  MATCH(CB$4, '2016'!$A$7:$A$37, 0), MATCH(CB55, '2016'!$E$4:$HF$4, 0) )</f>
        <v>1003192</v>
      </c>
      <c r="CK55" s="41">
        <f>INDEX('2017'!$E$7:$HF$37,  MATCH(CB$4, '2017'!$A$7:$A$37, 0), MATCH(CB55, '2017'!$E$4:$HF$4, 0) )</f>
        <v>1016285</v>
      </c>
      <c r="CL55" s="41">
        <f>INDEX('2018'!$E$7:$HF$37,  MATCH(CB$4, '2018'!$A$7:$A$37, 0), MATCH(CB55, '2018'!$E$4:$HF$4, 0) )</f>
        <v>1019716</v>
      </c>
      <c r="CM55" s="41">
        <f>INDEX('2019'!$E$7:$HF$37,  MATCH(CB$4, '2019'!$A$7:$A$37, 0), MATCH(CB55, '2019'!$E$4:$HF$4, 0) )</f>
        <v>1065143</v>
      </c>
    </row>
    <row r="56" spans="2:91" x14ac:dyDescent="0.25">
      <c r="B56" s="10"/>
      <c r="C56" s="10"/>
      <c r="D56" s="10"/>
      <c r="E56" s="10"/>
      <c r="F56" s="10"/>
      <c r="G56" s="10"/>
      <c r="H56" s="10"/>
      <c r="I56" s="10"/>
      <c r="J56" s="10"/>
      <c r="K56" s="10"/>
      <c r="L56" s="10"/>
      <c r="M56" s="10"/>
      <c r="O56" s="10"/>
      <c r="P56" s="10"/>
      <c r="Q56" s="10"/>
      <c r="R56" s="10"/>
      <c r="S56" s="10"/>
      <c r="T56" s="10"/>
      <c r="U56" s="10"/>
      <c r="V56" s="10"/>
      <c r="W56" s="10"/>
      <c r="X56" s="10"/>
      <c r="Y56" s="10"/>
      <c r="Z56" s="10"/>
      <c r="AB56" s="10"/>
      <c r="AC56" s="10"/>
      <c r="AD56" s="10"/>
      <c r="AE56" s="10"/>
      <c r="AF56" s="10"/>
      <c r="AG56" s="10"/>
      <c r="AH56" s="10"/>
      <c r="AI56" s="10"/>
      <c r="AJ56" s="10"/>
      <c r="AK56" s="10"/>
      <c r="AL56" s="10"/>
      <c r="AM56" s="10"/>
      <c r="AO56" s="10"/>
      <c r="AP56" s="10"/>
      <c r="AQ56" s="10"/>
      <c r="AR56" s="10"/>
      <c r="AS56" s="10"/>
      <c r="AT56" s="10"/>
      <c r="AU56" s="10"/>
      <c r="AV56" s="10"/>
      <c r="AW56" s="10"/>
      <c r="AX56" s="10"/>
      <c r="AY56" s="10"/>
      <c r="AZ56" s="10"/>
      <c r="BB56" s="10"/>
      <c r="BC56" s="10"/>
      <c r="BD56" s="10"/>
      <c r="BE56" s="10"/>
      <c r="BF56" s="10"/>
      <c r="BG56" s="10"/>
      <c r="BH56" s="10"/>
      <c r="BI56" s="10"/>
      <c r="BJ56" s="10"/>
      <c r="BK56" s="10"/>
      <c r="BL56" s="10"/>
      <c r="BM56" s="10"/>
      <c r="BO56" s="10"/>
      <c r="BP56" s="10"/>
      <c r="BQ56" s="10"/>
      <c r="BR56" s="10"/>
      <c r="BS56" s="10"/>
      <c r="BT56" s="10"/>
      <c r="BU56" s="10"/>
      <c r="BV56" s="10"/>
      <c r="BW56" s="10"/>
      <c r="BX56" s="10"/>
      <c r="BY56" s="10"/>
      <c r="BZ56" s="10"/>
      <c r="CB56" s="10"/>
      <c r="CC56" s="10"/>
      <c r="CD56" s="10"/>
      <c r="CE56" s="10"/>
      <c r="CF56" s="10"/>
      <c r="CG56" s="10"/>
      <c r="CH56" s="10"/>
      <c r="CI56" s="10"/>
      <c r="CJ56" s="10"/>
      <c r="CK56" s="10"/>
      <c r="CL56" s="10"/>
      <c r="CM56" s="10"/>
    </row>
    <row r="59" spans="2:91" x14ac:dyDescent="0.25">
      <c r="B59" s="9">
        <f>B4</f>
        <v>101</v>
      </c>
      <c r="C59" s="18" t="str">
        <f>C4</f>
        <v>Wasatch Front</v>
      </c>
      <c r="D59" s="10"/>
      <c r="E59" s="10"/>
      <c r="F59" s="10"/>
      <c r="G59" s="10"/>
      <c r="H59" s="10"/>
      <c r="I59" s="29" t="s">
        <v>844</v>
      </c>
      <c r="J59" s="10"/>
      <c r="K59" s="10"/>
      <c r="L59" s="10"/>
      <c r="M59" s="10"/>
      <c r="O59" s="9">
        <f>O4</f>
        <v>57</v>
      </c>
      <c r="P59" s="18" t="str">
        <f>P4</f>
        <v>Weber</v>
      </c>
      <c r="Q59" s="10"/>
      <c r="R59" s="10"/>
      <c r="S59" s="10"/>
      <c r="T59" s="10"/>
      <c r="U59" s="10"/>
      <c r="V59" s="29" t="s">
        <v>844</v>
      </c>
      <c r="W59" s="10"/>
      <c r="X59" s="10"/>
      <c r="Y59" s="10"/>
      <c r="Z59" s="10"/>
      <c r="AB59" s="9">
        <f>AB4</f>
        <v>11</v>
      </c>
      <c r="AC59" s="18" t="str">
        <f>AC4</f>
        <v>Davis</v>
      </c>
      <c r="AD59" s="10"/>
      <c r="AE59" s="10"/>
      <c r="AF59" s="10"/>
      <c r="AG59" s="10"/>
      <c r="AH59" s="10"/>
      <c r="AI59" s="29" t="s">
        <v>844</v>
      </c>
      <c r="AJ59" s="10"/>
      <c r="AK59" s="10"/>
      <c r="AL59" s="10"/>
      <c r="AM59" s="10"/>
      <c r="AO59" s="9">
        <f>AO4</f>
        <v>35</v>
      </c>
      <c r="AP59" s="18" t="str">
        <f>AP4</f>
        <v>Salt Lake</v>
      </c>
      <c r="AQ59" s="10"/>
      <c r="AR59" s="10"/>
      <c r="AS59" s="10"/>
      <c r="AT59" s="10"/>
      <c r="AU59" s="10"/>
      <c r="AV59" s="29" t="s">
        <v>844</v>
      </c>
      <c r="AW59" s="10"/>
      <c r="AX59" s="10"/>
      <c r="AY59" s="10"/>
      <c r="AZ59" s="10"/>
      <c r="BB59" s="9">
        <f>BB4</f>
        <v>49</v>
      </c>
      <c r="BC59" s="18" t="str">
        <f>BC4</f>
        <v>Utah</v>
      </c>
      <c r="BD59" s="10"/>
      <c r="BE59" s="10"/>
      <c r="BF59" s="10"/>
      <c r="BG59" s="10"/>
      <c r="BH59" s="10"/>
      <c r="BI59" s="29" t="s">
        <v>844</v>
      </c>
      <c r="BJ59" s="10"/>
      <c r="BK59" s="10"/>
      <c r="BL59" s="10"/>
      <c r="BM59" s="10"/>
      <c r="BO59" s="9">
        <f>BO4</f>
        <v>1049</v>
      </c>
      <c r="BP59" s="18" t="str">
        <f>BP4</f>
        <v>State of Utah</v>
      </c>
      <c r="BQ59" s="10"/>
      <c r="BR59" s="10"/>
      <c r="BS59" s="10"/>
      <c r="BT59" s="10"/>
      <c r="BU59" s="10"/>
      <c r="BV59" s="29" t="s">
        <v>844</v>
      </c>
      <c r="BW59" s="10"/>
      <c r="BX59" s="10"/>
      <c r="BY59" s="10"/>
      <c r="BZ59" s="10"/>
      <c r="CB59" s="9">
        <f>CB4</f>
        <v>1000</v>
      </c>
      <c r="CC59" s="18" t="str">
        <f>CC4</f>
        <v>United States</v>
      </c>
      <c r="CD59" s="10"/>
      <c r="CE59" s="10"/>
      <c r="CF59" s="10"/>
      <c r="CG59" s="10"/>
      <c r="CH59" s="10"/>
      <c r="CI59" s="29" t="s">
        <v>844</v>
      </c>
      <c r="CJ59" s="10"/>
      <c r="CK59" s="10"/>
      <c r="CL59" s="10"/>
      <c r="CM59" s="10"/>
    </row>
    <row r="60" spans="2:91" x14ac:dyDescent="0.25">
      <c r="B60" s="10"/>
      <c r="C60" s="31"/>
      <c r="D60" s="2">
        <v>2010</v>
      </c>
      <c r="E60" s="2">
        <v>2011</v>
      </c>
      <c r="F60" s="2">
        <v>2012</v>
      </c>
      <c r="G60" s="2">
        <v>2013</v>
      </c>
      <c r="H60" s="2">
        <v>2014</v>
      </c>
      <c r="I60" s="2">
        <v>2015</v>
      </c>
      <c r="J60" s="2">
        <v>2016</v>
      </c>
      <c r="K60" s="2">
        <v>2017</v>
      </c>
      <c r="L60" s="2">
        <v>2018</v>
      </c>
      <c r="M60" s="2">
        <v>2019</v>
      </c>
      <c r="O60" s="10"/>
      <c r="P60" s="31"/>
      <c r="Q60" s="2">
        <v>2010</v>
      </c>
      <c r="R60" s="2">
        <v>2011</v>
      </c>
      <c r="S60" s="2">
        <v>2012</v>
      </c>
      <c r="T60" s="2">
        <v>2013</v>
      </c>
      <c r="U60" s="2">
        <v>2014</v>
      </c>
      <c r="V60" s="2">
        <v>2015</v>
      </c>
      <c r="W60" s="2">
        <v>2016</v>
      </c>
      <c r="X60" s="2">
        <v>2017</v>
      </c>
      <c r="Y60" s="2">
        <v>2018</v>
      </c>
      <c r="Z60" s="2">
        <v>2019</v>
      </c>
      <c r="AB60" s="10"/>
      <c r="AC60" s="31"/>
      <c r="AD60" s="2">
        <v>2010</v>
      </c>
      <c r="AE60" s="2">
        <v>2011</v>
      </c>
      <c r="AF60" s="2">
        <v>2012</v>
      </c>
      <c r="AG60" s="2">
        <v>2013</v>
      </c>
      <c r="AH60" s="2">
        <v>2014</v>
      </c>
      <c r="AI60" s="2">
        <v>2015</v>
      </c>
      <c r="AJ60" s="2">
        <v>2016</v>
      </c>
      <c r="AK60" s="2">
        <v>2017</v>
      </c>
      <c r="AL60" s="2">
        <v>2018</v>
      </c>
      <c r="AM60" s="2">
        <v>2019</v>
      </c>
      <c r="AO60" s="10"/>
      <c r="AP60" s="31"/>
      <c r="AQ60" s="2">
        <v>2010</v>
      </c>
      <c r="AR60" s="2">
        <v>2011</v>
      </c>
      <c r="AS60" s="2">
        <v>2012</v>
      </c>
      <c r="AT60" s="2">
        <v>2013</v>
      </c>
      <c r="AU60" s="2">
        <v>2014</v>
      </c>
      <c r="AV60" s="2">
        <v>2015</v>
      </c>
      <c r="AW60" s="2">
        <v>2016</v>
      </c>
      <c r="AX60" s="2">
        <v>2017</v>
      </c>
      <c r="AY60" s="2">
        <v>2018</v>
      </c>
      <c r="AZ60" s="2">
        <v>2019</v>
      </c>
      <c r="BB60" s="10"/>
      <c r="BC60" s="31"/>
      <c r="BD60" s="2">
        <v>2010</v>
      </c>
      <c r="BE60" s="2">
        <v>2011</v>
      </c>
      <c r="BF60" s="2">
        <v>2012</v>
      </c>
      <c r="BG60" s="2">
        <v>2013</v>
      </c>
      <c r="BH60" s="2">
        <v>2014</v>
      </c>
      <c r="BI60" s="2">
        <v>2015</v>
      </c>
      <c r="BJ60" s="2">
        <v>2016</v>
      </c>
      <c r="BK60" s="2">
        <v>2017</v>
      </c>
      <c r="BL60" s="2">
        <v>2018</v>
      </c>
      <c r="BM60" s="2">
        <v>2019</v>
      </c>
      <c r="BO60" s="10"/>
      <c r="BP60" s="31"/>
      <c r="BQ60" s="2">
        <v>2010</v>
      </c>
      <c r="BR60" s="2">
        <v>2011</v>
      </c>
      <c r="BS60" s="2">
        <v>2012</v>
      </c>
      <c r="BT60" s="2">
        <v>2013</v>
      </c>
      <c r="BU60" s="2">
        <v>2014</v>
      </c>
      <c r="BV60" s="2">
        <v>2015</v>
      </c>
      <c r="BW60" s="2">
        <v>2016</v>
      </c>
      <c r="BX60" s="2">
        <v>2017</v>
      </c>
      <c r="BY60" s="2">
        <v>2018</v>
      </c>
      <c r="BZ60" s="2">
        <v>2019</v>
      </c>
      <c r="CB60" s="10"/>
      <c r="CC60" s="31"/>
      <c r="CD60" s="2">
        <v>2010</v>
      </c>
      <c r="CE60" s="2">
        <v>2011</v>
      </c>
      <c r="CF60" s="2">
        <v>2012</v>
      </c>
      <c r="CG60" s="2">
        <v>2013</v>
      </c>
      <c r="CH60" s="2">
        <v>2014</v>
      </c>
      <c r="CI60" s="2">
        <v>2015</v>
      </c>
      <c r="CJ60" s="2">
        <v>2016</v>
      </c>
      <c r="CK60" s="2">
        <v>2017</v>
      </c>
      <c r="CL60" s="2">
        <v>2018</v>
      </c>
      <c r="CM60" s="2">
        <v>2019</v>
      </c>
    </row>
    <row r="61" spans="2:91" x14ac:dyDescent="0.25">
      <c r="B61" s="8">
        <f t="shared" ref="B61:B75" si="138">B6</f>
        <v>0</v>
      </c>
      <c r="C61" s="10" t="s">
        <v>122</v>
      </c>
      <c r="D61" s="34">
        <f t="shared" ref="D61:M61" si="139">IFERROR(D95/D24, 0)</f>
        <v>0.20315985130111525</v>
      </c>
      <c r="E61" s="34">
        <f t="shared" si="139"/>
        <v>0.20094695269724441</v>
      </c>
      <c r="F61" s="34">
        <f t="shared" si="139"/>
        <v>0.1970623406511586</v>
      </c>
      <c r="G61" s="34">
        <f t="shared" si="139"/>
        <v>0.19583604424202994</v>
      </c>
      <c r="H61" s="34">
        <f t="shared" si="139"/>
        <v>0.1940338563170933</v>
      </c>
      <c r="I61" s="34">
        <f t="shared" si="139"/>
        <v>0.19302700142112741</v>
      </c>
      <c r="J61" s="34">
        <f t="shared" si="139"/>
        <v>0.1746688148943788</v>
      </c>
      <c r="K61" s="34">
        <f t="shared" si="139"/>
        <v>0.17401579901579903</v>
      </c>
      <c r="L61" s="34">
        <f t="shared" si="139"/>
        <v>0.16742513540532072</v>
      </c>
      <c r="M61" s="34">
        <f t="shared" si="139"/>
        <v>0.16388547095989273</v>
      </c>
      <c r="O61" s="8">
        <f t="shared" ref="O61:O75" si="140">O6</f>
        <v>0</v>
      </c>
      <c r="P61" s="10" t="s">
        <v>122</v>
      </c>
      <c r="Q61" s="34">
        <f t="shared" ref="Q61:Z61" si="141">IFERROR(Q95/Q24, 0)</f>
        <v>0.12384187770228536</v>
      </c>
      <c r="R61" s="34">
        <f t="shared" si="141"/>
        <v>0.10624470189319017</v>
      </c>
      <c r="S61" s="34">
        <f t="shared" si="141"/>
        <v>0.1177509567265234</v>
      </c>
      <c r="T61" s="34">
        <f t="shared" si="141"/>
        <v>0.10060536177572788</v>
      </c>
      <c r="U61" s="34">
        <f t="shared" si="141"/>
        <v>0.10391644908616188</v>
      </c>
      <c r="V61" s="34">
        <f t="shared" si="141"/>
        <v>0.11892497200447928</v>
      </c>
      <c r="W61" s="34">
        <f t="shared" si="141"/>
        <v>9.4056172436316129E-2</v>
      </c>
      <c r="X61" s="34">
        <f t="shared" si="141"/>
        <v>9.3335857629685728E-2</v>
      </c>
      <c r="Y61" s="34">
        <f t="shared" si="141"/>
        <v>0.10771899392888118</v>
      </c>
      <c r="Z61" s="34">
        <f t="shared" si="141"/>
        <v>9.8149271844660199E-2</v>
      </c>
      <c r="AB61" s="8">
        <f t="shared" ref="AB61:AB75" si="142">AB6</f>
        <v>0</v>
      </c>
      <c r="AC61" s="10" t="s">
        <v>122</v>
      </c>
      <c r="AD61" s="34">
        <f t="shared" ref="AD61:AM61" si="143">IFERROR(AD95/AD24, 0)</f>
        <v>6.5908330545332891E-2</v>
      </c>
      <c r="AE61" s="34">
        <f t="shared" si="143"/>
        <v>8.7662337662337664E-2</v>
      </c>
      <c r="AF61" s="34">
        <f t="shared" si="143"/>
        <v>8.0406801207691087E-2</v>
      </c>
      <c r="AG61" s="34">
        <f t="shared" si="143"/>
        <v>7.2243917092219889E-2</v>
      </c>
      <c r="AH61" s="34">
        <f t="shared" si="143"/>
        <v>7.1348156487475375E-2</v>
      </c>
      <c r="AI61" s="34">
        <f t="shared" si="143"/>
        <v>7.662438519285529E-2</v>
      </c>
      <c r="AJ61" s="34">
        <f t="shared" si="143"/>
        <v>7.4360273625538389E-2</v>
      </c>
      <c r="AK61" s="34">
        <f t="shared" si="143"/>
        <v>7.6727230644601324E-2</v>
      </c>
      <c r="AL61" s="34">
        <f t="shared" si="143"/>
        <v>6.799784133837021E-2</v>
      </c>
      <c r="AM61" s="34">
        <f t="shared" si="143"/>
        <v>7.3480777180653156E-2</v>
      </c>
      <c r="AO61" s="8">
        <f t="shared" ref="AO61:AO75" si="144">AO6</f>
        <v>0</v>
      </c>
      <c r="AP61" s="10" t="s">
        <v>122</v>
      </c>
      <c r="AQ61" s="34">
        <f t="shared" ref="AQ61:AZ61" si="145">IFERROR(AQ95/AQ24, 0)</f>
        <v>4.1286583048270618E-2</v>
      </c>
      <c r="AR61" s="34">
        <f t="shared" si="145"/>
        <v>4.2960758787427937E-2</v>
      </c>
      <c r="AS61" s="34">
        <f t="shared" si="145"/>
        <v>4.9953959484346222E-2</v>
      </c>
      <c r="AT61" s="34">
        <f t="shared" si="145"/>
        <v>4.8127158416718323E-2</v>
      </c>
      <c r="AU61" s="34">
        <f t="shared" si="145"/>
        <v>4.6210176339379655E-2</v>
      </c>
      <c r="AV61" s="34">
        <f t="shared" si="145"/>
        <v>4.9852699238627236E-2</v>
      </c>
      <c r="AW61" s="34">
        <f t="shared" si="145"/>
        <v>4.5008448071323294E-2</v>
      </c>
      <c r="AX61" s="34">
        <f t="shared" si="145"/>
        <v>4.2487982708004003E-2</v>
      </c>
      <c r="AY61" s="34">
        <f t="shared" si="145"/>
        <v>4.2319563152896485E-2</v>
      </c>
      <c r="AZ61" s="34">
        <f t="shared" si="145"/>
        <v>4.5882970784156554E-2</v>
      </c>
      <c r="BB61" s="8">
        <f t="shared" ref="BB61:BB75" si="146">BB6</f>
        <v>0</v>
      </c>
      <c r="BC61" s="10" t="s">
        <v>122</v>
      </c>
      <c r="BD61" s="34">
        <f t="shared" ref="BD61:BM61" si="147">IFERROR(BD95/BD24, 0)</f>
        <v>5.901690670006262E-2</v>
      </c>
      <c r="BE61" s="34">
        <f t="shared" si="147"/>
        <v>6.291669859759369E-2</v>
      </c>
      <c r="BF61" s="34">
        <f t="shared" si="147"/>
        <v>5.3442800712570675E-2</v>
      </c>
      <c r="BG61" s="34">
        <f t="shared" si="147"/>
        <v>5.5833395536314098E-2</v>
      </c>
      <c r="BH61" s="34">
        <f t="shared" si="147"/>
        <v>5.1517135996507313E-2</v>
      </c>
      <c r="BI61" s="34">
        <f t="shared" si="147"/>
        <v>5.6897625804665328E-2</v>
      </c>
      <c r="BJ61" s="34">
        <f t="shared" si="147"/>
        <v>4.5255849832861919E-2</v>
      </c>
      <c r="BK61" s="34">
        <f t="shared" si="147"/>
        <v>4.3070716658756523E-2</v>
      </c>
      <c r="BL61" s="34">
        <f t="shared" si="147"/>
        <v>4.5203607543044547E-2</v>
      </c>
      <c r="BM61" s="34">
        <f t="shared" si="147"/>
        <v>4.5463689398511364E-2</v>
      </c>
      <c r="BO61" s="8">
        <f t="shared" ref="BO61:BO75" si="148">BO6</f>
        <v>0</v>
      </c>
      <c r="BP61" s="10" t="s">
        <v>122</v>
      </c>
      <c r="BQ61" s="34">
        <f t="shared" ref="BQ61:BZ61" si="149">IFERROR(BQ95/BQ24, 0)</f>
        <v>2.2597234520809209E-2</v>
      </c>
      <c r="BR61" s="34">
        <f t="shared" si="149"/>
        <v>2.5329451167174378E-2</v>
      </c>
      <c r="BS61" s="34">
        <f t="shared" si="149"/>
        <v>2.8477416509777982E-2</v>
      </c>
      <c r="BT61" s="34">
        <f t="shared" si="149"/>
        <v>2.6962519135487483E-2</v>
      </c>
      <c r="BU61" s="34">
        <f t="shared" si="149"/>
        <v>2.5494800402549481E-2</v>
      </c>
      <c r="BV61" s="34">
        <f t="shared" si="149"/>
        <v>2.7069334711659159E-2</v>
      </c>
      <c r="BW61" s="34">
        <f t="shared" si="149"/>
        <v>2.7488242897610076E-2</v>
      </c>
      <c r="BX61" s="34">
        <f t="shared" si="149"/>
        <v>2.4113916179579656E-2</v>
      </c>
      <c r="BY61" s="34">
        <f t="shared" si="149"/>
        <v>2.4981306505336143E-2</v>
      </c>
      <c r="BZ61" s="34">
        <f t="shared" si="149"/>
        <v>2.4826492575735732E-2</v>
      </c>
      <c r="CB61" s="8">
        <f t="shared" ref="CB61:CB75" si="150">CB6</f>
        <v>0</v>
      </c>
      <c r="CC61" s="10" t="s">
        <v>122</v>
      </c>
      <c r="CD61" s="34">
        <f t="shared" ref="CD61:CM61" si="151">IFERROR(CD95/CD24, 0)</f>
        <v>3.4182193452325146E-3</v>
      </c>
      <c r="CE61" s="34">
        <f t="shared" si="151"/>
        <v>3.2969040546249021E-3</v>
      </c>
      <c r="CF61" s="34">
        <f t="shared" si="151"/>
        <v>2.7047513320080587E-3</v>
      </c>
      <c r="CG61" s="34">
        <f t="shared" si="151"/>
        <v>3.5140005143569257E-3</v>
      </c>
      <c r="CH61" s="34">
        <f t="shared" si="151"/>
        <v>3.1790829949683965E-3</v>
      </c>
      <c r="CI61" s="34">
        <f t="shared" si="151"/>
        <v>2.837044883173977E-3</v>
      </c>
      <c r="CJ61" s="34">
        <f t="shared" si="151"/>
        <v>2.9051806904104721E-3</v>
      </c>
      <c r="CK61" s="34">
        <f t="shared" si="151"/>
        <v>2.8748856264256676E-3</v>
      </c>
      <c r="CL61" s="34">
        <f t="shared" si="151"/>
        <v>2.8515682412868335E-3</v>
      </c>
      <c r="CM61" s="34">
        <f t="shared" si="151"/>
        <v>3.4492293294386229E-3</v>
      </c>
    </row>
    <row r="62" spans="2:91" x14ac:dyDescent="0.25">
      <c r="B62" s="6">
        <f t="shared" si="138"/>
        <v>1</v>
      </c>
      <c r="C62" s="45" t="s">
        <v>233</v>
      </c>
      <c r="D62" s="37">
        <f t="shared" ref="D62:M62" si="152">IFERROR(D96/D25, 0)</f>
        <v>0.5</v>
      </c>
      <c r="E62" s="37">
        <f t="shared" si="152"/>
        <v>0.54684095860566451</v>
      </c>
      <c r="F62" s="37">
        <f t="shared" si="152"/>
        <v>0.47773279352226722</v>
      </c>
      <c r="G62" s="37">
        <f t="shared" si="152"/>
        <v>0.50469483568075113</v>
      </c>
      <c r="H62" s="37">
        <f t="shared" si="152"/>
        <v>0.50476190476190474</v>
      </c>
      <c r="I62" s="37">
        <f t="shared" si="152"/>
        <v>0.59124087591240881</v>
      </c>
      <c r="J62" s="37">
        <f t="shared" si="152"/>
        <v>0.53551912568306015</v>
      </c>
      <c r="K62" s="37">
        <f t="shared" si="152"/>
        <v>0.53061224489795922</v>
      </c>
      <c r="L62" s="37">
        <f t="shared" si="152"/>
        <v>0.49921011058451814</v>
      </c>
      <c r="M62" s="37">
        <f t="shared" si="152"/>
        <v>0.6174183514774495</v>
      </c>
      <c r="O62" s="6">
        <f t="shared" si="140"/>
        <v>1</v>
      </c>
      <c r="P62" s="45" t="s">
        <v>233</v>
      </c>
      <c r="Q62" s="37">
        <f t="shared" ref="Q62:Z62" si="153">IFERROR(Q96/Q25, 0)</f>
        <v>0.61643835616438358</v>
      </c>
      <c r="R62" s="37">
        <f t="shared" si="153"/>
        <v>0.8</v>
      </c>
      <c r="S62" s="37">
        <f t="shared" si="153"/>
        <v>0.96153846153846156</v>
      </c>
      <c r="T62" s="37">
        <f t="shared" si="153"/>
        <v>1.2105263157894737</v>
      </c>
      <c r="U62" s="37">
        <f t="shared" si="153"/>
        <v>0</v>
      </c>
      <c r="V62" s="37">
        <f t="shared" si="153"/>
        <v>1.1000000000000001</v>
      </c>
      <c r="W62" s="37">
        <f t="shared" si="153"/>
        <v>0.86486486486486491</v>
      </c>
      <c r="X62" s="37">
        <f t="shared" si="153"/>
        <v>0.97560975609756095</v>
      </c>
      <c r="Y62" s="37">
        <f t="shared" si="153"/>
        <v>0.91891891891891897</v>
      </c>
      <c r="Z62" s="37">
        <f t="shared" si="153"/>
        <v>0.65384615384615385</v>
      </c>
      <c r="AB62" s="6">
        <f t="shared" si="142"/>
        <v>1</v>
      </c>
      <c r="AC62" s="45" t="s">
        <v>233</v>
      </c>
      <c r="AD62" s="37">
        <f t="shared" ref="AD62:AM62" si="154">IFERROR(AD96/AD25, 0)</f>
        <v>0.91304347826086951</v>
      </c>
      <c r="AE62" s="37">
        <f t="shared" si="154"/>
        <v>0.81395348837209303</v>
      </c>
      <c r="AF62" s="37">
        <f t="shared" si="154"/>
        <v>0.7</v>
      </c>
      <c r="AG62" s="37">
        <f t="shared" si="154"/>
        <v>0.65573770491803274</v>
      </c>
      <c r="AH62" s="37">
        <f t="shared" si="154"/>
        <v>0.58904109589041098</v>
      </c>
      <c r="AI62" s="37">
        <f t="shared" si="154"/>
        <v>0.69565217391304346</v>
      </c>
      <c r="AJ62" s="37">
        <f t="shared" si="154"/>
        <v>0.5089285714285714</v>
      </c>
      <c r="AK62" s="37">
        <f t="shared" si="154"/>
        <v>0.6292134831460674</v>
      </c>
      <c r="AL62" s="37">
        <f t="shared" si="154"/>
        <v>0.67669172932330823</v>
      </c>
      <c r="AM62" s="37">
        <f t="shared" si="154"/>
        <v>0.7978723404255319</v>
      </c>
      <c r="AO62" s="6">
        <f t="shared" si="144"/>
        <v>1</v>
      </c>
      <c r="AP62" s="45" t="s">
        <v>233</v>
      </c>
      <c r="AQ62" s="37">
        <f t="shared" ref="AQ62:AZ62" si="155">IFERROR(AQ96/AQ25, 0)</f>
        <v>0.53333333333333333</v>
      </c>
      <c r="AR62" s="37">
        <f t="shared" si="155"/>
        <v>0.57485029940119758</v>
      </c>
      <c r="AS62" s="37">
        <f t="shared" si="155"/>
        <v>0.42702702702702705</v>
      </c>
      <c r="AT62" s="37">
        <f t="shared" si="155"/>
        <v>0.53521126760563376</v>
      </c>
      <c r="AU62" s="37">
        <f t="shared" si="155"/>
        <v>0.47247706422018348</v>
      </c>
      <c r="AV62" s="37">
        <f t="shared" si="155"/>
        <v>0.54679802955665024</v>
      </c>
      <c r="AW62" s="37">
        <f t="shared" si="155"/>
        <v>0.59798994974874375</v>
      </c>
      <c r="AX62" s="37">
        <f t="shared" si="155"/>
        <v>0.58730158730158732</v>
      </c>
      <c r="AY62" s="37">
        <f t="shared" si="155"/>
        <v>0.49029126213592233</v>
      </c>
      <c r="AZ62" s="37">
        <f t="shared" si="155"/>
        <v>0.83105022831050224</v>
      </c>
      <c r="BB62" s="6">
        <f t="shared" si="146"/>
        <v>1</v>
      </c>
      <c r="BC62" s="45" t="s">
        <v>233</v>
      </c>
      <c r="BD62" s="37">
        <f t="shared" ref="BD62:BM62" si="156">IFERROR(BD96/BD25, 0)</f>
        <v>0.37083333333333335</v>
      </c>
      <c r="BE62" s="37">
        <f t="shared" si="156"/>
        <v>0.42105263157894735</v>
      </c>
      <c r="BF62" s="37">
        <f t="shared" si="156"/>
        <v>0.37438423645320196</v>
      </c>
      <c r="BG62" s="37">
        <f t="shared" si="156"/>
        <v>0.37254901960784315</v>
      </c>
      <c r="BH62" s="37">
        <f t="shared" si="156"/>
        <v>0.39316239316239315</v>
      </c>
      <c r="BI62" s="37">
        <f t="shared" si="156"/>
        <v>0.52017937219730936</v>
      </c>
      <c r="BJ62" s="37">
        <f t="shared" si="156"/>
        <v>0.42786069651741293</v>
      </c>
      <c r="BK62" s="37">
        <f t="shared" si="156"/>
        <v>0.35909090909090907</v>
      </c>
      <c r="BL62" s="37">
        <f t="shared" si="156"/>
        <v>0.35408560311284049</v>
      </c>
      <c r="BM62" s="37">
        <f t="shared" si="156"/>
        <v>0.38129496402877699</v>
      </c>
      <c r="BO62" s="6">
        <f t="shared" si="148"/>
        <v>1</v>
      </c>
      <c r="BP62" s="45" t="s">
        <v>233</v>
      </c>
      <c r="BQ62" s="37">
        <f t="shared" ref="BQ62:BZ62" si="157">IFERROR(BQ96/BQ25, 0)</f>
        <v>0.125</v>
      </c>
      <c r="BR62" s="37">
        <f t="shared" si="157"/>
        <v>0.16382036685641999</v>
      </c>
      <c r="BS62" s="37">
        <f t="shared" si="157"/>
        <v>0.16584158415841585</v>
      </c>
      <c r="BT62" s="37">
        <f t="shared" si="157"/>
        <v>0.15127175368139223</v>
      </c>
      <c r="BU62" s="37">
        <f t="shared" si="157"/>
        <v>0.14415041782729804</v>
      </c>
      <c r="BV62" s="37">
        <f t="shared" si="157"/>
        <v>0.16708701134930642</v>
      </c>
      <c r="BW62" s="37">
        <f t="shared" si="157"/>
        <v>0.14007571660356949</v>
      </c>
      <c r="BX62" s="37">
        <f t="shared" si="157"/>
        <v>0.15069222577209798</v>
      </c>
      <c r="BY62" s="37">
        <f t="shared" si="157"/>
        <v>0.16508795669824086</v>
      </c>
      <c r="BZ62" s="37">
        <f t="shared" si="157"/>
        <v>0.15828596414516835</v>
      </c>
      <c r="CB62" s="6">
        <f t="shared" si="150"/>
        <v>1</v>
      </c>
      <c r="CC62" s="45" t="s">
        <v>233</v>
      </c>
      <c r="CD62" s="37">
        <f t="shared" ref="CD62:CM62" si="158">IFERROR(CD96/CD25, 0)</f>
        <v>1.5320583803534661E-2</v>
      </c>
      <c r="CE62" s="37">
        <f t="shared" si="158"/>
        <v>1.2883656492789181E-2</v>
      </c>
      <c r="CF62" s="37">
        <f t="shared" si="158"/>
        <v>1.2544890550233383E-2</v>
      </c>
      <c r="CG62" s="37">
        <f t="shared" si="158"/>
        <v>1.3582085017167513E-2</v>
      </c>
      <c r="CH62" s="37">
        <f t="shared" si="158"/>
        <v>1.4554096239840256E-2</v>
      </c>
      <c r="CI62" s="37">
        <f t="shared" si="158"/>
        <v>1.4034006453250191E-2</v>
      </c>
      <c r="CJ62" s="37">
        <f t="shared" si="158"/>
        <v>1.4388647650649507E-2</v>
      </c>
      <c r="CK62" s="37">
        <f t="shared" si="158"/>
        <v>1.9543454814331621E-2</v>
      </c>
      <c r="CL62" s="37">
        <f t="shared" si="158"/>
        <v>1.866988633628017E-2</v>
      </c>
      <c r="CM62" s="37">
        <f t="shared" si="158"/>
        <v>2.0425919633154963E-2</v>
      </c>
    </row>
    <row r="63" spans="2:91" x14ac:dyDescent="0.25">
      <c r="B63" s="6">
        <f t="shared" si="138"/>
        <v>2</v>
      </c>
      <c r="C63" s="45" t="s">
        <v>234</v>
      </c>
      <c r="D63" s="37">
        <f t="shared" ref="D63:M63" si="159">IFERROR(D97/D26, 0)</f>
        <v>0.24963662790697674</v>
      </c>
      <c r="E63" s="37">
        <f t="shared" si="159"/>
        <v>0.25872308834446917</v>
      </c>
      <c r="F63" s="37">
        <f t="shared" si="159"/>
        <v>0.24514374514374515</v>
      </c>
      <c r="G63" s="37">
        <f t="shared" si="159"/>
        <v>0.27272727272727271</v>
      </c>
      <c r="H63" s="37">
        <f t="shared" si="159"/>
        <v>0.26017214397496086</v>
      </c>
      <c r="I63" s="37">
        <f t="shared" si="159"/>
        <v>0.26674737691686845</v>
      </c>
      <c r="J63" s="37">
        <f t="shared" si="159"/>
        <v>0.25830388692579503</v>
      </c>
      <c r="K63" s="37">
        <f t="shared" si="159"/>
        <v>0.25252525252525254</v>
      </c>
      <c r="L63" s="37">
        <f t="shared" si="159"/>
        <v>0.24518828451882846</v>
      </c>
      <c r="M63" s="37">
        <f t="shared" si="159"/>
        <v>0.22006615214994488</v>
      </c>
      <c r="O63" s="6">
        <f t="shared" si="140"/>
        <v>2</v>
      </c>
      <c r="P63" s="45" t="s">
        <v>234</v>
      </c>
      <c r="Q63" s="37">
        <f t="shared" ref="Q63:Z63" si="160">IFERROR(Q97/Q26, 0)</f>
        <v>0.45098039215686275</v>
      </c>
      <c r="R63" s="37">
        <f t="shared" si="160"/>
        <v>0.42777777777777776</v>
      </c>
      <c r="S63" s="37">
        <f t="shared" si="160"/>
        <v>0.45977011494252873</v>
      </c>
      <c r="T63" s="37">
        <f t="shared" si="160"/>
        <v>0.44508670520231214</v>
      </c>
      <c r="U63" s="37">
        <f t="shared" si="160"/>
        <v>0.38383838383838381</v>
      </c>
      <c r="V63" s="37">
        <f t="shared" si="160"/>
        <v>0.44155844155844154</v>
      </c>
      <c r="W63" s="37">
        <f t="shared" si="160"/>
        <v>0.4609375</v>
      </c>
      <c r="X63" s="37">
        <f t="shared" si="160"/>
        <v>0.42807017543859649</v>
      </c>
      <c r="Y63" s="37">
        <f t="shared" si="160"/>
        <v>0.43617021276595747</v>
      </c>
      <c r="Z63" s="37">
        <f t="shared" si="160"/>
        <v>0.33139534883720928</v>
      </c>
      <c r="AB63" s="6">
        <f t="shared" si="142"/>
        <v>2</v>
      </c>
      <c r="AC63" s="45" t="s">
        <v>234</v>
      </c>
      <c r="AD63" s="37">
        <f t="shared" ref="AD63:AM63" si="161">IFERROR(AD97/AD26, 0)</f>
        <v>0.51072961373390557</v>
      </c>
      <c r="AE63" s="37">
        <f t="shared" si="161"/>
        <v>0.53113553113553114</v>
      </c>
      <c r="AF63" s="37">
        <f t="shared" si="161"/>
        <v>0.38205980066445183</v>
      </c>
      <c r="AG63" s="37">
        <f t="shared" si="161"/>
        <v>0.40672782874617736</v>
      </c>
      <c r="AH63" s="37">
        <f t="shared" si="161"/>
        <v>0.44345238095238093</v>
      </c>
      <c r="AI63" s="37">
        <f t="shared" si="161"/>
        <v>0.38611111111111113</v>
      </c>
      <c r="AJ63" s="37">
        <f t="shared" si="161"/>
        <v>0.39880952380952384</v>
      </c>
      <c r="AK63" s="37">
        <f t="shared" si="161"/>
        <v>0.50375939849624063</v>
      </c>
      <c r="AL63" s="37">
        <f t="shared" si="161"/>
        <v>0.39534883720930231</v>
      </c>
      <c r="AM63" s="37">
        <f t="shared" si="161"/>
        <v>0.32890365448504982</v>
      </c>
      <c r="AO63" s="6">
        <f t="shared" si="144"/>
        <v>2</v>
      </c>
      <c r="AP63" s="45" t="s">
        <v>234</v>
      </c>
      <c r="AQ63" s="37">
        <f t="shared" ref="AQ63:AZ63" si="162">IFERROR(AQ97/AQ26, 0)</f>
        <v>0.21178225205070841</v>
      </c>
      <c r="AR63" s="37">
        <f t="shared" si="162"/>
        <v>0.18111346018322763</v>
      </c>
      <c r="AS63" s="37">
        <f t="shared" si="162"/>
        <v>0.19956616052060738</v>
      </c>
      <c r="AT63" s="37">
        <f t="shared" si="162"/>
        <v>0.24014084507042255</v>
      </c>
      <c r="AU63" s="37">
        <f t="shared" si="162"/>
        <v>0.20400858983536149</v>
      </c>
      <c r="AV63" s="37">
        <f t="shared" si="162"/>
        <v>0.21492743607463718</v>
      </c>
      <c r="AW63" s="37">
        <f t="shared" si="162"/>
        <v>0.20059701492537313</v>
      </c>
      <c r="AX63" s="37">
        <f t="shared" si="162"/>
        <v>0.19434063000533902</v>
      </c>
      <c r="AY63" s="37">
        <f t="shared" si="162"/>
        <v>0.18720602069614301</v>
      </c>
      <c r="AZ63" s="37">
        <f t="shared" si="162"/>
        <v>0.18064784053156147</v>
      </c>
      <c r="BB63" s="6">
        <f t="shared" si="146"/>
        <v>2</v>
      </c>
      <c r="BC63" s="45" t="s">
        <v>234</v>
      </c>
      <c r="BD63" s="37">
        <f t="shared" ref="BD63:BM63" si="163">IFERROR(BD97/BD26, 0)</f>
        <v>0.2097560975609756</v>
      </c>
      <c r="BE63" s="37">
        <f t="shared" si="163"/>
        <v>0.26520681265206814</v>
      </c>
      <c r="BF63" s="37">
        <f t="shared" si="163"/>
        <v>0.22346368715083798</v>
      </c>
      <c r="BG63" s="37">
        <f t="shared" si="163"/>
        <v>0.22619047619047619</v>
      </c>
      <c r="BH63" s="37">
        <f t="shared" si="163"/>
        <v>0.248</v>
      </c>
      <c r="BI63" s="37">
        <f t="shared" si="163"/>
        <v>0.24772727272727274</v>
      </c>
      <c r="BJ63" s="37">
        <f t="shared" si="163"/>
        <v>0.25399644760213141</v>
      </c>
      <c r="BK63" s="37">
        <f t="shared" si="163"/>
        <v>0.24031007751937986</v>
      </c>
      <c r="BL63" s="37">
        <f t="shared" si="163"/>
        <v>0.25949367088607594</v>
      </c>
      <c r="BM63" s="37">
        <f t="shared" si="163"/>
        <v>0.19226957383548068</v>
      </c>
      <c r="BO63" s="6">
        <f t="shared" si="148"/>
        <v>2</v>
      </c>
      <c r="BP63" s="45" t="s">
        <v>234</v>
      </c>
      <c r="BQ63" s="37">
        <f t="shared" ref="BQ63:BZ63" si="164">IFERROR(BQ97/BQ26, 0)</f>
        <v>0.11405622489959839</v>
      </c>
      <c r="BR63" s="37">
        <f t="shared" si="164"/>
        <v>0.11353467561521252</v>
      </c>
      <c r="BS63" s="37">
        <f t="shared" si="164"/>
        <v>0.10027264465313541</v>
      </c>
      <c r="BT63" s="37">
        <f t="shared" si="164"/>
        <v>0.13543947450735064</v>
      </c>
      <c r="BU63" s="37">
        <f t="shared" si="164"/>
        <v>0.11375263316280469</v>
      </c>
      <c r="BV63" s="37">
        <f t="shared" si="164"/>
        <v>0.12190142898804317</v>
      </c>
      <c r="BW63" s="37">
        <f t="shared" si="164"/>
        <v>0.11701857033833631</v>
      </c>
      <c r="BX63" s="37">
        <f t="shared" si="164"/>
        <v>0.12767394730916459</v>
      </c>
      <c r="BY63" s="37">
        <f t="shared" si="164"/>
        <v>0.11475106422357949</v>
      </c>
      <c r="BZ63" s="37">
        <f t="shared" si="164"/>
        <v>9.866911427260211E-2</v>
      </c>
      <c r="CB63" s="6">
        <f t="shared" si="150"/>
        <v>2</v>
      </c>
      <c r="CC63" s="45" t="s">
        <v>234</v>
      </c>
      <c r="CD63" s="37">
        <f t="shared" ref="CD63:CM63" si="165">IFERROR(CD97/CD26, 0)</f>
        <v>1.6995126735525792E-2</v>
      </c>
      <c r="CE63" s="37">
        <f t="shared" si="165"/>
        <v>1.6924629089401771E-2</v>
      </c>
      <c r="CF63" s="37">
        <f t="shared" si="165"/>
        <v>1.9428540636661232E-2</v>
      </c>
      <c r="CG63" s="37">
        <f t="shared" si="165"/>
        <v>1.8049656064305385E-2</v>
      </c>
      <c r="CH63" s="37">
        <f t="shared" si="165"/>
        <v>1.9210687052982088E-2</v>
      </c>
      <c r="CI63" s="37">
        <f t="shared" si="165"/>
        <v>1.7233771672198597E-2</v>
      </c>
      <c r="CJ63" s="37">
        <f t="shared" si="165"/>
        <v>2.0633543067910608E-2</v>
      </c>
      <c r="CK63" s="37">
        <f t="shared" si="165"/>
        <v>1.8843832224113913E-2</v>
      </c>
      <c r="CL63" s="37">
        <f t="shared" si="165"/>
        <v>1.9804946815956931E-2</v>
      </c>
      <c r="CM63" s="37">
        <f t="shared" si="165"/>
        <v>2.3136954301558311E-2</v>
      </c>
    </row>
    <row r="64" spans="2:91" x14ac:dyDescent="0.25">
      <c r="B64" s="6">
        <f t="shared" si="138"/>
        <v>3</v>
      </c>
      <c r="C64" s="45" t="s">
        <v>221</v>
      </c>
      <c r="D64" s="37">
        <f t="shared" ref="D64:M64" si="166">IFERROR(D98/D27, 0)</f>
        <v>0.23002028397565924</v>
      </c>
      <c r="E64" s="37">
        <f t="shared" si="166"/>
        <v>0.25189107413010592</v>
      </c>
      <c r="F64" s="37">
        <f t="shared" si="166"/>
        <v>0.23790896159317212</v>
      </c>
      <c r="G64" s="37">
        <f t="shared" si="166"/>
        <v>0.21570453134698944</v>
      </c>
      <c r="H64" s="37">
        <f t="shared" si="166"/>
        <v>0.22548460661345496</v>
      </c>
      <c r="I64" s="37">
        <f t="shared" si="166"/>
        <v>0.21734916404167676</v>
      </c>
      <c r="J64" s="37">
        <f t="shared" si="166"/>
        <v>0.18145445987291128</v>
      </c>
      <c r="K64" s="37">
        <f t="shared" si="166"/>
        <v>0.1761174116077385</v>
      </c>
      <c r="L64" s="37">
        <f t="shared" si="166"/>
        <v>0.20229186155285314</v>
      </c>
      <c r="M64" s="37">
        <f t="shared" si="166"/>
        <v>0.18317265556529361</v>
      </c>
      <c r="O64" s="6">
        <f t="shared" si="140"/>
        <v>3</v>
      </c>
      <c r="P64" s="45" t="s">
        <v>221</v>
      </c>
      <c r="Q64" s="37">
        <f t="shared" ref="Q64:Z64" si="167">IFERROR(Q98/Q27, 0)</f>
        <v>0.6064516129032258</v>
      </c>
      <c r="R64" s="37">
        <f t="shared" si="167"/>
        <v>0.63749999999999996</v>
      </c>
      <c r="S64" s="37">
        <f t="shared" si="167"/>
        <v>0.51648351648351654</v>
      </c>
      <c r="T64" s="37">
        <f t="shared" si="167"/>
        <v>0.51724137931034486</v>
      </c>
      <c r="U64" s="37">
        <f t="shared" si="167"/>
        <v>0.44029850746268656</v>
      </c>
      <c r="V64" s="37">
        <f t="shared" si="167"/>
        <v>0.39808917197452232</v>
      </c>
      <c r="W64" s="37">
        <f t="shared" si="167"/>
        <v>0.38243626062322944</v>
      </c>
      <c r="X64" s="37">
        <f t="shared" si="167"/>
        <v>0.26224783861671469</v>
      </c>
      <c r="Y64" s="37">
        <f t="shared" si="167"/>
        <v>0.30266343825665859</v>
      </c>
      <c r="Z64" s="37">
        <f t="shared" si="167"/>
        <v>0.2964705882352941</v>
      </c>
      <c r="AB64" s="6">
        <f t="shared" si="142"/>
        <v>3</v>
      </c>
      <c r="AC64" s="45" t="s">
        <v>221</v>
      </c>
      <c r="AD64" s="37">
        <f t="shared" ref="AD64:AM64" si="168">IFERROR(AD98/AD27, 0)</f>
        <v>0.31555555555555553</v>
      </c>
      <c r="AE64" s="37">
        <f t="shared" si="168"/>
        <v>0.31643002028397565</v>
      </c>
      <c r="AF64" s="37">
        <f t="shared" si="168"/>
        <v>0.32548179871520344</v>
      </c>
      <c r="AG64" s="37">
        <f t="shared" si="168"/>
        <v>0.29809725158562367</v>
      </c>
      <c r="AH64" s="37">
        <f t="shared" si="168"/>
        <v>0.35714285714285715</v>
      </c>
      <c r="AI64" s="37">
        <f t="shared" si="168"/>
        <v>0.32762312633832974</v>
      </c>
      <c r="AJ64" s="37">
        <f t="shared" si="168"/>
        <v>0.31319910514541388</v>
      </c>
      <c r="AK64" s="37">
        <f t="shared" si="168"/>
        <v>0.34868421052631576</v>
      </c>
      <c r="AL64" s="37">
        <f t="shared" si="168"/>
        <v>0.36666666666666664</v>
      </c>
      <c r="AM64" s="37">
        <f t="shared" si="168"/>
        <v>0.30584192439862545</v>
      </c>
      <c r="AO64" s="6">
        <f t="shared" si="144"/>
        <v>3</v>
      </c>
      <c r="AP64" s="45" t="s">
        <v>221</v>
      </c>
      <c r="AQ64" s="37">
        <f t="shared" ref="AQ64:AZ64" si="169">IFERROR(AQ98/AQ27, 0)</f>
        <v>0.15039577836411611</v>
      </c>
      <c r="AR64" s="37">
        <f t="shared" si="169"/>
        <v>0.19841966637401229</v>
      </c>
      <c r="AS64" s="37">
        <f t="shared" si="169"/>
        <v>0.1521216973578863</v>
      </c>
      <c r="AT64" s="37">
        <f t="shared" si="169"/>
        <v>0.15197368421052632</v>
      </c>
      <c r="AU64" s="37">
        <f t="shared" si="169"/>
        <v>0.17780294450736125</v>
      </c>
      <c r="AV64" s="37">
        <f t="shared" si="169"/>
        <v>0.17352810978308986</v>
      </c>
      <c r="AW64" s="37">
        <f t="shared" si="169"/>
        <v>0.14143920595533499</v>
      </c>
      <c r="AX64" s="37">
        <f t="shared" si="169"/>
        <v>0.14166666666666666</v>
      </c>
      <c r="AY64" s="37">
        <f t="shared" si="169"/>
        <v>0.16319444444444445</v>
      </c>
      <c r="AZ64" s="37">
        <f t="shared" si="169"/>
        <v>0.15578318395219803</v>
      </c>
      <c r="BB64" s="6">
        <f t="shared" si="146"/>
        <v>3</v>
      </c>
      <c r="BC64" s="45" t="s">
        <v>221</v>
      </c>
      <c r="BD64" s="37">
        <f t="shared" ref="BD64:BM64" si="170">IFERROR(BD98/BD27, 0)</f>
        <v>0.22130013831258644</v>
      </c>
      <c r="BE64" s="37">
        <f t="shared" si="170"/>
        <v>0.21361502347417841</v>
      </c>
      <c r="BF64" s="37">
        <f t="shared" si="170"/>
        <v>0.25492341356673959</v>
      </c>
      <c r="BG64" s="37">
        <f t="shared" si="170"/>
        <v>0.20361083249749248</v>
      </c>
      <c r="BH64" s="37">
        <f t="shared" si="170"/>
        <v>0.19615384615384615</v>
      </c>
      <c r="BI64" s="37">
        <f t="shared" si="170"/>
        <v>0.20883164673413063</v>
      </c>
      <c r="BJ64" s="37">
        <f t="shared" si="170"/>
        <v>0.14936954413191075</v>
      </c>
      <c r="BK64" s="37">
        <f t="shared" si="170"/>
        <v>0.15758091993185691</v>
      </c>
      <c r="BL64" s="37">
        <f t="shared" si="170"/>
        <v>0.16873212583412775</v>
      </c>
      <c r="BM64" s="37">
        <f t="shared" si="170"/>
        <v>0.13756177924217464</v>
      </c>
      <c r="BO64" s="6">
        <f t="shared" si="148"/>
        <v>3</v>
      </c>
      <c r="BP64" s="45" t="s">
        <v>221</v>
      </c>
      <c r="BQ64" s="37">
        <f t="shared" ref="BQ64:BZ64" si="171">IFERROR(BQ98/BQ27, 0)</f>
        <v>0.1161875945537065</v>
      </c>
      <c r="BR64" s="37">
        <f t="shared" si="171"/>
        <v>0.11771665187814256</v>
      </c>
      <c r="BS64" s="37">
        <f t="shared" si="171"/>
        <v>0.10692350642099385</v>
      </c>
      <c r="BT64" s="37">
        <f t="shared" si="171"/>
        <v>0.10870107205185739</v>
      </c>
      <c r="BU64" s="37">
        <f t="shared" si="171"/>
        <v>0.1102821170435999</v>
      </c>
      <c r="BV64" s="37">
        <f t="shared" si="171"/>
        <v>0.11358706369552357</v>
      </c>
      <c r="BW64" s="37">
        <f t="shared" si="171"/>
        <v>0.10182370820668693</v>
      </c>
      <c r="BX64" s="37">
        <f t="shared" si="171"/>
        <v>8.666666666666667E-2</v>
      </c>
      <c r="BY64" s="37">
        <f t="shared" si="171"/>
        <v>9.4572517698311848E-2</v>
      </c>
      <c r="BZ64" s="37">
        <f t="shared" si="171"/>
        <v>8.5376307217555292E-2</v>
      </c>
      <c r="CB64" s="6">
        <f t="shared" si="150"/>
        <v>3</v>
      </c>
      <c r="CC64" s="45" t="s">
        <v>221</v>
      </c>
      <c r="CD64" s="37">
        <f t="shared" ref="CD64:CM64" si="172">IFERROR(CD98/CD27, 0)</f>
        <v>1.1627251723425438E-2</v>
      </c>
      <c r="CE64" s="37">
        <f t="shared" si="172"/>
        <v>1.2097165694432418E-2</v>
      </c>
      <c r="CF64" s="37">
        <f t="shared" si="172"/>
        <v>9.5850769155310257E-3</v>
      </c>
      <c r="CG64" s="37">
        <f t="shared" si="172"/>
        <v>1.137234075148346E-2</v>
      </c>
      <c r="CH64" s="37">
        <f t="shared" si="172"/>
        <v>9.1132229844546539E-3</v>
      </c>
      <c r="CI64" s="37">
        <f t="shared" si="172"/>
        <v>1.1181021499696582E-2</v>
      </c>
      <c r="CJ64" s="37">
        <f t="shared" si="172"/>
        <v>1.1798590946099217E-2</v>
      </c>
      <c r="CK64" s="37">
        <f t="shared" si="172"/>
        <v>9.4117385850198167E-3</v>
      </c>
      <c r="CL64" s="37">
        <f t="shared" si="172"/>
        <v>1.1165466896481801E-2</v>
      </c>
      <c r="CM64" s="37">
        <f t="shared" si="172"/>
        <v>1.1199108401035121E-2</v>
      </c>
    </row>
    <row r="65" spans="2:91" x14ac:dyDescent="0.25">
      <c r="B65" s="6">
        <f t="shared" si="138"/>
        <v>4</v>
      </c>
      <c r="C65" s="45" t="s">
        <v>222</v>
      </c>
      <c r="D65" s="37">
        <f t="shared" ref="D65:M65" si="173">IFERROR(D99/D28, 0)</f>
        <v>0.37358757062146891</v>
      </c>
      <c r="E65" s="37">
        <f t="shared" si="173"/>
        <v>0.35552596537949399</v>
      </c>
      <c r="F65" s="37">
        <f t="shared" si="173"/>
        <v>0.3102951763858891</v>
      </c>
      <c r="G65" s="37">
        <f t="shared" si="173"/>
        <v>0.32208994708994709</v>
      </c>
      <c r="H65" s="37">
        <f t="shared" si="173"/>
        <v>0.32536520584329348</v>
      </c>
      <c r="I65" s="37">
        <f t="shared" si="173"/>
        <v>0.29239401496259354</v>
      </c>
      <c r="J65" s="37">
        <f t="shared" si="173"/>
        <v>0.28007402837754475</v>
      </c>
      <c r="K65" s="37">
        <f t="shared" si="173"/>
        <v>0.27765726681127983</v>
      </c>
      <c r="L65" s="37">
        <f t="shared" si="173"/>
        <v>0.31587301587301586</v>
      </c>
      <c r="M65" s="37">
        <f t="shared" si="173"/>
        <v>0.30712008501594051</v>
      </c>
      <c r="O65" s="6">
        <f t="shared" si="140"/>
        <v>4</v>
      </c>
      <c r="P65" s="45" t="s">
        <v>222</v>
      </c>
      <c r="Q65" s="37">
        <f t="shared" ref="Q65:Z65" si="174">IFERROR(Q99/Q28, 0)</f>
        <v>0.69273743016759781</v>
      </c>
      <c r="R65" s="37">
        <f t="shared" si="174"/>
        <v>0.62857142857142856</v>
      </c>
      <c r="S65" s="37">
        <f t="shared" si="174"/>
        <v>0.77659574468085102</v>
      </c>
      <c r="T65" s="37">
        <f t="shared" si="174"/>
        <v>0.66666666666666663</v>
      </c>
      <c r="U65" s="37">
        <f t="shared" si="174"/>
        <v>0.58399999999999996</v>
      </c>
      <c r="V65" s="37">
        <f t="shared" si="174"/>
        <v>0.647887323943662</v>
      </c>
      <c r="W65" s="37">
        <f t="shared" si="174"/>
        <v>0.68</v>
      </c>
      <c r="X65" s="37">
        <f t="shared" si="174"/>
        <v>0.48044692737430167</v>
      </c>
      <c r="Y65" s="37">
        <f t="shared" si="174"/>
        <v>0.51555555555555554</v>
      </c>
      <c r="Z65" s="37">
        <f t="shared" si="174"/>
        <v>0.55311355311355315</v>
      </c>
      <c r="AB65" s="6">
        <f t="shared" si="142"/>
        <v>4</v>
      </c>
      <c r="AC65" s="45" t="s">
        <v>222</v>
      </c>
      <c r="AD65" s="37">
        <f t="shared" ref="AD65:AM65" si="175">IFERROR(AD99/AD28, 0)</f>
        <v>0.5078125</v>
      </c>
      <c r="AE65" s="37">
        <f t="shared" si="175"/>
        <v>0.47976878612716761</v>
      </c>
      <c r="AF65" s="37">
        <f t="shared" si="175"/>
        <v>0.46400000000000002</v>
      </c>
      <c r="AG65" s="37">
        <f t="shared" si="175"/>
        <v>0.41055718475073316</v>
      </c>
      <c r="AH65" s="37">
        <f t="shared" si="175"/>
        <v>0.4061624649859944</v>
      </c>
      <c r="AI65" s="37">
        <f t="shared" si="175"/>
        <v>0.40883977900552487</v>
      </c>
      <c r="AJ65" s="37">
        <f t="shared" si="175"/>
        <v>0.3963963963963964</v>
      </c>
      <c r="AK65" s="37">
        <f t="shared" si="175"/>
        <v>0.3762057877813505</v>
      </c>
      <c r="AL65" s="37">
        <f t="shared" si="175"/>
        <v>0.4128787878787879</v>
      </c>
      <c r="AM65" s="37">
        <f t="shared" si="175"/>
        <v>0.37768240343347642</v>
      </c>
      <c r="AO65" s="6">
        <f t="shared" si="144"/>
        <v>4</v>
      </c>
      <c r="AP65" s="45" t="s">
        <v>222</v>
      </c>
      <c r="AQ65" s="37">
        <f t="shared" ref="AQ65:AZ65" si="176">IFERROR(AQ99/AQ28, 0)</f>
        <v>0.25074183976261127</v>
      </c>
      <c r="AR65" s="37">
        <f t="shared" si="176"/>
        <v>0.26131386861313871</v>
      </c>
      <c r="AS65" s="37">
        <f t="shared" si="176"/>
        <v>0.21780604133545309</v>
      </c>
      <c r="AT65" s="37">
        <f t="shared" si="176"/>
        <v>0.2583081570996979</v>
      </c>
      <c r="AU65" s="37">
        <f t="shared" si="176"/>
        <v>0.23512747875354106</v>
      </c>
      <c r="AV65" s="37">
        <f t="shared" si="176"/>
        <v>0.19367588932806323</v>
      </c>
      <c r="AW65" s="37">
        <f t="shared" si="176"/>
        <v>0.20265379975874548</v>
      </c>
      <c r="AX65" s="37">
        <f t="shared" si="176"/>
        <v>0.2060546875</v>
      </c>
      <c r="AY65" s="37">
        <f t="shared" si="176"/>
        <v>0.24854932301740812</v>
      </c>
      <c r="AZ65" s="37">
        <f t="shared" si="176"/>
        <v>0.22786177105831534</v>
      </c>
      <c r="BB65" s="6">
        <f t="shared" si="146"/>
        <v>4</v>
      </c>
      <c r="BC65" s="45" t="s">
        <v>222</v>
      </c>
      <c r="BD65" s="37">
        <f t="shared" ref="BD65:BM65" si="177">IFERROR(BD99/BD28, 0)</f>
        <v>0.39310344827586208</v>
      </c>
      <c r="BE65" s="37">
        <f t="shared" si="177"/>
        <v>0.32258064516129031</v>
      </c>
      <c r="BF65" s="37">
        <f t="shared" si="177"/>
        <v>0.25240384615384615</v>
      </c>
      <c r="BG65" s="37">
        <f t="shared" si="177"/>
        <v>0.27962085308056872</v>
      </c>
      <c r="BH65" s="37">
        <f t="shared" si="177"/>
        <v>0.33333333333333331</v>
      </c>
      <c r="BI65" s="37">
        <f t="shared" si="177"/>
        <v>0.31067961165048541</v>
      </c>
      <c r="BJ65" s="37">
        <f t="shared" si="177"/>
        <v>0.26822916666666669</v>
      </c>
      <c r="BK65" s="37">
        <f t="shared" si="177"/>
        <v>0.29696969696969699</v>
      </c>
      <c r="BL65" s="37">
        <f t="shared" si="177"/>
        <v>0.3133514986376022</v>
      </c>
      <c r="BM65" s="37">
        <f t="shared" si="177"/>
        <v>0.28444444444444444</v>
      </c>
      <c r="BO65" s="6">
        <f t="shared" si="148"/>
        <v>4</v>
      </c>
      <c r="BP65" s="45" t="s">
        <v>222</v>
      </c>
      <c r="BQ65" s="37">
        <f t="shared" ref="BQ65:BZ65" si="178">IFERROR(BQ99/BQ28, 0)</f>
        <v>0.16350839198700595</v>
      </c>
      <c r="BR65" s="37">
        <f t="shared" si="178"/>
        <v>0.1727884117951371</v>
      </c>
      <c r="BS65" s="37">
        <f t="shared" si="178"/>
        <v>0.15667420814479638</v>
      </c>
      <c r="BT65" s="37">
        <f t="shared" si="178"/>
        <v>0.14405888538380651</v>
      </c>
      <c r="BU65" s="37">
        <f t="shared" si="178"/>
        <v>0.1440723019670388</v>
      </c>
      <c r="BV65" s="37">
        <f t="shared" si="178"/>
        <v>0.14151410192973776</v>
      </c>
      <c r="BW65" s="37">
        <f t="shared" si="178"/>
        <v>0.1435546875</v>
      </c>
      <c r="BX65" s="37">
        <f t="shared" si="178"/>
        <v>0.13330361123495318</v>
      </c>
      <c r="BY65" s="37">
        <f t="shared" si="178"/>
        <v>0.14910025706940874</v>
      </c>
      <c r="BZ65" s="37">
        <f t="shared" si="178"/>
        <v>0.13453478625314333</v>
      </c>
      <c r="CB65" s="6">
        <f t="shared" si="150"/>
        <v>4</v>
      </c>
      <c r="CC65" s="45" t="s">
        <v>222</v>
      </c>
      <c r="CD65" s="37">
        <f t="shared" ref="CD65:CM65" si="179">IFERROR(CD99/CD28, 0)</f>
        <v>1.5600055528562504E-2</v>
      </c>
      <c r="CE65" s="37">
        <f t="shared" si="179"/>
        <v>1.1814882744259195E-2</v>
      </c>
      <c r="CF65" s="37">
        <f t="shared" si="179"/>
        <v>1.6766108986402361E-2</v>
      </c>
      <c r="CG65" s="37">
        <f t="shared" si="179"/>
        <v>1.5860877701207334E-2</v>
      </c>
      <c r="CH65" s="37">
        <f t="shared" si="179"/>
        <v>1.5942860786939607E-2</v>
      </c>
      <c r="CI65" s="37">
        <f t="shared" si="179"/>
        <v>1.4338908058011125E-2</v>
      </c>
      <c r="CJ65" s="37">
        <f t="shared" si="179"/>
        <v>1.3475780557646148E-2</v>
      </c>
      <c r="CK65" s="37">
        <f t="shared" si="179"/>
        <v>1.2926820902433587E-2</v>
      </c>
      <c r="CL65" s="37">
        <f t="shared" si="179"/>
        <v>1.4505809446793177E-2</v>
      </c>
      <c r="CM65" s="37">
        <f t="shared" si="179"/>
        <v>1.3325238064804755E-2</v>
      </c>
    </row>
    <row r="66" spans="2:91" x14ac:dyDescent="0.25">
      <c r="B66" s="6">
        <f t="shared" si="138"/>
        <v>5</v>
      </c>
      <c r="C66" s="45" t="s">
        <v>223</v>
      </c>
      <c r="D66" s="37">
        <f t="shared" ref="D66:M66" si="180">IFERROR(D100/D29, 0)</f>
        <v>0.21522899690924416</v>
      </c>
      <c r="E66" s="37">
        <f t="shared" si="180"/>
        <v>0.20743034055727555</v>
      </c>
      <c r="F66" s="37">
        <f t="shared" si="180"/>
        <v>0.21070327822919585</v>
      </c>
      <c r="G66" s="37">
        <f t="shared" si="180"/>
        <v>0.19027371777836832</v>
      </c>
      <c r="H66" s="37">
        <f t="shared" si="180"/>
        <v>0.18404478656403078</v>
      </c>
      <c r="I66" s="37">
        <f t="shared" si="180"/>
        <v>0.18385256691531374</v>
      </c>
      <c r="J66" s="37">
        <f t="shared" si="180"/>
        <v>0.16898374779714118</v>
      </c>
      <c r="K66" s="37">
        <f t="shared" si="180"/>
        <v>0.18359240069084629</v>
      </c>
      <c r="L66" s="37">
        <f t="shared" si="180"/>
        <v>0.17050616482803374</v>
      </c>
      <c r="M66" s="37">
        <f t="shared" si="180"/>
        <v>0.1722067652657783</v>
      </c>
      <c r="O66" s="6">
        <f t="shared" si="140"/>
        <v>5</v>
      </c>
      <c r="P66" s="45" t="s">
        <v>223</v>
      </c>
      <c r="Q66" s="37">
        <f t="shared" ref="Q66:Z66" si="181">IFERROR(Q100/Q29, 0)</f>
        <v>0.44485294117647056</v>
      </c>
      <c r="R66" s="37">
        <f t="shared" si="181"/>
        <v>0.35849056603773582</v>
      </c>
      <c r="S66" s="37">
        <f t="shared" si="181"/>
        <v>0.43829787234042555</v>
      </c>
      <c r="T66" s="37">
        <f t="shared" si="181"/>
        <v>0.3991769547325103</v>
      </c>
      <c r="U66" s="37">
        <f t="shared" si="181"/>
        <v>0.43933054393305437</v>
      </c>
      <c r="V66" s="37">
        <f t="shared" si="181"/>
        <v>0.39772727272727271</v>
      </c>
      <c r="W66" s="37">
        <f t="shared" si="181"/>
        <v>0.36781609195402298</v>
      </c>
      <c r="X66" s="37">
        <f t="shared" si="181"/>
        <v>0.31204379562043794</v>
      </c>
      <c r="Y66" s="37">
        <f t="shared" si="181"/>
        <v>0.31213872832369943</v>
      </c>
      <c r="Z66" s="37">
        <f t="shared" si="181"/>
        <v>0.25121951219512195</v>
      </c>
      <c r="AB66" s="6">
        <f t="shared" si="142"/>
        <v>5</v>
      </c>
      <c r="AC66" s="45" t="s">
        <v>223</v>
      </c>
      <c r="AD66" s="37">
        <f t="shared" ref="AD66:AM66" si="182">IFERROR(AD100/AD29, 0)</f>
        <v>0.25</v>
      </c>
      <c r="AE66" s="37">
        <f t="shared" si="182"/>
        <v>0.26162790697674421</v>
      </c>
      <c r="AF66" s="37">
        <f t="shared" si="182"/>
        <v>0.29606625258799174</v>
      </c>
      <c r="AG66" s="37">
        <f t="shared" si="182"/>
        <v>0.22468354430379747</v>
      </c>
      <c r="AH66" s="37">
        <f t="shared" si="182"/>
        <v>0.27760252365930599</v>
      </c>
      <c r="AI66" s="37">
        <f t="shared" si="182"/>
        <v>0.2225237449118046</v>
      </c>
      <c r="AJ66" s="37">
        <f t="shared" si="182"/>
        <v>0.21251348435814454</v>
      </c>
      <c r="AK66" s="37">
        <f t="shared" si="182"/>
        <v>0.25700365408038978</v>
      </c>
      <c r="AL66" s="37">
        <f t="shared" si="182"/>
        <v>0.25991792065663477</v>
      </c>
      <c r="AM66" s="37">
        <f t="shared" si="182"/>
        <v>0.25650118203309691</v>
      </c>
      <c r="AO66" s="6">
        <f t="shared" si="144"/>
        <v>5</v>
      </c>
      <c r="AP66" s="45" t="s">
        <v>223</v>
      </c>
      <c r="AQ66" s="37">
        <f t="shared" ref="AQ66:AZ66" si="183">IFERROR(AQ100/AQ29, 0)</f>
        <v>0.16440129449838187</v>
      </c>
      <c r="AR66" s="37">
        <f t="shared" si="183"/>
        <v>0.17290006131207847</v>
      </c>
      <c r="AS66" s="37">
        <f t="shared" si="183"/>
        <v>0.15966386554621848</v>
      </c>
      <c r="AT66" s="37">
        <f t="shared" si="183"/>
        <v>0.15237080447522641</v>
      </c>
      <c r="AU66" s="37">
        <f t="shared" si="183"/>
        <v>0.13764813126709208</v>
      </c>
      <c r="AV66" s="37">
        <f t="shared" si="183"/>
        <v>0.15358215358215357</v>
      </c>
      <c r="AW66" s="37">
        <f t="shared" si="183"/>
        <v>0.12416387959866221</v>
      </c>
      <c r="AX66" s="37">
        <f t="shared" si="183"/>
        <v>0.14979142965491088</v>
      </c>
      <c r="AY66" s="37">
        <f t="shared" si="183"/>
        <v>0.1416022487702038</v>
      </c>
      <c r="AZ66" s="37">
        <f t="shared" si="183"/>
        <v>0.14075767472240366</v>
      </c>
      <c r="BB66" s="6">
        <f t="shared" si="146"/>
        <v>5</v>
      </c>
      <c r="BC66" s="45" t="s">
        <v>223</v>
      </c>
      <c r="BD66" s="37">
        <f t="shared" ref="BD66:BM66" si="184">IFERROR(BD100/BD29, 0)</f>
        <v>0.21196581196581196</v>
      </c>
      <c r="BE66" s="37">
        <f t="shared" si="184"/>
        <v>0.19719544259421559</v>
      </c>
      <c r="BF66" s="37">
        <f t="shared" si="184"/>
        <v>0.2073170731707317</v>
      </c>
      <c r="BG66" s="37">
        <f t="shared" si="184"/>
        <v>0.18892185954500496</v>
      </c>
      <c r="BH66" s="37">
        <f t="shared" si="184"/>
        <v>0.16885245901639345</v>
      </c>
      <c r="BI66" s="37">
        <f t="shared" si="184"/>
        <v>0.17210440456769985</v>
      </c>
      <c r="BJ66" s="37">
        <f t="shared" si="184"/>
        <v>0.1673611111111111</v>
      </c>
      <c r="BK66" s="37">
        <f t="shared" si="184"/>
        <v>0.16031390134529147</v>
      </c>
      <c r="BL66" s="37">
        <f t="shared" si="184"/>
        <v>0.12770448548812666</v>
      </c>
      <c r="BM66" s="37">
        <f t="shared" si="184"/>
        <v>0.15326035221323178</v>
      </c>
      <c r="BO66" s="6">
        <f t="shared" si="148"/>
        <v>5</v>
      </c>
      <c r="BP66" s="45" t="s">
        <v>223</v>
      </c>
      <c r="BQ66" s="37">
        <f t="shared" ref="BQ66:BZ66" si="185">IFERROR(BQ100/BQ29, 0)</f>
        <v>8.4462982273201245E-2</v>
      </c>
      <c r="BR66" s="37">
        <f t="shared" si="185"/>
        <v>8.5292860196665238E-2</v>
      </c>
      <c r="BS66" s="37">
        <f t="shared" si="185"/>
        <v>9.2417559336273894E-2</v>
      </c>
      <c r="BT66" s="37">
        <f t="shared" si="185"/>
        <v>9.3409855531367506E-2</v>
      </c>
      <c r="BU66" s="37">
        <f t="shared" si="185"/>
        <v>8.2885785893304684E-2</v>
      </c>
      <c r="BV66" s="37">
        <f t="shared" si="185"/>
        <v>9.0346959807626248E-2</v>
      </c>
      <c r="BW66" s="37">
        <f t="shared" si="185"/>
        <v>7.7237001209189846E-2</v>
      </c>
      <c r="BX66" s="37">
        <f t="shared" si="185"/>
        <v>8.179769322550709E-2</v>
      </c>
      <c r="BY66" s="37">
        <f t="shared" si="185"/>
        <v>7.8977635782747607E-2</v>
      </c>
      <c r="BZ66" s="37">
        <f t="shared" si="185"/>
        <v>8.1431356806973276E-2</v>
      </c>
      <c r="CB66" s="6">
        <f t="shared" si="150"/>
        <v>5</v>
      </c>
      <c r="CC66" s="45" t="s">
        <v>223</v>
      </c>
      <c r="CD66" s="37">
        <f t="shared" ref="CD66:CM66" si="186">IFERROR(CD100/CD29, 0)</f>
        <v>1.0903090720972085E-2</v>
      </c>
      <c r="CE66" s="37">
        <f t="shared" si="186"/>
        <v>1.0689496723016277E-2</v>
      </c>
      <c r="CF66" s="37">
        <f t="shared" si="186"/>
        <v>1.1141637953756979E-2</v>
      </c>
      <c r="CG66" s="37">
        <f t="shared" si="186"/>
        <v>1.1775173071099414E-2</v>
      </c>
      <c r="CH66" s="37">
        <f t="shared" si="186"/>
        <v>1.1732213266178322E-2</v>
      </c>
      <c r="CI66" s="37">
        <f t="shared" si="186"/>
        <v>1.1707133277414204E-2</v>
      </c>
      <c r="CJ66" s="37">
        <f t="shared" si="186"/>
        <v>1.0822972172883362E-2</v>
      </c>
      <c r="CK66" s="37">
        <f t="shared" si="186"/>
        <v>1.1740218862631897E-2</v>
      </c>
      <c r="CL66" s="37">
        <f t="shared" si="186"/>
        <v>1.0226080763588649E-2</v>
      </c>
      <c r="CM66" s="37">
        <f t="shared" si="186"/>
        <v>8.8468516962263571E-3</v>
      </c>
    </row>
    <row r="67" spans="2:91" x14ac:dyDescent="0.25">
      <c r="B67" s="6">
        <f t="shared" si="138"/>
        <v>6</v>
      </c>
      <c r="C67" s="45" t="s">
        <v>224</v>
      </c>
      <c r="D67" s="37">
        <f t="shared" ref="D67:M67" si="187">IFERROR(D101/D30, 0)</f>
        <v>0.25914149443561207</v>
      </c>
      <c r="E67" s="37">
        <f t="shared" si="187"/>
        <v>0.26208271051320381</v>
      </c>
      <c r="F67" s="37">
        <f t="shared" si="187"/>
        <v>0.25223435948361472</v>
      </c>
      <c r="G67" s="37">
        <f t="shared" si="187"/>
        <v>0.27405498281786944</v>
      </c>
      <c r="H67" s="37">
        <f t="shared" si="187"/>
        <v>0.26224398931433662</v>
      </c>
      <c r="I67" s="37">
        <f t="shared" si="187"/>
        <v>0.25094896668072542</v>
      </c>
      <c r="J67" s="37">
        <f t="shared" si="187"/>
        <v>0.28205128205128205</v>
      </c>
      <c r="K67" s="37">
        <f t="shared" si="187"/>
        <v>0.26144010767160164</v>
      </c>
      <c r="L67" s="37">
        <f t="shared" si="187"/>
        <v>0.23848150551589878</v>
      </c>
      <c r="M67" s="37">
        <f t="shared" si="187"/>
        <v>0.23807989690721648</v>
      </c>
      <c r="O67" s="6">
        <f t="shared" si="140"/>
        <v>6</v>
      </c>
      <c r="P67" s="45" t="s">
        <v>224</v>
      </c>
      <c r="Q67" s="37">
        <f t="shared" ref="Q67:Z67" si="188">IFERROR(Q101/Q30, 0)</f>
        <v>1.1499999999999999</v>
      </c>
      <c r="R67" s="37">
        <f t="shared" si="188"/>
        <v>0.82352941176470584</v>
      </c>
      <c r="S67" s="37">
        <f t="shared" si="188"/>
        <v>0.79661016949152541</v>
      </c>
      <c r="T67" s="37">
        <f t="shared" si="188"/>
        <v>0.67647058823529416</v>
      </c>
      <c r="U67" s="37">
        <f t="shared" si="188"/>
        <v>0.57407407407407407</v>
      </c>
      <c r="V67" s="37">
        <f t="shared" si="188"/>
        <v>0.79452054794520544</v>
      </c>
      <c r="W67" s="37">
        <f t="shared" si="188"/>
        <v>0.58750000000000002</v>
      </c>
      <c r="X67" s="37">
        <f t="shared" si="188"/>
        <v>0.46721311475409838</v>
      </c>
      <c r="Y67" s="37">
        <f t="shared" si="188"/>
        <v>0.51260504201680668</v>
      </c>
      <c r="Z67" s="37">
        <f t="shared" si="188"/>
        <v>0.44791666666666669</v>
      </c>
      <c r="AB67" s="6">
        <f t="shared" si="142"/>
        <v>6</v>
      </c>
      <c r="AC67" s="45" t="s">
        <v>224</v>
      </c>
      <c r="AD67" s="37">
        <f t="shared" ref="AD67:AM67" si="189">IFERROR(AD101/AD30, 0)</f>
        <v>0.38862559241706163</v>
      </c>
      <c r="AE67" s="37">
        <f t="shared" si="189"/>
        <v>0.32055749128919858</v>
      </c>
      <c r="AF67" s="37">
        <f t="shared" si="189"/>
        <v>0.3210332103321033</v>
      </c>
      <c r="AG67" s="37">
        <f t="shared" si="189"/>
        <v>0.3087248322147651</v>
      </c>
      <c r="AH67" s="37">
        <f t="shared" si="189"/>
        <v>0.3914590747330961</v>
      </c>
      <c r="AI67" s="37">
        <f t="shared" si="189"/>
        <v>0.36636636636636638</v>
      </c>
      <c r="AJ67" s="37">
        <f t="shared" si="189"/>
        <v>0.37414965986394561</v>
      </c>
      <c r="AK67" s="37">
        <f t="shared" si="189"/>
        <v>0.38227848101265821</v>
      </c>
      <c r="AL67" s="37">
        <f t="shared" si="189"/>
        <v>0.30837004405286345</v>
      </c>
      <c r="AM67" s="37">
        <f t="shared" si="189"/>
        <v>0.30932203389830509</v>
      </c>
      <c r="AO67" s="6">
        <f t="shared" si="144"/>
        <v>6</v>
      </c>
      <c r="AP67" s="45" t="s">
        <v>224</v>
      </c>
      <c r="AQ67" s="37">
        <f t="shared" ref="AQ67:AZ67" si="190">IFERROR(AQ101/AQ30, 0)</f>
        <v>0.17383348581884722</v>
      </c>
      <c r="AR67" s="37">
        <f t="shared" si="190"/>
        <v>0.19282511210762332</v>
      </c>
      <c r="AS67" s="37">
        <f t="shared" si="190"/>
        <v>0.17787610619469027</v>
      </c>
      <c r="AT67" s="37">
        <f t="shared" si="190"/>
        <v>0.2303370786516854</v>
      </c>
      <c r="AU67" s="37">
        <f t="shared" si="190"/>
        <v>0.22296843519140364</v>
      </c>
      <c r="AV67" s="37">
        <f t="shared" si="190"/>
        <v>0.18447246184472463</v>
      </c>
      <c r="AW67" s="37">
        <f t="shared" si="190"/>
        <v>0.24438742783835793</v>
      </c>
      <c r="AX67" s="37">
        <f t="shared" si="190"/>
        <v>0.19565217391304349</v>
      </c>
      <c r="AY67" s="37">
        <f t="shared" si="190"/>
        <v>0.17933130699088146</v>
      </c>
      <c r="AZ67" s="37">
        <f t="shared" si="190"/>
        <v>0.18770226537216828</v>
      </c>
      <c r="BB67" s="6">
        <f t="shared" si="146"/>
        <v>6</v>
      </c>
      <c r="BC67" s="45" t="s">
        <v>224</v>
      </c>
      <c r="BD67" s="37">
        <f t="shared" ref="BD67:BM67" si="191">IFERROR(BD101/BD30, 0)</f>
        <v>0.31491712707182318</v>
      </c>
      <c r="BE67" s="37">
        <f t="shared" si="191"/>
        <v>0.31949458483754511</v>
      </c>
      <c r="BF67" s="37">
        <f t="shared" si="191"/>
        <v>0.31227436823104693</v>
      </c>
      <c r="BG67" s="37">
        <f t="shared" si="191"/>
        <v>0.31970260223048325</v>
      </c>
      <c r="BH67" s="37">
        <f t="shared" si="191"/>
        <v>0.27488151658767773</v>
      </c>
      <c r="BI67" s="37">
        <f t="shared" si="191"/>
        <v>0.29912663755458513</v>
      </c>
      <c r="BJ67" s="37">
        <f t="shared" si="191"/>
        <v>0.29484902309058614</v>
      </c>
      <c r="BK67" s="37">
        <f t="shared" si="191"/>
        <v>0.32980332829046899</v>
      </c>
      <c r="BL67" s="37">
        <f t="shared" si="191"/>
        <v>0.27662037037037035</v>
      </c>
      <c r="BM67" s="37">
        <f t="shared" si="191"/>
        <v>0.24245810055865921</v>
      </c>
      <c r="BO67" s="6">
        <f t="shared" si="148"/>
        <v>6</v>
      </c>
      <c r="BP67" s="45" t="s">
        <v>224</v>
      </c>
      <c r="BQ67" s="37">
        <f t="shared" ref="BQ67:BZ67" si="192">IFERROR(BQ101/BQ30, 0)</f>
        <v>0.13517915309446255</v>
      </c>
      <c r="BR67" s="37">
        <f t="shared" si="192"/>
        <v>0.12679891092959938</v>
      </c>
      <c r="BS67" s="37">
        <f t="shared" si="192"/>
        <v>0.125648628613788</v>
      </c>
      <c r="BT67" s="37">
        <f t="shared" si="192"/>
        <v>0.14726601811472662</v>
      </c>
      <c r="BU67" s="37">
        <f t="shared" si="192"/>
        <v>0.1487320082248115</v>
      </c>
      <c r="BV67" s="37">
        <f t="shared" si="192"/>
        <v>0.12762467191601051</v>
      </c>
      <c r="BW67" s="37">
        <f t="shared" si="192"/>
        <v>0.14221073044602456</v>
      </c>
      <c r="BX67" s="37">
        <f t="shared" si="192"/>
        <v>0.12346009641135512</v>
      </c>
      <c r="BY67" s="37">
        <f t="shared" si="192"/>
        <v>0.12987987987987987</v>
      </c>
      <c r="BZ67" s="37">
        <f t="shared" si="192"/>
        <v>0.11144788995103753</v>
      </c>
      <c r="CB67" s="6">
        <f t="shared" si="150"/>
        <v>6</v>
      </c>
      <c r="CC67" s="45" t="s">
        <v>224</v>
      </c>
      <c r="CD67" s="37">
        <f t="shared" ref="CD67:CM67" si="193">IFERROR(CD101/CD30, 0)</f>
        <v>1.8222003929273086E-2</v>
      </c>
      <c r="CE67" s="37">
        <f t="shared" si="193"/>
        <v>1.9535132882949911E-2</v>
      </c>
      <c r="CF67" s="37">
        <f t="shared" si="193"/>
        <v>2.2672818712340465E-2</v>
      </c>
      <c r="CG67" s="37">
        <f t="shared" si="193"/>
        <v>2.2078314860609512E-2</v>
      </c>
      <c r="CH67" s="37">
        <f t="shared" si="193"/>
        <v>2.0102729143710026E-2</v>
      </c>
      <c r="CI67" s="37">
        <f t="shared" si="193"/>
        <v>1.9856671139893201E-2</v>
      </c>
      <c r="CJ67" s="37">
        <f t="shared" si="193"/>
        <v>2.142952626762229E-2</v>
      </c>
      <c r="CK67" s="37">
        <f t="shared" si="193"/>
        <v>1.9215454809484996E-2</v>
      </c>
      <c r="CL67" s="37">
        <f t="shared" si="193"/>
        <v>2.1309791415050953E-2</v>
      </c>
      <c r="CM67" s="37">
        <f t="shared" si="193"/>
        <v>2.0871662938675175E-2</v>
      </c>
    </row>
    <row r="68" spans="2:91" x14ac:dyDescent="0.25">
      <c r="B68" s="6">
        <f t="shared" si="138"/>
        <v>7</v>
      </c>
      <c r="C68" s="45" t="s">
        <v>225</v>
      </c>
      <c r="D68" s="37">
        <f t="shared" ref="D68:M68" si="194">IFERROR(D102/D31, 0)</f>
        <v>0.26925303995367689</v>
      </c>
      <c r="E68" s="37">
        <f t="shared" si="194"/>
        <v>0.26614832535885169</v>
      </c>
      <c r="F68" s="37">
        <f t="shared" si="194"/>
        <v>0.26365348399246702</v>
      </c>
      <c r="G68" s="37">
        <f t="shared" si="194"/>
        <v>0.29339853300733498</v>
      </c>
      <c r="H68" s="37">
        <f t="shared" si="194"/>
        <v>0.26758147512864494</v>
      </c>
      <c r="I68" s="37">
        <f t="shared" si="194"/>
        <v>0.26584766584766584</v>
      </c>
      <c r="J68" s="37">
        <f t="shared" si="194"/>
        <v>0.24466192170818504</v>
      </c>
      <c r="K68" s="37">
        <f t="shared" si="194"/>
        <v>0.23288201160541586</v>
      </c>
      <c r="L68" s="37">
        <f t="shared" si="194"/>
        <v>0.22511312217194571</v>
      </c>
      <c r="M68" s="37">
        <f t="shared" si="194"/>
        <v>0.24391157736980143</v>
      </c>
      <c r="O68" s="6">
        <f t="shared" si="140"/>
        <v>7</v>
      </c>
      <c r="P68" s="45" t="s">
        <v>225</v>
      </c>
      <c r="Q68" s="37">
        <f t="shared" ref="Q68:Z68" si="195">IFERROR(Q102/Q31, 0)</f>
        <v>0.55952380952380953</v>
      </c>
      <c r="R68" s="37">
        <f t="shared" si="195"/>
        <v>0.76470588235294112</v>
      </c>
      <c r="S68" s="37">
        <f t="shared" si="195"/>
        <v>0.60439560439560436</v>
      </c>
      <c r="T68" s="37">
        <f t="shared" si="195"/>
        <v>0.7265625</v>
      </c>
      <c r="U68" s="37">
        <f t="shared" si="195"/>
        <v>0.61946902654867253</v>
      </c>
      <c r="V68" s="37">
        <f t="shared" si="195"/>
        <v>0.69158878504672894</v>
      </c>
      <c r="W68" s="37">
        <f t="shared" si="195"/>
        <v>0.63736263736263732</v>
      </c>
      <c r="X68" s="37">
        <f t="shared" si="195"/>
        <v>0.55405405405405406</v>
      </c>
      <c r="Y68" s="37">
        <f t="shared" si="195"/>
        <v>0.57843137254901966</v>
      </c>
      <c r="Z68" s="37">
        <f t="shared" si="195"/>
        <v>0.49137931034482757</v>
      </c>
      <c r="AB68" s="6">
        <f t="shared" si="142"/>
        <v>7</v>
      </c>
      <c r="AC68" s="45" t="s">
        <v>225</v>
      </c>
      <c r="AD68" s="37">
        <f t="shared" ref="AD68:AM68" si="196">IFERROR(AD102/AD31, 0)</f>
        <v>0.54716981132075471</v>
      </c>
      <c r="AE68" s="37">
        <f t="shared" si="196"/>
        <v>0.52459016393442626</v>
      </c>
      <c r="AF68" s="37">
        <f t="shared" si="196"/>
        <v>0.53260869565217395</v>
      </c>
      <c r="AG68" s="37">
        <f t="shared" si="196"/>
        <v>0.53409090909090906</v>
      </c>
      <c r="AH68" s="37">
        <f t="shared" si="196"/>
        <v>0.49659863945578231</v>
      </c>
      <c r="AI68" s="37">
        <f t="shared" si="196"/>
        <v>0.4329896907216495</v>
      </c>
      <c r="AJ68" s="37">
        <f t="shared" si="196"/>
        <v>0.39013452914798208</v>
      </c>
      <c r="AK68" s="37">
        <f t="shared" si="196"/>
        <v>0.36363636363636365</v>
      </c>
      <c r="AL68" s="37">
        <f t="shared" si="196"/>
        <v>0.31230283911671924</v>
      </c>
      <c r="AM68" s="37">
        <f t="shared" si="196"/>
        <v>0.3712574850299401</v>
      </c>
      <c r="AO68" s="6">
        <f t="shared" si="144"/>
        <v>7</v>
      </c>
      <c r="AP68" s="45" t="s">
        <v>225</v>
      </c>
      <c r="AQ68" s="37">
        <f t="shared" ref="AQ68:AZ68" si="197">IFERROR(AQ102/AQ31, 0)</f>
        <v>0.20552486187845304</v>
      </c>
      <c r="AR68" s="37">
        <f t="shared" si="197"/>
        <v>0.18610129564193167</v>
      </c>
      <c r="AS68" s="37">
        <f t="shared" si="197"/>
        <v>0.17933491686460806</v>
      </c>
      <c r="AT68" s="37">
        <f t="shared" si="197"/>
        <v>0.22888888888888889</v>
      </c>
      <c r="AU68" s="37">
        <f t="shared" si="197"/>
        <v>0.21725239616613418</v>
      </c>
      <c r="AV68" s="37">
        <f t="shared" si="197"/>
        <v>0.22735507246376813</v>
      </c>
      <c r="AW68" s="37">
        <f t="shared" si="197"/>
        <v>0.19113814074717636</v>
      </c>
      <c r="AX68" s="37">
        <f t="shared" si="197"/>
        <v>0.20147058823529412</v>
      </c>
      <c r="AY68" s="37">
        <f t="shared" si="197"/>
        <v>0.18807339449541285</v>
      </c>
      <c r="AZ68" s="37">
        <f t="shared" si="197"/>
        <v>0.21307692307692308</v>
      </c>
      <c r="BB68" s="6">
        <f t="shared" si="146"/>
        <v>7</v>
      </c>
      <c r="BC68" s="45" t="s">
        <v>225</v>
      </c>
      <c r="BD68" s="37">
        <f t="shared" ref="BD68:BM68" si="198">IFERROR(BD102/BD31, 0)</f>
        <v>0.27531645569620256</v>
      </c>
      <c r="BE68" s="37">
        <f t="shared" si="198"/>
        <v>0.27014218009478674</v>
      </c>
      <c r="BF68" s="37">
        <f t="shared" si="198"/>
        <v>0.29049295774647887</v>
      </c>
      <c r="BG68" s="37">
        <f t="shared" si="198"/>
        <v>0.25769230769230766</v>
      </c>
      <c r="BH68" s="37">
        <f t="shared" si="198"/>
        <v>0.22</v>
      </c>
      <c r="BI68" s="37">
        <f t="shared" si="198"/>
        <v>0.20952380952380953</v>
      </c>
      <c r="BJ68" s="37">
        <f t="shared" si="198"/>
        <v>0.23627075351213284</v>
      </c>
      <c r="BK68" s="37">
        <f t="shared" si="198"/>
        <v>0.20759193357058126</v>
      </c>
      <c r="BL68" s="37">
        <f t="shared" si="198"/>
        <v>0.20864864864864865</v>
      </c>
      <c r="BM68" s="37">
        <f t="shared" si="198"/>
        <v>0.21001088139281829</v>
      </c>
      <c r="BO68" s="6">
        <f t="shared" si="148"/>
        <v>7</v>
      </c>
      <c r="BP68" s="45" t="s">
        <v>225</v>
      </c>
      <c r="BQ68" s="37">
        <f t="shared" ref="BQ68:BZ68" si="199">IFERROR(BQ102/BQ31, 0)</f>
        <v>0.15175789942145082</v>
      </c>
      <c r="BR68" s="37">
        <f t="shared" si="199"/>
        <v>0.15141351221849544</v>
      </c>
      <c r="BS68" s="37">
        <f t="shared" si="199"/>
        <v>0.14995083579154375</v>
      </c>
      <c r="BT68" s="37">
        <f t="shared" si="199"/>
        <v>0.15604616156547918</v>
      </c>
      <c r="BU68" s="37">
        <f t="shared" si="199"/>
        <v>0.14119922630560927</v>
      </c>
      <c r="BV68" s="37">
        <f t="shared" si="199"/>
        <v>0.14032869785082175</v>
      </c>
      <c r="BW68" s="37">
        <f t="shared" si="199"/>
        <v>0.11551401869158878</v>
      </c>
      <c r="BX68" s="37">
        <f t="shared" si="199"/>
        <v>0.11054313099041534</v>
      </c>
      <c r="BY68" s="37">
        <f t="shared" si="199"/>
        <v>9.4581897901659884E-2</v>
      </c>
      <c r="BZ68" s="37">
        <f t="shared" si="199"/>
        <v>0.11036992116434202</v>
      </c>
      <c r="CB68" s="6">
        <f t="shared" si="150"/>
        <v>7</v>
      </c>
      <c r="CC68" s="45" t="s">
        <v>225</v>
      </c>
      <c r="CD68" s="37">
        <f t="shared" ref="CD68:CM68" si="200">IFERROR(CD102/CD31, 0)</f>
        <v>1.605799412087091E-2</v>
      </c>
      <c r="CE68" s="37">
        <f t="shared" si="200"/>
        <v>1.8029604346274028E-2</v>
      </c>
      <c r="CF68" s="37">
        <f t="shared" si="200"/>
        <v>1.6596505335975082E-2</v>
      </c>
      <c r="CG68" s="37">
        <f t="shared" si="200"/>
        <v>1.4655924071259428E-2</v>
      </c>
      <c r="CH68" s="37">
        <f t="shared" si="200"/>
        <v>1.4851933331522673E-2</v>
      </c>
      <c r="CI68" s="37">
        <f t="shared" si="200"/>
        <v>1.3929628131718427E-2</v>
      </c>
      <c r="CJ68" s="37">
        <f t="shared" si="200"/>
        <v>1.4622791660035016E-2</v>
      </c>
      <c r="CK68" s="37">
        <f t="shared" si="200"/>
        <v>1.5088800384484988E-2</v>
      </c>
      <c r="CL68" s="37">
        <f t="shared" si="200"/>
        <v>1.2077993564049004E-2</v>
      </c>
      <c r="CM68" s="37">
        <f t="shared" si="200"/>
        <v>1.3751200325326608E-2</v>
      </c>
    </row>
    <row r="69" spans="2:91" x14ac:dyDescent="0.25">
      <c r="B69" s="6">
        <f t="shared" si="138"/>
        <v>8</v>
      </c>
      <c r="C69" s="45" t="s">
        <v>226</v>
      </c>
      <c r="D69" s="37">
        <f t="shared" ref="D69:M69" si="201">IFERROR(D103/D32, 0)</f>
        <v>0.17381778345809751</v>
      </c>
      <c r="E69" s="37">
        <f t="shared" si="201"/>
        <v>0.17508172902288413</v>
      </c>
      <c r="F69" s="37">
        <f t="shared" si="201"/>
        <v>0.16915137614678899</v>
      </c>
      <c r="G69" s="37">
        <f t="shared" si="201"/>
        <v>0.19274809160305342</v>
      </c>
      <c r="H69" s="37">
        <f t="shared" si="201"/>
        <v>0.16237068209714187</v>
      </c>
      <c r="I69" s="37">
        <f t="shared" si="201"/>
        <v>0.16283243596018926</v>
      </c>
      <c r="J69" s="37">
        <f t="shared" si="201"/>
        <v>0.1486817903126916</v>
      </c>
      <c r="K69" s="37">
        <f t="shared" si="201"/>
        <v>0.15137420718816066</v>
      </c>
      <c r="L69" s="37">
        <f t="shared" si="201"/>
        <v>0.13646673387096775</v>
      </c>
      <c r="M69" s="37">
        <f t="shared" si="201"/>
        <v>0.14153105661242266</v>
      </c>
      <c r="O69" s="6">
        <f t="shared" si="140"/>
        <v>8</v>
      </c>
      <c r="P69" s="45" t="s">
        <v>226</v>
      </c>
      <c r="Q69" s="37">
        <f t="shared" ref="Q69:Z69" si="202">IFERROR(Q103/Q32, 0)</f>
        <v>0.31228070175438599</v>
      </c>
      <c r="R69" s="37">
        <f t="shared" si="202"/>
        <v>0.31367292225201071</v>
      </c>
      <c r="S69" s="37">
        <f t="shared" si="202"/>
        <v>0.2915601023017903</v>
      </c>
      <c r="T69" s="37">
        <f t="shared" si="202"/>
        <v>0.29104477611940299</v>
      </c>
      <c r="U69" s="37">
        <f t="shared" si="202"/>
        <v>0.26600000000000001</v>
      </c>
      <c r="V69" s="37">
        <f t="shared" si="202"/>
        <v>0.27422003284072249</v>
      </c>
      <c r="W69" s="37">
        <f t="shared" si="202"/>
        <v>0.25547445255474455</v>
      </c>
      <c r="X69" s="37">
        <f t="shared" si="202"/>
        <v>0.25660964230171074</v>
      </c>
      <c r="Y69" s="37">
        <f t="shared" si="202"/>
        <v>0.27466666666666667</v>
      </c>
      <c r="Z69" s="37">
        <f t="shared" si="202"/>
        <v>0.2165206508135169</v>
      </c>
      <c r="AB69" s="6">
        <f t="shared" si="142"/>
        <v>8</v>
      </c>
      <c r="AC69" s="45" t="s">
        <v>226</v>
      </c>
      <c r="AD69" s="37">
        <f t="shared" ref="AD69:AM69" si="203">IFERROR(AD103/AD32, 0)</f>
        <v>0.26806833114323259</v>
      </c>
      <c r="AE69" s="37">
        <f t="shared" si="203"/>
        <v>0.25</v>
      </c>
      <c r="AF69" s="37">
        <f t="shared" si="203"/>
        <v>0.26411290322580644</v>
      </c>
      <c r="AG69" s="37">
        <f t="shared" si="203"/>
        <v>0.22673434856175972</v>
      </c>
      <c r="AH69" s="37">
        <f t="shared" si="203"/>
        <v>0.22283356258596973</v>
      </c>
      <c r="AI69" s="37">
        <f t="shared" si="203"/>
        <v>0.20706455542021923</v>
      </c>
      <c r="AJ69" s="37">
        <f t="shared" si="203"/>
        <v>0.1758957654723127</v>
      </c>
      <c r="AK69" s="37">
        <f t="shared" si="203"/>
        <v>0.17817817817817819</v>
      </c>
      <c r="AL69" s="37">
        <f t="shared" si="203"/>
        <v>0.17492096944151739</v>
      </c>
      <c r="AM69" s="37">
        <f t="shared" si="203"/>
        <v>0.21643835616438356</v>
      </c>
      <c r="AO69" s="6">
        <f t="shared" si="144"/>
        <v>8</v>
      </c>
      <c r="AP69" s="45" t="s">
        <v>226</v>
      </c>
      <c r="AQ69" s="37">
        <f t="shared" ref="AQ69:AZ69" si="204">IFERROR(AQ103/AQ32, 0)</f>
        <v>0.13510747185261002</v>
      </c>
      <c r="AR69" s="37">
        <f t="shared" si="204"/>
        <v>0.13114754098360656</v>
      </c>
      <c r="AS69" s="37">
        <f t="shared" si="204"/>
        <v>0.13860369609856263</v>
      </c>
      <c r="AT69" s="37">
        <f t="shared" si="204"/>
        <v>0.14990791896869246</v>
      </c>
      <c r="AU69" s="37">
        <f t="shared" si="204"/>
        <v>0.12204855337545727</v>
      </c>
      <c r="AV69" s="37">
        <f t="shared" si="204"/>
        <v>0.13029827315541601</v>
      </c>
      <c r="AW69" s="37">
        <f t="shared" si="204"/>
        <v>0.11848883800801374</v>
      </c>
      <c r="AX69" s="37">
        <f t="shared" si="204"/>
        <v>0.12129944982970919</v>
      </c>
      <c r="AY69" s="37">
        <f t="shared" si="204"/>
        <v>0.10595735326445373</v>
      </c>
      <c r="AZ69" s="37">
        <f t="shared" si="204"/>
        <v>0.10024154589371981</v>
      </c>
      <c r="BB69" s="6">
        <f t="shared" si="146"/>
        <v>8</v>
      </c>
      <c r="BC69" s="45" t="s">
        <v>226</v>
      </c>
      <c r="BD69" s="37">
        <f t="shared" ref="BD69:BM69" si="205">IFERROR(BD103/BD32, 0)</f>
        <v>0.17533333333333334</v>
      </c>
      <c r="BE69" s="37">
        <f t="shared" si="205"/>
        <v>0.19628647214854111</v>
      </c>
      <c r="BF69" s="37">
        <f t="shared" si="205"/>
        <v>0.16514406184118061</v>
      </c>
      <c r="BG69" s="37">
        <f t="shared" si="205"/>
        <v>0.2297650130548303</v>
      </c>
      <c r="BH69" s="37">
        <f t="shared" si="205"/>
        <v>0.179714091218516</v>
      </c>
      <c r="BI69" s="37">
        <f t="shared" si="205"/>
        <v>0.16248348745046234</v>
      </c>
      <c r="BJ69" s="37">
        <f t="shared" si="205"/>
        <v>0.16271620755925689</v>
      </c>
      <c r="BK69" s="37">
        <f t="shared" si="205"/>
        <v>0.16381418092909536</v>
      </c>
      <c r="BL69" s="37">
        <f t="shared" si="205"/>
        <v>0.13566350710900474</v>
      </c>
      <c r="BM69" s="37">
        <f t="shared" si="205"/>
        <v>0.17542918454935622</v>
      </c>
      <c r="BO69" s="6">
        <f t="shared" si="148"/>
        <v>8</v>
      </c>
      <c r="BP69" s="45" t="s">
        <v>226</v>
      </c>
      <c r="BQ69" s="37">
        <f t="shared" ref="BQ69:BZ69" si="206">IFERROR(BQ103/BQ32, 0)</f>
        <v>7.5205640423031725E-2</v>
      </c>
      <c r="BR69" s="37">
        <f t="shared" si="206"/>
        <v>8.822648292390653E-2</v>
      </c>
      <c r="BS69" s="37">
        <f t="shared" si="206"/>
        <v>9.0427190520735889E-2</v>
      </c>
      <c r="BT69" s="37">
        <f t="shared" si="206"/>
        <v>8.6408073163040056E-2</v>
      </c>
      <c r="BU69" s="37">
        <f t="shared" si="206"/>
        <v>8.0408707241226118E-2</v>
      </c>
      <c r="BV69" s="37">
        <f t="shared" si="206"/>
        <v>7.8311580116634263E-2</v>
      </c>
      <c r="BW69" s="37">
        <f t="shared" si="206"/>
        <v>7.8100874935666489E-2</v>
      </c>
      <c r="BX69" s="37">
        <f t="shared" si="206"/>
        <v>6.4201640708595881E-2</v>
      </c>
      <c r="BY69" s="37">
        <f t="shared" si="206"/>
        <v>6.2763268744734618E-2</v>
      </c>
      <c r="BZ69" s="37">
        <f t="shared" si="206"/>
        <v>7.0596932175198676E-2</v>
      </c>
      <c r="CB69" s="6">
        <f t="shared" si="150"/>
        <v>8</v>
      </c>
      <c r="CC69" s="45" t="s">
        <v>226</v>
      </c>
      <c r="CD69" s="37">
        <f t="shared" ref="CD69:CM69" si="207">IFERROR(CD103/CD32, 0)</f>
        <v>1.0663880607769141E-2</v>
      </c>
      <c r="CE69" s="37">
        <f t="shared" si="207"/>
        <v>9.737649842132573E-3</v>
      </c>
      <c r="CF69" s="37">
        <f t="shared" si="207"/>
        <v>8.5491273554860053E-3</v>
      </c>
      <c r="CG69" s="37">
        <f t="shared" si="207"/>
        <v>9.0519566229702621E-3</v>
      </c>
      <c r="CH69" s="37">
        <f t="shared" si="207"/>
        <v>8.5897605035121644E-3</v>
      </c>
      <c r="CI69" s="37">
        <f t="shared" si="207"/>
        <v>9.8660176051384371E-3</v>
      </c>
      <c r="CJ69" s="37">
        <f t="shared" si="207"/>
        <v>8.5320923017258091E-3</v>
      </c>
      <c r="CK69" s="37">
        <f t="shared" si="207"/>
        <v>8.8075705870509086E-3</v>
      </c>
      <c r="CL69" s="37">
        <f t="shared" si="207"/>
        <v>9.7888146177095153E-3</v>
      </c>
      <c r="CM69" s="37">
        <f t="shared" si="207"/>
        <v>7.6254714907268957E-3</v>
      </c>
    </row>
    <row r="70" spans="2:91" x14ac:dyDescent="0.25">
      <c r="B70" s="6">
        <f t="shared" si="138"/>
        <v>9</v>
      </c>
      <c r="C70" s="45" t="s">
        <v>227</v>
      </c>
      <c r="D70" s="37">
        <f t="shared" ref="D70:M70" si="208">IFERROR(D104/D33, 0)</f>
        <v>0.12544570502431118</v>
      </c>
      <c r="E70" s="37">
        <f t="shared" si="208"/>
        <v>0.1135618479880775</v>
      </c>
      <c r="F70" s="37">
        <f t="shared" si="208"/>
        <v>0.13228804807060371</v>
      </c>
      <c r="G70" s="37">
        <f t="shared" si="208"/>
        <v>0.11626016260162601</v>
      </c>
      <c r="H70" s="37">
        <f t="shared" si="208"/>
        <v>0.12832782321211067</v>
      </c>
      <c r="I70" s="37">
        <f t="shared" si="208"/>
        <v>0.13010043942247332</v>
      </c>
      <c r="J70" s="37">
        <f t="shared" si="208"/>
        <v>0.10784170560747663</v>
      </c>
      <c r="K70" s="37">
        <f t="shared" si="208"/>
        <v>0.10841255371793203</v>
      </c>
      <c r="L70" s="37">
        <f t="shared" si="208"/>
        <v>9.5730027548209362E-2</v>
      </c>
      <c r="M70" s="37">
        <f t="shared" si="208"/>
        <v>9.4895252530720509E-2</v>
      </c>
      <c r="O70" s="6">
        <f t="shared" si="140"/>
        <v>9</v>
      </c>
      <c r="P70" s="45" t="s">
        <v>227</v>
      </c>
      <c r="Q70" s="37">
        <f t="shared" ref="Q70:Z70" si="209">IFERROR(Q104/Q33, 0)</f>
        <v>0.2441717791411043</v>
      </c>
      <c r="R70" s="37">
        <f t="shared" si="209"/>
        <v>0.22024471635150167</v>
      </c>
      <c r="S70" s="37">
        <f t="shared" si="209"/>
        <v>0.24268689057421453</v>
      </c>
      <c r="T70" s="37">
        <f t="shared" si="209"/>
        <v>0.22342995169082125</v>
      </c>
      <c r="U70" s="37">
        <f t="shared" si="209"/>
        <v>0.21058315334773217</v>
      </c>
      <c r="V70" s="37">
        <f t="shared" si="209"/>
        <v>0.22854561878952123</v>
      </c>
      <c r="W70" s="37">
        <f t="shared" si="209"/>
        <v>0.19314381270903011</v>
      </c>
      <c r="X70" s="37">
        <f t="shared" si="209"/>
        <v>0.22340425531914893</v>
      </c>
      <c r="Y70" s="37">
        <f t="shared" si="209"/>
        <v>0.18402505873140174</v>
      </c>
      <c r="Z70" s="37">
        <f t="shared" si="209"/>
        <v>0.21114369501466276</v>
      </c>
      <c r="AB70" s="6">
        <f t="shared" si="142"/>
        <v>9</v>
      </c>
      <c r="AC70" s="45" t="s">
        <v>227</v>
      </c>
      <c r="AD70" s="37">
        <f t="shared" ref="AD70:AM70" si="210">IFERROR(AD104/AD33, 0)</f>
        <v>0.18337218337218336</v>
      </c>
      <c r="AE70" s="37">
        <f t="shared" si="210"/>
        <v>0.14838300570703869</v>
      </c>
      <c r="AF70" s="37">
        <f t="shared" si="210"/>
        <v>0.17167919799498746</v>
      </c>
      <c r="AG70" s="37">
        <f t="shared" si="210"/>
        <v>0.14481044126786824</v>
      </c>
      <c r="AH70" s="37">
        <f t="shared" si="210"/>
        <v>0.18143203883495146</v>
      </c>
      <c r="AI70" s="37">
        <f t="shared" si="210"/>
        <v>0.17388758782201405</v>
      </c>
      <c r="AJ70" s="37">
        <f t="shared" si="210"/>
        <v>0.17184035476718404</v>
      </c>
      <c r="AK70" s="37">
        <f t="shared" si="210"/>
        <v>0.14548090865152247</v>
      </c>
      <c r="AL70" s="37">
        <f t="shared" si="210"/>
        <v>0.13298302344381568</v>
      </c>
      <c r="AM70" s="37">
        <f t="shared" si="210"/>
        <v>0.12136121361213612</v>
      </c>
      <c r="AO70" s="6">
        <f t="shared" si="144"/>
        <v>9</v>
      </c>
      <c r="AP70" s="45" t="s">
        <v>227</v>
      </c>
      <c r="AQ70" s="37">
        <f t="shared" ref="AQ70:AZ70" si="211">IFERROR(AQ104/AQ33, 0)</f>
        <v>8.7884126052064984E-2</v>
      </c>
      <c r="AR70" s="37">
        <f t="shared" si="211"/>
        <v>8.0661026952587062E-2</v>
      </c>
      <c r="AS70" s="37">
        <f t="shared" si="211"/>
        <v>9.4905278646312305E-2</v>
      </c>
      <c r="AT70" s="37">
        <f t="shared" si="211"/>
        <v>9.9038118988243676E-2</v>
      </c>
      <c r="AU70" s="37">
        <f t="shared" si="211"/>
        <v>0.1104982206405694</v>
      </c>
      <c r="AV70" s="37">
        <f t="shared" si="211"/>
        <v>0.11795275590551181</v>
      </c>
      <c r="AW70" s="37">
        <f t="shared" si="211"/>
        <v>8.3369268362800064E-2</v>
      </c>
      <c r="AX70" s="37">
        <f t="shared" si="211"/>
        <v>8.6567164179104483E-2</v>
      </c>
      <c r="AY70" s="37">
        <f t="shared" si="211"/>
        <v>7.789855072463768E-2</v>
      </c>
      <c r="AZ70" s="37">
        <f t="shared" si="211"/>
        <v>7.5042158516020238E-2</v>
      </c>
      <c r="BB70" s="6">
        <f t="shared" si="146"/>
        <v>9</v>
      </c>
      <c r="BC70" s="45" t="s">
        <v>227</v>
      </c>
      <c r="BD70" s="37">
        <f t="shared" ref="BD70:BM70" si="212">IFERROR(BD104/BD33, 0)</f>
        <v>0.13551859099804306</v>
      </c>
      <c r="BE70" s="37">
        <f t="shared" si="212"/>
        <v>0.12011173184357542</v>
      </c>
      <c r="BF70" s="37">
        <f t="shared" si="212"/>
        <v>0.14656771799628943</v>
      </c>
      <c r="BG70" s="37">
        <f t="shared" si="212"/>
        <v>0.1036767141437562</v>
      </c>
      <c r="BH70" s="37">
        <f t="shared" si="212"/>
        <v>0.10909090909090909</v>
      </c>
      <c r="BI70" s="37">
        <f t="shared" si="212"/>
        <v>0.10030734842134674</v>
      </c>
      <c r="BJ70" s="37">
        <f t="shared" si="212"/>
        <v>9.5212623696175447E-2</v>
      </c>
      <c r="BK70" s="37">
        <f t="shared" si="212"/>
        <v>9.7203117835855113E-2</v>
      </c>
      <c r="BL70" s="37">
        <f t="shared" si="212"/>
        <v>8.593265854162363E-2</v>
      </c>
      <c r="BM70" s="37">
        <f t="shared" si="212"/>
        <v>8.8189888074102663E-2</v>
      </c>
      <c r="BO70" s="6">
        <f t="shared" si="148"/>
        <v>9</v>
      </c>
      <c r="BP70" s="45" t="s">
        <v>227</v>
      </c>
      <c r="BQ70" s="37">
        <f t="shared" ref="BQ70:BZ70" si="213">IFERROR(BQ104/BQ33, 0)</f>
        <v>5.3684724255734506E-2</v>
      </c>
      <c r="BR70" s="37">
        <f t="shared" si="213"/>
        <v>5.1558843511738506E-2</v>
      </c>
      <c r="BS70" s="37">
        <f t="shared" si="213"/>
        <v>6.6519635742743319E-2</v>
      </c>
      <c r="BT70" s="37">
        <f t="shared" si="213"/>
        <v>5.9660267918795744E-2</v>
      </c>
      <c r="BU70" s="37">
        <f t="shared" si="213"/>
        <v>5.6915002385658782E-2</v>
      </c>
      <c r="BV70" s="37">
        <f t="shared" si="213"/>
        <v>6.1170047769712764E-2</v>
      </c>
      <c r="BW70" s="37">
        <f t="shared" si="213"/>
        <v>5.492358956681604E-2</v>
      </c>
      <c r="BX70" s="37">
        <f t="shared" si="213"/>
        <v>5.2124732497707126E-2</v>
      </c>
      <c r="BY70" s="37">
        <f t="shared" si="213"/>
        <v>4.8028447965430321E-2</v>
      </c>
      <c r="BZ70" s="37">
        <f t="shared" si="213"/>
        <v>4.2745032559692774E-2</v>
      </c>
      <c r="CB70" s="6">
        <f t="shared" si="150"/>
        <v>9</v>
      </c>
      <c r="CC70" s="45" t="s">
        <v>227</v>
      </c>
      <c r="CD70" s="37">
        <f t="shared" ref="CD70:CM70" si="214">IFERROR(CD104/CD33, 0)</f>
        <v>6.0006263306568346E-3</v>
      </c>
      <c r="CE70" s="37">
        <f t="shared" si="214"/>
        <v>6.0630932865405667E-3</v>
      </c>
      <c r="CF70" s="37">
        <f t="shared" si="214"/>
        <v>5.4674990372337194E-3</v>
      </c>
      <c r="CG70" s="37">
        <f t="shared" si="214"/>
        <v>7.0836699009826139E-3</v>
      </c>
      <c r="CH70" s="37">
        <f t="shared" si="214"/>
        <v>7.1077652910210235E-3</v>
      </c>
      <c r="CI70" s="37">
        <f t="shared" si="214"/>
        <v>5.4508005361527381E-3</v>
      </c>
      <c r="CJ70" s="37">
        <f t="shared" si="214"/>
        <v>5.1959820309638114E-3</v>
      </c>
      <c r="CK70" s="37">
        <f t="shared" si="214"/>
        <v>4.6376719836336081E-3</v>
      </c>
      <c r="CL70" s="37">
        <f t="shared" si="214"/>
        <v>5.441645677235183E-3</v>
      </c>
      <c r="CM70" s="37">
        <f t="shared" si="214"/>
        <v>5.6559826534170578E-3</v>
      </c>
    </row>
    <row r="71" spans="2:91" x14ac:dyDescent="0.25">
      <c r="B71" s="6">
        <f t="shared" si="138"/>
        <v>10</v>
      </c>
      <c r="C71" s="45" t="s">
        <v>228</v>
      </c>
      <c r="D71" s="37">
        <f t="shared" ref="D71:M71" si="215">IFERROR(D105/D34, 0)</f>
        <v>0.13527980535279804</v>
      </c>
      <c r="E71" s="37">
        <f t="shared" si="215"/>
        <v>0.13189897100093545</v>
      </c>
      <c r="F71" s="37">
        <f t="shared" si="215"/>
        <v>0.13664149586479685</v>
      </c>
      <c r="G71" s="37">
        <f t="shared" si="215"/>
        <v>0.13443396226415094</v>
      </c>
      <c r="H71" s="37">
        <f t="shared" si="215"/>
        <v>0.13148542999289267</v>
      </c>
      <c r="I71" s="37">
        <f t="shared" si="215"/>
        <v>0.13132180822506173</v>
      </c>
      <c r="J71" s="37">
        <f t="shared" si="215"/>
        <v>0.11100638810346633</v>
      </c>
      <c r="K71" s="37">
        <f t="shared" si="215"/>
        <v>0.11745451044574949</v>
      </c>
      <c r="L71" s="37">
        <f t="shared" si="215"/>
        <v>0.11735432500904813</v>
      </c>
      <c r="M71" s="37">
        <f t="shared" si="215"/>
        <v>0.11451070461816094</v>
      </c>
      <c r="O71" s="6">
        <f t="shared" si="140"/>
        <v>10</v>
      </c>
      <c r="P71" s="45" t="s">
        <v>228</v>
      </c>
      <c r="Q71" s="37">
        <f t="shared" ref="Q71:Z71" si="216">IFERROR(Q105/Q34, 0)</f>
        <v>0.22792937399678972</v>
      </c>
      <c r="R71" s="37">
        <f t="shared" si="216"/>
        <v>0.21148459383753501</v>
      </c>
      <c r="S71" s="37">
        <f t="shared" si="216"/>
        <v>0.25961538461538464</v>
      </c>
      <c r="T71" s="37">
        <f t="shared" si="216"/>
        <v>0.23174157303370788</v>
      </c>
      <c r="U71" s="37">
        <f t="shared" si="216"/>
        <v>0.21745350500715308</v>
      </c>
      <c r="V71" s="37">
        <f t="shared" si="216"/>
        <v>0.20993788819875778</v>
      </c>
      <c r="W71" s="37">
        <f t="shared" si="216"/>
        <v>0.22503328894806923</v>
      </c>
      <c r="X71" s="37">
        <f t="shared" si="216"/>
        <v>0.21541710665258712</v>
      </c>
      <c r="Y71" s="37">
        <f t="shared" si="216"/>
        <v>0.2092534174553102</v>
      </c>
      <c r="Z71" s="37">
        <f t="shared" si="216"/>
        <v>0.23480662983425415</v>
      </c>
      <c r="AB71" s="6">
        <f t="shared" si="142"/>
        <v>10</v>
      </c>
      <c r="AC71" s="45" t="s">
        <v>228</v>
      </c>
      <c r="AD71" s="37">
        <f t="shared" ref="AD71:AM71" si="217">IFERROR(AD105/AD34, 0)</f>
        <v>0.18961447678992918</v>
      </c>
      <c r="AE71" s="37">
        <f t="shared" si="217"/>
        <v>0.16081871345029239</v>
      </c>
      <c r="AF71" s="37">
        <f t="shared" si="217"/>
        <v>0.17985074626865671</v>
      </c>
      <c r="AG71" s="37">
        <f t="shared" si="217"/>
        <v>0.15322580645161291</v>
      </c>
      <c r="AH71" s="37">
        <f t="shared" si="217"/>
        <v>0.16610398379473329</v>
      </c>
      <c r="AI71" s="37">
        <f t="shared" si="217"/>
        <v>0.15949702183984116</v>
      </c>
      <c r="AJ71" s="37">
        <f t="shared" si="217"/>
        <v>0.14532374100719425</v>
      </c>
      <c r="AK71" s="37">
        <f t="shared" si="217"/>
        <v>0.18388564002599089</v>
      </c>
      <c r="AL71" s="37">
        <f t="shared" si="217"/>
        <v>0.17192147531231411</v>
      </c>
      <c r="AM71" s="37">
        <f t="shared" si="217"/>
        <v>0.15023474178403756</v>
      </c>
      <c r="AO71" s="6">
        <f t="shared" si="144"/>
        <v>10</v>
      </c>
      <c r="AP71" s="45" t="s">
        <v>228</v>
      </c>
      <c r="AQ71" s="37">
        <f t="shared" ref="AQ71:AZ71" si="218">IFERROR(AQ105/AQ34, 0)</f>
        <v>0.11218403862539052</v>
      </c>
      <c r="AR71" s="37">
        <f t="shared" si="218"/>
        <v>0.10969175229103027</v>
      </c>
      <c r="AS71" s="37">
        <f t="shared" si="218"/>
        <v>0.11246730601569312</v>
      </c>
      <c r="AT71" s="37">
        <f t="shared" si="218"/>
        <v>0.1174468085106383</v>
      </c>
      <c r="AU71" s="37">
        <f t="shared" si="218"/>
        <v>0.11274654106564616</v>
      </c>
      <c r="AV71" s="37">
        <f t="shared" si="218"/>
        <v>0.11128284389489954</v>
      </c>
      <c r="AW71" s="37">
        <f t="shared" si="218"/>
        <v>9.9799899949974985E-2</v>
      </c>
      <c r="AX71" s="37">
        <f t="shared" si="218"/>
        <v>9.4585779517286361E-2</v>
      </c>
      <c r="AY71" s="37">
        <f t="shared" si="218"/>
        <v>0.10802469135802469</v>
      </c>
      <c r="AZ71" s="37">
        <f t="shared" si="218"/>
        <v>9.4895632345202596E-2</v>
      </c>
      <c r="BB71" s="6">
        <f t="shared" si="146"/>
        <v>10</v>
      </c>
      <c r="BC71" s="45" t="s">
        <v>228</v>
      </c>
      <c r="BD71" s="37">
        <f t="shared" ref="BD71:BM71" si="219">IFERROR(BD105/BD34, 0)</f>
        <v>0.11907308377896614</v>
      </c>
      <c r="BE71" s="37">
        <f t="shared" si="219"/>
        <v>0.12617636807249913</v>
      </c>
      <c r="BF71" s="37">
        <f t="shared" si="219"/>
        <v>0.11397318278052224</v>
      </c>
      <c r="BG71" s="37">
        <f t="shared" si="219"/>
        <v>0.1222646752344564</v>
      </c>
      <c r="BH71" s="37">
        <f t="shared" si="219"/>
        <v>0.11483420593368238</v>
      </c>
      <c r="BI71" s="37">
        <f t="shared" si="219"/>
        <v>0.12231139646869985</v>
      </c>
      <c r="BJ71" s="37">
        <f t="shared" si="219"/>
        <v>8.5043988269794715E-2</v>
      </c>
      <c r="BK71" s="37">
        <f t="shared" si="219"/>
        <v>9.0248334342822534E-2</v>
      </c>
      <c r="BL71" s="37">
        <f t="shared" si="219"/>
        <v>7.9775280898876408E-2</v>
      </c>
      <c r="BM71" s="37">
        <f t="shared" si="219"/>
        <v>9.2972972972972967E-2</v>
      </c>
      <c r="BO71" s="6">
        <f t="shared" si="148"/>
        <v>10</v>
      </c>
      <c r="BP71" s="45" t="s">
        <v>228</v>
      </c>
      <c r="BQ71" s="37">
        <f t="shared" ref="BQ71:BZ71" si="220">IFERROR(BQ105/BQ34, 0)</f>
        <v>6.2241410325598129E-2</v>
      </c>
      <c r="BR71" s="37">
        <f t="shared" si="220"/>
        <v>6.4422057264050897E-2</v>
      </c>
      <c r="BS71" s="37">
        <f t="shared" si="220"/>
        <v>6.3784680615724954E-2</v>
      </c>
      <c r="BT71" s="37">
        <f t="shared" si="220"/>
        <v>6.2448719117512992E-2</v>
      </c>
      <c r="BU71" s="37">
        <f t="shared" si="220"/>
        <v>6.1719391011031084E-2</v>
      </c>
      <c r="BV71" s="37">
        <f t="shared" si="220"/>
        <v>5.8232931726907633E-2</v>
      </c>
      <c r="BW71" s="37">
        <f t="shared" si="220"/>
        <v>5.7415494096716806E-2</v>
      </c>
      <c r="BX71" s="37">
        <f t="shared" si="220"/>
        <v>5.0437273823884195E-2</v>
      </c>
      <c r="BY71" s="37">
        <f t="shared" si="220"/>
        <v>5.1057067845792455E-2</v>
      </c>
      <c r="BZ71" s="37">
        <f t="shared" si="220"/>
        <v>5.6486502955334833E-2</v>
      </c>
      <c r="CB71" s="6">
        <f t="shared" si="150"/>
        <v>10</v>
      </c>
      <c r="CC71" s="45" t="s">
        <v>228</v>
      </c>
      <c r="CD71" s="37">
        <f t="shared" ref="CD71:CM71" si="221">IFERROR(CD105/CD34, 0)</f>
        <v>8.0852245860377741E-3</v>
      </c>
      <c r="CE71" s="37">
        <f t="shared" si="221"/>
        <v>7.1678098131582046E-3</v>
      </c>
      <c r="CF71" s="37">
        <f t="shared" si="221"/>
        <v>6.3563576499967196E-3</v>
      </c>
      <c r="CG71" s="37">
        <f t="shared" si="221"/>
        <v>7.1803193751313618E-3</v>
      </c>
      <c r="CH71" s="37">
        <f t="shared" si="221"/>
        <v>6.616738374221897E-3</v>
      </c>
      <c r="CI71" s="37">
        <f t="shared" si="221"/>
        <v>7.3118018001160157E-3</v>
      </c>
      <c r="CJ71" s="37">
        <f t="shared" si="221"/>
        <v>6.9382164903992764E-3</v>
      </c>
      <c r="CK71" s="37">
        <f t="shared" si="221"/>
        <v>6.185872343963254E-3</v>
      </c>
      <c r="CL71" s="37">
        <f t="shared" si="221"/>
        <v>6.4657651224349806E-3</v>
      </c>
      <c r="CM71" s="37">
        <f t="shared" si="221"/>
        <v>6.8837443540391242E-3</v>
      </c>
    </row>
    <row r="72" spans="2:91" x14ac:dyDescent="0.25">
      <c r="B72" s="6">
        <f t="shared" si="138"/>
        <v>11</v>
      </c>
      <c r="C72" s="45" t="s">
        <v>229</v>
      </c>
      <c r="D72" s="37">
        <f t="shared" ref="D72:M72" si="222">IFERROR(D106/D35, 0)</f>
        <v>0.29090051862329092</v>
      </c>
      <c r="E72" s="37">
        <f t="shared" si="222"/>
        <v>0.30474934036939316</v>
      </c>
      <c r="F72" s="37">
        <f t="shared" si="222"/>
        <v>0.28113207547169811</v>
      </c>
      <c r="G72" s="37">
        <f t="shared" si="222"/>
        <v>0.27492877492877493</v>
      </c>
      <c r="H72" s="37">
        <f t="shared" si="222"/>
        <v>0.2829246139872843</v>
      </c>
      <c r="I72" s="37">
        <f t="shared" si="222"/>
        <v>0.28577059519117065</v>
      </c>
      <c r="J72" s="37">
        <f t="shared" si="222"/>
        <v>0.25429975429975432</v>
      </c>
      <c r="K72" s="37">
        <f t="shared" si="222"/>
        <v>0.22811671087533156</v>
      </c>
      <c r="L72" s="37">
        <f t="shared" si="222"/>
        <v>0.24190283400809717</v>
      </c>
      <c r="M72" s="37">
        <f t="shared" si="222"/>
        <v>0.22947640594699417</v>
      </c>
      <c r="O72" s="6">
        <f t="shared" si="140"/>
        <v>11</v>
      </c>
      <c r="P72" s="45" t="s">
        <v>229</v>
      </c>
      <c r="Q72" s="37">
        <f t="shared" ref="Q72:Z72" si="223">IFERROR(Q106/Q35, 0)</f>
        <v>0.63063063063063063</v>
      </c>
      <c r="R72" s="37">
        <f t="shared" si="223"/>
        <v>0.54621848739495793</v>
      </c>
      <c r="S72" s="37">
        <f t="shared" si="223"/>
        <v>0.63829787234042556</v>
      </c>
      <c r="T72" s="37">
        <f t="shared" si="223"/>
        <v>0.64462809917355368</v>
      </c>
      <c r="U72" s="37">
        <f t="shared" si="223"/>
        <v>0.52671755725190839</v>
      </c>
      <c r="V72" s="37">
        <f t="shared" si="223"/>
        <v>0.42473118279569894</v>
      </c>
      <c r="W72" s="37">
        <f t="shared" si="223"/>
        <v>0.41711229946524064</v>
      </c>
      <c r="X72" s="37">
        <f t="shared" si="223"/>
        <v>0.3619047619047619</v>
      </c>
      <c r="Y72" s="37">
        <f t="shared" si="223"/>
        <v>0.41702127659574467</v>
      </c>
      <c r="Z72" s="37">
        <f t="shared" si="223"/>
        <v>0.37704918032786883</v>
      </c>
      <c r="AB72" s="6">
        <f t="shared" si="142"/>
        <v>11</v>
      </c>
      <c r="AC72" s="45" t="s">
        <v>229</v>
      </c>
      <c r="AD72" s="37">
        <f t="shared" ref="AD72:AM72" si="224">IFERROR(AD106/AD35, 0)</f>
        <v>0.32678132678132676</v>
      </c>
      <c r="AE72" s="37">
        <f t="shared" si="224"/>
        <v>0.35365853658536583</v>
      </c>
      <c r="AF72" s="37">
        <f t="shared" si="224"/>
        <v>0.35990888382687924</v>
      </c>
      <c r="AG72" s="37">
        <f t="shared" si="224"/>
        <v>0.36070381231671556</v>
      </c>
      <c r="AH72" s="37">
        <f t="shared" si="224"/>
        <v>0.36795252225519287</v>
      </c>
      <c r="AI72" s="37">
        <f t="shared" si="224"/>
        <v>0.4351145038167939</v>
      </c>
      <c r="AJ72" s="37">
        <f t="shared" si="224"/>
        <v>0.3860182370820669</v>
      </c>
      <c r="AK72" s="37">
        <f t="shared" si="224"/>
        <v>0.34438775510204084</v>
      </c>
      <c r="AL72" s="37">
        <f t="shared" si="224"/>
        <v>0.35439560439560441</v>
      </c>
      <c r="AM72" s="37">
        <f t="shared" si="224"/>
        <v>0.4513888888888889</v>
      </c>
      <c r="AO72" s="6">
        <f t="shared" si="144"/>
        <v>11</v>
      </c>
      <c r="AP72" s="45" t="s">
        <v>229</v>
      </c>
      <c r="AQ72" s="37">
        <f t="shared" ref="AQ72:AZ72" si="225">IFERROR(AQ106/AQ35, 0)</f>
        <v>0.2413793103448276</v>
      </c>
      <c r="AR72" s="37">
        <f t="shared" si="225"/>
        <v>0.2502351834430856</v>
      </c>
      <c r="AS72" s="37">
        <f t="shared" si="225"/>
        <v>0.22647058823529412</v>
      </c>
      <c r="AT72" s="37">
        <f t="shared" si="225"/>
        <v>0.22713567839195981</v>
      </c>
      <c r="AU72" s="37">
        <f t="shared" si="225"/>
        <v>0.23570190641247835</v>
      </c>
      <c r="AV72" s="37">
        <f t="shared" si="225"/>
        <v>0.22047244094488189</v>
      </c>
      <c r="AW72" s="37">
        <f t="shared" si="225"/>
        <v>0.21475953565505804</v>
      </c>
      <c r="AX72" s="37">
        <f t="shared" si="225"/>
        <v>0.17269372693726937</v>
      </c>
      <c r="AY72" s="37">
        <f t="shared" si="225"/>
        <v>0.20124223602484473</v>
      </c>
      <c r="AZ72" s="37">
        <f t="shared" si="225"/>
        <v>0.1829634073185363</v>
      </c>
      <c r="BB72" s="6">
        <f t="shared" si="146"/>
        <v>11</v>
      </c>
      <c r="BC72" s="45" t="s">
        <v>229</v>
      </c>
      <c r="BD72" s="37">
        <f t="shared" ref="BD72:BM72" si="226">IFERROR(BD106/BD35, 0)</f>
        <v>0.28525121555915722</v>
      </c>
      <c r="BE72" s="37">
        <f t="shared" si="226"/>
        <v>0.31333333333333335</v>
      </c>
      <c r="BF72" s="37">
        <f t="shared" si="226"/>
        <v>0.25925925925925924</v>
      </c>
      <c r="BG72" s="37">
        <f t="shared" si="226"/>
        <v>0.23420647149460708</v>
      </c>
      <c r="BH72" s="37">
        <f t="shared" si="226"/>
        <v>0.27241379310344827</v>
      </c>
      <c r="BI72" s="37">
        <f t="shared" si="226"/>
        <v>0.28343023255813954</v>
      </c>
      <c r="BJ72" s="37">
        <f t="shared" si="226"/>
        <v>0.21805555555555556</v>
      </c>
      <c r="BK72" s="37">
        <f t="shared" si="226"/>
        <v>0.23020527859237536</v>
      </c>
      <c r="BL72" s="37">
        <f t="shared" si="226"/>
        <v>0.21986754966887417</v>
      </c>
      <c r="BM72" s="37">
        <f t="shared" si="226"/>
        <v>0.19184652278177458</v>
      </c>
      <c r="BO72" s="6">
        <f t="shared" si="148"/>
        <v>11</v>
      </c>
      <c r="BP72" s="45" t="s">
        <v>229</v>
      </c>
      <c r="BQ72" s="37">
        <f t="shared" ref="BQ72:BZ72" si="227">IFERROR(BQ106/BQ35, 0)</f>
        <v>0.14077669902912621</v>
      </c>
      <c r="BR72" s="37">
        <f t="shared" si="227"/>
        <v>0.14480787551603683</v>
      </c>
      <c r="BS72" s="37">
        <f t="shared" si="227"/>
        <v>0.11793611793611794</v>
      </c>
      <c r="BT72" s="37">
        <f t="shared" si="227"/>
        <v>0.13910855499640545</v>
      </c>
      <c r="BU72" s="37">
        <f t="shared" si="227"/>
        <v>0.12347354138398914</v>
      </c>
      <c r="BV72" s="37">
        <f t="shared" si="227"/>
        <v>0.11335648879065362</v>
      </c>
      <c r="BW72" s="37">
        <f t="shared" si="227"/>
        <v>9.8143236074270557E-2</v>
      </c>
      <c r="BX72" s="37">
        <f t="shared" si="227"/>
        <v>0.10032715376226826</v>
      </c>
      <c r="BY72" s="37">
        <f t="shared" si="227"/>
        <v>0.10453789498693276</v>
      </c>
      <c r="BZ72" s="37">
        <f t="shared" si="227"/>
        <v>0.12032312925170068</v>
      </c>
      <c r="CB72" s="6">
        <f t="shared" si="150"/>
        <v>11</v>
      </c>
      <c r="CC72" s="45" t="s">
        <v>229</v>
      </c>
      <c r="CD72" s="37">
        <f t="shared" ref="CD72:CM72" si="228">IFERROR(CD106/CD35, 0)</f>
        <v>1.6934229745548018E-2</v>
      </c>
      <c r="CE72" s="37">
        <f t="shared" si="228"/>
        <v>1.2135689448104047E-2</v>
      </c>
      <c r="CF72" s="37">
        <f t="shared" si="228"/>
        <v>1.3541380035933378E-2</v>
      </c>
      <c r="CG72" s="37">
        <f t="shared" si="228"/>
        <v>1.4481989151369582E-2</v>
      </c>
      <c r="CH72" s="37">
        <f t="shared" si="228"/>
        <v>1.3287907815139532E-2</v>
      </c>
      <c r="CI72" s="37">
        <f t="shared" si="228"/>
        <v>1.2725402396224132E-2</v>
      </c>
      <c r="CJ72" s="37">
        <f t="shared" si="228"/>
        <v>1.2384194969766216E-2</v>
      </c>
      <c r="CK72" s="37">
        <f t="shared" si="228"/>
        <v>1.0589981975664407E-2</v>
      </c>
      <c r="CL72" s="37">
        <f t="shared" si="228"/>
        <v>1.3358847997341213E-2</v>
      </c>
      <c r="CM72" s="37">
        <f t="shared" si="228"/>
        <v>1.1782847845356194E-2</v>
      </c>
    </row>
    <row r="73" spans="2:91" x14ac:dyDescent="0.25">
      <c r="B73" s="6">
        <f t="shared" si="138"/>
        <v>12</v>
      </c>
      <c r="C73" s="45" t="s">
        <v>230</v>
      </c>
      <c r="D73" s="37">
        <f t="shared" ref="D73:M73" si="229">IFERROR(D107/D36, 0)</f>
        <v>0.23747056844937772</v>
      </c>
      <c r="E73" s="37">
        <f t="shared" si="229"/>
        <v>0.23408555069046816</v>
      </c>
      <c r="F73" s="37">
        <f t="shared" si="229"/>
        <v>0.23434273916035789</v>
      </c>
      <c r="G73" s="37">
        <f t="shared" si="229"/>
        <v>0.21489501312335957</v>
      </c>
      <c r="H73" s="37">
        <f t="shared" si="229"/>
        <v>0.21081576535288726</v>
      </c>
      <c r="I73" s="37">
        <f t="shared" si="229"/>
        <v>0.22291735265064208</v>
      </c>
      <c r="J73" s="37">
        <f t="shared" si="229"/>
        <v>0.20816579028765853</v>
      </c>
      <c r="K73" s="37">
        <f t="shared" si="229"/>
        <v>0.20846175399271505</v>
      </c>
      <c r="L73" s="37">
        <f t="shared" si="229"/>
        <v>0.21082474226804124</v>
      </c>
      <c r="M73" s="37">
        <f t="shared" si="229"/>
        <v>0.19081532416502947</v>
      </c>
      <c r="O73" s="6">
        <f t="shared" si="140"/>
        <v>12</v>
      </c>
      <c r="P73" s="45" t="s">
        <v>230</v>
      </c>
      <c r="Q73" s="37">
        <f t="shared" ref="Q73:Z73" si="230">IFERROR(Q107/Q36, 0)</f>
        <v>0.489247311827957</v>
      </c>
      <c r="R73" s="37">
        <f t="shared" si="230"/>
        <v>0.37388724035608306</v>
      </c>
      <c r="S73" s="37">
        <f t="shared" si="230"/>
        <v>0.38928571428571429</v>
      </c>
      <c r="T73" s="37">
        <f t="shared" si="230"/>
        <v>0.37864077669902912</v>
      </c>
      <c r="U73" s="37">
        <f t="shared" si="230"/>
        <v>0.31805929919137466</v>
      </c>
      <c r="V73" s="37">
        <f t="shared" si="230"/>
        <v>0.33795013850415512</v>
      </c>
      <c r="W73" s="37">
        <f t="shared" si="230"/>
        <v>0.30727762803234504</v>
      </c>
      <c r="X73" s="37">
        <f t="shared" si="230"/>
        <v>0.34031413612565448</v>
      </c>
      <c r="Y73" s="37">
        <f t="shared" si="230"/>
        <v>0.34604904632152589</v>
      </c>
      <c r="Z73" s="37">
        <f t="shared" si="230"/>
        <v>0.3213213213213213</v>
      </c>
      <c r="AB73" s="6">
        <f t="shared" si="142"/>
        <v>12</v>
      </c>
      <c r="AC73" s="45" t="s">
        <v>230</v>
      </c>
      <c r="AD73" s="37">
        <f t="shared" ref="AD73:AM73" si="231">IFERROR(AD107/AD36, 0)</f>
        <v>0.25857519788918204</v>
      </c>
      <c r="AE73" s="37">
        <f t="shared" si="231"/>
        <v>0.29921259842519687</v>
      </c>
      <c r="AF73" s="37">
        <f t="shared" si="231"/>
        <v>0.27407407407407408</v>
      </c>
      <c r="AG73" s="37">
        <f t="shared" si="231"/>
        <v>0.24934383202099739</v>
      </c>
      <c r="AH73" s="37">
        <f t="shared" si="231"/>
        <v>0.33182844243792325</v>
      </c>
      <c r="AI73" s="37">
        <f t="shared" si="231"/>
        <v>0.30523917995444189</v>
      </c>
      <c r="AJ73" s="37">
        <f t="shared" si="231"/>
        <v>0.33333333333333331</v>
      </c>
      <c r="AK73" s="37">
        <f t="shared" si="231"/>
        <v>0.26851851851851855</v>
      </c>
      <c r="AL73" s="37">
        <f t="shared" si="231"/>
        <v>0.28304597701149425</v>
      </c>
      <c r="AM73" s="37">
        <f t="shared" si="231"/>
        <v>0.23248882265275708</v>
      </c>
      <c r="AO73" s="6">
        <f t="shared" si="144"/>
        <v>12</v>
      </c>
      <c r="AP73" s="45" t="s">
        <v>230</v>
      </c>
      <c r="AQ73" s="37">
        <f t="shared" ref="AQ73:AZ73" si="232">IFERROR(AQ107/AQ36, 0)</f>
        <v>0.17183098591549295</v>
      </c>
      <c r="AR73" s="37">
        <f t="shared" si="232"/>
        <v>0.18030605455755155</v>
      </c>
      <c r="AS73" s="37">
        <f t="shared" si="232"/>
        <v>0.19054340155257588</v>
      </c>
      <c r="AT73" s="37">
        <f t="shared" si="232"/>
        <v>0.18707940780619112</v>
      </c>
      <c r="AU73" s="37">
        <f t="shared" si="232"/>
        <v>0.1835278858625162</v>
      </c>
      <c r="AV73" s="37">
        <f t="shared" si="232"/>
        <v>0.18662747979426891</v>
      </c>
      <c r="AW73" s="37">
        <f t="shared" si="232"/>
        <v>0.18523581681476417</v>
      </c>
      <c r="AX73" s="37">
        <f t="shared" si="232"/>
        <v>0.17680973734785393</v>
      </c>
      <c r="AY73" s="37">
        <f t="shared" si="232"/>
        <v>0.16846284741917186</v>
      </c>
      <c r="AZ73" s="37">
        <f t="shared" si="232"/>
        <v>0.1793913507741591</v>
      </c>
      <c r="BB73" s="6">
        <f t="shared" si="146"/>
        <v>12</v>
      </c>
      <c r="BC73" s="45" t="s">
        <v>230</v>
      </c>
      <c r="BD73" s="37">
        <f t="shared" ref="BD73:BM73" si="233">IFERROR(BD107/BD36, 0)</f>
        <v>0.22693266832917705</v>
      </c>
      <c r="BE73" s="37">
        <f t="shared" si="233"/>
        <v>0.24598930481283424</v>
      </c>
      <c r="BF73" s="37">
        <f t="shared" si="233"/>
        <v>0.23756218905472637</v>
      </c>
      <c r="BG73" s="37">
        <f t="shared" si="233"/>
        <v>0.18922018348623854</v>
      </c>
      <c r="BH73" s="37">
        <f t="shared" si="233"/>
        <v>0.15485278080697928</v>
      </c>
      <c r="BI73" s="37">
        <f t="shared" si="233"/>
        <v>0.1906392694063927</v>
      </c>
      <c r="BJ73" s="37">
        <f t="shared" si="233"/>
        <v>0.13736263736263737</v>
      </c>
      <c r="BK73" s="37">
        <f t="shared" si="233"/>
        <v>0.16768916155419222</v>
      </c>
      <c r="BL73" s="37">
        <f t="shared" si="233"/>
        <v>0.18690702087286529</v>
      </c>
      <c r="BM73" s="37">
        <f t="shared" si="233"/>
        <v>0.1489539748953975</v>
      </c>
      <c r="BO73" s="6">
        <f t="shared" si="148"/>
        <v>12</v>
      </c>
      <c r="BP73" s="45" t="s">
        <v>230</v>
      </c>
      <c r="BQ73" s="37">
        <f t="shared" ref="BQ73:BZ73" si="234">IFERROR(BQ107/BQ36, 0)</f>
        <v>9.5306513409961685E-2</v>
      </c>
      <c r="BR73" s="37">
        <f t="shared" si="234"/>
        <v>0.10415671285236502</v>
      </c>
      <c r="BS73" s="37">
        <f t="shared" si="234"/>
        <v>0.10717797443461161</v>
      </c>
      <c r="BT73" s="37">
        <f t="shared" si="234"/>
        <v>9.9400369003690037E-2</v>
      </c>
      <c r="BU73" s="37">
        <f t="shared" si="234"/>
        <v>9.8906107566089335E-2</v>
      </c>
      <c r="BV73" s="37">
        <f t="shared" si="234"/>
        <v>9.6628679962013297E-2</v>
      </c>
      <c r="BW73" s="37">
        <f t="shared" si="234"/>
        <v>9.6795291039895356E-2</v>
      </c>
      <c r="BX73" s="37">
        <f t="shared" si="234"/>
        <v>9.0543259557344061E-2</v>
      </c>
      <c r="BY73" s="37">
        <f t="shared" si="234"/>
        <v>0.1</v>
      </c>
      <c r="BZ73" s="37">
        <f t="shared" si="234"/>
        <v>8.3657258745986146E-2</v>
      </c>
      <c r="CB73" s="6">
        <f t="shared" si="150"/>
        <v>12</v>
      </c>
      <c r="CC73" s="45" t="s">
        <v>230</v>
      </c>
      <c r="CD73" s="37">
        <f t="shared" ref="CD73:CM73" si="235">IFERROR(CD107/CD36, 0)</f>
        <v>1.1248812781764327E-2</v>
      </c>
      <c r="CE73" s="37">
        <f t="shared" si="235"/>
        <v>1.3506421064641675E-2</v>
      </c>
      <c r="CF73" s="37">
        <f t="shared" si="235"/>
        <v>1.0799751764640588E-2</v>
      </c>
      <c r="CG73" s="37">
        <f t="shared" si="235"/>
        <v>1.2296210584291067E-2</v>
      </c>
      <c r="CH73" s="37">
        <f t="shared" si="235"/>
        <v>1.1769864935976145E-2</v>
      </c>
      <c r="CI73" s="37">
        <f t="shared" si="235"/>
        <v>1.1748388269540598E-2</v>
      </c>
      <c r="CJ73" s="37">
        <f t="shared" si="235"/>
        <v>1.2316253344968707E-2</v>
      </c>
      <c r="CK73" s="37">
        <f t="shared" si="235"/>
        <v>1.2292279484201767E-2</v>
      </c>
      <c r="CL73" s="37">
        <f t="shared" si="235"/>
        <v>1.1813037749011705E-2</v>
      </c>
      <c r="CM73" s="37">
        <f t="shared" si="235"/>
        <v>1.3807794310302591E-2</v>
      </c>
    </row>
    <row r="74" spans="2:91" x14ac:dyDescent="0.25">
      <c r="B74" s="6">
        <f t="shared" si="138"/>
        <v>13</v>
      </c>
      <c r="C74" s="45" t="s">
        <v>231</v>
      </c>
      <c r="D74" s="37">
        <f t="shared" ref="D74:M74" si="236">IFERROR(D108/D37, 0)</f>
        <v>0.41279069767441862</v>
      </c>
      <c r="E74" s="37">
        <f t="shared" si="236"/>
        <v>0.50816993464052285</v>
      </c>
      <c r="F74" s="37">
        <f t="shared" si="236"/>
        <v>0.49307958477508651</v>
      </c>
      <c r="G74" s="37">
        <f t="shared" si="236"/>
        <v>0.49795918367346936</v>
      </c>
      <c r="H74" s="37">
        <f t="shared" si="236"/>
        <v>0.4580152671755725</v>
      </c>
      <c r="I74" s="37">
        <f t="shared" si="236"/>
        <v>0.39416058394160586</v>
      </c>
      <c r="J74" s="37">
        <f t="shared" si="236"/>
        <v>0.39374498797113072</v>
      </c>
      <c r="K74" s="37">
        <f t="shared" si="236"/>
        <v>0.38622754491017963</v>
      </c>
      <c r="L74" s="37">
        <f t="shared" si="236"/>
        <v>0.35198300283286121</v>
      </c>
      <c r="M74" s="37">
        <f t="shared" si="236"/>
        <v>0.34311050477489768</v>
      </c>
      <c r="O74" s="6">
        <f t="shared" si="140"/>
        <v>13</v>
      </c>
      <c r="P74" s="45" t="s">
        <v>231</v>
      </c>
      <c r="Q74" s="37">
        <f t="shared" ref="Q74:Z74" si="237">IFERROR(Q108/Q37, 0)</f>
        <v>0.62264150943396224</v>
      </c>
      <c r="R74" s="37">
        <f t="shared" si="237"/>
        <v>0.56043956043956045</v>
      </c>
      <c r="S74" s="37">
        <f t="shared" si="237"/>
        <v>0.58241758241758246</v>
      </c>
      <c r="T74" s="37">
        <f t="shared" si="237"/>
        <v>0.46938775510204084</v>
      </c>
      <c r="U74" s="37">
        <f t="shared" si="237"/>
        <v>0.45145631067961167</v>
      </c>
      <c r="V74" s="37">
        <f t="shared" si="237"/>
        <v>0.42671009771986973</v>
      </c>
      <c r="W74" s="37">
        <f t="shared" si="237"/>
        <v>0.4</v>
      </c>
      <c r="X74" s="37">
        <f t="shared" si="237"/>
        <v>0.44680851063829785</v>
      </c>
      <c r="Y74" s="37">
        <f t="shared" si="237"/>
        <v>0.37142857142857144</v>
      </c>
      <c r="Z74" s="37">
        <f t="shared" si="237"/>
        <v>0.37942122186495175</v>
      </c>
      <c r="AB74" s="6">
        <f t="shared" si="142"/>
        <v>13</v>
      </c>
      <c r="AC74" s="45" t="s">
        <v>231</v>
      </c>
      <c r="AD74" s="37">
        <f t="shared" ref="AD74:AM74" si="238">IFERROR(AD108/AD37, 0)</f>
        <v>0.49193548387096775</v>
      </c>
      <c r="AE74" s="37">
        <f t="shared" si="238"/>
        <v>0.68316831683168322</v>
      </c>
      <c r="AF74" s="37">
        <f t="shared" si="238"/>
        <v>0.66666666666666663</v>
      </c>
      <c r="AG74" s="37">
        <f t="shared" si="238"/>
        <v>0.76821192052980136</v>
      </c>
      <c r="AH74" s="37">
        <f t="shared" si="238"/>
        <v>0.64423076923076927</v>
      </c>
      <c r="AI74" s="37">
        <f t="shared" si="238"/>
        <v>0.51379310344827589</v>
      </c>
      <c r="AJ74" s="37">
        <f t="shared" si="238"/>
        <v>0.48717948717948717</v>
      </c>
      <c r="AK74" s="37">
        <f t="shared" si="238"/>
        <v>0.45808383233532934</v>
      </c>
      <c r="AL74" s="37">
        <f t="shared" si="238"/>
        <v>0.37671232876712329</v>
      </c>
      <c r="AM74" s="37">
        <f t="shared" si="238"/>
        <v>0.42560553633217996</v>
      </c>
      <c r="AO74" s="6">
        <f t="shared" si="144"/>
        <v>13</v>
      </c>
      <c r="AP74" s="45" t="s">
        <v>231</v>
      </c>
      <c r="AQ74" s="37">
        <f t="shared" ref="AQ74:AZ74" si="239">IFERROR(AQ108/AQ37, 0)</f>
        <v>0.36162361623616235</v>
      </c>
      <c r="AR74" s="37">
        <f t="shared" si="239"/>
        <v>0.40890688259109309</v>
      </c>
      <c r="AS74" s="37">
        <f t="shared" si="239"/>
        <v>0.39772727272727271</v>
      </c>
      <c r="AT74" s="37">
        <f t="shared" si="239"/>
        <v>0.35051546391752575</v>
      </c>
      <c r="AU74" s="37">
        <f t="shared" si="239"/>
        <v>0.34069400630914826</v>
      </c>
      <c r="AV74" s="37">
        <f t="shared" si="239"/>
        <v>0.28846153846153844</v>
      </c>
      <c r="AW74" s="37">
        <f t="shared" si="239"/>
        <v>0.31938325991189426</v>
      </c>
      <c r="AX74" s="37">
        <f t="shared" si="239"/>
        <v>0.27131782945736432</v>
      </c>
      <c r="AY74" s="37">
        <f t="shared" si="239"/>
        <v>0.30122591943957966</v>
      </c>
      <c r="AZ74" s="37">
        <f t="shared" si="239"/>
        <v>0.23981191222570533</v>
      </c>
      <c r="BB74" s="6">
        <f t="shared" si="146"/>
        <v>13</v>
      </c>
      <c r="BC74" s="45" t="s">
        <v>231</v>
      </c>
      <c r="BD74" s="37">
        <f t="shared" ref="BD74:BM74" si="240">IFERROR(BD108/BD37, 0)</f>
        <v>0.38333333333333336</v>
      </c>
      <c r="BE74" s="37">
        <f t="shared" si="240"/>
        <v>0.52023121387283233</v>
      </c>
      <c r="BF74" s="37">
        <f t="shared" si="240"/>
        <v>0.52317880794701987</v>
      </c>
      <c r="BG74" s="37">
        <f t="shared" si="240"/>
        <v>0.54109589041095896</v>
      </c>
      <c r="BH74" s="37">
        <f t="shared" si="240"/>
        <v>0.45698924731182794</v>
      </c>
      <c r="BI74" s="37">
        <f t="shared" si="240"/>
        <v>0.42261904761904762</v>
      </c>
      <c r="BJ74" s="37">
        <f t="shared" si="240"/>
        <v>0.42272727272727273</v>
      </c>
      <c r="BK74" s="37">
        <f t="shared" si="240"/>
        <v>0.47549019607843135</v>
      </c>
      <c r="BL74" s="37">
        <f t="shared" si="240"/>
        <v>0.41880341880341881</v>
      </c>
      <c r="BM74" s="37">
        <f t="shared" si="240"/>
        <v>0.47807017543859648</v>
      </c>
      <c r="BO74" s="6">
        <f t="shared" si="148"/>
        <v>13</v>
      </c>
      <c r="BP74" s="45" t="s">
        <v>231</v>
      </c>
      <c r="BQ74" s="37">
        <f t="shared" ref="BQ74:BZ74" si="241">IFERROR(BQ108/BQ37, 0)</f>
        <v>0.18018967334035826</v>
      </c>
      <c r="BR74" s="37">
        <f t="shared" si="241"/>
        <v>0.25140291806958476</v>
      </c>
      <c r="BS74" s="37">
        <f t="shared" si="241"/>
        <v>0.24480369515011546</v>
      </c>
      <c r="BT74" s="37">
        <f t="shared" si="241"/>
        <v>0.22827041264266901</v>
      </c>
      <c r="BU74" s="37">
        <f t="shared" si="241"/>
        <v>0.17574827321565617</v>
      </c>
      <c r="BV74" s="37">
        <f t="shared" si="241"/>
        <v>0.17611212675198051</v>
      </c>
      <c r="BW74" s="37">
        <f t="shared" si="241"/>
        <v>0.16432498472816126</v>
      </c>
      <c r="BX74" s="37">
        <f t="shared" si="241"/>
        <v>0.19030732860520094</v>
      </c>
      <c r="BY74" s="37">
        <f t="shared" si="241"/>
        <v>0.15679639029892836</v>
      </c>
      <c r="BZ74" s="37">
        <f t="shared" si="241"/>
        <v>0.13269127875869449</v>
      </c>
      <c r="CB74" s="6">
        <f t="shared" si="150"/>
        <v>13</v>
      </c>
      <c r="CC74" s="45" t="s">
        <v>231</v>
      </c>
      <c r="CD74" s="37">
        <f t="shared" ref="CD74:CM74" si="242">IFERROR(CD108/CD37, 0)</f>
        <v>2.1418462022330557E-2</v>
      </c>
      <c r="CE74" s="37">
        <f t="shared" si="242"/>
        <v>2.4609074596257371E-2</v>
      </c>
      <c r="CF74" s="37">
        <f t="shared" si="242"/>
        <v>2.0658418029164825E-2</v>
      </c>
      <c r="CG74" s="37">
        <f t="shared" si="242"/>
        <v>2.1410224833749693E-2</v>
      </c>
      <c r="CH74" s="37">
        <f t="shared" si="242"/>
        <v>2.0425977653631286E-2</v>
      </c>
      <c r="CI74" s="37">
        <f t="shared" si="242"/>
        <v>1.8495923902484515E-2</v>
      </c>
      <c r="CJ74" s="37">
        <f t="shared" si="242"/>
        <v>1.855707629586488E-2</v>
      </c>
      <c r="CK74" s="37">
        <f t="shared" si="242"/>
        <v>1.9563447138969989E-2</v>
      </c>
      <c r="CL74" s="37">
        <f t="shared" si="242"/>
        <v>2.0231904298131168E-2</v>
      </c>
      <c r="CM74" s="37">
        <f t="shared" si="242"/>
        <v>1.9156273091650061E-2</v>
      </c>
    </row>
    <row r="75" spans="2:91" x14ac:dyDescent="0.25">
      <c r="B75" s="6">
        <f t="shared" si="138"/>
        <v>14</v>
      </c>
      <c r="C75" s="45" t="s">
        <v>232</v>
      </c>
      <c r="D75" s="37">
        <f t="shared" ref="D75:M75" si="243">IFERROR(D109/D38, 0)</f>
        <v>4.916666666666667</v>
      </c>
      <c r="E75" s="37">
        <f t="shared" si="243"/>
        <v>3</v>
      </c>
      <c r="F75" s="37">
        <f t="shared" si="243"/>
        <v>1.9782608695652173</v>
      </c>
      <c r="G75" s="37">
        <f t="shared" si="243"/>
        <v>2.1666666666666665</v>
      </c>
      <c r="H75" s="37">
        <f t="shared" si="243"/>
        <v>3.0625</v>
      </c>
      <c r="I75" s="37">
        <f t="shared" si="243"/>
        <v>1.5573770491803278</v>
      </c>
      <c r="J75" s="37">
        <f t="shared" si="243"/>
        <v>1.4202898550724639</v>
      </c>
      <c r="K75" s="37">
        <f t="shared" si="243"/>
        <v>1.2708333333333333</v>
      </c>
      <c r="L75" s="37">
        <f t="shared" si="243"/>
        <v>1.4225352112676057</v>
      </c>
      <c r="M75" s="37">
        <f t="shared" si="243"/>
        <v>1.2650602409638554</v>
      </c>
      <c r="O75" s="6">
        <f t="shared" si="140"/>
        <v>14</v>
      </c>
      <c r="P75" s="45" t="s">
        <v>232</v>
      </c>
      <c r="Q75" s="37">
        <f t="shared" ref="Q75:Z75" si="244">IFERROR(Q109/Q38, 0)</f>
        <v>1.3913043478260869</v>
      </c>
      <c r="R75" s="37">
        <f t="shared" si="244"/>
        <v>1.28125</v>
      </c>
      <c r="S75" s="37">
        <f t="shared" si="244"/>
        <v>1.3448275862068966</v>
      </c>
      <c r="T75" s="37">
        <f t="shared" si="244"/>
        <v>0</v>
      </c>
      <c r="U75" s="37">
        <f t="shared" si="244"/>
        <v>0</v>
      </c>
      <c r="V75" s="37">
        <f t="shared" si="244"/>
        <v>0</v>
      </c>
      <c r="W75" s="37">
        <f t="shared" si="244"/>
        <v>0</v>
      </c>
      <c r="X75" s="37">
        <f t="shared" si="244"/>
        <v>0</v>
      </c>
      <c r="Y75" s="37">
        <f t="shared" si="244"/>
        <v>0</v>
      </c>
      <c r="Z75" s="37">
        <f t="shared" si="244"/>
        <v>0</v>
      </c>
      <c r="AB75" s="6">
        <f t="shared" si="142"/>
        <v>14</v>
      </c>
      <c r="AC75" s="45" t="s">
        <v>232</v>
      </c>
      <c r="AD75" s="37">
        <f t="shared" ref="AD75:AM75" si="245">IFERROR(AD109/AD38, 0)</f>
        <v>2.6666666666666665</v>
      </c>
      <c r="AE75" s="37">
        <f t="shared" si="245"/>
        <v>1.5</v>
      </c>
      <c r="AF75" s="37">
        <f t="shared" si="245"/>
        <v>2</v>
      </c>
      <c r="AG75" s="37">
        <f t="shared" si="245"/>
        <v>3</v>
      </c>
      <c r="AH75" s="37">
        <f t="shared" si="245"/>
        <v>0</v>
      </c>
      <c r="AI75" s="37">
        <f t="shared" si="245"/>
        <v>1.368421052631579</v>
      </c>
      <c r="AJ75" s="37">
        <f t="shared" si="245"/>
        <v>1.375</v>
      </c>
      <c r="AK75" s="37">
        <f t="shared" si="245"/>
        <v>1.5714285714285714</v>
      </c>
      <c r="AL75" s="37">
        <f t="shared" si="245"/>
        <v>1.4615384615384615</v>
      </c>
      <c r="AM75" s="37">
        <f t="shared" si="245"/>
        <v>0.96296296296296291</v>
      </c>
      <c r="AO75" s="6">
        <f t="shared" si="144"/>
        <v>14</v>
      </c>
      <c r="AP75" s="45" t="s">
        <v>232</v>
      </c>
      <c r="AQ75" s="37">
        <f t="shared" ref="AQ75:AZ75" si="246">IFERROR(AQ109/AQ38, 0)</f>
        <v>1.8</v>
      </c>
      <c r="AR75" s="37">
        <f t="shared" si="246"/>
        <v>1.5294117647058822</v>
      </c>
      <c r="AS75" s="37">
        <f t="shared" si="246"/>
        <v>1.4375</v>
      </c>
      <c r="AT75" s="37">
        <f t="shared" si="246"/>
        <v>1.6</v>
      </c>
      <c r="AU75" s="37">
        <f t="shared" si="246"/>
        <v>1.6</v>
      </c>
      <c r="AV75" s="37">
        <f t="shared" si="246"/>
        <v>1.3636363636363635</v>
      </c>
      <c r="AW75" s="37">
        <f t="shared" si="246"/>
        <v>1.0454545454545454</v>
      </c>
      <c r="AX75" s="37">
        <f t="shared" si="246"/>
        <v>0.85106382978723405</v>
      </c>
      <c r="AY75" s="37">
        <f t="shared" si="246"/>
        <v>0.8571428571428571</v>
      </c>
      <c r="AZ75" s="37">
        <f t="shared" si="246"/>
        <v>0.82926829268292679</v>
      </c>
      <c r="BB75" s="6">
        <f t="shared" si="146"/>
        <v>14</v>
      </c>
      <c r="BC75" s="45" t="s">
        <v>232</v>
      </c>
      <c r="BD75" s="37">
        <f t="shared" ref="BD75:BM75" si="247">IFERROR(BD109/BD38, 0)</f>
        <v>0</v>
      </c>
      <c r="BE75" s="37">
        <f t="shared" si="247"/>
        <v>0</v>
      </c>
      <c r="BF75" s="37">
        <f t="shared" si="247"/>
        <v>0</v>
      </c>
      <c r="BG75" s="37">
        <f t="shared" si="247"/>
        <v>1.2</v>
      </c>
      <c r="BH75" s="37">
        <f t="shared" si="247"/>
        <v>1.1764705882352942</v>
      </c>
      <c r="BI75" s="37">
        <f t="shared" si="247"/>
        <v>0.90322580645161288</v>
      </c>
      <c r="BJ75" s="37">
        <f t="shared" si="247"/>
        <v>0.87096774193548387</v>
      </c>
      <c r="BK75" s="37">
        <f t="shared" si="247"/>
        <v>0.94285714285714284</v>
      </c>
      <c r="BL75" s="37">
        <f t="shared" si="247"/>
        <v>1.1875</v>
      </c>
      <c r="BM75" s="37">
        <f t="shared" si="247"/>
        <v>1.2</v>
      </c>
      <c r="BO75" s="6">
        <f t="shared" si="148"/>
        <v>14</v>
      </c>
      <c r="BP75" s="45" t="s">
        <v>232</v>
      </c>
      <c r="BQ75" s="37">
        <f t="shared" ref="BQ75:BZ75" si="248">IFERROR(BQ109/BQ38, 0)</f>
        <v>1.078125</v>
      </c>
      <c r="BR75" s="37">
        <f t="shared" si="248"/>
        <v>0.41379310344827586</v>
      </c>
      <c r="BS75" s="37">
        <f t="shared" si="248"/>
        <v>0.65979381443298968</v>
      </c>
      <c r="BT75" s="37">
        <f t="shared" si="248"/>
        <v>0.5714285714285714</v>
      </c>
      <c r="BU75" s="37">
        <f t="shared" si="248"/>
        <v>0.73529411764705888</v>
      </c>
      <c r="BV75" s="37">
        <f t="shared" si="248"/>
        <v>0.59722222222222221</v>
      </c>
      <c r="BW75" s="37">
        <f t="shared" si="248"/>
        <v>0.42857142857142855</v>
      </c>
      <c r="BX75" s="37">
        <f t="shared" si="248"/>
        <v>0.5</v>
      </c>
      <c r="BY75" s="37">
        <f t="shared" si="248"/>
        <v>0.58024691358024694</v>
      </c>
      <c r="BZ75" s="37">
        <f t="shared" si="248"/>
        <v>0.54651162790697672</v>
      </c>
      <c r="CB75" s="6">
        <f t="shared" si="150"/>
        <v>14</v>
      </c>
      <c r="CC75" s="45" t="s">
        <v>232</v>
      </c>
      <c r="CD75" s="37">
        <f t="shared" ref="CD75:CM75" si="249">IFERROR(CD109/CD38, 0)</f>
        <v>5.7128929585272839E-2</v>
      </c>
      <c r="CE75" s="37">
        <f t="shared" si="249"/>
        <v>3.4811142418946395E-2</v>
      </c>
      <c r="CF75" s="37">
        <f t="shared" si="249"/>
        <v>3.1805136774802921E-2</v>
      </c>
      <c r="CG75" s="37">
        <f t="shared" si="249"/>
        <v>3.3617652155496079E-2</v>
      </c>
      <c r="CH75" s="37">
        <f t="shared" si="249"/>
        <v>3.1406295235147895E-2</v>
      </c>
      <c r="CI75" s="37">
        <f t="shared" si="249"/>
        <v>4.8251659157507037E-2</v>
      </c>
      <c r="CJ75" s="37">
        <f t="shared" si="249"/>
        <v>3.0940338563170935E-2</v>
      </c>
      <c r="CK75" s="37">
        <f t="shared" si="249"/>
        <v>4.3808204644583286E-2</v>
      </c>
      <c r="CL75" s="37">
        <f t="shared" si="249"/>
        <v>5.3180873861052497E-2</v>
      </c>
      <c r="CM75" s="37">
        <f t="shared" si="249"/>
        <v>4.959337234931975E-2</v>
      </c>
    </row>
    <row r="76" spans="2:91" x14ac:dyDescent="0.25">
      <c r="B76" s="10"/>
      <c r="C76" s="10"/>
      <c r="D76" s="10"/>
      <c r="E76" s="10"/>
      <c r="F76" s="10"/>
      <c r="G76" s="10"/>
      <c r="H76" s="10"/>
      <c r="I76" s="10"/>
      <c r="J76" s="10"/>
      <c r="K76" s="10"/>
      <c r="L76" s="10"/>
      <c r="M76" s="10"/>
      <c r="O76" s="10"/>
      <c r="P76" s="10"/>
      <c r="Q76" s="10"/>
      <c r="R76" s="10"/>
      <c r="S76" s="10"/>
      <c r="T76" s="10"/>
      <c r="U76" s="10"/>
      <c r="V76" s="10"/>
      <c r="W76" s="10"/>
      <c r="X76" s="10"/>
      <c r="Y76" s="10"/>
      <c r="Z76" s="10"/>
      <c r="AB76" s="10"/>
      <c r="AC76" s="10"/>
      <c r="AD76" s="10"/>
      <c r="AE76" s="10"/>
      <c r="AF76" s="10"/>
      <c r="AG76" s="10"/>
      <c r="AH76" s="10"/>
      <c r="AI76" s="10"/>
      <c r="AJ76" s="10"/>
      <c r="AK76" s="10"/>
      <c r="AL76" s="10"/>
      <c r="AM76" s="10"/>
      <c r="AO76" s="10"/>
      <c r="AP76" s="10"/>
      <c r="AQ76" s="10"/>
      <c r="AR76" s="10"/>
      <c r="AS76" s="10"/>
      <c r="AT76" s="10"/>
      <c r="AU76" s="10"/>
      <c r="AV76" s="10"/>
      <c r="AW76" s="10"/>
      <c r="AX76" s="10"/>
      <c r="AY76" s="10"/>
      <c r="AZ76" s="10"/>
      <c r="BB76" s="10"/>
      <c r="BC76" s="10"/>
      <c r="BD76" s="10"/>
      <c r="BE76" s="10"/>
      <c r="BF76" s="10"/>
      <c r="BG76" s="10"/>
      <c r="BH76" s="10"/>
      <c r="BI76" s="10"/>
      <c r="BJ76" s="10"/>
      <c r="BK76" s="10"/>
      <c r="BL76" s="10"/>
      <c r="BM76" s="10"/>
      <c r="BO76" s="10"/>
      <c r="BP76" s="10"/>
      <c r="BQ76" s="10"/>
      <c r="BR76" s="10"/>
      <c r="BS76" s="10"/>
      <c r="BT76" s="10"/>
      <c r="BU76" s="10"/>
      <c r="BV76" s="10"/>
      <c r="BW76" s="10"/>
      <c r="BX76" s="10"/>
      <c r="BY76" s="10"/>
      <c r="BZ76" s="10"/>
      <c r="CB76" s="10"/>
      <c r="CC76" s="10"/>
      <c r="CD76" s="10"/>
      <c r="CE76" s="10"/>
      <c r="CF76" s="10"/>
      <c r="CG76" s="10"/>
      <c r="CH76" s="10"/>
      <c r="CI76" s="10"/>
      <c r="CJ76" s="10"/>
      <c r="CK76" s="10"/>
      <c r="CL76" s="10"/>
      <c r="CM76" s="10"/>
    </row>
    <row r="77" spans="2:91" x14ac:dyDescent="0.25">
      <c r="B77" s="8">
        <f>B61</f>
        <v>0</v>
      </c>
      <c r="C77" s="10" t="s">
        <v>80</v>
      </c>
      <c r="D77" s="34">
        <f t="shared" ref="D77:M77" si="250">IFERROR(D112/D41, 0)</f>
        <v>4.5775412510362899E-2</v>
      </c>
      <c r="E77" s="34">
        <f t="shared" si="250"/>
        <v>4.5529034106228092E-2</v>
      </c>
      <c r="F77" s="34">
        <f t="shared" si="250"/>
        <v>4.6174836457203924E-2</v>
      </c>
      <c r="G77" s="34">
        <f t="shared" si="250"/>
        <v>4.5598117000003088E-2</v>
      </c>
      <c r="H77" s="34">
        <f t="shared" si="250"/>
        <v>4.5166866000964062E-2</v>
      </c>
      <c r="I77" s="34">
        <f t="shared" si="250"/>
        <v>4.4037525229883148E-2</v>
      </c>
      <c r="J77" s="34">
        <f t="shared" si="250"/>
        <v>4.4050244200360356E-2</v>
      </c>
      <c r="K77" s="34">
        <f t="shared" si="250"/>
        <v>4.3363216119854567E-2</v>
      </c>
      <c r="L77" s="34">
        <f t="shared" si="250"/>
        <v>4.3791152656948301E-2</v>
      </c>
      <c r="M77" s="34">
        <f t="shared" si="250"/>
        <v>4.3583617568622522E-2</v>
      </c>
      <c r="O77" s="8">
        <f>O61</f>
        <v>0</v>
      </c>
      <c r="P77" s="10" t="s">
        <v>80</v>
      </c>
      <c r="Q77" s="34">
        <f t="shared" ref="Q77:Z77" si="251">IFERROR(Q112/Q41, 0)</f>
        <v>1.2603571011786673E-2</v>
      </c>
      <c r="R77" s="34">
        <f t="shared" si="251"/>
        <v>1.2092600296026856E-2</v>
      </c>
      <c r="S77" s="34">
        <f t="shared" si="251"/>
        <v>1.1762021127898906E-2</v>
      </c>
      <c r="T77" s="34">
        <f t="shared" si="251"/>
        <v>1.0332819546726038E-2</v>
      </c>
      <c r="U77" s="34">
        <f t="shared" si="251"/>
        <v>1.3636278844180798E-2</v>
      </c>
      <c r="V77" s="34">
        <f t="shared" si="251"/>
        <v>1.326492073288687E-2</v>
      </c>
      <c r="W77" s="34">
        <f t="shared" si="251"/>
        <v>1.2589911906536516E-2</v>
      </c>
      <c r="X77" s="34">
        <f t="shared" si="251"/>
        <v>1.1532399299474605E-2</v>
      </c>
      <c r="Y77" s="34">
        <f t="shared" si="251"/>
        <v>1.1117433732790909E-2</v>
      </c>
      <c r="Z77" s="34">
        <f t="shared" si="251"/>
        <v>1.1340877434456158E-2</v>
      </c>
      <c r="AB77" s="8">
        <f>AB61</f>
        <v>0</v>
      </c>
      <c r="AC77" s="10" t="s">
        <v>80</v>
      </c>
      <c r="AD77" s="34">
        <f t="shared" ref="AD77:AM77" si="252">IFERROR(AD112/AD41, 0)</f>
        <v>8.6123973782520191E-3</v>
      </c>
      <c r="AE77" s="34">
        <f t="shared" si="252"/>
        <v>8.872331739181151E-3</v>
      </c>
      <c r="AF77" s="34">
        <f t="shared" si="252"/>
        <v>8.7875855642762426E-3</v>
      </c>
      <c r="AG77" s="34">
        <f t="shared" si="252"/>
        <v>1.0384407762025172E-2</v>
      </c>
      <c r="AH77" s="34">
        <f t="shared" si="252"/>
        <v>9.3258911793772537E-3</v>
      </c>
      <c r="AI77" s="34">
        <f t="shared" si="252"/>
        <v>9.1323276298471198E-3</v>
      </c>
      <c r="AJ77" s="34">
        <f t="shared" si="252"/>
        <v>8.5435742045978525E-3</v>
      </c>
      <c r="AK77" s="34">
        <f t="shared" si="252"/>
        <v>1.0241428021060742E-2</v>
      </c>
      <c r="AL77" s="34">
        <f t="shared" si="252"/>
        <v>1.022692965683808E-2</v>
      </c>
      <c r="AM77" s="34">
        <f t="shared" si="252"/>
        <v>8.5282917868048716E-3</v>
      </c>
      <c r="AO77" s="8">
        <f>AO61</f>
        <v>0</v>
      </c>
      <c r="AP77" s="10" t="s">
        <v>80</v>
      </c>
      <c r="AQ77" s="34">
        <f t="shared" ref="AQ77:AZ77" si="253">IFERROR(AQ112/AQ41, 0)</f>
        <v>4.401701120822412E-3</v>
      </c>
      <c r="AR77" s="34">
        <f t="shared" si="253"/>
        <v>4.8184679618406469E-3</v>
      </c>
      <c r="AS77" s="34">
        <f t="shared" si="253"/>
        <v>5.4479285667126164E-3</v>
      </c>
      <c r="AT77" s="34">
        <f t="shared" si="253"/>
        <v>5.3336242462710248E-3</v>
      </c>
      <c r="AU77" s="34">
        <f t="shared" si="253"/>
        <v>4.8646164392098208E-3</v>
      </c>
      <c r="AV77" s="34">
        <f t="shared" si="253"/>
        <v>4.6356714063617074E-3</v>
      </c>
      <c r="AW77" s="34">
        <f t="shared" si="253"/>
        <v>5.5586098494212624E-3</v>
      </c>
      <c r="AX77" s="34">
        <f t="shared" si="253"/>
        <v>5.3631096340265695E-3</v>
      </c>
      <c r="AY77" s="34">
        <f t="shared" si="253"/>
        <v>5.1448334735618093E-3</v>
      </c>
      <c r="AZ77" s="34">
        <f t="shared" si="253"/>
        <v>4.9504101327313707E-3</v>
      </c>
      <c r="BB77" s="8">
        <f>BB61</f>
        <v>0</v>
      </c>
      <c r="BC77" s="10" t="s">
        <v>80</v>
      </c>
      <c r="BD77" s="34">
        <f t="shared" ref="BD77:BM77" si="254">IFERROR(BD112/BD41, 0)</f>
        <v>9.6617426778343434E-3</v>
      </c>
      <c r="BE77" s="34">
        <f t="shared" si="254"/>
        <v>8.1120497253272077E-3</v>
      </c>
      <c r="BF77" s="34">
        <f t="shared" si="254"/>
        <v>7.6923778430335417E-3</v>
      </c>
      <c r="BG77" s="34">
        <f t="shared" si="254"/>
        <v>8.7097400165169168E-3</v>
      </c>
      <c r="BH77" s="34">
        <f t="shared" si="254"/>
        <v>7.8422743475773452E-3</v>
      </c>
      <c r="BI77" s="34">
        <f t="shared" si="254"/>
        <v>7.3252938586091257E-3</v>
      </c>
      <c r="BJ77" s="34">
        <f t="shared" si="254"/>
        <v>7.1755259680861879E-3</v>
      </c>
      <c r="BK77" s="34">
        <f t="shared" si="254"/>
        <v>7.0374699860988243E-3</v>
      </c>
      <c r="BL77" s="34">
        <f t="shared" si="254"/>
        <v>6.3644016292264197E-3</v>
      </c>
      <c r="BM77" s="34">
        <f t="shared" si="254"/>
        <v>5.9933953289856802E-3</v>
      </c>
      <c r="BO77" s="8">
        <f>BO61</f>
        <v>0</v>
      </c>
      <c r="BP77" s="10" t="s">
        <v>80</v>
      </c>
      <c r="BQ77" s="34">
        <f t="shared" ref="BQ77:BZ77" si="255">IFERROR(BQ112/BQ41, 0)</f>
        <v>3.189472931792768E-3</v>
      </c>
      <c r="BR77" s="34">
        <f t="shared" si="255"/>
        <v>3.2712256926943975E-3</v>
      </c>
      <c r="BS77" s="34">
        <f t="shared" si="255"/>
        <v>3.0786093454354896E-3</v>
      </c>
      <c r="BT77" s="34">
        <f t="shared" si="255"/>
        <v>3.2256450694561904E-3</v>
      </c>
      <c r="BU77" s="34">
        <f t="shared" si="255"/>
        <v>3.0717450147504585E-3</v>
      </c>
      <c r="BV77" s="34">
        <f t="shared" si="255"/>
        <v>3.1690738394962209E-3</v>
      </c>
      <c r="BW77" s="34">
        <f t="shared" si="255"/>
        <v>3.4462659918251706E-3</v>
      </c>
      <c r="BX77" s="34">
        <f t="shared" si="255"/>
        <v>3.6338294231807169E-3</v>
      </c>
      <c r="BY77" s="34">
        <f t="shared" si="255"/>
        <v>3.0311613149868427E-3</v>
      </c>
      <c r="BZ77" s="34">
        <f t="shared" si="255"/>
        <v>2.8719763644929363E-3</v>
      </c>
      <c r="CB77" s="8">
        <f>CB61</f>
        <v>0</v>
      </c>
      <c r="CC77" s="10" t="s">
        <v>80</v>
      </c>
      <c r="CD77" s="34">
        <f t="shared" ref="CD77:CM77" si="256">IFERROR(CD112/CD41, 0)</f>
        <v>8.6686991245953874E-4</v>
      </c>
      <c r="CE77" s="34">
        <f t="shared" si="256"/>
        <v>9.5171487114831775E-4</v>
      </c>
      <c r="CF77" s="34">
        <f t="shared" si="256"/>
        <v>9.8940166964989738E-4</v>
      </c>
      <c r="CG77" s="34">
        <f t="shared" si="256"/>
        <v>1.021363708444267E-3</v>
      </c>
      <c r="CH77" s="34">
        <f t="shared" si="256"/>
        <v>1.0052063594774108E-3</v>
      </c>
      <c r="CI77" s="34">
        <f t="shared" si="256"/>
        <v>9.982790072084846E-4</v>
      </c>
      <c r="CJ77" s="34">
        <f t="shared" si="256"/>
        <v>1.0259272407982928E-3</v>
      </c>
      <c r="CK77" s="34">
        <f t="shared" si="256"/>
        <v>1.0335773727346551E-3</v>
      </c>
      <c r="CL77" s="34">
        <f t="shared" si="256"/>
        <v>1.1229117864122666E-3</v>
      </c>
      <c r="CM77" s="34">
        <f t="shared" si="256"/>
        <v>1.1134718982449829E-3</v>
      </c>
    </row>
    <row r="78" spans="2:91" x14ac:dyDescent="0.25">
      <c r="B78" s="6">
        <f t="shared" ref="B78:B91" si="257">B62</f>
        <v>1</v>
      </c>
      <c r="C78" s="45" t="s">
        <v>233</v>
      </c>
      <c r="D78" s="37">
        <f t="shared" ref="D78:M78" si="258">IFERROR(D113/D42, 0)</f>
        <v>0.14246673003802282</v>
      </c>
      <c r="E78" s="37">
        <f t="shared" si="258"/>
        <v>0.13908097256301583</v>
      </c>
      <c r="F78" s="37">
        <f t="shared" si="258"/>
        <v>0.14422068386826095</v>
      </c>
      <c r="G78" s="37">
        <f t="shared" si="258"/>
        <v>0.14380784028283247</v>
      </c>
      <c r="H78" s="37">
        <f t="shared" si="258"/>
        <v>0.14375252729478366</v>
      </c>
      <c r="I78" s="37">
        <f t="shared" si="258"/>
        <v>0.15144108361340258</v>
      </c>
      <c r="J78" s="37">
        <f t="shared" si="258"/>
        <v>0.14453125</v>
      </c>
      <c r="K78" s="37">
        <f t="shared" si="258"/>
        <v>0.12229783827061649</v>
      </c>
      <c r="L78" s="37">
        <f t="shared" si="258"/>
        <v>0.14474890496078233</v>
      </c>
      <c r="M78" s="37">
        <f t="shared" si="258"/>
        <v>0.14420122887864822</v>
      </c>
      <c r="O78" s="6">
        <f t="shared" ref="O78:O91" si="259">O62</f>
        <v>1</v>
      </c>
      <c r="P78" s="45" t="s">
        <v>233</v>
      </c>
      <c r="Q78" s="37">
        <f t="shared" ref="Q78:Z78" si="260">IFERROR(Q113/Q42, 0)</f>
        <v>0.215962441314554</v>
      </c>
      <c r="R78" s="37">
        <f t="shared" si="260"/>
        <v>0.22553191489361701</v>
      </c>
      <c r="S78" s="37">
        <f t="shared" si="260"/>
        <v>0.21389891696750901</v>
      </c>
      <c r="T78" s="37">
        <f t="shared" si="260"/>
        <v>0.23652968036529681</v>
      </c>
      <c r="U78" s="37">
        <f t="shared" si="260"/>
        <v>0.19395465994962216</v>
      </c>
      <c r="V78" s="37">
        <f t="shared" si="260"/>
        <v>0.2247191011235955</v>
      </c>
      <c r="W78" s="37">
        <f t="shared" si="260"/>
        <v>0.22874806800618239</v>
      </c>
      <c r="X78" s="37">
        <f t="shared" si="260"/>
        <v>0.17611940298507461</v>
      </c>
      <c r="Y78" s="37">
        <f t="shared" si="260"/>
        <v>0.1729264475743349</v>
      </c>
      <c r="Z78" s="37">
        <f t="shared" si="260"/>
        <v>0.20103092783505155</v>
      </c>
      <c r="AB78" s="6">
        <f t="shared" ref="AB78:AB91" si="261">AB62</f>
        <v>1</v>
      </c>
      <c r="AC78" s="45" t="s">
        <v>233</v>
      </c>
      <c r="AD78" s="37">
        <f t="shared" ref="AD78:AM78" si="262">IFERROR(AD113/AD42, 0)</f>
        <v>0.22291407222914073</v>
      </c>
      <c r="AE78" s="37">
        <f t="shared" si="262"/>
        <v>0.20740019474196689</v>
      </c>
      <c r="AF78" s="37">
        <f t="shared" si="262"/>
        <v>0.21672077922077923</v>
      </c>
      <c r="AG78" s="37">
        <f t="shared" si="262"/>
        <v>0.19805481874447392</v>
      </c>
      <c r="AH78" s="37">
        <f t="shared" si="262"/>
        <v>0.25125208681135225</v>
      </c>
      <c r="AI78" s="37">
        <f t="shared" si="262"/>
        <v>0.20669456066945607</v>
      </c>
      <c r="AJ78" s="37">
        <f t="shared" si="262"/>
        <v>0.20783956244302643</v>
      </c>
      <c r="AK78" s="37">
        <f t="shared" si="262"/>
        <v>0.18281718281718282</v>
      </c>
      <c r="AL78" s="37">
        <f t="shared" si="262"/>
        <v>0.21230502599653381</v>
      </c>
      <c r="AM78" s="37">
        <f t="shared" si="262"/>
        <v>0.1871345029239766</v>
      </c>
      <c r="AO78" s="6">
        <f t="shared" ref="AO78:AO91" si="263">AO62</f>
        <v>1</v>
      </c>
      <c r="AP78" s="45" t="s">
        <v>233</v>
      </c>
      <c r="AQ78" s="37">
        <f t="shared" ref="AQ78:AZ78" si="264">IFERROR(AQ113/AQ42, 0)</f>
        <v>0.10159118727050184</v>
      </c>
      <c r="AR78" s="37">
        <f t="shared" si="264"/>
        <v>9.122242647058823E-2</v>
      </c>
      <c r="AS78" s="37">
        <f t="shared" si="264"/>
        <v>0.11241800497624972</v>
      </c>
      <c r="AT78" s="37">
        <f t="shared" si="264"/>
        <v>0.11074989163415691</v>
      </c>
      <c r="AU78" s="37">
        <f t="shared" si="264"/>
        <v>0.10719688783228874</v>
      </c>
      <c r="AV78" s="37">
        <f t="shared" si="264"/>
        <v>0.11384371281237604</v>
      </c>
      <c r="AW78" s="37">
        <f t="shared" si="264"/>
        <v>0.11125827814569536</v>
      </c>
      <c r="AX78" s="37">
        <f t="shared" si="264"/>
        <v>9.587780640412219E-2</v>
      </c>
      <c r="AY78" s="37">
        <f t="shared" si="264"/>
        <v>0.13415360190513992</v>
      </c>
      <c r="AZ78" s="37">
        <f t="shared" si="264"/>
        <v>0.12460623031151558</v>
      </c>
      <c r="BB78" s="6">
        <f t="shared" ref="BB78:BB91" si="265">BB62</f>
        <v>1</v>
      </c>
      <c r="BC78" s="45" t="s">
        <v>233</v>
      </c>
      <c r="BD78" s="37">
        <f t="shared" ref="BD78:BM78" si="266">IFERROR(BD113/BD42, 0)</f>
        <v>0.15732436472346786</v>
      </c>
      <c r="BE78" s="37">
        <f t="shared" si="266"/>
        <v>0.16055912353607857</v>
      </c>
      <c r="BF78" s="37">
        <f t="shared" si="266"/>
        <v>0.13487197980526505</v>
      </c>
      <c r="BG78" s="37">
        <f t="shared" si="266"/>
        <v>0.14007922218221103</v>
      </c>
      <c r="BH78" s="37">
        <f t="shared" si="266"/>
        <v>0.13699582753824757</v>
      </c>
      <c r="BI78" s="37">
        <f t="shared" si="266"/>
        <v>0.16523972602739725</v>
      </c>
      <c r="BJ78" s="37">
        <f t="shared" si="266"/>
        <v>0.14341421143847488</v>
      </c>
      <c r="BK78" s="37">
        <f t="shared" si="266"/>
        <v>0.12719891745602166</v>
      </c>
      <c r="BL78" s="37">
        <f t="shared" si="266"/>
        <v>0.11892583120204604</v>
      </c>
      <c r="BM78" s="37">
        <f t="shared" si="266"/>
        <v>0.14181973515591628</v>
      </c>
      <c r="BO78" s="6">
        <f t="shared" ref="BO78:BO91" si="267">BO62</f>
        <v>1</v>
      </c>
      <c r="BP78" s="45" t="s">
        <v>233</v>
      </c>
      <c r="BQ78" s="37">
        <f t="shared" ref="BQ78:BZ78" si="268">IFERROR(BQ113/BQ42, 0)</f>
        <v>4.0725487749074418E-2</v>
      </c>
      <c r="BR78" s="37">
        <f t="shared" si="268"/>
        <v>3.9256535947712418E-2</v>
      </c>
      <c r="BS78" s="37">
        <f t="shared" si="268"/>
        <v>4.5994065281899109E-2</v>
      </c>
      <c r="BT78" s="37">
        <f t="shared" si="268"/>
        <v>4.0481779351214067E-2</v>
      </c>
      <c r="BU78" s="37">
        <f t="shared" si="268"/>
        <v>3.8131553860819831E-2</v>
      </c>
      <c r="BV78" s="37">
        <f t="shared" si="268"/>
        <v>4.2377957472297098E-2</v>
      </c>
      <c r="BW78" s="37">
        <f t="shared" si="268"/>
        <v>4.0814052809447769E-2</v>
      </c>
      <c r="BX78" s="37">
        <f t="shared" si="268"/>
        <v>4.0148784415982817E-2</v>
      </c>
      <c r="BY78" s="37">
        <f t="shared" si="268"/>
        <v>4.2569319768601635E-2</v>
      </c>
      <c r="BZ78" s="37">
        <f t="shared" si="268"/>
        <v>4.7519106640795152E-2</v>
      </c>
      <c r="CB78" s="6">
        <f t="shared" ref="CB78:CB91" si="269">CB62</f>
        <v>1</v>
      </c>
      <c r="CC78" s="45" t="s">
        <v>233</v>
      </c>
      <c r="CD78" s="37">
        <f t="shared" ref="CD78:CM78" si="270">IFERROR(CD113/CD42, 0)</f>
        <v>4.9230601161121173E-3</v>
      </c>
      <c r="CE78" s="37">
        <f t="shared" si="270"/>
        <v>5.5261550164437279E-3</v>
      </c>
      <c r="CF78" s="37">
        <f t="shared" si="270"/>
        <v>4.8112452916924484E-3</v>
      </c>
      <c r="CG78" s="37">
        <f t="shared" si="270"/>
        <v>5.2464930643279072E-3</v>
      </c>
      <c r="CH78" s="37">
        <f t="shared" si="270"/>
        <v>5.0002374802252045E-3</v>
      </c>
      <c r="CI78" s="37">
        <f t="shared" si="270"/>
        <v>5.0422916958736391E-3</v>
      </c>
      <c r="CJ78" s="37">
        <f t="shared" si="270"/>
        <v>5.0647218941433144E-3</v>
      </c>
      <c r="CK78" s="37">
        <f t="shared" si="270"/>
        <v>4.9888601618827541E-3</v>
      </c>
      <c r="CL78" s="37">
        <f t="shared" si="270"/>
        <v>5.3821727203138105E-3</v>
      </c>
      <c r="CM78" s="37">
        <f t="shared" si="270"/>
        <v>5.8232314482069966E-3</v>
      </c>
    </row>
    <row r="79" spans="2:91" x14ac:dyDescent="0.25">
      <c r="B79" s="6">
        <f t="shared" si="257"/>
        <v>2</v>
      </c>
      <c r="C79" s="45" t="s">
        <v>234</v>
      </c>
      <c r="D79" s="37">
        <f t="shared" ref="D79:M79" si="271">IFERROR(D114/D43, 0)</f>
        <v>4.8577161104360361E-2</v>
      </c>
      <c r="E79" s="37">
        <f t="shared" si="271"/>
        <v>5.1044933610809862E-2</v>
      </c>
      <c r="F79" s="37">
        <f t="shared" si="271"/>
        <v>5.4069730983884116E-2</v>
      </c>
      <c r="G79" s="37">
        <f t="shared" si="271"/>
        <v>5.7846244323194039E-2</v>
      </c>
      <c r="H79" s="37">
        <f t="shared" si="271"/>
        <v>5.6115200826553017E-2</v>
      </c>
      <c r="I79" s="37">
        <f t="shared" si="271"/>
        <v>4.9131697670106916E-2</v>
      </c>
      <c r="J79" s="37">
        <f t="shared" si="271"/>
        <v>5.2933365523901495E-2</v>
      </c>
      <c r="K79" s="37">
        <f t="shared" si="271"/>
        <v>4.5830063494328319E-2</v>
      </c>
      <c r="L79" s="37">
        <f t="shared" si="271"/>
        <v>5.2826456002459533E-2</v>
      </c>
      <c r="M79" s="37">
        <f t="shared" si="271"/>
        <v>4.9874746660959979E-2</v>
      </c>
      <c r="O79" s="6">
        <f t="shared" si="259"/>
        <v>2</v>
      </c>
      <c r="P79" s="45" t="s">
        <v>234</v>
      </c>
      <c r="Q79" s="37">
        <f t="shared" ref="Q79:Z79" si="272">IFERROR(Q114/Q43, 0)</f>
        <v>8.9060489060489065E-2</v>
      </c>
      <c r="R79" s="37">
        <f t="shared" si="272"/>
        <v>8.2718074924801752E-2</v>
      </c>
      <c r="S79" s="37">
        <f t="shared" si="272"/>
        <v>8.3716395041092073E-2</v>
      </c>
      <c r="T79" s="37">
        <f t="shared" si="272"/>
        <v>8.5064011379800852E-2</v>
      </c>
      <c r="U79" s="37">
        <f t="shared" si="272"/>
        <v>8.3275599279479001E-2</v>
      </c>
      <c r="V79" s="37">
        <f t="shared" si="272"/>
        <v>6.9623585153987894E-2</v>
      </c>
      <c r="W79" s="37">
        <f t="shared" si="272"/>
        <v>8.0457005411906188E-2</v>
      </c>
      <c r="X79" s="37">
        <f t="shared" si="272"/>
        <v>7.1054429514916875E-2</v>
      </c>
      <c r="Y79" s="37">
        <f t="shared" si="272"/>
        <v>7.1991125901275654E-2</v>
      </c>
      <c r="Z79" s="37">
        <f t="shared" si="272"/>
        <v>8.117425825323861E-2</v>
      </c>
      <c r="AB79" s="6">
        <f t="shared" si="261"/>
        <v>2</v>
      </c>
      <c r="AC79" s="45" t="s">
        <v>234</v>
      </c>
      <c r="AD79" s="37">
        <f t="shared" ref="AD79:AM79" si="273">IFERROR(AD114/AD43, 0)</f>
        <v>6.9377098097724729E-2</v>
      </c>
      <c r="AE79" s="37">
        <f t="shared" si="273"/>
        <v>7.523436572920375E-2</v>
      </c>
      <c r="AF79" s="37">
        <f t="shared" si="273"/>
        <v>7.8412153883852004E-2</v>
      </c>
      <c r="AG79" s="37">
        <f t="shared" si="273"/>
        <v>8.5717968548594994E-2</v>
      </c>
      <c r="AH79" s="37">
        <f t="shared" si="273"/>
        <v>8.6338950006962817E-2</v>
      </c>
      <c r="AI79" s="37">
        <f t="shared" si="273"/>
        <v>6.4529004789781796E-2</v>
      </c>
      <c r="AJ79" s="37">
        <f t="shared" si="273"/>
        <v>6.7611336032388669E-2</v>
      </c>
      <c r="AK79" s="37">
        <f t="shared" si="273"/>
        <v>6.5168539325842698E-2</v>
      </c>
      <c r="AL79" s="37">
        <f t="shared" si="273"/>
        <v>7.3367065317387306E-2</v>
      </c>
      <c r="AM79" s="37">
        <f t="shared" si="273"/>
        <v>7.8015603120624125E-2</v>
      </c>
      <c r="AO79" s="6">
        <f t="shared" si="263"/>
        <v>2</v>
      </c>
      <c r="AP79" s="45" t="s">
        <v>234</v>
      </c>
      <c r="AQ79" s="37">
        <f t="shared" ref="AQ79:AZ79" si="274">IFERROR(AQ114/AQ43, 0)</f>
        <v>3.6878058994425103E-2</v>
      </c>
      <c r="AR79" s="37">
        <f t="shared" si="274"/>
        <v>3.6930573806395091E-2</v>
      </c>
      <c r="AS79" s="37">
        <f t="shared" si="274"/>
        <v>4.3920632552588393E-2</v>
      </c>
      <c r="AT79" s="37">
        <f t="shared" si="274"/>
        <v>4.7192042846212701E-2</v>
      </c>
      <c r="AU79" s="37">
        <f t="shared" si="274"/>
        <v>4.4010140313642261E-2</v>
      </c>
      <c r="AV79" s="37">
        <f t="shared" si="274"/>
        <v>4.1211838188080087E-2</v>
      </c>
      <c r="AW79" s="37">
        <f t="shared" si="274"/>
        <v>4.694983795566008E-2</v>
      </c>
      <c r="AX79" s="37">
        <f t="shared" si="274"/>
        <v>3.6528426256522931E-2</v>
      </c>
      <c r="AY79" s="37">
        <f t="shared" si="274"/>
        <v>4.6357956444604428E-2</v>
      </c>
      <c r="AZ79" s="37">
        <f t="shared" si="274"/>
        <v>3.9535114731300287E-2</v>
      </c>
      <c r="BB79" s="6">
        <f t="shared" si="265"/>
        <v>2</v>
      </c>
      <c r="BC79" s="45" t="s">
        <v>234</v>
      </c>
      <c r="BD79" s="37">
        <f t="shared" ref="BD79:BM79" si="275">IFERROR(BD114/BD43, 0)</f>
        <v>4.6496359078429035E-2</v>
      </c>
      <c r="BE79" s="37">
        <f t="shared" si="275"/>
        <v>5.6060131537738804E-2</v>
      </c>
      <c r="BF79" s="37">
        <f t="shared" si="275"/>
        <v>4.9290115188856148E-2</v>
      </c>
      <c r="BG79" s="37">
        <f t="shared" si="275"/>
        <v>5.3523380117809612E-2</v>
      </c>
      <c r="BH79" s="37">
        <f t="shared" si="275"/>
        <v>5.5938922331522534E-2</v>
      </c>
      <c r="BI79" s="37">
        <f t="shared" si="275"/>
        <v>4.9126922074537401E-2</v>
      </c>
      <c r="BJ79" s="37">
        <f t="shared" si="275"/>
        <v>4.4706632653061226E-2</v>
      </c>
      <c r="BK79" s="37">
        <f t="shared" si="275"/>
        <v>4.3594147959485872E-2</v>
      </c>
      <c r="BL79" s="37">
        <f t="shared" si="275"/>
        <v>4.7344427967265339E-2</v>
      </c>
      <c r="BM79" s="37">
        <f t="shared" si="275"/>
        <v>4.1477475638998007E-2</v>
      </c>
      <c r="BO79" s="6">
        <f t="shared" si="267"/>
        <v>2</v>
      </c>
      <c r="BP79" s="45" t="s">
        <v>234</v>
      </c>
      <c r="BQ79" s="37">
        <f t="shared" ref="BQ79:BZ79" si="276">IFERROR(BQ114/BQ43, 0)</f>
        <v>1.8584264281772844E-2</v>
      </c>
      <c r="BR79" s="37">
        <f t="shared" si="276"/>
        <v>2.1281464530892448E-2</v>
      </c>
      <c r="BS79" s="37">
        <f t="shared" si="276"/>
        <v>2.3404156074352218E-2</v>
      </c>
      <c r="BT79" s="37">
        <f t="shared" si="276"/>
        <v>2.8126796921834663E-2</v>
      </c>
      <c r="BU79" s="37">
        <f t="shared" si="276"/>
        <v>2.3554892075767216E-2</v>
      </c>
      <c r="BV79" s="37">
        <f t="shared" si="276"/>
        <v>2.3027829225995965E-2</v>
      </c>
      <c r="BW79" s="37">
        <f t="shared" si="276"/>
        <v>2.7423926778457019E-2</v>
      </c>
      <c r="BX79" s="37">
        <f t="shared" si="276"/>
        <v>2.2586450285024623E-2</v>
      </c>
      <c r="BY79" s="37">
        <f t="shared" si="276"/>
        <v>2.5017380177529698E-2</v>
      </c>
      <c r="BZ79" s="37">
        <f t="shared" si="276"/>
        <v>2.5911880691866129E-2</v>
      </c>
      <c r="CB79" s="6">
        <f t="shared" si="269"/>
        <v>2</v>
      </c>
      <c r="CC79" s="45" t="s">
        <v>234</v>
      </c>
      <c r="CD79" s="37">
        <f t="shared" ref="CD79:CM79" si="277">IFERROR(CD114/CD43, 0)</f>
        <v>3.793206914816306E-3</v>
      </c>
      <c r="CE79" s="37">
        <f t="shared" si="277"/>
        <v>3.2485273324975761E-3</v>
      </c>
      <c r="CF79" s="37">
        <f t="shared" si="277"/>
        <v>3.7888669202978454E-3</v>
      </c>
      <c r="CG79" s="37">
        <f t="shared" si="277"/>
        <v>3.7026431100580341E-3</v>
      </c>
      <c r="CH79" s="37">
        <f t="shared" si="277"/>
        <v>3.7741929795578953E-3</v>
      </c>
      <c r="CI79" s="37">
        <f t="shared" si="277"/>
        <v>4.2276642512749374E-3</v>
      </c>
      <c r="CJ79" s="37">
        <f t="shared" si="277"/>
        <v>4.4661306616110598E-3</v>
      </c>
      <c r="CK79" s="37">
        <f t="shared" si="277"/>
        <v>4.5126514239424874E-3</v>
      </c>
      <c r="CL79" s="37">
        <f t="shared" si="277"/>
        <v>4.9651692361566135E-3</v>
      </c>
      <c r="CM79" s="37">
        <f t="shared" si="277"/>
        <v>5.1297984273042784E-3</v>
      </c>
    </row>
    <row r="80" spans="2:91" x14ac:dyDescent="0.25">
      <c r="B80" s="6">
        <f t="shared" si="257"/>
        <v>3</v>
      </c>
      <c r="C80" s="45" t="s">
        <v>221</v>
      </c>
      <c r="D80" s="37">
        <f t="shared" ref="D80:M80" si="278">IFERROR(D115/D44, 0)</f>
        <v>4.0771527249312184E-2</v>
      </c>
      <c r="E80" s="37">
        <f t="shared" si="278"/>
        <v>4.1281948347383912E-2</v>
      </c>
      <c r="F80" s="37">
        <f t="shared" si="278"/>
        <v>3.9271301302063501E-2</v>
      </c>
      <c r="G80" s="37">
        <f t="shared" si="278"/>
        <v>4.1271476054491829E-2</v>
      </c>
      <c r="H80" s="37">
        <f t="shared" si="278"/>
        <v>4.1772624939615179E-2</v>
      </c>
      <c r="I80" s="37">
        <f t="shared" si="278"/>
        <v>4.067417887910342E-2</v>
      </c>
      <c r="J80" s="37">
        <f t="shared" si="278"/>
        <v>3.8399227879080351E-2</v>
      </c>
      <c r="K80" s="37">
        <f t="shared" si="278"/>
        <v>4.3241002385827169E-2</v>
      </c>
      <c r="L80" s="37">
        <f t="shared" si="278"/>
        <v>3.9386906650192843E-2</v>
      </c>
      <c r="M80" s="37">
        <f t="shared" si="278"/>
        <v>3.9843540605735729E-2</v>
      </c>
      <c r="O80" s="6">
        <f t="shared" si="259"/>
        <v>3</v>
      </c>
      <c r="P80" s="45" t="s">
        <v>221</v>
      </c>
      <c r="Q80" s="37">
        <f t="shared" ref="Q80:Z80" si="279">IFERROR(Q115/Q44, 0)</f>
        <v>5.8050523092625671E-2</v>
      </c>
      <c r="R80" s="37">
        <f t="shared" si="279"/>
        <v>5.7974765448075054E-2</v>
      </c>
      <c r="S80" s="37">
        <f t="shared" si="279"/>
        <v>4.7813194959229061E-2</v>
      </c>
      <c r="T80" s="37">
        <f t="shared" si="279"/>
        <v>5.3161723559037491E-2</v>
      </c>
      <c r="U80" s="37">
        <f t="shared" si="279"/>
        <v>5.6085486597440233E-2</v>
      </c>
      <c r="V80" s="37">
        <f t="shared" si="279"/>
        <v>5.4962013295346626E-2</v>
      </c>
      <c r="W80" s="37">
        <f t="shared" si="279"/>
        <v>5.3785196425560615E-2</v>
      </c>
      <c r="X80" s="37">
        <f t="shared" si="279"/>
        <v>5.497738789298752E-2</v>
      </c>
      <c r="Y80" s="37">
        <f t="shared" si="279"/>
        <v>4.4642394738204985E-2</v>
      </c>
      <c r="Z80" s="37">
        <f t="shared" si="279"/>
        <v>4.9366489669312862E-2</v>
      </c>
      <c r="AB80" s="6">
        <f t="shared" si="261"/>
        <v>3</v>
      </c>
      <c r="AC80" s="45" t="s">
        <v>221</v>
      </c>
      <c r="AD80" s="37">
        <f t="shared" ref="AD80:AM80" si="280">IFERROR(AD115/AD44, 0)</f>
        <v>5.4987764502663017E-2</v>
      </c>
      <c r="AE80" s="37">
        <f t="shared" si="280"/>
        <v>6.0597014925373137E-2</v>
      </c>
      <c r="AF80" s="37">
        <f t="shared" si="280"/>
        <v>4.3377804278154582E-2</v>
      </c>
      <c r="AG80" s="37">
        <f t="shared" si="280"/>
        <v>6.156809588356995E-2</v>
      </c>
      <c r="AH80" s="37">
        <f t="shared" si="280"/>
        <v>6.1082510087658269E-2</v>
      </c>
      <c r="AI80" s="37">
        <f t="shared" si="280"/>
        <v>5.5398381472465293E-2</v>
      </c>
      <c r="AJ80" s="37">
        <f t="shared" si="280"/>
        <v>6.0824742268041236E-2</v>
      </c>
      <c r="AK80" s="37">
        <f t="shared" si="280"/>
        <v>5.2185217283644919E-2</v>
      </c>
      <c r="AL80" s="37">
        <f t="shared" si="280"/>
        <v>5.5940594059405942E-2</v>
      </c>
      <c r="AM80" s="37">
        <f t="shared" si="280"/>
        <v>6.0414575090060825E-2</v>
      </c>
      <c r="AO80" s="6">
        <f t="shared" si="263"/>
        <v>3</v>
      </c>
      <c r="AP80" s="45" t="s">
        <v>221</v>
      </c>
      <c r="AQ80" s="37">
        <f t="shared" ref="AQ80:AZ80" si="281">IFERROR(AQ115/AQ44, 0)</f>
        <v>3.3025890906278402E-2</v>
      </c>
      <c r="AR80" s="37">
        <f t="shared" si="281"/>
        <v>3.0649630828172368E-2</v>
      </c>
      <c r="AS80" s="37">
        <f t="shared" si="281"/>
        <v>3.1316407560675538E-2</v>
      </c>
      <c r="AT80" s="37">
        <f t="shared" si="281"/>
        <v>3.3946460528015053E-2</v>
      </c>
      <c r="AU80" s="37">
        <f t="shared" si="281"/>
        <v>2.8219452800458386E-2</v>
      </c>
      <c r="AV80" s="37">
        <f t="shared" si="281"/>
        <v>3.3142139560141191E-2</v>
      </c>
      <c r="AW80" s="37">
        <f t="shared" si="281"/>
        <v>2.8547653012702942E-2</v>
      </c>
      <c r="AX80" s="37">
        <f t="shared" si="281"/>
        <v>3.6512817084990476E-2</v>
      </c>
      <c r="AY80" s="37">
        <f t="shared" si="281"/>
        <v>3.3817145508168472E-2</v>
      </c>
      <c r="AZ80" s="37">
        <f t="shared" si="281"/>
        <v>3.0814131061865816E-2</v>
      </c>
      <c r="BB80" s="6">
        <f t="shared" si="265"/>
        <v>3</v>
      </c>
      <c r="BC80" s="45" t="s">
        <v>221</v>
      </c>
      <c r="BD80" s="37">
        <f t="shared" ref="BD80:BM80" si="282">IFERROR(BD115/BD44, 0)</f>
        <v>3.7574843241714208E-2</v>
      </c>
      <c r="BE80" s="37">
        <f t="shared" si="282"/>
        <v>4.3776706973361217E-2</v>
      </c>
      <c r="BF80" s="37">
        <f t="shared" si="282"/>
        <v>4.9970201256131663E-2</v>
      </c>
      <c r="BG80" s="37">
        <f t="shared" si="282"/>
        <v>3.7774420051550975E-2</v>
      </c>
      <c r="BH80" s="37">
        <f t="shared" si="282"/>
        <v>5.2340035765691108E-2</v>
      </c>
      <c r="BI80" s="37">
        <f t="shared" si="282"/>
        <v>3.979825379333729E-2</v>
      </c>
      <c r="BJ80" s="37">
        <f t="shared" si="282"/>
        <v>3.6650312408269381E-2</v>
      </c>
      <c r="BK80" s="37">
        <f t="shared" si="282"/>
        <v>4.5033334731015978E-2</v>
      </c>
      <c r="BL80" s="37">
        <f t="shared" si="282"/>
        <v>3.8016942786796314E-2</v>
      </c>
      <c r="BM80" s="37">
        <f t="shared" si="282"/>
        <v>3.995266079007509E-2</v>
      </c>
      <c r="BO80" s="6">
        <f t="shared" si="267"/>
        <v>3</v>
      </c>
      <c r="BP80" s="45" t="s">
        <v>221</v>
      </c>
      <c r="BQ80" s="37">
        <f t="shared" ref="BQ80:BZ80" si="283">IFERROR(BQ115/BQ44, 0)</f>
        <v>1.7893147093321887E-2</v>
      </c>
      <c r="BR80" s="37">
        <f t="shared" si="283"/>
        <v>1.8816088397122867E-2</v>
      </c>
      <c r="BS80" s="37">
        <f t="shared" si="283"/>
        <v>1.7808322066997145E-2</v>
      </c>
      <c r="BT80" s="37">
        <f t="shared" si="283"/>
        <v>2.0380044355700296E-2</v>
      </c>
      <c r="BU80" s="37">
        <f t="shared" si="283"/>
        <v>2.0853101009229706E-2</v>
      </c>
      <c r="BV80" s="37">
        <f t="shared" si="283"/>
        <v>1.7228175000172489E-2</v>
      </c>
      <c r="BW80" s="37">
        <f t="shared" si="283"/>
        <v>1.6981029589494982E-2</v>
      </c>
      <c r="BX80" s="37">
        <f t="shared" si="283"/>
        <v>2.1444198393852885E-2</v>
      </c>
      <c r="BY80" s="37">
        <f t="shared" si="283"/>
        <v>1.845445577112792E-2</v>
      </c>
      <c r="BZ80" s="37">
        <f t="shared" si="283"/>
        <v>1.7036969109440091E-2</v>
      </c>
      <c r="CB80" s="6">
        <f t="shared" si="269"/>
        <v>3</v>
      </c>
      <c r="CC80" s="45" t="s">
        <v>221</v>
      </c>
      <c r="CD80" s="37">
        <f t="shared" ref="CD80:CM80" si="284">IFERROR(CD115/CD44, 0)</f>
        <v>2.2048453342120009E-3</v>
      </c>
      <c r="CE80" s="37">
        <f t="shared" si="284"/>
        <v>2.6626385365202299E-3</v>
      </c>
      <c r="CF80" s="37">
        <f t="shared" si="284"/>
        <v>2.632496944115706E-3</v>
      </c>
      <c r="CG80" s="37">
        <f t="shared" si="284"/>
        <v>2.663342889944366E-3</v>
      </c>
      <c r="CH80" s="37">
        <f t="shared" si="284"/>
        <v>2.6174952523221637E-3</v>
      </c>
      <c r="CI80" s="37">
        <f t="shared" si="284"/>
        <v>2.3575300392740728E-3</v>
      </c>
      <c r="CJ80" s="37">
        <f t="shared" si="284"/>
        <v>2.4937897474907648E-3</v>
      </c>
      <c r="CK80" s="37">
        <f t="shared" si="284"/>
        <v>2.5810389141403245E-3</v>
      </c>
      <c r="CL80" s="37">
        <f t="shared" si="284"/>
        <v>2.7348955656644183E-3</v>
      </c>
      <c r="CM80" s="37">
        <f t="shared" si="284"/>
        <v>2.5818361500943073E-3</v>
      </c>
    </row>
    <row r="81" spans="2:91" x14ac:dyDescent="0.25">
      <c r="B81" s="6">
        <f t="shared" si="257"/>
        <v>4</v>
      </c>
      <c r="C81" s="45" t="s">
        <v>222</v>
      </c>
      <c r="D81" s="37">
        <f t="shared" ref="D81:M81" si="285">IFERROR(D116/D45, 0)</f>
        <v>7.0614419639846229E-2</v>
      </c>
      <c r="E81" s="37">
        <f t="shared" si="285"/>
        <v>7.3022804463852495E-2</v>
      </c>
      <c r="F81" s="37">
        <f t="shared" si="285"/>
        <v>8.0868424887075629E-2</v>
      </c>
      <c r="G81" s="37">
        <f t="shared" si="285"/>
        <v>7.6827029012118991E-2</v>
      </c>
      <c r="H81" s="37">
        <f t="shared" si="285"/>
        <v>7.9960019990005002E-2</v>
      </c>
      <c r="I81" s="37">
        <f t="shared" si="285"/>
        <v>7.1977613262016932E-2</v>
      </c>
      <c r="J81" s="37">
        <f t="shared" si="285"/>
        <v>7.5899870823586915E-2</v>
      </c>
      <c r="K81" s="37">
        <f t="shared" si="285"/>
        <v>7.6485650626849783E-2</v>
      </c>
      <c r="L81" s="37">
        <f t="shared" si="285"/>
        <v>7.1380082818545923E-2</v>
      </c>
      <c r="M81" s="37">
        <f t="shared" si="285"/>
        <v>8.1451612903225806E-2</v>
      </c>
      <c r="O81" s="6">
        <f t="shared" si="259"/>
        <v>4</v>
      </c>
      <c r="P81" s="45" t="s">
        <v>222</v>
      </c>
      <c r="Q81" s="37">
        <f t="shared" ref="Q81:Z81" si="286">IFERROR(Q116/Q45, 0)</f>
        <v>0.11968085106382979</v>
      </c>
      <c r="R81" s="37">
        <f t="shared" si="286"/>
        <v>0.10674157303370786</v>
      </c>
      <c r="S81" s="37">
        <f t="shared" si="286"/>
        <v>0.14375436147941381</v>
      </c>
      <c r="T81" s="37">
        <f t="shared" si="286"/>
        <v>0.13173431734317342</v>
      </c>
      <c r="U81" s="37">
        <f t="shared" si="286"/>
        <v>0.13210879547862947</v>
      </c>
      <c r="V81" s="37">
        <f t="shared" si="286"/>
        <v>0.10635155096011817</v>
      </c>
      <c r="W81" s="37">
        <f t="shared" si="286"/>
        <v>0.12635920509936258</v>
      </c>
      <c r="X81" s="37">
        <f t="shared" si="286"/>
        <v>0.13061506565307532</v>
      </c>
      <c r="Y81" s="37">
        <f t="shared" si="286"/>
        <v>0.12385919165580182</v>
      </c>
      <c r="Z81" s="37">
        <f t="shared" si="286"/>
        <v>0.12550481515998757</v>
      </c>
      <c r="AB81" s="6">
        <f t="shared" si="261"/>
        <v>4</v>
      </c>
      <c r="AC81" s="45" t="s">
        <v>222</v>
      </c>
      <c r="AD81" s="37">
        <f t="shared" ref="AD81:AM81" si="287">IFERROR(AD116/AD45, 0)</f>
        <v>0.10914617297596022</v>
      </c>
      <c r="AE81" s="37">
        <f t="shared" si="287"/>
        <v>0.10305236628395407</v>
      </c>
      <c r="AF81" s="37">
        <f t="shared" si="287"/>
        <v>0.10516661571384897</v>
      </c>
      <c r="AG81" s="37">
        <f t="shared" si="287"/>
        <v>0.12132673843468141</v>
      </c>
      <c r="AH81" s="37">
        <f t="shared" si="287"/>
        <v>0.11445302102741549</v>
      </c>
      <c r="AI81" s="37">
        <f t="shared" si="287"/>
        <v>0.10353599592978886</v>
      </c>
      <c r="AJ81" s="37">
        <f t="shared" si="287"/>
        <v>9.3257874015748032E-2</v>
      </c>
      <c r="AK81" s="37">
        <f t="shared" si="287"/>
        <v>9.6391046139789854E-2</v>
      </c>
      <c r="AL81" s="37">
        <f t="shared" si="287"/>
        <v>0.11149060746523543</v>
      </c>
      <c r="AM81" s="37">
        <f t="shared" si="287"/>
        <v>0.11374755381604697</v>
      </c>
      <c r="AO81" s="6">
        <f t="shared" si="263"/>
        <v>4</v>
      </c>
      <c r="AP81" s="45" t="s">
        <v>222</v>
      </c>
      <c r="AQ81" s="37">
        <f t="shared" ref="AQ81:AZ81" si="288">IFERROR(AQ116/AQ45, 0)</f>
        <v>5.1610627792146722E-2</v>
      </c>
      <c r="AR81" s="37">
        <f t="shared" si="288"/>
        <v>5.4854130914439816E-2</v>
      </c>
      <c r="AS81" s="37">
        <f t="shared" si="288"/>
        <v>5.995095508518327E-2</v>
      </c>
      <c r="AT81" s="37">
        <f t="shared" si="288"/>
        <v>5.4397098821396192E-2</v>
      </c>
      <c r="AU81" s="37">
        <f t="shared" si="288"/>
        <v>5.5193560751245686E-2</v>
      </c>
      <c r="AV81" s="37">
        <f t="shared" si="288"/>
        <v>5.3930530164533821E-2</v>
      </c>
      <c r="AW81" s="37">
        <f t="shared" si="288"/>
        <v>5.6632284343998425E-2</v>
      </c>
      <c r="AX81" s="37">
        <f t="shared" si="288"/>
        <v>6.1600605907599089E-2</v>
      </c>
      <c r="AY81" s="37">
        <f t="shared" si="288"/>
        <v>5.075419175244384E-2</v>
      </c>
      <c r="AZ81" s="37">
        <f t="shared" si="288"/>
        <v>6.101494109129204E-2</v>
      </c>
      <c r="BB81" s="6">
        <f t="shared" si="265"/>
        <v>4</v>
      </c>
      <c r="BC81" s="45" t="s">
        <v>222</v>
      </c>
      <c r="BD81" s="37">
        <f t="shared" ref="BD81:BM81" si="289">IFERROR(BD116/BD45, 0)</f>
        <v>7.664172901080632E-2</v>
      </c>
      <c r="BE81" s="37">
        <f t="shared" si="289"/>
        <v>8.7695674128934517E-2</v>
      </c>
      <c r="BF81" s="37">
        <f t="shared" si="289"/>
        <v>9.1940195909950159E-2</v>
      </c>
      <c r="BG81" s="37">
        <f t="shared" si="289"/>
        <v>8.473674880340365E-2</v>
      </c>
      <c r="BH81" s="37">
        <f t="shared" si="289"/>
        <v>9.90990990990991E-2</v>
      </c>
      <c r="BI81" s="37">
        <f t="shared" si="289"/>
        <v>8.1421287444231993E-2</v>
      </c>
      <c r="BJ81" s="37">
        <f t="shared" si="289"/>
        <v>8.9074876700044839E-2</v>
      </c>
      <c r="BK81" s="37">
        <f t="shared" si="289"/>
        <v>7.5341480948957582E-2</v>
      </c>
      <c r="BL81" s="37">
        <f t="shared" si="289"/>
        <v>7.0385514018691586E-2</v>
      </c>
      <c r="BM81" s="37">
        <f t="shared" si="289"/>
        <v>8.6501377410468316E-2</v>
      </c>
      <c r="BO81" s="6">
        <f t="shared" si="267"/>
        <v>4</v>
      </c>
      <c r="BP81" s="45" t="s">
        <v>222</v>
      </c>
      <c r="BQ81" s="37">
        <f t="shared" ref="BQ81:BZ81" si="290">IFERROR(BQ116/BQ45, 0)</f>
        <v>3.1539992710757241E-2</v>
      </c>
      <c r="BR81" s="37">
        <f t="shared" si="290"/>
        <v>3.8994900005730332E-2</v>
      </c>
      <c r="BS81" s="37">
        <f t="shared" si="290"/>
        <v>3.7729579507008219E-2</v>
      </c>
      <c r="BT81" s="37">
        <f t="shared" si="290"/>
        <v>3.6652561721818015E-2</v>
      </c>
      <c r="BU81" s="37">
        <f t="shared" si="290"/>
        <v>3.8193320582609977E-2</v>
      </c>
      <c r="BV81" s="37">
        <f t="shared" si="290"/>
        <v>3.3790826963168867E-2</v>
      </c>
      <c r="BW81" s="37">
        <f t="shared" si="290"/>
        <v>4.0130487359037091E-2</v>
      </c>
      <c r="BX81" s="37">
        <f t="shared" si="290"/>
        <v>3.5387267047290748E-2</v>
      </c>
      <c r="BY81" s="37">
        <f t="shared" si="290"/>
        <v>3.0962866307834503E-2</v>
      </c>
      <c r="BZ81" s="37">
        <f t="shared" si="290"/>
        <v>3.7943166441136669E-2</v>
      </c>
      <c r="CB81" s="6">
        <f t="shared" si="269"/>
        <v>4</v>
      </c>
      <c r="CC81" s="45" t="s">
        <v>222</v>
      </c>
      <c r="CD81" s="37">
        <f t="shared" ref="CD81:CM81" si="291">IFERROR(CD116/CD45, 0)</f>
        <v>3.6699165994106475E-3</v>
      </c>
      <c r="CE81" s="37">
        <f t="shared" si="291"/>
        <v>4.3389832166788765E-3</v>
      </c>
      <c r="CF81" s="37">
        <f t="shared" si="291"/>
        <v>4.2668288369991005E-3</v>
      </c>
      <c r="CG81" s="37">
        <f t="shared" si="291"/>
        <v>4.0242418866673233E-3</v>
      </c>
      <c r="CH81" s="37">
        <f t="shared" si="291"/>
        <v>3.8654045519519393E-3</v>
      </c>
      <c r="CI81" s="37">
        <f t="shared" si="291"/>
        <v>3.7310343135551118E-3</v>
      </c>
      <c r="CJ81" s="37">
        <f t="shared" si="291"/>
        <v>4.1104796152107558E-3</v>
      </c>
      <c r="CK81" s="37">
        <f t="shared" si="291"/>
        <v>4.4521446499263288E-3</v>
      </c>
      <c r="CL81" s="37">
        <f t="shared" si="291"/>
        <v>3.9152778701291371E-3</v>
      </c>
      <c r="CM81" s="37">
        <f t="shared" si="291"/>
        <v>3.7714567870318432E-3</v>
      </c>
    </row>
    <row r="82" spans="2:91" x14ac:dyDescent="0.25">
      <c r="B82" s="6">
        <f t="shared" si="257"/>
        <v>5</v>
      </c>
      <c r="C82" s="45" t="s">
        <v>223</v>
      </c>
      <c r="D82" s="37">
        <f t="shared" ref="D82:M82" si="292">IFERROR(D117/D46, 0)</f>
        <v>3.8190963611741326E-2</v>
      </c>
      <c r="E82" s="37">
        <f t="shared" si="292"/>
        <v>3.5754868369692501E-2</v>
      </c>
      <c r="F82" s="37">
        <f t="shared" si="292"/>
        <v>3.7928569583078553E-2</v>
      </c>
      <c r="G82" s="37">
        <f t="shared" si="292"/>
        <v>3.8636941595320842E-2</v>
      </c>
      <c r="H82" s="37">
        <f t="shared" si="292"/>
        <v>3.9047138895891099E-2</v>
      </c>
      <c r="I82" s="37">
        <f t="shared" si="292"/>
        <v>3.5609283379596929E-2</v>
      </c>
      <c r="J82" s="37">
        <f t="shared" si="292"/>
        <v>3.9059262329050971E-2</v>
      </c>
      <c r="K82" s="37">
        <f t="shared" si="292"/>
        <v>3.8682176718986536E-2</v>
      </c>
      <c r="L82" s="37">
        <f t="shared" si="292"/>
        <v>4.1823906741985641E-2</v>
      </c>
      <c r="M82" s="37">
        <f t="shared" si="292"/>
        <v>3.892233685293317E-2</v>
      </c>
      <c r="O82" s="6">
        <f t="shared" si="259"/>
        <v>5</v>
      </c>
      <c r="P82" s="45" t="s">
        <v>223</v>
      </c>
      <c r="Q82" s="37">
        <f t="shared" ref="Q82:Z82" si="293">IFERROR(Q117/Q46, 0)</f>
        <v>6.798245614035088E-2</v>
      </c>
      <c r="R82" s="37">
        <f t="shared" si="293"/>
        <v>6.5780326729231842E-2</v>
      </c>
      <c r="S82" s="37">
        <f t="shared" si="293"/>
        <v>6.0589907604832981E-2</v>
      </c>
      <c r="T82" s="37">
        <f t="shared" si="293"/>
        <v>6.3670726585468296E-2</v>
      </c>
      <c r="U82" s="37">
        <f t="shared" si="293"/>
        <v>6.3148435585327997E-2</v>
      </c>
      <c r="V82" s="37">
        <f t="shared" si="293"/>
        <v>5.3903815379432327E-2</v>
      </c>
      <c r="W82" s="37">
        <f t="shared" si="293"/>
        <v>7.33974358974359E-2</v>
      </c>
      <c r="X82" s="37">
        <f t="shared" si="293"/>
        <v>6.3740608936338469E-2</v>
      </c>
      <c r="Y82" s="37">
        <f t="shared" si="293"/>
        <v>6.1389460840387398E-2</v>
      </c>
      <c r="Z82" s="37">
        <f t="shared" si="293"/>
        <v>5.9053408597481545E-2</v>
      </c>
      <c r="AB82" s="6">
        <f t="shared" si="261"/>
        <v>5</v>
      </c>
      <c r="AC82" s="45" t="s">
        <v>223</v>
      </c>
      <c r="AD82" s="37">
        <f t="shared" ref="AD82:AM82" si="294">IFERROR(AD117/AD46, 0)</f>
        <v>5.2566077989806802E-2</v>
      </c>
      <c r="AE82" s="37">
        <f t="shared" si="294"/>
        <v>5.2752699592848291E-2</v>
      </c>
      <c r="AF82" s="37">
        <f t="shared" si="294"/>
        <v>5.1716194425247636E-2</v>
      </c>
      <c r="AG82" s="37">
        <f t="shared" si="294"/>
        <v>5.5856270874121844E-2</v>
      </c>
      <c r="AH82" s="37">
        <f t="shared" si="294"/>
        <v>5.1470160116448324E-2</v>
      </c>
      <c r="AI82" s="37">
        <f t="shared" si="294"/>
        <v>5.4727474972191326E-2</v>
      </c>
      <c r="AJ82" s="37">
        <f t="shared" si="294"/>
        <v>4.8594847775175642E-2</v>
      </c>
      <c r="AK82" s="37">
        <f t="shared" si="294"/>
        <v>5.2107793805210779E-2</v>
      </c>
      <c r="AL82" s="37">
        <f t="shared" si="294"/>
        <v>5.6521257750221432E-2</v>
      </c>
      <c r="AM82" s="37">
        <f t="shared" si="294"/>
        <v>4.5944233206590621E-2</v>
      </c>
      <c r="AO82" s="6">
        <f t="shared" si="263"/>
        <v>5</v>
      </c>
      <c r="AP82" s="45" t="s">
        <v>223</v>
      </c>
      <c r="AQ82" s="37">
        <f t="shared" ref="AQ82:AZ82" si="295">IFERROR(AQ117/AQ46, 0)</f>
        <v>2.7833410363066812E-2</v>
      </c>
      <c r="AR82" s="37">
        <f t="shared" si="295"/>
        <v>2.3830031581969568E-2</v>
      </c>
      <c r="AS82" s="37">
        <f t="shared" si="295"/>
        <v>2.827944379293014E-2</v>
      </c>
      <c r="AT82" s="37">
        <f t="shared" si="295"/>
        <v>2.7837611194238453E-2</v>
      </c>
      <c r="AU82" s="37">
        <f t="shared" si="295"/>
        <v>2.99383477188656E-2</v>
      </c>
      <c r="AV82" s="37">
        <f t="shared" si="295"/>
        <v>2.7892163170763092E-2</v>
      </c>
      <c r="AW82" s="37">
        <f t="shared" si="295"/>
        <v>3.1554619206339223E-2</v>
      </c>
      <c r="AX82" s="37">
        <f t="shared" si="295"/>
        <v>3.1893656125229736E-2</v>
      </c>
      <c r="AY82" s="37">
        <f t="shared" si="295"/>
        <v>3.4387657005972926E-2</v>
      </c>
      <c r="AZ82" s="37">
        <f t="shared" si="295"/>
        <v>3.4381564314839984E-2</v>
      </c>
      <c r="BB82" s="6">
        <f t="shared" si="265"/>
        <v>5</v>
      </c>
      <c r="BC82" s="45" t="s">
        <v>223</v>
      </c>
      <c r="BD82" s="37">
        <f t="shared" ref="BD82:BM82" si="296">IFERROR(BD117/BD46, 0)</f>
        <v>3.9037927844588344E-2</v>
      </c>
      <c r="BE82" s="37">
        <f t="shared" si="296"/>
        <v>3.8379376516166408E-2</v>
      </c>
      <c r="BF82" s="37">
        <f t="shared" si="296"/>
        <v>4.0858900118692226E-2</v>
      </c>
      <c r="BG82" s="37">
        <f t="shared" si="296"/>
        <v>4.0778997202496232E-2</v>
      </c>
      <c r="BH82" s="37">
        <f t="shared" si="296"/>
        <v>4.0634015780875249E-2</v>
      </c>
      <c r="BI82" s="37">
        <f t="shared" si="296"/>
        <v>3.2879475542107919E-2</v>
      </c>
      <c r="BJ82" s="37">
        <f t="shared" si="296"/>
        <v>3.479937263102862E-2</v>
      </c>
      <c r="BK82" s="37">
        <f t="shared" si="296"/>
        <v>3.46483381979098E-2</v>
      </c>
      <c r="BL82" s="37">
        <f t="shared" si="296"/>
        <v>4.0318954405108069E-2</v>
      </c>
      <c r="BM82" s="37">
        <f t="shared" si="296"/>
        <v>3.5547617675865645E-2</v>
      </c>
      <c r="BO82" s="6">
        <f t="shared" si="267"/>
        <v>5</v>
      </c>
      <c r="BP82" s="45" t="s">
        <v>223</v>
      </c>
      <c r="BQ82" s="37">
        <f t="shared" ref="BQ82:BZ82" si="297">IFERROR(BQ117/BQ46, 0)</f>
        <v>1.6672119435671793E-2</v>
      </c>
      <c r="BR82" s="37">
        <f t="shared" si="297"/>
        <v>1.4901110810078569E-2</v>
      </c>
      <c r="BS82" s="37">
        <f t="shared" si="297"/>
        <v>1.901048492791612E-2</v>
      </c>
      <c r="BT82" s="37">
        <f t="shared" si="297"/>
        <v>1.7672068439688816E-2</v>
      </c>
      <c r="BU82" s="37">
        <f t="shared" si="297"/>
        <v>1.6683952419365166E-2</v>
      </c>
      <c r="BV82" s="37">
        <f t="shared" si="297"/>
        <v>1.6559383755257073E-2</v>
      </c>
      <c r="BW82" s="37">
        <f t="shared" si="297"/>
        <v>1.8874700232510012E-2</v>
      </c>
      <c r="BX82" s="37">
        <f t="shared" si="297"/>
        <v>1.8062795490362469E-2</v>
      </c>
      <c r="BY82" s="37">
        <f t="shared" si="297"/>
        <v>1.6116892271299029E-2</v>
      </c>
      <c r="BZ82" s="37">
        <f t="shared" si="297"/>
        <v>1.8109355334918194E-2</v>
      </c>
      <c r="CB82" s="6">
        <f t="shared" si="269"/>
        <v>5</v>
      </c>
      <c r="CC82" s="45" t="s">
        <v>223</v>
      </c>
      <c r="CD82" s="37">
        <f t="shared" ref="CD82:CM82" si="298">IFERROR(CD117/CD46, 0)</f>
        <v>2.4522208129529282E-3</v>
      </c>
      <c r="CE82" s="37">
        <f t="shared" si="298"/>
        <v>2.0966066073231427E-3</v>
      </c>
      <c r="CF82" s="37">
        <f t="shared" si="298"/>
        <v>2.0049325009167895E-3</v>
      </c>
      <c r="CG82" s="37">
        <f t="shared" si="298"/>
        <v>2.026467214131238E-3</v>
      </c>
      <c r="CH82" s="37">
        <f t="shared" si="298"/>
        <v>1.8416652396983906E-3</v>
      </c>
      <c r="CI82" s="37">
        <f t="shared" si="298"/>
        <v>2.1004771999100099E-3</v>
      </c>
      <c r="CJ82" s="37">
        <f t="shared" si="298"/>
        <v>2.149325734219127E-3</v>
      </c>
      <c r="CK82" s="37">
        <f t="shared" si="298"/>
        <v>1.9889636886918738E-3</v>
      </c>
      <c r="CL82" s="37">
        <f t="shared" si="298"/>
        <v>2.0155505450716281E-3</v>
      </c>
      <c r="CM82" s="37">
        <f t="shared" si="298"/>
        <v>1.8541085996124469E-3</v>
      </c>
    </row>
    <row r="83" spans="2:91" x14ac:dyDescent="0.25">
      <c r="B83" s="6">
        <f t="shared" si="257"/>
        <v>6</v>
      </c>
      <c r="C83" s="45" t="s">
        <v>224</v>
      </c>
      <c r="D83" s="37">
        <f t="shared" ref="D83:M83" si="299">IFERROR(D118/D47, 0)</f>
        <v>5.8325621289754645E-2</v>
      </c>
      <c r="E83" s="37">
        <f t="shared" si="299"/>
        <v>5.5816913251971544E-2</v>
      </c>
      <c r="F83" s="37">
        <f t="shared" si="299"/>
        <v>5.953298571752437E-2</v>
      </c>
      <c r="G83" s="37">
        <f t="shared" si="299"/>
        <v>6.0675706734084116E-2</v>
      </c>
      <c r="H83" s="37">
        <f t="shared" si="299"/>
        <v>5.834833587222453E-2</v>
      </c>
      <c r="I83" s="37">
        <f t="shared" si="299"/>
        <v>6.5333809353802216E-2</v>
      </c>
      <c r="J83" s="37">
        <f t="shared" si="299"/>
        <v>5.7568334192882931E-2</v>
      </c>
      <c r="K83" s="37">
        <f t="shared" si="299"/>
        <v>6.1238522832989521E-2</v>
      </c>
      <c r="L83" s="37">
        <f t="shared" si="299"/>
        <v>5.9575546157893712E-2</v>
      </c>
      <c r="M83" s="37">
        <f t="shared" si="299"/>
        <v>6.0246294521053019E-2</v>
      </c>
      <c r="O83" s="6">
        <f t="shared" si="259"/>
        <v>6</v>
      </c>
      <c r="P83" s="45" t="s">
        <v>224</v>
      </c>
      <c r="Q83" s="37">
        <f t="shared" ref="Q83:Z83" si="300">IFERROR(Q118/Q47, 0)</f>
        <v>0.1037037037037037</v>
      </c>
      <c r="R83" s="37">
        <f t="shared" si="300"/>
        <v>0.1101620029455081</v>
      </c>
      <c r="S83" s="37">
        <f t="shared" si="300"/>
        <v>0.12517903179604697</v>
      </c>
      <c r="T83" s="37">
        <f t="shared" si="300"/>
        <v>0.10461880912632164</v>
      </c>
      <c r="U83" s="37">
        <f t="shared" si="300"/>
        <v>0.10026666666666667</v>
      </c>
      <c r="V83" s="37">
        <f t="shared" si="300"/>
        <v>0.10585965758379552</v>
      </c>
      <c r="W83" s="37">
        <f t="shared" si="300"/>
        <v>9.8675496688741718E-2</v>
      </c>
      <c r="X83" s="37">
        <f t="shared" si="300"/>
        <v>0.10594546267322306</v>
      </c>
      <c r="Y83" s="37">
        <f t="shared" si="300"/>
        <v>9.5507976490344246E-2</v>
      </c>
      <c r="Z83" s="37">
        <f t="shared" si="300"/>
        <v>0.10082677959265982</v>
      </c>
      <c r="AB83" s="6">
        <f t="shared" si="261"/>
        <v>6</v>
      </c>
      <c r="AC83" s="45" t="s">
        <v>224</v>
      </c>
      <c r="AD83" s="37">
        <f t="shared" ref="AD83:AM83" si="301">IFERROR(AD118/AD47, 0)</f>
        <v>8.4155542658154378E-2</v>
      </c>
      <c r="AE83" s="37">
        <f t="shared" si="301"/>
        <v>7.4779846975602721E-2</v>
      </c>
      <c r="AF83" s="37">
        <f t="shared" si="301"/>
        <v>7.5702956020187451E-2</v>
      </c>
      <c r="AG83" s="37">
        <f t="shared" si="301"/>
        <v>8.4469472436277421E-2</v>
      </c>
      <c r="AH83" s="37">
        <f t="shared" si="301"/>
        <v>9.054235768713581E-2</v>
      </c>
      <c r="AI83" s="37">
        <f t="shared" si="301"/>
        <v>9.4167150319210677E-2</v>
      </c>
      <c r="AJ83" s="37">
        <f t="shared" si="301"/>
        <v>7.7525888609012036E-2</v>
      </c>
      <c r="AK83" s="37">
        <f t="shared" si="301"/>
        <v>8.6148238153098425E-2</v>
      </c>
      <c r="AL83" s="37">
        <f t="shared" si="301"/>
        <v>8.3808246731478381E-2</v>
      </c>
      <c r="AM83" s="37">
        <f t="shared" si="301"/>
        <v>8.3147321428571425E-2</v>
      </c>
      <c r="AO83" s="6">
        <f t="shared" si="263"/>
        <v>6</v>
      </c>
      <c r="AP83" s="45" t="s">
        <v>224</v>
      </c>
      <c r="AQ83" s="37">
        <f t="shared" ref="AQ83:AZ83" si="302">IFERROR(AQ118/AQ47, 0)</f>
        <v>3.9180892217056465E-2</v>
      </c>
      <c r="AR83" s="37">
        <f t="shared" si="302"/>
        <v>3.9208671698923191E-2</v>
      </c>
      <c r="AS83" s="37">
        <f t="shared" si="302"/>
        <v>4.3475162140973557E-2</v>
      </c>
      <c r="AT83" s="37">
        <f t="shared" si="302"/>
        <v>4.4124119718309859E-2</v>
      </c>
      <c r="AU83" s="37">
        <f t="shared" si="302"/>
        <v>4.2225126003360092E-2</v>
      </c>
      <c r="AV83" s="37">
        <f t="shared" si="302"/>
        <v>5.0703303892705269E-2</v>
      </c>
      <c r="AW83" s="37">
        <f t="shared" si="302"/>
        <v>4.2015012985164892E-2</v>
      </c>
      <c r="AX83" s="37">
        <f t="shared" si="302"/>
        <v>4.2884660876617887E-2</v>
      </c>
      <c r="AY83" s="37">
        <f t="shared" si="302"/>
        <v>4.502087060226595E-2</v>
      </c>
      <c r="AZ83" s="37">
        <f t="shared" si="302"/>
        <v>4.560852426706085E-2</v>
      </c>
      <c r="BB83" s="6">
        <f t="shared" si="265"/>
        <v>6</v>
      </c>
      <c r="BC83" s="45" t="s">
        <v>224</v>
      </c>
      <c r="BD83" s="37">
        <f t="shared" ref="BD83:BM83" si="303">IFERROR(BD118/BD47, 0)</f>
        <v>9.314264759809314E-2</v>
      </c>
      <c r="BE83" s="37">
        <f t="shared" si="303"/>
        <v>8.1732448480614742E-2</v>
      </c>
      <c r="BF83" s="37">
        <f t="shared" si="303"/>
        <v>7.8975453575240134E-2</v>
      </c>
      <c r="BG83" s="37">
        <f t="shared" si="303"/>
        <v>8.3163956639566397E-2</v>
      </c>
      <c r="BH83" s="37">
        <f t="shared" si="303"/>
        <v>6.8055100032797633E-2</v>
      </c>
      <c r="BI83" s="37">
        <f t="shared" si="303"/>
        <v>7.1040868454661552E-2</v>
      </c>
      <c r="BJ83" s="37">
        <f t="shared" si="303"/>
        <v>7.3618723152125615E-2</v>
      </c>
      <c r="BK83" s="37">
        <f t="shared" si="303"/>
        <v>8.0548175080408332E-2</v>
      </c>
      <c r="BL83" s="37">
        <f t="shared" si="303"/>
        <v>6.6495818721338015E-2</v>
      </c>
      <c r="BM83" s="37">
        <f t="shared" si="303"/>
        <v>6.9018209601426211E-2</v>
      </c>
      <c r="BO83" s="6">
        <f t="shared" si="267"/>
        <v>6</v>
      </c>
      <c r="BP83" s="45" t="s">
        <v>224</v>
      </c>
      <c r="BQ83" s="37">
        <f t="shared" ref="BQ83:BZ83" si="304">IFERROR(BQ118/BQ47, 0)</f>
        <v>2.2799495586380832E-2</v>
      </c>
      <c r="BR83" s="37">
        <f t="shared" si="304"/>
        <v>2.6473643644649977E-2</v>
      </c>
      <c r="BS83" s="37">
        <f t="shared" si="304"/>
        <v>2.6499116696110131E-2</v>
      </c>
      <c r="BT83" s="37">
        <f t="shared" si="304"/>
        <v>2.8095786478796909E-2</v>
      </c>
      <c r="BU83" s="37">
        <f t="shared" si="304"/>
        <v>2.6593228357099413E-2</v>
      </c>
      <c r="BV83" s="37">
        <f t="shared" si="304"/>
        <v>2.7027471894392047E-2</v>
      </c>
      <c r="BW83" s="37">
        <f t="shared" si="304"/>
        <v>2.583762886597938E-2</v>
      </c>
      <c r="BX83" s="37">
        <f t="shared" si="304"/>
        <v>2.9533238179112638E-2</v>
      </c>
      <c r="BY83" s="37">
        <f t="shared" si="304"/>
        <v>2.3309785147127511E-2</v>
      </c>
      <c r="BZ83" s="37">
        <f t="shared" si="304"/>
        <v>2.6924414157569014E-2</v>
      </c>
      <c r="CB83" s="6">
        <f t="shared" si="269"/>
        <v>6</v>
      </c>
      <c r="CC83" s="45" t="s">
        <v>224</v>
      </c>
      <c r="CD83" s="37">
        <f t="shared" ref="CD83:CM83" si="305">IFERROR(CD118/CD47, 0)</f>
        <v>2.565403448051369E-3</v>
      </c>
      <c r="CE83" s="37">
        <f t="shared" si="305"/>
        <v>3.0307794080269611E-3</v>
      </c>
      <c r="CF83" s="37">
        <f t="shared" si="305"/>
        <v>2.8258547479987749E-3</v>
      </c>
      <c r="CG83" s="37">
        <f t="shared" si="305"/>
        <v>2.8294137822958742E-3</v>
      </c>
      <c r="CH83" s="37">
        <f t="shared" si="305"/>
        <v>2.6541986523073778E-3</v>
      </c>
      <c r="CI83" s="37">
        <f t="shared" si="305"/>
        <v>2.608748459098865E-3</v>
      </c>
      <c r="CJ83" s="37">
        <f t="shared" si="305"/>
        <v>2.4355253707012878E-3</v>
      </c>
      <c r="CK83" s="37">
        <f t="shared" si="305"/>
        <v>2.424563898011428E-3</v>
      </c>
      <c r="CL83" s="37">
        <f t="shared" si="305"/>
        <v>2.8392428206874222E-3</v>
      </c>
      <c r="CM83" s="37">
        <f t="shared" si="305"/>
        <v>2.7538105906441696E-3</v>
      </c>
    </row>
    <row r="84" spans="2:91" x14ac:dyDescent="0.25">
      <c r="B84" s="6">
        <f t="shared" si="257"/>
        <v>7</v>
      </c>
      <c r="C84" s="45" t="s">
        <v>225</v>
      </c>
      <c r="D84" s="37">
        <f t="shared" ref="D84:M84" si="306">IFERROR(D119/D48, 0)</f>
        <v>7.3623237071860304E-2</v>
      </c>
      <c r="E84" s="37">
        <f t="shared" si="306"/>
        <v>8.5549082307591215E-2</v>
      </c>
      <c r="F84" s="37">
        <f t="shared" si="306"/>
        <v>9.5353991916206707E-2</v>
      </c>
      <c r="G84" s="37">
        <f t="shared" si="306"/>
        <v>8.6519926480476975E-2</v>
      </c>
      <c r="H84" s="37">
        <f t="shared" si="306"/>
        <v>8.4024275579109325E-2</v>
      </c>
      <c r="I84" s="37">
        <f t="shared" si="306"/>
        <v>8.2214065237340456E-2</v>
      </c>
      <c r="J84" s="37">
        <f t="shared" si="306"/>
        <v>8.0484056857472147E-2</v>
      </c>
      <c r="K84" s="37">
        <f t="shared" si="306"/>
        <v>8.0319188604668509E-2</v>
      </c>
      <c r="L84" s="37">
        <f t="shared" si="306"/>
        <v>7.7030232295470805E-2</v>
      </c>
      <c r="M84" s="37">
        <f t="shared" si="306"/>
        <v>8.9704883387425466E-2</v>
      </c>
      <c r="O84" s="6">
        <f t="shared" si="259"/>
        <v>7</v>
      </c>
      <c r="P84" s="45" t="s">
        <v>225</v>
      </c>
      <c r="Q84" s="37">
        <f t="shared" ref="Q84:Z84" si="307">IFERROR(Q119/Q48, 0)</f>
        <v>0.16019417475728157</v>
      </c>
      <c r="R84" s="37">
        <f t="shared" si="307"/>
        <v>0.17925736235595391</v>
      </c>
      <c r="S84" s="37">
        <f t="shared" si="307"/>
        <v>0.17600964436407474</v>
      </c>
      <c r="T84" s="37">
        <f t="shared" si="307"/>
        <v>0.17702070808283232</v>
      </c>
      <c r="U84" s="37">
        <f t="shared" si="307"/>
        <v>0.15543071161048688</v>
      </c>
      <c r="V84" s="37">
        <f t="shared" si="307"/>
        <v>0.18389346861128725</v>
      </c>
      <c r="W84" s="37">
        <f t="shared" si="307"/>
        <v>0.16770573566084787</v>
      </c>
      <c r="X84" s="37">
        <f t="shared" si="307"/>
        <v>0.17304492512479203</v>
      </c>
      <c r="Y84" s="37">
        <f t="shared" si="307"/>
        <v>0.17464953271028039</v>
      </c>
      <c r="Z84" s="37">
        <f t="shared" si="307"/>
        <v>0.1530669667979741</v>
      </c>
      <c r="AB84" s="6">
        <f t="shared" si="261"/>
        <v>7</v>
      </c>
      <c r="AC84" s="45" t="s">
        <v>225</v>
      </c>
      <c r="AD84" s="37">
        <f t="shared" ref="AD84:AM84" si="308">IFERROR(AD119/AD48, 0)</f>
        <v>0.11468738438771735</v>
      </c>
      <c r="AE84" s="37">
        <f t="shared" si="308"/>
        <v>0.13359375000000001</v>
      </c>
      <c r="AF84" s="37">
        <f t="shared" si="308"/>
        <v>0.13762154076290201</v>
      </c>
      <c r="AG84" s="37">
        <f t="shared" si="308"/>
        <v>0.1410488245931284</v>
      </c>
      <c r="AH84" s="37">
        <f t="shared" si="308"/>
        <v>0.13800424628450106</v>
      </c>
      <c r="AI84" s="37">
        <f t="shared" si="308"/>
        <v>0.15456171735241503</v>
      </c>
      <c r="AJ84" s="37">
        <f t="shared" si="308"/>
        <v>0.1457670273711012</v>
      </c>
      <c r="AK84" s="37">
        <f t="shared" si="308"/>
        <v>0.12353138637126553</v>
      </c>
      <c r="AL84" s="37">
        <f t="shared" si="308"/>
        <v>0.12399732620320855</v>
      </c>
      <c r="AM84" s="37">
        <f t="shared" si="308"/>
        <v>0.14862513052558302</v>
      </c>
      <c r="AO84" s="6">
        <f t="shared" si="263"/>
        <v>7</v>
      </c>
      <c r="AP84" s="45" t="s">
        <v>225</v>
      </c>
      <c r="AQ84" s="37">
        <f t="shared" ref="AQ84:AZ84" si="309">IFERROR(AQ119/AQ48, 0)</f>
        <v>5.4991034070531977E-2</v>
      </c>
      <c r="AR84" s="37">
        <f t="shared" si="309"/>
        <v>6.1041841964354013E-2</v>
      </c>
      <c r="AS84" s="37">
        <f t="shared" si="309"/>
        <v>7.7102980007544328E-2</v>
      </c>
      <c r="AT84" s="37">
        <f t="shared" si="309"/>
        <v>6.1877837062992755E-2</v>
      </c>
      <c r="AU84" s="37">
        <f t="shared" si="309"/>
        <v>5.853883383268034E-2</v>
      </c>
      <c r="AV84" s="37">
        <f t="shared" si="309"/>
        <v>6.1504458501638597E-2</v>
      </c>
      <c r="AW84" s="37">
        <f t="shared" si="309"/>
        <v>6.0577274388016078E-2</v>
      </c>
      <c r="AX84" s="37">
        <f t="shared" si="309"/>
        <v>6.5540638082864158E-2</v>
      </c>
      <c r="AY84" s="37">
        <f t="shared" si="309"/>
        <v>5.8192955589586523E-2</v>
      </c>
      <c r="AZ84" s="37">
        <f t="shared" si="309"/>
        <v>7.5703826703902174E-2</v>
      </c>
      <c r="BB84" s="6">
        <f t="shared" si="265"/>
        <v>7</v>
      </c>
      <c r="BC84" s="45" t="s">
        <v>225</v>
      </c>
      <c r="BD84" s="37">
        <f t="shared" ref="BD84:BM84" si="310">IFERROR(BD119/BD48, 0)</f>
        <v>7.2918377401872222E-2</v>
      </c>
      <c r="BE84" s="37">
        <f t="shared" si="310"/>
        <v>9.4604188853390128E-2</v>
      </c>
      <c r="BF84" s="37">
        <f t="shared" si="310"/>
        <v>9.4447518907950556E-2</v>
      </c>
      <c r="BG84" s="37">
        <f t="shared" si="310"/>
        <v>9.0743440233236147E-2</v>
      </c>
      <c r="BH84" s="37">
        <f t="shared" si="310"/>
        <v>9.4910129346547953E-2</v>
      </c>
      <c r="BI84" s="37">
        <f t="shared" si="310"/>
        <v>6.8199351951859277E-2</v>
      </c>
      <c r="BJ84" s="37">
        <f t="shared" si="310"/>
        <v>7.0930385577049615E-2</v>
      </c>
      <c r="BK84" s="37">
        <f t="shared" si="310"/>
        <v>6.9176240527988264E-2</v>
      </c>
      <c r="BL84" s="37">
        <f t="shared" si="310"/>
        <v>7.0023871774468574E-2</v>
      </c>
      <c r="BM84" s="37">
        <f t="shared" si="310"/>
        <v>7.8497499709268517E-2</v>
      </c>
      <c r="BO84" s="6">
        <f t="shared" si="267"/>
        <v>7</v>
      </c>
      <c r="BP84" s="45" t="s">
        <v>225</v>
      </c>
      <c r="BQ84" s="37">
        <f t="shared" ref="BQ84:BZ84" si="311">IFERROR(BQ119/BQ48, 0)</f>
        <v>3.9941779778627763E-2</v>
      </c>
      <c r="BR84" s="37">
        <f t="shared" si="311"/>
        <v>4.102148072378399E-2</v>
      </c>
      <c r="BS84" s="37">
        <f t="shared" si="311"/>
        <v>4.544478637372075E-2</v>
      </c>
      <c r="BT84" s="37">
        <f t="shared" si="311"/>
        <v>4.500876309803483E-2</v>
      </c>
      <c r="BU84" s="37">
        <f t="shared" si="311"/>
        <v>4.1712442853598895E-2</v>
      </c>
      <c r="BV84" s="37">
        <f t="shared" si="311"/>
        <v>4.4238008080947612E-2</v>
      </c>
      <c r="BW84" s="37">
        <f t="shared" si="311"/>
        <v>4.1784067622950817E-2</v>
      </c>
      <c r="BX84" s="37">
        <f t="shared" si="311"/>
        <v>4.4302224431465143E-2</v>
      </c>
      <c r="BY84" s="37">
        <f t="shared" si="311"/>
        <v>3.7047502433204607E-2</v>
      </c>
      <c r="BZ84" s="37">
        <f t="shared" si="311"/>
        <v>4.6618411402697617E-2</v>
      </c>
      <c r="CB84" s="6">
        <f t="shared" si="269"/>
        <v>7</v>
      </c>
      <c r="CC84" s="45" t="s">
        <v>225</v>
      </c>
      <c r="CD84" s="37">
        <f t="shared" ref="CD84:CM84" si="312">IFERROR(CD119/CD48, 0)</f>
        <v>4.3820842862404008E-3</v>
      </c>
      <c r="CE84" s="37">
        <f t="shared" si="312"/>
        <v>5.1424372753570173E-3</v>
      </c>
      <c r="CF84" s="37">
        <f t="shared" si="312"/>
        <v>4.9599352425873386E-3</v>
      </c>
      <c r="CG84" s="37">
        <f t="shared" si="312"/>
        <v>5.0968433527974382E-3</v>
      </c>
      <c r="CH84" s="37">
        <f t="shared" si="312"/>
        <v>5.141721009182261E-3</v>
      </c>
      <c r="CI84" s="37">
        <f t="shared" si="312"/>
        <v>5.6950374492752863E-3</v>
      </c>
      <c r="CJ84" s="37">
        <f t="shared" si="312"/>
        <v>5.5311716812320635E-3</v>
      </c>
      <c r="CK84" s="37">
        <f t="shared" si="312"/>
        <v>5.4502879086073992E-3</v>
      </c>
      <c r="CL84" s="37">
        <f t="shared" si="312"/>
        <v>5.2991678655479888E-3</v>
      </c>
      <c r="CM84" s="37">
        <f t="shared" si="312"/>
        <v>5.8438097749516412E-3</v>
      </c>
    </row>
    <row r="85" spans="2:91" x14ac:dyDescent="0.25">
      <c r="B85" s="6">
        <f t="shared" si="257"/>
        <v>8</v>
      </c>
      <c r="C85" s="45" t="s">
        <v>226</v>
      </c>
      <c r="D85" s="37">
        <f t="shared" ref="D85:M85" si="313">IFERROR(D120/D49, 0)</f>
        <v>4.6680846300235085E-2</v>
      </c>
      <c r="E85" s="37">
        <f t="shared" si="313"/>
        <v>4.6658170489946194E-2</v>
      </c>
      <c r="F85" s="37">
        <f t="shared" si="313"/>
        <v>4.5704768088530051E-2</v>
      </c>
      <c r="G85" s="37">
        <f t="shared" si="313"/>
        <v>4.5154953236437145E-2</v>
      </c>
      <c r="H85" s="37">
        <f t="shared" si="313"/>
        <v>4.6426561620709059E-2</v>
      </c>
      <c r="I85" s="37">
        <f t="shared" si="313"/>
        <v>4.596873854176569E-2</v>
      </c>
      <c r="J85" s="37">
        <f t="shared" si="313"/>
        <v>4.3204402597741325E-2</v>
      </c>
      <c r="K85" s="37">
        <f t="shared" si="313"/>
        <v>4.7121465890058244E-2</v>
      </c>
      <c r="L85" s="37">
        <f t="shared" si="313"/>
        <v>4.3432431784969937E-2</v>
      </c>
      <c r="M85" s="37">
        <f t="shared" si="313"/>
        <v>4.1662370986402741E-2</v>
      </c>
      <c r="O85" s="6">
        <f t="shared" si="259"/>
        <v>8</v>
      </c>
      <c r="P85" s="45" t="s">
        <v>226</v>
      </c>
      <c r="Q85" s="37">
        <f t="shared" ref="Q85:Z85" si="314">IFERROR(Q120/Q49, 0)</f>
        <v>8.1313526192337768E-2</v>
      </c>
      <c r="R85" s="37">
        <f t="shared" si="314"/>
        <v>7.9817785700138644E-2</v>
      </c>
      <c r="S85" s="37">
        <f t="shared" si="314"/>
        <v>8.830275229357798E-2</v>
      </c>
      <c r="T85" s="37">
        <f t="shared" si="314"/>
        <v>8.5081585081585087E-2</v>
      </c>
      <c r="U85" s="37">
        <f t="shared" si="314"/>
        <v>0.10860851307501432</v>
      </c>
      <c r="V85" s="37">
        <f t="shared" si="314"/>
        <v>9.1340884179758858E-2</v>
      </c>
      <c r="W85" s="37">
        <f t="shared" si="314"/>
        <v>8.1610446137105552E-2</v>
      </c>
      <c r="X85" s="37">
        <f t="shared" si="314"/>
        <v>9.0786819098856761E-2</v>
      </c>
      <c r="Y85" s="37">
        <f t="shared" si="314"/>
        <v>8.2322072810757624E-2</v>
      </c>
      <c r="Z85" s="37">
        <f t="shared" si="314"/>
        <v>8.1831610044313149E-2</v>
      </c>
      <c r="AB85" s="6">
        <f t="shared" si="261"/>
        <v>8</v>
      </c>
      <c r="AC85" s="45" t="s">
        <v>226</v>
      </c>
      <c r="AD85" s="37">
        <f t="shared" ref="AD85:AM85" si="315">IFERROR(AD120/AD49, 0)</f>
        <v>7.4693207073147166E-2</v>
      </c>
      <c r="AE85" s="37">
        <f t="shared" si="315"/>
        <v>6.7724653795613057E-2</v>
      </c>
      <c r="AF85" s="37">
        <f t="shared" si="315"/>
        <v>7.0088355008438394E-2</v>
      </c>
      <c r="AG85" s="37">
        <f t="shared" si="315"/>
        <v>6.3561924257932445E-2</v>
      </c>
      <c r="AH85" s="37">
        <f t="shared" si="315"/>
        <v>6.3657063657063653E-2</v>
      </c>
      <c r="AI85" s="37">
        <f t="shared" si="315"/>
        <v>7.3014306857424771E-2</v>
      </c>
      <c r="AJ85" s="37">
        <f t="shared" si="315"/>
        <v>7.3644130757800894E-2</v>
      </c>
      <c r="AK85" s="37">
        <f t="shared" si="315"/>
        <v>6.909471116145334E-2</v>
      </c>
      <c r="AL85" s="37">
        <f t="shared" si="315"/>
        <v>6.963836614343942E-2</v>
      </c>
      <c r="AM85" s="37">
        <f t="shared" si="315"/>
        <v>5.2519396367976812E-2</v>
      </c>
      <c r="AO85" s="6">
        <f t="shared" si="263"/>
        <v>8</v>
      </c>
      <c r="AP85" s="45" t="s">
        <v>226</v>
      </c>
      <c r="AQ85" s="37">
        <f t="shared" ref="AQ85:AZ85" si="316">IFERROR(AQ120/AQ49, 0)</f>
        <v>3.3275077036287543E-2</v>
      </c>
      <c r="AR85" s="37">
        <f t="shared" si="316"/>
        <v>3.5299806576402318E-2</v>
      </c>
      <c r="AS85" s="37">
        <f t="shared" si="316"/>
        <v>3.0939604977737185E-2</v>
      </c>
      <c r="AT85" s="37">
        <f t="shared" si="316"/>
        <v>3.3847215830648869E-2</v>
      </c>
      <c r="AU85" s="37">
        <f t="shared" si="316"/>
        <v>3.0505612850232729E-2</v>
      </c>
      <c r="AV85" s="37">
        <f t="shared" si="316"/>
        <v>3.238070267435763E-2</v>
      </c>
      <c r="AW85" s="37">
        <f t="shared" si="316"/>
        <v>3.0957369478770258E-2</v>
      </c>
      <c r="AX85" s="37">
        <f t="shared" si="316"/>
        <v>3.6198347107438016E-2</v>
      </c>
      <c r="AY85" s="37">
        <f t="shared" si="316"/>
        <v>3.1289506953223765E-2</v>
      </c>
      <c r="AZ85" s="37">
        <f t="shared" si="316"/>
        <v>3.3139512788355564E-2</v>
      </c>
      <c r="BB85" s="6">
        <f t="shared" si="265"/>
        <v>8</v>
      </c>
      <c r="BC85" s="45" t="s">
        <v>226</v>
      </c>
      <c r="BD85" s="37">
        <f t="shared" ref="BD85:BM85" si="317">IFERROR(BD120/BD49, 0)</f>
        <v>5.5941820506673061E-2</v>
      </c>
      <c r="BE85" s="37">
        <f t="shared" si="317"/>
        <v>5.6244897959183672E-2</v>
      </c>
      <c r="BF85" s="37">
        <f t="shared" si="317"/>
        <v>6.0871786139962539E-2</v>
      </c>
      <c r="BG85" s="37">
        <f t="shared" si="317"/>
        <v>5.4090487825427587E-2</v>
      </c>
      <c r="BH85" s="37">
        <f t="shared" si="317"/>
        <v>6.3045668233713908E-2</v>
      </c>
      <c r="BI85" s="37">
        <f t="shared" si="317"/>
        <v>5.4078303425774875E-2</v>
      </c>
      <c r="BJ85" s="37">
        <f t="shared" si="317"/>
        <v>4.5648025832966385E-2</v>
      </c>
      <c r="BK85" s="37">
        <f t="shared" si="317"/>
        <v>4.8304068824483466E-2</v>
      </c>
      <c r="BL85" s="37">
        <f t="shared" si="317"/>
        <v>4.8381802665266198E-2</v>
      </c>
      <c r="BM85" s="37">
        <f t="shared" si="317"/>
        <v>4.4706900816225574E-2</v>
      </c>
      <c r="BO85" s="6">
        <f t="shared" si="267"/>
        <v>8</v>
      </c>
      <c r="BP85" s="45" t="s">
        <v>226</v>
      </c>
      <c r="BQ85" s="37">
        <f t="shared" ref="BQ85:BZ85" si="318">IFERROR(BQ120/BQ49, 0)</f>
        <v>2.3056824066663529E-2</v>
      </c>
      <c r="BR85" s="37">
        <f t="shared" si="318"/>
        <v>2.3210808615355211E-2</v>
      </c>
      <c r="BS85" s="37">
        <f t="shared" si="318"/>
        <v>2.2867435674153953E-2</v>
      </c>
      <c r="BT85" s="37">
        <f t="shared" si="318"/>
        <v>2.4340575256961768E-2</v>
      </c>
      <c r="BU85" s="37">
        <f t="shared" si="318"/>
        <v>2.3837502098371665E-2</v>
      </c>
      <c r="BV85" s="37">
        <f t="shared" si="318"/>
        <v>2.2332906736766859E-2</v>
      </c>
      <c r="BW85" s="37">
        <f t="shared" si="318"/>
        <v>2.1916168991612466E-2</v>
      </c>
      <c r="BX85" s="37">
        <f t="shared" si="318"/>
        <v>2.3817128742387464E-2</v>
      </c>
      <c r="BY85" s="37">
        <f t="shared" si="318"/>
        <v>2.2613989213923845E-2</v>
      </c>
      <c r="BZ85" s="37">
        <f t="shared" si="318"/>
        <v>2.0298844093600225E-2</v>
      </c>
      <c r="CB85" s="6">
        <f t="shared" si="269"/>
        <v>8</v>
      </c>
      <c r="CC85" s="45" t="s">
        <v>226</v>
      </c>
      <c r="CD85" s="37">
        <f t="shared" ref="CD85:CM85" si="319">IFERROR(CD120/CD49, 0)</f>
        <v>3.1681143140549072E-3</v>
      </c>
      <c r="CE85" s="37">
        <f t="shared" si="319"/>
        <v>3.3136962278235925E-3</v>
      </c>
      <c r="CF85" s="37">
        <f t="shared" si="319"/>
        <v>3.2309519293745874E-3</v>
      </c>
      <c r="CG85" s="37">
        <f t="shared" si="319"/>
        <v>3.0866468311891611E-3</v>
      </c>
      <c r="CH85" s="37">
        <f t="shared" si="319"/>
        <v>3.2913930586266254E-3</v>
      </c>
      <c r="CI85" s="37">
        <f t="shared" si="319"/>
        <v>3.2786221627185935E-3</v>
      </c>
      <c r="CJ85" s="37">
        <f t="shared" si="319"/>
        <v>3.4438308550232377E-3</v>
      </c>
      <c r="CK85" s="37">
        <f t="shared" si="319"/>
        <v>3.4294285005712815E-3</v>
      </c>
      <c r="CL85" s="37">
        <f t="shared" si="319"/>
        <v>3.9186219877086542E-3</v>
      </c>
      <c r="CM85" s="37">
        <f t="shared" si="319"/>
        <v>4.0389373689162355E-3</v>
      </c>
    </row>
    <row r="86" spans="2:91" x14ac:dyDescent="0.25">
      <c r="B86" s="6">
        <f t="shared" si="257"/>
        <v>9</v>
      </c>
      <c r="C86" s="45" t="s">
        <v>227</v>
      </c>
      <c r="D86" s="37">
        <f t="shared" ref="D86:M86" si="320">IFERROR(D121/D50, 0)</f>
        <v>3.8041222852400053E-2</v>
      </c>
      <c r="E86" s="37">
        <f t="shared" si="320"/>
        <v>3.76598322042263E-2</v>
      </c>
      <c r="F86" s="37">
        <f t="shared" si="320"/>
        <v>3.7793955362413062E-2</v>
      </c>
      <c r="G86" s="37">
        <f t="shared" si="320"/>
        <v>3.6473680685775514E-2</v>
      </c>
      <c r="H86" s="37">
        <f t="shared" si="320"/>
        <v>3.4181425729496381E-2</v>
      </c>
      <c r="I86" s="37">
        <f t="shared" si="320"/>
        <v>3.5234483826033121E-2</v>
      </c>
      <c r="J86" s="37">
        <f t="shared" si="320"/>
        <v>3.4281898118947801E-2</v>
      </c>
      <c r="K86" s="37">
        <f t="shared" si="320"/>
        <v>3.3211040484620966E-2</v>
      </c>
      <c r="L86" s="37">
        <f t="shared" si="320"/>
        <v>3.5142227782008047E-2</v>
      </c>
      <c r="M86" s="37">
        <f t="shared" si="320"/>
        <v>3.5504124415488884E-2</v>
      </c>
      <c r="O86" s="6">
        <f t="shared" si="259"/>
        <v>9</v>
      </c>
      <c r="P86" s="45" t="s">
        <v>227</v>
      </c>
      <c r="Q86" s="37">
        <f t="shared" ref="Q86:Z86" si="321">IFERROR(Q121/Q50, 0)</f>
        <v>7.8863310937327902E-2</v>
      </c>
      <c r="R86" s="37">
        <f t="shared" si="321"/>
        <v>7.0541760722347635E-2</v>
      </c>
      <c r="S86" s="37">
        <f t="shared" si="321"/>
        <v>6.595108996348345E-2</v>
      </c>
      <c r="T86" s="37">
        <f t="shared" si="321"/>
        <v>7.5763874454375393E-2</v>
      </c>
      <c r="U86" s="37">
        <f t="shared" si="321"/>
        <v>7.1327967806841044E-2</v>
      </c>
      <c r="V86" s="37">
        <f t="shared" si="321"/>
        <v>5.8466211085801065E-2</v>
      </c>
      <c r="W86" s="37">
        <f t="shared" si="321"/>
        <v>7.1164759931537702E-2</v>
      </c>
      <c r="X86" s="37">
        <f t="shared" si="321"/>
        <v>7.4399049447034085E-2</v>
      </c>
      <c r="Y86" s="37">
        <f t="shared" si="321"/>
        <v>7.1409841797045709E-2</v>
      </c>
      <c r="Z86" s="37">
        <f t="shared" si="321"/>
        <v>7.2473688713955681E-2</v>
      </c>
      <c r="AB86" s="6">
        <f t="shared" si="261"/>
        <v>9</v>
      </c>
      <c r="AC86" s="45" t="s">
        <v>227</v>
      </c>
      <c r="AD86" s="37">
        <f t="shared" ref="AD86:AM86" si="322">IFERROR(AD121/AD50, 0)</f>
        <v>5.7996604414261459E-2</v>
      </c>
      <c r="AE86" s="37">
        <f t="shared" si="322"/>
        <v>4.7134995144059569E-2</v>
      </c>
      <c r="AF86" s="37">
        <f t="shared" si="322"/>
        <v>5.1848176631108904E-2</v>
      </c>
      <c r="AG86" s="37">
        <f t="shared" si="322"/>
        <v>4.6806133217456081E-2</v>
      </c>
      <c r="AH86" s="37">
        <f t="shared" si="322"/>
        <v>4.9224380114816169E-2</v>
      </c>
      <c r="AI86" s="37">
        <f t="shared" si="322"/>
        <v>5.120807789397764E-2</v>
      </c>
      <c r="AJ86" s="37">
        <f t="shared" si="322"/>
        <v>4.7068300822832157E-2</v>
      </c>
      <c r="AK86" s="37">
        <f t="shared" si="322"/>
        <v>4.3571751923947487E-2</v>
      </c>
      <c r="AL86" s="37">
        <f t="shared" si="322"/>
        <v>5.2512496711391736E-2</v>
      </c>
      <c r="AM86" s="37">
        <f t="shared" si="322"/>
        <v>5.1875416901842067E-2</v>
      </c>
      <c r="AO86" s="6">
        <f t="shared" si="263"/>
        <v>9</v>
      </c>
      <c r="AP86" s="45" t="s">
        <v>227</v>
      </c>
      <c r="AQ86" s="37">
        <f t="shared" ref="AQ86:AZ86" si="323">IFERROR(AQ121/AQ50, 0)</f>
        <v>2.8228521411257743E-2</v>
      </c>
      <c r="AR86" s="37">
        <f t="shared" si="323"/>
        <v>2.828877989990124E-2</v>
      </c>
      <c r="AS86" s="37">
        <f t="shared" si="323"/>
        <v>2.9844533038730647E-2</v>
      </c>
      <c r="AT86" s="37">
        <f t="shared" si="323"/>
        <v>2.6628294935247702E-2</v>
      </c>
      <c r="AU86" s="37">
        <f t="shared" si="323"/>
        <v>2.5230928431208437E-2</v>
      </c>
      <c r="AV86" s="37">
        <f t="shared" si="323"/>
        <v>2.865012168286676E-2</v>
      </c>
      <c r="AW86" s="37">
        <f t="shared" si="323"/>
        <v>2.8013403810832411E-2</v>
      </c>
      <c r="AX86" s="37">
        <f t="shared" si="323"/>
        <v>2.5677087519087038E-2</v>
      </c>
      <c r="AY86" s="37">
        <f t="shared" si="323"/>
        <v>2.7692065284470647E-2</v>
      </c>
      <c r="AZ86" s="37">
        <f t="shared" si="323"/>
        <v>2.664042501189879E-2</v>
      </c>
      <c r="BB86" s="6">
        <f t="shared" si="265"/>
        <v>9</v>
      </c>
      <c r="BC86" s="45" t="s">
        <v>227</v>
      </c>
      <c r="BD86" s="37">
        <f t="shared" ref="BD86:BM86" si="324">IFERROR(BD121/BD50, 0)</f>
        <v>3.4809499266542442E-2</v>
      </c>
      <c r="BE86" s="37">
        <f t="shared" si="324"/>
        <v>4.2118325486331619E-2</v>
      </c>
      <c r="BF86" s="37">
        <f t="shared" si="324"/>
        <v>3.8320980907817888E-2</v>
      </c>
      <c r="BG86" s="37">
        <f t="shared" si="324"/>
        <v>3.9036871801600842E-2</v>
      </c>
      <c r="BH86" s="37">
        <f t="shared" si="324"/>
        <v>3.3329184041824861E-2</v>
      </c>
      <c r="BI86" s="37">
        <f t="shared" si="324"/>
        <v>3.3477935676888559E-2</v>
      </c>
      <c r="BJ86" s="37">
        <f t="shared" si="324"/>
        <v>2.9002917453234942E-2</v>
      </c>
      <c r="BK86" s="37">
        <f t="shared" si="324"/>
        <v>3.1304347826086959E-2</v>
      </c>
      <c r="BL86" s="37">
        <f t="shared" si="324"/>
        <v>3.0753649680112641E-2</v>
      </c>
      <c r="BM86" s="37">
        <f t="shared" si="324"/>
        <v>3.4072296938799047E-2</v>
      </c>
      <c r="BO86" s="6">
        <f t="shared" si="267"/>
        <v>9</v>
      </c>
      <c r="BP86" s="45" t="s">
        <v>227</v>
      </c>
      <c r="BQ86" s="37">
        <f t="shared" ref="BQ86:BZ86" si="325">IFERROR(BQ121/BQ50, 0)</f>
        <v>1.8729766049722069E-2</v>
      </c>
      <c r="BR86" s="37">
        <f t="shared" si="325"/>
        <v>1.9646541002286386E-2</v>
      </c>
      <c r="BS86" s="37">
        <f t="shared" si="325"/>
        <v>1.8832338099542358E-2</v>
      </c>
      <c r="BT86" s="37">
        <f t="shared" si="325"/>
        <v>1.6475370469621144E-2</v>
      </c>
      <c r="BU86" s="37">
        <f t="shared" si="325"/>
        <v>1.8351819107324654E-2</v>
      </c>
      <c r="BV86" s="37">
        <f t="shared" si="325"/>
        <v>1.8102856556351715E-2</v>
      </c>
      <c r="BW86" s="37">
        <f t="shared" si="325"/>
        <v>1.8844632088340772E-2</v>
      </c>
      <c r="BX86" s="37">
        <f t="shared" si="325"/>
        <v>1.6210421577569561E-2</v>
      </c>
      <c r="BY86" s="37">
        <f t="shared" si="325"/>
        <v>1.5566287900159105E-2</v>
      </c>
      <c r="BZ86" s="37">
        <f t="shared" si="325"/>
        <v>1.6612269945313646E-2</v>
      </c>
      <c r="CB86" s="6">
        <f t="shared" si="269"/>
        <v>9</v>
      </c>
      <c r="CC86" s="45" t="s">
        <v>227</v>
      </c>
      <c r="CD86" s="37">
        <f t="shared" ref="CD86:CM86" si="326">IFERROR(CD121/CD50, 0)</f>
        <v>2.1733756299107104E-3</v>
      </c>
      <c r="CE86" s="37">
        <f t="shared" si="326"/>
        <v>2.1457051378309284E-3</v>
      </c>
      <c r="CF86" s="37">
        <f t="shared" si="326"/>
        <v>2.2876103130434304E-3</v>
      </c>
      <c r="CG86" s="37">
        <f t="shared" si="326"/>
        <v>2.4797594164682976E-3</v>
      </c>
      <c r="CH86" s="37">
        <f t="shared" si="326"/>
        <v>2.3480676764674985E-3</v>
      </c>
      <c r="CI86" s="37">
        <f t="shared" si="326"/>
        <v>2.4704554924884986E-3</v>
      </c>
      <c r="CJ86" s="37">
        <f t="shared" si="326"/>
        <v>2.3518564743513219E-3</v>
      </c>
      <c r="CK86" s="37">
        <f t="shared" si="326"/>
        <v>2.2551873532658971E-3</v>
      </c>
      <c r="CL86" s="37">
        <f t="shared" si="326"/>
        <v>2.428005135439996E-3</v>
      </c>
      <c r="CM86" s="37">
        <f t="shared" si="326"/>
        <v>2.593526044218523E-3</v>
      </c>
    </row>
    <row r="87" spans="2:91" x14ac:dyDescent="0.25">
      <c r="B87" s="6">
        <f t="shared" si="257"/>
        <v>10</v>
      </c>
      <c r="C87" s="45" t="s">
        <v>228</v>
      </c>
      <c r="D87" s="37">
        <f t="shared" ref="D87:M87" si="327">IFERROR(D122/D51, 0)</f>
        <v>2.7835997898769508E-2</v>
      </c>
      <c r="E87" s="37">
        <f t="shared" si="327"/>
        <v>2.6012423995423271E-2</v>
      </c>
      <c r="F87" s="37">
        <f t="shared" si="327"/>
        <v>2.6377725909938768E-2</v>
      </c>
      <c r="G87" s="37">
        <f t="shared" si="327"/>
        <v>2.6915635502778555E-2</v>
      </c>
      <c r="H87" s="37">
        <f t="shared" si="327"/>
        <v>2.6264344177061333E-2</v>
      </c>
      <c r="I87" s="37">
        <f t="shared" si="327"/>
        <v>2.4932046537416101E-2</v>
      </c>
      <c r="J87" s="37">
        <f t="shared" si="327"/>
        <v>2.5733141034045715E-2</v>
      </c>
      <c r="K87" s="37">
        <f t="shared" si="327"/>
        <v>2.4150187991633411E-2</v>
      </c>
      <c r="L87" s="37">
        <f t="shared" si="327"/>
        <v>2.4129753395578699E-2</v>
      </c>
      <c r="M87" s="37">
        <f t="shared" si="327"/>
        <v>2.4130867869468841E-2</v>
      </c>
      <c r="O87" s="6">
        <f t="shared" si="259"/>
        <v>10</v>
      </c>
      <c r="P87" s="45" t="s">
        <v>228</v>
      </c>
      <c r="Q87" s="37">
        <f t="shared" ref="Q87:Z87" si="328">IFERROR(Q122/Q51, 0)</f>
        <v>4.8212935968038009E-2</v>
      </c>
      <c r="R87" s="37">
        <f t="shared" si="328"/>
        <v>3.896103896103896E-2</v>
      </c>
      <c r="S87" s="37">
        <f t="shared" si="328"/>
        <v>4.3397039804569625E-2</v>
      </c>
      <c r="T87" s="37">
        <f t="shared" si="328"/>
        <v>4.2014020462296325E-2</v>
      </c>
      <c r="U87" s="37">
        <f t="shared" si="328"/>
        <v>4.3632510136380392E-2</v>
      </c>
      <c r="V87" s="37">
        <f t="shared" si="328"/>
        <v>4.5285820341499632E-2</v>
      </c>
      <c r="W87" s="37">
        <f t="shared" si="328"/>
        <v>3.7561042398795125E-2</v>
      </c>
      <c r="X87" s="37">
        <f t="shared" si="328"/>
        <v>4.3242767184816594E-2</v>
      </c>
      <c r="Y87" s="37">
        <f t="shared" si="328"/>
        <v>3.4383088869715271E-2</v>
      </c>
      <c r="Z87" s="37">
        <f t="shared" si="328"/>
        <v>3.7177826976899621E-2</v>
      </c>
      <c r="AB87" s="6">
        <f t="shared" si="261"/>
        <v>10</v>
      </c>
      <c r="AC87" s="45" t="s">
        <v>228</v>
      </c>
      <c r="AD87" s="37">
        <f t="shared" ref="AD87:AM87" si="329">IFERROR(AD122/AD51, 0)</f>
        <v>4.1554214954754726E-2</v>
      </c>
      <c r="AE87" s="37">
        <f t="shared" si="329"/>
        <v>4.0770858861535031E-2</v>
      </c>
      <c r="AF87" s="37">
        <f t="shared" si="329"/>
        <v>3.8940289079626947E-2</v>
      </c>
      <c r="AG87" s="37">
        <f t="shared" si="329"/>
        <v>3.5158194098826874E-2</v>
      </c>
      <c r="AH87" s="37">
        <f t="shared" si="329"/>
        <v>3.3156725346094686E-2</v>
      </c>
      <c r="AI87" s="37">
        <f t="shared" si="329"/>
        <v>3.4031327287716406E-2</v>
      </c>
      <c r="AJ87" s="37">
        <f t="shared" si="329"/>
        <v>3.6856700632013413E-2</v>
      </c>
      <c r="AK87" s="37">
        <f t="shared" si="329"/>
        <v>3.0473584377623684E-2</v>
      </c>
      <c r="AL87" s="37">
        <f t="shared" si="329"/>
        <v>3.697463546134052E-2</v>
      </c>
      <c r="AM87" s="37">
        <f t="shared" si="329"/>
        <v>3.1971111502554168E-2</v>
      </c>
      <c r="AO87" s="6">
        <f t="shared" si="263"/>
        <v>10</v>
      </c>
      <c r="AP87" s="45" t="s">
        <v>228</v>
      </c>
      <c r="AQ87" s="37">
        <f t="shared" ref="AQ87:AZ87" si="330">IFERROR(AQ122/AQ51, 0)</f>
        <v>1.9341795143468767E-2</v>
      </c>
      <c r="AR87" s="37">
        <f t="shared" si="330"/>
        <v>1.8314398943196829E-2</v>
      </c>
      <c r="AS87" s="37">
        <f t="shared" si="330"/>
        <v>1.9093078758949882E-2</v>
      </c>
      <c r="AT87" s="37">
        <f t="shared" si="330"/>
        <v>2.2491093369124339E-2</v>
      </c>
      <c r="AU87" s="37">
        <f t="shared" si="330"/>
        <v>1.9910821140408447E-2</v>
      </c>
      <c r="AV87" s="37">
        <f t="shared" si="330"/>
        <v>1.9043859154400013E-2</v>
      </c>
      <c r="AW87" s="37">
        <f t="shared" si="330"/>
        <v>2.2221416660624955E-2</v>
      </c>
      <c r="AX87" s="37">
        <f t="shared" si="330"/>
        <v>1.890636388383958E-2</v>
      </c>
      <c r="AY87" s="37">
        <f t="shared" si="330"/>
        <v>2.1504742330564867E-2</v>
      </c>
      <c r="AZ87" s="37">
        <f t="shared" si="330"/>
        <v>2.1254417824394533E-2</v>
      </c>
      <c r="BB87" s="6">
        <f t="shared" si="265"/>
        <v>10</v>
      </c>
      <c r="BC87" s="45" t="s">
        <v>228</v>
      </c>
      <c r="BD87" s="37">
        <f t="shared" ref="BD87:BM87" si="331">IFERROR(BD122/BD51, 0)</f>
        <v>2.9034048498535858E-2</v>
      </c>
      <c r="BE87" s="37">
        <f t="shared" si="331"/>
        <v>2.723008070169132E-2</v>
      </c>
      <c r="BF87" s="37">
        <f t="shared" si="331"/>
        <v>2.6785561762243976E-2</v>
      </c>
      <c r="BG87" s="37">
        <f t="shared" si="331"/>
        <v>2.5204883759826057E-2</v>
      </c>
      <c r="BH87" s="37">
        <f t="shared" si="331"/>
        <v>2.7553959162540855E-2</v>
      </c>
      <c r="BI87" s="37">
        <f t="shared" si="331"/>
        <v>2.3545139981126142E-2</v>
      </c>
      <c r="BJ87" s="37">
        <f t="shared" si="331"/>
        <v>2.2428024350426439E-2</v>
      </c>
      <c r="BK87" s="37">
        <f t="shared" si="331"/>
        <v>2.3538636573291104E-2</v>
      </c>
      <c r="BL87" s="37">
        <f t="shared" si="331"/>
        <v>1.8948600234044467E-2</v>
      </c>
      <c r="BM87" s="37">
        <f t="shared" si="331"/>
        <v>2.0837580452573026E-2</v>
      </c>
      <c r="BO87" s="6">
        <f t="shared" si="267"/>
        <v>10</v>
      </c>
      <c r="BP87" s="45" t="s">
        <v>228</v>
      </c>
      <c r="BQ87" s="37">
        <f t="shared" ref="BQ87:BZ87" si="332">IFERROR(BQ122/BQ51, 0)</f>
        <v>1.0822405501625996E-2</v>
      </c>
      <c r="BR87" s="37">
        <f t="shared" si="332"/>
        <v>1.14339421855763E-2</v>
      </c>
      <c r="BS87" s="37">
        <f t="shared" si="332"/>
        <v>1.3390792279142177E-2</v>
      </c>
      <c r="BT87" s="37">
        <f t="shared" si="332"/>
        <v>1.1632844299979501E-2</v>
      </c>
      <c r="BU87" s="37">
        <f t="shared" si="332"/>
        <v>1.3071077783099457E-2</v>
      </c>
      <c r="BV87" s="37">
        <f t="shared" si="332"/>
        <v>1.22505709715946E-2</v>
      </c>
      <c r="BW87" s="37">
        <f t="shared" si="332"/>
        <v>1.4263009763916729E-2</v>
      </c>
      <c r="BX87" s="37">
        <f t="shared" si="332"/>
        <v>1.2340567878091352E-2</v>
      </c>
      <c r="BY87" s="37">
        <f t="shared" si="332"/>
        <v>1.1374862130149139E-2</v>
      </c>
      <c r="BZ87" s="37">
        <f t="shared" si="332"/>
        <v>1.1956424653272926E-2</v>
      </c>
      <c r="CB87" s="6">
        <f t="shared" si="269"/>
        <v>10</v>
      </c>
      <c r="CC87" s="45" t="s">
        <v>228</v>
      </c>
      <c r="CD87" s="37">
        <f t="shared" ref="CD87:CM87" si="333">IFERROR(CD122/CD51, 0)</f>
        <v>3.7362117062593957E-3</v>
      </c>
      <c r="CE87" s="37">
        <f t="shared" si="333"/>
        <v>3.6334923811209142E-3</v>
      </c>
      <c r="CF87" s="37">
        <f t="shared" si="333"/>
        <v>3.5868286212313674E-3</v>
      </c>
      <c r="CG87" s="37">
        <f t="shared" si="333"/>
        <v>3.6004515182527109E-3</v>
      </c>
      <c r="CH87" s="37">
        <f t="shared" si="333"/>
        <v>3.5329953636165337E-3</v>
      </c>
      <c r="CI87" s="37">
        <f t="shared" si="333"/>
        <v>3.557096704719407E-3</v>
      </c>
      <c r="CJ87" s="37">
        <f t="shared" si="333"/>
        <v>3.5348529678918927E-3</v>
      </c>
      <c r="CK87" s="37">
        <f t="shared" si="333"/>
        <v>3.7453768272765107E-3</v>
      </c>
      <c r="CL87" s="37">
        <f t="shared" si="333"/>
        <v>3.838023658958991E-3</v>
      </c>
      <c r="CM87" s="37">
        <f t="shared" si="333"/>
        <v>3.8427218386967608E-3</v>
      </c>
    </row>
    <row r="88" spans="2:91" x14ac:dyDescent="0.25">
      <c r="B88" s="6">
        <f t="shared" si="257"/>
        <v>11</v>
      </c>
      <c r="C88" s="45" t="s">
        <v>229</v>
      </c>
      <c r="D88" s="37">
        <f t="shared" ref="D88:M88" si="334">IFERROR(D123/D52, 0)</f>
        <v>5.3284054334187987E-2</v>
      </c>
      <c r="E88" s="37">
        <f t="shared" si="334"/>
        <v>5.128137419295211E-2</v>
      </c>
      <c r="F88" s="37">
        <f t="shared" si="334"/>
        <v>5.187257306356019E-2</v>
      </c>
      <c r="G88" s="37">
        <f t="shared" si="334"/>
        <v>4.8564566226123262E-2</v>
      </c>
      <c r="H88" s="37">
        <f t="shared" si="334"/>
        <v>5.0489808335868573E-2</v>
      </c>
      <c r="I88" s="37">
        <f t="shared" si="334"/>
        <v>4.7674499848615416E-2</v>
      </c>
      <c r="J88" s="37">
        <f t="shared" si="334"/>
        <v>5.1067480834373326E-2</v>
      </c>
      <c r="K88" s="37">
        <f t="shared" si="334"/>
        <v>4.3987341772151897E-2</v>
      </c>
      <c r="L88" s="37">
        <f t="shared" si="334"/>
        <v>4.8837880910870331E-2</v>
      </c>
      <c r="M88" s="37">
        <f t="shared" si="334"/>
        <v>4.5714998804088976E-2</v>
      </c>
      <c r="O88" s="6">
        <f t="shared" si="259"/>
        <v>11</v>
      </c>
      <c r="P88" s="45" t="s">
        <v>229</v>
      </c>
      <c r="Q88" s="37">
        <f t="shared" ref="Q88:Z88" si="335">IFERROR(Q123/Q52, 0)</f>
        <v>8.9812992125984245E-2</v>
      </c>
      <c r="R88" s="37">
        <f t="shared" si="335"/>
        <v>7.5218023255813948E-2</v>
      </c>
      <c r="S88" s="37">
        <f t="shared" si="335"/>
        <v>8.1627680311890841E-2</v>
      </c>
      <c r="T88" s="37">
        <f t="shared" si="335"/>
        <v>7.2075471698113208E-2</v>
      </c>
      <c r="U88" s="37">
        <f t="shared" si="335"/>
        <v>7.9290369297610422E-2</v>
      </c>
      <c r="V88" s="37">
        <f t="shared" si="335"/>
        <v>8.4219533064417554E-2</v>
      </c>
      <c r="W88" s="37">
        <f t="shared" si="335"/>
        <v>7.9325666492420288E-2</v>
      </c>
      <c r="X88" s="37">
        <f t="shared" si="335"/>
        <v>7.679593134138589E-2</v>
      </c>
      <c r="Y88" s="37">
        <f t="shared" si="335"/>
        <v>7.2822822822822819E-2</v>
      </c>
      <c r="Z88" s="37">
        <f t="shared" si="335"/>
        <v>8.5274138767588548E-2</v>
      </c>
      <c r="AB88" s="6">
        <f t="shared" si="261"/>
        <v>11</v>
      </c>
      <c r="AC88" s="45" t="s">
        <v>229</v>
      </c>
      <c r="AD88" s="37">
        <f t="shared" ref="AD88:AM88" si="336">IFERROR(AD123/AD52, 0)</f>
        <v>8.1351956498560613E-2</v>
      </c>
      <c r="AE88" s="37">
        <f t="shared" si="336"/>
        <v>7.3607557567407986E-2</v>
      </c>
      <c r="AF88" s="37">
        <f t="shared" si="336"/>
        <v>8.2299683114531466E-2</v>
      </c>
      <c r="AG88" s="37">
        <f t="shared" si="336"/>
        <v>7.5977956454964315E-2</v>
      </c>
      <c r="AH88" s="37">
        <f t="shared" si="336"/>
        <v>7.1277461350691615E-2</v>
      </c>
      <c r="AI88" s="37">
        <f t="shared" si="336"/>
        <v>6.6282204913121631E-2</v>
      </c>
      <c r="AJ88" s="37">
        <f t="shared" si="336"/>
        <v>7.7235472199660343E-2</v>
      </c>
      <c r="AK88" s="37">
        <f t="shared" si="336"/>
        <v>5.8476810919807665E-2</v>
      </c>
      <c r="AL88" s="37">
        <f t="shared" si="336"/>
        <v>7.6184479773335437E-2</v>
      </c>
      <c r="AM88" s="37">
        <f t="shared" si="336"/>
        <v>6.2392762439557013E-2</v>
      </c>
      <c r="AO88" s="6">
        <f t="shared" si="263"/>
        <v>11</v>
      </c>
      <c r="AP88" s="45" t="s">
        <v>229</v>
      </c>
      <c r="AQ88" s="37">
        <f t="shared" ref="AQ88:AZ88" si="337">IFERROR(AQ123/AQ52, 0)</f>
        <v>3.6669970267591674E-2</v>
      </c>
      <c r="AR88" s="37">
        <f t="shared" si="337"/>
        <v>3.8633204068193462E-2</v>
      </c>
      <c r="AS88" s="37">
        <f t="shared" si="337"/>
        <v>3.6716753063710854E-2</v>
      </c>
      <c r="AT88" s="37">
        <f t="shared" si="337"/>
        <v>3.1552444968008686E-2</v>
      </c>
      <c r="AU88" s="37">
        <f t="shared" si="337"/>
        <v>3.7312763476544983E-2</v>
      </c>
      <c r="AV88" s="37">
        <f t="shared" si="337"/>
        <v>3.2324279942092866E-2</v>
      </c>
      <c r="AW88" s="37">
        <f t="shared" si="337"/>
        <v>3.8747410746923359E-2</v>
      </c>
      <c r="AX88" s="37">
        <f t="shared" si="337"/>
        <v>3.3745293990105063E-2</v>
      </c>
      <c r="AY88" s="37">
        <f t="shared" si="337"/>
        <v>3.9662807862636935E-2</v>
      </c>
      <c r="AZ88" s="37">
        <f t="shared" si="337"/>
        <v>3.5980078398697143E-2</v>
      </c>
      <c r="BB88" s="6">
        <f t="shared" si="265"/>
        <v>11</v>
      </c>
      <c r="BC88" s="45" t="s">
        <v>229</v>
      </c>
      <c r="BD88" s="37">
        <f t="shared" ref="BD88:BM88" si="338">IFERROR(BD123/BD52, 0)</f>
        <v>6.0425697095167236E-2</v>
      </c>
      <c r="BE88" s="37">
        <f t="shared" si="338"/>
        <v>5.7046568627450979E-2</v>
      </c>
      <c r="BF88" s="37">
        <f t="shared" si="338"/>
        <v>5.502503784790963E-2</v>
      </c>
      <c r="BG88" s="37">
        <f t="shared" si="338"/>
        <v>6.286677125094417E-2</v>
      </c>
      <c r="BH88" s="37">
        <f t="shared" si="338"/>
        <v>5.5990119390695758E-2</v>
      </c>
      <c r="BI88" s="37">
        <f t="shared" si="338"/>
        <v>5.6699889258028796E-2</v>
      </c>
      <c r="BJ88" s="37">
        <f t="shared" si="338"/>
        <v>5.2934168954265295E-2</v>
      </c>
      <c r="BK88" s="37">
        <f t="shared" si="338"/>
        <v>4.7697041890013898E-2</v>
      </c>
      <c r="BL88" s="37">
        <f t="shared" si="338"/>
        <v>4.570409647599831E-2</v>
      </c>
      <c r="BM88" s="37">
        <f t="shared" si="338"/>
        <v>4.4553122756640341E-2</v>
      </c>
      <c r="BO88" s="6">
        <f t="shared" si="267"/>
        <v>11</v>
      </c>
      <c r="BP88" s="45" t="s">
        <v>229</v>
      </c>
      <c r="BQ88" s="37">
        <f t="shared" ref="BQ88:BZ88" si="339">IFERROR(BQ123/BQ52, 0)</f>
        <v>2.1985487412250041E-2</v>
      </c>
      <c r="BR88" s="37">
        <f t="shared" si="339"/>
        <v>2.2753117774155642E-2</v>
      </c>
      <c r="BS88" s="37">
        <f t="shared" si="339"/>
        <v>2.1782505953639765E-2</v>
      </c>
      <c r="BT88" s="37">
        <f t="shared" si="339"/>
        <v>2.4233217592592591E-2</v>
      </c>
      <c r="BU88" s="37">
        <f t="shared" si="339"/>
        <v>2.3384566713242468E-2</v>
      </c>
      <c r="BV88" s="37">
        <f t="shared" si="339"/>
        <v>2.4764647434278111E-2</v>
      </c>
      <c r="BW88" s="37">
        <f t="shared" si="339"/>
        <v>2.2673060171126653E-2</v>
      </c>
      <c r="BX88" s="37">
        <f t="shared" si="339"/>
        <v>2.0819855783643908E-2</v>
      </c>
      <c r="BY88" s="37">
        <f t="shared" si="339"/>
        <v>2.3533789126087157E-2</v>
      </c>
      <c r="BZ88" s="37">
        <f t="shared" si="339"/>
        <v>2.2581901523435744E-2</v>
      </c>
      <c r="CB88" s="6">
        <f t="shared" si="269"/>
        <v>11</v>
      </c>
      <c r="CC88" s="45" t="s">
        <v>229</v>
      </c>
      <c r="CD88" s="37">
        <f t="shared" ref="CD88:CM88" si="340">IFERROR(CD123/CD52, 0)</f>
        <v>4.7584531648571108E-3</v>
      </c>
      <c r="CE88" s="37">
        <f t="shared" si="340"/>
        <v>4.586230672917988E-3</v>
      </c>
      <c r="CF88" s="37">
        <f t="shared" si="340"/>
        <v>4.1809612891683121E-3</v>
      </c>
      <c r="CG88" s="37">
        <f t="shared" si="340"/>
        <v>3.9916454398977287E-3</v>
      </c>
      <c r="CH88" s="37">
        <f t="shared" si="340"/>
        <v>4.0507749019373278E-3</v>
      </c>
      <c r="CI88" s="37">
        <f t="shared" si="340"/>
        <v>3.8618032498084682E-3</v>
      </c>
      <c r="CJ88" s="37">
        <f t="shared" si="340"/>
        <v>3.9173785864599873E-3</v>
      </c>
      <c r="CK88" s="37">
        <f t="shared" si="340"/>
        <v>4.0098476500777898E-3</v>
      </c>
      <c r="CL88" s="37">
        <f t="shared" si="340"/>
        <v>4.1149902831954148E-3</v>
      </c>
      <c r="CM88" s="37">
        <f t="shared" si="340"/>
        <v>4.1646695432543401E-3</v>
      </c>
    </row>
    <row r="89" spans="2:91" x14ac:dyDescent="0.25">
      <c r="B89" s="6">
        <f t="shared" si="257"/>
        <v>12</v>
      </c>
      <c r="C89" s="45" t="s">
        <v>230</v>
      </c>
      <c r="D89" s="37">
        <f t="shared" ref="D89:M89" si="341">IFERROR(D124/D53, 0)</f>
        <v>6.4304711246200602E-2</v>
      </c>
      <c r="E89" s="37">
        <f t="shared" si="341"/>
        <v>6.8966321485213172E-2</v>
      </c>
      <c r="F89" s="37">
        <f t="shared" si="341"/>
        <v>6.3032785060873828E-2</v>
      </c>
      <c r="G89" s="37">
        <f t="shared" si="341"/>
        <v>6.4970328683732231E-2</v>
      </c>
      <c r="H89" s="37">
        <f t="shared" si="341"/>
        <v>6.3631861151187574E-2</v>
      </c>
      <c r="I89" s="37">
        <f t="shared" si="341"/>
        <v>5.9397728722725536E-2</v>
      </c>
      <c r="J89" s="37">
        <f t="shared" si="341"/>
        <v>6.0878670028633702E-2</v>
      </c>
      <c r="K89" s="37">
        <f t="shared" si="341"/>
        <v>6.2819213829325288E-2</v>
      </c>
      <c r="L89" s="37">
        <f t="shared" si="341"/>
        <v>6.2576343138629129E-2</v>
      </c>
      <c r="M89" s="37">
        <f t="shared" si="341"/>
        <v>6.0218906256151818E-2</v>
      </c>
      <c r="O89" s="6">
        <f t="shared" si="259"/>
        <v>12</v>
      </c>
      <c r="P89" s="45" t="s">
        <v>230</v>
      </c>
      <c r="Q89" s="37">
        <f t="shared" ref="Q89:Z89" si="342">IFERROR(Q124/Q53, 0)</f>
        <v>0.10433222250704947</v>
      </c>
      <c r="R89" s="37">
        <f t="shared" si="342"/>
        <v>0.12732407625323605</v>
      </c>
      <c r="S89" s="37">
        <f t="shared" si="342"/>
        <v>0.11235009467704607</v>
      </c>
      <c r="T89" s="37">
        <f t="shared" si="342"/>
        <v>0.11718426501035197</v>
      </c>
      <c r="U89" s="37">
        <f t="shared" si="342"/>
        <v>0.10656934306569343</v>
      </c>
      <c r="V89" s="37">
        <f t="shared" si="342"/>
        <v>0.10042953569237063</v>
      </c>
      <c r="W89" s="37">
        <f t="shared" si="342"/>
        <v>0.11448099102947458</v>
      </c>
      <c r="X89" s="37">
        <f t="shared" si="342"/>
        <v>0.1123663506152915</v>
      </c>
      <c r="Y89" s="37">
        <f t="shared" si="342"/>
        <v>0.10738255033557047</v>
      </c>
      <c r="Z89" s="37">
        <f t="shared" si="342"/>
        <v>0.106286836935167</v>
      </c>
      <c r="AB89" s="6">
        <f t="shared" si="261"/>
        <v>12</v>
      </c>
      <c r="AC89" s="45" t="s">
        <v>230</v>
      </c>
      <c r="AD89" s="37">
        <f t="shared" ref="AD89:AM89" si="343">IFERROR(AD124/AD53, 0)</f>
        <v>0.10918937805730258</v>
      </c>
      <c r="AE89" s="37">
        <f t="shared" si="343"/>
        <v>8.8838268792710701E-2</v>
      </c>
      <c r="AF89" s="37">
        <f t="shared" si="343"/>
        <v>7.160493827160494E-2</v>
      </c>
      <c r="AG89" s="37">
        <f t="shared" si="343"/>
        <v>9.1564753841329574E-2</v>
      </c>
      <c r="AH89" s="37">
        <f t="shared" si="343"/>
        <v>7.7888687235329698E-2</v>
      </c>
      <c r="AI89" s="37">
        <f t="shared" si="343"/>
        <v>8.1577363034316674E-2</v>
      </c>
      <c r="AJ89" s="37">
        <f t="shared" si="343"/>
        <v>0.10450581395348837</v>
      </c>
      <c r="AK89" s="37">
        <f t="shared" si="343"/>
        <v>8.4473049074818993E-2</v>
      </c>
      <c r="AL89" s="37">
        <f t="shared" si="343"/>
        <v>8.6768747546132702E-2</v>
      </c>
      <c r="AM89" s="37">
        <f t="shared" si="343"/>
        <v>7.7012383900928794E-2</v>
      </c>
      <c r="AO89" s="6">
        <f t="shared" si="263"/>
        <v>12</v>
      </c>
      <c r="AP89" s="45" t="s">
        <v>230</v>
      </c>
      <c r="AQ89" s="37">
        <f t="shared" ref="AQ89:AZ89" si="344">IFERROR(AQ124/AQ53, 0)</f>
        <v>4.1333857099209989E-2</v>
      </c>
      <c r="AR89" s="37">
        <f t="shared" si="344"/>
        <v>4.9608467429653212E-2</v>
      </c>
      <c r="AS89" s="37">
        <f t="shared" si="344"/>
        <v>4.9747048903878585E-2</v>
      </c>
      <c r="AT89" s="37">
        <f t="shared" si="344"/>
        <v>4.6244928376252381E-2</v>
      </c>
      <c r="AU89" s="37">
        <f t="shared" si="344"/>
        <v>5.0406769960345037E-2</v>
      </c>
      <c r="AV89" s="37">
        <f t="shared" si="344"/>
        <v>4.1663289292372535E-2</v>
      </c>
      <c r="AW89" s="37">
        <f t="shared" si="344"/>
        <v>4.1565095236127753E-2</v>
      </c>
      <c r="AX89" s="37">
        <f t="shared" si="344"/>
        <v>4.7588058244529406E-2</v>
      </c>
      <c r="AY89" s="37">
        <f t="shared" si="344"/>
        <v>4.7982897185161723E-2</v>
      </c>
      <c r="AZ89" s="37">
        <f t="shared" si="344"/>
        <v>4.6170237954303306E-2</v>
      </c>
      <c r="BB89" s="6">
        <f t="shared" si="265"/>
        <v>12</v>
      </c>
      <c r="BC89" s="45" t="s">
        <v>230</v>
      </c>
      <c r="BD89" s="37">
        <f t="shared" ref="BD89:BM89" si="345">IFERROR(BD124/BD53, 0)</f>
        <v>7.6127819548872183E-2</v>
      </c>
      <c r="BE89" s="37">
        <f t="shared" si="345"/>
        <v>7.8115313081215124E-2</v>
      </c>
      <c r="BF89" s="37">
        <f t="shared" si="345"/>
        <v>6.5793276177632212E-2</v>
      </c>
      <c r="BG89" s="37">
        <f t="shared" si="345"/>
        <v>6.792819019893255E-2</v>
      </c>
      <c r="BH89" s="37">
        <f t="shared" si="345"/>
        <v>6.5840507047583013E-2</v>
      </c>
      <c r="BI89" s="37">
        <f t="shared" si="345"/>
        <v>6.7683772538141465E-2</v>
      </c>
      <c r="BJ89" s="37">
        <f t="shared" si="345"/>
        <v>5.3294661470135049E-2</v>
      </c>
      <c r="BK89" s="37">
        <f t="shared" si="345"/>
        <v>5.9947183098591553E-2</v>
      </c>
      <c r="BL89" s="37">
        <f t="shared" si="345"/>
        <v>5.9561128526645767E-2</v>
      </c>
      <c r="BM89" s="37">
        <f t="shared" si="345"/>
        <v>5.9532302814110184E-2</v>
      </c>
      <c r="BO89" s="6">
        <f t="shared" si="267"/>
        <v>12</v>
      </c>
      <c r="BP89" s="45" t="s">
        <v>230</v>
      </c>
      <c r="BQ89" s="37">
        <f t="shared" ref="BQ89:BZ89" si="346">IFERROR(BQ124/BQ53, 0)</f>
        <v>2.5903535533137435E-2</v>
      </c>
      <c r="BR89" s="37">
        <f t="shared" si="346"/>
        <v>3.25485018520556E-2</v>
      </c>
      <c r="BS89" s="37">
        <f t="shared" si="346"/>
        <v>3.0682671978473203E-2</v>
      </c>
      <c r="BT89" s="37">
        <f t="shared" si="346"/>
        <v>2.7178958225889633E-2</v>
      </c>
      <c r="BU89" s="37">
        <f t="shared" si="346"/>
        <v>2.9427166917242429E-2</v>
      </c>
      <c r="BV89" s="37">
        <f t="shared" si="346"/>
        <v>2.8230886545985014E-2</v>
      </c>
      <c r="BW89" s="37">
        <f t="shared" si="346"/>
        <v>2.8395552025416996E-2</v>
      </c>
      <c r="BX89" s="37">
        <f t="shared" si="346"/>
        <v>3.0015463498006021E-2</v>
      </c>
      <c r="BY89" s="37">
        <f t="shared" si="346"/>
        <v>2.6197285468248826E-2</v>
      </c>
      <c r="BZ89" s="37">
        <f t="shared" si="346"/>
        <v>2.906492143364307E-2</v>
      </c>
      <c r="CB89" s="6">
        <f t="shared" si="269"/>
        <v>12</v>
      </c>
      <c r="CC89" s="45" t="s">
        <v>230</v>
      </c>
      <c r="CD89" s="37">
        <f t="shared" ref="CD89:CM89" si="347">IFERROR(CD124/CD53, 0)</f>
        <v>2.9541252195653643E-3</v>
      </c>
      <c r="CE89" s="37">
        <f t="shared" si="347"/>
        <v>2.9975028877719545E-3</v>
      </c>
      <c r="CF89" s="37">
        <f t="shared" si="347"/>
        <v>3.4114103412556619E-3</v>
      </c>
      <c r="CG89" s="37">
        <f t="shared" si="347"/>
        <v>2.7073592723943006E-3</v>
      </c>
      <c r="CH89" s="37">
        <f t="shared" si="347"/>
        <v>3.105108458794143E-3</v>
      </c>
      <c r="CI89" s="37">
        <f t="shared" si="347"/>
        <v>2.953364638091688E-3</v>
      </c>
      <c r="CJ89" s="37">
        <f t="shared" si="347"/>
        <v>2.8343012860444004E-3</v>
      </c>
      <c r="CK89" s="37">
        <f t="shared" si="347"/>
        <v>2.7560189440651098E-3</v>
      </c>
      <c r="CL89" s="37">
        <f t="shared" si="347"/>
        <v>2.6092218488141922E-3</v>
      </c>
      <c r="CM89" s="37">
        <f t="shared" si="347"/>
        <v>3.2665020445802827E-3</v>
      </c>
    </row>
    <row r="90" spans="2:91" x14ac:dyDescent="0.25">
      <c r="B90" s="6">
        <f t="shared" si="257"/>
        <v>13</v>
      </c>
      <c r="C90" s="45" t="s">
        <v>231</v>
      </c>
      <c r="D90" s="37">
        <f t="shared" ref="D90:M90" si="348">IFERROR(D125/D54, 0)</f>
        <v>5.5337707301210813E-2</v>
      </c>
      <c r="E90" s="37">
        <f t="shared" si="348"/>
        <v>5.8736873914028861E-2</v>
      </c>
      <c r="F90" s="37">
        <f t="shared" si="348"/>
        <v>5.8568653817421185E-2</v>
      </c>
      <c r="G90" s="37">
        <f t="shared" si="348"/>
        <v>5.3714135988471114E-2</v>
      </c>
      <c r="H90" s="37">
        <f t="shared" si="348"/>
        <v>5.2534157697885657E-2</v>
      </c>
      <c r="I90" s="37">
        <f t="shared" si="348"/>
        <v>6.1175346392737695E-2</v>
      </c>
      <c r="J90" s="37">
        <f t="shared" si="348"/>
        <v>5.9024078414660133E-2</v>
      </c>
      <c r="K90" s="37">
        <f t="shared" si="348"/>
        <v>5.7440395687623172E-2</v>
      </c>
      <c r="L90" s="37">
        <f t="shared" si="348"/>
        <v>5.5015440924167908E-2</v>
      </c>
      <c r="M90" s="37">
        <f t="shared" si="348"/>
        <v>5.900469483568075E-2</v>
      </c>
      <c r="O90" s="6">
        <f t="shared" si="259"/>
        <v>13</v>
      </c>
      <c r="P90" s="45" t="s">
        <v>231</v>
      </c>
      <c r="Q90" s="37">
        <f t="shared" ref="Q90:Z90" si="349">IFERROR(Q125/Q54, 0)</f>
        <v>5.9818779568599149E-2</v>
      </c>
      <c r="R90" s="37">
        <f t="shared" si="349"/>
        <v>6.2874251497005984E-2</v>
      </c>
      <c r="S90" s="37">
        <f t="shared" si="349"/>
        <v>6.2364153151646881E-2</v>
      </c>
      <c r="T90" s="37">
        <f t="shared" si="349"/>
        <v>5.506701955092632E-2</v>
      </c>
      <c r="U90" s="37">
        <f t="shared" si="349"/>
        <v>5.9971484583853145E-2</v>
      </c>
      <c r="V90" s="37">
        <f t="shared" si="349"/>
        <v>7.5245269796776454E-2</v>
      </c>
      <c r="W90" s="37">
        <f t="shared" si="349"/>
        <v>5.4879673208418432E-2</v>
      </c>
      <c r="X90" s="37">
        <f t="shared" si="349"/>
        <v>6.9100509832483614E-2</v>
      </c>
      <c r="Y90" s="37">
        <f t="shared" si="349"/>
        <v>6.3536886692552058E-2</v>
      </c>
      <c r="Z90" s="37">
        <f t="shared" si="349"/>
        <v>7.1478140180430264E-2</v>
      </c>
      <c r="AB90" s="6">
        <f t="shared" si="261"/>
        <v>13</v>
      </c>
      <c r="AC90" s="45" t="s">
        <v>231</v>
      </c>
      <c r="AD90" s="37">
        <f t="shared" ref="AD90:AM90" si="350">IFERROR(AD125/AD54, 0)</f>
        <v>5.7065011730871112E-2</v>
      </c>
      <c r="AE90" s="37">
        <f t="shared" si="350"/>
        <v>5.6995592739224624E-2</v>
      </c>
      <c r="AF90" s="37">
        <f t="shared" si="350"/>
        <v>5.0366097182161083E-2</v>
      </c>
      <c r="AG90" s="37">
        <f t="shared" si="350"/>
        <v>4.930795847750865E-2</v>
      </c>
      <c r="AH90" s="37">
        <f t="shared" si="350"/>
        <v>5.706639664400405E-2</v>
      </c>
      <c r="AI90" s="37">
        <f t="shared" si="350"/>
        <v>6.6482408306566071E-2</v>
      </c>
      <c r="AJ90" s="37">
        <f t="shared" si="350"/>
        <v>6.0313075506445671E-2</v>
      </c>
      <c r="AK90" s="37">
        <f t="shared" si="350"/>
        <v>5.016722408026756E-2</v>
      </c>
      <c r="AL90" s="37">
        <f t="shared" si="350"/>
        <v>5.5469384740379643E-2</v>
      </c>
      <c r="AM90" s="37">
        <f t="shared" si="350"/>
        <v>5.365381753237089E-2</v>
      </c>
      <c r="AO90" s="6">
        <f t="shared" si="263"/>
        <v>13</v>
      </c>
      <c r="AP90" s="45" t="s">
        <v>231</v>
      </c>
      <c r="AQ90" s="37">
        <f t="shared" ref="AQ90:AZ90" si="351">IFERROR(AQ125/AQ54, 0)</f>
        <v>4.4788232310423538E-2</v>
      </c>
      <c r="AR90" s="37">
        <f t="shared" si="351"/>
        <v>5.2327875320576048E-2</v>
      </c>
      <c r="AS90" s="37">
        <f t="shared" si="351"/>
        <v>5.609968968192397E-2</v>
      </c>
      <c r="AT90" s="37">
        <f t="shared" si="351"/>
        <v>4.9181933966885472E-2</v>
      </c>
      <c r="AU90" s="37">
        <f t="shared" si="351"/>
        <v>4.0403032721468474E-2</v>
      </c>
      <c r="AV90" s="37">
        <f t="shared" si="351"/>
        <v>4.6008592266959733E-2</v>
      </c>
      <c r="AW90" s="37">
        <f t="shared" si="351"/>
        <v>5.7772151898734178E-2</v>
      </c>
      <c r="AX90" s="37">
        <f t="shared" si="351"/>
        <v>4.7520242914979756E-2</v>
      </c>
      <c r="AY90" s="37">
        <f t="shared" si="351"/>
        <v>4.6935589464672405E-2</v>
      </c>
      <c r="AZ90" s="37">
        <f t="shared" si="351"/>
        <v>5.1573814097827693E-2</v>
      </c>
      <c r="BB90" s="6">
        <f t="shared" si="265"/>
        <v>13</v>
      </c>
      <c r="BC90" s="45" t="s">
        <v>231</v>
      </c>
      <c r="BD90" s="37">
        <f t="shared" ref="BD90:BM90" si="352">IFERROR(BD125/BD54, 0)</f>
        <v>7.4127906976744193E-2</v>
      </c>
      <c r="BE90" s="37">
        <f t="shared" si="352"/>
        <v>7.2992700729927001E-2</v>
      </c>
      <c r="BF90" s="37">
        <f t="shared" si="352"/>
        <v>7.4223477208551839E-2</v>
      </c>
      <c r="BG90" s="37">
        <f t="shared" si="352"/>
        <v>7.2255113024757803E-2</v>
      </c>
      <c r="BH90" s="37">
        <f t="shared" si="352"/>
        <v>6.5818281335522713E-2</v>
      </c>
      <c r="BI90" s="37">
        <f t="shared" si="352"/>
        <v>7.076226012793177E-2</v>
      </c>
      <c r="BJ90" s="37">
        <f t="shared" si="352"/>
        <v>6.6226912928759901E-2</v>
      </c>
      <c r="BK90" s="37">
        <f t="shared" si="352"/>
        <v>7.9375578780261941E-2</v>
      </c>
      <c r="BL90" s="37">
        <f t="shared" si="352"/>
        <v>6.2483829236739973E-2</v>
      </c>
      <c r="BM90" s="37">
        <f t="shared" si="352"/>
        <v>6.8896404860328192E-2</v>
      </c>
      <c r="BO90" s="6">
        <f t="shared" si="267"/>
        <v>13</v>
      </c>
      <c r="BP90" s="45" t="s">
        <v>231</v>
      </c>
      <c r="BQ90" s="37">
        <f t="shared" ref="BQ90:BZ90" si="353">IFERROR(BQ125/BQ54, 0)</f>
        <v>2.5220035673557708E-2</v>
      </c>
      <c r="BR90" s="37">
        <f t="shared" si="353"/>
        <v>2.4367562226645937E-2</v>
      </c>
      <c r="BS90" s="37">
        <f t="shared" si="353"/>
        <v>2.8764903345294593E-2</v>
      </c>
      <c r="BT90" s="37">
        <f t="shared" si="353"/>
        <v>2.7001807896425031E-2</v>
      </c>
      <c r="BU90" s="37">
        <f t="shared" si="353"/>
        <v>2.3356911287945772E-2</v>
      </c>
      <c r="BV90" s="37">
        <f t="shared" si="353"/>
        <v>2.7167955440997836E-2</v>
      </c>
      <c r="BW90" s="37">
        <f t="shared" si="353"/>
        <v>2.1893544326559971E-2</v>
      </c>
      <c r="BX90" s="37">
        <f t="shared" si="353"/>
        <v>2.6325167037861915E-2</v>
      </c>
      <c r="BY90" s="37">
        <f t="shared" si="353"/>
        <v>2.5609524227399705E-2</v>
      </c>
      <c r="BZ90" s="37">
        <f t="shared" si="353"/>
        <v>2.4915322349158966E-2</v>
      </c>
      <c r="CB90" s="6">
        <f t="shared" si="269"/>
        <v>13</v>
      </c>
      <c r="CC90" s="45" t="s">
        <v>231</v>
      </c>
      <c r="CD90" s="37">
        <f t="shared" ref="CD90:CM90" si="354">IFERROR(CD125/CD54, 0)</f>
        <v>4.5987970845059057E-3</v>
      </c>
      <c r="CE90" s="37">
        <f t="shared" si="354"/>
        <v>5.1740402172939012E-3</v>
      </c>
      <c r="CF90" s="37">
        <f t="shared" si="354"/>
        <v>5.0757620847668196E-3</v>
      </c>
      <c r="CG90" s="37">
        <f t="shared" si="354"/>
        <v>5.0342280696177837E-3</v>
      </c>
      <c r="CH90" s="37">
        <f t="shared" si="354"/>
        <v>4.7578120601601236E-3</v>
      </c>
      <c r="CI90" s="37">
        <f t="shared" si="354"/>
        <v>5.3458355431659785E-3</v>
      </c>
      <c r="CJ90" s="37">
        <f t="shared" si="354"/>
        <v>5.5709856654650673E-3</v>
      </c>
      <c r="CK90" s="37">
        <f t="shared" si="354"/>
        <v>5.5442509081100625E-3</v>
      </c>
      <c r="CL90" s="37">
        <f t="shared" si="354"/>
        <v>5.6871929296835834E-3</v>
      </c>
      <c r="CM90" s="37">
        <f t="shared" si="354"/>
        <v>6.2006108395242588E-3</v>
      </c>
    </row>
    <row r="91" spans="2:91" x14ac:dyDescent="0.25">
      <c r="B91" s="6">
        <f t="shared" si="257"/>
        <v>14</v>
      </c>
      <c r="C91" s="45" t="s">
        <v>232</v>
      </c>
      <c r="D91" s="37">
        <f t="shared" ref="D91:M91" si="355">IFERROR(D126/D55, 0)</f>
        <v>0.17724249505662412</v>
      </c>
      <c r="E91" s="37">
        <f t="shared" si="355"/>
        <v>0.17289719626168223</v>
      </c>
      <c r="F91" s="37">
        <f t="shared" si="355"/>
        <v>0.18780980356159355</v>
      </c>
      <c r="G91" s="37">
        <f t="shared" si="355"/>
        <v>0.20055775040669299</v>
      </c>
      <c r="H91" s="37">
        <f t="shared" si="355"/>
        <v>0.22777627668197784</v>
      </c>
      <c r="I91" s="37">
        <f t="shared" si="355"/>
        <v>0.2213417855256207</v>
      </c>
      <c r="J91" s="37">
        <f t="shared" si="355"/>
        <v>0.1982005821645938</v>
      </c>
      <c r="K91" s="37">
        <f t="shared" si="355"/>
        <v>0.2178844632023213</v>
      </c>
      <c r="L91" s="37">
        <f t="shared" si="355"/>
        <v>0.22722159730033745</v>
      </c>
      <c r="M91" s="37">
        <f t="shared" si="355"/>
        <v>0.20508303975842979</v>
      </c>
      <c r="O91" s="6">
        <f t="shared" si="259"/>
        <v>14</v>
      </c>
      <c r="P91" s="45" t="s">
        <v>232</v>
      </c>
      <c r="Q91" s="37">
        <f t="shared" ref="Q91:Z91" si="356">IFERROR(Q126/Q55, 0)</f>
        <v>0.19160460392687881</v>
      </c>
      <c r="R91" s="37">
        <f t="shared" si="356"/>
        <v>0.21311475409836064</v>
      </c>
      <c r="S91" s="37">
        <f t="shared" si="356"/>
        <v>0.21138211382113822</v>
      </c>
      <c r="T91" s="37">
        <f t="shared" si="356"/>
        <v>0.3038130381303813</v>
      </c>
      <c r="U91" s="37">
        <f t="shared" si="356"/>
        <v>0.29272151898734178</v>
      </c>
      <c r="V91" s="37">
        <f t="shared" si="356"/>
        <v>0.318359375</v>
      </c>
      <c r="W91" s="37">
        <f t="shared" si="356"/>
        <v>0.25765765765765763</v>
      </c>
      <c r="X91" s="37">
        <f t="shared" si="356"/>
        <v>0.28514851485148512</v>
      </c>
      <c r="Y91" s="37">
        <f t="shared" si="356"/>
        <v>0.28816793893129772</v>
      </c>
      <c r="Z91" s="37">
        <f t="shared" si="356"/>
        <v>0.31860036832412525</v>
      </c>
      <c r="AB91" s="6">
        <f t="shared" si="261"/>
        <v>14</v>
      </c>
      <c r="AC91" s="45" t="s">
        <v>232</v>
      </c>
      <c r="AD91" s="37">
        <f t="shared" ref="AD91:AM91" si="357">IFERROR(AD126/AD55, 0)</f>
        <v>0.14100185528756956</v>
      </c>
      <c r="AE91" s="37">
        <f t="shared" si="357"/>
        <v>0.11494252873563218</v>
      </c>
      <c r="AF91" s="37">
        <f t="shared" si="357"/>
        <v>0.13768918420081211</v>
      </c>
      <c r="AG91" s="37">
        <f t="shared" si="357"/>
        <v>0.12153708668453976</v>
      </c>
      <c r="AH91" s="37">
        <f t="shared" si="357"/>
        <v>0.1724308300395257</v>
      </c>
      <c r="AI91" s="37">
        <f t="shared" si="357"/>
        <v>0.15512465373961218</v>
      </c>
      <c r="AJ91" s="37">
        <f t="shared" si="357"/>
        <v>0.14391325776244454</v>
      </c>
      <c r="AK91" s="37">
        <f t="shared" si="357"/>
        <v>0.16305988928032208</v>
      </c>
      <c r="AL91" s="37">
        <f t="shared" si="357"/>
        <v>0.16556291390728478</v>
      </c>
      <c r="AM91" s="37">
        <f t="shared" si="357"/>
        <v>0.14690599905526688</v>
      </c>
      <c r="AO91" s="6">
        <f t="shared" si="263"/>
        <v>14</v>
      </c>
      <c r="AP91" s="45" t="s">
        <v>232</v>
      </c>
      <c r="AQ91" s="37">
        <f t="shared" ref="AQ91:AZ91" si="358">IFERROR(AQ126/AQ55, 0)</f>
        <v>0.21573033707865169</v>
      </c>
      <c r="AR91" s="37">
        <f t="shared" si="358"/>
        <v>0.22328931572629052</v>
      </c>
      <c r="AS91" s="37">
        <f t="shared" si="358"/>
        <v>0.25735294117647056</v>
      </c>
      <c r="AT91" s="37">
        <f t="shared" si="358"/>
        <v>0.26111908177905307</v>
      </c>
      <c r="AU91" s="37">
        <f t="shared" si="358"/>
        <v>0.29681978798586572</v>
      </c>
      <c r="AV91" s="37">
        <f t="shared" si="358"/>
        <v>0.32006369426751591</v>
      </c>
      <c r="AW91" s="37">
        <f t="shared" si="358"/>
        <v>0.26364846870838882</v>
      </c>
      <c r="AX91" s="37">
        <f t="shared" si="358"/>
        <v>0.27948113207547171</v>
      </c>
      <c r="AY91" s="37">
        <f t="shared" si="358"/>
        <v>0.33376288659793812</v>
      </c>
      <c r="AZ91" s="37">
        <f t="shared" si="358"/>
        <v>0.24371859296482412</v>
      </c>
      <c r="BB91" s="6">
        <f t="shared" si="265"/>
        <v>14</v>
      </c>
      <c r="BC91" s="45" t="s">
        <v>232</v>
      </c>
      <c r="BD91" s="37">
        <f t="shared" ref="BD91:BM91" si="359">IFERROR(BD126/BD55, 0)</f>
        <v>0.26147704590818366</v>
      </c>
      <c r="BE91" s="37">
        <f t="shared" si="359"/>
        <v>0.28860294117647056</v>
      </c>
      <c r="BF91" s="37">
        <f t="shared" si="359"/>
        <v>0.27065026362038663</v>
      </c>
      <c r="BG91" s="37">
        <f t="shared" si="359"/>
        <v>0.29189189189189191</v>
      </c>
      <c r="BH91" s="37">
        <f t="shared" si="359"/>
        <v>0.29436325678496866</v>
      </c>
      <c r="BI91" s="37">
        <f t="shared" si="359"/>
        <v>0.28749999999999998</v>
      </c>
      <c r="BJ91" s="37">
        <f t="shared" si="359"/>
        <v>0.26126126126126126</v>
      </c>
      <c r="BK91" s="37">
        <f t="shared" si="359"/>
        <v>0.26829268292682928</v>
      </c>
      <c r="BL91" s="37">
        <f t="shared" si="359"/>
        <v>0.22072072072072071</v>
      </c>
      <c r="BM91" s="37">
        <f t="shared" si="359"/>
        <v>0.26447876447876451</v>
      </c>
      <c r="BO91" s="6">
        <f t="shared" si="267"/>
        <v>14</v>
      </c>
      <c r="BP91" s="45" t="s">
        <v>232</v>
      </c>
      <c r="BQ91" s="37">
        <f t="shared" ref="BQ91:BZ91" si="360">IFERROR(BQ126/BQ55, 0)</f>
        <v>8.6963536624717647E-2</v>
      </c>
      <c r="BR91" s="37">
        <f t="shared" si="360"/>
        <v>9.2540412279400866E-2</v>
      </c>
      <c r="BS91" s="37">
        <f t="shared" si="360"/>
        <v>9.0866437284954651E-2</v>
      </c>
      <c r="BT91" s="37">
        <f t="shared" si="360"/>
        <v>9.2635658914728677E-2</v>
      </c>
      <c r="BU91" s="37">
        <f t="shared" si="360"/>
        <v>0.10068965517241379</v>
      </c>
      <c r="BV91" s="37">
        <f t="shared" si="360"/>
        <v>0.11694224778336929</v>
      </c>
      <c r="BW91" s="37">
        <f t="shared" si="360"/>
        <v>0.10351610523727563</v>
      </c>
      <c r="BX91" s="37">
        <f t="shared" si="360"/>
        <v>9.5098756400877837E-2</v>
      </c>
      <c r="BY91" s="37">
        <f t="shared" si="360"/>
        <v>0.12659520163348648</v>
      </c>
      <c r="BZ91" s="37">
        <f t="shared" si="360"/>
        <v>9.8699489084997677E-2</v>
      </c>
      <c r="CB91" s="6">
        <f t="shared" si="269"/>
        <v>14</v>
      </c>
      <c r="CC91" s="45" t="s">
        <v>232</v>
      </c>
      <c r="CD91" s="37">
        <f t="shared" ref="CD91:CM91" si="361">IFERROR(CD126/CD55, 0)</f>
        <v>1.0029126100097027E-2</v>
      </c>
      <c r="CE91" s="37">
        <f t="shared" si="361"/>
        <v>9.6347881842712233E-3</v>
      </c>
      <c r="CF91" s="37">
        <f t="shared" si="361"/>
        <v>9.3180141433983951E-3</v>
      </c>
      <c r="CG91" s="37">
        <f t="shared" si="361"/>
        <v>9.7184771219001043E-3</v>
      </c>
      <c r="CH91" s="37">
        <f t="shared" si="361"/>
        <v>9.6062671144864983E-3</v>
      </c>
      <c r="CI91" s="37">
        <f t="shared" si="361"/>
        <v>9.3064951663670188E-3</v>
      </c>
      <c r="CJ91" s="37">
        <f t="shared" si="361"/>
        <v>1.0381861099370808E-2</v>
      </c>
      <c r="CK91" s="37">
        <f t="shared" si="361"/>
        <v>1.0174311339830855E-2</v>
      </c>
      <c r="CL91" s="37">
        <f t="shared" si="361"/>
        <v>1.0524498978146857E-2</v>
      </c>
      <c r="CM91" s="37">
        <f t="shared" si="361"/>
        <v>9.3010985379427934E-3</v>
      </c>
    </row>
    <row r="92" spans="2:91" x14ac:dyDescent="0.25">
      <c r="B92" s="10"/>
      <c r="C92" s="10"/>
      <c r="D92" s="10"/>
      <c r="E92" s="10"/>
      <c r="F92" s="10"/>
      <c r="G92" s="10"/>
      <c r="H92" s="10"/>
      <c r="I92" s="10"/>
      <c r="J92" s="10"/>
      <c r="K92" s="10"/>
      <c r="L92" s="10"/>
      <c r="M92" s="10"/>
      <c r="O92" s="10"/>
      <c r="P92" s="10"/>
      <c r="Q92" s="10"/>
      <c r="R92" s="10"/>
      <c r="S92" s="10"/>
      <c r="T92" s="10"/>
      <c r="U92" s="10"/>
      <c r="V92" s="10"/>
      <c r="W92" s="10"/>
      <c r="X92" s="10"/>
      <c r="Y92" s="10"/>
      <c r="Z92" s="10"/>
      <c r="AB92" s="10"/>
      <c r="AC92" s="10"/>
      <c r="AD92" s="10"/>
      <c r="AE92" s="10"/>
      <c r="AF92" s="10"/>
      <c r="AG92" s="10"/>
      <c r="AH92" s="10"/>
      <c r="AI92" s="10"/>
      <c r="AJ92" s="10"/>
      <c r="AK92" s="10"/>
      <c r="AL92" s="10"/>
      <c r="AM92" s="10"/>
      <c r="AO92" s="10"/>
      <c r="AP92" s="10"/>
      <c r="AQ92" s="10"/>
      <c r="AR92" s="10"/>
      <c r="AS92" s="10"/>
      <c r="AT92" s="10"/>
      <c r="AU92" s="10"/>
      <c r="AV92" s="10"/>
      <c r="AW92" s="10"/>
      <c r="AX92" s="10"/>
      <c r="AY92" s="10"/>
      <c r="AZ92" s="10"/>
      <c r="BB92" s="10"/>
      <c r="BC92" s="10"/>
      <c r="BD92" s="10"/>
      <c r="BE92" s="10"/>
      <c r="BF92" s="10"/>
      <c r="BG92" s="10"/>
      <c r="BH92" s="10"/>
      <c r="BI92" s="10"/>
      <c r="BJ92" s="10"/>
      <c r="BK92" s="10"/>
      <c r="BL92" s="10"/>
      <c r="BM92" s="10"/>
      <c r="BO92" s="10"/>
      <c r="BP92" s="10"/>
      <c r="BQ92" s="10"/>
      <c r="BR92" s="10"/>
      <c r="BS92" s="10"/>
      <c r="BT92" s="10"/>
      <c r="BU92" s="10"/>
      <c r="BV92" s="10"/>
      <c r="BW92" s="10"/>
      <c r="BX92" s="10"/>
      <c r="BY92" s="10"/>
      <c r="BZ92" s="10"/>
      <c r="CB92" s="10"/>
      <c r="CC92" s="10"/>
      <c r="CD92" s="10"/>
      <c r="CE92" s="10"/>
      <c r="CF92" s="10"/>
      <c r="CG92" s="10"/>
      <c r="CH92" s="10"/>
      <c r="CI92" s="10"/>
      <c r="CJ92" s="10"/>
      <c r="CK92" s="10"/>
      <c r="CL92" s="10"/>
      <c r="CM92" s="10"/>
    </row>
    <row r="93" spans="2:91" x14ac:dyDescent="0.25">
      <c r="B93" s="10"/>
      <c r="C93" s="10"/>
      <c r="D93" s="10"/>
      <c r="E93" s="10"/>
      <c r="F93" s="10"/>
      <c r="G93" s="10"/>
      <c r="H93" s="10"/>
      <c r="I93" s="29" t="s">
        <v>842</v>
      </c>
      <c r="J93" s="10"/>
      <c r="K93" s="10"/>
      <c r="L93" s="10"/>
      <c r="M93" s="10"/>
      <c r="O93" s="10"/>
      <c r="P93" s="10"/>
      <c r="Q93" s="10"/>
      <c r="R93" s="10"/>
      <c r="S93" s="10"/>
      <c r="T93" s="10"/>
      <c r="U93" s="10"/>
      <c r="V93" s="29" t="s">
        <v>842</v>
      </c>
      <c r="W93" s="10"/>
      <c r="X93" s="10"/>
      <c r="Y93" s="10"/>
      <c r="Z93" s="10"/>
      <c r="AB93" s="10"/>
      <c r="AC93" s="10"/>
      <c r="AD93" s="10"/>
      <c r="AE93" s="10"/>
      <c r="AF93" s="10"/>
      <c r="AG93" s="10"/>
      <c r="AH93" s="10"/>
      <c r="AI93" s="29" t="s">
        <v>842</v>
      </c>
      <c r="AJ93" s="10"/>
      <c r="AK93" s="10"/>
      <c r="AL93" s="10"/>
      <c r="AM93" s="10"/>
      <c r="AO93" s="10"/>
      <c r="AP93" s="10"/>
      <c r="AQ93" s="10"/>
      <c r="AR93" s="10"/>
      <c r="AS93" s="10"/>
      <c r="AT93" s="10"/>
      <c r="AU93" s="10"/>
      <c r="AV93" s="29" t="s">
        <v>842</v>
      </c>
      <c r="AW93" s="10"/>
      <c r="AX93" s="10"/>
      <c r="AY93" s="10"/>
      <c r="AZ93" s="10"/>
      <c r="BB93" s="10"/>
      <c r="BC93" s="10"/>
      <c r="BD93" s="10"/>
      <c r="BE93" s="10"/>
      <c r="BF93" s="10"/>
      <c r="BG93" s="10"/>
      <c r="BH93" s="10"/>
      <c r="BI93" s="29" t="s">
        <v>842</v>
      </c>
      <c r="BJ93" s="10"/>
      <c r="BK93" s="10"/>
      <c r="BL93" s="10"/>
      <c r="BM93" s="10"/>
      <c r="BO93" s="10"/>
      <c r="BP93" s="10"/>
      <c r="BQ93" s="10"/>
      <c r="BR93" s="10"/>
      <c r="BS93" s="10"/>
      <c r="BT93" s="10"/>
      <c r="BU93" s="10"/>
      <c r="BV93" s="29" t="s">
        <v>842</v>
      </c>
      <c r="BW93" s="10"/>
      <c r="BX93" s="10"/>
      <c r="BY93" s="10"/>
      <c r="BZ93" s="10"/>
      <c r="CB93" s="10"/>
      <c r="CC93" s="10"/>
      <c r="CD93" s="10"/>
      <c r="CE93" s="10"/>
      <c r="CF93" s="10"/>
      <c r="CG93" s="10"/>
      <c r="CH93" s="10"/>
      <c r="CI93" s="29" t="s">
        <v>842</v>
      </c>
      <c r="CJ93" s="10"/>
      <c r="CK93" s="10"/>
      <c r="CL93" s="10"/>
      <c r="CM93" s="10"/>
    </row>
    <row r="94" spans="2:91" x14ac:dyDescent="0.25">
      <c r="B94" s="10"/>
      <c r="C94" s="31"/>
      <c r="D94" s="2">
        <v>2010</v>
      </c>
      <c r="E94" s="2">
        <v>2011</v>
      </c>
      <c r="F94" s="2">
        <v>2012</v>
      </c>
      <c r="G94" s="2">
        <v>2013</v>
      </c>
      <c r="H94" s="2">
        <v>2014</v>
      </c>
      <c r="I94" s="2">
        <v>2015</v>
      </c>
      <c r="J94" s="2">
        <v>2016</v>
      </c>
      <c r="K94" s="2">
        <v>2017</v>
      </c>
      <c r="L94" s="2">
        <v>2018</v>
      </c>
      <c r="M94" s="2">
        <v>2019</v>
      </c>
      <c r="O94" s="10"/>
      <c r="P94" s="31"/>
      <c r="Q94" s="2">
        <v>2010</v>
      </c>
      <c r="R94" s="2">
        <v>2011</v>
      </c>
      <c r="S94" s="2">
        <v>2012</v>
      </c>
      <c r="T94" s="2">
        <v>2013</v>
      </c>
      <c r="U94" s="2">
        <v>2014</v>
      </c>
      <c r="V94" s="2">
        <v>2015</v>
      </c>
      <c r="W94" s="2">
        <v>2016</v>
      </c>
      <c r="X94" s="2">
        <v>2017</v>
      </c>
      <c r="Y94" s="2">
        <v>2018</v>
      </c>
      <c r="Z94" s="2">
        <v>2019</v>
      </c>
      <c r="AB94" s="10"/>
      <c r="AC94" s="31"/>
      <c r="AD94" s="2">
        <v>2010</v>
      </c>
      <c r="AE94" s="2">
        <v>2011</v>
      </c>
      <c r="AF94" s="2">
        <v>2012</v>
      </c>
      <c r="AG94" s="2">
        <v>2013</v>
      </c>
      <c r="AH94" s="2">
        <v>2014</v>
      </c>
      <c r="AI94" s="2">
        <v>2015</v>
      </c>
      <c r="AJ94" s="2">
        <v>2016</v>
      </c>
      <c r="AK94" s="2">
        <v>2017</v>
      </c>
      <c r="AL94" s="2">
        <v>2018</v>
      </c>
      <c r="AM94" s="2">
        <v>2019</v>
      </c>
      <c r="AO94" s="10"/>
      <c r="AP94" s="31"/>
      <c r="AQ94" s="2">
        <v>2010</v>
      </c>
      <c r="AR94" s="2">
        <v>2011</v>
      </c>
      <c r="AS94" s="2">
        <v>2012</v>
      </c>
      <c r="AT94" s="2">
        <v>2013</v>
      </c>
      <c r="AU94" s="2">
        <v>2014</v>
      </c>
      <c r="AV94" s="2">
        <v>2015</v>
      </c>
      <c r="AW94" s="2">
        <v>2016</v>
      </c>
      <c r="AX94" s="2">
        <v>2017</v>
      </c>
      <c r="AY94" s="2">
        <v>2018</v>
      </c>
      <c r="AZ94" s="2">
        <v>2019</v>
      </c>
      <c r="BB94" s="10"/>
      <c r="BC94" s="31"/>
      <c r="BD94" s="2">
        <v>2010</v>
      </c>
      <c r="BE94" s="2">
        <v>2011</v>
      </c>
      <c r="BF94" s="2">
        <v>2012</v>
      </c>
      <c r="BG94" s="2">
        <v>2013</v>
      </c>
      <c r="BH94" s="2">
        <v>2014</v>
      </c>
      <c r="BI94" s="2">
        <v>2015</v>
      </c>
      <c r="BJ94" s="2">
        <v>2016</v>
      </c>
      <c r="BK94" s="2">
        <v>2017</v>
      </c>
      <c r="BL94" s="2">
        <v>2018</v>
      </c>
      <c r="BM94" s="2">
        <v>2019</v>
      </c>
      <c r="BO94" s="10"/>
      <c r="BP94" s="31"/>
      <c r="BQ94" s="2">
        <v>2010</v>
      </c>
      <c r="BR94" s="2">
        <v>2011</v>
      </c>
      <c r="BS94" s="2">
        <v>2012</v>
      </c>
      <c r="BT94" s="2">
        <v>2013</v>
      </c>
      <c r="BU94" s="2">
        <v>2014</v>
      </c>
      <c r="BV94" s="2">
        <v>2015</v>
      </c>
      <c r="BW94" s="2">
        <v>2016</v>
      </c>
      <c r="BX94" s="2">
        <v>2017</v>
      </c>
      <c r="BY94" s="2">
        <v>2018</v>
      </c>
      <c r="BZ94" s="2">
        <v>2019</v>
      </c>
      <c r="CB94" s="10"/>
      <c r="CC94" s="31"/>
      <c r="CD94" s="2">
        <v>2010</v>
      </c>
      <c r="CE94" s="2">
        <v>2011</v>
      </c>
      <c r="CF94" s="2">
        <v>2012</v>
      </c>
      <c r="CG94" s="2">
        <v>2013</v>
      </c>
      <c r="CH94" s="2">
        <v>2014</v>
      </c>
      <c r="CI94" s="2">
        <v>2015</v>
      </c>
      <c r="CJ94" s="2">
        <v>2016</v>
      </c>
      <c r="CK94" s="2">
        <v>2017</v>
      </c>
      <c r="CL94" s="2">
        <v>2018</v>
      </c>
      <c r="CM94" s="2">
        <v>2019</v>
      </c>
    </row>
    <row r="95" spans="2:91" x14ac:dyDescent="0.25">
      <c r="B95" s="8">
        <f>B6 + 700.2</f>
        <v>700.2</v>
      </c>
      <c r="C95" s="10" t="s">
        <v>122</v>
      </c>
      <c r="D95" s="36">
        <f>SUM(D96:D109)</f>
        <v>8744</v>
      </c>
      <c r="E95" s="36">
        <f t="shared" ref="E95:M95" si="362">SUM(E96:E109)</f>
        <v>8955</v>
      </c>
      <c r="F95" s="36">
        <f t="shared" si="362"/>
        <v>8734</v>
      </c>
      <c r="G95" s="36">
        <f t="shared" si="362"/>
        <v>9030</v>
      </c>
      <c r="H95" s="36">
        <f t="shared" si="362"/>
        <v>9399</v>
      </c>
      <c r="I95" s="36">
        <f t="shared" si="362"/>
        <v>10187</v>
      </c>
      <c r="J95" s="36">
        <f t="shared" si="362"/>
        <v>9757</v>
      </c>
      <c r="K95" s="36">
        <f t="shared" si="362"/>
        <v>10750</v>
      </c>
      <c r="L95" s="36">
        <f t="shared" si="362"/>
        <v>11221</v>
      </c>
      <c r="M95" s="36">
        <f t="shared" si="362"/>
        <v>11854</v>
      </c>
      <c r="O95" s="8">
        <f>O6 + 700.2</f>
        <v>700.2</v>
      </c>
      <c r="P95" s="10" t="s">
        <v>122</v>
      </c>
      <c r="Q95" s="40">
        <f>INDEX('2010'!$E$7:$HF$37,  MATCH(O$4, '2010'!$A$7:$A$37, 0), MATCH(O95, '2010'!$E$4:$HF$4, 0) )</f>
        <v>401</v>
      </c>
      <c r="R95" s="40">
        <f>INDEX('2011'!$E$7:$HF$37,  MATCH(O$4, '2011'!$A$7:$A$37, 0), MATCH(O95, '2011'!$E$4:$HF$4, 0) )</f>
        <v>376</v>
      </c>
      <c r="S95" s="40">
        <f>INDEX('2012'!$E$7:$HF$37,  MATCH(O$4, '2012'!$A$7:$A$37, 0), MATCH(O95, '2012'!$E$4:$HF$4, 0) )</f>
        <v>400</v>
      </c>
      <c r="T95" s="40">
        <f>INDEX('2013'!$E$7:$HF$37,  MATCH(O$4, '2013'!$A$7:$A$37, 0), MATCH(O95, '2013'!$E$4:$HF$4, 0) )</f>
        <v>349</v>
      </c>
      <c r="U95" s="40">
        <f>INDEX('2014'!$E$7:$HF$37,  MATCH(O$4, '2014'!$A$7:$A$37, 0), MATCH(O95, '2014'!$E$4:$HF$4, 0) )</f>
        <v>398</v>
      </c>
      <c r="V95" s="40">
        <f>INDEX('2015'!$E$7:$HF$37,  MATCH(O$4, '2015'!$A$7:$A$37, 0), MATCH(O95, '2015'!$E$4:$HF$4, 0) )</f>
        <v>531</v>
      </c>
      <c r="W95" s="40">
        <f>INDEX('2016'!$E$7:$HF$37,  MATCH(O$4, '2016'!$A$7:$A$37, 0), MATCH(O95, '2016'!$E$4:$HF$4, 0) )</f>
        <v>432</v>
      </c>
      <c r="X95" s="40">
        <f>INDEX('2017'!$E$7:$HF$37,  MATCH(O$4, '2017'!$A$7:$A$37, 0), MATCH(O95, '2017'!$E$4:$HF$4, 0) )</f>
        <v>493</v>
      </c>
      <c r="Y95" s="40">
        <f>INDEX('2018'!$E$7:$HF$37,  MATCH(O$4, '2018'!$A$7:$A$37, 0), MATCH(O95, '2018'!$E$4:$HF$4, 0) )</f>
        <v>621</v>
      </c>
      <c r="Z95" s="40">
        <f>INDEX('2019'!$E$7:$HF$37,  MATCH(O$4, '2019'!$A$7:$A$37, 0), MATCH(O95, '2019'!$E$4:$HF$4, 0) )</f>
        <v>647</v>
      </c>
      <c r="AB95" s="8">
        <f>AB6 + 700.2</f>
        <v>700.2</v>
      </c>
      <c r="AC95" s="10" t="s">
        <v>122</v>
      </c>
      <c r="AD95" s="40">
        <f>INDEX('2010'!$E$7:$HF$37,  MATCH(AB$4, '2010'!$A$7:$A$37, 0), MATCH(AB95, '2010'!$E$4:$HF$4, 0) )</f>
        <v>394</v>
      </c>
      <c r="AE95" s="40">
        <f>INDEX('2011'!$E$7:$HF$37,  MATCH(AB$4, '2011'!$A$7:$A$37, 0), MATCH(AB95, '2011'!$E$4:$HF$4, 0) )</f>
        <v>567</v>
      </c>
      <c r="AF95" s="40">
        <f>INDEX('2012'!$E$7:$HF$37,  MATCH(AB$4, '2012'!$A$7:$A$37, 0), MATCH(AB95, '2012'!$E$4:$HF$4, 0) )</f>
        <v>506</v>
      </c>
      <c r="AG95" s="40">
        <f>INDEX('2013'!$E$7:$HF$37,  MATCH(AB$4, '2013'!$A$7:$A$37, 0), MATCH(AB95, '2013'!$E$4:$HF$4, 0) )</f>
        <v>481</v>
      </c>
      <c r="AH95" s="40">
        <f>INDEX('2014'!$E$7:$HF$37,  MATCH(AB$4, '2014'!$A$7:$A$37, 0), MATCH(AB95, '2014'!$E$4:$HF$4, 0) )</f>
        <v>507</v>
      </c>
      <c r="AI95" s="40">
        <f>INDEX('2015'!$E$7:$HF$37,  MATCH(AB$4, '2015'!$A$7:$A$37, 0), MATCH(AB95, '2015'!$E$4:$HF$4, 0) )</f>
        <v>592</v>
      </c>
      <c r="AJ95" s="40">
        <f>INDEX('2016'!$E$7:$HF$37,  MATCH(AB$4, '2016'!$A$7:$A$37, 0), MATCH(AB95, '2016'!$E$4:$HF$4, 0) )</f>
        <v>587</v>
      </c>
      <c r="AK95" s="40">
        <f>INDEX('2017'!$E$7:$HF$37,  MATCH(AB$4, '2017'!$A$7:$A$37, 0), MATCH(AB95, '2017'!$E$4:$HF$4, 0) )</f>
        <v>663</v>
      </c>
      <c r="AL95" s="40">
        <f>INDEX('2018'!$E$7:$HF$37,  MATCH(AB$4, '2018'!$A$7:$A$37, 0), MATCH(AB95, '2018'!$E$4:$HF$4, 0) )</f>
        <v>630</v>
      </c>
      <c r="AM95" s="40">
        <f>INDEX('2019'!$E$7:$HF$37,  MATCH(AB$4, '2019'!$A$7:$A$37, 0), MATCH(AB95, '2019'!$E$4:$HF$4, 0) )</f>
        <v>711</v>
      </c>
      <c r="AO95" s="8">
        <f>AO6 + 700.2</f>
        <v>700.2</v>
      </c>
      <c r="AP95" s="10" t="s">
        <v>122</v>
      </c>
      <c r="AQ95" s="40">
        <f>INDEX('2010'!$E$7:$HF$37,  MATCH(AO$4, '2010'!$A$7:$A$37, 0), MATCH(AO95, '2010'!$E$4:$HF$4, 0) )</f>
        <v>869</v>
      </c>
      <c r="AR95" s="40">
        <f>INDEX('2011'!$E$7:$HF$37,  MATCH(AO$4, '2011'!$A$7:$A$37, 0), MATCH(AO95, '2011'!$E$4:$HF$4, 0) )</f>
        <v>924</v>
      </c>
      <c r="AS95" s="40">
        <f>INDEX('2012'!$E$7:$HF$37,  MATCH(AO$4, '2012'!$A$7:$A$37, 0), MATCH(AO95, '2012'!$E$4:$HF$4, 0) )</f>
        <v>1085</v>
      </c>
      <c r="AT95" s="40">
        <f>INDEX('2013'!$E$7:$HF$37,  MATCH(AO$4, '2013'!$A$7:$A$37, 0), MATCH(AO95, '2013'!$E$4:$HF$4, 0) )</f>
        <v>1087</v>
      </c>
      <c r="AU95" s="40">
        <f>INDEX('2014'!$E$7:$HF$37,  MATCH(AO$4, '2014'!$A$7:$A$37, 0), MATCH(AO95, '2014'!$E$4:$HF$4, 0) )</f>
        <v>1098</v>
      </c>
      <c r="AV95" s="40">
        <f>INDEX('2015'!$E$7:$HF$37,  MATCH(AO$4, '2015'!$A$7:$A$37, 0), MATCH(AO95, '2015'!$E$4:$HF$4, 0) )</f>
        <v>1303</v>
      </c>
      <c r="AW95" s="40">
        <f>INDEX('2016'!$E$7:$HF$37,  MATCH(AO$4, '2016'!$A$7:$A$37, 0), MATCH(AO95, '2016'!$E$4:$HF$4, 0) )</f>
        <v>1252</v>
      </c>
      <c r="AX95" s="40">
        <f>INDEX('2017'!$E$7:$HF$37,  MATCH(AO$4, '2017'!$A$7:$A$37, 0), MATCH(AO95, '2017'!$E$4:$HF$4, 0) )</f>
        <v>1317</v>
      </c>
      <c r="AY95" s="40">
        <f>INDEX('2018'!$E$7:$HF$37,  MATCH(AO$4, '2018'!$A$7:$A$37, 0), MATCH(AO95, '2018'!$E$4:$HF$4, 0) )</f>
        <v>1426</v>
      </c>
      <c r="AZ95" s="40">
        <f>INDEX('2019'!$E$7:$HF$37,  MATCH(AO$4, '2019'!$A$7:$A$37, 0), MATCH(AO95, '2019'!$E$4:$HF$4, 0) )</f>
        <v>1660</v>
      </c>
      <c r="BB95" s="8">
        <f>BB6 + 700.2</f>
        <v>700.2</v>
      </c>
      <c r="BC95" s="10" t="s">
        <v>122</v>
      </c>
      <c r="BD95" s="40">
        <f>INDEX('2010'!$E$7:$HF$37,  MATCH(BB$4, '2010'!$A$7:$A$37, 0), MATCH(BB95, '2010'!$E$4:$HF$4, 0) )</f>
        <v>754</v>
      </c>
      <c r="BE95" s="40">
        <f>INDEX('2011'!$E$7:$HF$37,  MATCH(BB$4, '2011'!$A$7:$A$37, 0), MATCH(BB95, '2011'!$E$4:$HF$4, 0) )</f>
        <v>821</v>
      </c>
      <c r="BF95" s="40">
        <f>INDEX('2012'!$E$7:$HF$37,  MATCH(BB$4, '2012'!$A$7:$A$37, 0), MATCH(BB95, '2012'!$E$4:$HF$4, 0) )</f>
        <v>690</v>
      </c>
      <c r="BG95" s="40">
        <f>INDEX('2013'!$E$7:$HF$37,  MATCH(BB$4, '2013'!$A$7:$A$37, 0), MATCH(BB95, '2013'!$E$4:$HF$4, 0) )</f>
        <v>748</v>
      </c>
      <c r="BH95" s="40">
        <f>INDEX('2014'!$E$7:$HF$37,  MATCH(BB$4, '2014'!$A$7:$A$37, 0), MATCH(BB95, '2014'!$E$4:$HF$4, 0) )</f>
        <v>708</v>
      </c>
      <c r="BI95" s="40">
        <f>INDEX('2015'!$E$7:$HF$37,  MATCH(BB$4, '2015'!$A$7:$A$37, 0), MATCH(BB95, '2015'!$E$4:$HF$4, 0) )</f>
        <v>822</v>
      </c>
      <c r="BJ95" s="40">
        <f>INDEX('2016'!$E$7:$HF$37,  MATCH(BB$4, '2016'!$A$7:$A$37, 0), MATCH(BB95, '2016'!$E$4:$HF$4, 0) )</f>
        <v>704</v>
      </c>
      <c r="BK95" s="40">
        <f>INDEX('2017'!$E$7:$HF$37,  MATCH(BB$4, '2017'!$A$7:$A$37, 0), MATCH(BB95, '2017'!$E$4:$HF$4, 0) )</f>
        <v>726</v>
      </c>
      <c r="BL95" s="40">
        <f>INDEX('2018'!$E$7:$HF$37,  MATCH(BB$4, '2018'!$A$7:$A$37, 0), MATCH(BB95, '2018'!$E$4:$HF$4, 0) )</f>
        <v>827</v>
      </c>
      <c r="BM95" s="40">
        <f>INDEX('2019'!$E$7:$HF$37,  MATCH(BB$4, '2019'!$A$7:$A$37, 0), MATCH(BB95, '2019'!$E$4:$HF$4, 0) )</f>
        <v>904</v>
      </c>
      <c r="BO95" s="8">
        <f>BO6 + 700.2</f>
        <v>700.2</v>
      </c>
      <c r="BP95" s="10" t="s">
        <v>122</v>
      </c>
      <c r="BQ95" s="40">
        <f>INDEX('2010'!$E$7:$HF$37,  MATCH(BO$4, '2010'!$A$7:$A$37, 0), MATCH(BO95, '2010'!$E$4:$HF$4, 0) )</f>
        <v>1327</v>
      </c>
      <c r="BR95" s="40">
        <f>INDEX('2011'!$E$7:$HF$37,  MATCH(BO$4, '2011'!$A$7:$A$37, 0), MATCH(BO95, '2011'!$E$4:$HF$4, 0) )</f>
        <v>1505</v>
      </c>
      <c r="BS95" s="40">
        <f>INDEX('2012'!$E$7:$HF$37,  MATCH(BO$4, '2012'!$A$7:$A$37, 0), MATCH(BO95, '2012'!$E$4:$HF$4, 0) )</f>
        <v>1679</v>
      </c>
      <c r="BT95" s="40">
        <f>INDEX('2013'!$E$7:$HF$37,  MATCH(BO$4, '2013'!$A$7:$A$37, 0), MATCH(BO95, '2013'!$E$4:$HF$4, 0) )</f>
        <v>1638</v>
      </c>
      <c r="BU95" s="40">
        <f>INDEX('2014'!$E$7:$HF$37,  MATCH(BO$4, '2014'!$A$7:$A$37, 0), MATCH(BO95, '2014'!$E$4:$HF$4, 0) )</f>
        <v>1596</v>
      </c>
      <c r="BV95" s="40">
        <f>INDEX('2015'!$E$7:$HF$37,  MATCH(BO$4, '2015'!$A$7:$A$37, 0), MATCH(BO95, '2015'!$E$4:$HF$4, 0) )</f>
        <v>1833</v>
      </c>
      <c r="BW95" s="40">
        <f>INDEX('2016'!$E$7:$HF$37,  MATCH(BO$4, '2016'!$A$7:$A$37, 0), MATCH(BO95, '2016'!$E$4:$HF$4, 0) )</f>
        <v>1999</v>
      </c>
      <c r="BX95" s="40">
        <f>INDEX('2017'!$E$7:$HF$37,  MATCH(BO$4, '2017'!$A$7:$A$37, 0), MATCH(BO95, '2017'!$E$4:$HF$4, 0) )</f>
        <v>1939</v>
      </c>
      <c r="BY95" s="40">
        <f>INDEX('2018'!$E$7:$HF$37,  MATCH(BO$4, '2018'!$A$7:$A$37, 0), MATCH(BO95, '2018'!$E$4:$HF$4, 0) )</f>
        <v>2205</v>
      </c>
      <c r="BZ95" s="40">
        <f>INDEX('2019'!$E$7:$HF$37,  MATCH(BO$4, '2019'!$A$7:$A$37, 0), MATCH(BO95, '2019'!$E$4:$HF$4, 0) )</f>
        <v>2411</v>
      </c>
      <c r="CB95" s="8">
        <f>CB6 + 700.2</f>
        <v>700.2</v>
      </c>
      <c r="CC95" s="10" t="s">
        <v>122</v>
      </c>
      <c r="CD95" s="40">
        <f>INDEX('2010'!$E$7:$HF$37,  MATCH(CB$4, '2010'!$A$7:$A$37, 0), MATCH(CB95, '2010'!$E$4:$HF$4, 0) )</f>
        <v>19688</v>
      </c>
      <c r="CE95" s="40">
        <f>INDEX('2011'!$E$7:$HF$37,  MATCH(CB$4, '2011'!$A$7:$A$37, 0), MATCH(CB95, '2011'!$E$4:$HF$4, 0) )</f>
        <v>19418</v>
      </c>
      <c r="CF95" s="40">
        <f>INDEX('2012'!$E$7:$HF$37,  MATCH(CB$4, '2012'!$A$7:$A$37, 0), MATCH(CB95, '2012'!$E$4:$HF$4, 0) )</f>
        <v>16168</v>
      </c>
      <c r="CG95" s="40">
        <f>INDEX('2013'!$E$7:$HF$37,  MATCH(CB$4, '2013'!$A$7:$A$37, 0), MATCH(CB95, '2013'!$E$4:$HF$4, 0) )</f>
        <v>21247</v>
      </c>
      <c r="CH95" s="40">
        <f>INDEX('2014'!$E$7:$HF$37,  MATCH(CB$4, '2014'!$A$7:$A$37, 0), MATCH(CB95, '2014'!$E$4:$HF$4, 0) )</f>
        <v>19620</v>
      </c>
      <c r="CI95" s="40">
        <f>INDEX('2015'!$E$7:$HF$37,  MATCH(CB$4, '2015'!$A$7:$A$37, 0), MATCH(CB95, '2015'!$E$4:$HF$4, 0) )</f>
        <v>18023</v>
      </c>
      <c r="CJ95" s="40">
        <f>INDEX('2016'!$E$7:$HF$37,  MATCH(CB$4, '2016'!$A$7:$A$37, 0), MATCH(CB95, '2016'!$E$4:$HF$4, 0) )</f>
        <v>19354</v>
      </c>
      <c r="CK95" s="40">
        <f>INDEX('2017'!$E$7:$HF$37,  MATCH(CB$4, '2017'!$A$7:$A$37, 0), MATCH(CB95, '2017'!$E$4:$HF$4, 0) )</f>
        <v>20203</v>
      </c>
      <c r="CL95" s="40">
        <f>INDEX('2018'!$E$7:$HF$37,  MATCH(CB$4, '2018'!$A$7:$A$37, 0), MATCH(CB95, '2018'!$E$4:$HF$4, 0) )</f>
        <v>21167</v>
      </c>
      <c r="CM95" s="40">
        <f>INDEX('2019'!$E$7:$HF$37,  MATCH(CB$4, '2019'!$A$7:$A$37, 0), MATCH(CB95, '2019'!$E$4:$HF$4, 0) )</f>
        <v>27244</v>
      </c>
    </row>
    <row r="96" spans="2:91" x14ac:dyDescent="0.25">
      <c r="B96" s="6">
        <f>B95 + 1</f>
        <v>701.2</v>
      </c>
      <c r="C96" s="45" t="s">
        <v>233</v>
      </c>
      <c r="D96" s="38">
        <f>Q96 + AD96 + AQ96 + BD96</f>
        <v>232</v>
      </c>
      <c r="E96" s="38">
        <f t="shared" ref="E96:M109" si="363">R96 + AE96 + AR96 + BE96</f>
        <v>251</v>
      </c>
      <c r="F96" s="38">
        <f t="shared" si="363"/>
        <v>236</v>
      </c>
      <c r="G96" s="38">
        <f t="shared" si="363"/>
        <v>215</v>
      </c>
      <c r="H96" s="38">
        <f t="shared" si="363"/>
        <v>265</v>
      </c>
      <c r="I96" s="38">
        <f t="shared" si="363"/>
        <v>324</v>
      </c>
      <c r="J96" s="38">
        <f t="shared" si="363"/>
        <v>294</v>
      </c>
      <c r="K96" s="38">
        <f t="shared" si="363"/>
        <v>286</v>
      </c>
      <c r="L96" s="38">
        <f t="shared" si="363"/>
        <v>316</v>
      </c>
      <c r="M96" s="38">
        <f t="shared" si="363"/>
        <v>397</v>
      </c>
      <c r="O96" s="6">
        <f>O95 + 1</f>
        <v>701.2</v>
      </c>
      <c r="P96" s="45" t="s">
        <v>233</v>
      </c>
      <c r="Q96" s="41">
        <f>INDEX('2010'!$E$7:$HF$37,  MATCH(O$4, '2010'!$A$7:$A$37, 0), MATCH(O96, '2010'!$E$4:$HF$4, 0) )</f>
        <v>45</v>
      </c>
      <c r="R96" s="41">
        <f>INDEX('2011'!$E$7:$HF$37,  MATCH(O$4, '2011'!$A$7:$A$37, 0), MATCH(O96, '2011'!$E$4:$HF$4, 0) )</f>
        <v>32</v>
      </c>
      <c r="S96" s="41">
        <f>INDEX('2012'!$E$7:$HF$37,  MATCH(O$4, '2012'!$A$7:$A$37, 0), MATCH(O96, '2012'!$E$4:$HF$4, 0) )</f>
        <v>25</v>
      </c>
      <c r="T96" s="41">
        <f>INDEX('2013'!$E$7:$HF$37,  MATCH(O$4, '2013'!$A$7:$A$37, 0), MATCH(O96, '2013'!$E$4:$HF$4, 0) )</f>
        <v>23</v>
      </c>
      <c r="U96" s="41">
        <f>INDEX('2014'!$E$7:$HF$37,  MATCH(O$4, '2014'!$A$7:$A$37, 0), MATCH(O96, '2014'!$E$4:$HF$4, 0) )</f>
        <v>27</v>
      </c>
      <c r="V96" s="41">
        <f>INDEX('2015'!$E$7:$HF$37,  MATCH(O$4, '2015'!$A$7:$A$37, 0), MATCH(O96, '2015'!$E$4:$HF$4, 0) )</f>
        <v>33</v>
      </c>
      <c r="W96" s="41">
        <f>INDEX('2016'!$E$7:$HF$37,  MATCH(O$4, '2016'!$A$7:$A$37, 0), MATCH(O96, '2016'!$E$4:$HF$4, 0) )</f>
        <v>32</v>
      </c>
      <c r="X96" s="41">
        <f>INDEX('2017'!$E$7:$HF$37,  MATCH(O$4, '2017'!$A$7:$A$37, 0), MATCH(O96, '2017'!$E$4:$HF$4, 0) )</f>
        <v>40</v>
      </c>
      <c r="Y96" s="41">
        <f>INDEX('2018'!$E$7:$HF$37,  MATCH(O$4, '2018'!$A$7:$A$37, 0), MATCH(O96, '2018'!$E$4:$HF$4, 0) )</f>
        <v>34</v>
      </c>
      <c r="Z96" s="41">
        <f>INDEX('2019'!$E$7:$HF$37,  MATCH(O$4, '2019'!$A$7:$A$37, 0), MATCH(O96, '2019'!$E$4:$HF$4, 0) )</f>
        <v>34</v>
      </c>
      <c r="AB96" s="6">
        <f>AB95 + 1</f>
        <v>701.2</v>
      </c>
      <c r="AC96" s="45" t="s">
        <v>233</v>
      </c>
      <c r="AD96" s="41">
        <f>INDEX('2010'!$E$7:$HF$37,  MATCH(AB$4, '2010'!$A$7:$A$37, 0), MATCH(AB96, '2010'!$E$4:$HF$4, 0) )</f>
        <v>42</v>
      </c>
      <c r="AE96" s="41">
        <f>INDEX('2011'!$E$7:$HF$37,  MATCH(AB$4, '2011'!$A$7:$A$37, 0), MATCH(AB96, '2011'!$E$4:$HF$4, 0) )</f>
        <v>35</v>
      </c>
      <c r="AF96" s="41">
        <f>INDEX('2012'!$E$7:$HF$37,  MATCH(AB$4, '2012'!$A$7:$A$37, 0), MATCH(AB96, '2012'!$E$4:$HF$4, 0) )</f>
        <v>56</v>
      </c>
      <c r="AG96" s="41">
        <f>INDEX('2013'!$E$7:$HF$37,  MATCH(AB$4, '2013'!$A$7:$A$37, 0), MATCH(AB96, '2013'!$E$4:$HF$4, 0) )</f>
        <v>40</v>
      </c>
      <c r="AH96" s="41">
        <f>INDEX('2014'!$E$7:$HF$37,  MATCH(AB$4, '2014'!$A$7:$A$37, 0), MATCH(AB96, '2014'!$E$4:$HF$4, 0) )</f>
        <v>43</v>
      </c>
      <c r="AI96" s="41">
        <f>INDEX('2015'!$E$7:$HF$37,  MATCH(AB$4, '2015'!$A$7:$A$37, 0), MATCH(AB96, '2015'!$E$4:$HF$4, 0) )</f>
        <v>64</v>
      </c>
      <c r="AJ96" s="41">
        <f>INDEX('2016'!$E$7:$HF$37,  MATCH(AB$4, '2016'!$A$7:$A$37, 0), MATCH(AB96, '2016'!$E$4:$HF$4, 0) )</f>
        <v>57</v>
      </c>
      <c r="AK96" s="41">
        <f>INDEX('2017'!$E$7:$HF$37,  MATCH(AB$4, '2017'!$A$7:$A$37, 0), MATCH(AB96, '2017'!$E$4:$HF$4, 0) )</f>
        <v>56</v>
      </c>
      <c r="AL96" s="41">
        <f>INDEX('2018'!$E$7:$HF$37,  MATCH(AB$4, '2018'!$A$7:$A$37, 0), MATCH(AB96, '2018'!$E$4:$HF$4, 0) )</f>
        <v>90</v>
      </c>
      <c r="AM96" s="41">
        <f>INDEX('2019'!$E$7:$HF$37,  MATCH(AB$4, '2019'!$A$7:$A$37, 0), MATCH(AB96, '2019'!$E$4:$HF$4, 0) )</f>
        <v>75</v>
      </c>
      <c r="AO96" s="6">
        <f>AO95 + 1</f>
        <v>701.2</v>
      </c>
      <c r="AP96" s="45" t="s">
        <v>233</v>
      </c>
      <c r="AQ96" s="41">
        <f>INDEX('2010'!$E$7:$HF$37,  MATCH(AO$4, '2010'!$A$7:$A$37, 0), MATCH(AO96, '2010'!$E$4:$HF$4, 0) )</f>
        <v>56</v>
      </c>
      <c r="AR96" s="41">
        <f>INDEX('2011'!$E$7:$HF$37,  MATCH(AO$4, '2011'!$A$7:$A$37, 0), MATCH(AO96, '2011'!$E$4:$HF$4, 0) )</f>
        <v>96</v>
      </c>
      <c r="AS96" s="41">
        <f>INDEX('2012'!$E$7:$HF$37,  MATCH(AO$4, '2012'!$A$7:$A$37, 0), MATCH(AO96, '2012'!$E$4:$HF$4, 0) )</f>
        <v>79</v>
      </c>
      <c r="AT96" s="41">
        <f>INDEX('2013'!$E$7:$HF$37,  MATCH(AO$4, '2013'!$A$7:$A$37, 0), MATCH(AO96, '2013'!$E$4:$HF$4, 0) )</f>
        <v>76</v>
      </c>
      <c r="AU96" s="41">
        <f>INDEX('2014'!$E$7:$HF$37,  MATCH(AO$4, '2014'!$A$7:$A$37, 0), MATCH(AO96, '2014'!$E$4:$HF$4, 0) )</f>
        <v>103</v>
      </c>
      <c r="AV96" s="41">
        <f>INDEX('2015'!$E$7:$HF$37,  MATCH(AO$4, '2015'!$A$7:$A$37, 0), MATCH(AO96, '2015'!$E$4:$HF$4, 0) )</f>
        <v>111</v>
      </c>
      <c r="AW96" s="41">
        <f>INDEX('2016'!$E$7:$HF$37,  MATCH(AO$4, '2016'!$A$7:$A$37, 0), MATCH(AO96, '2016'!$E$4:$HF$4, 0) )</f>
        <v>119</v>
      </c>
      <c r="AX96" s="41">
        <f>INDEX('2017'!$E$7:$HF$37,  MATCH(AO$4, '2017'!$A$7:$A$37, 0), MATCH(AO96, '2017'!$E$4:$HF$4, 0) )</f>
        <v>111</v>
      </c>
      <c r="AY96" s="41">
        <f>INDEX('2018'!$E$7:$HF$37,  MATCH(AO$4, '2018'!$A$7:$A$37, 0), MATCH(AO96, '2018'!$E$4:$HF$4, 0) )</f>
        <v>101</v>
      </c>
      <c r="AZ96" s="41">
        <f>INDEX('2019'!$E$7:$HF$37,  MATCH(AO$4, '2019'!$A$7:$A$37, 0), MATCH(AO96, '2019'!$E$4:$HF$4, 0) )</f>
        <v>182</v>
      </c>
      <c r="BB96" s="6">
        <f>BB95 + 1</f>
        <v>701.2</v>
      </c>
      <c r="BC96" s="45" t="s">
        <v>233</v>
      </c>
      <c r="BD96" s="41">
        <f>INDEX('2010'!$E$7:$HF$37,  MATCH(BB$4, '2010'!$A$7:$A$37, 0), MATCH(BB96, '2010'!$E$4:$HF$4, 0) )</f>
        <v>89</v>
      </c>
      <c r="BE96" s="41">
        <f>INDEX('2011'!$E$7:$HF$37,  MATCH(BB$4, '2011'!$A$7:$A$37, 0), MATCH(BB96, '2011'!$E$4:$HF$4, 0) )</f>
        <v>88</v>
      </c>
      <c r="BF96" s="41">
        <f>INDEX('2012'!$E$7:$HF$37,  MATCH(BB$4, '2012'!$A$7:$A$37, 0), MATCH(BB96, '2012'!$E$4:$HF$4, 0) )</f>
        <v>76</v>
      </c>
      <c r="BG96" s="41">
        <f>INDEX('2013'!$E$7:$HF$37,  MATCH(BB$4, '2013'!$A$7:$A$37, 0), MATCH(BB96, '2013'!$E$4:$HF$4, 0) )</f>
        <v>76</v>
      </c>
      <c r="BH96" s="41">
        <f>INDEX('2014'!$E$7:$HF$37,  MATCH(BB$4, '2014'!$A$7:$A$37, 0), MATCH(BB96, '2014'!$E$4:$HF$4, 0) )</f>
        <v>92</v>
      </c>
      <c r="BI96" s="41">
        <f>INDEX('2015'!$E$7:$HF$37,  MATCH(BB$4, '2015'!$A$7:$A$37, 0), MATCH(BB96, '2015'!$E$4:$HF$4, 0) )</f>
        <v>116</v>
      </c>
      <c r="BJ96" s="41">
        <f>INDEX('2016'!$E$7:$HF$37,  MATCH(BB$4, '2016'!$A$7:$A$37, 0), MATCH(BB96, '2016'!$E$4:$HF$4, 0) )</f>
        <v>86</v>
      </c>
      <c r="BK96" s="41">
        <f>INDEX('2017'!$E$7:$HF$37,  MATCH(BB$4, '2017'!$A$7:$A$37, 0), MATCH(BB96, '2017'!$E$4:$HF$4, 0) )</f>
        <v>79</v>
      </c>
      <c r="BL96" s="41">
        <f>INDEX('2018'!$E$7:$HF$37,  MATCH(BB$4, '2018'!$A$7:$A$37, 0), MATCH(BB96, '2018'!$E$4:$HF$4, 0) )</f>
        <v>91</v>
      </c>
      <c r="BM96" s="41">
        <f>INDEX('2019'!$E$7:$HF$37,  MATCH(BB$4, '2019'!$A$7:$A$37, 0), MATCH(BB96, '2019'!$E$4:$HF$4, 0) )</f>
        <v>106</v>
      </c>
      <c r="BO96" s="6">
        <f>BO95 + 1</f>
        <v>701.2</v>
      </c>
      <c r="BP96" s="45" t="s">
        <v>233</v>
      </c>
      <c r="BQ96" s="41">
        <f>INDEX('2010'!$E$7:$HF$37,  MATCH(BO$4, '2010'!$A$7:$A$37, 0), MATCH(BO96, '2010'!$E$4:$HF$4, 0) )</f>
        <v>222</v>
      </c>
      <c r="BR96" s="41">
        <f>INDEX('2011'!$E$7:$HF$37,  MATCH(BO$4, '2011'!$A$7:$A$37, 0), MATCH(BO96, '2011'!$E$4:$HF$4, 0) )</f>
        <v>259</v>
      </c>
      <c r="BS96" s="41">
        <f>INDEX('2012'!$E$7:$HF$37,  MATCH(BO$4, '2012'!$A$7:$A$37, 0), MATCH(BO96, '2012'!$E$4:$HF$4, 0) )</f>
        <v>268</v>
      </c>
      <c r="BT96" s="41">
        <f>INDEX('2013'!$E$7:$HF$37,  MATCH(BO$4, '2013'!$A$7:$A$37, 0), MATCH(BO96, '2013'!$E$4:$HF$4, 0) )</f>
        <v>226</v>
      </c>
      <c r="BU96" s="41">
        <f>INDEX('2014'!$E$7:$HF$37,  MATCH(BO$4, '2014'!$A$7:$A$37, 0), MATCH(BO96, '2014'!$E$4:$HF$4, 0) )</f>
        <v>207</v>
      </c>
      <c r="BV96" s="41">
        <f>INDEX('2015'!$E$7:$HF$37,  MATCH(BO$4, '2015'!$A$7:$A$37, 0), MATCH(BO96, '2015'!$E$4:$HF$4, 0) )</f>
        <v>265</v>
      </c>
      <c r="BW96" s="41">
        <f>INDEX('2016'!$E$7:$HF$37,  MATCH(BO$4, '2016'!$A$7:$A$37, 0), MATCH(BO96, '2016'!$E$4:$HF$4, 0) )</f>
        <v>259</v>
      </c>
      <c r="BX96" s="41">
        <f>INDEX('2017'!$E$7:$HF$37,  MATCH(BO$4, '2017'!$A$7:$A$37, 0), MATCH(BO96, '2017'!$E$4:$HF$4, 0) )</f>
        <v>283</v>
      </c>
      <c r="BY96" s="41">
        <f>INDEX('2018'!$E$7:$HF$37,  MATCH(BO$4, '2018'!$A$7:$A$37, 0), MATCH(BO96, '2018'!$E$4:$HF$4, 0) )</f>
        <v>366</v>
      </c>
      <c r="BZ96" s="41">
        <f>INDEX('2019'!$E$7:$HF$37,  MATCH(BO$4, '2019'!$A$7:$A$37, 0), MATCH(BO96, '2019'!$E$4:$HF$4, 0) )</f>
        <v>362</v>
      </c>
      <c r="CB96" s="6">
        <f>CB95 + 1</f>
        <v>701.2</v>
      </c>
      <c r="CC96" s="45" t="s">
        <v>233</v>
      </c>
      <c r="CD96" s="41">
        <f>INDEX('2010'!$E$7:$HF$37,  MATCH(CB$4, '2010'!$A$7:$A$37, 0), MATCH(CB96, '2010'!$E$4:$HF$4, 0) )</f>
        <v>5216</v>
      </c>
      <c r="CE96" s="41">
        <f>INDEX('2011'!$E$7:$HF$37,  MATCH(CB$4, '2011'!$A$7:$A$37, 0), MATCH(CB96, '2011'!$E$4:$HF$4, 0) )</f>
        <v>4222</v>
      </c>
      <c r="CF96" s="41">
        <f>INDEX('2012'!$E$7:$HF$37,  MATCH(CB$4, '2012'!$A$7:$A$37, 0), MATCH(CB96, '2012'!$E$4:$HF$4, 0) )</f>
        <v>3846</v>
      </c>
      <c r="CG96" s="41">
        <f>INDEX('2013'!$E$7:$HF$37,  MATCH(CB$4, '2013'!$A$7:$A$37, 0), MATCH(CB96, '2013'!$E$4:$HF$4, 0) )</f>
        <v>4023</v>
      </c>
      <c r="CH96" s="41">
        <f>INDEX('2014'!$E$7:$HF$37,  MATCH(CB$4, '2014'!$A$7:$A$37, 0), MATCH(CB96, '2014'!$E$4:$HF$4, 0) )</f>
        <v>4140</v>
      </c>
      <c r="CI96" s="41">
        <f>INDEX('2015'!$E$7:$HF$37,  MATCH(CB$4, '2015'!$A$7:$A$37, 0), MATCH(CB96, '2015'!$E$4:$HF$4, 0) )</f>
        <v>3871</v>
      </c>
      <c r="CJ96" s="41">
        <f>INDEX('2016'!$E$7:$HF$37,  MATCH(CB$4, '2016'!$A$7:$A$37, 0), MATCH(CB96, '2016'!$E$4:$HF$4, 0) )</f>
        <v>3920</v>
      </c>
      <c r="CK96" s="41">
        <f>INDEX('2017'!$E$7:$HF$37,  MATCH(CB$4, '2017'!$A$7:$A$37, 0), MATCH(CB96, '2017'!$E$4:$HF$4, 0) )</f>
        <v>5273</v>
      </c>
      <c r="CL96" s="41">
        <f>INDEX('2018'!$E$7:$HF$37,  MATCH(CB$4, '2018'!$A$7:$A$37, 0), MATCH(CB96, '2018'!$E$4:$HF$4, 0) )</f>
        <v>5041</v>
      </c>
      <c r="CM96" s="41">
        <f>INDEX('2019'!$E$7:$HF$37,  MATCH(CB$4, '2019'!$A$7:$A$37, 0), MATCH(CB96, '2019'!$E$4:$HF$4, 0) )</f>
        <v>5470</v>
      </c>
    </row>
    <row r="97" spans="2:91" x14ac:dyDescent="0.25">
      <c r="B97" s="6">
        <f t="shared" ref="B97:B109" si="364">B96 + 1</f>
        <v>702.2</v>
      </c>
      <c r="C97" s="45" t="s">
        <v>234</v>
      </c>
      <c r="D97" s="38">
        <f t="shared" ref="D97:D109" si="365">Q97 + AD97 + AQ97 + BD97</f>
        <v>687</v>
      </c>
      <c r="E97" s="38">
        <f t="shared" si="363"/>
        <v>697</v>
      </c>
      <c r="F97" s="38">
        <f t="shared" si="363"/>
        <v>631</v>
      </c>
      <c r="G97" s="38">
        <f t="shared" si="363"/>
        <v>684</v>
      </c>
      <c r="H97" s="38">
        <f t="shared" si="363"/>
        <v>665</v>
      </c>
      <c r="I97" s="38">
        <f t="shared" si="363"/>
        <v>661</v>
      </c>
      <c r="J97" s="38">
        <f t="shared" si="363"/>
        <v>731</v>
      </c>
      <c r="K97" s="38">
        <f t="shared" si="363"/>
        <v>775</v>
      </c>
      <c r="L97" s="38">
        <f t="shared" si="363"/>
        <v>879</v>
      </c>
      <c r="M97" s="38">
        <f t="shared" si="363"/>
        <v>998</v>
      </c>
      <c r="O97" s="6">
        <f t="shared" ref="O97:O109" si="366">O96 + 1</f>
        <v>702.2</v>
      </c>
      <c r="P97" s="45" t="s">
        <v>234</v>
      </c>
      <c r="Q97" s="41">
        <f>INDEX('2010'!$E$7:$HF$37,  MATCH(O$4, '2010'!$A$7:$A$37, 0), MATCH(O97, '2010'!$E$4:$HF$4, 0) )</f>
        <v>69</v>
      </c>
      <c r="R97" s="41">
        <f>INDEX('2011'!$E$7:$HF$37,  MATCH(O$4, '2011'!$A$7:$A$37, 0), MATCH(O97, '2011'!$E$4:$HF$4, 0) )</f>
        <v>77</v>
      </c>
      <c r="S97" s="41">
        <f>INDEX('2012'!$E$7:$HF$37,  MATCH(O$4, '2012'!$A$7:$A$37, 0), MATCH(O97, '2012'!$E$4:$HF$4, 0) )</f>
        <v>80</v>
      </c>
      <c r="T97" s="41">
        <f>INDEX('2013'!$E$7:$HF$37,  MATCH(O$4, '2013'!$A$7:$A$37, 0), MATCH(O97, '2013'!$E$4:$HF$4, 0) )</f>
        <v>77</v>
      </c>
      <c r="U97" s="41">
        <f>INDEX('2014'!$E$7:$HF$37,  MATCH(O$4, '2014'!$A$7:$A$37, 0), MATCH(O97, '2014'!$E$4:$HF$4, 0) )</f>
        <v>76</v>
      </c>
      <c r="V97" s="41">
        <f>INDEX('2015'!$E$7:$HF$37,  MATCH(O$4, '2015'!$A$7:$A$37, 0), MATCH(O97, '2015'!$E$4:$HF$4, 0) )</f>
        <v>102</v>
      </c>
      <c r="W97" s="41">
        <f>INDEX('2016'!$E$7:$HF$37,  MATCH(O$4, '2016'!$A$7:$A$37, 0), MATCH(O97, '2016'!$E$4:$HF$4, 0) )</f>
        <v>118</v>
      </c>
      <c r="X97" s="41">
        <f>INDEX('2017'!$E$7:$HF$37,  MATCH(O$4, '2017'!$A$7:$A$37, 0), MATCH(O97, '2017'!$E$4:$HF$4, 0) )</f>
        <v>122</v>
      </c>
      <c r="Y97" s="41">
        <f>INDEX('2018'!$E$7:$HF$37,  MATCH(O$4, '2018'!$A$7:$A$37, 0), MATCH(O97, '2018'!$E$4:$HF$4, 0) )</f>
        <v>123</v>
      </c>
      <c r="Z97" s="41">
        <f>INDEX('2019'!$E$7:$HF$37,  MATCH(O$4, '2019'!$A$7:$A$37, 0), MATCH(O97, '2019'!$E$4:$HF$4, 0) )</f>
        <v>171</v>
      </c>
      <c r="AB97" s="6">
        <f t="shared" ref="AB97:AB109" si="367">AB96 + 1</f>
        <v>702.2</v>
      </c>
      <c r="AC97" s="45" t="s">
        <v>234</v>
      </c>
      <c r="AD97" s="41">
        <f>INDEX('2010'!$E$7:$HF$37,  MATCH(AB$4, '2010'!$A$7:$A$37, 0), MATCH(AB97, '2010'!$E$4:$HF$4, 0) )</f>
        <v>119</v>
      </c>
      <c r="AE97" s="41">
        <f>INDEX('2011'!$E$7:$HF$37,  MATCH(AB$4, '2011'!$A$7:$A$37, 0), MATCH(AB97, '2011'!$E$4:$HF$4, 0) )</f>
        <v>145</v>
      </c>
      <c r="AF97" s="41">
        <f>INDEX('2012'!$E$7:$HF$37,  MATCH(AB$4, '2012'!$A$7:$A$37, 0), MATCH(AB97, '2012'!$E$4:$HF$4, 0) )</f>
        <v>115</v>
      </c>
      <c r="AG97" s="41">
        <f>INDEX('2013'!$E$7:$HF$37,  MATCH(AB$4, '2013'!$A$7:$A$37, 0), MATCH(AB97, '2013'!$E$4:$HF$4, 0) )</f>
        <v>133</v>
      </c>
      <c r="AH97" s="41">
        <f>INDEX('2014'!$E$7:$HF$37,  MATCH(AB$4, '2014'!$A$7:$A$37, 0), MATCH(AB97, '2014'!$E$4:$HF$4, 0) )</f>
        <v>149</v>
      </c>
      <c r="AI97" s="41">
        <f>INDEX('2015'!$E$7:$HF$37,  MATCH(AB$4, '2015'!$A$7:$A$37, 0), MATCH(AB97, '2015'!$E$4:$HF$4, 0) )</f>
        <v>139</v>
      </c>
      <c r="AJ97" s="41">
        <f>INDEX('2016'!$E$7:$HF$37,  MATCH(AB$4, '2016'!$A$7:$A$37, 0), MATCH(AB97, '2016'!$E$4:$HF$4, 0) )</f>
        <v>134</v>
      </c>
      <c r="AK97" s="41">
        <f>INDEX('2017'!$E$7:$HF$37,  MATCH(AB$4, '2017'!$A$7:$A$37, 0), MATCH(AB97, '2017'!$E$4:$HF$4, 0) )</f>
        <v>134</v>
      </c>
      <c r="AL97" s="41">
        <f>INDEX('2018'!$E$7:$HF$37,  MATCH(AB$4, '2018'!$A$7:$A$37, 0), MATCH(AB97, '2018'!$E$4:$HF$4, 0) )</f>
        <v>153</v>
      </c>
      <c r="AM97" s="41">
        <f>INDEX('2019'!$E$7:$HF$37,  MATCH(AB$4, '2019'!$A$7:$A$37, 0), MATCH(AB97, '2019'!$E$4:$HF$4, 0) )</f>
        <v>198</v>
      </c>
      <c r="AO97" s="6">
        <f t="shared" ref="AO97:AO109" si="368">AO96 + 1</f>
        <v>702.2</v>
      </c>
      <c r="AP97" s="45" t="s">
        <v>234</v>
      </c>
      <c r="AQ97" s="41">
        <f>INDEX('2010'!$E$7:$HF$37,  MATCH(AO$4, '2010'!$A$7:$A$37, 0), MATCH(AO97, '2010'!$E$4:$HF$4, 0) )</f>
        <v>284</v>
      </c>
      <c r="AR97" s="41">
        <f>INDEX('2011'!$E$7:$HF$37,  MATCH(AO$4, '2011'!$A$7:$A$37, 0), MATCH(AO97, '2011'!$E$4:$HF$4, 0) )</f>
        <v>257</v>
      </c>
      <c r="AS97" s="41">
        <f>INDEX('2012'!$E$7:$HF$37,  MATCH(AO$4, '2012'!$A$7:$A$37, 0), MATCH(AO97, '2012'!$E$4:$HF$4, 0) )</f>
        <v>276</v>
      </c>
      <c r="AT97" s="41">
        <f>INDEX('2013'!$E$7:$HF$37,  MATCH(AO$4, '2013'!$A$7:$A$37, 0), MATCH(AO97, '2013'!$E$4:$HF$4, 0) )</f>
        <v>341</v>
      </c>
      <c r="AU97" s="41">
        <f>INDEX('2014'!$E$7:$HF$37,  MATCH(AO$4, '2014'!$A$7:$A$37, 0), MATCH(AO97, '2014'!$E$4:$HF$4, 0) )</f>
        <v>285</v>
      </c>
      <c r="AV97" s="41">
        <f>INDEX('2015'!$E$7:$HF$37,  MATCH(AO$4, '2015'!$A$7:$A$37, 0), MATCH(AO97, '2015'!$E$4:$HF$4, 0) )</f>
        <v>311</v>
      </c>
      <c r="AW97" s="41">
        <f>INDEX('2016'!$E$7:$HF$37,  MATCH(AO$4, '2016'!$A$7:$A$37, 0), MATCH(AO97, '2016'!$E$4:$HF$4, 0) )</f>
        <v>336</v>
      </c>
      <c r="AX97" s="41">
        <f>INDEX('2017'!$E$7:$HF$37,  MATCH(AO$4, '2017'!$A$7:$A$37, 0), MATCH(AO97, '2017'!$E$4:$HF$4, 0) )</f>
        <v>364</v>
      </c>
      <c r="AY97" s="41">
        <f>INDEX('2018'!$E$7:$HF$37,  MATCH(AO$4, '2018'!$A$7:$A$37, 0), MATCH(AO97, '2018'!$E$4:$HF$4, 0) )</f>
        <v>398</v>
      </c>
      <c r="AZ97" s="41">
        <f>INDEX('2019'!$E$7:$HF$37,  MATCH(AO$4, '2019'!$A$7:$A$37, 0), MATCH(AO97, '2019'!$E$4:$HF$4, 0) )</f>
        <v>435</v>
      </c>
      <c r="BB97" s="6">
        <f t="shared" ref="BB97:BB109" si="369">BB96 + 1</f>
        <v>702.2</v>
      </c>
      <c r="BC97" s="45" t="s">
        <v>234</v>
      </c>
      <c r="BD97" s="41">
        <f>INDEX('2010'!$E$7:$HF$37,  MATCH(BB$4, '2010'!$A$7:$A$37, 0), MATCH(BB97, '2010'!$E$4:$HF$4, 0) )</f>
        <v>215</v>
      </c>
      <c r="BE97" s="41">
        <f>INDEX('2011'!$E$7:$HF$37,  MATCH(BB$4, '2011'!$A$7:$A$37, 0), MATCH(BB97, '2011'!$E$4:$HF$4, 0) )</f>
        <v>218</v>
      </c>
      <c r="BF97" s="41">
        <f>INDEX('2012'!$E$7:$HF$37,  MATCH(BB$4, '2012'!$A$7:$A$37, 0), MATCH(BB97, '2012'!$E$4:$HF$4, 0) )</f>
        <v>160</v>
      </c>
      <c r="BG97" s="41">
        <f>INDEX('2013'!$E$7:$HF$37,  MATCH(BB$4, '2013'!$A$7:$A$37, 0), MATCH(BB97, '2013'!$E$4:$HF$4, 0) )</f>
        <v>133</v>
      </c>
      <c r="BH97" s="41">
        <f>INDEX('2014'!$E$7:$HF$37,  MATCH(BB$4, '2014'!$A$7:$A$37, 0), MATCH(BB97, '2014'!$E$4:$HF$4, 0) )</f>
        <v>155</v>
      </c>
      <c r="BI97" s="41">
        <f>INDEX('2015'!$E$7:$HF$37,  MATCH(BB$4, '2015'!$A$7:$A$37, 0), MATCH(BB97, '2015'!$E$4:$HF$4, 0) )</f>
        <v>109</v>
      </c>
      <c r="BJ97" s="41">
        <f>INDEX('2016'!$E$7:$HF$37,  MATCH(BB$4, '2016'!$A$7:$A$37, 0), MATCH(BB97, '2016'!$E$4:$HF$4, 0) )</f>
        <v>143</v>
      </c>
      <c r="BK97" s="41">
        <f>INDEX('2017'!$E$7:$HF$37,  MATCH(BB$4, '2017'!$A$7:$A$37, 0), MATCH(BB97, '2017'!$E$4:$HF$4, 0) )</f>
        <v>155</v>
      </c>
      <c r="BL97" s="41">
        <f>INDEX('2018'!$E$7:$HF$37,  MATCH(BB$4, '2018'!$A$7:$A$37, 0), MATCH(BB97, '2018'!$E$4:$HF$4, 0) )</f>
        <v>205</v>
      </c>
      <c r="BM97" s="41">
        <f>INDEX('2019'!$E$7:$HF$37,  MATCH(BB$4, '2019'!$A$7:$A$37, 0), MATCH(BB97, '2019'!$E$4:$HF$4, 0) )</f>
        <v>194</v>
      </c>
      <c r="BO97" s="6">
        <f t="shared" ref="BO97:BO109" si="370">BO96 + 1</f>
        <v>702.2</v>
      </c>
      <c r="BP97" s="45" t="s">
        <v>234</v>
      </c>
      <c r="BQ97" s="41">
        <f>INDEX('2010'!$E$7:$HF$37,  MATCH(BO$4, '2010'!$A$7:$A$37, 0), MATCH(BO97, '2010'!$E$4:$HF$4, 0) )</f>
        <v>426</v>
      </c>
      <c r="BR97" s="41">
        <f>INDEX('2011'!$E$7:$HF$37,  MATCH(BO$4, '2011'!$A$7:$A$37, 0), MATCH(BO97, '2011'!$E$4:$HF$4, 0) )</f>
        <v>406</v>
      </c>
      <c r="BS97" s="41">
        <f>INDEX('2012'!$E$7:$HF$37,  MATCH(BO$4, '2012'!$A$7:$A$37, 0), MATCH(BO97, '2012'!$E$4:$HF$4, 0) )</f>
        <v>331</v>
      </c>
      <c r="BT97" s="41">
        <f>INDEX('2013'!$E$7:$HF$37,  MATCH(BO$4, '2013'!$A$7:$A$37, 0), MATCH(BO97, '2013'!$E$4:$HF$4, 0) )</f>
        <v>433</v>
      </c>
      <c r="BU97" s="41">
        <f>INDEX('2014'!$E$7:$HF$37,  MATCH(BO$4, '2014'!$A$7:$A$37, 0), MATCH(BO97, '2014'!$E$4:$HF$4, 0) )</f>
        <v>378</v>
      </c>
      <c r="BV97" s="41">
        <f>INDEX('2015'!$E$7:$HF$37,  MATCH(BO$4, '2015'!$A$7:$A$37, 0), MATCH(BO97, '2015'!$E$4:$HF$4, 0) )</f>
        <v>418</v>
      </c>
      <c r="BW97" s="41">
        <f>INDEX('2016'!$E$7:$HF$37,  MATCH(BO$4, '2016'!$A$7:$A$37, 0), MATCH(BO97, '2016'!$E$4:$HF$4, 0) )</f>
        <v>460</v>
      </c>
      <c r="BX97" s="41">
        <f>INDEX('2017'!$E$7:$HF$37,  MATCH(BO$4, '2017'!$A$7:$A$37, 0), MATCH(BO97, '2017'!$E$4:$HF$4, 0) )</f>
        <v>567</v>
      </c>
      <c r="BY97" s="41">
        <f>INDEX('2018'!$E$7:$HF$37,  MATCH(BO$4, '2018'!$A$7:$A$37, 0), MATCH(BO97, '2018'!$E$4:$HF$4, 0) )</f>
        <v>620</v>
      </c>
      <c r="BZ97" s="41">
        <f>INDEX('2019'!$E$7:$HF$37,  MATCH(BO$4, '2019'!$A$7:$A$37, 0), MATCH(BO97, '2019'!$E$4:$HF$4, 0) )</f>
        <v>645</v>
      </c>
      <c r="CB97" s="6">
        <f t="shared" ref="CB97:CB109" si="371">CB96 + 1</f>
        <v>702.2</v>
      </c>
      <c r="CC97" s="45" t="s">
        <v>234</v>
      </c>
      <c r="CD97" s="41">
        <f>INDEX('2010'!$E$7:$HF$37,  MATCH(CB$4, '2010'!$A$7:$A$37, 0), MATCH(CB97, '2010'!$E$4:$HF$4, 0) )</f>
        <v>6654</v>
      </c>
      <c r="CE97" s="41">
        <f>INDEX('2011'!$E$7:$HF$37,  MATCH(CB$4, '2011'!$A$7:$A$37, 0), MATCH(CB97, '2011'!$E$4:$HF$4, 0) )</f>
        <v>6492</v>
      </c>
      <c r="CF97" s="41">
        <f>INDEX('2012'!$E$7:$HF$37,  MATCH(CB$4, '2012'!$A$7:$A$37, 0), MATCH(CB97, '2012'!$E$4:$HF$4, 0) )</f>
        <v>7211</v>
      </c>
      <c r="CG97" s="41">
        <f>INDEX('2013'!$E$7:$HF$37,  MATCH(CB$4, '2013'!$A$7:$A$37, 0), MATCH(CB97, '2013'!$E$4:$HF$4, 0) )</f>
        <v>6476</v>
      </c>
      <c r="CH97" s="41">
        <f>INDEX('2014'!$E$7:$HF$37,  MATCH(CB$4, '2014'!$A$7:$A$37, 0), MATCH(CB97, '2014'!$E$4:$HF$4, 0) )</f>
        <v>6825</v>
      </c>
      <c r="CI97" s="41">
        <f>INDEX('2015'!$E$7:$HF$37,  MATCH(CB$4, '2015'!$A$7:$A$37, 0), MATCH(CB97, '2015'!$E$4:$HF$4, 0) )</f>
        <v>6132</v>
      </c>
      <c r="CJ97" s="41">
        <f>INDEX('2016'!$E$7:$HF$37,  MATCH(CB$4, '2016'!$A$7:$A$37, 0), MATCH(CB97, '2016'!$E$4:$HF$4, 0) )</f>
        <v>7608</v>
      </c>
      <c r="CK97" s="41">
        <f>INDEX('2017'!$E$7:$HF$37,  MATCH(CB$4, '2017'!$A$7:$A$37, 0), MATCH(CB97, '2017'!$E$4:$HF$4, 0) )</f>
        <v>7305</v>
      </c>
      <c r="CL97" s="41">
        <f>INDEX('2018'!$E$7:$HF$37,  MATCH(CB$4, '2018'!$A$7:$A$37, 0), MATCH(CB97, '2018'!$E$4:$HF$4, 0) )</f>
        <v>8064</v>
      </c>
      <c r="CM97" s="41">
        <f>INDEX('2019'!$E$7:$HF$37,  MATCH(CB$4, '2019'!$A$7:$A$37, 0), MATCH(CB97, '2019'!$E$4:$HF$4, 0) )</f>
        <v>10172</v>
      </c>
    </row>
    <row r="98" spans="2:91" x14ac:dyDescent="0.25">
      <c r="B98" s="6">
        <f t="shared" si="364"/>
        <v>703.2</v>
      </c>
      <c r="C98" s="45" t="s">
        <v>221</v>
      </c>
      <c r="D98" s="38">
        <f t="shared" si="365"/>
        <v>567</v>
      </c>
      <c r="E98" s="38">
        <f t="shared" si="363"/>
        <v>666</v>
      </c>
      <c r="F98" s="38">
        <f t="shared" si="363"/>
        <v>669</v>
      </c>
      <c r="G98" s="38">
        <f t="shared" si="363"/>
        <v>695</v>
      </c>
      <c r="H98" s="38">
        <f t="shared" si="363"/>
        <v>791</v>
      </c>
      <c r="I98" s="38">
        <f t="shared" si="363"/>
        <v>897</v>
      </c>
      <c r="J98" s="38">
        <f t="shared" si="363"/>
        <v>771</v>
      </c>
      <c r="K98" s="38">
        <f t="shared" si="363"/>
        <v>792</v>
      </c>
      <c r="L98" s="38">
        <f t="shared" si="363"/>
        <v>865</v>
      </c>
      <c r="M98" s="38">
        <f t="shared" si="363"/>
        <v>836</v>
      </c>
      <c r="O98" s="6">
        <f t="shared" si="366"/>
        <v>703.2</v>
      </c>
      <c r="P98" s="45" t="s">
        <v>221</v>
      </c>
      <c r="Q98" s="41">
        <f>INDEX('2010'!$E$7:$HF$37,  MATCH(O$4, '2010'!$A$7:$A$37, 0), MATCH(O98, '2010'!$E$4:$HF$4, 0) )</f>
        <v>94</v>
      </c>
      <c r="R98" s="41">
        <f>INDEX('2011'!$E$7:$HF$37,  MATCH(O$4, '2011'!$A$7:$A$37, 0), MATCH(O98, '2011'!$E$4:$HF$4, 0) )</f>
        <v>102</v>
      </c>
      <c r="S98" s="41">
        <f>INDEX('2012'!$E$7:$HF$37,  MATCH(O$4, '2012'!$A$7:$A$37, 0), MATCH(O98, '2012'!$E$4:$HF$4, 0) )</f>
        <v>94</v>
      </c>
      <c r="T98" s="41">
        <f>INDEX('2013'!$E$7:$HF$37,  MATCH(O$4, '2013'!$A$7:$A$37, 0), MATCH(O98, '2013'!$E$4:$HF$4, 0) )</f>
        <v>120</v>
      </c>
      <c r="U98" s="41">
        <f>INDEX('2014'!$E$7:$HF$37,  MATCH(O$4, '2014'!$A$7:$A$37, 0), MATCH(O98, '2014'!$E$4:$HF$4, 0) )</f>
        <v>118</v>
      </c>
      <c r="V98" s="41">
        <f>INDEX('2015'!$E$7:$HF$37,  MATCH(O$4, '2015'!$A$7:$A$37, 0), MATCH(O98, '2015'!$E$4:$HF$4, 0) )</f>
        <v>125</v>
      </c>
      <c r="W98" s="41">
        <f>INDEX('2016'!$E$7:$HF$37,  MATCH(O$4, '2016'!$A$7:$A$37, 0), MATCH(O98, '2016'!$E$4:$HF$4, 0) )</f>
        <v>135</v>
      </c>
      <c r="X98" s="41">
        <f>INDEX('2017'!$E$7:$HF$37,  MATCH(O$4, '2017'!$A$7:$A$37, 0), MATCH(O98, '2017'!$E$4:$HF$4, 0) )</f>
        <v>91</v>
      </c>
      <c r="Y98" s="41">
        <f>INDEX('2018'!$E$7:$HF$37,  MATCH(O$4, '2018'!$A$7:$A$37, 0), MATCH(O98, '2018'!$E$4:$HF$4, 0) )</f>
        <v>125</v>
      </c>
      <c r="Z98" s="41">
        <f>INDEX('2019'!$E$7:$HF$37,  MATCH(O$4, '2019'!$A$7:$A$37, 0), MATCH(O98, '2019'!$E$4:$HF$4, 0) )</f>
        <v>126</v>
      </c>
      <c r="AB98" s="6">
        <f t="shared" si="367"/>
        <v>703.2</v>
      </c>
      <c r="AC98" s="45" t="s">
        <v>221</v>
      </c>
      <c r="AD98" s="41">
        <f>INDEX('2010'!$E$7:$HF$37,  MATCH(AB$4, '2010'!$A$7:$A$37, 0), MATCH(AB98, '2010'!$E$4:$HF$4, 0) )</f>
        <v>142</v>
      </c>
      <c r="AE98" s="41">
        <f>INDEX('2011'!$E$7:$HF$37,  MATCH(AB$4, '2011'!$A$7:$A$37, 0), MATCH(AB98, '2011'!$E$4:$HF$4, 0) )</f>
        <v>156</v>
      </c>
      <c r="AF98" s="41">
        <f>INDEX('2012'!$E$7:$HF$37,  MATCH(AB$4, '2012'!$A$7:$A$37, 0), MATCH(AB98, '2012'!$E$4:$HF$4, 0) )</f>
        <v>152</v>
      </c>
      <c r="AG98" s="41">
        <f>INDEX('2013'!$E$7:$HF$37,  MATCH(AB$4, '2013'!$A$7:$A$37, 0), MATCH(AB98, '2013'!$E$4:$HF$4, 0) )</f>
        <v>141</v>
      </c>
      <c r="AH98" s="41">
        <f>INDEX('2014'!$E$7:$HF$37,  MATCH(AB$4, '2014'!$A$7:$A$37, 0), MATCH(AB98, '2014'!$E$4:$HF$4, 0) )</f>
        <v>155</v>
      </c>
      <c r="AI98" s="41">
        <f>INDEX('2015'!$E$7:$HF$37,  MATCH(AB$4, '2015'!$A$7:$A$37, 0), MATCH(AB98, '2015'!$E$4:$HF$4, 0) )</f>
        <v>153</v>
      </c>
      <c r="AJ98" s="41">
        <f>INDEX('2016'!$E$7:$HF$37,  MATCH(AB$4, '2016'!$A$7:$A$37, 0), MATCH(AB98, '2016'!$E$4:$HF$4, 0) )</f>
        <v>140</v>
      </c>
      <c r="AK98" s="41">
        <f>INDEX('2017'!$E$7:$HF$37,  MATCH(AB$4, '2017'!$A$7:$A$37, 0), MATCH(AB98, '2017'!$E$4:$HF$4, 0) )</f>
        <v>159</v>
      </c>
      <c r="AL98" s="41">
        <f>INDEX('2018'!$E$7:$HF$37,  MATCH(AB$4, '2018'!$A$7:$A$37, 0), MATCH(AB98, '2018'!$E$4:$HF$4, 0) )</f>
        <v>187</v>
      </c>
      <c r="AM98" s="41">
        <f>INDEX('2019'!$E$7:$HF$37,  MATCH(AB$4, '2019'!$A$7:$A$37, 0), MATCH(AB98, '2019'!$E$4:$HF$4, 0) )</f>
        <v>178</v>
      </c>
      <c r="AO98" s="6">
        <f t="shared" si="368"/>
        <v>703.2</v>
      </c>
      <c r="AP98" s="45" t="s">
        <v>221</v>
      </c>
      <c r="AQ98" s="41">
        <f>INDEX('2010'!$E$7:$HF$37,  MATCH(AO$4, '2010'!$A$7:$A$37, 0), MATCH(AO98, '2010'!$E$4:$HF$4, 0) )</f>
        <v>171</v>
      </c>
      <c r="AR98" s="41">
        <f>INDEX('2011'!$E$7:$HF$37,  MATCH(AO$4, '2011'!$A$7:$A$37, 0), MATCH(AO98, '2011'!$E$4:$HF$4, 0) )</f>
        <v>226</v>
      </c>
      <c r="AS98" s="41">
        <f>INDEX('2012'!$E$7:$HF$37,  MATCH(AO$4, '2012'!$A$7:$A$37, 0), MATCH(AO98, '2012'!$E$4:$HF$4, 0) )</f>
        <v>190</v>
      </c>
      <c r="AT98" s="41">
        <f>INDEX('2013'!$E$7:$HF$37,  MATCH(AO$4, '2013'!$A$7:$A$37, 0), MATCH(AO98, '2013'!$E$4:$HF$4, 0) )</f>
        <v>231</v>
      </c>
      <c r="AU98" s="41">
        <f>INDEX('2014'!$E$7:$HF$37,  MATCH(AO$4, '2014'!$A$7:$A$37, 0), MATCH(AO98, '2014'!$E$4:$HF$4, 0) )</f>
        <v>314</v>
      </c>
      <c r="AV98" s="41">
        <f>INDEX('2015'!$E$7:$HF$37,  MATCH(AO$4, '2015'!$A$7:$A$37, 0), MATCH(AO98, '2015'!$E$4:$HF$4, 0) )</f>
        <v>392</v>
      </c>
      <c r="AW98" s="41">
        <f>INDEX('2016'!$E$7:$HF$37,  MATCH(AO$4, '2016'!$A$7:$A$37, 0), MATCH(AO98, '2016'!$E$4:$HF$4, 0) )</f>
        <v>342</v>
      </c>
      <c r="AX98" s="41">
        <f>INDEX('2017'!$E$7:$HF$37,  MATCH(AO$4, '2017'!$A$7:$A$37, 0), MATCH(AO98, '2017'!$E$4:$HF$4, 0) )</f>
        <v>357</v>
      </c>
      <c r="AY98" s="41">
        <f>INDEX('2018'!$E$7:$HF$37,  MATCH(AO$4, '2018'!$A$7:$A$37, 0), MATCH(AO98, '2018'!$E$4:$HF$4, 0) )</f>
        <v>376</v>
      </c>
      <c r="AZ98" s="41">
        <f>INDEX('2019'!$E$7:$HF$37,  MATCH(AO$4, '2019'!$A$7:$A$37, 0), MATCH(AO98, '2019'!$E$4:$HF$4, 0) )</f>
        <v>365</v>
      </c>
      <c r="BB98" s="6">
        <f t="shared" si="369"/>
        <v>703.2</v>
      </c>
      <c r="BC98" s="45" t="s">
        <v>221</v>
      </c>
      <c r="BD98" s="41">
        <f>INDEX('2010'!$E$7:$HF$37,  MATCH(BB$4, '2010'!$A$7:$A$37, 0), MATCH(BB98, '2010'!$E$4:$HF$4, 0) )</f>
        <v>160</v>
      </c>
      <c r="BE98" s="41">
        <f>INDEX('2011'!$E$7:$HF$37,  MATCH(BB$4, '2011'!$A$7:$A$37, 0), MATCH(BB98, '2011'!$E$4:$HF$4, 0) )</f>
        <v>182</v>
      </c>
      <c r="BF98" s="41">
        <f>INDEX('2012'!$E$7:$HF$37,  MATCH(BB$4, '2012'!$A$7:$A$37, 0), MATCH(BB98, '2012'!$E$4:$HF$4, 0) )</f>
        <v>233</v>
      </c>
      <c r="BG98" s="41">
        <f>INDEX('2013'!$E$7:$HF$37,  MATCH(BB$4, '2013'!$A$7:$A$37, 0), MATCH(BB98, '2013'!$E$4:$HF$4, 0) )</f>
        <v>203</v>
      </c>
      <c r="BH98" s="41">
        <f>INDEX('2014'!$E$7:$HF$37,  MATCH(BB$4, '2014'!$A$7:$A$37, 0), MATCH(BB98, '2014'!$E$4:$HF$4, 0) )</f>
        <v>204</v>
      </c>
      <c r="BI98" s="41">
        <f>INDEX('2015'!$E$7:$HF$37,  MATCH(BB$4, '2015'!$A$7:$A$37, 0), MATCH(BB98, '2015'!$E$4:$HF$4, 0) )</f>
        <v>227</v>
      </c>
      <c r="BJ98" s="41">
        <f>INDEX('2016'!$E$7:$HF$37,  MATCH(BB$4, '2016'!$A$7:$A$37, 0), MATCH(BB98, '2016'!$E$4:$HF$4, 0) )</f>
        <v>154</v>
      </c>
      <c r="BK98" s="41">
        <f>INDEX('2017'!$E$7:$HF$37,  MATCH(BB$4, '2017'!$A$7:$A$37, 0), MATCH(BB98, '2017'!$E$4:$HF$4, 0) )</f>
        <v>185</v>
      </c>
      <c r="BL98" s="41">
        <f>INDEX('2018'!$E$7:$HF$37,  MATCH(BB$4, '2018'!$A$7:$A$37, 0), MATCH(BB98, '2018'!$E$4:$HF$4, 0) )</f>
        <v>177</v>
      </c>
      <c r="BM98" s="41">
        <f>INDEX('2019'!$E$7:$HF$37,  MATCH(BB$4, '2019'!$A$7:$A$37, 0), MATCH(BB98, '2019'!$E$4:$HF$4, 0) )</f>
        <v>167</v>
      </c>
      <c r="BO98" s="6">
        <f t="shared" si="370"/>
        <v>703.2</v>
      </c>
      <c r="BP98" s="45" t="s">
        <v>221</v>
      </c>
      <c r="BQ98" s="41">
        <f>INDEX('2010'!$E$7:$HF$37,  MATCH(BO$4, '2010'!$A$7:$A$37, 0), MATCH(BO98, '2010'!$E$4:$HF$4, 0) )</f>
        <v>384</v>
      </c>
      <c r="BR98" s="41">
        <f>INDEX('2011'!$E$7:$HF$37,  MATCH(BO$4, '2011'!$A$7:$A$37, 0), MATCH(BO98, '2011'!$E$4:$HF$4, 0) )</f>
        <v>398</v>
      </c>
      <c r="BS98" s="41">
        <f>INDEX('2012'!$E$7:$HF$37,  MATCH(BO$4, '2012'!$A$7:$A$37, 0), MATCH(BO98, '2012'!$E$4:$HF$4, 0) )</f>
        <v>383</v>
      </c>
      <c r="BT98" s="41">
        <f>INDEX('2013'!$E$7:$HF$37,  MATCH(BO$4, '2013'!$A$7:$A$37, 0), MATCH(BO98, '2013'!$E$4:$HF$4, 0) )</f>
        <v>436</v>
      </c>
      <c r="BU98" s="41">
        <f>INDEX('2014'!$E$7:$HF$37,  MATCH(BO$4, '2014'!$A$7:$A$37, 0), MATCH(BO98, '2014'!$E$4:$HF$4, 0) )</f>
        <v>473</v>
      </c>
      <c r="BV98" s="41">
        <f>INDEX('2015'!$E$7:$HF$37,  MATCH(BO$4, '2015'!$A$7:$A$37, 0), MATCH(BO98, '2015'!$E$4:$HF$4, 0) )</f>
        <v>576</v>
      </c>
      <c r="BW98" s="41">
        <f>INDEX('2016'!$E$7:$HF$37,  MATCH(BO$4, '2016'!$A$7:$A$37, 0), MATCH(BO98, '2016'!$E$4:$HF$4, 0) )</f>
        <v>536</v>
      </c>
      <c r="BX98" s="41">
        <f>INDEX('2017'!$E$7:$HF$37,  MATCH(BO$4, '2017'!$A$7:$A$37, 0), MATCH(BO98, '2017'!$E$4:$HF$4, 0) )</f>
        <v>494</v>
      </c>
      <c r="BY98" s="41">
        <f>INDEX('2018'!$E$7:$HF$37,  MATCH(BO$4, '2018'!$A$7:$A$37, 0), MATCH(BO98, '2018'!$E$4:$HF$4, 0) )</f>
        <v>521</v>
      </c>
      <c r="BZ98" s="41">
        <f>INDEX('2019'!$E$7:$HF$37,  MATCH(BO$4, '2019'!$A$7:$A$37, 0), MATCH(BO98, '2019'!$E$4:$HF$4, 0) )</f>
        <v>498</v>
      </c>
      <c r="CB98" s="6">
        <f t="shared" si="371"/>
        <v>703.2</v>
      </c>
      <c r="CC98" s="45" t="s">
        <v>221</v>
      </c>
      <c r="CD98" s="41">
        <f>INDEX('2010'!$E$7:$HF$37,  MATCH(CB$4, '2010'!$A$7:$A$37, 0), MATCH(CB98, '2010'!$E$4:$HF$4, 0) )</f>
        <v>4333</v>
      </c>
      <c r="CE98" s="41">
        <f>INDEX('2011'!$E$7:$HF$37,  MATCH(CB$4, '2011'!$A$7:$A$37, 0), MATCH(CB98, '2011'!$E$4:$HF$4, 0) )</f>
        <v>4610</v>
      </c>
      <c r="CF98" s="41">
        <f>INDEX('2012'!$E$7:$HF$37,  MATCH(CB$4, '2012'!$A$7:$A$37, 0), MATCH(CB98, '2012'!$E$4:$HF$4, 0) )</f>
        <v>3713</v>
      </c>
      <c r="CG98" s="41">
        <f>INDEX('2013'!$E$7:$HF$37,  MATCH(CB$4, '2013'!$A$7:$A$37, 0), MATCH(CB98, '2013'!$E$4:$HF$4, 0) )</f>
        <v>4454</v>
      </c>
      <c r="CH98" s="41">
        <f>INDEX('2014'!$E$7:$HF$37,  MATCH(CB$4, '2014'!$A$7:$A$37, 0), MATCH(CB98, '2014'!$E$4:$HF$4, 0) )</f>
        <v>3620</v>
      </c>
      <c r="CI98" s="41">
        <f>INDEX('2015'!$E$7:$HF$37,  MATCH(CB$4, '2015'!$A$7:$A$37, 0), MATCH(CB98, '2015'!$E$4:$HF$4, 0) )</f>
        <v>4551</v>
      </c>
      <c r="CJ98" s="41">
        <f>INDEX('2016'!$E$7:$HF$37,  MATCH(CB$4, '2016'!$A$7:$A$37, 0), MATCH(CB98, '2016'!$E$4:$HF$4, 0) )</f>
        <v>5014</v>
      </c>
      <c r="CK98" s="41">
        <f>INDEX('2017'!$E$7:$HF$37,  MATCH(CB$4, '2017'!$A$7:$A$37, 0), MATCH(CB98, '2017'!$E$4:$HF$4, 0) )</f>
        <v>4239</v>
      </c>
      <c r="CL98" s="41">
        <f>INDEX('2018'!$E$7:$HF$37,  MATCH(CB$4, '2018'!$A$7:$A$37, 0), MATCH(CB98, '2018'!$E$4:$HF$4, 0) )</f>
        <v>5286</v>
      </c>
      <c r="CM98" s="41">
        <f>INDEX('2019'!$E$7:$HF$37,  MATCH(CB$4, '2019'!$A$7:$A$37, 0), MATCH(CB98, '2019'!$E$4:$HF$4, 0) )</f>
        <v>5587</v>
      </c>
    </row>
    <row r="99" spans="2:91" x14ac:dyDescent="0.25">
      <c r="B99" s="6">
        <f t="shared" si="364"/>
        <v>704.2</v>
      </c>
      <c r="C99" s="45" t="s">
        <v>222</v>
      </c>
      <c r="D99" s="38">
        <f t="shared" si="365"/>
        <v>529</v>
      </c>
      <c r="E99" s="38">
        <f t="shared" si="363"/>
        <v>534</v>
      </c>
      <c r="F99" s="38">
        <f t="shared" si="363"/>
        <v>431</v>
      </c>
      <c r="G99" s="38">
        <f t="shared" si="363"/>
        <v>487</v>
      </c>
      <c r="H99" s="38">
        <f t="shared" si="363"/>
        <v>490</v>
      </c>
      <c r="I99" s="38">
        <f t="shared" si="363"/>
        <v>469</v>
      </c>
      <c r="J99" s="38">
        <f t="shared" si="363"/>
        <v>454</v>
      </c>
      <c r="K99" s="38">
        <f t="shared" si="363"/>
        <v>512</v>
      </c>
      <c r="L99" s="38">
        <f t="shared" si="363"/>
        <v>597</v>
      </c>
      <c r="M99" s="38">
        <f t="shared" si="363"/>
        <v>578</v>
      </c>
      <c r="O99" s="6">
        <f t="shared" si="366"/>
        <v>704.2</v>
      </c>
      <c r="P99" s="45" t="s">
        <v>222</v>
      </c>
      <c r="Q99" s="41">
        <f>INDEX('2010'!$E$7:$HF$37,  MATCH(O$4, '2010'!$A$7:$A$37, 0), MATCH(O99, '2010'!$E$4:$HF$4, 0) )</f>
        <v>124</v>
      </c>
      <c r="R99" s="41">
        <f>INDEX('2011'!$E$7:$HF$37,  MATCH(O$4, '2011'!$A$7:$A$37, 0), MATCH(O99, '2011'!$E$4:$HF$4, 0) )</f>
        <v>132</v>
      </c>
      <c r="S99" s="41">
        <f>INDEX('2012'!$E$7:$HF$37,  MATCH(O$4, '2012'!$A$7:$A$37, 0), MATCH(O99, '2012'!$E$4:$HF$4, 0) )</f>
        <v>73</v>
      </c>
      <c r="T99" s="41">
        <f>INDEX('2013'!$E$7:$HF$37,  MATCH(O$4, '2013'!$A$7:$A$37, 0), MATCH(O99, '2013'!$E$4:$HF$4, 0) )</f>
        <v>58</v>
      </c>
      <c r="U99" s="41">
        <f>INDEX('2014'!$E$7:$HF$37,  MATCH(O$4, '2014'!$A$7:$A$37, 0), MATCH(O99, '2014'!$E$4:$HF$4, 0) )</f>
        <v>73</v>
      </c>
      <c r="V99" s="41">
        <f>INDEX('2015'!$E$7:$HF$37,  MATCH(O$4, '2015'!$A$7:$A$37, 0), MATCH(O99, '2015'!$E$4:$HF$4, 0) )</f>
        <v>46</v>
      </c>
      <c r="W99" s="41">
        <f>INDEX('2016'!$E$7:$HF$37,  MATCH(O$4, '2016'!$A$7:$A$37, 0), MATCH(O99, '2016'!$E$4:$HF$4, 0) )</f>
        <v>51</v>
      </c>
      <c r="X99" s="41">
        <f>INDEX('2017'!$E$7:$HF$37,  MATCH(O$4, '2017'!$A$7:$A$37, 0), MATCH(O99, '2017'!$E$4:$HF$4, 0) )</f>
        <v>86</v>
      </c>
      <c r="Y99" s="41">
        <f>INDEX('2018'!$E$7:$HF$37,  MATCH(O$4, '2018'!$A$7:$A$37, 0), MATCH(O99, '2018'!$E$4:$HF$4, 0) )</f>
        <v>116</v>
      </c>
      <c r="Z99" s="41">
        <f>INDEX('2019'!$E$7:$HF$37,  MATCH(O$4, '2019'!$A$7:$A$37, 0), MATCH(O99, '2019'!$E$4:$HF$4, 0) )</f>
        <v>151</v>
      </c>
      <c r="AB99" s="6">
        <f t="shared" si="367"/>
        <v>704.2</v>
      </c>
      <c r="AC99" s="45" t="s">
        <v>222</v>
      </c>
      <c r="AD99" s="41">
        <f>INDEX('2010'!$E$7:$HF$37,  MATCH(AB$4, '2010'!$A$7:$A$37, 0), MATCH(AB99, '2010'!$E$4:$HF$4, 0) )</f>
        <v>65</v>
      </c>
      <c r="AE99" s="41">
        <f>INDEX('2011'!$E$7:$HF$37,  MATCH(AB$4, '2011'!$A$7:$A$37, 0), MATCH(AB99, '2011'!$E$4:$HF$4, 0) )</f>
        <v>83</v>
      </c>
      <c r="AF99" s="41">
        <f>INDEX('2012'!$E$7:$HF$37,  MATCH(AB$4, '2012'!$A$7:$A$37, 0), MATCH(AB99, '2012'!$E$4:$HF$4, 0) )</f>
        <v>116</v>
      </c>
      <c r="AG99" s="41">
        <f>INDEX('2013'!$E$7:$HF$37,  MATCH(AB$4, '2013'!$A$7:$A$37, 0), MATCH(AB99, '2013'!$E$4:$HF$4, 0) )</f>
        <v>140</v>
      </c>
      <c r="AH99" s="41">
        <f>INDEX('2014'!$E$7:$HF$37,  MATCH(AB$4, '2014'!$A$7:$A$37, 0), MATCH(AB99, '2014'!$E$4:$HF$4, 0) )</f>
        <v>145</v>
      </c>
      <c r="AI99" s="41">
        <f>INDEX('2015'!$E$7:$HF$37,  MATCH(AB$4, '2015'!$A$7:$A$37, 0), MATCH(AB99, '2015'!$E$4:$HF$4, 0) )</f>
        <v>148</v>
      </c>
      <c r="AJ99" s="41">
        <f>INDEX('2016'!$E$7:$HF$37,  MATCH(AB$4, '2016'!$A$7:$A$37, 0), MATCH(AB99, '2016'!$E$4:$HF$4, 0) )</f>
        <v>132</v>
      </c>
      <c r="AK99" s="41">
        <f>INDEX('2017'!$E$7:$HF$37,  MATCH(AB$4, '2017'!$A$7:$A$37, 0), MATCH(AB99, '2017'!$E$4:$HF$4, 0) )</f>
        <v>117</v>
      </c>
      <c r="AL99" s="41">
        <f>INDEX('2018'!$E$7:$HF$37,  MATCH(AB$4, '2018'!$A$7:$A$37, 0), MATCH(AB99, '2018'!$E$4:$HF$4, 0) )</f>
        <v>109</v>
      </c>
      <c r="AM99" s="41">
        <f>INDEX('2019'!$E$7:$HF$37,  MATCH(AB$4, '2019'!$A$7:$A$37, 0), MATCH(AB99, '2019'!$E$4:$HF$4, 0) )</f>
        <v>88</v>
      </c>
      <c r="AO99" s="6">
        <f t="shared" si="368"/>
        <v>704.2</v>
      </c>
      <c r="AP99" s="45" t="s">
        <v>222</v>
      </c>
      <c r="AQ99" s="41">
        <f>INDEX('2010'!$E$7:$HF$37,  MATCH(AO$4, '2010'!$A$7:$A$37, 0), MATCH(AO99, '2010'!$E$4:$HF$4, 0) )</f>
        <v>169</v>
      </c>
      <c r="AR99" s="41">
        <f>INDEX('2011'!$E$7:$HF$37,  MATCH(AO$4, '2011'!$A$7:$A$37, 0), MATCH(AO99, '2011'!$E$4:$HF$4, 0) )</f>
        <v>179</v>
      </c>
      <c r="AS99" s="41">
        <f>INDEX('2012'!$E$7:$HF$37,  MATCH(AO$4, '2012'!$A$7:$A$37, 0), MATCH(AO99, '2012'!$E$4:$HF$4, 0) )</f>
        <v>137</v>
      </c>
      <c r="AT99" s="41">
        <f>INDEX('2013'!$E$7:$HF$37,  MATCH(AO$4, '2013'!$A$7:$A$37, 0), MATCH(AO99, '2013'!$E$4:$HF$4, 0) )</f>
        <v>171</v>
      </c>
      <c r="AU99" s="41">
        <f>INDEX('2014'!$E$7:$HF$37,  MATCH(AO$4, '2014'!$A$7:$A$37, 0), MATCH(AO99, '2014'!$E$4:$HF$4, 0) )</f>
        <v>166</v>
      </c>
      <c r="AV99" s="41">
        <f>INDEX('2015'!$E$7:$HF$37,  MATCH(AO$4, '2015'!$A$7:$A$37, 0), MATCH(AO99, '2015'!$E$4:$HF$4, 0) )</f>
        <v>147</v>
      </c>
      <c r="AW99" s="41">
        <f>INDEX('2016'!$E$7:$HF$37,  MATCH(AO$4, '2016'!$A$7:$A$37, 0), MATCH(AO99, '2016'!$E$4:$HF$4, 0) )</f>
        <v>168</v>
      </c>
      <c r="AX99" s="41">
        <f>INDEX('2017'!$E$7:$HF$37,  MATCH(AO$4, '2017'!$A$7:$A$37, 0), MATCH(AO99, '2017'!$E$4:$HF$4, 0) )</f>
        <v>211</v>
      </c>
      <c r="AY99" s="41">
        <f>INDEX('2018'!$E$7:$HF$37,  MATCH(AO$4, '2018'!$A$7:$A$37, 0), MATCH(AO99, '2018'!$E$4:$HF$4, 0) )</f>
        <v>257</v>
      </c>
      <c r="AZ99" s="41">
        <f>INDEX('2019'!$E$7:$HF$37,  MATCH(AO$4, '2019'!$A$7:$A$37, 0), MATCH(AO99, '2019'!$E$4:$HF$4, 0) )</f>
        <v>211</v>
      </c>
      <c r="BB99" s="6">
        <f t="shared" si="369"/>
        <v>704.2</v>
      </c>
      <c r="BC99" s="45" t="s">
        <v>222</v>
      </c>
      <c r="BD99" s="41">
        <f>INDEX('2010'!$E$7:$HF$37,  MATCH(BB$4, '2010'!$A$7:$A$37, 0), MATCH(BB99, '2010'!$E$4:$HF$4, 0) )</f>
        <v>171</v>
      </c>
      <c r="BE99" s="41">
        <f>INDEX('2011'!$E$7:$HF$37,  MATCH(BB$4, '2011'!$A$7:$A$37, 0), MATCH(BB99, '2011'!$E$4:$HF$4, 0) )</f>
        <v>140</v>
      </c>
      <c r="BF99" s="41">
        <f>INDEX('2012'!$E$7:$HF$37,  MATCH(BB$4, '2012'!$A$7:$A$37, 0), MATCH(BB99, '2012'!$E$4:$HF$4, 0) )</f>
        <v>105</v>
      </c>
      <c r="BG99" s="41">
        <f>INDEX('2013'!$E$7:$HF$37,  MATCH(BB$4, '2013'!$A$7:$A$37, 0), MATCH(BB99, '2013'!$E$4:$HF$4, 0) )</f>
        <v>118</v>
      </c>
      <c r="BH99" s="41">
        <f>INDEX('2014'!$E$7:$HF$37,  MATCH(BB$4, '2014'!$A$7:$A$37, 0), MATCH(BB99, '2014'!$E$4:$HF$4, 0) )</f>
        <v>106</v>
      </c>
      <c r="BI99" s="41">
        <f>INDEX('2015'!$E$7:$HF$37,  MATCH(BB$4, '2015'!$A$7:$A$37, 0), MATCH(BB99, '2015'!$E$4:$HF$4, 0) )</f>
        <v>128</v>
      </c>
      <c r="BJ99" s="41">
        <f>INDEX('2016'!$E$7:$HF$37,  MATCH(BB$4, '2016'!$A$7:$A$37, 0), MATCH(BB99, '2016'!$E$4:$HF$4, 0) )</f>
        <v>103</v>
      </c>
      <c r="BK99" s="41">
        <f>INDEX('2017'!$E$7:$HF$37,  MATCH(BB$4, '2017'!$A$7:$A$37, 0), MATCH(BB99, '2017'!$E$4:$HF$4, 0) )</f>
        <v>98</v>
      </c>
      <c r="BL99" s="41">
        <f>INDEX('2018'!$E$7:$HF$37,  MATCH(BB$4, '2018'!$A$7:$A$37, 0), MATCH(BB99, '2018'!$E$4:$HF$4, 0) )</f>
        <v>115</v>
      </c>
      <c r="BM99" s="41">
        <f>INDEX('2019'!$E$7:$HF$37,  MATCH(BB$4, '2019'!$A$7:$A$37, 0), MATCH(BB99, '2019'!$E$4:$HF$4, 0) )</f>
        <v>128</v>
      </c>
      <c r="BO99" s="6">
        <f t="shared" si="370"/>
        <v>704.2</v>
      </c>
      <c r="BP99" s="45" t="s">
        <v>222</v>
      </c>
      <c r="BQ99" s="41">
        <f>INDEX('2010'!$E$7:$HF$37,  MATCH(BO$4, '2010'!$A$7:$A$37, 0), MATCH(BO99, '2010'!$E$4:$HF$4, 0) )</f>
        <v>302</v>
      </c>
      <c r="BR99" s="41">
        <f>INDEX('2011'!$E$7:$HF$37,  MATCH(BO$4, '2011'!$A$7:$A$37, 0), MATCH(BO99, '2011'!$E$4:$HF$4, 0) )</f>
        <v>334</v>
      </c>
      <c r="BS99" s="41">
        <f>INDEX('2012'!$E$7:$HF$37,  MATCH(BO$4, '2012'!$A$7:$A$37, 0), MATCH(BO99, '2012'!$E$4:$HF$4, 0) )</f>
        <v>277</v>
      </c>
      <c r="BT99" s="41">
        <f>INDEX('2013'!$E$7:$HF$37,  MATCH(BO$4, '2013'!$A$7:$A$37, 0), MATCH(BO99, '2013'!$E$4:$HF$4, 0) )</f>
        <v>274</v>
      </c>
      <c r="BU99" s="41">
        <f>INDEX('2014'!$E$7:$HF$37,  MATCH(BO$4, '2014'!$A$7:$A$37, 0), MATCH(BO99, '2014'!$E$4:$HF$4, 0) )</f>
        <v>271</v>
      </c>
      <c r="BV99" s="41">
        <f>INDEX('2015'!$E$7:$HF$37,  MATCH(BO$4, '2015'!$A$7:$A$37, 0), MATCH(BO99, '2015'!$E$4:$HF$4, 0) )</f>
        <v>286</v>
      </c>
      <c r="BW99" s="41">
        <f>INDEX('2016'!$E$7:$HF$37,  MATCH(BO$4, '2016'!$A$7:$A$37, 0), MATCH(BO99, '2016'!$E$4:$HF$4, 0) )</f>
        <v>294</v>
      </c>
      <c r="BX99" s="41">
        <f>INDEX('2017'!$E$7:$HF$37,  MATCH(BO$4, '2017'!$A$7:$A$37, 0), MATCH(BO99, '2017'!$E$4:$HF$4, 0) )</f>
        <v>299</v>
      </c>
      <c r="BY99" s="41">
        <f>INDEX('2018'!$E$7:$HF$37,  MATCH(BO$4, '2018'!$A$7:$A$37, 0), MATCH(BO99, '2018'!$E$4:$HF$4, 0) )</f>
        <v>348</v>
      </c>
      <c r="BZ99" s="41">
        <f>INDEX('2019'!$E$7:$HF$37,  MATCH(BO$4, '2019'!$A$7:$A$37, 0), MATCH(BO99, '2019'!$E$4:$HF$4, 0) )</f>
        <v>321</v>
      </c>
      <c r="CB99" s="6">
        <f t="shared" si="371"/>
        <v>704.2</v>
      </c>
      <c r="CC99" s="45" t="s">
        <v>222</v>
      </c>
      <c r="CD99" s="41">
        <f>INDEX('2010'!$E$7:$HF$37,  MATCH(CB$4, '2010'!$A$7:$A$37, 0), MATCH(CB99, '2010'!$E$4:$HF$4, 0) )</f>
        <v>3596</v>
      </c>
      <c r="CE99" s="41">
        <f>INDEX('2011'!$E$7:$HF$37,  MATCH(CB$4, '2011'!$A$7:$A$37, 0), MATCH(CB99, '2011'!$E$4:$HF$4, 0) )</f>
        <v>2712</v>
      </c>
      <c r="CF99" s="41">
        <f>INDEX('2012'!$E$7:$HF$37,  MATCH(CB$4, '2012'!$A$7:$A$37, 0), MATCH(CB99, '2012'!$E$4:$HF$4, 0) )</f>
        <v>3757</v>
      </c>
      <c r="CG99" s="41">
        <f>INDEX('2013'!$E$7:$HF$37,  MATCH(CB$4, '2013'!$A$7:$A$37, 0), MATCH(CB99, '2013'!$E$4:$HF$4, 0) )</f>
        <v>3526</v>
      </c>
      <c r="CH99" s="41">
        <f>INDEX('2014'!$E$7:$HF$37,  MATCH(CB$4, '2014'!$A$7:$A$37, 0), MATCH(CB99, '2014'!$E$4:$HF$4, 0) )</f>
        <v>3500</v>
      </c>
      <c r="CI99" s="41">
        <f>INDEX('2015'!$E$7:$HF$37,  MATCH(CB$4, '2015'!$A$7:$A$37, 0), MATCH(CB99, '2015'!$E$4:$HF$4, 0) )</f>
        <v>3150</v>
      </c>
      <c r="CJ99" s="41">
        <f>INDEX('2016'!$E$7:$HF$37,  MATCH(CB$4, '2016'!$A$7:$A$37, 0), MATCH(CB99, '2016'!$E$4:$HF$4, 0) )</f>
        <v>3026</v>
      </c>
      <c r="CK99" s="41">
        <f>INDEX('2017'!$E$7:$HF$37,  MATCH(CB$4, '2017'!$A$7:$A$37, 0), MATCH(CB99, '2017'!$E$4:$HF$4, 0) )</f>
        <v>3015</v>
      </c>
      <c r="CL99" s="41">
        <f>INDEX('2018'!$E$7:$HF$37,  MATCH(CB$4, '2018'!$A$7:$A$37, 0), MATCH(CB99, '2018'!$E$4:$HF$4, 0) )</f>
        <v>3462</v>
      </c>
      <c r="CM99" s="41">
        <f>INDEX('2019'!$E$7:$HF$37,  MATCH(CB$4, '2019'!$A$7:$A$37, 0), MATCH(CB99, '2019'!$E$4:$HF$4, 0) )</f>
        <v>3336</v>
      </c>
    </row>
    <row r="100" spans="2:91" x14ac:dyDescent="0.25">
      <c r="B100" s="6">
        <f t="shared" si="364"/>
        <v>705.2</v>
      </c>
      <c r="C100" s="45" t="s">
        <v>223</v>
      </c>
      <c r="D100" s="38">
        <f t="shared" si="365"/>
        <v>766</v>
      </c>
      <c r="E100" s="38">
        <f t="shared" si="363"/>
        <v>737</v>
      </c>
      <c r="F100" s="38">
        <f t="shared" si="363"/>
        <v>752</v>
      </c>
      <c r="G100" s="38">
        <f t="shared" si="363"/>
        <v>716</v>
      </c>
      <c r="H100" s="38">
        <f t="shared" si="363"/>
        <v>789</v>
      </c>
      <c r="I100" s="38">
        <f t="shared" si="363"/>
        <v>838</v>
      </c>
      <c r="J100" s="38">
        <f t="shared" si="363"/>
        <v>863</v>
      </c>
      <c r="K100" s="38">
        <f t="shared" si="363"/>
        <v>1063</v>
      </c>
      <c r="L100" s="38">
        <f t="shared" si="363"/>
        <v>1051</v>
      </c>
      <c r="M100" s="38">
        <f t="shared" si="363"/>
        <v>1176</v>
      </c>
      <c r="O100" s="6">
        <f t="shared" si="366"/>
        <v>705.2</v>
      </c>
      <c r="P100" s="45" t="s">
        <v>223</v>
      </c>
      <c r="Q100" s="41">
        <f>INDEX('2010'!$E$7:$HF$37,  MATCH(O$4, '2010'!$A$7:$A$37, 0), MATCH(O100, '2010'!$E$4:$HF$4, 0) )</f>
        <v>121</v>
      </c>
      <c r="R100" s="41">
        <f>INDEX('2011'!$E$7:$HF$37,  MATCH(O$4, '2011'!$A$7:$A$37, 0), MATCH(O100, '2011'!$E$4:$HF$4, 0) )</f>
        <v>95</v>
      </c>
      <c r="S100" s="41">
        <f>INDEX('2012'!$E$7:$HF$37,  MATCH(O$4, '2012'!$A$7:$A$37, 0), MATCH(O100, '2012'!$E$4:$HF$4, 0) )</f>
        <v>103</v>
      </c>
      <c r="T100" s="41">
        <f>INDEX('2013'!$E$7:$HF$37,  MATCH(O$4, '2013'!$A$7:$A$37, 0), MATCH(O100, '2013'!$E$4:$HF$4, 0) )</f>
        <v>97</v>
      </c>
      <c r="U100" s="41">
        <f>INDEX('2014'!$E$7:$HF$37,  MATCH(O$4, '2014'!$A$7:$A$37, 0), MATCH(O100, '2014'!$E$4:$HF$4, 0) )</f>
        <v>105</v>
      </c>
      <c r="V100" s="41">
        <f>INDEX('2015'!$E$7:$HF$37,  MATCH(O$4, '2015'!$A$7:$A$37, 0), MATCH(O100, '2015'!$E$4:$HF$4, 0) )</f>
        <v>105</v>
      </c>
      <c r="W100" s="41">
        <f>INDEX('2016'!$E$7:$HF$37,  MATCH(O$4, '2016'!$A$7:$A$37, 0), MATCH(O100, '2016'!$E$4:$HF$4, 0) )</f>
        <v>128</v>
      </c>
      <c r="X100" s="41">
        <f>INDEX('2017'!$E$7:$HF$37,  MATCH(O$4, '2017'!$A$7:$A$37, 0), MATCH(O100, '2017'!$E$4:$HF$4, 0) )</f>
        <v>171</v>
      </c>
      <c r="Y100" s="41">
        <f>INDEX('2018'!$E$7:$HF$37,  MATCH(O$4, '2018'!$A$7:$A$37, 0), MATCH(O100, '2018'!$E$4:$HF$4, 0) )</f>
        <v>216</v>
      </c>
      <c r="Z100" s="41">
        <f>INDEX('2019'!$E$7:$HF$37,  MATCH(O$4, '2019'!$A$7:$A$37, 0), MATCH(O100, '2019'!$E$4:$HF$4, 0) )</f>
        <v>206</v>
      </c>
      <c r="AB100" s="6">
        <f t="shared" si="367"/>
        <v>705.2</v>
      </c>
      <c r="AC100" s="45" t="s">
        <v>223</v>
      </c>
      <c r="AD100" s="41">
        <f>INDEX('2010'!$E$7:$HF$37,  MATCH(AB$4, '2010'!$A$7:$A$37, 0), MATCH(AB100, '2010'!$E$4:$HF$4, 0) )</f>
        <v>143</v>
      </c>
      <c r="AE100" s="41">
        <f>INDEX('2011'!$E$7:$HF$37,  MATCH(AB$4, '2011'!$A$7:$A$37, 0), MATCH(AB100, '2011'!$E$4:$HF$4, 0) )</f>
        <v>135</v>
      </c>
      <c r="AF100" s="41">
        <f>INDEX('2012'!$E$7:$HF$37,  MATCH(AB$4, '2012'!$A$7:$A$37, 0), MATCH(AB100, '2012'!$E$4:$HF$4, 0) )</f>
        <v>143</v>
      </c>
      <c r="AG100" s="41">
        <f>INDEX('2013'!$E$7:$HF$37,  MATCH(AB$4, '2013'!$A$7:$A$37, 0), MATCH(AB100, '2013'!$E$4:$HF$4, 0) )</f>
        <v>142</v>
      </c>
      <c r="AH100" s="41">
        <f>INDEX('2014'!$E$7:$HF$37,  MATCH(AB$4, '2014'!$A$7:$A$37, 0), MATCH(AB100, '2014'!$E$4:$HF$4, 0) )</f>
        <v>176</v>
      </c>
      <c r="AI100" s="41">
        <f>INDEX('2015'!$E$7:$HF$37,  MATCH(AB$4, '2015'!$A$7:$A$37, 0), MATCH(AB100, '2015'!$E$4:$HF$4, 0) )</f>
        <v>164</v>
      </c>
      <c r="AJ100" s="41">
        <f>INDEX('2016'!$E$7:$HF$37,  MATCH(AB$4, '2016'!$A$7:$A$37, 0), MATCH(AB100, '2016'!$E$4:$HF$4, 0) )</f>
        <v>197</v>
      </c>
      <c r="AK100" s="41">
        <f>INDEX('2017'!$E$7:$HF$37,  MATCH(AB$4, '2017'!$A$7:$A$37, 0), MATCH(AB100, '2017'!$E$4:$HF$4, 0) )</f>
        <v>211</v>
      </c>
      <c r="AL100" s="41">
        <f>INDEX('2018'!$E$7:$HF$37,  MATCH(AB$4, '2018'!$A$7:$A$37, 0), MATCH(AB100, '2018'!$E$4:$HF$4, 0) )</f>
        <v>190</v>
      </c>
      <c r="AM100" s="41">
        <f>INDEX('2019'!$E$7:$HF$37,  MATCH(AB$4, '2019'!$A$7:$A$37, 0), MATCH(AB100, '2019'!$E$4:$HF$4, 0) )</f>
        <v>217</v>
      </c>
      <c r="AO100" s="6">
        <f t="shared" si="368"/>
        <v>705.2</v>
      </c>
      <c r="AP100" s="45" t="s">
        <v>223</v>
      </c>
      <c r="AQ100" s="41">
        <f>INDEX('2010'!$E$7:$HF$37,  MATCH(AO$4, '2010'!$A$7:$A$37, 0), MATCH(AO100, '2010'!$E$4:$HF$4, 0) )</f>
        <v>254</v>
      </c>
      <c r="AR100" s="41">
        <f>INDEX('2011'!$E$7:$HF$37,  MATCH(AO$4, '2011'!$A$7:$A$37, 0), MATCH(AO100, '2011'!$E$4:$HF$4, 0) )</f>
        <v>282</v>
      </c>
      <c r="AS100" s="41">
        <f>INDEX('2012'!$E$7:$HF$37,  MATCH(AO$4, '2012'!$A$7:$A$37, 0), MATCH(AO100, '2012'!$E$4:$HF$4, 0) )</f>
        <v>285</v>
      </c>
      <c r="AT100" s="41">
        <f>INDEX('2013'!$E$7:$HF$37,  MATCH(AO$4, '2013'!$A$7:$A$37, 0), MATCH(AO100, '2013'!$E$4:$HF$4, 0) )</f>
        <v>286</v>
      </c>
      <c r="AU100" s="41">
        <f>INDEX('2014'!$E$7:$HF$37,  MATCH(AO$4, '2014'!$A$7:$A$37, 0), MATCH(AO100, '2014'!$E$4:$HF$4, 0) )</f>
        <v>302</v>
      </c>
      <c r="AV100" s="41">
        <f>INDEX('2015'!$E$7:$HF$37,  MATCH(AO$4, '2015'!$A$7:$A$37, 0), MATCH(AO100, '2015'!$E$4:$HF$4, 0) )</f>
        <v>358</v>
      </c>
      <c r="AW100" s="41">
        <f>INDEX('2016'!$E$7:$HF$37,  MATCH(AO$4, '2016'!$A$7:$A$37, 0), MATCH(AO100, '2016'!$E$4:$HF$4, 0) )</f>
        <v>297</v>
      </c>
      <c r="AX100" s="41">
        <f>INDEX('2017'!$E$7:$HF$37,  MATCH(AO$4, '2017'!$A$7:$A$37, 0), MATCH(AO100, '2017'!$E$4:$HF$4, 0) )</f>
        <v>395</v>
      </c>
      <c r="AY100" s="41">
        <f>INDEX('2018'!$E$7:$HF$37,  MATCH(AO$4, '2018'!$A$7:$A$37, 0), MATCH(AO100, '2018'!$E$4:$HF$4, 0) )</f>
        <v>403</v>
      </c>
      <c r="AZ100" s="41">
        <f>INDEX('2019'!$E$7:$HF$37,  MATCH(AO$4, '2019'!$A$7:$A$37, 0), MATCH(AO100, '2019'!$E$4:$HF$4, 0) )</f>
        <v>431</v>
      </c>
      <c r="BB100" s="6">
        <f t="shared" si="369"/>
        <v>705.2</v>
      </c>
      <c r="BC100" s="45" t="s">
        <v>223</v>
      </c>
      <c r="BD100" s="41">
        <f>INDEX('2010'!$E$7:$HF$37,  MATCH(BB$4, '2010'!$A$7:$A$37, 0), MATCH(BB100, '2010'!$E$4:$HF$4, 0) )</f>
        <v>248</v>
      </c>
      <c r="BE100" s="41">
        <f>INDEX('2011'!$E$7:$HF$37,  MATCH(BB$4, '2011'!$A$7:$A$37, 0), MATCH(BB100, '2011'!$E$4:$HF$4, 0) )</f>
        <v>225</v>
      </c>
      <c r="BF100" s="41">
        <f>INDEX('2012'!$E$7:$HF$37,  MATCH(BB$4, '2012'!$A$7:$A$37, 0), MATCH(BB100, '2012'!$E$4:$HF$4, 0) )</f>
        <v>221</v>
      </c>
      <c r="BG100" s="41">
        <f>INDEX('2013'!$E$7:$HF$37,  MATCH(BB$4, '2013'!$A$7:$A$37, 0), MATCH(BB100, '2013'!$E$4:$HF$4, 0) )</f>
        <v>191</v>
      </c>
      <c r="BH100" s="41">
        <f>INDEX('2014'!$E$7:$HF$37,  MATCH(BB$4, '2014'!$A$7:$A$37, 0), MATCH(BB100, '2014'!$E$4:$HF$4, 0) )</f>
        <v>206</v>
      </c>
      <c r="BI100" s="41">
        <f>INDEX('2015'!$E$7:$HF$37,  MATCH(BB$4, '2015'!$A$7:$A$37, 0), MATCH(BB100, '2015'!$E$4:$HF$4, 0) )</f>
        <v>211</v>
      </c>
      <c r="BJ100" s="41">
        <f>INDEX('2016'!$E$7:$HF$37,  MATCH(BB$4, '2016'!$A$7:$A$37, 0), MATCH(BB100, '2016'!$E$4:$HF$4, 0) )</f>
        <v>241</v>
      </c>
      <c r="BK100" s="41">
        <f>INDEX('2017'!$E$7:$HF$37,  MATCH(BB$4, '2017'!$A$7:$A$37, 0), MATCH(BB100, '2017'!$E$4:$HF$4, 0) )</f>
        <v>286</v>
      </c>
      <c r="BL100" s="41">
        <f>INDEX('2018'!$E$7:$HF$37,  MATCH(BB$4, '2018'!$A$7:$A$37, 0), MATCH(BB100, '2018'!$E$4:$HF$4, 0) )</f>
        <v>242</v>
      </c>
      <c r="BM100" s="41">
        <f>INDEX('2019'!$E$7:$HF$37,  MATCH(BB$4, '2019'!$A$7:$A$37, 0), MATCH(BB100, '2019'!$E$4:$HF$4, 0) )</f>
        <v>322</v>
      </c>
      <c r="BO100" s="6">
        <f t="shared" si="370"/>
        <v>705.2</v>
      </c>
      <c r="BP100" s="45" t="s">
        <v>223</v>
      </c>
      <c r="BQ100" s="41">
        <f>INDEX('2010'!$E$7:$HF$37,  MATCH(BO$4, '2010'!$A$7:$A$37, 0), MATCH(BO100, '2010'!$E$4:$HF$4, 0) )</f>
        <v>405</v>
      </c>
      <c r="BR100" s="41">
        <f>INDEX('2011'!$E$7:$HF$37,  MATCH(BO$4, '2011'!$A$7:$A$37, 0), MATCH(BO100, '2011'!$E$4:$HF$4, 0) )</f>
        <v>399</v>
      </c>
      <c r="BS100" s="41">
        <f>INDEX('2012'!$E$7:$HF$37,  MATCH(BO$4, '2012'!$A$7:$A$37, 0), MATCH(BO100, '2012'!$E$4:$HF$4, 0) )</f>
        <v>440</v>
      </c>
      <c r="BT100" s="41">
        <f>INDEX('2013'!$E$7:$HF$37,  MATCH(BO$4, '2013'!$A$7:$A$37, 0), MATCH(BO100, '2013'!$E$4:$HF$4, 0) )</f>
        <v>472</v>
      </c>
      <c r="BU100" s="41">
        <f>INDEX('2014'!$E$7:$HF$37,  MATCH(BO$4, '2014'!$A$7:$A$37, 0), MATCH(BO100, '2014'!$E$4:$HF$4, 0) )</f>
        <v>463</v>
      </c>
      <c r="BV100" s="41">
        <f>INDEX('2015'!$E$7:$HF$37,  MATCH(BO$4, '2015'!$A$7:$A$37, 0), MATCH(BO100, '2015'!$E$4:$HF$4, 0) )</f>
        <v>526</v>
      </c>
      <c r="BW100" s="41">
        <f>INDEX('2016'!$E$7:$HF$37,  MATCH(BO$4, '2016'!$A$7:$A$37, 0), MATCH(BO100, '2016'!$E$4:$HF$4, 0) )</f>
        <v>511</v>
      </c>
      <c r="BX100" s="41">
        <f>INDEX('2017'!$E$7:$HF$37,  MATCH(BO$4, '2017'!$A$7:$A$37, 0), MATCH(BO100, '2017'!$E$4:$HF$4, 0) )</f>
        <v>617</v>
      </c>
      <c r="BY100" s="41">
        <f>INDEX('2018'!$E$7:$HF$37,  MATCH(BO$4, '2018'!$A$7:$A$37, 0), MATCH(BO100, '2018'!$E$4:$HF$4, 0) )</f>
        <v>618</v>
      </c>
      <c r="BZ100" s="41">
        <f>INDEX('2019'!$E$7:$HF$37,  MATCH(BO$4, '2019'!$A$7:$A$37, 0), MATCH(BO100, '2019'!$E$4:$HF$4, 0) )</f>
        <v>710</v>
      </c>
      <c r="CB100" s="6">
        <f t="shared" si="371"/>
        <v>705.2</v>
      </c>
      <c r="CC100" s="45" t="s">
        <v>223</v>
      </c>
      <c r="CD100" s="41">
        <f>INDEX('2010'!$E$7:$HF$37,  MATCH(CB$4, '2010'!$A$7:$A$37, 0), MATCH(CB100, '2010'!$E$4:$HF$4, 0) )</f>
        <v>4447</v>
      </c>
      <c r="CE100" s="41">
        <f>INDEX('2011'!$E$7:$HF$37,  MATCH(CB$4, '2011'!$A$7:$A$37, 0), MATCH(CB100, '2011'!$E$4:$HF$4, 0) )</f>
        <v>4420</v>
      </c>
      <c r="CF100" s="41">
        <f>INDEX('2012'!$E$7:$HF$37,  MATCH(CB$4, '2012'!$A$7:$A$37, 0), MATCH(CB100, '2012'!$E$4:$HF$4, 0) )</f>
        <v>4692</v>
      </c>
      <c r="CG100" s="41">
        <f>INDEX('2013'!$E$7:$HF$37,  MATCH(CB$4, '2013'!$A$7:$A$37, 0), MATCH(CB100, '2013'!$E$4:$HF$4, 0) )</f>
        <v>5016</v>
      </c>
      <c r="CH100" s="41">
        <f>INDEX('2014'!$E$7:$HF$37,  MATCH(CB$4, '2014'!$A$7:$A$37, 0), MATCH(CB100, '2014'!$E$4:$HF$4, 0) )</f>
        <v>5106</v>
      </c>
      <c r="CI100" s="41">
        <f>INDEX('2015'!$E$7:$HF$37,  MATCH(CB$4, '2015'!$A$7:$A$37, 0), MATCH(CB100, '2015'!$E$4:$HF$4, 0) )</f>
        <v>5220</v>
      </c>
      <c r="CJ100" s="41">
        <f>INDEX('2016'!$E$7:$HF$37,  MATCH(CB$4, '2016'!$A$7:$A$37, 0), MATCH(CB100, '2016'!$E$4:$HF$4, 0) )</f>
        <v>5027</v>
      </c>
      <c r="CK100" s="41">
        <f>INDEX('2017'!$E$7:$HF$37,  MATCH(CB$4, '2017'!$A$7:$A$37, 0), MATCH(CB100, '2017'!$E$4:$HF$4, 0) )</f>
        <v>5759</v>
      </c>
      <c r="CL100" s="41">
        <f>INDEX('2018'!$E$7:$HF$37,  MATCH(CB$4, '2018'!$A$7:$A$37, 0), MATCH(CB100, '2018'!$E$4:$HF$4, 0) )</f>
        <v>5284</v>
      </c>
      <c r="CM100" s="41">
        <f>INDEX('2019'!$E$7:$HF$37,  MATCH(CB$4, '2019'!$A$7:$A$37, 0), MATCH(CB100, '2019'!$E$4:$HF$4, 0) )</f>
        <v>4832</v>
      </c>
    </row>
    <row r="101" spans="2:91" x14ac:dyDescent="0.25">
      <c r="B101" s="6">
        <f t="shared" si="364"/>
        <v>706.2</v>
      </c>
      <c r="C101" s="45" t="s">
        <v>224</v>
      </c>
      <c r="D101" s="38">
        <f t="shared" si="365"/>
        <v>489</v>
      </c>
      <c r="E101" s="38">
        <f t="shared" si="363"/>
        <v>526</v>
      </c>
      <c r="F101" s="38">
        <f t="shared" si="363"/>
        <v>508</v>
      </c>
      <c r="G101" s="38">
        <f t="shared" si="363"/>
        <v>638</v>
      </c>
      <c r="H101" s="38">
        <f t="shared" si="363"/>
        <v>589</v>
      </c>
      <c r="I101" s="38">
        <f t="shared" si="363"/>
        <v>595</v>
      </c>
      <c r="J101" s="38">
        <f t="shared" si="363"/>
        <v>704</v>
      </c>
      <c r="K101" s="38">
        <f t="shared" si="363"/>
        <v>777</v>
      </c>
      <c r="L101" s="38">
        <f t="shared" si="363"/>
        <v>735</v>
      </c>
      <c r="M101" s="38">
        <f t="shared" si="363"/>
        <v>739</v>
      </c>
      <c r="O101" s="6">
        <f t="shared" si="366"/>
        <v>706.2</v>
      </c>
      <c r="P101" s="45" t="s">
        <v>224</v>
      </c>
      <c r="Q101" s="41">
        <f>INDEX('2010'!$E$7:$HF$37,  MATCH(O$4, '2010'!$A$7:$A$37, 0), MATCH(O101, '2010'!$E$4:$HF$4, 0) )</f>
        <v>46</v>
      </c>
      <c r="R101" s="41">
        <f>INDEX('2011'!$E$7:$HF$37,  MATCH(O$4, '2011'!$A$7:$A$37, 0), MATCH(O101, '2011'!$E$4:$HF$4, 0) )</f>
        <v>42</v>
      </c>
      <c r="S101" s="41">
        <f>INDEX('2012'!$E$7:$HF$37,  MATCH(O$4, '2012'!$A$7:$A$37, 0), MATCH(O101, '2012'!$E$4:$HF$4, 0) )</f>
        <v>47</v>
      </c>
      <c r="T101" s="41">
        <f>INDEX('2013'!$E$7:$HF$37,  MATCH(O$4, '2013'!$A$7:$A$37, 0), MATCH(O101, '2013'!$E$4:$HF$4, 0) )</f>
        <v>46</v>
      </c>
      <c r="U101" s="41">
        <f>INDEX('2014'!$E$7:$HF$37,  MATCH(O$4, '2014'!$A$7:$A$37, 0), MATCH(O101, '2014'!$E$4:$HF$4, 0) )</f>
        <v>31</v>
      </c>
      <c r="V101" s="41">
        <f>INDEX('2015'!$E$7:$HF$37,  MATCH(O$4, '2015'!$A$7:$A$37, 0), MATCH(O101, '2015'!$E$4:$HF$4, 0) )</f>
        <v>58</v>
      </c>
      <c r="W101" s="41">
        <f>INDEX('2016'!$E$7:$HF$37,  MATCH(O$4, '2016'!$A$7:$A$37, 0), MATCH(O101, '2016'!$E$4:$HF$4, 0) )</f>
        <v>47</v>
      </c>
      <c r="X101" s="41">
        <f>INDEX('2017'!$E$7:$HF$37,  MATCH(O$4, '2017'!$A$7:$A$37, 0), MATCH(O101, '2017'!$E$4:$HF$4, 0) )</f>
        <v>57</v>
      </c>
      <c r="Y101" s="41">
        <f>INDEX('2018'!$E$7:$HF$37,  MATCH(O$4, '2018'!$A$7:$A$37, 0), MATCH(O101, '2018'!$E$4:$HF$4, 0) )</f>
        <v>61</v>
      </c>
      <c r="Z101" s="41">
        <f>INDEX('2019'!$E$7:$HF$37,  MATCH(O$4, '2019'!$A$7:$A$37, 0), MATCH(O101, '2019'!$E$4:$HF$4, 0) )</f>
        <v>86</v>
      </c>
      <c r="AB101" s="6">
        <f t="shared" si="367"/>
        <v>706.2</v>
      </c>
      <c r="AC101" s="45" t="s">
        <v>224</v>
      </c>
      <c r="AD101" s="41">
        <f>INDEX('2010'!$E$7:$HF$37,  MATCH(AB$4, '2010'!$A$7:$A$37, 0), MATCH(AB101, '2010'!$E$4:$HF$4, 0) )</f>
        <v>82</v>
      </c>
      <c r="AE101" s="41">
        <f>INDEX('2011'!$E$7:$HF$37,  MATCH(AB$4, '2011'!$A$7:$A$37, 0), MATCH(AB101, '2011'!$E$4:$HF$4, 0) )</f>
        <v>92</v>
      </c>
      <c r="AF101" s="41">
        <f>INDEX('2012'!$E$7:$HF$37,  MATCH(AB$4, '2012'!$A$7:$A$37, 0), MATCH(AB101, '2012'!$E$4:$HF$4, 0) )</f>
        <v>87</v>
      </c>
      <c r="AG101" s="41">
        <f>INDEX('2013'!$E$7:$HF$37,  MATCH(AB$4, '2013'!$A$7:$A$37, 0), MATCH(AB101, '2013'!$E$4:$HF$4, 0) )</f>
        <v>92</v>
      </c>
      <c r="AH101" s="41">
        <f>INDEX('2014'!$E$7:$HF$37,  MATCH(AB$4, '2014'!$A$7:$A$37, 0), MATCH(AB101, '2014'!$E$4:$HF$4, 0) )</f>
        <v>110</v>
      </c>
      <c r="AI101" s="41">
        <f>INDEX('2015'!$E$7:$HF$37,  MATCH(AB$4, '2015'!$A$7:$A$37, 0), MATCH(AB101, '2015'!$E$4:$HF$4, 0) )</f>
        <v>122</v>
      </c>
      <c r="AJ101" s="41">
        <f>INDEX('2016'!$E$7:$HF$37,  MATCH(AB$4, '2016'!$A$7:$A$37, 0), MATCH(AB101, '2016'!$E$4:$HF$4, 0) )</f>
        <v>110</v>
      </c>
      <c r="AK101" s="41">
        <f>INDEX('2017'!$E$7:$HF$37,  MATCH(AB$4, '2017'!$A$7:$A$37, 0), MATCH(AB101, '2017'!$E$4:$HF$4, 0) )</f>
        <v>151</v>
      </c>
      <c r="AL101" s="41">
        <f>INDEX('2018'!$E$7:$HF$37,  MATCH(AB$4, '2018'!$A$7:$A$37, 0), MATCH(AB101, '2018'!$E$4:$HF$4, 0) )</f>
        <v>140</v>
      </c>
      <c r="AM101" s="41">
        <f>INDEX('2019'!$E$7:$HF$37,  MATCH(AB$4, '2019'!$A$7:$A$37, 0), MATCH(AB101, '2019'!$E$4:$HF$4, 0) )</f>
        <v>146</v>
      </c>
      <c r="AO101" s="6">
        <f t="shared" si="368"/>
        <v>706.2</v>
      </c>
      <c r="AP101" s="45" t="s">
        <v>224</v>
      </c>
      <c r="AQ101" s="41">
        <f>INDEX('2010'!$E$7:$HF$37,  MATCH(AO$4, '2010'!$A$7:$A$37, 0), MATCH(AO101, '2010'!$E$4:$HF$4, 0) )</f>
        <v>190</v>
      </c>
      <c r="AR101" s="41">
        <f>INDEX('2011'!$E$7:$HF$37,  MATCH(AO$4, '2011'!$A$7:$A$37, 0), MATCH(AO101, '2011'!$E$4:$HF$4, 0) )</f>
        <v>215</v>
      </c>
      <c r="AS101" s="41">
        <f>INDEX('2012'!$E$7:$HF$37,  MATCH(AO$4, '2012'!$A$7:$A$37, 0), MATCH(AO101, '2012'!$E$4:$HF$4, 0) )</f>
        <v>201</v>
      </c>
      <c r="AT101" s="41">
        <f>INDEX('2013'!$E$7:$HF$37,  MATCH(AO$4, '2013'!$A$7:$A$37, 0), MATCH(AO101, '2013'!$E$4:$HF$4, 0) )</f>
        <v>328</v>
      </c>
      <c r="AU101" s="41">
        <f>INDEX('2014'!$E$7:$HF$37,  MATCH(AO$4, '2014'!$A$7:$A$37, 0), MATCH(AO101, '2014'!$E$4:$HF$4, 0) )</f>
        <v>332</v>
      </c>
      <c r="AV101" s="41">
        <f>INDEX('2015'!$E$7:$HF$37,  MATCH(AO$4, '2015'!$A$7:$A$37, 0), MATCH(AO101, '2015'!$E$4:$HF$4, 0) )</f>
        <v>278</v>
      </c>
      <c r="AW101" s="41">
        <f>INDEX('2016'!$E$7:$HF$37,  MATCH(AO$4, '2016'!$A$7:$A$37, 0), MATCH(AO101, '2016'!$E$4:$HF$4, 0) )</f>
        <v>381</v>
      </c>
      <c r="AX101" s="41">
        <f>INDEX('2017'!$E$7:$HF$37,  MATCH(AO$4, '2017'!$A$7:$A$37, 0), MATCH(AO101, '2017'!$E$4:$HF$4, 0) )</f>
        <v>351</v>
      </c>
      <c r="AY101" s="41">
        <f>INDEX('2018'!$E$7:$HF$37,  MATCH(AO$4, '2018'!$A$7:$A$37, 0), MATCH(AO101, '2018'!$E$4:$HF$4, 0) )</f>
        <v>295</v>
      </c>
      <c r="AZ101" s="41">
        <f>INDEX('2019'!$E$7:$HF$37,  MATCH(AO$4, '2019'!$A$7:$A$37, 0), MATCH(AO101, '2019'!$E$4:$HF$4, 0) )</f>
        <v>290</v>
      </c>
      <c r="BB101" s="6">
        <f t="shared" si="369"/>
        <v>706.2</v>
      </c>
      <c r="BC101" s="45" t="s">
        <v>224</v>
      </c>
      <c r="BD101" s="41">
        <f>INDEX('2010'!$E$7:$HF$37,  MATCH(BB$4, '2010'!$A$7:$A$37, 0), MATCH(BB101, '2010'!$E$4:$HF$4, 0) )</f>
        <v>171</v>
      </c>
      <c r="BE101" s="41">
        <f>INDEX('2011'!$E$7:$HF$37,  MATCH(BB$4, '2011'!$A$7:$A$37, 0), MATCH(BB101, '2011'!$E$4:$HF$4, 0) )</f>
        <v>177</v>
      </c>
      <c r="BF101" s="41">
        <f>INDEX('2012'!$E$7:$HF$37,  MATCH(BB$4, '2012'!$A$7:$A$37, 0), MATCH(BB101, '2012'!$E$4:$HF$4, 0) )</f>
        <v>173</v>
      </c>
      <c r="BG101" s="41">
        <f>INDEX('2013'!$E$7:$HF$37,  MATCH(BB$4, '2013'!$A$7:$A$37, 0), MATCH(BB101, '2013'!$E$4:$HF$4, 0) )</f>
        <v>172</v>
      </c>
      <c r="BH101" s="41">
        <f>INDEX('2014'!$E$7:$HF$37,  MATCH(BB$4, '2014'!$A$7:$A$37, 0), MATCH(BB101, '2014'!$E$4:$HF$4, 0) )</f>
        <v>116</v>
      </c>
      <c r="BI101" s="41">
        <f>INDEX('2015'!$E$7:$HF$37,  MATCH(BB$4, '2015'!$A$7:$A$37, 0), MATCH(BB101, '2015'!$E$4:$HF$4, 0) )</f>
        <v>137</v>
      </c>
      <c r="BJ101" s="41">
        <f>INDEX('2016'!$E$7:$HF$37,  MATCH(BB$4, '2016'!$A$7:$A$37, 0), MATCH(BB101, '2016'!$E$4:$HF$4, 0) )</f>
        <v>166</v>
      </c>
      <c r="BK101" s="41">
        <f>INDEX('2017'!$E$7:$HF$37,  MATCH(BB$4, '2017'!$A$7:$A$37, 0), MATCH(BB101, '2017'!$E$4:$HF$4, 0) )</f>
        <v>218</v>
      </c>
      <c r="BL101" s="41">
        <f>INDEX('2018'!$E$7:$HF$37,  MATCH(BB$4, '2018'!$A$7:$A$37, 0), MATCH(BB101, '2018'!$E$4:$HF$4, 0) )</f>
        <v>239</v>
      </c>
      <c r="BM101" s="41">
        <f>INDEX('2019'!$E$7:$HF$37,  MATCH(BB$4, '2019'!$A$7:$A$37, 0), MATCH(BB101, '2019'!$E$4:$HF$4, 0) )</f>
        <v>217</v>
      </c>
      <c r="BO101" s="6">
        <f t="shared" si="370"/>
        <v>706.2</v>
      </c>
      <c r="BP101" s="45" t="s">
        <v>224</v>
      </c>
      <c r="BQ101" s="41">
        <f>INDEX('2010'!$E$7:$HF$37,  MATCH(BO$4, '2010'!$A$7:$A$37, 0), MATCH(BO101, '2010'!$E$4:$HF$4, 0) )</f>
        <v>332</v>
      </c>
      <c r="BR101" s="41">
        <f>INDEX('2011'!$E$7:$HF$37,  MATCH(BO$4, '2011'!$A$7:$A$37, 0), MATCH(BO101, '2011'!$E$4:$HF$4, 0) )</f>
        <v>326</v>
      </c>
      <c r="BS101" s="41">
        <f>INDEX('2012'!$E$7:$HF$37,  MATCH(BO$4, '2012'!$A$7:$A$37, 0), MATCH(BO101, '2012'!$E$4:$HF$4, 0) )</f>
        <v>339</v>
      </c>
      <c r="BT101" s="41">
        <f>INDEX('2013'!$E$7:$HF$37,  MATCH(BO$4, '2013'!$A$7:$A$37, 0), MATCH(BO101, '2013'!$E$4:$HF$4, 0) )</f>
        <v>439</v>
      </c>
      <c r="BU101" s="41">
        <f>INDEX('2014'!$E$7:$HF$37,  MATCH(BO$4, '2014'!$A$7:$A$37, 0), MATCH(BO101, '2014'!$E$4:$HF$4, 0) )</f>
        <v>434</v>
      </c>
      <c r="BV101" s="41">
        <f>INDEX('2015'!$E$7:$HF$37,  MATCH(BO$4, '2015'!$A$7:$A$37, 0), MATCH(BO101, '2015'!$E$4:$HF$4, 0) )</f>
        <v>389</v>
      </c>
      <c r="BW101" s="41">
        <f>INDEX('2016'!$E$7:$HF$37,  MATCH(BO$4, '2016'!$A$7:$A$37, 0), MATCH(BO101, '2016'!$E$4:$HF$4, 0) )</f>
        <v>440</v>
      </c>
      <c r="BX101" s="41">
        <f>INDEX('2017'!$E$7:$HF$37,  MATCH(BO$4, '2017'!$A$7:$A$37, 0), MATCH(BO101, '2017'!$E$4:$HF$4, 0) )</f>
        <v>461</v>
      </c>
      <c r="BY101" s="41">
        <f>INDEX('2018'!$E$7:$HF$37,  MATCH(BO$4, '2018'!$A$7:$A$37, 0), MATCH(BO101, '2018'!$E$4:$HF$4, 0) )</f>
        <v>519</v>
      </c>
      <c r="BZ101" s="41">
        <f>INDEX('2019'!$E$7:$HF$37,  MATCH(BO$4, '2019'!$A$7:$A$37, 0), MATCH(BO101, '2019'!$E$4:$HF$4, 0) )</f>
        <v>478</v>
      </c>
      <c r="CB101" s="6">
        <f t="shared" si="371"/>
        <v>706.2</v>
      </c>
      <c r="CC101" s="45" t="s">
        <v>224</v>
      </c>
      <c r="CD101" s="41">
        <f>INDEX('2010'!$E$7:$HF$37,  MATCH(CB$4, '2010'!$A$7:$A$37, 0), MATCH(CB101, '2010'!$E$4:$HF$4, 0) )</f>
        <v>2968</v>
      </c>
      <c r="CE101" s="41">
        <f>INDEX('2011'!$E$7:$HF$37,  MATCH(CB$4, '2011'!$A$7:$A$37, 0), MATCH(CB101, '2011'!$E$4:$HF$4, 0) )</f>
        <v>3282</v>
      </c>
      <c r="CF101" s="41">
        <f>INDEX('2012'!$E$7:$HF$37,  MATCH(CB$4, '2012'!$A$7:$A$37, 0), MATCH(CB101, '2012'!$E$4:$HF$4, 0) )</f>
        <v>3823</v>
      </c>
      <c r="CG101" s="41">
        <f>INDEX('2013'!$E$7:$HF$37,  MATCH(CB$4, '2013'!$A$7:$A$37, 0), MATCH(CB101, '2013'!$E$4:$HF$4, 0) )</f>
        <v>3723</v>
      </c>
      <c r="CH101" s="41">
        <f>INDEX('2014'!$E$7:$HF$37,  MATCH(CB$4, '2014'!$A$7:$A$37, 0), MATCH(CB101, '2014'!$E$4:$HF$4, 0) )</f>
        <v>3448</v>
      </c>
      <c r="CI101" s="41">
        <f>INDEX('2015'!$E$7:$HF$37,  MATCH(CB$4, '2015'!$A$7:$A$37, 0), MATCH(CB101, '2015'!$E$4:$HF$4, 0) )</f>
        <v>3566</v>
      </c>
      <c r="CJ101" s="41">
        <f>INDEX('2016'!$E$7:$HF$37,  MATCH(CB$4, '2016'!$A$7:$A$37, 0), MATCH(CB101, '2016'!$E$4:$HF$4, 0) )</f>
        <v>4168</v>
      </c>
      <c r="CK101" s="41">
        <f>INDEX('2017'!$E$7:$HF$37,  MATCH(CB$4, '2017'!$A$7:$A$37, 0), MATCH(CB101, '2017'!$E$4:$HF$4, 0) )</f>
        <v>4102</v>
      </c>
      <c r="CL101" s="41">
        <f>INDEX('2018'!$E$7:$HF$37,  MATCH(CB$4, '2018'!$A$7:$A$37, 0), MATCH(CB101, '2018'!$E$4:$HF$4, 0) )</f>
        <v>4958</v>
      </c>
      <c r="CM101" s="41">
        <f>INDEX('2019'!$E$7:$HF$37,  MATCH(CB$4, '2019'!$A$7:$A$37, 0), MATCH(CB101, '2019'!$E$4:$HF$4, 0) )</f>
        <v>5468</v>
      </c>
    </row>
    <row r="102" spans="2:91" x14ac:dyDescent="0.25">
      <c r="B102" s="6">
        <f t="shared" si="364"/>
        <v>707.2</v>
      </c>
      <c r="C102" s="45" t="s">
        <v>225</v>
      </c>
      <c r="D102" s="38">
        <f t="shared" si="365"/>
        <v>465</v>
      </c>
      <c r="E102" s="38">
        <f t="shared" si="363"/>
        <v>445</v>
      </c>
      <c r="F102" s="38">
        <f t="shared" si="363"/>
        <v>420</v>
      </c>
      <c r="G102" s="38">
        <f t="shared" si="363"/>
        <v>480</v>
      </c>
      <c r="H102" s="38">
        <f t="shared" si="363"/>
        <v>468</v>
      </c>
      <c r="I102" s="38">
        <f t="shared" si="363"/>
        <v>541</v>
      </c>
      <c r="J102" s="38">
        <f t="shared" si="363"/>
        <v>550</v>
      </c>
      <c r="K102" s="38">
        <f t="shared" si="363"/>
        <v>602</v>
      </c>
      <c r="L102" s="38">
        <f t="shared" si="363"/>
        <v>597</v>
      </c>
      <c r="M102" s="38">
        <f t="shared" si="363"/>
        <v>651</v>
      </c>
      <c r="O102" s="6">
        <f t="shared" si="366"/>
        <v>707.2</v>
      </c>
      <c r="P102" s="45" t="s">
        <v>225</v>
      </c>
      <c r="Q102" s="41">
        <f>INDEX('2010'!$E$7:$HF$37,  MATCH(O$4, '2010'!$A$7:$A$37, 0), MATCH(O102, '2010'!$E$4:$HF$4, 0) )</f>
        <v>47</v>
      </c>
      <c r="R102" s="41">
        <f>INDEX('2011'!$E$7:$HF$37,  MATCH(O$4, '2011'!$A$7:$A$37, 0), MATCH(O102, '2011'!$E$4:$HF$4, 0) )</f>
        <v>52</v>
      </c>
      <c r="S102" s="41">
        <f>INDEX('2012'!$E$7:$HF$37,  MATCH(O$4, '2012'!$A$7:$A$37, 0), MATCH(O102, '2012'!$E$4:$HF$4, 0) )</f>
        <v>55</v>
      </c>
      <c r="T102" s="41">
        <f>INDEX('2013'!$E$7:$HF$37,  MATCH(O$4, '2013'!$A$7:$A$37, 0), MATCH(O102, '2013'!$E$4:$HF$4, 0) )</f>
        <v>93</v>
      </c>
      <c r="U102" s="41">
        <f>INDEX('2014'!$E$7:$HF$37,  MATCH(O$4, '2014'!$A$7:$A$37, 0), MATCH(O102, '2014'!$E$4:$HF$4, 0) )</f>
        <v>70</v>
      </c>
      <c r="V102" s="41">
        <f>INDEX('2015'!$E$7:$HF$37,  MATCH(O$4, '2015'!$A$7:$A$37, 0), MATCH(O102, '2015'!$E$4:$HF$4, 0) )</f>
        <v>74</v>
      </c>
      <c r="W102" s="41">
        <f>INDEX('2016'!$E$7:$HF$37,  MATCH(O$4, '2016'!$A$7:$A$37, 0), MATCH(O102, '2016'!$E$4:$HF$4, 0) )</f>
        <v>58</v>
      </c>
      <c r="X102" s="41">
        <f>INDEX('2017'!$E$7:$HF$37,  MATCH(O$4, '2017'!$A$7:$A$37, 0), MATCH(O102, '2017'!$E$4:$HF$4, 0) )</f>
        <v>41</v>
      </c>
      <c r="Y102" s="41">
        <f>INDEX('2018'!$E$7:$HF$37,  MATCH(O$4, '2018'!$A$7:$A$37, 0), MATCH(O102, '2018'!$E$4:$HF$4, 0) )</f>
        <v>59</v>
      </c>
      <c r="Z102" s="41">
        <f>INDEX('2019'!$E$7:$HF$37,  MATCH(O$4, '2019'!$A$7:$A$37, 0), MATCH(O102, '2019'!$E$4:$HF$4, 0) )</f>
        <v>57</v>
      </c>
      <c r="AB102" s="6">
        <f t="shared" si="367"/>
        <v>707.2</v>
      </c>
      <c r="AC102" s="45" t="s">
        <v>225</v>
      </c>
      <c r="AD102" s="41">
        <f>INDEX('2010'!$E$7:$HF$37,  MATCH(AB$4, '2010'!$A$7:$A$37, 0), MATCH(AB102, '2010'!$E$4:$HF$4, 0) )</f>
        <v>58</v>
      </c>
      <c r="AE102" s="41">
        <f>INDEX('2011'!$E$7:$HF$37,  MATCH(AB$4, '2011'!$A$7:$A$37, 0), MATCH(AB102, '2011'!$E$4:$HF$4, 0) )</f>
        <v>64</v>
      </c>
      <c r="AF102" s="41">
        <f>INDEX('2012'!$E$7:$HF$37,  MATCH(AB$4, '2012'!$A$7:$A$37, 0), MATCH(AB102, '2012'!$E$4:$HF$4, 0) )</f>
        <v>49</v>
      </c>
      <c r="AG102" s="41">
        <f>INDEX('2013'!$E$7:$HF$37,  MATCH(AB$4, '2013'!$A$7:$A$37, 0), MATCH(AB102, '2013'!$E$4:$HF$4, 0) )</f>
        <v>47</v>
      </c>
      <c r="AH102" s="41">
        <f>INDEX('2014'!$E$7:$HF$37,  MATCH(AB$4, '2014'!$A$7:$A$37, 0), MATCH(AB102, '2014'!$E$4:$HF$4, 0) )</f>
        <v>73</v>
      </c>
      <c r="AI102" s="41">
        <f>INDEX('2015'!$E$7:$HF$37,  MATCH(AB$4, '2015'!$A$7:$A$37, 0), MATCH(AB102, '2015'!$E$4:$HF$4, 0) )</f>
        <v>84</v>
      </c>
      <c r="AJ102" s="41">
        <f>INDEX('2016'!$E$7:$HF$37,  MATCH(AB$4, '2016'!$A$7:$A$37, 0), MATCH(AB102, '2016'!$E$4:$HF$4, 0) )</f>
        <v>87</v>
      </c>
      <c r="AK102" s="41">
        <f>INDEX('2017'!$E$7:$HF$37,  MATCH(AB$4, '2017'!$A$7:$A$37, 0), MATCH(AB102, '2017'!$E$4:$HF$4, 0) )</f>
        <v>112</v>
      </c>
      <c r="AL102" s="41">
        <f>INDEX('2018'!$E$7:$HF$37,  MATCH(AB$4, '2018'!$A$7:$A$37, 0), MATCH(AB102, '2018'!$E$4:$HF$4, 0) )</f>
        <v>99</v>
      </c>
      <c r="AM102" s="41">
        <f>INDEX('2019'!$E$7:$HF$37,  MATCH(AB$4, '2019'!$A$7:$A$37, 0), MATCH(AB102, '2019'!$E$4:$HF$4, 0) )</f>
        <v>124</v>
      </c>
      <c r="AO102" s="6">
        <f t="shared" si="368"/>
        <v>707.2</v>
      </c>
      <c r="AP102" s="45" t="s">
        <v>225</v>
      </c>
      <c r="AQ102" s="41">
        <f>INDEX('2010'!$E$7:$HF$37,  MATCH(AO$4, '2010'!$A$7:$A$37, 0), MATCH(AO102, '2010'!$E$4:$HF$4, 0) )</f>
        <v>186</v>
      </c>
      <c r="AR102" s="41">
        <f>INDEX('2011'!$E$7:$HF$37,  MATCH(AO$4, '2011'!$A$7:$A$37, 0), MATCH(AO102, '2011'!$E$4:$HF$4, 0) )</f>
        <v>158</v>
      </c>
      <c r="AS102" s="41">
        <f>INDEX('2012'!$E$7:$HF$37,  MATCH(AO$4, '2012'!$A$7:$A$37, 0), MATCH(AO102, '2012'!$E$4:$HF$4, 0) )</f>
        <v>151</v>
      </c>
      <c r="AT102" s="41">
        <f>INDEX('2013'!$E$7:$HF$37,  MATCH(AO$4, '2013'!$A$7:$A$37, 0), MATCH(AO102, '2013'!$E$4:$HF$4, 0) )</f>
        <v>206</v>
      </c>
      <c r="AU102" s="41">
        <f>INDEX('2014'!$E$7:$HF$37,  MATCH(AO$4, '2014'!$A$7:$A$37, 0), MATCH(AO102, '2014'!$E$4:$HF$4, 0) )</f>
        <v>204</v>
      </c>
      <c r="AV102" s="41">
        <f>INDEX('2015'!$E$7:$HF$37,  MATCH(AO$4, '2015'!$A$7:$A$37, 0), MATCH(AO102, '2015'!$E$4:$HF$4, 0) )</f>
        <v>251</v>
      </c>
      <c r="AW102" s="41">
        <f>INDEX('2016'!$E$7:$HF$37,  MATCH(AO$4, '2016'!$A$7:$A$37, 0), MATCH(AO102, '2016'!$E$4:$HF$4, 0) )</f>
        <v>220</v>
      </c>
      <c r="AX102" s="41">
        <f>INDEX('2017'!$E$7:$HF$37,  MATCH(AO$4, '2017'!$A$7:$A$37, 0), MATCH(AO102, '2017'!$E$4:$HF$4, 0) )</f>
        <v>274</v>
      </c>
      <c r="AY102" s="41">
        <f>INDEX('2018'!$E$7:$HF$37,  MATCH(AO$4, '2018'!$A$7:$A$37, 0), MATCH(AO102, '2018'!$E$4:$HF$4, 0) )</f>
        <v>246</v>
      </c>
      <c r="AZ102" s="41">
        <f>INDEX('2019'!$E$7:$HF$37,  MATCH(AO$4, '2019'!$A$7:$A$37, 0), MATCH(AO102, '2019'!$E$4:$HF$4, 0) )</f>
        <v>277</v>
      </c>
      <c r="BB102" s="6">
        <f t="shared" si="369"/>
        <v>707.2</v>
      </c>
      <c r="BC102" s="45" t="s">
        <v>225</v>
      </c>
      <c r="BD102" s="41">
        <f>INDEX('2010'!$E$7:$HF$37,  MATCH(BB$4, '2010'!$A$7:$A$37, 0), MATCH(BB102, '2010'!$E$4:$HF$4, 0) )</f>
        <v>174</v>
      </c>
      <c r="BE102" s="41">
        <f>INDEX('2011'!$E$7:$HF$37,  MATCH(BB$4, '2011'!$A$7:$A$37, 0), MATCH(BB102, '2011'!$E$4:$HF$4, 0) )</f>
        <v>171</v>
      </c>
      <c r="BF102" s="41">
        <f>INDEX('2012'!$E$7:$HF$37,  MATCH(BB$4, '2012'!$A$7:$A$37, 0), MATCH(BB102, '2012'!$E$4:$HF$4, 0) )</f>
        <v>165</v>
      </c>
      <c r="BG102" s="41">
        <f>INDEX('2013'!$E$7:$HF$37,  MATCH(BB$4, '2013'!$A$7:$A$37, 0), MATCH(BB102, '2013'!$E$4:$HF$4, 0) )</f>
        <v>134</v>
      </c>
      <c r="BH102" s="41">
        <f>INDEX('2014'!$E$7:$HF$37,  MATCH(BB$4, '2014'!$A$7:$A$37, 0), MATCH(BB102, '2014'!$E$4:$HF$4, 0) )</f>
        <v>121</v>
      </c>
      <c r="BI102" s="41">
        <f>INDEX('2015'!$E$7:$HF$37,  MATCH(BB$4, '2015'!$A$7:$A$37, 0), MATCH(BB102, '2015'!$E$4:$HF$4, 0) )</f>
        <v>132</v>
      </c>
      <c r="BJ102" s="41">
        <f>INDEX('2016'!$E$7:$HF$37,  MATCH(BB$4, '2016'!$A$7:$A$37, 0), MATCH(BB102, '2016'!$E$4:$HF$4, 0) )</f>
        <v>185</v>
      </c>
      <c r="BK102" s="41">
        <f>INDEX('2017'!$E$7:$HF$37,  MATCH(BB$4, '2017'!$A$7:$A$37, 0), MATCH(BB102, '2017'!$E$4:$HF$4, 0) )</f>
        <v>175</v>
      </c>
      <c r="BL102" s="41">
        <f>INDEX('2018'!$E$7:$HF$37,  MATCH(BB$4, '2018'!$A$7:$A$37, 0), MATCH(BB102, '2018'!$E$4:$HF$4, 0) )</f>
        <v>193</v>
      </c>
      <c r="BM102" s="41">
        <f>INDEX('2019'!$E$7:$HF$37,  MATCH(BB$4, '2019'!$A$7:$A$37, 0), MATCH(BB102, '2019'!$E$4:$HF$4, 0) )</f>
        <v>193</v>
      </c>
      <c r="BO102" s="6">
        <f t="shared" si="370"/>
        <v>707.2</v>
      </c>
      <c r="BP102" s="45" t="s">
        <v>225</v>
      </c>
      <c r="BQ102" s="41">
        <f>INDEX('2010'!$E$7:$HF$37,  MATCH(BO$4, '2010'!$A$7:$A$37, 0), MATCH(BO102, '2010'!$E$4:$HF$4, 0) )</f>
        <v>341</v>
      </c>
      <c r="BR102" s="41">
        <f>INDEX('2011'!$E$7:$HF$37,  MATCH(BO$4, '2011'!$A$7:$A$37, 0), MATCH(BO102, '2011'!$E$4:$HF$4, 0) )</f>
        <v>316</v>
      </c>
      <c r="BS102" s="41">
        <f>INDEX('2012'!$E$7:$HF$37,  MATCH(BO$4, '2012'!$A$7:$A$37, 0), MATCH(BO102, '2012'!$E$4:$HF$4, 0) )</f>
        <v>305</v>
      </c>
      <c r="BT102" s="41">
        <f>INDEX('2013'!$E$7:$HF$37,  MATCH(BO$4, '2013'!$A$7:$A$37, 0), MATCH(BO102, '2013'!$E$4:$HF$4, 0) )</f>
        <v>311</v>
      </c>
      <c r="BU102" s="41">
        <f>INDEX('2014'!$E$7:$HF$37,  MATCH(BO$4, '2014'!$A$7:$A$37, 0), MATCH(BO102, '2014'!$E$4:$HF$4, 0) )</f>
        <v>292</v>
      </c>
      <c r="BV102" s="41">
        <f>INDEX('2015'!$E$7:$HF$37,  MATCH(BO$4, '2015'!$A$7:$A$37, 0), MATCH(BO102, '2015'!$E$4:$HF$4, 0) )</f>
        <v>333</v>
      </c>
      <c r="BW102" s="41">
        <f>INDEX('2016'!$E$7:$HF$37,  MATCH(BO$4, '2016'!$A$7:$A$37, 0), MATCH(BO102, '2016'!$E$4:$HF$4, 0) )</f>
        <v>309</v>
      </c>
      <c r="BX102" s="41">
        <f>INDEX('2017'!$E$7:$HF$37,  MATCH(BO$4, '2017'!$A$7:$A$37, 0), MATCH(BO102, '2017'!$E$4:$HF$4, 0) )</f>
        <v>346</v>
      </c>
      <c r="BY102" s="41">
        <f>INDEX('2018'!$E$7:$HF$37,  MATCH(BO$4, '2018'!$A$7:$A$37, 0), MATCH(BO102, '2018'!$E$4:$HF$4, 0) )</f>
        <v>302</v>
      </c>
      <c r="BZ102" s="41">
        <f>INDEX('2019'!$E$7:$HF$37,  MATCH(BO$4, '2019'!$A$7:$A$37, 0), MATCH(BO102, '2019'!$E$4:$HF$4, 0) )</f>
        <v>364</v>
      </c>
      <c r="CB102" s="6">
        <f t="shared" si="371"/>
        <v>707.2</v>
      </c>
      <c r="CC102" s="45" t="s">
        <v>225</v>
      </c>
      <c r="CD102" s="41">
        <f>INDEX('2010'!$E$7:$HF$37,  MATCH(CB$4, '2010'!$A$7:$A$37, 0), MATCH(CB102, '2010'!$E$4:$HF$4, 0) )</f>
        <v>3223</v>
      </c>
      <c r="CE102" s="41">
        <f>INDEX('2011'!$E$7:$HF$37,  MATCH(CB$4, '2011'!$A$7:$A$37, 0), MATCH(CB102, '2011'!$E$4:$HF$4, 0) )</f>
        <v>3687</v>
      </c>
      <c r="CF102" s="41">
        <f>INDEX('2012'!$E$7:$HF$37,  MATCH(CB$4, '2012'!$A$7:$A$37, 0), MATCH(CB102, '2012'!$E$4:$HF$4, 0) )</f>
        <v>3426</v>
      </c>
      <c r="CG102" s="41">
        <f>INDEX('2013'!$E$7:$HF$37,  MATCH(CB$4, '2013'!$A$7:$A$37, 0), MATCH(CB102, '2013'!$E$4:$HF$4, 0) )</f>
        <v>3076</v>
      </c>
      <c r="CH102" s="41">
        <f>INDEX('2014'!$E$7:$HF$37,  MATCH(CB$4, '2014'!$A$7:$A$37, 0), MATCH(CB102, '2014'!$E$4:$HF$4, 0) )</f>
        <v>3281</v>
      </c>
      <c r="CI102" s="41">
        <f>INDEX('2015'!$E$7:$HF$37,  MATCH(CB$4, '2015'!$A$7:$A$37, 0), MATCH(CB102, '2015'!$E$4:$HF$4, 0) )</f>
        <v>3272</v>
      </c>
      <c r="CJ102" s="41">
        <f>INDEX('2016'!$E$7:$HF$37,  MATCH(CB$4, '2016'!$A$7:$A$37, 0), MATCH(CB102, '2016'!$E$4:$HF$4, 0) )</f>
        <v>3675</v>
      </c>
      <c r="CK102" s="41">
        <f>INDEX('2017'!$E$7:$HF$37,  MATCH(CB$4, '2017'!$A$7:$A$37, 0), MATCH(CB102, '2017'!$E$4:$HF$4, 0) )</f>
        <v>4050</v>
      </c>
      <c r="CL102" s="41">
        <f>INDEX('2018'!$E$7:$HF$37,  MATCH(CB$4, '2018'!$A$7:$A$37, 0), MATCH(CB102, '2018'!$E$4:$HF$4, 0) )</f>
        <v>3423</v>
      </c>
      <c r="CM102" s="41">
        <f>INDEX('2019'!$E$7:$HF$37,  MATCH(CB$4, '2019'!$A$7:$A$37, 0), MATCH(CB102, '2019'!$E$4:$HF$4, 0) )</f>
        <v>4024</v>
      </c>
    </row>
    <row r="103" spans="2:91" x14ac:dyDescent="0.25">
      <c r="B103" s="6">
        <f t="shared" si="364"/>
        <v>708.2</v>
      </c>
      <c r="C103" s="45" t="s">
        <v>226</v>
      </c>
      <c r="D103" s="38">
        <f t="shared" si="365"/>
        <v>952</v>
      </c>
      <c r="E103" s="38">
        <f t="shared" si="363"/>
        <v>964</v>
      </c>
      <c r="F103" s="38">
        <f t="shared" si="363"/>
        <v>885</v>
      </c>
      <c r="G103" s="38">
        <f t="shared" si="363"/>
        <v>1010</v>
      </c>
      <c r="H103" s="38">
        <f t="shared" si="363"/>
        <v>926</v>
      </c>
      <c r="I103" s="38">
        <f t="shared" si="363"/>
        <v>998</v>
      </c>
      <c r="J103" s="38">
        <f t="shared" si="363"/>
        <v>970</v>
      </c>
      <c r="K103" s="38">
        <f t="shared" si="363"/>
        <v>1074</v>
      </c>
      <c r="L103" s="38">
        <f t="shared" si="363"/>
        <v>1083</v>
      </c>
      <c r="M103" s="38">
        <f t="shared" si="363"/>
        <v>1235</v>
      </c>
      <c r="O103" s="6">
        <f t="shared" si="366"/>
        <v>708.2</v>
      </c>
      <c r="P103" s="45" t="s">
        <v>226</v>
      </c>
      <c r="Q103" s="41">
        <f>INDEX('2010'!$E$7:$HF$37,  MATCH(O$4, '2010'!$A$7:$A$37, 0), MATCH(O103, '2010'!$E$4:$HF$4, 0) )</f>
        <v>89</v>
      </c>
      <c r="R103" s="41">
        <f>INDEX('2011'!$E$7:$HF$37,  MATCH(O$4, '2011'!$A$7:$A$37, 0), MATCH(O103, '2011'!$E$4:$HF$4, 0) )</f>
        <v>117</v>
      </c>
      <c r="S103" s="41">
        <f>INDEX('2012'!$E$7:$HF$37,  MATCH(O$4, '2012'!$A$7:$A$37, 0), MATCH(O103, '2012'!$E$4:$HF$4, 0) )</f>
        <v>114</v>
      </c>
      <c r="T103" s="41">
        <f>INDEX('2013'!$E$7:$HF$37,  MATCH(O$4, '2013'!$A$7:$A$37, 0), MATCH(O103, '2013'!$E$4:$HF$4, 0) )</f>
        <v>117</v>
      </c>
      <c r="U103" s="41">
        <f>INDEX('2014'!$E$7:$HF$37,  MATCH(O$4, '2014'!$A$7:$A$37, 0), MATCH(O103, '2014'!$E$4:$HF$4, 0) )</f>
        <v>133</v>
      </c>
      <c r="V103" s="41">
        <f>INDEX('2015'!$E$7:$HF$37,  MATCH(O$4, '2015'!$A$7:$A$37, 0), MATCH(O103, '2015'!$E$4:$HF$4, 0) )</f>
        <v>167</v>
      </c>
      <c r="W103" s="41">
        <f>INDEX('2016'!$E$7:$HF$37,  MATCH(O$4, '2016'!$A$7:$A$37, 0), MATCH(O103, '2016'!$E$4:$HF$4, 0) )</f>
        <v>140</v>
      </c>
      <c r="X103" s="41">
        <f>INDEX('2017'!$E$7:$HF$37,  MATCH(O$4, '2017'!$A$7:$A$37, 0), MATCH(O103, '2017'!$E$4:$HF$4, 0) )</f>
        <v>165</v>
      </c>
      <c r="Y103" s="41">
        <f>INDEX('2018'!$E$7:$HF$37,  MATCH(O$4, '2018'!$A$7:$A$37, 0), MATCH(O103, '2018'!$E$4:$HF$4, 0) )</f>
        <v>206</v>
      </c>
      <c r="Z103" s="41">
        <f>INDEX('2019'!$E$7:$HF$37,  MATCH(O$4, '2019'!$A$7:$A$37, 0), MATCH(O103, '2019'!$E$4:$HF$4, 0) )</f>
        <v>173</v>
      </c>
      <c r="AB103" s="6">
        <f t="shared" si="367"/>
        <v>708.2</v>
      </c>
      <c r="AC103" s="45" t="s">
        <v>226</v>
      </c>
      <c r="AD103" s="41">
        <f>INDEX('2010'!$E$7:$HF$37,  MATCH(AB$4, '2010'!$A$7:$A$37, 0), MATCH(AB103, '2010'!$E$4:$HF$4, 0) )</f>
        <v>204</v>
      </c>
      <c r="AE103" s="41">
        <f>INDEX('2011'!$E$7:$HF$37,  MATCH(AB$4, '2011'!$A$7:$A$37, 0), MATCH(AB103, '2011'!$E$4:$HF$4, 0) )</f>
        <v>159</v>
      </c>
      <c r="AF103" s="41">
        <f>INDEX('2012'!$E$7:$HF$37,  MATCH(AB$4, '2012'!$A$7:$A$37, 0), MATCH(AB103, '2012'!$E$4:$HF$4, 0) )</f>
        <v>131</v>
      </c>
      <c r="AG103" s="41">
        <f>INDEX('2013'!$E$7:$HF$37,  MATCH(AB$4, '2013'!$A$7:$A$37, 0), MATCH(AB103, '2013'!$E$4:$HF$4, 0) )</f>
        <v>134</v>
      </c>
      <c r="AH103" s="41">
        <f>INDEX('2014'!$E$7:$HF$37,  MATCH(AB$4, '2014'!$A$7:$A$37, 0), MATCH(AB103, '2014'!$E$4:$HF$4, 0) )</f>
        <v>162</v>
      </c>
      <c r="AI103" s="41">
        <f>INDEX('2015'!$E$7:$HF$37,  MATCH(AB$4, '2015'!$A$7:$A$37, 0), MATCH(AB103, '2015'!$E$4:$HF$4, 0) )</f>
        <v>170</v>
      </c>
      <c r="AJ103" s="41">
        <f>INDEX('2016'!$E$7:$HF$37,  MATCH(AB$4, '2016'!$A$7:$A$37, 0), MATCH(AB103, '2016'!$E$4:$HF$4, 0) )</f>
        <v>162</v>
      </c>
      <c r="AK103" s="41">
        <f>INDEX('2017'!$E$7:$HF$37,  MATCH(AB$4, '2017'!$A$7:$A$37, 0), MATCH(AB103, '2017'!$E$4:$HF$4, 0) )</f>
        <v>178</v>
      </c>
      <c r="AL103" s="41">
        <f>INDEX('2018'!$E$7:$HF$37,  MATCH(AB$4, '2018'!$A$7:$A$37, 0), MATCH(AB103, '2018'!$E$4:$HF$4, 0) )</f>
        <v>166</v>
      </c>
      <c r="AM103" s="41">
        <f>INDEX('2019'!$E$7:$HF$37,  MATCH(AB$4, '2019'!$A$7:$A$37, 0), MATCH(AB103, '2019'!$E$4:$HF$4, 0) )</f>
        <v>237</v>
      </c>
      <c r="AO103" s="6">
        <f t="shared" si="368"/>
        <v>708.2</v>
      </c>
      <c r="AP103" s="45" t="s">
        <v>226</v>
      </c>
      <c r="AQ103" s="41">
        <f>INDEX('2010'!$E$7:$HF$37,  MATCH(AO$4, '2010'!$A$7:$A$37, 0), MATCH(AO103, '2010'!$E$4:$HF$4, 0) )</f>
        <v>396</v>
      </c>
      <c r="AR103" s="41">
        <f>INDEX('2011'!$E$7:$HF$37,  MATCH(AO$4, '2011'!$A$7:$A$37, 0), MATCH(AO103, '2011'!$E$4:$HF$4, 0) )</f>
        <v>392</v>
      </c>
      <c r="AS103" s="41">
        <f>INDEX('2012'!$E$7:$HF$37,  MATCH(AO$4, '2012'!$A$7:$A$37, 0), MATCH(AO103, '2012'!$E$4:$HF$4, 0) )</f>
        <v>405</v>
      </c>
      <c r="AT103" s="41">
        <f>INDEX('2013'!$E$7:$HF$37,  MATCH(AO$4, '2013'!$A$7:$A$37, 0), MATCH(AO103, '2013'!$E$4:$HF$4, 0) )</f>
        <v>407</v>
      </c>
      <c r="AU103" s="41">
        <f>INDEX('2014'!$E$7:$HF$37,  MATCH(AO$4, '2014'!$A$7:$A$37, 0), MATCH(AO103, '2014'!$E$4:$HF$4, 0) )</f>
        <v>367</v>
      </c>
      <c r="AV103" s="41">
        <f>INDEX('2015'!$E$7:$HF$37,  MATCH(AO$4, '2015'!$A$7:$A$37, 0), MATCH(AO103, '2015'!$E$4:$HF$4, 0) )</f>
        <v>415</v>
      </c>
      <c r="AW103" s="41">
        <f>INDEX('2016'!$E$7:$HF$37,  MATCH(AO$4, '2016'!$A$7:$A$37, 0), MATCH(AO103, '2016'!$E$4:$HF$4, 0) )</f>
        <v>414</v>
      </c>
      <c r="AX103" s="41">
        <f>INDEX('2017'!$E$7:$HF$37,  MATCH(AO$4, '2017'!$A$7:$A$37, 0), MATCH(AO103, '2017'!$E$4:$HF$4, 0) )</f>
        <v>463</v>
      </c>
      <c r="AY103" s="41">
        <f>INDEX('2018'!$E$7:$HF$37,  MATCH(AO$4, '2018'!$A$7:$A$37, 0), MATCH(AO103, '2018'!$E$4:$HF$4, 0) )</f>
        <v>482</v>
      </c>
      <c r="AZ103" s="41">
        <f>INDEX('2019'!$E$7:$HF$37,  MATCH(AO$4, '2019'!$A$7:$A$37, 0), MATCH(AO103, '2019'!$E$4:$HF$4, 0) )</f>
        <v>498</v>
      </c>
      <c r="BB103" s="6">
        <f t="shared" si="369"/>
        <v>708.2</v>
      </c>
      <c r="BC103" s="45" t="s">
        <v>226</v>
      </c>
      <c r="BD103" s="41">
        <f>INDEX('2010'!$E$7:$HF$37,  MATCH(BB$4, '2010'!$A$7:$A$37, 0), MATCH(BB103, '2010'!$E$4:$HF$4, 0) )</f>
        <v>263</v>
      </c>
      <c r="BE103" s="41">
        <f>INDEX('2011'!$E$7:$HF$37,  MATCH(BB$4, '2011'!$A$7:$A$37, 0), MATCH(BB103, '2011'!$E$4:$HF$4, 0) )</f>
        <v>296</v>
      </c>
      <c r="BF103" s="41">
        <f>INDEX('2012'!$E$7:$HF$37,  MATCH(BB$4, '2012'!$A$7:$A$37, 0), MATCH(BB103, '2012'!$E$4:$HF$4, 0) )</f>
        <v>235</v>
      </c>
      <c r="BG103" s="41">
        <f>INDEX('2013'!$E$7:$HF$37,  MATCH(BB$4, '2013'!$A$7:$A$37, 0), MATCH(BB103, '2013'!$E$4:$HF$4, 0) )</f>
        <v>352</v>
      </c>
      <c r="BH103" s="41">
        <f>INDEX('2014'!$E$7:$HF$37,  MATCH(BB$4, '2014'!$A$7:$A$37, 0), MATCH(BB103, '2014'!$E$4:$HF$4, 0) )</f>
        <v>264</v>
      </c>
      <c r="BI103" s="41">
        <f>INDEX('2015'!$E$7:$HF$37,  MATCH(BB$4, '2015'!$A$7:$A$37, 0), MATCH(BB103, '2015'!$E$4:$HF$4, 0) )</f>
        <v>246</v>
      </c>
      <c r="BJ103" s="41">
        <f>INDEX('2016'!$E$7:$HF$37,  MATCH(BB$4, '2016'!$A$7:$A$37, 0), MATCH(BB103, '2016'!$E$4:$HF$4, 0) )</f>
        <v>254</v>
      </c>
      <c r="BK103" s="41">
        <f>INDEX('2017'!$E$7:$HF$37,  MATCH(BB$4, '2017'!$A$7:$A$37, 0), MATCH(BB103, '2017'!$E$4:$HF$4, 0) )</f>
        <v>268</v>
      </c>
      <c r="BL103" s="41">
        <f>INDEX('2018'!$E$7:$HF$37,  MATCH(BB$4, '2018'!$A$7:$A$37, 0), MATCH(BB103, '2018'!$E$4:$HF$4, 0) )</f>
        <v>229</v>
      </c>
      <c r="BM103" s="41">
        <f>INDEX('2019'!$E$7:$HF$37,  MATCH(BB$4, '2019'!$A$7:$A$37, 0), MATCH(BB103, '2019'!$E$4:$HF$4, 0) )</f>
        <v>327</v>
      </c>
      <c r="BO103" s="6">
        <f t="shared" si="370"/>
        <v>708.2</v>
      </c>
      <c r="BP103" s="45" t="s">
        <v>226</v>
      </c>
      <c r="BQ103" s="41">
        <f>INDEX('2010'!$E$7:$HF$37,  MATCH(BO$4, '2010'!$A$7:$A$37, 0), MATCH(BO103, '2010'!$E$4:$HF$4, 0) )</f>
        <v>512</v>
      </c>
      <c r="BR103" s="41">
        <f>INDEX('2011'!$E$7:$HF$37,  MATCH(BO$4, '2011'!$A$7:$A$37, 0), MATCH(BO103, '2011'!$E$4:$HF$4, 0) )</f>
        <v>589</v>
      </c>
      <c r="BS103" s="41">
        <f>INDEX('2012'!$E$7:$HF$37,  MATCH(BO$4, '2012'!$A$7:$A$37, 0), MATCH(BO103, '2012'!$E$4:$HF$4, 0) )</f>
        <v>580</v>
      </c>
      <c r="BT103" s="41">
        <f>INDEX('2013'!$E$7:$HF$37,  MATCH(BO$4, '2013'!$A$7:$A$37, 0), MATCH(BO103, '2013'!$E$4:$HF$4, 0) )</f>
        <v>548</v>
      </c>
      <c r="BU103" s="41">
        <f>INDEX('2014'!$E$7:$HF$37,  MATCH(BO$4, '2014'!$A$7:$A$37, 0), MATCH(BO103, '2014'!$E$4:$HF$4, 0) )</f>
        <v>543</v>
      </c>
      <c r="BV103" s="41">
        <f>INDEX('2015'!$E$7:$HF$37,  MATCH(BO$4, '2015'!$A$7:$A$37, 0), MATCH(BO103, '2015'!$E$4:$HF$4, 0) )</f>
        <v>564</v>
      </c>
      <c r="BW103" s="41">
        <f>INDEX('2016'!$E$7:$HF$37,  MATCH(BO$4, '2016'!$A$7:$A$37, 0), MATCH(BO103, '2016'!$E$4:$HF$4, 0) )</f>
        <v>607</v>
      </c>
      <c r="BX103" s="41">
        <f>INDEX('2017'!$E$7:$HF$37,  MATCH(BO$4, '2017'!$A$7:$A$37, 0), MATCH(BO103, '2017'!$E$4:$HF$4, 0) )</f>
        <v>540</v>
      </c>
      <c r="BY103" s="41">
        <f>INDEX('2018'!$E$7:$HF$37,  MATCH(BO$4, '2018'!$A$7:$A$37, 0), MATCH(BO103, '2018'!$E$4:$HF$4, 0) )</f>
        <v>596</v>
      </c>
      <c r="BZ103" s="41">
        <f>INDEX('2019'!$E$7:$HF$37,  MATCH(BO$4, '2019'!$A$7:$A$37, 0), MATCH(BO103, '2019'!$E$4:$HF$4, 0) )</f>
        <v>764</v>
      </c>
      <c r="CB103" s="6">
        <f t="shared" si="371"/>
        <v>708.2</v>
      </c>
      <c r="CC103" s="45" t="s">
        <v>226</v>
      </c>
      <c r="CD103" s="41">
        <f>INDEX('2010'!$E$7:$HF$37,  MATCH(CB$4, '2010'!$A$7:$A$37, 0), MATCH(CB103, '2010'!$E$4:$HF$4, 0) )</f>
        <v>5920</v>
      </c>
      <c r="CE103" s="41">
        <f>INDEX('2011'!$E$7:$HF$37,  MATCH(CB$4, '2011'!$A$7:$A$37, 0), MATCH(CB103, '2011'!$E$4:$HF$4, 0) )</f>
        <v>5536</v>
      </c>
      <c r="CF103" s="41">
        <f>INDEX('2012'!$E$7:$HF$37,  MATCH(CB$4, '2012'!$A$7:$A$37, 0), MATCH(CB103, '2012'!$E$4:$HF$4, 0) )</f>
        <v>4966</v>
      </c>
      <c r="CG103" s="41">
        <f>INDEX('2013'!$E$7:$HF$37,  MATCH(CB$4, '2013'!$A$7:$A$37, 0), MATCH(CB103, '2013'!$E$4:$HF$4, 0) )</f>
        <v>5404</v>
      </c>
      <c r="CH103" s="41">
        <f>INDEX('2014'!$E$7:$HF$37,  MATCH(CB$4, '2014'!$A$7:$A$37, 0), MATCH(CB103, '2014'!$E$4:$HF$4, 0) )</f>
        <v>5339</v>
      </c>
      <c r="CI103" s="41">
        <f>INDEX('2015'!$E$7:$HF$37,  MATCH(CB$4, '2015'!$A$7:$A$37, 0), MATCH(CB103, '2015'!$E$4:$HF$4, 0) )</f>
        <v>6522</v>
      </c>
      <c r="CJ103" s="41">
        <f>INDEX('2016'!$E$7:$HF$37,  MATCH(CB$4, '2016'!$A$7:$A$37, 0), MATCH(CB103, '2016'!$E$4:$HF$4, 0) )</f>
        <v>6116</v>
      </c>
      <c r="CK103" s="41">
        <f>INDEX('2017'!$E$7:$HF$37,  MATCH(CB$4, '2017'!$A$7:$A$37, 0), MATCH(CB103, '2017'!$E$4:$HF$4, 0) )</f>
        <v>6824</v>
      </c>
      <c r="CL103" s="41">
        <f>INDEX('2018'!$E$7:$HF$37,  MATCH(CB$4, '2018'!$A$7:$A$37, 0), MATCH(CB103, '2018'!$E$4:$HF$4, 0) )</f>
        <v>8233</v>
      </c>
      <c r="CM103" s="41">
        <f>INDEX('2019'!$E$7:$HF$37,  MATCH(CB$4, '2019'!$A$7:$A$37, 0), MATCH(CB103, '2019'!$E$4:$HF$4, 0) )</f>
        <v>7007</v>
      </c>
    </row>
    <row r="104" spans="2:91" x14ac:dyDescent="0.25">
      <c r="B104" s="6">
        <f t="shared" si="364"/>
        <v>709.2</v>
      </c>
      <c r="C104" s="45" t="s">
        <v>227</v>
      </c>
      <c r="D104" s="38">
        <f t="shared" si="365"/>
        <v>1161</v>
      </c>
      <c r="E104" s="38">
        <f t="shared" si="363"/>
        <v>1143</v>
      </c>
      <c r="F104" s="38">
        <f t="shared" si="363"/>
        <v>1409</v>
      </c>
      <c r="G104" s="38">
        <f t="shared" si="363"/>
        <v>1287</v>
      </c>
      <c r="H104" s="38">
        <f t="shared" si="363"/>
        <v>1475</v>
      </c>
      <c r="I104" s="38">
        <f t="shared" si="363"/>
        <v>1658</v>
      </c>
      <c r="J104" s="38">
        <f t="shared" si="363"/>
        <v>1477</v>
      </c>
      <c r="K104" s="38">
        <f t="shared" si="363"/>
        <v>1665</v>
      </c>
      <c r="L104" s="38">
        <f t="shared" si="363"/>
        <v>1668</v>
      </c>
      <c r="M104" s="38">
        <f t="shared" si="363"/>
        <v>1753</v>
      </c>
      <c r="O104" s="6">
        <f t="shared" si="366"/>
        <v>709.2</v>
      </c>
      <c r="P104" s="45" t="s">
        <v>227</v>
      </c>
      <c r="Q104" s="41">
        <f>INDEX('2010'!$E$7:$HF$37,  MATCH(O$4, '2010'!$A$7:$A$37, 0), MATCH(O104, '2010'!$E$4:$HF$4, 0) )</f>
        <v>199</v>
      </c>
      <c r="R104" s="41">
        <f>INDEX('2011'!$E$7:$HF$37,  MATCH(O$4, '2011'!$A$7:$A$37, 0), MATCH(O104, '2011'!$E$4:$HF$4, 0) )</f>
        <v>198</v>
      </c>
      <c r="S104" s="41">
        <f>INDEX('2012'!$E$7:$HF$37,  MATCH(O$4, '2012'!$A$7:$A$37, 0), MATCH(O104, '2012'!$E$4:$HF$4, 0) )</f>
        <v>224</v>
      </c>
      <c r="T104" s="41">
        <f>INDEX('2013'!$E$7:$HF$37,  MATCH(O$4, '2013'!$A$7:$A$37, 0), MATCH(O104, '2013'!$E$4:$HF$4, 0) )</f>
        <v>185</v>
      </c>
      <c r="U104" s="41">
        <f>INDEX('2014'!$E$7:$HF$37,  MATCH(O$4, '2014'!$A$7:$A$37, 0), MATCH(O104, '2014'!$E$4:$HF$4, 0) )</f>
        <v>195</v>
      </c>
      <c r="V104" s="41">
        <f>INDEX('2015'!$E$7:$HF$37,  MATCH(O$4, '2015'!$A$7:$A$37, 0), MATCH(O104, '2015'!$E$4:$HF$4, 0) )</f>
        <v>253</v>
      </c>
      <c r="W104" s="41">
        <f>INDEX('2016'!$E$7:$HF$37,  MATCH(O$4, '2016'!$A$7:$A$37, 0), MATCH(O104, '2016'!$E$4:$HF$4, 0) )</f>
        <v>231</v>
      </c>
      <c r="X104" s="41">
        <f>INDEX('2017'!$E$7:$HF$37,  MATCH(O$4, '2017'!$A$7:$A$37, 0), MATCH(O104, '2017'!$E$4:$HF$4, 0) )</f>
        <v>273</v>
      </c>
      <c r="Y104" s="41">
        <f>INDEX('2018'!$E$7:$HF$37,  MATCH(O$4, '2018'!$A$7:$A$37, 0), MATCH(O104, '2018'!$E$4:$HF$4, 0) )</f>
        <v>235</v>
      </c>
      <c r="Z104" s="41">
        <f>INDEX('2019'!$E$7:$HF$37,  MATCH(O$4, '2019'!$A$7:$A$37, 0), MATCH(O104, '2019'!$E$4:$HF$4, 0) )</f>
        <v>288</v>
      </c>
      <c r="AB104" s="6">
        <f t="shared" si="367"/>
        <v>709.2</v>
      </c>
      <c r="AC104" s="45" t="s">
        <v>227</v>
      </c>
      <c r="AD104" s="41">
        <f>INDEX('2010'!$E$7:$HF$37,  MATCH(AB$4, '2010'!$A$7:$A$37, 0), MATCH(AB104, '2010'!$E$4:$HF$4, 0) )</f>
        <v>236</v>
      </c>
      <c r="AE104" s="41">
        <f>INDEX('2011'!$E$7:$HF$37,  MATCH(AB$4, '2011'!$A$7:$A$37, 0), MATCH(AB104, '2011'!$E$4:$HF$4, 0) )</f>
        <v>234</v>
      </c>
      <c r="AF104" s="41">
        <f>INDEX('2012'!$E$7:$HF$37,  MATCH(AB$4, '2012'!$A$7:$A$37, 0), MATCH(AB104, '2012'!$E$4:$HF$4, 0) )</f>
        <v>274</v>
      </c>
      <c r="AG104" s="41">
        <f>INDEX('2013'!$E$7:$HF$37,  MATCH(AB$4, '2013'!$A$7:$A$37, 0), MATCH(AB104, '2013'!$E$4:$HF$4, 0) )</f>
        <v>233</v>
      </c>
      <c r="AH104" s="41">
        <f>INDEX('2014'!$E$7:$HF$37,  MATCH(AB$4, '2014'!$A$7:$A$37, 0), MATCH(AB104, '2014'!$E$4:$HF$4, 0) )</f>
        <v>299</v>
      </c>
      <c r="AI104" s="41">
        <f>INDEX('2015'!$E$7:$HF$37,  MATCH(AB$4, '2015'!$A$7:$A$37, 0), MATCH(AB104, '2015'!$E$4:$HF$4, 0) )</f>
        <v>297</v>
      </c>
      <c r="AJ104" s="41">
        <f>INDEX('2016'!$E$7:$HF$37,  MATCH(AB$4, '2016'!$A$7:$A$37, 0), MATCH(AB104, '2016'!$E$4:$HF$4, 0) )</f>
        <v>310</v>
      </c>
      <c r="AK104" s="41">
        <f>INDEX('2017'!$E$7:$HF$37,  MATCH(AB$4, '2017'!$A$7:$A$37, 0), MATCH(AB104, '2017'!$E$4:$HF$4, 0) )</f>
        <v>301</v>
      </c>
      <c r="AL104" s="41">
        <f>INDEX('2018'!$E$7:$HF$37,  MATCH(AB$4, '2018'!$A$7:$A$37, 0), MATCH(AB104, '2018'!$E$4:$HF$4, 0) )</f>
        <v>329</v>
      </c>
      <c r="AM104" s="41">
        <f>INDEX('2019'!$E$7:$HF$37,  MATCH(AB$4, '2019'!$A$7:$A$37, 0), MATCH(AB104, '2019'!$E$4:$HF$4, 0) )</f>
        <v>296</v>
      </c>
      <c r="AO104" s="6">
        <f t="shared" si="368"/>
        <v>709.2</v>
      </c>
      <c r="AP104" s="45" t="s">
        <v>227</v>
      </c>
      <c r="AQ104" s="41">
        <f>INDEX('2010'!$E$7:$HF$37,  MATCH(AO$4, '2010'!$A$7:$A$37, 0), MATCH(AO104, '2010'!$E$4:$HF$4, 0) )</f>
        <v>449</v>
      </c>
      <c r="AR104" s="41">
        <f>INDEX('2011'!$E$7:$HF$37,  MATCH(AO$4, '2011'!$A$7:$A$37, 0), MATCH(AO104, '2011'!$E$4:$HF$4, 0) )</f>
        <v>410</v>
      </c>
      <c r="AS104" s="41">
        <f>INDEX('2012'!$E$7:$HF$37,  MATCH(AO$4, '2012'!$A$7:$A$37, 0), MATCH(AO104, '2012'!$E$4:$HF$4, 0) )</f>
        <v>516</v>
      </c>
      <c r="AT104" s="41">
        <f>INDEX('2013'!$E$7:$HF$37,  MATCH(AO$4, '2013'!$A$7:$A$37, 0), MATCH(AO104, '2013'!$E$4:$HF$4, 0) )</f>
        <v>556</v>
      </c>
      <c r="AU104" s="41">
        <f>INDEX('2014'!$E$7:$HF$37,  MATCH(AO$4, '2014'!$A$7:$A$37, 0), MATCH(AO104, '2014'!$E$4:$HF$4, 0) )</f>
        <v>621</v>
      </c>
      <c r="AV104" s="41">
        <f>INDEX('2015'!$E$7:$HF$37,  MATCH(AO$4, '2015'!$A$7:$A$37, 0), MATCH(AO104, '2015'!$E$4:$HF$4, 0) )</f>
        <v>749</v>
      </c>
      <c r="AW104" s="41">
        <f>INDEX('2016'!$E$7:$HF$37,  MATCH(AO$4, '2016'!$A$7:$A$37, 0), MATCH(AO104, '2016'!$E$4:$HF$4, 0) )</f>
        <v>580</v>
      </c>
      <c r="AX104" s="41">
        <f>INDEX('2017'!$E$7:$HF$37,  MATCH(AO$4, '2017'!$A$7:$A$37, 0), MATCH(AO104, '2017'!$E$4:$HF$4, 0) )</f>
        <v>667</v>
      </c>
      <c r="AY104" s="41">
        <f>INDEX('2018'!$E$7:$HF$37,  MATCH(AO$4, '2018'!$A$7:$A$37, 0), MATCH(AO104, '2018'!$E$4:$HF$4, 0) )</f>
        <v>688</v>
      </c>
      <c r="AZ104" s="41">
        <f>INDEX('2019'!$E$7:$HF$37,  MATCH(AO$4, '2019'!$A$7:$A$37, 0), MATCH(AO104, '2019'!$E$4:$HF$4, 0) )</f>
        <v>712</v>
      </c>
      <c r="BB104" s="6">
        <f t="shared" si="369"/>
        <v>709.2</v>
      </c>
      <c r="BC104" s="45" t="s">
        <v>227</v>
      </c>
      <c r="BD104" s="41">
        <f>INDEX('2010'!$E$7:$HF$37,  MATCH(BB$4, '2010'!$A$7:$A$37, 0), MATCH(BB104, '2010'!$E$4:$HF$4, 0) )</f>
        <v>277</v>
      </c>
      <c r="BE104" s="41">
        <f>INDEX('2011'!$E$7:$HF$37,  MATCH(BB$4, '2011'!$A$7:$A$37, 0), MATCH(BB104, '2011'!$E$4:$HF$4, 0) )</f>
        <v>301</v>
      </c>
      <c r="BF104" s="41">
        <f>INDEX('2012'!$E$7:$HF$37,  MATCH(BB$4, '2012'!$A$7:$A$37, 0), MATCH(BB104, '2012'!$E$4:$HF$4, 0) )</f>
        <v>395</v>
      </c>
      <c r="BG104" s="41">
        <f>INDEX('2013'!$E$7:$HF$37,  MATCH(BB$4, '2013'!$A$7:$A$37, 0), MATCH(BB104, '2013'!$E$4:$HF$4, 0) )</f>
        <v>313</v>
      </c>
      <c r="BH104" s="41">
        <f>INDEX('2014'!$E$7:$HF$37,  MATCH(BB$4, '2014'!$A$7:$A$37, 0), MATCH(BB104, '2014'!$E$4:$HF$4, 0) )</f>
        <v>360</v>
      </c>
      <c r="BI104" s="41">
        <f>INDEX('2015'!$E$7:$HF$37,  MATCH(BB$4, '2015'!$A$7:$A$37, 0), MATCH(BB104, '2015'!$E$4:$HF$4, 0) )</f>
        <v>359</v>
      </c>
      <c r="BJ104" s="41">
        <f>INDEX('2016'!$E$7:$HF$37,  MATCH(BB$4, '2016'!$A$7:$A$37, 0), MATCH(BB104, '2016'!$E$4:$HF$4, 0) )</f>
        <v>356</v>
      </c>
      <c r="BK104" s="41">
        <f>INDEX('2017'!$E$7:$HF$37,  MATCH(BB$4, '2017'!$A$7:$A$37, 0), MATCH(BB104, '2017'!$E$4:$HF$4, 0) )</f>
        <v>424</v>
      </c>
      <c r="BL104" s="41">
        <f>INDEX('2018'!$E$7:$HF$37,  MATCH(BB$4, '2018'!$A$7:$A$37, 0), MATCH(BB104, '2018'!$E$4:$HF$4, 0) )</f>
        <v>416</v>
      </c>
      <c r="BM104" s="41">
        <f>INDEX('2019'!$E$7:$HF$37,  MATCH(BB$4, '2019'!$A$7:$A$37, 0), MATCH(BB104, '2019'!$E$4:$HF$4, 0) )</f>
        <v>457</v>
      </c>
      <c r="BO104" s="6">
        <f t="shared" si="370"/>
        <v>709.2</v>
      </c>
      <c r="BP104" s="45" t="s">
        <v>227</v>
      </c>
      <c r="BQ104" s="41">
        <f>INDEX('2010'!$E$7:$HF$37,  MATCH(BO$4, '2010'!$A$7:$A$37, 0), MATCH(BO104, '2010'!$E$4:$HF$4, 0) )</f>
        <v>660</v>
      </c>
      <c r="BR104" s="41">
        <f>INDEX('2011'!$E$7:$HF$37,  MATCH(BO$4, '2011'!$A$7:$A$37, 0), MATCH(BO104, '2011'!$E$4:$HF$4, 0) )</f>
        <v>683</v>
      </c>
      <c r="BS104" s="41">
        <f>INDEX('2012'!$E$7:$HF$37,  MATCH(BO$4, '2012'!$A$7:$A$37, 0), MATCH(BO104, '2012'!$E$4:$HF$4, 0) )</f>
        <v>935</v>
      </c>
      <c r="BT104" s="41">
        <f>INDEX('2013'!$E$7:$HF$37,  MATCH(BO$4, '2013'!$A$7:$A$37, 0), MATCH(BO104, '2013'!$E$4:$HF$4, 0) )</f>
        <v>864</v>
      </c>
      <c r="BU104" s="41">
        <f>INDEX('2014'!$E$7:$HF$37,  MATCH(BO$4, '2014'!$A$7:$A$37, 0), MATCH(BO104, '2014'!$E$4:$HF$4, 0) )</f>
        <v>835</v>
      </c>
      <c r="BV104" s="41">
        <f>INDEX('2015'!$E$7:$HF$37,  MATCH(BO$4, '2015'!$A$7:$A$37, 0), MATCH(BO104, '2015'!$E$4:$HF$4, 0) )</f>
        <v>986</v>
      </c>
      <c r="BW104" s="41">
        <f>INDEX('2016'!$E$7:$HF$37,  MATCH(BO$4, '2016'!$A$7:$A$37, 0), MATCH(BO104, '2016'!$E$4:$HF$4, 0) )</f>
        <v>956</v>
      </c>
      <c r="BX104" s="41">
        <f>INDEX('2017'!$E$7:$HF$37,  MATCH(BO$4, '2017'!$A$7:$A$37, 0), MATCH(BO104, '2017'!$E$4:$HF$4, 0) )</f>
        <v>1023</v>
      </c>
      <c r="BY104" s="41">
        <f>INDEX('2018'!$E$7:$HF$37,  MATCH(BO$4, '2018'!$A$7:$A$37, 0), MATCH(BO104, '2018'!$E$4:$HF$4, 0) )</f>
        <v>1067</v>
      </c>
      <c r="BZ104" s="41">
        <f>INDEX('2019'!$E$7:$HF$37,  MATCH(BO$4, '2019'!$A$7:$A$37, 0), MATCH(BO104, '2019'!$E$4:$HF$4, 0) )</f>
        <v>1024</v>
      </c>
      <c r="CB104" s="6">
        <f t="shared" si="371"/>
        <v>709.2</v>
      </c>
      <c r="CC104" s="45" t="s">
        <v>227</v>
      </c>
      <c r="CD104" s="41">
        <f>INDEX('2010'!$E$7:$HF$37,  MATCH(CB$4, '2010'!$A$7:$A$37, 0), MATCH(CB104, '2010'!$E$4:$HF$4, 0) )</f>
        <v>7607</v>
      </c>
      <c r="CE104" s="41">
        <f>INDEX('2011'!$E$7:$HF$37,  MATCH(CB$4, '2011'!$A$7:$A$37, 0), MATCH(CB104, '2011'!$E$4:$HF$4, 0) )</f>
        <v>8037</v>
      </c>
      <c r="CF104" s="41">
        <f>INDEX('2012'!$E$7:$HF$37,  MATCH(CB$4, '2012'!$A$7:$A$37, 0), MATCH(CB104, '2012'!$E$4:$HF$4, 0) )</f>
        <v>7553</v>
      </c>
      <c r="CG104" s="41">
        <f>INDEX('2013'!$E$7:$HF$37,  MATCH(CB$4, '2013'!$A$7:$A$37, 0), MATCH(CB104, '2013'!$E$4:$HF$4, 0) )</f>
        <v>10120</v>
      </c>
      <c r="CH104" s="41">
        <f>INDEX('2014'!$E$7:$HF$37,  MATCH(CB$4, '2014'!$A$7:$A$37, 0), MATCH(CB104, '2014'!$E$4:$HF$4, 0) )</f>
        <v>10518</v>
      </c>
      <c r="CI104" s="41">
        <f>INDEX('2015'!$E$7:$HF$37,  MATCH(CB$4, '2015'!$A$7:$A$37, 0), MATCH(CB104, '2015'!$E$4:$HF$4, 0) )</f>
        <v>8487</v>
      </c>
      <c r="CJ104" s="41">
        <f>INDEX('2016'!$E$7:$HF$37,  MATCH(CB$4, '2016'!$A$7:$A$37, 0), MATCH(CB104, '2016'!$E$4:$HF$4, 0) )</f>
        <v>8624</v>
      </c>
      <c r="CK104" s="41">
        <f>INDEX('2017'!$E$7:$HF$37,  MATCH(CB$4, '2017'!$A$7:$A$37, 0), MATCH(CB104, '2017'!$E$4:$HF$4, 0) )</f>
        <v>8204</v>
      </c>
      <c r="CL104" s="41">
        <f>INDEX('2018'!$E$7:$HF$37,  MATCH(CB$4, '2018'!$A$7:$A$37, 0), MATCH(CB104, '2018'!$E$4:$HF$4, 0) )</f>
        <v>10286</v>
      </c>
      <c r="CM104" s="41">
        <f>INDEX('2019'!$E$7:$HF$37,  MATCH(CB$4, '2019'!$A$7:$A$37, 0), MATCH(CB104, '2019'!$E$4:$HF$4, 0) )</f>
        <v>11532</v>
      </c>
    </row>
    <row r="105" spans="2:91" x14ac:dyDescent="0.25">
      <c r="B105" s="6">
        <f t="shared" si="364"/>
        <v>710.2</v>
      </c>
      <c r="C105" s="45" t="s">
        <v>228</v>
      </c>
      <c r="D105" s="38">
        <f t="shared" si="365"/>
        <v>1112</v>
      </c>
      <c r="E105" s="38">
        <f t="shared" si="363"/>
        <v>1128</v>
      </c>
      <c r="F105" s="38">
        <f t="shared" si="363"/>
        <v>1140</v>
      </c>
      <c r="G105" s="38">
        <f t="shared" si="363"/>
        <v>1140</v>
      </c>
      <c r="H105" s="38">
        <f t="shared" si="363"/>
        <v>1110</v>
      </c>
      <c r="I105" s="38">
        <f t="shared" si="363"/>
        <v>1223</v>
      </c>
      <c r="J105" s="38">
        <f t="shared" si="363"/>
        <v>1060</v>
      </c>
      <c r="K105" s="38">
        <f t="shared" si="363"/>
        <v>1220</v>
      </c>
      <c r="L105" s="38">
        <f t="shared" si="363"/>
        <v>1297</v>
      </c>
      <c r="M105" s="38">
        <f t="shared" si="363"/>
        <v>1396</v>
      </c>
      <c r="O105" s="6">
        <f t="shared" si="366"/>
        <v>710.2</v>
      </c>
      <c r="P105" s="45" t="s">
        <v>228</v>
      </c>
      <c r="Q105" s="41">
        <f>INDEX('2010'!$E$7:$HF$37,  MATCH(O$4, '2010'!$A$7:$A$37, 0), MATCH(O105, '2010'!$E$4:$HF$4, 0) )</f>
        <v>142</v>
      </c>
      <c r="R105" s="41">
        <f>INDEX('2011'!$E$7:$HF$37,  MATCH(O$4, '2011'!$A$7:$A$37, 0), MATCH(O105, '2011'!$E$4:$HF$4, 0) )</f>
        <v>151</v>
      </c>
      <c r="S105" s="41">
        <f>INDEX('2012'!$E$7:$HF$37,  MATCH(O$4, '2012'!$A$7:$A$37, 0), MATCH(O105, '2012'!$E$4:$HF$4, 0) )</f>
        <v>189</v>
      </c>
      <c r="T105" s="41">
        <f>INDEX('2013'!$E$7:$HF$37,  MATCH(O$4, '2013'!$A$7:$A$37, 0), MATCH(O105, '2013'!$E$4:$HF$4, 0) )</f>
        <v>165</v>
      </c>
      <c r="U105" s="41">
        <f>INDEX('2014'!$E$7:$HF$37,  MATCH(O$4, '2014'!$A$7:$A$37, 0), MATCH(O105, '2014'!$E$4:$HF$4, 0) )</f>
        <v>152</v>
      </c>
      <c r="V105" s="41">
        <f>INDEX('2015'!$E$7:$HF$37,  MATCH(O$4, '2015'!$A$7:$A$37, 0), MATCH(O105, '2015'!$E$4:$HF$4, 0) )</f>
        <v>169</v>
      </c>
      <c r="W105" s="41">
        <f>INDEX('2016'!$E$7:$HF$37,  MATCH(O$4, '2016'!$A$7:$A$37, 0), MATCH(O105, '2016'!$E$4:$HF$4, 0) )</f>
        <v>169</v>
      </c>
      <c r="X105" s="41">
        <f>INDEX('2017'!$E$7:$HF$37,  MATCH(O$4, '2017'!$A$7:$A$37, 0), MATCH(O105, '2017'!$E$4:$HF$4, 0) )</f>
        <v>204</v>
      </c>
      <c r="Y105" s="41">
        <f>INDEX('2018'!$E$7:$HF$37,  MATCH(O$4, '2018'!$A$7:$A$37, 0), MATCH(O105, '2018'!$E$4:$HF$4, 0) )</f>
        <v>199</v>
      </c>
      <c r="Z105" s="41">
        <f>INDEX('2019'!$E$7:$HF$37,  MATCH(O$4, '2019'!$A$7:$A$37, 0), MATCH(O105, '2019'!$E$4:$HF$4, 0) )</f>
        <v>255</v>
      </c>
      <c r="AB105" s="6">
        <f t="shared" si="367"/>
        <v>710.2</v>
      </c>
      <c r="AC105" s="45" t="s">
        <v>228</v>
      </c>
      <c r="AD105" s="41">
        <f>INDEX('2010'!$E$7:$HF$37,  MATCH(AB$4, '2010'!$A$7:$A$37, 0), MATCH(AB105, '2010'!$E$4:$HF$4, 0) )</f>
        <v>241</v>
      </c>
      <c r="AE105" s="41">
        <f>INDEX('2011'!$E$7:$HF$37,  MATCH(AB$4, '2011'!$A$7:$A$37, 0), MATCH(AB105, '2011'!$E$4:$HF$4, 0) )</f>
        <v>220</v>
      </c>
      <c r="AF105" s="41">
        <f>INDEX('2012'!$E$7:$HF$37,  MATCH(AB$4, '2012'!$A$7:$A$37, 0), MATCH(AB105, '2012'!$E$4:$HF$4, 0) )</f>
        <v>241</v>
      </c>
      <c r="AG105" s="41">
        <f>INDEX('2013'!$E$7:$HF$37,  MATCH(AB$4, '2013'!$A$7:$A$37, 0), MATCH(AB105, '2013'!$E$4:$HF$4, 0) )</f>
        <v>209</v>
      </c>
      <c r="AH105" s="41">
        <f>INDEX('2014'!$E$7:$HF$37,  MATCH(AB$4, '2014'!$A$7:$A$37, 0), MATCH(AB105, '2014'!$E$4:$HF$4, 0) )</f>
        <v>246</v>
      </c>
      <c r="AI105" s="41">
        <f>INDEX('2015'!$E$7:$HF$37,  MATCH(AB$4, '2015'!$A$7:$A$37, 0), MATCH(AB105, '2015'!$E$4:$HF$4, 0) )</f>
        <v>241</v>
      </c>
      <c r="AJ105" s="41">
        <f>INDEX('2016'!$E$7:$HF$37,  MATCH(AB$4, '2016'!$A$7:$A$37, 0), MATCH(AB105, '2016'!$E$4:$HF$4, 0) )</f>
        <v>202</v>
      </c>
      <c r="AK105" s="41">
        <f>INDEX('2017'!$E$7:$HF$37,  MATCH(AB$4, '2017'!$A$7:$A$37, 0), MATCH(AB105, '2017'!$E$4:$HF$4, 0) )</f>
        <v>283</v>
      </c>
      <c r="AL105" s="41">
        <f>INDEX('2018'!$E$7:$HF$37,  MATCH(AB$4, '2018'!$A$7:$A$37, 0), MATCH(AB105, '2018'!$E$4:$HF$4, 0) )</f>
        <v>289</v>
      </c>
      <c r="AM105" s="41">
        <f>INDEX('2019'!$E$7:$HF$37,  MATCH(AB$4, '2019'!$A$7:$A$37, 0), MATCH(AB105, '2019'!$E$4:$HF$4, 0) )</f>
        <v>256</v>
      </c>
      <c r="AO105" s="6">
        <f t="shared" si="368"/>
        <v>710.2</v>
      </c>
      <c r="AP105" s="45" t="s">
        <v>228</v>
      </c>
      <c r="AQ105" s="41">
        <f>INDEX('2010'!$E$7:$HF$37,  MATCH(AO$4, '2010'!$A$7:$A$37, 0), MATCH(AO105, '2010'!$E$4:$HF$4, 0) )</f>
        <v>395</v>
      </c>
      <c r="AR105" s="41">
        <f>INDEX('2011'!$E$7:$HF$37,  MATCH(AO$4, '2011'!$A$7:$A$37, 0), MATCH(AO105, '2011'!$E$4:$HF$4, 0) )</f>
        <v>395</v>
      </c>
      <c r="AS105" s="41">
        <f>INDEX('2012'!$E$7:$HF$37,  MATCH(AO$4, '2012'!$A$7:$A$37, 0), MATCH(AO105, '2012'!$E$4:$HF$4, 0) )</f>
        <v>387</v>
      </c>
      <c r="AT105" s="41">
        <f>INDEX('2013'!$E$7:$HF$37,  MATCH(AO$4, '2013'!$A$7:$A$37, 0), MATCH(AO105, '2013'!$E$4:$HF$4, 0) )</f>
        <v>414</v>
      </c>
      <c r="AU105" s="41">
        <f>INDEX('2014'!$E$7:$HF$37,  MATCH(AO$4, '2014'!$A$7:$A$37, 0), MATCH(AO105, '2014'!$E$4:$HF$4, 0) )</f>
        <v>383</v>
      </c>
      <c r="AV105" s="41">
        <f>INDEX('2015'!$E$7:$HF$37,  MATCH(AO$4, '2015'!$A$7:$A$37, 0), MATCH(AO105, '2015'!$E$4:$HF$4, 0) )</f>
        <v>432</v>
      </c>
      <c r="AW105" s="41">
        <f>INDEX('2016'!$E$7:$HF$37,  MATCH(AO$4, '2016'!$A$7:$A$37, 0), MATCH(AO105, '2016'!$E$4:$HF$4, 0) )</f>
        <v>399</v>
      </c>
      <c r="AX105" s="41">
        <f>INDEX('2017'!$E$7:$HF$37,  MATCH(AO$4, '2017'!$A$7:$A$37, 0), MATCH(AO105, '2017'!$E$4:$HF$4, 0) )</f>
        <v>435</v>
      </c>
      <c r="AY105" s="41">
        <f>INDEX('2018'!$E$7:$HF$37,  MATCH(AO$4, '2018'!$A$7:$A$37, 0), MATCH(AO105, '2018'!$E$4:$HF$4, 0) )</f>
        <v>525</v>
      </c>
      <c r="AZ105" s="41">
        <f>INDEX('2019'!$E$7:$HF$37,  MATCH(AO$4, '2019'!$A$7:$A$37, 0), MATCH(AO105, '2019'!$E$4:$HF$4, 0) )</f>
        <v>541</v>
      </c>
      <c r="BB105" s="6">
        <f t="shared" si="369"/>
        <v>710.2</v>
      </c>
      <c r="BC105" s="45" t="s">
        <v>228</v>
      </c>
      <c r="BD105" s="41">
        <f>INDEX('2010'!$E$7:$HF$37,  MATCH(BB$4, '2010'!$A$7:$A$37, 0), MATCH(BB105, '2010'!$E$4:$HF$4, 0) )</f>
        <v>334</v>
      </c>
      <c r="BE105" s="41">
        <f>INDEX('2011'!$E$7:$HF$37,  MATCH(BB$4, '2011'!$A$7:$A$37, 0), MATCH(BB105, '2011'!$E$4:$HF$4, 0) )</f>
        <v>362</v>
      </c>
      <c r="BF105" s="41">
        <f>INDEX('2012'!$E$7:$HF$37,  MATCH(BB$4, '2012'!$A$7:$A$37, 0), MATCH(BB105, '2012'!$E$4:$HF$4, 0) )</f>
        <v>323</v>
      </c>
      <c r="BG105" s="41">
        <f>INDEX('2013'!$E$7:$HF$37,  MATCH(BB$4, '2013'!$A$7:$A$37, 0), MATCH(BB105, '2013'!$E$4:$HF$4, 0) )</f>
        <v>352</v>
      </c>
      <c r="BH105" s="41">
        <f>INDEX('2014'!$E$7:$HF$37,  MATCH(BB$4, '2014'!$A$7:$A$37, 0), MATCH(BB105, '2014'!$E$4:$HF$4, 0) )</f>
        <v>329</v>
      </c>
      <c r="BI105" s="41">
        <f>INDEX('2015'!$E$7:$HF$37,  MATCH(BB$4, '2015'!$A$7:$A$37, 0), MATCH(BB105, '2015'!$E$4:$HF$4, 0) )</f>
        <v>381</v>
      </c>
      <c r="BJ105" s="41">
        <f>INDEX('2016'!$E$7:$HF$37,  MATCH(BB$4, '2016'!$A$7:$A$37, 0), MATCH(BB105, '2016'!$E$4:$HF$4, 0) )</f>
        <v>290</v>
      </c>
      <c r="BK105" s="41">
        <f>INDEX('2017'!$E$7:$HF$37,  MATCH(BB$4, '2017'!$A$7:$A$37, 0), MATCH(BB105, '2017'!$E$4:$HF$4, 0) )</f>
        <v>298</v>
      </c>
      <c r="BL105" s="41">
        <f>INDEX('2018'!$E$7:$HF$37,  MATCH(BB$4, '2018'!$A$7:$A$37, 0), MATCH(BB105, '2018'!$E$4:$HF$4, 0) )</f>
        <v>284</v>
      </c>
      <c r="BM105" s="41">
        <f>INDEX('2019'!$E$7:$HF$37,  MATCH(BB$4, '2019'!$A$7:$A$37, 0), MATCH(BB105, '2019'!$E$4:$HF$4, 0) )</f>
        <v>344</v>
      </c>
      <c r="BO105" s="6">
        <f t="shared" si="370"/>
        <v>710.2</v>
      </c>
      <c r="BP105" s="45" t="s">
        <v>228</v>
      </c>
      <c r="BQ105" s="41">
        <f>INDEX('2010'!$E$7:$HF$37,  MATCH(BO$4, '2010'!$A$7:$A$37, 0), MATCH(BO105, '2010'!$E$4:$HF$4, 0) )</f>
        <v>692</v>
      </c>
      <c r="BR105" s="41">
        <f>INDEX('2011'!$E$7:$HF$37,  MATCH(BO$4, '2011'!$A$7:$A$37, 0), MATCH(BO105, '2011'!$E$4:$HF$4, 0) )</f>
        <v>729</v>
      </c>
      <c r="BS105" s="41">
        <f>INDEX('2012'!$E$7:$HF$37,  MATCH(BO$4, '2012'!$A$7:$A$37, 0), MATCH(BO105, '2012'!$E$4:$HF$4, 0) )</f>
        <v>692</v>
      </c>
      <c r="BT105" s="41">
        <f>INDEX('2013'!$E$7:$HF$37,  MATCH(BO$4, '2013'!$A$7:$A$37, 0), MATCH(BO105, '2013'!$E$4:$HF$4, 0) )</f>
        <v>685</v>
      </c>
      <c r="BU105" s="41">
        <f>INDEX('2014'!$E$7:$HF$37,  MATCH(BO$4, '2014'!$A$7:$A$37, 0), MATCH(BO105, '2014'!$E$4:$HF$4, 0) )</f>
        <v>677</v>
      </c>
      <c r="BV105" s="41">
        <f>INDEX('2015'!$E$7:$HF$37,  MATCH(BO$4, '2015'!$A$7:$A$37, 0), MATCH(BO105, '2015'!$E$4:$HF$4, 0) )</f>
        <v>696</v>
      </c>
      <c r="BW105" s="41">
        <f>INDEX('2016'!$E$7:$HF$37,  MATCH(BO$4, '2016'!$A$7:$A$37, 0), MATCH(BO105, '2016'!$E$4:$HF$4, 0) )</f>
        <v>710</v>
      </c>
      <c r="BX105" s="41">
        <f>INDEX('2017'!$E$7:$HF$37,  MATCH(BO$4, '2017'!$A$7:$A$37, 0), MATCH(BO105, '2017'!$E$4:$HF$4, 0) )</f>
        <v>669</v>
      </c>
      <c r="BY105" s="41">
        <f>INDEX('2018'!$E$7:$HF$37,  MATCH(BO$4, '2018'!$A$7:$A$37, 0), MATCH(BO105, '2018'!$E$4:$HF$4, 0) )</f>
        <v>739</v>
      </c>
      <c r="BZ105" s="41">
        <f>INDEX('2019'!$E$7:$HF$37,  MATCH(BO$4, '2019'!$A$7:$A$37, 0), MATCH(BO105, '2019'!$E$4:$HF$4, 0) )</f>
        <v>927</v>
      </c>
      <c r="CB105" s="6">
        <f t="shared" si="371"/>
        <v>710.2</v>
      </c>
      <c r="CC105" s="45" t="s">
        <v>228</v>
      </c>
      <c r="CD105" s="41">
        <f>INDEX('2010'!$E$7:$HF$37,  MATCH(CB$4, '2010'!$A$7:$A$37, 0), MATCH(CB105, '2010'!$E$4:$HF$4, 0) )</f>
        <v>7626</v>
      </c>
      <c r="CE105" s="41">
        <f>INDEX('2011'!$E$7:$HF$37,  MATCH(CB$4, '2011'!$A$7:$A$37, 0), MATCH(CB105, '2011'!$E$4:$HF$4, 0) )</f>
        <v>7007</v>
      </c>
      <c r="CF105" s="41">
        <f>INDEX('2012'!$E$7:$HF$37,  MATCH(CB$4, '2012'!$A$7:$A$37, 0), MATCH(CB105, '2012'!$E$4:$HF$4, 0) )</f>
        <v>6394</v>
      </c>
      <c r="CG105" s="41">
        <f>INDEX('2013'!$E$7:$HF$37,  MATCH(CB$4, '2013'!$A$7:$A$37, 0), MATCH(CB105, '2013'!$E$4:$HF$4, 0) )</f>
        <v>7345</v>
      </c>
      <c r="CH105" s="41">
        <f>INDEX('2014'!$E$7:$HF$37,  MATCH(CB$4, '2014'!$A$7:$A$37, 0), MATCH(CB105, '2014'!$E$4:$HF$4, 0) )</f>
        <v>6939</v>
      </c>
      <c r="CI105" s="41">
        <f>INDEX('2015'!$E$7:$HF$37,  MATCH(CB$4, '2015'!$A$7:$A$37, 0), MATCH(CB105, '2015'!$E$4:$HF$4, 0) )</f>
        <v>7815</v>
      </c>
      <c r="CJ105" s="41">
        <f>INDEX('2016'!$E$7:$HF$37,  MATCH(CB$4, '2016'!$A$7:$A$37, 0), MATCH(CB105, '2016'!$E$4:$HF$4, 0) )</f>
        <v>7690</v>
      </c>
      <c r="CK105" s="41">
        <f>INDEX('2017'!$E$7:$HF$37,  MATCH(CB$4, '2017'!$A$7:$A$37, 0), MATCH(CB105, '2017'!$E$4:$HF$4, 0) )</f>
        <v>7143</v>
      </c>
      <c r="CL105" s="41">
        <f>INDEX('2018'!$E$7:$HF$37,  MATCH(CB$4, '2018'!$A$7:$A$37, 0), MATCH(CB105, '2018'!$E$4:$HF$4, 0) )</f>
        <v>7814</v>
      </c>
      <c r="CM105" s="41">
        <f>INDEX('2019'!$E$7:$HF$37,  MATCH(CB$4, '2019'!$A$7:$A$37, 0), MATCH(CB105, '2019'!$E$4:$HF$4, 0) )</f>
        <v>8748</v>
      </c>
    </row>
    <row r="106" spans="2:91" x14ac:dyDescent="0.25">
      <c r="B106" s="6">
        <f t="shared" si="364"/>
        <v>711.2</v>
      </c>
      <c r="C106" s="45" t="s">
        <v>229</v>
      </c>
      <c r="D106" s="38">
        <f t="shared" si="365"/>
        <v>617</v>
      </c>
      <c r="E106" s="38">
        <f t="shared" si="363"/>
        <v>693</v>
      </c>
      <c r="F106" s="38">
        <f t="shared" si="363"/>
        <v>596</v>
      </c>
      <c r="G106" s="38">
        <f t="shared" si="363"/>
        <v>579</v>
      </c>
      <c r="H106" s="38">
        <f t="shared" si="363"/>
        <v>623</v>
      </c>
      <c r="I106" s="38">
        <f t="shared" si="363"/>
        <v>725</v>
      </c>
      <c r="J106" s="38">
        <f t="shared" si="363"/>
        <v>621</v>
      </c>
      <c r="K106" s="38">
        <f t="shared" si="363"/>
        <v>602</v>
      </c>
      <c r="L106" s="38">
        <f t="shared" si="363"/>
        <v>717</v>
      </c>
      <c r="M106" s="38">
        <f t="shared" si="363"/>
        <v>710</v>
      </c>
      <c r="O106" s="6">
        <f t="shared" si="366"/>
        <v>711.2</v>
      </c>
      <c r="P106" s="45" t="s">
        <v>229</v>
      </c>
      <c r="Q106" s="41">
        <f>INDEX('2010'!$E$7:$HF$37,  MATCH(O$4, '2010'!$A$7:$A$37, 0), MATCH(O106, '2010'!$E$4:$HF$4, 0) )</f>
        <v>70</v>
      </c>
      <c r="R106" s="41">
        <f>INDEX('2011'!$E$7:$HF$37,  MATCH(O$4, '2011'!$A$7:$A$37, 0), MATCH(O106, '2011'!$E$4:$HF$4, 0) )</f>
        <v>65</v>
      </c>
      <c r="S106" s="41">
        <f>INDEX('2012'!$E$7:$HF$37,  MATCH(O$4, '2012'!$A$7:$A$37, 0), MATCH(O106, '2012'!$E$4:$HF$4, 0) )</f>
        <v>60</v>
      </c>
      <c r="T106" s="41">
        <f>INDEX('2013'!$E$7:$HF$37,  MATCH(O$4, '2013'!$A$7:$A$37, 0), MATCH(O106, '2013'!$E$4:$HF$4, 0) )</f>
        <v>78</v>
      </c>
      <c r="U106" s="41">
        <f>INDEX('2014'!$E$7:$HF$37,  MATCH(O$4, '2014'!$A$7:$A$37, 0), MATCH(O106, '2014'!$E$4:$HF$4, 0) )</f>
        <v>69</v>
      </c>
      <c r="V106" s="41">
        <f>INDEX('2015'!$E$7:$HF$37,  MATCH(O$4, '2015'!$A$7:$A$37, 0), MATCH(O106, '2015'!$E$4:$HF$4, 0) )</f>
        <v>79</v>
      </c>
      <c r="W106" s="41">
        <f>INDEX('2016'!$E$7:$HF$37,  MATCH(O$4, '2016'!$A$7:$A$37, 0), MATCH(O106, '2016'!$E$4:$HF$4, 0) )</f>
        <v>78</v>
      </c>
      <c r="X106" s="41">
        <f>INDEX('2017'!$E$7:$HF$37,  MATCH(O$4, '2017'!$A$7:$A$37, 0), MATCH(O106, '2017'!$E$4:$HF$4, 0) )</f>
        <v>76</v>
      </c>
      <c r="Y106" s="41">
        <f>INDEX('2018'!$E$7:$HF$37,  MATCH(O$4, '2018'!$A$7:$A$37, 0), MATCH(O106, '2018'!$E$4:$HF$4, 0) )</f>
        <v>98</v>
      </c>
      <c r="Z106" s="41">
        <f>INDEX('2019'!$E$7:$HF$37,  MATCH(O$4, '2019'!$A$7:$A$37, 0), MATCH(O106, '2019'!$E$4:$HF$4, 0) )</f>
        <v>115</v>
      </c>
      <c r="AB106" s="6">
        <f t="shared" si="367"/>
        <v>711.2</v>
      </c>
      <c r="AC106" s="45" t="s">
        <v>229</v>
      </c>
      <c r="AD106" s="41">
        <f>INDEX('2010'!$E$7:$HF$37,  MATCH(AB$4, '2010'!$A$7:$A$37, 0), MATCH(AB106, '2010'!$E$4:$HF$4, 0) )</f>
        <v>133</v>
      </c>
      <c r="AE106" s="41">
        <f>INDEX('2011'!$E$7:$HF$37,  MATCH(AB$4, '2011'!$A$7:$A$37, 0), MATCH(AB106, '2011'!$E$4:$HF$4, 0) )</f>
        <v>174</v>
      </c>
      <c r="AF106" s="41">
        <f>INDEX('2012'!$E$7:$HF$37,  MATCH(AB$4, '2012'!$A$7:$A$37, 0), MATCH(AB106, '2012'!$E$4:$HF$4, 0) )</f>
        <v>158</v>
      </c>
      <c r="AG106" s="41">
        <f>INDEX('2013'!$E$7:$HF$37,  MATCH(AB$4, '2013'!$A$7:$A$37, 0), MATCH(AB106, '2013'!$E$4:$HF$4, 0) )</f>
        <v>123</v>
      </c>
      <c r="AH106" s="41">
        <f>INDEX('2014'!$E$7:$HF$37,  MATCH(AB$4, '2014'!$A$7:$A$37, 0), MATCH(AB106, '2014'!$E$4:$HF$4, 0) )</f>
        <v>124</v>
      </c>
      <c r="AI106" s="41">
        <f>INDEX('2015'!$E$7:$HF$37,  MATCH(AB$4, '2015'!$A$7:$A$37, 0), MATCH(AB106, '2015'!$E$4:$HF$4, 0) )</f>
        <v>171</v>
      </c>
      <c r="AJ106" s="41">
        <f>INDEX('2016'!$E$7:$HF$37,  MATCH(AB$4, '2016'!$A$7:$A$37, 0), MATCH(AB106, '2016'!$E$4:$HF$4, 0) )</f>
        <v>127</v>
      </c>
      <c r="AK106" s="41">
        <f>INDEX('2017'!$E$7:$HF$37,  MATCH(AB$4, '2017'!$A$7:$A$37, 0), MATCH(AB106, '2017'!$E$4:$HF$4, 0) )</f>
        <v>135</v>
      </c>
      <c r="AL106" s="41">
        <f>INDEX('2018'!$E$7:$HF$37,  MATCH(AB$4, '2018'!$A$7:$A$37, 0), MATCH(AB106, '2018'!$E$4:$HF$4, 0) )</f>
        <v>129</v>
      </c>
      <c r="AM106" s="41">
        <f>INDEX('2019'!$E$7:$HF$37,  MATCH(AB$4, '2019'!$A$7:$A$37, 0), MATCH(AB106, '2019'!$E$4:$HF$4, 0) )</f>
        <v>130</v>
      </c>
      <c r="AO106" s="6">
        <f t="shared" si="368"/>
        <v>711.2</v>
      </c>
      <c r="AP106" s="45" t="s">
        <v>229</v>
      </c>
      <c r="AQ106" s="41">
        <f>INDEX('2010'!$E$7:$HF$37,  MATCH(AO$4, '2010'!$A$7:$A$37, 0), MATCH(AO106, '2010'!$E$4:$HF$4, 0) )</f>
        <v>238</v>
      </c>
      <c r="AR106" s="41">
        <f>INDEX('2011'!$E$7:$HF$37,  MATCH(AO$4, '2011'!$A$7:$A$37, 0), MATCH(AO106, '2011'!$E$4:$HF$4, 0) )</f>
        <v>266</v>
      </c>
      <c r="AS106" s="41">
        <f>INDEX('2012'!$E$7:$HF$37,  MATCH(AO$4, '2012'!$A$7:$A$37, 0), MATCH(AO106, '2012'!$E$4:$HF$4, 0) )</f>
        <v>231</v>
      </c>
      <c r="AT106" s="41">
        <f>INDEX('2013'!$E$7:$HF$37,  MATCH(AO$4, '2013'!$A$7:$A$37, 0), MATCH(AO106, '2013'!$E$4:$HF$4, 0) )</f>
        <v>226</v>
      </c>
      <c r="AU106" s="41">
        <f>INDEX('2014'!$E$7:$HF$37,  MATCH(AO$4, '2014'!$A$7:$A$37, 0), MATCH(AO106, '2014'!$E$4:$HF$4, 0) )</f>
        <v>272</v>
      </c>
      <c r="AV106" s="41">
        <f>INDEX('2015'!$E$7:$HF$37,  MATCH(AO$4, '2015'!$A$7:$A$37, 0), MATCH(AO106, '2015'!$E$4:$HF$4, 0) )</f>
        <v>280</v>
      </c>
      <c r="AW106" s="41">
        <f>INDEX('2016'!$E$7:$HF$37,  MATCH(AO$4, '2016'!$A$7:$A$37, 0), MATCH(AO106, '2016'!$E$4:$HF$4, 0) )</f>
        <v>259</v>
      </c>
      <c r="AX106" s="41">
        <f>INDEX('2017'!$E$7:$HF$37,  MATCH(AO$4, '2017'!$A$7:$A$37, 0), MATCH(AO106, '2017'!$E$4:$HF$4, 0) )</f>
        <v>234</v>
      </c>
      <c r="AY106" s="41">
        <f>INDEX('2018'!$E$7:$HF$37,  MATCH(AO$4, '2018'!$A$7:$A$37, 0), MATCH(AO106, '2018'!$E$4:$HF$4, 0) )</f>
        <v>324</v>
      </c>
      <c r="AZ106" s="41">
        <f>INDEX('2019'!$E$7:$HF$37,  MATCH(AO$4, '2019'!$A$7:$A$37, 0), MATCH(AO106, '2019'!$E$4:$HF$4, 0) )</f>
        <v>305</v>
      </c>
      <c r="BB106" s="6">
        <f t="shared" si="369"/>
        <v>711.2</v>
      </c>
      <c r="BC106" s="45" t="s">
        <v>229</v>
      </c>
      <c r="BD106" s="41">
        <f>INDEX('2010'!$E$7:$HF$37,  MATCH(BB$4, '2010'!$A$7:$A$37, 0), MATCH(BB106, '2010'!$E$4:$HF$4, 0) )</f>
        <v>176</v>
      </c>
      <c r="BE106" s="41">
        <f>INDEX('2011'!$E$7:$HF$37,  MATCH(BB$4, '2011'!$A$7:$A$37, 0), MATCH(BB106, '2011'!$E$4:$HF$4, 0) )</f>
        <v>188</v>
      </c>
      <c r="BF106" s="41">
        <f>INDEX('2012'!$E$7:$HF$37,  MATCH(BB$4, '2012'!$A$7:$A$37, 0), MATCH(BB106, '2012'!$E$4:$HF$4, 0) )</f>
        <v>147</v>
      </c>
      <c r="BG106" s="41">
        <f>INDEX('2013'!$E$7:$HF$37,  MATCH(BB$4, '2013'!$A$7:$A$37, 0), MATCH(BB106, '2013'!$E$4:$HF$4, 0) )</f>
        <v>152</v>
      </c>
      <c r="BH106" s="41">
        <f>INDEX('2014'!$E$7:$HF$37,  MATCH(BB$4, '2014'!$A$7:$A$37, 0), MATCH(BB106, '2014'!$E$4:$HF$4, 0) )</f>
        <v>158</v>
      </c>
      <c r="BI106" s="41">
        <f>INDEX('2015'!$E$7:$HF$37,  MATCH(BB$4, '2015'!$A$7:$A$37, 0), MATCH(BB106, '2015'!$E$4:$HF$4, 0) )</f>
        <v>195</v>
      </c>
      <c r="BJ106" s="41">
        <f>INDEX('2016'!$E$7:$HF$37,  MATCH(BB$4, '2016'!$A$7:$A$37, 0), MATCH(BB106, '2016'!$E$4:$HF$4, 0) )</f>
        <v>157</v>
      </c>
      <c r="BK106" s="41">
        <f>INDEX('2017'!$E$7:$HF$37,  MATCH(BB$4, '2017'!$A$7:$A$37, 0), MATCH(BB106, '2017'!$E$4:$HF$4, 0) )</f>
        <v>157</v>
      </c>
      <c r="BL106" s="41">
        <f>INDEX('2018'!$E$7:$HF$37,  MATCH(BB$4, '2018'!$A$7:$A$37, 0), MATCH(BB106, '2018'!$E$4:$HF$4, 0) )</f>
        <v>166</v>
      </c>
      <c r="BM106" s="41">
        <f>INDEX('2019'!$E$7:$HF$37,  MATCH(BB$4, '2019'!$A$7:$A$37, 0), MATCH(BB106, '2019'!$E$4:$HF$4, 0) )</f>
        <v>160</v>
      </c>
      <c r="BO106" s="6">
        <f t="shared" si="370"/>
        <v>711.2</v>
      </c>
      <c r="BP106" s="45" t="s">
        <v>229</v>
      </c>
      <c r="BQ106" s="41">
        <f>INDEX('2010'!$E$7:$HF$37,  MATCH(BO$4, '2010'!$A$7:$A$37, 0), MATCH(BO106, '2010'!$E$4:$HF$4, 0) )</f>
        <v>435</v>
      </c>
      <c r="BR106" s="41">
        <f>INDEX('2011'!$E$7:$HF$37,  MATCH(BO$4, '2011'!$A$7:$A$37, 0), MATCH(BO106, '2011'!$E$4:$HF$4, 0) )</f>
        <v>456</v>
      </c>
      <c r="BS106" s="41">
        <f>INDEX('2012'!$E$7:$HF$37,  MATCH(BO$4, '2012'!$A$7:$A$37, 0), MATCH(BO106, '2012'!$E$4:$HF$4, 0) )</f>
        <v>336</v>
      </c>
      <c r="BT106" s="41">
        <f>INDEX('2013'!$E$7:$HF$37,  MATCH(BO$4, '2013'!$A$7:$A$37, 0), MATCH(BO106, '2013'!$E$4:$HF$4, 0) )</f>
        <v>387</v>
      </c>
      <c r="BU106" s="41">
        <f>INDEX('2014'!$E$7:$HF$37,  MATCH(BO$4, '2014'!$A$7:$A$37, 0), MATCH(BO106, '2014'!$E$4:$HF$4, 0) )</f>
        <v>364</v>
      </c>
      <c r="BV106" s="41">
        <f>INDEX('2015'!$E$7:$HF$37,  MATCH(BO$4, '2015'!$A$7:$A$37, 0), MATCH(BO106, '2015'!$E$4:$HF$4, 0) )</f>
        <v>359</v>
      </c>
      <c r="BW106" s="41">
        <f>INDEX('2016'!$E$7:$HF$37,  MATCH(BO$4, '2016'!$A$7:$A$37, 0), MATCH(BO106, '2016'!$E$4:$HF$4, 0) )</f>
        <v>333</v>
      </c>
      <c r="BX106" s="41">
        <f>INDEX('2017'!$E$7:$HF$37,  MATCH(BO$4, '2017'!$A$7:$A$37, 0), MATCH(BO106, '2017'!$E$4:$HF$4, 0) )</f>
        <v>368</v>
      </c>
      <c r="BY106" s="41">
        <f>INDEX('2018'!$E$7:$HF$37,  MATCH(BO$4, '2018'!$A$7:$A$37, 0), MATCH(BO106, '2018'!$E$4:$HF$4, 0) )</f>
        <v>440</v>
      </c>
      <c r="BZ106" s="41">
        <f>INDEX('2019'!$E$7:$HF$37,  MATCH(BO$4, '2019'!$A$7:$A$37, 0), MATCH(BO106, '2019'!$E$4:$HF$4, 0) )</f>
        <v>566</v>
      </c>
      <c r="CB106" s="6">
        <f t="shared" si="371"/>
        <v>711.2</v>
      </c>
      <c r="CC106" s="45" t="s">
        <v>229</v>
      </c>
      <c r="CD106" s="41">
        <f>INDEX('2010'!$E$7:$HF$37,  MATCH(CB$4, '2010'!$A$7:$A$37, 0), MATCH(CB106, '2010'!$E$4:$HF$4, 0) )</f>
        <v>5020</v>
      </c>
      <c r="CE106" s="41">
        <f>INDEX('2011'!$E$7:$HF$37,  MATCH(CB$4, '2011'!$A$7:$A$37, 0), MATCH(CB106, '2011'!$E$4:$HF$4, 0) )</f>
        <v>3668</v>
      </c>
      <c r="CF106" s="41">
        <f>INDEX('2012'!$E$7:$HF$37,  MATCH(CB$4, '2012'!$A$7:$A$37, 0), MATCH(CB106, '2012'!$E$4:$HF$4, 0) )</f>
        <v>4183</v>
      </c>
      <c r="CG106" s="41">
        <f>INDEX('2013'!$E$7:$HF$37,  MATCH(CB$4, '2013'!$A$7:$A$37, 0), MATCH(CB106, '2013'!$E$4:$HF$4, 0) )</f>
        <v>4504</v>
      </c>
      <c r="CH106" s="41">
        <f>INDEX('2014'!$E$7:$HF$37,  MATCH(CB$4, '2014'!$A$7:$A$37, 0), MATCH(CB106, '2014'!$E$4:$HF$4, 0) )</f>
        <v>4224</v>
      </c>
      <c r="CI106" s="41">
        <f>INDEX('2015'!$E$7:$HF$37,  MATCH(CB$4, '2015'!$A$7:$A$37, 0), MATCH(CB106, '2015'!$E$4:$HF$4, 0) )</f>
        <v>4206</v>
      </c>
      <c r="CJ106" s="41">
        <f>INDEX('2016'!$E$7:$HF$37,  MATCH(CB$4, '2016'!$A$7:$A$37, 0), MATCH(CB106, '2016'!$E$4:$HF$4, 0) )</f>
        <v>4303</v>
      </c>
      <c r="CK106" s="41">
        <f>INDEX('2017'!$E$7:$HF$37,  MATCH(CB$4, '2017'!$A$7:$A$37, 0), MATCH(CB106, '2017'!$E$4:$HF$4, 0) )</f>
        <v>3866</v>
      </c>
      <c r="CL106" s="41">
        <f>INDEX('2018'!$E$7:$HF$37,  MATCH(CB$4, '2018'!$A$7:$A$37, 0), MATCH(CB106, '2018'!$E$4:$HF$4, 0) )</f>
        <v>5145</v>
      </c>
      <c r="CM106" s="41">
        <f>INDEX('2019'!$E$7:$HF$37,  MATCH(CB$4, '2019'!$A$7:$A$37, 0), MATCH(CB106, '2019'!$E$4:$HF$4, 0) )</f>
        <v>4852</v>
      </c>
    </row>
    <row r="107" spans="2:91" x14ac:dyDescent="0.25">
      <c r="B107" s="6">
        <f t="shared" si="364"/>
        <v>712.2</v>
      </c>
      <c r="C107" s="45" t="s">
        <v>230</v>
      </c>
      <c r="D107" s="38">
        <f t="shared" si="365"/>
        <v>706</v>
      </c>
      <c r="E107" s="38">
        <f t="shared" si="363"/>
        <v>695</v>
      </c>
      <c r="F107" s="38">
        <f t="shared" si="363"/>
        <v>681</v>
      </c>
      <c r="G107" s="38">
        <f t="shared" si="363"/>
        <v>655</v>
      </c>
      <c r="H107" s="38">
        <f t="shared" si="363"/>
        <v>690</v>
      </c>
      <c r="I107" s="38">
        <f t="shared" si="363"/>
        <v>677</v>
      </c>
      <c r="J107" s="38">
        <f t="shared" si="363"/>
        <v>673</v>
      </c>
      <c r="K107" s="38">
        <f t="shared" si="363"/>
        <v>744</v>
      </c>
      <c r="L107" s="38">
        <f t="shared" si="363"/>
        <v>818</v>
      </c>
      <c r="M107" s="38">
        <f t="shared" si="363"/>
        <v>777</v>
      </c>
      <c r="O107" s="6">
        <f t="shared" si="366"/>
        <v>712.2</v>
      </c>
      <c r="P107" s="45" t="s">
        <v>230</v>
      </c>
      <c r="Q107" s="41">
        <f>INDEX('2010'!$E$7:$HF$37,  MATCH(O$4, '2010'!$A$7:$A$37, 0), MATCH(O107, '2010'!$E$4:$HF$4, 0) )</f>
        <v>182</v>
      </c>
      <c r="R107" s="41">
        <f>INDEX('2011'!$E$7:$HF$37,  MATCH(O$4, '2011'!$A$7:$A$37, 0), MATCH(O107, '2011'!$E$4:$HF$4, 0) )</f>
        <v>126</v>
      </c>
      <c r="S107" s="41">
        <f>INDEX('2012'!$E$7:$HF$37,  MATCH(O$4, '2012'!$A$7:$A$37, 0), MATCH(O107, '2012'!$E$4:$HF$4, 0) )</f>
        <v>109</v>
      </c>
      <c r="T107" s="41">
        <f>INDEX('2013'!$E$7:$HF$37,  MATCH(O$4, '2013'!$A$7:$A$37, 0), MATCH(O107, '2013'!$E$4:$HF$4, 0) )</f>
        <v>117</v>
      </c>
      <c r="U107" s="41">
        <f>INDEX('2014'!$E$7:$HF$37,  MATCH(O$4, '2014'!$A$7:$A$37, 0), MATCH(O107, '2014'!$E$4:$HF$4, 0) )</f>
        <v>118</v>
      </c>
      <c r="V107" s="41">
        <f>INDEX('2015'!$E$7:$HF$37,  MATCH(O$4, '2015'!$A$7:$A$37, 0), MATCH(O107, '2015'!$E$4:$HF$4, 0) )</f>
        <v>122</v>
      </c>
      <c r="W107" s="41">
        <f>INDEX('2016'!$E$7:$HF$37,  MATCH(O$4, '2016'!$A$7:$A$37, 0), MATCH(O107, '2016'!$E$4:$HF$4, 0) )</f>
        <v>114</v>
      </c>
      <c r="X107" s="41">
        <f>INDEX('2017'!$E$7:$HF$37,  MATCH(O$4, '2017'!$A$7:$A$37, 0), MATCH(O107, '2017'!$E$4:$HF$4, 0) )</f>
        <v>130</v>
      </c>
      <c r="Y107" s="41">
        <f>INDEX('2018'!$E$7:$HF$37,  MATCH(O$4, '2018'!$A$7:$A$37, 0), MATCH(O107, '2018'!$E$4:$HF$4, 0) )</f>
        <v>127</v>
      </c>
      <c r="Z107" s="41">
        <f>INDEX('2019'!$E$7:$HF$37,  MATCH(O$4, '2019'!$A$7:$A$37, 0), MATCH(O107, '2019'!$E$4:$HF$4, 0) )</f>
        <v>107</v>
      </c>
      <c r="AB107" s="6">
        <f t="shared" si="367"/>
        <v>712.2</v>
      </c>
      <c r="AC107" s="45" t="s">
        <v>230</v>
      </c>
      <c r="AD107" s="41">
        <f>INDEX('2010'!$E$7:$HF$37,  MATCH(AB$4, '2010'!$A$7:$A$37, 0), MATCH(AB107, '2010'!$E$4:$HF$4, 0) )</f>
        <v>98</v>
      </c>
      <c r="AE107" s="41">
        <f>INDEX('2011'!$E$7:$HF$37,  MATCH(AB$4, '2011'!$A$7:$A$37, 0), MATCH(AB107, '2011'!$E$4:$HF$4, 0) )</f>
        <v>114</v>
      </c>
      <c r="AF107" s="41">
        <f>INDEX('2012'!$E$7:$HF$37,  MATCH(AB$4, '2012'!$A$7:$A$37, 0), MATCH(AB107, '2012'!$E$4:$HF$4, 0) )</f>
        <v>111</v>
      </c>
      <c r="AG107" s="41">
        <f>INDEX('2013'!$E$7:$HF$37,  MATCH(AB$4, '2013'!$A$7:$A$37, 0), MATCH(AB107, '2013'!$E$4:$HF$4, 0) )</f>
        <v>95</v>
      </c>
      <c r="AH107" s="41">
        <f>INDEX('2014'!$E$7:$HF$37,  MATCH(AB$4, '2014'!$A$7:$A$37, 0), MATCH(AB107, '2014'!$E$4:$HF$4, 0) )</f>
        <v>147</v>
      </c>
      <c r="AI107" s="41">
        <f>INDEX('2015'!$E$7:$HF$37,  MATCH(AB$4, '2015'!$A$7:$A$37, 0), MATCH(AB107, '2015'!$E$4:$HF$4, 0) )</f>
        <v>134</v>
      </c>
      <c r="AJ107" s="41">
        <f>INDEX('2016'!$E$7:$HF$37,  MATCH(AB$4, '2016'!$A$7:$A$37, 0), MATCH(AB107, '2016'!$E$4:$HF$4, 0) )</f>
        <v>163</v>
      </c>
      <c r="AK107" s="41">
        <f>INDEX('2017'!$E$7:$HF$37,  MATCH(AB$4, '2017'!$A$7:$A$37, 0), MATCH(AB107, '2017'!$E$4:$HF$4, 0) )</f>
        <v>174</v>
      </c>
      <c r="AL107" s="41">
        <f>INDEX('2018'!$E$7:$HF$37,  MATCH(AB$4, '2018'!$A$7:$A$37, 0), MATCH(AB107, '2018'!$E$4:$HF$4, 0) )</f>
        <v>197</v>
      </c>
      <c r="AM107" s="41">
        <f>INDEX('2019'!$E$7:$HF$37,  MATCH(AB$4, '2019'!$A$7:$A$37, 0), MATCH(AB107, '2019'!$E$4:$HF$4, 0) )</f>
        <v>156</v>
      </c>
      <c r="AO107" s="6">
        <f t="shared" si="368"/>
        <v>712.2</v>
      </c>
      <c r="AP107" s="45" t="s">
        <v>230</v>
      </c>
      <c r="AQ107" s="41">
        <f>INDEX('2010'!$E$7:$HF$37,  MATCH(AO$4, '2010'!$A$7:$A$37, 0), MATCH(AO107, '2010'!$E$4:$HF$4, 0) )</f>
        <v>244</v>
      </c>
      <c r="AR107" s="41">
        <f>INDEX('2011'!$E$7:$HF$37,  MATCH(AO$4, '2011'!$A$7:$A$37, 0), MATCH(AO107, '2011'!$E$4:$HF$4, 0) )</f>
        <v>271</v>
      </c>
      <c r="AS107" s="41">
        <f>INDEX('2012'!$E$7:$HF$37,  MATCH(AO$4, '2012'!$A$7:$A$37, 0), MATCH(AO107, '2012'!$E$4:$HF$4, 0) )</f>
        <v>270</v>
      </c>
      <c r="AT107" s="41">
        <f>INDEX('2013'!$E$7:$HF$37,  MATCH(AO$4, '2013'!$A$7:$A$37, 0), MATCH(AO107, '2013'!$E$4:$HF$4, 0) )</f>
        <v>278</v>
      </c>
      <c r="AU107" s="41">
        <f>INDEX('2014'!$E$7:$HF$37,  MATCH(AO$4, '2014'!$A$7:$A$37, 0), MATCH(AO107, '2014'!$E$4:$HF$4, 0) )</f>
        <v>283</v>
      </c>
      <c r="AV107" s="41">
        <f>INDEX('2015'!$E$7:$HF$37,  MATCH(AO$4, '2015'!$A$7:$A$37, 0), MATCH(AO107, '2015'!$E$4:$HF$4, 0) )</f>
        <v>254</v>
      </c>
      <c r="AW107" s="41">
        <f>INDEX('2016'!$E$7:$HF$37,  MATCH(AO$4, '2016'!$A$7:$A$37, 0), MATCH(AO107, '2016'!$E$4:$HF$4, 0) )</f>
        <v>271</v>
      </c>
      <c r="AX107" s="41">
        <f>INDEX('2017'!$E$7:$HF$37,  MATCH(AO$4, '2017'!$A$7:$A$37, 0), MATCH(AO107, '2017'!$E$4:$HF$4, 0) )</f>
        <v>276</v>
      </c>
      <c r="AY107" s="41">
        <f>INDEX('2018'!$E$7:$HF$37,  MATCH(AO$4, '2018'!$A$7:$A$37, 0), MATCH(AO107, '2018'!$E$4:$HF$4, 0) )</f>
        <v>297</v>
      </c>
      <c r="AZ107" s="41">
        <f>INDEX('2019'!$E$7:$HF$37,  MATCH(AO$4, '2019'!$A$7:$A$37, 0), MATCH(AO107, '2019'!$E$4:$HF$4, 0) )</f>
        <v>336</v>
      </c>
      <c r="BB107" s="6">
        <f t="shared" si="369"/>
        <v>712.2</v>
      </c>
      <c r="BC107" s="45" t="s">
        <v>230</v>
      </c>
      <c r="BD107" s="41">
        <f>INDEX('2010'!$E$7:$HF$37,  MATCH(BB$4, '2010'!$A$7:$A$37, 0), MATCH(BB107, '2010'!$E$4:$HF$4, 0) )</f>
        <v>182</v>
      </c>
      <c r="BE107" s="41">
        <f>INDEX('2011'!$E$7:$HF$37,  MATCH(BB$4, '2011'!$A$7:$A$37, 0), MATCH(BB107, '2011'!$E$4:$HF$4, 0) )</f>
        <v>184</v>
      </c>
      <c r="BF107" s="41">
        <f>INDEX('2012'!$E$7:$HF$37,  MATCH(BB$4, '2012'!$A$7:$A$37, 0), MATCH(BB107, '2012'!$E$4:$HF$4, 0) )</f>
        <v>191</v>
      </c>
      <c r="BG107" s="41">
        <f>INDEX('2013'!$E$7:$HF$37,  MATCH(BB$4, '2013'!$A$7:$A$37, 0), MATCH(BB107, '2013'!$E$4:$HF$4, 0) )</f>
        <v>165</v>
      </c>
      <c r="BH107" s="41">
        <f>INDEX('2014'!$E$7:$HF$37,  MATCH(BB$4, '2014'!$A$7:$A$37, 0), MATCH(BB107, '2014'!$E$4:$HF$4, 0) )</f>
        <v>142</v>
      </c>
      <c r="BI107" s="41">
        <f>INDEX('2015'!$E$7:$HF$37,  MATCH(BB$4, '2015'!$A$7:$A$37, 0), MATCH(BB107, '2015'!$E$4:$HF$4, 0) )</f>
        <v>167</v>
      </c>
      <c r="BJ107" s="41">
        <f>INDEX('2016'!$E$7:$HF$37,  MATCH(BB$4, '2016'!$A$7:$A$37, 0), MATCH(BB107, '2016'!$E$4:$HF$4, 0) )</f>
        <v>125</v>
      </c>
      <c r="BK107" s="41">
        <f>INDEX('2017'!$E$7:$HF$37,  MATCH(BB$4, '2017'!$A$7:$A$37, 0), MATCH(BB107, '2017'!$E$4:$HF$4, 0) )</f>
        <v>164</v>
      </c>
      <c r="BL107" s="41">
        <f>INDEX('2018'!$E$7:$HF$37,  MATCH(BB$4, '2018'!$A$7:$A$37, 0), MATCH(BB107, '2018'!$E$4:$HF$4, 0) )</f>
        <v>197</v>
      </c>
      <c r="BM107" s="41">
        <f>INDEX('2019'!$E$7:$HF$37,  MATCH(BB$4, '2019'!$A$7:$A$37, 0), MATCH(BB107, '2019'!$E$4:$HF$4, 0) )</f>
        <v>178</v>
      </c>
      <c r="BO107" s="6">
        <f t="shared" si="370"/>
        <v>712.2</v>
      </c>
      <c r="BP107" s="45" t="s">
        <v>230</v>
      </c>
      <c r="BQ107" s="41">
        <f>INDEX('2010'!$E$7:$HF$37,  MATCH(BO$4, '2010'!$A$7:$A$37, 0), MATCH(BO107, '2010'!$E$4:$HF$4, 0) )</f>
        <v>398</v>
      </c>
      <c r="BR107" s="41">
        <f>INDEX('2011'!$E$7:$HF$37,  MATCH(BO$4, '2011'!$A$7:$A$37, 0), MATCH(BO107, '2011'!$E$4:$HF$4, 0) )</f>
        <v>436</v>
      </c>
      <c r="BS107" s="41">
        <f>INDEX('2012'!$E$7:$HF$37,  MATCH(BO$4, '2012'!$A$7:$A$37, 0), MATCH(BO107, '2012'!$E$4:$HF$4, 0) )</f>
        <v>436</v>
      </c>
      <c r="BT107" s="41">
        <f>INDEX('2013'!$E$7:$HF$37,  MATCH(BO$4, '2013'!$A$7:$A$37, 0), MATCH(BO107, '2013'!$E$4:$HF$4, 0) )</f>
        <v>431</v>
      </c>
      <c r="BU107" s="41">
        <f>INDEX('2014'!$E$7:$HF$37,  MATCH(BO$4, '2014'!$A$7:$A$37, 0), MATCH(BO107, '2014'!$E$4:$HF$4, 0) )</f>
        <v>434</v>
      </c>
      <c r="BV107" s="41">
        <f>INDEX('2015'!$E$7:$HF$37,  MATCH(BO$4, '2015'!$A$7:$A$37, 0), MATCH(BO107, '2015'!$E$4:$HF$4, 0) )</f>
        <v>407</v>
      </c>
      <c r="BW107" s="41">
        <f>INDEX('2016'!$E$7:$HF$37,  MATCH(BO$4, '2016'!$A$7:$A$37, 0), MATCH(BO107, '2016'!$E$4:$HF$4, 0) )</f>
        <v>444</v>
      </c>
      <c r="BX107" s="41">
        <f>INDEX('2017'!$E$7:$HF$37,  MATCH(BO$4, '2017'!$A$7:$A$37, 0), MATCH(BO107, '2017'!$E$4:$HF$4, 0) )</f>
        <v>450</v>
      </c>
      <c r="BY107" s="41">
        <f>INDEX('2018'!$E$7:$HF$37,  MATCH(BO$4, '2018'!$A$7:$A$37, 0), MATCH(BO107, '2018'!$E$4:$HF$4, 0) )</f>
        <v>554</v>
      </c>
      <c r="BZ107" s="41">
        <f>INDEX('2019'!$E$7:$HF$37,  MATCH(BO$4, '2019'!$A$7:$A$37, 0), MATCH(BO107, '2019'!$E$4:$HF$4, 0) )</f>
        <v>495</v>
      </c>
      <c r="CB107" s="6">
        <f t="shared" si="371"/>
        <v>712.2</v>
      </c>
      <c r="CC107" s="45" t="s">
        <v>230</v>
      </c>
      <c r="CD107" s="41">
        <f>INDEX('2010'!$E$7:$HF$37,  MATCH(CB$4, '2010'!$A$7:$A$37, 0), MATCH(CB107, '2010'!$E$4:$HF$4, 0) )</f>
        <v>4394</v>
      </c>
      <c r="CE107" s="41">
        <f>INDEX('2011'!$E$7:$HF$37,  MATCH(CB$4, '2011'!$A$7:$A$37, 0), MATCH(CB107, '2011'!$E$4:$HF$4, 0) )</f>
        <v>5327</v>
      </c>
      <c r="CF107" s="41">
        <f>INDEX('2012'!$E$7:$HF$37,  MATCH(CB$4, '2012'!$A$7:$A$37, 0), MATCH(CB107, '2012'!$E$4:$HF$4, 0) )</f>
        <v>4281</v>
      </c>
      <c r="CG107" s="41">
        <f>INDEX('2013'!$E$7:$HF$37,  MATCH(CB$4, '2013'!$A$7:$A$37, 0), MATCH(CB107, '2013'!$E$4:$HF$4, 0) )</f>
        <v>4867</v>
      </c>
      <c r="CH107" s="41">
        <f>INDEX('2014'!$E$7:$HF$37,  MATCH(CB$4, '2014'!$A$7:$A$37, 0), MATCH(CB107, '2014'!$E$4:$HF$4, 0) )</f>
        <v>4697</v>
      </c>
      <c r="CI107" s="41">
        <f>INDEX('2015'!$E$7:$HF$37,  MATCH(CB$4, '2015'!$A$7:$A$37, 0), MATCH(CB107, '2015'!$E$4:$HF$4, 0) )</f>
        <v>4718</v>
      </c>
      <c r="CJ107" s="41">
        <f>INDEX('2016'!$E$7:$HF$37,  MATCH(CB$4, '2016'!$A$7:$A$37, 0), MATCH(CB107, '2016'!$E$4:$HF$4, 0) )</f>
        <v>5095</v>
      </c>
      <c r="CK107" s="41">
        <f>INDEX('2017'!$E$7:$HF$37,  MATCH(CB$4, '2017'!$A$7:$A$37, 0), MATCH(CB107, '2017'!$E$4:$HF$4, 0) )</f>
        <v>5303</v>
      </c>
      <c r="CL107" s="41">
        <f>INDEX('2018'!$E$7:$HF$37,  MATCH(CB$4, '2018'!$A$7:$A$37, 0), MATCH(CB107, '2018'!$E$4:$HF$4, 0) )</f>
        <v>5334</v>
      </c>
      <c r="CM107" s="41">
        <f>INDEX('2019'!$E$7:$HF$37,  MATCH(CB$4, '2019'!$A$7:$A$37, 0), MATCH(CB107, '2019'!$E$4:$HF$4, 0) )</f>
        <v>6482</v>
      </c>
    </row>
    <row r="108" spans="2:91" x14ac:dyDescent="0.25">
      <c r="B108" s="6">
        <f t="shared" si="364"/>
        <v>713.2</v>
      </c>
      <c r="C108" s="45" t="s">
        <v>231</v>
      </c>
      <c r="D108" s="38">
        <f t="shared" si="365"/>
        <v>284</v>
      </c>
      <c r="E108" s="38">
        <f t="shared" si="363"/>
        <v>311</v>
      </c>
      <c r="F108" s="38">
        <f t="shared" si="363"/>
        <v>285</v>
      </c>
      <c r="G108" s="38">
        <f t="shared" si="363"/>
        <v>366</v>
      </c>
      <c r="H108" s="38">
        <f t="shared" si="363"/>
        <v>420</v>
      </c>
      <c r="I108" s="38">
        <f t="shared" si="363"/>
        <v>486</v>
      </c>
      <c r="J108" s="38">
        <f t="shared" si="363"/>
        <v>491</v>
      </c>
      <c r="K108" s="38">
        <f t="shared" si="363"/>
        <v>516</v>
      </c>
      <c r="L108" s="38">
        <f t="shared" si="363"/>
        <v>497</v>
      </c>
      <c r="M108" s="38">
        <f t="shared" si="363"/>
        <v>503</v>
      </c>
      <c r="O108" s="6">
        <f t="shared" si="366"/>
        <v>713.2</v>
      </c>
      <c r="P108" s="45" t="s">
        <v>231</v>
      </c>
      <c r="Q108" s="41">
        <f>INDEX('2010'!$E$7:$HF$37,  MATCH(O$4, '2010'!$A$7:$A$37, 0), MATCH(O108, '2010'!$E$4:$HF$4, 0) )</f>
        <v>33</v>
      </c>
      <c r="R108" s="41">
        <f>INDEX('2011'!$E$7:$HF$37,  MATCH(O$4, '2011'!$A$7:$A$37, 0), MATCH(O108, '2011'!$E$4:$HF$4, 0) )</f>
        <v>51</v>
      </c>
      <c r="S108" s="41">
        <f>INDEX('2012'!$E$7:$HF$37,  MATCH(O$4, '2012'!$A$7:$A$37, 0), MATCH(O108, '2012'!$E$4:$HF$4, 0) )</f>
        <v>53</v>
      </c>
      <c r="T108" s="41">
        <f>INDEX('2013'!$E$7:$HF$37,  MATCH(O$4, '2013'!$A$7:$A$37, 0), MATCH(O108, '2013'!$E$4:$HF$4, 0) )</f>
        <v>69</v>
      </c>
      <c r="U108" s="41">
        <f>INDEX('2014'!$E$7:$HF$37,  MATCH(O$4, '2014'!$A$7:$A$37, 0), MATCH(O108, '2014'!$E$4:$HF$4, 0) )</f>
        <v>93</v>
      </c>
      <c r="V108" s="41">
        <f>INDEX('2015'!$E$7:$HF$37,  MATCH(O$4, '2015'!$A$7:$A$37, 0), MATCH(O108, '2015'!$E$4:$HF$4, 0) )</f>
        <v>131</v>
      </c>
      <c r="W108" s="41">
        <f>INDEX('2016'!$E$7:$HF$37,  MATCH(O$4, '2016'!$A$7:$A$37, 0), MATCH(O108, '2016'!$E$4:$HF$4, 0) )</f>
        <v>120</v>
      </c>
      <c r="X108" s="41">
        <f>INDEX('2017'!$E$7:$HF$37,  MATCH(O$4, '2017'!$A$7:$A$37, 0), MATCH(O108, '2017'!$E$4:$HF$4, 0) )</f>
        <v>126</v>
      </c>
      <c r="Y108" s="41">
        <f>INDEX('2018'!$E$7:$HF$37,  MATCH(O$4, '2018'!$A$7:$A$37, 0), MATCH(O108, '2018'!$E$4:$HF$4, 0) )</f>
        <v>117</v>
      </c>
      <c r="Z108" s="41">
        <f>INDEX('2019'!$E$7:$HF$37,  MATCH(O$4, '2019'!$A$7:$A$37, 0), MATCH(O108, '2019'!$E$4:$HF$4, 0) )</f>
        <v>118</v>
      </c>
      <c r="AB108" s="6">
        <f t="shared" si="367"/>
        <v>713.2</v>
      </c>
      <c r="AC108" s="45" t="s">
        <v>231</v>
      </c>
      <c r="AD108" s="41">
        <f>INDEX('2010'!$E$7:$HF$37,  MATCH(AB$4, '2010'!$A$7:$A$37, 0), MATCH(AB108, '2010'!$E$4:$HF$4, 0) )</f>
        <v>61</v>
      </c>
      <c r="AE108" s="41">
        <f>INDEX('2011'!$E$7:$HF$37,  MATCH(AB$4, '2011'!$A$7:$A$37, 0), MATCH(AB108, '2011'!$E$4:$HF$4, 0) )</f>
        <v>69</v>
      </c>
      <c r="AF108" s="41">
        <f>INDEX('2012'!$E$7:$HF$37,  MATCH(AB$4, '2012'!$A$7:$A$37, 0), MATCH(AB108, '2012'!$E$4:$HF$4, 0) )</f>
        <v>48</v>
      </c>
      <c r="AG108" s="41">
        <f>INDEX('2013'!$E$7:$HF$37,  MATCH(AB$4, '2013'!$A$7:$A$37, 0), MATCH(AB108, '2013'!$E$4:$HF$4, 0) )</f>
        <v>116</v>
      </c>
      <c r="AH108" s="41">
        <f>INDEX('2014'!$E$7:$HF$37,  MATCH(AB$4, '2014'!$A$7:$A$37, 0), MATCH(AB108, '2014'!$E$4:$HF$4, 0) )</f>
        <v>134</v>
      </c>
      <c r="AI108" s="41">
        <f>INDEX('2015'!$E$7:$HF$37,  MATCH(AB$4, '2015'!$A$7:$A$37, 0), MATCH(AB108, '2015'!$E$4:$HF$4, 0) )</f>
        <v>149</v>
      </c>
      <c r="AJ108" s="41">
        <f>INDEX('2016'!$E$7:$HF$37,  MATCH(AB$4, '2016'!$A$7:$A$37, 0), MATCH(AB108, '2016'!$E$4:$HF$4, 0) )</f>
        <v>133</v>
      </c>
      <c r="AK108" s="41">
        <f>INDEX('2017'!$E$7:$HF$37,  MATCH(AB$4, '2017'!$A$7:$A$37, 0), MATCH(AB108, '2017'!$E$4:$HF$4, 0) )</f>
        <v>153</v>
      </c>
      <c r="AL108" s="41">
        <f>INDEX('2018'!$E$7:$HF$37,  MATCH(AB$4, '2018'!$A$7:$A$37, 0), MATCH(AB108, '2018'!$E$4:$HF$4, 0) )</f>
        <v>110</v>
      </c>
      <c r="AM108" s="41">
        <f>INDEX('2019'!$E$7:$HF$37,  MATCH(AB$4, '2019'!$A$7:$A$37, 0), MATCH(AB108, '2019'!$E$4:$HF$4, 0) )</f>
        <v>123</v>
      </c>
      <c r="AO108" s="6">
        <f t="shared" si="368"/>
        <v>713.2</v>
      </c>
      <c r="AP108" s="45" t="s">
        <v>231</v>
      </c>
      <c r="AQ108" s="41">
        <f>INDEX('2010'!$E$7:$HF$37,  MATCH(AO$4, '2010'!$A$7:$A$37, 0), MATCH(AO108, '2010'!$E$4:$HF$4, 0) )</f>
        <v>98</v>
      </c>
      <c r="AR108" s="41">
        <f>INDEX('2011'!$E$7:$HF$37,  MATCH(AO$4, '2011'!$A$7:$A$37, 0), MATCH(AO108, '2011'!$E$4:$HF$4, 0) )</f>
        <v>101</v>
      </c>
      <c r="AS108" s="41">
        <f>INDEX('2012'!$E$7:$HF$37,  MATCH(AO$4, '2012'!$A$7:$A$37, 0), MATCH(AO108, '2012'!$E$4:$HF$4, 0) )</f>
        <v>105</v>
      </c>
      <c r="AT108" s="41">
        <f>INDEX('2013'!$E$7:$HF$37,  MATCH(AO$4, '2013'!$A$7:$A$37, 0), MATCH(AO108, '2013'!$E$4:$HF$4, 0) )</f>
        <v>102</v>
      </c>
      <c r="AU108" s="41">
        <f>INDEX('2014'!$E$7:$HF$37,  MATCH(AO$4, '2014'!$A$7:$A$37, 0), MATCH(AO108, '2014'!$E$4:$HF$4, 0) )</f>
        <v>108</v>
      </c>
      <c r="AV108" s="41">
        <f>INDEX('2015'!$E$7:$HF$37,  MATCH(AO$4, '2015'!$A$7:$A$37, 0), MATCH(AO108, '2015'!$E$4:$HF$4, 0) )</f>
        <v>135</v>
      </c>
      <c r="AW108" s="41">
        <f>INDEX('2016'!$E$7:$HF$37,  MATCH(AO$4, '2016'!$A$7:$A$37, 0), MATCH(AO108, '2016'!$E$4:$HF$4, 0) )</f>
        <v>145</v>
      </c>
      <c r="AX108" s="41">
        <f>INDEX('2017'!$E$7:$HF$37,  MATCH(AO$4, '2017'!$A$7:$A$37, 0), MATCH(AO108, '2017'!$E$4:$HF$4, 0) )</f>
        <v>140</v>
      </c>
      <c r="AY108" s="41">
        <f>INDEX('2018'!$E$7:$HF$37,  MATCH(AO$4, '2018'!$A$7:$A$37, 0), MATCH(AO108, '2018'!$E$4:$HF$4, 0) )</f>
        <v>172</v>
      </c>
      <c r="AZ108" s="41">
        <f>INDEX('2019'!$E$7:$HF$37,  MATCH(AO$4, '2019'!$A$7:$A$37, 0), MATCH(AO108, '2019'!$E$4:$HF$4, 0) )</f>
        <v>153</v>
      </c>
      <c r="BB108" s="6">
        <f t="shared" si="369"/>
        <v>713.2</v>
      </c>
      <c r="BC108" s="45" t="s">
        <v>231</v>
      </c>
      <c r="BD108" s="41">
        <f>INDEX('2010'!$E$7:$HF$37,  MATCH(BB$4, '2010'!$A$7:$A$37, 0), MATCH(BB108, '2010'!$E$4:$HF$4, 0) )</f>
        <v>92</v>
      </c>
      <c r="BE108" s="41">
        <f>INDEX('2011'!$E$7:$HF$37,  MATCH(BB$4, '2011'!$A$7:$A$37, 0), MATCH(BB108, '2011'!$E$4:$HF$4, 0) )</f>
        <v>90</v>
      </c>
      <c r="BF108" s="41">
        <f>INDEX('2012'!$E$7:$HF$37,  MATCH(BB$4, '2012'!$A$7:$A$37, 0), MATCH(BB108, '2012'!$E$4:$HF$4, 0) )</f>
        <v>79</v>
      </c>
      <c r="BG108" s="41">
        <f>INDEX('2013'!$E$7:$HF$37,  MATCH(BB$4, '2013'!$A$7:$A$37, 0), MATCH(BB108, '2013'!$E$4:$HF$4, 0) )</f>
        <v>79</v>
      </c>
      <c r="BH108" s="41">
        <f>INDEX('2014'!$E$7:$HF$37,  MATCH(BB$4, '2014'!$A$7:$A$37, 0), MATCH(BB108, '2014'!$E$4:$HF$4, 0) )</f>
        <v>85</v>
      </c>
      <c r="BI108" s="41">
        <f>INDEX('2015'!$E$7:$HF$37,  MATCH(BB$4, '2015'!$A$7:$A$37, 0), MATCH(BB108, '2015'!$E$4:$HF$4, 0) )</f>
        <v>71</v>
      </c>
      <c r="BJ108" s="41">
        <f>INDEX('2016'!$E$7:$HF$37,  MATCH(BB$4, '2016'!$A$7:$A$37, 0), MATCH(BB108, '2016'!$E$4:$HF$4, 0) )</f>
        <v>93</v>
      </c>
      <c r="BK108" s="41">
        <f>INDEX('2017'!$E$7:$HF$37,  MATCH(BB$4, '2017'!$A$7:$A$37, 0), MATCH(BB108, '2017'!$E$4:$HF$4, 0) )</f>
        <v>97</v>
      </c>
      <c r="BL108" s="41">
        <f>INDEX('2018'!$E$7:$HF$37,  MATCH(BB$4, '2018'!$A$7:$A$37, 0), MATCH(BB108, '2018'!$E$4:$HF$4, 0) )</f>
        <v>98</v>
      </c>
      <c r="BM108" s="41">
        <f>INDEX('2019'!$E$7:$HF$37,  MATCH(BB$4, '2019'!$A$7:$A$37, 0), MATCH(BB108, '2019'!$E$4:$HF$4, 0) )</f>
        <v>109</v>
      </c>
      <c r="BO108" s="6">
        <f t="shared" si="370"/>
        <v>713.2</v>
      </c>
      <c r="BP108" s="45" t="s">
        <v>231</v>
      </c>
      <c r="BQ108" s="41">
        <f>INDEX('2010'!$E$7:$HF$37,  MATCH(BO$4, '2010'!$A$7:$A$37, 0), MATCH(BO108, '2010'!$E$4:$HF$4, 0) )</f>
        <v>171</v>
      </c>
      <c r="BR108" s="41">
        <f>INDEX('2011'!$E$7:$HF$37,  MATCH(BO$4, '2011'!$A$7:$A$37, 0), MATCH(BO108, '2011'!$E$4:$HF$4, 0) )</f>
        <v>224</v>
      </c>
      <c r="BS108" s="41">
        <f>INDEX('2012'!$E$7:$HF$37,  MATCH(BO$4, '2012'!$A$7:$A$37, 0), MATCH(BO108, '2012'!$E$4:$HF$4, 0) )</f>
        <v>212</v>
      </c>
      <c r="BT108" s="41">
        <f>INDEX('2013'!$E$7:$HF$37,  MATCH(BO$4, '2013'!$A$7:$A$37, 0), MATCH(BO108, '2013'!$E$4:$HF$4, 0) )</f>
        <v>260</v>
      </c>
      <c r="BU108" s="41">
        <f>INDEX('2014'!$E$7:$HF$37,  MATCH(BO$4, '2014'!$A$7:$A$37, 0), MATCH(BO108, '2014'!$E$4:$HF$4, 0) )</f>
        <v>229</v>
      </c>
      <c r="BV108" s="41">
        <f>INDEX('2015'!$E$7:$HF$37,  MATCH(BO$4, '2015'!$A$7:$A$37, 0), MATCH(BO108, '2015'!$E$4:$HF$4, 0) )</f>
        <v>289</v>
      </c>
      <c r="BW108" s="41">
        <f>INDEX('2016'!$E$7:$HF$37,  MATCH(BO$4, '2016'!$A$7:$A$37, 0), MATCH(BO108, '2016'!$E$4:$HF$4, 0) )</f>
        <v>269</v>
      </c>
      <c r="BX108" s="41">
        <f>INDEX('2017'!$E$7:$HF$37,  MATCH(BO$4, '2017'!$A$7:$A$37, 0), MATCH(BO108, '2017'!$E$4:$HF$4, 0) )</f>
        <v>322</v>
      </c>
      <c r="BY108" s="41">
        <f>INDEX('2018'!$E$7:$HF$37,  MATCH(BO$4, '2018'!$A$7:$A$37, 0), MATCH(BO108, '2018'!$E$4:$HF$4, 0) )</f>
        <v>278</v>
      </c>
      <c r="BZ108" s="41">
        <f>INDEX('2019'!$E$7:$HF$37,  MATCH(BO$4, '2019'!$A$7:$A$37, 0), MATCH(BO108, '2019'!$E$4:$HF$4, 0) )</f>
        <v>248</v>
      </c>
      <c r="CB108" s="6">
        <f t="shared" si="371"/>
        <v>713.2</v>
      </c>
      <c r="CC108" s="45" t="s">
        <v>231</v>
      </c>
      <c r="CD108" s="41">
        <f>INDEX('2010'!$E$7:$HF$37,  MATCH(CB$4, '2010'!$A$7:$A$37, 0), MATCH(CB108, '2010'!$E$4:$HF$4, 0) )</f>
        <v>2043</v>
      </c>
      <c r="CE108" s="41">
        <f>INDEX('2011'!$E$7:$HF$37,  MATCH(CB$4, '2011'!$A$7:$A$37, 0), MATCH(CB108, '2011'!$E$4:$HF$4, 0) )</f>
        <v>2496</v>
      </c>
      <c r="CF108" s="41">
        <f>INDEX('2012'!$E$7:$HF$37,  MATCH(CB$4, '2012'!$A$7:$A$37, 0), MATCH(CB108, '2012'!$E$4:$HF$4, 0) )</f>
        <v>2244</v>
      </c>
      <c r="CG108" s="41">
        <f>INDEX('2013'!$E$7:$HF$37,  MATCH(CB$4, '2013'!$A$7:$A$37, 0), MATCH(CB108, '2013'!$E$4:$HF$4, 0) )</f>
        <v>2434</v>
      </c>
      <c r="CH108" s="41">
        <f>INDEX('2014'!$E$7:$HF$37,  MATCH(CB$4, '2014'!$A$7:$A$37, 0), MATCH(CB108, '2014'!$E$4:$HF$4, 0) )</f>
        <v>2457</v>
      </c>
      <c r="CI108" s="41">
        <f>INDEX('2015'!$E$7:$HF$37,  MATCH(CB$4, '2015'!$A$7:$A$37, 0), MATCH(CB108, '2015'!$E$4:$HF$4, 0) )</f>
        <v>2380</v>
      </c>
      <c r="CJ108" s="41">
        <f>INDEX('2016'!$E$7:$HF$37,  MATCH(CB$4, '2016'!$A$7:$A$37, 0), MATCH(CB108, '2016'!$E$4:$HF$4, 0) )</f>
        <v>2549</v>
      </c>
      <c r="CK108" s="41">
        <f>INDEX('2017'!$E$7:$HF$37,  MATCH(CB$4, '2017'!$A$7:$A$37, 0), MATCH(CB108, '2017'!$E$4:$HF$4, 0) )</f>
        <v>2955</v>
      </c>
      <c r="CL108" s="41">
        <f>INDEX('2018'!$E$7:$HF$37,  MATCH(CB$4, '2018'!$A$7:$A$37, 0), MATCH(CB108, '2018'!$E$4:$HF$4, 0) )</f>
        <v>3303</v>
      </c>
      <c r="CM108" s="41">
        <f>INDEX('2019'!$E$7:$HF$37,  MATCH(CB$4, '2019'!$A$7:$A$37, 0), MATCH(CB108, '2019'!$E$4:$HF$4, 0) )</f>
        <v>3422</v>
      </c>
    </row>
    <row r="109" spans="2:91" x14ac:dyDescent="0.25">
      <c r="B109" s="6">
        <f t="shared" si="364"/>
        <v>714.2</v>
      </c>
      <c r="C109" s="45" t="s">
        <v>232</v>
      </c>
      <c r="D109" s="38">
        <f t="shared" si="365"/>
        <v>177</v>
      </c>
      <c r="E109" s="38">
        <f t="shared" si="363"/>
        <v>165</v>
      </c>
      <c r="F109" s="38">
        <f t="shared" si="363"/>
        <v>91</v>
      </c>
      <c r="G109" s="38">
        <f t="shared" si="363"/>
        <v>78</v>
      </c>
      <c r="H109" s="38">
        <f t="shared" si="363"/>
        <v>98</v>
      </c>
      <c r="I109" s="38">
        <f t="shared" si="363"/>
        <v>95</v>
      </c>
      <c r="J109" s="38">
        <f t="shared" si="363"/>
        <v>98</v>
      </c>
      <c r="K109" s="38">
        <f t="shared" si="363"/>
        <v>122</v>
      </c>
      <c r="L109" s="38">
        <f t="shared" si="363"/>
        <v>101</v>
      </c>
      <c r="M109" s="38">
        <f t="shared" si="363"/>
        <v>105</v>
      </c>
      <c r="O109" s="6">
        <f t="shared" si="366"/>
        <v>714.2</v>
      </c>
      <c r="P109" s="45" t="s">
        <v>232</v>
      </c>
      <c r="Q109" s="41">
        <f>INDEX('2010'!$E$7:$HF$37,  MATCH(O$4, '2010'!$A$7:$A$37, 0), MATCH(O109, '2010'!$E$4:$HF$4, 0) )</f>
        <v>32</v>
      </c>
      <c r="R109" s="41">
        <f>INDEX('2011'!$E$7:$HF$37,  MATCH(O$4, '2011'!$A$7:$A$37, 0), MATCH(O109, '2011'!$E$4:$HF$4, 0) )</f>
        <v>41</v>
      </c>
      <c r="S109" s="41">
        <f>INDEX('2012'!$E$7:$HF$37,  MATCH(O$4, '2012'!$A$7:$A$37, 0), MATCH(O109, '2012'!$E$4:$HF$4, 0) )</f>
        <v>39</v>
      </c>
      <c r="T109" s="41">
        <f>INDEX('2013'!$E$7:$HF$37,  MATCH(O$4, '2013'!$A$7:$A$37, 0), MATCH(O109, '2013'!$E$4:$HF$4, 0) )</f>
        <v>27</v>
      </c>
      <c r="U109" s="41">
        <f>INDEX('2014'!$E$7:$HF$37,  MATCH(O$4, '2014'!$A$7:$A$37, 0), MATCH(O109, '2014'!$E$4:$HF$4, 0) )</f>
        <v>27</v>
      </c>
      <c r="V109" s="41">
        <f>INDEX('2015'!$E$7:$HF$37,  MATCH(O$4, '2015'!$A$7:$A$37, 0), MATCH(O109, '2015'!$E$4:$HF$4, 0) )</f>
        <v>26</v>
      </c>
      <c r="W109" s="41">
        <f>INDEX('2016'!$E$7:$HF$37,  MATCH(O$4, '2016'!$A$7:$A$37, 0), MATCH(O109, '2016'!$E$4:$HF$4, 0) )</f>
        <v>26</v>
      </c>
      <c r="X109" s="41">
        <f>INDEX('2017'!$E$7:$HF$37,  MATCH(O$4, '2017'!$A$7:$A$37, 0), MATCH(O109, '2017'!$E$4:$HF$4, 0) )</f>
        <v>27</v>
      </c>
      <c r="Y109" s="41">
        <f>INDEX('2018'!$E$7:$HF$37,  MATCH(O$4, '2018'!$A$7:$A$37, 0), MATCH(O109, '2018'!$E$4:$HF$4, 0) )</f>
        <v>27</v>
      </c>
      <c r="Z109" s="41">
        <f>INDEX('2019'!$E$7:$HF$37,  MATCH(O$4, '2019'!$A$7:$A$37, 0), MATCH(O109, '2019'!$E$4:$HF$4, 0) )</f>
        <v>27</v>
      </c>
      <c r="AB109" s="6">
        <f t="shared" si="367"/>
        <v>714.2</v>
      </c>
      <c r="AC109" s="45" t="s">
        <v>232</v>
      </c>
      <c r="AD109" s="41">
        <f>INDEX('2010'!$E$7:$HF$37,  MATCH(AB$4, '2010'!$A$7:$A$37, 0), MATCH(AB109, '2010'!$E$4:$HF$4, 0) )</f>
        <v>8</v>
      </c>
      <c r="AE109" s="41">
        <f>INDEX('2011'!$E$7:$HF$37,  MATCH(AB$4, '2011'!$A$7:$A$37, 0), MATCH(AB109, '2011'!$E$4:$HF$4, 0) )</f>
        <v>9</v>
      </c>
      <c r="AF109" s="41">
        <f>INDEX('2012'!$E$7:$HF$37,  MATCH(AB$4, '2012'!$A$7:$A$37, 0), MATCH(AB109, '2012'!$E$4:$HF$4, 0) )</f>
        <v>2</v>
      </c>
      <c r="AG109" s="41">
        <f>INDEX('2013'!$E$7:$HF$37,  MATCH(AB$4, '2013'!$A$7:$A$37, 0), MATCH(AB109, '2013'!$E$4:$HF$4, 0) )</f>
        <v>3</v>
      </c>
      <c r="AH109" s="41">
        <f>INDEX('2014'!$E$7:$HF$37,  MATCH(AB$4, '2014'!$A$7:$A$37, 0), MATCH(AB109, '2014'!$E$4:$HF$4, 0) )</f>
        <v>27</v>
      </c>
      <c r="AI109" s="41">
        <f>INDEX('2015'!$E$7:$HF$37,  MATCH(AB$4, '2015'!$A$7:$A$37, 0), MATCH(AB109, '2015'!$E$4:$HF$4, 0) )</f>
        <v>26</v>
      </c>
      <c r="AJ109" s="41">
        <f>INDEX('2016'!$E$7:$HF$37,  MATCH(AB$4, '2016'!$A$7:$A$37, 0), MATCH(AB109, '2016'!$E$4:$HF$4, 0) )</f>
        <v>22</v>
      </c>
      <c r="AK109" s="41">
        <f>INDEX('2017'!$E$7:$HF$37,  MATCH(AB$4, '2017'!$A$7:$A$37, 0), MATCH(AB109, '2017'!$E$4:$HF$4, 0) )</f>
        <v>22</v>
      </c>
      <c r="AL109" s="41">
        <f>INDEX('2018'!$E$7:$HF$37,  MATCH(AB$4, '2018'!$A$7:$A$37, 0), MATCH(AB109, '2018'!$E$4:$HF$4, 0) )</f>
        <v>19</v>
      </c>
      <c r="AM109" s="41">
        <f>INDEX('2019'!$E$7:$HF$37,  MATCH(AB$4, '2019'!$A$7:$A$37, 0), MATCH(AB109, '2019'!$E$4:$HF$4, 0) )</f>
        <v>26</v>
      </c>
      <c r="AO109" s="6">
        <f t="shared" si="368"/>
        <v>714.2</v>
      </c>
      <c r="AP109" s="45" t="s">
        <v>232</v>
      </c>
      <c r="AQ109" s="41">
        <f>INDEX('2010'!$E$7:$HF$37,  MATCH(AO$4, '2010'!$A$7:$A$37, 0), MATCH(AO109, '2010'!$E$4:$HF$4, 0) )</f>
        <v>18</v>
      </c>
      <c r="AR109" s="41">
        <f>INDEX('2011'!$E$7:$HF$37,  MATCH(AO$4, '2011'!$A$7:$A$37, 0), MATCH(AO109, '2011'!$E$4:$HF$4, 0) )</f>
        <v>26</v>
      </c>
      <c r="AS109" s="41">
        <f>INDEX('2012'!$E$7:$HF$37,  MATCH(AO$4, '2012'!$A$7:$A$37, 0), MATCH(AO109, '2012'!$E$4:$HF$4, 0) )</f>
        <v>23</v>
      </c>
      <c r="AT109" s="41">
        <f>INDEX('2013'!$E$7:$HF$37,  MATCH(AO$4, '2013'!$A$7:$A$37, 0), MATCH(AO109, '2013'!$E$4:$HF$4, 0) )</f>
        <v>24</v>
      </c>
      <c r="AU109" s="41">
        <f>INDEX('2014'!$E$7:$HF$37,  MATCH(AO$4, '2014'!$A$7:$A$37, 0), MATCH(AO109, '2014'!$E$4:$HF$4, 0) )</f>
        <v>24</v>
      </c>
      <c r="AV109" s="41">
        <f>INDEX('2015'!$E$7:$HF$37,  MATCH(AO$4, '2015'!$A$7:$A$37, 0), MATCH(AO109, '2015'!$E$4:$HF$4, 0) )</f>
        <v>15</v>
      </c>
      <c r="AW109" s="41">
        <f>INDEX('2016'!$E$7:$HF$37,  MATCH(AO$4, '2016'!$A$7:$A$37, 0), MATCH(AO109, '2016'!$E$4:$HF$4, 0) )</f>
        <v>23</v>
      </c>
      <c r="AX109" s="41">
        <f>INDEX('2017'!$E$7:$HF$37,  MATCH(AO$4, '2017'!$A$7:$A$37, 0), MATCH(AO109, '2017'!$E$4:$HF$4, 0) )</f>
        <v>40</v>
      </c>
      <c r="AY109" s="41">
        <f>INDEX('2018'!$E$7:$HF$37,  MATCH(AO$4, '2018'!$A$7:$A$37, 0), MATCH(AO109, '2018'!$E$4:$HF$4, 0) )</f>
        <v>36</v>
      </c>
      <c r="AZ109" s="41">
        <f>INDEX('2019'!$E$7:$HF$37,  MATCH(AO$4, '2019'!$A$7:$A$37, 0), MATCH(AO109, '2019'!$E$4:$HF$4, 0) )</f>
        <v>34</v>
      </c>
      <c r="BB109" s="6">
        <f t="shared" si="369"/>
        <v>714.2</v>
      </c>
      <c r="BC109" s="45" t="s">
        <v>232</v>
      </c>
      <c r="BD109" s="41">
        <f>INDEX('2010'!$E$7:$HF$37,  MATCH(BB$4, '2010'!$A$7:$A$37, 0), MATCH(BB109, '2010'!$E$4:$HF$4, 0) )</f>
        <v>119</v>
      </c>
      <c r="BE109" s="41">
        <f>INDEX('2011'!$E$7:$HF$37,  MATCH(BB$4, '2011'!$A$7:$A$37, 0), MATCH(BB109, '2011'!$E$4:$HF$4, 0) )</f>
        <v>89</v>
      </c>
      <c r="BF109" s="41">
        <f>INDEX('2012'!$E$7:$HF$37,  MATCH(BB$4, '2012'!$A$7:$A$37, 0), MATCH(BB109, '2012'!$E$4:$HF$4, 0) )</f>
        <v>27</v>
      </c>
      <c r="BG109" s="41">
        <f>INDEX('2013'!$E$7:$HF$37,  MATCH(BB$4, '2013'!$A$7:$A$37, 0), MATCH(BB109, '2013'!$E$4:$HF$4, 0) )</f>
        <v>24</v>
      </c>
      <c r="BH109" s="41">
        <f>INDEX('2014'!$E$7:$HF$37,  MATCH(BB$4, '2014'!$A$7:$A$37, 0), MATCH(BB109, '2014'!$E$4:$HF$4, 0) )</f>
        <v>20</v>
      </c>
      <c r="BI109" s="41">
        <f>INDEX('2015'!$E$7:$HF$37,  MATCH(BB$4, '2015'!$A$7:$A$37, 0), MATCH(BB109, '2015'!$E$4:$HF$4, 0) )</f>
        <v>28</v>
      </c>
      <c r="BJ109" s="41">
        <f>INDEX('2016'!$E$7:$HF$37,  MATCH(BB$4, '2016'!$A$7:$A$37, 0), MATCH(BB109, '2016'!$E$4:$HF$4, 0) )</f>
        <v>27</v>
      </c>
      <c r="BK109" s="41">
        <f>INDEX('2017'!$E$7:$HF$37,  MATCH(BB$4, '2017'!$A$7:$A$37, 0), MATCH(BB109, '2017'!$E$4:$HF$4, 0) )</f>
        <v>33</v>
      </c>
      <c r="BL109" s="41">
        <f>INDEX('2018'!$E$7:$HF$37,  MATCH(BB$4, '2018'!$A$7:$A$37, 0), MATCH(BB109, '2018'!$E$4:$HF$4, 0) )</f>
        <v>19</v>
      </c>
      <c r="BM109" s="41">
        <f>INDEX('2019'!$E$7:$HF$37,  MATCH(BB$4, '2019'!$A$7:$A$37, 0), MATCH(BB109, '2019'!$E$4:$HF$4, 0) )</f>
        <v>18</v>
      </c>
      <c r="BO109" s="6">
        <f t="shared" si="370"/>
        <v>714.2</v>
      </c>
      <c r="BP109" s="45" t="s">
        <v>232</v>
      </c>
      <c r="BQ109" s="41">
        <f>INDEX('2010'!$E$7:$HF$37,  MATCH(BO$4, '2010'!$A$7:$A$37, 0), MATCH(BO109, '2010'!$E$4:$HF$4, 0) )</f>
        <v>138</v>
      </c>
      <c r="BR109" s="41">
        <f>INDEX('2011'!$E$7:$HF$37,  MATCH(BO$4, '2011'!$A$7:$A$37, 0), MATCH(BO109, '2011'!$E$4:$HF$4, 0) )</f>
        <v>60</v>
      </c>
      <c r="BS109" s="41">
        <f>INDEX('2012'!$E$7:$HF$37,  MATCH(BO$4, '2012'!$A$7:$A$37, 0), MATCH(BO109, '2012'!$E$4:$HF$4, 0) )</f>
        <v>64</v>
      </c>
      <c r="BT109" s="41">
        <f>INDEX('2013'!$E$7:$HF$37,  MATCH(BO$4, '2013'!$A$7:$A$37, 0), MATCH(BO109, '2013'!$E$4:$HF$4, 0) )</f>
        <v>40</v>
      </c>
      <c r="BU109" s="41">
        <f>INDEX('2014'!$E$7:$HF$37,  MATCH(BO$4, '2014'!$A$7:$A$37, 0), MATCH(BO109, '2014'!$E$4:$HF$4, 0) )</f>
        <v>50</v>
      </c>
      <c r="BV109" s="41">
        <f>INDEX('2015'!$E$7:$HF$37,  MATCH(BO$4, '2015'!$A$7:$A$37, 0), MATCH(BO109, '2015'!$E$4:$HF$4, 0) )</f>
        <v>43</v>
      </c>
      <c r="BW109" s="41">
        <f>INDEX('2016'!$E$7:$HF$37,  MATCH(BO$4, '2016'!$A$7:$A$37, 0), MATCH(BO109, '2016'!$E$4:$HF$4, 0) )</f>
        <v>36</v>
      </c>
      <c r="BX109" s="41">
        <f>INDEX('2017'!$E$7:$HF$37,  MATCH(BO$4, '2017'!$A$7:$A$37, 0), MATCH(BO109, '2017'!$E$4:$HF$4, 0) )</f>
        <v>55</v>
      </c>
      <c r="BY109" s="41">
        <f>INDEX('2018'!$E$7:$HF$37,  MATCH(BO$4, '2018'!$A$7:$A$37, 0), MATCH(BO109, '2018'!$E$4:$HF$4, 0) )</f>
        <v>47</v>
      </c>
      <c r="BZ109" s="41">
        <f>INDEX('2019'!$E$7:$HF$37,  MATCH(BO$4, '2019'!$A$7:$A$37, 0), MATCH(BO109, '2019'!$E$4:$HF$4, 0) )</f>
        <v>47</v>
      </c>
      <c r="CB109" s="6">
        <f t="shared" si="371"/>
        <v>714.2</v>
      </c>
      <c r="CC109" s="45" t="s">
        <v>232</v>
      </c>
      <c r="CD109" s="41">
        <f>INDEX('2010'!$E$7:$HF$37,  MATCH(CB$4, '2010'!$A$7:$A$37, 0), MATCH(CB109, '2010'!$E$4:$HF$4, 0) )</f>
        <v>5977</v>
      </c>
      <c r="CE109" s="41">
        <f>INDEX('2011'!$E$7:$HF$37,  MATCH(CB$4, '2011'!$A$7:$A$37, 0), MATCH(CB109, '2011'!$E$4:$HF$4, 0) )</f>
        <v>3904</v>
      </c>
      <c r="CF109" s="41">
        <f>INDEX('2012'!$E$7:$HF$37,  MATCH(CB$4, '2012'!$A$7:$A$37, 0), MATCH(CB109, '2012'!$E$4:$HF$4, 0) )</f>
        <v>3502</v>
      </c>
      <c r="CG109" s="41">
        <f>INDEX('2013'!$E$7:$HF$37,  MATCH(CB$4, '2013'!$A$7:$A$37, 0), MATCH(CB109, '2013'!$E$4:$HF$4, 0) )</f>
        <v>3492</v>
      </c>
      <c r="CH109" s="41">
        <f>INDEX('2014'!$E$7:$HF$37,  MATCH(CB$4, '2014'!$A$7:$A$37, 0), MATCH(CB109, '2014'!$E$4:$HF$4, 0) )</f>
        <v>3146</v>
      </c>
      <c r="CI109" s="41">
        <f>INDEX('2015'!$E$7:$HF$37,  MATCH(CB$4, '2015'!$A$7:$A$37, 0), MATCH(CB109, '2015'!$E$4:$HF$4, 0) )</f>
        <v>4166</v>
      </c>
      <c r="CJ109" s="41">
        <f>INDEX('2016'!$E$7:$HF$37,  MATCH(CB$4, '2016'!$A$7:$A$37, 0), MATCH(CB109, '2016'!$E$4:$HF$4, 0) )</f>
        <v>2398</v>
      </c>
      <c r="CK109" s="41">
        <f>INDEX('2017'!$E$7:$HF$37,  MATCH(CB$4, '2017'!$A$7:$A$37, 0), MATCH(CB109, '2017'!$E$4:$HF$4, 0) )</f>
        <v>2973</v>
      </c>
      <c r="CL109" s="41">
        <f>INDEX('2018'!$E$7:$HF$37,  MATCH(CB$4, '2018'!$A$7:$A$37, 0), MATCH(CB109, '2018'!$E$4:$HF$4, 0) )</f>
        <v>3251</v>
      </c>
      <c r="CM109" s="41">
        <f>INDEX('2019'!$E$7:$HF$37,  MATCH(CB$4, '2019'!$A$7:$A$37, 0), MATCH(CB109, '2019'!$E$4:$HF$4, 0) )</f>
        <v>2610</v>
      </c>
    </row>
    <row r="110" spans="2:91" x14ac:dyDescent="0.25">
      <c r="B110" s="10"/>
      <c r="C110" s="10"/>
      <c r="D110" s="10"/>
      <c r="E110" s="10"/>
      <c r="F110" s="10"/>
      <c r="G110" s="10"/>
      <c r="H110" s="10"/>
      <c r="I110" s="10"/>
      <c r="J110" s="10"/>
      <c r="K110" s="10"/>
      <c r="L110" s="10"/>
      <c r="M110" s="10"/>
      <c r="O110" s="10"/>
      <c r="P110" s="10"/>
      <c r="Q110" s="10"/>
      <c r="R110" s="10"/>
      <c r="S110" s="10"/>
      <c r="T110" s="10"/>
      <c r="U110" s="10"/>
      <c r="V110" s="10"/>
      <c r="W110" s="10"/>
      <c r="X110" s="10"/>
      <c r="Y110" s="10"/>
      <c r="Z110" s="10"/>
      <c r="AB110" s="10"/>
      <c r="AC110" s="10"/>
      <c r="AD110" s="10"/>
      <c r="AE110" s="10"/>
      <c r="AF110" s="10"/>
      <c r="AG110" s="10"/>
      <c r="AH110" s="10"/>
      <c r="AI110" s="10"/>
      <c r="AJ110" s="10"/>
      <c r="AK110" s="10"/>
      <c r="AL110" s="10"/>
      <c r="AM110" s="10"/>
      <c r="AO110" s="10"/>
      <c r="AP110" s="10"/>
      <c r="AQ110" s="10"/>
      <c r="AR110" s="10"/>
      <c r="AS110" s="10"/>
      <c r="AT110" s="10"/>
      <c r="AU110" s="10"/>
      <c r="AV110" s="10"/>
      <c r="AW110" s="10"/>
      <c r="AX110" s="10"/>
      <c r="AY110" s="10"/>
      <c r="AZ110" s="10"/>
      <c r="BB110" s="10"/>
      <c r="BC110" s="10"/>
      <c r="BD110" s="10"/>
      <c r="BE110" s="10"/>
      <c r="BF110" s="10"/>
      <c r="BG110" s="10"/>
      <c r="BH110" s="10"/>
      <c r="BI110" s="10"/>
      <c r="BJ110" s="10"/>
      <c r="BK110" s="10"/>
      <c r="BL110" s="10"/>
      <c r="BM110" s="10"/>
      <c r="BO110" s="10"/>
      <c r="BP110" s="10"/>
      <c r="BQ110" s="10"/>
      <c r="BR110" s="10"/>
      <c r="BS110" s="10"/>
      <c r="BT110" s="10"/>
      <c r="BU110" s="10"/>
      <c r="BV110" s="10"/>
      <c r="BW110" s="10"/>
      <c r="BX110" s="10"/>
      <c r="BY110" s="10"/>
      <c r="BZ110" s="10"/>
      <c r="CB110" s="10"/>
      <c r="CC110" s="10"/>
      <c r="CD110" s="10"/>
      <c r="CE110" s="10"/>
      <c r="CF110" s="10"/>
      <c r="CG110" s="10"/>
      <c r="CH110" s="10"/>
      <c r="CI110" s="10"/>
      <c r="CJ110" s="10"/>
      <c r="CK110" s="10"/>
      <c r="CL110" s="10"/>
      <c r="CM110" s="10"/>
    </row>
    <row r="111" spans="2:91" x14ac:dyDescent="0.25">
      <c r="B111" s="10"/>
      <c r="C111" s="31"/>
      <c r="D111" s="2">
        <v>2010</v>
      </c>
      <c r="E111" s="2">
        <v>2011</v>
      </c>
      <c r="F111" s="2">
        <v>2012</v>
      </c>
      <c r="G111" s="2">
        <v>2013</v>
      </c>
      <c r="H111" s="2">
        <v>2014</v>
      </c>
      <c r="I111" s="2">
        <v>2015</v>
      </c>
      <c r="J111" s="2">
        <v>2016</v>
      </c>
      <c r="K111" s="2">
        <v>2017</v>
      </c>
      <c r="L111" s="2">
        <v>2018</v>
      </c>
      <c r="M111" s="2">
        <v>2019</v>
      </c>
      <c r="O111" s="10"/>
      <c r="P111" s="31"/>
      <c r="Q111" s="2">
        <v>2010</v>
      </c>
      <c r="R111" s="2">
        <v>2011</v>
      </c>
      <c r="S111" s="2">
        <v>2012</v>
      </c>
      <c r="T111" s="2">
        <v>2013</v>
      </c>
      <c r="U111" s="2">
        <v>2014</v>
      </c>
      <c r="V111" s="2">
        <v>2015</v>
      </c>
      <c r="W111" s="2">
        <v>2016</v>
      </c>
      <c r="X111" s="2">
        <v>2017</v>
      </c>
      <c r="Y111" s="2">
        <v>2018</v>
      </c>
      <c r="Z111" s="2">
        <v>2019</v>
      </c>
      <c r="AB111" s="10"/>
      <c r="AC111" s="31"/>
      <c r="AD111" s="2">
        <v>2010</v>
      </c>
      <c r="AE111" s="2">
        <v>2011</v>
      </c>
      <c r="AF111" s="2">
        <v>2012</v>
      </c>
      <c r="AG111" s="2">
        <v>2013</v>
      </c>
      <c r="AH111" s="2">
        <v>2014</v>
      </c>
      <c r="AI111" s="2">
        <v>2015</v>
      </c>
      <c r="AJ111" s="2">
        <v>2016</v>
      </c>
      <c r="AK111" s="2">
        <v>2017</v>
      </c>
      <c r="AL111" s="2">
        <v>2018</v>
      </c>
      <c r="AM111" s="2">
        <v>2019</v>
      </c>
      <c r="AO111" s="10"/>
      <c r="AP111" s="31"/>
      <c r="AQ111" s="2">
        <v>2010</v>
      </c>
      <c r="AR111" s="2">
        <v>2011</v>
      </c>
      <c r="AS111" s="2">
        <v>2012</v>
      </c>
      <c r="AT111" s="2">
        <v>2013</v>
      </c>
      <c r="AU111" s="2">
        <v>2014</v>
      </c>
      <c r="AV111" s="2">
        <v>2015</v>
      </c>
      <c r="AW111" s="2">
        <v>2016</v>
      </c>
      <c r="AX111" s="2">
        <v>2017</v>
      </c>
      <c r="AY111" s="2">
        <v>2018</v>
      </c>
      <c r="AZ111" s="2">
        <v>2019</v>
      </c>
      <c r="BB111" s="10"/>
      <c r="BC111" s="31"/>
      <c r="BD111" s="2">
        <v>2010</v>
      </c>
      <c r="BE111" s="2">
        <v>2011</v>
      </c>
      <c r="BF111" s="2">
        <v>2012</v>
      </c>
      <c r="BG111" s="2">
        <v>2013</v>
      </c>
      <c r="BH111" s="2">
        <v>2014</v>
      </c>
      <c r="BI111" s="2">
        <v>2015</v>
      </c>
      <c r="BJ111" s="2">
        <v>2016</v>
      </c>
      <c r="BK111" s="2">
        <v>2017</v>
      </c>
      <c r="BL111" s="2">
        <v>2018</v>
      </c>
      <c r="BM111" s="2">
        <v>2019</v>
      </c>
      <c r="BO111" s="10"/>
      <c r="BP111" s="31"/>
      <c r="BQ111" s="2">
        <v>2010</v>
      </c>
      <c r="BR111" s="2">
        <v>2011</v>
      </c>
      <c r="BS111" s="2">
        <v>2012</v>
      </c>
      <c r="BT111" s="2">
        <v>2013</v>
      </c>
      <c r="BU111" s="2">
        <v>2014</v>
      </c>
      <c r="BV111" s="2">
        <v>2015</v>
      </c>
      <c r="BW111" s="2">
        <v>2016</v>
      </c>
      <c r="BX111" s="2">
        <v>2017</v>
      </c>
      <c r="BY111" s="2">
        <v>2018</v>
      </c>
      <c r="BZ111" s="2">
        <v>2019</v>
      </c>
      <c r="CB111" s="10"/>
      <c r="CC111" s="31"/>
      <c r="CD111" s="2">
        <v>2010</v>
      </c>
      <c r="CE111" s="2">
        <v>2011</v>
      </c>
      <c r="CF111" s="2">
        <v>2012</v>
      </c>
      <c r="CG111" s="2">
        <v>2013</v>
      </c>
      <c r="CH111" s="2">
        <v>2014</v>
      </c>
      <c r="CI111" s="2">
        <v>2015</v>
      </c>
      <c r="CJ111" s="2">
        <v>2016</v>
      </c>
      <c r="CK111" s="2">
        <v>2017</v>
      </c>
      <c r="CL111" s="2">
        <v>2018</v>
      </c>
      <c r="CM111" s="2">
        <v>2019</v>
      </c>
    </row>
    <row r="112" spans="2:91" x14ac:dyDescent="0.25">
      <c r="B112" s="8">
        <f>B6 + 100.2</f>
        <v>100.2</v>
      </c>
      <c r="C112" s="10" t="s">
        <v>80</v>
      </c>
      <c r="D112" s="36">
        <f>SUM(D113:D126)</f>
        <v>42792</v>
      </c>
      <c r="E112" s="36">
        <f t="shared" ref="E112:M112" si="372">SUM(E113:E126)</f>
        <v>43230</v>
      </c>
      <c r="F112" s="36">
        <f t="shared" si="372"/>
        <v>44504</v>
      </c>
      <c r="G112" s="36">
        <f t="shared" si="372"/>
        <v>44305</v>
      </c>
      <c r="H112" s="36">
        <f t="shared" si="372"/>
        <v>44789</v>
      </c>
      <c r="I112" s="36">
        <f t="shared" si="372"/>
        <v>44989</v>
      </c>
      <c r="J112" s="36">
        <f t="shared" si="372"/>
        <v>46305</v>
      </c>
      <c r="K112" s="36">
        <f t="shared" si="372"/>
        <v>46837</v>
      </c>
      <c r="L112" s="36">
        <f t="shared" si="372"/>
        <v>48650</v>
      </c>
      <c r="M112" s="36">
        <f t="shared" si="372"/>
        <v>49911</v>
      </c>
      <c r="O112" s="8">
        <f>O6 + 100.2</f>
        <v>100.2</v>
      </c>
      <c r="P112" s="10" t="s">
        <v>80</v>
      </c>
      <c r="Q112" s="40">
        <f>INDEX('2010'!$E$7:$HF$37,  MATCH(O$4, '2010'!$A$7:$A$37, 0), MATCH(O112, '2010'!$E$4:$HF$4, 0) )</f>
        <v>1296</v>
      </c>
      <c r="R112" s="40">
        <f>INDEX('2011'!$E$7:$HF$37,  MATCH(O$4, '2011'!$A$7:$A$37, 0), MATCH(O112, '2011'!$E$4:$HF$4, 0) )</f>
        <v>1250</v>
      </c>
      <c r="S112" s="40">
        <f>INDEX('2012'!$E$7:$HF$37,  MATCH(O$4, '2012'!$A$7:$A$37, 0), MATCH(O112, '2012'!$E$4:$HF$4, 0) )</f>
        <v>1237</v>
      </c>
      <c r="T112" s="40">
        <f>INDEX('2013'!$E$7:$HF$37,  MATCH(O$4, '2013'!$A$7:$A$37, 0), MATCH(O112, '2013'!$E$4:$HF$4, 0) )</f>
        <v>1086</v>
      </c>
      <c r="U112" s="40">
        <f>INDEX('2014'!$E$7:$HF$37,  MATCH(O$4, '2014'!$A$7:$A$37, 0), MATCH(O112, '2014'!$E$4:$HF$4, 0) )</f>
        <v>1462</v>
      </c>
      <c r="V112" s="40">
        <f>INDEX('2015'!$E$7:$HF$37,  MATCH(O$4, '2015'!$A$7:$A$37, 0), MATCH(O112, '2015'!$E$4:$HF$4, 0) )</f>
        <v>1440</v>
      </c>
      <c r="W112" s="40">
        <f>INDEX('2016'!$E$7:$HF$37,  MATCH(O$4, '2016'!$A$7:$A$37, 0), MATCH(O112, '2016'!$E$4:$HF$4, 0) )</f>
        <v>1402</v>
      </c>
      <c r="X112" s="40">
        <f>INDEX('2017'!$E$7:$HF$37,  MATCH(O$4, '2017'!$A$7:$A$37, 0), MATCH(O112, '2017'!$E$4:$HF$4, 0) )</f>
        <v>1317</v>
      </c>
      <c r="Y112" s="40">
        <f>INDEX('2018'!$E$7:$HF$37,  MATCH(O$4, '2018'!$A$7:$A$37, 0), MATCH(O112, '2018'!$E$4:$HF$4, 0) )</f>
        <v>1309</v>
      </c>
      <c r="Z112" s="40">
        <f>INDEX('2019'!$E$7:$HF$37,  MATCH(O$4, '2019'!$A$7:$A$37, 0), MATCH(O112, '2019'!$E$4:$HF$4, 0) )</f>
        <v>1376</v>
      </c>
      <c r="AB112" s="8">
        <f>AB6 + 100.2</f>
        <v>100.2</v>
      </c>
      <c r="AC112" s="10" t="s">
        <v>80</v>
      </c>
      <c r="AD112" s="40">
        <f>INDEX('2010'!$E$7:$HF$37,  MATCH(AB$4, '2010'!$A$7:$A$37, 0), MATCH(AB112, '2010'!$E$4:$HF$4, 0) )</f>
        <v>1155</v>
      </c>
      <c r="AE112" s="40">
        <f>INDEX('2011'!$E$7:$HF$37,  MATCH(AB$4, '2011'!$A$7:$A$37, 0), MATCH(AB112, '2011'!$E$4:$HF$4, 0) )</f>
        <v>1217</v>
      </c>
      <c r="AF112" s="40">
        <f>INDEX('2012'!$E$7:$HF$37,  MATCH(AB$4, '2012'!$A$7:$A$37, 0), MATCH(AB112, '2012'!$E$4:$HF$4, 0) )</f>
        <v>1226</v>
      </c>
      <c r="AG112" s="40">
        <f>INDEX('2013'!$E$7:$HF$37,  MATCH(AB$4, '2013'!$A$7:$A$37, 0), MATCH(AB112, '2013'!$E$4:$HF$4, 0) )</f>
        <v>1462</v>
      </c>
      <c r="AH112" s="40">
        <f>INDEX('2014'!$E$7:$HF$37,  MATCH(AB$4, '2014'!$A$7:$A$37, 0), MATCH(AB112, '2014'!$E$4:$HF$4, 0) )</f>
        <v>1340</v>
      </c>
      <c r="AI112" s="40">
        <f>INDEX('2015'!$E$7:$HF$37,  MATCH(AB$4, '2015'!$A$7:$A$37, 0), MATCH(AB112, '2015'!$E$4:$HF$4, 0) )</f>
        <v>1353</v>
      </c>
      <c r="AJ112" s="40">
        <f>INDEX('2016'!$E$7:$HF$37,  MATCH(AB$4, '2016'!$A$7:$A$37, 0), MATCH(AB112, '2016'!$E$4:$HF$4, 0) )</f>
        <v>1297</v>
      </c>
      <c r="AK112" s="40">
        <f>INDEX('2017'!$E$7:$HF$37,  MATCH(AB$4, '2017'!$A$7:$A$37, 0), MATCH(AB112, '2017'!$E$4:$HF$4, 0) )</f>
        <v>1595</v>
      </c>
      <c r="AL112" s="40">
        <f>INDEX('2018'!$E$7:$HF$37,  MATCH(AB$4, '2018'!$A$7:$A$37, 0), MATCH(AB112, '2018'!$E$4:$HF$4, 0) )</f>
        <v>1626</v>
      </c>
      <c r="AM112" s="40">
        <f>INDEX('2019'!$E$7:$HF$37,  MATCH(AB$4, '2019'!$A$7:$A$37, 0), MATCH(AB112, '2019'!$E$4:$HF$4, 0) )</f>
        <v>1402</v>
      </c>
      <c r="AO112" s="8">
        <f>AO6 + 100.2</f>
        <v>100.2</v>
      </c>
      <c r="AP112" s="10" t="s">
        <v>80</v>
      </c>
      <c r="AQ112" s="40">
        <f>INDEX('2010'!$E$7:$HF$37,  MATCH(AO$4, '2010'!$A$7:$A$37, 0), MATCH(AO112, '2010'!$E$4:$HF$4, 0) )</f>
        <v>2158</v>
      </c>
      <c r="AR112" s="40">
        <f>INDEX('2011'!$E$7:$HF$37,  MATCH(AO$4, '2011'!$A$7:$A$37, 0), MATCH(AO112, '2011'!$E$4:$HF$4, 0) )</f>
        <v>2382</v>
      </c>
      <c r="AS112" s="40">
        <f>INDEX('2012'!$E$7:$HF$37,  MATCH(AO$4, '2012'!$A$7:$A$37, 0), MATCH(AO112, '2012'!$E$4:$HF$4, 0) )</f>
        <v>2723</v>
      </c>
      <c r="AT112" s="40">
        <f>INDEX('2013'!$E$7:$HF$37,  MATCH(AO$4, '2013'!$A$7:$A$37, 0), MATCH(AO112, '2013'!$E$4:$HF$4, 0) )</f>
        <v>2689</v>
      </c>
      <c r="AU112" s="40">
        <f>INDEX('2014'!$E$7:$HF$37,  MATCH(AO$4, '2014'!$A$7:$A$37, 0), MATCH(AO112, '2014'!$E$4:$HF$4, 0) )</f>
        <v>2498</v>
      </c>
      <c r="AV112" s="40">
        <f>INDEX('2015'!$E$7:$HF$37,  MATCH(AO$4, '2015'!$A$7:$A$37, 0), MATCH(AO112, '2015'!$E$4:$HF$4, 0) )</f>
        <v>2451</v>
      </c>
      <c r="AW112" s="40">
        <f>INDEX('2016'!$E$7:$HF$37,  MATCH(AO$4, '2016'!$A$7:$A$37, 0), MATCH(AO112, '2016'!$E$4:$HF$4, 0) )</f>
        <v>3013</v>
      </c>
      <c r="AX112" s="40">
        <f>INDEX('2017'!$E$7:$HF$37,  MATCH(AO$4, '2017'!$A$7:$A$37, 0), MATCH(AO112, '2017'!$E$4:$HF$4, 0) )</f>
        <v>2987</v>
      </c>
      <c r="AY112" s="40">
        <f>INDEX('2018'!$E$7:$HF$37,  MATCH(AO$4, '2018'!$A$7:$A$37, 0), MATCH(AO112, '2018'!$E$4:$HF$4, 0) )</f>
        <v>2929</v>
      </c>
      <c r="AZ112" s="40">
        <f>INDEX('2019'!$E$7:$HF$37,  MATCH(AO$4, '2019'!$A$7:$A$37, 0), MATCH(AO112, '2019'!$E$4:$HF$4, 0) )</f>
        <v>2886</v>
      </c>
      <c r="BB112" s="8">
        <f>BB6 + 100.2</f>
        <v>100.2</v>
      </c>
      <c r="BC112" s="10" t="s">
        <v>80</v>
      </c>
      <c r="BD112" s="40">
        <f>INDEX('2010'!$E$7:$HF$37,  MATCH(BB$4, '2010'!$A$7:$A$37, 0), MATCH(BB112, '2010'!$E$4:$HF$4, 0) )</f>
        <v>2006</v>
      </c>
      <c r="BE112" s="40">
        <f>INDEX('2011'!$E$7:$HF$37,  MATCH(BB$4, '2011'!$A$7:$A$37, 0), MATCH(BB112, '2011'!$E$4:$HF$4, 0) )</f>
        <v>1741</v>
      </c>
      <c r="BF112" s="40">
        <f>INDEX('2012'!$E$7:$HF$37,  MATCH(BB$4, '2012'!$A$7:$A$37, 0), MATCH(BB112, '2012'!$E$4:$HF$4, 0) )</f>
        <v>1687</v>
      </c>
      <c r="BG112" s="40">
        <f>INDEX('2013'!$E$7:$HF$37,  MATCH(BB$4, '2013'!$A$7:$A$37, 0), MATCH(BB112, '2013'!$E$4:$HF$4, 0) )</f>
        <v>1930</v>
      </c>
      <c r="BH112" s="40">
        <f>INDEX('2014'!$E$7:$HF$37,  MATCH(BB$4, '2014'!$A$7:$A$37, 0), MATCH(BB112, '2014'!$E$4:$HF$4, 0) )</f>
        <v>1782</v>
      </c>
      <c r="BI112" s="40">
        <f>INDEX('2015'!$E$7:$HF$37,  MATCH(BB$4, '2015'!$A$7:$A$37, 0), MATCH(BB112, '2015'!$E$4:$HF$4, 0) )</f>
        <v>1730</v>
      </c>
      <c r="BJ112" s="40">
        <f>INDEX('2016'!$E$7:$HF$37,  MATCH(BB$4, '2016'!$A$7:$A$37, 0), MATCH(BB112, '2016'!$E$4:$HF$4, 0) )</f>
        <v>1765</v>
      </c>
      <c r="BK112" s="40">
        <f>INDEX('2017'!$E$7:$HF$37,  MATCH(BB$4, '2017'!$A$7:$A$37, 0), MATCH(BB112, '2017'!$E$4:$HF$4, 0) )</f>
        <v>1782</v>
      </c>
      <c r="BL112" s="40">
        <f>INDEX('2018'!$E$7:$HF$37,  MATCH(BB$4, '2018'!$A$7:$A$37, 0), MATCH(BB112, '2018'!$E$4:$HF$4, 0) )</f>
        <v>1686</v>
      </c>
      <c r="BM112" s="40">
        <f>INDEX('2019'!$E$7:$HF$37,  MATCH(BB$4, '2019'!$A$7:$A$37, 0), MATCH(BB112, '2019'!$E$4:$HF$4, 0) )</f>
        <v>1657</v>
      </c>
      <c r="BO112" s="8">
        <f>BO6 + 100.2</f>
        <v>100.2</v>
      </c>
      <c r="BP112" s="10" t="s">
        <v>80</v>
      </c>
      <c r="BQ112" s="40">
        <f>INDEX('2010'!$E$7:$HF$37,  MATCH(BO$4, '2010'!$A$7:$A$37, 0), MATCH(BO112, '2010'!$E$4:$HF$4, 0) )</f>
        <v>3882</v>
      </c>
      <c r="BR112" s="40">
        <f>INDEX('2011'!$E$7:$HF$37,  MATCH(BO$4, '2011'!$A$7:$A$37, 0), MATCH(BO112, '2011'!$E$4:$HF$4, 0) )</f>
        <v>4037</v>
      </c>
      <c r="BS112" s="40">
        <f>INDEX('2012'!$E$7:$HF$37,  MATCH(BO$4, '2012'!$A$7:$A$37, 0), MATCH(BO112, '2012'!$E$4:$HF$4, 0) )</f>
        <v>3848</v>
      </c>
      <c r="BT112" s="40">
        <f>INDEX('2013'!$E$7:$HF$37,  MATCH(BO$4, '2013'!$A$7:$A$37, 0), MATCH(BO112, '2013'!$E$4:$HF$4, 0) )</f>
        <v>4062</v>
      </c>
      <c r="BU112" s="40">
        <f>INDEX('2014'!$E$7:$HF$37,  MATCH(BO$4, '2014'!$A$7:$A$37, 0), MATCH(BO112, '2014'!$E$4:$HF$4, 0) )</f>
        <v>3939</v>
      </c>
      <c r="BV112" s="40">
        <f>INDEX('2015'!$E$7:$HF$37,  MATCH(BO$4, '2015'!$A$7:$A$37, 0), MATCH(BO112, '2015'!$E$4:$HF$4, 0) )</f>
        <v>4183</v>
      </c>
      <c r="BW112" s="40">
        <f>INDEX('2016'!$E$7:$HF$37,  MATCH(BO$4, '2016'!$A$7:$A$37, 0), MATCH(BO112, '2016'!$E$4:$HF$4, 0) )</f>
        <v>4671</v>
      </c>
      <c r="BX112" s="40">
        <f>INDEX('2017'!$E$7:$HF$37,  MATCH(BO$4, '2017'!$A$7:$A$37, 0), MATCH(BO112, '2017'!$E$4:$HF$4, 0) )</f>
        <v>5063</v>
      </c>
      <c r="BY112" s="40">
        <f>INDEX('2018'!$E$7:$HF$37,  MATCH(BO$4, '2018'!$A$7:$A$37, 0), MATCH(BO112, '2018'!$E$4:$HF$4, 0) )</f>
        <v>4345</v>
      </c>
      <c r="BZ112" s="40">
        <f>INDEX('2019'!$E$7:$HF$37,  MATCH(BO$4, '2019'!$A$7:$A$37, 0), MATCH(BO112, '2019'!$E$4:$HF$4, 0) )</f>
        <v>4249</v>
      </c>
      <c r="CB112" s="8">
        <f>CB6 + 100.2</f>
        <v>100.2</v>
      </c>
      <c r="CC112" s="10" t="s">
        <v>80</v>
      </c>
      <c r="CD112" s="40">
        <f>INDEX('2010'!$E$7:$HF$37,  MATCH(CB$4, '2010'!$A$7:$A$37, 0), MATCH(CB112, '2010'!$E$4:$HF$4, 0) )</f>
        <v>120716</v>
      </c>
      <c r="CE112" s="40">
        <f>INDEX('2011'!$E$7:$HF$37,  MATCH(CB$4, '2011'!$A$7:$A$37, 0), MATCH(CB112, '2011'!$E$4:$HF$4, 0) )</f>
        <v>132753</v>
      </c>
      <c r="CF112" s="40">
        <f>INDEX('2012'!$E$7:$HF$37,  MATCH(CB$4, '2012'!$A$7:$A$37, 0), MATCH(CB112, '2012'!$E$4:$HF$4, 0) )</f>
        <v>138411</v>
      </c>
      <c r="CG112" s="40">
        <f>INDEX('2013'!$E$7:$HF$37,  MATCH(CB$4, '2013'!$A$7:$A$37, 0), MATCH(CB112, '2013'!$E$4:$HF$4, 0) )</f>
        <v>142773</v>
      </c>
      <c r="CH112" s="40">
        <f>INDEX('2014'!$E$7:$HF$37,  MATCH(CB$4, '2014'!$A$7:$A$37, 0), MATCH(CB112, '2014'!$E$4:$HF$4, 0) )</f>
        <v>142073</v>
      </c>
      <c r="CI112" s="40">
        <f>INDEX('2015'!$E$7:$HF$37,  MATCH(CB$4, '2015'!$A$7:$A$37, 0), MATCH(CB112, '2015'!$E$4:$HF$4, 0) )</f>
        <v>143374</v>
      </c>
      <c r="CJ112" s="40">
        <f>INDEX('2016'!$E$7:$HF$37,  MATCH(CB$4, '2016'!$A$7:$A$37, 0), MATCH(CB112, '2016'!$E$4:$HF$4, 0) )</f>
        <v>149643</v>
      </c>
      <c r="CK112" s="40">
        <f>INDEX('2017'!$E$7:$HF$37,  MATCH(CB$4, '2017'!$A$7:$A$37, 0), MATCH(CB112, '2017'!$E$4:$HF$4, 0) )</f>
        <v>153416</v>
      </c>
      <c r="CL112" s="40">
        <f>INDEX('2018'!$E$7:$HF$37,  MATCH(CB$4, '2018'!$A$7:$A$37, 0), MATCH(CB112, '2018'!$E$4:$HF$4, 0) )</f>
        <v>169078</v>
      </c>
      <c r="CM112" s="40">
        <f>INDEX('2019'!$E$7:$HF$37,  MATCH(CB$4, '2019'!$A$7:$A$37, 0), MATCH(CB112, '2019'!$E$4:$HF$4, 0) )</f>
        <v>170067</v>
      </c>
    </row>
    <row r="113" spans="2:91" x14ac:dyDescent="0.25">
      <c r="B113" s="6">
        <f>B112 + 1</f>
        <v>101.2</v>
      </c>
      <c r="C113" s="45" t="s">
        <v>233</v>
      </c>
      <c r="D113" s="38">
        <f>Q113 + AD113 + AQ113 + BD113</f>
        <v>1199</v>
      </c>
      <c r="E113" s="38">
        <f t="shared" ref="E113:M126" si="373">R113 + AE113 + AR113 + BE113</f>
        <v>1247</v>
      </c>
      <c r="F113" s="38">
        <f t="shared" si="373"/>
        <v>1375</v>
      </c>
      <c r="G113" s="38">
        <f t="shared" si="373"/>
        <v>1383</v>
      </c>
      <c r="H113" s="38">
        <f t="shared" si="373"/>
        <v>1422</v>
      </c>
      <c r="I113" s="38">
        <f t="shared" si="373"/>
        <v>1487</v>
      </c>
      <c r="J113" s="38">
        <f t="shared" si="373"/>
        <v>1443</v>
      </c>
      <c r="K113" s="38">
        <f t="shared" si="373"/>
        <v>1222</v>
      </c>
      <c r="L113" s="38">
        <f t="shared" si="373"/>
        <v>1421</v>
      </c>
      <c r="M113" s="38">
        <f t="shared" si="373"/>
        <v>1502</v>
      </c>
      <c r="O113" s="6">
        <f>O112 + 1</f>
        <v>101.2</v>
      </c>
      <c r="P113" s="45" t="s">
        <v>233</v>
      </c>
      <c r="Q113" s="41">
        <f>INDEX('2010'!$E$7:$HF$37,  MATCH(O$4, '2010'!$A$7:$A$37, 0), MATCH(O113, '2010'!$E$4:$HF$4, 0) )</f>
        <v>184</v>
      </c>
      <c r="R113" s="41">
        <f>INDEX('2011'!$E$7:$HF$37,  MATCH(O$4, '2011'!$A$7:$A$37, 0), MATCH(O113, '2011'!$E$4:$HF$4, 0) )</f>
        <v>212</v>
      </c>
      <c r="S113" s="41">
        <f>INDEX('2012'!$E$7:$HF$37,  MATCH(O$4, '2012'!$A$7:$A$37, 0), MATCH(O113, '2012'!$E$4:$HF$4, 0) )</f>
        <v>237</v>
      </c>
      <c r="T113" s="41">
        <f>INDEX('2013'!$E$7:$HF$37,  MATCH(O$4, '2013'!$A$7:$A$37, 0), MATCH(O113, '2013'!$E$4:$HF$4, 0) )</f>
        <v>259</v>
      </c>
      <c r="U113" s="41">
        <f>INDEX('2014'!$E$7:$HF$37,  MATCH(O$4, '2014'!$A$7:$A$37, 0), MATCH(O113, '2014'!$E$4:$HF$4, 0) )</f>
        <v>231</v>
      </c>
      <c r="V113" s="41">
        <f>INDEX('2015'!$E$7:$HF$37,  MATCH(O$4, '2015'!$A$7:$A$37, 0), MATCH(O113, '2015'!$E$4:$HF$4, 0) )</f>
        <v>280</v>
      </c>
      <c r="W113" s="41">
        <f>INDEX('2016'!$E$7:$HF$37,  MATCH(O$4, '2016'!$A$7:$A$37, 0), MATCH(O113, '2016'!$E$4:$HF$4, 0) )</f>
        <v>296</v>
      </c>
      <c r="X113" s="41">
        <f>INDEX('2017'!$E$7:$HF$37,  MATCH(O$4, '2017'!$A$7:$A$37, 0), MATCH(O113, '2017'!$E$4:$HF$4, 0) )</f>
        <v>236</v>
      </c>
      <c r="Y113" s="41">
        <f>INDEX('2018'!$E$7:$HF$37,  MATCH(O$4, '2018'!$A$7:$A$37, 0), MATCH(O113, '2018'!$E$4:$HF$4, 0) )</f>
        <v>221</v>
      </c>
      <c r="Z113" s="41">
        <f>INDEX('2019'!$E$7:$HF$37,  MATCH(O$4, '2019'!$A$7:$A$37, 0), MATCH(O113, '2019'!$E$4:$HF$4, 0) )</f>
        <v>234</v>
      </c>
      <c r="AB113" s="6">
        <f>AB112 + 1</f>
        <v>101.2</v>
      </c>
      <c r="AC113" s="45" t="s">
        <v>233</v>
      </c>
      <c r="AD113" s="41">
        <f>INDEX('2010'!$E$7:$HF$37,  MATCH(AB$4, '2010'!$A$7:$A$37, 0), MATCH(AB113, '2010'!$E$4:$HF$4, 0) )</f>
        <v>179</v>
      </c>
      <c r="AE113" s="41">
        <f>INDEX('2011'!$E$7:$HF$37,  MATCH(AB$4, '2011'!$A$7:$A$37, 0), MATCH(AB113, '2011'!$E$4:$HF$4, 0) )</f>
        <v>213</v>
      </c>
      <c r="AF113" s="41">
        <f>INDEX('2012'!$E$7:$HF$37,  MATCH(AB$4, '2012'!$A$7:$A$37, 0), MATCH(AB113, '2012'!$E$4:$HF$4, 0) )</f>
        <v>267</v>
      </c>
      <c r="AG113" s="41">
        <f>INDEX('2013'!$E$7:$HF$37,  MATCH(AB$4, '2013'!$A$7:$A$37, 0), MATCH(AB113, '2013'!$E$4:$HF$4, 0) )</f>
        <v>224</v>
      </c>
      <c r="AH113" s="41">
        <f>INDEX('2014'!$E$7:$HF$37,  MATCH(AB$4, '2014'!$A$7:$A$37, 0), MATCH(AB113, '2014'!$E$4:$HF$4, 0) )</f>
        <v>301</v>
      </c>
      <c r="AI113" s="41">
        <f>INDEX('2015'!$E$7:$HF$37,  MATCH(AB$4, '2015'!$A$7:$A$37, 0), MATCH(AB113, '2015'!$E$4:$HF$4, 0) )</f>
        <v>247</v>
      </c>
      <c r="AJ113" s="41">
        <f>INDEX('2016'!$E$7:$HF$37,  MATCH(AB$4, '2016'!$A$7:$A$37, 0), MATCH(AB113, '2016'!$E$4:$HF$4, 0) )</f>
        <v>228</v>
      </c>
      <c r="AK113" s="41">
        <f>INDEX('2017'!$E$7:$HF$37,  MATCH(AB$4, '2017'!$A$7:$A$37, 0), MATCH(AB113, '2017'!$E$4:$HF$4, 0) )</f>
        <v>183</v>
      </c>
      <c r="AL113" s="41">
        <f>INDEX('2018'!$E$7:$HF$37,  MATCH(AB$4, '2018'!$A$7:$A$37, 0), MATCH(AB113, '2018'!$E$4:$HF$4, 0) )</f>
        <v>245</v>
      </c>
      <c r="AM113" s="41">
        <f>INDEX('2019'!$E$7:$HF$37,  MATCH(AB$4, '2019'!$A$7:$A$37, 0), MATCH(AB113, '2019'!$E$4:$HF$4, 0) )</f>
        <v>224</v>
      </c>
      <c r="AO113" s="6">
        <f>AO112 + 1</f>
        <v>101.2</v>
      </c>
      <c r="AP113" s="45" t="s">
        <v>233</v>
      </c>
      <c r="AQ113" s="41">
        <f>INDEX('2010'!$E$7:$HF$37,  MATCH(AO$4, '2010'!$A$7:$A$37, 0), MATCH(AO113, '2010'!$E$4:$HF$4, 0) )</f>
        <v>415</v>
      </c>
      <c r="AR113" s="41">
        <f>INDEX('2011'!$E$7:$HF$37,  MATCH(AO$4, '2011'!$A$7:$A$37, 0), MATCH(AO113, '2011'!$E$4:$HF$4, 0) )</f>
        <v>397</v>
      </c>
      <c r="AS113" s="41">
        <f>INDEX('2012'!$E$7:$HF$37,  MATCH(AO$4, '2012'!$A$7:$A$37, 0), MATCH(AO113, '2012'!$E$4:$HF$4, 0) )</f>
        <v>497</v>
      </c>
      <c r="AT113" s="41">
        <f>INDEX('2013'!$E$7:$HF$37,  MATCH(AO$4, '2013'!$A$7:$A$37, 0), MATCH(AO113, '2013'!$E$4:$HF$4, 0) )</f>
        <v>511</v>
      </c>
      <c r="AU113" s="41">
        <f>INDEX('2014'!$E$7:$HF$37,  MATCH(AO$4, '2014'!$A$7:$A$37, 0), MATCH(AO113, '2014'!$E$4:$HF$4, 0) )</f>
        <v>496</v>
      </c>
      <c r="AV113" s="41">
        <f>INDEX('2015'!$E$7:$HF$37,  MATCH(AO$4, '2015'!$A$7:$A$37, 0), MATCH(AO113, '2015'!$E$4:$HF$4, 0) )</f>
        <v>574</v>
      </c>
      <c r="AW113" s="41">
        <f>INDEX('2016'!$E$7:$HF$37,  MATCH(AO$4, '2016'!$A$7:$A$37, 0), MATCH(AO113, '2016'!$E$4:$HF$4, 0) )</f>
        <v>588</v>
      </c>
      <c r="AX113" s="41">
        <f>INDEX('2017'!$E$7:$HF$37,  MATCH(AO$4, '2017'!$A$7:$A$37, 0), MATCH(AO113, '2017'!$E$4:$HF$4, 0) )</f>
        <v>521</v>
      </c>
      <c r="AY113" s="41">
        <f>INDEX('2018'!$E$7:$HF$37,  MATCH(AO$4, '2018'!$A$7:$A$37, 0), MATCH(AO113, '2018'!$E$4:$HF$4, 0) )</f>
        <v>676</v>
      </c>
      <c r="AZ113" s="41">
        <f>INDEX('2019'!$E$7:$HF$37,  MATCH(AO$4, '2019'!$A$7:$A$37, 0), MATCH(AO113, '2019'!$E$4:$HF$4, 0) )</f>
        <v>712</v>
      </c>
      <c r="BB113" s="6">
        <f>BB112 + 1</f>
        <v>101.2</v>
      </c>
      <c r="BC113" s="45" t="s">
        <v>233</v>
      </c>
      <c r="BD113" s="41">
        <f>INDEX('2010'!$E$7:$HF$37,  MATCH(BB$4, '2010'!$A$7:$A$37, 0), MATCH(BB113, '2010'!$E$4:$HF$4, 0) )</f>
        <v>421</v>
      </c>
      <c r="BE113" s="41">
        <f>INDEX('2011'!$E$7:$HF$37,  MATCH(BB$4, '2011'!$A$7:$A$37, 0), MATCH(BB113, '2011'!$E$4:$HF$4, 0) )</f>
        <v>425</v>
      </c>
      <c r="BF113" s="41">
        <f>INDEX('2012'!$E$7:$HF$37,  MATCH(BB$4, '2012'!$A$7:$A$37, 0), MATCH(BB113, '2012'!$E$4:$HF$4, 0) )</f>
        <v>374</v>
      </c>
      <c r="BG113" s="41">
        <f>INDEX('2013'!$E$7:$HF$37,  MATCH(BB$4, '2013'!$A$7:$A$37, 0), MATCH(BB113, '2013'!$E$4:$HF$4, 0) )</f>
        <v>389</v>
      </c>
      <c r="BH113" s="41">
        <f>INDEX('2014'!$E$7:$HF$37,  MATCH(BB$4, '2014'!$A$7:$A$37, 0), MATCH(BB113, '2014'!$E$4:$HF$4, 0) )</f>
        <v>394</v>
      </c>
      <c r="BI113" s="41">
        <f>INDEX('2015'!$E$7:$HF$37,  MATCH(BB$4, '2015'!$A$7:$A$37, 0), MATCH(BB113, '2015'!$E$4:$HF$4, 0) )</f>
        <v>386</v>
      </c>
      <c r="BJ113" s="41">
        <f>INDEX('2016'!$E$7:$HF$37,  MATCH(BB$4, '2016'!$A$7:$A$37, 0), MATCH(BB113, '2016'!$E$4:$HF$4, 0) )</f>
        <v>331</v>
      </c>
      <c r="BK113" s="41">
        <f>INDEX('2017'!$E$7:$HF$37,  MATCH(BB$4, '2017'!$A$7:$A$37, 0), MATCH(BB113, '2017'!$E$4:$HF$4, 0) )</f>
        <v>282</v>
      </c>
      <c r="BL113" s="41">
        <f>INDEX('2018'!$E$7:$HF$37,  MATCH(BB$4, '2018'!$A$7:$A$37, 0), MATCH(BB113, '2018'!$E$4:$HF$4, 0) )</f>
        <v>279</v>
      </c>
      <c r="BM113" s="41">
        <f>INDEX('2019'!$E$7:$HF$37,  MATCH(BB$4, '2019'!$A$7:$A$37, 0), MATCH(BB113, '2019'!$E$4:$HF$4, 0) )</f>
        <v>332</v>
      </c>
      <c r="BO113" s="6">
        <f>BO112 + 1</f>
        <v>101.2</v>
      </c>
      <c r="BP113" s="45" t="s">
        <v>233</v>
      </c>
      <c r="BQ113" s="41">
        <f>INDEX('2010'!$E$7:$HF$37,  MATCH(BO$4, '2010'!$A$7:$A$37, 0), MATCH(BO113, '2010'!$E$4:$HF$4, 0) )</f>
        <v>979</v>
      </c>
      <c r="BR113" s="41">
        <f>INDEX('2011'!$E$7:$HF$37,  MATCH(BO$4, '2011'!$A$7:$A$37, 0), MATCH(BO113, '2011'!$E$4:$HF$4, 0) )</f>
        <v>961</v>
      </c>
      <c r="BS113" s="41">
        <f>INDEX('2012'!$E$7:$HF$37,  MATCH(BO$4, '2012'!$A$7:$A$37, 0), MATCH(BO113, '2012'!$E$4:$HF$4, 0) )</f>
        <v>1178</v>
      </c>
      <c r="BT113" s="41">
        <f>INDEX('2013'!$E$7:$HF$37,  MATCH(BO$4, '2013'!$A$7:$A$37, 0), MATCH(BO113, '2013'!$E$4:$HF$4, 0) )</f>
        <v>1052</v>
      </c>
      <c r="BU113" s="41">
        <f>INDEX('2014'!$E$7:$HF$37,  MATCH(BO$4, '2014'!$A$7:$A$37, 0), MATCH(BO113, '2014'!$E$4:$HF$4, 0) )</f>
        <v>1000</v>
      </c>
      <c r="BV113" s="41">
        <f>INDEX('2015'!$E$7:$HF$37,  MATCH(BO$4, '2015'!$A$7:$A$37, 0), MATCH(BO113, '2015'!$E$4:$HF$4, 0) )</f>
        <v>1132</v>
      </c>
      <c r="BW113" s="41">
        <f>INDEX('2016'!$E$7:$HF$37,  MATCH(BO$4, '2016'!$A$7:$A$37, 0), MATCH(BO113, '2016'!$E$4:$HF$4, 0) )</f>
        <v>1099</v>
      </c>
      <c r="BX113" s="41">
        <f>INDEX('2017'!$E$7:$HF$37,  MATCH(BO$4, '2017'!$A$7:$A$37, 0), MATCH(BO113, '2017'!$E$4:$HF$4, 0) )</f>
        <v>1047</v>
      </c>
      <c r="BY113" s="41">
        <f>INDEX('2018'!$E$7:$HF$37,  MATCH(BO$4, '2018'!$A$7:$A$37, 0), MATCH(BO113, '2018'!$E$4:$HF$4, 0) )</f>
        <v>1067</v>
      </c>
      <c r="BZ113" s="41">
        <f>INDEX('2019'!$E$7:$HF$37,  MATCH(BO$4, '2019'!$A$7:$A$37, 0), MATCH(BO113, '2019'!$E$4:$HF$4, 0) )</f>
        <v>1200</v>
      </c>
      <c r="CB113" s="6">
        <f>CB112 + 1</f>
        <v>101.2</v>
      </c>
      <c r="CC113" s="45" t="s">
        <v>233</v>
      </c>
      <c r="CD113" s="41">
        <f>INDEX('2010'!$E$7:$HF$37,  MATCH(CB$4, '2010'!$A$7:$A$37, 0), MATCH(CB113, '2010'!$E$4:$HF$4, 0) )</f>
        <v>12618</v>
      </c>
      <c r="CE113" s="41">
        <f>INDEX('2011'!$E$7:$HF$37,  MATCH(CB$4, '2011'!$A$7:$A$37, 0), MATCH(CB113, '2011'!$E$4:$HF$4, 0) )</f>
        <v>14355</v>
      </c>
      <c r="CF113" s="41">
        <f>INDEX('2012'!$E$7:$HF$37,  MATCH(CB$4, '2012'!$A$7:$A$37, 0), MATCH(CB113, '2012'!$E$4:$HF$4, 0) )</f>
        <v>12643</v>
      </c>
      <c r="CG113" s="41">
        <f>INDEX('2013'!$E$7:$HF$37,  MATCH(CB$4, '2013'!$A$7:$A$37, 0), MATCH(CB113, '2013'!$E$4:$HF$4, 0) )</f>
        <v>13955</v>
      </c>
      <c r="CH113" s="41">
        <f>INDEX('2014'!$E$7:$HF$37,  MATCH(CB$4, '2014'!$A$7:$A$37, 0), MATCH(CB113, '2014'!$E$4:$HF$4, 0) )</f>
        <v>13686</v>
      </c>
      <c r="CI113" s="41">
        <f>INDEX('2015'!$E$7:$HF$37,  MATCH(CB$4, '2015'!$A$7:$A$37, 0), MATCH(CB113, '2015'!$E$4:$HF$4, 0) )</f>
        <v>14027</v>
      </c>
      <c r="CJ113" s="41">
        <f>INDEX('2016'!$E$7:$HF$37,  MATCH(CB$4, '2016'!$A$7:$A$37, 0), MATCH(CB113, '2016'!$E$4:$HF$4, 0) )</f>
        <v>14061</v>
      </c>
      <c r="CK113" s="41">
        <f>INDEX('2017'!$E$7:$HF$37,  MATCH(CB$4, '2017'!$A$7:$A$37, 0), MATCH(CB113, '2017'!$E$4:$HF$4, 0) )</f>
        <v>13733</v>
      </c>
      <c r="CL113" s="41">
        <f>INDEX('2018'!$E$7:$HF$37,  MATCH(CB$4, '2018'!$A$7:$A$37, 0), MATCH(CB113, '2018'!$E$4:$HF$4, 0) )</f>
        <v>14695</v>
      </c>
      <c r="CM113" s="41">
        <f>INDEX('2019'!$E$7:$HF$37,  MATCH(CB$4, '2019'!$A$7:$A$37, 0), MATCH(CB113, '2019'!$E$4:$HF$4, 0) )</f>
        <v>15629</v>
      </c>
    </row>
    <row r="114" spans="2:91" x14ac:dyDescent="0.25">
      <c r="B114" s="6">
        <f t="shared" ref="B114:B126" si="374">B113 + 1</f>
        <v>102.2</v>
      </c>
      <c r="C114" s="45" t="s">
        <v>234</v>
      </c>
      <c r="D114" s="38">
        <f t="shared" ref="D114:D126" si="375">Q114 + AD114 + AQ114 + BD114</f>
        <v>3438</v>
      </c>
      <c r="E114" s="38">
        <f t="shared" si="373"/>
        <v>3483</v>
      </c>
      <c r="F114" s="38">
        <f t="shared" si="373"/>
        <v>3449</v>
      </c>
      <c r="G114" s="38">
        <f t="shared" si="373"/>
        <v>3541</v>
      </c>
      <c r="H114" s="38">
        <f t="shared" si="373"/>
        <v>3476</v>
      </c>
      <c r="I114" s="38">
        <f t="shared" si="373"/>
        <v>3180</v>
      </c>
      <c r="J114" s="38">
        <f t="shared" si="373"/>
        <v>3508</v>
      </c>
      <c r="K114" s="38">
        <f t="shared" si="373"/>
        <v>3212</v>
      </c>
      <c r="L114" s="38">
        <f t="shared" si="373"/>
        <v>3952</v>
      </c>
      <c r="M114" s="38">
        <f t="shared" si="373"/>
        <v>3962</v>
      </c>
      <c r="O114" s="6">
        <f t="shared" ref="O114:O126" si="376">O113 + 1</f>
        <v>102.2</v>
      </c>
      <c r="P114" s="45" t="s">
        <v>234</v>
      </c>
      <c r="Q114" s="41">
        <f>INDEX('2010'!$E$7:$HF$37,  MATCH(O$4, '2010'!$A$7:$A$37, 0), MATCH(O114, '2010'!$E$4:$HF$4, 0) )</f>
        <v>692</v>
      </c>
      <c r="R114" s="41">
        <f>INDEX('2011'!$E$7:$HF$37,  MATCH(O$4, '2011'!$A$7:$A$37, 0), MATCH(O114, '2011'!$E$4:$HF$4, 0) )</f>
        <v>605</v>
      </c>
      <c r="S114" s="41">
        <f>INDEX('2012'!$E$7:$HF$37,  MATCH(O$4, '2012'!$A$7:$A$37, 0), MATCH(O114, '2012'!$E$4:$HF$4, 0) )</f>
        <v>601</v>
      </c>
      <c r="T114" s="41">
        <f>INDEX('2013'!$E$7:$HF$37,  MATCH(O$4, '2013'!$A$7:$A$37, 0), MATCH(O114, '2013'!$E$4:$HF$4, 0) )</f>
        <v>598</v>
      </c>
      <c r="U114" s="41">
        <f>INDEX('2014'!$E$7:$HF$37,  MATCH(O$4, '2014'!$A$7:$A$37, 0), MATCH(O114, '2014'!$E$4:$HF$4, 0) )</f>
        <v>601</v>
      </c>
      <c r="V114" s="41">
        <f>INDEX('2015'!$E$7:$HF$37,  MATCH(O$4, '2015'!$A$7:$A$37, 0), MATCH(O114, '2015'!$E$4:$HF$4, 0) )</f>
        <v>529</v>
      </c>
      <c r="W114" s="41">
        <f>INDEX('2016'!$E$7:$HF$37,  MATCH(O$4, '2016'!$A$7:$A$37, 0), MATCH(O114, '2016'!$E$4:$HF$4, 0) )</f>
        <v>669</v>
      </c>
      <c r="X114" s="41">
        <f>INDEX('2017'!$E$7:$HF$37,  MATCH(O$4, '2017'!$A$7:$A$37, 0), MATCH(O114, '2017'!$E$4:$HF$4, 0) )</f>
        <v>624</v>
      </c>
      <c r="Y114" s="41">
        <f>INDEX('2018'!$E$7:$HF$37,  MATCH(O$4, '2018'!$A$7:$A$37, 0), MATCH(O114, '2018'!$E$4:$HF$4, 0) )</f>
        <v>649</v>
      </c>
      <c r="Z114" s="41">
        <f>INDEX('2019'!$E$7:$HF$37,  MATCH(O$4, '2019'!$A$7:$A$37, 0), MATCH(O114, '2019'!$E$4:$HF$4, 0) )</f>
        <v>777</v>
      </c>
      <c r="AB114" s="6">
        <f t="shared" ref="AB114:AB126" si="377">AB113 + 1</f>
        <v>102.2</v>
      </c>
      <c r="AC114" s="45" t="s">
        <v>234</v>
      </c>
      <c r="AD114" s="41">
        <f>INDEX('2010'!$E$7:$HF$37,  MATCH(AB$4, '2010'!$A$7:$A$37, 0), MATCH(AB114, '2010'!$E$4:$HF$4, 0) )</f>
        <v>558</v>
      </c>
      <c r="AE114" s="41">
        <f>INDEX('2011'!$E$7:$HF$37,  MATCH(AB$4, '2011'!$A$7:$A$37, 0), MATCH(AB114, '2011'!$E$4:$HF$4, 0) )</f>
        <v>634</v>
      </c>
      <c r="AF114" s="41">
        <f>INDEX('2012'!$E$7:$HF$37,  MATCH(AB$4, '2012'!$A$7:$A$37, 0), MATCH(AB114, '2012'!$E$4:$HF$4, 0) )</f>
        <v>640</v>
      </c>
      <c r="AG114" s="41">
        <f>INDEX('2013'!$E$7:$HF$37,  MATCH(AB$4, '2013'!$A$7:$A$37, 0), MATCH(AB114, '2013'!$E$4:$HF$4, 0) )</f>
        <v>665</v>
      </c>
      <c r="AH114" s="41">
        <f>INDEX('2014'!$E$7:$HF$37,  MATCH(AB$4, '2014'!$A$7:$A$37, 0), MATCH(AB114, '2014'!$E$4:$HF$4, 0) )</f>
        <v>620</v>
      </c>
      <c r="AI114" s="41">
        <f>INDEX('2015'!$E$7:$HF$37,  MATCH(AB$4, '2015'!$A$7:$A$37, 0), MATCH(AB114, '2015'!$E$4:$HF$4, 0) )</f>
        <v>485</v>
      </c>
      <c r="AJ114" s="41">
        <f>INDEX('2016'!$E$7:$HF$37,  MATCH(AB$4, '2016'!$A$7:$A$37, 0), MATCH(AB114, '2016'!$E$4:$HF$4, 0) )</f>
        <v>501</v>
      </c>
      <c r="AK114" s="41">
        <f>INDEX('2017'!$E$7:$HF$37,  MATCH(AB$4, '2017'!$A$7:$A$37, 0), MATCH(AB114, '2017'!$E$4:$HF$4, 0) )</f>
        <v>522</v>
      </c>
      <c r="AL114" s="41">
        <f>INDEX('2018'!$E$7:$HF$37,  MATCH(AB$4, '2018'!$A$7:$A$37, 0), MATCH(AB114, '2018'!$E$4:$HF$4, 0) )</f>
        <v>638</v>
      </c>
      <c r="AM114" s="41">
        <f>INDEX('2019'!$E$7:$HF$37,  MATCH(AB$4, '2019'!$A$7:$A$37, 0), MATCH(AB114, '2019'!$E$4:$HF$4, 0) )</f>
        <v>780</v>
      </c>
      <c r="AO114" s="6">
        <f t="shared" ref="AO114:AO126" si="378">AO113 + 1</f>
        <v>102.2</v>
      </c>
      <c r="AP114" s="45" t="s">
        <v>234</v>
      </c>
      <c r="AQ114" s="41">
        <f>INDEX('2010'!$E$7:$HF$37,  MATCH(AO$4, '2010'!$A$7:$A$37, 0), MATCH(AO114, '2010'!$E$4:$HF$4, 0) )</f>
        <v>1409</v>
      </c>
      <c r="AR114" s="41">
        <f>INDEX('2011'!$E$7:$HF$37,  MATCH(AO$4, '2011'!$A$7:$A$37, 0), MATCH(AO114, '2011'!$E$4:$HF$4, 0) )</f>
        <v>1349</v>
      </c>
      <c r="AS114" s="41">
        <f>INDEX('2012'!$E$7:$HF$37,  MATCH(AO$4, '2012'!$A$7:$A$37, 0), MATCH(AO114, '2012'!$E$4:$HF$4, 0) )</f>
        <v>1472</v>
      </c>
      <c r="AT114" s="41">
        <f>INDEX('2013'!$E$7:$HF$37,  MATCH(AO$4, '2013'!$A$7:$A$37, 0), MATCH(AO114, '2013'!$E$4:$HF$4, 0) )</f>
        <v>1542</v>
      </c>
      <c r="AU114" s="41">
        <f>INDEX('2014'!$E$7:$HF$37,  MATCH(AO$4, '2014'!$A$7:$A$37, 0), MATCH(AO114, '2014'!$E$4:$HF$4, 0) )</f>
        <v>1493</v>
      </c>
      <c r="AV114" s="41">
        <f>INDEX('2015'!$E$7:$HF$37,  MATCH(AO$4, '2015'!$A$7:$A$37, 0), MATCH(AO114, '2015'!$E$4:$HF$4, 0) )</f>
        <v>1412</v>
      </c>
      <c r="AW114" s="41">
        <f>INDEX('2016'!$E$7:$HF$37,  MATCH(AO$4, '2016'!$A$7:$A$37, 0), MATCH(AO114, '2016'!$E$4:$HF$4, 0) )</f>
        <v>1637</v>
      </c>
      <c r="AX114" s="41">
        <f>INDEX('2017'!$E$7:$HF$37,  MATCH(AO$4, '2017'!$A$7:$A$37, 0), MATCH(AO114, '2017'!$E$4:$HF$4, 0) )</f>
        <v>1330</v>
      </c>
      <c r="AY114" s="41">
        <f>INDEX('2018'!$E$7:$HF$37,  MATCH(AO$4, '2018'!$A$7:$A$37, 0), MATCH(AO114, '2018'!$E$4:$HF$4, 0) )</f>
        <v>1803</v>
      </c>
      <c r="AZ114" s="41">
        <f>INDEX('2019'!$E$7:$HF$37,  MATCH(AO$4, '2019'!$A$7:$A$37, 0), MATCH(AO114, '2019'!$E$4:$HF$4, 0) )</f>
        <v>1592</v>
      </c>
      <c r="BB114" s="6">
        <f t="shared" ref="BB114:BB126" si="379">BB113 + 1</f>
        <v>102.2</v>
      </c>
      <c r="BC114" s="45" t="s">
        <v>234</v>
      </c>
      <c r="BD114" s="41">
        <f>INDEX('2010'!$E$7:$HF$37,  MATCH(BB$4, '2010'!$A$7:$A$37, 0), MATCH(BB114, '2010'!$E$4:$HF$4, 0) )</f>
        <v>779</v>
      </c>
      <c r="BE114" s="41">
        <f>INDEX('2011'!$E$7:$HF$37,  MATCH(BB$4, '2011'!$A$7:$A$37, 0), MATCH(BB114, '2011'!$E$4:$HF$4, 0) )</f>
        <v>895</v>
      </c>
      <c r="BF114" s="41">
        <f>INDEX('2012'!$E$7:$HF$37,  MATCH(BB$4, '2012'!$A$7:$A$37, 0), MATCH(BB114, '2012'!$E$4:$HF$4, 0) )</f>
        <v>736</v>
      </c>
      <c r="BG114" s="41">
        <f>INDEX('2013'!$E$7:$HF$37,  MATCH(BB$4, '2013'!$A$7:$A$37, 0), MATCH(BB114, '2013'!$E$4:$HF$4, 0) )</f>
        <v>736</v>
      </c>
      <c r="BH114" s="41">
        <f>INDEX('2014'!$E$7:$HF$37,  MATCH(BB$4, '2014'!$A$7:$A$37, 0), MATCH(BB114, '2014'!$E$4:$HF$4, 0) )</f>
        <v>762</v>
      </c>
      <c r="BI114" s="41">
        <f>INDEX('2015'!$E$7:$HF$37,  MATCH(BB$4, '2015'!$A$7:$A$37, 0), MATCH(BB114, '2015'!$E$4:$HF$4, 0) )</f>
        <v>754</v>
      </c>
      <c r="BJ114" s="41">
        <f>INDEX('2016'!$E$7:$HF$37,  MATCH(BB$4, '2016'!$A$7:$A$37, 0), MATCH(BB114, '2016'!$E$4:$HF$4, 0) )</f>
        <v>701</v>
      </c>
      <c r="BK114" s="41">
        <f>INDEX('2017'!$E$7:$HF$37,  MATCH(BB$4, '2017'!$A$7:$A$37, 0), MATCH(BB114, '2017'!$E$4:$HF$4, 0) )</f>
        <v>736</v>
      </c>
      <c r="BL114" s="41">
        <f>INDEX('2018'!$E$7:$HF$37,  MATCH(BB$4, '2018'!$A$7:$A$37, 0), MATCH(BB114, '2018'!$E$4:$HF$4, 0) )</f>
        <v>862</v>
      </c>
      <c r="BM114" s="41">
        <f>INDEX('2019'!$E$7:$HF$37,  MATCH(BB$4, '2019'!$A$7:$A$37, 0), MATCH(BB114, '2019'!$E$4:$HF$4, 0) )</f>
        <v>813</v>
      </c>
      <c r="BO114" s="6">
        <f t="shared" ref="BO114:BO126" si="380">BO113 + 1</f>
        <v>102.2</v>
      </c>
      <c r="BP114" s="45" t="s">
        <v>234</v>
      </c>
      <c r="BQ114" s="41">
        <f>INDEX('2010'!$E$7:$HF$37,  MATCH(BO$4, '2010'!$A$7:$A$37, 0), MATCH(BO114, '2010'!$E$4:$HF$4, 0) )</f>
        <v>1785</v>
      </c>
      <c r="BR114" s="41">
        <f>INDEX('2011'!$E$7:$HF$37,  MATCH(BO$4, '2011'!$A$7:$A$37, 0), MATCH(BO114, '2011'!$E$4:$HF$4, 0) )</f>
        <v>1953</v>
      </c>
      <c r="BS114" s="41">
        <f>INDEX('2012'!$E$7:$HF$37,  MATCH(BO$4, '2012'!$A$7:$A$37, 0), MATCH(BO114, '2012'!$E$4:$HF$4, 0) )</f>
        <v>2007</v>
      </c>
      <c r="BT114" s="41">
        <f>INDEX('2013'!$E$7:$HF$37,  MATCH(BO$4, '2013'!$A$7:$A$37, 0), MATCH(BO114, '2013'!$E$4:$HF$4, 0) )</f>
        <v>2299</v>
      </c>
      <c r="BU114" s="41">
        <f>INDEX('2014'!$E$7:$HF$37,  MATCH(BO$4, '2014'!$A$7:$A$37, 0), MATCH(BO114, '2014'!$E$4:$HF$4, 0) )</f>
        <v>1925</v>
      </c>
      <c r="BV114" s="41">
        <f>INDEX('2015'!$E$7:$HF$37,  MATCH(BO$4, '2015'!$A$7:$A$37, 0), MATCH(BO114, '2015'!$E$4:$HF$4, 0) )</f>
        <v>1952</v>
      </c>
      <c r="BW114" s="41">
        <f>INDEX('2016'!$E$7:$HF$37,  MATCH(BO$4, '2016'!$A$7:$A$37, 0), MATCH(BO114, '2016'!$E$4:$HF$4, 0) )</f>
        <v>2409</v>
      </c>
      <c r="BX114" s="41">
        <f>INDEX('2017'!$E$7:$HF$37,  MATCH(BO$4, '2017'!$A$7:$A$37, 0), MATCH(BO114, '2017'!$E$4:$HF$4, 0) )</f>
        <v>2096</v>
      </c>
      <c r="BY114" s="41">
        <f>INDEX('2018'!$E$7:$HF$37,  MATCH(BO$4, '2018'!$A$7:$A$37, 0), MATCH(BO114, '2018'!$E$4:$HF$4, 0) )</f>
        <v>2483</v>
      </c>
      <c r="BZ114" s="41">
        <f>INDEX('2019'!$E$7:$HF$37,  MATCH(BO$4, '2019'!$A$7:$A$37, 0), MATCH(BO114, '2019'!$E$4:$HF$4, 0) )</f>
        <v>2740</v>
      </c>
      <c r="CB114" s="6">
        <f t="shared" ref="CB114:CB126" si="381">CB113 + 1</f>
        <v>102.2</v>
      </c>
      <c r="CC114" s="45" t="s">
        <v>234</v>
      </c>
      <c r="CD114" s="41">
        <f>INDEX('2010'!$E$7:$HF$37,  MATCH(CB$4, '2010'!$A$7:$A$37, 0), MATCH(CB114, '2010'!$E$4:$HF$4, 0) )</f>
        <v>37268</v>
      </c>
      <c r="CE114" s="41">
        <f>INDEX('2011'!$E$7:$HF$37,  MATCH(CB$4, '2011'!$A$7:$A$37, 0), MATCH(CB114, '2011'!$E$4:$HF$4, 0) )</f>
        <v>30445</v>
      </c>
      <c r="CF114" s="41">
        <f>INDEX('2012'!$E$7:$HF$37,  MATCH(CB$4, '2012'!$A$7:$A$37, 0), MATCH(CB114, '2012'!$E$4:$HF$4, 0) )</f>
        <v>34001</v>
      </c>
      <c r="CG114" s="41">
        <f>INDEX('2013'!$E$7:$HF$37,  MATCH(CB$4, '2013'!$A$7:$A$37, 0), MATCH(CB114, '2013'!$E$4:$HF$4, 0) )</f>
        <v>31963</v>
      </c>
      <c r="CH114" s="41">
        <f>INDEX('2014'!$E$7:$HF$37,  MATCH(CB$4, '2014'!$A$7:$A$37, 0), MATCH(CB114, '2014'!$E$4:$HF$4, 0) )</f>
        <v>32533</v>
      </c>
      <c r="CI114" s="41">
        <f>INDEX('2015'!$E$7:$HF$37,  MATCH(CB$4, '2015'!$A$7:$A$37, 0), MATCH(CB114, '2015'!$E$4:$HF$4, 0) )</f>
        <v>37226</v>
      </c>
      <c r="CJ114" s="41">
        <f>INDEX('2016'!$E$7:$HF$37,  MATCH(CB$4, '2016'!$A$7:$A$37, 0), MATCH(CB114, '2016'!$E$4:$HF$4, 0) )</f>
        <v>40342</v>
      </c>
      <c r="CK114" s="41">
        <f>INDEX('2017'!$E$7:$HF$37,  MATCH(CB$4, '2017'!$A$7:$A$37, 0), MATCH(CB114, '2017'!$E$4:$HF$4, 0) )</f>
        <v>42137</v>
      </c>
      <c r="CL114" s="41">
        <f>INDEX('2018'!$E$7:$HF$37,  MATCH(CB$4, '2018'!$A$7:$A$37, 0), MATCH(CB114, '2018'!$E$4:$HF$4, 0) )</f>
        <v>47868</v>
      </c>
      <c r="CM114" s="41">
        <f>INDEX('2019'!$E$7:$HF$37,  MATCH(CB$4, '2019'!$A$7:$A$37, 0), MATCH(CB114, '2019'!$E$4:$HF$4, 0) )</f>
        <v>51167</v>
      </c>
    </row>
    <row r="115" spans="2:91" x14ac:dyDescent="0.25">
      <c r="B115" s="6">
        <f t="shared" si="374"/>
        <v>103.2</v>
      </c>
      <c r="C115" s="45" t="s">
        <v>221</v>
      </c>
      <c r="D115" s="38">
        <f t="shared" si="375"/>
        <v>4179</v>
      </c>
      <c r="E115" s="38">
        <f t="shared" si="373"/>
        <v>4319</v>
      </c>
      <c r="F115" s="38">
        <f t="shared" si="373"/>
        <v>4126</v>
      </c>
      <c r="G115" s="38">
        <f t="shared" si="373"/>
        <v>4408</v>
      </c>
      <c r="H115" s="38">
        <f t="shared" si="373"/>
        <v>4583</v>
      </c>
      <c r="I115" s="38">
        <f t="shared" si="373"/>
        <v>4660</v>
      </c>
      <c r="J115" s="38">
        <f t="shared" si="373"/>
        <v>4456</v>
      </c>
      <c r="K115" s="38">
        <f t="shared" si="373"/>
        <v>5111</v>
      </c>
      <c r="L115" s="38">
        <f t="shared" si="373"/>
        <v>4718</v>
      </c>
      <c r="M115" s="38">
        <f t="shared" si="373"/>
        <v>4757</v>
      </c>
      <c r="O115" s="6">
        <f t="shared" si="376"/>
        <v>103.2</v>
      </c>
      <c r="P115" s="45" t="s">
        <v>221</v>
      </c>
      <c r="Q115" s="41">
        <f>INDEX('2010'!$E$7:$HF$37,  MATCH(O$4, '2010'!$A$7:$A$37, 0), MATCH(O115, '2010'!$E$4:$HF$4, 0) )</f>
        <v>910</v>
      </c>
      <c r="R115" s="41">
        <f>INDEX('2011'!$E$7:$HF$37,  MATCH(O$4, '2011'!$A$7:$A$37, 0), MATCH(O115, '2011'!$E$4:$HF$4, 0) )</f>
        <v>896</v>
      </c>
      <c r="S115" s="41">
        <f>INDEX('2012'!$E$7:$HF$37,  MATCH(O$4, '2012'!$A$7:$A$37, 0), MATCH(O115, '2012'!$E$4:$HF$4, 0) )</f>
        <v>774</v>
      </c>
      <c r="T115" s="41">
        <f>INDEX('2013'!$E$7:$HF$37,  MATCH(O$4, '2013'!$A$7:$A$37, 0), MATCH(O115, '2013'!$E$4:$HF$4, 0) )</f>
        <v>855</v>
      </c>
      <c r="U115" s="41">
        <f>INDEX('2014'!$E$7:$HF$37,  MATCH(O$4, '2014'!$A$7:$A$37, 0), MATCH(O115, '2014'!$E$4:$HF$4, 0) )</f>
        <v>929</v>
      </c>
      <c r="V115" s="41">
        <f>INDEX('2015'!$E$7:$HF$37,  MATCH(O$4, '2015'!$A$7:$A$37, 0), MATCH(O115, '2015'!$E$4:$HF$4, 0) )</f>
        <v>926</v>
      </c>
      <c r="W115" s="41">
        <f>INDEX('2016'!$E$7:$HF$37,  MATCH(O$4, '2016'!$A$7:$A$37, 0), MATCH(O115, '2016'!$E$4:$HF$4, 0) )</f>
        <v>957</v>
      </c>
      <c r="X115" s="41">
        <f>INDEX('2017'!$E$7:$HF$37,  MATCH(O$4, '2017'!$A$7:$A$37, 0), MATCH(O115, '2017'!$E$4:$HF$4, 0) )</f>
        <v>1009</v>
      </c>
      <c r="Y115" s="41">
        <f>INDEX('2018'!$E$7:$HF$37,  MATCH(O$4, '2018'!$A$7:$A$37, 0), MATCH(O115, '2018'!$E$4:$HF$4, 0) )</f>
        <v>862</v>
      </c>
      <c r="Z115" s="41">
        <f>INDEX('2019'!$E$7:$HF$37,  MATCH(O$4, '2019'!$A$7:$A$37, 0), MATCH(O115, '2019'!$E$4:$HF$4, 0) )</f>
        <v>939</v>
      </c>
      <c r="AB115" s="6">
        <f t="shared" si="377"/>
        <v>103.2</v>
      </c>
      <c r="AC115" s="45" t="s">
        <v>221</v>
      </c>
      <c r="AD115" s="41">
        <f>INDEX('2010'!$E$7:$HF$37,  MATCH(AB$4, '2010'!$A$7:$A$37, 0), MATCH(AB115, '2010'!$E$4:$HF$4, 0) )</f>
        <v>764</v>
      </c>
      <c r="AE115" s="41">
        <f>INDEX('2011'!$E$7:$HF$37,  MATCH(AB$4, '2011'!$A$7:$A$37, 0), MATCH(AB115, '2011'!$E$4:$HF$4, 0) )</f>
        <v>812</v>
      </c>
      <c r="AF115" s="41">
        <f>INDEX('2012'!$E$7:$HF$37,  MATCH(AB$4, '2012'!$A$7:$A$37, 0), MATCH(AB115, '2012'!$E$4:$HF$4, 0) )</f>
        <v>582</v>
      </c>
      <c r="AG115" s="41">
        <f>INDEX('2013'!$E$7:$HF$37,  MATCH(AB$4, '2013'!$A$7:$A$37, 0), MATCH(AB115, '2013'!$E$4:$HF$4, 0) )</f>
        <v>863</v>
      </c>
      <c r="AH115" s="41">
        <f>INDEX('2014'!$E$7:$HF$37,  MATCH(AB$4, '2014'!$A$7:$A$37, 0), MATCH(AB115, '2014'!$E$4:$HF$4, 0) )</f>
        <v>878</v>
      </c>
      <c r="AI115" s="41">
        <f>INDEX('2015'!$E$7:$HF$37,  MATCH(AB$4, '2015'!$A$7:$A$37, 0), MATCH(AB115, '2015'!$E$4:$HF$4, 0) )</f>
        <v>842</v>
      </c>
      <c r="AJ115" s="41">
        <f>INDEX('2016'!$E$7:$HF$37,  MATCH(AB$4, '2016'!$A$7:$A$37, 0), MATCH(AB115, '2016'!$E$4:$HF$4, 0) )</f>
        <v>944</v>
      </c>
      <c r="AK115" s="41">
        <f>INDEX('2017'!$E$7:$HF$37,  MATCH(AB$4, '2017'!$A$7:$A$37, 0), MATCH(AB115, '2017'!$E$4:$HF$4, 0) )</f>
        <v>843</v>
      </c>
      <c r="AL115" s="41">
        <f>INDEX('2018'!$E$7:$HF$37,  MATCH(AB$4, '2018'!$A$7:$A$37, 0), MATCH(AB115, '2018'!$E$4:$HF$4, 0) )</f>
        <v>904</v>
      </c>
      <c r="AM115" s="41">
        <f>INDEX('2019'!$E$7:$HF$37,  MATCH(AB$4, '2019'!$A$7:$A$37, 0), MATCH(AB115, '2019'!$E$4:$HF$4, 0) )</f>
        <v>1023</v>
      </c>
      <c r="AO115" s="6">
        <f t="shared" si="378"/>
        <v>103.2</v>
      </c>
      <c r="AP115" s="45" t="s">
        <v>221</v>
      </c>
      <c r="AQ115" s="41">
        <f>INDEX('2010'!$E$7:$HF$37,  MATCH(AO$4, '2010'!$A$7:$A$37, 0), MATCH(AO115, '2010'!$E$4:$HF$4, 0) )</f>
        <v>1708</v>
      </c>
      <c r="AR115" s="41">
        <f>INDEX('2011'!$E$7:$HF$37,  MATCH(AO$4, '2011'!$A$7:$A$37, 0), MATCH(AO115, '2011'!$E$4:$HF$4, 0) )</f>
        <v>1648</v>
      </c>
      <c r="AS115" s="41">
        <f>INDEX('2012'!$E$7:$HF$37,  MATCH(AO$4, '2012'!$A$7:$A$37, 0), MATCH(AO115, '2012'!$E$4:$HF$4, 0) )</f>
        <v>1680</v>
      </c>
      <c r="AT115" s="41">
        <f>INDEX('2013'!$E$7:$HF$37,  MATCH(AO$4, '2013'!$A$7:$A$37, 0), MATCH(AO115, '2013'!$E$4:$HF$4, 0) )</f>
        <v>1840</v>
      </c>
      <c r="AU115" s="41">
        <f>INDEX('2014'!$E$7:$HF$37,  MATCH(AO$4, '2014'!$A$7:$A$37, 0), MATCH(AO115, '2014'!$E$4:$HF$4, 0) )</f>
        <v>1576</v>
      </c>
      <c r="AV115" s="41">
        <f>INDEX('2015'!$E$7:$HF$37,  MATCH(AO$4, '2015'!$A$7:$A$37, 0), MATCH(AO115, '2015'!$E$4:$HF$4, 0) )</f>
        <v>1953</v>
      </c>
      <c r="AW115" s="41">
        <f>INDEX('2016'!$E$7:$HF$37,  MATCH(AO$4, '2016'!$A$7:$A$37, 0), MATCH(AO115, '2016'!$E$4:$HF$4, 0) )</f>
        <v>1681</v>
      </c>
      <c r="AX115" s="41">
        <f>INDEX('2017'!$E$7:$HF$37,  MATCH(AO$4, '2017'!$A$7:$A$37, 0), MATCH(AO115, '2017'!$E$4:$HF$4, 0) )</f>
        <v>2185</v>
      </c>
      <c r="AY115" s="41">
        <f>INDEX('2018'!$E$7:$HF$37,  MATCH(AO$4, '2018'!$A$7:$A$37, 0), MATCH(AO115, '2018'!$E$4:$HF$4, 0) )</f>
        <v>2041</v>
      </c>
      <c r="AZ115" s="41">
        <f>INDEX('2019'!$E$7:$HF$37,  MATCH(AO$4, '2019'!$A$7:$A$37, 0), MATCH(AO115, '2019'!$E$4:$HF$4, 0) )</f>
        <v>1816</v>
      </c>
      <c r="BB115" s="6">
        <f t="shared" si="379"/>
        <v>103.2</v>
      </c>
      <c r="BC115" s="45" t="s">
        <v>221</v>
      </c>
      <c r="BD115" s="41">
        <f>INDEX('2010'!$E$7:$HF$37,  MATCH(BB$4, '2010'!$A$7:$A$37, 0), MATCH(BB115, '2010'!$E$4:$HF$4, 0) )</f>
        <v>797</v>
      </c>
      <c r="BE115" s="41">
        <f>INDEX('2011'!$E$7:$HF$37,  MATCH(BB$4, '2011'!$A$7:$A$37, 0), MATCH(BB115, '2011'!$E$4:$HF$4, 0) )</f>
        <v>963</v>
      </c>
      <c r="BF115" s="41">
        <f>INDEX('2012'!$E$7:$HF$37,  MATCH(BB$4, '2012'!$A$7:$A$37, 0), MATCH(BB115, '2012'!$E$4:$HF$4, 0) )</f>
        <v>1090</v>
      </c>
      <c r="BG115" s="41">
        <f>INDEX('2013'!$E$7:$HF$37,  MATCH(BB$4, '2013'!$A$7:$A$37, 0), MATCH(BB115, '2013'!$E$4:$HF$4, 0) )</f>
        <v>850</v>
      </c>
      <c r="BH115" s="41">
        <f>INDEX('2014'!$E$7:$HF$37,  MATCH(BB$4, '2014'!$A$7:$A$37, 0), MATCH(BB115, '2014'!$E$4:$HF$4, 0) )</f>
        <v>1200</v>
      </c>
      <c r="BI115" s="41">
        <f>INDEX('2015'!$E$7:$HF$37,  MATCH(BB$4, '2015'!$A$7:$A$37, 0), MATCH(BB115, '2015'!$E$4:$HF$4, 0) )</f>
        <v>939</v>
      </c>
      <c r="BJ115" s="41">
        <f>INDEX('2016'!$E$7:$HF$37,  MATCH(BB$4, '2016'!$A$7:$A$37, 0), MATCH(BB115, '2016'!$E$4:$HF$4, 0) )</f>
        <v>874</v>
      </c>
      <c r="BK115" s="41">
        <f>INDEX('2017'!$E$7:$HF$37,  MATCH(BB$4, '2017'!$A$7:$A$37, 0), MATCH(BB115, '2017'!$E$4:$HF$4, 0) )</f>
        <v>1074</v>
      </c>
      <c r="BL115" s="41">
        <f>INDEX('2018'!$E$7:$HF$37,  MATCH(BB$4, '2018'!$A$7:$A$37, 0), MATCH(BB115, '2018'!$E$4:$HF$4, 0) )</f>
        <v>911</v>
      </c>
      <c r="BM115" s="41">
        <f>INDEX('2019'!$E$7:$HF$37,  MATCH(BB$4, '2019'!$A$7:$A$37, 0), MATCH(BB115, '2019'!$E$4:$HF$4, 0) )</f>
        <v>979</v>
      </c>
      <c r="BO115" s="6">
        <f t="shared" si="380"/>
        <v>103.2</v>
      </c>
      <c r="BP115" s="45" t="s">
        <v>221</v>
      </c>
      <c r="BQ115" s="41">
        <f>INDEX('2010'!$E$7:$HF$37,  MATCH(BO$4, '2010'!$A$7:$A$37, 0), MATCH(BO115, '2010'!$E$4:$HF$4, 0) )</f>
        <v>2334</v>
      </c>
      <c r="BR115" s="41">
        <f>INDEX('2011'!$E$7:$HF$37,  MATCH(BO$4, '2011'!$A$7:$A$37, 0), MATCH(BO115, '2011'!$E$4:$HF$4, 0) )</f>
        <v>2493</v>
      </c>
      <c r="BS115" s="41">
        <f>INDEX('2012'!$E$7:$HF$37,  MATCH(BO$4, '2012'!$A$7:$A$37, 0), MATCH(BO115, '2012'!$E$4:$HF$4, 0) )</f>
        <v>2371</v>
      </c>
      <c r="BT115" s="41">
        <f>INDEX('2013'!$E$7:$HF$37,  MATCH(BO$4, '2013'!$A$7:$A$37, 0), MATCH(BO115, '2013'!$E$4:$HF$4, 0) )</f>
        <v>2766</v>
      </c>
      <c r="BU115" s="41">
        <f>INDEX('2014'!$E$7:$HF$37,  MATCH(BO$4, '2014'!$A$7:$A$37, 0), MATCH(BO115, '2014'!$E$4:$HF$4, 0) )</f>
        <v>2901</v>
      </c>
      <c r="BV115" s="41">
        <f>INDEX('2015'!$E$7:$HF$37,  MATCH(BO$4, '2015'!$A$7:$A$37, 0), MATCH(BO115, '2015'!$E$4:$HF$4, 0) )</f>
        <v>2497</v>
      </c>
      <c r="BW115" s="41">
        <f>INDEX('2016'!$E$7:$HF$37,  MATCH(BO$4, '2016'!$A$7:$A$37, 0), MATCH(BO115, '2016'!$E$4:$HF$4, 0) )</f>
        <v>2501</v>
      </c>
      <c r="BX115" s="41">
        <f>INDEX('2017'!$E$7:$HF$37,  MATCH(BO$4, '2017'!$A$7:$A$37, 0), MATCH(BO115, '2017'!$E$4:$HF$4, 0) )</f>
        <v>3215</v>
      </c>
      <c r="BY115" s="41">
        <f>INDEX('2018'!$E$7:$HF$37,  MATCH(BO$4, '2018'!$A$7:$A$37, 0), MATCH(BO115, '2018'!$E$4:$HF$4, 0) )</f>
        <v>2806</v>
      </c>
      <c r="BZ115" s="41">
        <f>INDEX('2019'!$E$7:$HF$37,  MATCH(BO$4, '2019'!$A$7:$A$37, 0), MATCH(BO115, '2019'!$E$4:$HF$4, 0) )</f>
        <v>2601</v>
      </c>
      <c r="CB115" s="6">
        <f t="shared" si="381"/>
        <v>103.2</v>
      </c>
      <c r="CC115" s="45" t="s">
        <v>221</v>
      </c>
      <c r="CD115" s="41">
        <f>INDEX('2010'!$E$7:$HF$37,  MATCH(CB$4, '2010'!$A$7:$A$37, 0), MATCH(CB115, '2010'!$E$4:$HF$4, 0) )</f>
        <v>33618</v>
      </c>
      <c r="CE115" s="41">
        <f>INDEX('2011'!$E$7:$HF$37,  MATCH(CB$4, '2011'!$A$7:$A$37, 0), MATCH(CB115, '2011'!$E$4:$HF$4, 0) )</f>
        <v>39881</v>
      </c>
      <c r="CF115" s="41">
        <f>INDEX('2012'!$E$7:$HF$37,  MATCH(CB$4, '2012'!$A$7:$A$37, 0), MATCH(CB115, '2012'!$E$4:$HF$4, 0) )</f>
        <v>38985</v>
      </c>
      <c r="CG115" s="41">
        <f>INDEX('2013'!$E$7:$HF$37,  MATCH(CB$4, '2013'!$A$7:$A$37, 0), MATCH(CB115, '2013'!$E$4:$HF$4, 0) )</f>
        <v>38909</v>
      </c>
      <c r="CH115" s="41">
        <f>INDEX('2014'!$E$7:$HF$37,  MATCH(CB$4, '2014'!$A$7:$A$37, 0), MATCH(CB115, '2014'!$E$4:$HF$4, 0) )</f>
        <v>38496</v>
      </c>
      <c r="CI115" s="41">
        <f>INDEX('2015'!$E$7:$HF$37,  MATCH(CB$4, '2015'!$A$7:$A$37, 0), MATCH(CB115, '2015'!$E$4:$HF$4, 0) )</f>
        <v>35178</v>
      </c>
      <c r="CJ115" s="41">
        <f>INDEX('2016'!$E$7:$HF$37,  MATCH(CB$4, '2016'!$A$7:$A$37, 0), MATCH(CB115, '2016'!$E$4:$HF$4, 0) )</f>
        <v>37579</v>
      </c>
      <c r="CK115" s="41">
        <f>INDEX('2017'!$E$7:$HF$37,  MATCH(CB$4, '2017'!$A$7:$A$37, 0), MATCH(CB115, '2017'!$E$4:$HF$4, 0) )</f>
        <v>39296</v>
      </c>
      <c r="CL115" s="41">
        <f>INDEX('2018'!$E$7:$HF$37,  MATCH(CB$4, '2018'!$A$7:$A$37, 0), MATCH(CB115, '2018'!$E$4:$HF$4, 0) )</f>
        <v>41849</v>
      </c>
      <c r="CM115" s="41">
        <f>INDEX('2019'!$E$7:$HF$37,  MATCH(CB$4, '2019'!$A$7:$A$37, 0), MATCH(CB115, '2019'!$E$4:$HF$4, 0) )</f>
        <v>39773</v>
      </c>
    </row>
    <row r="116" spans="2:91" x14ac:dyDescent="0.25">
      <c r="B116" s="6">
        <f t="shared" si="374"/>
        <v>104.2</v>
      </c>
      <c r="C116" s="45" t="s">
        <v>222</v>
      </c>
      <c r="D116" s="38">
        <f t="shared" si="375"/>
        <v>2094</v>
      </c>
      <c r="E116" s="38">
        <f t="shared" si="373"/>
        <v>2107</v>
      </c>
      <c r="F116" s="38">
        <f t="shared" si="373"/>
        <v>2220</v>
      </c>
      <c r="G116" s="38">
        <f t="shared" si="373"/>
        <v>2092</v>
      </c>
      <c r="H116" s="38">
        <f t="shared" si="373"/>
        <v>2240</v>
      </c>
      <c r="I116" s="38">
        <f t="shared" si="373"/>
        <v>2032</v>
      </c>
      <c r="J116" s="38">
        <f t="shared" si="373"/>
        <v>2174</v>
      </c>
      <c r="K116" s="38">
        <f t="shared" si="373"/>
        <v>2300</v>
      </c>
      <c r="L116" s="38">
        <f t="shared" si="373"/>
        <v>2103</v>
      </c>
      <c r="M116" s="38">
        <f t="shared" si="373"/>
        <v>2424</v>
      </c>
      <c r="O116" s="6">
        <f t="shared" si="376"/>
        <v>104.2</v>
      </c>
      <c r="P116" s="45" t="s">
        <v>222</v>
      </c>
      <c r="Q116" s="41">
        <f>INDEX('2010'!$E$7:$HF$37,  MATCH(O$4, '2010'!$A$7:$A$37, 0), MATCH(O116, '2010'!$E$4:$HF$4, 0) )</f>
        <v>360</v>
      </c>
      <c r="R116" s="41">
        <f>INDEX('2011'!$E$7:$HF$37,  MATCH(O$4, '2011'!$A$7:$A$37, 0), MATCH(O116, '2011'!$E$4:$HF$4, 0) )</f>
        <v>323</v>
      </c>
      <c r="S116" s="41">
        <f>INDEX('2012'!$E$7:$HF$37,  MATCH(O$4, '2012'!$A$7:$A$37, 0), MATCH(O116, '2012'!$E$4:$HF$4, 0) )</f>
        <v>412</v>
      </c>
      <c r="T116" s="41">
        <f>INDEX('2013'!$E$7:$HF$37,  MATCH(O$4, '2013'!$A$7:$A$37, 0), MATCH(O116, '2013'!$E$4:$HF$4, 0) )</f>
        <v>357</v>
      </c>
      <c r="U116" s="41">
        <f>INDEX('2014'!$E$7:$HF$37,  MATCH(O$4, '2014'!$A$7:$A$37, 0), MATCH(O116, '2014'!$E$4:$HF$4, 0) )</f>
        <v>374</v>
      </c>
      <c r="V116" s="41">
        <f>INDEX('2015'!$E$7:$HF$37,  MATCH(O$4, '2015'!$A$7:$A$37, 0), MATCH(O116, '2015'!$E$4:$HF$4, 0) )</f>
        <v>288</v>
      </c>
      <c r="W116" s="41">
        <f>INDEX('2016'!$E$7:$HF$37,  MATCH(O$4, '2016'!$A$7:$A$37, 0), MATCH(O116, '2016'!$E$4:$HF$4, 0) )</f>
        <v>337</v>
      </c>
      <c r="X116" s="41">
        <f>INDEX('2017'!$E$7:$HF$37,  MATCH(O$4, '2017'!$A$7:$A$37, 0), MATCH(O116, '2017'!$E$4:$HF$4, 0) )</f>
        <v>378</v>
      </c>
      <c r="Y116" s="41">
        <f>INDEX('2018'!$E$7:$HF$37,  MATCH(O$4, '2018'!$A$7:$A$37, 0), MATCH(O116, '2018'!$E$4:$HF$4, 0) )</f>
        <v>380</v>
      </c>
      <c r="Z116" s="41">
        <f>INDEX('2019'!$E$7:$HF$37,  MATCH(O$4, '2019'!$A$7:$A$37, 0), MATCH(O116, '2019'!$E$4:$HF$4, 0) )</f>
        <v>404</v>
      </c>
      <c r="AB116" s="6">
        <f t="shared" si="377"/>
        <v>104.2</v>
      </c>
      <c r="AC116" s="45" t="s">
        <v>222</v>
      </c>
      <c r="AD116" s="41">
        <f>INDEX('2010'!$E$7:$HF$37,  MATCH(AB$4, '2010'!$A$7:$A$37, 0), MATCH(AB116, '2010'!$E$4:$HF$4, 0) )</f>
        <v>395</v>
      </c>
      <c r="AE116" s="41">
        <f>INDEX('2011'!$E$7:$HF$37,  MATCH(AB$4, '2011'!$A$7:$A$37, 0), MATCH(AB116, '2011'!$E$4:$HF$4, 0) )</f>
        <v>368</v>
      </c>
      <c r="AF116" s="41">
        <f>INDEX('2012'!$E$7:$HF$37,  MATCH(AB$4, '2012'!$A$7:$A$37, 0), MATCH(AB116, '2012'!$E$4:$HF$4, 0) )</f>
        <v>344</v>
      </c>
      <c r="AG116" s="41">
        <f>INDEX('2013'!$E$7:$HF$37,  MATCH(AB$4, '2013'!$A$7:$A$37, 0), MATCH(AB116, '2013'!$E$4:$HF$4, 0) )</f>
        <v>417</v>
      </c>
      <c r="AH116" s="41">
        <f>INDEX('2014'!$E$7:$HF$37,  MATCH(AB$4, '2014'!$A$7:$A$37, 0), MATCH(AB116, '2014'!$E$4:$HF$4, 0) )</f>
        <v>430</v>
      </c>
      <c r="AI116" s="41">
        <f>INDEX('2015'!$E$7:$HF$37,  MATCH(AB$4, '2015'!$A$7:$A$37, 0), MATCH(AB116, '2015'!$E$4:$HF$4, 0) )</f>
        <v>407</v>
      </c>
      <c r="AJ116" s="41">
        <f>INDEX('2016'!$E$7:$HF$37,  MATCH(AB$4, '2016'!$A$7:$A$37, 0), MATCH(AB116, '2016'!$E$4:$HF$4, 0) )</f>
        <v>379</v>
      </c>
      <c r="AK116" s="41">
        <f>INDEX('2017'!$E$7:$HF$37,  MATCH(AB$4, '2017'!$A$7:$A$37, 0), MATCH(AB116, '2017'!$E$4:$HF$4, 0) )</f>
        <v>422</v>
      </c>
      <c r="AL116" s="41">
        <f>INDEX('2018'!$E$7:$HF$37,  MATCH(AB$4, '2018'!$A$7:$A$37, 0), MATCH(AB116, '2018'!$E$4:$HF$4, 0) )</f>
        <v>457</v>
      </c>
      <c r="AM116" s="41">
        <f>INDEX('2019'!$E$7:$HF$37,  MATCH(AB$4, '2019'!$A$7:$A$37, 0), MATCH(AB116, '2019'!$E$4:$HF$4, 0) )</f>
        <v>465</v>
      </c>
      <c r="AO116" s="6">
        <f t="shared" si="378"/>
        <v>104.2</v>
      </c>
      <c r="AP116" s="45" t="s">
        <v>222</v>
      </c>
      <c r="AQ116" s="41">
        <f>INDEX('2010'!$E$7:$HF$37,  MATCH(AO$4, '2010'!$A$7:$A$37, 0), MATCH(AO116, '2010'!$E$4:$HF$4, 0) )</f>
        <v>878</v>
      </c>
      <c r="AR116" s="41">
        <f>INDEX('2011'!$E$7:$HF$37,  MATCH(AO$4, '2011'!$A$7:$A$37, 0), MATCH(AO116, '2011'!$E$4:$HF$4, 0) )</f>
        <v>895</v>
      </c>
      <c r="AS116" s="41">
        <f>INDEX('2012'!$E$7:$HF$37,  MATCH(AO$4, '2012'!$A$7:$A$37, 0), MATCH(AO116, '2012'!$E$4:$HF$4, 0) )</f>
        <v>929</v>
      </c>
      <c r="AT116" s="41">
        <f>INDEX('2013'!$E$7:$HF$37,  MATCH(AO$4, '2013'!$A$7:$A$37, 0), MATCH(AO116, '2013'!$E$4:$HF$4, 0) )</f>
        <v>840</v>
      </c>
      <c r="AU116" s="41">
        <f>INDEX('2014'!$E$7:$HF$37,  MATCH(AO$4, '2014'!$A$7:$A$37, 0), MATCH(AO116, '2014'!$E$4:$HF$4, 0) )</f>
        <v>864</v>
      </c>
      <c r="AV116" s="41">
        <f>INDEX('2015'!$E$7:$HF$37,  MATCH(AO$4, '2015'!$A$7:$A$37, 0), MATCH(AO116, '2015'!$E$4:$HF$4, 0) )</f>
        <v>826</v>
      </c>
      <c r="AW116" s="41">
        <f>INDEX('2016'!$E$7:$HF$37,  MATCH(AO$4, '2016'!$A$7:$A$37, 0), MATCH(AO116, '2016'!$E$4:$HF$4, 0) )</f>
        <v>862</v>
      </c>
      <c r="AX116" s="41">
        <f>INDEX('2017'!$E$7:$HF$37,  MATCH(AO$4, '2017'!$A$7:$A$37, 0), MATCH(AO116, '2017'!$E$4:$HF$4, 0) )</f>
        <v>976</v>
      </c>
      <c r="AY116" s="41">
        <f>INDEX('2018'!$E$7:$HF$37,  MATCH(AO$4, '2018'!$A$7:$A$37, 0), MATCH(AO116, '2018'!$E$4:$HF$4, 0) )</f>
        <v>784</v>
      </c>
      <c r="AZ116" s="41">
        <f>INDEX('2019'!$E$7:$HF$37,  MATCH(AO$4, '2019'!$A$7:$A$37, 0), MATCH(AO116, '2019'!$E$4:$HF$4, 0) )</f>
        <v>927</v>
      </c>
      <c r="BB116" s="6">
        <f t="shared" si="379"/>
        <v>104.2</v>
      </c>
      <c r="BC116" s="45" t="s">
        <v>222</v>
      </c>
      <c r="BD116" s="41">
        <f>INDEX('2010'!$E$7:$HF$37,  MATCH(BB$4, '2010'!$A$7:$A$37, 0), MATCH(BB116, '2010'!$E$4:$HF$4, 0) )</f>
        <v>461</v>
      </c>
      <c r="BE116" s="41">
        <f>INDEX('2011'!$E$7:$HF$37,  MATCH(BB$4, '2011'!$A$7:$A$37, 0), MATCH(BB116, '2011'!$E$4:$HF$4, 0) )</f>
        <v>521</v>
      </c>
      <c r="BF116" s="41">
        <f>INDEX('2012'!$E$7:$HF$37,  MATCH(BB$4, '2012'!$A$7:$A$37, 0), MATCH(BB116, '2012'!$E$4:$HF$4, 0) )</f>
        <v>535</v>
      </c>
      <c r="BG116" s="41">
        <f>INDEX('2013'!$E$7:$HF$37,  MATCH(BB$4, '2013'!$A$7:$A$37, 0), MATCH(BB116, '2013'!$E$4:$HF$4, 0) )</f>
        <v>478</v>
      </c>
      <c r="BH116" s="41">
        <f>INDEX('2014'!$E$7:$HF$37,  MATCH(BB$4, '2014'!$A$7:$A$37, 0), MATCH(BB116, '2014'!$E$4:$HF$4, 0) )</f>
        <v>572</v>
      </c>
      <c r="BI116" s="41">
        <f>INDEX('2015'!$E$7:$HF$37,  MATCH(BB$4, '2015'!$A$7:$A$37, 0), MATCH(BB116, '2015'!$E$4:$HF$4, 0) )</f>
        <v>511</v>
      </c>
      <c r="BJ116" s="41">
        <f>INDEX('2016'!$E$7:$HF$37,  MATCH(BB$4, '2016'!$A$7:$A$37, 0), MATCH(BB116, '2016'!$E$4:$HF$4, 0) )</f>
        <v>596</v>
      </c>
      <c r="BK116" s="41">
        <f>INDEX('2017'!$E$7:$HF$37,  MATCH(BB$4, '2017'!$A$7:$A$37, 0), MATCH(BB116, '2017'!$E$4:$HF$4, 0) )</f>
        <v>524</v>
      </c>
      <c r="BL116" s="41">
        <f>INDEX('2018'!$E$7:$HF$37,  MATCH(BB$4, '2018'!$A$7:$A$37, 0), MATCH(BB116, '2018'!$E$4:$HF$4, 0) )</f>
        <v>482</v>
      </c>
      <c r="BM116" s="41">
        <f>INDEX('2019'!$E$7:$HF$37,  MATCH(BB$4, '2019'!$A$7:$A$37, 0), MATCH(BB116, '2019'!$E$4:$HF$4, 0) )</f>
        <v>628</v>
      </c>
      <c r="BO116" s="6">
        <f t="shared" si="380"/>
        <v>104.2</v>
      </c>
      <c r="BP116" s="45" t="s">
        <v>222</v>
      </c>
      <c r="BQ116" s="41">
        <f>INDEX('2010'!$E$7:$HF$37,  MATCH(BO$4, '2010'!$A$7:$A$37, 0), MATCH(BO116, '2010'!$E$4:$HF$4, 0) )</f>
        <v>1125</v>
      </c>
      <c r="BR116" s="41">
        <f>INDEX('2011'!$E$7:$HF$37,  MATCH(BO$4, '2011'!$A$7:$A$37, 0), MATCH(BO116, '2011'!$E$4:$HF$4, 0) )</f>
        <v>1361</v>
      </c>
      <c r="BS116" s="41">
        <f>INDEX('2012'!$E$7:$HF$37,  MATCH(BO$4, '2012'!$A$7:$A$37, 0), MATCH(BO116, '2012'!$E$4:$HF$4, 0) )</f>
        <v>1249</v>
      </c>
      <c r="BT116" s="41">
        <f>INDEX('2013'!$E$7:$HF$37,  MATCH(BO$4, '2013'!$A$7:$A$37, 0), MATCH(BO116, '2013'!$E$4:$HF$4, 0) )</f>
        <v>1204</v>
      </c>
      <c r="BU116" s="41">
        <f>INDEX('2014'!$E$7:$HF$37,  MATCH(BO$4, '2014'!$A$7:$A$37, 0), MATCH(BO116, '2014'!$E$4:$HF$4, 0) )</f>
        <v>1298</v>
      </c>
      <c r="BV116" s="41">
        <f>INDEX('2015'!$E$7:$HF$37,  MATCH(BO$4, '2015'!$A$7:$A$37, 0), MATCH(BO116, '2015'!$E$4:$HF$4, 0) )</f>
        <v>1167</v>
      </c>
      <c r="BW116" s="41">
        <f>INDEX('2016'!$E$7:$HF$37,  MATCH(BO$4, '2016'!$A$7:$A$37, 0), MATCH(BO116, '2016'!$E$4:$HF$4, 0) )</f>
        <v>1427</v>
      </c>
      <c r="BX116" s="41">
        <f>INDEX('2017'!$E$7:$HF$37,  MATCH(BO$4, '2017'!$A$7:$A$37, 0), MATCH(BO116, '2017'!$E$4:$HF$4, 0) )</f>
        <v>1314</v>
      </c>
      <c r="BY116" s="41">
        <f>INDEX('2018'!$E$7:$HF$37,  MATCH(BO$4, '2018'!$A$7:$A$37, 0), MATCH(BO116, '2018'!$E$4:$HF$4, 0) )</f>
        <v>1139</v>
      </c>
      <c r="BZ116" s="41">
        <f>INDEX('2019'!$E$7:$HF$37,  MATCH(BO$4, '2019'!$A$7:$A$37, 0), MATCH(BO116, '2019'!$E$4:$HF$4, 0) )</f>
        <v>1402</v>
      </c>
      <c r="CB116" s="6">
        <f t="shared" si="381"/>
        <v>104.2</v>
      </c>
      <c r="CC116" s="45" t="s">
        <v>222</v>
      </c>
      <c r="CD116" s="41">
        <f>INDEX('2010'!$E$7:$HF$37,  MATCH(CB$4, '2010'!$A$7:$A$37, 0), MATCH(CB116, '2010'!$E$4:$HF$4, 0) )</f>
        <v>15656</v>
      </c>
      <c r="CE116" s="41">
        <f>INDEX('2011'!$E$7:$HF$37,  MATCH(CB$4, '2011'!$A$7:$A$37, 0), MATCH(CB116, '2011'!$E$4:$HF$4, 0) )</f>
        <v>17739</v>
      </c>
      <c r="CF116" s="41">
        <f>INDEX('2012'!$E$7:$HF$37,  MATCH(CB$4, '2012'!$A$7:$A$37, 0), MATCH(CB116, '2012'!$E$4:$HF$4, 0) )</f>
        <v>16881</v>
      </c>
      <c r="CG116" s="41">
        <f>INDEX('2013'!$E$7:$HF$37,  MATCH(CB$4, '2013'!$A$7:$A$37, 0), MATCH(CB116, '2013'!$E$4:$HF$4, 0) )</f>
        <v>15607</v>
      </c>
      <c r="CH116" s="41">
        <f>INDEX('2014'!$E$7:$HF$37,  MATCH(CB$4, '2014'!$A$7:$A$37, 0), MATCH(CB116, '2014'!$E$4:$HF$4, 0) )</f>
        <v>15000</v>
      </c>
      <c r="CI116" s="41">
        <f>INDEX('2015'!$E$7:$HF$37,  MATCH(CB$4, '2015'!$A$7:$A$37, 0), MATCH(CB116, '2015'!$E$4:$HF$4, 0) )</f>
        <v>14599</v>
      </c>
      <c r="CJ116" s="41">
        <f>INDEX('2016'!$E$7:$HF$37,  MATCH(CB$4, '2016'!$A$7:$A$37, 0), MATCH(CB116, '2016'!$E$4:$HF$4, 0) )</f>
        <v>16186</v>
      </c>
      <c r="CK116" s="41">
        <f>INDEX('2017'!$E$7:$HF$37,  MATCH(CB$4, '2017'!$A$7:$A$37, 0), MATCH(CB116, '2017'!$E$4:$HF$4, 0) )</f>
        <v>17749</v>
      </c>
      <c r="CL116" s="41">
        <f>INDEX('2018'!$E$7:$HF$37,  MATCH(CB$4, '2018'!$A$7:$A$37, 0), MATCH(CB116, '2018'!$E$4:$HF$4, 0) )</f>
        <v>15545</v>
      </c>
      <c r="CM116" s="41">
        <f>INDEX('2019'!$E$7:$HF$37,  MATCH(CB$4, '2019'!$A$7:$A$37, 0), MATCH(CB116, '2019'!$E$4:$HF$4, 0) )</f>
        <v>14940</v>
      </c>
    </row>
    <row r="117" spans="2:91" x14ac:dyDescent="0.25">
      <c r="B117" s="6">
        <f t="shared" si="374"/>
        <v>105.2</v>
      </c>
      <c r="C117" s="45" t="s">
        <v>223</v>
      </c>
      <c r="D117" s="38">
        <f t="shared" si="375"/>
        <v>4343</v>
      </c>
      <c r="E117" s="38">
        <f t="shared" si="373"/>
        <v>4122</v>
      </c>
      <c r="F117" s="38">
        <f t="shared" si="373"/>
        <v>4404</v>
      </c>
      <c r="G117" s="38">
        <f t="shared" si="373"/>
        <v>4558</v>
      </c>
      <c r="H117" s="38">
        <f t="shared" si="373"/>
        <v>4647</v>
      </c>
      <c r="I117" s="38">
        <f t="shared" si="373"/>
        <v>4336</v>
      </c>
      <c r="J117" s="38">
        <f t="shared" si="373"/>
        <v>4901</v>
      </c>
      <c r="K117" s="38">
        <f t="shared" si="373"/>
        <v>4855</v>
      </c>
      <c r="L117" s="38">
        <f t="shared" si="373"/>
        <v>5353</v>
      </c>
      <c r="M117" s="38">
        <f t="shared" si="373"/>
        <v>5146</v>
      </c>
      <c r="O117" s="6">
        <f t="shared" si="376"/>
        <v>105.2</v>
      </c>
      <c r="P117" s="45" t="s">
        <v>223</v>
      </c>
      <c r="Q117" s="41">
        <f>INDEX('2010'!$E$7:$HF$37,  MATCH(O$4, '2010'!$A$7:$A$37, 0), MATCH(O117, '2010'!$E$4:$HF$4, 0) )</f>
        <v>775</v>
      </c>
      <c r="R117" s="41">
        <f>INDEX('2011'!$E$7:$HF$37,  MATCH(O$4, '2011'!$A$7:$A$37, 0), MATCH(O117, '2011'!$E$4:$HF$4, 0) )</f>
        <v>757</v>
      </c>
      <c r="S117" s="41">
        <f>INDEX('2012'!$E$7:$HF$37,  MATCH(O$4, '2012'!$A$7:$A$37, 0), MATCH(O117, '2012'!$E$4:$HF$4, 0) )</f>
        <v>682</v>
      </c>
      <c r="T117" s="41">
        <f>INDEX('2013'!$E$7:$HF$37,  MATCH(O$4, '2013'!$A$7:$A$37, 0), MATCH(O117, '2013'!$E$4:$HF$4, 0) )</f>
        <v>758</v>
      </c>
      <c r="U117" s="41">
        <f>INDEX('2014'!$E$7:$HF$37,  MATCH(O$4, '2014'!$A$7:$A$37, 0), MATCH(O117, '2014'!$E$4:$HF$4, 0) )</f>
        <v>773</v>
      </c>
      <c r="V117" s="41">
        <f>INDEX('2015'!$E$7:$HF$37,  MATCH(O$4, '2015'!$A$7:$A$37, 0), MATCH(O117, '2015'!$E$4:$HF$4, 0) )</f>
        <v>640</v>
      </c>
      <c r="W117" s="41">
        <f>INDEX('2016'!$E$7:$HF$37,  MATCH(O$4, '2016'!$A$7:$A$37, 0), MATCH(O117, '2016'!$E$4:$HF$4, 0) )</f>
        <v>916</v>
      </c>
      <c r="X117" s="41">
        <f>INDEX('2017'!$E$7:$HF$37,  MATCH(O$4, '2017'!$A$7:$A$37, 0), MATCH(O117, '2017'!$E$4:$HF$4, 0) )</f>
        <v>806</v>
      </c>
      <c r="Y117" s="41">
        <f>INDEX('2018'!$E$7:$HF$37,  MATCH(O$4, '2018'!$A$7:$A$37, 0), MATCH(O117, '2018'!$E$4:$HF$4, 0) )</f>
        <v>805</v>
      </c>
      <c r="Z117" s="41">
        <f>INDEX('2019'!$E$7:$HF$37,  MATCH(O$4, '2019'!$A$7:$A$37, 0), MATCH(O117, '2019'!$E$4:$HF$4, 0) )</f>
        <v>816</v>
      </c>
      <c r="AB117" s="6">
        <f t="shared" si="377"/>
        <v>105.2</v>
      </c>
      <c r="AC117" s="45" t="s">
        <v>223</v>
      </c>
      <c r="AD117" s="41">
        <f>INDEX('2010'!$E$7:$HF$37,  MATCH(AB$4, '2010'!$A$7:$A$37, 0), MATCH(AB117, '2010'!$E$4:$HF$4, 0) )</f>
        <v>887</v>
      </c>
      <c r="AE117" s="41">
        <f>INDEX('2011'!$E$7:$HF$37,  MATCH(AB$4, '2011'!$A$7:$A$37, 0), MATCH(AB117, '2011'!$E$4:$HF$4, 0) )</f>
        <v>894</v>
      </c>
      <c r="AF117" s="41">
        <f>INDEX('2012'!$E$7:$HF$37,  MATCH(AB$4, '2012'!$A$7:$A$37, 0), MATCH(AB117, '2012'!$E$4:$HF$4, 0) )</f>
        <v>898</v>
      </c>
      <c r="AG117" s="41">
        <f>INDEX('2013'!$E$7:$HF$37,  MATCH(AB$4, '2013'!$A$7:$A$37, 0), MATCH(AB117, '2013'!$E$4:$HF$4, 0) )</f>
        <v>970</v>
      </c>
      <c r="AH117" s="41">
        <f>INDEX('2014'!$E$7:$HF$37,  MATCH(AB$4, '2014'!$A$7:$A$37, 0), MATCH(AB117, '2014'!$E$4:$HF$4, 0) )</f>
        <v>884</v>
      </c>
      <c r="AI117" s="41">
        <f>INDEX('2015'!$E$7:$HF$37,  MATCH(AB$4, '2015'!$A$7:$A$37, 0), MATCH(AB117, '2015'!$E$4:$HF$4, 0) )</f>
        <v>984</v>
      </c>
      <c r="AJ117" s="41">
        <f>INDEX('2016'!$E$7:$HF$37,  MATCH(AB$4, '2016'!$A$7:$A$37, 0), MATCH(AB117, '2016'!$E$4:$HF$4, 0) )</f>
        <v>913</v>
      </c>
      <c r="AK117" s="41">
        <f>INDEX('2017'!$E$7:$HF$37,  MATCH(AB$4, '2017'!$A$7:$A$37, 0), MATCH(AB117, '2017'!$E$4:$HF$4, 0) )</f>
        <v>932</v>
      </c>
      <c r="AL117" s="41">
        <f>INDEX('2018'!$E$7:$HF$37,  MATCH(AB$4, '2018'!$A$7:$A$37, 0), MATCH(AB117, '2018'!$E$4:$HF$4, 0) )</f>
        <v>1021</v>
      </c>
      <c r="AM117" s="41">
        <f>INDEX('2019'!$E$7:$HF$37,  MATCH(AB$4, '2019'!$A$7:$A$37, 0), MATCH(AB117, '2019'!$E$4:$HF$4, 0) )</f>
        <v>870</v>
      </c>
      <c r="AO117" s="6">
        <f t="shared" si="378"/>
        <v>105.2</v>
      </c>
      <c r="AP117" s="45" t="s">
        <v>223</v>
      </c>
      <c r="AQ117" s="41">
        <f>INDEX('2010'!$E$7:$HF$37,  MATCH(AO$4, '2010'!$A$7:$A$37, 0), MATCH(AO117, '2010'!$E$4:$HF$4, 0) )</f>
        <v>1626</v>
      </c>
      <c r="AR117" s="41">
        <f>INDEX('2011'!$E$7:$HF$37,  MATCH(AO$4, '2011'!$A$7:$A$37, 0), MATCH(AO117, '2011'!$E$4:$HF$4, 0) )</f>
        <v>1411</v>
      </c>
      <c r="AS117" s="41">
        <f>INDEX('2012'!$E$7:$HF$37,  MATCH(AO$4, '2012'!$A$7:$A$37, 0), MATCH(AO117, '2012'!$E$4:$HF$4, 0) )</f>
        <v>1688</v>
      </c>
      <c r="AT117" s="41">
        <f>INDEX('2013'!$E$7:$HF$37,  MATCH(AO$4, '2013'!$A$7:$A$37, 0), MATCH(AO117, '2013'!$E$4:$HF$4, 0) )</f>
        <v>1693</v>
      </c>
      <c r="AU117" s="41">
        <f>INDEX('2014'!$E$7:$HF$37,  MATCH(AO$4, '2014'!$A$7:$A$37, 0), MATCH(AO117, '2014'!$E$4:$HF$4, 0) )</f>
        <v>1821</v>
      </c>
      <c r="AV117" s="41">
        <f>INDEX('2015'!$E$7:$HF$37,  MATCH(AO$4, '2015'!$A$7:$A$37, 0), MATCH(AO117, '2015'!$E$4:$HF$4, 0) )</f>
        <v>1734</v>
      </c>
      <c r="AW117" s="41">
        <f>INDEX('2016'!$E$7:$HF$37,  MATCH(AO$4, '2016'!$A$7:$A$37, 0), MATCH(AO117, '2016'!$E$4:$HF$4, 0) )</f>
        <v>2007</v>
      </c>
      <c r="AX117" s="41">
        <f>INDEX('2017'!$E$7:$HF$37,  MATCH(AO$4, '2017'!$A$7:$A$37, 0), MATCH(AO117, '2017'!$E$4:$HF$4, 0) )</f>
        <v>2013</v>
      </c>
      <c r="AY117" s="41">
        <f>INDEX('2018'!$E$7:$HF$37,  MATCH(AO$4, '2018'!$A$7:$A$37, 0), MATCH(AO117, '2018'!$E$4:$HF$4, 0) )</f>
        <v>2182</v>
      </c>
      <c r="AZ117" s="41">
        <f>INDEX('2019'!$E$7:$HF$37,  MATCH(AO$4, '2019'!$A$7:$A$37, 0), MATCH(AO117, '2019'!$E$4:$HF$4, 0) )</f>
        <v>2226</v>
      </c>
      <c r="BB117" s="6">
        <f t="shared" si="379"/>
        <v>105.2</v>
      </c>
      <c r="BC117" s="45" t="s">
        <v>223</v>
      </c>
      <c r="BD117" s="41">
        <f>INDEX('2010'!$E$7:$HF$37,  MATCH(BB$4, '2010'!$A$7:$A$37, 0), MATCH(BB117, '2010'!$E$4:$HF$4, 0) )</f>
        <v>1055</v>
      </c>
      <c r="BE117" s="41">
        <f>INDEX('2011'!$E$7:$HF$37,  MATCH(BB$4, '2011'!$A$7:$A$37, 0), MATCH(BB117, '2011'!$E$4:$HF$4, 0) )</f>
        <v>1060</v>
      </c>
      <c r="BF117" s="41">
        <f>INDEX('2012'!$E$7:$HF$37,  MATCH(BB$4, '2012'!$A$7:$A$37, 0), MATCH(BB117, '2012'!$E$4:$HF$4, 0) )</f>
        <v>1136</v>
      </c>
      <c r="BG117" s="41">
        <f>INDEX('2013'!$E$7:$HF$37,  MATCH(BB$4, '2013'!$A$7:$A$37, 0), MATCH(BB117, '2013'!$E$4:$HF$4, 0) )</f>
        <v>1137</v>
      </c>
      <c r="BH117" s="41">
        <f>INDEX('2014'!$E$7:$HF$37,  MATCH(BB$4, '2014'!$A$7:$A$37, 0), MATCH(BB117, '2014'!$E$4:$HF$4, 0) )</f>
        <v>1169</v>
      </c>
      <c r="BI117" s="41">
        <f>INDEX('2015'!$E$7:$HF$37,  MATCH(BB$4, '2015'!$A$7:$A$37, 0), MATCH(BB117, '2015'!$E$4:$HF$4, 0) )</f>
        <v>978</v>
      </c>
      <c r="BJ117" s="41">
        <f>INDEX('2016'!$E$7:$HF$37,  MATCH(BB$4, '2016'!$A$7:$A$37, 0), MATCH(BB117, '2016'!$E$4:$HF$4, 0) )</f>
        <v>1065</v>
      </c>
      <c r="BK117" s="41">
        <f>INDEX('2017'!$E$7:$HF$37,  MATCH(BB$4, '2017'!$A$7:$A$37, 0), MATCH(BB117, '2017'!$E$4:$HF$4, 0) )</f>
        <v>1104</v>
      </c>
      <c r="BL117" s="41">
        <f>INDEX('2018'!$E$7:$HF$37,  MATCH(BB$4, '2018'!$A$7:$A$37, 0), MATCH(BB117, '2018'!$E$4:$HF$4, 0) )</f>
        <v>1345</v>
      </c>
      <c r="BM117" s="41">
        <f>INDEX('2019'!$E$7:$HF$37,  MATCH(BB$4, '2019'!$A$7:$A$37, 0), MATCH(BB117, '2019'!$E$4:$HF$4, 0) )</f>
        <v>1234</v>
      </c>
      <c r="BO117" s="6">
        <f t="shared" si="380"/>
        <v>105.2</v>
      </c>
      <c r="BP117" s="45" t="s">
        <v>223</v>
      </c>
      <c r="BQ117" s="41">
        <f>INDEX('2010'!$E$7:$HF$37,  MATCH(BO$4, '2010'!$A$7:$A$37, 0), MATCH(BO117, '2010'!$E$4:$HF$4, 0) )</f>
        <v>2497</v>
      </c>
      <c r="BR117" s="41">
        <f>INDEX('2011'!$E$7:$HF$37,  MATCH(BO$4, '2011'!$A$7:$A$37, 0), MATCH(BO117, '2011'!$E$4:$HF$4, 0) )</f>
        <v>2255</v>
      </c>
      <c r="BS117" s="41">
        <f>INDEX('2012'!$E$7:$HF$37,  MATCH(BO$4, '2012'!$A$7:$A$37, 0), MATCH(BO117, '2012'!$E$4:$HF$4, 0) )</f>
        <v>2901</v>
      </c>
      <c r="BT117" s="41">
        <f>INDEX('2013'!$E$7:$HF$37,  MATCH(BO$4, '2013'!$A$7:$A$37, 0), MATCH(BO117, '2013'!$E$4:$HF$4, 0) )</f>
        <v>2735</v>
      </c>
      <c r="BU117" s="41">
        <f>INDEX('2014'!$E$7:$HF$37,  MATCH(BO$4, '2014'!$A$7:$A$37, 0), MATCH(BO117, '2014'!$E$4:$HF$4, 0) )</f>
        <v>2606</v>
      </c>
      <c r="BV117" s="41">
        <f>INDEX('2015'!$E$7:$HF$37,  MATCH(BO$4, '2015'!$A$7:$A$37, 0), MATCH(BO117, '2015'!$E$4:$HF$4, 0) )</f>
        <v>2642</v>
      </c>
      <c r="BW117" s="41">
        <f>INDEX('2016'!$E$7:$HF$37,  MATCH(BO$4, '2016'!$A$7:$A$37, 0), MATCH(BO117, '2016'!$E$4:$HF$4, 0) )</f>
        <v>3101</v>
      </c>
      <c r="BX117" s="41">
        <f>INDEX('2017'!$E$7:$HF$37,  MATCH(BO$4, '2017'!$A$7:$A$37, 0), MATCH(BO117, '2017'!$E$4:$HF$4, 0) )</f>
        <v>2980</v>
      </c>
      <c r="BY117" s="41">
        <f>INDEX('2018'!$E$7:$HF$37,  MATCH(BO$4, '2018'!$A$7:$A$37, 0), MATCH(BO117, '2018'!$E$4:$HF$4, 0) )</f>
        <v>2698</v>
      </c>
      <c r="BZ117" s="41">
        <f>INDEX('2019'!$E$7:$HF$37,  MATCH(BO$4, '2019'!$A$7:$A$37, 0), MATCH(BO117, '2019'!$E$4:$HF$4, 0) )</f>
        <v>3108</v>
      </c>
      <c r="CB117" s="6">
        <f t="shared" si="381"/>
        <v>105.2</v>
      </c>
      <c r="CC117" s="45" t="s">
        <v>223</v>
      </c>
      <c r="CD117" s="41">
        <f>INDEX('2010'!$E$7:$HF$37,  MATCH(CB$4, '2010'!$A$7:$A$37, 0), MATCH(CB117, '2010'!$E$4:$HF$4, 0) )</f>
        <v>38991</v>
      </c>
      <c r="CE117" s="41">
        <f>INDEX('2011'!$E$7:$HF$37,  MATCH(CB$4, '2011'!$A$7:$A$37, 0), MATCH(CB117, '2011'!$E$4:$HF$4, 0) )</f>
        <v>33478</v>
      </c>
      <c r="CF117" s="41">
        <f>INDEX('2012'!$E$7:$HF$37,  MATCH(CB$4, '2012'!$A$7:$A$37, 0), MATCH(CB117, '2012'!$E$4:$HF$4, 0) )</f>
        <v>32235</v>
      </c>
      <c r="CG117" s="41">
        <f>INDEX('2013'!$E$7:$HF$37,  MATCH(CB$4, '2013'!$A$7:$A$37, 0), MATCH(CB117, '2013'!$E$4:$HF$4, 0) )</f>
        <v>32584</v>
      </c>
      <c r="CH117" s="41">
        <f>INDEX('2014'!$E$7:$HF$37,  MATCH(CB$4, '2014'!$A$7:$A$37, 0), MATCH(CB117, '2014'!$E$4:$HF$4, 0) )</f>
        <v>29953</v>
      </c>
      <c r="CI117" s="41">
        <f>INDEX('2015'!$E$7:$HF$37,  MATCH(CB$4, '2015'!$A$7:$A$37, 0), MATCH(CB117, '2015'!$E$4:$HF$4, 0) )</f>
        <v>34657</v>
      </c>
      <c r="CJ117" s="41">
        <f>INDEX('2016'!$E$7:$HF$37,  MATCH(CB$4, '2016'!$A$7:$A$37, 0), MATCH(CB117, '2016'!$E$4:$HF$4, 0) )</f>
        <v>35867</v>
      </c>
      <c r="CK117" s="41">
        <f>INDEX('2017'!$E$7:$HF$37,  MATCH(CB$4, '2017'!$A$7:$A$37, 0), MATCH(CB117, '2017'!$E$4:$HF$4, 0) )</f>
        <v>33460</v>
      </c>
      <c r="CL117" s="41">
        <f>INDEX('2018'!$E$7:$HF$37,  MATCH(CB$4, '2018'!$A$7:$A$37, 0), MATCH(CB117, '2018'!$E$4:$HF$4, 0) )</f>
        <v>34055</v>
      </c>
      <c r="CM117" s="41">
        <f>INDEX('2019'!$E$7:$HF$37,  MATCH(CB$4, '2019'!$A$7:$A$37, 0), MATCH(CB117, '2019'!$E$4:$HF$4, 0) )</f>
        <v>31383</v>
      </c>
    </row>
    <row r="118" spans="2:91" x14ac:dyDescent="0.25">
      <c r="B118" s="6">
        <f t="shared" si="374"/>
        <v>106.2</v>
      </c>
      <c r="C118" s="45" t="s">
        <v>224</v>
      </c>
      <c r="D118" s="38">
        <f t="shared" si="375"/>
        <v>2584</v>
      </c>
      <c r="E118" s="38">
        <f t="shared" si="373"/>
        <v>2456</v>
      </c>
      <c r="F118" s="38">
        <f t="shared" si="373"/>
        <v>2626</v>
      </c>
      <c r="G118" s="38">
        <f t="shared" si="373"/>
        <v>2640</v>
      </c>
      <c r="H118" s="38">
        <f t="shared" si="373"/>
        <v>2528</v>
      </c>
      <c r="I118" s="38">
        <f t="shared" si="373"/>
        <v>2928</v>
      </c>
      <c r="J118" s="38">
        <f t="shared" si="373"/>
        <v>2679</v>
      </c>
      <c r="K118" s="38">
        <f t="shared" si="373"/>
        <v>3028</v>
      </c>
      <c r="L118" s="38">
        <f t="shared" si="373"/>
        <v>3057</v>
      </c>
      <c r="M118" s="38">
        <f t="shared" si="373"/>
        <v>3268</v>
      </c>
      <c r="O118" s="6">
        <f t="shared" si="376"/>
        <v>106.2</v>
      </c>
      <c r="P118" s="45" t="s">
        <v>224</v>
      </c>
      <c r="Q118" s="41">
        <f>INDEX('2010'!$E$7:$HF$37,  MATCH(O$4, '2010'!$A$7:$A$37, 0), MATCH(O118, '2010'!$E$4:$HF$4, 0) )</f>
        <v>392</v>
      </c>
      <c r="R118" s="41">
        <f>INDEX('2011'!$E$7:$HF$37,  MATCH(O$4, '2011'!$A$7:$A$37, 0), MATCH(O118, '2011'!$E$4:$HF$4, 0) )</f>
        <v>374</v>
      </c>
      <c r="S118" s="41">
        <f>INDEX('2012'!$E$7:$HF$37,  MATCH(O$4, '2012'!$A$7:$A$37, 0), MATCH(O118, '2012'!$E$4:$HF$4, 0) )</f>
        <v>437</v>
      </c>
      <c r="T118" s="41">
        <f>INDEX('2013'!$E$7:$HF$37,  MATCH(O$4, '2013'!$A$7:$A$37, 0), MATCH(O118, '2013'!$E$4:$HF$4, 0) )</f>
        <v>376</v>
      </c>
      <c r="U118" s="41">
        <f>INDEX('2014'!$E$7:$HF$37,  MATCH(O$4, '2014'!$A$7:$A$37, 0), MATCH(O118, '2014'!$E$4:$HF$4, 0) )</f>
        <v>376</v>
      </c>
      <c r="V118" s="41">
        <f>INDEX('2015'!$E$7:$HF$37,  MATCH(O$4, '2015'!$A$7:$A$37, 0), MATCH(O118, '2015'!$E$4:$HF$4, 0) )</f>
        <v>439</v>
      </c>
      <c r="W118" s="41">
        <f>INDEX('2016'!$E$7:$HF$37,  MATCH(O$4, '2016'!$A$7:$A$37, 0), MATCH(O118, '2016'!$E$4:$HF$4, 0) )</f>
        <v>447</v>
      </c>
      <c r="X118" s="41">
        <f>INDEX('2017'!$E$7:$HF$37,  MATCH(O$4, '2017'!$A$7:$A$37, 0), MATCH(O118, '2017'!$E$4:$HF$4, 0) )</f>
        <v>474</v>
      </c>
      <c r="Y118" s="41">
        <f>INDEX('2018'!$E$7:$HF$37,  MATCH(O$4, '2018'!$A$7:$A$37, 0), MATCH(O118, '2018'!$E$4:$HF$4, 0) )</f>
        <v>455</v>
      </c>
      <c r="Z118" s="41">
        <f>INDEX('2019'!$E$7:$HF$37,  MATCH(O$4, '2019'!$A$7:$A$37, 0), MATCH(O118, '2019'!$E$4:$HF$4, 0) )</f>
        <v>500</v>
      </c>
      <c r="AB118" s="6">
        <f t="shared" si="377"/>
        <v>106.2</v>
      </c>
      <c r="AC118" s="45" t="s">
        <v>224</v>
      </c>
      <c r="AD118" s="41">
        <f>INDEX('2010'!$E$7:$HF$37,  MATCH(AB$4, '2010'!$A$7:$A$37, 0), MATCH(AB118, '2010'!$E$4:$HF$4, 0) )</f>
        <v>580</v>
      </c>
      <c r="AE118" s="41">
        <f>INDEX('2011'!$E$7:$HF$37,  MATCH(AB$4, '2011'!$A$7:$A$37, 0), MATCH(AB118, '2011'!$E$4:$HF$4, 0) )</f>
        <v>518</v>
      </c>
      <c r="AF118" s="41">
        <f>INDEX('2012'!$E$7:$HF$37,  MATCH(AB$4, '2012'!$A$7:$A$37, 0), MATCH(AB118, '2012'!$E$4:$HF$4, 0) )</f>
        <v>525</v>
      </c>
      <c r="AG118" s="41">
        <f>INDEX('2013'!$E$7:$HF$37,  MATCH(AB$4, '2013'!$A$7:$A$37, 0), MATCH(AB118, '2013'!$E$4:$HF$4, 0) )</f>
        <v>570</v>
      </c>
      <c r="AH118" s="41">
        <f>INDEX('2014'!$E$7:$HF$37,  MATCH(AB$4, '2014'!$A$7:$A$37, 0), MATCH(AB118, '2014'!$E$4:$HF$4, 0) )</f>
        <v>606</v>
      </c>
      <c r="AI118" s="41">
        <f>INDEX('2015'!$E$7:$HF$37,  MATCH(AB$4, '2015'!$A$7:$A$37, 0), MATCH(AB118, '2015'!$E$4:$HF$4, 0) )</f>
        <v>649</v>
      </c>
      <c r="AJ118" s="41">
        <f>INDEX('2016'!$E$7:$HF$37,  MATCH(AB$4, '2016'!$A$7:$A$37, 0), MATCH(AB118, '2016'!$E$4:$HF$4, 0) )</f>
        <v>554</v>
      </c>
      <c r="AK118" s="41">
        <f>INDEX('2017'!$E$7:$HF$37,  MATCH(AB$4, '2017'!$A$7:$A$37, 0), MATCH(AB118, '2017'!$E$4:$HF$4, 0) )</f>
        <v>709</v>
      </c>
      <c r="AL118" s="41">
        <f>INDEX('2018'!$E$7:$HF$37,  MATCH(AB$4, '2018'!$A$7:$A$37, 0), MATCH(AB118, '2018'!$E$4:$HF$4, 0) )</f>
        <v>750</v>
      </c>
      <c r="AM118" s="41">
        <f>INDEX('2019'!$E$7:$HF$37,  MATCH(AB$4, '2019'!$A$7:$A$37, 0), MATCH(AB118, '2019'!$E$4:$HF$4, 0) )</f>
        <v>745</v>
      </c>
      <c r="AO118" s="6">
        <f t="shared" si="378"/>
        <v>106.2</v>
      </c>
      <c r="AP118" s="45" t="s">
        <v>224</v>
      </c>
      <c r="AQ118" s="41">
        <f>INDEX('2010'!$E$7:$HF$37,  MATCH(AO$4, '2010'!$A$7:$A$37, 0), MATCH(AO118, '2010'!$E$4:$HF$4, 0) )</f>
        <v>1104</v>
      </c>
      <c r="AR118" s="41">
        <f>INDEX('2011'!$E$7:$HF$37,  MATCH(AO$4, '2011'!$A$7:$A$37, 0), MATCH(AO118, '2011'!$E$4:$HF$4, 0) )</f>
        <v>1096</v>
      </c>
      <c r="AS118" s="41">
        <f>INDEX('2012'!$E$7:$HF$37,  MATCH(AO$4, '2012'!$A$7:$A$37, 0), MATCH(AO118, '2012'!$E$4:$HF$4, 0) )</f>
        <v>1220</v>
      </c>
      <c r="AT118" s="41">
        <f>INDEX('2013'!$E$7:$HF$37,  MATCH(AO$4, '2013'!$A$7:$A$37, 0), MATCH(AO118, '2013'!$E$4:$HF$4, 0) )</f>
        <v>1203</v>
      </c>
      <c r="AU118" s="41">
        <f>INDEX('2014'!$E$7:$HF$37,  MATCH(AO$4, '2014'!$A$7:$A$37, 0), MATCH(AO118, '2014'!$E$4:$HF$4, 0) )</f>
        <v>1131</v>
      </c>
      <c r="AV118" s="41">
        <f>INDEX('2015'!$E$7:$HF$37,  MATCH(AO$4, '2015'!$A$7:$A$37, 0), MATCH(AO118, '2015'!$E$4:$HF$4, 0) )</f>
        <v>1395</v>
      </c>
      <c r="AW118" s="41">
        <f>INDEX('2016'!$E$7:$HF$37,  MATCH(AO$4, '2016'!$A$7:$A$37, 0), MATCH(AO118, '2016'!$E$4:$HF$4, 0) )</f>
        <v>1181</v>
      </c>
      <c r="AX118" s="41">
        <f>INDEX('2017'!$E$7:$HF$37,  MATCH(AO$4, '2017'!$A$7:$A$37, 0), MATCH(AO118, '2017'!$E$4:$HF$4, 0) )</f>
        <v>1269</v>
      </c>
      <c r="AY118" s="41">
        <f>INDEX('2018'!$E$7:$HF$37,  MATCH(AO$4, '2018'!$A$7:$A$37, 0), MATCH(AO118, '2018'!$E$4:$HF$4, 0) )</f>
        <v>1359</v>
      </c>
      <c r="AZ118" s="41">
        <f>INDEX('2019'!$E$7:$HF$37,  MATCH(AO$4, '2019'!$A$7:$A$37, 0), MATCH(AO118, '2019'!$E$4:$HF$4, 0) )</f>
        <v>1481</v>
      </c>
      <c r="BB118" s="6">
        <f t="shared" si="379"/>
        <v>106.2</v>
      </c>
      <c r="BC118" s="45" t="s">
        <v>224</v>
      </c>
      <c r="BD118" s="41">
        <f>INDEX('2010'!$E$7:$HF$37,  MATCH(BB$4, '2010'!$A$7:$A$37, 0), MATCH(BB118, '2010'!$E$4:$HF$4, 0) )</f>
        <v>508</v>
      </c>
      <c r="BE118" s="41">
        <f>INDEX('2011'!$E$7:$HF$37,  MATCH(BB$4, '2011'!$A$7:$A$37, 0), MATCH(BB118, '2011'!$E$4:$HF$4, 0) )</f>
        <v>468</v>
      </c>
      <c r="BF118" s="41">
        <f>INDEX('2012'!$E$7:$HF$37,  MATCH(BB$4, '2012'!$A$7:$A$37, 0), MATCH(BB118, '2012'!$E$4:$HF$4, 0) )</f>
        <v>444</v>
      </c>
      <c r="BG118" s="41">
        <f>INDEX('2013'!$E$7:$HF$37,  MATCH(BB$4, '2013'!$A$7:$A$37, 0), MATCH(BB118, '2013'!$E$4:$HF$4, 0) )</f>
        <v>491</v>
      </c>
      <c r="BH118" s="41">
        <f>INDEX('2014'!$E$7:$HF$37,  MATCH(BB$4, '2014'!$A$7:$A$37, 0), MATCH(BB118, '2014'!$E$4:$HF$4, 0) )</f>
        <v>415</v>
      </c>
      <c r="BI118" s="41">
        <f>INDEX('2015'!$E$7:$HF$37,  MATCH(BB$4, '2015'!$A$7:$A$37, 0), MATCH(BB118, '2015'!$E$4:$HF$4, 0) )</f>
        <v>445</v>
      </c>
      <c r="BJ118" s="41">
        <f>INDEX('2016'!$E$7:$HF$37,  MATCH(BB$4, '2016'!$A$7:$A$37, 0), MATCH(BB118, '2016'!$E$4:$HF$4, 0) )</f>
        <v>497</v>
      </c>
      <c r="BK118" s="41">
        <f>INDEX('2017'!$E$7:$HF$37,  MATCH(BB$4, '2017'!$A$7:$A$37, 0), MATCH(BB118, '2017'!$E$4:$HF$4, 0) )</f>
        <v>576</v>
      </c>
      <c r="BL118" s="41">
        <f>INDEX('2018'!$E$7:$HF$37,  MATCH(BB$4, '2018'!$A$7:$A$37, 0), MATCH(BB118, '2018'!$E$4:$HF$4, 0) )</f>
        <v>493</v>
      </c>
      <c r="BM118" s="41">
        <f>INDEX('2019'!$E$7:$HF$37,  MATCH(BB$4, '2019'!$A$7:$A$37, 0), MATCH(BB118, '2019'!$E$4:$HF$4, 0) )</f>
        <v>542</v>
      </c>
      <c r="BO118" s="6">
        <f t="shared" si="380"/>
        <v>106.2</v>
      </c>
      <c r="BP118" s="45" t="s">
        <v>224</v>
      </c>
      <c r="BQ118" s="41">
        <f>INDEX('2010'!$E$7:$HF$37,  MATCH(BO$4, '2010'!$A$7:$A$37, 0), MATCH(BO118, '2010'!$E$4:$HF$4, 0) )</f>
        <v>1356</v>
      </c>
      <c r="BR118" s="41">
        <f>INDEX('2011'!$E$7:$HF$37,  MATCH(BO$4, '2011'!$A$7:$A$37, 0), MATCH(BO118, '2011'!$E$4:$HF$4, 0) )</f>
        <v>1580</v>
      </c>
      <c r="BS118" s="41">
        <f>INDEX('2012'!$E$7:$HF$37,  MATCH(BO$4, '2012'!$A$7:$A$37, 0), MATCH(BO118, '2012'!$E$4:$HF$4, 0) )</f>
        <v>1590</v>
      </c>
      <c r="BT118" s="41">
        <f>INDEX('2013'!$E$7:$HF$37,  MATCH(BO$4, '2013'!$A$7:$A$37, 0), MATCH(BO118, '2013'!$E$4:$HF$4, 0) )</f>
        <v>1659</v>
      </c>
      <c r="BU118" s="41">
        <f>INDEX('2014'!$E$7:$HF$37,  MATCH(BO$4, '2014'!$A$7:$A$37, 0), MATCH(BO118, '2014'!$E$4:$HF$4, 0) )</f>
        <v>1574</v>
      </c>
      <c r="BV118" s="41">
        <f>INDEX('2015'!$E$7:$HF$37,  MATCH(BO$4, '2015'!$A$7:$A$37, 0), MATCH(BO118, '2015'!$E$4:$HF$4, 0) )</f>
        <v>1642</v>
      </c>
      <c r="BW118" s="41">
        <f>INDEX('2016'!$E$7:$HF$37,  MATCH(BO$4, '2016'!$A$7:$A$37, 0), MATCH(BO118, '2016'!$E$4:$HF$4, 0) )</f>
        <v>1604</v>
      </c>
      <c r="BX118" s="41">
        <f>INDEX('2017'!$E$7:$HF$37,  MATCH(BO$4, '2017'!$A$7:$A$37, 0), MATCH(BO118, '2017'!$E$4:$HF$4, 0) )</f>
        <v>1945</v>
      </c>
      <c r="BY118" s="41">
        <f>INDEX('2018'!$E$7:$HF$37,  MATCH(BO$4, '2018'!$A$7:$A$37, 0), MATCH(BO118, '2018'!$E$4:$HF$4, 0) )</f>
        <v>1597</v>
      </c>
      <c r="BZ118" s="41">
        <f>INDEX('2019'!$E$7:$HF$37,  MATCH(BO$4, '2019'!$A$7:$A$37, 0), MATCH(BO118, '2019'!$E$4:$HF$4, 0) )</f>
        <v>1936</v>
      </c>
      <c r="CB118" s="6">
        <f t="shared" si="381"/>
        <v>106.2</v>
      </c>
      <c r="CC118" s="45" t="s">
        <v>224</v>
      </c>
      <c r="CD118" s="41">
        <f>INDEX('2010'!$E$7:$HF$37,  MATCH(CB$4, '2010'!$A$7:$A$37, 0), MATCH(CB118, '2010'!$E$4:$HF$4, 0) )</f>
        <v>17890</v>
      </c>
      <c r="CE118" s="41">
        <f>INDEX('2011'!$E$7:$HF$37,  MATCH(CB$4, '2011'!$A$7:$A$37, 0), MATCH(CB118, '2011'!$E$4:$HF$4, 0) )</f>
        <v>21130</v>
      </c>
      <c r="CF118" s="41">
        <f>INDEX('2012'!$E$7:$HF$37,  MATCH(CB$4, '2012'!$A$7:$A$37, 0), MATCH(CB118, '2012'!$E$4:$HF$4, 0) )</f>
        <v>19532</v>
      </c>
      <c r="CG118" s="41">
        <f>INDEX('2013'!$E$7:$HF$37,  MATCH(CB$4, '2013'!$A$7:$A$37, 0), MATCH(CB118, '2013'!$E$4:$HF$4, 0) )</f>
        <v>19328</v>
      </c>
      <c r="CH118" s="41">
        <f>INDEX('2014'!$E$7:$HF$37,  MATCH(CB$4, '2014'!$A$7:$A$37, 0), MATCH(CB118, '2014'!$E$4:$HF$4, 0) )</f>
        <v>18289</v>
      </c>
      <c r="CI118" s="41">
        <f>INDEX('2015'!$E$7:$HF$37,  MATCH(CB$4, '2015'!$A$7:$A$37, 0), MATCH(CB118, '2015'!$E$4:$HF$4, 0) )</f>
        <v>18386</v>
      </c>
      <c r="CJ118" s="41">
        <f>INDEX('2016'!$E$7:$HF$37,  MATCH(CB$4, '2016'!$A$7:$A$37, 0), MATCH(CB118, '2016'!$E$4:$HF$4, 0) )</f>
        <v>17612</v>
      </c>
      <c r="CK118" s="41">
        <f>INDEX('2017'!$E$7:$HF$37,  MATCH(CB$4, '2017'!$A$7:$A$37, 0), MATCH(CB118, '2017'!$E$4:$HF$4, 0) )</f>
        <v>18174</v>
      </c>
      <c r="CL118" s="41">
        <f>INDEX('2018'!$E$7:$HF$37,  MATCH(CB$4, '2018'!$A$7:$A$37, 0), MATCH(CB118, '2018'!$E$4:$HF$4, 0) )</f>
        <v>22132</v>
      </c>
      <c r="CM118" s="41">
        <f>INDEX('2019'!$E$7:$HF$37,  MATCH(CB$4, '2019'!$A$7:$A$37, 0), MATCH(CB118, '2019'!$E$4:$HF$4, 0) )</f>
        <v>22338</v>
      </c>
    </row>
    <row r="119" spans="2:91" x14ac:dyDescent="0.25">
      <c r="B119" s="6">
        <f t="shared" si="374"/>
        <v>107.2</v>
      </c>
      <c r="C119" s="45" t="s">
        <v>225</v>
      </c>
      <c r="D119" s="38">
        <f t="shared" si="375"/>
        <v>1754</v>
      </c>
      <c r="E119" s="38">
        <f t="shared" si="373"/>
        <v>1953</v>
      </c>
      <c r="F119" s="38">
        <f t="shared" si="373"/>
        <v>2194</v>
      </c>
      <c r="G119" s="38">
        <f t="shared" si="373"/>
        <v>1930</v>
      </c>
      <c r="H119" s="38">
        <f t="shared" si="373"/>
        <v>1966</v>
      </c>
      <c r="I119" s="38">
        <f t="shared" si="373"/>
        <v>1971</v>
      </c>
      <c r="J119" s="38">
        <f t="shared" si="373"/>
        <v>2095</v>
      </c>
      <c r="K119" s="38">
        <f t="shared" si="373"/>
        <v>2154</v>
      </c>
      <c r="L119" s="38">
        <f t="shared" si="373"/>
        <v>2046</v>
      </c>
      <c r="M119" s="38">
        <f t="shared" si="373"/>
        <v>2377</v>
      </c>
      <c r="O119" s="6">
        <f t="shared" si="376"/>
        <v>107.2</v>
      </c>
      <c r="P119" s="45" t="s">
        <v>225</v>
      </c>
      <c r="Q119" s="41">
        <f>INDEX('2010'!$E$7:$HF$37,  MATCH(O$4, '2010'!$A$7:$A$37, 0), MATCH(O119, '2010'!$E$4:$HF$4, 0) )</f>
        <v>264</v>
      </c>
      <c r="R119" s="41">
        <f>INDEX('2011'!$E$7:$HF$37,  MATCH(O$4, '2011'!$A$7:$A$37, 0), MATCH(O119, '2011'!$E$4:$HF$4, 0) )</f>
        <v>280</v>
      </c>
      <c r="S119" s="41">
        <f>INDEX('2012'!$E$7:$HF$37,  MATCH(O$4, '2012'!$A$7:$A$37, 0), MATCH(O119, '2012'!$E$4:$HF$4, 0) )</f>
        <v>292</v>
      </c>
      <c r="T119" s="41">
        <f>INDEX('2013'!$E$7:$HF$37,  MATCH(O$4, '2013'!$A$7:$A$37, 0), MATCH(O119, '2013'!$E$4:$HF$4, 0) )</f>
        <v>265</v>
      </c>
      <c r="U119" s="41">
        <f>INDEX('2014'!$E$7:$HF$37,  MATCH(O$4, '2014'!$A$7:$A$37, 0), MATCH(O119, '2014'!$E$4:$HF$4, 0) )</f>
        <v>249</v>
      </c>
      <c r="V119" s="41">
        <f>INDEX('2015'!$E$7:$HF$37,  MATCH(O$4, '2015'!$A$7:$A$37, 0), MATCH(O119, '2015'!$E$4:$HF$4, 0) )</f>
        <v>290</v>
      </c>
      <c r="W119" s="41">
        <f>INDEX('2016'!$E$7:$HF$37,  MATCH(O$4, '2016'!$A$7:$A$37, 0), MATCH(O119, '2016'!$E$4:$HF$4, 0) )</f>
        <v>269</v>
      </c>
      <c r="X119" s="41">
        <f>INDEX('2017'!$E$7:$HF$37,  MATCH(O$4, '2017'!$A$7:$A$37, 0), MATCH(O119, '2017'!$E$4:$HF$4, 0) )</f>
        <v>312</v>
      </c>
      <c r="Y119" s="41">
        <f>INDEX('2018'!$E$7:$HF$37,  MATCH(O$4, '2018'!$A$7:$A$37, 0), MATCH(O119, '2018'!$E$4:$HF$4, 0) )</f>
        <v>299</v>
      </c>
      <c r="Z119" s="41">
        <f>INDEX('2019'!$E$7:$HF$37,  MATCH(O$4, '2019'!$A$7:$A$37, 0), MATCH(O119, '2019'!$E$4:$HF$4, 0) )</f>
        <v>272</v>
      </c>
      <c r="AB119" s="6">
        <f t="shared" si="377"/>
        <v>107.2</v>
      </c>
      <c r="AC119" s="45" t="s">
        <v>225</v>
      </c>
      <c r="AD119" s="41">
        <f>INDEX('2010'!$E$7:$HF$37,  MATCH(AB$4, '2010'!$A$7:$A$37, 0), MATCH(AB119, '2010'!$E$4:$HF$4, 0) )</f>
        <v>310</v>
      </c>
      <c r="AE119" s="41">
        <f>INDEX('2011'!$E$7:$HF$37,  MATCH(AB$4, '2011'!$A$7:$A$37, 0), MATCH(AB119, '2011'!$E$4:$HF$4, 0) )</f>
        <v>342</v>
      </c>
      <c r="AF119" s="41">
        <f>INDEX('2012'!$E$7:$HF$37,  MATCH(AB$4, '2012'!$A$7:$A$37, 0), MATCH(AB119, '2012'!$E$4:$HF$4, 0) )</f>
        <v>368</v>
      </c>
      <c r="AG119" s="41">
        <f>INDEX('2013'!$E$7:$HF$37,  MATCH(AB$4, '2013'!$A$7:$A$37, 0), MATCH(AB119, '2013'!$E$4:$HF$4, 0) )</f>
        <v>390</v>
      </c>
      <c r="AH119" s="41">
        <f>INDEX('2014'!$E$7:$HF$37,  MATCH(AB$4, '2014'!$A$7:$A$37, 0), MATCH(AB119, '2014'!$E$4:$HF$4, 0) )</f>
        <v>390</v>
      </c>
      <c r="AI119" s="41">
        <f>INDEX('2015'!$E$7:$HF$37,  MATCH(AB$4, '2015'!$A$7:$A$37, 0), MATCH(AB119, '2015'!$E$4:$HF$4, 0) )</f>
        <v>432</v>
      </c>
      <c r="AJ119" s="41">
        <f>INDEX('2016'!$E$7:$HF$37,  MATCH(AB$4, '2016'!$A$7:$A$37, 0), MATCH(AB119, '2016'!$E$4:$HF$4, 0) )</f>
        <v>458</v>
      </c>
      <c r="AK119" s="41">
        <f>INDEX('2017'!$E$7:$HF$37,  MATCH(AB$4, '2017'!$A$7:$A$37, 0), MATCH(AB119, '2017'!$E$4:$HF$4, 0) )</f>
        <v>368</v>
      </c>
      <c r="AL119" s="41">
        <f>INDEX('2018'!$E$7:$HF$37,  MATCH(AB$4, '2018'!$A$7:$A$37, 0), MATCH(AB119, '2018'!$E$4:$HF$4, 0) )</f>
        <v>371</v>
      </c>
      <c r="AM119" s="41">
        <f>INDEX('2019'!$E$7:$HF$37,  MATCH(AB$4, '2019'!$A$7:$A$37, 0), MATCH(AB119, '2019'!$E$4:$HF$4, 0) )</f>
        <v>427</v>
      </c>
      <c r="AO119" s="6">
        <f t="shared" si="378"/>
        <v>107.2</v>
      </c>
      <c r="AP119" s="45" t="s">
        <v>225</v>
      </c>
      <c r="AQ119" s="41">
        <f>INDEX('2010'!$E$7:$HF$37,  MATCH(AO$4, '2010'!$A$7:$A$37, 0), MATCH(AO119, '2010'!$E$4:$HF$4, 0) )</f>
        <v>736</v>
      </c>
      <c r="AR119" s="41">
        <f>INDEX('2011'!$E$7:$HF$37,  MATCH(AO$4, '2011'!$A$7:$A$37, 0), MATCH(AO119, '2011'!$E$4:$HF$4, 0) )</f>
        <v>798</v>
      </c>
      <c r="AS119" s="41">
        <f>INDEX('2012'!$E$7:$HF$37,  MATCH(AO$4, '2012'!$A$7:$A$37, 0), MATCH(AO119, '2012'!$E$4:$HF$4, 0) )</f>
        <v>1022</v>
      </c>
      <c r="AT119" s="41">
        <f>INDEX('2013'!$E$7:$HF$37,  MATCH(AO$4, '2013'!$A$7:$A$37, 0), MATCH(AO119, '2013'!$E$4:$HF$4, 0) )</f>
        <v>777</v>
      </c>
      <c r="AU119" s="41">
        <f>INDEX('2014'!$E$7:$HF$37,  MATCH(AO$4, '2014'!$A$7:$A$37, 0), MATCH(AO119, '2014'!$E$4:$HF$4, 0) )</f>
        <v>762</v>
      </c>
      <c r="AV119" s="41">
        <f>INDEX('2015'!$E$7:$HF$37,  MATCH(AO$4, '2015'!$A$7:$A$37, 0), MATCH(AO119, '2015'!$E$4:$HF$4, 0) )</f>
        <v>807</v>
      </c>
      <c r="AW119" s="41">
        <f>INDEX('2016'!$E$7:$HF$37,  MATCH(AO$4, '2016'!$A$7:$A$37, 0), MATCH(AO119, '2016'!$E$4:$HF$4, 0) )</f>
        <v>829</v>
      </c>
      <c r="AX119" s="41">
        <f>INDEX('2017'!$E$7:$HF$37,  MATCH(AO$4, '2017'!$A$7:$A$37, 0), MATCH(AO119, '2017'!$E$4:$HF$4, 0) )</f>
        <v>908</v>
      </c>
      <c r="AY119" s="41">
        <f>INDEX('2018'!$E$7:$HF$37,  MATCH(AO$4, '2018'!$A$7:$A$37, 0), MATCH(AO119, '2018'!$E$4:$HF$4, 0) )</f>
        <v>760</v>
      </c>
      <c r="AZ119" s="41">
        <f>INDEX('2019'!$E$7:$HF$37,  MATCH(AO$4, '2019'!$A$7:$A$37, 0), MATCH(AO119, '2019'!$E$4:$HF$4, 0) )</f>
        <v>1003</v>
      </c>
      <c r="BB119" s="6">
        <f t="shared" si="379"/>
        <v>107.2</v>
      </c>
      <c r="BC119" s="45" t="s">
        <v>225</v>
      </c>
      <c r="BD119" s="41">
        <f>INDEX('2010'!$E$7:$HF$37,  MATCH(BB$4, '2010'!$A$7:$A$37, 0), MATCH(BB119, '2010'!$E$4:$HF$4, 0) )</f>
        <v>444</v>
      </c>
      <c r="BE119" s="41">
        <f>INDEX('2011'!$E$7:$HF$37,  MATCH(BB$4, '2011'!$A$7:$A$37, 0), MATCH(BB119, '2011'!$E$4:$HF$4, 0) )</f>
        <v>533</v>
      </c>
      <c r="BF119" s="41">
        <f>INDEX('2012'!$E$7:$HF$37,  MATCH(BB$4, '2012'!$A$7:$A$37, 0), MATCH(BB119, '2012'!$E$4:$HF$4, 0) )</f>
        <v>512</v>
      </c>
      <c r="BG119" s="41">
        <f>INDEX('2013'!$E$7:$HF$37,  MATCH(BB$4, '2013'!$A$7:$A$37, 0), MATCH(BB119, '2013'!$E$4:$HF$4, 0) )</f>
        <v>498</v>
      </c>
      <c r="BH119" s="41">
        <f>INDEX('2014'!$E$7:$HF$37,  MATCH(BB$4, '2014'!$A$7:$A$37, 0), MATCH(BB119, '2014'!$E$4:$HF$4, 0) )</f>
        <v>565</v>
      </c>
      <c r="BI119" s="41">
        <f>INDEX('2015'!$E$7:$HF$37,  MATCH(BB$4, '2015'!$A$7:$A$37, 0), MATCH(BB119, '2015'!$E$4:$HF$4, 0) )</f>
        <v>442</v>
      </c>
      <c r="BJ119" s="41">
        <f>INDEX('2016'!$E$7:$HF$37,  MATCH(BB$4, '2016'!$A$7:$A$37, 0), MATCH(BB119, '2016'!$E$4:$HF$4, 0) )</f>
        <v>539</v>
      </c>
      <c r="BK119" s="41">
        <f>INDEX('2017'!$E$7:$HF$37,  MATCH(BB$4, '2017'!$A$7:$A$37, 0), MATCH(BB119, '2017'!$E$4:$HF$4, 0) )</f>
        <v>566</v>
      </c>
      <c r="BL119" s="41">
        <f>INDEX('2018'!$E$7:$HF$37,  MATCH(BB$4, '2018'!$A$7:$A$37, 0), MATCH(BB119, '2018'!$E$4:$HF$4, 0) )</f>
        <v>616</v>
      </c>
      <c r="BM119" s="41">
        <f>INDEX('2019'!$E$7:$HF$37,  MATCH(BB$4, '2019'!$A$7:$A$37, 0), MATCH(BB119, '2019'!$E$4:$HF$4, 0) )</f>
        <v>675</v>
      </c>
      <c r="BO119" s="6">
        <f t="shared" si="380"/>
        <v>107.2</v>
      </c>
      <c r="BP119" s="45" t="s">
        <v>225</v>
      </c>
      <c r="BQ119" s="41">
        <f>INDEX('2010'!$E$7:$HF$37,  MATCH(BO$4, '2010'!$A$7:$A$37, 0), MATCH(BO119, '2010'!$E$4:$HF$4, 0) )</f>
        <v>1180</v>
      </c>
      <c r="BR119" s="41">
        <f>INDEX('2011'!$E$7:$HF$37,  MATCH(BO$4, '2011'!$A$7:$A$37, 0), MATCH(BO119, '2011'!$E$4:$HF$4, 0) )</f>
        <v>1163</v>
      </c>
      <c r="BS119" s="41">
        <f>INDEX('2012'!$E$7:$HF$37,  MATCH(BO$4, '2012'!$A$7:$A$37, 0), MATCH(BO119, '2012'!$E$4:$HF$4, 0) )</f>
        <v>1270</v>
      </c>
      <c r="BT119" s="41">
        <f>INDEX('2013'!$E$7:$HF$37,  MATCH(BO$4, '2013'!$A$7:$A$37, 0), MATCH(BO119, '2013'!$E$4:$HF$4, 0) )</f>
        <v>1207</v>
      </c>
      <c r="BU119" s="41">
        <f>INDEX('2014'!$E$7:$HF$37,  MATCH(BO$4, '2014'!$A$7:$A$37, 0), MATCH(BO119, '2014'!$E$4:$HF$4, 0) )</f>
        <v>1177</v>
      </c>
      <c r="BV119" s="41">
        <f>INDEX('2015'!$E$7:$HF$37,  MATCH(BO$4, '2015'!$A$7:$A$37, 0), MATCH(BO119, '2015'!$E$4:$HF$4, 0) )</f>
        <v>1281</v>
      </c>
      <c r="BW119" s="41">
        <f>INDEX('2016'!$E$7:$HF$37,  MATCH(BO$4, '2016'!$A$7:$A$37, 0), MATCH(BO119, '2016'!$E$4:$HF$4, 0) )</f>
        <v>1305</v>
      </c>
      <c r="BX119" s="41">
        <f>INDEX('2017'!$E$7:$HF$37,  MATCH(BO$4, '2017'!$A$7:$A$37, 0), MATCH(BO119, '2017'!$E$4:$HF$4, 0) )</f>
        <v>1426</v>
      </c>
      <c r="BY119" s="41">
        <f>INDEX('2018'!$E$7:$HF$37,  MATCH(BO$4, '2018'!$A$7:$A$37, 0), MATCH(BO119, '2018'!$E$4:$HF$4, 0) )</f>
        <v>1180</v>
      </c>
      <c r="BZ119" s="41">
        <f>INDEX('2019'!$E$7:$HF$37,  MATCH(BO$4, '2019'!$A$7:$A$37, 0), MATCH(BO119, '2019'!$E$4:$HF$4, 0) )</f>
        <v>1462</v>
      </c>
      <c r="CB119" s="6">
        <f t="shared" si="381"/>
        <v>107.2</v>
      </c>
      <c r="CC119" s="45" t="s">
        <v>225</v>
      </c>
      <c r="CD119" s="41">
        <f>INDEX('2010'!$E$7:$HF$37,  MATCH(CB$4, '2010'!$A$7:$A$37, 0), MATCH(CB119, '2010'!$E$4:$HF$4, 0) )</f>
        <v>14457</v>
      </c>
      <c r="CE119" s="41">
        <f>INDEX('2011'!$E$7:$HF$37,  MATCH(CB$4, '2011'!$A$7:$A$37, 0), MATCH(CB119, '2011'!$E$4:$HF$4, 0) )</f>
        <v>16419</v>
      </c>
      <c r="CF119" s="41">
        <f>INDEX('2012'!$E$7:$HF$37,  MATCH(CB$4, '2012'!$A$7:$A$37, 0), MATCH(CB119, '2012'!$E$4:$HF$4, 0) )</f>
        <v>15294</v>
      </c>
      <c r="CG119" s="41">
        <f>INDEX('2013'!$E$7:$HF$37,  MATCH(CB$4, '2013'!$A$7:$A$37, 0), MATCH(CB119, '2013'!$E$4:$HF$4, 0) )</f>
        <v>15310</v>
      </c>
      <c r="CH119" s="41">
        <f>INDEX('2014'!$E$7:$HF$37,  MATCH(CB$4, '2014'!$A$7:$A$37, 0), MATCH(CB119, '2014'!$E$4:$HF$4, 0) )</f>
        <v>15488</v>
      </c>
      <c r="CI119" s="41">
        <f>INDEX('2015'!$E$7:$HF$37,  MATCH(CB$4, '2015'!$A$7:$A$37, 0), MATCH(CB119, '2015'!$E$4:$HF$4, 0) )</f>
        <v>17328</v>
      </c>
      <c r="CJ119" s="41">
        <f>INDEX('2016'!$E$7:$HF$37,  MATCH(CB$4, '2016'!$A$7:$A$37, 0), MATCH(CB119, '2016'!$E$4:$HF$4, 0) )</f>
        <v>17038</v>
      </c>
      <c r="CK119" s="41">
        <f>INDEX('2017'!$E$7:$HF$37,  MATCH(CB$4, '2017'!$A$7:$A$37, 0), MATCH(CB119, '2017'!$E$4:$HF$4, 0) )</f>
        <v>17012</v>
      </c>
      <c r="CL119" s="41">
        <f>INDEX('2018'!$E$7:$HF$37,  MATCH(CB$4, '2018'!$A$7:$A$37, 0), MATCH(CB119, '2018'!$E$4:$HF$4, 0) )</f>
        <v>16498</v>
      </c>
      <c r="CM119" s="41">
        <f>INDEX('2019'!$E$7:$HF$37,  MATCH(CB$4, '2019'!$A$7:$A$37, 0), MATCH(CB119, '2019'!$E$4:$HF$4, 0) )</f>
        <v>17906</v>
      </c>
    </row>
    <row r="120" spans="2:91" x14ac:dyDescent="0.25">
      <c r="B120" s="6">
        <f t="shared" si="374"/>
        <v>108.2</v>
      </c>
      <c r="C120" s="45" t="s">
        <v>226</v>
      </c>
      <c r="D120" s="38">
        <f t="shared" si="375"/>
        <v>3336</v>
      </c>
      <c r="E120" s="38">
        <f t="shared" si="373"/>
        <v>3295</v>
      </c>
      <c r="F120" s="38">
        <f t="shared" si="373"/>
        <v>3238</v>
      </c>
      <c r="G120" s="38">
        <f t="shared" si="373"/>
        <v>3172</v>
      </c>
      <c r="H120" s="38">
        <f t="shared" si="373"/>
        <v>3300</v>
      </c>
      <c r="I120" s="38">
        <f t="shared" si="373"/>
        <v>3385</v>
      </c>
      <c r="J120" s="38">
        <f t="shared" si="373"/>
        <v>3313</v>
      </c>
      <c r="K120" s="38">
        <f t="shared" si="373"/>
        <v>3770</v>
      </c>
      <c r="L120" s="38">
        <f t="shared" si="373"/>
        <v>3626</v>
      </c>
      <c r="M120" s="38">
        <f t="shared" si="373"/>
        <v>3637</v>
      </c>
      <c r="O120" s="6">
        <f t="shared" si="376"/>
        <v>108.2</v>
      </c>
      <c r="P120" s="45" t="s">
        <v>226</v>
      </c>
      <c r="Q120" s="41">
        <f>INDEX('2010'!$E$7:$HF$37,  MATCH(O$4, '2010'!$A$7:$A$37, 0), MATCH(O120, '2010'!$E$4:$HF$4, 0) )</f>
        <v>416</v>
      </c>
      <c r="R120" s="41">
        <f>INDEX('2011'!$E$7:$HF$37,  MATCH(O$4, '2011'!$A$7:$A$37, 0), MATCH(O120, '2011'!$E$4:$HF$4, 0) )</f>
        <v>403</v>
      </c>
      <c r="S120" s="41">
        <f>INDEX('2012'!$E$7:$HF$37,  MATCH(O$4, '2012'!$A$7:$A$37, 0), MATCH(O120, '2012'!$E$4:$HF$4, 0) )</f>
        <v>462</v>
      </c>
      <c r="T120" s="41">
        <f>INDEX('2013'!$E$7:$HF$37,  MATCH(O$4, '2013'!$A$7:$A$37, 0), MATCH(O120, '2013'!$E$4:$HF$4, 0) )</f>
        <v>438</v>
      </c>
      <c r="U120" s="41">
        <f>INDEX('2014'!$E$7:$HF$37,  MATCH(O$4, '2014'!$A$7:$A$37, 0), MATCH(O120, '2014'!$E$4:$HF$4, 0) )</f>
        <v>569</v>
      </c>
      <c r="V120" s="41">
        <f>INDEX('2015'!$E$7:$HF$37,  MATCH(O$4, '2015'!$A$7:$A$37, 0), MATCH(O120, '2015'!$E$4:$HF$4, 0) )</f>
        <v>500</v>
      </c>
      <c r="W120" s="41">
        <f>INDEX('2016'!$E$7:$HF$37,  MATCH(O$4, '2016'!$A$7:$A$37, 0), MATCH(O120, '2016'!$E$4:$HF$4, 0) )</f>
        <v>450</v>
      </c>
      <c r="X120" s="41">
        <f>INDEX('2017'!$E$7:$HF$37,  MATCH(O$4, '2017'!$A$7:$A$37, 0), MATCH(O120, '2017'!$E$4:$HF$4, 0) )</f>
        <v>540</v>
      </c>
      <c r="Y120" s="41">
        <f>INDEX('2018'!$E$7:$HF$37,  MATCH(O$4, '2018'!$A$7:$A$37, 0), MATCH(O120, '2018'!$E$4:$HF$4, 0) )</f>
        <v>502</v>
      </c>
      <c r="Z120" s="41">
        <f>INDEX('2019'!$E$7:$HF$37,  MATCH(O$4, '2019'!$A$7:$A$37, 0), MATCH(O120, '2019'!$E$4:$HF$4, 0) )</f>
        <v>554</v>
      </c>
      <c r="AB120" s="6">
        <f t="shared" si="377"/>
        <v>108.2</v>
      </c>
      <c r="AC120" s="45" t="s">
        <v>226</v>
      </c>
      <c r="AD120" s="41">
        <f>INDEX('2010'!$E$7:$HF$37,  MATCH(AB$4, '2010'!$A$7:$A$37, 0), MATCH(AB120, '2010'!$E$4:$HF$4, 0) )</f>
        <v>773</v>
      </c>
      <c r="AE120" s="41">
        <f>INDEX('2011'!$E$7:$HF$37,  MATCH(AB$4, '2011'!$A$7:$A$37, 0), MATCH(AB120, '2011'!$E$4:$HF$4, 0) )</f>
        <v>670</v>
      </c>
      <c r="AF120" s="41">
        <f>INDEX('2012'!$E$7:$HF$37,  MATCH(AB$4, '2012'!$A$7:$A$37, 0), MATCH(AB120, '2012'!$E$4:$HF$4, 0) )</f>
        <v>706</v>
      </c>
      <c r="AG120" s="41">
        <f>INDEX('2013'!$E$7:$HF$37,  MATCH(AB$4, '2013'!$A$7:$A$37, 0), MATCH(AB120, '2013'!$E$4:$HF$4, 0) )</f>
        <v>621</v>
      </c>
      <c r="AH120" s="41">
        <f>INDEX('2014'!$E$7:$HF$37,  MATCH(AB$4, '2014'!$A$7:$A$37, 0), MATCH(AB120, '2014'!$E$4:$HF$4, 0) )</f>
        <v>643</v>
      </c>
      <c r="AI120" s="41">
        <f>INDEX('2015'!$E$7:$HF$37,  MATCH(AB$4, '2015'!$A$7:$A$37, 0), MATCH(AB120, '2015'!$E$4:$HF$4, 0) )</f>
        <v>740</v>
      </c>
      <c r="AJ120" s="41">
        <f>INDEX('2016'!$E$7:$HF$37,  MATCH(AB$4, '2016'!$A$7:$A$37, 0), MATCH(AB120, '2016'!$E$4:$HF$4, 0) )</f>
        <v>793</v>
      </c>
      <c r="AK120" s="41">
        <f>INDEX('2017'!$E$7:$HF$37,  MATCH(AB$4, '2017'!$A$7:$A$37, 0), MATCH(AB120, '2017'!$E$4:$HF$4, 0) )</f>
        <v>793</v>
      </c>
      <c r="AL120" s="41">
        <f>INDEX('2018'!$E$7:$HF$37,  MATCH(AB$4, '2018'!$A$7:$A$37, 0), MATCH(AB120, '2018'!$E$4:$HF$4, 0) )</f>
        <v>803</v>
      </c>
      <c r="AM120" s="41">
        <f>INDEX('2019'!$E$7:$HF$37,  MATCH(AB$4, '2019'!$A$7:$A$37, 0), MATCH(AB120, '2019'!$E$4:$HF$4, 0) )</f>
        <v>616</v>
      </c>
      <c r="AO120" s="6">
        <f t="shared" si="378"/>
        <v>108.2</v>
      </c>
      <c r="AP120" s="45" t="s">
        <v>226</v>
      </c>
      <c r="AQ120" s="41">
        <f>INDEX('2010'!$E$7:$HF$37,  MATCH(AO$4, '2010'!$A$7:$A$37, 0), MATCH(AO120, '2010'!$E$4:$HF$4, 0) )</f>
        <v>1447</v>
      </c>
      <c r="AR120" s="41">
        <f>INDEX('2011'!$E$7:$HF$37,  MATCH(AO$4, '2011'!$A$7:$A$37, 0), MATCH(AO120, '2011'!$E$4:$HF$4, 0) )</f>
        <v>1533</v>
      </c>
      <c r="AS120" s="41">
        <f>INDEX('2012'!$E$7:$HF$37,  MATCH(AO$4, '2012'!$A$7:$A$37, 0), MATCH(AO120, '2012'!$E$4:$HF$4, 0) )</f>
        <v>1355</v>
      </c>
      <c r="AT120" s="41">
        <f>INDEX('2013'!$E$7:$HF$37,  MATCH(AO$4, '2013'!$A$7:$A$37, 0), MATCH(AO120, '2013'!$E$4:$HF$4, 0) )</f>
        <v>1471</v>
      </c>
      <c r="AU120" s="41">
        <f>INDEX('2014'!$E$7:$HF$37,  MATCH(AO$4, '2014'!$A$7:$A$37, 0), MATCH(AO120, '2014'!$E$4:$HF$4, 0) )</f>
        <v>1337</v>
      </c>
      <c r="AV120" s="41">
        <f>INDEX('2015'!$E$7:$HF$37,  MATCH(AO$4, '2015'!$A$7:$A$37, 0), MATCH(AO120, '2015'!$E$4:$HF$4, 0) )</f>
        <v>1482</v>
      </c>
      <c r="AW120" s="41">
        <f>INDEX('2016'!$E$7:$HF$37,  MATCH(AO$4, '2016'!$A$7:$A$37, 0), MATCH(AO120, '2016'!$E$4:$HF$4, 0) )</f>
        <v>1448</v>
      </c>
      <c r="AX120" s="41">
        <f>INDEX('2017'!$E$7:$HF$37,  MATCH(AO$4, '2017'!$A$7:$A$37, 0), MATCH(AO120, '2017'!$E$4:$HF$4, 0) )</f>
        <v>1752</v>
      </c>
      <c r="AY120" s="41">
        <f>INDEX('2018'!$E$7:$HF$37,  MATCH(AO$4, '2018'!$A$7:$A$37, 0), MATCH(AO120, '2018'!$E$4:$HF$4, 0) )</f>
        <v>1584</v>
      </c>
      <c r="AZ120" s="41">
        <f>INDEX('2019'!$E$7:$HF$37,  MATCH(AO$4, '2019'!$A$7:$A$37, 0), MATCH(AO120, '2019'!$E$4:$HF$4, 0) )</f>
        <v>1744</v>
      </c>
      <c r="BB120" s="6">
        <f t="shared" si="379"/>
        <v>108.2</v>
      </c>
      <c r="BC120" s="45" t="s">
        <v>226</v>
      </c>
      <c r="BD120" s="41">
        <f>INDEX('2010'!$E$7:$HF$37,  MATCH(BB$4, '2010'!$A$7:$A$37, 0), MATCH(BB120, '2010'!$E$4:$HF$4, 0) )</f>
        <v>700</v>
      </c>
      <c r="BE120" s="41">
        <f>INDEX('2011'!$E$7:$HF$37,  MATCH(BB$4, '2011'!$A$7:$A$37, 0), MATCH(BB120, '2011'!$E$4:$HF$4, 0) )</f>
        <v>689</v>
      </c>
      <c r="BF120" s="41">
        <f>INDEX('2012'!$E$7:$HF$37,  MATCH(BB$4, '2012'!$A$7:$A$37, 0), MATCH(BB120, '2012'!$E$4:$HF$4, 0) )</f>
        <v>715</v>
      </c>
      <c r="BG120" s="41">
        <f>INDEX('2013'!$E$7:$HF$37,  MATCH(BB$4, '2013'!$A$7:$A$37, 0), MATCH(BB120, '2013'!$E$4:$HF$4, 0) )</f>
        <v>642</v>
      </c>
      <c r="BH120" s="41">
        <f>INDEX('2014'!$E$7:$HF$37,  MATCH(BB$4, '2014'!$A$7:$A$37, 0), MATCH(BB120, '2014'!$E$4:$HF$4, 0) )</f>
        <v>751</v>
      </c>
      <c r="BI120" s="41">
        <f>INDEX('2015'!$E$7:$HF$37,  MATCH(BB$4, '2015'!$A$7:$A$37, 0), MATCH(BB120, '2015'!$E$4:$HF$4, 0) )</f>
        <v>663</v>
      </c>
      <c r="BJ120" s="41">
        <f>INDEX('2016'!$E$7:$HF$37,  MATCH(BB$4, '2016'!$A$7:$A$37, 0), MATCH(BB120, '2016'!$E$4:$HF$4, 0) )</f>
        <v>622</v>
      </c>
      <c r="BK120" s="41">
        <f>INDEX('2017'!$E$7:$HF$37,  MATCH(BB$4, '2017'!$A$7:$A$37, 0), MATCH(BB120, '2017'!$E$4:$HF$4, 0) )</f>
        <v>685</v>
      </c>
      <c r="BL120" s="41">
        <f>INDEX('2018'!$E$7:$HF$37,  MATCH(BB$4, '2018'!$A$7:$A$37, 0), MATCH(BB120, '2018'!$E$4:$HF$4, 0) )</f>
        <v>737</v>
      </c>
      <c r="BM120" s="41">
        <f>INDEX('2019'!$E$7:$HF$37,  MATCH(BB$4, '2019'!$A$7:$A$37, 0), MATCH(BB120, '2019'!$E$4:$HF$4, 0) )</f>
        <v>723</v>
      </c>
      <c r="BO120" s="6">
        <f t="shared" si="380"/>
        <v>108.2</v>
      </c>
      <c r="BP120" s="45" t="s">
        <v>226</v>
      </c>
      <c r="BQ120" s="41">
        <f>INDEX('2010'!$E$7:$HF$37,  MATCH(BO$4, '2010'!$A$7:$A$37, 0), MATCH(BO120, '2010'!$E$4:$HF$4, 0) )</f>
        <v>1959</v>
      </c>
      <c r="BR120" s="41">
        <f>INDEX('2011'!$E$7:$HF$37,  MATCH(BO$4, '2011'!$A$7:$A$37, 0), MATCH(BO120, '2011'!$E$4:$HF$4, 0) )</f>
        <v>1943</v>
      </c>
      <c r="BS120" s="41">
        <f>INDEX('2012'!$E$7:$HF$37,  MATCH(BO$4, '2012'!$A$7:$A$37, 0), MATCH(BO120, '2012'!$E$4:$HF$4, 0) )</f>
        <v>1917</v>
      </c>
      <c r="BT120" s="41">
        <f>INDEX('2013'!$E$7:$HF$37,  MATCH(BO$4, '2013'!$A$7:$A$37, 0), MATCH(BO120, '2013'!$E$4:$HF$4, 0) )</f>
        <v>2020</v>
      </c>
      <c r="BU120" s="41">
        <f>INDEX('2014'!$E$7:$HF$37,  MATCH(BO$4, '2014'!$A$7:$A$37, 0), MATCH(BO120, '2014'!$E$4:$HF$4, 0) )</f>
        <v>1988</v>
      </c>
      <c r="BV120" s="41">
        <f>INDEX('2015'!$E$7:$HF$37,  MATCH(BO$4, '2015'!$A$7:$A$37, 0), MATCH(BO120, '2015'!$E$4:$HF$4, 0) )</f>
        <v>1937</v>
      </c>
      <c r="BW120" s="41">
        <f>INDEX('2016'!$E$7:$HF$37,  MATCH(BO$4, '2016'!$A$7:$A$37, 0), MATCH(BO120, '2016'!$E$4:$HF$4, 0) )</f>
        <v>1978</v>
      </c>
      <c r="BX120" s="41">
        <f>INDEX('2017'!$E$7:$HF$37,  MATCH(BO$4, '2017'!$A$7:$A$37, 0), MATCH(BO120, '2017'!$E$4:$HF$4, 0) )</f>
        <v>2237</v>
      </c>
      <c r="BY120" s="41">
        <f>INDEX('2018'!$E$7:$HF$37,  MATCH(BO$4, '2018'!$A$7:$A$37, 0), MATCH(BO120, '2018'!$E$4:$HF$4, 0) )</f>
        <v>2214</v>
      </c>
      <c r="BZ120" s="41">
        <f>INDEX('2019'!$E$7:$HF$37,  MATCH(BO$4, '2019'!$A$7:$A$37, 0), MATCH(BO120, '2019'!$E$4:$HF$4, 0) )</f>
        <v>2088</v>
      </c>
      <c r="CB120" s="6">
        <f t="shared" si="381"/>
        <v>108.2</v>
      </c>
      <c r="CC120" s="45" t="s">
        <v>226</v>
      </c>
      <c r="CD120" s="41">
        <f>INDEX('2010'!$E$7:$HF$37,  MATCH(CB$4, '2010'!$A$7:$A$37, 0), MATCH(CB120, '2010'!$E$4:$HF$4, 0) )</f>
        <v>30866</v>
      </c>
      <c r="CE120" s="41">
        <f>INDEX('2011'!$E$7:$HF$37,  MATCH(CB$4, '2011'!$A$7:$A$37, 0), MATCH(CB120, '2011'!$E$4:$HF$4, 0) )</f>
        <v>31703</v>
      </c>
      <c r="CF120" s="41">
        <f>INDEX('2012'!$E$7:$HF$37,  MATCH(CB$4, '2012'!$A$7:$A$37, 0), MATCH(CB120, '2012'!$E$4:$HF$4, 0) )</f>
        <v>30442</v>
      </c>
      <c r="CG120" s="41">
        <f>INDEX('2013'!$E$7:$HF$37,  MATCH(CB$4, '2013'!$A$7:$A$37, 0), MATCH(CB120, '2013'!$E$4:$HF$4, 0) )</f>
        <v>28780</v>
      </c>
      <c r="CH120" s="41">
        <f>INDEX('2014'!$E$7:$HF$37,  MATCH(CB$4, '2014'!$A$7:$A$37, 0), MATCH(CB120, '2014'!$E$4:$HF$4, 0) )</f>
        <v>30692</v>
      </c>
      <c r="CI120" s="41">
        <f>INDEX('2015'!$E$7:$HF$37,  MATCH(CB$4, '2015'!$A$7:$A$37, 0), MATCH(CB120, '2015'!$E$4:$HF$4, 0) )</f>
        <v>30939</v>
      </c>
      <c r="CJ120" s="41">
        <f>INDEX('2016'!$E$7:$HF$37,  MATCH(CB$4, '2016'!$A$7:$A$37, 0), MATCH(CB120, '2016'!$E$4:$HF$4, 0) )</f>
        <v>33037</v>
      </c>
      <c r="CK120" s="41">
        <f>INDEX('2017'!$E$7:$HF$37,  MATCH(CB$4, '2017'!$A$7:$A$37, 0), MATCH(CB120, '2017'!$E$4:$HF$4, 0) )</f>
        <v>33506</v>
      </c>
      <c r="CL120" s="41">
        <f>INDEX('2018'!$E$7:$HF$37,  MATCH(CB$4, '2018'!$A$7:$A$37, 0), MATCH(CB120, '2018'!$E$4:$HF$4, 0) )</f>
        <v>38712</v>
      </c>
      <c r="CM120" s="41">
        <f>INDEX('2019'!$E$7:$HF$37,  MATCH(CB$4, '2019'!$A$7:$A$37, 0), MATCH(CB120, '2019'!$E$4:$HF$4, 0) )</f>
        <v>40456</v>
      </c>
    </row>
    <row r="121" spans="2:91" x14ac:dyDescent="0.25">
      <c r="B121" s="6">
        <f t="shared" si="374"/>
        <v>109.2</v>
      </c>
      <c r="C121" s="45" t="s">
        <v>227</v>
      </c>
      <c r="D121" s="38">
        <f t="shared" si="375"/>
        <v>4125</v>
      </c>
      <c r="E121" s="38">
        <f t="shared" si="373"/>
        <v>4197</v>
      </c>
      <c r="F121" s="38">
        <f t="shared" si="373"/>
        <v>4418</v>
      </c>
      <c r="G121" s="38">
        <f t="shared" si="373"/>
        <v>4357</v>
      </c>
      <c r="H121" s="38">
        <f t="shared" si="373"/>
        <v>4244</v>
      </c>
      <c r="I121" s="38">
        <f t="shared" si="373"/>
        <v>4553</v>
      </c>
      <c r="J121" s="38">
        <f t="shared" si="373"/>
        <v>4620</v>
      </c>
      <c r="K121" s="38">
        <f t="shared" si="373"/>
        <v>4671</v>
      </c>
      <c r="L121" s="38">
        <f t="shared" si="373"/>
        <v>5169</v>
      </c>
      <c r="M121" s="38">
        <f t="shared" si="373"/>
        <v>5406</v>
      </c>
      <c r="O121" s="6">
        <f t="shared" si="376"/>
        <v>109.2</v>
      </c>
      <c r="P121" s="45" t="s">
        <v>227</v>
      </c>
      <c r="Q121" s="41">
        <f>INDEX('2010'!$E$7:$HF$37,  MATCH(O$4, '2010'!$A$7:$A$37, 0), MATCH(O121, '2010'!$E$4:$HF$4, 0) )</f>
        <v>716</v>
      </c>
      <c r="R121" s="41">
        <f>INDEX('2011'!$E$7:$HF$37,  MATCH(O$4, '2011'!$A$7:$A$37, 0), MATCH(O121, '2011'!$E$4:$HF$4, 0) )</f>
        <v>625</v>
      </c>
      <c r="S121" s="41">
        <f>INDEX('2012'!$E$7:$HF$37,  MATCH(O$4, '2012'!$A$7:$A$37, 0), MATCH(O121, '2012'!$E$4:$HF$4, 0) )</f>
        <v>596</v>
      </c>
      <c r="T121" s="41">
        <f>INDEX('2013'!$E$7:$HF$37,  MATCH(O$4, '2013'!$A$7:$A$37, 0), MATCH(O121, '2013'!$E$4:$HF$4, 0) )</f>
        <v>729</v>
      </c>
      <c r="U121" s="41">
        <f>INDEX('2014'!$E$7:$HF$37,  MATCH(O$4, '2014'!$A$7:$A$37, 0), MATCH(O121, '2014'!$E$4:$HF$4, 0) )</f>
        <v>709</v>
      </c>
      <c r="V121" s="41">
        <f>INDEX('2015'!$E$7:$HF$37,  MATCH(O$4, '2015'!$A$7:$A$37, 0), MATCH(O121, '2015'!$E$4:$HF$4, 0) )</f>
        <v>616</v>
      </c>
      <c r="W121" s="41">
        <f>INDEX('2016'!$E$7:$HF$37,  MATCH(O$4, '2016'!$A$7:$A$37, 0), MATCH(O121, '2016'!$E$4:$HF$4, 0) )</f>
        <v>790</v>
      </c>
      <c r="X121" s="41">
        <f>INDEX('2017'!$E$7:$HF$37,  MATCH(O$4, '2017'!$A$7:$A$37, 0), MATCH(O121, '2017'!$E$4:$HF$4, 0) )</f>
        <v>814</v>
      </c>
      <c r="Y121" s="41">
        <f>INDEX('2018'!$E$7:$HF$37,  MATCH(O$4, '2018'!$A$7:$A$37, 0), MATCH(O121, '2018'!$E$4:$HF$4, 0) )</f>
        <v>817</v>
      </c>
      <c r="Z121" s="41">
        <f>INDEX('2019'!$E$7:$HF$37,  MATCH(O$4, '2019'!$A$7:$A$37, 0), MATCH(O121, '2019'!$E$4:$HF$4, 0) )</f>
        <v>847</v>
      </c>
      <c r="AB121" s="6">
        <f t="shared" si="377"/>
        <v>109.2</v>
      </c>
      <c r="AC121" s="45" t="s">
        <v>227</v>
      </c>
      <c r="AD121" s="41">
        <f>INDEX('2010'!$E$7:$HF$37,  MATCH(AB$4, '2010'!$A$7:$A$37, 0), MATCH(AB121, '2010'!$E$4:$HF$4, 0) )</f>
        <v>854</v>
      </c>
      <c r="AE121" s="41">
        <f>INDEX('2011'!$E$7:$HF$37,  MATCH(AB$4, '2011'!$A$7:$A$37, 0), MATCH(AB121, '2011'!$E$4:$HF$4, 0) )</f>
        <v>728</v>
      </c>
      <c r="AF121" s="41">
        <f>INDEX('2012'!$E$7:$HF$37,  MATCH(AB$4, '2012'!$A$7:$A$37, 0), MATCH(AB121, '2012'!$E$4:$HF$4, 0) )</f>
        <v>836</v>
      </c>
      <c r="AG121" s="41">
        <f>INDEX('2013'!$E$7:$HF$37,  MATCH(AB$4, '2013'!$A$7:$A$37, 0), MATCH(AB121, '2013'!$E$4:$HF$4, 0) )</f>
        <v>754</v>
      </c>
      <c r="AH121" s="41">
        <f>INDEX('2014'!$E$7:$HF$37,  MATCH(AB$4, '2014'!$A$7:$A$37, 0), MATCH(AB121, '2014'!$E$4:$HF$4, 0) )</f>
        <v>806</v>
      </c>
      <c r="AI121" s="41">
        <f>INDEX('2015'!$E$7:$HF$37,  MATCH(AB$4, '2015'!$A$7:$A$37, 0), MATCH(AB121, '2015'!$E$4:$HF$4, 0) )</f>
        <v>852</v>
      </c>
      <c r="AJ121" s="41">
        <f>INDEX('2016'!$E$7:$HF$37,  MATCH(AB$4, '2016'!$A$7:$A$37, 0), MATCH(AB121, '2016'!$E$4:$HF$4, 0) )</f>
        <v>818</v>
      </c>
      <c r="AK121" s="41">
        <f>INDEX('2017'!$E$7:$HF$37,  MATCH(AB$4, '2017'!$A$7:$A$37, 0), MATCH(AB121, '2017'!$E$4:$HF$4, 0) )</f>
        <v>770</v>
      </c>
      <c r="AL121" s="41">
        <f>INDEX('2018'!$E$7:$HF$37,  MATCH(AB$4, '2018'!$A$7:$A$37, 0), MATCH(AB121, '2018'!$E$4:$HF$4, 0) )</f>
        <v>998</v>
      </c>
      <c r="AM121" s="41">
        <f>INDEX('2019'!$E$7:$HF$37,  MATCH(AB$4, '2019'!$A$7:$A$37, 0), MATCH(AB121, '2019'!$E$4:$HF$4, 0) )</f>
        <v>1011</v>
      </c>
      <c r="AO121" s="6">
        <f t="shared" si="378"/>
        <v>109.2</v>
      </c>
      <c r="AP121" s="45" t="s">
        <v>227</v>
      </c>
      <c r="AQ121" s="41">
        <f>INDEX('2010'!$E$7:$HF$37,  MATCH(AO$4, '2010'!$A$7:$A$37, 0), MATCH(AO121, '2010'!$E$4:$HF$4, 0) )</f>
        <v>1677</v>
      </c>
      <c r="AR121" s="41">
        <f>INDEX('2011'!$E$7:$HF$37,  MATCH(AO$4, '2011'!$A$7:$A$37, 0), MATCH(AO121, '2011'!$E$4:$HF$4, 0) )</f>
        <v>1690</v>
      </c>
      <c r="AS121" s="41">
        <f>INDEX('2012'!$E$7:$HF$37,  MATCH(AO$4, '2012'!$A$7:$A$37, 0), MATCH(AO121, '2012'!$E$4:$HF$4, 0) )</f>
        <v>1864</v>
      </c>
      <c r="AT121" s="41">
        <f>INDEX('2013'!$E$7:$HF$37,  MATCH(AO$4, '2013'!$A$7:$A$37, 0), MATCH(AO121, '2013'!$E$4:$HF$4, 0) )</f>
        <v>1684</v>
      </c>
      <c r="AU121" s="41">
        <f>INDEX('2014'!$E$7:$HF$37,  MATCH(AO$4, '2014'!$A$7:$A$37, 0), MATCH(AO121, '2014'!$E$4:$HF$4, 0) )</f>
        <v>1658</v>
      </c>
      <c r="AV121" s="41">
        <f>INDEX('2015'!$E$7:$HF$37,  MATCH(AO$4, '2015'!$A$7:$A$37, 0), MATCH(AO121, '2015'!$E$4:$HF$4, 0) )</f>
        <v>1966</v>
      </c>
      <c r="AW121" s="41">
        <f>INDEX('2016'!$E$7:$HF$37,  MATCH(AO$4, '2016'!$A$7:$A$37, 0), MATCH(AO121, '2016'!$E$4:$HF$4, 0) )</f>
        <v>1998</v>
      </c>
      <c r="AX121" s="41">
        <f>INDEX('2017'!$E$7:$HF$37,  MATCH(AO$4, '2017'!$A$7:$A$37, 0), MATCH(AO121, '2017'!$E$4:$HF$4, 0) )</f>
        <v>1917</v>
      </c>
      <c r="AY121" s="41">
        <f>INDEX('2018'!$E$7:$HF$37,  MATCH(AO$4, '2018'!$A$7:$A$37, 0), MATCH(AO121, '2018'!$E$4:$HF$4, 0) )</f>
        <v>2109</v>
      </c>
      <c r="AZ121" s="41">
        <f>INDEX('2019'!$E$7:$HF$37,  MATCH(AO$4, '2019'!$A$7:$A$37, 0), MATCH(AO121, '2019'!$E$4:$HF$4, 0) )</f>
        <v>2071</v>
      </c>
      <c r="BB121" s="6">
        <f t="shared" si="379"/>
        <v>109.2</v>
      </c>
      <c r="BC121" s="45" t="s">
        <v>227</v>
      </c>
      <c r="BD121" s="41">
        <f>INDEX('2010'!$E$7:$HF$37,  MATCH(BB$4, '2010'!$A$7:$A$37, 0), MATCH(BB121, '2010'!$E$4:$HF$4, 0) )</f>
        <v>878</v>
      </c>
      <c r="BE121" s="41">
        <f>INDEX('2011'!$E$7:$HF$37,  MATCH(BB$4, '2011'!$A$7:$A$37, 0), MATCH(BB121, '2011'!$E$4:$HF$4, 0) )</f>
        <v>1154</v>
      </c>
      <c r="BF121" s="41">
        <f>INDEX('2012'!$E$7:$HF$37,  MATCH(BB$4, '2012'!$A$7:$A$37, 0), MATCH(BB121, '2012'!$E$4:$HF$4, 0) )</f>
        <v>1122</v>
      </c>
      <c r="BG121" s="41">
        <f>INDEX('2013'!$E$7:$HF$37,  MATCH(BB$4, '2013'!$A$7:$A$37, 0), MATCH(BB121, '2013'!$E$4:$HF$4, 0) )</f>
        <v>1190</v>
      </c>
      <c r="BH121" s="41">
        <f>INDEX('2014'!$E$7:$HF$37,  MATCH(BB$4, '2014'!$A$7:$A$37, 0), MATCH(BB121, '2014'!$E$4:$HF$4, 0) )</f>
        <v>1071</v>
      </c>
      <c r="BI121" s="41">
        <f>INDEX('2015'!$E$7:$HF$37,  MATCH(BB$4, '2015'!$A$7:$A$37, 0), MATCH(BB121, '2015'!$E$4:$HF$4, 0) )</f>
        <v>1119</v>
      </c>
      <c r="BJ121" s="41">
        <f>INDEX('2016'!$E$7:$HF$37,  MATCH(BB$4, '2016'!$A$7:$A$37, 0), MATCH(BB121, '2016'!$E$4:$HF$4, 0) )</f>
        <v>1014</v>
      </c>
      <c r="BK121" s="41">
        <f>INDEX('2017'!$E$7:$HF$37,  MATCH(BB$4, '2017'!$A$7:$A$37, 0), MATCH(BB121, '2017'!$E$4:$HF$4, 0) )</f>
        <v>1170</v>
      </c>
      <c r="BL121" s="41">
        <f>INDEX('2018'!$E$7:$HF$37,  MATCH(BB$4, '2018'!$A$7:$A$37, 0), MATCH(BB121, '2018'!$E$4:$HF$4, 0) )</f>
        <v>1245</v>
      </c>
      <c r="BM121" s="41">
        <f>INDEX('2019'!$E$7:$HF$37,  MATCH(BB$4, '2019'!$A$7:$A$37, 0), MATCH(BB121, '2019'!$E$4:$HF$4, 0) )</f>
        <v>1477</v>
      </c>
      <c r="BO121" s="6">
        <f t="shared" si="380"/>
        <v>109.2</v>
      </c>
      <c r="BP121" s="45" t="s">
        <v>227</v>
      </c>
      <c r="BQ121" s="41">
        <f>INDEX('2010'!$E$7:$HF$37,  MATCH(BO$4, '2010'!$A$7:$A$37, 0), MATCH(BO121, '2010'!$E$4:$HF$4, 0) )</f>
        <v>2453</v>
      </c>
      <c r="BR121" s="41">
        <f>INDEX('2011'!$E$7:$HF$37,  MATCH(BO$4, '2011'!$A$7:$A$37, 0), MATCH(BO121, '2011'!$E$4:$HF$4, 0) )</f>
        <v>2638</v>
      </c>
      <c r="BS121" s="41">
        <f>INDEX('2012'!$E$7:$HF$37,  MATCH(BO$4, '2012'!$A$7:$A$37, 0), MATCH(BO121, '2012'!$E$4:$HF$4, 0) )</f>
        <v>2646</v>
      </c>
      <c r="BT121" s="41">
        <f>INDEX('2013'!$E$7:$HF$37,  MATCH(BO$4, '2013'!$A$7:$A$37, 0), MATCH(BO121, '2013'!$E$4:$HF$4, 0) )</f>
        <v>2367</v>
      </c>
      <c r="BU121" s="41">
        <f>INDEX('2014'!$E$7:$HF$37,  MATCH(BO$4, '2014'!$A$7:$A$37, 0), MATCH(BO121, '2014'!$E$4:$HF$4, 0) )</f>
        <v>2740</v>
      </c>
      <c r="BV121" s="41">
        <f>INDEX('2015'!$E$7:$HF$37,  MATCH(BO$4, '2015'!$A$7:$A$37, 0), MATCH(BO121, '2015'!$E$4:$HF$4, 0) )</f>
        <v>2822</v>
      </c>
      <c r="BW121" s="41">
        <f>INDEX('2016'!$E$7:$HF$37,  MATCH(BO$4, '2016'!$A$7:$A$37, 0), MATCH(BO121, '2016'!$E$4:$HF$4, 0) )</f>
        <v>3053</v>
      </c>
      <c r="BX121" s="41">
        <f>INDEX('2017'!$E$7:$HF$37,  MATCH(BO$4, '2017'!$A$7:$A$37, 0), MATCH(BO121, '2017'!$E$4:$HF$4, 0) )</f>
        <v>2737</v>
      </c>
      <c r="BY121" s="41">
        <f>INDEX('2018'!$E$7:$HF$37,  MATCH(BO$4, '2018'!$A$7:$A$37, 0), MATCH(BO121, '2018'!$E$4:$HF$4, 0) )</f>
        <v>2759</v>
      </c>
      <c r="BZ121" s="41">
        <f>INDEX('2019'!$E$7:$HF$37,  MATCH(BO$4, '2019'!$A$7:$A$37, 0), MATCH(BO121, '2019'!$E$4:$HF$4, 0) )</f>
        <v>3059</v>
      </c>
      <c r="CB121" s="6">
        <f t="shared" si="381"/>
        <v>109.2</v>
      </c>
      <c r="CC121" s="45" t="s">
        <v>227</v>
      </c>
      <c r="CD121" s="41">
        <f>INDEX('2010'!$E$7:$HF$37,  MATCH(CB$4, '2010'!$A$7:$A$37, 0), MATCH(CB121, '2010'!$E$4:$HF$4, 0) )</f>
        <v>31430</v>
      </c>
      <c r="CE121" s="41">
        <f>INDEX('2011'!$E$7:$HF$37,  MATCH(CB$4, '2011'!$A$7:$A$37, 0), MATCH(CB121, '2011'!$E$4:$HF$4, 0) )</f>
        <v>31422</v>
      </c>
      <c r="CF121" s="41">
        <f>INDEX('2012'!$E$7:$HF$37,  MATCH(CB$4, '2012'!$A$7:$A$37, 0), MATCH(CB121, '2012'!$E$4:$HF$4, 0) )</f>
        <v>33991</v>
      </c>
      <c r="CG121" s="41">
        <f>INDEX('2013'!$E$7:$HF$37,  MATCH(CB$4, '2013'!$A$7:$A$37, 0), MATCH(CB121, '2013'!$E$4:$HF$4, 0) )</f>
        <v>37248</v>
      </c>
      <c r="CH121" s="41">
        <f>INDEX('2014'!$E$7:$HF$37,  MATCH(CB$4, '2014'!$A$7:$A$37, 0), MATCH(CB121, '2014'!$E$4:$HF$4, 0) )</f>
        <v>36006</v>
      </c>
      <c r="CI121" s="41">
        <f>INDEX('2015'!$E$7:$HF$37,  MATCH(CB$4, '2015'!$A$7:$A$37, 0), MATCH(CB121, '2015'!$E$4:$HF$4, 0) )</f>
        <v>38993</v>
      </c>
      <c r="CJ121" s="41">
        <f>INDEX('2016'!$E$7:$HF$37,  MATCH(CB$4, '2016'!$A$7:$A$37, 0), MATCH(CB121, '2016'!$E$4:$HF$4, 0) )</f>
        <v>38140</v>
      </c>
      <c r="CK121" s="41">
        <f>INDEX('2017'!$E$7:$HF$37,  MATCH(CB$4, '2017'!$A$7:$A$37, 0), MATCH(CB121, '2017'!$E$4:$HF$4, 0) )</f>
        <v>37644</v>
      </c>
      <c r="CL121" s="41">
        <f>INDEX('2018'!$E$7:$HF$37,  MATCH(CB$4, '2018'!$A$7:$A$37, 0), MATCH(CB121, '2018'!$E$4:$HF$4, 0) )</f>
        <v>41621</v>
      </c>
      <c r="CM121" s="41">
        <f>INDEX('2019'!$E$7:$HF$37,  MATCH(CB$4, '2019'!$A$7:$A$37, 0), MATCH(CB121, '2019'!$E$4:$HF$4, 0) )</f>
        <v>45666</v>
      </c>
    </row>
    <row r="122" spans="2:91" x14ac:dyDescent="0.25">
      <c r="B122" s="6">
        <f t="shared" si="374"/>
        <v>110.2</v>
      </c>
      <c r="C122" s="45" t="s">
        <v>228</v>
      </c>
      <c r="D122" s="38">
        <f t="shared" si="375"/>
        <v>5246</v>
      </c>
      <c r="E122" s="38">
        <f t="shared" si="373"/>
        <v>5138</v>
      </c>
      <c r="F122" s="38">
        <f t="shared" si="373"/>
        <v>5402</v>
      </c>
      <c r="G122" s="38">
        <f t="shared" si="373"/>
        <v>5662</v>
      </c>
      <c r="H122" s="38">
        <f t="shared" si="373"/>
        <v>5683</v>
      </c>
      <c r="I122" s="38">
        <f t="shared" si="373"/>
        <v>5531</v>
      </c>
      <c r="J122" s="38">
        <f t="shared" si="373"/>
        <v>5888</v>
      </c>
      <c r="K122" s="38">
        <f t="shared" si="373"/>
        <v>5646</v>
      </c>
      <c r="L122" s="38">
        <f t="shared" si="373"/>
        <v>5820</v>
      </c>
      <c r="M122" s="38">
        <f t="shared" si="373"/>
        <v>6020</v>
      </c>
      <c r="O122" s="6">
        <f t="shared" si="376"/>
        <v>110.2</v>
      </c>
      <c r="P122" s="45" t="s">
        <v>228</v>
      </c>
      <c r="Q122" s="41">
        <f>INDEX('2010'!$E$7:$HF$37,  MATCH(O$4, '2010'!$A$7:$A$37, 0), MATCH(O122, '2010'!$E$4:$HF$4, 0) )</f>
        <v>893</v>
      </c>
      <c r="R122" s="41">
        <f>INDEX('2011'!$E$7:$HF$37,  MATCH(O$4, '2011'!$A$7:$A$37, 0), MATCH(O122, '2011'!$E$4:$HF$4, 0) )</f>
        <v>792</v>
      </c>
      <c r="S122" s="41">
        <f>INDEX('2012'!$E$7:$HF$37,  MATCH(O$4, '2012'!$A$7:$A$37, 0), MATCH(O122, '2012'!$E$4:$HF$4, 0) )</f>
        <v>906</v>
      </c>
      <c r="T122" s="41">
        <f>INDEX('2013'!$E$7:$HF$37,  MATCH(O$4, '2013'!$A$7:$A$37, 0), MATCH(O122, '2013'!$E$4:$HF$4, 0) )</f>
        <v>887</v>
      </c>
      <c r="U122" s="41">
        <f>INDEX('2014'!$E$7:$HF$37,  MATCH(O$4, '2014'!$A$7:$A$37, 0), MATCH(O122, '2014'!$E$4:$HF$4, 0) )</f>
        <v>947</v>
      </c>
      <c r="V122" s="41">
        <f>INDEX('2015'!$E$7:$HF$37,  MATCH(O$4, '2015'!$A$7:$A$37, 0), MATCH(O122, '2015'!$E$4:$HF$4, 0) )</f>
        <v>976</v>
      </c>
      <c r="W122" s="41">
        <f>INDEX('2016'!$E$7:$HF$37,  MATCH(O$4, '2016'!$A$7:$A$37, 0), MATCH(O122, '2016'!$E$4:$HF$4, 0) )</f>
        <v>823</v>
      </c>
      <c r="X122" s="41">
        <f>INDEX('2017'!$E$7:$HF$37,  MATCH(O$4, '2017'!$A$7:$A$37, 0), MATCH(O122, '2017'!$E$4:$HF$4, 0) )</f>
        <v>982</v>
      </c>
      <c r="Y122" s="41">
        <f>INDEX('2018'!$E$7:$HF$37,  MATCH(O$4, '2018'!$A$7:$A$37, 0), MATCH(O122, '2018'!$E$4:$HF$4, 0) )</f>
        <v>797</v>
      </c>
      <c r="Z122" s="41">
        <f>INDEX('2019'!$E$7:$HF$37,  MATCH(O$4, '2019'!$A$7:$A$37, 0), MATCH(O122, '2019'!$E$4:$HF$4, 0) )</f>
        <v>890</v>
      </c>
      <c r="AB122" s="6">
        <f t="shared" si="377"/>
        <v>110.2</v>
      </c>
      <c r="AC122" s="45" t="s">
        <v>228</v>
      </c>
      <c r="AD122" s="41">
        <f>INDEX('2010'!$E$7:$HF$37,  MATCH(AB$4, '2010'!$A$7:$A$37, 0), MATCH(AB122, '2010'!$E$4:$HF$4, 0) )</f>
        <v>1047</v>
      </c>
      <c r="AE122" s="41">
        <f>INDEX('2011'!$E$7:$HF$37,  MATCH(AB$4, '2011'!$A$7:$A$37, 0), MATCH(AB122, '2011'!$E$4:$HF$4, 0) )</f>
        <v>1098</v>
      </c>
      <c r="AF122" s="41">
        <f>INDEX('2012'!$E$7:$HF$37,  MATCH(AB$4, '2012'!$A$7:$A$37, 0), MATCH(AB122, '2012'!$E$4:$HF$4, 0) )</f>
        <v>1048</v>
      </c>
      <c r="AG122" s="41">
        <f>INDEX('2013'!$E$7:$HF$37,  MATCH(AB$4, '2013'!$A$7:$A$37, 0), MATCH(AB122, '2013'!$E$4:$HF$4, 0) )</f>
        <v>989</v>
      </c>
      <c r="AH122" s="41">
        <f>INDEX('2014'!$E$7:$HF$37,  MATCH(AB$4, '2014'!$A$7:$A$37, 0), MATCH(AB122, '2014'!$E$4:$HF$4, 0) )</f>
        <v>970</v>
      </c>
      <c r="AI122" s="41">
        <f>INDEX('2015'!$E$7:$HF$37,  MATCH(AB$4, '2015'!$A$7:$A$37, 0), MATCH(AB122, '2015'!$E$4:$HF$4, 0) )</f>
        <v>1032</v>
      </c>
      <c r="AJ122" s="41">
        <f>INDEX('2016'!$E$7:$HF$37,  MATCH(AB$4, '2016'!$A$7:$A$37, 0), MATCH(AB122, '2016'!$E$4:$HF$4, 0) )</f>
        <v>1143</v>
      </c>
      <c r="AK122" s="41">
        <f>INDEX('2017'!$E$7:$HF$37,  MATCH(AB$4, '2017'!$A$7:$A$37, 0), MATCH(AB122, '2017'!$E$4:$HF$4, 0) )</f>
        <v>980</v>
      </c>
      <c r="AL122" s="41">
        <f>INDEX('2018'!$E$7:$HF$37,  MATCH(AB$4, '2018'!$A$7:$A$37, 0), MATCH(AB122, '2018'!$E$4:$HF$4, 0) )</f>
        <v>1207</v>
      </c>
      <c r="AM122" s="41">
        <f>INDEX('2019'!$E$7:$HF$37,  MATCH(AB$4, '2019'!$A$7:$A$37, 0), MATCH(AB122, '2019'!$E$4:$HF$4, 0) )</f>
        <v>1089</v>
      </c>
      <c r="AO122" s="6">
        <f t="shared" si="378"/>
        <v>110.2</v>
      </c>
      <c r="AP122" s="45" t="s">
        <v>228</v>
      </c>
      <c r="AQ122" s="41">
        <f>INDEX('2010'!$E$7:$HF$37,  MATCH(AO$4, '2010'!$A$7:$A$37, 0), MATCH(AO122, '2010'!$E$4:$HF$4, 0) )</f>
        <v>1789</v>
      </c>
      <c r="AR122" s="41">
        <f>INDEX('2011'!$E$7:$HF$37,  MATCH(AO$4, '2011'!$A$7:$A$37, 0), MATCH(AO122, '2011'!$E$4:$HF$4, 0) )</f>
        <v>1733</v>
      </c>
      <c r="AS122" s="41">
        <f>INDEX('2012'!$E$7:$HF$37,  MATCH(AO$4, '2012'!$A$7:$A$37, 0), MATCH(AO122, '2012'!$E$4:$HF$4, 0) )</f>
        <v>1880</v>
      </c>
      <c r="AT122" s="41">
        <f>INDEX('2013'!$E$7:$HF$37,  MATCH(AO$4, '2013'!$A$7:$A$37, 0), MATCH(AO122, '2013'!$E$4:$HF$4, 0) )</f>
        <v>2279</v>
      </c>
      <c r="AU122" s="41">
        <f>INDEX('2014'!$E$7:$HF$37,  MATCH(AO$4, '2014'!$A$7:$A$37, 0), MATCH(AO122, '2014'!$E$4:$HF$4, 0) )</f>
        <v>2063</v>
      </c>
      <c r="AV122" s="41">
        <f>INDEX('2015'!$E$7:$HF$37,  MATCH(AO$4, '2015'!$A$7:$A$37, 0), MATCH(AO122, '2015'!$E$4:$HF$4, 0) )</f>
        <v>2026</v>
      </c>
      <c r="AW122" s="41">
        <f>INDEX('2016'!$E$7:$HF$37,  MATCH(AO$4, '2016'!$A$7:$A$37, 0), MATCH(AO122, '2016'!$E$4:$HF$4, 0) )</f>
        <v>2452</v>
      </c>
      <c r="AX122" s="41">
        <f>INDEX('2017'!$E$7:$HF$37,  MATCH(AO$4, '2017'!$A$7:$A$37, 0), MATCH(AO122, '2017'!$E$4:$HF$4, 0) )</f>
        <v>2153</v>
      </c>
      <c r="AY122" s="41">
        <f>INDEX('2018'!$E$7:$HF$37,  MATCH(AO$4, '2018'!$A$7:$A$37, 0), MATCH(AO122, '2018'!$E$4:$HF$4, 0) )</f>
        <v>2553</v>
      </c>
      <c r="AZ122" s="41">
        <f>INDEX('2019'!$E$7:$HF$37,  MATCH(AO$4, '2019'!$A$7:$A$37, 0), MATCH(AO122, '2019'!$E$4:$HF$4, 0) )</f>
        <v>2610</v>
      </c>
      <c r="BB122" s="6">
        <f t="shared" si="379"/>
        <v>110.2</v>
      </c>
      <c r="BC122" s="45" t="s">
        <v>228</v>
      </c>
      <c r="BD122" s="41">
        <f>INDEX('2010'!$E$7:$HF$37,  MATCH(BB$4, '2010'!$A$7:$A$37, 0), MATCH(BB122, '2010'!$E$4:$HF$4, 0) )</f>
        <v>1517</v>
      </c>
      <c r="BE122" s="41">
        <f>INDEX('2011'!$E$7:$HF$37,  MATCH(BB$4, '2011'!$A$7:$A$37, 0), MATCH(BB122, '2011'!$E$4:$HF$4, 0) )</f>
        <v>1515</v>
      </c>
      <c r="BF122" s="41">
        <f>INDEX('2012'!$E$7:$HF$37,  MATCH(BB$4, '2012'!$A$7:$A$37, 0), MATCH(BB122, '2012'!$E$4:$HF$4, 0) )</f>
        <v>1568</v>
      </c>
      <c r="BG122" s="41">
        <f>INDEX('2013'!$E$7:$HF$37,  MATCH(BB$4, '2013'!$A$7:$A$37, 0), MATCH(BB122, '2013'!$E$4:$HF$4, 0) )</f>
        <v>1507</v>
      </c>
      <c r="BH122" s="41">
        <f>INDEX('2014'!$E$7:$HF$37,  MATCH(BB$4, '2014'!$A$7:$A$37, 0), MATCH(BB122, '2014'!$E$4:$HF$4, 0) )</f>
        <v>1703</v>
      </c>
      <c r="BI122" s="41">
        <f>INDEX('2015'!$E$7:$HF$37,  MATCH(BB$4, '2015'!$A$7:$A$37, 0), MATCH(BB122, '2015'!$E$4:$HF$4, 0) )</f>
        <v>1497</v>
      </c>
      <c r="BJ122" s="41">
        <f>INDEX('2016'!$E$7:$HF$37,  MATCH(BB$4, '2016'!$A$7:$A$37, 0), MATCH(BB122, '2016'!$E$4:$HF$4, 0) )</f>
        <v>1470</v>
      </c>
      <c r="BK122" s="41">
        <f>INDEX('2017'!$E$7:$HF$37,  MATCH(BB$4, '2017'!$A$7:$A$37, 0), MATCH(BB122, '2017'!$E$4:$HF$4, 0) )</f>
        <v>1531</v>
      </c>
      <c r="BL122" s="41">
        <f>INDEX('2018'!$E$7:$HF$37,  MATCH(BB$4, '2018'!$A$7:$A$37, 0), MATCH(BB122, '2018'!$E$4:$HF$4, 0) )</f>
        <v>1263</v>
      </c>
      <c r="BM122" s="41">
        <f>INDEX('2019'!$E$7:$HF$37,  MATCH(BB$4, '2019'!$A$7:$A$37, 0), MATCH(BB122, '2019'!$E$4:$HF$4, 0) )</f>
        <v>1431</v>
      </c>
      <c r="BO122" s="6">
        <f t="shared" si="380"/>
        <v>110.2</v>
      </c>
      <c r="BP122" s="45" t="s">
        <v>228</v>
      </c>
      <c r="BQ122" s="41">
        <f>INDEX('2010'!$E$7:$HF$37,  MATCH(BO$4, '2010'!$A$7:$A$37, 0), MATCH(BO122, '2010'!$E$4:$HF$4, 0) )</f>
        <v>2669</v>
      </c>
      <c r="BR122" s="41">
        <f>INDEX('2011'!$E$7:$HF$37,  MATCH(BO$4, '2011'!$A$7:$A$37, 0), MATCH(BO122, '2011'!$E$4:$HF$4, 0) )</f>
        <v>2944</v>
      </c>
      <c r="BS122" s="41">
        <f>INDEX('2012'!$E$7:$HF$37,  MATCH(BO$4, '2012'!$A$7:$A$37, 0), MATCH(BO122, '2012'!$E$4:$HF$4, 0) )</f>
        <v>3561</v>
      </c>
      <c r="BT122" s="41">
        <f>INDEX('2013'!$E$7:$HF$37,  MATCH(BO$4, '2013'!$A$7:$A$37, 0), MATCH(BO122, '2013'!$E$4:$HF$4, 0) )</f>
        <v>3178</v>
      </c>
      <c r="BU122" s="41">
        <f>INDEX('2014'!$E$7:$HF$37,  MATCH(BO$4, '2014'!$A$7:$A$37, 0), MATCH(BO122, '2014'!$E$4:$HF$4, 0) )</f>
        <v>3657</v>
      </c>
      <c r="BV122" s="41">
        <f>INDEX('2015'!$E$7:$HF$37,  MATCH(BO$4, '2015'!$A$7:$A$37, 0), MATCH(BO122, '2015'!$E$4:$HF$4, 0) )</f>
        <v>3508</v>
      </c>
      <c r="BW122" s="41">
        <f>INDEX('2016'!$E$7:$HF$37,  MATCH(BO$4, '2016'!$A$7:$A$37, 0), MATCH(BO122, '2016'!$E$4:$HF$4, 0) )</f>
        <v>4191</v>
      </c>
      <c r="BX122" s="41">
        <f>INDEX('2017'!$E$7:$HF$37,  MATCH(BO$4, '2017'!$A$7:$A$37, 0), MATCH(BO122, '2017'!$E$4:$HF$4, 0) )</f>
        <v>3726</v>
      </c>
      <c r="BY122" s="41">
        <f>INDEX('2018'!$E$7:$HF$37,  MATCH(BO$4, '2018'!$A$7:$A$37, 0), MATCH(BO122, '2018'!$E$4:$HF$4, 0) )</f>
        <v>3558</v>
      </c>
      <c r="BZ122" s="41">
        <f>INDEX('2019'!$E$7:$HF$37,  MATCH(BO$4, '2019'!$A$7:$A$37, 0), MATCH(BO122, '2019'!$E$4:$HF$4, 0) )</f>
        <v>3882</v>
      </c>
      <c r="CB122" s="6">
        <f t="shared" si="381"/>
        <v>110.2</v>
      </c>
      <c r="CC122" s="45" t="s">
        <v>228</v>
      </c>
      <c r="CD122" s="41">
        <f>INDEX('2010'!$E$7:$HF$37,  MATCH(CB$4, '2010'!$A$7:$A$37, 0), MATCH(CB122, '2010'!$E$4:$HF$4, 0) )</f>
        <v>112653</v>
      </c>
      <c r="CE122" s="41">
        <f>INDEX('2011'!$E$7:$HF$37,  MATCH(CB$4, '2011'!$A$7:$A$37, 0), MATCH(CB122, '2011'!$E$4:$HF$4, 0) )</f>
        <v>112130</v>
      </c>
      <c r="CF122" s="41">
        <f>INDEX('2012'!$E$7:$HF$37,  MATCH(CB$4, '2012'!$A$7:$A$37, 0), MATCH(CB122, '2012'!$E$4:$HF$4, 0) )</f>
        <v>113023</v>
      </c>
      <c r="CG122" s="41">
        <f>INDEX('2013'!$E$7:$HF$37,  MATCH(CB$4, '2013'!$A$7:$A$37, 0), MATCH(CB122, '2013'!$E$4:$HF$4, 0) )</f>
        <v>114776</v>
      </c>
      <c r="CH122" s="41">
        <f>INDEX('2014'!$E$7:$HF$37,  MATCH(CB$4, '2014'!$A$7:$A$37, 0), MATCH(CB122, '2014'!$E$4:$HF$4, 0) )</f>
        <v>114188</v>
      </c>
      <c r="CI122" s="41">
        <f>INDEX('2015'!$E$7:$HF$37,  MATCH(CB$4, '2015'!$A$7:$A$37, 0), MATCH(CB122, '2015'!$E$4:$HF$4, 0) )</f>
        <v>116555</v>
      </c>
      <c r="CJ122" s="41">
        <f>INDEX('2016'!$E$7:$HF$37,  MATCH(CB$4, '2016'!$A$7:$A$37, 0), MATCH(CB122, '2016'!$E$4:$HF$4, 0) )</f>
        <v>117488</v>
      </c>
      <c r="CK122" s="41">
        <f>INDEX('2017'!$E$7:$HF$37,  MATCH(CB$4, '2017'!$A$7:$A$37, 0), MATCH(CB122, '2017'!$E$4:$HF$4, 0) )</f>
        <v>126662</v>
      </c>
      <c r="CL122" s="41">
        <f>INDEX('2018'!$E$7:$HF$37,  MATCH(CB$4, '2018'!$A$7:$A$37, 0), MATCH(CB122, '2018'!$E$4:$HF$4, 0) )</f>
        <v>131784</v>
      </c>
      <c r="CM122" s="41">
        <f>INDEX('2019'!$E$7:$HF$37,  MATCH(CB$4, '2019'!$A$7:$A$37, 0), MATCH(CB122, '2019'!$E$4:$HF$4, 0) )</f>
        <v>134085</v>
      </c>
    </row>
    <row r="123" spans="2:91" x14ac:dyDescent="0.25">
      <c r="B123" s="6">
        <f t="shared" si="374"/>
        <v>111.2</v>
      </c>
      <c r="C123" s="45" t="s">
        <v>229</v>
      </c>
      <c r="D123" s="38">
        <f t="shared" si="375"/>
        <v>3907</v>
      </c>
      <c r="E123" s="38">
        <f t="shared" si="373"/>
        <v>3884</v>
      </c>
      <c r="F123" s="38">
        <f t="shared" si="373"/>
        <v>4061</v>
      </c>
      <c r="G123" s="38">
        <f t="shared" si="373"/>
        <v>3862</v>
      </c>
      <c r="H123" s="38">
        <f t="shared" si="373"/>
        <v>4149</v>
      </c>
      <c r="I123" s="38">
        <f t="shared" si="373"/>
        <v>4094</v>
      </c>
      <c r="J123" s="38">
        <f t="shared" si="373"/>
        <v>4583</v>
      </c>
      <c r="K123" s="38">
        <f t="shared" si="373"/>
        <v>4031</v>
      </c>
      <c r="L123" s="38">
        <f t="shared" si="373"/>
        <v>4566</v>
      </c>
      <c r="M123" s="38">
        <f t="shared" si="373"/>
        <v>4396</v>
      </c>
      <c r="O123" s="6">
        <f t="shared" si="376"/>
        <v>111.2</v>
      </c>
      <c r="P123" s="45" t="s">
        <v>229</v>
      </c>
      <c r="Q123" s="41">
        <f>INDEX('2010'!$E$7:$HF$37,  MATCH(O$4, '2010'!$A$7:$A$37, 0), MATCH(O123, '2010'!$E$4:$HF$4, 0) )</f>
        <v>730</v>
      </c>
      <c r="R123" s="41">
        <f>INDEX('2011'!$E$7:$HF$37,  MATCH(O$4, '2011'!$A$7:$A$37, 0), MATCH(O123, '2011'!$E$4:$HF$4, 0) )</f>
        <v>621</v>
      </c>
      <c r="S123" s="41">
        <f>INDEX('2012'!$E$7:$HF$37,  MATCH(O$4, '2012'!$A$7:$A$37, 0), MATCH(O123, '2012'!$E$4:$HF$4, 0) )</f>
        <v>670</v>
      </c>
      <c r="T123" s="41">
        <f>INDEX('2013'!$E$7:$HF$37,  MATCH(O$4, '2013'!$A$7:$A$37, 0), MATCH(O123, '2013'!$E$4:$HF$4, 0) )</f>
        <v>573</v>
      </c>
      <c r="U123" s="41">
        <f>INDEX('2014'!$E$7:$HF$37,  MATCH(O$4, '2014'!$A$7:$A$37, 0), MATCH(O123, '2014'!$E$4:$HF$4, 0) )</f>
        <v>657</v>
      </c>
      <c r="V123" s="41">
        <f>INDEX('2015'!$E$7:$HF$37,  MATCH(O$4, '2015'!$A$7:$A$37, 0), MATCH(O123, '2015'!$E$4:$HF$4, 0) )</f>
        <v>689</v>
      </c>
      <c r="W123" s="41">
        <f>INDEX('2016'!$E$7:$HF$37,  MATCH(O$4, '2016'!$A$7:$A$37, 0), MATCH(O123, '2016'!$E$4:$HF$4, 0) )</f>
        <v>607</v>
      </c>
      <c r="X123" s="41">
        <f>INDEX('2017'!$E$7:$HF$37,  MATCH(O$4, '2017'!$A$7:$A$37, 0), MATCH(O123, '2017'!$E$4:$HF$4, 0) )</f>
        <v>604</v>
      </c>
      <c r="Y123" s="41">
        <f>INDEX('2018'!$E$7:$HF$37,  MATCH(O$4, '2018'!$A$7:$A$37, 0), MATCH(O123, '2018'!$E$4:$HF$4, 0) )</f>
        <v>582</v>
      </c>
      <c r="Z123" s="41">
        <f>INDEX('2019'!$E$7:$HF$37,  MATCH(O$4, '2019'!$A$7:$A$37, 0), MATCH(O123, '2019'!$E$4:$HF$4, 0) )</f>
        <v>703</v>
      </c>
      <c r="AB123" s="6">
        <f t="shared" si="377"/>
        <v>111.2</v>
      </c>
      <c r="AC123" s="45" t="s">
        <v>229</v>
      </c>
      <c r="AD123" s="41">
        <f>INDEX('2010'!$E$7:$HF$37,  MATCH(AB$4, '2010'!$A$7:$A$37, 0), MATCH(AB123, '2010'!$E$4:$HF$4, 0) )</f>
        <v>763</v>
      </c>
      <c r="AE123" s="41">
        <f>INDEX('2011'!$E$7:$HF$37,  MATCH(AB$4, '2011'!$A$7:$A$37, 0), MATCH(AB123, '2011'!$E$4:$HF$4, 0) )</f>
        <v>748</v>
      </c>
      <c r="AF123" s="41">
        <f>INDEX('2012'!$E$7:$HF$37,  MATCH(AB$4, '2012'!$A$7:$A$37, 0), MATCH(AB123, '2012'!$E$4:$HF$4, 0) )</f>
        <v>909</v>
      </c>
      <c r="AG123" s="41">
        <f>INDEX('2013'!$E$7:$HF$37,  MATCH(AB$4, '2013'!$A$7:$A$37, 0), MATCH(AB123, '2013'!$E$4:$HF$4, 0) )</f>
        <v>841</v>
      </c>
      <c r="AH123" s="41">
        <f>INDEX('2014'!$E$7:$HF$37,  MATCH(AB$4, '2014'!$A$7:$A$37, 0), MATCH(AB123, '2014'!$E$4:$HF$4, 0) )</f>
        <v>876</v>
      </c>
      <c r="AI123" s="41">
        <f>INDEX('2015'!$E$7:$HF$37,  MATCH(AB$4, '2015'!$A$7:$A$37, 0), MATCH(AB123, '2015'!$E$4:$HF$4, 0) )</f>
        <v>885</v>
      </c>
      <c r="AJ123" s="41">
        <f>INDEX('2016'!$E$7:$HF$37,  MATCH(AB$4, '2016'!$A$7:$A$37, 0), MATCH(AB123, '2016'!$E$4:$HF$4, 0) )</f>
        <v>1046</v>
      </c>
      <c r="AK123" s="41">
        <f>INDEX('2017'!$E$7:$HF$37,  MATCH(AB$4, '2017'!$A$7:$A$37, 0), MATCH(AB123, '2017'!$E$4:$HF$4, 0) )</f>
        <v>754</v>
      </c>
      <c r="AL123" s="41">
        <f>INDEX('2018'!$E$7:$HF$37,  MATCH(AB$4, '2018'!$A$7:$A$37, 0), MATCH(AB123, '2018'!$E$4:$HF$4, 0) )</f>
        <v>968</v>
      </c>
      <c r="AM123" s="41">
        <f>INDEX('2019'!$E$7:$HF$37,  MATCH(AB$4, '2019'!$A$7:$A$37, 0), MATCH(AB123, '2019'!$E$4:$HF$4, 0) )</f>
        <v>800</v>
      </c>
      <c r="AO123" s="6">
        <f t="shared" si="378"/>
        <v>111.2</v>
      </c>
      <c r="AP123" s="45" t="s">
        <v>229</v>
      </c>
      <c r="AQ123" s="41">
        <f>INDEX('2010'!$E$7:$HF$37,  MATCH(AO$4, '2010'!$A$7:$A$37, 0), MATCH(AO123, '2010'!$E$4:$HF$4, 0) )</f>
        <v>1480</v>
      </c>
      <c r="AR123" s="41">
        <f>INDEX('2011'!$E$7:$HF$37,  MATCH(AO$4, '2011'!$A$7:$A$37, 0), MATCH(AO123, '2011'!$E$4:$HF$4, 0) )</f>
        <v>1584</v>
      </c>
      <c r="AS123" s="41">
        <f>INDEX('2012'!$E$7:$HF$37,  MATCH(AO$4, '2012'!$A$7:$A$37, 0), MATCH(AO123, '2012'!$E$4:$HF$4, 0) )</f>
        <v>1537</v>
      </c>
      <c r="AT123" s="41">
        <f>INDEX('2013'!$E$7:$HF$37,  MATCH(AO$4, '2013'!$A$7:$A$37, 0), MATCH(AO123, '2013'!$E$4:$HF$4, 0) )</f>
        <v>1366</v>
      </c>
      <c r="AU123" s="41">
        <f>INDEX('2014'!$E$7:$HF$37,  MATCH(AO$4, '2014'!$A$7:$A$37, 0), MATCH(AO123, '2014'!$E$4:$HF$4, 0) )</f>
        <v>1664</v>
      </c>
      <c r="AV123" s="41">
        <f>INDEX('2015'!$E$7:$HF$37,  MATCH(AO$4, '2015'!$A$7:$A$37, 0), MATCH(AO123, '2015'!$E$4:$HF$4, 0) )</f>
        <v>1496</v>
      </c>
      <c r="AW123" s="41">
        <f>INDEX('2016'!$E$7:$HF$37,  MATCH(AO$4, '2016'!$A$7:$A$37, 0), MATCH(AO123, '2016'!$E$4:$HF$4, 0) )</f>
        <v>1908</v>
      </c>
      <c r="AX123" s="41">
        <f>INDEX('2017'!$E$7:$HF$37,  MATCH(AO$4, '2017'!$A$7:$A$37, 0), MATCH(AO123, '2017'!$E$4:$HF$4, 0) )</f>
        <v>1712</v>
      </c>
      <c r="AY123" s="41">
        <f>INDEX('2018'!$E$7:$HF$37,  MATCH(AO$4, '2018'!$A$7:$A$37, 0), MATCH(AO123, '2018'!$E$4:$HF$4, 0) )</f>
        <v>2042</v>
      </c>
      <c r="AZ123" s="41">
        <f>INDEX('2019'!$E$7:$HF$37,  MATCH(AO$4, '2019'!$A$7:$A$37, 0), MATCH(AO123, '2019'!$E$4:$HF$4, 0) )</f>
        <v>1900</v>
      </c>
      <c r="BB123" s="6">
        <f t="shared" si="379"/>
        <v>111.2</v>
      </c>
      <c r="BC123" s="45" t="s">
        <v>229</v>
      </c>
      <c r="BD123" s="41">
        <f>INDEX('2010'!$E$7:$HF$37,  MATCH(BB$4, '2010'!$A$7:$A$37, 0), MATCH(BB123, '2010'!$E$4:$HF$4, 0) )</f>
        <v>934</v>
      </c>
      <c r="BE123" s="41">
        <f>INDEX('2011'!$E$7:$HF$37,  MATCH(BB$4, '2011'!$A$7:$A$37, 0), MATCH(BB123, '2011'!$E$4:$HF$4, 0) )</f>
        <v>931</v>
      </c>
      <c r="BF123" s="41">
        <f>INDEX('2012'!$E$7:$HF$37,  MATCH(BB$4, '2012'!$A$7:$A$37, 0), MATCH(BB123, '2012'!$E$4:$HF$4, 0) )</f>
        <v>945</v>
      </c>
      <c r="BG123" s="41">
        <f>INDEX('2013'!$E$7:$HF$37,  MATCH(BB$4, '2013'!$A$7:$A$37, 0), MATCH(BB123, '2013'!$E$4:$HF$4, 0) )</f>
        <v>1082</v>
      </c>
      <c r="BH123" s="41">
        <f>INDEX('2014'!$E$7:$HF$37,  MATCH(BB$4, '2014'!$A$7:$A$37, 0), MATCH(BB123, '2014'!$E$4:$HF$4, 0) )</f>
        <v>952</v>
      </c>
      <c r="BI123" s="41">
        <f>INDEX('2015'!$E$7:$HF$37,  MATCH(BB$4, '2015'!$A$7:$A$37, 0), MATCH(BB123, '2015'!$E$4:$HF$4, 0) )</f>
        <v>1024</v>
      </c>
      <c r="BJ123" s="41">
        <f>INDEX('2016'!$E$7:$HF$37,  MATCH(BB$4, '2016'!$A$7:$A$37, 0), MATCH(BB123, '2016'!$E$4:$HF$4, 0) )</f>
        <v>1022</v>
      </c>
      <c r="BK123" s="41">
        <f>INDEX('2017'!$E$7:$HF$37,  MATCH(BB$4, '2017'!$A$7:$A$37, 0), MATCH(BB123, '2017'!$E$4:$HF$4, 0) )</f>
        <v>961</v>
      </c>
      <c r="BL123" s="41">
        <f>INDEX('2018'!$E$7:$HF$37,  MATCH(BB$4, '2018'!$A$7:$A$37, 0), MATCH(BB123, '2018'!$E$4:$HF$4, 0) )</f>
        <v>974</v>
      </c>
      <c r="BM123" s="41">
        <f>INDEX('2019'!$E$7:$HF$37,  MATCH(BB$4, '2019'!$A$7:$A$37, 0), MATCH(BB123, '2019'!$E$4:$HF$4, 0) )</f>
        <v>993</v>
      </c>
      <c r="BO123" s="6">
        <f t="shared" si="380"/>
        <v>111.2</v>
      </c>
      <c r="BP123" s="45" t="s">
        <v>229</v>
      </c>
      <c r="BQ123" s="41">
        <f>INDEX('2010'!$E$7:$HF$37,  MATCH(BO$4, '2010'!$A$7:$A$37, 0), MATCH(BO123, '2010'!$E$4:$HF$4, 0) )</f>
        <v>2233</v>
      </c>
      <c r="BR123" s="41">
        <f>INDEX('2011'!$E$7:$HF$37,  MATCH(BO$4, '2011'!$A$7:$A$37, 0), MATCH(BO123, '2011'!$E$4:$HF$4, 0) )</f>
        <v>2401</v>
      </c>
      <c r="BS123" s="41">
        <f>INDEX('2012'!$E$7:$HF$37,  MATCH(BO$4, '2012'!$A$7:$A$37, 0), MATCH(BO123, '2012'!$E$4:$HF$4, 0) )</f>
        <v>2369</v>
      </c>
      <c r="BT123" s="41">
        <f>INDEX('2013'!$E$7:$HF$37,  MATCH(BO$4, '2013'!$A$7:$A$37, 0), MATCH(BO123, '2013'!$E$4:$HF$4, 0) )</f>
        <v>2680</v>
      </c>
      <c r="BU123" s="41">
        <f>INDEX('2014'!$E$7:$HF$37,  MATCH(BO$4, '2014'!$A$7:$A$37, 0), MATCH(BO123, '2014'!$E$4:$HF$4, 0) )</f>
        <v>2661</v>
      </c>
      <c r="BV123" s="41">
        <f>INDEX('2015'!$E$7:$HF$37,  MATCH(BO$4, '2015'!$A$7:$A$37, 0), MATCH(BO123, '2015'!$E$4:$HF$4, 0) )</f>
        <v>2941</v>
      </c>
      <c r="BW123" s="41">
        <f>INDEX('2016'!$E$7:$HF$37,  MATCH(BO$4, '2016'!$A$7:$A$37, 0), MATCH(BO123, '2016'!$E$4:$HF$4, 0) )</f>
        <v>2785</v>
      </c>
      <c r="BX123" s="41">
        <f>INDEX('2017'!$E$7:$HF$37,  MATCH(BO$4, '2017'!$A$7:$A$37, 0), MATCH(BO123, '2017'!$E$4:$HF$4, 0) )</f>
        <v>2639</v>
      </c>
      <c r="BY123" s="41">
        <f>INDEX('2018'!$E$7:$HF$37,  MATCH(BO$4, '2018'!$A$7:$A$37, 0), MATCH(BO123, '2018'!$E$4:$HF$4, 0) )</f>
        <v>3036</v>
      </c>
      <c r="BZ123" s="41">
        <f>INDEX('2019'!$E$7:$HF$37,  MATCH(BO$4, '2019'!$A$7:$A$37, 0), MATCH(BO123, '2019'!$E$4:$HF$4, 0) )</f>
        <v>3015</v>
      </c>
      <c r="CB123" s="6">
        <f t="shared" si="381"/>
        <v>111.2</v>
      </c>
      <c r="CC123" s="45" t="s">
        <v>229</v>
      </c>
      <c r="CD123" s="41">
        <f>INDEX('2010'!$E$7:$HF$37,  MATCH(CB$4, '2010'!$A$7:$A$37, 0), MATCH(CB123, '2010'!$E$4:$HF$4, 0) )</f>
        <v>58237</v>
      </c>
      <c r="CE123" s="41">
        <f>INDEX('2011'!$E$7:$HF$37,  MATCH(CB$4, '2011'!$A$7:$A$37, 0), MATCH(CB123, '2011'!$E$4:$HF$4, 0) )</f>
        <v>57182</v>
      </c>
      <c r="CF123" s="41">
        <f>INDEX('2012'!$E$7:$HF$37,  MATCH(CB$4, '2012'!$A$7:$A$37, 0), MATCH(CB123, '2012'!$E$4:$HF$4, 0) )</f>
        <v>53281</v>
      </c>
      <c r="CG123" s="41">
        <f>INDEX('2013'!$E$7:$HF$37,  MATCH(CB$4, '2013'!$A$7:$A$37, 0), MATCH(CB123, '2013'!$E$4:$HF$4, 0) )</f>
        <v>51757</v>
      </c>
      <c r="CH123" s="41">
        <f>INDEX('2014'!$E$7:$HF$37,  MATCH(CB$4, '2014'!$A$7:$A$37, 0), MATCH(CB123, '2014'!$E$4:$HF$4, 0) )</f>
        <v>53908</v>
      </c>
      <c r="CI123" s="41">
        <f>INDEX('2015'!$E$7:$HF$37,  MATCH(CB$4, '2015'!$A$7:$A$37, 0), MATCH(CB123, '2015'!$E$4:$HF$4, 0) )</f>
        <v>52786</v>
      </c>
      <c r="CJ123" s="41">
        <f>INDEX('2016'!$E$7:$HF$37,  MATCH(CB$4, '2016'!$A$7:$A$37, 0), MATCH(CB123, '2016'!$E$4:$HF$4, 0) )</f>
        <v>54805</v>
      </c>
      <c r="CK123" s="41">
        <f>INDEX('2017'!$E$7:$HF$37,  MATCH(CB$4, '2017'!$A$7:$A$37, 0), MATCH(CB123, '2017'!$E$4:$HF$4, 0) )</f>
        <v>57122</v>
      </c>
      <c r="CL123" s="41">
        <f>INDEX('2018'!$E$7:$HF$37,  MATCH(CB$4, '2018'!$A$7:$A$37, 0), MATCH(CB123, '2018'!$E$4:$HF$4, 0) )</f>
        <v>59471</v>
      </c>
      <c r="CM123" s="41">
        <f>INDEX('2019'!$E$7:$HF$37,  MATCH(CB$4, '2019'!$A$7:$A$37, 0), MATCH(CB123, '2019'!$E$4:$HF$4, 0) )</f>
        <v>60857</v>
      </c>
    </row>
    <row r="124" spans="2:91" x14ac:dyDescent="0.25">
      <c r="B124" s="6">
        <f t="shared" si="374"/>
        <v>112.2</v>
      </c>
      <c r="C124" s="45" t="s">
        <v>230</v>
      </c>
      <c r="D124" s="38">
        <f t="shared" si="375"/>
        <v>2708</v>
      </c>
      <c r="E124" s="38">
        <f t="shared" si="373"/>
        <v>2957</v>
      </c>
      <c r="F124" s="38">
        <f t="shared" si="373"/>
        <v>2832</v>
      </c>
      <c r="G124" s="38">
        <f t="shared" si="373"/>
        <v>2967</v>
      </c>
      <c r="H124" s="38">
        <f t="shared" si="373"/>
        <v>2955</v>
      </c>
      <c r="I124" s="38">
        <f t="shared" si="373"/>
        <v>2793</v>
      </c>
      <c r="J124" s="38">
        <f t="shared" si="373"/>
        <v>2849</v>
      </c>
      <c r="K124" s="38">
        <f t="shared" si="373"/>
        <v>3038</v>
      </c>
      <c r="L124" s="38">
        <f t="shared" si="373"/>
        <v>3125</v>
      </c>
      <c r="M124" s="38">
        <f t="shared" si="373"/>
        <v>3059</v>
      </c>
      <c r="O124" s="6">
        <f t="shared" si="376"/>
        <v>112.2</v>
      </c>
      <c r="P124" s="45" t="s">
        <v>230</v>
      </c>
      <c r="Q124" s="41">
        <f>INDEX('2010'!$E$7:$HF$37,  MATCH(O$4, '2010'!$A$7:$A$37, 0), MATCH(O124, '2010'!$E$4:$HF$4, 0) )</f>
        <v>407</v>
      </c>
      <c r="R124" s="41">
        <f>INDEX('2011'!$E$7:$HF$37,  MATCH(O$4, '2011'!$A$7:$A$37, 0), MATCH(O124, '2011'!$E$4:$HF$4, 0) )</f>
        <v>541</v>
      </c>
      <c r="S124" s="41">
        <f>INDEX('2012'!$E$7:$HF$37,  MATCH(O$4, '2012'!$A$7:$A$37, 0), MATCH(O124, '2012'!$E$4:$HF$4, 0) )</f>
        <v>534</v>
      </c>
      <c r="T124" s="41">
        <f>INDEX('2013'!$E$7:$HF$37,  MATCH(O$4, '2013'!$A$7:$A$37, 0), MATCH(O124, '2013'!$E$4:$HF$4, 0) )</f>
        <v>566</v>
      </c>
      <c r="U124" s="41">
        <f>INDEX('2014'!$E$7:$HF$37,  MATCH(O$4, '2014'!$A$7:$A$37, 0), MATCH(O124, '2014'!$E$4:$HF$4, 0) )</f>
        <v>511</v>
      </c>
      <c r="V124" s="41">
        <f>INDEX('2015'!$E$7:$HF$37,  MATCH(O$4, '2015'!$A$7:$A$37, 0), MATCH(O124, '2015'!$E$4:$HF$4, 0) )</f>
        <v>491</v>
      </c>
      <c r="W124" s="41">
        <f>INDEX('2016'!$E$7:$HF$37,  MATCH(O$4, '2016'!$A$7:$A$37, 0), MATCH(O124, '2016'!$E$4:$HF$4, 0) )</f>
        <v>536</v>
      </c>
      <c r="X124" s="41">
        <f>INDEX('2017'!$E$7:$HF$37,  MATCH(O$4, '2017'!$A$7:$A$37, 0), MATCH(O124, '2017'!$E$4:$HF$4, 0) )</f>
        <v>557</v>
      </c>
      <c r="Y124" s="41">
        <f>INDEX('2018'!$E$7:$HF$37,  MATCH(O$4, '2018'!$A$7:$A$37, 0), MATCH(O124, '2018'!$E$4:$HF$4, 0) )</f>
        <v>528</v>
      </c>
      <c r="Z124" s="41">
        <f>INDEX('2019'!$E$7:$HF$37,  MATCH(O$4, '2019'!$A$7:$A$37, 0), MATCH(O124, '2019'!$E$4:$HF$4, 0) )</f>
        <v>541</v>
      </c>
      <c r="AB124" s="6">
        <f t="shared" si="377"/>
        <v>112.2</v>
      </c>
      <c r="AC124" s="45" t="s">
        <v>230</v>
      </c>
      <c r="AD124" s="41">
        <f>INDEX('2010'!$E$7:$HF$37,  MATCH(AB$4, '2010'!$A$7:$A$37, 0), MATCH(AB124, '2010'!$E$4:$HF$4, 0) )</f>
        <v>625</v>
      </c>
      <c r="AE124" s="41">
        <f>INDEX('2011'!$E$7:$HF$37,  MATCH(AB$4, '2011'!$A$7:$A$37, 0), MATCH(AB124, '2011'!$E$4:$HF$4, 0) )</f>
        <v>507</v>
      </c>
      <c r="AF124" s="41">
        <f>INDEX('2012'!$E$7:$HF$37,  MATCH(AB$4, '2012'!$A$7:$A$37, 0), MATCH(AB124, '2012'!$E$4:$HF$4, 0) )</f>
        <v>435</v>
      </c>
      <c r="AG124" s="41">
        <f>INDEX('2013'!$E$7:$HF$37,  MATCH(AB$4, '2013'!$A$7:$A$37, 0), MATCH(AB124, '2013'!$E$4:$HF$4, 0) )</f>
        <v>584</v>
      </c>
      <c r="AH124" s="41">
        <f>INDEX('2014'!$E$7:$HF$37,  MATCH(AB$4, '2014'!$A$7:$A$37, 0), MATCH(AB124, '2014'!$E$4:$HF$4, 0) )</f>
        <v>515</v>
      </c>
      <c r="AI124" s="41">
        <f>INDEX('2015'!$E$7:$HF$37,  MATCH(AB$4, '2015'!$A$7:$A$37, 0), MATCH(AB124, '2015'!$E$4:$HF$4, 0) )</f>
        <v>542</v>
      </c>
      <c r="AJ124" s="41">
        <f>INDEX('2016'!$E$7:$HF$37,  MATCH(AB$4, '2016'!$A$7:$A$37, 0), MATCH(AB124, '2016'!$E$4:$HF$4, 0) )</f>
        <v>719</v>
      </c>
      <c r="AK124" s="41">
        <f>INDEX('2017'!$E$7:$HF$37,  MATCH(AB$4, '2017'!$A$7:$A$37, 0), MATCH(AB124, '2017'!$E$4:$HF$4, 0) )</f>
        <v>630</v>
      </c>
      <c r="AL124" s="41">
        <f>INDEX('2018'!$E$7:$HF$37,  MATCH(AB$4, '2018'!$A$7:$A$37, 0), MATCH(AB124, '2018'!$E$4:$HF$4, 0) )</f>
        <v>663</v>
      </c>
      <c r="AM124" s="41">
        <f>INDEX('2019'!$E$7:$HF$37,  MATCH(AB$4, '2019'!$A$7:$A$37, 0), MATCH(AB124, '2019'!$E$4:$HF$4, 0) )</f>
        <v>597</v>
      </c>
      <c r="AO124" s="6">
        <f t="shared" si="378"/>
        <v>112.2</v>
      </c>
      <c r="AP124" s="45" t="s">
        <v>230</v>
      </c>
      <c r="AQ124" s="41">
        <f>INDEX('2010'!$E$7:$HF$37,  MATCH(AO$4, '2010'!$A$7:$A$37, 0), MATCH(AO124, '2010'!$E$4:$HF$4, 0) )</f>
        <v>947</v>
      </c>
      <c r="AR124" s="41">
        <f>INDEX('2011'!$E$7:$HF$37,  MATCH(AO$4, '2011'!$A$7:$A$37, 0), MATCH(AO124, '2011'!$E$4:$HF$4, 0) )</f>
        <v>1153</v>
      </c>
      <c r="AS124" s="41">
        <f>INDEX('2012'!$E$7:$HF$37,  MATCH(AO$4, '2012'!$A$7:$A$37, 0), MATCH(AO124, '2012'!$E$4:$HF$4, 0) )</f>
        <v>1180</v>
      </c>
      <c r="AT124" s="41">
        <f>INDEX('2013'!$E$7:$HF$37,  MATCH(AO$4, '2013'!$A$7:$A$37, 0), MATCH(AO124, '2013'!$E$4:$HF$4, 0) )</f>
        <v>1117</v>
      </c>
      <c r="AU124" s="41">
        <f>INDEX('2014'!$E$7:$HF$37,  MATCH(AO$4, '2014'!$A$7:$A$37, 0), MATCH(AO124, '2014'!$E$4:$HF$4, 0) )</f>
        <v>1233</v>
      </c>
      <c r="AV124" s="41">
        <f>INDEX('2015'!$E$7:$HF$37,  MATCH(AO$4, '2015'!$A$7:$A$37, 0), MATCH(AO124, '2015'!$E$4:$HF$4, 0) )</f>
        <v>1028</v>
      </c>
      <c r="AW124" s="41">
        <f>INDEX('2016'!$E$7:$HF$37,  MATCH(AO$4, '2016'!$A$7:$A$37, 0), MATCH(AO124, '2016'!$E$4:$HF$4, 0) )</f>
        <v>1006</v>
      </c>
      <c r="AX124" s="41">
        <f>INDEX('2017'!$E$7:$HF$37,  MATCH(AO$4, '2017'!$A$7:$A$37, 0), MATCH(AO124, '2017'!$E$4:$HF$4, 0) )</f>
        <v>1170</v>
      </c>
      <c r="AY124" s="41">
        <f>INDEX('2018'!$E$7:$HF$37,  MATCH(AO$4, '2018'!$A$7:$A$37, 0), MATCH(AO124, '2018'!$E$4:$HF$4, 0) )</f>
        <v>1212</v>
      </c>
      <c r="AZ124" s="41">
        <f>INDEX('2019'!$E$7:$HF$37,  MATCH(AO$4, '2019'!$A$7:$A$37, 0), MATCH(AO124, '2019'!$E$4:$HF$4, 0) )</f>
        <v>1170</v>
      </c>
      <c r="BB124" s="6">
        <f t="shared" si="379"/>
        <v>112.2</v>
      </c>
      <c r="BC124" s="45" t="s">
        <v>230</v>
      </c>
      <c r="BD124" s="41">
        <f>INDEX('2010'!$E$7:$HF$37,  MATCH(BB$4, '2010'!$A$7:$A$37, 0), MATCH(BB124, '2010'!$E$4:$HF$4, 0) )</f>
        <v>729</v>
      </c>
      <c r="BE124" s="41">
        <f>INDEX('2011'!$E$7:$HF$37,  MATCH(BB$4, '2011'!$A$7:$A$37, 0), MATCH(BB124, '2011'!$E$4:$HF$4, 0) )</f>
        <v>756</v>
      </c>
      <c r="BF124" s="41">
        <f>INDEX('2012'!$E$7:$HF$37,  MATCH(BB$4, '2012'!$A$7:$A$37, 0), MATCH(BB124, '2012'!$E$4:$HF$4, 0) )</f>
        <v>683</v>
      </c>
      <c r="BG124" s="41">
        <f>INDEX('2013'!$E$7:$HF$37,  MATCH(BB$4, '2013'!$A$7:$A$37, 0), MATCH(BB124, '2013'!$E$4:$HF$4, 0) )</f>
        <v>700</v>
      </c>
      <c r="BH124" s="41">
        <f>INDEX('2014'!$E$7:$HF$37,  MATCH(BB$4, '2014'!$A$7:$A$37, 0), MATCH(BB124, '2014'!$E$4:$HF$4, 0) )</f>
        <v>696</v>
      </c>
      <c r="BI124" s="41">
        <f>INDEX('2015'!$E$7:$HF$37,  MATCH(BB$4, '2015'!$A$7:$A$37, 0), MATCH(BB124, '2015'!$E$4:$HF$4, 0) )</f>
        <v>732</v>
      </c>
      <c r="BJ124" s="41">
        <f>INDEX('2016'!$E$7:$HF$37,  MATCH(BB$4, '2016'!$A$7:$A$37, 0), MATCH(BB124, '2016'!$E$4:$HF$4, 0) )</f>
        <v>588</v>
      </c>
      <c r="BK124" s="41">
        <f>INDEX('2017'!$E$7:$HF$37,  MATCH(BB$4, '2017'!$A$7:$A$37, 0), MATCH(BB124, '2017'!$E$4:$HF$4, 0) )</f>
        <v>681</v>
      </c>
      <c r="BL124" s="41">
        <f>INDEX('2018'!$E$7:$HF$37,  MATCH(BB$4, '2018'!$A$7:$A$37, 0), MATCH(BB124, '2018'!$E$4:$HF$4, 0) )</f>
        <v>722</v>
      </c>
      <c r="BM124" s="41">
        <f>INDEX('2019'!$E$7:$HF$37,  MATCH(BB$4, '2019'!$A$7:$A$37, 0), MATCH(BB124, '2019'!$E$4:$HF$4, 0) )</f>
        <v>751</v>
      </c>
      <c r="BO124" s="6">
        <f t="shared" si="380"/>
        <v>112.2</v>
      </c>
      <c r="BP124" s="45" t="s">
        <v>230</v>
      </c>
      <c r="BQ124" s="41">
        <f>INDEX('2010'!$E$7:$HF$37,  MATCH(BO$4, '2010'!$A$7:$A$37, 0), MATCH(BO124, '2010'!$E$4:$HF$4, 0) )</f>
        <v>1384</v>
      </c>
      <c r="BR124" s="41">
        <f>INDEX('2011'!$E$7:$HF$37,  MATCH(BO$4, '2011'!$A$7:$A$37, 0), MATCH(BO124, '2011'!$E$4:$HF$4, 0) )</f>
        <v>1775</v>
      </c>
      <c r="BS124" s="41">
        <f>INDEX('2012'!$E$7:$HF$37,  MATCH(BO$4, '2012'!$A$7:$A$37, 0), MATCH(BO124, '2012'!$E$4:$HF$4, 0) )</f>
        <v>1756</v>
      </c>
      <c r="BT124" s="41">
        <f>INDEX('2013'!$E$7:$HF$37,  MATCH(BO$4, '2013'!$A$7:$A$37, 0), MATCH(BO124, '2013'!$E$4:$HF$4, 0) )</f>
        <v>1581</v>
      </c>
      <c r="BU124" s="41">
        <f>INDEX('2014'!$E$7:$HF$37,  MATCH(BO$4, '2014'!$A$7:$A$37, 0), MATCH(BO124, '2014'!$E$4:$HF$4, 0) )</f>
        <v>1742</v>
      </c>
      <c r="BV124" s="41">
        <f>INDEX('2015'!$E$7:$HF$37,  MATCH(BO$4, '2015'!$A$7:$A$37, 0), MATCH(BO124, '2015'!$E$4:$HF$4, 0) )</f>
        <v>1703</v>
      </c>
      <c r="BW124" s="41">
        <f>INDEX('2016'!$E$7:$HF$37,  MATCH(BO$4, '2016'!$A$7:$A$37, 0), MATCH(BO124, '2016'!$E$4:$HF$4, 0) )</f>
        <v>1716</v>
      </c>
      <c r="BX124" s="41">
        <f>INDEX('2017'!$E$7:$HF$37,  MATCH(BO$4, '2017'!$A$7:$A$37, 0), MATCH(BO124, '2017'!$E$4:$HF$4, 0) )</f>
        <v>1844</v>
      </c>
      <c r="BY124" s="41">
        <f>INDEX('2018'!$E$7:$HF$37,  MATCH(BO$4, '2018'!$A$7:$A$37, 0), MATCH(BO124, '2018'!$E$4:$HF$4, 0) )</f>
        <v>1658</v>
      </c>
      <c r="BZ124" s="41">
        <f>INDEX('2019'!$E$7:$HF$37,  MATCH(BO$4, '2019'!$A$7:$A$37, 0), MATCH(BO124, '2019'!$E$4:$HF$4, 0) )</f>
        <v>1883</v>
      </c>
      <c r="CB124" s="6">
        <f t="shared" si="381"/>
        <v>112.2</v>
      </c>
      <c r="CC124" s="45" t="s">
        <v>230</v>
      </c>
      <c r="CD124" s="41">
        <f>INDEX('2010'!$E$7:$HF$37,  MATCH(CB$4, '2010'!$A$7:$A$37, 0), MATCH(CB124, '2010'!$E$4:$HF$4, 0) )</f>
        <v>19926</v>
      </c>
      <c r="CE124" s="41">
        <f>INDEX('2011'!$E$7:$HF$37,  MATCH(CB$4, '2011'!$A$7:$A$37, 0), MATCH(CB124, '2011'!$E$4:$HF$4, 0) )</f>
        <v>20433</v>
      </c>
      <c r="CF124" s="41">
        <f>INDEX('2012'!$E$7:$HF$37,  MATCH(CB$4, '2012'!$A$7:$A$37, 0), MATCH(CB124, '2012'!$E$4:$HF$4, 0) )</f>
        <v>23511</v>
      </c>
      <c r="CG124" s="41">
        <f>INDEX('2013'!$E$7:$HF$37,  MATCH(CB$4, '2013'!$A$7:$A$37, 0), MATCH(CB124, '2013'!$E$4:$HF$4, 0) )</f>
        <v>18704</v>
      </c>
      <c r="CH124" s="41">
        <f>INDEX('2014'!$E$7:$HF$37,  MATCH(CB$4, '2014'!$A$7:$A$37, 0), MATCH(CB124, '2014'!$E$4:$HF$4, 0) )</f>
        <v>21665</v>
      </c>
      <c r="CI124" s="41">
        <f>INDEX('2015'!$E$7:$HF$37,  MATCH(CB$4, '2015'!$A$7:$A$37, 0), MATCH(CB124, '2015'!$E$4:$HF$4, 0) )</f>
        <v>20844</v>
      </c>
      <c r="CJ124" s="41">
        <f>INDEX('2016'!$E$7:$HF$37,  MATCH(CB$4, '2016'!$A$7:$A$37, 0), MATCH(CB124, '2016'!$E$4:$HF$4, 0) )</f>
        <v>20211</v>
      </c>
      <c r="CK124" s="41">
        <f>INDEX('2017'!$E$7:$HF$37,  MATCH(CB$4, '2017'!$A$7:$A$37, 0), MATCH(CB124, '2017'!$E$4:$HF$4, 0) )</f>
        <v>19906</v>
      </c>
      <c r="CL124" s="41">
        <f>INDEX('2018'!$E$7:$HF$37,  MATCH(CB$4, '2018'!$A$7:$A$37, 0), MATCH(CB124, '2018'!$E$4:$HF$4, 0) )</f>
        <v>19080</v>
      </c>
      <c r="CM124" s="41">
        <f>INDEX('2019'!$E$7:$HF$37,  MATCH(CB$4, '2019'!$A$7:$A$37, 0), MATCH(CB124, '2019'!$E$4:$HF$4, 0) )</f>
        <v>24094</v>
      </c>
    </row>
    <row r="125" spans="2:91" x14ac:dyDescent="0.25">
      <c r="B125" s="6">
        <f t="shared" si="374"/>
        <v>113.2</v>
      </c>
      <c r="C125" s="45" t="s">
        <v>231</v>
      </c>
      <c r="D125" s="38">
        <f t="shared" si="375"/>
        <v>2893</v>
      </c>
      <c r="E125" s="38">
        <f t="shared" si="373"/>
        <v>3110</v>
      </c>
      <c r="F125" s="38">
        <f t="shared" si="373"/>
        <v>3136</v>
      </c>
      <c r="G125" s="38">
        <f t="shared" si="373"/>
        <v>2870</v>
      </c>
      <c r="H125" s="38">
        <f t="shared" si="373"/>
        <v>2753</v>
      </c>
      <c r="I125" s="38">
        <f t="shared" si="373"/>
        <v>3201</v>
      </c>
      <c r="J125" s="38">
        <f t="shared" si="373"/>
        <v>3047</v>
      </c>
      <c r="K125" s="38">
        <f t="shared" si="373"/>
        <v>2973</v>
      </c>
      <c r="L125" s="38">
        <f t="shared" si="373"/>
        <v>2886</v>
      </c>
      <c r="M125" s="38">
        <f t="shared" si="373"/>
        <v>3142</v>
      </c>
      <c r="O125" s="6">
        <f t="shared" si="376"/>
        <v>113.2</v>
      </c>
      <c r="P125" s="45" t="s">
        <v>231</v>
      </c>
      <c r="Q125" s="41">
        <f>INDEX('2010'!$E$7:$HF$37,  MATCH(O$4, '2010'!$A$7:$A$37, 0), MATCH(O125, '2010'!$E$4:$HF$4, 0) )</f>
        <v>746</v>
      </c>
      <c r="R125" s="41">
        <f>INDEX('2011'!$E$7:$HF$37,  MATCH(O$4, '2011'!$A$7:$A$37, 0), MATCH(O125, '2011'!$E$4:$HF$4, 0) )</f>
        <v>756</v>
      </c>
      <c r="S125" s="41">
        <f>INDEX('2012'!$E$7:$HF$37,  MATCH(O$4, '2012'!$A$7:$A$37, 0), MATCH(O125, '2012'!$E$4:$HF$4, 0) )</f>
        <v>746</v>
      </c>
      <c r="T125" s="41">
        <f>INDEX('2013'!$E$7:$HF$37,  MATCH(O$4, '2013'!$A$7:$A$37, 0), MATCH(O125, '2013'!$E$4:$HF$4, 0) )</f>
        <v>645</v>
      </c>
      <c r="U125" s="41">
        <f>INDEX('2014'!$E$7:$HF$37,  MATCH(O$4, '2014'!$A$7:$A$37, 0), MATCH(O125, '2014'!$E$4:$HF$4, 0) )</f>
        <v>673</v>
      </c>
      <c r="V125" s="41">
        <f>INDEX('2015'!$E$7:$HF$37,  MATCH(O$4, '2015'!$A$7:$A$37, 0), MATCH(O125, '2015'!$E$4:$HF$4, 0) )</f>
        <v>859</v>
      </c>
      <c r="W125" s="41">
        <f>INDEX('2016'!$E$7:$HF$37,  MATCH(O$4, '2016'!$A$7:$A$37, 0), MATCH(O125, '2016'!$E$4:$HF$4, 0) )</f>
        <v>618</v>
      </c>
      <c r="X125" s="41">
        <f>INDEX('2017'!$E$7:$HF$37,  MATCH(O$4, '2017'!$A$7:$A$37, 0), MATCH(O125, '2017'!$E$4:$HF$4, 0) )</f>
        <v>759</v>
      </c>
      <c r="Y125" s="41">
        <f>INDEX('2018'!$E$7:$HF$37,  MATCH(O$4, '2018'!$A$7:$A$37, 0), MATCH(O125, '2018'!$E$4:$HF$4, 0) )</f>
        <v>720</v>
      </c>
      <c r="Z125" s="41">
        <f>INDEX('2019'!$E$7:$HF$37,  MATCH(O$4, '2019'!$A$7:$A$37, 0), MATCH(O125, '2019'!$E$4:$HF$4, 0) )</f>
        <v>824</v>
      </c>
      <c r="AB125" s="6">
        <f t="shared" si="377"/>
        <v>113.2</v>
      </c>
      <c r="AC125" s="45" t="s">
        <v>231</v>
      </c>
      <c r="AD125" s="41">
        <f>INDEX('2010'!$E$7:$HF$37,  MATCH(AB$4, '2010'!$A$7:$A$37, 0), MATCH(AB125, '2010'!$E$4:$HF$4, 0) )</f>
        <v>754</v>
      </c>
      <c r="AE125" s="41">
        <f>INDEX('2011'!$E$7:$HF$37,  MATCH(AB$4, '2011'!$A$7:$A$37, 0), MATCH(AB125, '2011'!$E$4:$HF$4, 0) )</f>
        <v>763</v>
      </c>
      <c r="AF125" s="41">
        <f>INDEX('2012'!$E$7:$HF$37,  MATCH(AB$4, '2012'!$A$7:$A$37, 0), MATCH(AB125, '2012'!$E$4:$HF$4, 0) )</f>
        <v>681</v>
      </c>
      <c r="AG125" s="41">
        <f>INDEX('2013'!$E$7:$HF$37,  MATCH(AB$4, '2013'!$A$7:$A$37, 0), MATCH(AB125, '2013'!$E$4:$HF$4, 0) )</f>
        <v>684</v>
      </c>
      <c r="AH125" s="41">
        <f>INDEX('2014'!$E$7:$HF$37,  MATCH(AB$4, '2014'!$A$7:$A$37, 0), MATCH(AB125, '2014'!$E$4:$HF$4, 0) )</f>
        <v>789</v>
      </c>
      <c r="AI125" s="41">
        <f>INDEX('2015'!$E$7:$HF$37,  MATCH(AB$4, '2015'!$A$7:$A$37, 0), MATCH(AB125, '2015'!$E$4:$HF$4, 0) )</f>
        <v>890</v>
      </c>
      <c r="AJ125" s="41">
        <f>INDEX('2016'!$E$7:$HF$37,  MATCH(AB$4, '2016'!$A$7:$A$37, 0), MATCH(AB125, '2016'!$E$4:$HF$4, 0) )</f>
        <v>786</v>
      </c>
      <c r="AK125" s="41">
        <f>INDEX('2017'!$E$7:$HF$37,  MATCH(AB$4, '2017'!$A$7:$A$37, 0), MATCH(AB125, '2017'!$E$4:$HF$4, 0) )</f>
        <v>675</v>
      </c>
      <c r="AL125" s="41">
        <f>INDEX('2018'!$E$7:$HF$37,  MATCH(AB$4, '2018'!$A$7:$A$37, 0), MATCH(AB125, '2018'!$E$4:$HF$4, 0) )</f>
        <v>751</v>
      </c>
      <c r="AM125" s="41">
        <f>INDEX('2019'!$E$7:$HF$37,  MATCH(AB$4, '2019'!$A$7:$A$37, 0), MATCH(AB125, '2019'!$E$4:$HF$4, 0) )</f>
        <v>721</v>
      </c>
      <c r="AO125" s="6">
        <f t="shared" si="378"/>
        <v>113.2</v>
      </c>
      <c r="AP125" s="45" t="s">
        <v>231</v>
      </c>
      <c r="AQ125" s="41">
        <f>INDEX('2010'!$E$7:$HF$37,  MATCH(AO$4, '2010'!$A$7:$A$37, 0), MATCH(AO125, '2010'!$E$4:$HF$4, 0) )</f>
        <v>883</v>
      </c>
      <c r="AR125" s="41">
        <f>INDEX('2011'!$E$7:$HF$37,  MATCH(AO$4, '2011'!$A$7:$A$37, 0), MATCH(AO125, '2011'!$E$4:$HF$4, 0) )</f>
        <v>1061</v>
      </c>
      <c r="AS125" s="41">
        <f>INDEX('2012'!$E$7:$HF$37,  MATCH(AO$4, '2012'!$A$7:$A$37, 0), MATCH(AO125, '2012'!$E$4:$HF$4, 0) )</f>
        <v>1157</v>
      </c>
      <c r="AT125" s="41">
        <f>INDEX('2013'!$E$7:$HF$37,  MATCH(AO$4, '2013'!$A$7:$A$37, 0), MATCH(AO125, '2013'!$E$4:$HF$4, 0) )</f>
        <v>1004</v>
      </c>
      <c r="AU125" s="41">
        <f>INDEX('2014'!$E$7:$HF$37,  MATCH(AO$4, '2014'!$A$7:$A$37, 0), MATCH(AO125, '2014'!$E$4:$HF$4, 0) )</f>
        <v>810</v>
      </c>
      <c r="AV125" s="41">
        <f>INDEX('2015'!$E$7:$HF$37,  MATCH(AO$4, '2015'!$A$7:$A$37, 0), MATCH(AO125, '2015'!$E$4:$HF$4, 0) )</f>
        <v>921</v>
      </c>
      <c r="AW125" s="41">
        <f>INDEX('2016'!$E$7:$HF$37,  MATCH(AO$4, '2016'!$A$7:$A$37, 0), MATCH(AO125, '2016'!$E$4:$HF$4, 0) )</f>
        <v>1141</v>
      </c>
      <c r="AX125" s="41">
        <f>INDEX('2017'!$E$7:$HF$37,  MATCH(AO$4, '2017'!$A$7:$A$37, 0), MATCH(AO125, '2017'!$E$4:$HF$4, 0) )</f>
        <v>939</v>
      </c>
      <c r="AY125" s="41">
        <f>INDEX('2018'!$E$7:$HF$37,  MATCH(AO$4, '2018'!$A$7:$A$37, 0), MATCH(AO125, '2018'!$E$4:$HF$4, 0) )</f>
        <v>932</v>
      </c>
      <c r="AZ125" s="41">
        <f>INDEX('2019'!$E$7:$HF$37,  MATCH(AO$4, '2019'!$A$7:$A$37, 0), MATCH(AO125, '2019'!$E$4:$HF$4, 0) )</f>
        <v>1047</v>
      </c>
      <c r="BB125" s="6">
        <f t="shared" si="379"/>
        <v>113.2</v>
      </c>
      <c r="BC125" s="45" t="s">
        <v>231</v>
      </c>
      <c r="BD125" s="41">
        <f>INDEX('2010'!$E$7:$HF$37,  MATCH(BB$4, '2010'!$A$7:$A$37, 0), MATCH(BB125, '2010'!$E$4:$HF$4, 0) )</f>
        <v>510</v>
      </c>
      <c r="BE125" s="41">
        <f>INDEX('2011'!$E$7:$HF$37,  MATCH(BB$4, '2011'!$A$7:$A$37, 0), MATCH(BB125, '2011'!$E$4:$HF$4, 0) )</f>
        <v>530</v>
      </c>
      <c r="BF125" s="41">
        <f>INDEX('2012'!$E$7:$HF$37,  MATCH(BB$4, '2012'!$A$7:$A$37, 0), MATCH(BB125, '2012'!$E$4:$HF$4, 0) )</f>
        <v>552</v>
      </c>
      <c r="BG125" s="41">
        <f>INDEX('2013'!$E$7:$HF$37,  MATCH(BB$4, '2013'!$A$7:$A$37, 0), MATCH(BB125, '2013'!$E$4:$HF$4, 0) )</f>
        <v>537</v>
      </c>
      <c r="BH125" s="41">
        <f>INDEX('2014'!$E$7:$HF$37,  MATCH(BB$4, '2014'!$A$7:$A$37, 0), MATCH(BB125, '2014'!$E$4:$HF$4, 0) )</f>
        <v>481</v>
      </c>
      <c r="BI125" s="41">
        <f>INDEX('2015'!$E$7:$HF$37,  MATCH(BB$4, '2015'!$A$7:$A$37, 0), MATCH(BB125, '2015'!$E$4:$HF$4, 0) )</f>
        <v>531</v>
      </c>
      <c r="BJ125" s="41">
        <f>INDEX('2016'!$E$7:$HF$37,  MATCH(BB$4, '2016'!$A$7:$A$37, 0), MATCH(BB125, '2016'!$E$4:$HF$4, 0) )</f>
        <v>502</v>
      </c>
      <c r="BK125" s="41">
        <f>INDEX('2017'!$E$7:$HF$37,  MATCH(BB$4, '2017'!$A$7:$A$37, 0), MATCH(BB125, '2017'!$E$4:$HF$4, 0) )</f>
        <v>600</v>
      </c>
      <c r="BL125" s="41">
        <f>INDEX('2018'!$E$7:$HF$37,  MATCH(BB$4, '2018'!$A$7:$A$37, 0), MATCH(BB125, '2018'!$E$4:$HF$4, 0) )</f>
        <v>483</v>
      </c>
      <c r="BM125" s="41">
        <f>INDEX('2019'!$E$7:$HF$37,  MATCH(BB$4, '2019'!$A$7:$A$37, 0), MATCH(BB125, '2019'!$E$4:$HF$4, 0) )</f>
        <v>550</v>
      </c>
      <c r="BO125" s="6">
        <f t="shared" si="380"/>
        <v>113.2</v>
      </c>
      <c r="BP125" s="45" t="s">
        <v>231</v>
      </c>
      <c r="BQ125" s="41">
        <f>INDEX('2010'!$E$7:$HF$37,  MATCH(BO$4, '2010'!$A$7:$A$37, 0), MATCH(BO125, '2010'!$E$4:$HF$4, 0) )</f>
        <v>1725</v>
      </c>
      <c r="BR125" s="41">
        <f>INDEX('2011'!$E$7:$HF$37,  MATCH(BO$4, '2011'!$A$7:$A$37, 0), MATCH(BO125, '2011'!$E$4:$HF$4, 0) )</f>
        <v>1677</v>
      </c>
      <c r="BS125" s="41">
        <f>INDEX('2012'!$E$7:$HF$37,  MATCH(BO$4, '2012'!$A$7:$A$37, 0), MATCH(BO125, '2012'!$E$4:$HF$4, 0) )</f>
        <v>1988</v>
      </c>
      <c r="BT125" s="41">
        <f>INDEX('2013'!$E$7:$HF$37,  MATCH(BO$4, '2013'!$A$7:$A$37, 0), MATCH(BO125, '2013'!$E$4:$HF$4, 0) )</f>
        <v>1852</v>
      </c>
      <c r="BU125" s="41">
        <f>INDEX('2014'!$E$7:$HF$37,  MATCH(BO$4, '2014'!$A$7:$A$37, 0), MATCH(BO125, '2014'!$E$4:$HF$4, 0) )</f>
        <v>1585</v>
      </c>
      <c r="BV125" s="41">
        <f>INDEX('2015'!$E$7:$HF$37,  MATCH(BO$4, '2015'!$A$7:$A$37, 0), MATCH(BO125, '2015'!$E$4:$HF$4, 0) )</f>
        <v>1834</v>
      </c>
      <c r="BW125" s="41">
        <f>INDEX('2016'!$E$7:$HF$37,  MATCH(BO$4, '2016'!$A$7:$A$37, 0), MATCH(BO125, '2016'!$E$4:$HF$4, 0) )</f>
        <v>1461</v>
      </c>
      <c r="BX125" s="41">
        <f>INDEX('2017'!$E$7:$HF$37,  MATCH(BO$4, '2017'!$A$7:$A$37, 0), MATCH(BO125, '2017'!$E$4:$HF$4, 0) )</f>
        <v>1773</v>
      </c>
      <c r="BY125" s="41">
        <f>INDEX('2018'!$E$7:$HF$37,  MATCH(BO$4, '2018'!$A$7:$A$37, 0), MATCH(BO125, '2018'!$E$4:$HF$4, 0) )</f>
        <v>1751</v>
      </c>
      <c r="BZ125" s="41">
        <f>INDEX('2019'!$E$7:$HF$37,  MATCH(BO$4, '2019'!$A$7:$A$37, 0), MATCH(BO125, '2019'!$E$4:$HF$4, 0) )</f>
        <v>1736</v>
      </c>
      <c r="CB125" s="6">
        <f t="shared" si="381"/>
        <v>113.2</v>
      </c>
      <c r="CC125" s="45" t="s">
        <v>231</v>
      </c>
      <c r="CD125" s="41">
        <f>INDEX('2010'!$E$7:$HF$37,  MATCH(CB$4, '2010'!$A$7:$A$37, 0), MATCH(CB125, '2010'!$E$4:$HF$4, 0) )</f>
        <v>30946</v>
      </c>
      <c r="CE125" s="41">
        <f>INDEX('2011'!$E$7:$HF$37,  MATCH(CB$4, '2011'!$A$7:$A$37, 0), MATCH(CB125, '2011'!$E$4:$HF$4, 0) )</f>
        <v>35394</v>
      </c>
      <c r="CF125" s="41">
        <f>INDEX('2012'!$E$7:$HF$37,  MATCH(CB$4, '2012'!$A$7:$A$37, 0), MATCH(CB125, '2012'!$E$4:$HF$4, 0) )</f>
        <v>35050</v>
      </c>
      <c r="CG125" s="41">
        <f>INDEX('2013'!$E$7:$HF$37,  MATCH(CB$4, '2013'!$A$7:$A$37, 0), MATCH(CB125, '2013'!$E$4:$HF$4, 0) )</f>
        <v>34843</v>
      </c>
      <c r="CH125" s="41">
        <f>INDEX('2014'!$E$7:$HF$37,  MATCH(CB$4, '2014'!$A$7:$A$37, 0), MATCH(CB125, '2014'!$E$4:$HF$4, 0) )</f>
        <v>33043</v>
      </c>
      <c r="CI125" s="41">
        <f>INDEX('2015'!$E$7:$HF$37,  MATCH(CB$4, '2015'!$A$7:$A$37, 0), MATCH(CB125, '2015'!$E$4:$HF$4, 0) )</f>
        <v>36831</v>
      </c>
      <c r="CJ125" s="41">
        <f>INDEX('2016'!$E$7:$HF$37,  MATCH(CB$4, '2016'!$A$7:$A$37, 0), MATCH(CB125, '2016'!$E$4:$HF$4, 0) )</f>
        <v>38299</v>
      </c>
      <c r="CK125" s="41">
        <f>INDEX('2017'!$E$7:$HF$37,  MATCH(CB$4, '2017'!$A$7:$A$37, 0), MATCH(CB125, '2017'!$E$4:$HF$4, 0) )</f>
        <v>38396</v>
      </c>
      <c r="CL125" s="41">
        <f>INDEX('2018'!$E$7:$HF$37,  MATCH(CB$4, '2018'!$A$7:$A$37, 0), MATCH(CB125, '2018'!$E$4:$HF$4, 0) )</f>
        <v>39704</v>
      </c>
      <c r="CM125" s="41">
        <f>INDEX('2019'!$E$7:$HF$37,  MATCH(CB$4, '2019'!$A$7:$A$37, 0), MATCH(CB125, '2019'!$E$4:$HF$4, 0) )</f>
        <v>43639</v>
      </c>
    </row>
    <row r="126" spans="2:91" x14ac:dyDescent="0.25">
      <c r="B126" s="6">
        <f t="shared" si="374"/>
        <v>114.2</v>
      </c>
      <c r="C126" s="45" t="s">
        <v>232</v>
      </c>
      <c r="D126" s="38">
        <f t="shared" si="375"/>
        <v>986</v>
      </c>
      <c r="E126" s="38">
        <f t="shared" si="373"/>
        <v>962</v>
      </c>
      <c r="F126" s="38">
        <f t="shared" si="373"/>
        <v>1023</v>
      </c>
      <c r="G126" s="38">
        <f t="shared" si="373"/>
        <v>863</v>
      </c>
      <c r="H126" s="38">
        <f t="shared" si="373"/>
        <v>843</v>
      </c>
      <c r="I126" s="38">
        <f t="shared" si="373"/>
        <v>838</v>
      </c>
      <c r="J126" s="38">
        <f t="shared" si="373"/>
        <v>749</v>
      </c>
      <c r="K126" s="38">
        <f t="shared" si="373"/>
        <v>826</v>
      </c>
      <c r="L126" s="38">
        <f t="shared" si="373"/>
        <v>808</v>
      </c>
      <c r="M126" s="38">
        <f t="shared" si="373"/>
        <v>815</v>
      </c>
      <c r="O126" s="6">
        <f t="shared" si="376"/>
        <v>114.2</v>
      </c>
      <c r="P126" s="45" t="s">
        <v>232</v>
      </c>
      <c r="Q126" s="41">
        <f>INDEX('2010'!$E$7:$HF$37,  MATCH(O$4, '2010'!$A$7:$A$37, 0), MATCH(O126, '2010'!$E$4:$HF$4, 0) )</f>
        <v>283</v>
      </c>
      <c r="R126" s="41">
        <f>INDEX('2011'!$E$7:$HF$37,  MATCH(O$4, '2011'!$A$7:$A$37, 0), MATCH(O126, '2011'!$E$4:$HF$4, 0) )</f>
        <v>299</v>
      </c>
      <c r="S126" s="41">
        <f>INDEX('2012'!$E$7:$HF$37,  MATCH(O$4, '2012'!$A$7:$A$37, 0), MATCH(O126, '2012'!$E$4:$HF$4, 0) )</f>
        <v>286</v>
      </c>
      <c r="T126" s="41">
        <f>INDEX('2013'!$E$7:$HF$37,  MATCH(O$4, '2013'!$A$7:$A$37, 0), MATCH(O126, '2013'!$E$4:$HF$4, 0) )</f>
        <v>247</v>
      </c>
      <c r="U126" s="41">
        <f>INDEX('2014'!$E$7:$HF$37,  MATCH(O$4, '2014'!$A$7:$A$37, 0), MATCH(O126, '2014'!$E$4:$HF$4, 0) )</f>
        <v>185</v>
      </c>
      <c r="V126" s="41">
        <f>INDEX('2015'!$E$7:$HF$37,  MATCH(O$4, '2015'!$A$7:$A$37, 0), MATCH(O126, '2015'!$E$4:$HF$4, 0) )</f>
        <v>163</v>
      </c>
      <c r="W126" s="41">
        <f>INDEX('2016'!$E$7:$HF$37,  MATCH(O$4, '2016'!$A$7:$A$37, 0), MATCH(O126, '2016'!$E$4:$HF$4, 0) )</f>
        <v>143</v>
      </c>
      <c r="X126" s="41">
        <f>INDEX('2017'!$E$7:$HF$37,  MATCH(O$4, '2017'!$A$7:$A$37, 0), MATCH(O126, '2017'!$E$4:$HF$4, 0) )</f>
        <v>144</v>
      </c>
      <c r="Y126" s="41">
        <f>INDEX('2018'!$E$7:$HF$37,  MATCH(O$4, '2018'!$A$7:$A$37, 0), MATCH(O126, '2018'!$E$4:$HF$4, 0) )</f>
        <v>151</v>
      </c>
      <c r="Z126" s="41">
        <f>INDEX('2019'!$E$7:$HF$37,  MATCH(O$4, '2019'!$A$7:$A$37, 0), MATCH(O126, '2019'!$E$4:$HF$4, 0) )</f>
        <v>173</v>
      </c>
      <c r="AB126" s="6">
        <f t="shared" si="377"/>
        <v>114.2</v>
      </c>
      <c r="AC126" s="45" t="s">
        <v>232</v>
      </c>
      <c r="AD126" s="41">
        <f>INDEX('2010'!$E$7:$HF$37,  MATCH(AB$4, '2010'!$A$7:$A$37, 0), MATCH(AB126, '2010'!$E$4:$HF$4, 0) )</f>
        <v>380</v>
      </c>
      <c r="AE126" s="41">
        <f>INDEX('2011'!$E$7:$HF$37,  MATCH(AB$4, '2011'!$A$7:$A$37, 0), MATCH(AB126, '2011'!$E$4:$HF$4, 0) )</f>
        <v>320</v>
      </c>
      <c r="AF126" s="41">
        <f>INDEX('2012'!$E$7:$HF$37,  MATCH(AB$4, '2012'!$A$7:$A$37, 0), MATCH(AB126, '2012'!$E$4:$HF$4, 0) )</f>
        <v>373</v>
      </c>
      <c r="AG126" s="41">
        <f>INDEX('2013'!$E$7:$HF$37,  MATCH(AB$4, '2013'!$A$7:$A$37, 0), MATCH(AB126, '2013'!$E$4:$HF$4, 0) )</f>
        <v>272</v>
      </c>
      <c r="AH126" s="41">
        <f>INDEX('2014'!$E$7:$HF$37,  MATCH(AB$4, '2014'!$A$7:$A$37, 0), MATCH(AB126, '2014'!$E$4:$HF$4, 0) )</f>
        <v>349</v>
      </c>
      <c r="AI126" s="41">
        <f>INDEX('2015'!$E$7:$HF$37,  MATCH(AB$4, '2015'!$A$7:$A$37, 0), MATCH(AB126, '2015'!$E$4:$HF$4, 0) )</f>
        <v>336</v>
      </c>
      <c r="AJ126" s="41">
        <f>INDEX('2016'!$E$7:$HF$37,  MATCH(AB$4, '2016'!$A$7:$A$37, 0), MATCH(AB126, '2016'!$E$4:$HF$4, 0) )</f>
        <v>292</v>
      </c>
      <c r="AK126" s="41">
        <f>INDEX('2017'!$E$7:$HF$37,  MATCH(AB$4, '2017'!$A$7:$A$37, 0), MATCH(AB126, '2017'!$E$4:$HF$4, 0) )</f>
        <v>324</v>
      </c>
      <c r="AL126" s="41">
        <f>INDEX('2018'!$E$7:$HF$37,  MATCH(AB$4, '2018'!$A$7:$A$37, 0), MATCH(AB126, '2018'!$E$4:$HF$4, 0) )</f>
        <v>300</v>
      </c>
      <c r="AM126" s="41">
        <f>INDEX('2019'!$E$7:$HF$37,  MATCH(AB$4, '2019'!$A$7:$A$37, 0), MATCH(AB126, '2019'!$E$4:$HF$4, 0) )</f>
        <v>311</v>
      </c>
      <c r="AO126" s="6">
        <f t="shared" si="378"/>
        <v>114.2</v>
      </c>
      <c r="AP126" s="45" t="s">
        <v>232</v>
      </c>
      <c r="AQ126" s="41">
        <f>INDEX('2010'!$E$7:$HF$37,  MATCH(AO$4, '2010'!$A$7:$A$37, 0), MATCH(AO126, '2010'!$E$4:$HF$4, 0) )</f>
        <v>192</v>
      </c>
      <c r="AR126" s="41">
        <f>INDEX('2011'!$E$7:$HF$37,  MATCH(AO$4, '2011'!$A$7:$A$37, 0), MATCH(AO126, '2011'!$E$4:$HF$4, 0) )</f>
        <v>186</v>
      </c>
      <c r="AS126" s="41">
        <f>INDEX('2012'!$E$7:$HF$37,  MATCH(AO$4, '2012'!$A$7:$A$37, 0), MATCH(AO126, '2012'!$E$4:$HF$4, 0) )</f>
        <v>210</v>
      </c>
      <c r="AT126" s="41">
        <f>INDEX('2013'!$E$7:$HF$37,  MATCH(AO$4, '2013'!$A$7:$A$37, 0), MATCH(AO126, '2013'!$E$4:$HF$4, 0) )</f>
        <v>182</v>
      </c>
      <c r="AU126" s="41">
        <f>INDEX('2014'!$E$7:$HF$37,  MATCH(AO$4, '2014'!$A$7:$A$37, 0), MATCH(AO126, '2014'!$E$4:$HF$4, 0) )</f>
        <v>168</v>
      </c>
      <c r="AV126" s="41">
        <f>INDEX('2015'!$E$7:$HF$37,  MATCH(AO$4, '2015'!$A$7:$A$37, 0), MATCH(AO126, '2015'!$E$4:$HF$4, 0) )</f>
        <v>201</v>
      </c>
      <c r="AW126" s="41">
        <f>INDEX('2016'!$E$7:$HF$37,  MATCH(AO$4, '2016'!$A$7:$A$37, 0), MATCH(AO126, '2016'!$E$4:$HF$4, 0) )</f>
        <v>198</v>
      </c>
      <c r="AX126" s="41">
        <f>INDEX('2017'!$E$7:$HF$37,  MATCH(AO$4, '2017'!$A$7:$A$37, 0), MATCH(AO126, '2017'!$E$4:$HF$4, 0) )</f>
        <v>237</v>
      </c>
      <c r="AY126" s="41">
        <f>INDEX('2018'!$E$7:$HF$37,  MATCH(AO$4, '2018'!$A$7:$A$37, 0), MATCH(AO126, '2018'!$E$4:$HF$4, 0) )</f>
        <v>259</v>
      </c>
      <c r="AZ126" s="41">
        <f>INDEX('2019'!$E$7:$HF$37,  MATCH(AO$4, '2019'!$A$7:$A$37, 0), MATCH(AO126, '2019'!$E$4:$HF$4, 0) )</f>
        <v>194</v>
      </c>
      <c r="BB126" s="6">
        <f t="shared" si="379"/>
        <v>114.2</v>
      </c>
      <c r="BC126" s="45" t="s">
        <v>232</v>
      </c>
      <c r="BD126" s="41">
        <f>INDEX('2010'!$E$7:$HF$37,  MATCH(BB$4, '2010'!$A$7:$A$37, 0), MATCH(BB126, '2010'!$E$4:$HF$4, 0) )</f>
        <v>131</v>
      </c>
      <c r="BE126" s="41">
        <f>INDEX('2011'!$E$7:$HF$37,  MATCH(BB$4, '2011'!$A$7:$A$37, 0), MATCH(BB126, '2011'!$E$4:$HF$4, 0) )</f>
        <v>157</v>
      </c>
      <c r="BF126" s="41">
        <f>INDEX('2012'!$E$7:$HF$37,  MATCH(BB$4, '2012'!$A$7:$A$37, 0), MATCH(BB126, '2012'!$E$4:$HF$4, 0) )</f>
        <v>154</v>
      </c>
      <c r="BG126" s="41">
        <f>INDEX('2013'!$E$7:$HF$37,  MATCH(BB$4, '2013'!$A$7:$A$37, 0), MATCH(BB126, '2013'!$E$4:$HF$4, 0) )</f>
        <v>162</v>
      </c>
      <c r="BH126" s="41">
        <f>INDEX('2014'!$E$7:$HF$37,  MATCH(BB$4, '2014'!$A$7:$A$37, 0), MATCH(BB126, '2014'!$E$4:$HF$4, 0) )</f>
        <v>141</v>
      </c>
      <c r="BI126" s="41">
        <f>INDEX('2015'!$E$7:$HF$37,  MATCH(BB$4, '2015'!$A$7:$A$37, 0), MATCH(BB126, '2015'!$E$4:$HF$4, 0) )</f>
        <v>138</v>
      </c>
      <c r="BJ126" s="41">
        <f>INDEX('2016'!$E$7:$HF$37,  MATCH(BB$4, '2016'!$A$7:$A$37, 0), MATCH(BB126, '2016'!$E$4:$HF$4, 0) )</f>
        <v>116</v>
      </c>
      <c r="BK126" s="41">
        <f>INDEX('2017'!$E$7:$HF$37,  MATCH(BB$4, '2017'!$A$7:$A$37, 0), MATCH(BB126, '2017'!$E$4:$HF$4, 0) )</f>
        <v>121</v>
      </c>
      <c r="BL126" s="41">
        <f>INDEX('2018'!$E$7:$HF$37,  MATCH(BB$4, '2018'!$A$7:$A$37, 0), MATCH(BB126, '2018'!$E$4:$HF$4, 0) )</f>
        <v>98</v>
      </c>
      <c r="BM126" s="41">
        <f>INDEX('2019'!$E$7:$HF$37,  MATCH(BB$4, '2019'!$A$7:$A$37, 0), MATCH(BB126, '2019'!$E$4:$HF$4, 0) )</f>
        <v>137</v>
      </c>
      <c r="BO126" s="6">
        <f t="shared" si="380"/>
        <v>114.2</v>
      </c>
      <c r="BP126" s="45" t="s">
        <v>232</v>
      </c>
      <c r="BQ126" s="41">
        <f>INDEX('2010'!$E$7:$HF$37,  MATCH(BO$4, '2010'!$A$7:$A$37, 0), MATCH(BO126, '2010'!$E$4:$HF$4, 0) )</f>
        <v>539</v>
      </c>
      <c r="BR126" s="41">
        <f>INDEX('2011'!$E$7:$HF$37,  MATCH(BO$4, '2011'!$A$7:$A$37, 0), MATCH(BO126, '2011'!$E$4:$HF$4, 0) )</f>
        <v>624</v>
      </c>
      <c r="BS126" s="41">
        <f>INDEX('2012'!$E$7:$HF$37,  MATCH(BO$4, '2012'!$A$7:$A$37, 0), MATCH(BO126, '2012'!$E$4:$HF$4, 0) )</f>
        <v>581</v>
      </c>
      <c r="BT126" s="41">
        <f>INDEX('2013'!$E$7:$HF$37,  MATCH(BO$4, '2013'!$A$7:$A$37, 0), MATCH(BO126, '2013'!$E$4:$HF$4, 0) )</f>
        <v>478</v>
      </c>
      <c r="BU126" s="41">
        <f>INDEX('2014'!$E$7:$HF$37,  MATCH(BO$4, '2014'!$A$7:$A$37, 0), MATCH(BO126, '2014'!$E$4:$HF$4, 0) )</f>
        <v>438</v>
      </c>
      <c r="BV126" s="41">
        <f>INDEX('2015'!$E$7:$HF$37,  MATCH(BO$4, '2015'!$A$7:$A$37, 0), MATCH(BO126, '2015'!$E$4:$HF$4, 0) )</f>
        <v>488</v>
      </c>
      <c r="BW126" s="41">
        <f>INDEX('2016'!$E$7:$HF$37,  MATCH(BO$4, '2016'!$A$7:$A$37, 0), MATCH(BO126, '2016'!$E$4:$HF$4, 0) )</f>
        <v>421</v>
      </c>
      <c r="BX126" s="41">
        <f>INDEX('2017'!$E$7:$HF$37,  MATCH(BO$4, '2017'!$A$7:$A$37, 0), MATCH(BO126, '2017'!$E$4:$HF$4, 0) )</f>
        <v>390</v>
      </c>
      <c r="BY126" s="41">
        <f>INDEX('2018'!$E$7:$HF$37,  MATCH(BO$4, '2018'!$A$7:$A$37, 0), MATCH(BO126, '2018'!$E$4:$HF$4, 0) )</f>
        <v>496</v>
      </c>
      <c r="BZ126" s="41">
        <f>INDEX('2019'!$E$7:$HF$37,  MATCH(BO$4, '2019'!$A$7:$A$37, 0), MATCH(BO126, '2019'!$E$4:$HF$4, 0) )</f>
        <v>425</v>
      </c>
      <c r="CB126" s="6">
        <f t="shared" si="381"/>
        <v>114.2</v>
      </c>
      <c r="CC126" s="45" t="s">
        <v>232</v>
      </c>
      <c r="CD126" s="41">
        <f>INDEX('2010'!$E$7:$HF$37,  MATCH(CB$4, '2010'!$A$7:$A$37, 0), MATCH(CB126, '2010'!$E$4:$HF$4, 0) )</f>
        <v>11153</v>
      </c>
      <c r="CE126" s="41">
        <f>INDEX('2011'!$E$7:$HF$37,  MATCH(CB$4, '2011'!$A$7:$A$37, 0), MATCH(CB126, '2011'!$E$4:$HF$4, 0) )</f>
        <v>10819</v>
      </c>
      <c r="CF126" s="41">
        <f>INDEX('2012'!$E$7:$HF$37,  MATCH(CB$4, '2012'!$A$7:$A$37, 0), MATCH(CB126, '2012'!$E$4:$HF$4, 0) )</f>
        <v>10445</v>
      </c>
      <c r="CG126" s="41">
        <f>INDEX('2013'!$E$7:$HF$37,  MATCH(CB$4, '2013'!$A$7:$A$37, 0), MATCH(CB126, '2013'!$E$4:$HF$4, 0) )</f>
        <v>10434</v>
      </c>
      <c r="CH126" s="41">
        <f>INDEX('2014'!$E$7:$HF$37,  MATCH(CB$4, '2014'!$A$7:$A$37, 0), MATCH(CB126, '2014'!$E$4:$HF$4, 0) )</f>
        <v>9756</v>
      </c>
      <c r="CI126" s="41">
        <f>INDEX('2015'!$E$7:$HF$37,  MATCH(CB$4, '2015'!$A$7:$A$37, 0), MATCH(CB126, '2015'!$E$4:$HF$4, 0) )</f>
        <v>9364</v>
      </c>
      <c r="CJ126" s="41">
        <f>INDEX('2016'!$E$7:$HF$37,  MATCH(CB$4, '2016'!$A$7:$A$37, 0), MATCH(CB126, '2016'!$E$4:$HF$4, 0) )</f>
        <v>10415</v>
      </c>
      <c r="CK126" s="41">
        <f>INDEX('2017'!$E$7:$HF$37,  MATCH(CB$4, '2017'!$A$7:$A$37, 0), MATCH(CB126, '2017'!$E$4:$HF$4, 0) )</f>
        <v>10340</v>
      </c>
      <c r="CL126" s="41">
        <f>INDEX('2018'!$E$7:$HF$37,  MATCH(CB$4, '2018'!$A$7:$A$37, 0), MATCH(CB126, '2018'!$E$4:$HF$4, 0) )</f>
        <v>10732</v>
      </c>
      <c r="CM126" s="41">
        <f>INDEX('2019'!$E$7:$HF$37,  MATCH(CB$4, '2019'!$A$7:$A$37, 0), MATCH(CB126, '2019'!$E$4:$HF$4, 0) )</f>
        <v>9907</v>
      </c>
    </row>
  </sheetData>
  <conditionalFormatting sqref="D61:M75">
    <cfRule type="cellIs" dxfId="147" priority="47" operator="greaterThan">
      <formula>1</formula>
    </cfRule>
    <cfRule type="cellIs" dxfId="146" priority="48" operator="greaterThan">
      <formula>0.1999</formula>
    </cfRule>
  </conditionalFormatting>
  <conditionalFormatting sqref="AD77:AM91">
    <cfRule type="cellIs" dxfId="145" priority="17" operator="greaterThan">
      <formula>1</formula>
    </cfRule>
    <cfRule type="cellIs" dxfId="144" priority="18" operator="greaterThan">
      <formula>0.1999</formula>
    </cfRule>
  </conditionalFormatting>
  <conditionalFormatting sqref="D77:M91">
    <cfRule type="cellIs" dxfId="143" priority="45" operator="greaterThan">
      <formula>1</formula>
    </cfRule>
    <cfRule type="cellIs" dxfId="142" priority="46" operator="greaterThan">
      <formula>0.1999</formula>
    </cfRule>
  </conditionalFormatting>
  <conditionalFormatting sqref="Q61:Z75">
    <cfRule type="cellIs" dxfId="141" priority="43" operator="greaterThan">
      <formula>1</formula>
    </cfRule>
    <cfRule type="cellIs" dxfId="140" priority="44" operator="greaterThan">
      <formula>0.1999</formula>
    </cfRule>
  </conditionalFormatting>
  <conditionalFormatting sqref="Q77:Z91">
    <cfRule type="cellIs" dxfId="139" priority="41" operator="greaterThan">
      <formula>1</formula>
    </cfRule>
    <cfRule type="cellIs" dxfId="138" priority="42" operator="greaterThan">
      <formula>0.1999</formula>
    </cfRule>
  </conditionalFormatting>
  <conditionalFormatting sqref="AD61:AM75">
    <cfRule type="cellIs" dxfId="137" priority="19" operator="greaterThan">
      <formula>1</formula>
    </cfRule>
    <cfRule type="cellIs" dxfId="136" priority="20" operator="greaterThan">
      <formula>0.1999</formula>
    </cfRule>
  </conditionalFormatting>
  <conditionalFormatting sqref="AQ61:AZ75">
    <cfRule type="cellIs" dxfId="135" priority="15" operator="greaterThan">
      <formula>1</formula>
    </cfRule>
    <cfRule type="cellIs" dxfId="134" priority="16" operator="greaterThan">
      <formula>0.1999</formula>
    </cfRule>
  </conditionalFormatting>
  <conditionalFormatting sqref="AQ77:AZ91">
    <cfRule type="cellIs" dxfId="133" priority="13" operator="greaterThan">
      <formula>1</formula>
    </cfRule>
    <cfRule type="cellIs" dxfId="132" priority="14" operator="greaterThan">
      <formula>0.1999</formula>
    </cfRule>
  </conditionalFormatting>
  <conditionalFormatting sqref="BD61:BM75">
    <cfRule type="cellIs" dxfId="131" priority="11" operator="greaterThan">
      <formula>1</formula>
    </cfRule>
    <cfRule type="cellIs" dxfId="130" priority="12" operator="greaterThan">
      <formula>0.1999</formula>
    </cfRule>
  </conditionalFormatting>
  <conditionalFormatting sqref="BD77:BM91">
    <cfRule type="cellIs" dxfId="129" priority="9" operator="greaterThan">
      <formula>1</formula>
    </cfRule>
    <cfRule type="cellIs" dxfId="128" priority="10" operator="greaterThan">
      <formula>0.1999</formula>
    </cfRule>
  </conditionalFormatting>
  <conditionalFormatting sqref="BQ61:BZ75">
    <cfRule type="cellIs" dxfId="127" priority="7" operator="greaterThan">
      <formula>1</formula>
    </cfRule>
    <cfRule type="cellIs" dxfId="126" priority="8" operator="greaterThan">
      <formula>0.1999</formula>
    </cfRule>
  </conditionalFormatting>
  <conditionalFormatting sqref="BQ77:BZ91">
    <cfRule type="cellIs" dxfId="125" priority="5" operator="greaterThan">
      <formula>1</formula>
    </cfRule>
    <cfRule type="cellIs" dxfId="124" priority="6" operator="greaterThan">
      <formula>0.1999</formula>
    </cfRule>
  </conditionalFormatting>
  <conditionalFormatting sqref="CD61:CM75">
    <cfRule type="cellIs" dxfId="123" priority="3" operator="greaterThan">
      <formula>1</formula>
    </cfRule>
    <cfRule type="cellIs" dxfId="122" priority="4" operator="greaterThan">
      <formula>0.1999</formula>
    </cfRule>
  </conditionalFormatting>
  <conditionalFormatting sqref="CD77:CM91">
    <cfRule type="cellIs" dxfId="121" priority="1" operator="greaterThan">
      <formula>1</formula>
    </cfRule>
    <cfRule type="cellIs" dxfId="120" priority="2" operator="greaterThan">
      <formula>0.1999</formula>
    </cfRule>
  </conditionalFormatting>
  <printOptions gridLines="1"/>
  <pageMargins left="0.7" right="0.7" top="0.75" bottom="0.75" header="0.3" footer="0.3"/>
  <pageSetup fitToHeight="0" orientation="landscape" r:id="rId1"/>
  <headerFooter>
    <oddHeader>&amp;LTable: ACSDT5Y2019.B08128</oddHeader>
    <oddFooter>&amp;L&amp;Bdata.census.gov&amp;B | Measuring America's People, Places, and Economy &amp;R&amp;P</oddFooter>
    <evenHeader>&amp;LTable: ACSDT5Y2019.B08128</evenHeader>
    <evenFooter>&amp;L&amp;Bdata.census.gov&amp;B | Measuring America's People, Places, and Economy &amp;R&amp;P</even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HX137"/>
  <sheetViews>
    <sheetView zoomScale="80" zoomScaleNormal="80" workbookViewId="0">
      <pane xSplit="1" ySplit="2" topLeftCell="B3" activePane="bottomRight" state="frozen"/>
      <selection activeCell="B2" sqref="B2"/>
      <selection pane="topRight" activeCell="B2" sqref="B2"/>
      <selection pane="bottomLeft" activeCell="B2" sqref="B2"/>
      <selection pane="bottomRight" activeCell="J34" sqref="J34"/>
    </sheetView>
  </sheetViews>
  <sheetFormatPr defaultRowHeight="15" x14ac:dyDescent="0.25"/>
  <cols>
    <col min="1" max="1" width="2.7109375" style="1" customWidth="1"/>
    <col min="2" max="12" width="9.140625" style="1"/>
    <col min="13" max="13" width="3.7109375" style="1" customWidth="1"/>
    <col min="14" max="24" width="9.140625" style="1"/>
    <col min="25" max="25" width="3.7109375" style="1" customWidth="1"/>
    <col min="26" max="36" width="9.140625" style="1"/>
    <col min="37" max="37" width="3.7109375" style="1" customWidth="1"/>
    <col min="38" max="38" width="4.7109375" style="1" customWidth="1"/>
    <col min="39" max="39" width="9.140625" style="1"/>
    <col min="40" max="40" width="19.28515625" style="1" customWidth="1"/>
    <col min="41" max="50" width="14.42578125" style="1" customWidth="1"/>
    <col min="51" max="51" width="4.7109375" style="1" customWidth="1"/>
    <col min="52" max="52" width="9.140625" style="1"/>
    <col min="53" max="53" width="19.28515625" style="1" customWidth="1"/>
    <col min="54" max="63" width="14.42578125" style="1" customWidth="1"/>
    <col min="64" max="64" width="4.7109375" style="1" customWidth="1"/>
    <col min="65" max="65" width="9.140625" style="1"/>
    <col min="66" max="66" width="19.28515625" style="1" customWidth="1"/>
    <col min="67" max="76" width="14.42578125" style="1" customWidth="1"/>
    <col min="77" max="77" width="4.7109375" style="1" customWidth="1"/>
    <col min="78" max="78" width="9.140625" style="1"/>
    <col min="79" max="79" width="19.28515625" style="1" customWidth="1"/>
    <col min="80" max="89" width="14.42578125" style="1" customWidth="1"/>
    <col min="90" max="90" width="4.7109375" style="1" customWidth="1"/>
    <col min="91" max="91" width="9.140625" style="1"/>
    <col min="92" max="92" width="19.28515625" style="1" customWidth="1"/>
    <col min="93" max="102" width="14.42578125" style="1" customWidth="1"/>
    <col min="103" max="103" width="4.7109375" style="1" customWidth="1"/>
    <col min="104" max="104" width="9.140625" style="1"/>
    <col min="105" max="105" width="19.28515625" style="1" customWidth="1"/>
    <col min="106" max="115" width="14.42578125" style="1" customWidth="1"/>
    <col min="116" max="116" width="4.7109375" style="1" customWidth="1"/>
    <col min="117" max="117" width="9.140625" style="1"/>
    <col min="118" max="118" width="19.28515625" style="1" customWidth="1"/>
    <col min="119" max="128" width="14.42578125" style="1" customWidth="1"/>
    <col min="129" max="129" width="4.7109375" style="1" customWidth="1"/>
    <col min="130" max="130" width="9.140625" style="1"/>
    <col min="131" max="131" width="19.28515625" style="1" customWidth="1"/>
    <col min="132" max="141" width="14.42578125" style="1" customWidth="1"/>
    <col min="142" max="142" width="4.7109375" style="1" customWidth="1"/>
    <col min="143" max="143" width="9.140625" style="1"/>
    <col min="144" max="144" width="19.28515625" style="1" customWidth="1"/>
    <col min="145" max="154" width="14.42578125" style="1" customWidth="1"/>
    <col min="155" max="155" width="4.7109375" style="1" customWidth="1"/>
    <col min="156" max="156" width="9.140625" style="1"/>
    <col min="157" max="157" width="19.28515625" style="1" customWidth="1"/>
    <col min="158" max="167" width="14.42578125" style="1" customWidth="1"/>
    <col min="168" max="168" width="4.7109375" style="1" customWidth="1"/>
    <col min="169" max="169" width="9.140625" style="1"/>
    <col min="170" max="170" width="19.28515625" style="1" customWidth="1"/>
    <col min="171" max="180" width="14.42578125" style="1" customWidth="1"/>
    <col min="181" max="181" width="4.7109375" style="1" customWidth="1"/>
    <col min="182" max="182" width="9.140625" style="1"/>
    <col min="183" max="183" width="19.28515625" style="1" customWidth="1"/>
    <col min="184" max="193" width="14.42578125" style="1" customWidth="1"/>
    <col min="194" max="194" width="4.7109375" style="1" customWidth="1"/>
    <col min="195" max="195" width="9.140625" style="1"/>
    <col min="196" max="196" width="19.28515625" style="1" customWidth="1"/>
    <col min="197" max="206" width="14.42578125" style="1" customWidth="1"/>
    <col min="207" max="207" width="4.7109375" style="1" customWidth="1"/>
    <col min="208" max="208" width="9.140625" style="1"/>
    <col min="209" max="209" width="19.28515625" style="1" customWidth="1"/>
    <col min="210" max="219" width="14.42578125" style="1" customWidth="1"/>
    <col min="220" max="220" width="4.7109375" style="1" customWidth="1"/>
    <col min="221" max="221" width="9.140625" style="1"/>
    <col min="222" max="222" width="19.28515625" style="1" customWidth="1"/>
    <col min="223" max="232" width="14.42578125" style="1" customWidth="1"/>
    <col min="233" max="16384" width="9.140625" style="1"/>
  </cols>
  <sheetData>
    <row r="1" spans="2:232" s="20" customFormat="1" ht="23.25" x14ac:dyDescent="0.35">
      <c r="B1" s="28" t="s">
        <v>843</v>
      </c>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8"/>
      <c r="AM1" s="50" t="str">
        <f>AN4</f>
        <v>Total Workers</v>
      </c>
      <c r="AN1" s="28"/>
      <c r="AO1" s="28"/>
      <c r="AP1" s="28"/>
      <c r="AQ1" s="28"/>
      <c r="AR1" s="28"/>
      <c r="AS1" s="28"/>
      <c r="AT1" s="28"/>
      <c r="AU1" s="28"/>
      <c r="AV1" s="28"/>
      <c r="AW1" s="28"/>
      <c r="AX1" s="28"/>
      <c r="AY1" s="28"/>
      <c r="AZ1" s="50" t="str">
        <f>BA4</f>
        <v>Agriculture, forestry, fishing and hunting, and mining</v>
      </c>
      <c r="BA1" s="28"/>
      <c r="BB1" s="28"/>
      <c r="BC1" s="28"/>
      <c r="BD1" s="28"/>
      <c r="BE1" s="28"/>
      <c r="BF1" s="28"/>
      <c r="BG1" s="28"/>
      <c r="BH1" s="28"/>
      <c r="BI1" s="28"/>
      <c r="BJ1" s="28"/>
      <c r="BK1" s="28"/>
      <c r="BL1" s="28"/>
      <c r="BM1" s="50" t="str">
        <f>BN4</f>
        <v>Construction</v>
      </c>
      <c r="BN1" s="28"/>
      <c r="BO1" s="28"/>
      <c r="BP1" s="28"/>
      <c r="BQ1" s="28"/>
      <c r="BR1" s="28"/>
      <c r="BS1" s="28"/>
      <c r="BT1" s="28"/>
      <c r="BU1" s="28"/>
      <c r="BV1" s="28"/>
      <c r="BW1" s="28"/>
      <c r="BX1" s="28"/>
      <c r="BY1" s="28"/>
      <c r="BZ1" s="50" t="str">
        <f>CA4</f>
        <v>Manufacturing</v>
      </c>
      <c r="CA1" s="28"/>
      <c r="CB1" s="28"/>
      <c r="CC1" s="28"/>
      <c r="CD1" s="28"/>
      <c r="CE1" s="28"/>
      <c r="CF1" s="28"/>
      <c r="CG1" s="28"/>
      <c r="CH1" s="28"/>
      <c r="CI1" s="28"/>
      <c r="CJ1" s="28"/>
      <c r="CK1" s="28"/>
      <c r="CL1" s="28"/>
      <c r="CM1" s="50" t="str">
        <f>CN4</f>
        <v>Wholesale trade</v>
      </c>
      <c r="CN1" s="28"/>
      <c r="CO1" s="28"/>
      <c r="CP1" s="28"/>
      <c r="CQ1" s="28"/>
      <c r="CR1" s="28"/>
      <c r="CS1" s="28"/>
      <c r="CT1" s="28"/>
      <c r="CU1" s="28"/>
      <c r="CV1" s="28"/>
      <c r="CW1" s="28"/>
      <c r="CX1" s="28"/>
      <c r="CY1" s="28"/>
      <c r="CZ1" s="50" t="str">
        <f>DA4</f>
        <v>Retail trade</v>
      </c>
      <c r="DA1" s="28"/>
      <c r="DB1" s="28"/>
      <c r="DC1" s="28"/>
      <c r="DD1" s="28"/>
      <c r="DE1" s="28"/>
      <c r="DF1" s="28"/>
      <c r="DG1" s="28"/>
      <c r="DH1" s="28"/>
      <c r="DI1" s="28"/>
      <c r="DJ1" s="28"/>
      <c r="DK1" s="28"/>
      <c r="DL1" s="28"/>
      <c r="DM1" s="50" t="str">
        <f>DN4</f>
        <v>Transportation and warehousing, and utilities</v>
      </c>
      <c r="DN1" s="28"/>
      <c r="DO1" s="28"/>
      <c r="DP1" s="28"/>
      <c r="DQ1" s="28"/>
      <c r="DR1" s="28"/>
      <c r="DS1" s="28"/>
      <c r="DT1" s="28"/>
      <c r="DU1" s="28"/>
      <c r="DV1" s="28"/>
      <c r="DW1" s="28"/>
      <c r="DX1" s="28"/>
      <c r="DY1" s="28"/>
      <c r="DZ1" s="50" t="str">
        <f>EA4</f>
        <v>Information</v>
      </c>
      <c r="EA1" s="28"/>
      <c r="EB1" s="28"/>
      <c r="EC1" s="28"/>
      <c r="ED1" s="28"/>
      <c r="EE1" s="28"/>
      <c r="EF1" s="28"/>
      <c r="EG1" s="28"/>
      <c r="EH1" s="28"/>
      <c r="EI1" s="28"/>
      <c r="EJ1" s="28"/>
      <c r="EK1" s="28"/>
      <c r="EL1" s="28"/>
      <c r="EM1" s="50" t="str">
        <f>EN4</f>
        <v>Finance and insurance, and real estate and rental and leasing</v>
      </c>
      <c r="EN1" s="28"/>
      <c r="EO1" s="28"/>
      <c r="EP1" s="28"/>
      <c r="EQ1" s="28"/>
      <c r="ER1" s="28"/>
      <c r="ES1" s="28"/>
      <c r="ET1" s="28"/>
      <c r="EU1" s="28"/>
      <c r="EV1" s="28"/>
      <c r="EW1" s="28"/>
      <c r="EX1" s="28"/>
      <c r="EY1" s="28"/>
      <c r="EZ1" s="50" t="str">
        <f>FA4</f>
        <v>Professional, scientific, and management, and administrative and waste management services</v>
      </c>
      <c r="FA1" s="28"/>
      <c r="FB1" s="28"/>
      <c r="FC1" s="28"/>
      <c r="FD1" s="28"/>
      <c r="FE1" s="28"/>
      <c r="FF1" s="28"/>
      <c r="FG1" s="28"/>
      <c r="FH1" s="28"/>
      <c r="FI1" s="28"/>
      <c r="FJ1" s="28"/>
      <c r="FK1" s="28"/>
      <c r="FL1" s="28"/>
      <c r="FM1" s="50" t="str">
        <f>FN4</f>
        <v>Educational services, and health care and social assistance</v>
      </c>
      <c r="FN1" s="28"/>
      <c r="FO1" s="28"/>
      <c r="FP1" s="28"/>
      <c r="FQ1" s="28"/>
      <c r="FR1" s="28"/>
      <c r="FS1" s="28"/>
      <c r="FT1" s="28"/>
      <c r="FU1" s="28"/>
      <c r="FV1" s="28"/>
      <c r="FW1" s="28"/>
      <c r="FX1" s="28"/>
      <c r="FY1" s="28"/>
      <c r="FZ1" s="50" t="str">
        <f>GA4</f>
        <v>Arts, entertainment, and recreation, and accommodation and food services</v>
      </c>
      <c r="GA1" s="28"/>
      <c r="GB1" s="28"/>
      <c r="GC1" s="28"/>
      <c r="GD1" s="28"/>
      <c r="GE1" s="28"/>
      <c r="GF1" s="28"/>
      <c r="GG1" s="28"/>
      <c r="GH1" s="28"/>
      <c r="GI1" s="28"/>
      <c r="GJ1" s="28"/>
      <c r="GK1" s="28"/>
      <c r="GL1" s="28"/>
      <c r="GM1" s="50" t="str">
        <f>GN4</f>
        <v>Other services (except public administration)</v>
      </c>
      <c r="GN1" s="28"/>
      <c r="GO1" s="28"/>
      <c r="GP1" s="28"/>
      <c r="GQ1" s="28"/>
      <c r="GR1" s="28"/>
      <c r="GS1" s="28"/>
      <c r="GT1" s="28"/>
      <c r="GU1" s="28"/>
      <c r="GV1" s="28"/>
      <c r="GW1" s="28"/>
      <c r="GX1" s="28"/>
      <c r="GY1" s="28"/>
      <c r="GZ1" s="50" t="str">
        <f>HA4</f>
        <v>Public administration</v>
      </c>
      <c r="HA1" s="28"/>
      <c r="HB1" s="28"/>
      <c r="HC1" s="28"/>
      <c r="HD1" s="28"/>
      <c r="HE1" s="28"/>
      <c r="HF1" s="28"/>
      <c r="HG1" s="28"/>
      <c r="HH1" s="28"/>
      <c r="HI1" s="28"/>
      <c r="HJ1" s="28"/>
      <c r="HK1" s="28"/>
      <c r="HL1" s="28"/>
      <c r="HM1" s="50" t="str">
        <f>HN4</f>
        <v>Armed forces</v>
      </c>
      <c r="HN1" s="28"/>
      <c r="HO1" s="28"/>
      <c r="HP1" s="28"/>
      <c r="HQ1" s="28"/>
      <c r="HR1" s="28"/>
      <c r="HS1" s="28"/>
      <c r="HT1" s="28"/>
      <c r="HU1" s="28"/>
      <c r="HV1" s="28"/>
      <c r="HW1" s="28"/>
      <c r="HX1" s="28"/>
    </row>
    <row r="4" spans="2:232" x14ac:dyDescent="0.25">
      <c r="AM4" s="49">
        <v>0</v>
      </c>
      <c r="AN4" s="57" t="str">
        <f>VLOOKUP(AM4+100, lu_WrkID, 2, FALSE)</f>
        <v>Total Workers</v>
      </c>
      <c r="AO4" s="10"/>
      <c r="AP4" s="10"/>
      <c r="AQ4" s="10"/>
      <c r="AR4" s="10"/>
      <c r="AS4" s="10"/>
      <c r="AT4" s="29" t="s">
        <v>837</v>
      </c>
      <c r="AU4" s="10"/>
      <c r="AV4" s="10"/>
      <c r="AW4" s="10"/>
      <c r="AX4" s="10"/>
      <c r="AZ4" s="49">
        <v>1</v>
      </c>
      <c r="BA4" s="57" t="str">
        <f>VLOOKUP(AZ4+100, lu_WrkID, 2, FALSE)</f>
        <v>Agriculture, forestry, fishing and hunting, and mining</v>
      </c>
      <c r="BB4" s="10"/>
      <c r="BC4" s="10"/>
      <c r="BD4" s="10"/>
      <c r="BE4" s="10"/>
      <c r="BF4" s="10"/>
      <c r="BG4" s="29" t="s">
        <v>837</v>
      </c>
      <c r="BH4" s="10"/>
      <c r="BI4" s="10"/>
      <c r="BJ4" s="10"/>
      <c r="BK4" s="10"/>
      <c r="BM4" s="42">
        <f>AZ4 + 1</f>
        <v>2</v>
      </c>
      <c r="BN4" s="57" t="str">
        <f>VLOOKUP(BM4+100, lu_WrkID, 2, FALSE)</f>
        <v>Construction</v>
      </c>
      <c r="BO4" s="10"/>
      <c r="BP4" s="10"/>
      <c r="BQ4" s="10"/>
      <c r="BR4" s="10"/>
      <c r="BS4" s="10"/>
      <c r="BT4" s="29" t="s">
        <v>837</v>
      </c>
      <c r="BU4" s="10"/>
      <c r="BV4" s="10"/>
      <c r="BW4" s="10"/>
      <c r="BX4" s="10"/>
      <c r="BZ4" s="42">
        <f>BM4 + 1</f>
        <v>3</v>
      </c>
      <c r="CA4" s="57" t="str">
        <f>VLOOKUP(BZ4+100, lu_WrkID, 2, FALSE)</f>
        <v>Manufacturing</v>
      </c>
      <c r="CB4" s="10"/>
      <c r="CC4" s="10"/>
      <c r="CD4" s="10"/>
      <c r="CE4" s="10"/>
      <c r="CF4" s="10"/>
      <c r="CG4" s="29" t="s">
        <v>837</v>
      </c>
      <c r="CH4" s="10"/>
      <c r="CI4" s="10"/>
      <c r="CJ4" s="10"/>
      <c r="CK4" s="10"/>
      <c r="CM4" s="42">
        <f>BZ4 + 1</f>
        <v>4</v>
      </c>
      <c r="CN4" s="57" t="str">
        <f>VLOOKUP(CM4+100, lu_WrkID, 2, FALSE)</f>
        <v>Wholesale trade</v>
      </c>
      <c r="CO4" s="10"/>
      <c r="CP4" s="10"/>
      <c r="CQ4" s="10"/>
      <c r="CR4" s="10"/>
      <c r="CS4" s="10"/>
      <c r="CT4" s="29" t="s">
        <v>837</v>
      </c>
      <c r="CU4" s="10"/>
      <c r="CV4" s="10"/>
      <c r="CW4" s="10"/>
      <c r="CX4" s="10"/>
      <c r="CZ4" s="42">
        <f>CM4 + 1</f>
        <v>5</v>
      </c>
      <c r="DA4" s="57" t="str">
        <f>VLOOKUP(CZ4+100, lu_WrkID, 2, FALSE)</f>
        <v>Retail trade</v>
      </c>
      <c r="DB4" s="10"/>
      <c r="DC4" s="10"/>
      <c r="DD4" s="10"/>
      <c r="DE4" s="10"/>
      <c r="DF4" s="10"/>
      <c r="DG4" s="29" t="s">
        <v>837</v>
      </c>
      <c r="DH4" s="10"/>
      <c r="DI4" s="10"/>
      <c r="DJ4" s="10"/>
      <c r="DK4" s="10"/>
      <c r="DM4" s="42">
        <f>CZ4 + 1</f>
        <v>6</v>
      </c>
      <c r="DN4" s="57" t="str">
        <f>VLOOKUP(DM4+100, lu_WrkID, 2, FALSE)</f>
        <v>Transportation and warehousing, and utilities</v>
      </c>
      <c r="DO4" s="10"/>
      <c r="DP4" s="10"/>
      <c r="DQ4" s="10"/>
      <c r="DR4" s="10"/>
      <c r="DS4" s="10"/>
      <c r="DT4" s="29" t="s">
        <v>837</v>
      </c>
      <c r="DU4" s="10"/>
      <c r="DV4" s="10"/>
      <c r="DW4" s="10"/>
      <c r="DX4" s="10"/>
      <c r="DZ4" s="42">
        <f>DM4 + 1</f>
        <v>7</v>
      </c>
      <c r="EA4" s="57" t="str">
        <f>VLOOKUP(DZ4+100, lu_WrkID, 2, FALSE)</f>
        <v>Information</v>
      </c>
      <c r="EB4" s="10"/>
      <c r="EC4" s="10"/>
      <c r="ED4" s="10"/>
      <c r="EE4" s="10"/>
      <c r="EF4" s="10"/>
      <c r="EG4" s="29" t="s">
        <v>837</v>
      </c>
      <c r="EH4" s="10"/>
      <c r="EI4" s="10"/>
      <c r="EJ4" s="10"/>
      <c r="EK4" s="10"/>
      <c r="EM4" s="42">
        <f>DZ4 + 1</f>
        <v>8</v>
      </c>
      <c r="EN4" s="57" t="str">
        <f>VLOOKUP(EM4+100, lu_WrkID, 2, FALSE)</f>
        <v>Finance and insurance, and real estate and rental and leasing</v>
      </c>
      <c r="EO4" s="10"/>
      <c r="EP4" s="10"/>
      <c r="EQ4" s="10"/>
      <c r="ER4" s="10"/>
      <c r="ES4" s="10"/>
      <c r="ET4" s="29" t="s">
        <v>837</v>
      </c>
      <c r="EU4" s="10"/>
      <c r="EV4" s="10"/>
      <c r="EW4" s="10"/>
      <c r="EX4" s="10"/>
      <c r="EZ4" s="42">
        <f>EM4 + 1</f>
        <v>9</v>
      </c>
      <c r="FA4" s="57" t="str">
        <f>VLOOKUP(EZ4+100, lu_WrkID, 2, FALSE)</f>
        <v>Professional, scientific, and management, and administrative and waste management services</v>
      </c>
      <c r="FB4" s="10"/>
      <c r="FC4" s="10"/>
      <c r="FD4" s="10"/>
      <c r="FE4" s="10"/>
      <c r="FF4" s="10"/>
      <c r="FG4" s="29" t="s">
        <v>837</v>
      </c>
      <c r="FH4" s="10"/>
      <c r="FI4" s="10"/>
      <c r="FJ4" s="10"/>
      <c r="FK4" s="10"/>
      <c r="FM4" s="42">
        <f>EZ4 + 1</f>
        <v>10</v>
      </c>
      <c r="FN4" s="57" t="str">
        <f>VLOOKUP(FM4+100, lu_WrkID, 2, FALSE)</f>
        <v>Educational services, and health care and social assistance</v>
      </c>
      <c r="FO4" s="10"/>
      <c r="FP4" s="10"/>
      <c r="FQ4" s="10"/>
      <c r="FR4" s="10"/>
      <c r="FS4" s="10"/>
      <c r="FT4" s="29" t="s">
        <v>837</v>
      </c>
      <c r="FU4" s="10"/>
      <c r="FV4" s="10"/>
      <c r="FW4" s="10"/>
      <c r="FX4" s="10"/>
      <c r="FZ4" s="42">
        <f>FM4 + 1</f>
        <v>11</v>
      </c>
      <c r="GA4" s="57" t="str">
        <f>VLOOKUP(FZ4+100, lu_WrkID, 2, FALSE)</f>
        <v>Arts, entertainment, and recreation, and accommodation and food services</v>
      </c>
      <c r="GB4" s="10"/>
      <c r="GC4" s="10"/>
      <c r="GD4" s="10"/>
      <c r="GE4" s="10"/>
      <c r="GF4" s="10"/>
      <c r="GG4" s="29" t="s">
        <v>837</v>
      </c>
      <c r="GH4" s="10"/>
      <c r="GI4" s="10"/>
      <c r="GJ4" s="10"/>
      <c r="GK4" s="10"/>
      <c r="GM4" s="42">
        <f>FZ4 + 1</f>
        <v>12</v>
      </c>
      <c r="GN4" s="57" t="str">
        <f>VLOOKUP(GM4+100, lu_WrkID, 2, FALSE)</f>
        <v>Other services (except public administration)</v>
      </c>
      <c r="GO4" s="10"/>
      <c r="GP4" s="10"/>
      <c r="GQ4" s="10"/>
      <c r="GR4" s="10"/>
      <c r="GS4" s="10"/>
      <c r="GT4" s="29" t="s">
        <v>837</v>
      </c>
      <c r="GU4" s="10"/>
      <c r="GV4" s="10"/>
      <c r="GW4" s="10"/>
      <c r="GX4" s="10"/>
      <c r="GZ4" s="42">
        <f>GM4 + 1</f>
        <v>13</v>
      </c>
      <c r="HA4" s="57" t="str">
        <f>VLOOKUP(GZ4+100, lu_WrkID, 2, FALSE)</f>
        <v>Public administration</v>
      </c>
      <c r="HB4" s="10"/>
      <c r="HC4" s="10"/>
      <c r="HD4" s="10"/>
      <c r="HE4" s="10"/>
      <c r="HF4" s="10"/>
      <c r="HG4" s="29" t="s">
        <v>837</v>
      </c>
      <c r="HH4" s="10"/>
      <c r="HI4" s="10"/>
      <c r="HJ4" s="10"/>
      <c r="HK4" s="10"/>
      <c r="HM4" s="42">
        <f>GZ4 + 1</f>
        <v>14</v>
      </c>
      <c r="HN4" s="57" t="str">
        <f>VLOOKUP(HM4+100, lu_WrkID, 2, FALSE)</f>
        <v>Armed forces</v>
      </c>
      <c r="HO4" s="10"/>
      <c r="HP4" s="10"/>
      <c r="HQ4" s="10"/>
      <c r="HR4" s="10"/>
      <c r="HS4" s="10"/>
      <c r="HT4" s="29" t="s">
        <v>837</v>
      </c>
      <c r="HU4" s="10"/>
      <c r="HV4" s="10"/>
      <c r="HW4" s="10"/>
      <c r="HX4" s="10"/>
    </row>
    <row r="5" spans="2:232" x14ac:dyDescent="0.25">
      <c r="AM5" s="10"/>
      <c r="AN5" s="10"/>
      <c r="AO5" s="10"/>
      <c r="AP5" s="10"/>
      <c r="AQ5" s="10"/>
      <c r="AR5" s="10"/>
      <c r="AS5" s="10"/>
      <c r="AT5" s="10"/>
      <c r="AU5" s="10"/>
      <c r="AV5" s="10"/>
      <c r="AW5" s="10"/>
      <c r="AX5" s="10"/>
      <c r="AZ5" s="10"/>
      <c r="BA5" s="10"/>
      <c r="BB5" s="10"/>
      <c r="BC5" s="10"/>
      <c r="BD5" s="10"/>
      <c r="BE5" s="10"/>
      <c r="BF5" s="10"/>
      <c r="BG5" s="10"/>
      <c r="BH5" s="10"/>
      <c r="BI5" s="10"/>
      <c r="BJ5" s="10"/>
      <c r="BK5" s="10"/>
      <c r="BM5" s="10"/>
      <c r="BN5" s="10"/>
      <c r="BO5" s="10"/>
      <c r="BP5" s="10"/>
      <c r="BQ5" s="10"/>
      <c r="BR5" s="10"/>
      <c r="BS5" s="10"/>
      <c r="BT5" s="10"/>
      <c r="BU5" s="10"/>
      <c r="BV5" s="10"/>
      <c r="BW5" s="10"/>
      <c r="BX5" s="10"/>
      <c r="BZ5" s="10"/>
      <c r="CA5" s="10"/>
      <c r="CB5" s="10"/>
      <c r="CC5" s="10"/>
      <c r="CD5" s="10"/>
      <c r="CE5" s="10"/>
      <c r="CF5" s="10"/>
      <c r="CG5" s="10"/>
      <c r="CH5" s="10"/>
      <c r="CI5" s="10"/>
      <c r="CJ5" s="10"/>
      <c r="CK5" s="10"/>
      <c r="CM5" s="10"/>
      <c r="CN5" s="10"/>
      <c r="CO5" s="10"/>
      <c r="CP5" s="10"/>
      <c r="CQ5" s="10"/>
      <c r="CR5" s="10"/>
      <c r="CS5" s="10"/>
      <c r="CT5" s="10"/>
      <c r="CU5" s="10"/>
      <c r="CV5" s="10"/>
      <c r="CW5" s="10"/>
      <c r="CX5" s="10"/>
      <c r="CZ5" s="10"/>
      <c r="DA5" s="10"/>
      <c r="DB5" s="10"/>
      <c r="DC5" s="10"/>
      <c r="DD5" s="10"/>
      <c r="DE5" s="10"/>
      <c r="DF5" s="10"/>
      <c r="DG5" s="10"/>
      <c r="DH5" s="10"/>
      <c r="DI5" s="10"/>
      <c r="DJ5" s="10"/>
      <c r="DK5" s="10"/>
      <c r="DM5" s="10"/>
      <c r="DN5" s="10"/>
      <c r="DO5" s="10"/>
      <c r="DP5" s="10"/>
      <c r="DQ5" s="10"/>
      <c r="DR5" s="10"/>
      <c r="DS5" s="10"/>
      <c r="DT5" s="10"/>
      <c r="DU5" s="10"/>
      <c r="DV5" s="10"/>
      <c r="DW5" s="10"/>
      <c r="DX5" s="10"/>
      <c r="DZ5" s="10"/>
      <c r="EA5" s="10"/>
      <c r="EB5" s="10"/>
      <c r="EC5" s="10"/>
      <c r="ED5" s="10"/>
      <c r="EE5" s="10"/>
      <c r="EF5" s="10"/>
      <c r="EG5" s="10"/>
      <c r="EH5" s="10"/>
      <c r="EI5" s="10"/>
      <c r="EJ5" s="10"/>
      <c r="EK5" s="10"/>
      <c r="EM5" s="10"/>
      <c r="EN5" s="10"/>
      <c r="EO5" s="10"/>
      <c r="EP5" s="10"/>
      <c r="EQ5" s="10"/>
      <c r="ER5" s="10"/>
      <c r="ES5" s="10"/>
      <c r="ET5" s="10"/>
      <c r="EU5" s="10"/>
      <c r="EV5" s="10"/>
      <c r="EW5" s="10"/>
      <c r="EX5" s="10"/>
      <c r="EZ5" s="10"/>
      <c r="FA5" s="10"/>
      <c r="FB5" s="10"/>
      <c r="FC5" s="10"/>
      <c r="FD5" s="10"/>
      <c r="FE5" s="10"/>
      <c r="FF5" s="10"/>
      <c r="FG5" s="10"/>
      <c r="FH5" s="10"/>
      <c r="FI5" s="10"/>
      <c r="FJ5" s="10"/>
      <c r="FK5" s="10"/>
      <c r="FM5" s="10"/>
      <c r="FN5" s="10"/>
      <c r="FO5" s="10"/>
      <c r="FP5" s="10"/>
      <c r="FQ5" s="10"/>
      <c r="FR5" s="10"/>
      <c r="FS5" s="10"/>
      <c r="FT5" s="10"/>
      <c r="FU5" s="10"/>
      <c r="FV5" s="10"/>
      <c r="FW5" s="10"/>
      <c r="FX5" s="10"/>
      <c r="FZ5" s="10"/>
      <c r="GA5" s="10"/>
      <c r="GB5" s="10"/>
      <c r="GC5" s="10"/>
      <c r="GD5" s="10"/>
      <c r="GE5" s="10"/>
      <c r="GF5" s="10"/>
      <c r="GG5" s="10"/>
      <c r="GH5" s="10"/>
      <c r="GI5" s="10"/>
      <c r="GJ5" s="10"/>
      <c r="GK5" s="10"/>
      <c r="GM5" s="10"/>
      <c r="GN5" s="10"/>
      <c r="GO5" s="10"/>
      <c r="GP5" s="10"/>
      <c r="GQ5" s="10"/>
      <c r="GR5" s="10"/>
      <c r="GS5" s="10"/>
      <c r="GT5" s="10"/>
      <c r="GU5" s="10"/>
      <c r="GV5" s="10"/>
      <c r="GW5" s="10"/>
      <c r="GX5" s="10"/>
      <c r="GZ5" s="10"/>
      <c r="HA5" s="10"/>
      <c r="HB5" s="10"/>
      <c r="HC5" s="10"/>
      <c r="HD5" s="10"/>
      <c r="HE5" s="10"/>
      <c r="HF5" s="10"/>
      <c r="HG5" s="10"/>
      <c r="HH5" s="10"/>
      <c r="HI5" s="10"/>
      <c r="HJ5" s="10"/>
      <c r="HK5" s="10"/>
      <c r="HM5" s="10"/>
      <c r="HN5" s="10"/>
      <c r="HO5" s="10"/>
      <c r="HP5" s="10"/>
      <c r="HQ5" s="10"/>
      <c r="HR5" s="10"/>
      <c r="HS5" s="10"/>
      <c r="HT5" s="10"/>
      <c r="HU5" s="10"/>
      <c r="HV5" s="10"/>
      <c r="HW5" s="10"/>
      <c r="HX5" s="10"/>
    </row>
    <row r="6" spans="2:232" x14ac:dyDescent="0.25">
      <c r="AM6" s="10"/>
      <c r="AN6" s="31"/>
      <c r="AO6" s="2">
        <v>2010</v>
      </c>
      <c r="AP6" s="2">
        <v>2011</v>
      </c>
      <c r="AQ6" s="2">
        <v>2012</v>
      </c>
      <c r="AR6" s="2">
        <v>2013</v>
      </c>
      <c r="AS6" s="2">
        <v>2014</v>
      </c>
      <c r="AT6" s="2">
        <v>2015</v>
      </c>
      <c r="AU6" s="2">
        <v>2016</v>
      </c>
      <c r="AV6" s="2">
        <v>2017</v>
      </c>
      <c r="AW6" s="2">
        <v>2018</v>
      </c>
      <c r="AX6" s="2">
        <v>2019</v>
      </c>
      <c r="AZ6" s="10"/>
      <c r="BA6" s="31"/>
      <c r="BB6" s="2">
        <v>2010</v>
      </c>
      <c r="BC6" s="2">
        <v>2011</v>
      </c>
      <c r="BD6" s="2">
        <v>2012</v>
      </c>
      <c r="BE6" s="2">
        <v>2013</v>
      </c>
      <c r="BF6" s="2">
        <v>2014</v>
      </c>
      <c r="BG6" s="2">
        <v>2015</v>
      </c>
      <c r="BH6" s="2">
        <v>2016</v>
      </c>
      <c r="BI6" s="2">
        <v>2017</v>
      </c>
      <c r="BJ6" s="2">
        <v>2018</v>
      </c>
      <c r="BK6" s="2">
        <v>2019</v>
      </c>
      <c r="BM6" s="10"/>
      <c r="BN6" s="31"/>
      <c r="BO6" s="2">
        <v>2010</v>
      </c>
      <c r="BP6" s="2">
        <v>2011</v>
      </c>
      <c r="BQ6" s="2">
        <v>2012</v>
      </c>
      <c r="BR6" s="2">
        <v>2013</v>
      </c>
      <c r="BS6" s="2">
        <v>2014</v>
      </c>
      <c r="BT6" s="2">
        <v>2015</v>
      </c>
      <c r="BU6" s="2">
        <v>2016</v>
      </c>
      <c r="BV6" s="2">
        <v>2017</v>
      </c>
      <c r="BW6" s="2">
        <v>2018</v>
      </c>
      <c r="BX6" s="2">
        <v>2019</v>
      </c>
      <c r="BZ6" s="10"/>
      <c r="CA6" s="31"/>
      <c r="CB6" s="2">
        <v>2010</v>
      </c>
      <c r="CC6" s="2">
        <v>2011</v>
      </c>
      <c r="CD6" s="2">
        <v>2012</v>
      </c>
      <c r="CE6" s="2">
        <v>2013</v>
      </c>
      <c r="CF6" s="2">
        <v>2014</v>
      </c>
      <c r="CG6" s="2">
        <v>2015</v>
      </c>
      <c r="CH6" s="2">
        <v>2016</v>
      </c>
      <c r="CI6" s="2">
        <v>2017</v>
      </c>
      <c r="CJ6" s="2">
        <v>2018</v>
      </c>
      <c r="CK6" s="2">
        <v>2019</v>
      </c>
      <c r="CM6" s="10"/>
      <c r="CN6" s="31"/>
      <c r="CO6" s="2">
        <v>2010</v>
      </c>
      <c r="CP6" s="2">
        <v>2011</v>
      </c>
      <c r="CQ6" s="2">
        <v>2012</v>
      </c>
      <c r="CR6" s="2">
        <v>2013</v>
      </c>
      <c r="CS6" s="2">
        <v>2014</v>
      </c>
      <c r="CT6" s="2">
        <v>2015</v>
      </c>
      <c r="CU6" s="2">
        <v>2016</v>
      </c>
      <c r="CV6" s="2">
        <v>2017</v>
      </c>
      <c r="CW6" s="2">
        <v>2018</v>
      </c>
      <c r="CX6" s="2">
        <v>2019</v>
      </c>
      <c r="CZ6" s="10"/>
      <c r="DA6" s="31"/>
      <c r="DB6" s="2">
        <v>2010</v>
      </c>
      <c r="DC6" s="2">
        <v>2011</v>
      </c>
      <c r="DD6" s="2">
        <v>2012</v>
      </c>
      <c r="DE6" s="2">
        <v>2013</v>
      </c>
      <c r="DF6" s="2">
        <v>2014</v>
      </c>
      <c r="DG6" s="2">
        <v>2015</v>
      </c>
      <c r="DH6" s="2">
        <v>2016</v>
      </c>
      <c r="DI6" s="2">
        <v>2017</v>
      </c>
      <c r="DJ6" s="2">
        <v>2018</v>
      </c>
      <c r="DK6" s="2">
        <v>2019</v>
      </c>
      <c r="DM6" s="10"/>
      <c r="DN6" s="31"/>
      <c r="DO6" s="2">
        <v>2010</v>
      </c>
      <c r="DP6" s="2">
        <v>2011</v>
      </c>
      <c r="DQ6" s="2">
        <v>2012</v>
      </c>
      <c r="DR6" s="2">
        <v>2013</v>
      </c>
      <c r="DS6" s="2">
        <v>2014</v>
      </c>
      <c r="DT6" s="2">
        <v>2015</v>
      </c>
      <c r="DU6" s="2">
        <v>2016</v>
      </c>
      <c r="DV6" s="2">
        <v>2017</v>
      </c>
      <c r="DW6" s="2">
        <v>2018</v>
      </c>
      <c r="DX6" s="2">
        <v>2019</v>
      </c>
      <c r="DZ6" s="10"/>
      <c r="EA6" s="31"/>
      <c r="EB6" s="2">
        <v>2010</v>
      </c>
      <c r="EC6" s="2">
        <v>2011</v>
      </c>
      <c r="ED6" s="2">
        <v>2012</v>
      </c>
      <c r="EE6" s="2">
        <v>2013</v>
      </c>
      <c r="EF6" s="2">
        <v>2014</v>
      </c>
      <c r="EG6" s="2">
        <v>2015</v>
      </c>
      <c r="EH6" s="2">
        <v>2016</v>
      </c>
      <c r="EI6" s="2">
        <v>2017</v>
      </c>
      <c r="EJ6" s="2">
        <v>2018</v>
      </c>
      <c r="EK6" s="2">
        <v>2019</v>
      </c>
      <c r="EM6" s="10"/>
      <c r="EN6" s="31"/>
      <c r="EO6" s="2">
        <v>2010</v>
      </c>
      <c r="EP6" s="2">
        <v>2011</v>
      </c>
      <c r="EQ6" s="2">
        <v>2012</v>
      </c>
      <c r="ER6" s="2">
        <v>2013</v>
      </c>
      <c r="ES6" s="2">
        <v>2014</v>
      </c>
      <c r="ET6" s="2">
        <v>2015</v>
      </c>
      <c r="EU6" s="2">
        <v>2016</v>
      </c>
      <c r="EV6" s="2">
        <v>2017</v>
      </c>
      <c r="EW6" s="2">
        <v>2018</v>
      </c>
      <c r="EX6" s="2">
        <v>2019</v>
      </c>
      <c r="EZ6" s="10"/>
      <c r="FA6" s="31"/>
      <c r="FB6" s="2">
        <v>2010</v>
      </c>
      <c r="FC6" s="2">
        <v>2011</v>
      </c>
      <c r="FD6" s="2">
        <v>2012</v>
      </c>
      <c r="FE6" s="2">
        <v>2013</v>
      </c>
      <c r="FF6" s="2">
        <v>2014</v>
      </c>
      <c r="FG6" s="2">
        <v>2015</v>
      </c>
      <c r="FH6" s="2">
        <v>2016</v>
      </c>
      <c r="FI6" s="2">
        <v>2017</v>
      </c>
      <c r="FJ6" s="2">
        <v>2018</v>
      </c>
      <c r="FK6" s="2">
        <v>2019</v>
      </c>
      <c r="FM6" s="10"/>
      <c r="FN6" s="31"/>
      <c r="FO6" s="2">
        <v>2010</v>
      </c>
      <c r="FP6" s="2">
        <v>2011</v>
      </c>
      <c r="FQ6" s="2">
        <v>2012</v>
      </c>
      <c r="FR6" s="2">
        <v>2013</v>
      </c>
      <c r="FS6" s="2">
        <v>2014</v>
      </c>
      <c r="FT6" s="2">
        <v>2015</v>
      </c>
      <c r="FU6" s="2">
        <v>2016</v>
      </c>
      <c r="FV6" s="2">
        <v>2017</v>
      </c>
      <c r="FW6" s="2">
        <v>2018</v>
      </c>
      <c r="FX6" s="2">
        <v>2019</v>
      </c>
      <c r="FZ6" s="10"/>
      <c r="GA6" s="31"/>
      <c r="GB6" s="2">
        <v>2010</v>
      </c>
      <c r="GC6" s="2">
        <v>2011</v>
      </c>
      <c r="GD6" s="2">
        <v>2012</v>
      </c>
      <c r="GE6" s="2">
        <v>2013</v>
      </c>
      <c r="GF6" s="2">
        <v>2014</v>
      </c>
      <c r="GG6" s="2">
        <v>2015</v>
      </c>
      <c r="GH6" s="2">
        <v>2016</v>
      </c>
      <c r="GI6" s="2">
        <v>2017</v>
      </c>
      <c r="GJ6" s="2">
        <v>2018</v>
      </c>
      <c r="GK6" s="2">
        <v>2019</v>
      </c>
      <c r="GM6" s="10"/>
      <c r="GN6" s="31"/>
      <c r="GO6" s="2">
        <v>2010</v>
      </c>
      <c r="GP6" s="2">
        <v>2011</v>
      </c>
      <c r="GQ6" s="2">
        <v>2012</v>
      </c>
      <c r="GR6" s="2">
        <v>2013</v>
      </c>
      <c r="GS6" s="2">
        <v>2014</v>
      </c>
      <c r="GT6" s="2">
        <v>2015</v>
      </c>
      <c r="GU6" s="2">
        <v>2016</v>
      </c>
      <c r="GV6" s="2">
        <v>2017</v>
      </c>
      <c r="GW6" s="2">
        <v>2018</v>
      </c>
      <c r="GX6" s="2">
        <v>2019</v>
      </c>
      <c r="GZ6" s="10"/>
      <c r="HA6" s="31"/>
      <c r="HB6" s="2">
        <v>2010</v>
      </c>
      <c r="HC6" s="2">
        <v>2011</v>
      </c>
      <c r="HD6" s="2">
        <v>2012</v>
      </c>
      <c r="HE6" s="2">
        <v>2013</v>
      </c>
      <c r="HF6" s="2">
        <v>2014</v>
      </c>
      <c r="HG6" s="2">
        <v>2015</v>
      </c>
      <c r="HH6" s="2">
        <v>2016</v>
      </c>
      <c r="HI6" s="2">
        <v>2017</v>
      </c>
      <c r="HJ6" s="2">
        <v>2018</v>
      </c>
      <c r="HK6" s="2">
        <v>2019</v>
      </c>
      <c r="HM6" s="10"/>
      <c r="HN6" s="31"/>
      <c r="HO6" s="2">
        <v>2010</v>
      </c>
      <c r="HP6" s="2">
        <v>2011</v>
      </c>
      <c r="HQ6" s="2">
        <v>2012</v>
      </c>
      <c r="HR6" s="2">
        <v>2013</v>
      </c>
      <c r="HS6" s="2">
        <v>2014</v>
      </c>
      <c r="HT6" s="2">
        <v>2015</v>
      </c>
      <c r="HU6" s="2">
        <v>2016</v>
      </c>
      <c r="HV6" s="2">
        <v>2017</v>
      </c>
      <c r="HW6" s="2">
        <v>2018</v>
      </c>
      <c r="HX6" s="2">
        <v>2019</v>
      </c>
    </row>
    <row r="7" spans="2:232" x14ac:dyDescent="0.25">
      <c r="AM7" s="14">
        <v>101</v>
      </c>
      <c r="AN7" s="30" t="str">
        <f t="shared" ref="AN7:AN13" si="0">VLOOKUP(AM7, lu_CoName, 2, FALSE)</f>
        <v>Wasatch Front</v>
      </c>
      <c r="AO7" s="34">
        <f t="shared" ref="AO7:AX7" si="1">IFERROR(AO52/AO97, 0)</f>
        <v>4.6040702805337896E-2</v>
      </c>
      <c r="AP7" s="34">
        <f t="shared" si="1"/>
        <v>4.6933978161229441E-2</v>
      </c>
      <c r="AQ7" s="34">
        <f t="shared" si="1"/>
        <v>4.5984965994511393E-2</v>
      </c>
      <c r="AR7" s="34">
        <f t="shared" si="1"/>
        <v>4.7455799003953109E-2</v>
      </c>
      <c r="AS7" s="34">
        <f t="shared" si="1"/>
        <v>4.884866795612091E-2</v>
      </c>
      <c r="AT7" s="34">
        <f t="shared" si="1"/>
        <v>5.1658858698950476E-2</v>
      </c>
      <c r="AU7" s="34">
        <f t="shared" si="1"/>
        <v>5.3139977130593444E-2</v>
      </c>
      <c r="AV7" s="34">
        <f t="shared" si="1"/>
        <v>5.719422761961987E-2</v>
      </c>
      <c r="AW7" s="34">
        <f t="shared" si="1"/>
        <v>6.0327375996327481E-2</v>
      </c>
      <c r="AX7" s="34">
        <f t="shared" si="1"/>
        <v>6.3161360068041822E-2</v>
      </c>
      <c r="AZ7" s="14">
        <v>101</v>
      </c>
      <c r="BA7" s="30" t="str">
        <f t="shared" ref="BA7:BA13" si="2">VLOOKUP(AZ7, lu_CoName, 2, FALSE)</f>
        <v>Wasatch Front</v>
      </c>
      <c r="BB7" s="34">
        <f t="shared" ref="BB7:BK7" si="3">IFERROR(BB52/BB97, 0)</f>
        <v>5.5133079847908745E-2</v>
      </c>
      <c r="BC7" s="34">
        <f t="shared" si="3"/>
        <v>5.1193397278608076E-2</v>
      </c>
      <c r="BD7" s="34">
        <f t="shared" si="3"/>
        <v>5.1814558422487937E-2</v>
      </c>
      <c r="BE7" s="34">
        <f t="shared" si="3"/>
        <v>4.4296558178226059E-2</v>
      </c>
      <c r="BF7" s="34">
        <f t="shared" si="3"/>
        <v>5.3073190456934899E-2</v>
      </c>
      <c r="BG7" s="34">
        <f t="shared" si="3"/>
        <v>5.5810163967817496E-2</v>
      </c>
      <c r="BH7" s="34">
        <f t="shared" si="3"/>
        <v>5.4987980769230768E-2</v>
      </c>
      <c r="BI7" s="34">
        <f t="shared" si="3"/>
        <v>5.3943154523618898E-2</v>
      </c>
      <c r="BJ7" s="34">
        <f t="shared" si="3"/>
        <v>6.4479983701741878E-2</v>
      </c>
      <c r="BK7" s="34">
        <f t="shared" si="3"/>
        <v>6.1731950844854069E-2</v>
      </c>
      <c r="BM7" s="9">
        <f>$AZ7</f>
        <v>101</v>
      </c>
      <c r="BN7" s="18" t="str">
        <f>$BA7</f>
        <v>Wasatch Front</v>
      </c>
      <c r="BO7" s="34">
        <f t="shared" ref="BO7:BX7" si="4">IFERROR(BO52/BO97, 0)</f>
        <v>3.8884336055613644E-2</v>
      </c>
      <c r="BP7" s="34">
        <f t="shared" si="4"/>
        <v>3.948178327520005E-2</v>
      </c>
      <c r="BQ7" s="34">
        <f t="shared" si="4"/>
        <v>4.0352417382579796E-2</v>
      </c>
      <c r="BR7" s="34">
        <f t="shared" si="4"/>
        <v>4.0971019701375504E-2</v>
      </c>
      <c r="BS7" s="34">
        <f t="shared" si="4"/>
        <v>4.1263076327005037E-2</v>
      </c>
      <c r="BT7" s="34">
        <f t="shared" si="4"/>
        <v>3.8285643656139914E-2</v>
      </c>
      <c r="BU7" s="34">
        <f t="shared" si="4"/>
        <v>4.2702800579430225E-2</v>
      </c>
      <c r="BV7" s="34">
        <f t="shared" si="4"/>
        <v>4.3789683955197257E-2</v>
      </c>
      <c r="BW7" s="34">
        <f t="shared" si="4"/>
        <v>4.7920760315996312E-2</v>
      </c>
      <c r="BX7" s="34">
        <f t="shared" si="4"/>
        <v>5.7087828396631381E-2</v>
      </c>
      <c r="BZ7" s="9">
        <f>$AZ7</f>
        <v>101</v>
      </c>
      <c r="CA7" s="18" t="str">
        <f>$BA7</f>
        <v>Wasatch Front</v>
      </c>
      <c r="CB7" s="34">
        <f t="shared" ref="CB7:CK7" si="5">IFERROR(CB52/CB97, 0)</f>
        <v>2.4049249741458369E-2</v>
      </c>
      <c r="CC7" s="34">
        <f t="shared" si="5"/>
        <v>2.5271931333753894E-2</v>
      </c>
      <c r="CD7" s="34">
        <f t="shared" si="5"/>
        <v>2.6764638696413615E-2</v>
      </c>
      <c r="CE7" s="34">
        <f t="shared" si="5"/>
        <v>3.0167127007162585E-2</v>
      </c>
      <c r="CF7" s="34">
        <f t="shared" si="5"/>
        <v>3.1974333032548562E-2</v>
      </c>
      <c r="CG7" s="34">
        <f t="shared" si="5"/>
        <v>3.6021960565248888E-2</v>
      </c>
      <c r="CH7" s="34">
        <f t="shared" si="5"/>
        <v>3.6615421736582679E-2</v>
      </c>
      <c r="CI7" s="34">
        <f t="shared" si="5"/>
        <v>3.8046329041100529E-2</v>
      </c>
      <c r="CJ7" s="34">
        <f t="shared" si="5"/>
        <v>3.5696992970797925E-2</v>
      </c>
      <c r="CK7" s="34">
        <f t="shared" si="5"/>
        <v>3.8227016885553473E-2</v>
      </c>
      <c r="CM7" s="9">
        <f>$AZ7</f>
        <v>101</v>
      </c>
      <c r="CN7" s="18" t="str">
        <f>$BA7</f>
        <v>Wasatch Front</v>
      </c>
      <c r="CO7" s="34">
        <f t="shared" ref="CO7:CX7" si="6">IFERROR(CO52/CO97, 0)</f>
        <v>4.7750725028663926E-2</v>
      </c>
      <c r="CP7" s="34">
        <f t="shared" si="6"/>
        <v>5.2055174325916685E-2</v>
      </c>
      <c r="CQ7" s="34">
        <f t="shared" si="6"/>
        <v>5.0597406382048668E-2</v>
      </c>
      <c r="CR7" s="34">
        <f t="shared" si="6"/>
        <v>5.5526992287917736E-2</v>
      </c>
      <c r="CS7" s="34">
        <f t="shared" si="6"/>
        <v>5.3758834868280148E-2</v>
      </c>
      <c r="CT7" s="34">
        <f t="shared" si="6"/>
        <v>5.681697424816691E-2</v>
      </c>
      <c r="CU7" s="34">
        <f t="shared" si="6"/>
        <v>5.6593233948957863E-2</v>
      </c>
      <c r="CV7" s="34">
        <f t="shared" si="6"/>
        <v>6.1321539024309132E-2</v>
      </c>
      <c r="CW7" s="34">
        <f t="shared" si="6"/>
        <v>6.415043106374313E-2</v>
      </c>
      <c r="CX7" s="34">
        <f t="shared" si="6"/>
        <v>6.3239247311827951E-2</v>
      </c>
      <c r="CZ7" s="9">
        <f>$AZ7</f>
        <v>101</v>
      </c>
      <c r="DA7" s="18" t="str">
        <f>$BA7</f>
        <v>Wasatch Front</v>
      </c>
      <c r="DB7" s="34">
        <f t="shared" ref="DB7:DK7" si="7">IFERROR(DB52/DB97, 0)</f>
        <v>3.1296716438910285E-2</v>
      </c>
      <c r="DC7" s="34">
        <f t="shared" si="7"/>
        <v>3.0819273973196861E-2</v>
      </c>
      <c r="DD7" s="34">
        <f t="shared" si="7"/>
        <v>3.0737299010446719E-2</v>
      </c>
      <c r="DE7" s="34">
        <f t="shared" si="7"/>
        <v>3.1897940154276508E-2</v>
      </c>
      <c r="DF7" s="34">
        <f t="shared" si="7"/>
        <v>3.6022183009831107E-2</v>
      </c>
      <c r="DG7" s="34">
        <f t="shared" si="7"/>
        <v>3.7432452408718363E-2</v>
      </c>
      <c r="DH7" s="34">
        <f t="shared" si="7"/>
        <v>4.0701010551818677E-2</v>
      </c>
      <c r="DI7" s="34">
        <f t="shared" si="7"/>
        <v>4.6131782328101348E-2</v>
      </c>
      <c r="DJ7" s="34">
        <f t="shared" si="7"/>
        <v>4.8160388783411077E-2</v>
      </c>
      <c r="DK7" s="34">
        <f t="shared" si="7"/>
        <v>5.1651892415211932E-2</v>
      </c>
      <c r="DM7" s="9">
        <f>$AZ7</f>
        <v>101</v>
      </c>
      <c r="DN7" s="18" t="str">
        <f>$BA7</f>
        <v>Wasatch Front</v>
      </c>
      <c r="DO7" s="34">
        <f t="shared" ref="DO7:DX7" si="8">IFERROR(DO52/DO97, 0)</f>
        <v>4.2593052389228718E-2</v>
      </c>
      <c r="DP7" s="34">
        <f t="shared" si="8"/>
        <v>4.5612599713642871E-2</v>
      </c>
      <c r="DQ7" s="34">
        <f t="shared" si="8"/>
        <v>4.5658580820675587E-2</v>
      </c>
      <c r="DR7" s="34">
        <f t="shared" si="8"/>
        <v>5.3504941392783271E-2</v>
      </c>
      <c r="DS7" s="34">
        <f t="shared" si="8"/>
        <v>5.1839542076351386E-2</v>
      </c>
      <c r="DT7" s="34">
        <f t="shared" si="8"/>
        <v>5.2905212424134235E-2</v>
      </c>
      <c r="DU7" s="34">
        <f t="shared" si="8"/>
        <v>5.363589479112945E-2</v>
      </c>
      <c r="DV7" s="34">
        <f t="shared" si="8"/>
        <v>6.0105974194070301E-2</v>
      </c>
      <c r="DW7" s="34">
        <f t="shared" si="8"/>
        <v>6.0062752129090097E-2</v>
      </c>
      <c r="DX7" s="34">
        <f t="shared" si="8"/>
        <v>5.7222918663815354E-2</v>
      </c>
      <c r="DZ7" s="9">
        <f>$AZ7</f>
        <v>101</v>
      </c>
      <c r="EA7" s="18" t="str">
        <f>$BA7</f>
        <v>Wasatch Front</v>
      </c>
      <c r="EB7" s="34">
        <f t="shared" ref="EB7:EK7" si="9">IFERROR(EB52/EB97, 0)</f>
        <v>7.2489926124916046E-2</v>
      </c>
      <c r="EC7" s="34">
        <f t="shared" si="9"/>
        <v>7.3240176967891715E-2</v>
      </c>
      <c r="ED7" s="34">
        <f t="shared" si="9"/>
        <v>6.923377808683559E-2</v>
      </c>
      <c r="EE7" s="34">
        <f t="shared" si="9"/>
        <v>7.3340207109875821E-2</v>
      </c>
      <c r="EF7" s="34">
        <f t="shared" si="9"/>
        <v>7.4749978630652192E-2</v>
      </c>
      <c r="EG7" s="34">
        <f t="shared" si="9"/>
        <v>8.4883623925919749E-2</v>
      </c>
      <c r="EH7" s="34">
        <f t="shared" si="9"/>
        <v>8.6361890126776794E-2</v>
      </c>
      <c r="EI7" s="34">
        <f t="shared" si="9"/>
        <v>9.6390484003281374E-2</v>
      </c>
      <c r="EJ7" s="34">
        <f t="shared" si="9"/>
        <v>9.9845638341929902E-2</v>
      </c>
      <c r="EK7" s="34">
        <f t="shared" si="9"/>
        <v>0.10072458298739527</v>
      </c>
      <c r="EM7" s="9">
        <f>$AZ7</f>
        <v>101</v>
      </c>
      <c r="EN7" s="18" t="str">
        <f>$BA7</f>
        <v>Wasatch Front</v>
      </c>
      <c r="EO7" s="34">
        <f t="shared" ref="EO7:EX7" si="10">IFERROR(EO52/EO97, 0)</f>
        <v>7.6639986566662932E-2</v>
      </c>
      <c r="EP7" s="34">
        <f t="shared" si="10"/>
        <v>7.7966581704899465E-2</v>
      </c>
      <c r="EQ7" s="34">
        <f t="shared" si="10"/>
        <v>7.3850323236315393E-2</v>
      </c>
      <c r="ER7" s="34">
        <f t="shared" si="10"/>
        <v>7.4593932836989479E-2</v>
      </c>
      <c r="ES7" s="34">
        <f t="shared" si="10"/>
        <v>8.0233539673607204E-2</v>
      </c>
      <c r="ET7" s="34">
        <f t="shared" si="10"/>
        <v>8.3232614039137939E-2</v>
      </c>
      <c r="EU7" s="34">
        <f t="shared" si="10"/>
        <v>8.5078636446623723E-2</v>
      </c>
      <c r="EV7" s="34">
        <f t="shared" si="10"/>
        <v>8.868084893632977E-2</v>
      </c>
      <c r="EW7" s="34">
        <f t="shared" si="10"/>
        <v>9.5057854011451018E-2</v>
      </c>
      <c r="EX7" s="34">
        <f t="shared" si="10"/>
        <v>9.9957615954729254E-2</v>
      </c>
      <c r="EZ7" s="9">
        <f>$AZ7</f>
        <v>101</v>
      </c>
      <c r="FA7" s="18" t="str">
        <f>$BA7</f>
        <v>Wasatch Front</v>
      </c>
      <c r="FB7" s="34">
        <f t="shared" ref="FB7:FK7" si="11">IFERROR(FB52/FB97, 0)</f>
        <v>8.5350670908839396E-2</v>
      </c>
      <c r="FC7" s="34">
        <f t="shared" si="11"/>
        <v>9.0313607609134552E-2</v>
      </c>
      <c r="FD7" s="34">
        <f t="shared" si="11"/>
        <v>9.1114399856283737E-2</v>
      </c>
      <c r="FE7" s="34">
        <f t="shared" si="11"/>
        <v>9.2670104473613721E-2</v>
      </c>
      <c r="FF7" s="34">
        <f t="shared" si="11"/>
        <v>9.2573352340912199E-2</v>
      </c>
      <c r="FG7" s="34">
        <f t="shared" si="11"/>
        <v>9.8622504256307073E-2</v>
      </c>
      <c r="FH7" s="34">
        <f t="shared" si="11"/>
        <v>0.10162876117686342</v>
      </c>
      <c r="FI7" s="34">
        <f t="shared" si="11"/>
        <v>0.10919613782119648</v>
      </c>
      <c r="FJ7" s="34">
        <f t="shared" si="11"/>
        <v>0.11845969759599695</v>
      </c>
      <c r="FK7" s="34">
        <f t="shared" si="11"/>
        <v>0.12132217727105553</v>
      </c>
      <c r="FM7" s="9">
        <f>$AZ7</f>
        <v>101</v>
      </c>
      <c r="FN7" s="18" t="str">
        <f>$BA7</f>
        <v>Wasatch Front</v>
      </c>
      <c r="FO7" s="34">
        <f t="shared" ref="FO7:FX7" si="12">IFERROR(FO52/FO97, 0)</f>
        <v>4.3616451149044097E-2</v>
      </c>
      <c r="FP7" s="34">
        <f t="shared" si="12"/>
        <v>4.3296662127064969E-2</v>
      </c>
      <c r="FQ7" s="34">
        <f t="shared" si="12"/>
        <v>4.07384981981894E-2</v>
      </c>
      <c r="FR7" s="34">
        <f t="shared" si="12"/>
        <v>4.0311654726874278E-2</v>
      </c>
      <c r="FS7" s="34">
        <f t="shared" si="12"/>
        <v>3.9015237294167122E-2</v>
      </c>
      <c r="FT7" s="34">
        <f t="shared" si="12"/>
        <v>4.1980139107386759E-2</v>
      </c>
      <c r="FU7" s="34">
        <f t="shared" si="12"/>
        <v>4.1733315851579911E-2</v>
      </c>
      <c r="FV7" s="34">
        <f t="shared" si="12"/>
        <v>4.4429330972209746E-2</v>
      </c>
      <c r="FW7" s="34">
        <f t="shared" si="12"/>
        <v>4.5821655417171099E-2</v>
      </c>
      <c r="FX7" s="34">
        <f t="shared" si="12"/>
        <v>4.8867011660580502E-2</v>
      </c>
      <c r="FZ7" s="9">
        <f>$AZ7</f>
        <v>101</v>
      </c>
      <c r="GA7" s="18" t="str">
        <f>$BA7</f>
        <v>Wasatch Front</v>
      </c>
      <c r="GB7" s="34">
        <f t="shared" ref="GB7:GK7" si="13">IFERROR(GB52/GB97, 0)</f>
        <v>2.8926408815667447E-2</v>
      </c>
      <c r="GC7" s="34">
        <f t="shared" si="13"/>
        <v>3.0024161924503887E-2</v>
      </c>
      <c r="GD7" s="34">
        <f t="shared" si="13"/>
        <v>2.7079501328428367E-2</v>
      </c>
      <c r="GE7" s="34">
        <f t="shared" si="13"/>
        <v>2.6482904316990054E-2</v>
      </c>
      <c r="GF7" s="34">
        <f t="shared" si="13"/>
        <v>2.6796470946151507E-2</v>
      </c>
      <c r="GG7" s="34">
        <f t="shared" si="13"/>
        <v>2.9543284346833735E-2</v>
      </c>
      <c r="GH7" s="34">
        <f t="shared" si="13"/>
        <v>2.7210732750935995E-2</v>
      </c>
      <c r="GI7" s="34">
        <f t="shared" si="13"/>
        <v>2.8797468354430381E-2</v>
      </c>
      <c r="GJ7" s="34">
        <f t="shared" si="13"/>
        <v>3.1702908239119504E-2</v>
      </c>
      <c r="GK7" s="34">
        <f t="shared" si="13"/>
        <v>3.2175206164661352E-2</v>
      </c>
      <c r="GM7" s="9">
        <f>$AZ7</f>
        <v>101</v>
      </c>
      <c r="GN7" s="18" t="str">
        <f>$BA7</f>
        <v>Wasatch Front</v>
      </c>
      <c r="GO7" s="34">
        <f t="shared" ref="GO7:GX7" si="14">IFERROR(GO52/GO97, 0)</f>
        <v>7.0597454407294827E-2</v>
      </c>
      <c r="GP7" s="34">
        <f t="shared" si="14"/>
        <v>6.9246198339397338E-2</v>
      </c>
      <c r="GQ7" s="34">
        <f t="shared" si="14"/>
        <v>6.4679828173340156E-2</v>
      </c>
      <c r="GR7" s="34">
        <f t="shared" si="14"/>
        <v>6.674403836468347E-2</v>
      </c>
      <c r="GS7" s="34">
        <f t="shared" si="14"/>
        <v>7.0479553823295071E-2</v>
      </c>
      <c r="GT7" s="34">
        <f t="shared" si="14"/>
        <v>6.458678916251967E-2</v>
      </c>
      <c r="GU7" s="34">
        <f t="shared" si="14"/>
        <v>6.908414889525194E-2</v>
      </c>
      <c r="GV7" s="34">
        <f t="shared" si="14"/>
        <v>7.3799135667169821E-2</v>
      </c>
      <c r="GW7" s="34">
        <f t="shared" si="14"/>
        <v>7.7694787640921928E-2</v>
      </c>
      <c r="GX7" s="34">
        <f t="shared" si="14"/>
        <v>8.0160636245521472E-2</v>
      </c>
      <c r="GZ7" s="9">
        <f>$AZ7</f>
        <v>101</v>
      </c>
      <c r="HA7" s="18" t="str">
        <f>$BA7</f>
        <v>Wasatch Front</v>
      </c>
      <c r="HB7" s="34">
        <f t="shared" ref="HB7:HK7" si="15">IFERROR(HB52/HB97, 0)</f>
        <v>1.3160159911245433E-2</v>
      </c>
      <c r="HC7" s="34">
        <f t="shared" si="15"/>
        <v>1.1558510236458413E-2</v>
      </c>
      <c r="HD7" s="34">
        <f t="shared" si="15"/>
        <v>1.0794860301807858E-2</v>
      </c>
      <c r="HE7" s="34">
        <f t="shared" si="15"/>
        <v>1.3756059216559676E-2</v>
      </c>
      <c r="HF7" s="34">
        <f t="shared" si="15"/>
        <v>1.749866422410503E-2</v>
      </c>
      <c r="HG7" s="34">
        <f t="shared" si="15"/>
        <v>2.356426182513139E-2</v>
      </c>
      <c r="HH7" s="34">
        <f t="shared" si="15"/>
        <v>2.4155899502159892E-2</v>
      </c>
      <c r="HI7" s="34">
        <f t="shared" si="15"/>
        <v>2.5812434792689052E-2</v>
      </c>
      <c r="HJ7" s="34">
        <f t="shared" si="15"/>
        <v>2.6916771512448055E-2</v>
      </c>
      <c r="HK7" s="34">
        <f t="shared" si="15"/>
        <v>2.7530516431924883E-2</v>
      </c>
      <c r="HM7" s="9">
        <f>$AZ7</f>
        <v>101</v>
      </c>
      <c r="HN7" s="18" t="str">
        <f>$BA7</f>
        <v>Wasatch Front</v>
      </c>
      <c r="HO7" s="34">
        <f t="shared" ref="HO7:HX7" si="16">IFERROR(HO52/HO97, 0)</f>
        <v>6.4713284199173111E-3</v>
      </c>
      <c r="HP7" s="34">
        <f t="shared" si="16"/>
        <v>9.8849748382458663E-3</v>
      </c>
      <c r="HQ7" s="34">
        <f t="shared" si="16"/>
        <v>8.4450156049201402E-3</v>
      </c>
      <c r="HR7" s="34">
        <f t="shared" si="16"/>
        <v>8.3662561003950732E-3</v>
      </c>
      <c r="HS7" s="34">
        <f t="shared" si="16"/>
        <v>8.6463118076195618E-3</v>
      </c>
      <c r="HT7" s="34">
        <f t="shared" si="16"/>
        <v>1.6111991547807712E-2</v>
      </c>
      <c r="HU7" s="34">
        <f t="shared" si="16"/>
        <v>1.8258798623974597E-2</v>
      </c>
      <c r="HV7" s="34">
        <f t="shared" si="16"/>
        <v>2.5323133737800051E-2</v>
      </c>
      <c r="HW7" s="34">
        <f t="shared" si="16"/>
        <v>1.9966254218222724E-2</v>
      </c>
      <c r="HX7" s="34">
        <f t="shared" si="16"/>
        <v>2.0885757423251133E-2</v>
      </c>
    </row>
    <row r="8" spans="2:232" x14ac:dyDescent="0.25">
      <c r="AM8" s="14">
        <v>57</v>
      </c>
      <c r="AN8" s="30" t="str">
        <f t="shared" si="0"/>
        <v>Weber</v>
      </c>
      <c r="AO8" s="37">
        <f t="shared" ref="AO8:AX8" si="17">IFERROR(AO53/AO98, 0)</f>
        <v>3.1489477574201577E-2</v>
      </c>
      <c r="AP8" s="37">
        <f t="shared" si="17"/>
        <v>3.4236569958111231E-2</v>
      </c>
      <c r="AQ8" s="37">
        <f t="shared" si="17"/>
        <v>3.2300392701271288E-2</v>
      </c>
      <c r="AR8" s="37">
        <f t="shared" si="17"/>
        <v>3.3006032235352326E-2</v>
      </c>
      <c r="AS8" s="37">
        <f t="shared" si="17"/>
        <v>3.572294663010428E-2</v>
      </c>
      <c r="AT8" s="37">
        <f t="shared" si="17"/>
        <v>4.1130466022458248E-2</v>
      </c>
      <c r="AU8" s="37">
        <f t="shared" si="17"/>
        <v>4.1244982444167064E-2</v>
      </c>
      <c r="AV8" s="37">
        <f t="shared" si="17"/>
        <v>4.6252189141856394E-2</v>
      </c>
      <c r="AW8" s="37">
        <f t="shared" si="17"/>
        <v>4.8962571023330473E-2</v>
      </c>
      <c r="AX8" s="37">
        <f t="shared" si="17"/>
        <v>5.4330715151115545E-2</v>
      </c>
      <c r="AZ8" s="14">
        <v>57</v>
      </c>
      <c r="BA8" s="30" t="str">
        <f t="shared" si="2"/>
        <v>Weber</v>
      </c>
      <c r="BB8" s="37">
        <f t="shared" ref="BB8:BK8" si="18">IFERROR(BB53/BB98, 0)</f>
        <v>8.5680751173708922E-2</v>
      </c>
      <c r="BC8" s="37">
        <f t="shared" si="18"/>
        <v>4.2553191489361701E-2</v>
      </c>
      <c r="BD8" s="37">
        <f t="shared" si="18"/>
        <v>2.3465703971119134E-2</v>
      </c>
      <c r="BE8" s="37">
        <f t="shared" si="18"/>
        <v>1.7351598173515982E-2</v>
      </c>
      <c r="BF8" s="37">
        <f t="shared" si="18"/>
        <v>0</v>
      </c>
      <c r="BG8" s="37">
        <f t="shared" si="18"/>
        <v>2.4077046548956663E-2</v>
      </c>
      <c r="BH8" s="37">
        <f t="shared" si="18"/>
        <v>2.8593508500772798E-2</v>
      </c>
      <c r="BI8" s="37">
        <f t="shared" si="18"/>
        <v>3.0597014925373135E-2</v>
      </c>
      <c r="BJ8" s="37">
        <f t="shared" si="18"/>
        <v>2.8951486697965573E-2</v>
      </c>
      <c r="BK8" s="37">
        <f t="shared" si="18"/>
        <v>4.4673539518900345E-2</v>
      </c>
      <c r="BM8" s="9">
        <f t="shared" ref="BM8:BM13" si="19">$AZ8</f>
        <v>57</v>
      </c>
      <c r="BN8" s="18" t="str">
        <f t="shared" ref="BN8:BN13" si="20">$BA8</f>
        <v>Weber</v>
      </c>
      <c r="BO8" s="37">
        <f t="shared" ref="BO8:BX8" si="21">IFERROR(BO53/BO98, 0)</f>
        <v>1.9691119691119693E-2</v>
      </c>
      <c r="BP8" s="37">
        <f t="shared" si="21"/>
        <v>2.461033634126333E-2</v>
      </c>
      <c r="BQ8" s="37">
        <f t="shared" si="21"/>
        <v>2.423735896364396E-2</v>
      </c>
      <c r="BR8" s="37">
        <f t="shared" si="21"/>
        <v>2.4608819345661451E-2</v>
      </c>
      <c r="BS8" s="37">
        <f t="shared" si="21"/>
        <v>2.7435222391575448E-2</v>
      </c>
      <c r="BT8" s="37">
        <f t="shared" si="21"/>
        <v>3.0402737562516453E-2</v>
      </c>
      <c r="BU8" s="37">
        <f t="shared" si="21"/>
        <v>3.0787733012627782E-2</v>
      </c>
      <c r="BV8" s="37">
        <f t="shared" si="21"/>
        <v>3.2452744249601456E-2</v>
      </c>
      <c r="BW8" s="37">
        <f t="shared" si="21"/>
        <v>3.1281198003327786E-2</v>
      </c>
      <c r="BX8" s="37">
        <f t="shared" si="21"/>
        <v>5.3907229419139155E-2</v>
      </c>
      <c r="BZ8" s="9">
        <f t="shared" ref="BZ8:BZ13" si="22">$AZ8</f>
        <v>57</v>
      </c>
      <c r="CA8" s="18" t="str">
        <f t="shared" ref="CA8:CA13" si="23">$BA8</f>
        <v>Weber</v>
      </c>
      <c r="CB8" s="37">
        <f t="shared" ref="CB8:CK8" si="24">IFERROR(CB53/CB98, 0)</f>
        <v>9.8877264608318444E-3</v>
      </c>
      <c r="CC8" s="37">
        <f t="shared" si="24"/>
        <v>1.0352636687156261E-2</v>
      </c>
      <c r="CD8" s="37">
        <f t="shared" si="24"/>
        <v>1.124289597232518E-2</v>
      </c>
      <c r="CE8" s="37">
        <f t="shared" si="24"/>
        <v>1.442516943356339E-2</v>
      </c>
      <c r="CF8" s="37">
        <f t="shared" si="24"/>
        <v>1.6179666747162522E-2</v>
      </c>
      <c r="CG8" s="37">
        <f t="shared" si="24"/>
        <v>1.8637226970560306E-2</v>
      </c>
      <c r="CH8" s="37">
        <f t="shared" si="24"/>
        <v>1.9839262631371889E-2</v>
      </c>
      <c r="CI8" s="37">
        <f t="shared" si="24"/>
        <v>1.8906990682722172E-2</v>
      </c>
      <c r="CJ8" s="37">
        <f t="shared" si="24"/>
        <v>2.138898959034647E-2</v>
      </c>
      <c r="CK8" s="37">
        <f t="shared" si="24"/>
        <v>2.2343725356185271E-2</v>
      </c>
      <c r="CM8" s="9">
        <f t="shared" ref="CM8:CM13" si="25">$AZ8</f>
        <v>57</v>
      </c>
      <c r="CN8" s="18" t="str">
        <f t="shared" ref="CN8:CN13" si="26">$BA8</f>
        <v>Weber</v>
      </c>
      <c r="CO8" s="37">
        <f t="shared" ref="CO8:CX8" si="27">IFERROR(CO53/CO98, 0)</f>
        <v>5.9507978723404256E-2</v>
      </c>
      <c r="CP8" s="37">
        <f t="shared" si="27"/>
        <v>6.9398545935228026E-2</v>
      </c>
      <c r="CQ8" s="37">
        <f t="shared" si="27"/>
        <v>3.2798325191905092E-2</v>
      </c>
      <c r="CR8" s="37">
        <f t="shared" si="27"/>
        <v>3.2103321033210334E-2</v>
      </c>
      <c r="CS8" s="37">
        <f t="shared" si="27"/>
        <v>4.4154009184033907E-2</v>
      </c>
      <c r="CT8" s="37">
        <f t="shared" si="27"/>
        <v>2.6218611521418019E-2</v>
      </c>
      <c r="CU8" s="37">
        <f t="shared" si="27"/>
        <v>2.81214848143982E-2</v>
      </c>
      <c r="CV8" s="37">
        <f t="shared" si="27"/>
        <v>6.1852107809260537E-2</v>
      </c>
      <c r="CW8" s="37">
        <f t="shared" si="27"/>
        <v>7.3337679269882661E-2</v>
      </c>
      <c r="CX8" s="37">
        <f t="shared" si="27"/>
        <v>8.4808946877912392E-2</v>
      </c>
      <c r="CZ8" s="9">
        <f t="shared" ref="CZ8:CZ13" si="28">$AZ8</f>
        <v>57</v>
      </c>
      <c r="DA8" s="18" t="str">
        <f t="shared" ref="DA8:DA13" si="29">$BA8</f>
        <v>Weber</v>
      </c>
      <c r="DB8" s="37">
        <f t="shared" ref="DB8:DK8" si="30">IFERROR(DB53/DB98, 0)</f>
        <v>2.3859649122807018E-2</v>
      </c>
      <c r="DC8" s="37">
        <f t="shared" si="30"/>
        <v>2.302745915884602E-2</v>
      </c>
      <c r="DD8" s="37">
        <f t="shared" si="30"/>
        <v>2.0877754086709312E-2</v>
      </c>
      <c r="DE8" s="37">
        <f t="shared" si="30"/>
        <v>2.0411591768164636E-2</v>
      </c>
      <c r="DF8" s="37">
        <f t="shared" si="30"/>
        <v>1.9524548647986275E-2</v>
      </c>
      <c r="DG8" s="37">
        <f t="shared" si="30"/>
        <v>2.2235323844015834E-2</v>
      </c>
      <c r="DH8" s="37">
        <f t="shared" si="30"/>
        <v>2.7884615384615386E-2</v>
      </c>
      <c r="DI8" s="37">
        <f t="shared" si="30"/>
        <v>4.3337287465401345E-2</v>
      </c>
      <c r="DJ8" s="37">
        <f t="shared" si="30"/>
        <v>5.2772058262792645E-2</v>
      </c>
      <c r="DK8" s="37">
        <f t="shared" si="30"/>
        <v>5.9342886090606457E-2</v>
      </c>
      <c r="DM8" s="9">
        <f t="shared" ref="DM8:DM13" si="31">$AZ8</f>
        <v>57</v>
      </c>
      <c r="DN8" s="18" t="str">
        <f t="shared" ref="DN8:DN13" si="32">$BA8</f>
        <v>Weber</v>
      </c>
      <c r="DO8" s="37">
        <f t="shared" ref="DO8:DX8" si="33">IFERROR(DO53/DO98, 0)</f>
        <v>1.0582010582010581E-2</v>
      </c>
      <c r="DP8" s="37">
        <f t="shared" si="33"/>
        <v>1.5022091310751105E-2</v>
      </c>
      <c r="DQ8" s="37">
        <f t="shared" si="33"/>
        <v>1.6900601546834718E-2</v>
      </c>
      <c r="DR8" s="37">
        <f t="shared" si="33"/>
        <v>1.8920422927100722E-2</v>
      </c>
      <c r="DS8" s="37">
        <f t="shared" si="33"/>
        <v>1.44E-2</v>
      </c>
      <c r="DT8" s="37">
        <f t="shared" si="33"/>
        <v>1.760308656860381E-2</v>
      </c>
      <c r="DU8" s="37">
        <f t="shared" si="33"/>
        <v>1.7660044150110375E-2</v>
      </c>
      <c r="DV8" s="37">
        <f t="shared" si="33"/>
        <v>2.7268663388466695E-2</v>
      </c>
      <c r="DW8" s="37">
        <f t="shared" si="33"/>
        <v>2.4979009235936187E-2</v>
      </c>
      <c r="DX8" s="37">
        <f t="shared" si="33"/>
        <v>3.871748336358137E-2</v>
      </c>
      <c r="DZ8" s="9">
        <f t="shared" ref="DZ8:DZ13" si="34">$AZ8</f>
        <v>57</v>
      </c>
      <c r="EA8" s="18" t="str">
        <f t="shared" ref="EA8:EA13" si="35">$BA8</f>
        <v>Weber</v>
      </c>
      <c r="EB8" s="37">
        <f t="shared" ref="EB8:EK8" si="36">IFERROR(EB53/EB98, 0)</f>
        <v>5.0970873786407765E-2</v>
      </c>
      <c r="EC8" s="37">
        <f t="shared" si="36"/>
        <v>4.353393085787452E-2</v>
      </c>
      <c r="ED8" s="37">
        <f t="shared" si="36"/>
        <v>5.4852320675105488E-2</v>
      </c>
      <c r="EE8" s="37">
        <f t="shared" si="36"/>
        <v>8.5504342017368076E-2</v>
      </c>
      <c r="EF8" s="37">
        <f t="shared" si="36"/>
        <v>7.0536828963795262E-2</v>
      </c>
      <c r="EG8" s="37">
        <f t="shared" si="36"/>
        <v>6.7850348763474955E-2</v>
      </c>
      <c r="EH8" s="37">
        <f t="shared" si="36"/>
        <v>5.6733167082294263E-2</v>
      </c>
      <c r="EI8" s="37">
        <f t="shared" si="36"/>
        <v>4.1042706600110924E-2</v>
      </c>
      <c r="EJ8" s="37">
        <f t="shared" si="36"/>
        <v>5.9579439252336448E-2</v>
      </c>
      <c r="EK8" s="37">
        <f t="shared" si="36"/>
        <v>6.5278559369724251E-2</v>
      </c>
      <c r="EM8" s="9">
        <f t="shared" ref="EM8:EM13" si="37">$AZ8</f>
        <v>57</v>
      </c>
      <c r="EN8" s="18" t="str">
        <f t="shared" ref="EN8:EN13" si="38">$BA8</f>
        <v>Weber</v>
      </c>
      <c r="EO8" s="37">
        <f t="shared" ref="EO8:EX8" si="39">IFERROR(EO53/EO98, 0)</f>
        <v>5.5707584050039095E-2</v>
      </c>
      <c r="EP8" s="37">
        <f t="shared" si="39"/>
        <v>7.3876015052485644E-2</v>
      </c>
      <c r="EQ8" s="37">
        <f t="shared" si="39"/>
        <v>7.4732415902140678E-2</v>
      </c>
      <c r="ER8" s="37">
        <f t="shared" si="39"/>
        <v>7.8088578088578095E-2</v>
      </c>
      <c r="ES8" s="37">
        <f t="shared" si="39"/>
        <v>9.5438060698606608E-2</v>
      </c>
      <c r="ET8" s="37">
        <f t="shared" si="39"/>
        <v>0.11125319693094629</v>
      </c>
      <c r="EU8" s="37">
        <f t="shared" si="39"/>
        <v>9.9383387740297424E-2</v>
      </c>
      <c r="EV8" s="37">
        <f t="shared" si="39"/>
        <v>0.10810356422326832</v>
      </c>
      <c r="EW8" s="37">
        <f t="shared" si="39"/>
        <v>0.12299114463758609</v>
      </c>
      <c r="EX8" s="37">
        <f t="shared" si="39"/>
        <v>0.11802067946824224</v>
      </c>
      <c r="EZ8" s="9">
        <f t="shared" ref="EZ8:EZ13" si="40">$AZ8</f>
        <v>57</v>
      </c>
      <c r="FA8" s="18" t="str">
        <f t="shared" ref="FA8:FA13" si="41">$BA8</f>
        <v>Weber</v>
      </c>
      <c r="FB8" s="37">
        <f t="shared" ref="FB8:FK8" si="42">IFERROR(FB53/FB98, 0)</f>
        <v>8.976759555017072E-2</v>
      </c>
      <c r="FC8" s="37">
        <f t="shared" si="42"/>
        <v>0.10146726862302483</v>
      </c>
      <c r="FD8" s="37">
        <f t="shared" si="42"/>
        <v>0.10213566449042824</v>
      </c>
      <c r="FE8" s="37">
        <f t="shared" si="42"/>
        <v>8.605279567657452E-2</v>
      </c>
      <c r="FF8" s="37">
        <f t="shared" si="42"/>
        <v>9.3158953722334001E-2</v>
      </c>
      <c r="FG8" s="37">
        <f t="shared" si="42"/>
        <v>0.10506833712984055</v>
      </c>
      <c r="FH8" s="37">
        <f t="shared" si="42"/>
        <v>0.10773804161787226</v>
      </c>
      <c r="FI8" s="37">
        <f t="shared" si="42"/>
        <v>0.11168997349419614</v>
      </c>
      <c r="FJ8" s="37">
        <f t="shared" si="42"/>
        <v>0.11161611747224894</v>
      </c>
      <c r="FK8" s="37">
        <f t="shared" si="42"/>
        <v>0.11671087533156499</v>
      </c>
      <c r="FM8" s="9">
        <f t="shared" ref="FM8:FM13" si="43">$AZ8</f>
        <v>57</v>
      </c>
      <c r="FN8" s="18" t="str">
        <f t="shared" ref="FN8:FN13" si="44">$BA8</f>
        <v>Weber</v>
      </c>
      <c r="FO8" s="37">
        <f t="shared" ref="FO8:FX8" si="45">IFERROR(FO53/FO98, 0)</f>
        <v>3.3635676492819351E-2</v>
      </c>
      <c r="FP8" s="37">
        <f t="shared" si="45"/>
        <v>3.5123966942148761E-2</v>
      </c>
      <c r="FQ8" s="37">
        <f t="shared" si="45"/>
        <v>3.487091057144226E-2</v>
      </c>
      <c r="FR8" s="37">
        <f t="shared" si="45"/>
        <v>3.3724895793861308E-2</v>
      </c>
      <c r="FS8" s="37">
        <f t="shared" si="45"/>
        <v>3.220604496866937E-2</v>
      </c>
      <c r="FT8" s="37">
        <f t="shared" si="45"/>
        <v>3.7351521900519671E-2</v>
      </c>
      <c r="FU8" s="37">
        <f t="shared" si="45"/>
        <v>3.4275021678608915E-2</v>
      </c>
      <c r="FV8" s="37">
        <f t="shared" si="45"/>
        <v>4.170152802853494E-2</v>
      </c>
      <c r="FW8" s="37">
        <f t="shared" si="45"/>
        <v>4.1026747195858498E-2</v>
      </c>
      <c r="FX8" s="37">
        <f t="shared" si="45"/>
        <v>4.5365303479677516E-2</v>
      </c>
      <c r="FZ8" s="9">
        <f t="shared" ref="FZ8:FZ13" si="46">$AZ8</f>
        <v>57</v>
      </c>
      <c r="GA8" s="18" t="str">
        <f t="shared" ref="GA8:GA13" si="47">$BA8</f>
        <v>Weber</v>
      </c>
      <c r="GB8" s="37">
        <f t="shared" ref="GB8:GK8" si="48">IFERROR(GB53/GB98, 0)</f>
        <v>1.3656496062992126E-2</v>
      </c>
      <c r="GC8" s="37">
        <f t="shared" si="48"/>
        <v>1.441375968992248E-2</v>
      </c>
      <c r="GD8" s="37">
        <f t="shared" si="48"/>
        <v>1.145224171539961E-2</v>
      </c>
      <c r="GE8" s="37">
        <f t="shared" si="48"/>
        <v>1.5220125786163522E-2</v>
      </c>
      <c r="GF8" s="37">
        <f t="shared" si="48"/>
        <v>1.5809799662080619E-2</v>
      </c>
      <c r="GG8" s="37">
        <f t="shared" si="48"/>
        <v>2.2735606894022736E-2</v>
      </c>
      <c r="GH8" s="37">
        <f t="shared" si="48"/>
        <v>2.4438055410350237E-2</v>
      </c>
      <c r="GI8" s="37">
        <f t="shared" si="48"/>
        <v>2.6700572155117609E-2</v>
      </c>
      <c r="GJ8" s="37">
        <f t="shared" si="48"/>
        <v>2.9404404404404404E-2</v>
      </c>
      <c r="GK8" s="37">
        <f t="shared" si="48"/>
        <v>3.6996603590490056E-2</v>
      </c>
      <c r="GM8" s="9">
        <f t="shared" ref="GM8:GM13" si="49">$AZ8</f>
        <v>57</v>
      </c>
      <c r="GN8" s="18" t="str">
        <f t="shared" ref="GN8:GN13" si="50">$BA8</f>
        <v>Weber</v>
      </c>
      <c r="GO8" s="37">
        <f t="shared" ref="GO8:GX8" si="51">IFERROR(GO53/GO98, 0)</f>
        <v>9.5360164060497313E-2</v>
      </c>
      <c r="GP8" s="37">
        <f t="shared" si="51"/>
        <v>7.9312779477524117E-2</v>
      </c>
      <c r="GQ8" s="37">
        <f t="shared" si="51"/>
        <v>5.8910162002945507E-2</v>
      </c>
      <c r="GR8" s="37">
        <f t="shared" si="51"/>
        <v>6.3975155279503107E-2</v>
      </c>
      <c r="GS8" s="37">
        <f t="shared" si="51"/>
        <v>7.7372262773722625E-2</v>
      </c>
      <c r="GT8" s="37">
        <f t="shared" si="51"/>
        <v>7.3839230926569854E-2</v>
      </c>
      <c r="GU8" s="37">
        <f t="shared" si="51"/>
        <v>7.9239641178983342E-2</v>
      </c>
      <c r="GV8" s="37">
        <f t="shared" si="51"/>
        <v>7.7062739560217877E-2</v>
      </c>
      <c r="GW8" s="37">
        <f t="shared" si="51"/>
        <v>7.4639007524913564E-2</v>
      </c>
      <c r="GX8" s="37">
        <f t="shared" si="51"/>
        <v>6.5422396856581536E-2</v>
      </c>
      <c r="GZ8" s="9">
        <f t="shared" ref="GZ8:GZ13" si="52">$AZ8</f>
        <v>57</v>
      </c>
      <c r="HA8" s="18" t="str">
        <f t="shared" ref="HA8:HA13" si="53">$BA8</f>
        <v>Weber</v>
      </c>
      <c r="HB8" s="37">
        <f t="shared" ref="HB8:HK8" si="54">IFERROR(HB53/HB98, 0)</f>
        <v>4.2498596744447118E-3</v>
      </c>
      <c r="HC8" s="37">
        <f t="shared" si="54"/>
        <v>7.5681969394544241E-3</v>
      </c>
      <c r="HD8" s="37">
        <f t="shared" si="54"/>
        <v>7.6074235077746195E-3</v>
      </c>
      <c r="HE8" s="37">
        <f t="shared" si="54"/>
        <v>1.2550157944164603E-2</v>
      </c>
      <c r="HF8" s="37">
        <f t="shared" si="54"/>
        <v>1.8356799144537514E-2</v>
      </c>
      <c r="HG8" s="37">
        <f t="shared" si="54"/>
        <v>2.6892081289418359E-2</v>
      </c>
      <c r="HH8" s="37">
        <f t="shared" si="54"/>
        <v>2.6640618062339045E-2</v>
      </c>
      <c r="HI8" s="37">
        <f t="shared" si="54"/>
        <v>2.5673707210487982E-2</v>
      </c>
      <c r="HJ8" s="37">
        <f t="shared" si="54"/>
        <v>2.7797387927991527E-2</v>
      </c>
      <c r="HK8" s="37">
        <f t="shared" si="54"/>
        <v>2.6977793199167245E-2</v>
      </c>
      <c r="HM8" s="9">
        <f t="shared" ref="HM8:HM13" si="55">$AZ8</f>
        <v>57</v>
      </c>
      <c r="HN8" s="18" t="str">
        <f t="shared" ref="HN8:HN13" si="56">$BA8</f>
        <v>Weber</v>
      </c>
      <c r="HO8" s="37">
        <f t="shared" ref="HO8:HX8" si="57">IFERROR(HO53/HO98, 0)</f>
        <v>1.5572105619498984E-2</v>
      </c>
      <c r="HP8" s="37">
        <f t="shared" si="57"/>
        <v>2.2808267997148968E-2</v>
      </c>
      <c r="HQ8" s="37">
        <f t="shared" si="57"/>
        <v>2.1433850702143386E-2</v>
      </c>
      <c r="HR8" s="37">
        <f t="shared" si="57"/>
        <v>0</v>
      </c>
      <c r="HS8" s="37">
        <f t="shared" si="57"/>
        <v>0</v>
      </c>
      <c r="HT8" s="37">
        <f t="shared" si="57"/>
        <v>0</v>
      </c>
      <c r="HU8" s="37">
        <f t="shared" si="57"/>
        <v>0</v>
      </c>
      <c r="HV8" s="37">
        <f t="shared" si="57"/>
        <v>0</v>
      </c>
      <c r="HW8" s="37">
        <f t="shared" si="57"/>
        <v>0</v>
      </c>
      <c r="HX8" s="37">
        <f t="shared" si="57"/>
        <v>0</v>
      </c>
    </row>
    <row r="9" spans="2:232" x14ac:dyDescent="0.25">
      <c r="AM9" s="14">
        <v>11</v>
      </c>
      <c r="AN9" s="30" t="str">
        <f t="shared" si="0"/>
        <v>Davis</v>
      </c>
      <c r="AO9" s="37">
        <f t="shared" ref="AO9:AX9" si="58">IFERROR(AO54/AO99, 0)</f>
        <v>4.4575680975922571E-2</v>
      </c>
      <c r="AP9" s="37">
        <f t="shared" si="58"/>
        <v>4.7153855126560132E-2</v>
      </c>
      <c r="AQ9" s="37">
        <f t="shared" si="58"/>
        <v>4.5106260975522346E-2</v>
      </c>
      <c r="AR9" s="37">
        <f t="shared" si="58"/>
        <v>4.7290962297923116E-2</v>
      </c>
      <c r="AS9" s="37">
        <f t="shared" si="58"/>
        <v>4.9455061731831909E-2</v>
      </c>
      <c r="AT9" s="37">
        <f t="shared" si="58"/>
        <v>5.2148088150923019E-2</v>
      </c>
      <c r="AU9" s="37">
        <f t="shared" si="58"/>
        <v>5.199920953823859E-2</v>
      </c>
      <c r="AV9" s="37">
        <f t="shared" si="58"/>
        <v>5.548349813792218E-2</v>
      </c>
      <c r="AW9" s="37">
        <f t="shared" si="58"/>
        <v>5.8273372245144409E-2</v>
      </c>
      <c r="AX9" s="37">
        <f t="shared" si="58"/>
        <v>5.8858595812499241E-2</v>
      </c>
      <c r="AZ9" s="14">
        <v>11</v>
      </c>
      <c r="BA9" s="30" t="str">
        <f t="shared" si="2"/>
        <v>Davis</v>
      </c>
      <c r="BB9" s="37">
        <f t="shared" ref="BB9:BK9" si="59">IFERROR(BB54/BB99, 0)</f>
        <v>5.7285180572851806E-2</v>
      </c>
      <c r="BC9" s="37">
        <f t="shared" si="59"/>
        <v>4.1869522882181112E-2</v>
      </c>
      <c r="BD9" s="37">
        <f t="shared" si="59"/>
        <v>6.4935064935064929E-2</v>
      </c>
      <c r="BE9" s="37">
        <f t="shared" si="59"/>
        <v>5.3934571175950484E-2</v>
      </c>
      <c r="BF9" s="37">
        <f t="shared" si="59"/>
        <v>6.0934891485809682E-2</v>
      </c>
      <c r="BG9" s="37">
        <f t="shared" si="59"/>
        <v>7.6987447698744771E-2</v>
      </c>
      <c r="BH9" s="37">
        <f t="shared" si="59"/>
        <v>0.10209662716499544</v>
      </c>
      <c r="BI9" s="37">
        <f t="shared" si="59"/>
        <v>8.8911088911088912E-2</v>
      </c>
      <c r="BJ9" s="37">
        <f t="shared" si="59"/>
        <v>0.11525129982668977</v>
      </c>
      <c r="BK9" s="37">
        <f t="shared" si="59"/>
        <v>7.8529657477025894E-2</v>
      </c>
      <c r="BM9" s="9">
        <f t="shared" si="19"/>
        <v>11</v>
      </c>
      <c r="BN9" s="18" t="str">
        <f t="shared" si="20"/>
        <v>Davis</v>
      </c>
      <c r="BO9" s="37">
        <f t="shared" ref="BO9:BX9" si="60">IFERROR(BO54/BO99, 0)</f>
        <v>2.8969290065895811E-2</v>
      </c>
      <c r="BP9" s="37">
        <f t="shared" si="60"/>
        <v>3.2395870416518334E-2</v>
      </c>
      <c r="BQ9" s="37">
        <f t="shared" si="60"/>
        <v>3.687821612349914E-2</v>
      </c>
      <c r="BR9" s="37">
        <f t="shared" si="60"/>
        <v>4.2150038669760248E-2</v>
      </c>
      <c r="BS9" s="37">
        <f t="shared" si="60"/>
        <v>4.6790140648934692E-2</v>
      </c>
      <c r="BT9" s="37">
        <f t="shared" si="60"/>
        <v>4.7897817988291645E-2</v>
      </c>
      <c r="BU9" s="37">
        <f t="shared" si="60"/>
        <v>4.5344129554655874E-2</v>
      </c>
      <c r="BV9" s="37">
        <f t="shared" si="60"/>
        <v>3.3208489388264671E-2</v>
      </c>
      <c r="BW9" s="37">
        <f t="shared" si="60"/>
        <v>4.4503219871205153E-2</v>
      </c>
      <c r="BX9" s="37">
        <f t="shared" si="60"/>
        <v>6.0212042408481693E-2</v>
      </c>
      <c r="BZ9" s="9">
        <f t="shared" si="22"/>
        <v>11</v>
      </c>
      <c r="CA9" s="18" t="str">
        <f t="shared" si="23"/>
        <v>Davis</v>
      </c>
      <c r="CB9" s="37">
        <f t="shared" ref="CB9:CK9" si="61">IFERROR(CB54/CB99, 0)</f>
        <v>3.2388081186123505E-2</v>
      </c>
      <c r="CC9" s="37">
        <f t="shared" si="61"/>
        <v>3.67910447761194E-2</v>
      </c>
      <c r="CD9" s="37">
        <f t="shared" si="61"/>
        <v>3.4806588656182455E-2</v>
      </c>
      <c r="CE9" s="37">
        <f t="shared" si="61"/>
        <v>3.3744738531782836E-2</v>
      </c>
      <c r="CF9" s="37">
        <f t="shared" si="61"/>
        <v>3.0193404758591901E-2</v>
      </c>
      <c r="CG9" s="37">
        <f t="shared" si="61"/>
        <v>3.072570563852885E-2</v>
      </c>
      <c r="CH9" s="37">
        <f t="shared" si="61"/>
        <v>2.8801546391752576E-2</v>
      </c>
      <c r="CI9" s="37">
        <f t="shared" si="61"/>
        <v>2.8228302587594404E-2</v>
      </c>
      <c r="CJ9" s="37">
        <f t="shared" si="61"/>
        <v>3.155940594059406E-2</v>
      </c>
      <c r="CK9" s="37">
        <f t="shared" si="61"/>
        <v>3.4370755329829326E-2</v>
      </c>
      <c r="CM9" s="9">
        <f t="shared" si="25"/>
        <v>11</v>
      </c>
      <c r="CN9" s="18" t="str">
        <f t="shared" si="26"/>
        <v>Davis</v>
      </c>
      <c r="CO9" s="37">
        <f t="shared" ref="CO9:CX9" si="62">IFERROR(CO54/CO99, 0)</f>
        <v>3.5368886432716219E-2</v>
      </c>
      <c r="CP9" s="37">
        <f t="shared" si="62"/>
        <v>4.8445813497619714E-2</v>
      </c>
      <c r="CQ9" s="37">
        <f t="shared" si="62"/>
        <v>7.6429226536227454E-2</v>
      </c>
      <c r="CR9" s="37">
        <f t="shared" si="62"/>
        <v>9.9214431189991265E-2</v>
      </c>
      <c r="CS9" s="37">
        <f t="shared" si="62"/>
        <v>9.5022624434389136E-2</v>
      </c>
      <c r="CT9" s="37">
        <f t="shared" si="62"/>
        <v>9.2088527092342914E-2</v>
      </c>
      <c r="CU9" s="37">
        <f t="shared" si="62"/>
        <v>8.1938976377952749E-2</v>
      </c>
      <c r="CV9" s="37">
        <f t="shared" si="62"/>
        <v>7.1037003197807216E-2</v>
      </c>
      <c r="CW9" s="37">
        <f t="shared" si="62"/>
        <v>6.4405952671383271E-2</v>
      </c>
      <c r="CX9" s="37">
        <f t="shared" si="62"/>
        <v>5.6996086105675144E-2</v>
      </c>
      <c r="CZ9" s="9">
        <f t="shared" si="28"/>
        <v>11</v>
      </c>
      <c r="DA9" s="18" t="str">
        <f t="shared" si="29"/>
        <v>Davis</v>
      </c>
      <c r="DB9" s="37">
        <f t="shared" ref="DB9:DK9" si="63">IFERROR(DB54/DB99, 0)</f>
        <v>3.3898305084745763E-2</v>
      </c>
      <c r="DC9" s="37">
        <f t="shared" si="63"/>
        <v>3.0447866879093646E-2</v>
      </c>
      <c r="DD9" s="37">
        <f t="shared" si="63"/>
        <v>2.7816171389080858E-2</v>
      </c>
      <c r="DE9" s="37">
        <f t="shared" si="63"/>
        <v>3.6392951744788668E-2</v>
      </c>
      <c r="DF9" s="37">
        <f t="shared" si="63"/>
        <v>3.691411935953421E-2</v>
      </c>
      <c r="DG9" s="37">
        <f t="shared" si="63"/>
        <v>4.0989988876529479E-2</v>
      </c>
      <c r="DH9" s="37">
        <f t="shared" si="63"/>
        <v>4.9340004258037043E-2</v>
      </c>
      <c r="DI9" s="37">
        <f t="shared" si="63"/>
        <v>4.5901822654590183E-2</v>
      </c>
      <c r="DJ9" s="37">
        <f t="shared" si="63"/>
        <v>4.0467227635075285E-2</v>
      </c>
      <c r="DK9" s="37">
        <f t="shared" si="63"/>
        <v>4.467680608365019E-2</v>
      </c>
      <c r="DM9" s="9">
        <f t="shared" si="31"/>
        <v>11</v>
      </c>
      <c r="DN9" s="18" t="str">
        <f t="shared" si="32"/>
        <v>Davis</v>
      </c>
      <c r="DO9" s="37">
        <f t="shared" ref="DO9:DX9" si="64">IFERROR(DO54/DO99, 0)</f>
        <v>3.061520603598375E-2</v>
      </c>
      <c r="DP9" s="37">
        <f t="shared" si="64"/>
        <v>4.1432077378374475E-2</v>
      </c>
      <c r="DQ9" s="37">
        <f t="shared" si="64"/>
        <v>3.9077144917087241E-2</v>
      </c>
      <c r="DR9" s="37">
        <f t="shared" si="64"/>
        <v>4.4161232957913459E-2</v>
      </c>
      <c r="DS9" s="37">
        <f t="shared" si="64"/>
        <v>4.1984162557896311E-2</v>
      </c>
      <c r="DT9" s="37">
        <f t="shared" si="64"/>
        <v>4.8316889146836912E-2</v>
      </c>
      <c r="DU9" s="37">
        <f t="shared" si="64"/>
        <v>4.1141897565071368E-2</v>
      </c>
      <c r="DV9" s="37">
        <f t="shared" si="64"/>
        <v>4.79951397326853E-2</v>
      </c>
      <c r="DW9" s="37">
        <f t="shared" si="64"/>
        <v>5.0731925354788245E-2</v>
      </c>
      <c r="DX9" s="37">
        <f t="shared" si="64"/>
        <v>5.2678571428571429E-2</v>
      </c>
      <c r="DZ9" s="9">
        <f t="shared" si="34"/>
        <v>11</v>
      </c>
      <c r="EA9" s="18" t="str">
        <f t="shared" si="35"/>
        <v>Davis</v>
      </c>
      <c r="EB9" s="37">
        <f t="shared" ref="EB9:EK9" si="65">IFERROR(EB54/EB99, 0)</f>
        <v>3.9215686274509803E-2</v>
      </c>
      <c r="EC9" s="37">
        <f t="shared" si="65"/>
        <v>4.7656249999999997E-2</v>
      </c>
      <c r="ED9" s="37">
        <f t="shared" si="65"/>
        <v>3.4405385190725501E-2</v>
      </c>
      <c r="EE9" s="37">
        <f t="shared" si="65"/>
        <v>3.1826401446654613E-2</v>
      </c>
      <c r="EF9" s="37">
        <f t="shared" si="65"/>
        <v>5.2016985138004249E-2</v>
      </c>
      <c r="EG9" s="37">
        <f t="shared" si="65"/>
        <v>6.9409660107334528E-2</v>
      </c>
      <c r="EH9" s="37">
        <f t="shared" si="65"/>
        <v>7.0973901973265432E-2</v>
      </c>
      <c r="EI9" s="37">
        <f t="shared" si="65"/>
        <v>0.10339039946290701</v>
      </c>
      <c r="EJ9" s="37">
        <f t="shared" si="65"/>
        <v>0.10594919786096256</v>
      </c>
      <c r="EK9" s="37">
        <f t="shared" si="65"/>
        <v>0.11625478593804385</v>
      </c>
      <c r="EM9" s="9">
        <f t="shared" si="37"/>
        <v>11</v>
      </c>
      <c r="EN9" s="18" t="str">
        <f t="shared" si="38"/>
        <v>Davis</v>
      </c>
      <c r="EO9" s="37">
        <f t="shared" ref="EO9:EX9" si="66">IFERROR(EO54/EO99, 0)</f>
        <v>7.3533674751183692E-2</v>
      </c>
      <c r="EP9" s="37">
        <f t="shared" si="66"/>
        <v>6.4287880319417776E-2</v>
      </c>
      <c r="EQ9" s="37">
        <f t="shared" si="66"/>
        <v>4.9240544028591286E-2</v>
      </c>
      <c r="ER9" s="37">
        <f t="shared" si="66"/>
        <v>6.0491299897645852E-2</v>
      </c>
      <c r="ES9" s="37">
        <f t="shared" si="66"/>
        <v>7.197307197307197E-2</v>
      </c>
      <c r="ET9" s="37">
        <f t="shared" si="66"/>
        <v>8.1006413418845583E-2</v>
      </c>
      <c r="EU9" s="37">
        <f t="shared" si="66"/>
        <v>8.5531203566121844E-2</v>
      </c>
      <c r="EV9" s="37">
        <f t="shared" si="66"/>
        <v>8.7043652522436177E-2</v>
      </c>
      <c r="EW9" s="37">
        <f t="shared" si="66"/>
        <v>8.2299887260428417E-2</v>
      </c>
      <c r="EX9" s="37">
        <f t="shared" si="66"/>
        <v>9.3358342569699035E-2</v>
      </c>
      <c r="EZ9" s="9">
        <f t="shared" si="40"/>
        <v>11</v>
      </c>
      <c r="FA9" s="18" t="str">
        <f t="shared" si="41"/>
        <v>Davis</v>
      </c>
      <c r="FB9" s="37">
        <f t="shared" ref="FB9:FK9" si="67">IFERROR(FB54/FB99, 0)</f>
        <v>8.7402376910016982E-2</v>
      </c>
      <c r="FC9" s="37">
        <f t="shared" si="67"/>
        <v>0.10210424085464552</v>
      </c>
      <c r="FD9" s="37">
        <f t="shared" si="67"/>
        <v>9.8982882659389732E-2</v>
      </c>
      <c r="FE9" s="37">
        <f t="shared" si="67"/>
        <v>9.9882053510459992E-2</v>
      </c>
      <c r="FF9" s="37">
        <f t="shared" si="67"/>
        <v>0.10064736777818492</v>
      </c>
      <c r="FG9" s="37">
        <f t="shared" si="67"/>
        <v>0.10265656929919462</v>
      </c>
      <c r="FH9" s="37">
        <f t="shared" si="67"/>
        <v>0.10380344093446113</v>
      </c>
      <c r="FI9" s="37">
        <f t="shared" si="67"/>
        <v>0.11707786328655501</v>
      </c>
      <c r="FJ9" s="37">
        <f t="shared" si="67"/>
        <v>0.13017626940278873</v>
      </c>
      <c r="FK9" s="37">
        <f t="shared" si="67"/>
        <v>0.12514751911334598</v>
      </c>
      <c r="FM9" s="9">
        <f t="shared" si="43"/>
        <v>11</v>
      </c>
      <c r="FN9" s="18" t="str">
        <f t="shared" si="44"/>
        <v>Davis</v>
      </c>
      <c r="FO9" s="37">
        <f t="shared" ref="FO9:FX9" si="68">IFERROR(FO54/FO99, 0)</f>
        <v>5.0444515002381334E-2</v>
      </c>
      <c r="FP9" s="37">
        <f t="shared" si="68"/>
        <v>5.0796479893060041E-2</v>
      </c>
      <c r="FQ9" s="37">
        <f t="shared" si="68"/>
        <v>4.979006428120239E-2</v>
      </c>
      <c r="FR9" s="37">
        <f t="shared" si="68"/>
        <v>4.8489157483114116E-2</v>
      </c>
      <c r="FS9" s="37">
        <f t="shared" si="68"/>
        <v>5.0623824987181681E-2</v>
      </c>
      <c r="FT9" s="37">
        <f t="shared" si="68"/>
        <v>4.9826875515251445E-2</v>
      </c>
      <c r="FU9" s="37">
        <f t="shared" si="68"/>
        <v>4.4821359473752098E-2</v>
      </c>
      <c r="FV9" s="37">
        <f t="shared" si="68"/>
        <v>4.7855965670574332E-2</v>
      </c>
      <c r="FW9" s="37">
        <f t="shared" si="68"/>
        <v>5.1494914838867784E-2</v>
      </c>
      <c r="FX9" s="37">
        <f t="shared" si="68"/>
        <v>5.0026422406200456E-2</v>
      </c>
      <c r="FZ9" s="9">
        <f t="shared" si="46"/>
        <v>11</v>
      </c>
      <c r="GA9" s="18" t="str">
        <f t="shared" si="47"/>
        <v>Davis</v>
      </c>
      <c r="GB9" s="37">
        <f t="shared" ref="GB9:GK9" si="69">IFERROR(GB54/GB99, 0)</f>
        <v>4.3394818210896684E-2</v>
      </c>
      <c r="GC9" s="37">
        <f t="shared" si="69"/>
        <v>4.8415666207439478E-2</v>
      </c>
      <c r="GD9" s="37">
        <f t="shared" si="69"/>
        <v>3.9746491625169758E-2</v>
      </c>
      <c r="GE9" s="37">
        <f t="shared" si="69"/>
        <v>3.0806757611347005E-2</v>
      </c>
      <c r="GF9" s="37">
        <f t="shared" si="69"/>
        <v>2.7420667209113101E-2</v>
      </c>
      <c r="GG9" s="37">
        <f t="shared" si="69"/>
        <v>2.9433792690233673E-2</v>
      </c>
      <c r="GH9" s="37">
        <f t="shared" si="69"/>
        <v>2.4292992689950527E-2</v>
      </c>
      <c r="GI9" s="37">
        <f t="shared" si="69"/>
        <v>3.0401737242128121E-2</v>
      </c>
      <c r="GJ9" s="37">
        <f t="shared" si="69"/>
        <v>2.864788288997324E-2</v>
      </c>
      <c r="GK9" s="37">
        <f t="shared" si="69"/>
        <v>2.2461394478240523E-2</v>
      </c>
      <c r="GM9" s="9">
        <f t="shared" si="49"/>
        <v>11</v>
      </c>
      <c r="GN9" s="18" t="str">
        <f t="shared" si="50"/>
        <v>Davis</v>
      </c>
      <c r="GO9" s="37">
        <f t="shared" ref="GO9:GX9" si="70">IFERROR(GO54/GO99, 0)</f>
        <v>6.6212438853948286E-2</v>
      </c>
      <c r="GP9" s="37">
        <f t="shared" si="70"/>
        <v>6.6760119151918693E-2</v>
      </c>
      <c r="GQ9" s="37">
        <f t="shared" si="70"/>
        <v>6.6666666666666666E-2</v>
      </c>
      <c r="GR9" s="37">
        <f t="shared" si="70"/>
        <v>5.9736594543744123E-2</v>
      </c>
      <c r="GS9" s="37">
        <f t="shared" si="70"/>
        <v>6.6999395039322437E-2</v>
      </c>
      <c r="GT9" s="37">
        <f t="shared" si="70"/>
        <v>6.6074653822998194E-2</v>
      </c>
      <c r="GU9" s="37">
        <f t="shared" si="70"/>
        <v>7.1075581395348836E-2</v>
      </c>
      <c r="GV9" s="37">
        <f t="shared" si="70"/>
        <v>8.6886564762670954E-2</v>
      </c>
      <c r="GW9" s="37">
        <f t="shared" si="70"/>
        <v>9.1087553985080491E-2</v>
      </c>
      <c r="GX9" s="37">
        <f t="shared" si="70"/>
        <v>8.6558307533539727E-2</v>
      </c>
      <c r="GZ9" s="9">
        <f t="shared" si="52"/>
        <v>11</v>
      </c>
      <c r="HA9" s="18" t="str">
        <f t="shared" si="53"/>
        <v>Davis</v>
      </c>
      <c r="HB9" s="37">
        <f t="shared" ref="HB9:HK9" si="71">IFERROR(HB54/HB99, 0)</f>
        <v>9.3846968894270785E-3</v>
      </c>
      <c r="HC9" s="37">
        <f t="shared" si="71"/>
        <v>7.5446328527676108E-3</v>
      </c>
      <c r="HD9" s="37">
        <f t="shared" si="71"/>
        <v>5.3250499223430224E-3</v>
      </c>
      <c r="HE9" s="37">
        <f t="shared" si="71"/>
        <v>1.0885236447520185E-2</v>
      </c>
      <c r="HF9" s="37">
        <f t="shared" si="71"/>
        <v>1.5044119774338203E-2</v>
      </c>
      <c r="HG9" s="37">
        <f t="shared" si="71"/>
        <v>2.1662807201015911E-2</v>
      </c>
      <c r="HH9" s="37">
        <f t="shared" si="71"/>
        <v>2.094843462246777E-2</v>
      </c>
      <c r="HI9" s="37">
        <f t="shared" si="71"/>
        <v>2.4823485693050911E-2</v>
      </c>
      <c r="HJ9" s="37">
        <f t="shared" si="71"/>
        <v>2.1567324026885295E-2</v>
      </c>
      <c r="HK9" s="37">
        <f t="shared" si="71"/>
        <v>2.1506176514362256E-2</v>
      </c>
      <c r="HM9" s="9">
        <f t="shared" si="55"/>
        <v>11</v>
      </c>
      <c r="HN9" s="18" t="str">
        <f t="shared" si="56"/>
        <v>Davis</v>
      </c>
      <c r="HO9" s="37">
        <f t="shared" ref="HO9:HX9" si="72">IFERROR(HO54/HO99, 0)</f>
        <v>1.1131725417439704E-3</v>
      </c>
      <c r="HP9" s="37">
        <f t="shared" si="72"/>
        <v>2.1551724137931034E-3</v>
      </c>
      <c r="HQ9" s="37">
        <f t="shared" si="72"/>
        <v>3.6913990402362494E-4</v>
      </c>
      <c r="HR9" s="37">
        <f t="shared" si="72"/>
        <v>4.4682752457551384E-4</v>
      </c>
      <c r="HS9" s="37">
        <f t="shared" si="72"/>
        <v>0</v>
      </c>
      <c r="HT9" s="37">
        <f t="shared" si="72"/>
        <v>8.771929824561403E-3</v>
      </c>
      <c r="HU9" s="37">
        <f t="shared" si="72"/>
        <v>7.8856579595860034E-3</v>
      </c>
      <c r="HV9" s="37">
        <f t="shared" si="72"/>
        <v>7.0457976849521891E-3</v>
      </c>
      <c r="HW9" s="37">
        <f t="shared" si="72"/>
        <v>7.1743929359823402E-3</v>
      </c>
      <c r="HX9" s="37">
        <f t="shared" si="72"/>
        <v>1.2753897024090695E-2</v>
      </c>
    </row>
    <row r="10" spans="2:232" x14ac:dyDescent="0.25">
      <c r="AM10" s="14">
        <v>35</v>
      </c>
      <c r="AN10" s="30" t="str">
        <f t="shared" si="0"/>
        <v>Salt Lake</v>
      </c>
      <c r="AO10" s="37">
        <f t="shared" ref="AO10:AX10" si="73">IFERROR(AO55/AO100, 0)</f>
        <v>4.2931883777140932E-2</v>
      </c>
      <c r="AP10" s="37">
        <f t="shared" si="73"/>
        <v>4.3507812310356268E-2</v>
      </c>
      <c r="AQ10" s="37">
        <f t="shared" si="73"/>
        <v>4.3455383205654799E-2</v>
      </c>
      <c r="AR10" s="37">
        <f t="shared" si="73"/>
        <v>4.4799270072992697E-2</v>
      </c>
      <c r="AS10" s="37">
        <f t="shared" si="73"/>
        <v>4.6272278307471805E-2</v>
      </c>
      <c r="AT10" s="37">
        <f t="shared" si="73"/>
        <v>4.9433922296236617E-2</v>
      </c>
      <c r="AU10" s="37">
        <f t="shared" si="73"/>
        <v>5.1318901487338621E-2</v>
      </c>
      <c r="AV10" s="37">
        <f t="shared" si="73"/>
        <v>5.5654606403053759E-2</v>
      </c>
      <c r="AW10" s="37">
        <f t="shared" si="73"/>
        <v>5.918754138789304E-2</v>
      </c>
      <c r="AX10" s="37">
        <f t="shared" si="73"/>
        <v>6.2058519817078397E-2</v>
      </c>
      <c r="AZ10" s="14">
        <v>35</v>
      </c>
      <c r="BA10" s="30" t="str">
        <f t="shared" si="2"/>
        <v>Salt Lake</v>
      </c>
      <c r="BB10" s="37">
        <f t="shared" ref="BB10:BK10" si="74">IFERROR(BB55/BB100, 0)</f>
        <v>2.5703794369645042E-2</v>
      </c>
      <c r="BC10" s="37">
        <f t="shared" si="74"/>
        <v>3.8373161764705885E-2</v>
      </c>
      <c r="BD10" s="37">
        <f t="shared" si="74"/>
        <v>4.1845736258764983E-2</v>
      </c>
      <c r="BE10" s="37">
        <f t="shared" si="74"/>
        <v>3.0775899436497615E-2</v>
      </c>
      <c r="BF10" s="37">
        <f t="shared" si="74"/>
        <v>4.7114761184352712E-2</v>
      </c>
      <c r="BG10" s="37">
        <f t="shared" si="74"/>
        <v>4.0261800872669576E-2</v>
      </c>
      <c r="BH10" s="37">
        <f t="shared" si="74"/>
        <v>3.7653736991485338E-2</v>
      </c>
      <c r="BI10" s="37">
        <f t="shared" si="74"/>
        <v>3.478100846521899E-2</v>
      </c>
      <c r="BJ10" s="37">
        <f t="shared" si="74"/>
        <v>4.0881127207779325E-2</v>
      </c>
      <c r="BK10" s="37">
        <f t="shared" si="74"/>
        <v>3.8326916345817294E-2</v>
      </c>
      <c r="BM10" s="9">
        <f t="shared" si="19"/>
        <v>35</v>
      </c>
      <c r="BN10" s="18" t="str">
        <f t="shared" si="20"/>
        <v>Salt Lake</v>
      </c>
      <c r="BO10" s="37">
        <f t="shared" ref="BO10:BX10" si="75">IFERROR(BO55/BO100, 0)</f>
        <v>3.5098280419818356E-2</v>
      </c>
      <c r="BP10" s="37">
        <f t="shared" si="75"/>
        <v>3.8846911957950064E-2</v>
      </c>
      <c r="BQ10" s="37">
        <f t="shared" si="75"/>
        <v>4.1265105176786512E-2</v>
      </c>
      <c r="BR10" s="37">
        <f t="shared" si="75"/>
        <v>4.3458301453710789E-2</v>
      </c>
      <c r="BS10" s="37">
        <f t="shared" si="75"/>
        <v>4.1180285343709468E-2</v>
      </c>
      <c r="BT10" s="37">
        <f t="shared" si="75"/>
        <v>4.2233378086509836E-2</v>
      </c>
      <c r="BU10" s="37">
        <f t="shared" si="75"/>
        <v>4.8039693693176927E-2</v>
      </c>
      <c r="BV10" s="37">
        <f t="shared" si="75"/>
        <v>5.1441911562757486E-2</v>
      </c>
      <c r="BW10" s="37">
        <f t="shared" si="75"/>
        <v>5.4662792790476436E-2</v>
      </c>
      <c r="BX10" s="37">
        <f t="shared" si="75"/>
        <v>5.979934439256978E-2</v>
      </c>
      <c r="BZ10" s="9">
        <f t="shared" si="22"/>
        <v>35</v>
      </c>
      <c r="CA10" s="18" t="str">
        <f t="shared" si="23"/>
        <v>Salt Lake</v>
      </c>
      <c r="CB10" s="37">
        <f t="shared" ref="CB10:CK10" si="76">IFERROR(CB55/CB100, 0)</f>
        <v>2.1985033934682985E-2</v>
      </c>
      <c r="CC10" s="37">
        <f t="shared" si="76"/>
        <v>2.1183209656121558E-2</v>
      </c>
      <c r="CD10" s="37">
        <f t="shared" si="76"/>
        <v>2.3282257763859376E-2</v>
      </c>
      <c r="CE10" s="37">
        <f t="shared" si="76"/>
        <v>2.8042728262273307E-2</v>
      </c>
      <c r="CF10" s="37">
        <f t="shared" si="76"/>
        <v>3.1621544191376597E-2</v>
      </c>
      <c r="CG10" s="37">
        <f t="shared" si="76"/>
        <v>3.8334917187075754E-2</v>
      </c>
      <c r="CH10" s="37">
        <f t="shared" si="76"/>
        <v>4.1063786427552477E-2</v>
      </c>
      <c r="CI10" s="37">
        <f t="shared" si="76"/>
        <v>4.2110892015641187E-2</v>
      </c>
      <c r="CJ10" s="37">
        <f t="shared" si="76"/>
        <v>3.8174768863704148E-2</v>
      </c>
      <c r="CK10" s="37">
        <f t="shared" si="76"/>
        <v>3.9756337597990972E-2</v>
      </c>
      <c r="CM10" s="9">
        <f t="shared" si="25"/>
        <v>35</v>
      </c>
      <c r="CN10" s="18" t="str">
        <f t="shared" si="26"/>
        <v>Salt Lake</v>
      </c>
      <c r="CO10" s="37">
        <f t="shared" ref="CO10:CX10" si="77">IFERROR(CO55/CO100, 0)</f>
        <v>3.961909240536092E-2</v>
      </c>
      <c r="CP10" s="37">
        <f t="shared" si="77"/>
        <v>4.1983329247364552E-2</v>
      </c>
      <c r="CQ10" s="37">
        <f t="shared" si="77"/>
        <v>4.0591120289106865E-2</v>
      </c>
      <c r="CR10" s="37">
        <f t="shared" si="77"/>
        <v>4.2870094547338429E-2</v>
      </c>
      <c r="CS10" s="37">
        <f t="shared" si="77"/>
        <v>4.5100293854605851E-2</v>
      </c>
      <c r="CT10" s="37">
        <f t="shared" si="77"/>
        <v>4.9556019848524417E-2</v>
      </c>
      <c r="CU10" s="37">
        <f t="shared" si="77"/>
        <v>5.4464227054727019E-2</v>
      </c>
      <c r="CV10" s="37">
        <f t="shared" si="77"/>
        <v>6.4630143903054785E-2</v>
      </c>
      <c r="CW10" s="37">
        <f t="shared" si="77"/>
        <v>6.6938564122483335E-2</v>
      </c>
      <c r="CX10" s="37">
        <f t="shared" si="77"/>
        <v>6.0949121305864544E-2</v>
      </c>
      <c r="CZ10" s="9">
        <f t="shared" si="28"/>
        <v>35</v>
      </c>
      <c r="DA10" s="18" t="str">
        <f t="shared" si="29"/>
        <v>Salt Lake</v>
      </c>
      <c r="DB10" s="37">
        <f t="shared" ref="DB10:DK10" si="78">IFERROR(DB55/DB100, 0)</f>
        <v>2.6446875160478611E-2</v>
      </c>
      <c r="DC10" s="37">
        <f t="shared" si="78"/>
        <v>2.7545557413318471E-2</v>
      </c>
      <c r="DD10" s="37">
        <f t="shared" si="78"/>
        <v>2.9904506617523873E-2</v>
      </c>
      <c r="DE10" s="37">
        <f t="shared" si="78"/>
        <v>3.0863081046417943E-2</v>
      </c>
      <c r="DF10" s="37">
        <f t="shared" si="78"/>
        <v>3.6070694615700782E-2</v>
      </c>
      <c r="DG10" s="37">
        <f t="shared" si="78"/>
        <v>3.7495174366233432E-2</v>
      </c>
      <c r="DH10" s="37">
        <f t="shared" si="78"/>
        <v>3.7607697629079929E-2</v>
      </c>
      <c r="DI10" s="37">
        <f t="shared" si="78"/>
        <v>4.1780214208758479E-2</v>
      </c>
      <c r="DJ10" s="37">
        <f t="shared" si="78"/>
        <v>4.4852095251603552E-2</v>
      </c>
      <c r="DK10" s="37">
        <f t="shared" si="78"/>
        <v>4.7293957741257879E-2</v>
      </c>
      <c r="DM10" s="9">
        <f t="shared" si="31"/>
        <v>35</v>
      </c>
      <c r="DN10" s="18" t="str">
        <f t="shared" si="32"/>
        <v>Salt Lake</v>
      </c>
      <c r="DO10" s="37">
        <f t="shared" ref="DO10:DX10" si="79">IFERROR(DO55/DO100, 0)</f>
        <v>3.8790502892429995E-2</v>
      </c>
      <c r="DP10" s="37">
        <f t="shared" si="79"/>
        <v>3.9888384073265837E-2</v>
      </c>
      <c r="DQ10" s="37">
        <f t="shared" si="79"/>
        <v>4.0267978048606656E-2</v>
      </c>
      <c r="DR10" s="37">
        <f t="shared" si="79"/>
        <v>5.2230046948356805E-2</v>
      </c>
      <c r="DS10" s="37">
        <f t="shared" si="79"/>
        <v>5.55908157550868E-2</v>
      </c>
      <c r="DT10" s="37">
        <f t="shared" si="79"/>
        <v>5.4774106785883035E-2</v>
      </c>
      <c r="DU10" s="37">
        <f t="shared" si="79"/>
        <v>5.5462663203956028E-2</v>
      </c>
      <c r="DV10" s="37">
        <f t="shared" si="79"/>
        <v>6.0626541853942076E-2</v>
      </c>
      <c r="DW10" s="37">
        <f t="shared" si="79"/>
        <v>5.4495461472205659E-2</v>
      </c>
      <c r="DX10" s="37">
        <f t="shared" si="79"/>
        <v>4.7579453067257943E-2</v>
      </c>
      <c r="DZ10" s="9">
        <f t="shared" si="34"/>
        <v>35</v>
      </c>
      <c r="EA10" s="18" t="str">
        <f t="shared" si="35"/>
        <v>Salt Lake</v>
      </c>
      <c r="EB10" s="37">
        <f t="shared" ref="EB10:EK10" si="80">IFERROR(EB55/EB100, 0)</f>
        <v>6.7618051404662288E-2</v>
      </c>
      <c r="EC10" s="37">
        <f t="shared" si="80"/>
        <v>6.4943012315459347E-2</v>
      </c>
      <c r="ED10" s="37">
        <f t="shared" si="80"/>
        <v>6.3523198792908339E-2</v>
      </c>
      <c r="EE10" s="37">
        <f t="shared" si="80"/>
        <v>7.1673170343234852E-2</v>
      </c>
      <c r="EF10" s="37">
        <f t="shared" si="80"/>
        <v>7.2136436967043097E-2</v>
      </c>
      <c r="EG10" s="37">
        <f t="shared" si="80"/>
        <v>8.4139928359118973E-2</v>
      </c>
      <c r="EH10" s="37">
        <f t="shared" si="80"/>
        <v>8.410668615272196E-2</v>
      </c>
      <c r="EI10" s="37">
        <f t="shared" si="80"/>
        <v>9.8166594485347189E-2</v>
      </c>
      <c r="EJ10" s="37">
        <f t="shared" si="80"/>
        <v>0.1001531393568147</v>
      </c>
      <c r="EK10" s="37">
        <f t="shared" si="80"/>
        <v>9.8120612876443511E-2</v>
      </c>
      <c r="EM10" s="9">
        <f t="shared" si="37"/>
        <v>35</v>
      </c>
      <c r="EN10" s="18" t="str">
        <f t="shared" si="38"/>
        <v>Salt Lake</v>
      </c>
      <c r="EO10" s="37">
        <f t="shared" ref="EO10:EX10" si="81">IFERROR(EO55/EO100, 0)</f>
        <v>6.7401002621533368E-2</v>
      </c>
      <c r="EP10" s="37">
        <f t="shared" si="81"/>
        <v>6.8826563507414576E-2</v>
      </c>
      <c r="EQ10" s="37">
        <f t="shared" si="81"/>
        <v>6.6719945199223654E-2</v>
      </c>
      <c r="ER10" s="37">
        <f t="shared" si="81"/>
        <v>6.247123791992637E-2</v>
      </c>
      <c r="ES10" s="37">
        <f t="shared" si="81"/>
        <v>6.8609108332572791E-2</v>
      </c>
      <c r="ET10" s="37">
        <f t="shared" si="81"/>
        <v>6.9590106624715958E-2</v>
      </c>
      <c r="EU10" s="37">
        <f t="shared" si="81"/>
        <v>7.4699619446701157E-2</v>
      </c>
      <c r="EV10" s="37">
        <f t="shared" si="81"/>
        <v>7.8863636363636358E-2</v>
      </c>
      <c r="EW10" s="37">
        <f t="shared" si="81"/>
        <v>8.9858565107458918E-2</v>
      </c>
      <c r="EX10" s="37">
        <f t="shared" si="81"/>
        <v>9.4402006612700942E-2</v>
      </c>
      <c r="EZ10" s="9">
        <f t="shared" si="40"/>
        <v>35</v>
      </c>
      <c r="FA10" s="18" t="str">
        <f t="shared" si="41"/>
        <v>Salt Lake</v>
      </c>
      <c r="FB10" s="37">
        <f t="shared" ref="FB10:FK10" si="82">IFERROR(FB55/FB100, 0)</f>
        <v>8.599851871801778E-2</v>
      </c>
      <c r="FC10" s="37">
        <f t="shared" si="82"/>
        <v>8.5083945698933724E-2</v>
      </c>
      <c r="FD10" s="37">
        <f t="shared" si="82"/>
        <v>8.7051891701490622E-2</v>
      </c>
      <c r="FE10" s="37">
        <f t="shared" si="82"/>
        <v>8.877152480194811E-2</v>
      </c>
      <c r="FF10" s="37">
        <f t="shared" si="82"/>
        <v>8.5523412414590716E-2</v>
      </c>
      <c r="FG10" s="37">
        <f t="shared" si="82"/>
        <v>9.2537269931945026E-2</v>
      </c>
      <c r="FH10" s="37">
        <f t="shared" si="82"/>
        <v>9.7542167323303841E-2</v>
      </c>
      <c r="FI10" s="37">
        <f t="shared" si="82"/>
        <v>0.10320394331484904</v>
      </c>
      <c r="FJ10" s="37">
        <f t="shared" si="82"/>
        <v>0.11596790924250582</v>
      </c>
      <c r="FK10" s="37">
        <f t="shared" si="82"/>
        <v>0.12204942178314616</v>
      </c>
      <c r="FM10" s="9">
        <f t="shared" si="43"/>
        <v>35</v>
      </c>
      <c r="FN10" s="18" t="str">
        <f t="shared" si="44"/>
        <v>Salt Lake</v>
      </c>
      <c r="FO10" s="37">
        <f t="shared" ref="FO10:FX10" si="83">IFERROR(FO55/FO100, 0)</f>
        <v>3.8067334097346854E-2</v>
      </c>
      <c r="FP10" s="37">
        <f t="shared" si="83"/>
        <v>3.8055482166446497E-2</v>
      </c>
      <c r="FQ10" s="37">
        <f t="shared" si="83"/>
        <v>3.4946427664652412E-2</v>
      </c>
      <c r="FR10" s="37">
        <f t="shared" si="83"/>
        <v>3.478767184123005E-2</v>
      </c>
      <c r="FS10" s="37">
        <f t="shared" si="83"/>
        <v>3.2785777709145661E-2</v>
      </c>
      <c r="FT10" s="37">
        <f t="shared" si="83"/>
        <v>3.6489763690711184E-2</v>
      </c>
      <c r="FU10" s="37">
        <f t="shared" si="83"/>
        <v>3.6232146741100556E-2</v>
      </c>
      <c r="FV10" s="37">
        <f t="shared" si="83"/>
        <v>4.0385679285544929E-2</v>
      </c>
      <c r="FW10" s="37">
        <f t="shared" si="83"/>
        <v>4.0937347327279772E-2</v>
      </c>
      <c r="FX10" s="37">
        <f t="shared" si="83"/>
        <v>4.6425837554357564E-2</v>
      </c>
      <c r="FZ10" s="9">
        <f t="shared" si="46"/>
        <v>35</v>
      </c>
      <c r="GA10" s="18" t="str">
        <f t="shared" si="47"/>
        <v>Salt Lake</v>
      </c>
      <c r="GB10" s="37">
        <f t="shared" ref="GB10:GK10" si="84">IFERROR(GB55/GB100, 0)</f>
        <v>2.4430128840436074E-2</v>
      </c>
      <c r="GC10" s="37">
        <f t="shared" si="84"/>
        <v>2.5926196922026291E-2</v>
      </c>
      <c r="GD10" s="37">
        <f t="shared" si="84"/>
        <v>2.4366355318793147E-2</v>
      </c>
      <c r="GE10" s="37">
        <f t="shared" si="84"/>
        <v>2.2982930265862841E-2</v>
      </c>
      <c r="GF10" s="37">
        <f t="shared" si="84"/>
        <v>2.5876760247555836E-2</v>
      </c>
      <c r="GG10" s="37">
        <f t="shared" si="84"/>
        <v>2.7441066528380978E-2</v>
      </c>
      <c r="GH10" s="37">
        <f t="shared" si="84"/>
        <v>2.4491287924942123E-2</v>
      </c>
      <c r="GI10" s="37">
        <f t="shared" si="84"/>
        <v>2.6708454063430115E-2</v>
      </c>
      <c r="GJ10" s="37">
        <f t="shared" si="84"/>
        <v>3.1271851448993859E-2</v>
      </c>
      <c r="GK10" s="37">
        <f t="shared" si="84"/>
        <v>3.1567784574014809E-2</v>
      </c>
      <c r="GM10" s="9">
        <f t="shared" si="49"/>
        <v>35</v>
      </c>
      <c r="GN10" s="18" t="str">
        <f t="shared" si="50"/>
        <v>Salt Lake</v>
      </c>
      <c r="GO10" s="37">
        <f t="shared" ref="GO10:GX10" si="85">IFERROR(GO55/GO100, 0)</f>
        <v>6.1978962070621098E-2</v>
      </c>
      <c r="GP10" s="37">
        <f t="shared" si="85"/>
        <v>6.4667412442991137E-2</v>
      </c>
      <c r="GQ10" s="37">
        <f t="shared" si="85"/>
        <v>5.9738617200674533E-2</v>
      </c>
      <c r="GR10" s="37">
        <f t="shared" si="85"/>
        <v>6.1521901134387678E-2</v>
      </c>
      <c r="GS10" s="37">
        <f t="shared" si="85"/>
        <v>6.3039123502718619E-2</v>
      </c>
      <c r="GT10" s="37">
        <f t="shared" si="85"/>
        <v>5.5159276971711114E-2</v>
      </c>
      <c r="GU10" s="37">
        <f t="shared" si="85"/>
        <v>6.0447052018344834E-2</v>
      </c>
      <c r="GV10" s="37">
        <f t="shared" si="85"/>
        <v>6.3491417880094367E-2</v>
      </c>
      <c r="GW10" s="37">
        <f t="shared" si="85"/>
        <v>6.9796904073795477E-2</v>
      </c>
      <c r="GX10" s="37">
        <f t="shared" si="85"/>
        <v>7.3911842468726563E-2</v>
      </c>
      <c r="GZ10" s="9">
        <f t="shared" si="52"/>
        <v>35</v>
      </c>
      <c r="HA10" s="18" t="str">
        <f t="shared" si="53"/>
        <v>Salt Lake</v>
      </c>
      <c r="HB10" s="37">
        <f t="shared" ref="HB10:HK10" si="86">IFERROR(HB55/HB100, 0)</f>
        <v>1.3745878772508243E-2</v>
      </c>
      <c r="HC10" s="37">
        <f t="shared" si="86"/>
        <v>1.2181889919116196E-2</v>
      </c>
      <c r="HD10" s="37">
        <f t="shared" si="86"/>
        <v>1.2800620636152055E-2</v>
      </c>
      <c r="HE10" s="37">
        <f t="shared" si="86"/>
        <v>1.425492309199569E-2</v>
      </c>
      <c r="HF10" s="37">
        <f t="shared" si="86"/>
        <v>1.5812051077414208E-2</v>
      </c>
      <c r="HG10" s="37">
        <f t="shared" si="86"/>
        <v>2.337895893695674E-2</v>
      </c>
      <c r="HH10" s="37">
        <f t="shared" si="86"/>
        <v>2.2987341772151899E-2</v>
      </c>
      <c r="HI10" s="37">
        <f t="shared" si="86"/>
        <v>2.6113360323886638E-2</v>
      </c>
      <c r="HJ10" s="37">
        <f t="shared" si="86"/>
        <v>2.8755602558291786E-2</v>
      </c>
      <c r="HK10" s="37">
        <f t="shared" si="86"/>
        <v>3.142702329934486E-2</v>
      </c>
      <c r="HM10" s="9">
        <f t="shared" si="55"/>
        <v>35</v>
      </c>
      <c r="HN10" s="18" t="str">
        <f t="shared" si="56"/>
        <v>Salt Lake</v>
      </c>
      <c r="HO10" s="37">
        <f t="shared" ref="HO10:HX10" si="87">IFERROR(HO55/HO100, 0)</f>
        <v>1.1235955056179775E-2</v>
      </c>
      <c r="HP10" s="37">
        <f t="shared" si="87"/>
        <v>2.0408163265306121E-2</v>
      </c>
      <c r="HQ10" s="37">
        <f t="shared" si="87"/>
        <v>1.9607843137254902E-2</v>
      </c>
      <c r="HR10" s="37">
        <f t="shared" si="87"/>
        <v>2.1520803443328552E-2</v>
      </c>
      <c r="HS10" s="37">
        <f t="shared" si="87"/>
        <v>2.6501766784452298E-2</v>
      </c>
      <c r="HT10" s="37">
        <f t="shared" si="87"/>
        <v>1.751592356687898E-2</v>
      </c>
      <c r="HU10" s="37">
        <f t="shared" si="87"/>
        <v>2.929427430093209E-2</v>
      </c>
      <c r="HV10" s="37">
        <f t="shared" si="87"/>
        <v>5.5424528301886794E-2</v>
      </c>
      <c r="HW10" s="37">
        <f t="shared" si="87"/>
        <v>5.4123711340206188E-2</v>
      </c>
      <c r="HX10" s="37">
        <f t="shared" si="87"/>
        <v>5.1507537688442212E-2</v>
      </c>
    </row>
    <row r="11" spans="2:232" x14ac:dyDescent="0.25">
      <c r="AM11" s="14">
        <v>49</v>
      </c>
      <c r="AN11" s="30" t="str">
        <f t="shared" si="0"/>
        <v>Utah</v>
      </c>
      <c r="AO11" s="37">
        <f t="shared" ref="AO11:AX11" si="88">IFERROR(AO56/AO101, 0)</f>
        <v>6.1534608400803381E-2</v>
      </c>
      <c r="AP11" s="37">
        <f t="shared" si="88"/>
        <v>6.0800767872369176E-2</v>
      </c>
      <c r="AQ11" s="37">
        <f t="shared" si="88"/>
        <v>5.8871541393838801E-2</v>
      </c>
      <c r="AR11" s="37">
        <f t="shared" si="88"/>
        <v>6.045823160687934E-2</v>
      </c>
      <c r="AS11" s="37">
        <f t="shared" si="88"/>
        <v>6.0480570347225281E-2</v>
      </c>
      <c r="AT11" s="37">
        <f t="shared" si="88"/>
        <v>6.1172555130246269E-2</v>
      </c>
      <c r="AU11" s="37">
        <f t="shared" si="88"/>
        <v>6.3242199410509195E-2</v>
      </c>
      <c r="AV11" s="37">
        <f t="shared" si="88"/>
        <v>6.6567673448755207E-2</v>
      </c>
      <c r="AW11" s="37">
        <f t="shared" si="88"/>
        <v>6.9060929897210757E-2</v>
      </c>
      <c r="AX11" s="37">
        <f t="shared" si="88"/>
        <v>7.1920743947828158E-2</v>
      </c>
      <c r="AZ11" s="14">
        <v>49</v>
      </c>
      <c r="BA11" s="30" t="str">
        <f t="shared" si="2"/>
        <v>Utah</v>
      </c>
      <c r="BB11" s="37">
        <f t="shared" ref="BB11:BK11" si="89">IFERROR(BB56/BB101, 0)</f>
        <v>8.9686098654708515E-2</v>
      </c>
      <c r="BC11" s="37">
        <f t="shared" si="89"/>
        <v>7.8957310162448058E-2</v>
      </c>
      <c r="BD11" s="37">
        <f t="shared" si="89"/>
        <v>7.3205914172376485E-2</v>
      </c>
      <c r="BE11" s="37">
        <f t="shared" si="89"/>
        <v>7.3460568959308609E-2</v>
      </c>
      <c r="BF11" s="37">
        <f t="shared" si="89"/>
        <v>8.1363004172461756E-2</v>
      </c>
      <c r="BG11" s="37">
        <f t="shared" si="89"/>
        <v>9.5462328767123295E-2</v>
      </c>
      <c r="BH11" s="37">
        <f t="shared" si="89"/>
        <v>8.708838821490468E-2</v>
      </c>
      <c r="BI11" s="37">
        <f t="shared" si="89"/>
        <v>9.9233198015336047E-2</v>
      </c>
      <c r="BJ11" s="37">
        <f t="shared" si="89"/>
        <v>0.10954816709292413</v>
      </c>
      <c r="BK11" s="37">
        <f t="shared" si="89"/>
        <v>0.1187526697992311</v>
      </c>
      <c r="BM11" s="9">
        <f t="shared" si="19"/>
        <v>49</v>
      </c>
      <c r="BN11" s="18" t="str">
        <f t="shared" si="20"/>
        <v>Utah</v>
      </c>
      <c r="BO11" s="37">
        <f t="shared" ref="BO11:BX11" si="90">IFERROR(BO56/BO101, 0)</f>
        <v>6.1179419840038197E-2</v>
      </c>
      <c r="BP11" s="37">
        <f t="shared" si="90"/>
        <v>5.1487629188850609E-2</v>
      </c>
      <c r="BQ11" s="37">
        <f t="shared" si="90"/>
        <v>4.7950709884811142E-2</v>
      </c>
      <c r="BR11" s="37">
        <f t="shared" si="90"/>
        <v>4.2760526507163117E-2</v>
      </c>
      <c r="BS11" s="37">
        <f t="shared" si="90"/>
        <v>4.5881662017324916E-2</v>
      </c>
      <c r="BT11" s="37">
        <f t="shared" si="90"/>
        <v>2.8668230388324212E-2</v>
      </c>
      <c r="BU11" s="37">
        <f t="shared" si="90"/>
        <v>3.5905612244897959E-2</v>
      </c>
      <c r="BV11" s="37">
        <f t="shared" si="90"/>
        <v>3.8204110643842916E-2</v>
      </c>
      <c r="BW11" s="37">
        <f t="shared" si="90"/>
        <v>4.3389904981600481E-2</v>
      </c>
      <c r="BX11" s="37">
        <f t="shared" si="90"/>
        <v>5.1476965460945871E-2</v>
      </c>
      <c r="BZ11" s="9">
        <f t="shared" si="22"/>
        <v>49</v>
      </c>
      <c r="CA11" s="18" t="str">
        <f t="shared" si="23"/>
        <v>Utah</v>
      </c>
      <c r="CB11" s="37">
        <f t="shared" ref="CB11:CK11" si="91">IFERROR(CB56/CB101, 0)</f>
        <v>3.4086087407477254E-2</v>
      </c>
      <c r="CC11" s="37">
        <f t="shared" si="91"/>
        <v>3.8730793708518958E-2</v>
      </c>
      <c r="CD11" s="37">
        <f t="shared" si="91"/>
        <v>4.190161830101316E-2</v>
      </c>
      <c r="CE11" s="37">
        <f t="shared" si="91"/>
        <v>4.4307172695760379E-2</v>
      </c>
      <c r="CF11" s="37">
        <f t="shared" si="91"/>
        <v>4.5361364330265629E-2</v>
      </c>
      <c r="CG11" s="37">
        <f t="shared" si="91"/>
        <v>4.6071035008900571E-2</v>
      </c>
      <c r="CH11" s="37">
        <f t="shared" si="91"/>
        <v>4.3233949763072925E-2</v>
      </c>
      <c r="CI11" s="37">
        <f t="shared" si="91"/>
        <v>4.9226382657553774E-2</v>
      </c>
      <c r="CJ11" s="37">
        <f t="shared" si="91"/>
        <v>4.3775821057463589E-2</v>
      </c>
      <c r="CK11" s="37">
        <f t="shared" si="91"/>
        <v>4.9542931766242249E-2</v>
      </c>
      <c r="CM11" s="9">
        <f t="shared" si="25"/>
        <v>49</v>
      </c>
      <c r="CN11" s="18" t="str">
        <f t="shared" si="26"/>
        <v>Utah</v>
      </c>
      <c r="CO11" s="37">
        <f t="shared" ref="CO11:CX11" si="92">IFERROR(CO56/CO101, 0)</f>
        <v>7.2319201995012475E-2</v>
      </c>
      <c r="CP11" s="37">
        <f t="shared" si="92"/>
        <v>7.3051674802221842E-2</v>
      </c>
      <c r="CQ11" s="37">
        <f t="shared" si="92"/>
        <v>7.1489946726241621E-2</v>
      </c>
      <c r="CR11" s="37">
        <f t="shared" si="92"/>
        <v>7.4809430951958869E-2</v>
      </c>
      <c r="CS11" s="37">
        <f t="shared" si="92"/>
        <v>5.5093555093555097E-2</v>
      </c>
      <c r="CT11" s="37">
        <f t="shared" si="92"/>
        <v>6.5646908859145953E-2</v>
      </c>
      <c r="CU11" s="37">
        <f t="shared" si="92"/>
        <v>5.7390524585263787E-2</v>
      </c>
      <c r="CV11" s="37">
        <f t="shared" si="92"/>
        <v>4.744787922358016E-2</v>
      </c>
      <c r="CW11" s="37">
        <f t="shared" si="92"/>
        <v>5.3592289719626166E-2</v>
      </c>
      <c r="CX11" s="37">
        <f t="shared" si="92"/>
        <v>6.1983471074380167E-2</v>
      </c>
      <c r="CZ11" s="9">
        <f t="shared" si="28"/>
        <v>49</v>
      </c>
      <c r="DA11" s="18" t="str">
        <f t="shared" si="29"/>
        <v>Utah</v>
      </c>
      <c r="DB11" s="37">
        <f t="shared" ref="DB11:DK11" si="93">IFERROR(DB56/DB101, 0)</f>
        <v>4.3293246993524513E-2</v>
      </c>
      <c r="DC11" s="37">
        <f t="shared" si="93"/>
        <v>4.1312140193345163E-2</v>
      </c>
      <c r="DD11" s="37">
        <f t="shared" si="93"/>
        <v>3.8341186202927743E-2</v>
      </c>
      <c r="DE11" s="37">
        <f t="shared" si="93"/>
        <v>3.6259952657628575E-2</v>
      </c>
      <c r="DF11" s="37">
        <f t="shared" si="93"/>
        <v>4.2406757273454068E-2</v>
      </c>
      <c r="DG11" s="37">
        <f t="shared" si="93"/>
        <v>4.1217011262397039E-2</v>
      </c>
      <c r="DH11" s="37">
        <f t="shared" si="93"/>
        <v>4.7052672853221802E-2</v>
      </c>
      <c r="DI11" s="37">
        <f t="shared" si="93"/>
        <v>5.5989705928506418E-2</v>
      </c>
      <c r="DJ11" s="37">
        <f t="shared" si="93"/>
        <v>5.6806259180431071E-2</v>
      </c>
      <c r="DK11" s="37">
        <f t="shared" si="93"/>
        <v>6.0523131877628623E-2</v>
      </c>
      <c r="DM11" s="9">
        <f t="shared" si="31"/>
        <v>49</v>
      </c>
      <c r="DN11" s="18" t="str">
        <f t="shared" si="32"/>
        <v>Utah</v>
      </c>
      <c r="DO11" s="37">
        <f t="shared" ref="DO11:DX11" si="94">IFERROR(DO56/DO101, 0)</f>
        <v>9.9559955995599567E-2</v>
      </c>
      <c r="DP11" s="37">
        <f t="shared" si="94"/>
        <v>9.6751659098847365E-2</v>
      </c>
      <c r="DQ11" s="37">
        <f t="shared" si="94"/>
        <v>9.8541444325862676E-2</v>
      </c>
      <c r="DR11" s="37">
        <f t="shared" si="94"/>
        <v>9.1124661246612462E-2</v>
      </c>
      <c r="DS11" s="37">
        <f t="shared" si="94"/>
        <v>6.9203017382748436E-2</v>
      </c>
      <c r="DT11" s="37">
        <f t="shared" si="94"/>
        <v>7.3116219667943808E-2</v>
      </c>
      <c r="DU11" s="37">
        <f t="shared" si="94"/>
        <v>8.3395052584802246E-2</v>
      </c>
      <c r="DV11" s="37">
        <f t="shared" si="94"/>
        <v>9.2434624528038037E-2</v>
      </c>
      <c r="DW11" s="37">
        <f t="shared" si="94"/>
        <v>0.11653628270838953</v>
      </c>
      <c r="DX11" s="37">
        <f t="shared" si="94"/>
        <v>0.11396918375143257</v>
      </c>
      <c r="DZ11" s="9">
        <f t="shared" si="34"/>
        <v>49</v>
      </c>
      <c r="EA11" s="18" t="str">
        <f t="shared" si="35"/>
        <v>Utah</v>
      </c>
      <c r="EB11" s="37">
        <f t="shared" ref="EB11:EK11" si="95">IFERROR(EB56/EB101, 0)</f>
        <v>0.10379372639185416</v>
      </c>
      <c r="EC11" s="37">
        <f t="shared" si="95"/>
        <v>0.11235356762513313</v>
      </c>
      <c r="ED11" s="37">
        <f t="shared" si="95"/>
        <v>0.10477771628850766</v>
      </c>
      <c r="EE11" s="37">
        <f t="shared" si="95"/>
        <v>9.4752186588921289E-2</v>
      </c>
      <c r="EF11" s="37">
        <f t="shared" si="95"/>
        <v>9.2390391399294475E-2</v>
      </c>
      <c r="EG11" s="37">
        <f t="shared" si="95"/>
        <v>9.7207221107853722E-2</v>
      </c>
      <c r="EH11" s="37">
        <f t="shared" si="95"/>
        <v>0.10303987366758784</v>
      </c>
      <c r="EI11" s="37">
        <f t="shared" si="95"/>
        <v>0.10303104375458323</v>
      </c>
      <c r="EJ11" s="37">
        <f t="shared" si="95"/>
        <v>0.10514948277821985</v>
      </c>
      <c r="EK11" s="37">
        <f t="shared" si="95"/>
        <v>0.10687289219676707</v>
      </c>
      <c r="EM11" s="9">
        <f t="shared" si="37"/>
        <v>49</v>
      </c>
      <c r="EN11" s="18" t="str">
        <f t="shared" si="38"/>
        <v>Utah</v>
      </c>
      <c r="EO11" s="37">
        <f t="shared" ref="EO11:EX11" si="96">IFERROR(EO56/EO101, 0)</f>
        <v>0.11987532965715655</v>
      </c>
      <c r="EP11" s="37">
        <f t="shared" si="96"/>
        <v>0.12310204081632653</v>
      </c>
      <c r="EQ11" s="37">
        <f t="shared" si="96"/>
        <v>0.12114762472331006</v>
      </c>
      <c r="ER11" s="37">
        <f t="shared" si="96"/>
        <v>0.12907574353357487</v>
      </c>
      <c r="ES11" s="37">
        <f t="shared" si="96"/>
        <v>0.12332102081934183</v>
      </c>
      <c r="ET11" s="37">
        <f t="shared" si="96"/>
        <v>0.1234910277324633</v>
      </c>
      <c r="EU11" s="37">
        <f t="shared" si="96"/>
        <v>0.11456039923675326</v>
      </c>
      <c r="EV11" s="37">
        <f t="shared" si="96"/>
        <v>0.11536563006840138</v>
      </c>
      <c r="EW11" s="37">
        <f t="shared" si="96"/>
        <v>0.11081205278014836</v>
      </c>
      <c r="EX11" s="37">
        <f t="shared" si="96"/>
        <v>0.11526094484293842</v>
      </c>
      <c r="EZ11" s="9">
        <f t="shared" si="40"/>
        <v>49</v>
      </c>
      <c r="FA11" s="18" t="str">
        <f t="shared" si="41"/>
        <v>Utah</v>
      </c>
      <c r="FB11" s="37">
        <f t="shared" ref="FB11:FK11" si="97">IFERROR(FB56/FB101, 0)</f>
        <v>8.1037148634183084E-2</v>
      </c>
      <c r="FC11" s="37">
        <f t="shared" si="97"/>
        <v>9.1463192087302456E-2</v>
      </c>
      <c r="FD11" s="37">
        <f t="shared" si="97"/>
        <v>9.2045493357013564E-2</v>
      </c>
      <c r="FE11" s="37">
        <f t="shared" si="97"/>
        <v>9.9035559637842802E-2</v>
      </c>
      <c r="FF11" s="37">
        <f t="shared" si="97"/>
        <v>0.10269496483475446</v>
      </c>
      <c r="FG11" s="37">
        <f t="shared" si="97"/>
        <v>0.10707554225878833</v>
      </c>
      <c r="FH11" s="37">
        <f t="shared" si="97"/>
        <v>0.1069446827984669</v>
      </c>
      <c r="FI11" s="37">
        <f t="shared" si="97"/>
        <v>0.11670903010033445</v>
      </c>
      <c r="FJ11" s="37">
        <f t="shared" si="97"/>
        <v>0.11958105871600425</v>
      </c>
      <c r="FK11" s="37">
        <f t="shared" si="97"/>
        <v>0.11954139657200859</v>
      </c>
      <c r="FM11" s="9">
        <f t="shared" si="43"/>
        <v>49</v>
      </c>
      <c r="FN11" s="18" t="str">
        <f t="shared" si="44"/>
        <v>Utah</v>
      </c>
      <c r="FO11" s="37">
        <f t="shared" ref="FO11:FX11" si="98">IFERROR(FO56/FO101, 0)</f>
        <v>5.3685237994985549E-2</v>
      </c>
      <c r="FP11" s="37">
        <f t="shared" si="98"/>
        <v>5.156640365224581E-2</v>
      </c>
      <c r="FQ11" s="37">
        <f t="shared" si="98"/>
        <v>4.8412169664667999E-2</v>
      </c>
      <c r="FR11" s="37">
        <f t="shared" si="98"/>
        <v>4.8151864860344541E-2</v>
      </c>
      <c r="FS11" s="37">
        <f t="shared" si="98"/>
        <v>4.6354722842442478E-2</v>
      </c>
      <c r="FT11" s="37">
        <f t="shared" si="98"/>
        <v>4.8993394149103489E-2</v>
      </c>
      <c r="FU11" s="37">
        <f t="shared" si="98"/>
        <v>5.202691362922051E-2</v>
      </c>
      <c r="FV11" s="37">
        <f t="shared" si="98"/>
        <v>5.0767196580670949E-2</v>
      </c>
      <c r="FW11" s="37">
        <f t="shared" si="98"/>
        <v>5.341014792810634E-2</v>
      </c>
      <c r="FX11" s="37">
        <f t="shared" si="98"/>
        <v>5.3877741212103564E-2</v>
      </c>
      <c r="FZ11" s="9">
        <f t="shared" si="46"/>
        <v>49</v>
      </c>
      <c r="GA11" s="18" t="str">
        <f t="shared" si="47"/>
        <v>Utah</v>
      </c>
      <c r="GB11" s="37">
        <f t="shared" ref="GB11:GK11" si="99">IFERROR(GB56/GB101, 0)</f>
        <v>3.991718962282461E-2</v>
      </c>
      <c r="GC11" s="37">
        <f t="shared" si="99"/>
        <v>3.6764705882352942E-2</v>
      </c>
      <c r="GD11" s="37">
        <f t="shared" si="99"/>
        <v>3.3015022708745775E-2</v>
      </c>
      <c r="GE11" s="37">
        <f t="shared" si="99"/>
        <v>3.7708442275289057E-2</v>
      </c>
      <c r="GF11" s="37">
        <f t="shared" si="99"/>
        <v>3.4111627359877668E-2</v>
      </c>
      <c r="GG11" s="37">
        <f t="shared" si="99"/>
        <v>3.8095238095238099E-2</v>
      </c>
      <c r="GH11" s="37">
        <f t="shared" si="99"/>
        <v>3.7292173822965763E-2</v>
      </c>
      <c r="GI11" s="37">
        <f t="shared" si="99"/>
        <v>3.3849513599364701E-2</v>
      </c>
      <c r="GJ11" s="37">
        <f t="shared" si="99"/>
        <v>3.5427713387452486E-2</v>
      </c>
      <c r="GK11" s="37">
        <f t="shared" si="99"/>
        <v>3.7419239052404879E-2</v>
      </c>
      <c r="GM11" s="9">
        <f t="shared" si="49"/>
        <v>49</v>
      </c>
      <c r="GN11" s="18" t="str">
        <f t="shared" si="50"/>
        <v>Utah</v>
      </c>
      <c r="GO11" s="37">
        <f t="shared" ref="GO11:GX11" si="100">IFERROR(GO56/GO101, 0)</f>
        <v>8.3751044277360062E-2</v>
      </c>
      <c r="GP11" s="37">
        <f t="shared" si="100"/>
        <v>7.7288696011572636E-2</v>
      </c>
      <c r="GQ11" s="37">
        <f t="shared" si="100"/>
        <v>7.7449186012908192E-2</v>
      </c>
      <c r="GR11" s="37">
        <f t="shared" si="100"/>
        <v>8.4619116933527416E-2</v>
      </c>
      <c r="GS11" s="37">
        <f t="shared" si="100"/>
        <v>8.6746760003783938E-2</v>
      </c>
      <c r="GT11" s="37">
        <f t="shared" si="100"/>
        <v>8.0998613037447986E-2</v>
      </c>
      <c r="GU11" s="37">
        <f t="shared" si="100"/>
        <v>8.2479833227589963E-2</v>
      </c>
      <c r="GV11" s="37">
        <f t="shared" si="100"/>
        <v>8.6091549295774644E-2</v>
      </c>
      <c r="GW11" s="37">
        <f t="shared" si="100"/>
        <v>8.6949348292360992E-2</v>
      </c>
      <c r="GX11" s="37">
        <f t="shared" si="100"/>
        <v>9.4728497820055491E-2</v>
      </c>
      <c r="GZ11" s="9">
        <f t="shared" si="52"/>
        <v>49</v>
      </c>
      <c r="HA11" s="18" t="str">
        <f t="shared" si="53"/>
        <v>Utah</v>
      </c>
      <c r="HB11" s="37">
        <f t="shared" ref="HB11:HK11" si="101">IFERROR(HB56/HB101, 0)</f>
        <v>3.4883720930232558E-2</v>
      </c>
      <c r="HC11" s="37">
        <f t="shared" si="101"/>
        <v>2.3825919294862965E-2</v>
      </c>
      <c r="HD11" s="37">
        <f t="shared" si="101"/>
        <v>2.0303885975527767E-2</v>
      </c>
      <c r="HE11" s="37">
        <f t="shared" si="101"/>
        <v>1.9644779332615717E-2</v>
      </c>
      <c r="HF11" s="37">
        <f t="shared" si="101"/>
        <v>2.5451559934318555E-2</v>
      </c>
      <c r="HG11" s="37">
        <f t="shared" si="101"/>
        <v>2.2388059701492536E-2</v>
      </c>
      <c r="HH11" s="37">
        <f t="shared" si="101"/>
        <v>2.9023746701846966E-2</v>
      </c>
      <c r="HI11" s="37">
        <f t="shared" si="101"/>
        <v>2.6987696785289058E-2</v>
      </c>
      <c r="HJ11" s="37">
        <f t="shared" si="101"/>
        <v>3.0271668822768435E-2</v>
      </c>
      <c r="HK11" s="37">
        <f t="shared" si="101"/>
        <v>2.8560691469372415E-2</v>
      </c>
      <c r="HM11" s="9">
        <f t="shared" si="55"/>
        <v>49</v>
      </c>
      <c r="HN11" s="18" t="str">
        <f t="shared" si="56"/>
        <v>Utah</v>
      </c>
      <c r="HO11" s="37">
        <f t="shared" ref="HO11:HX11" si="102">IFERROR(HO56/HO101, 0)</f>
        <v>0</v>
      </c>
      <c r="HP11" s="37">
        <f t="shared" si="102"/>
        <v>0</v>
      </c>
      <c r="HQ11" s="37">
        <f t="shared" si="102"/>
        <v>0</v>
      </c>
      <c r="HR11" s="37">
        <f t="shared" si="102"/>
        <v>3.6036036036036036E-2</v>
      </c>
      <c r="HS11" s="37">
        <f t="shared" si="102"/>
        <v>3.5490605427974949E-2</v>
      </c>
      <c r="HT11" s="37">
        <f t="shared" si="102"/>
        <v>6.458333333333334E-2</v>
      </c>
      <c r="HU11" s="37">
        <f t="shared" si="102"/>
        <v>6.9819819819819814E-2</v>
      </c>
      <c r="HV11" s="37">
        <f t="shared" si="102"/>
        <v>7.7605321507760533E-2</v>
      </c>
      <c r="HW11" s="37">
        <f t="shared" si="102"/>
        <v>3.6036036036036036E-2</v>
      </c>
      <c r="HX11" s="37">
        <f t="shared" si="102"/>
        <v>2.8957528957528959E-2</v>
      </c>
    </row>
    <row r="12" spans="2:232" x14ac:dyDescent="0.25">
      <c r="AM12" s="14">
        <v>1049</v>
      </c>
      <c r="AN12" s="30" t="str">
        <f t="shared" si="0"/>
        <v>State of Utah</v>
      </c>
      <c r="AO12" s="34">
        <f t="shared" ref="AO12:AX12" si="103">IFERROR(AO57/AO102, 0)</f>
        <v>4.824796714234892E-2</v>
      </c>
      <c r="AP12" s="34">
        <f t="shared" si="103"/>
        <v>4.8146251420070105E-2</v>
      </c>
      <c r="AQ12" s="34">
        <f t="shared" si="103"/>
        <v>4.7170407587715964E-2</v>
      </c>
      <c r="AR12" s="34">
        <f t="shared" si="103"/>
        <v>4.8242531662858947E-2</v>
      </c>
      <c r="AS12" s="34">
        <f t="shared" si="103"/>
        <v>4.8818052721095066E-2</v>
      </c>
      <c r="AT12" s="34">
        <f t="shared" si="103"/>
        <v>5.1301418848072343E-2</v>
      </c>
      <c r="AU12" s="34">
        <f t="shared" si="103"/>
        <v>5.3654325724151158E-2</v>
      </c>
      <c r="AV12" s="34">
        <f t="shared" si="103"/>
        <v>5.7712072667975796E-2</v>
      </c>
      <c r="AW12" s="34">
        <f t="shared" si="103"/>
        <v>6.1576175978970929E-2</v>
      </c>
      <c r="AX12" s="34">
        <f t="shared" si="103"/>
        <v>6.5641118536447871E-2</v>
      </c>
      <c r="AZ12" s="14">
        <v>1049</v>
      </c>
      <c r="BA12" s="30" t="str">
        <f t="shared" si="2"/>
        <v>State of Utah</v>
      </c>
      <c r="BB12" s="34">
        <f t="shared" ref="BB12:BK12" si="104">IFERROR(BB57/BB102, 0)</f>
        <v>7.3879945089230001E-2</v>
      </c>
      <c r="BC12" s="34">
        <f t="shared" si="104"/>
        <v>6.458333333333334E-2</v>
      </c>
      <c r="BD12" s="34">
        <f t="shared" si="104"/>
        <v>6.3095424019990631E-2</v>
      </c>
      <c r="BE12" s="34">
        <f t="shared" si="104"/>
        <v>5.7490283603340131E-2</v>
      </c>
      <c r="BF12" s="34">
        <f t="shared" si="104"/>
        <v>5.4756911344137273E-2</v>
      </c>
      <c r="BG12" s="34">
        <f t="shared" si="104"/>
        <v>5.9374064091045224E-2</v>
      </c>
      <c r="BH12" s="34">
        <f t="shared" si="104"/>
        <v>6.8667137074312032E-2</v>
      </c>
      <c r="BI12" s="34">
        <f t="shared" si="104"/>
        <v>7.2014725055602427E-2</v>
      </c>
      <c r="BJ12" s="34">
        <f t="shared" si="104"/>
        <v>8.8450029922202272E-2</v>
      </c>
      <c r="BK12" s="34">
        <f t="shared" si="104"/>
        <v>9.0563497406248764E-2</v>
      </c>
      <c r="BM12" s="9">
        <f t="shared" si="19"/>
        <v>1049</v>
      </c>
      <c r="BN12" s="18" t="str">
        <f t="shared" si="20"/>
        <v>State of Utah</v>
      </c>
      <c r="BO12" s="34">
        <f t="shared" ref="BO12:BX12" si="105">IFERROR(BO57/BO102, 0)</f>
        <v>3.8886401732449061E-2</v>
      </c>
      <c r="BP12" s="34">
        <f t="shared" si="105"/>
        <v>3.8966982674076493E-2</v>
      </c>
      <c r="BQ12" s="34">
        <f t="shared" si="105"/>
        <v>3.8493831191547916E-2</v>
      </c>
      <c r="BR12" s="34">
        <f t="shared" si="105"/>
        <v>3.9113253483734414E-2</v>
      </c>
      <c r="BS12" s="34">
        <f t="shared" si="105"/>
        <v>4.0661250061181535E-2</v>
      </c>
      <c r="BT12" s="34">
        <f t="shared" si="105"/>
        <v>4.0452062713084103E-2</v>
      </c>
      <c r="BU12" s="34">
        <f t="shared" si="105"/>
        <v>4.4750293136618741E-2</v>
      </c>
      <c r="BV12" s="34">
        <f t="shared" si="105"/>
        <v>4.7856119139214864E-2</v>
      </c>
      <c r="BW12" s="34">
        <f t="shared" si="105"/>
        <v>5.4437738662582745E-2</v>
      </c>
      <c r="BX12" s="34">
        <f t="shared" si="105"/>
        <v>6.1819694920703973E-2</v>
      </c>
      <c r="BZ12" s="9">
        <f t="shared" si="22"/>
        <v>1049</v>
      </c>
      <c r="CA12" s="18" t="str">
        <f t="shared" si="23"/>
        <v>State of Utah</v>
      </c>
      <c r="CB12" s="34">
        <f t="shared" ref="CB12:CK12" si="106">IFERROR(CB57/CB102, 0)</f>
        <v>2.5337125597013208E-2</v>
      </c>
      <c r="CC12" s="34">
        <f t="shared" si="106"/>
        <v>2.5518329270225598E-2</v>
      </c>
      <c r="CD12" s="34">
        <f t="shared" si="106"/>
        <v>2.6904010815682739E-2</v>
      </c>
      <c r="CE12" s="34">
        <f t="shared" si="106"/>
        <v>2.9553274732723751E-2</v>
      </c>
      <c r="CF12" s="34">
        <f t="shared" si="106"/>
        <v>3.0830386152563328E-2</v>
      </c>
      <c r="CG12" s="34">
        <f t="shared" si="106"/>
        <v>3.4987615308720341E-2</v>
      </c>
      <c r="CH12" s="34">
        <f t="shared" si="106"/>
        <v>3.57409595198327E-2</v>
      </c>
      <c r="CI12" s="34">
        <f t="shared" si="106"/>
        <v>3.8019263093300608E-2</v>
      </c>
      <c r="CJ12" s="34">
        <f t="shared" si="106"/>
        <v>3.623150279513318E-2</v>
      </c>
      <c r="CK12" s="34">
        <f t="shared" si="106"/>
        <v>3.8207089894411406E-2</v>
      </c>
      <c r="CM12" s="9">
        <f t="shared" si="25"/>
        <v>1049</v>
      </c>
      <c r="CN12" s="18" t="str">
        <f t="shared" si="26"/>
        <v>State of Utah</v>
      </c>
      <c r="CO12" s="34">
        <f t="shared" ref="CO12:CX12" si="107">IFERROR(CO57/CO102, 0)</f>
        <v>5.1781659143794331E-2</v>
      </c>
      <c r="CP12" s="34">
        <f t="shared" si="107"/>
        <v>5.5383645636353215E-2</v>
      </c>
      <c r="CQ12" s="34">
        <f t="shared" si="107"/>
        <v>5.3407443209279842E-2</v>
      </c>
      <c r="CR12" s="34">
        <f t="shared" si="107"/>
        <v>5.7901305975828793E-2</v>
      </c>
      <c r="CS12" s="34">
        <f t="shared" si="107"/>
        <v>5.5347947623951746E-2</v>
      </c>
      <c r="CT12" s="34">
        <f t="shared" si="107"/>
        <v>5.8518647208709751E-2</v>
      </c>
      <c r="CU12" s="34">
        <f t="shared" si="107"/>
        <v>5.7594420540510137E-2</v>
      </c>
      <c r="CV12" s="34">
        <f t="shared" si="107"/>
        <v>6.0406118711623401E-2</v>
      </c>
      <c r="CW12" s="34">
        <f t="shared" si="107"/>
        <v>6.3448050888925134E-2</v>
      </c>
      <c r="CX12" s="34">
        <f t="shared" si="107"/>
        <v>6.4573748308525039E-2</v>
      </c>
      <c r="CZ12" s="9">
        <f t="shared" si="28"/>
        <v>1049</v>
      </c>
      <c r="DA12" s="18" t="str">
        <f t="shared" si="29"/>
        <v>State of Utah</v>
      </c>
      <c r="DB12" s="34">
        <f t="shared" ref="DB12:DK12" si="108">IFERROR(DB57/DB102, 0)</f>
        <v>3.201554373009461E-2</v>
      </c>
      <c r="DC12" s="34">
        <f t="shared" si="108"/>
        <v>3.0912370895586495E-2</v>
      </c>
      <c r="DD12" s="34">
        <f t="shared" si="108"/>
        <v>3.119921363040629E-2</v>
      </c>
      <c r="DE12" s="34">
        <f t="shared" si="108"/>
        <v>3.2649711819286137E-2</v>
      </c>
      <c r="DF12" s="34">
        <f t="shared" si="108"/>
        <v>3.5762301694003767E-2</v>
      </c>
      <c r="DG12" s="34">
        <f t="shared" si="108"/>
        <v>3.6490814618889734E-2</v>
      </c>
      <c r="DH12" s="34">
        <f t="shared" si="108"/>
        <v>4.026927337577757E-2</v>
      </c>
      <c r="DI12" s="34">
        <f t="shared" si="108"/>
        <v>4.5720693417383926E-2</v>
      </c>
      <c r="DJ12" s="34">
        <f t="shared" si="108"/>
        <v>4.6743766502192328E-2</v>
      </c>
      <c r="DK12" s="34">
        <f t="shared" si="108"/>
        <v>5.0802918006805572E-2</v>
      </c>
      <c r="DM12" s="9">
        <f t="shared" si="31"/>
        <v>1049</v>
      </c>
      <c r="DN12" s="18" t="str">
        <f t="shared" si="32"/>
        <v>State of Utah</v>
      </c>
      <c r="DO12" s="34">
        <f t="shared" ref="DO12:DX12" si="109">IFERROR(DO57/DO102, 0)</f>
        <v>4.1294661622530475E-2</v>
      </c>
      <c r="DP12" s="34">
        <f t="shared" si="109"/>
        <v>4.307831506987031E-2</v>
      </c>
      <c r="DQ12" s="34">
        <f t="shared" si="109"/>
        <v>4.4965167827739072E-2</v>
      </c>
      <c r="DR12" s="34">
        <f t="shared" si="109"/>
        <v>5.0484351713859912E-2</v>
      </c>
      <c r="DS12" s="34">
        <f t="shared" si="109"/>
        <v>4.9300533892005137E-2</v>
      </c>
      <c r="DT12" s="34">
        <f t="shared" si="109"/>
        <v>5.0170361957434198E-2</v>
      </c>
      <c r="DU12" s="34">
        <f t="shared" si="109"/>
        <v>4.9838917525773199E-2</v>
      </c>
      <c r="DV12" s="34">
        <f t="shared" si="109"/>
        <v>5.6697743630234748E-2</v>
      </c>
      <c r="DW12" s="34">
        <f t="shared" si="109"/>
        <v>5.8325548808967773E-2</v>
      </c>
      <c r="DX12" s="34">
        <f t="shared" si="109"/>
        <v>5.9648146860440857E-2</v>
      </c>
      <c r="DZ12" s="9">
        <f t="shared" si="34"/>
        <v>1049</v>
      </c>
      <c r="EA12" s="18" t="str">
        <f t="shared" si="35"/>
        <v>State of Utah</v>
      </c>
      <c r="EB12" s="34">
        <f t="shared" ref="EB12:EK12" si="110">IFERROR(EB57/EB102, 0)</f>
        <v>7.6058626408963201E-2</v>
      </c>
      <c r="EC12" s="34">
        <f t="shared" si="110"/>
        <v>7.3612923706394842E-2</v>
      </c>
      <c r="ED12" s="34">
        <f t="shared" si="110"/>
        <v>7.2783224790667719E-2</v>
      </c>
      <c r="EE12" s="34">
        <f t="shared" si="110"/>
        <v>7.4318529291121302E-2</v>
      </c>
      <c r="EF12" s="34">
        <f t="shared" si="110"/>
        <v>7.3289151929687782E-2</v>
      </c>
      <c r="EG12" s="34">
        <f t="shared" si="110"/>
        <v>8.1949096936837384E-2</v>
      </c>
      <c r="EH12" s="34">
        <f t="shared" si="110"/>
        <v>8.5649334016393436E-2</v>
      </c>
      <c r="EI12" s="34">
        <f t="shared" si="110"/>
        <v>9.7241207903566551E-2</v>
      </c>
      <c r="EJ12" s="34">
        <f t="shared" si="110"/>
        <v>0.10024802988917146</v>
      </c>
      <c r="EK12" s="34">
        <f t="shared" si="110"/>
        <v>0.10516246293166671</v>
      </c>
      <c r="EM12" s="9">
        <f t="shared" si="37"/>
        <v>1049</v>
      </c>
      <c r="EN12" s="18" t="str">
        <f t="shared" si="38"/>
        <v>State of Utah</v>
      </c>
      <c r="EO12" s="34">
        <f t="shared" ref="EO12:EX12" si="111">IFERROR(EO57/EO102, 0)</f>
        <v>8.0128054234734708E-2</v>
      </c>
      <c r="EP12" s="34">
        <f t="shared" si="111"/>
        <v>7.9750570414879762E-2</v>
      </c>
      <c r="EQ12" s="34">
        <f t="shared" si="111"/>
        <v>7.6511075854993976E-2</v>
      </c>
      <c r="ER12" s="34">
        <f t="shared" si="111"/>
        <v>7.6419766475075007E-2</v>
      </c>
      <c r="ES12" s="34">
        <f t="shared" si="111"/>
        <v>8.09731648240965E-2</v>
      </c>
      <c r="ET12" s="34">
        <f t="shared" si="111"/>
        <v>8.3036445182341212E-2</v>
      </c>
      <c r="EU12" s="34">
        <f t="shared" si="111"/>
        <v>8.6113480992321578E-2</v>
      </c>
      <c r="EV12" s="34">
        <f t="shared" si="111"/>
        <v>8.9551126442655768E-2</v>
      </c>
      <c r="EW12" s="34">
        <f t="shared" si="111"/>
        <v>9.6992972707958813E-2</v>
      </c>
      <c r="EX12" s="34">
        <f t="shared" si="111"/>
        <v>0.10520789788359274</v>
      </c>
      <c r="EZ12" s="9">
        <f t="shared" si="40"/>
        <v>1049</v>
      </c>
      <c r="FA12" s="18" t="str">
        <f t="shared" si="41"/>
        <v>State of Utah</v>
      </c>
      <c r="FB12" s="34">
        <f t="shared" ref="FB12:FK12" si="112">IFERROR(FB57/FB102, 0)</f>
        <v>9.3870258383727326E-2</v>
      </c>
      <c r="FC12" s="34">
        <f t="shared" si="112"/>
        <v>9.8657213289343348E-2</v>
      </c>
      <c r="FD12" s="34">
        <f t="shared" si="112"/>
        <v>0.10004056852878586</v>
      </c>
      <c r="FE12" s="34">
        <f t="shared" si="112"/>
        <v>0.1008011470811379</v>
      </c>
      <c r="FF12" s="34">
        <f t="shared" si="112"/>
        <v>9.8262605154583932E-2</v>
      </c>
      <c r="FG12" s="34">
        <f t="shared" si="112"/>
        <v>0.10340182311546184</v>
      </c>
      <c r="FH12" s="34">
        <f t="shared" si="112"/>
        <v>0.10743847564024221</v>
      </c>
      <c r="FI12" s="34">
        <f t="shared" si="112"/>
        <v>0.11623885052297414</v>
      </c>
      <c r="FJ12" s="34">
        <f t="shared" si="112"/>
        <v>0.12534275171799009</v>
      </c>
      <c r="FK12" s="34">
        <f t="shared" si="112"/>
        <v>0.1300959590748394</v>
      </c>
      <c r="FM12" s="9">
        <f t="shared" si="43"/>
        <v>1049</v>
      </c>
      <c r="FN12" s="18" t="str">
        <f t="shared" si="44"/>
        <v>State of Utah</v>
      </c>
      <c r="FO12" s="34">
        <f t="shared" ref="FO12:FX12" si="113">IFERROR(FO57/FO102, 0)</f>
        <v>4.5081867503588544E-2</v>
      </c>
      <c r="FP12" s="34">
        <f t="shared" si="113"/>
        <v>4.3949215275808903E-2</v>
      </c>
      <c r="FQ12" s="34">
        <f t="shared" si="113"/>
        <v>4.0796603604721558E-2</v>
      </c>
      <c r="FR12" s="34">
        <f t="shared" si="113"/>
        <v>4.0151248938475506E-2</v>
      </c>
      <c r="FS12" s="34">
        <f t="shared" si="113"/>
        <v>3.9206084824396484E-2</v>
      </c>
      <c r="FT12" s="34">
        <f t="shared" si="113"/>
        <v>4.1738547392388442E-2</v>
      </c>
      <c r="FU12" s="34">
        <f t="shared" si="113"/>
        <v>4.2084557084369908E-2</v>
      </c>
      <c r="FV12" s="34">
        <f t="shared" si="113"/>
        <v>4.3930566917607002E-2</v>
      </c>
      <c r="FW12" s="34">
        <f t="shared" si="113"/>
        <v>4.627311817644144E-2</v>
      </c>
      <c r="FX12" s="34">
        <f t="shared" si="113"/>
        <v>5.0545307827115395E-2</v>
      </c>
      <c r="FZ12" s="9">
        <f t="shared" si="46"/>
        <v>1049</v>
      </c>
      <c r="GA12" s="18" t="str">
        <f t="shared" si="47"/>
        <v>State of Utah</v>
      </c>
      <c r="GB12" s="34">
        <f t="shared" ref="GB12:GK12" si="114">IFERROR(GB57/GB102, 0)</f>
        <v>3.0423267399844439E-2</v>
      </c>
      <c r="GC12" s="34">
        <f t="shared" si="114"/>
        <v>2.9841552632576474E-2</v>
      </c>
      <c r="GD12" s="34">
        <f t="shared" si="114"/>
        <v>2.6196014969151412E-2</v>
      </c>
      <c r="GE12" s="34">
        <f t="shared" si="114"/>
        <v>2.5155526620370371E-2</v>
      </c>
      <c r="GF12" s="34">
        <f t="shared" si="114"/>
        <v>2.5906690218203229E-2</v>
      </c>
      <c r="GG12" s="34">
        <f t="shared" si="114"/>
        <v>2.6667677124909479E-2</v>
      </c>
      <c r="GH12" s="34">
        <f t="shared" si="114"/>
        <v>2.7622870075631141E-2</v>
      </c>
      <c r="GI12" s="34">
        <f t="shared" si="114"/>
        <v>2.8937942786815406E-2</v>
      </c>
      <c r="GJ12" s="34">
        <f t="shared" si="114"/>
        <v>3.26263894702572E-2</v>
      </c>
      <c r="GK12" s="34">
        <f t="shared" si="114"/>
        <v>3.5232260287310697E-2</v>
      </c>
      <c r="GM12" s="9">
        <f t="shared" si="49"/>
        <v>1049</v>
      </c>
      <c r="GN12" s="18" t="str">
        <f t="shared" si="50"/>
        <v>State of Utah</v>
      </c>
      <c r="GO12" s="34">
        <f t="shared" ref="GO12:GX12" si="115">IFERROR(GO57/GO102, 0)</f>
        <v>7.8159800857212372E-2</v>
      </c>
      <c r="GP12" s="34">
        <f t="shared" si="115"/>
        <v>7.6759452818425208E-2</v>
      </c>
      <c r="GQ12" s="34">
        <f t="shared" si="115"/>
        <v>7.108035854694135E-2</v>
      </c>
      <c r="GR12" s="34">
        <f t="shared" si="115"/>
        <v>7.4540140966133747E-2</v>
      </c>
      <c r="GS12" s="34">
        <f t="shared" si="115"/>
        <v>7.4125377975235232E-2</v>
      </c>
      <c r="GT12" s="34">
        <f t="shared" si="115"/>
        <v>6.9822956037398048E-2</v>
      </c>
      <c r="GU12" s="34">
        <f t="shared" si="115"/>
        <v>7.5903494837172361E-2</v>
      </c>
      <c r="GV12" s="34">
        <f t="shared" si="115"/>
        <v>8.0898510620981523E-2</v>
      </c>
      <c r="GW12" s="34">
        <f t="shared" si="115"/>
        <v>8.7534958681603436E-2</v>
      </c>
      <c r="GX12" s="34">
        <f t="shared" si="115"/>
        <v>9.1331460500725464E-2</v>
      </c>
      <c r="GZ12" s="9">
        <f t="shared" si="52"/>
        <v>1049</v>
      </c>
      <c r="HA12" s="18" t="str">
        <f t="shared" si="53"/>
        <v>State of Utah</v>
      </c>
      <c r="HB12" s="34">
        <f t="shared" ref="HB12:HK12" si="116">IFERROR(HB57/HB102, 0)</f>
        <v>1.3874674698090587E-2</v>
      </c>
      <c r="HC12" s="34">
        <f t="shared" si="116"/>
        <v>1.294662966245768E-2</v>
      </c>
      <c r="HD12" s="34">
        <f t="shared" si="116"/>
        <v>1.2530385461280241E-2</v>
      </c>
      <c r="HE12" s="34">
        <f t="shared" si="116"/>
        <v>1.6606403452498978E-2</v>
      </c>
      <c r="HF12" s="34">
        <f t="shared" si="116"/>
        <v>1.9201296787503683E-2</v>
      </c>
      <c r="HG12" s="34">
        <f t="shared" si="116"/>
        <v>2.430895031552751E-2</v>
      </c>
      <c r="HH12" s="34">
        <f t="shared" si="116"/>
        <v>2.4530959659533658E-2</v>
      </c>
      <c r="HI12" s="34">
        <f t="shared" si="116"/>
        <v>2.512249443207127E-2</v>
      </c>
      <c r="HJ12" s="34">
        <f t="shared" si="116"/>
        <v>2.5931288666578914E-2</v>
      </c>
      <c r="HK12" s="34">
        <f t="shared" si="116"/>
        <v>2.6824157529134852E-2</v>
      </c>
      <c r="HM12" s="9">
        <f t="shared" si="55"/>
        <v>1049</v>
      </c>
      <c r="HN12" s="18" t="str">
        <f t="shared" si="56"/>
        <v>State of Utah</v>
      </c>
      <c r="HO12" s="34">
        <f t="shared" ref="HO12:HX12" si="117">IFERROR(HO57/HO102, 0)</f>
        <v>2.0651823168764117E-2</v>
      </c>
      <c r="HP12" s="34">
        <f t="shared" si="117"/>
        <v>2.1503781699540266E-2</v>
      </c>
      <c r="HQ12" s="34">
        <f t="shared" si="117"/>
        <v>1.5170472317797936E-2</v>
      </c>
      <c r="HR12" s="34">
        <f t="shared" si="117"/>
        <v>1.3565891472868217E-2</v>
      </c>
      <c r="HS12" s="34">
        <f t="shared" si="117"/>
        <v>1.5632183908045976E-2</v>
      </c>
      <c r="HT12" s="34">
        <f t="shared" si="117"/>
        <v>1.7253774263120056E-2</v>
      </c>
      <c r="HU12" s="34">
        <f t="shared" si="117"/>
        <v>2.0654044750430294E-2</v>
      </c>
      <c r="HV12" s="34">
        <f t="shared" si="117"/>
        <v>2.682272616435016E-2</v>
      </c>
      <c r="HW12" s="34">
        <f t="shared" si="117"/>
        <v>2.0673813169984685E-2</v>
      </c>
      <c r="HX12" s="34">
        <f t="shared" si="117"/>
        <v>1.9972131908964234E-2</v>
      </c>
    </row>
    <row r="13" spans="2:232" x14ac:dyDescent="0.25">
      <c r="AM13" s="14">
        <v>1000</v>
      </c>
      <c r="AN13" s="30" t="str">
        <f t="shared" si="0"/>
        <v>United States</v>
      </c>
      <c r="AO13" s="34">
        <f t="shared" ref="AO13:AX13" si="118">IFERROR(AO58/AO103, 0)</f>
        <v>4.1360974847336758E-2</v>
      </c>
      <c r="AP13" s="34">
        <f t="shared" si="118"/>
        <v>4.2224128970445002E-2</v>
      </c>
      <c r="AQ13" s="34">
        <f t="shared" si="118"/>
        <v>4.2729812754388356E-2</v>
      </c>
      <c r="AR13" s="34">
        <f t="shared" si="118"/>
        <v>4.3254384276311272E-2</v>
      </c>
      <c r="AS13" s="34">
        <f t="shared" si="118"/>
        <v>4.3665738889821094E-2</v>
      </c>
      <c r="AT13" s="34">
        <f t="shared" si="118"/>
        <v>4.4232594371480236E-2</v>
      </c>
      <c r="AU13" s="34">
        <f t="shared" si="118"/>
        <v>4.5672811144231405E-2</v>
      </c>
      <c r="AV13" s="34">
        <f t="shared" si="118"/>
        <v>4.7344292413628586E-2</v>
      </c>
      <c r="AW13" s="34">
        <f t="shared" si="118"/>
        <v>4.9298542420945161E-2</v>
      </c>
      <c r="AX13" s="34">
        <f t="shared" si="118"/>
        <v>5.1713985735929162E-2</v>
      </c>
      <c r="AZ13" s="14">
        <v>1000</v>
      </c>
      <c r="BA13" s="30" t="str">
        <f t="shared" si="2"/>
        <v>United States</v>
      </c>
      <c r="BB13" s="34">
        <f t="shared" ref="BB13:BK13" si="119">IFERROR(BB58/BB103, 0)</f>
        <v>0.13283327610961981</v>
      </c>
      <c r="BC13" s="34">
        <f t="shared" si="119"/>
        <v>0.12615339959586502</v>
      </c>
      <c r="BD13" s="34">
        <f t="shared" si="119"/>
        <v>0.11666746581363437</v>
      </c>
      <c r="BE13" s="34">
        <f t="shared" si="119"/>
        <v>0.11135836611686577</v>
      </c>
      <c r="BF13" s="34">
        <f t="shared" si="119"/>
        <v>0.10392719221649428</v>
      </c>
      <c r="BG13" s="34">
        <f t="shared" si="119"/>
        <v>9.9152728200814555E-2</v>
      </c>
      <c r="BH13" s="34">
        <f t="shared" si="119"/>
        <v>9.8130832705691062E-2</v>
      </c>
      <c r="BI13" s="34">
        <f t="shared" si="119"/>
        <v>9.8014954592399631E-2</v>
      </c>
      <c r="BJ13" s="34">
        <f t="shared" si="119"/>
        <v>9.8892433459936785E-2</v>
      </c>
      <c r="BK13" s="34">
        <f t="shared" si="119"/>
        <v>9.9778866986722711E-2</v>
      </c>
      <c r="BM13" s="9">
        <f t="shared" si="19"/>
        <v>1000</v>
      </c>
      <c r="BN13" s="18" t="str">
        <f t="shared" si="20"/>
        <v>United States</v>
      </c>
      <c r="BO13" s="34">
        <f t="shared" ref="BO13:BX13" si="120">IFERROR(BO58/BO103, 0)</f>
        <v>3.9850046799306094E-2</v>
      </c>
      <c r="BP13" s="34">
        <f t="shared" si="120"/>
        <v>4.0928883553339387E-2</v>
      </c>
      <c r="BQ13" s="34">
        <f t="shared" si="120"/>
        <v>4.1359280662426008E-2</v>
      </c>
      <c r="BR13" s="34">
        <f t="shared" si="120"/>
        <v>4.1562554083518506E-2</v>
      </c>
      <c r="BS13" s="34">
        <f t="shared" si="120"/>
        <v>4.1215421696139704E-2</v>
      </c>
      <c r="BT13" s="34">
        <f t="shared" si="120"/>
        <v>4.040879762098773E-2</v>
      </c>
      <c r="BU13" s="34">
        <f t="shared" si="120"/>
        <v>4.0819783291587676E-2</v>
      </c>
      <c r="BV13" s="34">
        <f t="shared" si="120"/>
        <v>4.1516350262371424E-2</v>
      </c>
      <c r="BW13" s="34">
        <f t="shared" si="120"/>
        <v>4.2234330305321394E-2</v>
      </c>
      <c r="BX13" s="34">
        <f t="shared" si="120"/>
        <v>4.407684581811197E-2</v>
      </c>
      <c r="BZ13" s="9">
        <f t="shared" si="22"/>
        <v>1000</v>
      </c>
      <c r="CA13" s="18" t="str">
        <f t="shared" si="23"/>
        <v>United States</v>
      </c>
      <c r="CB13" s="34">
        <f t="shared" ref="CB13:CK13" si="121">IFERROR(CB58/CB103, 0)</f>
        <v>2.4440938110598789E-2</v>
      </c>
      <c r="CC13" s="34">
        <f t="shared" si="121"/>
        <v>2.5442715983442381E-2</v>
      </c>
      <c r="CD13" s="34">
        <f t="shared" si="121"/>
        <v>2.6157707803845923E-2</v>
      </c>
      <c r="CE13" s="34">
        <f t="shared" si="121"/>
        <v>2.6808799237515508E-2</v>
      </c>
      <c r="CF13" s="34">
        <f t="shared" si="121"/>
        <v>2.7008898368757049E-2</v>
      </c>
      <c r="CG13" s="34">
        <f t="shared" si="121"/>
        <v>2.727793206992116E-2</v>
      </c>
      <c r="CH13" s="34">
        <f t="shared" si="121"/>
        <v>2.8201278741641883E-2</v>
      </c>
      <c r="CI13" s="34">
        <f t="shared" si="121"/>
        <v>2.9582833411396361E-2</v>
      </c>
      <c r="CJ13" s="34">
        <f t="shared" si="121"/>
        <v>3.0938975800595275E-2</v>
      </c>
      <c r="CK13" s="34">
        <f t="shared" si="121"/>
        <v>3.2384377259017376E-2</v>
      </c>
      <c r="CM13" s="9">
        <f t="shared" si="25"/>
        <v>1000</v>
      </c>
      <c r="CN13" s="18" t="str">
        <f t="shared" si="26"/>
        <v>United States</v>
      </c>
      <c r="CO13" s="34">
        <f t="shared" ref="CO13:CX13" si="122">IFERROR(CO58/CO103, 0)</f>
        <v>5.4034224269503522E-2</v>
      </c>
      <c r="CP13" s="34">
        <f t="shared" si="122"/>
        <v>5.6146036785595918E-2</v>
      </c>
      <c r="CQ13" s="34">
        <f t="shared" si="122"/>
        <v>5.6639050191414575E-2</v>
      </c>
      <c r="CR13" s="34">
        <f t="shared" si="122"/>
        <v>5.7321789283093443E-2</v>
      </c>
      <c r="CS13" s="34">
        <f t="shared" si="122"/>
        <v>5.6572514860547797E-2</v>
      </c>
      <c r="CT13" s="34">
        <f t="shared" si="122"/>
        <v>5.614364545999137E-2</v>
      </c>
      <c r="CU13" s="34">
        <f t="shared" si="122"/>
        <v>5.7025349565994705E-2</v>
      </c>
      <c r="CV13" s="34">
        <f t="shared" si="122"/>
        <v>5.8504727566072293E-2</v>
      </c>
      <c r="CW13" s="34">
        <f t="shared" si="122"/>
        <v>6.0111416038509509E-2</v>
      </c>
      <c r="CX13" s="34">
        <f t="shared" si="122"/>
        <v>6.3198912285608838E-2</v>
      </c>
      <c r="CZ13" s="9">
        <f t="shared" si="28"/>
        <v>1000</v>
      </c>
      <c r="DA13" s="18" t="str">
        <f t="shared" si="29"/>
        <v>United States</v>
      </c>
      <c r="DB13" s="34">
        <f t="shared" ref="DB13:DK13" si="123">IFERROR(DB58/DB103, 0)</f>
        <v>2.5651496347768948E-2</v>
      </c>
      <c r="DC13" s="34">
        <f t="shared" si="123"/>
        <v>2.5895389989307793E-2</v>
      </c>
      <c r="DD13" s="34">
        <f t="shared" si="123"/>
        <v>2.6192746690975061E-2</v>
      </c>
      <c r="DE13" s="34">
        <f t="shared" si="123"/>
        <v>2.6492650697975659E-2</v>
      </c>
      <c r="DF13" s="34">
        <f t="shared" si="123"/>
        <v>2.6759082973312056E-2</v>
      </c>
      <c r="DG13" s="34">
        <f t="shared" si="123"/>
        <v>2.7023832843300778E-2</v>
      </c>
      <c r="DH13" s="34">
        <f t="shared" si="123"/>
        <v>2.7833609457201019E-2</v>
      </c>
      <c r="DI13" s="34">
        <f t="shared" si="123"/>
        <v>2.915894476975962E-2</v>
      </c>
      <c r="DJ13" s="34">
        <f t="shared" si="123"/>
        <v>3.0582036310330983E-2</v>
      </c>
      <c r="DK13" s="34">
        <f t="shared" si="123"/>
        <v>3.2268508340889179E-2</v>
      </c>
      <c r="DM13" s="9">
        <f t="shared" si="31"/>
        <v>1000</v>
      </c>
      <c r="DN13" s="18" t="str">
        <f t="shared" si="32"/>
        <v>United States</v>
      </c>
      <c r="DO13" s="34">
        <f t="shared" ref="DO13:DX13" si="124">IFERROR(DO58/DO103, 0)</f>
        <v>2.3356786675159696E-2</v>
      </c>
      <c r="DP13" s="34">
        <f t="shared" si="124"/>
        <v>2.4097780144134859E-2</v>
      </c>
      <c r="DQ13" s="34">
        <f t="shared" si="124"/>
        <v>2.4395060628126224E-2</v>
      </c>
      <c r="DR13" s="34">
        <f t="shared" si="124"/>
        <v>2.468520063468576E-2</v>
      </c>
      <c r="DS13" s="34">
        <f t="shared" si="124"/>
        <v>2.4891765468046868E-2</v>
      </c>
      <c r="DT13" s="34">
        <f t="shared" si="124"/>
        <v>2.5481198168399211E-2</v>
      </c>
      <c r="DU13" s="34">
        <f t="shared" si="124"/>
        <v>2.6896707560223661E-2</v>
      </c>
      <c r="DV13" s="34">
        <f t="shared" si="124"/>
        <v>2.8479220510844699E-2</v>
      </c>
      <c r="DW13" s="34">
        <f t="shared" si="124"/>
        <v>2.9847585052846452E-2</v>
      </c>
      <c r="DX13" s="34">
        <f t="shared" si="124"/>
        <v>3.2296929275590511E-2</v>
      </c>
      <c r="DZ13" s="9">
        <f t="shared" si="34"/>
        <v>1000</v>
      </c>
      <c r="EA13" s="18" t="str">
        <f t="shared" si="35"/>
        <v>United States</v>
      </c>
      <c r="EB13" s="34">
        <f t="shared" ref="EB13:EK13" si="125">IFERROR(EB58/EB103, 0)</f>
        <v>6.0837527639988301E-2</v>
      </c>
      <c r="EC13" s="34">
        <f t="shared" si="125"/>
        <v>6.4048541049922886E-2</v>
      </c>
      <c r="ED13" s="34">
        <f t="shared" si="125"/>
        <v>6.6946153536815864E-2</v>
      </c>
      <c r="EE13" s="34">
        <f t="shared" si="125"/>
        <v>6.9871363796765451E-2</v>
      </c>
      <c r="EF13" s="34">
        <f t="shared" si="125"/>
        <v>7.3339240381100859E-2</v>
      </c>
      <c r="EG13" s="34">
        <f t="shared" si="125"/>
        <v>7.72008207321975E-2</v>
      </c>
      <c r="EH13" s="34">
        <f t="shared" si="125"/>
        <v>8.1587866353283384E-2</v>
      </c>
      <c r="EI13" s="34">
        <f t="shared" si="125"/>
        <v>8.5993253458571631E-2</v>
      </c>
      <c r="EJ13" s="34">
        <f t="shared" si="125"/>
        <v>9.1030825944916016E-2</v>
      </c>
      <c r="EK13" s="34">
        <f t="shared" si="125"/>
        <v>9.5502524887430135E-2</v>
      </c>
      <c r="EM13" s="9">
        <f t="shared" si="37"/>
        <v>1000</v>
      </c>
      <c r="EN13" s="18" t="str">
        <f t="shared" si="38"/>
        <v>United States</v>
      </c>
      <c r="EO13" s="34">
        <f t="shared" ref="EO13:EX13" si="126">IFERROR(EO58/EO103, 0)</f>
        <v>5.6980587730059332E-2</v>
      </c>
      <c r="EP13" s="34">
        <f t="shared" si="126"/>
        <v>5.9422957163710995E-2</v>
      </c>
      <c r="EQ13" s="34">
        <f t="shared" si="126"/>
        <v>6.1651300664583526E-2</v>
      </c>
      <c r="ER13" s="34">
        <f t="shared" si="126"/>
        <v>6.4027866050252499E-2</v>
      </c>
      <c r="ES13" s="34">
        <f t="shared" si="126"/>
        <v>6.6655106254451105E-2</v>
      </c>
      <c r="ET13" s="34">
        <f t="shared" si="126"/>
        <v>7.0052559262428177E-2</v>
      </c>
      <c r="EU13" s="34">
        <f t="shared" si="126"/>
        <v>7.4722800647465643E-2</v>
      </c>
      <c r="EV13" s="34">
        <f t="shared" si="126"/>
        <v>7.9301619086152395E-2</v>
      </c>
      <c r="EW13" s="34">
        <f t="shared" si="126"/>
        <v>8.5136496337730308E-2</v>
      </c>
      <c r="EX13" s="34">
        <f t="shared" si="126"/>
        <v>9.1738068881572959E-2</v>
      </c>
      <c r="EZ13" s="9">
        <f t="shared" si="40"/>
        <v>1000</v>
      </c>
      <c r="FA13" s="18" t="str">
        <f t="shared" si="41"/>
        <v>United States</v>
      </c>
      <c r="FB13" s="34">
        <f t="shared" ref="FB13:FK13" si="127">IFERROR(FB58/FB103, 0)</f>
        <v>8.7661166382864697E-2</v>
      </c>
      <c r="FC13" s="34">
        <f t="shared" si="127"/>
        <v>9.0518205340471752E-2</v>
      </c>
      <c r="FD13" s="34">
        <f t="shared" si="127"/>
        <v>9.2971293589758003E-2</v>
      </c>
      <c r="FE13" s="34">
        <f t="shared" si="127"/>
        <v>9.5110570586996235E-2</v>
      </c>
      <c r="FF13" s="34">
        <f t="shared" si="127"/>
        <v>9.6501890433812118E-2</v>
      </c>
      <c r="FG13" s="34">
        <f t="shared" si="127"/>
        <v>9.864709410558177E-2</v>
      </c>
      <c r="FH13" s="34">
        <f t="shared" si="127"/>
        <v>0.10234608474477609</v>
      </c>
      <c r="FI13" s="34">
        <f t="shared" si="127"/>
        <v>0.10597721100948869</v>
      </c>
      <c r="FJ13" s="34">
        <f t="shared" si="127"/>
        <v>0.11026897823691627</v>
      </c>
      <c r="FK13" s="34">
        <f t="shared" si="127"/>
        <v>0.11579617291059605</v>
      </c>
      <c r="FM13" s="9">
        <f t="shared" si="43"/>
        <v>1000</v>
      </c>
      <c r="FN13" s="18" t="str">
        <f t="shared" si="44"/>
        <v>United States</v>
      </c>
      <c r="FO13" s="34">
        <f t="shared" ref="FO13:FX13" si="128">IFERROR(FO58/FO103, 0)</f>
        <v>3.1281921952964191E-2</v>
      </c>
      <c r="FP13" s="34">
        <f t="shared" si="128"/>
        <v>3.1677294029701833E-2</v>
      </c>
      <c r="FQ13" s="34">
        <f t="shared" si="128"/>
        <v>3.1923323751150645E-2</v>
      </c>
      <c r="FR13" s="34">
        <f t="shared" si="128"/>
        <v>3.20888328032327E-2</v>
      </c>
      <c r="FS13" s="34">
        <f t="shared" si="128"/>
        <v>3.244707298320413E-2</v>
      </c>
      <c r="FT13" s="34">
        <f t="shared" si="128"/>
        <v>3.2618901805484081E-2</v>
      </c>
      <c r="FU13" s="34">
        <f t="shared" si="128"/>
        <v>3.3346966723195995E-2</v>
      </c>
      <c r="FV13" s="34">
        <f t="shared" si="128"/>
        <v>3.4145138186728069E-2</v>
      </c>
      <c r="FW13" s="34">
        <f t="shared" si="128"/>
        <v>3.5196416213663727E-2</v>
      </c>
      <c r="FX13" s="34">
        <f t="shared" si="128"/>
        <v>3.6420239154660236E-2</v>
      </c>
      <c r="FZ13" s="9">
        <f t="shared" si="46"/>
        <v>1000</v>
      </c>
      <c r="GA13" s="18" t="str">
        <f t="shared" si="47"/>
        <v>United States</v>
      </c>
      <c r="GB13" s="34">
        <f t="shared" ref="GB13:GK13" si="129">IFERROR(GB58/GB103, 0)</f>
        <v>2.4221725271621253E-2</v>
      </c>
      <c r="GC13" s="34">
        <f t="shared" si="129"/>
        <v>2.4241608104976897E-2</v>
      </c>
      <c r="GD13" s="34">
        <f t="shared" si="129"/>
        <v>2.4239782418320553E-2</v>
      </c>
      <c r="GE13" s="34">
        <f t="shared" si="129"/>
        <v>2.3985734747498367E-2</v>
      </c>
      <c r="GF13" s="34">
        <f t="shared" si="129"/>
        <v>2.3886482120511681E-2</v>
      </c>
      <c r="GG13" s="34">
        <f t="shared" si="129"/>
        <v>2.4180714775256601E-2</v>
      </c>
      <c r="GH13" s="34">
        <f t="shared" si="129"/>
        <v>2.483584428925829E-2</v>
      </c>
      <c r="GI13" s="34">
        <f t="shared" si="129"/>
        <v>2.5626606260857429E-2</v>
      </c>
      <c r="GJ13" s="34">
        <f t="shared" si="129"/>
        <v>2.6648940285001359E-2</v>
      </c>
      <c r="GK13" s="34">
        <f t="shared" si="129"/>
        <v>2.8179970223129441E-2</v>
      </c>
      <c r="GM13" s="9">
        <f t="shared" si="49"/>
        <v>1000</v>
      </c>
      <c r="GN13" s="18" t="str">
        <f t="shared" si="50"/>
        <v>United States</v>
      </c>
      <c r="GO13" s="34">
        <f t="shared" ref="GO13:GX13" si="130">IFERROR(GO58/GO103, 0)</f>
        <v>5.7911143186861538E-2</v>
      </c>
      <c r="GP13" s="34">
        <f t="shared" si="130"/>
        <v>5.7858861961126495E-2</v>
      </c>
      <c r="GQ13" s="34">
        <f t="shared" si="130"/>
        <v>5.7516746903707283E-2</v>
      </c>
      <c r="GR13" s="34">
        <f t="shared" si="130"/>
        <v>5.7292985226914311E-2</v>
      </c>
      <c r="GS13" s="34">
        <f t="shared" si="130"/>
        <v>5.7196198137594211E-2</v>
      </c>
      <c r="GT13" s="34">
        <f t="shared" si="130"/>
        <v>5.6900443528944855E-2</v>
      </c>
      <c r="GU13" s="34">
        <f t="shared" si="130"/>
        <v>5.8012794533280565E-2</v>
      </c>
      <c r="GV13" s="34">
        <f t="shared" si="130"/>
        <v>5.9729296525679945E-2</v>
      </c>
      <c r="GW13" s="34">
        <f t="shared" si="130"/>
        <v>6.1748164963538583E-2</v>
      </c>
      <c r="GX13" s="34">
        <f t="shared" si="130"/>
        <v>6.3644187445753744E-2</v>
      </c>
      <c r="GZ13" s="9">
        <f t="shared" si="52"/>
        <v>1000</v>
      </c>
      <c r="HA13" s="18" t="str">
        <f t="shared" si="53"/>
        <v>United States</v>
      </c>
      <c r="HB13" s="34">
        <f t="shared" ref="HB13:HK13" si="131">IFERROR(HB58/HB103, 0)</f>
        <v>1.417489368272461E-2</v>
      </c>
      <c r="HC13" s="34">
        <f t="shared" si="131"/>
        <v>1.4826869047840065E-2</v>
      </c>
      <c r="HD13" s="34">
        <f t="shared" si="131"/>
        <v>1.573037320101886E-2</v>
      </c>
      <c r="HE13" s="34">
        <f t="shared" si="131"/>
        <v>1.6425427886991022E-2</v>
      </c>
      <c r="HF13" s="34">
        <f t="shared" si="131"/>
        <v>1.732008888698184E-2</v>
      </c>
      <c r="HG13" s="34">
        <f t="shared" si="131"/>
        <v>1.8676823333278178E-2</v>
      </c>
      <c r="HH13" s="34">
        <f t="shared" si="131"/>
        <v>1.9980432674698598E-2</v>
      </c>
      <c r="HI13" s="34">
        <f t="shared" si="131"/>
        <v>2.1810669520713113E-2</v>
      </c>
      <c r="HJ13" s="34">
        <f t="shared" si="131"/>
        <v>2.338489966052168E-2</v>
      </c>
      <c r="HK13" s="34">
        <f t="shared" si="131"/>
        <v>2.5382165446716363E-2</v>
      </c>
      <c r="HM13" s="9">
        <f t="shared" si="55"/>
        <v>1000</v>
      </c>
      <c r="HN13" s="18" t="str">
        <f t="shared" si="56"/>
        <v>United States</v>
      </c>
      <c r="HO13" s="34">
        <f t="shared" ref="HO13:HX13" si="132">IFERROR(HO58/HO103, 0)</f>
        <v>9.4080270776513153E-2</v>
      </c>
      <c r="HP13" s="34">
        <f t="shared" si="132"/>
        <v>9.987265230517138E-2</v>
      </c>
      <c r="HQ13" s="34">
        <f t="shared" si="132"/>
        <v>9.8227659291652503E-2</v>
      </c>
      <c r="HR13" s="34">
        <f t="shared" si="132"/>
        <v>9.6750727674933049E-2</v>
      </c>
      <c r="HS13" s="34">
        <f t="shared" si="132"/>
        <v>9.8633598106316833E-2</v>
      </c>
      <c r="HT13" s="34">
        <f t="shared" si="132"/>
        <v>8.5808787502024989E-2</v>
      </c>
      <c r="HU13" s="34">
        <f t="shared" si="132"/>
        <v>7.7257394397084511E-2</v>
      </c>
      <c r="HV13" s="34">
        <f t="shared" si="132"/>
        <v>6.6776543981265105E-2</v>
      </c>
      <c r="HW13" s="34">
        <f t="shared" si="132"/>
        <v>5.994904463595746E-2</v>
      </c>
      <c r="HX13" s="34">
        <f t="shared" si="132"/>
        <v>4.9409328137160924E-2</v>
      </c>
    </row>
    <row r="14" spans="2:232" x14ac:dyDescent="0.25">
      <c r="AM14" s="10"/>
      <c r="AN14" s="10"/>
      <c r="AO14" s="10"/>
      <c r="AP14" s="10"/>
      <c r="AQ14" s="10"/>
      <c r="AR14" s="10"/>
      <c r="AS14" s="10"/>
      <c r="AT14" s="10"/>
      <c r="AU14" s="10"/>
      <c r="AV14" s="10"/>
      <c r="AW14" s="10"/>
      <c r="AX14" s="10"/>
      <c r="AZ14" s="10"/>
      <c r="BA14" s="10"/>
      <c r="BB14" s="10"/>
      <c r="BC14" s="10"/>
      <c r="BD14" s="10"/>
      <c r="BE14" s="10"/>
      <c r="BF14" s="10"/>
      <c r="BG14" s="10"/>
      <c r="BH14" s="10"/>
      <c r="BI14" s="10"/>
      <c r="BJ14" s="10"/>
      <c r="BK14" s="10"/>
      <c r="BM14" s="10"/>
      <c r="BN14" s="10"/>
      <c r="BO14" s="10"/>
      <c r="BP14" s="10"/>
      <c r="BQ14" s="10"/>
      <c r="BR14" s="10"/>
      <c r="BS14" s="10"/>
      <c r="BT14" s="10"/>
      <c r="BU14" s="10"/>
      <c r="BV14" s="10"/>
      <c r="BW14" s="10"/>
      <c r="BX14" s="10"/>
      <c r="BZ14" s="10"/>
      <c r="CA14" s="10"/>
      <c r="CB14" s="10"/>
      <c r="CC14" s="10"/>
      <c r="CD14" s="10"/>
      <c r="CE14" s="10"/>
      <c r="CF14" s="10"/>
      <c r="CG14" s="10"/>
      <c r="CH14" s="10"/>
      <c r="CI14" s="10"/>
      <c r="CJ14" s="10"/>
      <c r="CK14" s="10"/>
      <c r="CM14" s="10"/>
      <c r="CN14" s="10"/>
      <c r="CO14" s="10"/>
      <c r="CP14" s="10"/>
      <c r="CQ14" s="10"/>
      <c r="CR14" s="10"/>
      <c r="CS14" s="10"/>
      <c r="CT14" s="10"/>
      <c r="CU14" s="10"/>
      <c r="CV14" s="10"/>
      <c r="CW14" s="10"/>
      <c r="CX14" s="10"/>
      <c r="CZ14" s="10"/>
      <c r="DA14" s="10"/>
      <c r="DB14" s="10"/>
      <c r="DC14" s="10"/>
      <c r="DD14" s="10"/>
      <c r="DE14" s="10"/>
      <c r="DF14" s="10"/>
      <c r="DG14" s="10"/>
      <c r="DH14" s="10"/>
      <c r="DI14" s="10"/>
      <c r="DJ14" s="10"/>
      <c r="DK14" s="10"/>
      <c r="DM14" s="10"/>
      <c r="DN14" s="10"/>
      <c r="DO14" s="10"/>
      <c r="DP14" s="10"/>
      <c r="DQ14" s="10"/>
      <c r="DR14" s="10"/>
      <c r="DS14" s="10"/>
      <c r="DT14" s="10"/>
      <c r="DU14" s="10"/>
      <c r="DV14" s="10"/>
      <c r="DW14" s="10"/>
      <c r="DX14" s="10"/>
      <c r="DZ14" s="10"/>
      <c r="EA14" s="10"/>
      <c r="EB14" s="10"/>
      <c r="EC14" s="10"/>
      <c r="ED14" s="10"/>
      <c r="EE14" s="10"/>
      <c r="EF14" s="10"/>
      <c r="EG14" s="10"/>
      <c r="EH14" s="10"/>
      <c r="EI14" s="10"/>
      <c r="EJ14" s="10"/>
      <c r="EK14" s="10"/>
      <c r="EM14" s="10"/>
      <c r="EN14" s="10"/>
      <c r="EO14" s="10"/>
      <c r="EP14" s="10"/>
      <c r="EQ14" s="10"/>
      <c r="ER14" s="10"/>
      <c r="ES14" s="10"/>
      <c r="ET14" s="10"/>
      <c r="EU14" s="10"/>
      <c r="EV14" s="10"/>
      <c r="EW14" s="10"/>
      <c r="EX14" s="10"/>
      <c r="EZ14" s="10"/>
      <c r="FA14" s="10"/>
      <c r="FB14" s="10"/>
      <c r="FC14" s="10"/>
      <c r="FD14" s="10"/>
      <c r="FE14" s="10"/>
      <c r="FF14" s="10"/>
      <c r="FG14" s="10"/>
      <c r="FH14" s="10"/>
      <c r="FI14" s="10"/>
      <c r="FJ14" s="10"/>
      <c r="FK14" s="10"/>
      <c r="FM14" s="10"/>
      <c r="FN14" s="10"/>
      <c r="FO14" s="10"/>
      <c r="FP14" s="10"/>
      <c r="FQ14" s="10"/>
      <c r="FR14" s="10"/>
      <c r="FS14" s="10"/>
      <c r="FT14" s="10"/>
      <c r="FU14" s="10"/>
      <c r="FV14" s="10"/>
      <c r="FW14" s="10"/>
      <c r="FX14" s="10"/>
      <c r="FZ14" s="10"/>
      <c r="GA14" s="10"/>
      <c r="GB14" s="10"/>
      <c r="GC14" s="10"/>
      <c r="GD14" s="10"/>
      <c r="GE14" s="10"/>
      <c r="GF14" s="10"/>
      <c r="GG14" s="10"/>
      <c r="GH14" s="10"/>
      <c r="GI14" s="10"/>
      <c r="GJ14" s="10"/>
      <c r="GK14" s="10"/>
      <c r="GM14" s="10"/>
      <c r="GN14" s="10"/>
      <c r="GO14" s="10"/>
      <c r="GP14" s="10"/>
      <c r="GQ14" s="10"/>
      <c r="GR14" s="10"/>
      <c r="GS14" s="10"/>
      <c r="GT14" s="10"/>
      <c r="GU14" s="10"/>
      <c r="GV14" s="10"/>
      <c r="GW14" s="10"/>
      <c r="GX14" s="10"/>
      <c r="GZ14" s="10"/>
      <c r="HA14" s="10"/>
      <c r="HB14" s="10"/>
      <c r="HC14" s="10"/>
      <c r="HD14" s="10"/>
      <c r="HE14" s="10"/>
      <c r="HF14" s="10"/>
      <c r="HG14" s="10"/>
      <c r="HH14" s="10"/>
      <c r="HI14" s="10"/>
      <c r="HJ14" s="10"/>
      <c r="HK14" s="10"/>
      <c r="HM14" s="10"/>
      <c r="HN14" s="10"/>
      <c r="HO14" s="10"/>
      <c r="HP14" s="10"/>
      <c r="HQ14" s="10"/>
      <c r="HR14" s="10"/>
      <c r="HS14" s="10"/>
      <c r="HT14" s="10"/>
      <c r="HU14" s="10"/>
      <c r="HV14" s="10"/>
      <c r="HW14" s="10"/>
      <c r="HX14" s="10"/>
    </row>
    <row r="15" spans="2:232" x14ac:dyDescent="0.25">
      <c r="AM15" s="10"/>
      <c r="AN15" s="10"/>
      <c r="AO15" s="10"/>
      <c r="AP15" s="10"/>
      <c r="AQ15" s="10"/>
      <c r="AR15" s="10"/>
      <c r="AS15" s="10"/>
      <c r="AT15" s="29" t="s">
        <v>837</v>
      </c>
      <c r="AU15" s="10"/>
      <c r="AV15" s="10"/>
      <c r="AW15" s="10"/>
      <c r="AX15" s="10"/>
      <c r="AZ15" s="10"/>
      <c r="BA15" s="10"/>
      <c r="BB15" s="10"/>
      <c r="BC15" s="10"/>
      <c r="BD15" s="10"/>
      <c r="BE15" s="10"/>
      <c r="BF15" s="10"/>
      <c r="BG15" s="29" t="s">
        <v>837</v>
      </c>
      <c r="BH15" s="10"/>
      <c r="BI15" s="10"/>
      <c r="BJ15" s="10"/>
      <c r="BK15" s="10"/>
      <c r="BM15" s="10"/>
      <c r="BN15" s="10"/>
      <c r="BO15" s="10"/>
      <c r="BP15" s="10"/>
      <c r="BQ15" s="10"/>
      <c r="BR15" s="10"/>
      <c r="BS15" s="10"/>
      <c r="BT15" s="29" t="s">
        <v>837</v>
      </c>
      <c r="BU15" s="10"/>
      <c r="BV15" s="10"/>
      <c r="BW15" s="10"/>
      <c r="BX15" s="10"/>
      <c r="BZ15" s="10"/>
      <c r="CA15" s="10"/>
      <c r="CB15" s="10"/>
      <c r="CC15" s="10"/>
      <c r="CD15" s="10"/>
      <c r="CE15" s="10"/>
      <c r="CF15" s="10"/>
      <c r="CG15" s="29" t="s">
        <v>837</v>
      </c>
      <c r="CH15" s="10"/>
      <c r="CI15" s="10"/>
      <c r="CJ15" s="10"/>
      <c r="CK15" s="10"/>
      <c r="CM15" s="10"/>
      <c r="CN15" s="10"/>
      <c r="CO15" s="10"/>
      <c r="CP15" s="10"/>
      <c r="CQ15" s="10"/>
      <c r="CR15" s="10"/>
      <c r="CS15" s="10"/>
      <c r="CT15" s="29" t="s">
        <v>837</v>
      </c>
      <c r="CU15" s="10"/>
      <c r="CV15" s="10"/>
      <c r="CW15" s="10"/>
      <c r="CX15" s="10"/>
      <c r="CZ15" s="10"/>
      <c r="DA15" s="10"/>
      <c r="DB15" s="10"/>
      <c r="DC15" s="10"/>
      <c r="DD15" s="10"/>
      <c r="DE15" s="10"/>
      <c r="DF15" s="10"/>
      <c r="DG15" s="29" t="s">
        <v>837</v>
      </c>
      <c r="DH15" s="10"/>
      <c r="DI15" s="10"/>
      <c r="DJ15" s="10"/>
      <c r="DK15" s="10"/>
      <c r="DM15" s="10"/>
      <c r="DN15" s="10"/>
      <c r="DO15" s="10"/>
      <c r="DP15" s="10"/>
      <c r="DQ15" s="10"/>
      <c r="DR15" s="10"/>
      <c r="DS15" s="10"/>
      <c r="DT15" s="29" t="s">
        <v>837</v>
      </c>
      <c r="DU15" s="10"/>
      <c r="DV15" s="10"/>
      <c r="DW15" s="10"/>
      <c r="DX15" s="10"/>
      <c r="DZ15" s="10"/>
      <c r="EA15" s="10"/>
      <c r="EB15" s="10"/>
      <c r="EC15" s="10"/>
      <c r="ED15" s="10"/>
      <c r="EE15" s="10"/>
      <c r="EF15" s="10"/>
      <c r="EG15" s="29" t="s">
        <v>837</v>
      </c>
      <c r="EH15" s="10"/>
      <c r="EI15" s="10"/>
      <c r="EJ15" s="10"/>
      <c r="EK15" s="10"/>
      <c r="EM15" s="10"/>
      <c r="EN15" s="10"/>
      <c r="EO15" s="10"/>
      <c r="EP15" s="10"/>
      <c r="EQ15" s="10"/>
      <c r="ER15" s="10"/>
      <c r="ES15" s="10"/>
      <c r="ET15" s="29" t="s">
        <v>837</v>
      </c>
      <c r="EU15" s="10"/>
      <c r="EV15" s="10"/>
      <c r="EW15" s="10"/>
      <c r="EX15" s="10"/>
      <c r="EZ15" s="10"/>
      <c r="FA15" s="10"/>
      <c r="FB15" s="10"/>
      <c r="FC15" s="10"/>
      <c r="FD15" s="10"/>
      <c r="FE15" s="10"/>
      <c r="FF15" s="10"/>
      <c r="FG15" s="29" t="s">
        <v>837</v>
      </c>
      <c r="FH15" s="10"/>
      <c r="FI15" s="10"/>
      <c r="FJ15" s="10"/>
      <c r="FK15" s="10"/>
      <c r="FM15" s="10"/>
      <c r="FN15" s="10"/>
      <c r="FO15" s="10"/>
      <c r="FP15" s="10"/>
      <c r="FQ15" s="10"/>
      <c r="FR15" s="10"/>
      <c r="FS15" s="10"/>
      <c r="FT15" s="29" t="s">
        <v>837</v>
      </c>
      <c r="FU15" s="10"/>
      <c r="FV15" s="10"/>
      <c r="FW15" s="10"/>
      <c r="FX15" s="10"/>
      <c r="FZ15" s="10"/>
      <c r="GA15" s="10"/>
      <c r="GB15" s="10"/>
      <c r="GC15" s="10"/>
      <c r="GD15" s="10"/>
      <c r="GE15" s="10"/>
      <c r="GF15" s="10"/>
      <c r="GG15" s="29" t="s">
        <v>837</v>
      </c>
      <c r="GH15" s="10"/>
      <c r="GI15" s="10"/>
      <c r="GJ15" s="10"/>
      <c r="GK15" s="10"/>
      <c r="GM15" s="10"/>
      <c r="GN15" s="10"/>
      <c r="GO15" s="10"/>
      <c r="GP15" s="10"/>
      <c r="GQ15" s="10"/>
      <c r="GR15" s="10"/>
      <c r="GS15" s="10"/>
      <c r="GT15" s="29" t="s">
        <v>837</v>
      </c>
      <c r="GU15" s="10"/>
      <c r="GV15" s="10"/>
      <c r="GW15" s="10"/>
      <c r="GX15" s="10"/>
      <c r="GZ15" s="10"/>
      <c r="HA15" s="10"/>
      <c r="HB15" s="10"/>
      <c r="HC15" s="10"/>
      <c r="HD15" s="10"/>
      <c r="HE15" s="10"/>
      <c r="HF15" s="10"/>
      <c r="HG15" s="29" t="s">
        <v>837</v>
      </c>
      <c r="HH15" s="10"/>
      <c r="HI15" s="10"/>
      <c r="HJ15" s="10"/>
      <c r="HK15" s="10"/>
      <c r="HM15" s="10"/>
      <c r="HN15" s="10"/>
      <c r="HO15" s="10"/>
      <c r="HP15" s="10"/>
      <c r="HQ15" s="10"/>
      <c r="HR15" s="10"/>
      <c r="HS15" s="10"/>
      <c r="HT15" s="29" t="s">
        <v>837</v>
      </c>
      <c r="HU15" s="10"/>
      <c r="HV15" s="10"/>
      <c r="HW15" s="10"/>
      <c r="HX15" s="10"/>
    </row>
    <row r="16" spans="2:232" x14ac:dyDescent="0.25">
      <c r="AM16" s="10"/>
      <c r="AN16" s="31" t="s">
        <v>215</v>
      </c>
      <c r="AO16" s="2">
        <v>2010</v>
      </c>
      <c r="AP16" s="2">
        <v>2011</v>
      </c>
      <c r="AQ16" s="2">
        <v>2012</v>
      </c>
      <c r="AR16" s="2">
        <v>2013</v>
      </c>
      <c r="AS16" s="2">
        <v>2014</v>
      </c>
      <c r="AT16" s="2">
        <v>2015</v>
      </c>
      <c r="AU16" s="2">
        <v>2016</v>
      </c>
      <c r="AV16" s="2">
        <v>2017</v>
      </c>
      <c r="AW16" s="2">
        <v>2018</v>
      </c>
      <c r="AX16" s="2">
        <v>2019</v>
      </c>
      <c r="AZ16" s="10"/>
      <c r="BA16" s="31" t="s">
        <v>215</v>
      </c>
      <c r="BB16" s="2">
        <v>2010</v>
      </c>
      <c r="BC16" s="2">
        <v>2011</v>
      </c>
      <c r="BD16" s="2">
        <v>2012</v>
      </c>
      <c r="BE16" s="2">
        <v>2013</v>
      </c>
      <c r="BF16" s="2">
        <v>2014</v>
      </c>
      <c r="BG16" s="2">
        <v>2015</v>
      </c>
      <c r="BH16" s="2">
        <v>2016</v>
      </c>
      <c r="BI16" s="2">
        <v>2017</v>
      </c>
      <c r="BJ16" s="2">
        <v>2018</v>
      </c>
      <c r="BK16" s="2">
        <v>2019</v>
      </c>
      <c r="BM16" s="10"/>
      <c r="BN16" s="31" t="s">
        <v>215</v>
      </c>
      <c r="BO16" s="2">
        <v>2010</v>
      </c>
      <c r="BP16" s="2">
        <v>2011</v>
      </c>
      <c r="BQ16" s="2">
        <v>2012</v>
      </c>
      <c r="BR16" s="2">
        <v>2013</v>
      </c>
      <c r="BS16" s="2">
        <v>2014</v>
      </c>
      <c r="BT16" s="2">
        <v>2015</v>
      </c>
      <c r="BU16" s="2">
        <v>2016</v>
      </c>
      <c r="BV16" s="2">
        <v>2017</v>
      </c>
      <c r="BW16" s="2">
        <v>2018</v>
      </c>
      <c r="BX16" s="2">
        <v>2019</v>
      </c>
      <c r="BZ16" s="10"/>
      <c r="CA16" s="31" t="s">
        <v>215</v>
      </c>
      <c r="CB16" s="2">
        <v>2010</v>
      </c>
      <c r="CC16" s="2">
        <v>2011</v>
      </c>
      <c r="CD16" s="2">
        <v>2012</v>
      </c>
      <c r="CE16" s="2">
        <v>2013</v>
      </c>
      <c r="CF16" s="2">
        <v>2014</v>
      </c>
      <c r="CG16" s="2">
        <v>2015</v>
      </c>
      <c r="CH16" s="2">
        <v>2016</v>
      </c>
      <c r="CI16" s="2">
        <v>2017</v>
      </c>
      <c r="CJ16" s="2">
        <v>2018</v>
      </c>
      <c r="CK16" s="2">
        <v>2019</v>
      </c>
      <c r="CM16" s="10"/>
      <c r="CN16" s="31" t="s">
        <v>215</v>
      </c>
      <c r="CO16" s="2">
        <v>2010</v>
      </c>
      <c r="CP16" s="2">
        <v>2011</v>
      </c>
      <c r="CQ16" s="2">
        <v>2012</v>
      </c>
      <c r="CR16" s="2">
        <v>2013</v>
      </c>
      <c r="CS16" s="2">
        <v>2014</v>
      </c>
      <c r="CT16" s="2">
        <v>2015</v>
      </c>
      <c r="CU16" s="2">
        <v>2016</v>
      </c>
      <c r="CV16" s="2">
        <v>2017</v>
      </c>
      <c r="CW16" s="2">
        <v>2018</v>
      </c>
      <c r="CX16" s="2">
        <v>2019</v>
      </c>
      <c r="CZ16" s="10"/>
      <c r="DA16" s="31" t="s">
        <v>215</v>
      </c>
      <c r="DB16" s="2">
        <v>2010</v>
      </c>
      <c r="DC16" s="2">
        <v>2011</v>
      </c>
      <c r="DD16" s="2">
        <v>2012</v>
      </c>
      <c r="DE16" s="2">
        <v>2013</v>
      </c>
      <c r="DF16" s="2">
        <v>2014</v>
      </c>
      <c r="DG16" s="2">
        <v>2015</v>
      </c>
      <c r="DH16" s="2">
        <v>2016</v>
      </c>
      <c r="DI16" s="2">
        <v>2017</v>
      </c>
      <c r="DJ16" s="2">
        <v>2018</v>
      </c>
      <c r="DK16" s="2">
        <v>2019</v>
      </c>
      <c r="DM16" s="10"/>
      <c r="DN16" s="31" t="s">
        <v>215</v>
      </c>
      <c r="DO16" s="2">
        <v>2010</v>
      </c>
      <c r="DP16" s="2">
        <v>2011</v>
      </c>
      <c r="DQ16" s="2">
        <v>2012</v>
      </c>
      <c r="DR16" s="2">
        <v>2013</v>
      </c>
      <c r="DS16" s="2">
        <v>2014</v>
      </c>
      <c r="DT16" s="2">
        <v>2015</v>
      </c>
      <c r="DU16" s="2">
        <v>2016</v>
      </c>
      <c r="DV16" s="2">
        <v>2017</v>
      </c>
      <c r="DW16" s="2">
        <v>2018</v>
      </c>
      <c r="DX16" s="2">
        <v>2019</v>
      </c>
      <c r="DZ16" s="10"/>
      <c r="EA16" s="31" t="s">
        <v>215</v>
      </c>
      <c r="EB16" s="2">
        <v>2010</v>
      </c>
      <c r="EC16" s="2">
        <v>2011</v>
      </c>
      <c r="ED16" s="2">
        <v>2012</v>
      </c>
      <c r="EE16" s="2">
        <v>2013</v>
      </c>
      <c r="EF16" s="2">
        <v>2014</v>
      </c>
      <c r="EG16" s="2">
        <v>2015</v>
      </c>
      <c r="EH16" s="2">
        <v>2016</v>
      </c>
      <c r="EI16" s="2">
        <v>2017</v>
      </c>
      <c r="EJ16" s="2">
        <v>2018</v>
      </c>
      <c r="EK16" s="2">
        <v>2019</v>
      </c>
      <c r="EM16" s="10"/>
      <c r="EN16" s="31" t="s">
        <v>215</v>
      </c>
      <c r="EO16" s="2">
        <v>2010</v>
      </c>
      <c r="EP16" s="2">
        <v>2011</v>
      </c>
      <c r="EQ16" s="2">
        <v>2012</v>
      </c>
      <c r="ER16" s="2">
        <v>2013</v>
      </c>
      <c r="ES16" s="2">
        <v>2014</v>
      </c>
      <c r="ET16" s="2">
        <v>2015</v>
      </c>
      <c r="EU16" s="2">
        <v>2016</v>
      </c>
      <c r="EV16" s="2">
        <v>2017</v>
      </c>
      <c r="EW16" s="2">
        <v>2018</v>
      </c>
      <c r="EX16" s="2">
        <v>2019</v>
      </c>
      <c r="EZ16" s="10"/>
      <c r="FA16" s="31" t="s">
        <v>215</v>
      </c>
      <c r="FB16" s="2">
        <v>2010</v>
      </c>
      <c r="FC16" s="2">
        <v>2011</v>
      </c>
      <c r="FD16" s="2">
        <v>2012</v>
      </c>
      <c r="FE16" s="2">
        <v>2013</v>
      </c>
      <c r="FF16" s="2">
        <v>2014</v>
      </c>
      <c r="FG16" s="2">
        <v>2015</v>
      </c>
      <c r="FH16" s="2">
        <v>2016</v>
      </c>
      <c r="FI16" s="2">
        <v>2017</v>
      </c>
      <c r="FJ16" s="2">
        <v>2018</v>
      </c>
      <c r="FK16" s="2">
        <v>2019</v>
      </c>
      <c r="FM16" s="10"/>
      <c r="FN16" s="31" t="s">
        <v>215</v>
      </c>
      <c r="FO16" s="2">
        <v>2010</v>
      </c>
      <c r="FP16" s="2">
        <v>2011</v>
      </c>
      <c r="FQ16" s="2">
        <v>2012</v>
      </c>
      <c r="FR16" s="2">
        <v>2013</v>
      </c>
      <c r="FS16" s="2">
        <v>2014</v>
      </c>
      <c r="FT16" s="2">
        <v>2015</v>
      </c>
      <c r="FU16" s="2">
        <v>2016</v>
      </c>
      <c r="FV16" s="2">
        <v>2017</v>
      </c>
      <c r="FW16" s="2">
        <v>2018</v>
      </c>
      <c r="FX16" s="2">
        <v>2019</v>
      </c>
      <c r="FZ16" s="10"/>
      <c r="GA16" s="31" t="s">
        <v>215</v>
      </c>
      <c r="GB16" s="2">
        <v>2010</v>
      </c>
      <c r="GC16" s="2">
        <v>2011</v>
      </c>
      <c r="GD16" s="2">
        <v>2012</v>
      </c>
      <c r="GE16" s="2">
        <v>2013</v>
      </c>
      <c r="GF16" s="2">
        <v>2014</v>
      </c>
      <c r="GG16" s="2">
        <v>2015</v>
      </c>
      <c r="GH16" s="2">
        <v>2016</v>
      </c>
      <c r="GI16" s="2">
        <v>2017</v>
      </c>
      <c r="GJ16" s="2">
        <v>2018</v>
      </c>
      <c r="GK16" s="2">
        <v>2019</v>
      </c>
      <c r="GM16" s="10"/>
      <c r="GN16" s="31" t="s">
        <v>215</v>
      </c>
      <c r="GO16" s="2">
        <v>2010</v>
      </c>
      <c r="GP16" s="2">
        <v>2011</v>
      </c>
      <c r="GQ16" s="2">
        <v>2012</v>
      </c>
      <c r="GR16" s="2">
        <v>2013</v>
      </c>
      <c r="GS16" s="2">
        <v>2014</v>
      </c>
      <c r="GT16" s="2">
        <v>2015</v>
      </c>
      <c r="GU16" s="2">
        <v>2016</v>
      </c>
      <c r="GV16" s="2">
        <v>2017</v>
      </c>
      <c r="GW16" s="2">
        <v>2018</v>
      </c>
      <c r="GX16" s="2">
        <v>2019</v>
      </c>
      <c r="GZ16" s="10"/>
      <c r="HA16" s="31" t="s">
        <v>215</v>
      </c>
      <c r="HB16" s="2">
        <v>2010</v>
      </c>
      <c r="HC16" s="2">
        <v>2011</v>
      </c>
      <c r="HD16" s="2">
        <v>2012</v>
      </c>
      <c r="HE16" s="2">
        <v>2013</v>
      </c>
      <c r="HF16" s="2">
        <v>2014</v>
      </c>
      <c r="HG16" s="2">
        <v>2015</v>
      </c>
      <c r="HH16" s="2">
        <v>2016</v>
      </c>
      <c r="HI16" s="2">
        <v>2017</v>
      </c>
      <c r="HJ16" s="2">
        <v>2018</v>
      </c>
      <c r="HK16" s="2">
        <v>2019</v>
      </c>
      <c r="HM16" s="10"/>
      <c r="HN16" s="31" t="s">
        <v>215</v>
      </c>
      <c r="HO16" s="2">
        <v>2010</v>
      </c>
      <c r="HP16" s="2">
        <v>2011</v>
      </c>
      <c r="HQ16" s="2">
        <v>2012</v>
      </c>
      <c r="HR16" s="2">
        <v>2013</v>
      </c>
      <c r="HS16" s="2">
        <v>2014</v>
      </c>
      <c r="HT16" s="2">
        <v>2015</v>
      </c>
      <c r="HU16" s="2">
        <v>2016</v>
      </c>
      <c r="HV16" s="2">
        <v>2017</v>
      </c>
      <c r="HW16" s="2">
        <v>2018</v>
      </c>
      <c r="HX16" s="2">
        <v>2019</v>
      </c>
    </row>
    <row r="17" spans="39:232" x14ac:dyDescent="0.25">
      <c r="AM17" s="14">
        <v>1</v>
      </c>
      <c r="AN17" s="30" t="str">
        <f t="shared" ref="AN17:AN47" si="133">VLOOKUP(AM17, lu_CoName, 2, FALSE)</f>
        <v>Beaver</v>
      </c>
      <c r="AO17" s="37">
        <f t="shared" ref="AO17:AX17" si="134">IFERROR(AO62/AO107, 0)</f>
        <v>6.9719471947194717E-2</v>
      </c>
      <c r="AP17" s="37">
        <f t="shared" si="134"/>
        <v>5.3738317757009345E-2</v>
      </c>
      <c r="AQ17" s="37">
        <f t="shared" si="134"/>
        <v>3.4535686876438987E-2</v>
      </c>
      <c r="AR17" s="37">
        <f t="shared" si="134"/>
        <v>3.3383345836459112E-2</v>
      </c>
      <c r="AS17" s="37">
        <f t="shared" si="134"/>
        <v>2.5906735751295335E-2</v>
      </c>
      <c r="AT17" s="37">
        <f t="shared" si="134"/>
        <v>1.4260869565217391E-2</v>
      </c>
      <c r="AU17" s="37">
        <f t="shared" si="134"/>
        <v>2.0356234096692113E-2</v>
      </c>
      <c r="AV17" s="37">
        <f t="shared" si="134"/>
        <v>3.4034416826003826E-2</v>
      </c>
      <c r="AW17" s="37">
        <f t="shared" si="134"/>
        <v>4.0118870728083213E-2</v>
      </c>
      <c r="AX17" s="37">
        <f t="shared" si="134"/>
        <v>5.9796916133884923E-2</v>
      </c>
      <c r="AZ17" s="14">
        <v>1</v>
      </c>
      <c r="BA17" s="30" t="str">
        <f t="shared" ref="BA17:BA47" si="135">VLOOKUP(AZ17, lu_CoName, 2, FALSE)</f>
        <v>Beaver</v>
      </c>
      <c r="BB17" s="37">
        <f t="shared" ref="BB17:BK17" si="136">IFERROR(BB62/BB107, 0)</f>
        <v>0.10311750599520383</v>
      </c>
      <c r="BC17" s="37">
        <f t="shared" si="136"/>
        <v>3.5164835164835165E-2</v>
      </c>
      <c r="BD17" s="37">
        <f t="shared" si="136"/>
        <v>2.4390243902439025E-2</v>
      </c>
      <c r="BE17" s="37">
        <f t="shared" si="136"/>
        <v>0</v>
      </c>
      <c r="BF17" s="37">
        <f t="shared" si="136"/>
        <v>2.0689655172413793E-2</v>
      </c>
      <c r="BG17" s="37">
        <f t="shared" si="136"/>
        <v>2.7210884353741496E-2</v>
      </c>
      <c r="BH17" s="37">
        <f t="shared" si="136"/>
        <v>3.1468531468531472E-2</v>
      </c>
      <c r="BI17" s="37">
        <f t="shared" si="136"/>
        <v>3.2400589101620032E-2</v>
      </c>
      <c r="BJ17" s="37">
        <f t="shared" si="136"/>
        <v>5.7873485868102287E-2</v>
      </c>
      <c r="BK17" s="37">
        <f t="shared" si="136"/>
        <v>5.128205128205128E-2</v>
      </c>
      <c r="BM17" s="9">
        <f t="shared" ref="BM17:BM47" si="137">$AZ17</f>
        <v>1</v>
      </c>
      <c r="BN17" s="18" t="str">
        <f t="shared" ref="BN17:BN47" si="138">$BA17</f>
        <v>Beaver</v>
      </c>
      <c r="BO17" s="37">
        <f t="shared" ref="BO17:BX17" si="139">IFERROR(BO62/BO107, 0)</f>
        <v>0.18620689655172415</v>
      </c>
      <c r="BP17" s="37">
        <f t="shared" si="139"/>
        <v>0.23308270676691728</v>
      </c>
      <c r="BQ17" s="37">
        <f t="shared" si="139"/>
        <v>0.13793103448275862</v>
      </c>
      <c r="BR17" s="37">
        <f t="shared" si="139"/>
        <v>0.1326530612244898</v>
      </c>
      <c r="BS17" s="37">
        <f t="shared" si="139"/>
        <v>7.1428571428571425E-2</v>
      </c>
      <c r="BT17" s="37">
        <f t="shared" si="139"/>
        <v>7.1428571428571425E-2</v>
      </c>
      <c r="BU17" s="37">
        <f t="shared" si="139"/>
        <v>3.9603960396039604E-2</v>
      </c>
      <c r="BV17" s="37">
        <f t="shared" si="139"/>
        <v>3.1578947368421054E-2</v>
      </c>
      <c r="BW17" s="37">
        <f t="shared" si="139"/>
        <v>0.01</v>
      </c>
      <c r="BX17" s="37">
        <f t="shared" si="139"/>
        <v>0.10526315789473684</v>
      </c>
      <c r="BZ17" s="9">
        <f t="shared" ref="BZ17:BZ47" si="140">$AZ17</f>
        <v>1</v>
      </c>
      <c r="CA17" s="18" t="str">
        <f t="shared" ref="CA17:CA47" si="141">$BA17</f>
        <v>Beaver</v>
      </c>
      <c r="CB17" s="37">
        <f t="shared" ref="CB17:CK17" si="142">IFERROR(CB62/CB107, 0)</f>
        <v>6.4748201438848921E-2</v>
      </c>
      <c r="CC17" s="37">
        <f t="shared" si="142"/>
        <v>5.8394160583941604E-2</v>
      </c>
      <c r="CD17" s="37">
        <f t="shared" si="142"/>
        <v>7.5342465753424653E-2</v>
      </c>
      <c r="CE17" s="37">
        <f t="shared" si="142"/>
        <v>6.5789473684210523E-2</v>
      </c>
      <c r="CF17" s="37">
        <f t="shared" si="142"/>
        <v>7.6923076923076927E-2</v>
      </c>
      <c r="CG17" s="37">
        <f t="shared" si="142"/>
        <v>1.3157894736842105E-2</v>
      </c>
      <c r="CH17" s="37">
        <f t="shared" si="142"/>
        <v>7.7519379844961239E-3</v>
      </c>
      <c r="CI17" s="37">
        <f t="shared" si="142"/>
        <v>0</v>
      </c>
      <c r="CJ17" s="37">
        <f t="shared" si="142"/>
        <v>0</v>
      </c>
      <c r="CK17" s="37">
        <f t="shared" si="142"/>
        <v>0</v>
      </c>
      <c r="CM17" s="9">
        <f t="shared" ref="CM17:CM47" si="143">$AZ17</f>
        <v>1</v>
      </c>
      <c r="CN17" s="18" t="str">
        <f t="shared" ref="CN17:CN47" si="144">$BA17</f>
        <v>Beaver</v>
      </c>
      <c r="CO17" s="37">
        <f t="shared" ref="CO17:CX17" si="145">IFERROR(CO62/CO107, 0)</f>
        <v>0</v>
      </c>
      <c r="CP17" s="37">
        <f t="shared" si="145"/>
        <v>0</v>
      </c>
      <c r="CQ17" s="37">
        <f t="shared" si="145"/>
        <v>0</v>
      </c>
      <c r="CR17" s="37">
        <f t="shared" si="145"/>
        <v>0.4375</v>
      </c>
      <c r="CS17" s="37">
        <f t="shared" si="145"/>
        <v>0.375</v>
      </c>
      <c r="CT17" s="37">
        <f t="shared" si="145"/>
        <v>0.375</v>
      </c>
      <c r="CU17" s="37">
        <f t="shared" si="145"/>
        <v>0.11904761904761904</v>
      </c>
      <c r="CV17" s="37">
        <f t="shared" si="145"/>
        <v>0.11428571428571428</v>
      </c>
      <c r="CW17" s="37">
        <f t="shared" si="145"/>
        <v>0</v>
      </c>
      <c r="CX17" s="37">
        <f t="shared" si="145"/>
        <v>0</v>
      </c>
      <c r="CZ17" s="9">
        <f t="shared" ref="CZ17:CZ47" si="146">$AZ17</f>
        <v>1</v>
      </c>
      <c r="DA17" s="18" t="str">
        <f t="shared" ref="DA17:DA47" si="147">$BA17</f>
        <v>Beaver</v>
      </c>
      <c r="DB17" s="37">
        <f t="shared" ref="DB17:DK17" si="148">IFERROR(DB62/DB107, 0)</f>
        <v>4.9275362318840582E-2</v>
      </c>
      <c r="DC17" s="37">
        <f t="shared" si="148"/>
        <v>4.4692737430167599E-2</v>
      </c>
      <c r="DD17" s="37">
        <f t="shared" si="148"/>
        <v>8.1967213114754103E-3</v>
      </c>
      <c r="DE17" s="37">
        <f t="shared" si="148"/>
        <v>1.6597510373443983E-2</v>
      </c>
      <c r="DF17" s="37">
        <f t="shared" si="148"/>
        <v>1.3888888888888888E-2</v>
      </c>
      <c r="DG17" s="37">
        <f t="shared" si="148"/>
        <v>0</v>
      </c>
      <c r="DH17" s="37">
        <f t="shared" si="148"/>
        <v>0</v>
      </c>
      <c r="DI17" s="37">
        <f t="shared" si="148"/>
        <v>0</v>
      </c>
      <c r="DJ17" s="37">
        <f t="shared" si="148"/>
        <v>0</v>
      </c>
      <c r="DK17" s="37">
        <f t="shared" si="148"/>
        <v>0.11450381679389313</v>
      </c>
      <c r="DM17" s="9">
        <f t="shared" ref="DM17:DM47" si="149">$AZ17</f>
        <v>1</v>
      </c>
      <c r="DN17" s="18" t="str">
        <f t="shared" ref="DN17:DN47" si="150">$BA17</f>
        <v>Beaver</v>
      </c>
      <c r="DO17" s="37">
        <f t="shared" ref="DO17:DX17" si="151">IFERROR(DO62/DO107, 0)</f>
        <v>0</v>
      </c>
      <c r="DP17" s="37">
        <f t="shared" si="151"/>
        <v>0</v>
      </c>
      <c r="DQ17" s="37">
        <f t="shared" si="151"/>
        <v>0</v>
      </c>
      <c r="DR17" s="37">
        <f t="shared" si="151"/>
        <v>0</v>
      </c>
      <c r="DS17" s="37">
        <f t="shared" si="151"/>
        <v>0</v>
      </c>
      <c r="DT17" s="37">
        <f t="shared" si="151"/>
        <v>0</v>
      </c>
      <c r="DU17" s="37">
        <f t="shared" si="151"/>
        <v>0</v>
      </c>
      <c r="DV17" s="37">
        <f t="shared" si="151"/>
        <v>0</v>
      </c>
      <c r="DW17" s="37">
        <f t="shared" si="151"/>
        <v>0</v>
      </c>
      <c r="DX17" s="37">
        <f t="shared" si="151"/>
        <v>1.1194029850746268E-2</v>
      </c>
      <c r="DZ17" s="9">
        <f t="shared" ref="DZ17:DZ47" si="152">$AZ17</f>
        <v>1</v>
      </c>
      <c r="EA17" s="18" t="str">
        <f t="shared" ref="EA17:EA47" si="153">$BA17</f>
        <v>Beaver</v>
      </c>
      <c r="EB17" s="37">
        <f t="shared" ref="EB17:EK17" si="154">IFERROR(EB62/EB107, 0)</f>
        <v>0.125</v>
      </c>
      <c r="EC17" s="37">
        <f t="shared" si="154"/>
        <v>7.2727272727272724E-2</v>
      </c>
      <c r="ED17" s="37">
        <f t="shared" si="154"/>
        <v>7.0422535211267609E-2</v>
      </c>
      <c r="EE17" s="37">
        <f t="shared" si="154"/>
        <v>0.5</v>
      </c>
      <c r="EF17" s="37">
        <f t="shared" si="154"/>
        <v>0.5</v>
      </c>
      <c r="EG17" s="37">
        <f t="shared" si="154"/>
        <v>0</v>
      </c>
      <c r="EH17" s="37">
        <f t="shared" si="154"/>
        <v>0</v>
      </c>
      <c r="EI17" s="37">
        <f t="shared" si="154"/>
        <v>0</v>
      </c>
      <c r="EJ17" s="37">
        <f t="shared" si="154"/>
        <v>0</v>
      </c>
      <c r="EK17" s="37">
        <f t="shared" si="154"/>
        <v>0</v>
      </c>
      <c r="EM17" s="9">
        <f t="shared" ref="EM17:EM47" si="155">$AZ17</f>
        <v>1</v>
      </c>
      <c r="EN17" s="18" t="str">
        <f t="shared" ref="EN17:EN47" si="156">$BA17</f>
        <v>Beaver</v>
      </c>
      <c r="EO17" s="37">
        <f t="shared" ref="EO17:EX17" si="157">IFERROR(EO62/EO107, 0)</f>
        <v>0</v>
      </c>
      <c r="EP17" s="37">
        <f t="shared" si="157"/>
        <v>0</v>
      </c>
      <c r="EQ17" s="37">
        <f t="shared" si="157"/>
        <v>0</v>
      </c>
      <c r="ER17" s="37">
        <f t="shared" si="157"/>
        <v>0</v>
      </c>
      <c r="ES17" s="37">
        <f t="shared" si="157"/>
        <v>0</v>
      </c>
      <c r="ET17" s="37">
        <f t="shared" si="157"/>
        <v>0</v>
      </c>
      <c r="EU17" s="37">
        <f t="shared" si="157"/>
        <v>0</v>
      </c>
      <c r="EV17" s="37">
        <f t="shared" si="157"/>
        <v>0</v>
      </c>
      <c r="EW17" s="37">
        <f t="shared" si="157"/>
        <v>0</v>
      </c>
      <c r="EX17" s="37">
        <f t="shared" si="157"/>
        <v>0</v>
      </c>
      <c r="EZ17" s="9">
        <f t="shared" ref="EZ17:EZ47" si="158">$AZ17</f>
        <v>1</v>
      </c>
      <c r="FA17" s="18" t="str">
        <f t="shared" ref="FA17:FA47" si="159">$BA17</f>
        <v>Beaver</v>
      </c>
      <c r="FB17" s="37">
        <f t="shared" ref="FB17:FK17" si="160">IFERROR(FB62/FB107, 0)</f>
        <v>6.5217391304347824E-2</v>
      </c>
      <c r="FC17" s="37">
        <f t="shared" si="160"/>
        <v>4.5977011494252873E-2</v>
      </c>
      <c r="FD17" s="37">
        <f t="shared" si="160"/>
        <v>3.4782608695652174E-2</v>
      </c>
      <c r="FE17" s="37">
        <f t="shared" si="160"/>
        <v>3.669724770642202E-2</v>
      </c>
      <c r="FF17" s="37">
        <f t="shared" si="160"/>
        <v>6.5789473684210523E-2</v>
      </c>
      <c r="FG17" s="37">
        <f t="shared" si="160"/>
        <v>2.5862068965517241E-2</v>
      </c>
      <c r="FH17" s="37">
        <f t="shared" si="160"/>
        <v>0.21359223300970873</v>
      </c>
      <c r="FI17" s="37">
        <f t="shared" si="160"/>
        <v>0.40909090909090912</v>
      </c>
      <c r="FJ17" s="37">
        <f t="shared" si="160"/>
        <v>0.44525547445255476</v>
      </c>
      <c r="FK17" s="37">
        <f t="shared" si="160"/>
        <v>0.3724137931034483</v>
      </c>
      <c r="FM17" s="9">
        <f t="shared" ref="FM17:FM47" si="161">$AZ17</f>
        <v>1</v>
      </c>
      <c r="FN17" s="18" t="str">
        <f t="shared" ref="FN17:FN47" si="162">$BA17</f>
        <v>Beaver</v>
      </c>
      <c r="FO17" s="37">
        <f t="shared" ref="FO17:FX17" si="163">IFERROR(FO62/FO107, 0)</f>
        <v>0.11064718162839249</v>
      </c>
      <c r="FP17" s="37">
        <f t="shared" si="163"/>
        <v>9.125475285171103E-2</v>
      </c>
      <c r="FQ17" s="37">
        <f t="shared" si="163"/>
        <v>5.7866184448462928E-2</v>
      </c>
      <c r="FR17" s="37">
        <f t="shared" si="163"/>
        <v>6.8580542264752797E-2</v>
      </c>
      <c r="FS17" s="37">
        <f t="shared" si="163"/>
        <v>2.766798418972332E-2</v>
      </c>
      <c r="FT17" s="37">
        <f t="shared" si="163"/>
        <v>0</v>
      </c>
      <c r="FU17" s="37">
        <f t="shared" si="163"/>
        <v>0</v>
      </c>
      <c r="FV17" s="37">
        <f t="shared" si="163"/>
        <v>0</v>
      </c>
      <c r="FW17" s="37">
        <f t="shared" si="163"/>
        <v>0</v>
      </c>
      <c r="FX17" s="37">
        <f t="shared" si="163"/>
        <v>6.4139941690962099E-2</v>
      </c>
      <c r="FZ17" s="9">
        <f t="shared" ref="FZ17:FZ47" si="164">$AZ17</f>
        <v>1</v>
      </c>
      <c r="GA17" s="18" t="str">
        <f t="shared" ref="GA17:GA47" si="165">$BA17</f>
        <v>Beaver</v>
      </c>
      <c r="GB17" s="37">
        <f t="shared" ref="GB17:GK17" si="166">IFERROR(GB62/GB107, 0)</f>
        <v>0</v>
      </c>
      <c r="GC17" s="37">
        <f t="shared" si="166"/>
        <v>0</v>
      </c>
      <c r="GD17" s="37">
        <f t="shared" si="166"/>
        <v>0</v>
      </c>
      <c r="GE17" s="37">
        <f t="shared" si="166"/>
        <v>0</v>
      </c>
      <c r="GF17" s="37">
        <f t="shared" si="166"/>
        <v>3.3112582781456954E-3</v>
      </c>
      <c r="GG17" s="37">
        <f t="shared" si="166"/>
        <v>2.5906735751295338E-3</v>
      </c>
      <c r="GH17" s="37">
        <f t="shared" si="166"/>
        <v>2.5974025974025974E-3</v>
      </c>
      <c r="GI17" s="37">
        <f t="shared" si="166"/>
        <v>3.1545741324921135E-3</v>
      </c>
      <c r="GJ17" s="37">
        <f t="shared" si="166"/>
        <v>3.5971223021582736E-3</v>
      </c>
      <c r="GK17" s="37">
        <f t="shared" si="166"/>
        <v>0</v>
      </c>
      <c r="GM17" s="9">
        <f t="shared" ref="GM17:GM47" si="167">$AZ17</f>
        <v>1</v>
      </c>
      <c r="GN17" s="18" t="str">
        <f t="shared" ref="GN17:GN47" si="168">$BA17</f>
        <v>Beaver</v>
      </c>
      <c r="GO17" s="37">
        <f t="shared" ref="GO17:GX17" si="169">IFERROR(GO62/GO107, 0)</f>
        <v>0.17910447761194029</v>
      </c>
      <c r="GP17" s="37">
        <f t="shared" si="169"/>
        <v>0.16176470588235295</v>
      </c>
      <c r="GQ17" s="37">
        <f t="shared" si="169"/>
        <v>0.21428571428571427</v>
      </c>
      <c r="GR17" s="37">
        <f t="shared" si="169"/>
        <v>4.7058823529411764E-2</v>
      </c>
      <c r="GS17" s="37">
        <f t="shared" si="169"/>
        <v>2.9126213592233011E-2</v>
      </c>
      <c r="GT17" s="37">
        <f t="shared" si="169"/>
        <v>4.3478260869565216E-2</v>
      </c>
      <c r="GU17" s="37">
        <f t="shared" si="169"/>
        <v>5.2631578947368418E-2</v>
      </c>
      <c r="GV17" s="37">
        <f t="shared" si="169"/>
        <v>6.7567567567567571E-2</v>
      </c>
      <c r="GW17" s="37">
        <f t="shared" si="169"/>
        <v>0</v>
      </c>
      <c r="GX17" s="37">
        <f t="shared" si="169"/>
        <v>0</v>
      </c>
      <c r="GZ17" s="9">
        <f t="shared" ref="GZ17:GZ47" si="170">$AZ17</f>
        <v>1</v>
      </c>
      <c r="HA17" s="18" t="str">
        <f t="shared" ref="HA17:HA47" si="171">$BA17</f>
        <v>Beaver</v>
      </c>
      <c r="HB17" s="37">
        <f t="shared" ref="HB17:HK17" si="172">IFERROR(HB62/HB107, 0)</f>
        <v>0</v>
      </c>
      <c r="HC17" s="37">
        <f t="shared" si="172"/>
        <v>0</v>
      </c>
      <c r="HD17" s="37">
        <f t="shared" si="172"/>
        <v>0</v>
      </c>
      <c r="HE17" s="37">
        <f t="shared" si="172"/>
        <v>0</v>
      </c>
      <c r="HF17" s="37">
        <f t="shared" si="172"/>
        <v>0</v>
      </c>
      <c r="HG17" s="37">
        <f t="shared" si="172"/>
        <v>0</v>
      </c>
      <c r="HH17" s="37">
        <f t="shared" si="172"/>
        <v>0</v>
      </c>
      <c r="HI17" s="37">
        <f t="shared" si="172"/>
        <v>0</v>
      </c>
      <c r="HJ17" s="37">
        <f t="shared" si="172"/>
        <v>1.1627906976744186E-2</v>
      </c>
      <c r="HK17" s="37">
        <f t="shared" si="172"/>
        <v>1.2422360248447204E-2</v>
      </c>
      <c r="HM17" s="9">
        <f t="shared" ref="HM17:HM47" si="173">$AZ17</f>
        <v>1</v>
      </c>
      <c r="HN17" s="18" t="str">
        <f t="shared" ref="HN17:HN47" si="174">$BA17</f>
        <v>Beaver</v>
      </c>
      <c r="HO17" s="37">
        <f t="shared" ref="HO17:HX17" si="175">IFERROR(HO62/HO107, 0)</f>
        <v>0</v>
      </c>
      <c r="HP17" s="37">
        <f t="shared" si="175"/>
        <v>0</v>
      </c>
      <c r="HQ17" s="37">
        <f t="shared" si="175"/>
        <v>0</v>
      </c>
      <c r="HR17" s="37">
        <f t="shared" si="175"/>
        <v>0</v>
      </c>
      <c r="HS17" s="37">
        <f t="shared" si="175"/>
        <v>0</v>
      </c>
      <c r="HT17" s="37">
        <f t="shared" si="175"/>
        <v>0</v>
      </c>
      <c r="HU17" s="37">
        <f t="shared" si="175"/>
        <v>0</v>
      </c>
      <c r="HV17" s="37">
        <f t="shared" si="175"/>
        <v>0</v>
      </c>
      <c r="HW17" s="37">
        <f t="shared" si="175"/>
        <v>0</v>
      </c>
      <c r="HX17" s="37">
        <f t="shared" si="175"/>
        <v>0</v>
      </c>
    </row>
    <row r="18" spans="39:232" x14ac:dyDescent="0.25">
      <c r="AM18" s="14">
        <v>3</v>
      </c>
      <c r="AN18" s="30" t="str">
        <f t="shared" si="133"/>
        <v>Box Elder</v>
      </c>
      <c r="AO18" s="37">
        <f t="shared" ref="AO18:AX18" si="176">IFERROR(AO63/AO108, 0)</f>
        <v>5.0635960686066676E-2</v>
      </c>
      <c r="AP18" s="37">
        <f t="shared" si="176"/>
        <v>4.9246374063892311E-2</v>
      </c>
      <c r="AQ18" s="37">
        <f t="shared" si="176"/>
        <v>4.3755653954197019E-2</v>
      </c>
      <c r="AR18" s="37">
        <f t="shared" si="176"/>
        <v>3.9484173505275499E-2</v>
      </c>
      <c r="AS18" s="37">
        <f t="shared" si="176"/>
        <v>3.4524987047242238E-2</v>
      </c>
      <c r="AT18" s="37">
        <f t="shared" si="176"/>
        <v>3.3645035477656127E-2</v>
      </c>
      <c r="AU18" s="37">
        <f t="shared" si="176"/>
        <v>3.9750221352346335E-2</v>
      </c>
      <c r="AV18" s="37">
        <f t="shared" si="176"/>
        <v>4.0007249331702237E-2</v>
      </c>
      <c r="AW18" s="37">
        <f t="shared" si="176"/>
        <v>5.0056982554571756E-2</v>
      </c>
      <c r="AX18" s="37">
        <f t="shared" si="176"/>
        <v>5.2917861359419803E-2</v>
      </c>
      <c r="AZ18" s="14">
        <v>3</v>
      </c>
      <c r="BA18" s="30" t="str">
        <f t="shared" si="135"/>
        <v>Box Elder</v>
      </c>
      <c r="BB18" s="37">
        <f t="shared" ref="BB18:BK18" si="177">IFERROR(BB63/BB108, 0)</f>
        <v>0.24172661870503598</v>
      </c>
      <c r="BC18" s="37">
        <f t="shared" si="177"/>
        <v>0.22002635046113306</v>
      </c>
      <c r="BD18" s="37">
        <f t="shared" si="177"/>
        <v>0.18848167539267016</v>
      </c>
      <c r="BE18" s="37">
        <f t="shared" si="177"/>
        <v>0.18303030303030304</v>
      </c>
      <c r="BF18" s="37">
        <f t="shared" si="177"/>
        <v>0.1267427122940431</v>
      </c>
      <c r="BG18" s="37">
        <f t="shared" si="177"/>
        <v>0.12577065351418001</v>
      </c>
      <c r="BH18" s="37">
        <f t="shared" si="177"/>
        <v>0.14976415094339623</v>
      </c>
      <c r="BI18" s="37">
        <f t="shared" si="177"/>
        <v>0.1075</v>
      </c>
      <c r="BJ18" s="37">
        <f t="shared" si="177"/>
        <v>0.11904761904761904</v>
      </c>
      <c r="BK18" s="37">
        <f t="shared" si="177"/>
        <v>0.11348464619492657</v>
      </c>
      <c r="BM18" s="9">
        <f t="shared" si="137"/>
        <v>3</v>
      </c>
      <c r="BN18" s="18" t="str">
        <f t="shared" si="138"/>
        <v>Box Elder</v>
      </c>
      <c r="BO18" s="37">
        <f t="shared" ref="BO18:BX18" si="178">IFERROR(BO63/BO108, 0)</f>
        <v>6.0766182298546897E-2</v>
      </c>
      <c r="BP18" s="37">
        <f t="shared" si="178"/>
        <v>5.3143227478937134E-2</v>
      </c>
      <c r="BQ18" s="37">
        <f t="shared" si="178"/>
        <v>2.8117359413202935E-2</v>
      </c>
      <c r="BR18" s="37">
        <f t="shared" si="178"/>
        <v>2.4495677233429394E-2</v>
      </c>
      <c r="BS18" s="37">
        <f t="shared" si="178"/>
        <v>2.458366375892149E-2</v>
      </c>
      <c r="BT18" s="37">
        <f t="shared" si="178"/>
        <v>1.5197568389057751E-2</v>
      </c>
      <c r="BU18" s="37">
        <f t="shared" si="178"/>
        <v>3.4029389017788091E-2</v>
      </c>
      <c r="BV18" s="37">
        <f t="shared" si="178"/>
        <v>4.2880258899676373E-2</v>
      </c>
      <c r="BW18" s="37">
        <f t="shared" si="178"/>
        <v>7.397793640493186E-2</v>
      </c>
      <c r="BX18" s="37">
        <f t="shared" si="178"/>
        <v>6.8478260869565211E-2</v>
      </c>
      <c r="BZ18" s="9">
        <f t="shared" si="140"/>
        <v>3</v>
      </c>
      <c r="CA18" s="18" t="str">
        <f t="shared" si="141"/>
        <v>Box Elder</v>
      </c>
      <c r="CB18" s="37">
        <f t="shared" ref="CB18:CK18" si="179">IFERROR(CB63/CB108, 0)</f>
        <v>1.244643950214242E-2</v>
      </c>
      <c r="CC18" s="37">
        <f t="shared" si="179"/>
        <v>1.2701612903225806E-2</v>
      </c>
      <c r="CD18" s="37">
        <f t="shared" si="179"/>
        <v>1.3127413127413128E-2</v>
      </c>
      <c r="CE18" s="37">
        <f t="shared" si="179"/>
        <v>1.0598735589438453E-2</v>
      </c>
      <c r="CF18" s="37">
        <f t="shared" si="179"/>
        <v>8.330177962892843E-3</v>
      </c>
      <c r="CG18" s="37">
        <f t="shared" si="179"/>
        <v>5.3465724651518042E-3</v>
      </c>
      <c r="CH18" s="37">
        <f t="shared" si="179"/>
        <v>7.1038251366120223E-3</v>
      </c>
      <c r="CI18" s="37">
        <f t="shared" si="179"/>
        <v>9.8166327097610664E-3</v>
      </c>
      <c r="CJ18" s="37">
        <f t="shared" si="179"/>
        <v>1.3661202185792349E-2</v>
      </c>
      <c r="CK18" s="37">
        <f t="shared" si="179"/>
        <v>1.3791868171234104E-2</v>
      </c>
      <c r="CM18" s="9">
        <f t="shared" si="143"/>
        <v>3</v>
      </c>
      <c r="CN18" s="18" t="str">
        <f t="shared" si="144"/>
        <v>Box Elder</v>
      </c>
      <c r="CO18" s="37">
        <f t="shared" ref="CO18:CX18" si="180">IFERROR(CO63/CO108, 0)</f>
        <v>0.05</v>
      </c>
      <c r="CP18" s="37">
        <f t="shared" si="180"/>
        <v>3.9215686274509803E-2</v>
      </c>
      <c r="CQ18" s="37">
        <f t="shared" si="180"/>
        <v>3.9351851851851853E-2</v>
      </c>
      <c r="CR18" s="37">
        <f t="shared" si="180"/>
        <v>0</v>
      </c>
      <c r="CS18" s="37">
        <f t="shared" si="180"/>
        <v>0</v>
      </c>
      <c r="CT18" s="37">
        <f t="shared" si="180"/>
        <v>8.5981308411214957E-2</v>
      </c>
      <c r="CU18" s="37">
        <f t="shared" si="180"/>
        <v>0.12929292929292929</v>
      </c>
      <c r="CV18" s="37">
        <f t="shared" si="180"/>
        <v>0.14229249011857709</v>
      </c>
      <c r="CW18" s="37">
        <f t="shared" si="180"/>
        <v>0.16190476190476191</v>
      </c>
      <c r="CX18" s="37">
        <f t="shared" si="180"/>
        <v>0.15076335877862596</v>
      </c>
      <c r="CZ18" s="9">
        <f t="shared" si="146"/>
        <v>3</v>
      </c>
      <c r="DA18" s="18" t="str">
        <f t="shared" si="147"/>
        <v>Box Elder</v>
      </c>
      <c r="DB18" s="37">
        <f t="shared" ref="DB18:DK18" si="181">IFERROR(DB63/DB108, 0)</f>
        <v>1.1131725417439703E-2</v>
      </c>
      <c r="DC18" s="37">
        <f t="shared" si="181"/>
        <v>1.049082053203447E-2</v>
      </c>
      <c r="DD18" s="37">
        <f t="shared" si="181"/>
        <v>1.0443864229765013E-2</v>
      </c>
      <c r="DE18" s="37">
        <f t="shared" si="181"/>
        <v>1.9691499835904167E-2</v>
      </c>
      <c r="DF18" s="37">
        <f t="shared" si="181"/>
        <v>2.5525040387722131E-2</v>
      </c>
      <c r="DG18" s="37">
        <f t="shared" si="181"/>
        <v>2.5137741046831957E-2</v>
      </c>
      <c r="DH18" s="37">
        <f t="shared" si="181"/>
        <v>3.1294964028776975E-2</v>
      </c>
      <c r="DI18" s="37">
        <f t="shared" si="181"/>
        <v>3.2710280373831772E-2</v>
      </c>
      <c r="DJ18" s="37">
        <f t="shared" si="181"/>
        <v>2.8629032258064516E-2</v>
      </c>
      <c r="DK18" s="37">
        <f t="shared" si="181"/>
        <v>3.0008453085376162E-2</v>
      </c>
      <c r="DM18" s="9">
        <f t="shared" si="149"/>
        <v>3</v>
      </c>
      <c r="DN18" s="18" t="str">
        <f t="shared" si="150"/>
        <v>Box Elder</v>
      </c>
      <c r="DO18" s="37">
        <f t="shared" ref="DO18:DX18" si="182">IFERROR(DO63/DO108, 0)</f>
        <v>4.0447504302925992E-2</v>
      </c>
      <c r="DP18" s="37">
        <f t="shared" si="182"/>
        <v>5.3221288515406161E-2</v>
      </c>
      <c r="DQ18" s="37">
        <f t="shared" si="182"/>
        <v>6.1013443640124093E-2</v>
      </c>
      <c r="DR18" s="37">
        <f t="shared" si="182"/>
        <v>8.0366225839267544E-2</v>
      </c>
      <c r="DS18" s="37">
        <f t="shared" si="182"/>
        <v>0.10805084745762712</v>
      </c>
      <c r="DT18" s="37">
        <f t="shared" si="182"/>
        <v>9.6463022508038579E-2</v>
      </c>
      <c r="DU18" s="37">
        <f t="shared" si="182"/>
        <v>6.1246040126715945E-2</v>
      </c>
      <c r="DV18" s="37">
        <f t="shared" si="182"/>
        <v>8.0599812558575443E-2</v>
      </c>
      <c r="DW18" s="37">
        <f t="shared" si="182"/>
        <v>0.10667823070251518</v>
      </c>
      <c r="DX18" s="37">
        <f t="shared" si="182"/>
        <v>8.2273112807463952E-2</v>
      </c>
      <c r="DZ18" s="9">
        <f t="shared" si="152"/>
        <v>3</v>
      </c>
      <c r="EA18" s="18" t="str">
        <f t="shared" si="153"/>
        <v>Box Elder</v>
      </c>
      <c r="EB18" s="37">
        <f t="shared" ref="EB18:EK18" si="183">IFERROR(EB63/EB108, 0)</f>
        <v>0.12576687116564417</v>
      </c>
      <c r="EC18" s="37">
        <f t="shared" si="183"/>
        <v>0.156794425087108</v>
      </c>
      <c r="ED18" s="37">
        <f t="shared" si="183"/>
        <v>0.14393939393939395</v>
      </c>
      <c r="EE18" s="37">
        <f t="shared" si="183"/>
        <v>0.13409961685823754</v>
      </c>
      <c r="EF18" s="37">
        <f t="shared" si="183"/>
        <v>8.3333333333333329E-2</v>
      </c>
      <c r="EG18" s="37">
        <f t="shared" si="183"/>
        <v>4.6263345195729534E-2</v>
      </c>
      <c r="EH18" s="37">
        <f t="shared" si="183"/>
        <v>4.7244094488188976E-2</v>
      </c>
      <c r="EI18" s="37">
        <f t="shared" si="183"/>
        <v>6.7961165048543687E-2</v>
      </c>
      <c r="EJ18" s="37">
        <f t="shared" si="183"/>
        <v>7.9545454545454544E-2</v>
      </c>
      <c r="EK18" s="37">
        <f t="shared" si="183"/>
        <v>0.1796875</v>
      </c>
      <c r="EM18" s="9">
        <f t="shared" si="155"/>
        <v>3</v>
      </c>
      <c r="EN18" s="18" t="str">
        <f t="shared" si="156"/>
        <v>Box Elder</v>
      </c>
      <c r="EO18" s="37">
        <f t="shared" ref="EO18:EX18" si="184">IFERROR(EO63/EO108, 0)</f>
        <v>2.7932960893854747E-2</v>
      </c>
      <c r="EP18" s="37">
        <f t="shared" si="184"/>
        <v>3.8863976083707022E-2</v>
      </c>
      <c r="EQ18" s="37">
        <f t="shared" si="184"/>
        <v>2.2160664819944598E-2</v>
      </c>
      <c r="ER18" s="37">
        <f t="shared" si="184"/>
        <v>1.9834710743801654E-2</v>
      </c>
      <c r="ES18" s="37">
        <f t="shared" si="184"/>
        <v>2.0186335403726708E-2</v>
      </c>
      <c r="ET18" s="37">
        <f t="shared" si="184"/>
        <v>3.6496350364963501E-2</v>
      </c>
      <c r="EU18" s="37">
        <f t="shared" si="184"/>
        <v>3.5765379113018601E-2</v>
      </c>
      <c r="EV18" s="37">
        <f t="shared" si="184"/>
        <v>4.1825095057034217E-2</v>
      </c>
      <c r="EW18" s="37">
        <f t="shared" si="184"/>
        <v>6.8757539203860074E-2</v>
      </c>
      <c r="EX18" s="37">
        <f t="shared" si="184"/>
        <v>8.9820359281437126E-2</v>
      </c>
      <c r="EZ18" s="9">
        <f t="shared" si="158"/>
        <v>3</v>
      </c>
      <c r="FA18" s="18" t="str">
        <f t="shared" si="159"/>
        <v>Box Elder</v>
      </c>
      <c r="FB18" s="37">
        <f t="shared" ref="FB18:FK18" si="185">IFERROR(FB63/FB108, 0)</f>
        <v>8.6337760910815936E-2</v>
      </c>
      <c r="FC18" s="37">
        <f t="shared" si="185"/>
        <v>9.0592334494773524E-2</v>
      </c>
      <c r="FD18" s="37">
        <f t="shared" si="185"/>
        <v>0.11924882629107982</v>
      </c>
      <c r="FE18" s="37">
        <f t="shared" si="185"/>
        <v>7.2981366459627328E-2</v>
      </c>
      <c r="FF18" s="37">
        <f t="shared" si="185"/>
        <v>7.0050035739814151E-2</v>
      </c>
      <c r="FG18" s="37">
        <f t="shared" si="185"/>
        <v>7.3895027624309398E-2</v>
      </c>
      <c r="FH18" s="37">
        <f t="shared" si="185"/>
        <v>8.2510578279266569E-2</v>
      </c>
      <c r="FI18" s="37">
        <f t="shared" si="185"/>
        <v>7.5370121130551818E-2</v>
      </c>
      <c r="FJ18" s="37">
        <f t="shared" si="185"/>
        <v>8.1380208333333329E-2</v>
      </c>
      <c r="FK18" s="37">
        <f t="shared" si="185"/>
        <v>0.10701330108827085</v>
      </c>
      <c r="FM18" s="9">
        <f t="shared" si="161"/>
        <v>3</v>
      </c>
      <c r="FN18" s="18" t="str">
        <f t="shared" si="162"/>
        <v>Box Elder</v>
      </c>
      <c r="FO18" s="37">
        <f t="shared" ref="FO18:FX18" si="186">IFERROR(FO63/FO108, 0)</f>
        <v>7.8310149407521901E-2</v>
      </c>
      <c r="FP18" s="37">
        <f t="shared" si="186"/>
        <v>7.2078720787207867E-2</v>
      </c>
      <c r="FQ18" s="37">
        <f t="shared" si="186"/>
        <v>5.6126482213438737E-2</v>
      </c>
      <c r="FR18" s="37">
        <f t="shared" si="186"/>
        <v>4.9450549450549448E-2</v>
      </c>
      <c r="FS18" s="37">
        <f t="shared" si="186"/>
        <v>3.5997882477501325E-2</v>
      </c>
      <c r="FT18" s="37">
        <f t="shared" si="186"/>
        <v>3.0905670518677774E-2</v>
      </c>
      <c r="FU18" s="37">
        <f t="shared" si="186"/>
        <v>3.4454470877768664E-2</v>
      </c>
      <c r="FV18" s="37">
        <f t="shared" si="186"/>
        <v>3.3650329188002925E-2</v>
      </c>
      <c r="FW18" s="37">
        <f t="shared" si="186"/>
        <v>4.2386185243328101E-2</v>
      </c>
      <c r="FX18" s="37">
        <f t="shared" si="186"/>
        <v>4.6634403871535418E-2</v>
      </c>
      <c r="FZ18" s="9">
        <f t="shared" si="164"/>
        <v>3</v>
      </c>
      <c r="GA18" s="18" t="str">
        <f t="shared" si="165"/>
        <v>Box Elder</v>
      </c>
      <c r="GB18" s="37">
        <f t="shared" ref="GB18:GK18" si="187">IFERROR(GB63/GB108, 0)</f>
        <v>4.3265306122448978E-2</v>
      </c>
      <c r="GC18" s="37">
        <f t="shared" si="187"/>
        <v>2.9595015576323987E-2</v>
      </c>
      <c r="GD18" s="37">
        <f t="shared" si="187"/>
        <v>1.2355212355212355E-2</v>
      </c>
      <c r="GE18" s="37">
        <f t="shared" si="187"/>
        <v>3.3085194375516956E-3</v>
      </c>
      <c r="GF18" s="37">
        <f t="shared" si="187"/>
        <v>3.1176929072486361E-3</v>
      </c>
      <c r="GG18" s="37">
        <f t="shared" si="187"/>
        <v>5.0578034682080926E-3</v>
      </c>
      <c r="GH18" s="37">
        <f t="shared" si="187"/>
        <v>3.5765379113018598E-3</v>
      </c>
      <c r="GI18" s="37">
        <f t="shared" si="187"/>
        <v>1.6835016835016835E-2</v>
      </c>
      <c r="GJ18" s="37">
        <f t="shared" si="187"/>
        <v>3.2701111837802485E-2</v>
      </c>
      <c r="GK18" s="37">
        <f t="shared" si="187"/>
        <v>3.8525963149078725E-2</v>
      </c>
      <c r="GM18" s="9">
        <f t="shared" si="167"/>
        <v>3</v>
      </c>
      <c r="GN18" s="18" t="str">
        <f t="shared" si="168"/>
        <v>Box Elder</v>
      </c>
      <c r="GO18" s="37">
        <f t="shared" ref="GO18:GX18" si="188">IFERROR(GO63/GO108, 0)</f>
        <v>0.16310160427807488</v>
      </c>
      <c r="GP18" s="37">
        <f t="shared" si="188"/>
        <v>0.17105263157894737</v>
      </c>
      <c r="GQ18" s="37">
        <f t="shared" si="188"/>
        <v>0.18611521418020679</v>
      </c>
      <c r="GR18" s="37">
        <f t="shared" si="188"/>
        <v>0.15743440233236153</v>
      </c>
      <c r="GS18" s="37">
        <f t="shared" si="188"/>
        <v>0.132996632996633</v>
      </c>
      <c r="GT18" s="37">
        <f t="shared" si="188"/>
        <v>8.346972176759411E-2</v>
      </c>
      <c r="GU18" s="37">
        <f t="shared" si="188"/>
        <v>0.12549019607843137</v>
      </c>
      <c r="GV18" s="37">
        <f t="shared" si="188"/>
        <v>9.0579710144927536E-2</v>
      </c>
      <c r="GW18" s="37">
        <f t="shared" si="188"/>
        <v>0.11803278688524591</v>
      </c>
      <c r="GX18" s="37">
        <f t="shared" si="188"/>
        <v>0.11707317073170732</v>
      </c>
      <c r="GZ18" s="9">
        <f t="shared" si="170"/>
        <v>3</v>
      </c>
      <c r="HA18" s="18" t="str">
        <f t="shared" si="171"/>
        <v>Box Elder</v>
      </c>
      <c r="HB18" s="37">
        <f t="shared" ref="HB18:HK18" si="189">IFERROR(HB63/HB108, 0)</f>
        <v>2.8551034975017845E-3</v>
      </c>
      <c r="HC18" s="37">
        <f t="shared" si="189"/>
        <v>2.0422055820285907E-3</v>
      </c>
      <c r="HD18" s="37">
        <f t="shared" si="189"/>
        <v>1.4675052410901468E-2</v>
      </c>
      <c r="HE18" s="37">
        <f t="shared" si="189"/>
        <v>1.4105419450631032E-2</v>
      </c>
      <c r="HF18" s="37">
        <f t="shared" si="189"/>
        <v>1.4306151645207439E-2</v>
      </c>
      <c r="HG18" s="37">
        <f t="shared" si="189"/>
        <v>2.5000000000000001E-2</v>
      </c>
      <c r="HH18" s="37">
        <f t="shared" si="189"/>
        <v>3.3595425303788423E-2</v>
      </c>
      <c r="HI18" s="37">
        <f t="shared" si="189"/>
        <v>2.8322440087145968E-2</v>
      </c>
      <c r="HJ18" s="37">
        <f t="shared" si="189"/>
        <v>2.5405786873676783E-2</v>
      </c>
      <c r="HK18" s="37">
        <f t="shared" si="189"/>
        <v>2.759084791386272E-2</v>
      </c>
      <c r="HM18" s="9">
        <f t="shared" si="173"/>
        <v>3</v>
      </c>
      <c r="HN18" s="18" t="str">
        <f t="shared" si="174"/>
        <v>Box Elder</v>
      </c>
      <c r="HO18" s="37">
        <f t="shared" ref="HO18:HX18" si="190">IFERROR(HO63/HO108, 0)</f>
        <v>0</v>
      </c>
      <c r="HP18" s="37">
        <f t="shared" si="190"/>
        <v>0</v>
      </c>
      <c r="HQ18" s="37">
        <f t="shared" si="190"/>
        <v>0</v>
      </c>
      <c r="HR18" s="37">
        <f t="shared" si="190"/>
        <v>0</v>
      </c>
      <c r="HS18" s="37">
        <f t="shared" si="190"/>
        <v>0</v>
      </c>
      <c r="HT18" s="37">
        <f t="shared" si="190"/>
        <v>0.26666666666666666</v>
      </c>
      <c r="HU18" s="37">
        <f t="shared" si="190"/>
        <v>0.375</v>
      </c>
      <c r="HV18" s="37">
        <f t="shared" si="190"/>
        <v>0.66666666666666663</v>
      </c>
      <c r="HW18" s="37">
        <f t="shared" si="190"/>
        <v>0.625</v>
      </c>
      <c r="HX18" s="37">
        <f t="shared" si="190"/>
        <v>0.3</v>
      </c>
    </row>
    <row r="19" spans="39:232" x14ac:dyDescent="0.25">
      <c r="AM19" s="14">
        <v>5</v>
      </c>
      <c r="AN19" s="30" t="str">
        <f t="shared" si="133"/>
        <v>Cache</v>
      </c>
      <c r="AO19" s="37">
        <f t="shared" ref="AO19:AX19" si="191">IFERROR(AO64/AO109, 0)</f>
        <v>5.3870467440171189E-2</v>
      </c>
      <c r="AP19" s="37">
        <f t="shared" si="191"/>
        <v>4.5694404175123222E-2</v>
      </c>
      <c r="AQ19" s="37">
        <f t="shared" si="191"/>
        <v>4.3328220858895705E-2</v>
      </c>
      <c r="AR19" s="37">
        <f t="shared" si="191"/>
        <v>4.4274954714462772E-2</v>
      </c>
      <c r="AS19" s="37">
        <f t="shared" si="191"/>
        <v>4.1536687274308509E-2</v>
      </c>
      <c r="AT19" s="37">
        <f t="shared" si="191"/>
        <v>4.5870031825919623E-2</v>
      </c>
      <c r="AU19" s="37">
        <f t="shared" si="191"/>
        <v>5.0949050949050952E-2</v>
      </c>
      <c r="AV19" s="37">
        <f t="shared" si="191"/>
        <v>5.1726899055143327E-2</v>
      </c>
      <c r="AW19" s="37">
        <f t="shared" si="191"/>
        <v>5.5470694241826136E-2</v>
      </c>
      <c r="AX19" s="37">
        <f t="shared" si="191"/>
        <v>6.2955687984818723E-2</v>
      </c>
      <c r="AZ19" s="14">
        <v>5</v>
      </c>
      <c r="BA19" s="30" t="str">
        <f t="shared" si="135"/>
        <v>Cache</v>
      </c>
      <c r="BB19" s="37">
        <f t="shared" ref="BB19:BK19" si="192">IFERROR(BB64/BB109, 0)</f>
        <v>0.15725806451612903</v>
      </c>
      <c r="BC19" s="37">
        <f t="shared" si="192"/>
        <v>0.10628465804066543</v>
      </c>
      <c r="BD19" s="37">
        <f t="shared" si="192"/>
        <v>0.10941475826972011</v>
      </c>
      <c r="BE19" s="37">
        <f t="shared" si="192"/>
        <v>0.10887772194304858</v>
      </c>
      <c r="BF19" s="37">
        <f t="shared" si="192"/>
        <v>0.10933758978451716</v>
      </c>
      <c r="BG19" s="37">
        <f t="shared" si="192"/>
        <v>0.13287775246772968</v>
      </c>
      <c r="BH19" s="37">
        <f t="shared" si="192"/>
        <v>0.11942347288949898</v>
      </c>
      <c r="BI19" s="37">
        <f t="shared" si="192"/>
        <v>9.9382716049382716E-2</v>
      </c>
      <c r="BJ19" s="37">
        <f t="shared" si="192"/>
        <v>0.13621896880967538</v>
      </c>
      <c r="BK19" s="37">
        <f t="shared" si="192"/>
        <v>0.14983713355048861</v>
      </c>
      <c r="BM19" s="9">
        <f t="shared" si="137"/>
        <v>5</v>
      </c>
      <c r="BN19" s="18" t="str">
        <f t="shared" si="138"/>
        <v>Cache</v>
      </c>
      <c r="BO19" s="37">
        <f t="shared" ref="BO19:BX19" si="193">IFERROR(BO64/BO109, 0)</f>
        <v>3.9364869335097585E-2</v>
      </c>
      <c r="BP19" s="37">
        <f t="shared" si="193"/>
        <v>3.2289628180039137E-2</v>
      </c>
      <c r="BQ19" s="37">
        <f t="shared" si="193"/>
        <v>2.0907158043940468E-2</v>
      </c>
      <c r="BR19" s="37">
        <f t="shared" si="193"/>
        <v>1.7267267267267267E-2</v>
      </c>
      <c r="BS19" s="37">
        <f t="shared" si="193"/>
        <v>1.9607843137254902E-2</v>
      </c>
      <c r="BT19" s="37">
        <f t="shared" si="193"/>
        <v>3.4010946051602813E-2</v>
      </c>
      <c r="BU19" s="37">
        <f t="shared" si="193"/>
        <v>4.4888721237268954E-2</v>
      </c>
      <c r="BV19" s="37">
        <f t="shared" si="193"/>
        <v>5.1157580283793878E-2</v>
      </c>
      <c r="BW19" s="37">
        <f t="shared" si="193"/>
        <v>5.181347150259067E-2</v>
      </c>
      <c r="BX19" s="37">
        <f t="shared" si="193"/>
        <v>4.769183735860593E-2</v>
      </c>
      <c r="BZ19" s="9">
        <f t="shared" si="140"/>
        <v>5</v>
      </c>
      <c r="CA19" s="18" t="str">
        <f t="shared" si="141"/>
        <v>Cache</v>
      </c>
      <c r="CB19" s="37">
        <f t="shared" ref="CB19:CK19" si="194">IFERROR(CB64/CB109, 0)</f>
        <v>1.8510638297872341E-2</v>
      </c>
      <c r="CC19" s="37">
        <f t="shared" si="194"/>
        <v>9.0260285474391272E-3</v>
      </c>
      <c r="CD19" s="37">
        <f t="shared" si="194"/>
        <v>8.9285714285714281E-3</v>
      </c>
      <c r="CE19" s="37">
        <f t="shared" si="194"/>
        <v>7.9983380076867148E-3</v>
      </c>
      <c r="CF19" s="37">
        <f t="shared" si="194"/>
        <v>8.1133919843597267E-3</v>
      </c>
      <c r="CG19" s="37">
        <f t="shared" si="194"/>
        <v>1.8434949591934709E-2</v>
      </c>
      <c r="CH19" s="37">
        <f t="shared" si="194"/>
        <v>2.1381904573351811E-2</v>
      </c>
      <c r="CI19" s="37">
        <f t="shared" si="194"/>
        <v>2.201447527141134E-2</v>
      </c>
      <c r="CJ19" s="37">
        <f t="shared" si="194"/>
        <v>3.0118070842505503E-2</v>
      </c>
      <c r="CK19" s="37">
        <f t="shared" si="194"/>
        <v>3.0212681375472072E-2</v>
      </c>
      <c r="CM19" s="9">
        <f t="shared" si="143"/>
        <v>5</v>
      </c>
      <c r="CN19" s="18" t="str">
        <f t="shared" si="144"/>
        <v>Cache</v>
      </c>
      <c r="CO19" s="37">
        <f t="shared" ref="CO19:CX19" si="195">IFERROR(CO64/CO109, 0)</f>
        <v>2.844141069397042E-2</v>
      </c>
      <c r="CP19" s="37">
        <f t="shared" si="195"/>
        <v>4.7210300429184553E-2</v>
      </c>
      <c r="CQ19" s="37">
        <f t="shared" si="195"/>
        <v>5.8419243986254296E-2</v>
      </c>
      <c r="CR19" s="37">
        <f t="shared" si="195"/>
        <v>8.6717892425905593E-2</v>
      </c>
      <c r="CS19" s="37">
        <f t="shared" si="195"/>
        <v>7.6015727391874177E-2</v>
      </c>
      <c r="CT19" s="37">
        <f t="shared" si="195"/>
        <v>4.2168674698795178E-2</v>
      </c>
      <c r="CU19" s="37">
        <f t="shared" si="195"/>
        <v>4.1013268998793727E-2</v>
      </c>
      <c r="CV19" s="37">
        <f t="shared" si="195"/>
        <v>2.2222222222222223E-2</v>
      </c>
      <c r="CW19" s="37">
        <f t="shared" si="195"/>
        <v>1.9428571428571427E-2</v>
      </c>
      <c r="CX19" s="37">
        <f t="shared" si="195"/>
        <v>1.8701870187018702E-2</v>
      </c>
      <c r="CZ19" s="9">
        <f t="shared" si="146"/>
        <v>5</v>
      </c>
      <c r="DA19" s="18" t="str">
        <f t="shared" si="147"/>
        <v>Cache</v>
      </c>
      <c r="DB19" s="37">
        <f t="shared" ref="DB19:DK19" si="196">IFERROR(DB64/DB109, 0)</f>
        <v>4.7394136807817587E-2</v>
      </c>
      <c r="DC19" s="37">
        <f t="shared" si="196"/>
        <v>5.4969638862256309E-2</v>
      </c>
      <c r="DD19" s="37">
        <f t="shared" si="196"/>
        <v>4.8854447439353098E-2</v>
      </c>
      <c r="DE19" s="37">
        <f t="shared" si="196"/>
        <v>4.4658193060803847E-2</v>
      </c>
      <c r="DF19" s="37">
        <f t="shared" si="196"/>
        <v>4.3947067472635187E-2</v>
      </c>
      <c r="DG19" s="37">
        <f t="shared" si="196"/>
        <v>3.7972646822204345E-2</v>
      </c>
      <c r="DH19" s="37">
        <f t="shared" si="196"/>
        <v>3.5215543412264724E-2</v>
      </c>
      <c r="DI19" s="37">
        <f t="shared" si="196"/>
        <v>4.0725372675580143E-2</v>
      </c>
      <c r="DJ19" s="37">
        <f t="shared" si="196"/>
        <v>5.1079024996118612E-2</v>
      </c>
      <c r="DK19" s="37">
        <f t="shared" si="196"/>
        <v>6.023543800642104E-2</v>
      </c>
      <c r="DM19" s="9">
        <f t="shared" si="149"/>
        <v>5</v>
      </c>
      <c r="DN19" s="18" t="str">
        <f t="shared" si="150"/>
        <v>Cache</v>
      </c>
      <c r="DO19" s="37">
        <f t="shared" ref="DO19:DX19" si="197">IFERROR(DO64/DO109, 0)</f>
        <v>1.7806267806267807E-2</v>
      </c>
      <c r="DP19" s="37">
        <f t="shared" si="197"/>
        <v>9.4066570188133143E-3</v>
      </c>
      <c r="DQ19" s="37">
        <f t="shared" si="197"/>
        <v>1.8043025676613464E-2</v>
      </c>
      <c r="DR19" s="37">
        <f t="shared" si="197"/>
        <v>1.95160031225605E-2</v>
      </c>
      <c r="DS19" s="37">
        <f t="shared" si="197"/>
        <v>4.6021840873634944E-2</v>
      </c>
      <c r="DT19" s="37">
        <f t="shared" si="197"/>
        <v>4.1633935585231735E-2</v>
      </c>
      <c r="DU19" s="37">
        <f t="shared" si="197"/>
        <v>5.4090601757944556E-2</v>
      </c>
      <c r="DV19" s="37">
        <f t="shared" si="197"/>
        <v>4.176470588235294E-2</v>
      </c>
      <c r="DW19" s="37">
        <f t="shared" si="197"/>
        <v>4.9685893774985723E-2</v>
      </c>
      <c r="DX19" s="37">
        <f t="shared" si="197"/>
        <v>3.4747061829330607E-2</v>
      </c>
      <c r="DZ19" s="9">
        <f t="shared" si="152"/>
        <v>5</v>
      </c>
      <c r="EA19" s="18" t="str">
        <f t="shared" si="153"/>
        <v>Cache</v>
      </c>
      <c r="EB19" s="37">
        <f t="shared" ref="EB19:EK19" si="198">IFERROR(EB64/EB109, 0)</f>
        <v>0.10272373540856031</v>
      </c>
      <c r="EC19" s="37">
        <f t="shared" si="198"/>
        <v>8.3785880527540726E-2</v>
      </c>
      <c r="ED19" s="37">
        <f t="shared" si="198"/>
        <v>8.6177474402730381E-2</v>
      </c>
      <c r="EE19" s="37">
        <f t="shared" si="198"/>
        <v>5.7291666666666664E-2</v>
      </c>
      <c r="EF19" s="37">
        <f t="shared" si="198"/>
        <v>6.4814814814814811E-2</v>
      </c>
      <c r="EG19" s="37">
        <f t="shared" si="198"/>
        <v>5.4054054054054057E-2</v>
      </c>
      <c r="EH19" s="37">
        <f t="shared" si="198"/>
        <v>4.4368600682593858E-2</v>
      </c>
      <c r="EI19" s="37">
        <f t="shared" si="198"/>
        <v>7.6419213973799124E-2</v>
      </c>
      <c r="EJ19" s="37">
        <f t="shared" si="198"/>
        <v>8.2599118942731281E-2</v>
      </c>
      <c r="EK19" s="37">
        <f t="shared" si="198"/>
        <v>0.13440197287299629</v>
      </c>
      <c r="EM19" s="9">
        <f t="shared" si="155"/>
        <v>5</v>
      </c>
      <c r="EN19" s="18" t="str">
        <f t="shared" si="156"/>
        <v>Cache</v>
      </c>
      <c r="EO19" s="37">
        <f t="shared" ref="EO19:EX19" si="199">IFERROR(EO64/EO109, 0)</f>
        <v>9.6344086021505376E-2</v>
      </c>
      <c r="EP19" s="37">
        <f t="shared" si="199"/>
        <v>9.1620626151012893E-2</v>
      </c>
      <c r="EQ19" s="37">
        <f t="shared" si="199"/>
        <v>8.7688219663418956E-2</v>
      </c>
      <c r="ER19" s="37">
        <f t="shared" si="199"/>
        <v>9.188432835820895E-2</v>
      </c>
      <c r="ES19" s="37">
        <f t="shared" si="199"/>
        <v>8.4379708689100955E-2</v>
      </c>
      <c r="ET19" s="37">
        <f t="shared" si="199"/>
        <v>8.6445012787723791E-2</v>
      </c>
      <c r="EU19" s="37">
        <f t="shared" si="199"/>
        <v>0.11262626262626263</v>
      </c>
      <c r="EV19" s="37">
        <f t="shared" si="199"/>
        <v>9.1674462114125346E-2</v>
      </c>
      <c r="EW19" s="37">
        <f t="shared" si="199"/>
        <v>8.1900452488687783E-2</v>
      </c>
      <c r="EX19" s="37">
        <f t="shared" si="199"/>
        <v>9.815436241610738E-2</v>
      </c>
      <c r="EZ19" s="9">
        <f t="shared" si="158"/>
        <v>5</v>
      </c>
      <c r="FA19" s="18" t="str">
        <f t="shared" si="159"/>
        <v>Cache</v>
      </c>
      <c r="FB19" s="37">
        <f t="shared" ref="FB19:FK19" si="200">IFERROR(FB64/FB109, 0)</f>
        <v>0.1186964795432921</v>
      </c>
      <c r="FC19" s="37">
        <f t="shared" si="200"/>
        <v>0.10959507042253522</v>
      </c>
      <c r="FD19" s="37">
        <f t="shared" si="200"/>
        <v>0.10384774513860157</v>
      </c>
      <c r="FE19" s="37">
        <f t="shared" si="200"/>
        <v>0.10039840637450199</v>
      </c>
      <c r="FF19" s="37">
        <f t="shared" si="200"/>
        <v>7.6433121019108277E-2</v>
      </c>
      <c r="FG19" s="37">
        <f t="shared" si="200"/>
        <v>8.3192424754819069E-2</v>
      </c>
      <c r="FH19" s="37">
        <f t="shared" si="200"/>
        <v>8.772226926333615E-2</v>
      </c>
      <c r="FI19" s="37">
        <f t="shared" si="200"/>
        <v>8.227949415719546E-2</v>
      </c>
      <c r="FJ19" s="37">
        <f t="shared" si="200"/>
        <v>9.1328812581157118E-2</v>
      </c>
      <c r="FK19" s="37">
        <f t="shared" si="200"/>
        <v>0.10688997821350762</v>
      </c>
      <c r="FM19" s="9">
        <f t="shared" si="161"/>
        <v>5</v>
      </c>
      <c r="FN19" s="18" t="str">
        <f t="shared" si="162"/>
        <v>Cache</v>
      </c>
      <c r="FO19" s="37">
        <f t="shared" ref="FO19:FX19" si="201">IFERROR(FO64/FO109, 0)</f>
        <v>4.8669598270850413E-2</v>
      </c>
      <c r="FP19" s="37">
        <f t="shared" si="201"/>
        <v>4.2961004626569731E-2</v>
      </c>
      <c r="FQ19" s="37">
        <f t="shared" si="201"/>
        <v>3.9525414209491717E-2</v>
      </c>
      <c r="FR19" s="37">
        <f t="shared" si="201"/>
        <v>4.2119847592656738E-2</v>
      </c>
      <c r="FS19" s="37">
        <f t="shared" si="201"/>
        <v>4.2730299667036627E-2</v>
      </c>
      <c r="FT19" s="37">
        <f t="shared" si="201"/>
        <v>4.7698280643372157E-2</v>
      </c>
      <c r="FU19" s="37">
        <f t="shared" si="201"/>
        <v>5.1993771579446214E-2</v>
      </c>
      <c r="FV19" s="37">
        <f t="shared" si="201"/>
        <v>5.3410466837077897E-2</v>
      </c>
      <c r="FW19" s="37">
        <f t="shared" si="201"/>
        <v>5.1172299239762346E-2</v>
      </c>
      <c r="FX19" s="37">
        <f t="shared" si="201"/>
        <v>5.5565996366597759E-2</v>
      </c>
      <c r="FZ19" s="9">
        <f t="shared" si="164"/>
        <v>5</v>
      </c>
      <c r="GA19" s="18" t="str">
        <f t="shared" si="165"/>
        <v>Cache</v>
      </c>
      <c r="GB19" s="37">
        <f t="shared" ref="GB19:GK19" si="202">IFERROR(GB64/GB109, 0)</f>
        <v>5.7318321392016376E-2</v>
      </c>
      <c r="GC19" s="37">
        <f t="shared" si="202"/>
        <v>3.2700168309689831E-2</v>
      </c>
      <c r="GD19" s="37">
        <f t="shared" si="202"/>
        <v>2.8155571462658076E-2</v>
      </c>
      <c r="GE19" s="37">
        <f t="shared" si="202"/>
        <v>3.0422666047375754E-2</v>
      </c>
      <c r="GF19" s="37">
        <f t="shared" si="202"/>
        <v>3.098391674550615E-2</v>
      </c>
      <c r="GG19" s="37">
        <f t="shared" si="202"/>
        <v>2.1146616541353382E-2</v>
      </c>
      <c r="GH19" s="37">
        <f t="shared" si="202"/>
        <v>3.1862745098039214E-2</v>
      </c>
      <c r="GI19" s="37">
        <f t="shared" si="202"/>
        <v>3.3346645367412144E-2</v>
      </c>
      <c r="GJ19" s="37">
        <f t="shared" si="202"/>
        <v>3.6994660564454614E-2</v>
      </c>
      <c r="GK19" s="37">
        <f t="shared" si="202"/>
        <v>4.9899469932370683E-2</v>
      </c>
      <c r="GM19" s="9">
        <f t="shared" si="167"/>
        <v>5</v>
      </c>
      <c r="GN19" s="18" t="str">
        <f t="shared" si="168"/>
        <v>Cache</v>
      </c>
      <c r="GO19" s="37">
        <f t="shared" ref="GO19:GX19" si="203">IFERROR(GO64/GO109, 0)</f>
        <v>8.9830508474576271E-2</v>
      </c>
      <c r="GP19" s="37">
        <f t="shared" si="203"/>
        <v>7.1510297482837534E-2</v>
      </c>
      <c r="GQ19" s="37">
        <f t="shared" si="203"/>
        <v>6.6735112936344973E-2</v>
      </c>
      <c r="GR19" s="37">
        <f t="shared" si="203"/>
        <v>8.5618085618085621E-2</v>
      </c>
      <c r="GS19" s="37">
        <f t="shared" si="203"/>
        <v>6.0496613995485331E-2</v>
      </c>
      <c r="GT19" s="37">
        <f t="shared" si="203"/>
        <v>7.1640525646460368E-2</v>
      </c>
      <c r="GU19" s="37">
        <f t="shared" si="203"/>
        <v>8.8807785888077861E-2</v>
      </c>
      <c r="GV19" s="37">
        <f t="shared" si="203"/>
        <v>0.11655112651646447</v>
      </c>
      <c r="GW19" s="37">
        <f t="shared" si="203"/>
        <v>9.8056936285585178E-2</v>
      </c>
      <c r="GX19" s="37">
        <f t="shared" si="203"/>
        <v>0.13560090702947847</v>
      </c>
      <c r="GZ19" s="9">
        <f t="shared" si="170"/>
        <v>5</v>
      </c>
      <c r="HA19" s="18" t="str">
        <f t="shared" si="171"/>
        <v>Cache</v>
      </c>
      <c r="HB19" s="37">
        <f t="shared" ref="HB19:HK19" si="204">IFERROR(HB64/HB109, 0)</f>
        <v>1.2951969778737183E-2</v>
      </c>
      <c r="HC19" s="37">
        <f t="shared" si="204"/>
        <v>6.3728093467870419E-3</v>
      </c>
      <c r="HD19" s="37">
        <f t="shared" si="204"/>
        <v>5.3248136315228968E-3</v>
      </c>
      <c r="HE19" s="37">
        <f t="shared" si="204"/>
        <v>1.2287887653598596E-2</v>
      </c>
      <c r="HF19" s="37">
        <f t="shared" si="204"/>
        <v>1.4039566049776643E-2</v>
      </c>
      <c r="HG19" s="37">
        <f t="shared" si="204"/>
        <v>2.5221540558963872E-2</v>
      </c>
      <c r="HH19" s="37">
        <f t="shared" si="204"/>
        <v>2.7357811375089993E-2</v>
      </c>
      <c r="HI19" s="37">
        <f t="shared" si="204"/>
        <v>1.69971671388102E-2</v>
      </c>
      <c r="HJ19" s="37">
        <f t="shared" si="204"/>
        <v>1.8779342723004695E-2</v>
      </c>
      <c r="HK19" s="37">
        <f t="shared" si="204"/>
        <v>1.6341923318667503E-2</v>
      </c>
      <c r="HM19" s="9">
        <f t="shared" si="173"/>
        <v>5</v>
      </c>
      <c r="HN19" s="18" t="str">
        <f t="shared" si="174"/>
        <v>Cache</v>
      </c>
      <c r="HO19" s="37">
        <f t="shared" ref="HO19:HX19" si="205">IFERROR(HO64/HO109, 0)</f>
        <v>0</v>
      </c>
      <c r="HP19" s="37">
        <f t="shared" si="205"/>
        <v>0</v>
      </c>
      <c r="HQ19" s="37">
        <f t="shared" si="205"/>
        <v>0</v>
      </c>
      <c r="HR19" s="37">
        <f t="shared" si="205"/>
        <v>0</v>
      </c>
      <c r="HS19" s="37">
        <f t="shared" si="205"/>
        <v>7.4626865671641784E-2</v>
      </c>
      <c r="HT19" s="37">
        <f t="shared" si="205"/>
        <v>3.2258064516129031E-2</v>
      </c>
      <c r="HU19" s="37">
        <f t="shared" si="205"/>
        <v>2.8169014084507043E-2</v>
      </c>
      <c r="HV19" s="37">
        <f t="shared" si="205"/>
        <v>3.4883720930232558E-2</v>
      </c>
      <c r="HW19" s="37">
        <f t="shared" si="205"/>
        <v>5.6818181818181816E-2</v>
      </c>
      <c r="HX19" s="37">
        <f t="shared" si="205"/>
        <v>0</v>
      </c>
    </row>
    <row r="20" spans="39:232" x14ac:dyDescent="0.25">
      <c r="AM20" s="14">
        <v>7</v>
      </c>
      <c r="AN20" s="30" t="str">
        <f t="shared" si="133"/>
        <v>Carbon</v>
      </c>
      <c r="AO20" s="37">
        <f t="shared" ref="AO20:AX20" si="206">IFERROR(AO65/AO110, 0)</f>
        <v>3.4883720930232558E-2</v>
      </c>
      <c r="AP20" s="37">
        <f t="shared" si="206"/>
        <v>2.6702115362385852E-2</v>
      </c>
      <c r="AQ20" s="37">
        <f t="shared" si="206"/>
        <v>2.9777524244152882E-2</v>
      </c>
      <c r="AR20" s="37">
        <f t="shared" si="206"/>
        <v>3.0474040632054177E-2</v>
      </c>
      <c r="AS20" s="37">
        <f t="shared" si="206"/>
        <v>2.9805760214333555E-2</v>
      </c>
      <c r="AT20" s="37">
        <f t="shared" si="206"/>
        <v>2.583434970617585E-2</v>
      </c>
      <c r="AU20" s="37">
        <f t="shared" si="206"/>
        <v>3.1452253888951967E-2</v>
      </c>
      <c r="AV20" s="37">
        <f t="shared" si="206"/>
        <v>3.3025404157043879E-2</v>
      </c>
      <c r="AW20" s="37">
        <f t="shared" si="206"/>
        <v>4.3817736860505767E-2</v>
      </c>
      <c r="AX20" s="37">
        <f t="shared" si="206"/>
        <v>4.1319361752798288E-2</v>
      </c>
      <c r="AZ20" s="14">
        <v>7</v>
      </c>
      <c r="BA20" s="30" t="str">
        <f t="shared" si="135"/>
        <v>Carbon</v>
      </c>
      <c r="BB20" s="37">
        <f t="shared" ref="BB20:BK20" si="207">IFERROR(BB65/BB110, 0)</f>
        <v>1.7773620205799812E-2</v>
      </c>
      <c r="BC20" s="37">
        <f t="shared" si="207"/>
        <v>1.895306859205776E-2</v>
      </c>
      <c r="BD20" s="37">
        <f t="shared" si="207"/>
        <v>2.3722627737226276E-2</v>
      </c>
      <c r="BE20" s="37">
        <f t="shared" si="207"/>
        <v>4.0774719673802244E-2</v>
      </c>
      <c r="BF20" s="37">
        <f t="shared" si="207"/>
        <v>4.3046357615894038E-2</v>
      </c>
      <c r="BG20" s="37">
        <f t="shared" si="207"/>
        <v>4.2038216560509552E-2</v>
      </c>
      <c r="BH20" s="37">
        <f t="shared" si="207"/>
        <v>4.5857988165680472E-2</v>
      </c>
      <c r="BI20" s="37">
        <f t="shared" si="207"/>
        <v>4.046242774566474E-2</v>
      </c>
      <c r="BJ20" s="37">
        <f t="shared" si="207"/>
        <v>3.6075036075036072E-2</v>
      </c>
      <c r="BK20" s="37">
        <f t="shared" si="207"/>
        <v>0</v>
      </c>
      <c r="BM20" s="9">
        <f t="shared" si="137"/>
        <v>7</v>
      </c>
      <c r="BN20" s="18" t="str">
        <f t="shared" si="138"/>
        <v>Carbon</v>
      </c>
      <c r="BO20" s="37">
        <f t="shared" ref="BO20:BX20" si="208">IFERROR(BO65/BO110, 0)</f>
        <v>0</v>
      </c>
      <c r="BP20" s="37">
        <f t="shared" si="208"/>
        <v>0</v>
      </c>
      <c r="BQ20" s="37">
        <f t="shared" si="208"/>
        <v>1.4311270125223614E-2</v>
      </c>
      <c r="BR20" s="37">
        <f t="shared" si="208"/>
        <v>1.160541586073501E-2</v>
      </c>
      <c r="BS20" s="37">
        <f t="shared" si="208"/>
        <v>1.4E-2</v>
      </c>
      <c r="BT20" s="37">
        <f t="shared" si="208"/>
        <v>1.1881188118811881E-2</v>
      </c>
      <c r="BU20" s="37">
        <f t="shared" si="208"/>
        <v>1.2544802867383513E-2</v>
      </c>
      <c r="BV20" s="37">
        <f t="shared" si="208"/>
        <v>4.940119760479042E-2</v>
      </c>
      <c r="BW20" s="37">
        <f t="shared" si="208"/>
        <v>7.2902338376891335E-2</v>
      </c>
      <c r="BX20" s="37">
        <f t="shared" si="208"/>
        <v>9.4182825484764546E-2</v>
      </c>
      <c r="BZ20" s="9">
        <f t="shared" si="140"/>
        <v>7</v>
      </c>
      <c r="CA20" s="18" t="str">
        <f t="shared" si="141"/>
        <v>Carbon</v>
      </c>
      <c r="CB20" s="37">
        <f t="shared" ref="CB20:CK20" si="209">IFERROR(CB65/CB110, 0)</f>
        <v>0</v>
      </c>
      <c r="CC20" s="37">
        <f t="shared" si="209"/>
        <v>0</v>
      </c>
      <c r="CD20" s="37">
        <f t="shared" si="209"/>
        <v>4.5146726862302479E-3</v>
      </c>
      <c r="CE20" s="37">
        <f t="shared" si="209"/>
        <v>4.5977011494252873E-3</v>
      </c>
      <c r="CF20" s="37">
        <f t="shared" si="209"/>
        <v>3.9447731755424065E-3</v>
      </c>
      <c r="CG20" s="37">
        <f t="shared" si="209"/>
        <v>3.780718336483932E-3</v>
      </c>
      <c r="CH20" s="37">
        <f t="shared" si="209"/>
        <v>3.669724770642202E-3</v>
      </c>
      <c r="CI20" s="37">
        <f t="shared" si="209"/>
        <v>4.1753653444676405E-3</v>
      </c>
      <c r="CJ20" s="37">
        <f t="shared" si="209"/>
        <v>3.8834951456310678E-3</v>
      </c>
      <c r="CK20" s="37">
        <f t="shared" si="209"/>
        <v>4.0567951318458417E-3</v>
      </c>
      <c r="CM20" s="9">
        <f t="shared" si="143"/>
        <v>7</v>
      </c>
      <c r="CN20" s="18" t="str">
        <f t="shared" si="144"/>
        <v>Carbon</v>
      </c>
      <c r="CO20" s="37">
        <f t="shared" ref="CO20:CX20" si="210">IFERROR(CO65/CO110, 0)</f>
        <v>0</v>
      </c>
      <c r="CP20" s="37">
        <f t="shared" si="210"/>
        <v>0</v>
      </c>
      <c r="CQ20" s="37">
        <f t="shared" si="210"/>
        <v>0</v>
      </c>
      <c r="CR20" s="37">
        <f t="shared" si="210"/>
        <v>0</v>
      </c>
      <c r="CS20" s="37">
        <f t="shared" si="210"/>
        <v>0</v>
      </c>
      <c r="CT20" s="37">
        <f t="shared" si="210"/>
        <v>0</v>
      </c>
      <c r="CU20" s="37">
        <f t="shared" si="210"/>
        <v>0</v>
      </c>
      <c r="CV20" s="37">
        <f t="shared" si="210"/>
        <v>0</v>
      </c>
      <c r="CW20" s="37">
        <f t="shared" si="210"/>
        <v>0</v>
      </c>
      <c r="CX20" s="37">
        <f t="shared" si="210"/>
        <v>0</v>
      </c>
      <c r="CZ20" s="9">
        <f t="shared" si="146"/>
        <v>7</v>
      </c>
      <c r="DA20" s="18" t="str">
        <f t="shared" si="147"/>
        <v>Carbon</v>
      </c>
      <c r="DB20" s="37">
        <f t="shared" ref="DB20:DK20" si="211">IFERROR(DB65/DB110, 0)</f>
        <v>4.1171088746569079E-2</v>
      </c>
      <c r="DC20" s="37">
        <f t="shared" si="211"/>
        <v>1.486013986013986E-2</v>
      </c>
      <c r="DD20" s="37">
        <f t="shared" si="211"/>
        <v>1.5761821366024518E-2</v>
      </c>
      <c r="DE20" s="37">
        <f t="shared" si="211"/>
        <v>1.06951871657754E-2</v>
      </c>
      <c r="DF20" s="37">
        <f t="shared" si="211"/>
        <v>2.3450586264656615E-2</v>
      </c>
      <c r="DG20" s="37">
        <f t="shared" si="211"/>
        <v>1.794145420207743E-2</v>
      </c>
      <c r="DH20" s="37">
        <f t="shared" si="211"/>
        <v>1.7003188097768331E-2</v>
      </c>
      <c r="DI20" s="37">
        <f t="shared" si="211"/>
        <v>1.3377926421404682E-2</v>
      </c>
      <c r="DJ20" s="37">
        <f t="shared" si="211"/>
        <v>4.2479908151549943E-2</v>
      </c>
      <c r="DK20" s="37">
        <f t="shared" si="211"/>
        <v>2.464788732394366E-2</v>
      </c>
      <c r="DM20" s="9">
        <f t="shared" si="149"/>
        <v>7</v>
      </c>
      <c r="DN20" s="18" t="str">
        <f t="shared" si="150"/>
        <v>Carbon</v>
      </c>
      <c r="DO20" s="37">
        <f t="shared" ref="DO20:DX20" si="212">IFERROR(DO65/DO110, 0)</f>
        <v>4.1297935103244837E-2</v>
      </c>
      <c r="DP20" s="37">
        <f t="shared" si="212"/>
        <v>1.7777777777777778E-2</v>
      </c>
      <c r="DQ20" s="37">
        <f t="shared" si="212"/>
        <v>2.2315202231520222E-2</v>
      </c>
      <c r="DR20" s="37">
        <f t="shared" si="212"/>
        <v>3.2341526520051747E-2</v>
      </c>
      <c r="DS20" s="37">
        <f t="shared" si="212"/>
        <v>9.7629009762900971E-3</v>
      </c>
      <c r="DT20" s="37">
        <f t="shared" si="212"/>
        <v>7.1343638525564806E-3</v>
      </c>
      <c r="DU20" s="37">
        <f t="shared" si="212"/>
        <v>5.8616647127784291E-3</v>
      </c>
      <c r="DV20" s="37">
        <f t="shared" si="212"/>
        <v>6.3051702395964691E-3</v>
      </c>
      <c r="DW20" s="37">
        <f t="shared" si="212"/>
        <v>1.227830832196453E-2</v>
      </c>
      <c r="DX20" s="37">
        <f t="shared" si="212"/>
        <v>2.5373134328358207E-2</v>
      </c>
      <c r="DZ20" s="9">
        <f t="shared" si="152"/>
        <v>7</v>
      </c>
      <c r="EA20" s="18" t="str">
        <f t="shared" si="153"/>
        <v>Carbon</v>
      </c>
      <c r="EB20" s="37">
        <f t="shared" ref="EB20:EK20" si="213">IFERROR(EB65/EB110, 0)</f>
        <v>0</v>
      </c>
      <c r="EC20" s="37">
        <f t="shared" si="213"/>
        <v>0</v>
      </c>
      <c r="ED20" s="37">
        <f t="shared" si="213"/>
        <v>7.8048780487804878E-2</v>
      </c>
      <c r="EE20" s="37">
        <f t="shared" si="213"/>
        <v>5.3571428571428568E-2</v>
      </c>
      <c r="EF20" s="37">
        <f t="shared" si="213"/>
        <v>4.2553191489361701E-2</v>
      </c>
      <c r="EG20" s="37">
        <f t="shared" si="213"/>
        <v>4.924242424242424E-2</v>
      </c>
      <c r="EH20" s="37">
        <f t="shared" si="213"/>
        <v>5.0847457627118647E-2</v>
      </c>
      <c r="EI20" s="37">
        <f t="shared" si="213"/>
        <v>0</v>
      </c>
      <c r="EJ20" s="37">
        <f t="shared" si="213"/>
        <v>0</v>
      </c>
      <c r="EK20" s="37">
        <f t="shared" si="213"/>
        <v>0</v>
      </c>
      <c r="EM20" s="9">
        <f t="shared" si="155"/>
        <v>7</v>
      </c>
      <c r="EN20" s="18" t="str">
        <f t="shared" si="156"/>
        <v>Carbon</v>
      </c>
      <c r="EO20" s="37">
        <f t="shared" ref="EO20:EX20" si="214">IFERROR(EO65/EO110, 0)</f>
        <v>3.9877300613496931E-2</v>
      </c>
      <c r="EP20" s="37">
        <f t="shared" si="214"/>
        <v>3.5714285714285712E-2</v>
      </c>
      <c r="EQ20" s="37">
        <f t="shared" si="214"/>
        <v>4.1269841269841269E-2</v>
      </c>
      <c r="ER20" s="37">
        <f t="shared" si="214"/>
        <v>4.9504950495049507E-2</v>
      </c>
      <c r="ES20" s="37">
        <f t="shared" si="214"/>
        <v>4.0590405904059039E-2</v>
      </c>
      <c r="ET20" s="37">
        <f t="shared" si="214"/>
        <v>0</v>
      </c>
      <c r="EU20" s="37">
        <f t="shared" si="214"/>
        <v>1.9455252918287938E-2</v>
      </c>
      <c r="EV20" s="37">
        <f t="shared" si="214"/>
        <v>0.02</v>
      </c>
      <c r="EW20" s="37">
        <f t="shared" si="214"/>
        <v>1.2145748987854251E-2</v>
      </c>
      <c r="EX20" s="37">
        <f t="shared" si="214"/>
        <v>9.0497737556561094E-3</v>
      </c>
      <c r="EZ20" s="9">
        <f t="shared" si="158"/>
        <v>7</v>
      </c>
      <c r="FA20" s="18" t="str">
        <f t="shared" si="159"/>
        <v>Carbon</v>
      </c>
      <c r="FB20" s="37">
        <f t="shared" ref="FB20:FK20" si="215">IFERROR(FB65/FB110, 0)</f>
        <v>0.12598425196850394</v>
      </c>
      <c r="FC20" s="37">
        <f t="shared" si="215"/>
        <v>0.11960132890365449</v>
      </c>
      <c r="FD20" s="37">
        <f t="shared" si="215"/>
        <v>0.15992970123022848</v>
      </c>
      <c r="FE20" s="37">
        <f t="shared" si="215"/>
        <v>0.15066225165562913</v>
      </c>
      <c r="FF20" s="37">
        <f t="shared" si="215"/>
        <v>0.14535901926444833</v>
      </c>
      <c r="FG20" s="37">
        <f t="shared" si="215"/>
        <v>0.11532625189681335</v>
      </c>
      <c r="FH20" s="37">
        <f t="shared" si="215"/>
        <v>0.10638297872340426</v>
      </c>
      <c r="FI20" s="37">
        <f t="shared" si="215"/>
        <v>8.9599999999999999E-2</v>
      </c>
      <c r="FJ20" s="37">
        <f t="shared" si="215"/>
        <v>0.11867088607594936</v>
      </c>
      <c r="FK20" s="37">
        <f t="shared" si="215"/>
        <v>0.13761467889908258</v>
      </c>
      <c r="FM20" s="9">
        <f t="shared" si="161"/>
        <v>7</v>
      </c>
      <c r="FN20" s="18" t="str">
        <f t="shared" si="162"/>
        <v>Carbon</v>
      </c>
      <c r="FO20" s="37">
        <f t="shared" ref="FO20:FX20" si="216">IFERROR(FO65/FO110, 0)</f>
        <v>5.4991991457554727E-2</v>
      </c>
      <c r="FP20" s="37">
        <f t="shared" si="216"/>
        <v>4.137180185084377E-2</v>
      </c>
      <c r="FQ20" s="37">
        <f t="shared" si="216"/>
        <v>2.4223275408109531E-2</v>
      </c>
      <c r="FR20" s="37">
        <f t="shared" si="216"/>
        <v>2.0720276270350273E-2</v>
      </c>
      <c r="FS20" s="37">
        <f t="shared" si="216"/>
        <v>2.4697336561743343E-2</v>
      </c>
      <c r="FT20" s="37">
        <f t="shared" si="216"/>
        <v>1.8457169900615238E-2</v>
      </c>
      <c r="FU20" s="37">
        <f t="shared" si="216"/>
        <v>2.6905829596412557E-2</v>
      </c>
      <c r="FV20" s="37">
        <f t="shared" si="216"/>
        <v>1.7866004962779156E-2</v>
      </c>
      <c r="FW20" s="37">
        <f t="shared" si="216"/>
        <v>3.1584309730005096E-2</v>
      </c>
      <c r="FX20" s="37">
        <f t="shared" si="216"/>
        <v>2.8615227388860499E-2</v>
      </c>
      <c r="FZ20" s="9">
        <f t="shared" si="164"/>
        <v>7</v>
      </c>
      <c r="GA20" s="18" t="str">
        <f t="shared" si="165"/>
        <v>Carbon</v>
      </c>
      <c r="GB20" s="37">
        <f t="shared" ref="GB20:GK20" si="217">IFERROR(GB65/GB110, 0)</f>
        <v>0</v>
      </c>
      <c r="GC20" s="37">
        <f t="shared" si="217"/>
        <v>0</v>
      </c>
      <c r="GD20" s="37">
        <f t="shared" si="217"/>
        <v>0</v>
      </c>
      <c r="GE20" s="37">
        <f t="shared" si="217"/>
        <v>6.105006105006105E-3</v>
      </c>
      <c r="GF20" s="37">
        <f t="shared" si="217"/>
        <v>8.557457212713936E-3</v>
      </c>
      <c r="GG20" s="37">
        <f t="shared" si="217"/>
        <v>2.3809523809523808E-2</v>
      </c>
      <c r="GH20" s="37">
        <f t="shared" si="217"/>
        <v>2.1850899742930592E-2</v>
      </c>
      <c r="GI20" s="37">
        <f t="shared" si="217"/>
        <v>2.9535864978902954E-2</v>
      </c>
      <c r="GJ20" s="37">
        <f t="shared" si="217"/>
        <v>8.8757396449704144E-3</v>
      </c>
      <c r="GK20" s="37">
        <f t="shared" si="217"/>
        <v>8.8626292466765146E-3</v>
      </c>
      <c r="GM20" s="9">
        <f t="shared" si="167"/>
        <v>7</v>
      </c>
      <c r="GN20" s="18" t="str">
        <f t="shared" si="168"/>
        <v>Carbon</v>
      </c>
      <c r="GO20" s="37">
        <f t="shared" ref="GO20:GX20" si="218">IFERROR(GO65/GO110, 0)</f>
        <v>2.591792656587473E-2</v>
      </c>
      <c r="GP20" s="37">
        <f t="shared" si="218"/>
        <v>5.3240740740740741E-2</v>
      </c>
      <c r="GQ20" s="37">
        <f t="shared" si="218"/>
        <v>7.1633237822349566E-2</v>
      </c>
      <c r="GR20" s="37">
        <f t="shared" si="218"/>
        <v>4.8710601719197708E-2</v>
      </c>
      <c r="GS20" s="37">
        <f t="shared" si="218"/>
        <v>4.712041884816754E-2</v>
      </c>
      <c r="GT20" s="37">
        <f t="shared" si="218"/>
        <v>2.5586353944562899E-2</v>
      </c>
      <c r="GU20" s="37">
        <f t="shared" si="218"/>
        <v>7.1028037383177575E-2</v>
      </c>
      <c r="GV20" s="37">
        <f t="shared" si="218"/>
        <v>0.12299465240641712</v>
      </c>
      <c r="GW20" s="37">
        <f t="shared" si="218"/>
        <v>0.13621262458471761</v>
      </c>
      <c r="GX20" s="37">
        <f t="shared" si="218"/>
        <v>0.10880829015544041</v>
      </c>
      <c r="GZ20" s="9">
        <f t="shared" si="170"/>
        <v>7</v>
      </c>
      <c r="HA20" s="18" t="str">
        <f t="shared" si="171"/>
        <v>Carbon</v>
      </c>
      <c r="HB20" s="37">
        <f t="shared" ref="HB20:HK20" si="219">IFERROR(HB65/HB110, 0)</f>
        <v>0</v>
      </c>
      <c r="HC20" s="37">
        <f t="shared" si="219"/>
        <v>0</v>
      </c>
      <c r="HD20" s="37">
        <f t="shared" si="219"/>
        <v>0</v>
      </c>
      <c r="HE20" s="37">
        <f t="shared" si="219"/>
        <v>0</v>
      </c>
      <c r="HF20" s="37">
        <f t="shared" si="219"/>
        <v>0</v>
      </c>
      <c r="HG20" s="37">
        <f t="shared" si="219"/>
        <v>1.4403292181069959E-2</v>
      </c>
      <c r="HH20" s="37">
        <f t="shared" si="219"/>
        <v>3.8535645472061654E-2</v>
      </c>
      <c r="HI20" s="37">
        <f t="shared" si="219"/>
        <v>3.6468330134357005E-2</v>
      </c>
      <c r="HJ20" s="37">
        <f t="shared" si="219"/>
        <v>4.3912175648702596E-2</v>
      </c>
      <c r="HK20" s="37">
        <f t="shared" si="219"/>
        <v>4.6315789473684213E-2</v>
      </c>
      <c r="HM20" s="9">
        <f t="shared" si="173"/>
        <v>7</v>
      </c>
      <c r="HN20" s="18" t="str">
        <f t="shared" si="174"/>
        <v>Carbon</v>
      </c>
      <c r="HO20" s="37">
        <f t="shared" ref="HO20:HX20" si="220">IFERROR(HO65/HO110, 0)</f>
        <v>0</v>
      </c>
      <c r="HP20" s="37">
        <f t="shared" si="220"/>
        <v>0</v>
      </c>
      <c r="HQ20" s="37">
        <f t="shared" si="220"/>
        <v>0</v>
      </c>
      <c r="HR20" s="37">
        <f t="shared" si="220"/>
        <v>0</v>
      </c>
      <c r="HS20" s="37">
        <f t="shared" si="220"/>
        <v>0</v>
      </c>
      <c r="HT20" s="37">
        <f t="shared" si="220"/>
        <v>0</v>
      </c>
      <c r="HU20" s="37">
        <f t="shared" si="220"/>
        <v>0</v>
      </c>
      <c r="HV20" s="37">
        <f t="shared" si="220"/>
        <v>0</v>
      </c>
      <c r="HW20" s="37">
        <f t="shared" si="220"/>
        <v>0</v>
      </c>
      <c r="HX20" s="37">
        <f t="shared" si="220"/>
        <v>0</v>
      </c>
    </row>
    <row r="21" spans="39:232" x14ac:dyDescent="0.25">
      <c r="AM21" s="14">
        <v>9</v>
      </c>
      <c r="AN21" s="30" t="str">
        <f t="shared" si="133"/>
        <v>Daggett</v>
      </c>
      <c r="AO21" s="37">
        <f t="shared" ref="AO21:AX21" si="221">IFERROR(AO66/AO111, 0)</f>
        <v>9.2261904761904767E-2</v>
      </c>
      <c r="AP21" s="37">
        <f t="shared" si="221"/>
        <v>0.10755813953488372</v>
      </c>
      <c r="AQ21" s="37">
        <f t="shared" si="221"/>
        <v>7.8066914498141265E-2</v>
      </c>
      <c r="AR21" s="37">
        <f t="shared" si="221"/>
        <v>0.11864406779661017</v>
      </c>
      <c r="AS21" s="37">
        <f t="shared" si="221"/>
        <v>0.155</v>
      </c>
      <c r="AT21" s="37">
        <f t="shared" si="221"/>
        <v>5.5813953488372092E-2</v>
      </c>
      <c r="AU21" s="37">
        <f t="shared" si="221"/>
        <v>7.8853046594982074E-2</v>
      </c>
      <c r="AV21" s="37">
        <f t="shared" si="221"/>
        <v>8.1272084805653705E-2</v>
      </c>
      <c r="AW21" s="37">
        <f t="shared" si="221"/>
        <v>4.8000000000000001E-2</v>
      </c>
      <c r="AX21" s="37">
        <f t="shared" si="221"/>
        <v>4.2904290429042903E-2</v>
      </c>
      <c r="AZ21" s="14">
        <v>9</v>
      </c>
      <c r="BA21" s="30" t="str">
        <f t="shared" si="135"/>
        <v>Daggett</v>
      </c>
      <c r="BB21" s="37">
        <f t="shared" ref="BB21:BK21" si="222">IFERROR(BB66/BB111, 0)</f>
        <v>0.41891891891891891</v>
      </c>
      <c r="BC21" s="37">
        <f t="shared" si="222"/>
        <v>0.39506172839506171</v>
      </c>
      <c r="BD21" s="37">
        <f t="shared" si="222"/>
        <v>0.29032258064516131</v>
      </c>
      <c r="BE21" s="37">
        <f t="shared" si="222"/>
        <v>0.2857142857142857</v>
      </c>
      <c r="BF21" s="37">
        <f t="shared" si="222"/>
        <v>0.5</v>
      </c>
      <c r="BG21" s="37">
        <f t="shared" si="222"/>
        <v>8.8235294117647065E-2</v>
      </c>
      <c r="BH21" s="37">
        <f t="shared" si="222"/>
        <v>0.31707317073170732</v>
      </c>
      <c r="BI21" s="37">
        <f t="shared" si="222"/>
        <v>0.31111111111111112</v>
      </c>
      <c r="BJ21" s="37">
        <f t="shared" si="222"/>
        <v>0.38709677419354838</v>
      </c>
      <c r="BK21" s="37">
        <f t="shared" si="222"/>
        <v>0.32500000000000001</v>
      </c>
      <c r="BM21" s="9">
        <f t="shared" si="137"/>
        <v>9</v>
      </c>
      <c r="BN21" s="18" t="str">
        <f t="shared" si="138"/>
        <v>Daggett</v>
      </c>
      <c r="BO21" s="37">
        <f t="shared" ref="BO21:BX21" si="223">IFERROR(BO66/BO111, 0)</f>
        <v>0</v>
      </c>
      <c r="BP21" s="37">
        <f t="shared" si="223"/>
        <v>0</v>
      </c>
      <c r="BQ21" s="37">
        <f t="shared" si="223"/>
        <v>0</v>
      </c>
      <c r="BR21" s="37">
        <f t="shared" si="223"/>
        <v>0</v>
      </c>
      <c r="BS21" s="37">
        <f t="shared" si="223"/>
        <v>0</v>
      </c>
      <c r="BT21" s="37">
        <f t="shared" si="223"/>
        <v>0</v>
      </c>
      <c r="BU21" s="37">
        <f t="shared" si="223"/>
        <v>0</v>
      </c>
      <c r="BV21" s="37">
        <f t="shared" si="223"/>
        <v>0</v>
      </c>
      <c r="BW21" s="37">
        <f t="shared" si="223"/>
        <v>0</v>
      </c>
      <c r="BX21" s="37">
        <f t="shared" si="223"/>
        <v>0</v>
      </c>
      <c r="BZ21" s="9">
        <f t="shared" si="140"/>
        <v>9</v>
      </c>
      <c r="CA21" s="18" t="str">
        <f t="shared" si="141"/>
        <v>Daggett</v>
      </c>
      <c r="CB21" s="37">
        <f t="shared" ref="CB21:CK21" si="224">IFERROR(CB66/CB111, 0)</f>
        <v>0</v>
      </c>
      <c r="CC21" s="37">
        <f t="shared" si="224"/>
        <v>0</v>
      </c>
      <c r="CD21" s="37">
        <f t="shared" si="224"/>
        <v>0</v>
      </c>
      <c r="CE21" s="37">
        <f t="shared" si="224"/>
        <v>0</v>
      </c>
      <c r="CF21" s="37">
        <f t="shared" si="224"/>
        <v>0</v>
      </c>
      <c r="CG21" s="37">
        <f t="shared" si="224"/>
        <v>0</v>
      </c>
      <c r="CH21" s="37">
        <f t="shared" si="224"/>
        <v>0</v>
      </c>
      <c r="CI21" s="37">
        <f t="shared" si="224"/>
        <v>0</v>
      </c>
      <c r="CJ21" s="37">
        <f t="shared" si="224"/>
        <v>0</v>
      </c>
      <c r="CK21" s="37">
        <f t="shared" si="224"/>
        <v>0</v>
      </c>
      <c r="CM21" s="9">
        <f t="shared" si="143"/>
        <v>9</v>
      </c>
      <c r="CN21" s="18" t="str">
        <f t="shared" si="144"/>
        <v>Daggett</v>
      </c>
      <c r="CO21" s="37">
        <f t="shared" ref="CO21:CX21" si="225">IFERROR(CO66/CO111, 0)</f>
        <v>0</v>
      </c>
      <c r="CP21" s="37">
        <f t="shared" si="225"/>
        <v>0</v>
      </c>
      <c r="CQ21" s="37">
        <f t="shared" si="225"/>
        <v>0</v>
      </c>
      <c r="CR21" s="37">
        <f t="shared" si="225"/>
        <v>0</v>
      </c>
      <c r="CS21" s="37">
        <f t="shared" si="225"/>
        <v>0</v>
      </c>
      <c r="CT21" s="37">
        <f t="shared" si="225"/>
        <v>0</v>
      </c>
      <c r="CU21" s="37">
        <f t="shared" si="225"/>
        <v>0</v>
      </c>
      <c r="CV21" s="37">
        <f t="shared" si="225"/>
        <v>0</v>
      </c>
      <c r="CW21" s="37">
        <f t="shared" si="225"/>
        <v>0</v>
      </c>
      <c r="CX21" s="37">
        <f t="shared" si="225"/>
        <v>0</v>
      </c>
      <c r="CZ21" s="9">
        <f t="shared" si="146"/>
        <v>9</v>
      </c>
      <c r="DA21" s="18" t="str">
        <f t="shared" si="147"/>
        <v>Daggett</v>
      </c>
      <c r="DB21" s="37">
        <f t="shared" ref="DB21:DK21" si="226">IFERROR(DB66/DB111, 0)</f>
        <v>0</v>
      </c>
      <c r="DC21" s="37">
        <f t="shared" si="226"/>
        <v>0</v>
      </c>
      <c r="DD21" s="37">
        <f t="shared" si="226"/>
        <v>0</v>
      </c>
      <c r="DE21" s="37">
        <f t="shared" si="226"/>
        <v>0</v>
      </c>
      <c r="DF21" s="37">
        <f t="shared" si="226"/>
        <v>0</v>
      </c>
      <c r="DG21" s="37">
        <f t="shared" si="226"/>
        <v>0</v>
      </c>
      <c r="DH21" s="37">
        <f t="shared" si="226"/>
        <v>0</v>
      </c>
      <c r="DI21" s="37">
        <f t="shared" si="226"/>
        <v>0</v>
      </c>
      <c r="DJ21" s="37">
        <f t="shared" si="226"/>
        <v>0</v>
      </c>
      <c r="DK21" s="37">
        <f t="shared" si="226"/>
        <v>0</v>
      </c>
      <c r="DM21" s="9">
        <f t="shared" si="149"/>
        <v>9</v>
      </c>
      <c r="DN21" s="18" t="str">
        <f t="shared" si="150"/>
        <v>Daggett</v>
      </c>
      <c r="DO21" s="37">
        <f t="shared" ref="DO21:DX21" si="227">IFERROR(DO66/DO111, 0)</f>
        <v>0</v>
      </c>
      <c r="DP21" s="37">
        <f t="shared" si="227"/>
        <v>0</v>
      </c>
      <c r="DQ21" s="37">
        <f t="shared" si="227"/>
        <v>0</v>
      </c>
      <c r="DR21" s="37">
        <f t="shared" si="227"/>
        <v>0.11428571428571428</v>
      </c>
      <c r="DS21" s="37">
        <f t="shared" si="227"/>
        <v>0.13513513513513514</v>
      </c>
      <c r="DT21" s="37">
        <f t="shared" si="227"/>
        <v>0.12820512820512819</v>
      </c>
      <c r="DU21" s="37">
        <f t="shared" si="227"/>
        <v>0.2857142857142857</v>
      </c>
      <c r="DV21" s="37">
        <f t="shared" si="227"/>
        <v>0.22727272727272727</v>
      </c>
      <c r="DW21" s="37">
        <f t="shared" si="227"/>
        <v>0</v>
      </c>
      <c r="DX21" s="37">
        <f t="shared" si="227"/>
        <v>0</v>
      </c>
      <c r="DZ21" s="9">
        <f t="shared" si="152"/>
        <v>9</v>
      </c>
      <c r="EA21" s="18" t="str">
        <f t="shared" si="153"/>
        <v>Daggett</v>
      </c>
      <c r="EB21" s="37">
        <f t="shared" ref="EB21:EK21" si="228">IFERROR(EB66/EB111, 0)</f>
        <v>0</v>
      </c>
      <c r="EC21" s="37">
        <f t="shared" si="228"/>
        <v>0</v>
      </c>
      <c r="ED21" s="37">
        <f t="shared" si="228"/>
        <v>0</v>
      </c>
      <c r="EE21" s="37">
        <f t="shared" si="228"/>
        <v>0</v>
      </c>
      <c r="EF21" s="37">
        <f t="shared" si="228"/>
        <v>0</v>
      </c>
      <c r="EG21" s="37">
        <f t="shared" si="228"/>
        <v>0</v>
      </c>
      <c r="EH21" s="37">
        <f t="shared" si="228"/>
        <v>0</v>
      </c>
      <c r="EI21" s="37">
        <f t="shared" si="228"/>
        <v>0</v>
      </c>
      <c r="EJ21" s="37">
        <f t="shared" si="228"/>
        <v>0</v>
      </c>
      <c r="EK21" s="37">
        <f t="shared" si="228"/>
        <v>0</v>
      </c>
      <c r="EM21" s="9">
        <f t="shared" si="155"/>
        <v>9</v>
      </c>
      <c r="EN21" s="18" t="str">
        <f t="shared" si="156"/>
        <v>Daggett</v>
      </c>
      <c r="EO21" s="37">
        <f t="shared" ref="EO21:EX21" si="229">IFERROR(EO66/EO111, 0)</f>
        <v>0</v>
      </c>
      <c r="EP21" s="37">
        <f t="shared" si="229"/>
        <v>0</v>
      </c>
      <c r="EQ21" s="37">
        <f t="shared" si="229"/>
        <v>0</v>
      </c>
      <c r="ER21" s="37">
        <f t="shared" si="229"/>
        <v>0</v>
      </c>
      <c r="ES21" s="37">
        <f t="shared" si="229"/>
        <v>0</v>
      </c>
      <c r="ET21" s="37">
        <f t="shared" si="229"/>
        <v>0</v>
      </c>
      <c r="EU21" s="37">
        <f t="shared" si="229"/>
        <v>0</v>
      </c>
      <c r="EV21" s="37">
        <f t="shared" si="229"/>
        <v>0</v>
      </c>
      <c r="EW21" s="37">
        <f t="shared" si="229"/>
        <v>0</v>
      </c>
      <c r="EX21" s="37">
        <f t="shared" si="229"/>
        <v>0</v>
      </c>
      <c r="EZ21" s="9">
        <f t="shared" si="158"/>
        <v>9</v>
      </c>
      <c r="FA21" s="18" t="str">
        <f t="shared" si="159"/>
        <v>Daggett</v>
      </c>
      <c r="FB21" s="37">
        <f t="shared" ref="FB21:FK21" si="230">IFERROR(FB66/FB111, 0)</f>
        <v>0</v>
      </c>
      <c r="FC21" s="37">
        <f t="shared" si="230"/>
        <v>0.1111111111111111</v>
      </c>
      <c r="FD21" s="37">
        <f t="shared" si="230"/>
        <v>6.6666666666666666E-2</v>
      </c>
      <c r="FE21" s="37">
        <f t="shared" si="230"/>
        <v>0.27272727272727271</v>
      </c>
      <c r="FF21" s="37">
        <f t="shared" si="230"/>
        <v>0.1111111111111111</v>
      </c>
      <c r="FG21" s="37">
        <f t="shared" si="230"/>
        <v>0.27272727272727271</v>
      </c>
      <c r="FH21" s="37">
        <f t="shared" si="230"/>
        <v>0.3</v>
      </c>
      <c r="FI21" s="37">
        <f t="shared" si="230"/>
        <v>1</v>
      </c>
      <c r="FJ21" s="37">
        <f t="shared" si="230"/>
        <v>0</v>
      </c>
      <c r="FK21" s="37">
        <f t="shared" si="230"/>
        <v>0</v>
      </c>
      <c r="FM21" s="9">
        <f t="shared" si="161"/>
        <v>9</v>
      </c>
      <c r="FN21" s="18" t="str">
        <f t="shared" si="162"/>
        <v>Daggett</v>
      </c>
      <c r="FO21" s="37">
        <f t="shared" ref="FO21:FX21" si="231">IFERROR(FO66/FO111, 0)</f>
        <v>0</v>
      </c>
      <c r="FP21" s="37">
        <f t="shared" si="231"/>
        <v>0</v>
      </c>
      <c r="FQ21" s="37">
        <f t="shared" si="231"/>
        <v>0</v>
      </c>
      <c r="FR21" s="37">
        <f t="shared" si="231"/>
        <v>0</v>
      </c>
      <c r="FS21" s="37">
        <f t="shared" si="231"/>
        <v>0</v>
      </c>
      <c r="FT21" s="37">
        <f t="shared" si="231"/>
        <v>0</v>
      </c>
      <c r="FU21" s="37">
        <f t="shared" si="231"/>
        <v>0</v>
      </c>
      <c r="FV21" s="37">
        <f t="shared" si="231"/>
        <v>0</v>
      </c>
      <c r="FW21" s="37">
        <f t="shared" si="231"/>
        <v>0</v>
      </c>
      <c r="FX21" s="37">
        <f t="shared" si="231"/>
        <v>0</v>
      </c>
      <c r="FZ21" s="9">
        <f t="shared" si="164"/>
        <v>9</v>
      </c>
      <c r="GA21" s="18" t="str">
        <f t="shared" si="165"/>
        <v>Daggett</v>
      </c>
      <c r="GB21" s="37">
        <f t="shared" ref="GB21:GK21" si="232">IFERROR(GB66/GB111, 0)</f>
        <v>0</v>
      </c>
      <c r="GC21" s="37">
        <f t="shared" si="232"/>
        <v>5.7971014492753624E-2</v>
      </c>
      <c r="GD21" s="37">
        <f t="shared" si="232"/>
        <v>6.4516129032258063E-2</v>
      </c>
      <c r="GE21" s="37">
        <f t="shared" si="232"/>
        <v>5.2631578947368418E-2</v>
      </c>
      <c r="GF21" s="37">
        <f t="shared" si="232"/>
        <v>5.2631578947368418E-2</v>
      </c>
      <c r="GG21" s="37">
        <f t="shared" si="232"/>
        <v>0.05</v>
      </c>
      <c r="GH21" s="37">
        <f t="shared" si="232"/>
        <v>0</v>
      </c>
      <c r="GI21" s="37">
        <f t="shared" si="232"/>
        <v>0</v>
      </c>
      <c r="GJ21" s="37">
        <f t="shared" si="232"/>
        <v>0</v>
      </c>
      <c r="GK21" s="37">
        <f t="shared" si="232"/>
        <v>0</v>
      </c>
      <c r="GM21" s="9">
        <f t="shared" si="167"/>
        <v>9</v>
      </c>
      <c r="GN21" s="18" t="str">
        <f t="shared" si="168"/>
        <v>Daggett</v>
      </c>
      <c r="GO21" s="37">
        <f t="shared" ref="GO21:GX21" si="233">IFERROR(GO66/GO111, 0)</f>
        <v>0</v>
      </c>
      <c r="GP21" s="37">
        <f t="shared" si="233"/>
        <v>0</v>
      </c>
      <c r="GQ21" s="37">
        <f t="shared" si="233"/>
        <v>0</v>
      </c>
      <c r="GR21" s="37">
        <f t="shared" si="233"/>
        <v>0</v>
      </c>
      <c r="GS21" s="37">
        <f t="shared" si="233"/>
        <v>0</v>
      </c>
      <c r="GT21" s="37">
        <f t="shared" si="233"/>
        <v>0</v>
      </c>
      <c r="GU21" s="37">
        <f t="shared" si="233"/>
        <v>0</v>
      </c>
      <c r="GV21" s="37">
        <f t="shared" si="233"/>
        <v>0</v>
      </c>
      <c r="GW21" s="37">
        <f t="shared" si="233"/>
        <v>0</v>
      </c>
      <c r="GX21" s="37">
        <f t="shared" si="233"/>
        <v>0</v>
      </c>
      <c r="GZ21" s="9">
        <f t="shared" si="170"/>
        <v>9</v>
      </c>
      <c r="HA21" s="18" t="str">
        <f t="shared" si="171"/>
        <v>Daggett</v>
      </c>
      <c r="HB21" s="37">
        <f t="shared" ref="HB21:HK21" si="234">IFERROR(HB66/HB111, 0)</f>
        <v>0</v>
      </c>
      <c r="HC21" s="37">
        <f t="shared" si="234"/>
        <v>0</v>
      </c>
      <c r="HD21" s="37">
        <f t="shared" si="234"/>
        <v>0</v>
      </c>
      <c r="HE21" s="37">
        <f t="shared" si="234"/>
        <v>0</v>
      </c>
      <c r="HF21" s="37">
        <f t="shared" si="234"/>
        <v>0</v>
      </c>
      <c r="HG21" s="37">
        <f t="shared" si="234"/>
        <v>0</v>
      </c>
      <c r="HH21" s="37">
        <f t="shared" si="234"/>
        <v>0</v>
      </c>
      <c r="HI21" s="37">
        <f t="shared" si="234"/>
        <v>0</v>
      </c>
      <c r="HJ21" s="37">
        <f t="shared" si="234"/>
        <v>0</v>
      </c>
      <c r="HK21" s="37">
        <f t="shared" si="234"/>
        <v>0</v>
      </c>
      <c r="HM21" s="9">
        <f t="shared" si="173"/>
        <v>9</v>
      </c>
      <c r="HN21" s="18" t="str">
        <f t="shared" si="174"/>
        <v>Daggett</v>
      </c>
      <c r="HO21" s="37">
        <f t="shared" ref="HO21:HX21" si="235">IFERROR(HO66/HO111, 0)</f>
        <v>0</v>
      </c>
      <c r="HP21" s="37">
        <f t="shared" si="235"/>
        <v>0</v>
      </c>
      <c r="HQ21" s="37">
        <f t="shared" si="235"/>
        <v>0</v>
      </c>
      <c r="HR21" s="37">
        <f t="shared" si="235"/>
        <v>0</v>
      </c>
      <c r="HS21" s="37">
        <f t="shared" si="235"/>
        <v>0</v>
      </c>
      <c r="HT21" s="37">
        <f t="shared" si="235"/>
        <v>0</v>
      </c>
      <c r="HU21" s="37">
        <f t="shared" si="235"/>
        <v>0</v>
      </c>
      <c r="HV21" s="37">
        <f t="shared" si="235"/>
        <v>0</v>
      </c>
      <c r="HW21" s="37">
        <f t="shared" si="235"/>
        <v>0</v>
      </c>
      <c r="HX21" s="37">
        <f t="shared" si="235"/>
        <v>0</v>
      </c>
    </row>
    <row r="22" spans="39:232" x14ac:dyDescent="0.25">
      <c r="AM22" s="14">
        <v>11</v>
      </c>
      <c r="AN22" s="30" t="str">
        <f t="shared" si="133"/>
        <v>Davis</v>
      </c>
      <c r="AO22" s="37">
        <f t="shared" ref="AO22:AX22" si="236">IFERROR(AO67/AO112, 0)</f>
        <v>4.4575680975922571E-2</v>
      </c>
      <c r="AP22" s="37">
        <f t="shared" si="236"/>
        <v>4.7153855126560132E-2</v>
      </c>
      <c r="AQ22" s="37">
        <f t="shared" si="236"/>
        <v>4.5106260975522346E-2</v>
      </c>
      <c r="AR22" s="37">
        <f t="shared" si="236"/>
        <v>4.7290962297923116E-2</v>
      </c>
      <c r="AS22" s="37">
        <f t="shared" si="236"/>
        <v>4.9455061731831909E-2</v>
      </c>
      <c r="AT22" s="37">
        <f t="shared" si="236"/>
        <v>5.2148088150923019E-2</v>
      </c>
      <c r="AU22" s="37">
        <f t="shared" si="236"/>
        <v>5.199920953823859E-2</v>
      </c>
      <c r="AV22" s="37">
        <f t="shared" si="236"/>
        <v>5.548349813792218E-2</v>
      </c>
      <c r="AW22" s="37">
        <f t="shared" si="236"/>
        <v>5.8273372245144409E-2</v>
      </c>
      <c r="AX22" s="37">
        <f t="shared" si="236"/>
        <v>5.8858595812499241E-2</v>
      </c>
      <c r="AZ22" s="14">
        <v>11</v>
      </c>
      <c r="BA22" s="30" t="str">
        <f t="shared" si="135"/>
        <v>Davis</v>
      </c>
      <c r="BB22" s="37">
        <f t="shared" ref="BB22:BK22" si="237">IFERROR(BB67/BB112, 0)</f>
        <v>5.7285180572851806E-2</v>
      </c>
      <c r="BC22" s="37">
        <f t="shared" si="237"/>
        <v>4.1869522882181112E-2</v>
      </c>
      <c r="BD22" s="37">
        <f t="shared" si="237"/>
        <v>6.4935064935064929E-2</v>
      </c>
      <c r="BE22" s="37">
        <f t="shared" si="237"/>
        <v>5.3934571175950484E-2</v>
      </c>
      <c r="BF22" s="37">
        <f t="shared" si="237"/>
        <v>6.0934891485809682E-2</v>
      </c>
      <c r="BG22" s="37">
        <f t="shared" si="237"/>
        <v>7.6987447698744771E-2</v>
      </c>
      <c r="BH22" s="37">
        <f t="shared" si="237"/>
        <v>0.10209662716499544</v>
      </c>
      <c r="BI22" s="37">
        <f t="shared" si="237"/>
        <v>8.8911088911088912E-2</v>
      </c>
      <c r="BJ22" s="37">
        <f t="shared" si="237"/>
        <v>0.11525129982668977</v>
      </c>
      <c r="BK22" s="37">
        <f t="shared" si="237"/>
        <v>7.8529657477025894E-2</v>
      </c>
      <c r="BM22" s="9">
        <f t="shared" si="137"/>
        <v>11</v>
      </c>
      <c r="BN22" s="18" t="str">
        <f t="shared" si="138"/>
        <v>Davis</v>
      </c>
      <c r="BO22" s="37">
        <f t="shared" ref="BO22:BX22" si="238">IFERROR(BO67/BO112, 0)</f>
        <v>2.8969290065895811E-2</v>
      </c>
      <c r="BP22" s="37">
        <f t="shared" si="238"/>
        <v>3.2395870416518334E-2</v>
      </c>
      <c r="BQ22" s="37">
        <f t="shared" si="238"/>
        <v>3.687821612349914E-2</v>
      </c>
      <c r="BR22" s="37">
        <f t="shared" si="238"/>
        <v>4.2150038669760248E-2</v>
      </c>
      <c r="BS22" s="37">
        <f t="shared" si="238"/>
        <v>4.6790140648934692E-2</v>
      </c>
      <c r="BT22" s="37">
        <f t="shared" si="238"/>
        <v>4.7897817988291645E-2</v>
      </c>
      <c r="BU22" s="37">
        <f t="shared" si="238"/>
        <v>4.5344129554655874E-2</v>
      </c>
      <c r="BV22" s="37">
        <f t="shared" si="238"/>
        <v>3.3208489388264671E-2</v>
      </c>
      <c r="BW22" s="37">
        <f t="shared" si="238"/>
        <v>4.4503219871205153E-2</v>
      </c>
      <c r="BX22" s="37">
        <f t="shared" si="238"/>
        <v>6.0212042408481693E-2</v>
      </c>
      <c r="BZ22" s="9">
        <f t="shared" si="140"/>
        <v>11</v>
      </c>
      <c r="CA22" s="18" t="str">
        <f t="shared" si="141"/>
        <v>Davis</v>
      </c>
      <c r="CB22" s="37">
        <f t="shared" ref="CB22:CK22" si="239">IFERROR(CB67/CB112, 0)</f>
        <v>3.2388081186123505E-2</v>
      </c>
      <c r="CC22" s="37">
        <f t="shared" si="239"/>
        <v>3.67910447761194E-2</v>
      </c>
      <c r="CD22" s="37">
        <f t="shared" si="239"/>
        <v>3.4806588656182455E-2</v>
      </c>
      <c r="CE22" s="37">
        <f t="shared" si="239"/>
        <v>3.3744738531782836E-2</v>
      </c>
      <c r="CF22" s="37">
        <f t="shared" si="239"/>
        <v>3.0193404758591901E-2</v>
      </c>
      <c r="CG22" s="37">
        <f t="shared" si="239"/>
        <v>3.072570563852885E-2</v>
      </c>
      <c r="CH22" s="37">
        <f t="shared" si="239"/>
        <v>2.8801546391752576E-2</v>
      </c>
      <c r="CI22" s="37">
        <f t="shared" si="239"/>
        <v>2.8228302587594404E-2</v>
      </c>
      <c r="CJ22" s="37">
        <f t="shared" si="239"/>
        <v>3.155940594059406E-2</v>
      </c>
      <c r="CK22" s="37">
        <f t="shared" si="239"/>
        <v>3.4370755329829326E-2</v>
      </c>
      <c r="CM22" s="9">
        <f t="shared" si="143"/>
        <v>11</v>
      </c>
      <c r="CN22" s="18" t="str">
        <f t="shared" si="144"/>
        <v>Davis</v>
      </c>
      <c r="CO22" s="37">
        <f t="shared" ref="CO22:CX22" si="240">IFERROR(CO67/CO112, 0)</f>
        <v>3.5368886432716219E-2</v>
      </c>
      <c r="CP22" s="37">
        <f t="shared" si="240"/>
        <v>4.8445813497619714E-2</v>
      </c>
      <c r="CQ22" s="37">
        <f t="shared" si="240"/>
        <v>7.6429226536227454E-2</v>
      </c>
      <c r="CR22" s="37">
        <f t="shared" si="240"/>
        <v>9.9214431189991265E-2</v>
      </c>
      <c r="CS22" s="37">
        <f t="shared" si="240"/>
        <v>9.5022624434389136E-2</v>
      </c>
      <c r="CT22" s="37">
        <f t="shared" si="240"/>
        <v>9.2088527092342914E-2</v>
      </c>
      <c r="CU22" s="37">
        <f t="shared" si="240"/>
        <v>8.1938976377952749E-2</v>
      </c>
      <c r="CV22" s="37">
        <f t="shared" si="240"/>
        <v>7.1037003197807216E-2</v>
      </c>
      <c r="CW22" s="37">
        <f t="shared" si="240"/>
        <v>6.4405952671383271E-2</v>
      </c>
      <c r="CX22" s="37">
        <f t="shared" si="240"/>
        <v>5.6996086105675144E-2</v>
      </c>
      <c r="CZ22" s="9">
        <f t="shared" si="146"/>
        <v>11</v>
      </c>
      <c r="DA22" s="18" t="str">
        <f t="shared" si="147"/>
        <v>Davis</v>
      </c>
      <c r="DB22" s="37">
        <f t="shared" ref="DB22:DK22" si="241">IFERROR(DB67/DB112, 0)</f>
        <v>3.3898305084745763E-2</v>
      </c>
      <c r="DC22" s="37">
        <f t="shared" si="241"/>
        <v>3.0447866879093646E-2</v>
      </c>
      <c r="DD22" s="37">
        <f t="shared" si="241"/>
        <v>2.7816171389080858E-2</v>
      </c>
      <c r="DE22" s="37">
        <f t="shared" si="241"/>
        <v>3.6392951744788668E-2</v>
      </c>
      <c r="DF22" s="37">
        <f t="shared" si="241"/>
        <v>3.691411935953421E-2</v>
      </c>
      <c r="DG22" s="37">
        <f t="shared" si="241"/>
        <v>4.0989988876529479E-2</v>
      </c>
      <c r="DH22" s="37">
        <f t="shared" si="241"/>
        <v>4.9340004258037043E-2</v>
      </c>
      <c r="DI22" s="37">
        <f t="shared" si="241"/>
        <v>4.5901822654590183E-2</v>
      </c>
      <c r="DJ22" s="37">
        <f t="shared" si="241"/>
        <v>4.0467227635075285E-2</v>
      </c>
      <c r="DK22" s="37">
        <f t="shared" si="241"/>
        <v>4.467680608365019E-2</v>
      </c>
      <c r="DM22" s="9">
        <f t="shared" si="149"/>
        <v>11</v>
      </c>
      <c r="DN22" s="18" t="str">
        <f t="shared" si="150"/>
        <v>Davis</v>
      </c>
      <c r="DO22" s="37">
        <f t="shared" ref="DO22:DX22" si="242">IFERROR(DO67/DO112, 0)</f>
        <v>3.061520603598375E-2</v>
      </c>
      <c r="DP22" s="37">
        <f t="shared" si="242"/>
        <v>4.1432077378374475E-2</v>
      </c>
      <c r="DQ22" s="37">
        <f t="shared" si="242"/>
        <v>3.9077144917087241E-2</v>
      </c>
      <c r="DR22" s="37">
        <f t="shared" si="242"/>
        <v>4.4161232957913459E-2</v>
      </c>
      <c r="DS22" s="37">
        <f t="shared" si="242"/>
        <v>4.1984162557896311E-2</v>
      </c>
      <c r="DT22" s="37">
        <f t="shared" si="242"/>
        <v>4.8316889146836912E-2</v>
      </c>
      <c r="DU22" s="37">
        <f t="shared" si="242"/>
        <v>4.1141897565071368E-2</v>
      </c>
      <c r="DV22" s="37">
        <f t="shared" si="242"/>
        <v>4.79951397326853E-2</v>
      </c>
      <c r="DW22" s="37">
        <f t="shared" si="242"/>
        <v>5.0731925354788245E-2</v>
      </c>
      <c r="DX22" s="37">
        <f t="shared" si="242"/>
        <v>5.2678571428571429E-2</v>
      </c>
      <c r="DZ22" s="9">
        <f t="shared" si="152"/>
        <v>11</v>
      </c>
      <c r="EA22" s="18" t="str">
        <f t="shared" si="153"/>
        <v>Davis</v>
      </c>
      <c r="EB22" s="37">
        <f t="shared" ref="EB22:EK22" si="243">IFERROR(EB67/EB112, 0)</f>
        <v>3.9215686274509803E-2</v>
      </c>
      <c r="EC22" s="37">
        <f t="shared" si="243"/>
        <v>4.7656249999999997E-2</v>
      </c>
      <c r="ED22" s="37">
        <f t="shared" si="243"/>
        <v>3.4405385190725501E-2</v>
      </c>
      <c r="EE22" s="37">
        <f t="shared" si="243"/>
        <v>3.1826401446654613E-2</v>
      </c>
      <c r="EF22" s="37">
        <f t="shared" si="243"/>
        <v>5.2016985138004249E-2</v>
      </c>
      <c r="EG22" s="37">
        <f t="shared" si="243"/>
        <v>6.9409660107334528E-2</v>
      </c>
      <c r="EH22" s="37">
        <f t="shared" si="243"/>
        <v>7.0973901973265432E-2</v>
      </c>
      <c r="EI22" s="37">
        <f t="shared" si="243"/>
        <v>0.10339039946290701</v>
      </c>
      <c r="EJ22" s="37">
        <f t="shared" si="243"/>
        <v>0.10594919786096256</v>
      </c>
      <c r="EK22" s="37">
        <f t="shared" si="243"/>
        <v>0.11625478593804385</v>
      </c>
      <c r="EM22" s="9">
        <f t="shared" si="155"/>
        <v>11</v>
      </c>
      <c r="EN22" s="18" t="str">
        <f t="shared" si="156"/>
        <v>Davis</v>
      </c>
      <c r="EO22" s="37">
        <f t="shared" ref="EO22:EX22" si="244">IFERROR(EO67/EO112, 0)</f>
        <v>7.3533674751183692E-2</v>
      </c>
      <c r="EP22" s="37">
        <f t="shared" si="244"/>
        <v>6.4287880319417776E-2</v>
      </c>
      <c r="EQ22" s="37">
        <f t="shared" si="244"/>
        <v>4.9240544028591286E-2</v>
      </c>
      <c r="ER22" s="37">
        <f t="shared" si="244"/>
        <v>6.0491299897645852E-2</v>
      </c>
      <c r="ES22" s="37">
        <f t="shared" si="244"/>
        <v>7.197307197307197E-2</v>
      </c>
      <c r="ET22" s="37">
        <f t="shared" si="244"/>
        <v>8.1006413418845583E-2</v>
      </c>
      <c r="EU22" s="37">
        <f t="shared" si="244"/>
        <v>8.5531203566121844E-2</v>
      </c>
      <c r="EV22" s="37">
        <f t="shared" si="244"/>
        <v>8.7043652522436177E-2</v>
      </c>
      <c r="EW22" s="37">
        <f t="shared" si="244"/>
        <v>8.2299887260428417E-2</v>
      </c>
      <c r="EX22" s="37">
        <f t="shared" si="244"/>
        <v>9.3358342569699035E-2</v>
      </c>
      <c r="EZ22" s="9">
        <f t="shared" si="158"/>
        <v>11</v>
      </c>
      <c r="FA22" s="18" t="str">
        <f t="shared" si="159"/>
        <v>Davis</v>
      </c>
      <c r="FB22" s="37">
        <f t="shared" ref="FB22:FK22" si="245">IFERROR(FB67/FB112, 0)</f>
        <v>8.7402376910016982E-2</v>
      </c>
      <c r="FC22" s="37">
        <f t="shared" si="245"/>
        <v>0.10210424085464552</v>
      </c>
      <c r="FD22" s="37">
        <f t="shared" si="245"/>
        <v>9.8982882659389732E-2</v>
      </c>
      <c r="FE22" s="37">
        <f t="shared" si="245"/>
        <v>9.9882053510459992E-2</v>
      </c>
      <c r="FF22" s="37">
        <f t="shared" si="245"/>
        <v>0.10064736777818492</v>
      </c>
      <c r="FG22" s="37">
        <f t="shared" si="245"/>
        <v>0.10265656929919462</v>
      </c>
      <c r="FH22" s="37">
        <f t="shared" si="245"/>
        <v>0.10380344093446113</v>
      </c>
      <c r="FI22" s="37">
        <f t="shared" si="245"/>
        <v>0.11707786328655501</v>
      </c>
      <c r="FJ22" s="37">
        <f t="shared" si="245"/>
        <v>0.13017626940278873</v>
      </c>
      <c r="FK22" s="37">
        <f t="shared" si="245"/>
        <v>0.12514751911334598</v>
      </c>
      <c r="FM22" s="9">
        <f t="shared" si="161"/>
        <v>11</v>
      </c>
      <c r="FN22" s="18" t="str">
        <f t="shared" si="162"/>
        <v>Davis</v>
      </c>
      <c r="FO22" s="37">
        <f t="shared" ref="FO22:FX22" si="246">IFERROR(FO67/FO112, 0)</f>
        <v>5.0444515002381334E-2</v>
      </c>
      <c r="FP22" s="37">
        <f t="shared" si="246"/>
        <v>5.0796479893060041E-2</v>
      </c>
      <c r="FQ22" s="37">
        <f t="shared" si="246"/>
        <v>4.979006428120239E-2</v>
      </c>
      <c r="FR22" s="37">
        <f t="shared" si="246"/>
        <v>4.8489157483114116E-2</v>
      </c>
      <c r="FS22" s="37">
        <f t="shared" si="246"/>
        <v>5.0623824987181681E-2</v>
      </c>
      <c r="FT22" s="37">
        <f t="shared" si="246"/>
        <v>4.9826875515251445E-2</v>
      </c>
      <c r="FU22" s="37">
        <f t="shared" si="246"/>
        <v>4.4821359473752098E-2</v>
      </c>
      <c r="FV22" s="37">
        <f t="shared" si="246"/>
        <v>4.7855965670574332E-2</v>
      </c>
      <c r="FW22" s="37">
        <f t="shared" si="246"/>
        <v>5.1494914838867784E-2</v>
      </c>
      <c r="FX22" s="37">
        <f t="shared" si="246"/>
        <v>5.0026422406200456E-2</v>
      </c>
      <c r="FZ22" s="9">
        <f t="shared" si="164"/>
        <v>11</v>
      </c>
      <c r="GA22" s="18" t="str">
        <f t="shared" si="165"/>
        <v>Davis</v>
      </c>
      <c r="GB22" s="37">
        <f t="shared" ref="GB22:GK22" si="247">IFERROR(GB67/GB112, 0)</f>
        <v>4.3394818210896684E-2</v>
      </c>
      <c r="GC22" s="37">
        <f t="shared" si="247"/>
        <v>4.8415666207439478E-2</v>
      </c>
      <c r="GD22" s="37">
        <f t="shared" si="247"/>
        <v>3.9746491625169758E-2</v>
      </c>
      <c r="GE22" s="37">
        <f t="shared" si="247"/>
        <v>3.0806757611347005E-2</v>
      </c>
      <c r="GF22" s="37">
        <f t="shared" si="247"/>
        <v>2.7420667209113101E-2</v>
      </c>
      <c r="GG22" s="37">
        <f t="shared" si="247"/>
        <v>2.9433792690233673E-2</v>
      </c>
      <c r="GH22" s="37">
        <f t="shared" si="247"/>
        <v>2.4292992689950527E-2</v>
      </c>
      <c r="GI22" s="37">
        <f t="shared" si="247"/>
        <v>3.0401737242128121E-2</v>
      </c>
      <c r="GJ22" s="37">
        <f t="shared" si="247"/>
        <v>2.864788288997324E-2</v>
      </c>
      <c r="GK22" s="37">
        <f t="shared" si="247"/>
        <v>2.2461394478240523E-2</v>
      </c>
      <c r="GM22" s="9">
        <f t="shared" si="167"/>
        <v>11</v>
      </c>
      <c r="GN22" s="18" t="str">
        <f t="shared" si="168"/>
        <v>Davis</v>
      </c>
      <c r="GO22" s="37">
        <f t="shared" ref="GO22:GX22" si="248">IFERROR(GO67/GO112, 0)</f>
        <v>6.6212438853948286E-2</v>
      </c>
      <c r="GP22" s="37">
        <f t="shared" si="248"/>
        <v>6.6760119151918693E-2</v>
      </c>
      <c r="GQ22" s="37">
        <f t="shared" si="248"/>
        <v>6.6666666666666666E-2</v>
      </c>
      <c r="GR22" s="37">
        <f t="shared" si="248"/>
        <v>5.9736594543744123E-2</v>
      </c>
      <c r="GS22" s="37">
        <f t="shared" si="248"/>
        <v>6.6999395039322437E-2</v>
      </c>
      <c r="GT22" s="37">
        <f t="shared" si="248"/>
        <v>6.6074653822998194E-2</v>
      </c>
      <c r="GU22" s="37">
        <f t="shared" si="248"/>
        <v>7.1075581395348836E-2</v>
      </c>
      <c r="GV22" s="37">
        <f t="shared" si="248"/>
        <v>8.6886564762670954E-2</v>
      </c>
      <c r="GW22" s="37">
        <f t="shared" si="248"/>
        <v>9.1087553985080491E-2</v>
      </c>
      <c r="GX22" s="37">
        <f t="shared" si="248"/>
        <v>8.6558307533539727E-2</v>
      </c>
      <c r="GZ22" s="9">
        <f t="shared" si="170"/>
        <v>11</v>
      </c>
      <c r="HA22" s="18" t="str">
        <f t="shared" si="171"/>
        <v>Davis</v>
      </c>
      <c r="HB22" s="37">
        <f t="shared" ref="HB22:HK22" si="249">IFERROR(HB67/HB112, 0)</f>
        <v>9.3846968894270785E-3</v>
      </c>
      <c r="HC22" s="37">
        <f t="shared" si="249"/>
        <v>7.5446328527676108E-3</v>
      </c>
      <c r="HD22" s="37">
        <f t="shared" si="249"/>
        <v>5.3250499223430224E-3</v>
      </c>
      <c r="HE22" s="37">
        <f t="shared" si="249"/>
        <v>1.0885236447520185E-2</v>
      </c>
      <c r="HF22" s="37">
        <f t="shared" si="249"/>
        <v>1.5044119774338203E-2</v>
      </c>
      <c r="HG22" s="37">
        <f t="shared" si="249"/>
        <v>2.1662807201015911E-2</v>
      </c>
      <c r="HH22" s="37">
        <f t="shared" si="249"/>
        <v>2.094843462246777E-2</v>
      </c>
      <c r="HI22" s="37">
        <f t="shared" si="249"/>
        <v>2.4823485693050911E-2</v>
      </c>
      <c r="HJ22" s="37">
        <f t="shared" si="249"/>
        <v>2.1567324026885295E-2</v>
      </c>
      <c r="HK22" s="37">
        <f t="shared" si="249"/>
        <v>2.1506176514362256E-2</v>
      </c>
      <c r="HM22" s="9">
        <f t="shared" si="173"/>
        <v>11</v>
      </c>
      <c r="HN22" s="18" t="str">
        <f t="shared" si="174"/>
        <v>Davis</v>
      </c>
      <c r="HO22" s="37">
        <f t="shared" ref="HO22:HX22" si="250">IFERROR(HO67/HO112, 0)</f>
        <v>1.1131725417439704E-3</v>
      </c>
      <c r="HP22" s="37">
        <f t="shared" si="250"/>
        <v>2.1551724137931034E-3</v>
      </c>
      <c r="HQ22" s="37">
        <f t="shared" si="250"/>
        <v>3.6913990402362494E-4</v>
      </c>
      <c r="HR22" s="37">
        <f t="shared" si="250"/>
        <v>4.4682752457551384E-4</v>
      </c>
      <c r="HS22" s="37">
        <f t="shared" si="250"/>
        <v>0</v>
      </c>
      <c r="HT22" s="37">
        <f t="shared" si="250"/>
        <v>8.771929824561403E-3</v>
      </c>
      <c r="HU22" s="37">
        <f t="shared" si="250"/>
        <v>7.8856579595860034E-3</v>
      </c>
      <c r="HV22" s="37">
        <f t="shared" si="250"/>
        <v>7.0457976849521891E-3</v>
      </c>
      <c r="HW22" s="37">
        <f t="shared" si="250"/>
        <v>7.1743929359823402E-3</v>
      </c>
      <c r="HX22" s="37">
        <f t="shared" si="250"/>
        <v>1.2753897024090695E-2</v>
      </c>
    </row>
    <row r="23" spans="39:232" x14ac:dyDescent="0.25">
      <c r="AM23" s="14">
        <v>13</v>
      </c>
      <c r="AN23" s="30" t="str">
        <f t="shared" si="133"/>
        <v>Duchesne</v>
      </c>
      <c r="AO23" s="37">
        <f t="shared" ref="AO23:AX23" si="251">IFERROR(AO68/AO113, 0)</f>
        <v>5.0149593959253454E-2</v>
      </c>
      <c r="AP23" s="37">
        <f t="shared" si="251"/>
        <v>4.6601406314628432E-2</v>
      </c>
      <c r="AQ23" s="37">
        <f t="shared" si="251"/>
        <v>3.5044824775876122E-2</v>
      </c>
      <c r="AR23" s="37">
        <f t="shared" si="251"/>
        <v>3.6593479707252165E-2</v>
      </c>
      <c r="AS23" s="37">
        <f t="shared" si="251"/>
        <v>2.9887757765596452E-2</v>
      </c>
      <c r="AT23" s="37">
        <f t="shared" si="251"/>
        <v>3.0806908997164217E-2</v>
      </c>
      <c r="AU23" s="37">
        <f t="shared" si="251"/>
        <v>4.691326201830133E-2</v>
      </c>
      <c r="AV23" s="37">
        <f t="shared" si="251"/>
        <v>6.6683732241136565E-2</v>
      </c>
      <c r="AW23" s="37">
        <f t="shared" si="251"/>
        <v>8.5141271442986888E-2</v>
      </c>
      <c r="AX23" s="37">
        <f t="shared" si="251"/>
        <v>9.8852603706972644E-2</v>
      </c>
      <c r="AZ23" s="14">
        <v>13</v>
      </c>
      <c r="BA23" s="30" t="str">
        <f t="shared" si="135"/>
        <v>Duchesne</v>
      </c>
      <c r="BB23" s="37">
        <f t="shared" ref="BB23:BK23" si="252">IFERROR(BB68/BB113, 0)</f>
        <v>1.9769357495881382E-2</v>
      </c>
      <c r="BC23" s="37">
        <f t="shared" si="252"/>
        <v>2.1360759493670885E-2</v>
      </c>
      <c r="BD23" s="37">
        <f t="shared" si="252"/>
        <v>1.3207547169811321E-2</v>
      </c>
      <c r="BE23" s="37">
        <f t="shared" si="252"/>
        <v>2.3429179978700747E-2</v>
      </c>
      <c r="BF23" s="37">
        <f t="shared" si="252"/>
        <v>2.570204664445502E-2</v>
      </c>
      <c r="BG23" s="37">
        <f t="shared" si="252"/>
        <v>3.6274509803921572E-2</v>
      </c>
      <c r="BH23" s="37">
        <f t="shared" si="252"/>
        <v>6.8506653523903407E-2</v>
      </c>
      <c r="BI23" s="37">
        <f t="shared" si="252"/>
        <v>0.10302409021014865</v>
      </c>
      <c r="BJ23" s="37">
        <f t="shared" si="252"/>
        <v>0.13803145020384391</v>
      </c>
      <c r="BK23" s="37">
        <f t="shared" si="252"/>
        <v>0.17568470273881096</v>
      </c>
      <c r="BM23" s="9">
        <f t="shared" si="137"/>
        <v>13</v>
      </c>
      <c r="BN23" s="18" t="str">
        <f t="shared" si="138"/>
        <v>Duchesne</v>
      </c>
      <c r="BO23" s="37">
        <f t="shared" ref="BO23:BX23" si="253">IFERROR(BO68/BO113, 0)</f>
        <v>6.6439522998296419E-2</v>
      </c>
      <c r="BP23" s="37">
        <f t="shared" si="253"/>
        <v>3.9179104477611942E-2</v>
      </c>
      <c r="BQ23" s="37">
        <f t="shared" si="253"/>
        <v>6.2880324543610547E-2</v>
      </c>
      <c r="BR23" s="37">
        <f t="shared" si="253"/>
        <v>5.588822355289421E-2</v>
      </c>
      <c r="BS23" s="37">
        <f t="shared" si="253"/>
        <v>1.3035381750465549E-2</v>
      </c>
      <c r="BT23" s="37">
        <f t="shared" si="253"/>
        <v>1.4953271028037384E-2</v>
      </c>
      <c r="BU23" s="37">
        <f t="shared" si="253"/>
        <v>2.2222222222222223E-2</v>
      </c>
      <c r="BV23" s="37">
        <f t="shared" si="253"/>
        <v>3.2983508245877063E-2</v>
      </c>
      <c r="BW23" s="37">
        <f t="shared" si="253"/>
        <v>6.1933534743202415E-2</v>
      </c>
      <c r="BX23" s="37">
        <f t="shared" si="253"/>
        <v>8.7517934002869446E-2</v>
      </c>
      <c r="BZ23" s="9">
        <f t="shared" si="140"/>
        <v>13</v>
      </c>
      <c r="CA23" s="18" t="str">
        <f t="shared" si="141"/>
        <v>Duchesne</v>
      </c>
      <c r="CB23" s="37">
        <f t="shared" ref="CB23:CK23" si="254">IFERROR(CB68/CB113, 0)</f>
        <v>0</v>
      </c>
      <c r="CC23" s="37">
        <f t="shared" si="254"/>
        <v>0</v>
      </c>
      <c r="CD23" s="37">
        <f t="shared" si="254"/>
        <v>0</v>
      </c>
      <c r="CE23" s="37">
        <f t="shared" si="254"/>
        <v>0</v>
      </c>
      <c r="CF23" s="37">
        <f t="shared" si="254"/>
        <v>0</v>
      </c>
      <c r="CG23" s="37">
        <f t="shared" si="254"/>
        <v>0</v>
      </c>
      <c r="CH23" s="37">
        <f t="shared" si="254"/>
        <v>4.784688995215311E-2</v>
      </c>
      <c r="CI23" s="37">
        <f t="shared" si="254"/>
        <v>7.6190476190476197E-2</v>
      </c>
      <c r="CJ23" s="37">
        <f t="shared" si="254"/>
        <v>0.13306451612903225</v>
      </c>
      <c r="CK23" s="37">
        <f t="shared" si="254"/>
        <v>0.12681159420289856</v>
      </c>
      <c r="CM23" s="9">
        <f t="shared" si="143"/>
        <v>13</v>
      </c>
      <c r="CN23" s="18" t="str">
        <f t="shared" si="144"/>
        <v>Duchesne</v>
      </c>
      <c r="CO23" s="37">
        <f t="shared" ref="CO23:CX23" si="255">IFERROR(CO68/CO113, 0)</f>
        <v>0.27358490566037735</v>
      </c>
      <c r="CP23" s="37">
        <f t="shared" si="255"/>
        <v>0.18666666666666668</v>
      </c>
      <c r="CQ23" s="37">
        <f t="shared" si="255"/>
        <v>0.18333333333333332</v>
      </c>
      <c r="CR23" s="37">
        <f t="shared" si="255"/>
        <v>0.18478260869565216</v>
      </c>
      <c r="CS23" s="37">
        <f t="shared" si="255"/>
        <v>0</v>
      </c>
      <c r="CT23" s="37">
        <f t="shared" si="255"/>
        <v>1.7857142857142856E-2</v>
      </c>
      <c r="CU23" s="37">
        <f t="shared" si="255"/>
        <v>1.2422360248447204E-2</v>
      </c>
      <c r="CV23" s="37">
        <f t="shared" si="255"/>
        <v>1.3157894736842105E-2</v>
      </c>
      <c r="CW23" s="37">
        <f t="shared" si="255"/>
        <v>6.9148936170212769E-2</v>
      </c>
      <c r="CX23" s="37">
        <f t="shared" si="255"/>
        <v>5.9633027522935783E-2</v>
      </c>
      <c r="CZ23" s="9">
        <f t="shared" si="146"/>
        <v>13</v>
      </c>
      <c r="DA23" s="18" t="str">
        <f t="shared" si="147"/>
        <v>Duchesne</v>
      </c>
      <c r="DB23" s="37">
        <f t="shared" ref="DB23:DK23" si="256">IFERROR(DB68/DB113, 0)</f>
        <v>6.7296340023612747E-2</v>
      </c>
      <c r="DC23" s="37">
        <f t="shared" si="256"/>
        <v>5.6994818652849742E-2</v>
      </c>
      <c r="DD23" s="37">
        <f t="shared" si="256"/>
        <v>4.2394014962593519E-2</v>
      </c>
      <c r="DE23" s="37">
        <f t="shared" si="256"/>
        <v>4.6692607003891051E-2</v>
      </c>
      <c r="DF23" s="37">
        <f t="shared" si="256"/>
        <v>3.5470668485675309E-2</v>
      </c>
      <c r="DG23" s="37">
        <f t="shared" si="256"/>
        <v>1.8181818181818181E-2</v>
      </c>
      <c r="DH23" s="37">
        <f t="shared" si="256"/>
        <v>2.3633677991137372E-2</v>
      </c>
      <c r="DI23" s="37">
        <f t="shared" si="256"/>
        <v>2.6315789473684209E-2</v>
      </c>
      <c r="DJ23" s="37">
        <f t="shared" si="256"/>
        <v>3.3625730994152045E-2</v>
      </c>
      <c r="DK23" s="37">
        <f t="shared" si="256"/>
        <v>5.5319148936170209E-2</v>
      </c>
      <c r="DM23" s="9">
        <f t="shared" si="149"/>
        <v>13</v>
      </c>
      <c r="DN23" s="18" t="str">
        <f t="shared" si="150"/>
        <v>Duchesne</v>
      </c>
      <c r="DO23" s="37">
        <f t="shared" ref="DO23:DX23" si="257">IFERROR(DO68/DO113, 0)</f>
        <v>1.4644351464435146E-2</v>
      </c>
      <c r="DP23" s="37">
        <f t="shared" si="257"/>
        <v>0</v>
      </c>
      <c r="DQ23" s="37">
        <f t="shared" si="257"/>
        <v>1.1570247933884297E-2</v>
      </c>
      <c r="DR23" s="37">
        <f t="shared" si="257"/>
        <v>1.4260249554367201E-2</v>
      </c>
      <c r="DS23" s="37">
        <f t="shared" si="257"/>
        <v>2.6438569206842923E-2</v>
      </c>
      <c r="DT23" s="37">
        <f t="shared" si="257"/>
        <v>3.90625E-2</v>
      </c>
      <c r="DU23" s="37">
        <f t="shared" si="257"/>
        <v>4.809286898839138E-2</v>
      </c>
      <c r="DV23" s="37">
        <f t="shared" si="257"/>
        <v>7.03125E-2</v>
      </c>
      <c r="DW23" s="37">
        <f t="shared" si="257"/>
        <v>7.5738125802310652E-2</v>
      </c>
      <c r="DX23" s="37">
        <f t="shared" si="257"/>
        <v>8.953341740226986E-2</v>
      </c>
      <c r="DZ23" s="9">
        <f t="shared" si="152"/>
        <v>13</v>
      </c>
      <c r="EA23" s="18" t="str">
        <f t="shared" si="153"/>
        <v>Duchesne</v>
      </c>
      <c r="EB23" s="37">
        <f t="shared" ref="EB23:EK23" si="258">IFERROR(EB68/EB113, 0)</f>
        <v>0</v>
      </c>
      <c r="EC23" s="37">
        <f t="shared" si="258"/>
        <v>0</v>
      </c>
      <c r="ED23" s="37">
        <f t="shared" si="258"/>
        <v>0</v>
      </c>
      <c r="EE23" s="37">
        <f t="shared" si="258"/>
        <v>0</v>
      </c>
      <c r="EF23" s="37">
        <f t="shared" si="258"/>
        <v>0</v>
      </c>
      <c r="EG23" s="37">
        <f t="shared" si="258"/>
        <v>0</v>
      </c>
      <c r="EH23" s="37">
        <f t="shared" si="258"/>
        <v>0</v>
      </c>
      <c r="EI23" s="37">
        <f t="shared" si="258"/>
        <v>0</v>
      </c>
      <c r="EJ23" s="37">
        <f t="shared" si="258"/>
        <v>5.0724637681159424E-2</v>
      </c>
      <c r="EK23" s="37">
        <f t="shared" si="258"/>
        <v>5.185185185185185E-2</v>
      </c>
      <c r="EM23" s="9">
        <f t="shared" si="155"/>
        <v>13</v>
      </c>
      <c r="EN23" s="18" t="str">
        <f t="shared" si="156"/>
        <v>Duchesne</v>
      </c>
      <c r="EO23" s="37">
        <f t="shared" ref="EO23:EX23" si="259">IFERROR(EO68/EO113, 0)</f>
        <v>9.2715231788079472E-2</v>
      </c>
      <c r="EP23" s="37">
        <f t="shared" si="259"/>
        <v>8.5714285714285715E-2</v>
      </c>
      <c r="EQ23" s="37">
        <f t="shared" si="259"/>
        <v>9.9415204678362568E-2</v>
      </c>
      <c r="ER23" s="37">
        <f t="shared" si="259"/>
        <v>8.7628865979381437E-2</v>
      </c>
      <c r="ES23" s="37">
        <f t="shared" si="259"/>
        <v>7.9545454545454544E-2</v>
      </c>
      <c r="ET23" s="37">
        <f t="shared" si="259"/>
        <v>1.4084507042253521E-2</v>
      </c>
      <c r="EU23" s="37">
        <f t="shared" si="259"/>
        <v>7.6305220883534142E-2</v>
      </c>
      <c r="EV23" s="37">
        <f t="shared" si="259"/>
        <v>0.13503649635036497</v>
      </c>
      <c r="EW23" s="37">
        <f t="shared" si="259"/>
        <v>0.20987654320987653</v>
      </c>
      <c r="EX23" s="37">
        <f t="shared" si="259"/>
        <v>0.23297491039426524</v>
      </c>
      <c r="EZ23" s="9">
        <f t="shared" si="158"/>
        <v>13</v>
      </c>
      <c r="FA23" s="18" t="str">
        <f t="shared" si="159"/>
        <v>Duchesne</v>
      </c>
      <c r="FB23" s="37">
        <f t="shared" ref="FB23:FK23" si="260">IFERROR(FB68/FB113, 0)</f>
        <v>0.11486486486486487</v>
      </c>
      <c r="FC23" s="37">
        <f t="shared" si="260"/>
        <v>9.8191214470284241E-2</v>
      </c>
      <c r="FD23" s="37">
        <f t="shared" si="260"/>
        <v>0.10571428571428572</v>
      </c>
      <c r="FE23" s="37">
        <f t="shared" si="260"/>
        <v>0.10264900662251655</v>
      </c>
      <c r="FF23" s="37">
        <f t="shared" si="260"/>
        <v>0.10273972602739725</v>
      </c>
      <c r="FG23" s="37">
        <f t="shared" si="260"/>
        <v>9.295774647887324E-2</v>
      </c>
      <c r="FH23" s="37">
        <f t="shared" si="260"/>
        <v>0.16338028169014085</v>
      </c>
      <c r="FI23" s="37">
        <f t="shared" si="260"/>
        <v>0.25538461538461538</v>
      </c>
      <c r="FJ23" s="37">
        <f t="shared" si="260"/>
        <v>0.26621160409556316</v>
      </c>
      <c r="FK23" s="37">
        <f t="shared" si="260"/>
        <v>0.23456790123456789</v>
      </c>
      <c r="FM23" s="9">
        <f t="shared" si="161"/>
        <v>13</v>
      </c>
      <c r="FN23" s="18" t="str">
        <f t="shared" si="162"/>
        <v>Duchesne</v>
      </c>
      <c r="FO23" s="37">
        <f t="shared" ref="FO23:FX23" si="261">IFERROR(FO68/FO113, 0)</f>
        <v>1.5026296018031555E-2</v>
      </c>
      <c r="FP23" s="37">
        <f t="shared" si="261"/>
        <v>1.7705382436260624E-2</v>
      </c>
      <c r="FQ23" s="37">
        <f t="shared" si="261"/>
        <v>1.9830028328611898E-2</v>
      </c>
      <c r="FR23" s="37">
        <f t="shared" si="261"/>
        <v>2.0069204152249134E-2</v>
      </c>
      <c r="FS23" s="37">
        <f t="shared" si="261"/>
        <v>1.7580872011251757E-2</v>
      </c>
      <c r="FT23" s="37">
        <f t="shared" si="261"/>
        <v>1.9120458891013385E-2</v>
      </c>
      <c r="FU23" s="37">
        <f t="shared" si="261"/>
        <v>2.3139462163852407E-2</v>
      </c>
      <c r="FV23" s="37">
        <f t="shared" si="261"/>
        <v>2.7926322043969103E-2</v>
      </c>
      <c r="FW23" s="37">
        <f t="shared" si="261"/>
        <v>3.3352176370830981E-2</v>
      </c>
      <c r="FX23" s="37">
        <f t="shared" si="261"/>
        <v>4.5740423098913664E-2</v>
      </c>
      <c r="FZ23" s="9">
        <f t="shared" si="164"/>
        <v>13</v>
      </c>
      <c r="GA23" s="18" t="str">
        <f t="shared" si="165"/>
        <v>Duchesne</v>
      </c>
      <c r="GB23" s="37">
        <f t="shared" ref="GB23:GK23" si="262">IFERROR(GB68/GB113, 0)</f>
        <v>0</v>
      </c>
      <c r="GC23" s="37">
        <f t="shared" si="262"/>
        <v>2.967359050445104E-2</v>
      </c>
      <c r="GD23" s="37">
        <f t="shared" si="262"/>
        <v>3.2061068702290078E-2</v>
      </c>
      <c r="GE23" s="37">
        <f t="shared" si="262"/>
        <v>3.7313432835820892E-2</v>
      </c>
      <c r="GF23" s="37">
        <f t="shared" si="262"/>
        <v>3.8876889848812095E-2</v>
      </c>
      <c r="GG23" s="37">
        <f t="shared" si="262"/>
        <v>5.3571428571428568E-2</v>
      </c>
      <c r="GH23" s="37">
        <f t="shared" si="262"/>
        <v>2.4590163934426229E-2</v>
      </c>
      <c r="GI23" s="37">
        <f t="shared" si="262"/>
        <v>2.1897810218978103E-2</v>
      </c>
      <c r="GJ23" s="37">
        <f t="shared" si="262"/>
        <v>5.2109181141439205E-2</v>
      </c>
      <c r="GK23" s="37">
        <f t="shared" si="262"/>
        <v>5.4545454545454543E-2</v>
      </c>
      <c r="GM23" s="9">
        <f t="shared" si="167"/>
        <v>13</v>
      </c>
      <c r="GN23" s="18" t="str">
        <f t="shared" si="168"/>
        <v>Duchesne</v>
      </c>
      <c r="GO23" s="37">
        <f t="shared" ref="GO23:GX23" si="263">IFERROR(GO68/GO113, 0)</f>
        <v>0.35690235690235689</v>
      </c>
      <c r="GP23" s="37">
        <f t="shared" si="263"/>
        <v>0.34210526315789475</v>
      </c>
      <c r="GQ23" s="37">
        <f t="shared" si="263"/>
        <v>6.9204152249134954E-2</v>
      </c>
      <c r="GR23" s="37">
        <f t="shared" si="263"/>
        <v>7.6642335766423361E-2</v>
      </c>
      <c r="GS23" s="37">
        <f t="shared" si="263"/>
        <v>9.5940959409594101E-2</v>
      </c>
      <c r="GT23" s="37">
        <f t="shared" si="263"/>
        <v>7.6655052264808357E-2</v>
      </c>
      <c r="GU23" s="37">
        <f t="shared" si="263"/>
        <v>7.4433656957928807E-2</v>
      </c>
      <c r="GV23" s="37">
        <f t="shared" si="263"/>
        <v>0.13090909090909092</v>
      </c>
      <c r="GW23" s="37">
        <f t="shared" si="263"/>
        <v>0.11898016997167139</v>
      </c>
      <c r="GX23" s="37">
        <f t="shared" si="263"/>
        <v>0.11351351351351352</v>
      </c>
      <c r="GZ23" s="9">
        <f t="shared" si="170"/>
        <v>13</v>
      </c>
      <c r="HA23" s="18" t="str">
        <f t="shared" si="171"/>
        <v>Duchesne</v>
      </c>
      <c r="HB23" s="37">
        <f t="shared" ref="HB23:HK23" si="264">IFERROR(HB68/HB113, 0)</f>
        <v>9.9601593625498006E-3</v>
      </c>
      <c r="HC23" s="37">
        <f t="shared" si="264"/>
        <v>5.4945054945054949E-3</v>
      </c>
      <c r="HD23" s="37">
        <f t="shared" si="264"/>
        <v>1.9148936170212766E-2</v>
      </c>
      <c r="HE23" s="37">
        <f t="shared" si="264"/>
        <v>1.3725490196078431E-2</v>
      </c>
      <c r="HF23" s="37">
        <f t="shared" si="264"/>
        <v>2.4640657084188913E-2</v>
      </c>
      <c r="HG23" s="37">
        <f t="shared" si="264"/>
        <v>1.7578125E-2</v>
      </c>
      <c r="HH23" s="37">
        <f t="shared" si="264"/>
        <v>1.8433179723502304E-2</v>
      </c>
      <c r="HI23" s="37">
        <f t="shared" si="264"/>
        <v>1.3729977116704805E-2</v>
      </c>
      <c r="HJ23" s="37">
        <f t="shared" si="264"/>
        <v>2.4390243902439025E-2</v>
      </c>
      <c r="HK23" s="37">
        <f t="shared" si="264"/>
        <v>1.7857142857142856E-2</v>
      </c>
      <c r="HM23" s="9">
        <f t="shared" si="173"/>
        <v>13</v>
      </c>
      <c r="HN23" s="18" t="str">
        <f t="shared" si="174"/>
        <v>Duchesne</v>
      </c>
      <c r="HO23" s="37">
        <f t="shared" ref="HO23:HX23" si="265">IFERROR(HO68/HO113, 0)</f>
        <v>0</v>
      </c>
      <c r="HP23" s="37">
        <f t="shared" si="265"/>
        <v>0</v>
      </c>
      <c r="HQ23" s="37">
        <f t="shared" si="265"/>
        <v>0</v>
      </c>
      <c r="HR23" s="37">
        <f t="shared" si="265"/>
        <v>0</v>
      </c>
      <c r="HS23" s="37">
        <f t="shared" si="265"/>
        <v>0</v>
      </c>
      <c r="HT23" s="37">
        <f t="shared" si="265"/>
        <v>0</v>
      </c>
      <c r="HU23" s="37">
        <f t="shared" si="265"/>
        <v>0</v>
      </c>
      <c r="HV23" s="37">
        <f t="shared" si="265"/>
        <v>0</v>
      </c>
      <c r="HW23" s="37">
        <f t="shared" si="265"/>
        <v>0</v>
      </c>
      <c r="HX23" s="37">
        <f t="shared" si="265"/>
        <v>0</v>
      </c>
    </row>
    <row r="24" spans="39:232" x14ac:dyDescent="0.25">
      <c r="AM24" s="14">
        <v>15</v>
      </c>
      <c r="AN24" s="30" t="str">
        <f t="shared" si="133"/>
        <v>Emery</v>
      </c>
      <c r="AO24" s="37">
        <f t="shared" ref="AO24:AX24" si="266">IFERROR(AO69/AO114, 0)</f>
        <v>5.6530214424951264E-2</v>
      </c>
      <c r="AP24" s="37">
        <f t="shared" si="266"/>
        <v>6.0639964197807115E-2</v>
      </c>
      <c r="AQ24" s="37">
        <f t="shared" si="266"/>
        <v>6.0759493670886074E-2</v>
      </c>
      <c r="AR24" s="37">
        <f t="shared" si="266"/>
        <v>6.0698382938832902E-2</v>
      </c>
      <c r="AS24" s="37">
        <f t="shared" si="266"/>
        <v>4.5751633986928102E-2</v>
      </c>
      <c r="AT24" s="37">
        <f t="shared" si="266"/>
        <v>5.7916977380064627E-2</v>
      </c>
      <c r="AU24" s="37">
        <f t="shared" si="266"/>
        <v>6.5846784524724575E-2</v>
      </c>
      <c r="AV24" s="37">
        <f t="shared" si="266"/>
        <v>6.8076328004125844E-2</v>
      </c>
      <c r="AW24" s="37">
        <f t="shared" si="266"/>
        <v>7.6923076923076927E-2</v>
      </c>
      <c r="AX24" s="37">
        <f t="shared" si="266"/>
        <v>8.0545548121461655E-2</v>
      </c>
      <c r="AZ24" s="14">
        <v>15</v>
      </c>
      <c r="BA24" s="30" t="str">
        <f t="shared" si="135"/>
        <v>Emery</v>
      </c>
      <c r="BB24" s="37">
        <f t="shared" ref="BB24:BK24" si="267">IFERROR(BB69/BB114, 0)</f>
        <v>8.7635054021608649E-2</v>
      </c>
      <c r="BC24" s="37">
        <f t="shared" si="267"/>
        <v>9.2189500640204869E-2</v>
      </c>
      <c r="BD24" s="37">
        <f t="shared" si="267"/>
        <v>6.3772048846675713E-2</v>
      </c>
      <c r="BE24" s="37">
        <f t="shared" si="267"/>
        <v>3.7762237762237763E-2</v>
      </c>
      <c r="BF24" s="37">
        <f t="shared" si="267"/>
        <v>4.66786355475763E-2</v>
      </c>
      <c r="BG24" s="37">
        <f t="shared" si="267"/>
        <v>7.5555555555555556E-2</v>
      </c>
      <c r="BH24" s="37">
        <f t="shared" si="267"/>
        <v>9.1145833333333329E-2</v>
      </c>
      <c r="BI24" s="37">
        <f t="shared" si="267"/>
        <v>8.6746987951807228E-2</v>
      </c>
      <c r="BJ24" s="37">
        <f t="shared" si="267"/>
        <v>0.143646408839779</v>
      </c>
      <c r="BK24" s="37">
        <f t="shared" si="267"/>
        <v>0.14177215189873418</v>
      </c>
      <c r="BM24" s="9">
        <f t="shared" si="137"/>
        <v>15</v>
      </c>
      <c r="BN24" s="18" t="str">
        <f t="shared" si="138"/>
        <v>Emery</v>
      </c>
      <c r="BO24" s="37">
        <f t="shared" ref="BO24:BX24" si="268">IFERROR(BO69/BO114, 0)</f>
        <v>1.1627906976744186E-2</v>
      </c>
      <c r="BP24" s="37">
        <f t="shared" si="268"/>
        <v>6.956521739130435E-3</v>
      </c>
      <c r="BQ24" s="37">
        <f t="shared" si="268"/>
        <v>3.5906642728904849E-3</v>
      </c>
      <c r="BR24" s="37">
        <f t="shared" si="268"/>
        <v>9.4161958568738224E-3</v>
      </c>
      <c r="BS24" s="37">
        <f t="shared" si="268"/>
        <v>2.0833333333333333E-3</v>
      </c>
      <c r="BT24" s="37">
        <f t="shared" si="268"/>
        <v>3.7117903930131008E-2</v>
      </c>
      <c r="BU24" s="37">
        <f t="shared" si="268"/>
        <v>3.6637931034482756E-2</v>
      </c>
      <c r="BV24" s="37">
        <f t="shared" si="268"/>
        <v>4.4502617801047119E-2</v>
      </c>
      <c r="BW24" s="37">
        <f t="shared" si="268"/>
        <v>7.2625698324022353E-2</v>
      </c>
      <c r="BX24" s="37">
        <f t="shared" si="268"/>
        <v>5.9431524547803614E-2</v>
      </c>
      <c r="BZ24" s="9">
        <f t="shared" si="140"/>
        <v>15</v>
      </c>
      <c r="CA24" s="18" t="str">
        <f t="shared" si="141"/>
        <v>Emery</v>
      </c>
      <c r="CB24" s="37">
        <f t="shared" ref="CB24:CK24" si="269">IFERROR(CB69/CB114, 0)</f>
        <v>0.23529411764705882</v>
      </c>
      <c r="CC24" s="37">
        <f t="shared" si="269"/>
        <v>0.24696356275303644</v>
      </c>
      <c r="CD24" s="37">
        <f t="shared" si="269"/>
        <v>0.26050420168067229</v>
      </c>
      <c r="CE24" s="37">
        <f t="shared" si="269"/>
        <v>0.23684210526315788</v>
      </c>
      <c r="CF24" s="37">
        <f t="shared" si="269"/>
        <v>0.1078838174273859</v>
      </c>
      <c r="CG24" s="37">
        <f t="shared" si="269"/>
        <v>7.650273224043716E-2</v>
      </c>
      <c r="CH24" s="37">
        <f t="shared" si="269"/>
        <v>0.10465116279069768</v>
      </c>
      <c r="CI24" s="37">
        <f t="shared" si="269"/>
        <v>0.125</v>
      </c>
      <c r="CJ24" s="37">
        <f t="shared" si="269"/>
        <v>0.19090909090909092</v>
      </c>
      <c r="CK24" s="37">
        <f t="shared" si="269"/>
        <v>0</v>
      </c>
      <c r="CM24" s="9">
        <f t="shared" si="143"/>
        <v>15</v>
      </c>
      <c r="CN24" s="18" t="str">
        <f t="shared" si="144"/>
        <v>Emery</v>
      </c>
      <c r="CO24" s="37">
        <f t="shared" ref="CO24:CX24" si="270">IFERROR(CO69/CO114, 0)</f>
        <v>0</v>
      </c>
      <c r="CP24" s="37">
        <f t="shared" si="270"/>
        <v>0</v>
      </c>
      <c r="CQ24" s="37">
        <f t="shared" si="270"/>
        <v>0</v>
      </c>
      <c r="CR24" s="37">
        <f t="shared" si="270"/>
        <v>0</v>
      </c>
      <c r="CS24" s="37">
        <f t="shared" si="270"/>
        <v>0</v>
      </c>
      <c r="CT24" s="37">
        <f t="shared" si="270"/>
        <v>0</v>
      </c>
      <c r="CU24" s="37">
        <f t="shared" si="270"/>
        <v>0</v>
      </c>
      <c r="CV24" s="37">
        <f t="shared" si="270"/>
        <v>0</v>
      </c>
      <c r="CW24" s="37">
        <f t="shared" si="270"/>
        <v>0</v>
      </c>
      <c r="CX24" s="37">
        <f t="shared" si="270"/>
        <v>0</v>
      </c>
      <c r="CZ24" s="9">
        <f t="shared" si="146"/>
        <v>15</v>
      </c>
      <c r="DA24" s="18" t="str">
        <f t="shared" si="147"/>
        <v>Emery</v>
      </c>
      <c r="DB24" s="37">
        <f t="shared" ref="DB24:DK24" si="271">IFERROR(DB69/DB114, 0)</f>
        <v>0</v>
      </c>
      <c r="DC24" s="37">
        <f t="shared" si="271"/>
        <v>0</v>
      </c>
      <c r="DD24" s="37">
        <f t="shared" si="271"/>
        <v>0</v>
      </c>
      <c r="DE24" s="37">
        <f t="shared" si="271"/>
        <v>2.1321961620469083E-2</v>
      </c>
      <c r="DF24" s="37">
        <f t="shared" si="271"/>
        <v>2.2357723577235773E-2</v>
      </c>
      <c r="DG24" s="37">
        <f t="shared" si="271"/>
        <v>3.2258064516129031E-2</v>
      </c>
      <c r="DH24" s="37">
        <f t="shared" si="271"/>
        <v>4.5275590551181105E-2</v>
      </c>
      <c r="DI24" s="37">
        <f t="shared" si="271"/>
        <v>4.6464646464646465E-2</v>
      </c>
      <c r="DJ24" s="37">
        <f t="shared" si="271"/>
        <v>2.9723991507430998E-2</v>
      </c>
      <c r="DK24" s="37">
        <f t="shared" si="271"/>
        <v>6.9587628865979384E-2</v>
      </c>
      <c r="DM24" s="9">
        <f t="shared" si="149"/>
        <v>15</v>
      </c>
      <c r="DN24" s="18" t="str">
        <f t="shared" si="150"/>
        <v>Emery</v>
      </c>
      <c r="DO24" s="37">
        <f t="shared" ref="DO24:DX24" si="272">IFERROR(DO69/DO114, 0)</f>
        <v>4.5212765957446811E-2</v>
      </c>
      <c r="DP24" s="37">
        <f t="shared" si="272"/>
        <v>4.3037974683544304E-2</v>
      </c>
      <c r="DQ24" s="37">
        <f t="shared" si="272"/>
        <v>4.1095890410958902E-2</v>
      </c>
      <c r="DR24" s="37">
        <f t="shared" si="272"/>
        <v>3.9603960396039604E-2</v>
      </c>
      <c r="DS24" s="37">
        <f t="shared" si="272"/>
        <v>3.2332563510392612E-2</v>
      </c>
      <c r="DT24" s="37">
        <f t="shared" si="272"/>
        <v>1.6129032258064516E-2</v>
      </c>
      <c r="DU24" s="37">
        <f t="shared" si="272"/>
        <v>1.9498607242339833E-2</v>
      </c>
      <c r="DV24" s="37">
        <f t="shared" si="272"/>
        <v>0</v>
      </c>
      <c r="DW24" s="37">
        <f t="shared" si="272"/>
        <v>5.1546391752577319E-3</v>
      </c>
      <c r="DX24" s="37">
        <f t="shared" si="272"/>
        <v>4.8780487804878049E-3</v>
      </c>
      <c r="DZ24" s="9">
        <f t="shared" si="152"/>
        <v>15</v>
      </c>
      <c r="EA24" s="18" t="str">
        <f t="shared" si="153"/>
        <v>Emery</v>
      </c>
      <c r="EB24" s="37">
        <f t="shared" ref="EB24:EK24" si="273">IFERROR(EB69/EB114, 0)</f>
        <v>2.2388059701492536E-2</v>
      </c>
      <c r="EC24" s="37">
        <f t="shared" si="273"/>
        <v>4.4444444444444446E-2</v>
      </c>
      <c r="ED24" s="37">
        <f t="shared" si="273"/>
        <v>5.6603773584905662E-2</v>
      </c>
      <c r="EE24" s="37">
        <f t="shared" si="273"/>
        <v>7.6923076923076927E-2</v>
      </c>
      <c r="EF24" s="37">
        <f t="shared" si="273"/>
        <v>1.2987012987012988E-2</v>
      </c>
      <c r="EG24" s="37">
        <f t="shared" si="273"/>
        <v>0</v>
      </c>
      <c r="EH24" s="37">
        <f t="shared" si="273"/>
        <v>0</v>
      </c>
      <c r="EI24" s="37">
        <f t="shared" si="273"/>
        <v>0</v>
      </c>
      <c r="EJ24" s="37">
        <f t="shared" si="273"/>
        <v>9.4339622641509441E-2</v>
      </c>
      <c r="EK24" s="37">
        <f t="shared" si="273"/>
        <v>7.6335877862595422E-2</v>
      </c>
      <c r="EM24" s="9">
        <f t="shared" si="155"/>
        <v>15</v>
      </c>
      <c r="EN24" s="18" t="str">
        <f t="shared" si="156"/>
        <v>Emery</v>
      </c>
      <c r="EO24" s="37">
        <f t="shared" ref="EO24:EX24" si="274">IFERROR(EO69/EO114, 0)</f>
        <v>0</v>
      </c>
      <c r="EP24" s="37">
        <f t="shared" si="274"/>
        <v>0</v>
      </c>
      <c r="EQ24" s="37">
        <f t="shared" si="274"/>
        <v>0</v>
      </c>
      <c r="ER24" s="37">
        <f t="shared" si="274"/>
        <v>0</v>
      </c>
      <c r="ES24" s="37">
        <f t="shared" si="274"/>
        <v>0</v>
      </c>
      <c r="ET24" s="37">
        <f t="shared" si="274"/>
        <v>0</v>
      </c>
      <c r="EU24" s="37">
        <f t="shared" si="274"/>
        <v>0</v>
      </c>
      <c r="EV24" s="37">
        <f t="shared" si="274"/>
        <v>0</v>
      </c>
      <c r="EW24" s="37">
        <f t="shared" si="274"/>
        <v>0</v>
      </c>
      <c r="EX24" s="37">
        <f t="shared" si="274"/>
        <v>6.7307692307692304E-2</v>
      </c>
      <c r="EZ24" s="9">
        <f t="shared" si="158"/>
        <v>15</v>
      </c>
      <c r="FA24" s="18" t="str">
        <f t="shared" si="159"/>
        <v>Emery</v>
      </c>
      <c r="FB24" s="37">
        <f t="shared" ref="FB24:FK24" si="275">IFERROR(FB69/FB114, 0)</f>
        <v>0.21287128712871287</v>
      </c>
      <c r="FC24" s="37">
        <f t="shared" si="275"/>
        <v>0.27329192546583853</v>
      </c>
      <c r="FD24" s="37">
        <f t="shared" si="275"/>
        <v>0.22282608695652173</v>
      </c>
      <c r="FE24" s="37">
        <f t="shared" si="275"/>
        <v>0.32544378698224852</v>
      </c>
      <c r="FF24" s="37">
        <f t="shared" si="275"/>
        <v>0.1103448275862069</v>
      </c>
      <c r="FG24" s="37">
        <f t="shared" si="275"/>
        <v>0.10256410256410256</v>
      </c>
      <c r="FH24" s="37">
        <f t="shared" si="275"/>
        <v>0.12777777777777777</v>
      </c>
      <c r="FI24" s="37">
        <f t="shared" si="275"/>
        <v>0.13966480446927373</v>
      </c>
      <c r="FJ24" s="37">
        <f t="shared" si="275"/>
        <v>0.1024390243902439</v>
      </c>
      <c r="FK24" s="37">
        <f t="shared" si="275"/>
        <v>0.2</v>
      </c>
      <c r="FM24" s="9">
        <f t="shared" si="161"/>
        <v>15</v>
      </c>
      <c r="FN24" s="18" t="str">
        <f t="shared" si="162"/>
        <v>Emery</v>
      </c>
      <c r="FO24" s="37">
        <f t="shared" ref="FO24:FX24" si="276">IFERROR(FO69/FO114, 0)</f>
        <v>2.9312288613303268E-2</v>
      </c>
      <c r="FP24" s="37">
        <f t="shared" si="276"/>
        <v>4.0494938132733409E-2</v>
      </c>
      <c r="FQ24" s="37">
        <f t="shared" si="276"/>
        <v>6.2291434927697439E-2</v>
      </c>
      <c r="FR24" s="37">
        <f t="shared" si="276"/>
        <v>5.5118110236220472E-2</v>
      </c>
      <c r="FS24" s="37">
        <f t="shared" si="276"/>
        <v>5.9382422802850353E-2</v>
      </c>
      <c r="FT24" s="37">
        <f t="shared" si="276"/>
        <v>6.3001145475372278E-2</v>
      </c>
      <c r="FU24" s="37">
        <f t="shared" si="276"/>
        <v>5.3738317757009345E-2</v>
      </c>
      <c r="FV24" s="37">
        <f t="shared" si="276"/>
        <v>5.3380782918149468E-2</v>
      </c>
      <c r="FW24" s="37">
        <f t="shared" si="276"/>
        <v>4.8463356973995272E-2</v>
      </c>
      <c r="FX24" s="37">
        <f t="shared" si="276"/>
        <v>6.0889929742388757E-2</v>
      </c>
      <c r="FZ24" s="9">
        <f t="shared" si="164"/>
        <v>15</v>
      </c>
      <c r="GA24" s="18" t="str">
        <f t="shared" si="165"/>
        <v>Emery</v>
      </c>
      <c r="GB24" s="37">
        <f t="shared" ref="GB24:GK24" si="277">IFERROR(GB69/GB114, 0)</f>
        <v>8.368200836820083E-3</v>
      </c>
      <c r="GC24" s="37">
        <f t="shared" si="277"/>
        <v>0</v>
      </c>
      <c r="GD24" s="37">
        <f t="shared" si="277"/>
        <v>0</v>
      </c>
      <c r="GE24" s="37">
        <f t="shared" si="277"/>
        <v>4.5248868778280542E-2</v>
      </c>
      <c r="GF24" s="37">
        <f t="shared" si="277"/>
        <v>3.3333333333333333E-2</v>
      </c>
      <c r="GG24" s="37">
        <f t="shared" si="277"/>
        <v>0.10384615384615385</v>
      </c>
      <c r="GH24" s="37">
        <f t="shared" si="277"/>
        <v>0.14772727272727273</v>
      </c>
      <c r="GI24" s="37">
        <f t="shared" si="277"/>
        <v>0.14487632508833923</v>
      </c>
      <c r="GJ24" s="37">
        <f t="shared" si="277"/>
        <v>0.12582781456953643</v>
      </c>
      <c r="GK24" s="37">
        <f t="shared" si="277"/>
        <v>9.7972972972972971E-2</v>
      </c>
      <c r="GM24" s="9">
        <f t="shared" si="167"/>
        <v>15</v>
      </c>
      <c r="GN24" s="18" t="str">
        <f t="shared" si="168"/>
        <v>Emery</v>
      </c>
      <c r="GO24" s="37">
        <f t="shared" ref="GO24:GX24" si="278">IFERROR(GO69/GO114, 0)</f>
        <v>9.8360655737704916E-2</v>
      </c>
      <c r="GP24" s="37">
        <f t="shared" si="278"/>
        <v>0.1270718232044199</v>
      </c>
      <c r="GQ24" s="37">
        <f t="shared" si="278"/>
        <v>0.1524390243902439</v>
      </c>
      <c r="GR24" s="37">
        <f t="shared" si="278"/>
        <v>4.5454545454545456E-2</v>
      </c>
      <c r="GS24" s="37">
        <f t="shared" si="278"/>
        <v>9.4240837696335081E-2</v>
      </c>
      <c r="GT24" s="37">
        <f t="shared" si="278"/>
        <v>0.18627450980392157</v>
      </c>
      <c r="GU24" s="37">
        <f t="shared" si="278"/>
        <v>0.1762114537444934</v>
      </c>
      <c r="GV24" s="37">
        <f t="shared" si="278"/>
        <v>0.20849420849420849</v>
      </c>
      <c r="GW24" s="37">
        <f t="shared" si="278"/>
        <v>0.21405750798722045</v>
      </c>
      <c r="GX24" s="37">
        <f t="shared" si="278"/>
        <v>0.16417910447761194</v>
      </c>
      <c r="GZ24" s="9">
        <f t="shared" si="170"/>
        <v>15</v>
      </c>
      <c r="HA24" s="18" t="str">
        <f t="shared" si="171"/>
        <v>Emery</v>
      </c>
      <c r="HB24" s="37">
        <f t="shared" ref="HB24:HK24" si="279">IFERROR(HB69/HB114, 0)</f>
        <v>2.9520295202952029E-2</v>
      </c>
      <c r="HC24" s="37">
        <f t="shared" si="279"/>
        <v>3.8022813688212927E-2</v>
      </c>
      <c r="HD24" s="37">
        <f t="shared" si="279"/>
        <v>5.019305019305019E-2</v>
      </c>
      <c r="HE24" s="37">
        <f t="shared" si="279"/>
        <v>5.3811659192825115E-2</v>
      </c>
      <c r="HF24" s="37">
        <f t="shared" si="279"/>
        <v>7.2340425531914887E-2</v>
      </c>
      <c r="HG24" s="37">
        <f t="shared" si="279"/>
        <v>3.2388663967611336E-2</v>
      </c>
      <c r="HH24" s="37">
        <f t="shared" si="279"/>
        <v>3.643724696356275E-2</v>
      </c>
      <c r="HI24" s="37">
        <f t="shared" si="279"/>
        <v>1.7094017094017096E-2</v>
      </c>
      <c r="HJ24" s="37">
        <f t="shared" si="279"/>
        <v>2.4875621890547265E-2</v>
      </c>
      <c r="HK24" s="37">
        <f t="shared" si="279"/>
        <v>7.03125E-2</v>
      </c>
      <c r="HM24" s="9">
        <f t="shared" si="173"/>
        <v>15</v>
      </c>
      <c r="HN24" s="18" t="str">
        <f t="shared" si="174"/>
        <v>Emery</v>
      </c>
      <c r="HO24" s="37">
        <f t="shared" ref="HO24:HX24" si="280">IFERROR(HO69/HO114, 0)</f>
        <v>0</v>
      </c>
      <c r="HP24" s="37">
        <f t="shared" si="280"/>
        <v>0</v>
      </c>
      <c r="HQ24" s="37">
        <f t="shared" si="280"/>
        <v>0</v>
      </c>
      <c r="HR24" s="37">
        <f t="shared" si="280"/>
        <v>0</v>
      </c>
      <c r="HS24" s="37">
        <f t="shared" si="280"/>
        <v>0</v>
      </c>
      <c r="HT24" s="37">
        <f t="shared" si="280"/>
        <v>0</v>
      </c>
      <c r="HU24" s="37">
        <f t="shared" si="280"/>
        <v>0</v>
      </c>
      <c r="HV24" s="37">
        <f t="shared" si="280"/>
        <v>0</v>
      </c>
      <c r="HW24" s="37">
        <f t="shared" si="280"/>
        <v>0</v>
      </c>
      <c r="HX24" s="37">
        <f t="shared" si="280"/>
        <v>0</v>
      </c>
    </row>
    <row r="25" spans="39:232" x14ac:dyDescent="0.25">
      <c r="AM25" s="14">
        <v>17</v>
      </c>
      <c r="AN25" s="30" t="str">
        <f t="shared" si="133"/>
        <v>Garfield</v>
      </c>
      <c r="AO25" s="37">
        <f t="shared" ref="AO25:AX25" si="281">IFERROR(AO70/AO115, 0)</f>
        <v>9.4887683965917888E-2</v>
      </c>
      <c r="AP25" s="37">
        <f t="shared" si="281"/>
        <v>9.2115848753016899E-2</v>
      </c>
      <c r="AQ25" s="37">
        <f t="shared" si="281"/>
        <v>5.9123777116120803E-2</v>
      </c>
      <c r="AR25" s="37">
        <f t="shared" si="281"/>
        <v>4.8144876325088341E-2</v>
      </c>
      <c r="AS25" s="37">
        <f t="shared" si="281"/>
        <v>5.3949903660886318E-2</v>
      </c>
      <c r="AT25" s="37">
        <f t="shared" si="281"/>
        <v>4.4730077120822623E-2</v>
      </c>
      <c r="AU25" s="37">
        <f t="shared" si="281"/>
        <v>6.4985451018428717E-2</v>
      </c>
      <c r="AV25" s="37">
        <f t="shared" si="281"/>
        <v>7.2610294117647065E-2</v>
      </c>
      <c r="AW25" s="37">
        <f t="shared" si="281"/>
        <v>7.7558513079394223E-2</v>
      </c>
      <c r="AX25" s="37">
        <f t="shared" si="281"/>
        <v>8.1491712707182321E-2</v>
      </c>
      <c r="AZ25" s="14">
        <v>17</v>
      </c>
      <c r="BA25" s="30" t="str">
        <f t="shared" si="135"/>
        <v>Garfield</v>
      </c>
      <c r="BB25" s="37">
        <f t="shared" ref="BB25:BK25" si="282">IFERROR(BB70/BB115, 0)</f>
        <v>0.13621262458471761</v>
      </c>
      <c r="BC25" s="37">
        <f t="shared" si="282"/>
        <v>0.185</v>
      </c>
      <c r="BD25" s="37">
        <f t="shared" si="282"/>
        <v>0.17757009345794392</v>
      </c>
      <c r="BE25" s="37">
        <f t="shared" si="282"/>
        <v>5.9139784946236562E-2</v>
      </c>
      <c r="BF25" s="37">
        <f t="shared" si="282"/>
        <v>6.5789473684210523E-2</v>
      </c>
      <c r="BG25" s="37">
        <f t="shared" si="282"/>
        <v>1.5151515151515152E-2</v>
      </c>
      <c r="BH25" s="37">
        <f t="shared" si="282"/>
        <v>2.1739130434782608E-2</v>
      </c>
      <c r="BI25" s="37">
        <f t="shared" si="282"/>
        <v>8.6330935251798566E-2</v>
      </c>
      <c r="BJ25" s="37">
        <f t="shared" si="282"/>
        <v>9.3457943925233641E-2</v>
      </c>
      <c r="BK25" s="37">
        <f t="shared" si="282"/>
        <v>0.17073170731707318</v>
      </c>
      <c r="BM25" s="9">
        <f t="shared" si="137"/>
        <v>17</v>
      </c>
      <c r="BN25" s="18" t="str">
        <f t="shared" si="138"/>
        <v>Garfield</v>
      </c>
      <c r="BO25" s="37">
        <f t="shared" ref="BO25:BX25" si="283">IFERROR(BO70/BO115, 0)</f>
        <v>0</v>
      </c>
      <c r="BP25" s="37">
        <f t="shared" si="283"/>
        <v>0</v>
      </c>
      <c r="BQ25" s="37">
        <f t="shared" si="283"/>
        <v>8.4033613445378148E-3</v>
      </c>
      <c r="BR25" s="37">
        <f t="shared" si="283"/>
        <v>6.1403508771929821E-2</v>
      </c>
      <c r="BS25" s="37">
        <f t="shared" si="283"/>
        <v>3.937007874015748E-2</v>
      </c>
      <c r="BT25" s="37">
        <f t="shared" si="283"/>
        <v>6.2015503875968991E-2</v>
      </c>
      <c r="BU25" s="37">
        <f t="shared" si="283"/>
        <v>6.7164179104477612E-2</v>
      </c>
      <c r="BV25" s="37">
        <f t="shared" si="283"/>
        <v>3.3057851239669422E-2</v>
      </c>
      <c r="BW25" s="37">
        <f t="shared" si="283"/>
        <v>0</v>
      </c>
      <c r="BX25" s="37">
        <f t="shared" si="283"/>
        <v>0</v>
      </c>
      <c r="BZ25" s="9">
        <f t="shared" si="140"/>
        <v>17</v>
      </c>
      <c r="CA25" s="18" t="str">
        <f t="shared" si="141"/>
        <v>Garfield</v>
      </c>
      <c r="CB25" s="37">
        <f t="shared" ref="CB25:CK25" si="284">IFERROR(CB70/CB115, 0)</f>
        <v>0.20909090909090908</v>
      </c>
      <c r="CC25" s="37">
        <f t="shared" si="284"/>
        <v>0.2441860465116279</v>
      </c>
      <c r="CD25" s="37">
        <f t="shared" si="284"/>
        <v>0</v>
      </c>
      <c r="CE25" s="37">
        <f t="shared" si="284"/>
        <v>0</v>
      </c>
      <c r="CF25" s="37">
        <f t="shared" si="284"/>
        <v>0</v>
      </c>
      <c r="CG25" s="37">
        <f t="shared" si="284"/>
        <v>0</v>
      </c>
      <c r="CH25" s="37">
        <f t="shared" si="284"/>
        <v>0</v>
      </c>
      <c r="CI25" s="37">
        <f t="shared" si="284"/>
        <v>0</v>
      </c>
      <c r="CJ25" s="37">
        <f t="shared" si="284"/>
        <v>0</v>
      </c>
      <c r="CK25" s="37">
        <f t="shared" si="284"/>
        <v>0</v>
      </c>
      <c r="CM25" s="9">
        <f t="shared" si="143"/>
        <v>17</v>
      </c>
      <c r="CN25" s="18" t="str">
        <f t="shared" si="144"/>
        <v>Garfield</v>
      </c>
      <c r="CO25" s="37">
        <f t="shared" ref="CO25:CX25" si="285">IFERROR(CO70/CO115, 0)</f>
        <v>0</v>
      </c>
      <c r="CP25" s="37">
        <f t="shared" si="285"/>
        <v>0</v>
      </c>
      <c r="CQ25" s="37">
        <f t="shared" si="285"/>
        <v>0</v>
      </c>
      <c r="CR25" s="37">
        <f t="shared" si="285"/>
        <v>3.8461538461538464E-2</v>
      </c>
      <c r="CS25" s="37">
        <f t="shared" si="285"/>
        <v>0.41176470588235292</v>
      </c>
      <c r="CT25" s="37">
        <f t="shared" si="285"/>
        <v>0.5</v>
      </c>
      <c r="CU25" s="37">
        <f t="shared" si="285"/>
        <v>0.73333333333333328</v>
      </c>
      <c r="CV25" s="37">
        <f t="shared" si="285"/>
        <v>0.73333333333333328</v>
      </c>
      <c r="CW25" s="37">
        <f t="shared" si="285"/>
        <v>0.31428571428571428</v>
      </c>
      <c r="CX25" s="37">
        <f t="shared" si="285"/>
        <v>0.36</v>
      </c>
      <c r="CZ25" s="9">
        <f t="shared" si="146"/>
        <v>17</v>
      </c>
      <c r="DA25" s="18" t="str">
        <f t="shared" si="147"/>
        <v>Garfield</v>
      </c>
      <c r="DB25" s="37">
        <f t="shared" ref="DB25:DK25" si="286">IFERROR(DB70/DB115, 0)</f>
        <v>9.2592592592592587E-3</v>
      </c>
      <c r="DC25" s="37">
        <f t="shared" si="286"/>
        <v>1.2658227848101266E-2</v>
      </c>
      <c r="DD25" s="37">
        <f t="shared" si="286"/>
        <v>1.932367149758454E-2</v>
      </c>
      <c r="DE25" s="37">
        <f t="shared" si="286"/>
        <v>2.0161290322580645E-2</v>
      </c>
      <c r="DF25" s="37">
        <f t="shared" si="286"/>
        <v>1.7021276595744681E-2</v>
      </c>
      <c r="DG25" s="37">
        <f t="shared" si="286"/>
        <v>2.1739130434782608E-2</v>
      </c>
      <c r="DH25" s="37">
        <f t="shared" si="286"/>
        <v>8.4388185654008432E-3</v>
      </c>
      <c r="DI25" s="37">
        <f t="shared" si="286"/>
        <v>1.276595744680851E-2</v>
      </c>
      <c r="DJ25" s="37">
        <f t="shared" si="286"/>
        <v>2.030456852791878E-2</v>
      </c>
      <c r="DK25" s="37">
        <f t="shared" si="286"/>
        <v>2.7777777777777776E-2</v>
      </c>
      <c r="DM25" s="9">
        <f t="shared" si="149"/>
        <v>17</v>
      </c>
      <c r="DN25" s="18" t="str">
        <f t="shared" si="150"/>
        <v>Garfield</v>
      </c>
      <c r="DO25" s="37">
        <f t="shared" ref="DO25:DX25" si="287">IFERROR(DO70/DO115, 0)</f>
        <v>0.13076923076923078</v>
      </c>
      <c r="DP25" s="37">
        <f t="shared" si="287"/>
        <v>0.16666666666666666</v>
      </c>
      <c r="DQ25" s="37">
        <f t="shared" si="287"/>
        <v>0.17449664429530201</v>
      </c>
      <c r="DR25" s="37">
        <f t="shared" si="287"/>
        <v>0.10679611650485436</v>
      </c>
      <c r="DS25" s="37">
        <f t="shared" si="287"/>
        <v>8.0291970802919707E-2</v>
      </c>
      <c r="DT25" s="37">
        <f t="shared" si="287"/>
        <v>9.4017094017094016E-2</v>
      </c>
      <c r="DU25" s="37">
        <f t="shared" si="287"/>
        <v>0.11510791366906475</v>
      </c>
      <c r="DV25" s="37">
        <f t="shared" si="287"/>
        <v>0.13372093023255813</v>
      </c>
      <c r="DW25" s="37">
        <f t="shared" si="287"/>
        <v>0.12290502793296089</v>
      </c>
      <c r="DX25" s="37">
        <f t="shared" si="287"/>
        <v>0.12658227848101267</v>
      </c>
      <c r="DZ25" s="9">
        <f t="shared" si="152"/>
        <v>17</v>
      </c>
      <c r="EA25" s="18" t="str">
        <f t="shared" si="153"/>
        <v>Garfield</v>
      </c>
      <c r="EB25" s="37">
        <f t="shared" ref="EB25:EK25" si="288">IFERROR(EB70/EB115, 0)</f>
        <v>0</v>
      </c>
      <c r="EC25" s="37">
        <f t="shared" si="288"/>
        <v>0</v>
      </c>
      <c r="ED25" s="37">
        <f t="shared" si="288"/>
        <v>0</v>
      </c>
      <c r="EE25" s="37">
        <f t="shared" si="288"/>
        <v>0</v>
      </c>
      <c r="EF25" s="37">
        <f t="shared" si="288"/>
        <v>0</v>
      </c>
      <c r="EG25" s="37">
        <f t="shared" si="288"/>
        <v>0</v>
      </c>
      <c r="EH25" s="37">
        <f t="shared" si="288"/>
        <v>0</v>
      </c>
      <c r="EI25" s="37">
        <f t="shared" si="288"/>
        <v>0</v>
      </c>
      <c r="EJ25" s="37">
        <f t="shared" si="288"/>
        <v>0</v>
      </c>
      <c r="EK25" s="37">
        <f t="shared" si="288"/>
        <v>0</v>
      </c>
      <c r="EM25" s="9">
        <f t="shared" si="155"/>
        <v>17</v>
      </c>
      <c r="EN25" s="18" t="str">
        <f t="shared" si="156"/>
        <v>Garfield</v>
      </c>
      <c r="EO25" s="37">
        <f t="shared" ref="EO25:EX25" si="289">IFERROR(EO70/EO115, 0)</f>
        <v>0.36363636363636365</v>
      </c>
      <c r="EP25" s="37">
        <f t="shared" si="289"/>
        <v>0.29411764705882354</v>
      </c>
      <c r="EQ25" s="37">
        <f t="shared" si="289"/>
        <v>2.7777777777777776E-2</v>
      </c>
      <c r="ER25" s="37">
        <f t="shared" si="289"/>
        <v>3.3898305084745763E-2</v>
      </c>
      <c r="ES25" s="37">
        <f t="shared" si="289"/>
        <v>1.8518518518518517E-2</v>
      </c>
      <c r="ET25" s="37">
        <f t="shared" si="289"/>
        <v>1.3888888888888888E-2</v>
      </c>
      <c r="EU25" s="37">
        <f t="shared" si="289"/>
        <v>0</v>
      </c>
      <c r="EV25" s="37">
        <f t="shared" si="289"/>
        <v>0</v>
      </c>
      <c r="EW25" s="37">
        <f t="shared" si="289"/>
        <v>0</v>
      </c>
      <c r="EX25" s="37">
        <f t="shared" si="289"/>
        <v>0</v>
      </c>
      <c r="EZ25" s="9">
        <f t="shared" si="158"/>
        <v>17</v>
      </c>
      <c r="FA25" s="18" t="str">
        <f t="shared" si="159"/>
        <v>Garfield</v>
      </c>
      <c r="FB25" s="37">
        <f t="shared" ref="FB25:FK25" si="290">IFERROR(FB70/FB115, 0)</f>
        <v>0.27731092436974791</v>
      </c>
      <c r="FC25" s="37">
        <f t="shared" si="290"/>
        <v>0.21666666666666667</v>
      </c>
      <c r="FD25" s="37">
        <f t="shared" si="290"/>
        <v>0.15748031496062992</v>
      </c>
      <c r="FE25" s="37">
        <f t="shared" si="290"/>
        <v>0.15827338129496402</v>
      </c>
      <c r="FF25" s="37">
        <f t="shared" si="290"/>
        <v>0.19736842105263158</v>
      </c>
      <c r="FG25" s="37">
        <f t="shared" si="290"/>
        <v>0</v>
      </c>
      <c r="FH25" s="37">
        <f t="shared" si="290"/>
        <v>0.19277108433734941</v>
      </c>
      <c r="FI25" s="37">
        <f t="shared" si="290"/>
        <v>0.26213592233009708</v>
      </c>
      <c r="FJ25" s="37">
        <f t="shared" si="290"/>
        <v>0.43809523809523809</v>
      </c>
      <c r="FK25" s="37">
        <f t="shared" si="290"/>
        <v>0.39436619718309857</v>
      </c>
      <c r="FM25" s="9">
        <f t="shared" si="161"/>
        <v>17</v>
      </c>
      <c r="FN25" s="18" t="str">
        <f t="shared" si="162"/>
        <v>Garfield</v>
      </c>
      <c r="FO25" s="37">
        <f t="shared" ref="FO25:FX25" si="291">IFERROR(FO70/FO115, 0)</f>
        <v>2.5171624713958809E-2</v>
      </c>
      <c r="FP25" s="37">
        <f t="shared" si="291"/>
        <v>2.8322440087145968E-2</v>
      </c>
      <c r="FQ25" s="37">
        <f t="shared" si="291"/>
        <v>2.8888888888888888E-2</v>
      </c>
      <c r="FR25" s="37">
        <f t="shared" si="291"/>
        <v>2.8720626631853787E-2</v>
      </c>
      <c r="FS25" s="37">
        <f t="shared" si="291"/>
        <v>3.8674033149171269E-2</v>
      </c>
      <c r="FT25" s="37">
        <f t="shared" si="291"/>
        <v>6.3333333333333339E-2</v>
      </c>
      <c r="FU25" s="37">
        <f t="shared" si="291"/>
        <v>0.10855263157894737</v>
      </c>
      <c r="FV25" s="37">
        <f t="shared" si="291"/>
        <v>0.11299435028248588</v>
      </c>
      <c r="FW25" s="37">
        <f t="shared" si="291"/>
        <v>0.11627906976744186</v>
      </c>
      <c r="FX25" s="37">
        <f t="shared" si="291"/>
        <v>0.10218978102189781</v>
      </c>
      <c r="FZ25" s="9">
        <f t="shared" si="164"/>
        <v>17</v>
      </c>
      <c r="GA25" s="18" t="str">
        <f t="shared" si="165"/>
        <v>Garfield</v>
      </c>
      <c r="GB25" s="37">
        <f t="shared" ref="GB25:GK25" si="292">IFERROR(GB70/GB115, 0)</f>
        <v>0.17406143344709898</v>
      </c>
      <c r="GC25" s="37">
        <f t="shared" si="292"/>
        <v>0.12959999999999999</v>
      </c>
      <c r="GD25" s="37">
        <f t="shared" si="292"/>
        <v>4.3543543543543541E-2</v>
      </c>
      <c r="GE25" s="37">
        <f t="shared" si="292"/>
        <v>4.4959128065395093E-2</v>
      </c>
      <c r="GF25" s="37">
        <f t="shared" si="292"/>
        <v>5.8156028368794327E-2</v>
      </c>
      <c r="GG25" s="37">
        <f t="shared" si="292"/>
        <v>4.2836041358936483E-2</v>
      </c>
      <c r="GH25" s="37">
        <f t="shared" si="292"/>
        <v>4.2617960426179602E-2</v>
      </c>
      <c r="GI25" s="37">
        <f t="shared" si="292"/>
        <v>3.8940809968847349E-2</v>
      </c>
      <c r="GJ25" s="37">
        <f t="shared" si="292"/>
        <v>1.7828200972447326E-2</v>
      </c>
      <c r="GK25" s="37">
        <f t="shared" si="292"/>
        <v>7.716049382716049E-3</v>
      </c>
      <c r="GM25" s="9">
        <f t="shared" si="167"/>
        <v>17</v>
      </c>
      <c r="GN25" s="18" t="str">
        <f t="shared" si="168"/>
        <v>Garfield</v>
      </c>
      <c r="GO25" s="37">
        <f t="shared" ref="GO25:GX25" si="293">IFERROR(GO70/GO115, 0)</f>
        <v>9.2105263157894732E-2</v>
      </c>
      <c r="GP25" s="37">
        <f t="shared" si="293"/>
        <v>0.11538461538461539</v>
      </c>
      <c r="GQ25" s="37">
        <f t="shared" si="293"/>
        <v>0.1875</v>
      </c>
      <c r="GR25" s="37">
        <f t="shared" si="293"/>
        <v>0.11627906976744186</v>
      </c>
      <c r="GS25" s="37">
        <f t="shared" si="293"/>
        <v>7.0175438596491224E-2</v>
      </c>
      <c r="GT25" s="37">
        <f t="shared" si="293"/>
        <v>4.1666666666666664E-2</v>
      </c>
      <c r="GU25" s="37">
        <f t="shared" si="293"/>
        <v>0.19277108433734941</v>
      </c>
      <c r="GV25" s="37">
        <f t="shared" si="293"/>
        <v>0.15476190476190477</v>
      </c>
      <c r="GW25" s="37">
        <f t="shared" si="293"/>
        <v>0.19148936170212766</v>
      </c>
      <c r="GX25" s="37">
        <f t="shared" si="293"/>
        <v>0.33333333333333331</v>
      </c>
      <c r="GZ25" s="9">
        <f t="shared" si="170"/>
        <v>17</v>
      </c>
      <c r="HA25" s="18" t="str">
        <f t="shared" si="171"/>
        <v>Garfield</v>
      </c>
      <c r="HB25" s="37">
        <f t="shared" ref="HB25:HK25" si="294">IFERROR(HB70/HB115, 0)</f>
        <v>2.6595744680851064E-2</v>
      </c>
      <c r="HC25" s="37">
        <f t="shared" si="294"/>
        <v>4.3165467625899283E-2</v>
      </c>
      <c r="HD25" s="37">
        <f t="shared" si="294"/>
        <v>0</v>
      </c>
      <c r="HE25" s="37">
        <f t="shared" si="294"/>
        <v>0</v>
      </c>
      <c r="HF25" s="37">
        <f t="shared" si="294"/>
        <v>0</v>
      </c>
      <c r="HG25" s="37">
        <f t="shared" si="294"/>
        <v>0</v>
      </c>
      <c r="HH25" s="37">
        <f t="shared" si="294"/>
        <v>0</v>
      </c>
      <c r="HI25" s="37">
        <f t="shared" si="294"/>
        <v>0</v>
      </c>
      <c r="HJ25" s="37">
        <f t="shared" si="294"/>
        <v>1.0309278350515464E-2</v>
      </c>
      <c r="HK25" s="37">
        <f t="shared" si="294"/>
        <v>5.681818181818182E-3</v>
      </c>
      <c r="HM25" s="9">
        <f t="shared" si="173"/>
        <v>17</v>
      </c>
      <c r="HN25" s="18" t="str">
        <f t="shared" si="174"/>
        <v>Garfield</v>
      </c>
      <c r="HO25" s="37">
        <f t="shared" ref="HO25:HX25" si="295">IFERROR(HO70/HO115, 0)</f>
        <v>0</v>
      </c>
      <c r="HP25" s="37">
        <f t="shared" si="295"/>
        <v>0</v>
      </c>
      <c r="HQ25" s="37">
        <f t="shared" si="295"/>
        <v>0</v>
      </c>
      <c r="HR25" s="37">
        <f t="shared" si="295"/>
        <v>0</v>
      </c>
      <c r="HS25" s="37">
        <f t="shared" si="295"/>
        <v>0</v>
      </c>
      <c r="HT25" s="37">
        <f t="shared" si="295"/>
        <v>0</v>
      </c>
      <c r="HU25" s="37">
        <f t="shared" si="295"/>
        <v>0</v>
      </c>
      <c r="HV25" s="37">
        <f t="shared" si="295"/>
        <v>0</v>
      </c>
      <c r="HW25" s="37">
        <f t="shared" si="295"/>
        <v>0</v>
      </c>
      <c r="HX25" s="37">
        <f t="shared" si="295"/>
        <v>0</v>
      </c>
    </row>
    <row r="26" spans="39:232" x14ac:dyDescent="0.25">
      <c r="AM26" s="14">
        <v>19</v>
      </c>
      <c r="AN26" s="30" t="str">
        <f t="shared" si="133"/>
        <v>Grand</v>
      </c>
      <c r="AO26" s="37">
        <f t="shared" ref="AO26:AX26" si="296">IFERROR(AO71/AO116, 0)</f>
        <v>3.6960036960036961E-2</v>
      </c>
      <c r="AP26" s="37">
        <f t="shared" si="296"/>
        <v>3.6499766027140855E-2</v>
      </c>
      <c r="AQ26" s="37">
        <f t="shared" si="296"/>
        <v>5.7263814616755795E-2</v>
      </c>
      <c r="AR26" s="37">
        <f t="shared" si="296"/>
        <v>5.5139987176747167E-2</v>
      </c>
      <c r="AS26" s="37">
        <f t="shared" si="296"/>
        <v>7.1382498387443566E-2</v>
      </c>
      <c r="AT26" s="37">
        <f t="shared" si="296"/>
        <v>6.9752421959095798E-2</v>
      </c>
      <c r="AU26" s="37">
        <f t="shared" si="296"/>
        <v>8.0482456140350878E-2</v>
      </c>
      <c r="AV26" s="37">
        <f t="shared" si="296"/>
        <v>0.10387630662020905</v>
      </c>
      <c r="AW26" s="37">
        <f t="shared" si="296"/>
        <v>8.7077449721865638E-2</v>
      </c>
      <c r="AX26" s="37">
        <f t="shared" si="296"/>
        <v>8.4295136026380876E-2</v>
      </c>
      <c r="AZ26" s="14">
        <v>19</v>
      </c>
      <c r="BA26" s="30" t="str">
        <f t="shared" si="135"/>
        <v>Grand</v>
      </c>
      <c r="BB26" s="37">
        <f t="shared" ref="BB26:BK26" si="297">IFERROR(BB71/BB116, 0)</f>
        <v>0</v>
      </c>
      <c r="BC26" s="37">
        <f t="shared" si="297"/>
        <v>0</v>
      </c>
      <c r="BD26" s="37">
        <f t="shared" si="297"/>
        <v>0</v>
      </c>
      <c r="BE26" s="37">
        <f t="shared" si="297"/>
        <v>0</v>
      </c>
      <c r="BF26" s="37">
        <f t="shared" si="297"/>
        <v>0</v>
      </c>
      <c r="BG26" s="37">
        <f t="shared" si="297"/>
        <v>0</v>
      </c>
      <c r="BH26" s="37">
        <f t="shared" si="297"/>
        <v>0</v>
      </c>
      <c r="BI26" s="37">
        <f t="shared" si="297"/>
        <v>0</v>
      </c>
      <c r="BJ26" s="37">
        <f t="shared" si="297"/>
        <v>4.7826086956521741E-2</v>
      </c>
      <c r="BK26" s="37">
        <f t="shared" si="297"/>
        <v>2.6143790849673203E-2</v>
      </c>
      <c r="BM26" s="9">
        <f t="shared" si="137"/>
        <v>19</v>
      </c>
      <c r="BN26" s="18" t="str">
        <f t="shared" si="138"/>
        <v>Grand</v>
      </c>
      <c r="BO26" s="37">
        <f t="shared" ref="BO26:BX26" si="298">IFERROR(BO71/BO116, 0)</f>
        <v>2.6422764227642278E-2</v>
      </c>
      <c r="BP26" s="37">
        <f t="shared" si="298"/>
        <v>1.092896174863388E-2</v>
      </c>
      <c r="BQ26" s="37">
        <f t="shared" si="298"/>
        <v>2.0881670533642691E-2</v>
      </c>
      <c r="BR26" s="37">
        <f t="shared" si="298"/>
        <v>3.608247422680412E-2</v>
      </c>
      <c r="BS26" s="37">
        <f t="shared" si="298"/>
        <v>4.619565217391304E-2</v>
      </c>
      <c r="BT26" s="37">
        <f t="shared" si="298"/>
        <v>4.1666666666666664E-2</v>
      </c>
      <c r="BU26" s="37">
        <f t="shared" si="298"/>
        <v>5.3459119496855348E-2</v>
      </c>
      <c r="BV26" s="37">
        <f t="shared" si="298"/>
        <v>3.1746031746031744E-2</v>
      </c>
      <c r="BW26" s="37">
        <f t="shared" si="298"/>
        <v>1.7985611510791366E-2</v>
      </c>
      <c r="BX26" s="37">
        <f t="shared" si="298"/>
        <v>0</v>
      </c>
      <c r="BZ26" s="9">
        <f t="shared" si="140"/>
        <v>19</v>
      </c>
      <c r="CA26" s="18" t="str">
        <f t="shared" si="141"/>
        <v>Grand</v>
      </c>
      <c r="CB26" s="37">
        <f t="shared" ref="CB26:CK26" si="299">IFERROR(CB71/CB116, 0)</f>
        <v>0.25409836065573771</v>
      </c>
      <c r="CC26" s="37">
        <f t="shared" si="299"/>
        <v>0</v>
      </c>
      <c r="CD26" s="37">
        <f t="shared" si="299"/>
        <v>0</v>
      </c>
      <c r="CE26" s="37">
        <f t="shared" si="299"/>
        <v>0</v>
      </c>
      <c r="CF26" s="37">
        <f t="shared" si="299"/>
        <v>0</v>
      </c>
      <c r="CG26" s="37">
        <f t="shared" si="299"/>
        <v>0</v>
      </c>
      <c r="CH26" s="37">
        <f t="shared" si="299"/>
        <v>1.4778325123152709E-2</v>
      </c>
      <c r="CI26" s="37">
        <f t="shared" si="299"/>
        <v>0.21582733812949639</v>
      </c>
      <c r="CJ26" s="37">
        <f t="shared" si="299"/>
        <v>0.13580246913580246</v>
      </c>
      <c r="CK26" s="37">
        <f t="shared" si="299"/>
        <v>0.72727272727272729</v>
      </c>
      <c r="CM26" s="9">
        <f t="shared" si="143"/>
        <v>19</v>
      </c>
      <c r="CN26" s="18" t="str">
        <f t="shared" si="144"/>
        <v>Grand</v>
      </c>
      <c r="CO26" s="37">
        <f t="shared" ref="CO26:CX26" si="300">IFERROR(CO71/CO116, 0)</f>
        <v>0</v>
      </c>
      <c r="CP26" s="37">
        <f t="shared" si="300"/>
        <v>0</v>
      </c>
      <c r="CQ26" s="37">
        <f t="shared" si="300"/>
        <v>0</v>
      </c>
      <c r="CR26" s="37">
        <f t="shared" si="300"/>
        <v>0</v>
      </c>
      <c r="CS26" s="37">
        <f t="shared" si="300"/>
        <v>0</v>
      </c>
      <c r="CT26" s="37">
        <f t="shared" si="300"/>
        <v>4.3478260869565216E-2</v>
      </c>
      <c r="CU26" s="37">
        <f t="shared" si="300"/>
        <v>2.1428571428571429E-2</v>
      </c>
      <c r="CV26" s="37">
        <f t="shared" si="300"/>
        <v>1.8518518518518517E-2</v>
      </c>
      <c r="CW26" s="37">
        <f t="shared" si="300"/>
        <v>3.0769230769230771E-2</v>
      </c>
      <c r="CX26" s="37">
        <f t="shared" si="300"/>
        <v>6.965174129353234E-2</v>
      </c>
      <c r="CZ26" s="9">
        <f t="shared" si="146"/>
        <v>19</v>
      </c>
      <c r="DA26" s="18" t="str">
        <f t="shared" si="147"/>
        <v>Grand</v>
      </c>
      <c r="DB26" s="37">
        <f t="shared" ref="DB26:DK26" si="301">IFERROR(DB71/DB116, 0)</f>
        <v>4.2279411764705885E-2</v>
      </c>
      <c r="DC26" s="37">
        <f t="shared" si="301"/>
        <v>2.3655913978494623E-2</v>
      </c>
      <c r="DD26" s="37">
        <f t="shared" si="301"/>
        <v>2.2857142857142857E-2</v>
      </c>
      <c r="DE26" s="37">
        <f t="shared" si="301"/>
        <v>1.8975332068311195E-2</v>
      </c>
      <c r="DF26" s="37">
        <f t="shared" si="301"/>
        <v>0</v>
      </c>
      <c r="DG26" s="37">
        <f t="shared" si="301"/>
        <v>0</v>
      </c>
      <c r="DH26" s="37">
        <f t="shared" si="301"/>
        <v>0</v>
      </c>
      <c r="DI26" s="37">
        <f t="shared" si="301"/>
        <v>0</v>
      </c>
      <c r="DJ26" s="37">
        <f t="shared" si="301"/>
        <v>0</v>
      </c>
      <c r="DK26" s="37">
        <f t="shared" si="301"/>
        <v>0</v>
      </c>
      <c r="DM26" s="9">
        <f t="shared" si="149"/>
        <v>19</v>
      </c>
      <c r="DN26" s="18" t="str">
        <f t="shared" si="150"/>
        <v>Grand</v>
      </c>
      <c r="DO26" s="37">
        <f t="shared" ref="DO26:DX26" si="302">IFERROR(DO71/DO116, 0)</f>
        <v>0</v>
      </c>
      <c r="DP26" s="37">
        <f t="shared" si="302"/>
        <v>0.23412698412698413</v>
      </c>
      <c r="DQ26" s="37">
        <f t="shared" si="302"/>
        <v>0.23582089552238805</v>
      </c>
      <c r="DR26" s="37">
        <f t="shared" si="302"/>
        <v>0.24806201550387597</v>
      </c>
      <c r="DS26" s="37">
        <f t="shared" si="302"/>
        <v>0.22968197879858657</v>
      </c>
      <c r="DT26" s="37">
        <f t="shared" si="302"/>
        <v>0.35542168674698793</v>
      </c>
      <c r="DU26" s="37">
        <f t="shared" si="302"/>
        <v>0</v>
      </c>
      <c r="DV26" s="37">
        <f t="shared" si="302"/>
        <v>0.53781512605042014</v>
      </c>
      <c r="DW26" s="37">
        <f t="shared" si="302"/>
        <v>0.30069930069930068</v>
      </c>
      <c r="DX26" s="37">
        <f t="shared" si="302"/>
        <v>0.14124293785310735</v>
      </c>
      <c r="DZ26" s="9">
        <f t="shared" si="152"/>
        <v>19</v>
      </c>
      <c r="EA26" s="18" t="str">
        <f t="shared" si="153"/>
        <v>Grand</v>
      </c>
      <c r="EB26" s="37">
        <f t="shared" ref="EB26:EK26" si="303">IFERROR(EB71/EB116, 0)</f>
        <v>0</v>
      </c>
      <c r="EC26" s="37">
        <f t="shared" si="303"/>
        <v>0</v>
      </c>
      <c r="ED26" s="37">
        <f t="shared" si="303"/>
        <v>0</v>
      </c>
      <c r="EE26" s="37">
        <f t="shared" si="303"/>
        <v>0</v>
      </c>
      <c r="EF26" s="37">
        <f t="shared" si="303"/>
        <v>2.564102564102564E-2</v>
      </c>
      <c r="EG26" s="37">
        <f t="shared" si="303"/>
        <v>1.9230769230769232E-2</v>
      </c>
      <c r="EH26" s="37">
        <f t="shared" si="303"/>
        <v>1.5625E-2</v>
      </c>
      <c r="EI26" s="37">
        <f t="shared" si="303"/>
        <v>0.42857142857142855</v>
      </c>
      <c r="EJ26" s="37">
        <f t="shared" si="303"/>
        <v>0.47272727272727272</v>
      </c>
      <c r="EK26" s="37">
        <f t="shared" si="303"/>
        <v>1</v>
      </c>
      <c r="EM26" s="9">
        <f t="shared" si="155"/>
        <v>19</v>
      </c>
      <c r="EN26" s="18" t="str">
        <f t="shared" si="156"/>
        <v>Grand</v>
      </c>
      <c r="EO26" s="37">
        <f t="shared" ref="EO26:EX26" si="304">IFERROR(EO71/EO116, 0)</f>
        <v>0</v>
      </c>
      <c r="EP26" s="37">
        <f t="shared" si="304"/>
        <v>0</v>
      </c>
      <c r="EQ26" s="37">
        <f t="shared" si="304"/>
        <v>0</v>
      </c>
      <c r="ER26" s="37">
        <f t="shared" si="304"/>
        <v>0</v>
      </c>
      <c r="ES26" s="37">
        <f t="shared" si="304"/>
        <v>0</v>
      </c>
      <c r="ET26" s="37">
        <f t="shared" si="304"/>
        <v>4.3137254901960784E-2</v>
      </c>
      <c r="EU26" s="37">
        <f t="shared" si="304"/>
        <v>3.614457831325301E-2</v>
      </c>
      <c r="EV26" s="37">
        <f t="shared" si="304"/>
        <v>0.13197969543147209</v>
      </c>
      <c r="EW26" s="37">
        <f t="shared" si="304"/>
        <v>8.4000000000000005E-2</v>
      </c>
      <c r="EX26" s="37">
        <f t="shared" si="304"/>
        <v>5.5921052631578948E-2</v>
      </c>
      <c r="EZ26" s="9">
        <f t="shared" si="158"/>
        <v>19</v>
      </c>
      <c r="FA26" s="18" t="str">
        <f t="shared" si="159"/>
        <v>Grand</v>
      </c>
      <c r="FB26" s="37">
        <f t="shared" ref="FB26:FK26" si="305">IFERROR(FB71/FB116, 0)</f>
        <v>0.24873096446700507</v>
      </c>
      <c r="FC26" s="37">
        <f t="shared" si="305"/>
        <v>7.1428571428571425E-2</v>
      </c>
      <c r="FD26" s="37">
        <f t="shared" si="305"/>
        <v>0.12578616352201258</v>
      </c>
      <c r="FE26" s="37">
        <f t="shared" si="305"/>
        <v>0.23372781065088757</v>
      </c>
      <c r="FF26" s="37">
        <f t="shared" si="305"/>
        <v>0.33731343283582088</v>
      </c>
      <c r="FG26" s="37">
        <f t="shared" si="305"/>
        <v>0.30630630630630629</v>
      </c>
      <c r="FH26" s="37">
        <f t="shared" si="305"/>
        <v>0.49743589743589745</v>
      </c>
      <c r="FI26" s="37">
        <f t="shared" si="305"/>
        <v>0.62903225806451613</v>
      </c>
      <c r="FJ26" s="37">
        <f t="shared" si="305"/>
        <v>0.38251366120218577</v>
      </c>
      <c r="FK26" s="37">
        <f t="shared" si="305"/>
        <v>0.38115631691648821</v>
      </c>
      <c r="FM26" s="9">
        <f t="shared" si="161"/>
        <v>19</v>
      </c>
      <c r="FN26" s="18" t="str">
        <f t="shared" si="162"/>
        <v>Grand</v>
      </c>
      <c r="FO26" s="37">
        <f t="shared" ref="FO26:FX26" si="306">IFERROR(FO71/FO116, 0)</f>
        <v>3.134796238244514E-3</v>
      </c>
      <c r="FP26" s="37">
        <f t="shared" si="306"/>
        <v>4.7770700636942673E-3</v>
      </c>
      <c r="FQ26" s="37">
        <f t="shared" si="306"/>
        <v>7.7247191011235949E-2</v>
      </c>
      <c r="FR26" s="37">
        <f t="shared" si="306"/>
        <v>6.1708860759493674E-2</v>
      </c>
      <c r="FS26" s="37">
        <f t="shared" si="306"/>
        <v>0.12298682284040996</v>
      </c>
      <c r="FT26" s="37">
        <f t="shared" si="306"/>
        <v>0.10819165378670788</v>
      </c>
      <c r="FU26" s="37">
        <f t="shared" si="306"/>
        <v>0.11571428571428571</v>
      </c>
      <c r="FV26" s="37">
        <f t="shared" si="306"/>
        <v>0.12166666666666667</v>
      </c>
      <c r="FW26" s="37">
        <f t="shared" si="306"/>
        <v>0.16782006920415224</v>
      </c>
      <c r="FX26" s="37">
        <f t="shared" si="306"/>
        <v>0.14257425742574256</v>
      </c>
      <c r="FZ26" s="9">
        <f t="shared" si="164"/>
        <v>19</v>
      </c>
      <c r="GA26" s="18" t="str">
        <f t="shared" si="165"/>
        <v>Grand</v>
      </c>
      <c r="GB26" s="37">
        <f t="shared" ref="GB26:GK26" si="307">IFERROR(GB71/GB116, 0)</f>
        <v>2.313624678663239E-2</v>
      </c>
      <c r="GC26" s="37">
        <f t="shared" si="307"/>
        <v>3.9915966386554619E-2</v>
      </c>
      <c r="GD26" s="37">
        <f t="shared" si="307"/>
        <v>2.4945770065075923E-2</v>
      </c>
      <c r="GE26" s="37">
        <f t="shared" si="307"/>
        <v>1.5111111111111112E-2</v>
      </c>
      <c r="GF26" s="37">
        <f t="shared" si="307"/>
        <v>2.6072329688814129E-2</v>
      </c>
      <c r="GG26" s="37">
        <f t="shared" si="307"/>
        <v>2.0669992872416252E-2</v>
      </c>
      <c r="GH26" s="37">
        <f t="shared" si="307"/>
        <v>2.5394045534150613E-2</v>
      </c>
      <c r="GI26" s="37">
        <f t="shared" si="307"/>
        <v>1.8802228412256268E-2</v>
      </c>
      <c r="GJ26" s="37">
        <f t="shared" si="307"/>
        <v>1.4449127031908489E-2</v>
      </c>
      <c r="GK26" s="37">
        <f t="shared" si="307"/>
        <v>7.7170418006430866E-3</v>
      </c>
      <c r="GM26" s="9">
        <f t="shared" si="167"/>
        <v>19</v>
      </c>
      <c r="GN26" s="18" t="str">
        <f t="shared" si="168"/>
        <v>Grand</v>
      </c>
      <c r="GO26" s="37">
        <f t="shared" ref="GO26:GX26" si="308">IFERROR(GO71/GO116, 0)</f>
        <v>0.12834224598930483</v>
      </c>
      <c r="GP26" s="37">
        <f t="shared" si="308"/>
        <v>0.19847328244274809</v>
      </c>
      <c r="GQ26" s="37">
        <f t="shared" si="308"/>
        <v>0.20338983050847459</v>
      </c>
      <c r="GR26" s="37">
        <f t="shared" si="308"/>
        <v>0.24719101123595505</v>
      </c>
      <c r="GS26" s="37">
        <f t="shared" si="308"/>
        <v>0.14634146341463414</v>
      </c>
      <c r="GT26" s="37">
        <f t="shared" si="308"/>
        <v>0.20224719101123595</v>
      </c>
      <c r="GU26" s="37">
        <f t="shared" si="308"/>
        <v>0.140625</v>
      </c>
      <c r="GV26" s="37">
        <f t="shared" si="308"/>
        <v>0.109375</v>
      </c>
      <c r="GW26" s="37">
        <f t="shared" si="308"/>
        <v>5.4054054054054057E-2</v>
      </c>
      <c r="GX26" s="37">
        <f t="shared" si="308"/>
        <v>6.741573033707865E-2</v>
      </c>
      <c r="GZ26" s="9">
        <f t="shared" si="170"/>
        <v>19</v>
      </c>
      <c r="HA26" s="18" t="str">
        <f t="shared" si="171"/>
        <v>Grand</v>
      </c>
      <c r="HB26" s="37">
        <f t="shared" ref="HB26:HK26" si="309">IFERROR(HB71/HB116, 0)</f>
        <v>0</v>
      </c>
      <c r="HC26" s="37">
        <f t="shared" si="309"/>
        <v>0</v>
      </c>
      <c r="HD26" s="37">
        <f t="shared" si="309"/>
        <v>3.6057692307692304E-2</v>
      </c>
      <c r="HE26" s="37">
        <f t="shared" si="309"/>
        <v>3.1784841075794622E-2</v>
      </c>
      <c r="HF26" s="37">
        <f t="shared" si="309"/>
        <v>1.9753086419753086E-2</v>
      </c>
      <c r="HG26" s="37">
        <f t="shared" si="309"/>
        <v>3.3742331288343558E-2</v>
      </c>
      <c r="HH26" s="37">
        <f t="shared" si="309"/>
        <v>5.7823129251700682E-2</v>
      </c>
      <c r="HI26" s="37">
        <f t="shared" si="309"/>
        <v>4.8543689320388349E-2</v>
      </c>
      <c r="HJ26" s="37">
        <f t="shared" si="309"/>
        <v>7.5539568345323743E-2</v>
      </c>
      <c r="HK26" s="37">
        <f t="shared" si="309"/>
        <v>8.1632653061224483E-2</v>
      </c>
      <c r="HM26" s="9">
        <f t="shared" si="173"/>
        <v>19</v>
      </c>
      <c r="HN26" s="18" t="str">
        <f t="shared" si="174"/>
        <v>Grand</v>
      </c>
      <c r="HO26" s="37">
        <f t="shared" ref="HO26:HX26" si="310">IFERROR(HO71/HO116, 0)</f>
        <v>0</v>
      </c>
      <c r="HP26" s="37">
        <f t="shared" si="310"/>
        <v>0</v>
      </c>
      <c r="HQ26" s="37">
        <f t="shared" si="310"/>
        <v>0</v>
      </c>
      <c r="HR26" s="37">
        <f t="shared" si="310"/>
        <v>0</v>
      </c>
      <c r="HS26" s="37">
        <f t="shared" si="310"/>
        <v>0</v>
      </c>
      <c r="HT26" s="37">
        <f t="shared" si="310"/>
        <v>0</v>
      </c>
      <c r="HU26" s="37">
        <f t="shared" si="310"/>
        <v>0</v>
      </c>
      <c r="HV26" s="37">
        <f t="shared" si="310"/>
        <v>0</v>
      </c>
      <c r="HW26" s="37">
        <f t="shared" si="310"/>
        <v>0</v>
      </c>
      <c r="HX26" s="37">
        <f t="shared" si="310"/>
        <v>0</v>
      </c>
    </row>
    <row r="27" spans="39:232" x14ac:dyDescent="0.25">
      <c r="AM27" s="14">
        <v>21</v>
      </c>
      <c r="AN27" s="30" t="str">
        <f t="shared" si="133"/>
        <v>Iron</v>
      </c>
      <c r="AO27" s="37">
        <f t="shared" ref="AO27:AX27" si="311">IFERROR(AO72/AO117, 0)</f>
        <v>3.8719365045315597E-2</v>
      </c>
      <c r="AP27" s="37">
        <f t="shared" si="311"/>
        <v>3.8372030091465066E-2</v>
      </c>
      <c r="AQ27" s="37">
        <f t="shared" si="311"/>
        <v>3.0106480730771309E-2</v>
      </c>
      <c r="AR27" s="37">
        <f t="shared" si="311"/>
        <v>2.6051560379918588E-2</v>
      </c>
      <c r="AS27" s="37">
        <f t="shared" si="311"/>
        <v>2.1567567567567569E-2</v>
      </c>
      <c r="AT27" s="37">
        <f t="shared" si="311"/>
        <v>2.78251874838376E-2</v>
      </c>
      <c r="AU27" s="37">
        <f t="shared" si="311"/>
        <v>3.0721732968923981E-2</v>
      </c>
      <c r="AV27" s="37">
        <f t="shared" si="311"/>
        <v>3.508941517641373E-2</v>
      </c>
      <c r="AW27" s="37">
        <f t="shared" si="311"/>
        <v>4.8457941718226046E-2</v>
      </c>
      <c r="AX27" s="37">
        <f t="shared" si="311"/>
        <v>6.4120908603112148E-2</v>
      </c>
      <c r="AZ27" s="14">
        <v>21</v>
      </c>
      <c r="BA27" s="30" t="str">
        <f t="shared" si="135"/>
        <v>Iron</v>
      </c>
      <c r="BB27" s="37">
        <f t="shared" ref="BB27:BK27" si="312">IFERROR(BB72/BB117, 0)</f>
        <v>4.9342105263157895E-2</v>
      </c>
      <c r="BC27" s="37">
        <f t="shared" si="312"/>
        <v>3.8690476190476192E-2</v>
      </c>
      <c r="BD27" s="37">
        <f t="shared" si="312"/>
        <v>1.4545454545454545E-2</v>
      </c>
      <c r="BE27" s="37">
        <f t="shared" si="312"/>
        <v>1.3071895424836602E-2</v>
      </c>
      <c r="BF27" s="37">
        <f t="shared" si="312"/>
        <v>9.852216748768473E-3</v>
      </c>
      <c r="BG27" s="37">
        <f t="shared" si="312"/>
        <v>1.375E-2</v>
      </c>
      <c r="BH27" s="37">
        <f t="shared" si="312"/>
        <v>0</v>
      </c>
      <c r="BI27" s="37">
        <f t="shared" si="312"/>
        <v>0</v>
      </c>
      <c r="BJ27" s="37">
        <f t="shared" si="312"/>
        <v>0.13509544787077826</v>
      </c>
      <c r="BK27" s="37">
        <f t="shared" si="312"/>
        <v>0.16483516483516483</v>
      </c>
      <c r="BM27" s="9">
        <f t="shared" si="137"/>
        <v>21</v>
      </c>
      <c r="BN27" s="18" t="str">
        <f t="shared" si="138"/>
        <v>Iron</v>
      </c>
      <c r="BO27" s="37">
        <f t="shared" ref="BO27:BX27" si="313">IFERROR(BO72/BO117, 0)</f>
        <v>5.9405940594059403E-2</v>
      </c>
      <c r="BP27" s="37">
        <f t="shared" si="313"/>
        <v>3.7116345467523196E-2</v>
      </c>
      <c r="BQ27" s="37">
        <f t="shared" si="313"/>
        <v>3.0040053404539385E-2</v>
      </c>
      <c r="BR27" s="37">
        <f t="shared" si="313"/>
        <v>1.1333914559721011E-2</v>
      </c>
      <c r="BS27" s="37">
        <f t="shared" si="313"/>
        <v>5.50314465408805E-3</v>
      </c>
      <c r="BT27" s="37">
        <f t="shared" si="313"/>
        <v>4.7522063815342835E-3</v>
      </c>
      <c r="BU27" s="37">
        <f t="shared" si="313"/>
        <v>3.7429819089207735E-3</v>
      </c>
      <c r="BV27" s="37">
        <f t="shared" si="313"/>
        <v>1.953125E-3</v>
      </c>
      <c r="BW27" s="37">
        <f t="shared" si="313"/>
        <v>3.807509254362771E-2</v>
      </c>
      <c r="BX27" s="37">
        <f t="shared" si="313"/>
        <v>6.123456790123457E-2</v>
      </c>
      <c r="BZ27" s="9">
        <f t="shared" si="140"/>
        <v>21</v>
      </c>
      <c r="CA27" s="18" t="str">
        <f t="shared" si="141"/>
        <v>Iron</v>
      </c>
      <c r="CB27" s="37">
        <f t="shared" ref="CB27:CK27" si="314">IFERROR(CB72/CB117, 0)</f>
        <v>4.933008526187576E-2</v>
      </c>
      <c r="CC27" s="37">
        <f t="shared" si="314"/>
        <v>5.0156739811912224E-2</v>
      </c>
      <c r="CD27" s="37">
        <f t="shared" si="314"/>
        <v>1.8806214227309895E-2</v>
      </c>
      <c r="CE27" s="37">
        <f t="shared" si="314"/>
        <v>2.9096477794793262E-2</v>
      </c>
      <c r="CF27" s="37">
        <f t="shared" si="314"/>
        <v>2.0928116469517744E-2</v>
      </c>
      <c r="CG27" s="37">
        <f t="shared" si="314"/>
        <v>2.1613832853025938E-2</v>
      </c>
      <c r="CH27" s="37">
        <f t="shared" si="314"/>
        <v>2.1984924623115579E-2</v>
      </c>
      <c r="CI27" s="37">
        <f t="shared" si="314"/>
        <v>2.6845637583892617E-2</v>
      </c>
      <c r="CJ27" s="37">
        <f t="shared" si="314"/>
        <v>2.4844720496894408E-2</v>
      </c>
      <c r="CK27" s="37">
        <f t="shared" si="314"/>
        <v>2.2793687901811806E-2</v>
      </c>
      <c r="CM27" s="9">
        <f t="shared" si="143"/>
        <v>21</v>
      </c>
      <c r="CN27" s="18" t="str">
        <f t="shared" si="144"/>
        <v>Iron</v>
      </c>
      <c r="CO27" s="37">
        <f t="shared" ref="CO27:CX27" si="315">IFERROR(CO72/CO117, 0)</f>
        <v>2.9612756264236904E-2</v>
      </c>
      <c r="CP27" s="37">
        <f t="shared" si="315"/>
        <v>1.4522821576763486E-2</v>
      </c>
      <c r="CQ27" s="37">
        <f t="shared" si="315"/>
        <v>1.1594202898550725E-2</v>
      </c>
      <c r="CR27" s="37">
        <f t="shared" si="315"/>
        <v>9.202453987730062E-3</v>
      </c>
      <c r="CS27" s="37">
        <f t="shared" si="315"/>
        <v>1.0075566750629723E-2</v>
      </c>
      <c r="CT27" s="37">
        <f t="shared" si="315"/>
        <v>1.2307692307692308E-2</v>
      </c>
      <c r="CU27" s="37">
        <f t="shared" si="315"/>
        <v>1.06951871657754E-2</v>
      </c>
      <c r="CV27" s="37">
        <f t="shared" si="315"/>
        <v>0</v>
      </c>
      <c r="CW27" s="37">
        <f t="shared" si="315"/>
        <v>0.10634648370497427</v>
      </c>
      <c r="CX27" s="37">
        <f t="shared" si="315"/>
        <v>0.11561866125760649</v>
      </c>
      <c r="CZ27" s="9">
        <f t="shared" si="146"/>
        <v>21</v>
      </c>
      <c r="DA27" s="18" t="str">
        <f t="shared" si="147"/>
        <v>Iron</v>
      </c>
      <c r="DB27" s="37">
        <f t="shared" ref="DB27:DK27" si="316">IFERROR(DB72/DB117, 0)</f>
        <v>1.26232741617357E-2</v>
      </c>
      <c r="DC27" s="37">
        <f t="shared" si="316"/>
        <v>1.6472478907191643E-2</v>
      </c>
      <c r="DD27" s="37">
        <f t="shared" si="316"/>
        <v>2.9280195201301342E-2</v>
      </c>
      <c r="DE27" s="37">
        <f t="shared" si="316"/>
        <v>2.6792750197005517E-2</v>
      </c>
      <c r="DF27" s="37">
        <f t="shared" si="316"/>
        <v>2.3354564755838639E-2</v>
      </c>
      <c r="DG27" s="37">
        <f t="shared" si="316"/>
        <v>4.2171377299237325E-2</v>
      </c>
      <c r="DH27" s="37">
        <f t="shared" si="316"/>
        <v>5.8482358627356214E-2</v>
      </c>
      <c r="DI27" s="37">
        <f t="shared" si="316"/>
        <v>5.8823529411764705E-2</v>
      </c>
      <c r="DJ27" s="37">
        <f t="shared" si="316"/>
        <v>5.4652213188798551E-2</v>
      </c>
      <c r="DK27" s="37">
        <f t="shared" si="316"/>
        <v>6.5850569860700717E-2</v>
      </c>
      <c r="DM27" s="9">
        <f t="shared" si="149"/>
        <v>21</v>
      </c>
      <c r="DN27" s="18" t="str">
        <f t="shared" si="150"/>
        <v>Iron</v>
      </c>
      <c r="DO27" s="37">
        <f t="shared" ref="DO27:DX27" si="317">IFERROR(DO72/DO117, 0)</f>
        <v>1.4018691588785047E-2</v>
      </c>
      <c r="DP27" s="37">
        <f t="shared" si="317"/>
        <v>4.3222003929273084E-2</v>
      </c>
      <c r="DQ27" s="37">
        <f t="shared" si="317"/>
        <v>4.4061302681992334E-2</v>
      </c>
      <c r="DR27" s="37">
        <f t="shared" si="317"/>
        <v>1.9287833827893175E-2</v>
      </c>
      <c r="DS27" s="37">
        <f t="shared" si="317"/>
        <v>1.8844221105527637E-2</v>
      </c>
      <c r="DT27" s="37">
        <f t="shared" si="317"/>
        <v>1.5856236786469344E-2</v>
      </c>
      <c r="DU27" s="37">
        <f t="shared" si="317"/>
        <v>1.7647058823529412E-2</v>
      </c>
      <c r="DV27" s="37">
        <f t="shared" si="317"/>
        <v>1.3157894736842105E-2</v>
      </c>
      <c r="DW27" s="37">
        <f t="shared" si="317"/>
        <v>1.3096351730589336E-2</v>
      </c>
      <c r="DX27" s="37">
        <f t="shared" si="317"/>
        <v>6.9642857142857145E-2</v>
      </c>
      <c r="DZ27" s="9">
        <f t="shared" si="152"/>
        <v>21</v>
      </c>
      <c r="EA27" s="18" t="str">
        <f t="shared" si="153"/>
        <v>Iron</v>
      </c>
      <c r="EB27" s="37">
        <f t="shared" ref="EB27:EK27" si="318">IFERROR(EB72/EB117, 0)</f>
        <v>3.5143769968051117E-2</v>
      </c>
      <c r="EC27" s="37">
        <f t="shared" si="318"/>
        <v>4.4321329639889197E-2</v>
      </c>
      <c r="ED27" s="37">
        <f t="shared" si="318"/>
        <v>4.5045045045045045E-3</v>
      </c>
      <c r="EE27" s="37">
        <f t="shared" si="318"/>
        <v>0</v>
      </c>
      <c r="EF27" s="37">
        <f t="shared" si="318"/>
        <v>0</v>
      </c>
      <c r="EG27" s="37">
        <f t="shared" si="318"/>
        <v>0</v>
      </c>
      <c r="EH27" s="37">
        <f t="shared" si="318"/>
        <v>0</v>
      </c>
      <c r="EI27" s="37">
        <f t="shared" si="318"/>
        <v>0</v>
      </c>
      <c r="EJ27" s="37">
        <f t="shared" si="318"/>
        <v>0</v>
      </c>
      <c r="EK27" s="37">
        <f t="shared" si="318"/>
        <v>3.5999999999999997E-2</v>
      </c>
      <c r="EM27" s="9">
        <f t="shared" si="155"/>
        <v>21</v>
      </c>
      <c r="EN27" s="18" t="str">
        <f t="shared" si="156"/>
        <v>Iron</v>
      </c>
      <c r="EO27" s="37">
        <f t="shared" ref="EO27:EX27" si="319">IFERROR(EO72/EO117, 0)</f>
        <v>3.4438775510204078E-2</v>
      </c>
      <c r="EP27" s="37">
        <f t="shared" si="319"/>
        <v>3.054448871181939E-2</v>
      </c>
      <c r="EQ27" s="37">
        <f t="shared" si="319"/>
        <v>1.4851485148514851E-2</v>
      </c>
      <c r="ER27" s="37">
        <f t="shared" si="319"/>
        <v>2.7057497181510709E-2</v>
      </c>
      <c r="ES27" s="37">
        <f t="shared" si="319"/>
        <v>2.0070838252656435E-2</v>
      </c>
      <c r="ET27" s="37">
        <f t="shared" si="319"/>
        <v>1.9417475728155338E-2</v>
      </c>
      <c r="EU27" s="37">
        <f t="shared" si="319"/>
        <v>5.0567595459236329E-2</v>
      </c>
      <c r="EV27" s="37">
        <f t="shared" si="319"/>
        <v>8.2463465553235901E-2</v>
      </c>
      <c r="EW27" s="37">
        <f t="shared" si="319"/>
        <v>6.7907995618838993E-2</v>
      </c>
      <c r="EX27" s="37">
        <f t="shared" si="319"/>
        <v>0.13066385669125394</v>
      </c>
      <c r="EZ27" s="9">
        <f t="shared" si="158"/>
        <v>21</v>
      </c>
      <c r="FA27" s="18" t="str">
        <f t="shared" si="159"/>
        <v>Iron</v>
      </c>
      <c r="FB27" s="37">
        <f t="shared" ref="FB27:FK27" si="320">IFERROR(FB72/FB117, 0)</f>
        <v>7.7275703994760969E-2</v>
      </c>
      <c r="FC27" s="37">
        <f t="shared" si="320"/>
        <v>0.1315086782376502</v>
      </c>
      <c r="FD27" s="37">
        <f t="shared" si="320"/>
        <v>8.5106382978723402E-2</v>
      </c>
      <c r="FE27" s="37">
        <f t="shared" si="320"/>
        <v>8.1850533807829182E-2</v>
      </c>
      <c r="FF27" s="37">
        <f t="shared" si="320"/>
        <v>6.6045066045066048E-2</v>
      </c>
      <c r="FG27" s="37">
        <f t="shared" si="320"/>
        <v>7.7777777777777779E-2</v>
      </c>
      <c r="FH27" s="37">
        <f t="shared" si="320"/>
        <v>5.9973045822102423E-2</v>
      </c>
      <c r="FI27" s="37">
        <f t="shared" si="320"/>
        <v>0.12111184645929848</v>
      </c>
      <c r="FJ27" s="37">
        <f t="shared" si="320"/>
        <v>9.4339622641509441E-2</v>
      </c>
      <c r="FK27" s="37">
        <f t="shared" si="320"/>
        <v>0.10547463586137619</v>
      </c>
      <c r="FM27" s="9">
        <f t="shared" si="161"/>
        <v>21</v>
      </c>
      <c r="FN27" s="18" t="str">
        <f t="shared" si="162"/>
        <v>Iron</v>
      </c>
      <c r="FO27" s="37">
        <f t="shared" ref="FO27:FX27" si="321">IFERROR(FO72/FO117, 0)</f>
        <v>5.1124310564276625E-2</v>
      </c>
      <c r="FP27" s="37">
        <f t="shared" si="321"/>
        <v>3.0100334448160536E-2</v>
      </c>
      <c r="FQ27" s="37">
        <f t="shared" si="321"/>
        <v>3.1677907214387901E-2</v>
      </c>
      <c r="FR27" s="37">
        <f t="shared" si="321"/>
        <v>2.1416803953871501E-2</v>
      </c>
      <c r="FS27" s="37">
        <f t="shared" si="321"/>
        <v>1.9788127123725765E-2</v>
      </c>
      <c r="FT27" s="37">
        <f t="shared" si="321"/>
        <v>2.3358223243346736E-2</v>
      </c>
      <c r="FU27" s="37">
        <f t="shared" si="321"/>
        <v>3.0960326288468669E-2</v>
      </c>
      <c r="FV27" s="37">
        <f t="shared" si="321"/>
        <v>2.6969101625290232E-2</v>
      </c>
      <c r="FW27" s="37">
        <f t="shared" si="321"/>
        <v>2.9479666133901617E-2</v>
      </c>
      <c r="FX27" s="37">
        <f t="shared" si="321"/>
        <v>4.8895075691665214E-2</v>
      </c>
      <c r="FZ27" s="9">
        <f t="shared" si="164"/>
        <v>21</v>
      </c>
      <c r="GA27" s="18" t="str">
        <f t="shared" si="165"/>
        <v>Iron</v>
      </c>
      <c r="GB27" s="37">
        <f t="shared" ref="GB27:GK27" si="322">IFERROR(GB72/GB117, 0)</f>
        <v>9.4433399602385677E-3</v>
      </c>
      <c r="GC27" s="37">
        <f t="shared" si="322"/>
        <v>1.4021031547320982E-2</v>
      </c>
      <c r="GD27" s="37">
        <f t="shared" si="322"/>
        <v>4.970178926441352E-3</v>
      </c>
      <c r="GE27" s="37">
        <f t="shared" si="322"/>
        <v>5.415162454873646E-3</v>
      </c>
      <c r="GF27" s="37">
        <f t="shared" si="322"/>
        <v>4.8543689320388345E-3</v>
      </c>
      <c r="GG27" s="37">
        <f t="shared" si="322"/>
        <v>1.7434620174346202E-2</v>
      </c>
      <c r="GH27" s="37">
        <f t="shared" si="322"/>
        <v>2.0374220374220375E-2</v>
      </c>
      <c r="GI27" s="37">
        <f t="shared" si="322"/>
        <v>2.2267206477732792E-2</v>
      </c>
      <c r="GJ27" s="37">
        <f t="shared" si="322"/>
        <v>4.3296619825294341E-2</v>
      </c>
      <c r="GK27" s="37">
        <f t="shared" si="322"/>
        <v>4.114671163575042E-2</v>
      </c>
      <c r="GM27" s="9">
        <f t="shared" si="167"/>
        <v>21</v>
      </c>
      <c r="GN27" s="18" t="str">
        <f t="shared" si="168"/>
        <v>Iron</v>
      </c>
      <c r="GO27" s="37">
        <f t="shared" ref="GO27:GX27" si="323">IFERROR(GO72/GO117, 0)</f>
        <v>7.3359073359073365E-2</v>
      </c>
      <c r="GP27" s="37">
        <f t="shared" si="323"/>
        <v>9.7203728362183758E-2</v>
      </c>
      <c r="GQ27" s="37">
        <f t="shared" si="323"/>
        <v>7.6029567053854274E-2</v>
      </c>
      <c r="GR27" s="37">
        <f t="shared" si="323"/>
        <v>8.0160320641282562E-2</v>
      </c>
      <c r="GS27" s="37">
        <f t="shared" si="323"/>
        <v>7.4775672981056834E-2</v>
      </c>
      <c r="GT27" s="37">
        <f t="shared" si="323"/>
        <v>7.3085846867749424E-2</v>
      </c>
      <c r="GU27" s="37">
        <f t="shared" si="323"/>
        <v>5.4505005561735265E-2</v>
      </c>
      <c r="GV27" s="37">
        <f t="shared" si="323"/>
        <v>3.7220843672456573E-2</v>
      </c>
      <c r="GW27" s="37">
        <f t="shared" si="323"/>
        <v>7.6839826839826833E-2</v>
      </c>
      <c r="GX27" s="37">
        <f t="shared" si="323"/>
        <v>0.10171428571428572</v>
      </c>
      <c r="GZ27" s="9">
        <f t="shared" si="170"/>
        <v>21</v>
      </c>
      <c r="HA27" s="18" t="str">
        <f t="shared" si="171"/>
        <v>Iron</v>
      </c>
      <c r="HB27" s="37">
        <f t="shared" ref="HB27:HK27" si="324">IFERROR(HB72/HB117, 0)</f>
        <v>0</v>
      </c>
      <c r="HC27" s="37">
        <f t="shared" si="324"/>
        <v>0</v>
      </c>
      <c r="HD27" s="37">
        <f t="shared" si="324"/>
        <v>0</v>
      </c>
      <c r="HE27" s="37">
        <f t="shared" si="324"/>
        <v>0</v>
      </c>
      <c r="HF27" s="37">
        <f t="shared" si="324"/>
        <v>0</v>
      </c>
      <c r="HG27" s="37">
        <f t="shared" si="324"/>
        <v>1.9920318725099601E-2</v>
      </c>
      <c r="HH27" s="37">
        <f t="shared" si="324"/>
        <v>2.0181634712411706E-2</v>
      </c>
      <c r="HI27" s="37">
        <f t="shared" si="324"/>
        <v>1.9572953736654804E-2</v>
      </c>
      <c r="HJ27" s="37">
        <f t="shared" si="324"/>
        <v>5.4285714285714284E-2</v>
      </c>
      <c r="HK27" s="37">
        <f t="shared" si="324"/>
        <v>4.2210283960092097E-2</v>
      </c>
      <c r="HM27" s="9">
        <f t="shared" si="173"/>
        <v>21</v>
      </c>
      <c r="HN27" s="18" t="str">
        <f t="shared" si="174"/>
        <v>Iron</v>
      </c>
      <c r="HO27" s="37">
        <f t="shared" ref="HO27:HX27" si="325">IFERROR(HO72/HO117, 0)</f>
        <v>0</v>
      </c>
      <c r="HP27" s="37">
        <f t="shared" si="325"/>
        <v>0</v>
      </c>
      <c r="HQ27" s="37">
        <f t="shared" si="325"/>
        <v>0</v>
      </c>
      <c r="HR27" s="37">
        <f t="shared" si="325"/>
        <v>0</v>
      </c>
      <c r="HS27" s="37">
        <f t="shared" si="325"/>
        <v>0</v>
      </c>
      <c r="HT27" s="37">
        <f t="shared" si="325"/>
        <v>0</v>
      </c>
      <c r="HU27" s="37">
        <f t="shared" si="325"/>
        <v>0</v>
      </c>
      <c r="HV27" s="37">
        <f t="shared" si="325"/>
        <v>0</v>
      </c>
      <c r="HW27" s="37">
        <f t="shared" si="325"/>
        <v>0</v>
      </c>
      <c r="HX27" s="37">
        <f t="shared" si="325"/>
        <v>0</v>
      </c>
    </row>
    <row r="28" spans="39:232" x14ac:dyDescent="0.25">
      <c r="AM28" s="14">
        <v>23</v>
      </c>
      <c r="AN28" s="30" t="str">
        <f t="shared" si="133"/>
        <v>Juab</v>
      </c>
      <c r="AO28" s="37">
        <f t="shared" ref="AO28:AX28" si="326">IFERROR(AO73/AO118, 0)</f>
        <v>5.2783803326102677E-2</v>
      </c>
      <c r="AP28" s="37">
        <f t="shared" si="326"/>
        <v>4.4870296798317361E-2</v>
      </c>
      <c r="AQ28" s="37">
        <f t="shared" si="326"/>
        <v>4.0954832670255091E-2</v>
      </c>
      <c r="AR28" s="37">
        <f t="shared" si="326"/>
        <v>4.2553191489361701E-2</v>
      </c>
      <c r="AS28" s="37">
        <f t="shared" si="326"/>
        <v>4.4155844155844157E-2</v>
      </c>
      <c r="AT28" s="37">
        <f t="shared" si="326"/>
        <v>4.8929663608562692E-2</v>
      </c>
      <c r="AU28" s="37">
        <f t="shared" si="326"/>
        <v>5.4034753630088077E-2</v>
      </c>
      <c r="AV28" s="37">
        <f t="shared" si="326"/>
        <v>6.8748595821163785E-2</v>
      </c>
      <c r="AW28" s="37">
        <f t="shared" si="326"/>
        <v>5.7510006319780912E-2</v>
      </c>
      <c r="AX28" s="37">
        <f t="shared" si="326"/>
        <v>6.2274005624748892E-2</v>
      </c>
      <c r="AZ28" s="14">
        <v>23</v>
      </c>
      <c r="BA28" s="30" t="str">
        <f t="shared" si="135"/>
        <v>Juab</v>
      </c>
      <c r="BB28" s="37">
        <f t="shared" ref="BB28:BK28" si="327">IFERROR(BB73/BB118, 0)</f>
        <v>0.15517241379310345</v>
      </c>
      <c r="BC28" s="37">
        <f t="shared" si="327"/>
        <v>0.14960629921259844</v>
      </c>
      <c r="BD28" s="37">
        <f t="shared" si="327"/>
        <v>0.19354838709677419</v>
      </c>
      <c r="BE28" s="37">
        <f t="shared" si="327"/>
        <v>0</v>
      </c>
      <c r="BF28" s="37">
        <f t="shared" si="327"/>
        <v>0</v>
      </c>
      <c r="BG28" s="37">
        <f t="shared" si="327"/>
        <v>9.7701149425287362E-2</v>
      </c>
      <c r="BH28" s="37">
        <f t="shared" si="327"/>
        <v>0.14285714285714285</v>
      </c>
      <c r="BI28" s="37">
        <f t="shared" si="327"/>
        <v>0.125</v>
      </c>
      <c r="BJ28" s="37">
        <f t="shared" si="327"/>
        <v>0.11693548387096774</v>
      </c>
      <c r="BK28" s="37">
        <f t="shared" si="327"/>
        <v>0.10859728506787331</v>
      </c>
      <c r="BM28" s="9">
        <f t="shared" si="137"/>
        <v>23</v>
      </c>
      <c r="BN28" s="18" t="str">
        <f t="shared" si="138"/>
        <v>Juab</v>
      </c>
      <c r="BO28" s="37">
        <f t="shared" ref="BO28:BX28" si="328">IFERROR(BO73/BO118, 0)</f>
        <v>3.6465638148667601E-2</v>
      </c>
      <c r="BP28" s="37">
        <f t="shared" si="328"/>
        <v>3.2716927453769556E-2</v>
      </c>
      <c r="BQ28" s="37">
        <f t="shared" si="328"/>
        <v>2.3183925811437404E-2</v>
      </c>
      <c r="BR28" s="37">
        <f t="shared" si="328"/>
        <v>3.0664395229982964E-2</v>
      </c>
      <c r="BS28" s="37">
        <f t="shared" si="328"/>
        <v>1.9093078758949882E-2</v>
      </c>
      <c r="BT28" s="37">
        <f t="shared" si="328"/>
        <v>1.1848341232227487E-2</v>
      </c>
      <c r="BU28" s="37">
        <f t="shared" si="328"/>
        <v>2.2332506203473945E-2</v>
      </c>
      <c r="BV28" s="37">
        <f t="shared" si="328"/>
        <v>2.1999999999999999E-2</v>
      </c>
      <c r="BW28" s="37">
        <f t="shared" si="328"/>
        <v>2.4029574861367836E-2</v>
      </c>
      <c r="BX28" s="37">
        <f t="shared" si="328"/>
        <v>2.2687609075043629E-2</v>
      </c>
      <c r="BZ28" s="9">
        <f t="shared" si="140"/>
        <v>23</v>
      </c>
      <c r="CA28" s="18" t="str">
        <f t="shared" si="141"/>
        <v>Juab</v>
      </c>
      <c r="CB28" s="37">
        <f t="shared" ref="CB28:CK28" si="329">IFERROR(CB73/CB118, 0)</f>
        <v>4.9180327868852463E-3</v>
      </c>
      <c r="CC28" s="37">
        <f t="shared" si="329"/>
        <v>0</v>
      </c>
      <c r="CD28" s="37">
        <f t="shared" si="329"/>
        <v>0</v>
      </c>
      <c r="CE28" s="37">
        <f t="shared" si="329"/>
        <v>3.3388981636060099E-2</v>
      </c>
      <c r="CF28" s="37">
        <f t="shared" si="329"/>
        <v>4.296296296296296E-2</v>
      </c>
      <c r="CG28" s="37">
        <f t="shared" si="329"/>
        <v>5.6886227544910177E-2</v>
      </c>
      <c r="CH28" s="37">
        <f t="shared" si="329"/>
        <v>4.7858942065491183E-2</v>
      </c>
      <c r="CI28" s="37">
        <f t="shared" si="329"/>
        <v>4.5992115637319315E-2</v>
      </c>
      <c r="CJ28" s="37">
        <f t="shared" si="329"/>
        <v>2.0227560050568902E-2</v>
      </c>
      <c r="CK28" s="37">
        <f t="shared" si="329"/>
        <v>1.276595744680851E-2</v>
      </c>
      <c r="CM28" s="9">
        <f t="shared" si="143"/>
        <v>23</v>
      </c>
      <c r="CN28" s="18" t="str">
        <f t="shared" si="144"/>
        <v>Juab</v>
      </c>
      <c r="CO28" s="37">
        <f t="shared" ref="CO28:CX28" si="330">IFERROR(CO73/CO118, 0)</f>
        <v>3.9301310043668124E-2</v>
      </c>
      <c r="CP28" s="37">
        <f t="shared" si="330"/>
        <v>4.9261083743842367E-2</v>
      </c>
      <c r="CQ28" s="37">
        <f t="shared" si="330"/>
        <v>6.7114093959731544E-2</v>
      </c>
      <c r="CR28" s="37">
        <f t="shared" si="330"/>
        <v>0.15492957746478872</v>
      </c>
      <c r="CS28" s="37">
        <f t="shared" si="330"/>
        <v>0.13253012048192772</v>
      </c>
      <c r="CT28" s="37">
        <f t="shared" si="330"/>
        <v>0.1</v>
      </c>
      <c r="CU28" s="37">
        <f t="shared" si="330"/>
        <v>6.4102564102564097E-2</v>
      </c>
      <c r="CV28" s="37">
        <f t="shared" si="330"/>
        <v>6.6666666666666666E-2</v>
      </c>
      <c r="CW28" s="37">
        <f t="shared" si="330"/>
        <v>5.4054054054054057E-2</v>
      </c>
      <c r="CX28" s="37">
        <f t="shared" si="330"/>
        <v>0.04</v>
      </c>
      <c r="CZ28" s="9">
        <f t="shared" si="146"/>
        <v>23</v>
      </c>
      <c r="DA28" s="18" t="str">
        <f t="shared" si="147"/>
        <v>Juab</v>
      </c>
      <c r="DB28" s="37">
        <f t="shared" ref="DB28:DK28" si="331">IFERROR(DB73/DB118, 0)</f>
        <v>8.0536912751677847E-2</v>
      </c>
      <c r="DC28" s="37">
        <f t="shared" si="331"/>
        <v>5.4054054054054057E-2</v>
      </c>
      <c r="DD28" s="37">
        <f t="shared" si="331"/>
        <v>1.7937219730941704E-2</v>
      </c>
      <c r="DE28" s="37">
        <f t="shared" si="331"/>
        <v>6.9284064665127024E-3</v>
      </c>
      <c r="DF28" s="37">
        <f t="shared" si="331"/>
        <v>1.1655011655011656E-2</v>
      </c>
      <c r="DG28" s="37">
        <f t="shared" si="331"/>
        <v>5.1679586563307496E-3</v>
      </c>
      <c r="DH28" s="37">
        <f t="shared" si="331"/>
        <v>9.5693779904306216E-3</v>
      </c>
      <c r="DI28" s="37">
        <f t="shared" si="331"/>
        <v>1.1520737327188941E-2</v>
      </c>
      <c r="DJ28" s="37">
        <f t="shared" si="331"/>
        <v>9.4562647754137114E-3</v>
      </c>
      <c r="DK28" s="37">
        <f t="shared" si="331"/>
        <v>0</v>
      </c>
      <c r="DM28" s="9">
        <f t="shared" si="149"/>
        <v>23</v>
      </c>
      <c r="DN28" s="18" t="str">
        <f t="shared" si="150"/>
        <v>Juab</v>
      </c>
      <c r="DO28" s="37">
        <f t="shared" ref="DO28:DX28" si="332">IFERROR(DO73/DO118, 0)</f>
        <v>5.3571428571428568E-2</v>
      </c>
      <c r="DP28" s="37">
        <f t="shared" si="332"/>
        <v>2.8000000000000001E-2</v>
      </c>
      <c r="DQ28" s="37">
        <f t="shared" si="332"/>
        <v>4.1353383458646614E-2</v>
      </c>
      <c r="DR28" s="37">
        <f t="shared" si="332"/>
        <v>0.04</v>
      </c>
      <c r="DS28" s="37">
        <f t="shared" si="332"/>
        <v>7.3954983922829579E-2</v>
      </c>
      <c r="DT28" s="37">
        <f t="shared" si="332"/>
        <v>5.8139534883720929E-2</v>
      </c>
      <c r="DU28" s="37">
        <f t="shared" si="332"/>
        <v>6.589147286821706E-2</v>
      </c>
      <c r="DV28" s="37">
        <f t="shared" si="332"/>
        <v>7.7868852459016397E-2</v>
      </c>
      <c r="DW28" s="37">
        <f t="shared" si="332"/>
        <v>5.2830188679245285E-2</v>
      </c>
      <c r="DX28" s="37">
        <f t="shared" si="332"/>
        <v>0</v>
      </c>
      <c r="DZ28" s="9">
        <f t="shared" si="152"/>
        <v>23</v>
      </c>
      <c r="EA28" s="18" t="str">
        <f t="shared" si="153"/>
        <v>Juab</v>
      </c>
      <c r="EB28" s="37">
        <f t="shared" ref="EB28:EK28" si="333">IFERROR(EB73/EB118, 0)</f>
        <v>0.17777777777777778</v>
      </c>
      <c r="EC28" s="37">
        <f t="shared" si="333"/>
        <v>0.27659574468085107</v>
      </c>
      <c r="ED28" s="37">
        <f t="shared" si="333"/>
        <v>0.47826086956521741</v>
      </c>
      <c r="EE28" s="37">
        <f t="shared" si="333"/>
        <v>0.69230769230769229</v>
      </c>
      <c r="EF28" s="37">
        <f t="shared" si="333"/>
        <v>0</v>
      </c>
      <c r="EG28" s="37">
        <f t="shared" si="333"/>
        <v>0</v>
      </c>
      <c r="EH28" s="37">
        <f t="shared" si="333"/>
        <v>0</v>
      </c>
      <c r="EI28" s="37">
        <f t="shared" si="333"/>
        <v>0.8125</v>
      </c>
      <c r="EJ28" s="37">
        <f t="shared" si="333"/>
        <v>0.77192982456140347</v>
      </c>
      <c r="EK28" s="37">
        <f t="shared" si="333"/>
        <v>0.75862068965517238</v>
      </c>
      <c r="EM28" s="9">
        <f t="shared" si="155"/>
        <v>23</v>
      </c>
      <c r="EN28" s="18" t="str">
        <f t="shared" si="156"/>
        <v>Juab</v>
      </c>
      <c r="EO28" s="37">
        <f t="shared" ref="EO28:EX28" si="334">IFERROR(EO73/EO118, 0)</f>
        <v>9.2592592592592587E-2</v>
      </c>
      <c r="EP28" s="37">
        <f t="shared" si="334"/>
        <v>0.17699115044247787</v>
      </c>
      <c r="EQ28" s="37">
        <f t="shared" si="334"/>
        <v>0.23958333333333334</v>
      </c>
      <c r="ER28" s="37">
        <f t="shared" si="334"/>
        <v>0.22093023255813954</v>
      </c>
      <c r="ES28" s="37">
        <f t="shared" si="334"/>
        <v>0.16049382716049382</v>
      </c>
      <c r="ET28" s="37">
        <f t="shared" si="334"/>
        <v>0.22988505747126436</v>
      </c>
      <c r="EU28" s="37">
        <f t="shared" si="334"/>
        <v>0.19767441860465115</v>
      </c>
      <c r="EV28" s="37">
        <f t="shared" si="334"/>
        <v>0.19101123595505617</v>
      </c>
      <c r="EW28" s="37">
        <f t="shared" si="334"/>
        <v>0.23364485981308411</v>
      </c>
      <c r="EX28" s="37">
        <f t="shared" si="334"/>
        <v>0.32846715328467152</v>
      </c>
      <c r="EZ28" s="9">
        <f t="shared" si="158"/>
        <v>23</v>
      </c>
      <c r="FA28" s="18" t="str">
        <f t="shared" si="159"/>
        <v>Juab</v>
      </c>
      <c r="FB28" s="37">
        <f t="shared" ref="FB28:FK28" si="335">IFERROR(FB73/FB118, 0)</f>
        <v>8.7087087087087081E-2</v>
      </c>
      <c r="FC28" s="37">
        <f t="shared" si="335"/>
        <v>0.10689655172413794</v>
      </c>
      <c r="FD28" s="37">
        <f t="shared" si="335"/>
        <v>9.2936802973977689E-2</v>
      </c>
      <c r="FE28" s="37">
        <f t="shared" si="335"/>
        <v>7.9365079365079361E-2</v>
      </c>
      <c r="FF28" s="37">
        <f t="shared" si="335"/>
        <v>0.11897106109324759</v>
      </c>
      <c r="FG28" s="37">
        <f t="shared" si="335"/>
        <v>0.13966480446927373</v>
      </c>
      <c r="FH28" s="37">
        <f t="shared" si="335"/>
        <v>0.14207650273224043</v>
      </c>
      <c r="FI28" s="37">
        <f t="shared" si="335"/>
        <v>0.215962441314554</v>
      </c>
      <c r="FJ28" s="37">
        <f t="shared" si="335"/>
        <v>0.18622448979591838</v>
      </c>
      <c r="FK28" s="37">
        <f t="shared" si="335"/>
        <v>0.11139240506329114</v>
      </c>
      <c r="FM28" s="9">
        <f t="shared" si="161"/>
        <v>23</v>
      </c>
      <c r="FN28" s="18" t="str">
        <f t="shared" si="162"/>
        <v>Juab</v>
      </c>
      <c r="FO28" s="37">
        <f t="shared" ref="FO28:FX28" si="336">IFERROR(FO73/FO118, 0)</f>
        <v>5.7324840764331211E-2</v>
      </c>
      <c r="FP28" s="37">
        <f t="shared" si="336"/>
        <v>2.7939464493597205E-2</v>
      </c>
      <c r="FQ28" s="37">
        <f t="shared" si="336"/>
        <v>2.364864864864865E-2</v>
      </c>
      <c r="FR28" s="37">
        <f t="shared" si="336"/>
        <v>2.6476578411405296E-2</v>
      </c>
      <c r="FS28" s="37">
        <f t="shared" si="336"/>
        <v>1.193058568329718E-2</v>
      </c>
      <c r="FT28" s="37">
        <f t="shared" si="336"/>
        <v>1.4300306435137897E-2</v>
      </c>
      <c r="FU28" s="37">
        <f t="shared" si="336"/>
        <v>2.1134593993325918E-2</v>
      </c>
      <c r="FV28" s="37">
        <f t="shared" si="336"/>
        <v>2.8340080971659919E-2</v>
      </c>
      <c r="FW28" s="37">
        <f t="shared" si="336"/>
        <v>1.4340344168260038E-2</v>
      </c>
      <c r="FX28" s="37">
        <f t="shared" si="336"/>
        <v>3.5623409669211195E-2</v>
      </c>
      <c r="FZ28" s="9">
        <f t="shared" si="164"/>
        <v>23</v>
      </c>
      <c r="GA28" s="18" t="str">
        <f t="shared" si="165"/>
        <v>Juab</v>
      </c>
      <c r="GB28" s="37">
        <f t="shared" ref="GB28:GK28" si="337">IFERROR(GB73/GB118, 0)</f>
        <v>0</v>
      </c>
      <c r="GC28" s="37">
        <f t="shared" si="337"/>
        <v>1.7910447761194031E-2</v>
      </c>
      <c r="GD28" s="37">
        <f t="shared" si="337"/>
        <v>1.7031630170316302E-2</v>
      </c>
      <c r="GE28" s="37">
        <f t="shared" si="337"/>
        <v>2.2284122562674095E-2</v>
      </c>
      <c r="GF28" s="37">
        <f t="shared" si="337"/>
        <v>1.3227513227513227E-2</v>
      </c>
      <c r="GG28" s="37">
        <f t="shared" si="337"/>
        <v>2.0114942528735632E-2</v>
      </c>
      <c r="GH28" s="37">
        <f t="shared" si="337"/>
        <v>0</v>
      </c>
      <c r="GI28" s="37">
        <f t="shared" si="337"/>
        <v>0</v>
      </c>
      <c r="GJ28" s="37">
        <f t="shared" si="337"/>
        <v>3.0303030303030304E-2</v>
      </c>
      <c r="GK28" s="37">
        <f t="shared" si="337"/>
        <v>4.3478260869565216E-2</v>
      </c>
      <c r="GM28" s="9">
        <f t="shared" si="167"/>
        <v>23</v>
      </c>
      <c r="GN28" s="18" t="str">
        <f t="shared" si="168"/>
        <v>Juab</v>
      </c>
      <c r="GO28" s="37">
        <f t="shared" ref="GO28:GX28" si="338">IFERROR(GO73/GO118, 0)</f>
        <v>0.22608695652173913</v>
      </c>
      <c r="GP28" s="37">
        <f t="shared" si="338"/>
        <v>0.14285714285714285</v>
      </c>
      <c r="GQ28" s="37">
        <f t="shared" si="338"/>
        <v>0.145985401459854</v>
      </c>
      <c r="GR28" s="37">
        <f t="shared" si="338"/>
        <v>0.155</v>
      </c>
      <c r="GS28" s="37">
        <f t="shared" si="338"/>
        <v>0.19067796610169491</v>
      </c>
      <c r="GT28" s="37">
        <f t="shared" si="338"/>
        <v>0.15306122448979592</v>
      </c>
      <c r="GU28" s="37">
        <f t="shared" si="338"/>
        <v>0.1875</v>
      </c>
      <c r="GV28" s="37">
        <f t="shared" si="338"/>
        <v>0.13636363636363635</v>
      </c>
      <c r="GW28" s="37">
        <f t="shared" si="338"/>
        <v>0.13440860215053763</v>
      </c>
      <c r="GX28" s="37">
        <f t="shared" si="338"/>
        <v>0.2361111111111111</v>
      </c>
      <c r="GZ28" s="9">
        <f t="shared" si="170"/>
        <v>23</v>
      </c>
      <c r="HA28" s="18" t="str">
        <f t="shared" si="171"/>
        <v>Juab</v>
      </c>
      <c r="HB28" s="37">
        <f t="shared" ref="HB28:HK28" si="339">IFERROR(HB73/HB118, 0)</f>
        <v>0</v>
      </c>
      <c r="HC28" s="37">
        <f t="shared" si="339"/>
        <v>0</v>
      </c>
      <c r="HD28" s="37">
        <f t="shared" si="339"/>
        <v>0</v>
      </c>
      <c r="HE28" s="37">
        <f t="shared" si="339"/>
        <v>0</v>
      </c>
      <c r="HF28" s="37">
        <f t="shared" si="339"/>
        <v>0</v>
      </c>
      <c r="HG28" s="37">
        <f t="shared" si="339"/>
        <v>0</v>
      </c>
      <c r="HH28" s="37">
        <f t="shared" si="339"/>
        <v>0</v>
      </c>
      <c r="HI28" s="37">
        <f t="shared" si="339"/>
        <v>0</v>
      </c>
      <c r="HJ28" s="37">
        <f t="shared" si="339"/>
        <v>0</v>
      </c>
      <c r="HK28" s="37">
        <f t="shared" si="339"/>
        <v>1.2244897959183673E-2</v>
      </c>
      <c r="HM28" s="9">
        <f t="shared" si="173"/>
        <v>23</v>
      </c>
      <c r="HN28" s="18" t="str">
        <f t="shared" si="174"/>
        <v>Juab</v>
      </c>
      <c r="HO28" s="37">
        <f t="shared" ref="HO28:HX28" si="340">IFERROR(HO73/HO118, 0)</f>
        <v>0</v>
      </c>
      <c r="HP28" s="37">
        <f t="shared" si="340"/>
        <v>0</v>
      </c>
      <c r="HQ28" s="37">
        <f t="shared" si="340"/>
        <v>0</v>
      </c>
      <c r="HR28" s="37">
        <f t="shared" si="340"/>
        <v>0</v>
      </c>
      <c r="HS28" s="37">
        <f t="shared" si="340"/>
        <v>0</v>
      </c>
      <c r="HT28" s="37">
        <f t="shared" si="340"/>
        <v>0</v>
      </c>
      <c r="HU28" s="37">
        <f t="shared" si="340"/>
        <v>0</v>
      </c>
      <c r="HV28" s="37">
        <f t="shared" si="340"/>
        <v>0</v>
      </c>
      <c r="HW28" s="37">
        <f t="shared" si="340"/>
        <v>0</v>
      </c>
      <c r="HX28" s="37">
        <f t="shared" si="340"/>
        <v>0</v>
      </c>
    </row>
    <row r="29" spans="39:232" x14ac:dyDescent="0.25">
      <c r="AM29" s="14">
        <v>25</v>
      </c>
      <c r="AN29" s="30" t="str">
        <f t="shared" si="133"/>
        <v>Kane</v>
      </c>
      <c r="AO29" s="37">
        <f t="shared" ref="AO29:AX29" si="341">IFERROR(AO74/AO119, 0)</f>
        <v>5.8641975308641972E-2</v>
      </c>
      <c r="AP29" s="37">
        <f t="shared" si="341"/>
        <v>7.0689145223306715E-2</v>
      </c>
      <c r="AQ29" s="37">
        <f t="shared" si="341"/>
        <v>5.9788980070339975E-2</v>
      </c>
      <c r="AR29" s="37">
        <f t="shared" si="341"/>
        <v>7.1771867991028512E-2</v>
      </c>
      <c r="AS29" s="37">
        <f t="shared" si="341"/>
        <v>7.3969153289266606E-2</v>
      </c>
      <c r="AT29" s="37">
        <f t="shared" si="341"/>
        <v>6.7973442933923489E-2</v>
      </c>
      <c r="AU29" s="37">
        <f t="shared" si="341"/>
        <v>6.8617886178861789E-2</v>
      </c>
      <c r="AV29" s="37">
        <f t="shared" si="341"/>
        <v>5.3787396562698916E-2</v>
      </c>
      <c r="AW29" s="37">
        <f t="shared" si="341"/>
        <v>3.9739211425023284E-2</v>
      </c>
      <c r="AX29" s="37">
        <f t="shared" si="341"/>
        <v>5.2809333742708013E-2</v>
      </c>
      <c r="AZ29" s="14">
        <v>25</v>
      </c>
      <c r="BA29" s="30" t="str">
        <f t="shared" si="135"/>
        <v>Kane</v>
      </c>
      <c r="BB29" s="37">
        <f t="shared" ref="BB29:BK29" si="342">IFERROR(BB74/BB119, 0)</f>
        <v>2.4193548387096774E-2</v>
      </c>
      <c r="BC29" s="37">
        <f t="shared" si="342"/>
        <v>1.8518518518518517E-2</v>
      </c>
      <c r="BD29" s="37">
        <f t="shared" si="342"/>
        <v>7.6190476190476197E-2</v>
      </c>
      <c r="BE29" s="37">
        <f t="shared" si="342"/>
        <v>0.30303030303030304</v>
      </c>
      <c r="BF29" s="37">
        <f t="shared" si="342"/>
        <v>0.28971962616822428</v>
      </c>
      <c r="BG29" s="37">
        <f t="shared" si="342"/>
        <v>0.2982456140350877</v>
      </c>
      <c r="BH29" s="37">
        <f t="shared" si="342"/>
        <v>0.24576271186440679</v>
      </c>
      <c r="BI29" s="37">
        <f t="shared" si="342"/>
        <v>0.26923076923076922</v>
      </c>
      <c r="BJ29" s="37">
        <f t="shared" si="342"/>
        <v>5.6451612903225805E-2</v>
      </c>
      <c r="BK29" s="37">
        <f t="shared" si="342"/>
        <v>9.5588235294117641E-2</v>
      </c>
      <c r="BM29" s="9">
        <f t="shared" si="137"/>
        <v>25</v>
      </c>
      <c r="BN29" s="18" t="str">
        <f t="shared" si="138"/>
        <v>Kane</v>
      </c>
      <c r="BO29" s="37">
        <f t="shared" ref="BO29:BX29" si="343">IFERROR(BO74/BO119, 0)</f>
        <v>3.8356164383561646E-2</v>
      </c>
      <c r="BP29" s="37">
        <f t="shared" si="343"/>
        <v>7.1428571428571425E-2</v>
      </c>
      <c r="BQ29" s="37">
        <f t="shared" si="343"/>
        <v>2.9288702928870293E-2</v>
      </c>
      <c r="BR29" s="37">
        <f t="shared" si="343"/>
        <v>3.4653465346534656E-2</v>
      </c>
      <c r="BS29" s="37">
        <f t="shared" si="343"/>
        <v>0.13839285714285715</v>
      </c>
      <c r="BT29" s="37">
        <f t="shared" si="343"/>
        <v>0.1409090909090909</v>
      </c>
      <c r="BU29" s="37">
        <f t="shared" si="343"/>
        <v>0.14625850340136054</v>
      </c>
      <c r="BV29" s="37">
        <f t="shared" si="343"/>
        <v>0.14285714285714285</v>
      </c>
      <c r="BW29" s="37">
        <f t="shared" si="343"/>
        <v>0.16906474820143885</v>
      </c>
      <c r="BX29" s="37">
        <f t="shared" si="343"/>
        <v>7.6923076923076927E-2</v>
      </c>
      <c r="BZ29" s="9">
        <f t="shared" si="140"/>
        <v>25</v>
      </c>
      <c r="CA29" s="18" t="str">
        <f t="shared" si="141"/>
        <v>Kane</v>
      </c>
      <c r="CB29" s="37">
        <f t="shared" ref="CB29:CK29" si="344">IFERROR(CB74/CB119, 0)</f>
        <v>4.2944785276073622E-2</v>
      </c>
      <c r="CC29" s="37">
        <f t="shared" si="344"/>
        <v>2.247191011235955E-2</v>
      </c>
      <c r="CD29" s="37">
        <f t="shared" si="344"/>
        <v>0</v>
      </c>
      <c r="CE29" s="37">
        <f t="shared" si="344"/>
        <v>0</v>
      </c>
      <c r="CF29" s="37">
        <f t="shared" si="344"/>
        <v>0</v>
      </c>
      <c r="CG29" s="37">
        <f t="shared" si="344"/>
        <v>0</v>
      </c>
      <c r="CH29" s="37">
        <f t="shared" si="344"/>
        <v>0</v>
      </c>
      <c r="CI29" s="37">
        <f t="shared" si="344"/>
        <v>0</v>
      </c>
      <c r="CJ29" s="37">
        <f t="shared" si="344"/>
        <v>0</v>
      </c>
      <c r="CK29" s="37">
        <f t="shared" si="344"/>
        <v>0</v>
      </c>
      <c r="CM29" s="9">
        <f t="shared" si="143"/>
        <v>25</v>
      </c>
      <c r="CN29" s="18" t="str">
        <f t="shared" si="144"/>
        <v>Kane</v>
      </c>
      <c r="CO29" s="37">
        <f t="shared" ref="CO29:CX29" si="345">IFERROR(CO74/CO119, 0)</f>
        <v>0</v>
      </c>
      <c r="CP29" s="37">
        <f t="shared" si="345"/>
        <v>4.3478260869565216E-2</v>
      </c>
      <c r="CQ29" s="37">
        <f t="shared" si="345"/>
        <v>5.128205128205128E-2</v>
      </c>
      <c r="CR29" s="37">
        <f t="shared" si="345"/>
        <v>3.125E-2</v>
      </c>
      <c r="CS29" s="37">
        <f t="shared" si="345"/>
        <v>8.1081081081081086E-2</v>
      </c>
      <c r="CT29" s="37">
        <f t="shared" si="345"/>
        <v>0.15217391304347827</v>
      </c>
      <c r="CU29" s="37">
        <f t="shared" si="345"/>
        <v>0.17391304347826086</v>
      </c>
      <c r="CV29" s="37">
        <f t="shared" si="345"/>
        <v>0.30769230769230771</v>
      </c>
      <c r="CW29" s="37">
        <f t="shared" si="345"/>
        <v>0.2413793103448276</v>
      </c>
      <c r="CX29" s="37">
        <f t="shared" si="345"/>
        <v>0.21052631578947367</v>
      </c>
      <c r="CZ29" s="9">
        <f t="shared" si="146"/>
        <v>25</v>
      </c>
      <c r="DA29" s="18" t="str">
        <f t="shared" si="147"/>
        <v>Kane</v>
      </c>
      <c r="DB29" s="37">
        <f t="shared" ref="DB29:DK29" si="346">IFERROR(DB74/DB119, 0)</f>
        <v>5.7894736842105263E-2</v>
      </c>
      <c r="DC29" s="37">
        <f t="shared" si="346"/>
        <v>4.8000000000000001E-2</v>
      </c>
      <c r="DD29" s="37">
        <f t="shared" si="346"/>
        <v>3.0470914127423823E-2</v>
      </c>
      <c r="DE29" s="37">
        <f t="shared" si="346"/>
        <v>2.313624678663239E-2</v>
      </c>
      <c r="DF29" s="37">
        <f t="shared" si="346"/>
        <v>4.3256997455470736E-2</v>
      </c>
      <c r="DG29" s="37">
        <f t="shared" si="346"/>
        <v>2.4667931688804556E-2</v>
      </c>
      <c r="DH29" s="37">
        <f t="shared" si="346"/>
        <v>2.197802197802198E-2</v>
      </c>
      <c r="DI29" s="37">
        <f t="shared" si="346"/>
        <v>7.0921985815602835E-3</v>
      </c>
      <c r="DJ29" s="37">
        <f t="shared" si="346"/>
        <v>5.128205128205128E-2</v>
      </c>
      <c r="DK29" s="37">
        <f t="shared" si="346"/>
        <v>4.8543689320388349E-2</v>
      </c>
      <c r="DM29" s="9">
        <f t="shared" si="149"/>
        <v>25</v>
      </c>
      <c r="DN29" s="18" t="str">
        <f t="shared" si="150"/>
        <v>Kane</v>
      </c>
      <c r="DO29" s="37">
        <f t="shared" ref="DO29:DX29" si="347">IFERROR(DO74/DO119, 0)</f>
        <v>2.0920502092050208E-2</v>
      </c>
      <c r="DP29" s="37">
        <f t="shared" si="347"/>
        <v>1.7543859649122806E-2</v>
      </c>
      <c r="DQ29" s="37">
        <f t="shared" si="347"/>
        <v>0.14953271028037382</v>
      </c>
      <c r="DR29" s="37">
        <f t="shared" si="347"/>
        <v>0.15625</v>
      </c>
      <c r="DS29" s="37">
        <f t="shared" si="347"/>
        <v>0.32960893854748602</v>
      </c>
      <c r="DT29" s="37">
        <f t="shared" si="347"/>
        <v>0.27853881278538811</v>
      </c>
      <c r="DU29" s="37">
        <f t="shared" si="347"/>
        <v>0.21518987341772153</v>
      </c>
      <c r="DV29" s="37">
        <f t="shared" si="347"/>
        <v>6.6666666666666666E-2</v>
      </c>
      <c r="DW29" s="37">
        <f t="shared" si="347"/>
        <v>0.10759493670886076</v>
      </c>
      <c r="DX29" s="37">
        <f t="shared" si="347"/>
        <v>1.8181818181818181E-2</v>
      </c>
      <c r="DZ29" s="9">
        <f t="shared" si="152"/>
        <v>25</v>
      </c>
      <c r="EA29" s="18" t="str">
        <f t="shared" si="153"/>
        <v>Kane</v>
      </c>
      <c r="EB29" s="37">
        <f t="shared" ref="EB29:EK29" si="348">IFERROR(EB74/EB119, 0)</f>
        <v>0.515625</v>
      </c>
      <c r="EC29" s="37">
        <f t="shared" si="348"/>
        <v>0.80597014925373134</v>
      </c>
      <c r="ED29" s="37">
        <f t="shared" si="348"/>
        <v>0.71186440677966101</v>
      </c>
      <c r="EE29" s="37">
        <f t="shared" si="348"/>
        <v>0.73333333333333328</v>
      </c>
      <c r="EF29" s="37">
        <f t="shared" si="348"/>
        <v>0.7142857142857143</v>
      </c>
      <c r="EG29" s="37">
        <f t="shared" si="348"/>
        <v>0.83333333333333337</v>
      </c>
      <c r="EH29" s="37">
        <f t="shared" si="348"/>
        <v>0.7407407407407407</v>
      </c>
      <c r="EI29" s="37">
        <f t="shared" si="348"/>
        <v>0.125</v>
      </c>
      <c r="EJ29" s="37">
        <f t="shared" si="348"/>
        <v>3.8461538461538464E-2</v>
      </c>
      <c r="EK29" s="37">
        <f t="shared" si="348"/>
        <v>0.04</v>
      </c>
      <c r="EM29" s="9">
        <f t="shared" si="155"/>
        <v>25</v>
      </c>
      <c r="EN29" s="18" t="str">
        <f t="shared" si="156"/>
        <v>Kane</v>
      </c>
      <c r="EO29" s="37">
        <f t="shared" ref="EO29:EX29" si="349">IFERROR(EO74/EO119, 0)</f>
        <v>0</v>
      </c>
      <c r="EP29" s="37">
        <f t="shared" si="349"/>
        <v>0</v>
      </c>
      <c r="EQ29" s="37">
        <f t="shared" si="349"/>
        <v>0</v>
      </c>
      <c r="ER29" s="37">
        <f t="shared" si="349"/>
        <v>2.4096385542168676E-2</v>
      </c>
      <c r="ES29" s="37">
        <f t="shared" si="349"/>
        <v>3.7313432835820892E-2</v>
      </c>
      <c r="ET29" s="37">
        <f t="shared" si="349"/>
        <v>5.1094890510948905E-2</v>
      </c>
      <c r="EU29" s="37">
        <f t="shared" si="349"/>
        <v>8.9552238805970144E-2</v>
      </c>
      <c r="EV29" s="37">
        <f t="shared" si="349"/>
        <v>0.13636363636363635</v>
      </c>
      <c r="EW29" s="37">
        <f t="shared" si="349"/>
        <v>6.25E-2</v>
      </c>
      <c r="EX29" s="37">
        <f t="shared" si="349"/>
        <v>5.0847457627118647E-2</v>
      </c>
      <c r="EZ29" s="9">
        <f t="shared" si="158"/>
        <v>25</v>
      </c>
      <c r="FA29" s="18" t="str">
        <f t="shared" si="159"/>
        <v>Kane</v>
      </c>
      <c r="FB29" s="37">
        <f t="shared" ref="FB29:FK29" si="350">IFERROR(FB74/FB119, 0)</f>
        <v>0.38759689922480622</v>
      </c>
      <c r="FC29" s="37">
        <f t="shared" si="350"/>
        <v>0.33136094674556216</v>
      </c>
      <c r="FD29" s="37">
        <f t="shared" si="350"/>
        <v>0.23287671232876711</v>
      </c>
      <c r="FE29" s="37">
        <f t="shared" si="350"/>
        <v>0.19827586206896552</v>
      </c>
      <c r="FF29" s="37">
        <f t="shared" si="350"/>
        <v>0.12130177514792899</v>
      </c>
      <c r="FG29" s="37">
        <f t="shared" si="350"/>
        <v>3.4482758620689655E-2</v>
      </c>
      <c r="FH29" s="37">
        <f t="shared" si="350"/>
        <v>2.9411764705882353E-2</v>
      </c>
      <c r="FI29" s="37">
        <f t="shared" si="350"/>
        <v>5.7971014492753624E-2</v>
      </c>
      <c r="FJ29" s="37">
        <f t="shared" si="350"/>
        <v>2.6315789473684209E-2</v>
      </c>
      <c r="FK29" s="37">
        <f t="shared" si="350"/>
        <v>0.33561643835616439</v>
      </c>
      <c r="FM29" s="9">
        <f t="shared" si="161"/>
        <v>25</v>
      </c>
      <c r="FN29" s="18" t="str">
        <f t="shared" si="162"/>
        <v>Kane</v>
      </c>
      <c r="FO29" s="37">
        <f t="shared" ref="FO29:FX29" si="351">IFERROR(FO74/FO119, 0)</f>
        <v>4.0336134453781515E-2</v>
      </c>
      <c r="FP29" s="37">
        <f t="shared" si="351"/>
        <v>3.0911901081916538E-2</v>
      </c>
      <c r="FQ29" s="37">
        <f t="shared" si="351"/>
        <v>1.7069701280227598E-2</v>
      </c>
      <c r="FR29" s="37">
        <f t="shared" si="351"/>
        <v>2.8257456828885402E-2</v>
      </c>
      <c r="FS29" s="37">
        <f t="shared" si="351"/>
        <v>1.3179571663920923E-2</v>
      </c>
      <c r="FT29" s="37">
        <f t="shared" si="351"/>
        <v>1.6949152542372881E-2</v>
      </c>
      <c r="FU29" s="37">
        <f t="shared" si="351"/>
        <v>2.3206751054852322E-2</v>
      </c>
      <c r="FV29" s="37">
        <f t="shared" si="351"/>
        <v>1.5463917525773196E-2</v>
      </c>
      <c r="FW29" s="37">
        <f t="shared" si="351"/>
        <v>4.9504950495049506E-3</v>
      </c>
      <c r="FX29" s="37">
        <f t="shared" si="351"/>
        <v>3.2534246575342464E-2</v>
      </c>
      <c r="FZ29" s="9">
        <f t="shared" si="164"/>
        <v>25</v>
      </c>
      <c r="GA29" s="18" t="str">
        <f t="shared" si="165"/>
        <v>Kane</v>
      </c>
      <c r="GB29" s="37">
        <f t="shared" ref="GB29:GK29" si="352">IFERROR(GB74/GB119, 0)</f>
        <v>9.5419847328244278E-3</v>
      </c>
      <c r="GC29" s="37">
        <f t="shared" si="352"/>
        <v>5.8076225045372049E-2</v>
      </c>
      <c r="GD29" s="37">
        <f t="shared" si="352"/>
        <v>3.8461538461538464E-2</v>
      </c>
      <c r="GE29" s="37">
        <f t="shared" si="352"/>
        <v>2.2075055187637971E-2</v>
      </c>
      <c r="GF29" s="37">
        <f t="shared" si="352"/>
        <v>1.5936254980079681E-2</v>
      </c>
      <c r="GG29" s="37">
        <f t="shared" si="352"/>
        <v>1.3544018058690745E-2</v>
      </c>
      <c r="GH29" s="37">
        <f t="shared" si="352"/>
        <v>0</v>
      </c>
      <c r="GI29" s="37">
        <f t="shared" si="352"/>
        <v>2.5341130604288498E-2</v>
      </c>
      <c r="GJ29" s="37">
        <f t="shared" si="352"/>
        <v>2.4390243902439025E-2</v>
      </c>
      <c r="GK29" s="37">
        <f t="shared" si="352"/>
        <v>6.2208398133748059E-2</v>
      </c>
      <c r="GM29" s="9">
        <f t="shared" si="167"/>
        <v>25</v>
      </c>
      <c r="GN29" s="18" t="str">
        <f t="shared" si="168"/>
        <v>Kane</v>
      </c>
      <c r="GO29" s="37">
        <f t="shared" ref="GO29:GX29" si="353">IFERROR(GO74/GO119, 0)</f>
        <v>9.7686375321336755E-2</v>
      </c>
      <c r="GP29" s="37">
        <f t="shared" si="353"/>
        <v>9.8837209302325577E-2</v>
      </c>
      <c r="GQ29" s="37">
        <f t="shared" si="353"/>
        <v>4.6728971962616821E-2</v>
      </c>
      <c r="GR29" s="37">
        <f t="shared" si="353"/>
        <v>6.6225165562913912E-2</v>
      </c>
      <c r="GS29" s="37">
        <f t="shared" si="353"/>
        <v>7.6923076923076927E-2</v>
      </c>
      <c r="GT29" s="37">
        <f t="shared" si="353"/>
        <v>6.4814814814814811E-2</v>
      </c>
      <c r="GU29" s="37">
        <f t="shared" si="353"/>
        <v>6.1797752808988762E-2</v>
      </c>
      <c r="GV29" s="37">
        <f t="shared" si="353"/>
        <v>7.9617834394904455E-2</v>
      </c>
      <c r="GW29" s="37">
        <f t="shared" si="353"/>
        <v>0</v>
      </c>
      <c r="GX29" s="37">
        <f t="shared" si="353"/>
        <v>0</v>
      </c>
      <c r="GZ29" s="9">
        <f t="shared" si="170"/>
        <v>25</v>
      </c>
      <c r="HA29" s="18" t="str">
        <f t="shared" si="171"/>
        <v>Kane</v>
      </c>
      <c r="HB29" s="37">
        <f t="shared" ref="HB29:HK29" si="354">IFERROR(HB74/HB119, 0)</f>
        <v>0</v>
      </c>
      <c r="HC29" s="37">
        <f t="shared" si="354"/>
        <v>0</v>
      </c>
      <c r="HD29" s="37">
        <f t="shared" si="354"/>
        <v>0</v>
      </c>
      <c r="HE29" s="37">
        <f t="shared" si="354"/>
        <v>0</v>
      </c>
      <c r="HF29" s="37">
        <f t="shared" si="354"/>
        <v>0</v>
      </c>
      <c r="HG29" s="37">
        <f t="shared" si="354"/>
        <v>0</v>
      </c>
      <c r="HH29" s="37">
        <f t="shared" si="354"/>
        <v>0</v>
      </c>
      <c r="HI29" s="37">
        <f t="shared" si="354"/>
        <v>0</v>
      </c>
      <c r="HJ29" s="37">
        <f t="shared" si="354"/>
        <v>0</v>
      </c>
      <c r="HK29" s="37">
        <f t="shared" si="354"/>
        <v>0</v>
      </c>
      <c r="HM29" s="9">
        <f t="shared" si="173"/>
        <v>25</v>
      </c>
      <c r="HN29" s="18" t="str">
        <f t="shared" si="174"/>
        <v>Kane</v>
      </c>
      <c r="HO29" s="37">
        <f t="shared" ref="HO29:HX29" si="355">IFERROR(HO74/HO119, 0)</f>
        <v>0</v>
      </c>
      <c r="HP29" s="37">
        <f t="shared" si="355"/>
        <v>0</v>
      </c>
      <c r="HQ29" s="37">
        <f t="shared" si="355"/>
        <v>0</v>
      </c>
      <c r="HR29" s="37">
        <f t="shared" si="355"/>
        <v>0</v>
      </c>
      <c r="HS29" s="37">
        <f t="shared" si="355"/>
        <v>0</v>
      </c>
      <c r="HT29" s="37">
        <f t="shared" si="355"/>
        <v>0</v>
      </c>
      <c r="HU29" s="37">
        <f t="shared" si="355"/>
        <v>0</v>
      </c>
      <c r="HV29" s="37">
        <f t="shared" si="355"/>
        <v>0</v>
      </c>
      <c r="HW29" s="37">
        <f t="shared" si="355"/>
        <v>0</v>
      </c>
      <c r="HX29" s="37">
        <f t="shared" si="355"/>
        <v>0</v>
      </c>
    </row>
    <row r="30" spans="39:232" x14ac:dyDescent="0.25">
      <c r="AM30" s="14">
        <v>27</v>
      </c>
      <c r="AN30" s="30" t="str">
        <f t="shared" si="133"/>
        <v>Millard</v>
      </c>
      <c r="AO30" s="37">
        <f t="shared" ref="AO30:AX30" si="356">IFERROR(AO75/AO120, 0)</f>
        <v>3.967927631578947E-2</v>
      </c>
      <c r="AP30" s="37">
        <f t="shared" si="356"/>
        <v>3.6363636363636362E-2</v>
      </c>
      <c r="AQ30" s="37">
        <f t="shared" si="356"/>
        <v>3.4599323921256711E-2</v>
      </c>
      <c r="AR30" s="37">
        <f t="shared" si="356"/>
        <v>3.8281250000000003E-2</v>
      </c>
      <c r="AS30" s="37">
        <f t="shared" si="356"/>
        <v>4.1794478527607364E-2</v>
      </c>
      <c r="AT30" s="37">
        <f t="shared" si="356"/>
        <v>4.0612013600302227E-2</v>
      </c>
      <c r="AU30" s="37">
        <f t="shared" si="356"/>
        <v>4.4436076068537E-2</v>
      </c>
      <c r="AV30" s="37">
        <f t="shared" si="356"/>
        <v>5.5098991408292865E-2</v>
      </c>
      <c r="AW30" s="37">
        <f t="shared" si="356"/>
        <v>6.0977876928797171E-2</v>
      </c>
      <c r="AX30" s="37">
        <f t="shared" si="356"/>
        <v>5.4069223573433113E-2</v>
      </c>
      <c r="AZ30" s="14">
        <v>27</v>
      </c>
      <c r="BA30" s="30" t="str">
        <f t="shared" si="135"/>
        <v>Millard</v>
      </c>
      <c r="BB30" s="37">
        <f t="shared" ref="BB30:BK30" si="357">IFERROR(BB75/BB120, 0)</f>
        <v>6.9156293222683268E-2</v>
      </c>
      <c r="BC30" s="37">
        <f t="shared" si="357"/>
        <v>6.225165562913907E-2</v>
      </c>
      <c r="BD30" s="37">
        <f t="shared" si="357"/>
        <v>5.4811205846528627E-2</v>
      </c>
      <c r="BE30" s="37">
        <f t="shared" si="357"/>
        <v>4.004329004329004E-2</v>
      </c>
      <c r="BF30" s="37">
        <f t="shared" si="357"/>
        <v>3.7449392712550607E-2</v>
      </c>
      <c r="BG30" s="37">
        <f t="shared" si="357"/>
        <v>6.1349693251533742E-2</v>
      </c>
      <c r="BH30" s="37">
        <f t="shared" si="357"/>
        <v>7.2538860103626937E-2</v>
      </c>
      <c r="BI30" s="37">
        <f t="shared" si="357"/>
        <v>0.10148514851485149</v>
      </c>
      <c r="BJ30" s="37">
        <f t="shared" si="357"/>
        <v>0.13147410358565736</v>
      </c>
      <c r="BK30" s="37">
        <f t="shared" si="357"/>
        <v>0.11467324290998766</v>
      </c>
      <c r="BM30" s="9">
        <f t="shared" si="137"/>
        <v>27</v>
      </c>
      <c r="BN30" s="18" t="str">
        <f t="shared" si="138"/>
        <v>Millard</v>
      </c>
      <c r="BO30" s="37">
        <f t="shared" ref="BO30:BX30" si="358">IFERROR(BO75/BO120, 0)</f>
        <v>2.1021021021021023E-2</v>
      </c>
      <c r="BP30" s="37">
        <f t="shared" si="358"/>
        <v>6.6869300911854099E-2</v>
      </c>
      <c r="BQ30" s="37">
        <f t="shared" si="358"/>
        <v>7.1428571428571425E-2</v>
      </c>
      <c r="BR30" s="37">
        <f t="shared" si="358"/>
        <v>6.6838046272493568E-2</v>
      </c>
      <c r="BS30" s="37">
        <f t="shared" si="358"/>
        <v>7.2916666666666671E-2</v>
      </c>
      <c r="BT30" s="37">
        <f t="shared" si="358"/>
        <v>8.3700440528634359E-2</v>
      </c>
      <c r="BU30" s="37">
        <f t="shared" si="358"/>
        <v>2.2151898734177215E-2</v>
      </c>
      <c r="BV30" s="37">
        <f t="shared" si="358"/>
        <v>2.9069767441860465E-3</v>
      </c>
      <c r="BW30" s="37">
        <f t="shared" si="358"/>
        <v>3.8167938931297708E-3</v>
      </c>
      <c r="BX30" s="37">
        <f t="shared" si="358"/>
        <v>3.2258064516129032E-3</v>
      </c>
      <c r="BZ30" s="9">
        <f t="shared" si="140"/>
        <v>27</v>
      </c>
      <c r="CA30" s="18" t="str">
        <f t="shared" si="141"/>
        <v>Millard</v>
      </c>
      <c r="CB30" s="37">
        <f t="shared" ref="CB30:CK30" si="359">IFERROR(CB75/CB120, 0)</f>
        <v>7.556675062972292E-3</v>
      </c>
      <c r="CC30" s="37">
        <f t="shared" si="359"/>
        <v>9.3749999999999997E-3</v>
      </c>
      <c r="CD30" s="37">
        <f t="shared" si="359"/>
        <v>1.4326647564469915E-2</v>
      </c>
      <c r="CE30" s="37">
        <f t="shared" si="359"/>
        <v>2.3391812865497075E-2</v>
      </c>
      <c r="CF30" s="37">
        <f t="shared" si="359"/>
        <v>2.1390374331550801E-2</v>
      </c>
      <c r="CG30" s="37">
        <f t="shared" si="359"/>
        <v>2.5056947608200455E-2</v>
      </c>
      <c r="CH30" s="37">
        <f t="shared" si="359"/>
        <v>4.9327354260089683E-2</v>
      </c>
      <c r="CI30" s="37">
        <f t="shared" si="359"/>
        <v>4.5023696682464455E-2</v>
      </c>
      <c r="CJ30" s="37">
        <f t="shared" si="359"/>
        <v>1.834862385321101E-2</v>
      </c>
      <c r="CK30" s="37">
        <f t="shared" si="359"/>
        <v>3.0303030303030304E-2</v>
      </c>
      <c r="CM30" s="9">
        <f t="shared" si="143"/>
        <v>27</v>
      </c>
      <c r="CN30" s="18" t="str">
        <f t="shared" si="144"/>
        <v>Millard</v>
      </c>
      <c r="CO30" s="37">
        <f t="shared" ref="CO30:CX30" si="360">IFERROR(CO75/CO120, 0)</f>
        <v>0</v>
      </c>
      <c r="CP30" s="37">
        <f t="shared" si="360"/>
        <v>0</v>
      </c>
      <c r="CQ30" s="37">
        <f t="shared" si="360"/>
        <v>2.9411764705882353E-2</v>
      </c>
      <c r="CR30" s="37">
        <f t="shared" si="360"/>
        <v>2.0202020202020204E-2</v>
      </c>
      <c r="CS30" s="37">
        <f t="shared" si="360"/>
        <v>3.5294117647058823E-2</v>
      </c>
      <c r="CT30" s="37">
        <f t="shared" si="360"/>
        <v>5.1546391752577317E-2</v>
      </c>
      <c r="CU30" s="37">
        <f t="shared" si="360"/>
        <v>5.2631578947368418E-2</v>
      </c>
      <c r="CV30" s="37">
        <f t="shared" si="360"/>
        <v>5.6338028169014086E-2</v>
      </c>
      <c r="CW30" s="37">
        <f t="shared" si="360"/>
        <v>5.6338028169014086E-2</v>
      </c>
      <c r="CX30" s="37">
        <f t="shared" si="360"/>
        <v>8.6956521739130432E-2</v>
      </c>
      <c r="CZ30" s="9">
        <f t="shared" si="146"/>
        <v>27</v>
      </c>
      <c r="DA30" s="18" t="str">
        <f t="shared" si="147"/>
        <v>Millard</v>
      </c>
      <c r="DB30" s="37">
        <f t="shared" ref="DB30:DK30" si="361">IFERROR(DB75/DB120, 0)</f>
        <v>8.4095063985374766E-2</v>
      </c>
      <c r="DC30" s="37">
        <f t="shared" si="361"/>
        <v>4.7945205479452052E-2</v>
      </c>
      <c r="DD30" s="37">
        <f t="shared" si="361"/>
        <v>5.0819672131147541E-2</v>
      </c>
      <c r="DE30" s="37">
        <f t="shared" si="361"/>
        <v>4.7770700636942678E-2</v>
      </c>
      <c r="DF30" s="37">
        <f t="shared" si="361"/>
        <v>4.1308089500860588E-2</v>
      </c>
      <c r="DG30" s="37">
        <f t="shared" si="361"/>
        <v>0</v>
      </c>
      <c r="DH30" s="37">
        <f t="shared" si="361"/>
        <v>2.0270270270270271E-2</v>
      </c>
      <c r="DI30" s="37">
        <f t="shared" si="361"/>
        <v>3.2203389830508473E-2</v>
      </c>
      <c r="DJ30" s="37">
        <f t="shared" si="361"/>
        <v>3.0050083472454091E-2</v>
      </c>
      <c r="DK30" s="37">
        <f t="shared" si="361"/>
        <v>3.5200000000000002E-2</v>
      </c>
      <c r="DM30" s="9">
        <f t="shared" si="149"/>
        <v>27</v>
      </c>
      <c r="DN30" s="18" t="str">
        <f t="shared" si="150"/>
        <v>Millard</v>
      </c>
      <c r="DO30" s="37">
        <f t="shared" ref="DO30:DX30" si="362">IFERROR(DO75/DO120, 0)</f>
        <v>7.4074074074074077E-3</v>
      </c>
      <c r="DP30" s="37">
        <f t="shared" si="362"/>
        <v>9.2165898617511521E-3</v>
      </c>
      <c r="DQ30" s="37">
        <f t="shared" si="362"/>
        <v>1.1363636363636364E-2</v>
      </c>
      <c r="DR30" s="37">
        <f t="shared" si="362"/>
        <v>2.6604068857589983E-2</v>
      </c>
      <c r="DS30" s="37">
        <f t="shared" si="362"/>
        <v>2.8064992614475627E-2</v>
      </c>
      <c r="DT30" s="37">
        <f t="shared" si="362"/>
        <v>3.4682080924855488E-2</v>
      </c>
      <c r="DU30" s="37">
        <f t="shared" si="362"/>
        <v>3.6496350364963501E-2</v>
      </c>
      <c r="DV30" s="37">
        <f t="shared" si="362"/>
        <v>9.9542334096109839E-2</v>
      </c>
      <c r="DW30" s="37">
        <f t="shared" si="362"/>
        <v>7.0283600493218246E-2</v>
      </c>
      <c r="DX30" s="37">
        <f t="shared" si="362"/>
        <v>7.1330589849108367E-2</v>
      </c>
      <c r="DZ30" s="9">
        <f t="shared" si="152"/>
        <v>27</v>
      </c>
      <c r="EA30" s="18" t="str">
        <f t="shared" si="153"/>
        <v>Millard</v>
      </c>
      <c r="EB30" s="37">
        <f t="shared" ref="EB30:EK30" si="363">IFERROR(EB75/EB120, 0)</f>
        <v>0</v>
      </c>
      <c r="EC30" s="37">
        <f t="shared" si="363"/>
        <v>0</v>
      </c>
      <c r="ED30" s="37">
        <f t="shared" si="363"/>
        <v>0</v>
      </c>
      <c r="EE30" s="37">
        <f t="shared" si="363"/>
        <v>0</v>
      </c>
      <c r="EF30" s="37">
        <f t="shared" si="363"/>
        <v>0</v>
      </c>
      <c r="EG30" s="37">
        <f t="shared" si="363"/>
        <v>0</v>
      </c>
      <c r="EH30" s="37">
        <f t="shared" si="363"/>
        <v>0</v>
      </c>
      <c r="EI30" s="37">
        <f t="shared" si="363"/>
        <v>0</v>
      </c>
      <c r="EJ30" s="37">
        <f t="shared" si="363"/>
        <v>0</v>
      </c>
      <c r="EK30" s="37">
        <f t="shared" si="363"/>
        <v>0</v>
      </c>
      <c r="EM30" s="9">
        <f t="shared" si="155"/>
        <v>27</v>
      </c>
      <c r="EN30" s="18" t="str">
        <f t="shared" si="156"/>
        <v>Millard</v>
      </c>
      <c r="EO30" s="37">
        <f t="shared" ref="EO30:EX30" si="364">IFERROR(EO75/EO120, 0)</f>
        <v>0.16923076923076924</v>
      </c>
      <c r="EP30" s="37">
        <f t="shared" si="364"/>
        <v>0.14383561643835616</v>
      </c>
      <c r="EQ30" s="37">
        <f t="shared" si="364"/>
        <v>5.8823529411764705E-2</v>
      </c>
      <c r="ER30" s="37">
        <f t="shared" si="364"/>
        <v>0.1038961038961039</v>
      </c>
      <c r="ES30" s="37">
        <f t="shared" si="364"/>
        <v>8.5714285714285715E-2</v>
      </c>
      <c r="ET30" s="37">
        <f t="shared" si="364"/>
        <v>8.3333333333333329E-2</v>
      </c>
      <c r="EU30" s="37">
        <f t="shared" si="364"/>
        <v>0.10810810810810811</v>
      </c>
      <c r="EV30" s="37">
        <f t="shared" si="364"/>
        <v>1.8181818181818181E-2</v>
      </c>
      <c r="EW30" s="37">
        <f t="shared" si="364"/>
        <v>1.5625E-2</v>
      </c>
      <c r="EX30" s="37">
        <f t="shared" si="364"/>
        <v>5.5555555555555552E-2</v>
      </c>
      <c r="EZ30" s="9">
        <f t="shared" si="158"/>
        <v>27</v>
      </c>
      <c r="FA30" s="18" t="str">
        <f t="shared" si="159"/>
        <v>Millard</v>
      </c>
      <c r="FB30" s="37">
        <f t="shared" ref="FB30:FK30" si="365">IFERROR(FB75/FB120, 0)</f>
        <v>0</v>
      </c>
      <c r="FC30" s="37">
        <f t="shared" si="365"/>
        <v>1.3333333333333334E-2</v>
      </c>
      <c r="FD30" s="37">
        <f t="shared" si="365"/>
        <v>2.2321428571428572E-2</v>
      </c>
      <c r="FE30" s="37">
        <f t="shared" si="365"/>
        <v>3.968253968253968E-2</v>
      </c>
      <c r="FF30" s="37">
        <f t="shared" si="365"/>
        <v>9.6296296296296297E-2</v>
      </c>
      <c r="FG30" s="37">
        <f t="shared" si="365"/>
        <v>6.8965517241379309E-2</v>
      </c>
      <c r="FH30" s="37">
        <f t="shared" si="365"/>
        <v>8.5185185185185183E-2</v>
      </c>
      <c r="FI30" s="37">
        <f t="shared" si="365"/>
        <v>9.2465753424657529E-2</v>
      </c>
      <c r="FJ30" s="37">
        <f t="shared" si="365"/>
        <v>0.31045751633986929</v>
      </c>
      <c r="FK30" s="37">
        <f t="shared" si="365"/>
        <v>0.26041666666666669</v>
      </c>
      <c r="FM30" s="9">
        <f t="shared" si="161"/>
        <v>27</v>
      </c>
      <c r="FN30" s="18" t="str">
        <f t="shared" si="162"/>
        <v>Millard</v>
      </c>
      <c r="FO30" s="37">
        <f t="shared" ref="FO30:FX30" si="366">IFERROR(FO75/FO120, 0)</f>
        <v>2.9069767441860465E-2</v>
      </c>
      <c r="FP30" s="37">
        <f t="shared" si="366"/>
        <v>3.096330275229358E-2</v>
      </c>
      <c r="FQ30" s="37">
        <f t="shared" si="366"/>
        <v>1.6073478760045924E-2</v>
      </c>
      <c r="FR30" s="37">
        <f t="shared" si="366"/>
        <v>3.2930845225027441E-2</v>
      </c>
      <c r="FS30" s="37">
        <f t="shared" si="366"/>
        <v>3.6559139784946237E-2</v>
      </c>
      <c r="FT30" s="37">
        <f t="shared" si="366"/>
        <v>3.5560344827586209E-2</v>
      </c>
      <c r="FU30" s="37">
        <f t="shared" si="366"/>
        <v>3.7832310838445807E-2</v>
      </c>
      <c r="FV30" s="37">
        <f t="shared" si="366"/>
        <v>3.1372549019607843E-2</v>
      </c>
      <c r="FW30" s="37">
        <f t="shared" si="366"/>
        <v>1.0060362173038229E-2</v>
      </c>
      <c r="FX30" s="37">
        <f t="shared" si="366"/>
        <v>2.8142589118198874E-3</v>
      </c>
      <c r="FZ30" s="9">
        <f t="shared" si="164"/>
        <v>27</v>
      </c>
      <c r="GA30" s="18" t="str">
        <f t="shared" si="165"/>
        <v>Millard</v>
      </c>
      <c r="GB30" s="37">
        <f t="shared" ref="GB30:GK30" si="367">IFERROR(GB75/GB120, 0)</f>
        <v>2.6052104208416832E-2</v>
      </c>
      <c r="GC30" s="37">
        <f t="shared" si="367"/>
        <v>2.004008016032064E-2</v>
      </c>
      <c r="GD30" s="37">
        <f t="shared" si="367"/>
        <v>2.1442495126705652E-2</v>
      </c>
      <c r="GE30" s="37">
        <f t="shared" si="367"/>
        <v>6.8965517241379309E-3</v>
      </c>
      <c r="GF30" s="37">
        <f t="shared" si="367"/>
        <v>1.2738853503184714E-2</v>
      </c>
      <c r="GG30" s="37">
        <f t="shared" si="367"/>
        <v>1.3972055888223553E-2</v>
      </c>
      <c r="GH30" s="37">
        <f t="shared" si="367"/>
        <v>1.8072289156626505E-2</v>
      </c>
      <c r="GI30" s="37">
        <f t="shared" si="367"/>
        <v>1.6632016632016633E-2</v>
      </c>
      <c r="GJ30" s="37">
        <f t="shared" si="367"/>
        <v>1.717557251908397E-2</v>
      </c>
      <c r="GK30" s="37">
        <f t="shared" si="367"/>
        <v>5.7471264367816091E-3</v>
      </c>
      <c r="GM30" s="9">
        <f t="shared" si="167"/>
        <v>27</v>
      </c>
      <c r="GN30" s="18" t="str">
        <f t="shared" si="168"/>
        <v>Millard</v>
      </c>
      <c r="GO30" s="37">
        <f t="shared" ref="GO30:GX30" si="368">IFERROR(GO75/GO120, 0)</f>
        <v>6.4285714285714279E-2</v>
      </c>
      <c r="GP30" s="37">
        <f t="shared" si="368"/>
        <v>8.5526315789473686E-2</v>
      </c>
      <c r="GQ30" s="37">
        <f t="shared" si="368"/>
        <v>0.11842105263157894</v>
      </c>
      <c r="GR30" s="37">
        <f t="shared" si="368"/>
        <v>0.16666666666666666</v>
      </c>
      <c r="GS30" s="37">
        <f t="shared" si="368"/>
        <v>0.15048543689320387</v>
      </c>
      <c r="GT30" s="37">
        <f t="shared" si="368"/>
        <v>0.11659192825112108</v>
      </c>
      <c r="GU30" s="37">
        <f t="shared" si="368"/>
        <v>0.12666666666666668</v>
      </c>
      <c r="GV30" s="37">
        <f t="shared" si="368"/>
        <v>0.10714285714285714</v>
      </c>
      <c r="GW30" s="37">
        <f t="shared" si="368"/>
        <v>0.11976047904191617</v>
      </c>
      <c r="GX30" s="37">
        <f t="shared" si="368"/>
        <v>0.11904761904761904</v>
      </c>
      <c r="GZ30" s="9">
        <f t="shared" si="170"/>
        <v>27</v>
      </c>
      <c r="HA30" s="18" t="str">
        <f t="shared" si="171"/>
        <v>Millard</v>
      </c>
      <c r="HB30" s="37">
        <f t="shared" ref="HB30:HK30" si="369">IFERROR(HB75/HB120, 0)</f>
        <v>5.8035714285714288E-2</v>
      </c>
      <c r="HC30" s="37">
        <f t="shared" si="369"/>
        <v>0</v>
      </c>
      <c r="HD30" s="37">
        <f t="shared" si="369"/>
        <v>0</v>
      </c>
      <c r="HE30" s="37">
        <f t="shared" si="369"/>
        <v>0</v>
      </c>
      <c r="HF30" s="37">
        <f t="shared" si="369"/>
        <v>0</v>
      </c>
      <c r="HG30" s="37">
        <f t="shared" si="369"/>
        <v>0</v>
      </c>
      <c r="HH30" s="37">
        <f t="shared" si="369"/>
        <v>0</v>
      </c>
      <c r="HI30" s="37">
        <f t="shared" si="369"/>
        <v>0</v>
      </c>
      <c r="HJ30" s="37">
        <f t="shared" si="369"/>
        <v>1.6393442622950821E-2</v>
      </c>
      <c r="HK30" s="37">
        <f t="shared" si="369"/>
        <v>1.6129032258064516E-2</v>
      </c>
      <c r="HM30" s="9">
        <f t="shared" si="173"/>
        <v>27</v>
      </c>
      <c r="HN30" s="18" t="str">
        <f t="shared" si="174"/>
        <v>Millard</v>
      </c>
      <c r="HO30" s="37">
        <f t="shared" ref="HO30:HX30" si="370">IFERROR(HO75/HO120, 0)</f>
        <v>0</v>
      </c>
      <c r="HP30" s="37">
        <f t="shared" si="370"/>
        <v>0</v>
      </c>
      <c r="HQ30" s="37">
        <f t="shared" si="370"/>
        <v>0</v>
      </c>
      <c r="HR30" s="37">
        <f t="shared" si="370"/>
        <v>0</v>
      </c>
      <c r="HS30" s="37">
        <f t="shared" si="370"/>
        <v>0</v>
      </c>
      <c r="HT30" s="37">
        <f t="shared" si="370"/>
        <v>0</v>
      </c>
      <c r="HU30" s="37">
        <f t="shared" si="370"/>
        <v>0</v>
      </c>
      <c r="HV30" s="37">
        <f t="shared" si="370"/>
        <v>0</v>
      </c>
      <c r="HW30" s="37">
        <f t="shared" si="370"/>
        <v>0</v>
      </c>
      <c r="HX30" s="37">
        <f t="shared" si="370"/>
        <v>0</v>
      </c>
    </row>
    <row r="31" spans="39:232" x14ac:dyDescent="0.25">
      <c r="AM31" s="14">
        <v>29</v>
      </c>
      <c r="AN31" s="30" t="str">
        <f t="shared" si="133"/>
        <v>Morgan</v>
      </c>
      <c r="AO31" s="37">
        <f t="shared" ref="AO31:AX31" si="371">IFERROR(AO76/AO121, 0)</f>
        <v>5.7548579970104631E-2</v>
      </c>
      <c r="AP31" s="37">
        <f t="shared" si="371"/>
        <v>4.3265705206550965E-2</v>
      </c>
      <c r="AQ31" s="37">
        <f t="shared" si="371"/>
        <v>4.3909699826345822E-2</v>
      </c>
      <c r="AR31" s="37">
        <f t="shared" si="371"/>
        <v>4.9668059995082371E-2</v>
      </c>
      <c r="AS31" s="37">
        <f t="shared" si="371"/>
        <v>5.192878338278932E-2</v>
      </c>
      <c r="AT31" s="37">
        <f t="shared" si="371"/>
        <v>4.3724887733396361E-2</v>
      </c>
      <c r="AU31" s="37">
        <f t="shared" si="371"/>
        <v>3.7861404313905458E-2</v>
      </c>
      <c r="AV31" s="37">
        <f t="shared" si="371"/>
        <v>3.854435831180017E-2</v>
      </c>
      <c r="AW31" s="37">
        <f t="shared" si="371"/>
        <v>4.07820054656296E-2</v>
      </c>
      <c r="AX31" s="37">
        <f t="shared" si="371"/>
        <v>3.9137714524905817E-2</v>
      </c>
      <c r="AZ31" s="14">
        <v>29</v>
      </c>
      <c r="BA31" s="30" t="str">
        <f t="shared" si="135"/>
        <v>Morgan</v>
      </c>
      <c r="BB31" s="37">
        <f t="shared" ref="BB31:BK31" si="372">IFERROR(BB76/BB121, 0)</f>
        <v>0</v>
      </c>
      <c r="BC31" s="37">
        <f t="shared" si="372"/>
        <v>0</v>
      </c>
      <c r="BD31" s="37">
        <f t="shared" si="372"/>
        <v>0</v>
      </c>
      <c r="BE31" s="37">
        <f t="shared" si="372"/>
        <v>5.9829059829059832E-2</v>
      </c>
      <c r="BF31" s="37">
        <f t="shared" si="372"/>
        <v>5.3097345132743362E-2</v>
      </c>
      <c r="BG31" s="37">
        <f t="shared" si="372"/>
        <v>3.5714285714285712E-2</v>
      </c>
      <c r="BH31" s="37">
        <f t="shared" si="372"/>
        <v>2.8248587570621469E-2</v>
      </c>
      <c r="BI31" s="37">
        <f t="shared" si="372"/>
        <v>5.6497175141242938E-2</v>
      </c>
      <c r="BJ31" s="37">
        <f t="shared" si="372"/>
        <v>4.878048780487805E-2</v>
      </c>
      <c r="BK31" s="37">
        <f t="shared" si="372"/>
        <v>7.0796460176991149E-2</v>
      </c>
      <c r="BM31" s="9">
        <f t="shared" si="137"/>
        <v>29</v>
      </c>
      <c r="BN31" s="18" t="str">
        <f t="shared" si="138"/>
        <v>Morgan</v>
      </c>
      <c r="BO31" s="37">
        <f t="shared" ref="BO31:BX31" si="373">IFERROR(BO76/BO121, 0)</f>
        <v>9.7560975609756101E-2</v>
      </c>
      <c r="BP31" s="37">
        <f t="shared" si="373"/>
        <v>0</v>
      </c>
      <c r="BQ31" s="37">
        <f t="shared" si="373"/>
        <v>0</v>
      </c>
      <c r="BR31" s="37">
        <f t="shared" si="373"/>
        <v>1.4527845036319613E-2</v>
      </c>
      <c r="BS31" s="37">
        <f t="shared" si="373"/>
        <v>2.6881720430107527E-2</v>
      </c>
      <c r="BT31" s="37">
        <f t="shared" si="373"/>
        <v>3.5714285714285712E-2</v>
      </c>
      <c r="BU31" s="37">
        <f t="shared" si="373"/>
        <v>3.903903903903904E-2</v>
      </c>
      <c r="BV31" s="37">
        <f t="shared" si="373"/>
        <v>5.3571428571428568E-2</v>
      </c>
      <c r="BW31" s="37">
        <f t="shared" si="373"/>
        <v>1.9184652278177457E-2</v>
      </c>
      <c r="BX31" s="37">
        <f t="shared" si="373"/>
        <v>0</v>
      </c>
      <c r="BZ31" s="9">
        <f t="shared" si="140"/>
        <v>29</v>
      </c>
      <c r="CA31" s="18" t="str">
        <f t="shared" si="141"/>
        <v>Morgan</v>
      </c>
      <c r="CB31" s="37">
        <f t="shared" ref="CB31:CK31" si="374">IFERROR(CB76/CB121, 0)</f>
        <v>1.7612524461839529E-2</v>
      </c>
      <c r="CC31" s="37">
        <f t="shared" si="374"/>
        <v>1.2096774193548387E-2</v>
      </c>
      <c r="CD31" s="37">
        <f t="shared" si="374"/>
        <v>1.2711864406779662E-2</v>
      </c>
      <c r="CE31" s="37">
        <f t="shared" si="374"/>
        <v>3.2755298651252408E-2</v>
      </c>
      <c r="CF31" s="37">
        <f t="shared" si="374"/>
        <v>3.937007874015748E-2</v>
      </c>
      <c r="CG31" s="37">
        <f t="shared" si="374"/>
        <v>3.9256198347107439E-2</v>
      </c>
      <c r="CH31" s="37">
        <f t="shared" si="374"/>
        <v>3.1558185404339252E-2</v>
      </c>
      <c r="CI31" s="37">
        <f t="shared" si="374"/>
        <v>3.6850921273031828E-2</v>
      </c>
      <c r="CJ31" s="37">
        <f t="shared" si="374"/>
        <v>1.0309278350515464E-2</v>
      </c>
      <c r="CK31" s="37">
        <f t="shared" si="374"/>
        <v>1.0460251046025104E-2</v>
      </c>
      <c r="CM31" s="9">
        <f t="shared" si="143"/>
        <v>29</v>
      </c>
      <c r="CN31" s="18" t="str">
        <f t="shared" si="144"/>
        <v>Morgan</v>
      </c>
      <c r="CO31" s="37">
        <f t="shared" ref="CO31:CX31" si="375">IFERROR(CO76/CO121, 0)</f>
        <v>0</v>
      </c>
      <c r="CP31" s="37">
        <f t="shared" si="375"/>
        <v>0</v>
      </c>
      <c r="CQ31" s="37">
        <f t="shared" si="375"/>
        <v>0</v>
      </c>
      <c r="CR31" s="37">
        <f t="shared" si="375"/>
        <v>0</v>
      </c>
      <c r="CS31" s="37">
        <f t="shared" si="375"/>
        <v>0.18309859154929578</v>
      </c>
      <c r="CT31" s="37">
        <f t="shared" si="375"/>
        <v>8.9285714285714288E-2</v>
      </c>
      <c r="CU31" s="37">
        <f t="shared" si="375"/>
        <v>0.13333333333333333</v>
      </c>
      <c r="CV31" s="37">
        <f t="shared" si="375"/>
        <v>0.14084507042253522</v>
      </c>
      <c r="CW31" s="37">
        <f t="shared" si="375"/>
        <v>0.10091743119266056</v>
      </c>
      <c r="CX31" s="37">
        <f t="shared" si="375"/>
        <v>0</v>
      </c>
      <c r="CZ31" s="9">
        <f t="shared" si="146"/>
        <v>29</v>
      </c>
      <c r="DA31" s="18" t="str">
        <f t="shared" si="147"/>
        <v>Morgan</v>
      </c>
      <c r="DB31" s="37">
        <f t="shared" ref="DB31:DK31" si="376">IFERROR(DB76/DB121, 0)</f>
        <v>6.7542213883677302E-2</v>
      </c>
      <c r="DC31" s="37">
        <f t="shared" si="376"/>
        <v>4.3338683788121987E-2</v>
      </c>
      <c r="DD31" s="37">
        <f t="shared" si="376"/>
        <v>3.81791483113069E-2</v>
      </c>
      <c r="DE31" s="37">
        <f t="shared" si="376"/>
        <v>3.6906854130052721E-2</v>
      </c>
      <c r="DF31" s="37">
        <f t="shared" si="376"/>
        <v>2.119460500963391E-2</v>
      </c>
      <c r="DG31" s="37">
        <f t="shared" si="376"/>
        <v>0</v>
      </c>
      <c r="DH31" s="37">
        <f t="shared" si="376"/>
        <v>0</v>
      </c>
      <c r="DI31" s="37">
        <f t="shared" si="376"/>
        <v>0</v>
      </c>
      <c r="DJ31" s="37">
        <f t="shared" si="376"/>
        <v>0.01</v>
      </c>
      <c r="DK31" s="37">
        <f t="shared" si="376"/>
        <v>1.059322033898305E-2</v>
      </c>
      <c r="DM31" s="9">
        <f t="shared" si="149"/>
        <v>29</v>
      </c>
      <c r="DN31" s="18" t="str">
        <f t="shared" si="150"/>
        <v>Morgan</v>
      </c>
      <c r="DO31" s="37">
        <f t="shared" ref="DO31:DX31" si="377">IFERROR(DO76/DO121, 0)</f>
        <v>7.1428571428571425E-2</v>
      </c>
      <c r="DP31" s="37">
        <f t="shared" si="377"/>
        <v>9.1503267973856203E-2</v>
      </c>
      <c r="DQ31" s="37">
        <f t="shared" si="377"/>
        <v>0</v>
      </c>
      <c r="DR31" s="37">
        <f t="shared" si="377"/>
        <v>0</v>
      </c>
      <c r="DS31" s="37">
        <f t="shared" si="377"/>
        <v>0</v>
      </c>
      <c r="DT31" s="37">
        <f t="shared" si="377"/>
        <v>0</v>
      </c>
      <c r="DU31" s="37">
        <f t="shared" si="377"/>
        <v>0</v>
      </c>
      <c r="DV31" s="37">
        <f t="shared" si="377"/>
        <v>0</v>
      </c>
      <c r="DW31" s="37">
        <f t="shared" si="377"/>
        <v>0</v>
      </c>
      <c r="DX31" s="37">
        <f t="shared" si="377"/>
        <v>0</v>
      </c>
      <c r="DZ31" s="9">
        <f t="shared" si="152"/>
        <v>29</v>
      </c>
      <c r="EA31" s="18" t="str">
        <f t="shared" si="153"/>
        <v>Morgan</v>
      </c>
      <c r="EB31" s="37">
        <f t="shared" ref="EB31:EK31" si="378">IFERROR(EB76/EB121, 0)</f>
        <v>0</v>
      </c>
      <c r="EC31" s="37">
        <f t="shared" si="378"/>
        <v>0</v>
      </c>
      <c r="ED31" s="37">
        <f t="shared" si="378"/>
        <v>0</v>
      </c>
      <c r="EE31" s="37">
        <f t="shared" si="378"/>
        <v>0</v>
      </c>
      <c r="EF31" s="37">
        <f t="shared" si="378"/>
        <v>0</v>
      </c>
      <c r="EG31" s="37">
        <f t="shared" si="378"/>
        <v>0</v>
      </c>
      <c r="EH31" s="37">
        <f t="shared" si="378"/>
        <v>0.24489795918367346</v>
      </c>
      <c r="EI31" s="37">
        <f t="shared" si="378"/>
        <v>0.23214285714285715</v>
      </c>
      <c r="EJ31" s="37">
        <f t="shared" si="378"/>
        <v>0.27027027027027029</v>
      </c>
      <c r="EK31" s="37">
        <f t="shared" si="378"/>
        <v>0.30666666666666664</v>
      </c>
      <c r="EM31" s="9">
        <f t="shared" si="155"/>
        <v>29</v>
      </c>
      <c r="EN31" s="18" t="str">
        <f t="shared" si="156"/>
        <v>Morgan</v>
      </c>
      <c r="EO31" s="37">
        <f t="shared" ref="EO31:EX31" si="379">IFERROR(EO76/EO121, 0)</f>
        <v>0</v>
      </c>
      <c r="EP31" s="37">
        <f t="shared" si="379"/>
        <v>0</v>
      </c>
      <c r="EQ31" s="37">
        <f t="shared" si="379"/>
        <v>7.8431372549019607E-2</v>
      </c>
      <c r="ER31" s="37">
        <f t="shared" si="379"/>
        <v>9.3862815884476536E-2</v>
      </c>
      <c r="ES31" s="37">
        <f t="shared" si="379"/>
        <v>9.5744680851063829E-2</v>
      </c>
      <c r="ET31" s="37">
        <f t="shared" si="379"/>
        <v>6.968641114982578E-2</v>
      </c>
      <c r="EU31" s="37">
        <f t="shared" si="379"/>
        <v>7.2131147540983612E-2</v>
      </c>
      <c r="EV31" s="37">
        <f t="shared" si="379"/>
        <v>2.6755852842809364E-2</v>
      </c>
      <c r="EW31" s="37">
        <f t="shared" si="379"/>
        <v>4.3613707165109032E-2</v>
      </c>
      <c r="EX31" s="37">
        <f t="shared" si="379"/>
        <v>9.6296296296296297E-2</v>
      </c>
      <c r="EZ31" s="9">
        <f t="shared" si="158"/>
        <v>29</v>
      </c>
      <c r="FA31" s="18" t="str">
        <f t="shared" si="159"/>
        <v>Morgan</v>
      </c>
      <c r="FB31" s="37">
        <f t="shared" ref="FB31:FK31" si="380">IFERROR(FB76/FB121, 0)</f>
        <v>0.10285714285714286</v>
      </c>
      <c r="FC31" s="37">
        <f t="shared" si="380"/>
        <v>9.5419847328244281E-2</v>
      </c>
      <c r="FD31" s="37">
        <f t="shared" si="380"/>
        <v>9.4915254237288138E-2</v>
      </c>
      <c r="FE31" s="37">
        <f t="shared" si="380"/>
        <v>7.2222222222222215E-2</v>
      </c>
      <c r="FF31" s="37">
        <f t="shared" si="380"/>
        <v>7.6086956521739135E-2</v>
      </c>
      <c r="FG31" s="37">
        <f t="shared" si="380"/>
        <v>6.1068702290076333E-2</v>
      </c>
      <c r="FH31" s="37">
        <f t="shared" si="380"/>
        <v>5.7894736842105263E-2</v>
      </c>
      <c r="FI31" s="37">
        <f t="shared" si="380"/>
        <v>5.1724137931034482E-2</v>
      </c>
      <c r="FJ31" s="37">
        <f t="shared" si="380"/>
        <v>7.0298769771529004E-2</v>
      </c>
      <c r="FK31" s="37">
        <f t="shared" si="380"/>
        <v>9.9609375E-2</v>
      </c>
      <c r="FM31" s="9">
        <f t="shared" si="161"/>
        <v>29</v>
      </c>
      <c r="FN31" s="18" t="str">
        <f t="shared" si="162"/>
        <v>Morgan</v>
      </c>
      <c r="FO31" s="37">
        <f t="shared" ref="FO31:FX31" si="381">IFERROR(FO76/FO121, 0)</f>
        <v>0.11695137976346912</v>
      </c>
      <c r="FP31" s="37">
        <f t="shared" si="381"/>
        <v>8.0263157894736842E-2</v>
      </c>
      <c r="FQ31" s="37">
        <f t="shared" si="381"/>
        <v>7.8561917443408791E-2</v>
      </c>
      <c r="FR31" s="37">
        <f t="shared" si="381"/>
        <v>8.034610630407911E-2</v>
      </c>
      <c r="FS31" s="37">
        <f t="shared" si="381"/>
        <v>7.2519083969465645E-2</v>
      </c>
      <c r="FT31" s="37">
        <f t="shared" si="381"/>
        <v>4.7314578005115092E-2</v>
      </c>
      <c r="FU31" s="37">
        <f t="shared" si="381"/>
        <v>6.0150375939849621E-2</v>
      </c>
      <c r="FV31" s="37">
        <f t="shared" si="381"/>
        <v>6.4782096584216728E-2</v>
      </c>
      <c r="FW31" s="37">
        <f t="shared" si="381"/>
        <v>6.8750000000000006E-2</v>
      </c>
      <c r="FX31" s="37">
        <f t="shared" si="381"/>
        <v>5.1418439716312055E-2</v>
      </c>
      <c r="FZ31" s="9">
        <f t="shared" si="164"/>
        <v>29</v>
      </c>
      <c r="GA31" s="18" t="str">
        <f t="shared" si="165"/>
        <v>Morgan</v>
      </c>
      <c r="GB31" s="37">
        <f t="shared" ref="GB31:GK31" si="382">IFERROR(GB76/GB121, 0)</f>
        <v>0</v>
      </c>
      <c r="GC31" s="37">
        <f t="shared" si="382"/>
        <v>0</v>
      </c>
      <c r="GD31" s="37">
        <f t="shared" si="382"/>
        <v>0</v>
      </c>
      <c r="GE31" s="37">
        <f t="shared" si="382"/>
        <v>0</v>
      </c>
      <c r="GF31" s="37">
        <f t="shared" si="382"/>
        <v>0</v>
      </c>
      <c r="GG31" s="37">
        <f t="shared" si="382"/>
        <v>0</v>
      </c>
      <c r="GH31" s="37">
        <f t="shared" si="382"/>
        <v>0</v>
      </c>
      <c r="GI31" s="37">
        <f t="shared" si="382"/>
        <v>2.181818181818182E-2</v>
      </c>
      <c r="GJ31" s="37">
        <f t="shared" si="382"/>
        <v>3.2608695652173912E-2</v>
      </c>
      <c r="GK31" s="37">
        <f t="shared" si="382"/>
        <v>1.6901408450704224E-2</v>
      </c>
      <c r="GM31" s="9">
        <f t="shared" si="167"/>
        <v>29</v>
      </c>
      <c r="GN31" s="18" t="str">
        <f t="shared" si="168"/>
        <v>Morgan</v>
      </c>
      <c r="GO31" s="37">
        <f t="shared" ref="GO31:GX31" si="383">IFERROR(GO76/GO121, 0)</f>
        <v>0.11428571428571428</v>
      </c>
      <c r="GP31" s="37">
        <f t="shared" si="383"/>
        <v>0.26666666666666666</v>
      </c>
      <c r="GQ31" s="37">
        <f t="shared" si="383"/>
        <v>0.17801047120418848</v>
      </c>
      <c r="GR31" s="37">
        <f t="shared" si="383"/>
        <v>0.17708333333333334</v>
      </c>
      <c r="GS31" s="37">
        <f t="shared" si="383"/>
        <v>0.13427561837455831</v>
      </c>
      <c r="GT31" s="37">
        <f t="shared" si="383"/>
        <v>0.16107382550335569</v>
      </c>
      <c r="GU31" s="37">
        <f t="shared" si="383"/>
        <v>1.6666666666666666E-2</v>
      </c>
      <c r="GV31" s="37">
        <f t="shared" si="383"/>
        <v>1.7777777777777778E-2</v>
      </c>
      <c r="GW31" s="37">
        <f t="shared" si="383"/>
        <v>3.5087719298245612E-2</v>
      </c>
      <c r="GX31" s="37">
        <f t="shared" si="383"/>
        <v>2.5380710659898477E-2</v>
      </c>
      <c r="GZ31" s="9">
        <f t="shared" si="170"/>
        <v>29</v>
      </c>
      <c r="HA31" s="18" t="str">
        <f t="shared" si="171"/>
        <v>Morgan</v>
      </c>
      <c r="HB31" s="37">
        <f t="shared" ref="HB31:HK31" si="384">IFERROR(HB76/HB121, 0)</f>
        <v>0</v>
      </c>
      <c r="HC31" s="37">
        <f t="shared" si="384"/>
        <v>0</v>
      </c>
      <c r="HD31" s="37">
        <f t="shared" si="384"/>
        <v>0</v>
      </c>
      <c r="HE31" s="37">
        <f t="shared" si="384"/>
        <v>0</v>
      </c>
      <c r="HF31" s="37">
        <f t="shared" si="384"/>
        <v>0</v>
      </c>
      <c r="HG31" s="37">
        <f t="shared" si="384"/>
        <v>0</v>
      </c>
      <c r="HH31" s="37">
        <f t="shared" si="384"/>
        <v>0</v>
      </c>
      <c r="HI31" s="37">
        <f t="shared" si="384"/>
        <v>0</v>
      </c>
      <c r="HJ31" s="37">
        <f t="shared" si="384"/>
        <v>0</v>
      </c>
      <c r="HK31" s="37">
        <f t="shared" si="384"/>
        <v>0</v>
      </c>
      <c r="HM31" s="9">
        <f t="shared" si="173"/>
        <v>29</v>
      </c>
      <c r="HN31" s="18" t="str">
        <f t="shared" si="174"/>
        <v>Morgan</v>
      </c>
      <c r="HO31" s="37">
        <f t="shared" ref="HO31:HX31" si="385">IFERROR(HO76/HO121, 0)</f>
        <v>0</v>
      </c>
      <c r="HP31" s="37">
        <f t="shared" si="385"/>
        <v>0</v>
      </c>
      <c r="HQ31" s="37">
        <f t="shared" si="385"/>
        <v>0</v>
      </c>
      <c r="HR31" s="37">
        <f t="shared" si="385"/>
        <v>0</v>
      </c>
      <c r="HS31" s="37">
        <f t="shared" si="385"/>
        <v>0</v>
      </c>
      <c r="HT31" s="37">
        <f t="shared" si="385"/>
        <v>0</v>
      </c>
      <c r="HU31" s="37">
        <f t="shared" si="385"/>
        <v>0</v>
      </c>
      <c r="HV31" s="37">
        <f t="shared" si="385"/>
        <v>0</v>
      </c>
      <c r="HW31" s="37">
        <f t="shared" si="385"/>
        <v>0</v>
      </c>
      <c r="HX31" s="37">
        <f t="shared" si="385"/>
        <v>0</v>
      </c>
    </row>
    <row r="32" spans="39:232" x14ac:dyDescent="0.25">
      <c r="AM32" s="14">
        <v>31</v>
      </c>
      <c r="AN32" s="30" t="str">
        <f t="shared" si="133"/>
        <v>Piute</v>
      </c>
      <c r="AO32" s="37">
        <f t="shared" ref="AO32:AX32" si="386">IFERROR(AO77/AO122, 0)</f>
        <v>0.1224105461393597</v>
      </c>
      <c r="AP32" s="37">
        <f t="shared" si="386"/>
        <v>6.4957264957264962E-2</v>
      </c>
      <c r="AQ32" s="37">
        <f t="shared" si="386"/>
        <v>7.6923076923076927E-2</v>
      </c>
      <c r="AR32" s="37">
        <f t="shared" si="386"/>
        <v>7.5885328836424959E-2</v>
      </c>
      <c r="AS32" s="37">
        <f t="shared" si="386"/>
        <v>6.5281899109792291E-2</v>
      </c>
      <c r="AT32" s="37">
        <f t="shared" si="386"/>
        <v>6.4914992272024727E-2</v>
      </c>
      <c r="AU32" s="37">
        <f t="shared" si="386"/>
        <v>6.030150753768844E-2</v>
      </c>
      <c r="AV32" s="37">
        <f t="shared" si="386"/>
        <v>1.7600000000000001E-2</v>
      </c>
      <c r="AW32" s="37">
        <f t="shared" si="386"/>
        <v>1.9867549668874173E-2</v>
      </c>
      <c r="AX32" s="37">
        <f t="shared" si="386"/>
        <v>1.5126050420168067E-2</v>
      </c>
      <c r="AZ32" s="14">
        <v>31</v>
      </c>
      <c r="BA32" s="30" t="str">
        <f t="shared" si="135"/>
        <v>Piute</v>
      </c>
      <c r="BB32" s="37">
        <f t="shared" ref="BB32:BK32" si="387">IFERROR(BB77/BB122, 0)</f>
        <v>9.7560975609756101E-2</v>
      </c>
      <c r="BC32" s="37">
        <f t="shared" si="387"/>
        <v>7.407407407407407E-2</v>
      </c>
      <c r="BD32" s="37">
        <f t="shared" si="387"/>
        <v>7.8431372549019607E-2</v>
      </c>
      <c r="BE32" s="37">
        <f t="shared" si="387"/>
        <v>6.1224489795918366E-2</v>
      </c>
      <c r="BF32" s="37">
        <f t="shared" si="387"/>
        <v>0</v>
      </c>
      <c r="BG32" s="37">
        <f t="shared" si="387"/>
        <v>0</v>
      </c>
      <c r="BH32" s="37">
        <f t="shared" si="387"/>
        <v>0</v>
      </c>
      <c r="BI32" s="37">
        <f t="shared" si="387"/>
        <v>0</v>
      </c>
      <c r="BJ32" s="37">
        <f t="shared" si="387"/>
        <v>0</v>
      </c>
      <c r="BK32" s="37">
        <f t="shared" si="387"/>
        <v>0</v>
      </c>
      <c r="BM32" s="9">
        <f t="shared" si="137"/>
        <v>31</v>
      </c>
      <c r="BN32" s="18" t="str">
        <f t="shared" si="138"/>
        <v>Piute</v>
      </c>
      <c r="BO32" s="37">
        <f t="shared" ref="BO32:BX32" si="388">IFERROR(BO77/BO122, 0)</f>
        <v>0</v>
      </c>
      <c r="BP32" s="37">
        <f t="shared" si="388"/>
        <v>0</v>
      </c>
      <c r="BQ32" s="37">
        <f t="shared" si="388"/>
        <v>4.5454545454545456E-2</v>
      </c>
      <c r="BR32" s="37">
        <f t="shared" si="388"/>
        <v>0.10204081632653061</v>
      </c>
      <c r="BS32" s="37">
        <f t="shared" si="388"/>
        <v>0.10638297872340426</v>
      </c>
      <c r="BT32" s="37">
        <f t="shared" si="388"/>
        <v>5.3571428571428568E-2</v>
      </c>
      <c r="BU32" s="37">
        <f t="shared" si="388"/>
        <v>6.1224489795918366E-2</v>
      </c>
      <c r="BV32" s="37">
        <f t="shared" si="388"/>
        <v>7.1428571428571425E-2</v>
      </c>
      <c r="BW32" s="37">
        <f t="shared" si="388"/>
        <v>0</v>
      </c>
      <c r="BX32" s="37">
        <f t="shared" si="388"/>
        <v>1.1764705882352941E-2</v>
      </c>
      <c r="BZ32" s="9">
        <f t="shared" si="140"/>
        <v>31</v>
      </c>
      <c r="CA32" s="18" t="str">
        <f t="shared" si="141"/>
        <v>Piute</v>
      </c>
      <c r="CB32" s="37">
        <f t="shared" ref="CB32:CK32" si="389">IFERROR(CB77/CB122, 0)</f>
        <v>0.04</v>
      </c>
      <c r="CC32" s="37">
        <f t="shared" si="389"/>
        <v>0.18181818181818182</v>
      </c>
      <c r="CD32" s="37">
        <f t="shared" si="389"/>
        <v>0.16666666666666666</v>
      </c>
      <c r="CE32" s="37">
        <f t="shared" si="389"/>
        <v>0</v>
      </c>
      <c r="CF32" s="37">
        <f t="shared" si="389"/>
        <v>0</v>
      </c>
      <c r="CG32" s="37">
        <f t="shared" si="389"/>
        <v>0</v>
      </c>
      <c r="CH32" s="37">
        <f t="shared" si="389"/>
        <v>0</v>
      </c>
      <c r="CI32" s="37">
        <f t="shared" si="389"/>
        <v>0</v>
      </c>
      <c r="CJ32" s="37">
        <f t="shared" si="389"/>
        <v>0</v>
      </c>
      <c r="CK32" s="37">
        <f t="shared" si="389"/>
        <v>0</v>
      </c>
      <c r="CM32" s="9">
        <f t="shared" si="143"/>
        <v>31</v>
      </c>
      <c r="CN32" s="18" t="str">
        <f t="shared" si="144"/>
        <v>Piute</v>
      </c>
      <c r="CO32" s="37">
        <f t="shared" ref="CO32:CX32" si="390">IFERROR(CO77/CO122, 0)</f>
        <v>0</v>
      </c>
      <c r="CP32" s="37">
        <f t="shared" si="390"/>
        <v>0</v>
      </c>
      <c r="CQ32" s="37">
        <f t="shared" si="390"/>
        <v>0</v>
      </c>
      <c r="CR32" s="37">
        <f t="shared" si="390"/>
        <v>0</v>
      </c>
      <c r="CS32" s="37">
        <f t="shared" si="390"/>
        <v>0</v>
      </c>
      <c r="CT32" s="37">
        <f t="shared" si="390"/>
        <v>0</v>
      </c>
      <c r="CU32" s="37">
        <f t="shared" si="390"/>
        <v>0</v>
      </c>
      <c r="CV32" s="37">
        <f t="shared" si="390"/>
        <v>0</v>
      </c>
      <c r="CW32" s="37">
        <f t="shared" si="390"/>
        <v>0</v>
      </c>
      <c r="CX32" s="37">
        <f t="shared" si="390"/>
        <v>0</v>
      </c>
      <c r="CZ32" s="9">
        <f t="shared" si="146"/>
        <v>31</v>
      </c>
      <c r="DA32" s="18" t="str">
        <f t="shared" si="147"/>
        <v>Piute</v>
      </c>
      <c r="DB32" s="37">
        <f t="shared" ref="DB32:DK32" si="391">IFERROR(DB77/DB122, 0)</f>
        <v>0</v>
      </c>
      <c r="DC32" s="37">
        <f t="shared" si="391"/>
        <v>0</v>
      </c>
      <c r="DD32" s="37">
        <f t="shared" si="391"/>
        <v>0</v>
      </c>
      <c r="DE32" s="37">
        <f t="shared" si="391"/>
        <v>0</v>
      </c>
      <c r="DF32" s="37">
        <f t="shared" si="391"/>
        <v>0</v>
      </c>
      <c r="DG32" s="37">
        <f t="shared" si="391"/>
        <v>0</v>
      </c>
      <c r="DH32" s="37">
        <f t="shared" si="391"/>
        <v>0</v>
      </c>
      <c r="DI32" s="37">
        <f t="shared" si="391"/>
        <v>0</v>
      </c>
      <c r="DJ32" s="37">
        <f t="shared" si="391"/>
        <v>7.5187969924812026E-2</v>
      </c>
      <c r="DK32" s="37">
        <f t="shared" si="391"/>
        <v>6.25E-2</v>
      </c>
      <c r="DM32" s="9">
        <f t="shared" si="149"/>
        <v>31</v>
      </c>
      <c r="DN32" s="18" t="str">
        <f t="shared" si="150"/>
        <v>Piute</v>
      </c>
      <c r="DO32" s="37">
        <f t="shared" ref="DO32:DX32" si="392">IFERROR(DO77/DO122, 0)</f>
        <v>0.27659574468085107</v>
      </c>
      <c r="DP32" s="37">
        <f t="shared" si="392"/>
        <v>0.2</v>
      </c>
      <c r="DQ32" s="37">
        <f t="shared" si="392"/>
        <v>0.13953488372093023</v>
      </c>
      <c r="DR32" s="37">
        <f t="shared" si="392"/>
        <v>7.5471698113207544E-2</v>
      </c>
      <c r="DS32" s="37">
        <f t="shared" si="392"/>
        <v>0</v>
      </c>
      <c r="DT32" s="37">
        <f t="shared" si="392"/>
        <v>0</v>
      </c>
      <c r="DU32" s="37">
        <f t="shared" si="392"/>
        <v>0</v>
      </c>
      <c r="DV32" s="37">
        <f t="shared" si="392"/>
        <v>0</v>
      </c>
      <c r="DW32" s="37">
        <f t="shared" si="392"/>
        <v>0</v>
      </c>
      <c r="DX32" s="37">
        <f t="shared" si="392"/>
        <v>0</v>
      </c>
      <c r="DZ32" s="9">
        <f t="shared" si="152"/>
        <v>31</v>
      </c>
      <c r="EA32" s="18" t="str">
        <f t="shared" si="153"/>
        <v>Piute</v>
      </c>
      <c r="EB32" s="37">
        <f t="shared" ref="EB32:EK32" si="393">IFERROR(EB77/EB122, 0)</f>
        <v>0.3</v>
      </c>
      <c r="EC32" s="37">
        <f t="shared" si="393"/>
        <v>0.25</v>
      </c>
      <c r="ED32" s="37">
        <f t="shared" si="393"/>
        <v>0.14285714285714285</v>
      </c>
      <c r="EE32" s="37">
        <f t="shared" si="393"/>
        <v>0.14285714285714285</v>
      </c>
      <c r="EF32" s="37">
        <f t="shared" si="393"/>
        <v>0.16666666666666666</v>
      </c>
      <c r="EG32" s="37">
        <f t="shared" si="393"/>
        <v>0</v>
      </c>
      <c r="EH32" s="37">
        <f t="shared" si="393"/>
        <v>0</v>
      </c>
      <c r="EI32" s="37">
        <f t="shared" si="393"/>
        <v>0</v>
      </c>
      <c r="EJ32" s="37">
        <f t="shared" si="393"/>
        <v>0</v>
      </c>
      <c r="EK32" s="37">
        <f t="shared" si="393"/>
        <v>0</v>
      </c>
      <c r="EM32" s="9">
        <f t="shared" si="155"/>
        <v>31</v>
      </c>
      <c r="EN32" s="18" t="str">
        <f t="shared" si="156"/>
        <v>Piute</v>
      </c>
      <c r="EO32" s="37">
        <f t="shared" ref="EO32:EX32" si="394">IFERROR(EO77/EO122, 0)</f>
        <v>0.27272727272727271</v>
      </c>
      <c r="EP32" s="37">
        <f t="shared" si="394"/>
        <v>0.33333333333333331</v>
      </c>
      <c r="EQ32" s="37">
        <f t="shared" si="394"/>
        <v>0.33333333333333331</v>
      </c>
      <c r="ER32" s="37">
        <f t="shared" si="394"/>
        <v>0.30434782608695654</v>
      </c>
      <c r="ES32" s="37">
        <f t="shared" si="394"/>
        <v>0.4</v>
      </c>
      <c r="ET32" s="37">
        <f t="shared" si="394"/>
        <v>0.4375</v>
      </c>
      <c r="EU32" s="37">
        <f t="shared" si="394"/>
        <v>0.36363636363636365</v>
      </c>
      <c r="EV32" s="37">
        <f t="shared" si="394"/>
        <v>0.125</v>
      </c>
      <c r="EW32" s="37">
        <f t="shared" si="394"/>
        <v>0</v>
      </c>
      <c r="EX32" s="37">
        <f t="shared" si="394"/>
        <v>0</v>
      </c>
      <c r="EZ32" s="9">
        <f t="shared" si="158"/>
        <v>31</v>
      </c>
      <c r="FA32" s="18" t="str">
        <f t="shared" si="159"/>
        <v>Piute</v>
      </c>
      <c r="FB32" s="37">
        <f t="shared" ref="FB32:FK32" si="395">IFERROR(FB77/FB122, 0)</f>
        <v>0.58333333333333337</v>
      </c>
      <c r="FC32" s="37">
        <f t="shared" si="395"/>
        <v>0.42857142857142855</v>
      </c>
      <c r="FD32" s="37">
        <f t="shared" si="395"/>
        <v>1</v>
      </c>
      <c r="FE32" s="37">
        <f t="shared" si="395"/>
        <v>0.5</v>
      </c>
      <c r="FF32" s="37">
        <f t="shared" si="395"/>
        <v>0.2857142857142857</v>
      </c>
      <c r="FG32" s="37">
        <f t="shared" si="395"/>
        <v>0.23076923076923078</v>
      </c>
      <c r="FH32" s="37">
        <f t="shared" si="395"/>
        <v>0.25</v>
      </c>
      <c r="FI32" s="37">
        <f t="shared" si="395"/>
        <v>0.27777777777777779</v>
      </c>
      <c r="FJ32" s="37">
        <f t="shared" si="395"/>
        <v>0</v>
      </c>
      <c r="FK32" s="37">
        <f t="shared" si="395"/>
        <v>0</v>
      </c>
      <c r="FM32" s="9">
        <f t="shared" si="161"/>
        <v>31</v>
      </c>
      <c r="FN32" s="18" t="str">
        <f t="shared" si="162"/>
        <v>Piute</v>
      </c>
      <c r="FO32" s="37">
        <f t="shared" ref="FO32:FX32" si="396">IFERROR(FO77/FO122, 0)</f>
        <v>6.7039106145251395E-2</v>
      </c>
      <c r="FP32" s="37">
        <f t="shared" si="396"/>
        <v>0</v>
      </c>
      <c r="FQ32" s="37">
        <f t="shared" si="396"/>
        <v>4.6391752577319589E-2</v>
      </c>
      <c r="FR32" s="37">
        <f t="shared" si="396"/>
        <v>5.0561797752808987E-2</v>
      </c>
      <c r="FS32" s="37">
        <f t="shared" si="396"/>
        <v>0.12972972972972974</v>
      </c>
      <c r="FT32" s="37">
        <f t="shared" si="396"/>
        <v>0.13714285714285715</v>
      </c>
      <c r="FU32" s="37">
        <f t="shared" si="396"/>
        <v>0.15714285714285714</v>
      </c>
      <c r="FV32" s="37">
        <f t="shared" si="396"/>
        <v>1.5625E-2</v>
      </c>
      <c r="FW32" s="37">
        <f t="shared" si="396"/>
        <v>1.1235955056179775E-2</v>
      </c>
      <c r="FX32" s="37">
        <f t="shared" si="396"/>
        <v>1.020408163265306E-2</v>
      </c>
      <c r="FZ32" s="9">
        <f t="shared" si="164"/>
        <v>31</v>
      </c>
      <c r="GA32" s="18" t="str">
        <f t="shared" si="165"/>
        <v>Piute</v>
      </c>
      <c r="GB32" s="37">
        <f t="shared" ref="GB32:GK32" si="397">IFERROR(GB77/GB122, 0)</f>
        <v>0.13636363636363635</v>
      </c>
      <c r="GC32" s="37">
        <f t="shared" si="397"/>
        <v>6.6666666666666666E-2</v>
      </c>
      <c r="GD32" s="37">
        <f t="shared" si="397"/>
        <v>4.0816326530612242E-2</v>
      </c>
      <c r="GE32" s="37">
        <f t="shared" si="397"/>
        <v>6.5217391304347824E-2</v>
      </c>
      <c r="GF32" s="37">
        <f t="shared" si="397"/>
        <v>0</v>
      </c>
      <c r="GG32" s="37">
        <f t="shared" si="397"/>
        <v>0</v>
      </c>
      <c r="GH32" s="37">
        <f t="shared" si="397"/>
        <v>0</v>
      </c>
      <c r="GI32" s="37">
        <f t="shared" si="397"/>
        <v>0</v>
      </c>
      <c r="GJ32" s="37">
        <f t="shared" si="397"/>
        <v>0</v>
      </c>
      <c r="GK32" s="37">
        <f t="shared" si="397"/>
        <v>0</v>
      </c>
      <c r="GM32" s="9">
        <f t="shared" si="167"/>
        <v>31</v>
      </c>
      <c r="GN32" s="18" t="str">
        <f t="shared" si="168"/>
        <v>Piute</v>
      </c>
      <c r="GO32" s="37">
        <f t="shared" ref="GO32:GX32" si="398">IFERROR(GO77/GO122, 0)</f>
        <v>0.33333333333333331</v>
      </c>
      <c r="GP32" s="37">
        <f t="shared" si="398"/>
        <v>0.375</v>
      </c>
      <c r="GQ32" s="37">
        <f t="shared" si="398"/>
        <v>0.25</v>
      </c>
      <c r="GR32" s="37">
        <f t="shared" si="398"/>
        <v>0.2</v>
      </c>
      <c r="GS32" s="37">
        <f t="shared" si="398"/>
        <v>9.0909090909090912E-2</v>
      </c>
      <c r="GT32" s="37">
        <f t="shared" si="398"/>
        <v>0.14285714285714285</v>
      </c>
      <c r="GU32" s="37">
        <f t="shared" si="398"/>
        <v>0</v>
      </c>
      <c r="GV32" s="37">
        <f t="shared" si="398"/>
        <v>0</v>
      </c>
      <c r="GW32" s="37">
        <f t="shared" si="398"/>
        <v>0</v>
      </c>
      <c r="GX32" s="37">
        <f t="shared" si="398"/>
        <v>0</v>
      </c>
      <c r="GZ32" s="9">
        <f t="shared" si="170"/>
        <v>31</v>
      </c>
      <c r="HA32" s="18" t="str">
        <f t="shared" si="171"/>
        <v>Piute</v>
      </c>
      <c r="HB32" s="37">
        <f t="shared" ref="HB32:HK32" si="399">IFERROR(HB77/HB122, 0)</f>
        <v>3.0769230769230771E-2</v>
      </c>
      <c r="HC32" s="37">
        <f t="shared" si="399"/>
        <v>0</v>
      </c>
      <c r="HD32" s="37">
        <f t="shared" si="399"/>
        <v>0.04</v>
      </c>
      <c r="HE32" s="37">
        <f t="shared" si="399"/>
        <v>3.5714285714285712E-2</v>
      </c>
      <c r="HF32" s="37">
        <f t="shared" si="399"/>
        <v>3.1578947368421054E-2</v>
      </c>
      <c r="HG32" s="37">
        <f t="shared" si="399"/>
        <v>7.3170731707317069E-2</v>
      </c>
      <c r="HH32" s="37">
        <f t="shared" si="399"/>
        <v>7.6923076923076927E-2</v>
      </c>
      <c r="HI32" s="37">
        <f t="shared" si="399"/>
        <v>0</v>
      </c>
      <c r="HJ32" s="37">
        <f t="shared" si="399"/>
        <v>0</v>
      </c>
      <c r="HK32" s="37">
        <f t="shared" si="399"/>
        <v>0</v>
      </c>
      <c r="HM32" s="9">
        <f t="shared" si="173"/>
        <v>31</v>
      </c>
      <c r="HN32" s="18" t="str">
        <f t="shared" si="174"/>
        <v>Piute</v>
      </c>
      <c r="HO32" s="37">
        <f t="shared" ref="HO32:HX32" si="400">IFERROR(HO77/HO122, 0)</f>
        <v>0</v>
      </c>
      <c r="HP32" s="37">
        <f t="shared" si="400"/>
        <v>0</v>
      </c>
      <c r="HQ32" s="37">
        <f t="shared" si="400"/>
        <v>0</v>
      </c>
      <c r="HR32" s="37">
        <f t="shared" si="400"/>
        <v>0</v>
      </c>
      <c r="HS32" s="37">
        <f t="shared" si="400"/>
        <v>0</v>
      </c>
      <c r="HT32" s="37">
        <f t="shared" si="400"/>
        <v>0</v>
      </c>
      <c r="HU32" s="37">
        <f t="shared" si="400"/>
        <v>0</v>
      </c>
      <c r="HV32" s="37">
        <f t="shared" si="400"/>
        <v>0</v>
      </c>
      <c r="HW32" s="37">
        <f t="shared" si="400"/>
        <v>0</v>
      </c>
      <c r="HX32" s="37">
        <f t="shared" si="400"/>
        <v>0</v>
      </c>
    </row>
    <row r="33" spans="39:232" x14ac:dyDescent="0.25">
      <c r="AM33" s="14">
        <v>33</v>
      </c>
      <c r="AN33" s="30" t="str">
        <f t="shared" si="133"/>
        <v>Rich</v>
      </c>
      <c r="AO33" s="37">
        <f t="shared" ref="AO33:AX33" si="401">IFERROR(AO78/AO123, 0)</f>
        <v>0.11797752808988764</v>
      </c>
      <c r="AP33" s="37">
        <f t="shared" si="401"/>
        <v>0.12108559498956159</v>
      </c>
      <c r="AQ33" s="37">
        <f t="shared" si="401"/>
        <v>6.6591422121896157E-2</v>
      </c>
      <c r="AR33" s="37">
        <f t="shared" si="401"/>
        <v>5.1948051948051951E-2</v>
      </c>
      <c r="AS33" s="37">
        <f t="shared" si="401"/>
        <v>2.2049286640726331E-2</v>
      </c>
      <c r="AT33" s="37">
        <f t="shared" si="401"/>
        <v>5.4945054945054944E-2</v>
      </c>
      <c r="AU33" s="37">
        <f t="shared" si="401"/>
        <v>8.1690140845070425E-2</v>
      </c>
      <c r="AV33" s="37">
        <f t="shared" si="401"/>
        <v>9.417040358744394E-2</v>
      </c>
      <c r="AW33" s="37">
        <f t="shared" si="401"/>
        <v>0.10078534031413612</v>
      </c>
      <c r="AX33" s="37">
        <f t="shared" si="401"/>
        <v>0.1273209549071618</v>
      </c>
      <c r="AZ33" s="14">
        <v>33</v>
      </c>
      <c r="BA33" s="30" t="str">
        <f t="shared" si="135"/>
        <v>Rich</v>
      </c>
      <c r="BB33" s="37">
        <f t="shared" ref="BB33:BK33" si="402">IFERROR(BB78/BB123, 0)</f>
        <v>0.28797468354430378</v>
      </c>
      <c r="BC33" s="37">
        <f t="shared" si="402"/>
        <v>0.31906614785992216</v>
      </c>
      <c r="BD33" s="37">
        <f t="shared" si="402"/>
        <v>0.2</v>
      </c>
      <c r="BE33" s="37">
        <f t="shared" si="402"/>
        <v>0.16546762589928057</v>
      </c>
      <c r="BF33" s="37">
        <f t="shared" si="402"/>
        <v>7.7519379844961239E-3</v>
      </c>
      <c r="BG33" s="37">
        <f t="shared" si="402"/>
        <v>3.669724770642202E-2</v>
      </c>
      <c r="BH33" s="37">
        <f t="shared" si="402"/>
        <v>0.1864406779661017</v>
      </c>
      <c r="BI33" s="37">
        <f t="shared" si="402"/>
        <v>0.19444444444444445</v>
      </c>
      <c r="BJ33" s="37">
        <f t="shared" si="402"/>
        <v>0.15454545454545454</v>
      </c>
      <c r="BK33" s="37">
        <f t="shared" si="402"/>
        <v>0.23655913978494625</v>
      </c>
      <c r="BM33" s="9">
        <f t="shared" si="137"/>
        <v>33</v>
      </c>
      <c r="BN33" s="18" t="str">
        <f t="shared" si="138"/>
        <v>Rich</v>
      </c>
      <c r="BO33" s="37">
        <f t="shared" ref="BO33:BX33" si="403">IFERROR(BO78/BO123, 0)</f>
        <v>0</v>
      </c>
      <c r="BP33" s="37">
        <f t="shared" si="403"/>
        <v>0</v>
      </c>
      <c r="BQ33" s="37">
        <f t="shared" si="403"/>
        <v>0</v>
      </c>
      <c r="BR33" s="37">
        <f t="shared" si="403"/>
        <v>0</v>
      </c>
      <c r="BS33" s="37">
        <f t="shared" si="403"/>
        <v>0</v>
      </c>
      <c r="BT33" s="37">
        <f t="shared" si="403"/>
        <v>0</v>
      </c>
      <c r="BU33" s="37">
        <f t="shared" si="403"/>
        <v>0</v>
      </c>
      <c r="BV33" s="37">
        <f t="shared" si="403"/>
        <v>0</v>
      </c>
      <c r="BW33" s="37">
        <f t="shared" si="403"/>
        <v>0</v>
      </c>
      <c r="BX33" s="37">
        <f t="shared" si="403"/>
        <v>0</v>
      </c>
      <c r="BZ33" s="9">
        <f t="shared" si="140"/>
        <v>33</v>
      </c>
      <c r="CA33" s="18" t="str">
        <f t="shared" si="141"/>
        <v>Rich</v>
      </c>
      <c r="CB33" s="37">
        <f t="shared" ref="CB33:CK33" si="404">IFERROR(CB78/CB123, 0)</f>
        <v>0</v>
      </c>
      <c r="CC33" s="37">
        <f t="shared" si="404"/>
        <v>0.18181818181818182</v>
      </c>
      <c r="CD33" s="37">
        <f t="shared" si="404"/>
        <v>5.4054054054054057E-2</v>
      </c>
      <c r="CE33" s="37">
        <f t="shared" si="404"/>
        <v>0.08</v>
      </c>
      <c r="CF33" s="37">
        <f t="shared" si="404"/>
        <v>5.2631578947368418E-2</v>
      </c>
      <c r="CG33" s="37">
        <f t="shared" si="404"/>
        <v>5.4054054054054057E-2</v>
      </c>
      <c r="CH33" s="37">
        <f t="shared" si="404"/>
        <v>0</v>
      </c>
      <c r="CI33" s="37">
        <f t="shared" si="404"/>
        <v>0</v>
      </c>
      <c r="CJ33" s="37">
        <f t="shared" si="404"/>
        <v>0</v>
      </c>
      <c r="CK33" s="37">
        <f t="shared" si="404"/>
        <v>0</v>
      </c>
      <c r="CM33" s="9">
        <f t="shared" si="143"/>
        <v>33</v>
      </c>
      <c r="CN33" s="18" t="str">
        <f t="shared" si="144"/>
        <v>Rich</v>
      </c>
      <c r="CO33" s="37">
        <f t="shared" ref="CO33:CX33" si="405">IFERROR(CO78/CO123, 0)</f>
        <v>0</v>
      </c>
      <c r="CP33" s="37">
        <f t="shared" si="405"/>
        <v>1</v>
      </c>
      <c r="CQ33" s="37">
        <f t="shared" si="405"/>
        <v>0.4</v>
      </c>
      <c r="CR33" s="37">
        <f t="shared" si="405"/>
        <v>0.1111111111111111</v>
      </c>
      <c r="CS33" s="37">
        <f t="shared" si="405"/>
        <v>0.14285714285714285</v>
      </c>
      <c r="CT33" s="37">
        <f t="shared" si="405"/>
        <v>0.12</v>
      </c>
      <c r="CU33" s="37">
        <f t="shared" si="405"/>
        <v>6.4516129032258063E-2</v>
      </c>
      <c r="CV33" s="37">
        <f t="shared" si="405"/>
        <v>0</v>
      </c>
      <c r="CW33" s="37">
        <f t="shared" si="405"/>
        <v>0.5</v>
      </c>
      <c r="CX33" s="37">
        <f t="shared" si="405"/>
        <v>0.08</v>
      </c>
      <c r="CZ33" s="9">
        <f t="shared" si="146"/>
        <v>33</v>
      </c>
      <c r="DA33" s="18" t="str">
        <f t="shared" si="147"/>
        <v>Rich</v>
      </c>
      <c r="DB33" s="37">
        <f t="shared" ref="DB33:DK33" si="406">IFERROR(DB78/DB123, 0)</f>
        <v>0</v>
      </c>
      <c r="DC33" s="37">
        <f t="shared" si="406"/>
        <v>0</v>
      </c>
      <c r="DD33" s="37">
        <f t="shared" si="406"/>
        <v>0</v>
      </c>
      <c r="DE33" s="37">
        <f t="shared" si="406"/>
        <v>0</v>
      </c>
      <c r="DF33" s="37">
        <f t="shared" si="406"/>
        <v>0</v>
      </c>
      <c r="DG33" s="37">
        <f t="shared" si="406"/>
        <v>0.21621621621621623</v>
      </c>
      <c r="DH33" s="37">
        <f t="shared" si="406"/>
        <v>0.17948717948717949</v>
      </c>
      <c r="DI33" s="37">
        <f t="shared" si="406"/>
        <v>0.13829787234042554</v>
      </c>
      <c r="DJ33" s="37">
        <f t="shared" si="406"/>
        <v>0.16666666666666666</v>
      </c>
      <c r="DK33" s="37">
        <f t="shared" si="406"/>
        <v>0.20779220779220781</v>
      </c>
      <c r="DM33" s="9">
        <f t="shared" si="149"/>
        <v>33</v>
      </c>
      <c r="DN33" s="18" t="str">
        <f t="shared" si="150"/>
        <v>Rich</v>
      </c>
      <c r="DO33" s="37">
        <f t="shared" ref="DO33:DX33" si="407">IFERROR(DO78/DO123, 0)</f>
        <v>4.4444444444444446E-2</v>
      </c>
      <c r="DP33" s="37">
        <f t="shared" si="407"/>
        <v>2.8169014084507043E-2</v>
      </c>
      <c r="DQ33" s="37">
        <f t="shared" si="407"/>
        <v>6.6666666666666666E-2</v>
      </c>
      <c r="DR33" s="37">
        <f t="shared" si="407"/>
        <v>6.8181818181818177E-2</v>
      </c>
      <c r="DS33" s="37">
        <f t="shared" si="407"/>
        <v>5.4545454545454543E-2</v>
      </c>
      <c r="DT33" s="37">
        <f t="shared" si="407"/>
        <v>2.2222222222222223E-2</v>
      </c>
      <c r="DU33" s="37">
        <f t="shared" si="407"/>
        <v>0.17647058823529413</v>
      </c>
      <c r="DV33" s="37">
        <f t="shared" si="407"/>
        <v>0.37037037037037035</v>
      </c>
      <c r="DW33" s="37">
        <f t="shared" si="407"/>
        <v>0.15068493150684931</v>
      </c>
      <c r="DX33" s="37">
        <f t="shared" si="407"/>
        <v>0.15068493150684931</v>
      </c>
      <c r="DZ33" s="9">
        <f t="shared" si="152"/>
        <v>33</v>
      </c>
      <c r="EA33" s="18" t="str">
        <f t="shared" si="153"/>
        <v>Rich</v>
      </c>
      <c r="EB33" s="37">
        <f t="shared" ref="EB33:EK33" si="408">IFERROR(EB78/EB123, 0)</f>
        <v>0.375</v>
      </c>
      <c r="EC33" s="37">
        <f t="shared" si="408"/>
        <v>0</v>
      </c>
      <c r="ED33" s="37">
        <f t="shared" si="408"/>
        <v>0</v>
      </c>
      <c r="EE33" s="37">
        <f t="shared" si="408"/>
        <v>0</v>
      </c>
      <c r="EF33" s="37">
        <f t="shared" si="408"/>
        <v>0</v>
      </c>
      <c r="EG33" s="37">
        <f t="shared" si="408"/>
        <v>0</v>
      </c>
      <c r="EH33" s="37">
        <f t="shared" si="408"/>
        <v>0</v>
      </c>
      <c r="EI33" s="37">
        <f t="shared" si="408"/>
        <v>0</v>
      </c>
      <c r="EJ33" s="37">
        <f t="shared" si="408"/>
        <v>0</v>
      </c>
      <c r="EK33" s="37">
        <f t="shared" si="408"/>
        <v>0</v>
      </c>
      <c r="EM33" s="9">
        <f t="shared" si="155"/>
        <v>33</v>
      </c>
      <c r="EN33" s="18" t="str">
        <f t="shared" si="156"/>
        <v>Rich</v>
      </c>
      <c r="EO33" s="37">
        <f t="shared" ref="EO33:EX33" si="409">IFERROR(EO78/EO123, 0)</f>
        <v>0.17777777777777778</v>
      </c>
      <c r="EP33" s="37">
        <f t="shared" si="409"/>
        <v>0.24242424242424243</v>
      </c>
      <c r="EQ33" s="37">
        <f t="shared" si="409"/>
        <v>0</v>
      </c>
      <c r="ER33" s="37">
        <f t="shared" si="409"/>
        <v>0</v>
      </c>
      <c r="ES33" s="37">
        <f t="shared" si="409"/>
        <v>0</v>
      </c>
      <c r="ET33" s="37">
        <f t="shared" si="409"/>
        <v>0</v>
      </c>
      <c r="EU33" s="37">
        <f t="shared" si="409"/>
        <v>0</v>
      </c>
      <c r="EV33" s="37">
        <f t="shared" si="409"/>
        <v>0</v>
      </c>
      <c r="EW33" s="37">
        <f t="shared" si="409"/>
        <v>0.16483516483516483</v>
      </c>
      <c r="EX33" s="37">
        <f t="shared" si="409"/>
        <v>0.16346153846153846</v>
      </c>
      <c r="EZ33" s="9">
        <f t="shared" si="158"/>
        <v>33</v>
      </c>
      <c r="FA33" s="18" t="str">
        <f t="shared" si="159"/>
        <v>Rich</v>
      </c>
      <c r="FB33" s="37">
        <f t="shared" ref="FB33:FK33" si="410">IFERROR(FB78/FB123, 0)</f>
        <v>0</v>
      </c>
      <c r="FC33" s="37">
        <f t="shared" si="410"/>
        <v>0</v>
      </c>
      <c r="FD33" s="37">
        <f t="shared" si="410"/>
        <v>0</v>
      </c>
      <c r="FE33" s="37">
        <f t="shared" si="410"/>
        <v>1.0101010101010102E-2</v>
      </c>
      <c r="FF33" s="37">
        <f t="shared" si="410"/>
        <v>1.1904761904761904E-2</v>
      </c>
      <c r="FG33" s="37">
        <f t="shared" si="410"/>
        <v>4.9382716049382713E-2</v>
      </c>
      <c r="FH33" s="37">
        <f t="shared" si="410"/>
        <v>4.0540540540540543E-2</v>
      </c>
      <c r="FI33" s="37">
        <f t="shared" si="410"/>
        <v>0.12121212121212122</v>
      </c>
      <c r="FJ33" s="37">
        <f t="shared" si="410"/>
        <v>0.14492753623188406</v>
      </c>
      <c r="FK33" s="37">
        <f t="shared" si="410"/>
        <v>0.31147540983606559</v>
      </c>
      <c r="FM33" s="9">
        <f t="shared" si="161"/>
        <v>33</v>
      </c>
      <c r="FN33" s="18" t="str">
        <f t="shared" si="162"/>
        <v>Rich</v>
      </c>
      <c r="FO33" s="37">
        <f t="shared" ref="FO33:FX33" si="411">IFERROR(FO78/FO123, 0)</f>
        <v>3.6269430051813469E-2</v>
      </c>
      <c r="FP33" s="37">
        <f t="shared" si="411"/>
        <v>6.1111111111111109E-2</v>
      </c>
      <c r="FQ33" s="37">
        <f t="shared" si="411"/>
        <v>5.0724637681159424E-2</v>
      </c>
      <c r="FR33" s="37">
        <f t="shared" si="411"/>
        <v>3.875968992248062E-2</v>
      </c>
      <c r="FS33" s="37">
        <f t="shared" si="411"/>
        <v>3.4782608695652174E-2</v>
      </c>
      <c r="FT33" s="37">
        <f t="shared" si="411"/>
        <v>5.0847457627118647E-2</v>
      </c>
      <c r="FU33" s="37">
        <f t="shared" si="411"/>
        <v>6.0344827586206899E-2</v>
      </c>
      <c r="FV33" s="37">
        <f t="shared" si="411"/>
        <v>8.3333333333333329E-2</v>
      </c>
      <c r="FW33" s="37">
        <f t="shared" si="411"/>
        <v>4.9645390070921988E-2</v>
      </c>
      <c r="FX33" s="37">
        <f t="shared" si="411"/>
        <v>5.4545454545454543E-2</v>
      </c>
      <c r="FZ33" s="9">
        <f t="shared" si="164"/>
        <v>33</v>
      </c>
      <c r="GA33" s="18" t="str">
        <f t="shared" si="165"/>
        <v>Rich</v>
      </c>
      <c r="GB33" s="37">
        <f t="shared" ref="GB33:GK33" si="412">IFERROR(GB78/GB123, 0)</f>
        <v>0</v>
      </c>
      <c r="GC33" s="37">
        <f t="shared" si="412"/>
        <v>0</v>
      </c>
      <c r="GD33" s="37">
        <f t="shared" si="412"/>
        <v>0</v>
      </c>
      <c r="GE33" s="37">
        <f t="shared" si="412"/>
        <v>0</v>
      </c>
      <c r="GF33" s="37">
        <f t="shared" si="412"/>
        <v>0</v>
      </c>
      <c r="GG33" s="37">
        <f t="shared" si="412"/>
        <v>0</v>
      </c>
      <c r="GH33" s="37">
        <f t="shared" si="412"/>
        <v>0</v>
      </c>
      <c r="GI33" s="37">
        <f t="shared" si="412"/>
        <v>0</v>
      </c>
      <c r="GJ33" s="37">
        <f t="shared" si="412"/>
        <v>0</v>
      </c>
      <c r="GK33" s="37">
        <f t="shared" si="412"/>
        <v>0</v>
      </c>
      <c r="GM33" s="9">
        <f t="shared" si="167"/>
        <v>33</v>
      </c>
      <c r="GN33" s="18" t="str">
        <f t="shared" si="168"/>
        <v>Rich</v>
      </c>
      <c r="GO33" s="37">
        <f t="shared" ref="GO33:GX33" si="413">IFERROR(GO78/GO123, 0)</f>
        <v>0.16304347826086957</v>
      </c>
      <c r="GP33" s="37">
        <f t="shared" si="413"/>
        <v>9.3023255813953487E-2</v>
      </c>
      <c r="GQ33" s="37">
        <f t="shared" si="413"/>
        <v>0.1095890410958904</v>
      </c>
      <c r="GR33" s="37">
        <f t="shared" si="413"/>
        <v>9.2592592592592587E-2</v>
      </c>
      <c r="GS33" s="37">
        <f t="shared" si="413"/>
        <v>6.25E-2</v>
      </c>
      <c r="GT33" s="37">
        <f t="shared" si="413"/>
        <v>9.0909090909090912E-2</v>
      </c>
      <c r="GU33" s="37">
        <f t="shared" si="413"/>
        <v>0.1111111111111111</v>
      </c>
      <c r="GV33" s="37">
        <f t="shared" si="413"/>
        <v>3.8461538461538464E-2</v>
      </c>
      <c r="GW33" s="37">
        <f t="shared" si="413"/>
        <v>4.7619047619047616E-2</v>
      </c>
      <c r="GX33" s="37">
        <f t="shared" si="413"/>
        <v>0</v>
      </c>
      <c r="GZ33" s="9">
        <f t="shared" si="170"/>
        <v>33</v>
      </c>
      <c r="HA33" s="18" t="str">
        <f t="shared" si="171"/>
        <v>Rich</v>
      </c>
      <c r="HB33" s="37">
        <f t="shared" ref="HB33:HK33" si="414">IFERROR(HB78/HB123, 0)</f>
        <v>0</v>
      </c>
      <c r="HC33" s="37">
        <f t="shared" si="414"/>
        <v>0</v>
      </c>
      <c r="HD33" s="37">
        <f t="shared" si="414"/>
        <v>3.3898305084745763E-2</v>
      </c>
      <c r="HE33" s="37">
        <f t="shared" si="414"/>
        <v>4.2553191489361701E-2</v>
      </c>
      <c r="HF33" s="37">
        <f t="shared" si="414"/>
        <v>5.5555555555555552E-2</v>
      </c>
      <c r="HG33" s="37">
        <f t="shared" si="414"/>
        <v>6.25E-2</v>
      </c>
      <c r="HH33" s="37">
        <f t="shared" si="414"/>
        <v>6.25E-2</v>
      </c>
      <c r="HI33" s="37">
        <f t="shared" si="414"/>
        <v>0</v>
      </c>
      <c r="HJ33" s="37">
        <f t="shared" si="414"/>
        <v>0</v>
      </c>
      <c r="HK33" s="37">
        <f t="shared" si="414"/>
        <v>0</v>
      </c>
      <c r="HM33" s="9">
        <f t="shared" si="173"/>
        <v>33</v>
      </c>
      <c r="HN33" s="18" t="str">
        <f t="shared" si="174"/>
        <v>Rich</v>
      </c>
      <c r="HO33" s="37">
        <f t="shared" ref="HO33:HX33" si="415">IFERROR(HO78/HO123, 0)</f>
        <v>0</v>
      </c>
      <c r="HP33" s="37">
        <f t="shared" si="415"/>
        <v>0</v>
      </c>
      <c r="HQ33" s="37">
        <f t="shared" si="415"/>
        <v>0</v>
      </c>
      <c r="HR33" s="37">
        <f t="shared" si="415"/>
        <v>0</v>
      </c>
      <c r="HS33" s="37">
        <f t="shared" si="415"/>
        <v>0</v>
      </c>
      <c r="HT33" s="37">
        <f t="shared" si="415"/>
        <v>0</v>
      </c>
      <c r="HU33" s="37">
        <f t="shared" si="415"/>
        <v>0</v>
      </c>
      <c r="HV33" s="37">
        <f t="shared" si="415"/>
        <v>0</v>
      </c>
      <c r="HW33" s="37">
        <f t="shared" si="415"/>
        <v>0</v>
      </c>
      <c r="HX33" s="37">
        <f t="shared" si="415"/>
        <v>0</v>
      </c>
    </row>
    <row r="34" spans="39:232" x14ac:dyDescent="0.25">
      <c r="AM34" s="14">
        <v>35</v>
      </c>
      <c r="AN34" s="30" t="str">
        <f t="shared" si="133"/>
        <v>Salt Lake</v>
      </c>
      <c r="AO34" s="37">
        <f t="shared" ref="AO34:AX34" si="416">IFERROR(AO79/AO124, 0)</f>
        <v>4.2931883777140932E-2</v>
      </c>
      <c r="AP34" s="37">
        <f t="shared" si="416"/>
        <v>4.3507812310356268E-2</v>
      </c>
      <c r="AQ34" s="37">
        <f t="shared" si="416"/>
        <v>4.3455383205654799E-2</v>
      </c>
      <c r="AR34" s="37">
        <f t="shared" si="416"/>
        <v>4.4799270072992697E-2</v>
      </c>
      <c r="AS34" s="37">
        <f t="shared" si="416"/>
        <v>4.6272278307471805E-2</v>
      </c>
      <c r="AT34" s="37">
        <f t="shared" si="416"/>
        <v>4.9433922296236617E-2</v>
      </c>
      <c r="AU34" s="37">
        <f t="shared" si="416"/>
        <v>5.1318901487338621E-2</v>
      </c>
      <c r="AV34" s="37">
        <f t="shared" si="416"/>
        <v>5.5654606403053759E-2</v>
      </c>
      <c r="AW34" s="37">
        <f t="shared" si="416"/>
        <v>5.918754138789304E-2</v>
      </c>
      <c r="AX34" s="37">
        <f t="shared" si="416"/>
        <v>6.2058519817078397E-2</v>
      </c>
      <c r="AZ34" s="14">
        <v>35</v>
      </c>
      <c r="BA34" s="30" t="str">
        <f t="shared" si="135"/>
        <v>Salt Lake</v>
      </c>
      <c r="BB34" s="37">
        <f t="shared" ref="BB34:BK34" si="417">IFERROR(BB79/BB124, 0)</f>
        <v>2.5703794369645042E-2</v>
      </c>
      <c r="BC34" s="37">
        <f t="shared" si="417"/>
        <v>3.8373161764705885E-2</v>
      </c>
      <c r="BD34" s="37">
        <f t="shared" si="417"/>
        <v>4.1845736258764983E-2</v>
      </c>
      <c r="BE34" s="37">
        <f t="shared" si="417"/>
        <v>3.0775899436497615E-2</v>
      </c>
      <c r="BF34" s="37">
        <f t="shared" si="417"/>
        <v>4.7114761184352712E-2</v>
      </c>
      <c r="BG34" s="37">
        <f t="shared" si="417"/>
        <v>4.0261800872669576E-2</v>
      </c>
      <c r="BH34" s="37">
        <f t="shared" si="417"/>
        <v>3.7653736991485338E-2</v>
      </c>
      <c r="BI34" s="37">
        <f t="shared" si="417"/>
        <v>3.478100846521899E-2</v>
      </c>
      <c r="BJ34" s="37">
        <f t="shared" si="417"/>
        <v>4.0881127207779325E-2</v>
      </c>
      <c r="BK34" s="37">
        <f t="shared" si="417"/>
        <v>3.8326916345817294E-2</v>
      </c>
      <c r="BM34" s="9">
        <f t="shared" si="137"/>
        <v>35</v>
      </c>
      <c r="BN34" s="18" t="str">
        <f t="shared" si="138"/>
        <v>Salt Lake</v>
      </c>
      <c r="BO34" s="37">
        <f t="shared" ref="BO34:BX34" si="418">IFERROR(BO79/BO124, 0)</f>
        <v>3.5098280419818356E-2</v>
      </c>
      <c r="BP34" s="37">
        <f t="shared" si="418"/>
        <v>3.8846911957950064E-2</v>
      </c>
      <c r="BQ34" s="37">
        <f t="shared" si="418"/>
        <v>4.1265105176786512E-2</v>
      </c>
      <c r="BR34" s="37">
        <f t="shared" si="418"/>
        <v>4.3458301453710789E-2</v>
      </c>
      <c r="BS34" s="37">
        <f t="shared" si="418"/>
        <v>4.1180285343709468E-2</v>
      </c>
      <c r="BT34" s="37">
        <f t="shared" si="418"/>
        <v>4.2233378086509836E-2</v>
      </c>
      <c r="BU34" s="37">
        <f t="shared" si="418"/>
        <v>4.8039693693176927E-2</v>
      </c>
      <c r="BV34" s="37">
        <f t="shared" si="418"/>
        <v>5.1441911562757486E-2</v>
      </c>
      <c r="BW34" s="37">
        <f t="shared" si="418"/>
        <v>5.4662792790476436E-2</v>
      </c>
      <c r="BX34" s="37">
        <f t="shared" si="418"/>
        <v>5.979934439256978E-2</v>
      </c>
      <c r="BZ34" s="9">
        <f t="shared" si="140"/>
        <v>35</v>
      </c>
      <c r="CA34" s="18" t="str">
        <f t="shared" si="141"/>
        <v>Salt Lake</v>
      </c>
      <c r="CB34" s="37">
        <f t="shared" ref="CB34:CK34" si="419">IFERROR(CB79/CB124, 0)</f>
        <v>2.1985033934682985E-2</v>
      </c>
      <c r="CC34" s="37">
        <f t="shared" si="419"/>
        <v>2.1183209656121558E-2</v>
      </c>
      <c r="CD34" s="37">
        <f t="shared" si="419"/>
        <v>2.3282257763859376E-2</v>
      </c>
      <c r="CE34" s="37">
        <f t="shared" si="419"/>
        <v>2.8042728262273307E-2</v>
      </c>
      <c r="CF34" s="37">
        <f t="shared" si="419"/>
        <v>3.1621544191376597E-2</v>
      </c>
      <c r="CG34" s="37">
        <f t="shared" si="419"/>
        <v>3.8334917187075754E-2</v>
      </c>
      <c r="CH34" s="37">
        <f t="shared" si="419"/>
        <v>4.1063786427552477E-2</v>
      </c>
      <c r="CI34" s="37">
        <f t="shared" si="419"/>
        <v>4.2110892015641187E-2</v>
      </c>
      <c r="CJ34" s="37">
        <f t="shared" si="419"/>
        <v>3.8174768863704148E-2</v>
      </c>
      <c r="CK34" s="37">
        <f t="shared" si="419"/>
        <v>3.9756337597990972E-2</v>
      </c>
      <c r="CM34" s="9">
        <f t="shared" si="143"/>
        <v>35</v>
      </c>
      <c r="CN34" s="18" t="str">
        <f t="shared" si="144"/>
        <v>Salt Lake</v>
      </c>
      <c r="CO34" s="37">
        <f t="shared" ref="CO34:CX34" si="420">IFERROR(CO79/CO124, 0)</f>
        <v>3.961909240536092E-2</v>
      </c>
      <c r="CP34" s="37">
        <f t="shared" si="420"/>
        <v>4.1983329247364552E-2</v>
      </c>
      <c r="CQ34" s="37">
        <f t="shared" si="420"/>
        <v>4.0591120289106865E-2</v>
      </c>
      <c r="CR34" s="37">
        <f t="shared" si="420"/>
        <v>4.2870094547338429E-2</v>
      </c>
      <c r="CS34" s="37">
        <f t="shared" si="420"/>
        <v>4.5100293854605851E-2</v>
      </c>
      <c r="CT34" s="37">
        <f t="shared" si="420"/>
        <v>4.9556019848524417E-2</v>
      </c>
      <c r="CU34" s="37">
        <f t="shared" si="420"/>
        <v>5.4464227054727019E-2</v>
      </c>
      <c r="CV34" s="37">
        <f t="shared" si="420"/>
        <v>6.4630143903054785E-2</v>
      </c>
      <c r="CW34" s="37">
        <f t="shared" si="420"/>
        <v>6.6938564122483335E-2</v>
      </c>
      <c r="CX34" s="37">
        <f t="shared" si="420"/>
        <v>6.0949121305864544E-2</v>
      </c>
      <c r="CZ34" s="9">
        <f t="shared" si="146"/>
        <v>35</v>
      </c>
      <c r="DA34" s="18" t="str">
        <f t="shared" si="147"/>
        <v>Salt Lake</v>
      </c>
      <c r="DB34" s="37">
        <f t="shared" ref="DB34:DK34" si="421">IFERROR(DB79/DB124, 0)</f>
        <v>2.6446875160478611E-2</v>
      </c>
      <c r="DC34" s="37">
        <f t="shared" si="421"/>
        <v>2.7545557413318471E-2</v>
      </c>
      <c r="DD34" s="37">
        <f t="shared" si="421"/>
        <v>2.9904506617523873E-2</v>
      </c>
      <c r="DE34" s="37">
        <f t="shared" si="421"/>
        <v>3.0863081046417943E-2</v>
      </c>
      <c r="DF34" s="37">
        <f t="shared" si="421"/>
        <v>3.6070694615700782E-2</v>
      </c>
      <c r="DG34" s="37">
        <f t="shared" si="421"/>
        <v>3.7495174366233432E-2</v>
      </c>
      <c r="DH34" s="37">
        <f t="shared" si="421"/>
        <v>3.7607697629079929E-2</v>
      </c>
      <c r="DI34" s="37">
        <f t="shared" si="421"/>
        <v>4.1780214208758479E-2</v>
      </c>
      <c r="DJ34" s="37">
        <f t="shared" si="421"/>
        <v>4.4852095251603552E-2</v>
      </c>
      <c r="DK34" s="37">
        <f t="shared" si="421"/>
        <v>4.7293957741257879E-2</v>
      </c>
      <c r="DM34" s="9">
        <f t="shared" si="149"/>
        <v>35</v>
      </c>
      <c r="DN34" s="18" t="str">
        <f t="shared" si="150"/>
        <v>Salt Lake</v>
      </c>
      <c r="DO34" s="37">
        <f t="shared" ref="DO34:DX34" si="422">IFERROR(DO79/DO124, 0)</f>
        <v>3.8790502892429995E-2</v>
      </c>
      <c r="DP34" s="37">
        <f t="shared" si="422"/>
        <v>3.9888384073265837E-2</v>
      </c>
      <c r="DQ34" s="37">
        <f t="shared" si="422"/>
        <v>4.0267978048606656E-2</v>
      </c>
      <c r="DR34" s="37">
        <f t="shared" si="422"/>
        <v>5.2230046948356805E-2</v>
      </c>
      <c r="DS34" s="37">
        <f t="shared" si="422"/>
        <v>5.55908157550868E-2</v>
      </c>
      <c r="DT34" s="37">
        <f t="shared" si="422"/>
        <v>5.4774106785883035E-2</v>
      </c>
      <c r="DU34" s="37">
        <f t="shared" si="422"/>
        <v>5.5462663203956028E-2</v>
      </c>
      <c r="DV34" s="37">
        <f t="shared" si="422"/>
        <v>6.0626541853942076E-2</v>
      </c>
      <c r="DW34" s="37">
        <f t="shared" si="422"/>
        <v>5.4495461472205659E-2</v>
      </c>
      <c r="DX34" s="37">
        <f t="shared" si="422"/>
        <v>4.7579453067257943E-2</v>
      </c>
      <c r="DZ34" s="9">
        <f t="shared" si="152"/>
        <v>35</v>
      </c>
      <c r="EA34" s="18" t="str">
        <f t="shared" si="153"/>
        <v>Salt Lake</v>
      </c>
      <c r="EB34" s="37">
        <f t="shared" ref="EB34:EK34" si="423">IFERROR(EB79/EB124, 0)</f>
        <v>6.7618051404662288E-2</v>
      </c>
      <c r="EC34" s="37">
        <f t="shared" si="423"/>
        <v>6.4943012315459347E-2</v>
      </c>
      <c r="ED34" s="37">
        <f t="shared" si="423"/>
        <v>6.3523198792908339E-2</v>
      </c>
      <c r="EE34" s="37">
        <f t="shared" si="423"/>
        <v>7.1673170343234852E-2</v>
      </c>
      <c r="EF34" s="37">
        <f t="shared" si="423"/>
        <v>7.2136436967043097E-2</v>
      </c>
      <c r="EG34" s="37">
        <f t="shared" si="423"/>
        <v>8.4139928359118973E-2</v>
      </c>
      <c r="EH34" s="37">
        <f t="shared" si="423"/>
        <v>8.410668615272196E-2</v>
      </c>
      <c r="EI34" s="37">
        <f t="shared" si="423"/>
        <v>9.8166594485347189E-2</v>
      </c>
      <c r="EJ34" s="37">
        <f t="shared" si="423"/>
        <v>0.1001531393568147</v>
      </c>
      <c r="EK34" s="37">
        <f t="shared" si="423"/>
        <v>9.8120612876443511E-2</v>
      </c>
      <c r="EM34" s="9">
        <f t="shared" si="155"/>
        <v>35</v>
      </c>
      <c r="EN34" s="18" t="str">
        <f t="shared" si="156"/>
        <v>Salt Lake</v>
      </c>
      <c r="EO34" s="37">
        <f t="shared" ref="EO34:EX34" si="424">IFERROR(EO79/EO124, 0)</f>
        <v>6.7401002621533368E-2</v>
      </c>
      <c r="EP34" s="37">
        <f t="shared" si="424"/>
        <v>6.8826563507414576E-2</v>
      </c>
      <c r="EQ34" s="37">
        <f t="shared" si="424"/>
        <v>6.6719945199223654E-2</v>
      </c>
      <c r="ER34" s="37">
        <f t="shared" si="424"/>
        <v>6.247123791992637E-2</v>
      </c>
      <c r="ES34" s="37">
        <f t="shared" si="424"/>
        <v>6.8609108332572791E-2</v>
      </c>
      <c r="ET34" s="37">
        <f t="shared" si="424"/>
        <v>6.9590106624715958E-2</v>
      </c>
      <c r="EU34" s="37">
        <f t="shared" si="424"/>
        <v>7.4699619446701157E-2</v>
      </c>
      <c r="EV34" s="37">
        <f t="shared" si="424"/>
        <v>7.8863636363636358E-2</v>
      </c>
      <c r="EW34" s="37">
        <f t="shared" si="424"/>
        <v>8.9858565107458918E-2</v>
      </c>
      <c r="EX34" s="37">
        <f t="shared" si="424"/>
        <v>9.4402006612700942E-2</v>
      </c>
      <c r="EZ34" s="9">
        <f t="shared" si="158"/>
        <v>35</v>
      </c>
      <c r="FA34" s="18" t="str">
        <f t="shared" si="159"/>
        <v>Salt Lake</v>
      </c>
      <c r="FB34" s="37">
        <f t="shared" ref="FB34:FK34" si="425">IFERROR(FB79/FB124, 0)</f>
        <v>8.599851871801778E-2</v>
      </c>
      <c r="FC34" s="37">
        <f t="shared" si="425"/>
        <v>8.5083945698933724E-2</v>
      </c>
      <c r="FD34" s="37">
        <f t="shared" si="425"/>
        <v>8.7051891701490622E-2</v>
      </c>
      <c r="FE34" s="37">
        <f t="shared" si="425"/>
        <v>8.877152480194811E-2</v>
      </c>
      <c r="FF34" s="37">
        <f t="shared" si="425"/>
        <v>8.5523412414590716E-2</v>
      </c>
      <c r="FG34" s="37">
        <f t="shared" si="425"/>
        <v>9.2537269931945026E-2</v>
      </c>
      <c r="FH34" s="37">
        <f t="shared" si="425"/>
        <v>9.7542167323303841E-2</v>
      </c>
      <c r="FI34" s="37">
        <f t="shared" si="425"/>
        <v>0.10320394331484904</v>
      </c>
      <c r="FJ34" s="37">
        <f t="shared" si="425"/>
        <v>0.11596790924250582</v>
      </c>
      <c r="FK34" s="37">
        <f t="shared" si="425"/>
        <v>0.12204942178314616</v>
      </c>
      <c r="FM34" s="9">
        <f t="shared" si="161"/>
        <v>35</v>
      </c>
      <c r="FN34" s="18" t="str">
        <f t="shared" si="162"/>
        <v>Salt Lake</v>
      </c>
      <c r="FO34" s="37">
        <f t="shared" ref="FO34:FX34" si="426">IFERROR(FO79/FO124, 0)</f>
        <v>3.8067334097346854E-2</v>
      </c>
      <c r="FP34" s="37">
        <f t="shared" si="426"/>
        <v>3.8055482166446497E-2</v>
      </c>
      <c r="FQ34" s="37">
        <f t="shared" si="426"/>
        <v>3.4946427664652412E-2</v>
      </c>
      <c r="FR34" s="37">
        <f t="shared" si="426"/>
        <v>3.478767184123005E-2</v>
      </c>
      <c r="FS34" s="37">
        <f t="shared" si="426"/>
        <v>3.2785777709145661E-2</v>
      </c>
      <c r="FT34" s="37">
        <f t="shared" si="426"/>
        <v>3.6489763690711184E-2</v>
      </c>
      <c r="FU34" s="37">
        <f t="shared" si="426"/>
        <v>3.6232146741100556E-2</v>
      </c>
      <c r="FV34" s="37">
        <f t="shared" si="426"/>
        <v>4.0385679285544929E-2</v>
      </c>
      <c r="FW34" s="37">
        <f t="shared" si="426"/>
        <v>4.0937347327279772E-2</v>
      </c>
      <c r="FX34" s="37">
        <f t="shared" si="426"/>
        <v>4.6425837554357564E-2</v>
      </c>
      <c r="FZ34" s="9">
        <f t="shared" si="164"/>
        <v>35</v>
      </c>
      <c r="GA34" s="18" t="str">
        <f t="shared" si="165"/>
        <v>Salt Lake</v>
      </c>
      <c r="GB34" s="37">
        <f t="shared" ref="GB34:GK34" si="427">IFERROR(GB79/GB124, 0)</f>
        <v>2.4430128840436074E-2</v>
      </c>
      <c r="GC34" s="37">
        <f t="shared" si="427"/>
        <v>2.5926196922026291E-2</v>
      </c>
      <c r="GD34" s="37">
        <f t="shared" si="427"/>
        <v>2.4366355318793147E-2</v>
      </c>
      <c r="GE34" s="37">
        <f t="shared" si="427"/>
        <v>2.2982930265862841E-2</v>
      </c>
      <c r="GF34" s="37">
        <f t="shared" si="427"/>
        <v>2.5876760247555836E-2</v>
      </c>
      <c r="GG34" s="37">
        <f t="shared" si="427"/>
        <v>2.7441066528380978E-2</v>
      </c>
      <c r="GH34" s="37">
        <f t="shared" si="427"/>
        <v>2.4491287924942123E-2</v>
      </c>
      <c r="GI34" s="37">
        <f t="shared" si="427"/>
        <v>2.6708454063430115E-2</v>
      </c>
      <c r="GJ34" s="37">
        <f t="shared" si="427"/>
        <v>3.1271851448993859E-2</v>
      </c>
      <c r="GK34" s="37">
        <f t="shared" si="427"/>
        <v>3.1567784574014809E-2</v>
      </c>
      <c r="GM34" s="9">
        <f t="shared" si="167"/>
        <v>35</v>
      </c>
      <c r="GN34" s="18" t="str">
        <f t="shared" si="168"/>
        <v>Salt Lake</v>
      </c>
      <c r="GO34" s="37">
        <f t="shared" ref="GO34:GX34" si="428">IFERROR(GO79/GO124, 0)</f>
        <v>6.1978962070621098E-2</v>
      </c>
      <c r="GP34" s="37">
        <f t="shared" si="428"/>
        <v>6.4667412442991137E-2</v>
      </c>
      <c r="GQ34" s="37">
        <f t="shared" si="428"/>
        <v>5.9738617200674533E-2</v>
      </c>
      <c r="GR34" s="37">
        <f t="shared" si="428"/>
        <v>6.1521901134387678E-2</v>
      </c>
      <c r="GS34" s="37">
        <f t="shared" si="428"/>
        <v>6.3039123502718619E-2</v>
      </c>
      <c r="GT34" s="37">
        <f t="shared" si="428"/>
        <v>5.5159276971711114E-2</v>
      </c>
      <c r="GU34" s="37">
        <f t="shared" si="428"/>
        <v>6.0447052018344834E-2</v>
      </c>
      <c r="GV34" s="37">
        <f t="shared" si="428"/>
        <v>6.3491417880094367E-2</v>
      </c>
      <c r="GW34" s="37">
        <f t="shared" si="428"/>
        <v>6.9796904073795477E-2</v>
      </c>
      <c r="GX34" s="37">
        <f t="shared" si="428"/>
        <v>7.3911842468726563E-2</v>
      </c>
      <c r="GZ34" s="9">
        <f t="shared" si="170"/>
        <v>35</v>
      </c>
      <c r="HA34" s="18" t="str">
        <f t="shared" si="171"/>
        <v>Salt Lake</v>
      </c>
      <c r="HB34" s="37">
        <f t="shared" ref="HB34:HK34" si="429">IFERROR(HB79/HB124, 0)</f>
        <v>1.3745878772508243E-2</v>
      </c>
      <c r="HC34" s="37">
        <f t="shared" si="429"/>
        <v>1.2181889919116196E-2</v>
      </c>
      <c r="HD34" s="37">
        <f t="shared" si="429"/>
        <v>1.2800620636152055E-2</v>
      </c>
      <c r="HE34" s="37">
        <f t="shared" si="429"/>
        <v>1.425492309199569E-2</v>
      </c>
      <c r="HF34" s="37">
        <f t="shared" si="429"/>
        <v>1.5812051077414208E-2</v>
      </c>
      <c r="HG34" s="37">
        <f t="shared" si="429"/>
        <v>2.337895893695674E-2</v>
      </c>
      <c r="HH34" s="37">
        <f t="shared" si="429"/>
        <v>2.2987341772151899E-2</v>
      </c>
      <c r="HI34" s="37">
        <f t="shared" si="429"/>
        <v>2.6113360323886638E-2</v>
      </c>
      <c r="HJ34" s="37">
        <f t="shared" si="429"/>
        <v>2.8755602558291786E-2</v>
      </c>
      <c r="HK34" s="37">
        <f t="shared" si="429"/>
        <v>3.142702329934486E-2</v>
      </c>
      <c r="HM34" s="9">
        <f t="shared" si="173"/>
        <v>35</v>
      </c>
      <c r="HN34" s="18" t="str">
        <f t="shared" si="174"/>
        <v>Salt Lake</v>
      </c>
      <c r="HO34" s="37">
        <f t="shared" ref="HO34:HX34" si="430">IFERROR(HO79/HO124, 0)</f>
        <v>1.1235955056179775E-2</v>
      </c>
      <c r="HP34" s="37">
        <f t="shared" si="430"/>
        <v>2.0408163265306121E-2</v>
      </c>
      <c r="HQ34" s="37">
        <f t="shared" si="430"/>
        <v>1.9607843137254902E-2</v>
      </c>
      <c r="HR34" s="37">
        <f t="shared" si="430"/>
        <v>2.1520803443328552E-2</v>
      </c>
      <c r="HS34" s="37">
        <f t="shared" si="430"/>
        <v>2.6501766784452298E-2</v>
      </c>
      <c r="HT34" s="37">
        <f t="shared" si="430"/>
        <v>1.751592356687898E-2</v>
      </c>
      <c r="HU34" s="37">
        <f t="shared" si="430"/>
        <v>2.929427430093209E-2</v>
      </c>
      <c r="HV34" s="37">
        <f t="shared" si="430"/>
        <v>5.5424528301886794E-2</v>
      </c>
      <c r="HW34" s="37">
        <f t="shared" si="430"/>
        <v>5.4123711340206188E-2</v>
      </c>
      <c r="HX34" s="37">
        <f t="shared" si="430"/>
        <v>5.1507537688442212E-2</v>
      </c>
    </row>
    <row r="35" spans="39:232" x14ac:dyDescent="0.25">
      <c r="AM35" s="14">
        <v>37</v>
      </c>
      <c r="AN35" s="30" t="str">
        <f t="shared" si="133"/>
        <v>San Juan</v>
      </c>
      <c r="AO35" s="37">
        <f t="shared" ref="AO35:AX35" si="431">IFERROR(AO80/AO125, 0)</f>
        <v>6.3428342031312729E-2</v>
      </c>
      <c r="AP35" s="37">
        <f t="shared" si="431"/>
        <v>7.1007163927517908E-2</v>
      </c>
      <c r="AQ35" s="37">
        <f t="shared" si="431"/>
        <v>6.9731203739774053E-2</v>
      </c>
      <c r="AR35" s="37">
        <f t="shared" si="431"/>
        <v>8.0245649948822925E-2</v>
      </c>
      <c r="AS35" s="37">
        <f t="shared" si="431"/>
        <v>6.9357955765514276E-2</v>
      </c>
      <c r="AT35" s="37">
        <f t="shared" si="431"/>
        <v>7.1122011036174132E-2</v>
      </c>
      <c r="AU35" s="37">
        <f t="shared" si="431"/>
        <v>9.6786833855799378E-2</v>
      </c>
      <c r="AV35" s="37">
        <f t="shared" si="431"/>
        <v>9.2112950340798444E-2</v>
      </c>
      <c r="AW35" s="37">
        <f t="shared" si="431"/>
        <v>9.7456041900486345E-2</v>
      </c>
      <c r="AX35" s="37">
        <f t="shared" si="431"/>
        <v>9.6895074946466805E-2</v>
      </c>
      <c r="AZ35" s="14">
        <v>37</v>
      </c>
      <c r="BA35" s="30" t="str">
        <f t="shared" si="135"/>
        <v>San Juan</v>
      </c>
      <c r="BB35" s="37">
        <f t="shared" ref="BB35:BK35" si="432">IFERROR(BB80/BB125, 0)</f>
        <v>4.1666666666666664E-2</v>
      </c>
      <c r="BC35" s="37">
        <f t="shared" si="432"/>
        <v>9.8969072164948449E-2</v>
      </c>
      <c r="BD35" s="37">
        <f t="shared" si="432"/>
        <v>0.16772823779193205</v>
      </c>
      <c r="BE35" s="37">
        <f t="shared" si="432"/>
        <v>0.18160919540229886</v>
      </c>
      <c r="BF35" s="37">
        <f t="shared" si="432"/>
        <v>0.21614583333333334</v>
      </c>
      <c r="BG35" s="37">
        <f t="shared" si="432"/>
        <v>0.25132275132275134</v>
      </c>
      <c r="BH35" s="37">
        <f t="shared" si="432"/>
        <v>0.37938596491228072</v>
      </c>
      <c r="BI35" s="37">
        <f t="shared" si="432"/>
        <v>0.32937685459940652</v>
      </c>
      <c r="BJ35" s="37">
        <f t="shared" si="432"/>
        <v>0.32835820895522388</v>
      </c>
      <c r="BK35" s="37">
        <f t="shared" si="432"/>
        <v>0.34490740740740738</v>
      </c>
      <c r="BM35" s="9">
        <f t="shared" si="137"/>
        <v>37</v>
      </c>
      <c r="BN35" s="18" t="str">
        <f t="shared" si="138"/>
        <v>San Juan</v>
      </c>
      <c r="BO35" s="37">
        <f t="shared" ref="BO35:BX35" si="433">IFERROR(BO80/BO125, 0)</f>
        <v>7.677543186180422E-3</v>
      </c>
      <c r="BP35" s="37">
        <f t="shared" si="433"/>
        <v>3.640776699029126E-2</v>
      </c>
      <c r="BQ35" s="37">
        <f t="shared" si="433"/>
        <v>3.2319391634980987E-2</v>
      </c>
      <c r="BR35" s="37">
        <f t="shared" si="433"/>
        <v>2.1956087824351298E-2</v>
      </c>
      <c r="BS35" s="37">
        <f t="shared" si="433"/>
        <v>2.3012552301255231E-2</v>
      </c>
      <c r="BT35" s="37">
        <f t="shared" si="433"/>
        <v>1.9455252918287938E-2</v>
      </c>
      <c r="BU35" s="37">
        <f t="shared" si="433"/>
        <v>8.3025830258302583E-2</v>
      </c>
      <c r="BV35" s="37">
        <f t="shared" si="433"/>
        <v>8.5365853658536592E-2</v>
      </c>
      <c r="BW35" s="37">
        <f t="shared" si="433"/>
        <v>0.10088495575221239</v>
      </c>
      <c r="BX35" s="37">
        <f t="shared" si="433"/>
        <v>0.11092150170648464</v>
      </c>
      <c r="BZ35" s="9">
        <f t="shared" si="140"/>
        <v>37</v>
      </c>
      <c r="CA35" s="18" t="str">
        <f t="shared" si="141"/>
        <v>San Juan</v>
      </c>
      <c r="CB35" s="37">
        <f t="shared" ref="CB35:CK35" si="434">IFERROR(CB80/CB125, 0)</f>
        <v>6.6037735849056603E-2</v>
      </c>
      <c r="CC35" s="37">
        <f t="shared" si="434"/>
        <v>6.1403508771929821E-2</v>
      </c>
      <c r="CD35" s="37">
        <f t="shared" si="434"/>
        <v>8.3941605839416053E-2</v>
      </c>
      <c r="CE35" s="37">
        <f t="shared" si="434"/>
        <v>0.14675767918088736</v>
      </c>
      <c r="CF35" s="37">
        <f t="shared" si="434"/>
        <v>8.1481481481481488E-2</v>
      </c>
      <c r="CG35" s="37">
        <f t="shared" si="434"/>
        <v>0.21973094170403587</v>
      </c>
      <c r="CH35" s="37">
        <f t="shared" si="434"/>
        <v>0.21818181818181817</v>
      </c>
      <c r="CI35" s="37">
        <f t="shared" si="434"/>
        <v>0.21890547263681592</v>
      </c>
      <c r="CJ35" s="37">
        <f t="shared" si="434"/>
        <v>0.17204301075268819</v>
      </c>
      <c r="CK35" s="37">
        <f t="shared" si="434"/>
        <v>0.11301369863013698</v>
      </c>
      <c r="CM35" s="9">
        <f t="shared" si="143"/>
        <v>37</v>
      </c>
      <c r="CN35" s="18" t="str">
        <f t="shared" si="144"/>
        <v>San Juan</v>
      </c>
      <c r="CO35" s="37">
        <f t="shared" ref="CO35:CX35" si="435">IFERROR(CO80/CO125, 0)</f>
        <v>0.1111111111111111</v>
      </c>
      <c r="CP35" s="37">
        <f t="shared" si="435"/>
        <v>0.14606741573033707</v>
      </c>
      <c r="CQ35" s="37">
        <f t="shared" si="435"/>
        <v>0.1728395061728395</v>
      </c>
      <c r="CR35" s="37">
        <f t="shared" si="435"/>
        <v>0.13333333333333333</v>
      </c>
      <c r="CS35" s="37">
        <f t="shared" si="435"/>
        <v>7.8651685393258425E-2</v>
      </c>
      <c r="CT35" s="37">
        <f t="shared" si="435"/>
        <v>0</v>
      </c>
      <c r="CU35" s="37">
        <f t="shared" si="435"/>
        <v>0</v>
      </c>
      <c r="CV35" s="37">
        <f t="shared" si="435"/>
        <v>0</v>
      </c>
      <c r="CW35" s="37">
        <f t="shared" si="435"/>
        <v>0</v>
      </c>
      <c r="CX35" s="37">
        <f t="shared" si="435"/>
        <v>0</v>
      </c>
      <c r="CZ35" s="9">
        <f t="shared" si="146"/>
        <v>37</v>
      </c>
      <c r="DA35" s="18" t="str">
        <f t="shared" si="147"/>
        <v>San Juan</v>
      </c>
      <c r="DB35" s="37">
        <f t="shared" ref="DB35:DK35" si="436">IFERROR(DB80/DB125, 0)</f>
        <v>1.4173228346456693E-2</v>
      </c>
      <c r="DC35" s="37">
        <f t="shared" si="436"/>
        <v>1.6339869281045753E-2</v>
      </c>
      <c r="DD35" s="37">
        <f t="shared" si="436"/>
        <v>1.4598540145985401E-2</v>
      </c>
      <c r="DE35" s="37">
        <f t="shared" si="436"/>
        <v>1.0395010395010396E-2</v>
      </c>
      <c r="DF35" s="37">
        <f t="shared" si="436"/>
        <v>0</v>
      </c>
      <c r="DG35" s="37">
        <f t="shared" si="436"/>
        <v>9.876543209876543E-3</v>
      </c>
      <c r="DH35" s="37">
        <f t="shared" si="436"/>
        <v>4.7500000000000001E-2</v>
      </c>
      <c r="DI35" s="37">
        <f t="shared" si="436"/>
        <v>4.2056074766355138E-2</v>
      </c>
      <c r="DJ35" s="37">
        <f t="shared" si="436"/>
        <v>4.2889390519187359E-2</v>
      </c>
      <c r="DK35" s="37">
        <f t="shared" si="436"/>
        <v>4.5999999999999999E-2</v>
      </c>
      <c r="DM35" s="9">
        <f t="shared" si="149"/>
        <v>37</v>
      </c>
      <c r="DN35" s="18" t="str">
        <f t="shared" si="150"/>
        <v>San Juan</v>
      </c>
      <c r="DO35" s="37">
        <f t="shared" ref="DO35:DX35" si="437">IFERROR(DO80/DO125, 0)</f>
        <v>7.8125E-2</v>
      </c>
      <c r="DP35" s="37">
        <f t="shared" si="437"/>
        <v>6.8627450980392163E-2</v>
      </c>
      <c r="DQ35" s="37">
        <f t="shared" si="437"/>
        <v>9.6774193548387094E-2</v>
      </c>
      <c r="DR35" s="37">
        <f t="shared" si="437"/>
        <v>0.15894039735099338</v>
      </c>
      <c r="DS35" s="37">
        <f t="shared" si="437"/>
        <v>0.11363636363636363</v>
      </c>
      <c r="DT35" s="37">
        <f t="shared" si="437"/>
        <v>3.8461538461538464E-2</v>
      </c>
      <c r="DU35" s="37">
        <f t="shared" si="437"/>
        <v>3.2085561497326207E-2</v>
      </c>
      <c r="DV35" s="37">
        <f t="shared" si="437"/>
        <v>0</v>
      </c>
      <c r="DW35" s="37">
        <f t="shared" si="437"/>
        <v>0</v>
      </c>
      <c r="DX35" s="37">
        <f t="shared" si="437"/>
        <v>0</v>
      </c>
      <c r="DZ35" s="9">
        <f t="shared" si="152"/>
        <v>37</v>
      </c>
      <c r="EA35" s="18" t="str">
        <f t="shared" si="153"/>
        <v>San Juan</v>
      </c>
      <c r="EB35" s="37">
        <f t="shared" ref="EB35:EK35" si="438">IFERROR(EB80/EB125, 0)</f>
        <v>0.1388888888888889</v>
      </c>
      <c r="EC35" s="37">
        <f t="shared" si="438"/>
        <v>0.22727272727272727</v>
      </c>
      <c r="ED35" s="37">
        <f t="shared" si="438"/>
        <v>0.17460317460317459</v>
      </c>
      <c r="EE35" s="37">
        <f t="shared" si="438"/>
        <v>0.15384615384615385</v>
      </c>
      <c r="EF35" s="37">
        <f t="shared" si="438"/>
        <v>0</v>
      </c>
      <c r="EG35" s="37">
        <f t="shared" si="438"/>
        <v>0</v>
      </c>
      <c r="EH35" s="37">
        <f t="shared" si="438"/>
        <v>0</v>
      </c>
      <c r="EI35" s="37">
        <f t="shared" si="438"/>
        <v>0</v>
      </c>
      <c r="EJ35" s="37">
        <f t="shared" si="438"/>
        <v>0</v>
      </c>
      <c r="EK35" s="37">
        <f t="shared" si="438"/>
        <v>0</v>
      </c>
      <c r="EM35" s="9">
        <f t="shared" si="155"/>
        <v>37</v>
      </c>
      <c r="EN35" s="18" t="str">
        <f t="shared" si="156"/>
        <v>San Juan</v>
      </c>
      <c r="EO35" s="37">
        <f t="shared" ref="EO35:EX35" si="439">IFERROR(EO80/EO125, 0)</f>
        <v>0.2982456140350877</v>
      </c>
      <c r="EP35" s="37">
        <f t="shared" si="439"/>
        <v>8.7499999999999994E-2</v>
      </c>
      <c r="EQ35" s="37">
        <f t="shared" si="439"/>
        <v>4.716981132075472E-2</v>
      </c>
      <c r="ER35" s="37">
        <f t="shared" si="439"/>
        <v>5.3097345132743362E-2</v>
      </c>
      <c r="ES35" s="37">
        <f t="shared" si="439"/>
        <v>0.19354838709677419</v>
      </c>
      <c r="ET35" s="37">
        <f t="shared" si="439"/>
        <v>0.16981132075471697</v>
      </c>
      <c r="EU35" s="37">
        <f t="shared" si="439"/>
        <v>0.11320754716981132</v>
      </c>
      <c r="EV35" s="37">
        <f t="shared" si="439"/>
        <v>0.14965986394557823</v>
      </c>
      <c r="EW35" s="37">
        <f t="shared" si="439"/>
        <v>0.18072289156626506</v>
      </c>
      <c r="EX35" s="37">
        <f t="shared" si="439"/>
        <v>7.5471698113207544E-2</v>
      </c>
      <c r="EZ35" s="9">
        <f t="shared" si="158"/>
        <v>37</v>
      </c>
      <c r="FA35" s="18" t="str">
        <f t="shared" si="159"/>
        <v>San Juan</v>
      </c>
      <c r="FB35" s="37">
        <f t="shared" ref="FB35:FK35" si="440">IFERROR(FB80/FB125, 0)</f>
        <v>0.22916666666666666</v>
      </c>
      <c r="FC35" s="37">
        <f t="shared" si="440"/>
        <v>0.27450980392156865</v>
      </c>
      <c r="FD35" s="37">
        <f t="shared" si="440"/>
        <v>0.19444444444444445</v>
      </c>
      <c r="FE35" s="37">
        <f t="shared" si="440"/>
        <v>0.17293233082706766</v>
      </c>
      <c r="FF35" s="37">
        <f t="shared" si="440"/>
        <v>0.17050691244239632</v>
      </c>
      <c r="FG35" s="37">
        <f t="shared" si="440"/>
        <v>6.0747663551401869E-2</v>
      </c>
      <c r="FH35" s="37">
        <f t="shared" si="440"/>
        <v>0.10548523206751055</v>
      </c>
      <c r="FI35" s="37">
        <f t="shared" si="440"/>
        <v>0.17479674796747968</v>
      </c>
      <c r="FJ35" s="37">
        <f t="shared" si="440"/>
        <v>0.20270270270270271</v>
      </c>
      <c r="FK35" s="37">
        <f t="shared" si="440"/>
        <v>0.20512820512820512</v>
      </c>
      <c r="FM35" s="9">
        <f t="shared" si="161"/>
        <v>37</v>
      </c>
      <c r="FN35" s="18" t="str">
        <f t="shared" si="162"/>
        <v>San Juan</v>
      </c>
      <c r="FO35" s="37">
        <f t="shared" ref="FO35:FX35" si="441">IFERROR(FO80/FO125, 0)</f>
        <v>8.2605775688381469E-2</v>
      </c>
      <c r="FP35" s="37">
        <f t="shared" si="441"/>
        <v>7.2593800978792825E-2</v>
      </c>
      <c r="FQ35" s="37">
        <f t="shared" si="441"/>
        <v>5.7636887608069162E-2</v>
      </c>
      <c r="FR35" s="37">
        <f t="shared" si="441"/>
        <v>6.9405099150141647E-2</v>
      </c>
      <c r="FS35" s="37">
        <f t="shared" si="441"/>
        <v>3.3405954974582423E-2</v>
      </c>
      <c r="FT35" s="37">
        <f t="shared" si="441"/>
        <v>4.3719639139486469E-2</v>
      </c>
      <c r="FU35" s="37">
        <f t="shared" si="441"/>
        <v>4.053156146179402E-2</v>
      </c>
      <c r="FV35" s="37">
        <f t="shared" si="441"/>
        <v>6.7938021454112041E-2</v>
      </c>
      <c r="FW35" s="37">
        <f t="shared" si="441"/>
        <v>6.6825775656324582E-2</v>
      </c>
      <c r="FX35" s="37">
        <f t="shared" si="441"/>
        <v>6.7630057803468202E-2</v>
      </c>
      <c r="FZ35" s="9">
        <f t="shared" si="164"/>
        <v>37</v>
      </c>
      <c r="GA35" s="18" t="str">
        <f t="shared" si="165"/>
        <v>San Juan</v>
      </c>
      <c r="GB35" s="37">
        <f t="shared" ref="GB35:GK35" si="442">IFERROR(GB80/GB125, 0)</f>
        <v>1.3071895424836602E-2</v>
      </c>
      <c r="GC35" s="37">
        <f t="shared" si="442"/>
        <v>2.4024024024024024E-2</v>
      </c>
      <c r="GD35" s="37">
        <f t="shared" si="442"/>
        <v>0.02</v>
      </c>
      <c r="GE35" s="37">
        <f t="shared" si="442"/>
        <v>2.4793388429752067E-2</v>
      </c>
      <c r="GF35" s="37">
        <f t="shared" si="442"/>
        <v>4.9423393739703461E-2</v>
      </c>
      <c r="GG35" s="37">
        <f t="shared" si="442"/>
        <v>4.6728971962616821E-2</v>
      </c>
      <c r="GH35" s="37">
        <f t="shared" si="442"/>
        <v>5.2132701421800945E-2</v>
      </c>
      <c r="GI35" s="37">
        <f t="shared" si="442"/>
        <v>6.5436241610738258E-2</v>
      </c>
      <c r="GJ35" s="37">
        <f t="shared" si="442"/>
        <v>7.3964497041420121E-2</v>
      </c>
      <c r="GK35" s="37">
        <f t="shared" si="442"/>
        <v>7.3407202216066489E-2</v>
      </c>
      <c r="GM35" s="9">
        <f t="shared" si="167"/>
        <v>37</v>
      </c>
      <c r="GN35" s="18" t="str">
        <f t="shared" si="168"/>
        <v>San Juan</v>
      </c>
      <c r="GO35" s="37">
        <f t="shared" ref="GO35:GX35" si="443">IFERROR(GO80/GO125, 0)</f>
        <v>0.34313725490196079</v>
      </c>
      <c r="GP35" s="37">
        <f t="shared" si="443"/>
        <v>0.29032258064516131</v>
      </c>
      <c r="GQ35" s="37">
        <f t="shared" si="443"/>
        <v>0.32624113475177308</v>
      </c>
      <c r="GR35" s="37">
        <f t="shared" si="443"/>
        <v>0.29559748427672955</v>
      </c>
      <c r="GS35" s="37">
        <f t="shared" si="443"/>
        <v>0.27388535031847133</v>
      </c>
      <c r="GT35" s="37">
        <f t="shared" si="443"/>
        <v>0.21367521367521367</v>
      </c>
      <c r="GU35" s="37">
        <f t="shared" si="443"/>
        <v>0.2332155477031802</v>
      </c>
      <c r="GV35" s="37">
        <f t="shared" si="443"/>
        <v>0.12890625</v>
      </c>
      <c r="GW35" s="37">
        <f t="shared" si="443"/>
        <v>0.1476510067114094</v>
      </c>
      <c r="GX35" s="37">
        <f t="shared" si="443"/>
        <v>0.14029850746268657</v>
      </c>
      <c r="GZ35" s="9">
        <f t="shared" si="170"/>
        <v>37</v>
      </c>
      <c r="HA35" s="18" t="str">
        <f t="shared" si="171"/>
        <v>San Juan</v>
      </c>
      <c r="HB35" s="37">
        <f t="shared" ref="HB35:HK35" si="444">IFERROR(HB80/HB125, 0)</f>
        <v>2.9729729729729731E-2</v>
      </c>
      <c r="HC35" s="37">
        <f t="shared" si="444"/>
        <v>2.4193548387096774E-2</v>
      </c>
      <c r="HD35" s="37">
        <f t="shared" si="444"/>
        <v>0</v>
      </c>
      <c r="HE35" s="37">
        <f t="shared" si="444"/>
        <v>0</v>
      </c>
      <c r="HF35" s="37">
        <f t="shared" si="444"/>
        <v>0</v>
      </c>
      <c r="HG35" s="37">
        <f t="shared" si="444"/>
        <v>0</v>
      </c>
      <c r="HH35" s="37">
        <f t="shared" si="444"/>
        <v>0</v>
      </c>
      <c r="HI35" s="37">
        <f t="shared" si="444"/>
        <v>0</v>
      </c>
      <c r="HJ35" s="37">
        <f t="shared" si="444"/>
        <v>0</v>
      </c>
      <c r="HK35" s="37">
        <f t="shared" si="444"/>
        <v>0</v>
      </c>
      <c r="HM35" s="9">
        <f t="shared" si="173"/>
        <v>37</v>
      </c>
      <c r="HN35" s="18" t="str">
        <f t="shared" si="174"/>
        <v>San Juan</v>
      </c>
      <c r="HO35" s="37">
        <f t="shared" ref="HO35:HX35" si="445">IFERROR(HO80/HO125, 0)</f>
        <v>0</v>
      </c>
      <c r="HP35" s="37">
        <f t="shared" si="445"/>
        <v>0</v>
      </c>
      <c r="HQ35" s="37">
        <f t="shared" si="445"/>
        <v>0</v>
      </c>
      <c r="HR35" s="37">
        <f t="shared" si="445"/>
        <v>0</v>
      </c>
      <c r="HS35" s="37">
        <f t="shared" si="445"/>
        <v>0</v>
      </c>
      <c r="HT35" s="37">
        <f t="shared" si="445"/>
        <v>0</v>
      </c>
      <c r="HU35" s="37">
        <f t="shared" si="445"/>
        <v>0</v>
      </c>
      <c r="HV35" s="37">
        <f t="shared" si="445"/>
        <v>0</v>
      </c>
      <c r="HW35" s="37">
        <f t="shared" si="445"/>
        <v>0</v>
      </c>
      <c r="HX35" s="37">
        <f t="shared" si="445"/>
        <v>0</v>
      </c>
    </row>
    <row r="36" spans="39:232" x14ac:dyDescent="0.25">
      <c r="AM36" s="14">
        <v>39</v>
      </c>
      <c r="AN36" s="30" t="str">
        <f t="shared" si="133"/>
        <v>Sanpete</v>
      </c>
      <c r="AO36" s="37">
        <f t="shared" ref="AO36:AX36" si="446">IFERROR(AO81/AO126, 0)</f>
        <v>6.8351691581431936E-2</v>
      </c>
      <c r="AP36" s="37">
        <f t="shared" si="446"/>
        <v>6.0085410666401828E-2</v>
      </c>
      <c r="AQ36" s="37">
        <f t="shared" si="446"/>
        <v>5.9900990099009899E-2</v>
      </c>
      <c r="AR36" s="37">
        <f t="shared" si="446"/>
        <v>6.4593301435406703E-2</v>
      </c>
      <c r="AS36" s="37">
        <f t="shared" si="446"/>
        <v>6.6989019844867534E-2</v>
      </c>
      <c r="AT36" s="37">
        <f t="shared" si="446"/>
        <v>5.7544498381877023E-2</v>
      </c>
      <c r="AU36" s="37">
        <f t="shared" si="446"/>
        <v>5.8199015539040631E-2</v>
      </c>
      <c r="AV36" s="37">
        <f t="shared" si="446"/>
        <v>7.1839351371735652E-2</v>
      </c>
      <c r="AW36" s="37">
        <f t="shared" si="446"/>
        <v>6.9450708036439074E-2</v>
      </c>
      <c r="AX36" s="37">
        <f t="shared" si="446"/>
        <v>7.9326923076923073E-2</v>
      </c>
      <c r="AZ36" s="14">
        <v>39</v>
      </c>
      <c r="BA36" s="30" t="str">
        <f t="shared" si="135"/>
        <v>Sanpete</v>
      </c>
      <c r="BB36" s="37">
        <f t="shared" ref="BB36:BK36" si="447">IFERROR(BB81/BB126, 0)</f>
        <v>7.3946689595872736E-2</v>
      </c>
      <c r="BC36" s="37">
        <f t="shared" si="447"/>
        <v>5.4925893635571058E-2</v>
      </c>
      <c r="BD36" s="37">
        <f t="shared" si="447"/>
        <v>5.2631578947368418E-2</v>
      </c>
      <c r="BE36" s="37">
        <f t="shared" si="447"/>
        <v>5.7116104868913858E-2</v>
      </c>
      <c r="BF36" s="37">
        <f t="shared" si="447"/>
        <v>5.0052137643378521E-2</v>
      </c>
      <c r="BG36" s="37">
        <f t="shared" si="447"/>
        <v>4.4238683127572016E-2</v>
      </c>
      <c r="BH36" s="37">
        <f t="shared" si="447"/>
        <v>6.0126582278481014E-2</v>
      </c>
      <c r="BI36" s="37">
        <f t="shared" si="447"/>
        <v>0.11838006230529595</v>
      </c>
      <c r="BJ36" s="37">
        <f t="shared" si="447"/>
        <v>0.1223021582733813</v>
      </c>
      <c r="BK36" s="37">
        <f t="shared" si="447"/>
        <v>0.12866817155756208</v>
      </c>
      <c r="BM36" s="9">
        <f t="shared" si="137"/>
        <v>39</v>
      </c>
      <c r="BN36" s="18" t="str">
        <f t="shared" si="138"/>
        <v>Sanpete</v>
      </c>
      <c r="BO36" s="37">
        <f t="shared" ref="BO36:BX36" si="448">IFERROR(BO81/BO126, 0)</f>
        <v>5.8894230769230768E-2</v>
      </c>
      <c r="BP36" s="37">
        <f t="shared" si="448"/>
        <v>2.9792746113989636E-2</v>
      </c>
      <c r="BQ36" s="37">
        <f t="shared" si="448"/>
        <v>0</v>
      </c>
      <c r="BR36" s="37">
        <f t="shared" si="448"/>
        <v>6.3754427390791027E-2</v>
      </c>
      <c r="BS36" s="37">
        <f t="shared" si="448"/>
        <v>7.0436507936507936E-2</v>
      </c>
      <c r="BT36" s="37">
        <f t="shared" si="448"/>
        <v>7.5072184793070262E-2</v>
      </c>
      <c r="BU36" s="37">
        <f t="shared" si="448"/>
        <v>9.5535714285714279E-2</v>
      </c>
      <c r="BV36" s="37">
        <f t="shared" si="448"/>
        <v>0.14313725490196078</v>
      </c>
      <c r="BW36" s="37">
        <f t="shared" si="448"/>
        <v>6.9523809523809529E-2</v>
      </c>
      <c r="BX36" s="37">
        <f t="shared" si="448"/>
        <v>7.4534161490683232E-2</v>
      </c>
      <c r="BZ36" s="9">
        <f t="shared" si="140"/>
        <v>39</v>
      </c>
      <c r="CA36" s="18" t="str">
        <f t="shared" si="141"/>
        <v>Sanpete</v>
      </c>
      <c r="CB36" s="37">
        <f t="shared" ref="CB36:CK36" si="449">IFERROR(CB81/CB126, 0)</f>
        <v>4.7727272727272729E-2</v>
      </c>
      <c r="CC36" s="37">
        <f t="shared" si="449"/>
        <v>5.7022175290390706E-2</v>
      </c>
      <c r="CD36" s="37">
        <f t="shared" si="449"/>
        <v>0.12296983758700696</v>
      </c>
      <c r="CE36" s="37">
        <f t="shared" si="449"/>
        <v>0.10231023102310231</v>
      </c>
      <c r="CF36" s="37">
        <f t="shared" si="449"/>
        <v>0.11904761904761904</v>
      </c>
      <c r="CG36" s="37">
        <f t="shared" si="449"/>
        <v>0.11332503113325031</v>
      </c>
      <c r="CH36" s="37">
        <f t="shared" si="449"/>
        <v>7.6252723311546838E-2</v>
      </c>
      <c r="CI36" s="37">
        <f t="shared" si="449"/>
        <v>7.5510204081632656E-2</v>
      </c>
      <c r="CJ36" s="37">
        <f t="shared" si="449"/>
        <v>5.4561717352415023E-2</v>
      </c>
      <c r="CK36" s="37">
        <f t="shared" si="449"/>
        <v>5.1303616484440706E-2</v>
      </c>
      <c r="CM36" s="9">
        <f t="shared" si="143"/>
        <v>39</v>
      </c>
      <c r="CN36" s="18" t="str">
        <f t="shared" si="144"/>
        <v>Sanpete</v>
      </c>
      <c r="CO36" s="37">
        <f t="shared" ref="CO36:CX36" si="450">IFERROR(CO81/CO126, 0)</f>
        <v>0.12589928057553956</v>
      </c>
      <c r="CP36" s="37">
        <f t="shared" si="450"/>
        <v>8.9230769230769225E-2</v>
      </c>
      <c r="CQ36" s="37">
        <f t="shared" si="450"/>
        <v>3.9840637450199202E-2</v>
      </c>
      <c r="CR36" s="37">
        <f t="shared" si="450"/>
        <v>2.9304029304029304E-2</v>
      </c>
      <c r="CS36" s="37">
        <f t="shared" si="450"/>
        <v>2.5210084033613446E-2</v>
      </c>
      <c r="CT36" s="37">
        <f t="shared" si="450"/>
        <v>2.7027027027027029E-2</v>
      </c>
      <c r="CU36" s="37">
        <f t="shared" si="450"/>
        <v>4.4776119402985072E-2</v>
      </c>
      <c r="CV36" s="37">
        <f t="shared" si="450"/>
        <v>7.8125E-2</v>
      </c>
      <c r="CW36" s="37">
        <f t="shared" si="450"/>
        <v>9.7938144329896906E-2</v>
      </c>
      <c r="CX36" s="37">
        <f t="shared" si="450"/>
        <v>0.20103092783505155</v>
      </c>
      <c r="CZ36" s="9">
        <f t="shared" si="146"/>
        <v>39</v>
      </c>
      <c r="DA36" s="18" t="str">
        <f t="shared" si="147"/>
        <v>Sanpete</v>
      </c>
      <c r="DB36" s="37">
        <f t="shared" ref="DB36:DK36" si="451">IFERROR(DB81/DB126, 0)</f>
        <v>2.8363047001620744E-2</v>
      </c>
      <c r="DC36" s="37">
        <f t="shared" si="451"/>
        <v>3.3649698015530631E-2</v>
      </c>
      <c r="DD36" s="37">
        <f t="shared" si="451"/>
        <v>3.2204789430222959E-2</v>
      </c>
      <c r="DE36" s="37">
        <f t="shared" si="451"/>
        <v>3.1368821292775663E-2</v>
      </c>
      <c r="DF36" s="37">
        <f t="shared" si="451"/>
        <v>4.4834307992202727E-2</v>
      </c>
      <c r="DG36" s="37">
        <f t="shared" si="451"/>
        <v>3.6414565826330535E-2</v>
      </c>
      <c r="DH36" s="37">
        <f t="shared" si="451"/>
        <v>4.4890162368672396E-2</v>
      </c>
      <c r="DI36" s="37">
        <f t="shared" si="451"/>
        <v>8.5087719298245615E-2</v>
      </c>
      <c r="DJ36" s="37">
        <f t="shared" si="451"/>
        <v>9.6214511041009462E-2</v>
      </c>
      <c r="DK36" s="37">
        <f t="shared" si="451"/>
        <v>0.10139318885448917</v>
      </c>
      <c r="DM36" s="9">
        <f t="shared" si="149"/>
        <v>39</v>
      </c>
      <c r="DN36" s="18" t="str">
        <f t="shared" si="150"/>
        <v>Sanpete</v>
      </c>
      <c r="DO36" s="37">
        <f t="shared" ref="DO36:DX36" si="452">IFERROR(DO81/DO126, 0)</f>
        <v>6.5573770491803282E-2</v>
      </c>
      <c r="DP36" s="37">
        <f t="shared" si="452"/>
        <v>3.3149171270718231E-2</v>
      </c>
      <c r="DQ36" s="37">
        <f t="shared" si="452"/>
        <v>8.9201877934272297E-2</v>
      </c>
      <c r="DR36" s="37">
        <f t="shared" si="452"/>
        <v>8.3916083916083919E-2</v>
      </c>
      <c r="DS36" s="37">
        <f t="shared" si="452"/>
        <v>7.922912205567452E-2</v>
      </c>
      <c r="DT36" s="37">
        <f t="shared" si="452"/>
        <v>8.91566265060241E-2</v>
      </c>
      <c r="DU36" s="37">
        <f t="shared" si="452"/>
        <v>9.375E-2</v>
      </c>
      <c r="DV36" s="37">
        <f t="shared" si="452"/>
        <v>3.048780487804878E-2</v>
      </c>
      <c r="DW36" s="37">
        <f t="shared" si="452"/>
        <v>3.7199124726477024E-2</v>
      </c>
      <c r="DX36" s="37">
        <f t="shared" si="452"/>
        <v>9.056603773584905E-2</v>
      </c>
      <c r="DZ36" s="9">
        <f t="shared" si="152"/>
        <v>39</v>
      </c>
      <c r="EA36" s="18" t="str">
        <f t="shared" si="153"/>
        <v>Sanpete</v>
      </c>
      <c r="EB36" s="37">
        <f t="shared" ref="EB36:EK36" si="453">IFERROR(EB81/EB126, 0)</f>
        <v>0.1015625</v>
      </c>
      <c r="EC36" s="37">
        <f t="shared" si="453"/>
        <v>0</v>
      </c>
      <c r="ED36" s="37">
        <f t="shared" si="453"/>
        <v>0</v>
      </c>
      <c r="EE36" s="37">
        <f t="shared" si="453"/>
        <v>0</v>
      </c>
      <c r="EF36" s="37">
        <f t="shared" si="453"/>
        <v>0</v>
      </c>
      <c r="EG36" s="37">
        <f t="shared" si="453"/>
        <v>0</v>
      </c>
      <c r="EH36" s="37">
        <f t="shared" si="453"/>
        <v>0</v>
      </c>
      <c r="EI36" s="37">
        <f t="shared" si="453"/>
        <v>8.9820359281437123E-3</v>
      </c>
      <c r="EJ36" s="37">
        <f t="shared" si="453"/>
        <v>9.8039215686274508E-3</v>
      </c>
      <c r="EK36" s="37">
        <f t="shared" si="453"/>
        <v>9.4637223974763408E-3</v>
      </c>
      <c r="EM36" s="9">
        <f t="shared" si="155"/>
        <v>39</v>
      </c>
      <c r="EN36" s="18" t="str">
        <f t="shared" si="156"/>
        <v>Sanpete</v>
      </c>
      <c r="EO36" s="37">
        <f t="shared" ref="EO36:EX36" si="454">IFERROR(EO81/EO126, 0)</f>
        <v>0.14509803921568629</v>
      </c>
      <c r="EP36" s="37">
        <f t="shared" si="454"/>
        <v>5.2208835341365459E-2</v>
      </c>
      <c r="EQ36" s="37">
        <f t="shared" si="454"/>
        <v>4.6728971962616821E-2</v>
      </c>
      <c r="ER36" s="37">
        <f t="shared" si="454"/>
        <v>0.06</v>
      </c>
      <c r="ES36" s="37">
        <f t="shared" si="454"/>
        <v>0.18012422360248448</v>
      </c>
      <c r="ET36" s="37">
        <f t="shared" si="454"/>
        <v>0.12195121951219512</v>
      </c>
      <c r="EU36" s="37">
        <f t="shared" si="454"/>
        <v>0.11797752808988764</v>
      </c>
      <c r="EV36" s="37">
        <f t="shared" si="454"/>
        <v>0.1004566210045662</v>
      </c>
      <c r="EW36" s="37">
        <f t="shared" si="454"/>
        <v>0.14601769911504425</v>
      </c>
      <c r="EX36" s="37">
        <f t="shared" si="454"/>
        <v>0.20588235294117646</v>
      </c>
      <c r="EZ36" s="9">
        <f t="shared" si="158"/>
        <v>39</v>
      </c>
      <c r="FA36" s="18" t="str">
        <f t="shared" si="159"/>
        <v>Sanpete</v>
      </c>
      <c r="FB36" s="37">
        <f t="shared" ref="FB36:FK36" si="455">IFERROR(FB81/FB126, 0)</f>
        <v>6.6797642436149315E-2</v>
      </c>
      <c r="FC36" s="37">
        <f t="shared" si="455"/>
        <v>8.7221095334685597E-2</v>
      </c>
      <c r="FD36" s="37">
        <f t="shared" si="455"/>
        <v>6.7460317460317457E-2</v>
      </c>
      <c r="FE36" s="37">
        <f t="shared" si="455"/>
        <v>9.8522167487684734E-2</v>
      </c>
      <c r="FF36" s="37">
        <f t="shared" si="455"/>
        <v>8.3484573502722328E-2</v>
      </c>
      <c r="FG36" s="37">
        <f t="shared" si="455"/>
        <v>6.7137809187279157E-2</v>
      </c>
      <c r="FH36" s="37">
        <f t="shared" si="455"/>
        <v>6.4788732394366194E-2</v>
      </c>
      <c r="FI36" s="37">
        <f t="shared" si="455"/>
        <v>5.8682634730538925E-2</v>
      </c>
      <c r="FJ36" s="37">
        <f t="shared" si="455"/>
        <v>4.3728423475258918E-2</v>
      </c>
      <c r="FK36" s="37">
        <f t="shared" si="455"/>
        <v>7.0559610705596104E-2</v>
      </c>
      <c r="FM36" s="9">
        <f t="shared" si="161"/>
        <v>39</v>
      </c>
      <c r="FN36" s="18" t="str">
        <f t="shared" si="162"/>
        <v>Sanpete</v>
      </c>
      <c r="FO36" s="37">
        <f t="shared" ref="FO36:FX36" si="456">IFERROR(FO81/FO126, 0)</f>
        <v>4.4383346425765906E-2</v>
      </c>
      <c r="FP36" s="37">
        <f t="shared" si="456"/>
        <v>5.1660516605166053E-2</v>
      </c>
      <c r="FQ36" s="37">
        <f t="shared" si="456"/>
        <v>3.9463299131807419E-2</v>
      </c>
      <c r="FR36" s="37">
        <f t="shared" si="456"/>
        <v>3.6086309523809521E-2</v>
      </c>
      <c r="FS36" s="37">
        <f t="shared" si="456"/>
        <v>4.1198501872659173E-2</v>
      </c>
      <c r="FT36" s="37">
        <f t="shared" si="456"/>
        <v>3.4545454545454546E-2</v>
      </c>
      <c r="FU36" s="37">
        <f t="shared" si="456"/>
        <v>3.0501089324618737E-2</v>
      </c>
      <c r="FV36" s="37">
        <f t="shared" si="456"/>
        <v>2.8281363306744016E-2</v>
      </c>
      <c r="FW36" s="37">
        <f t="shared" si="456"/>
        <v>4.3699186991869921E-2</v>
      </c>
      <c r="FX36" s="37">
        <f t="shared" si="456"/>
        <v>4.6207775653282344E-2</v>
      </c>
      <c r="FZ36" s="9">
        <f t="shared" si="164"/>
        <v>39</v>
      </c>
      <c r="GA36" s="18" t="str">
        <f t="shared" si="165"/>
        <v>Sanpete</v>
      </c>
      <c r="GB36" s="37">
        <f t="shared" ref="GB36:GK36" si="457">IFERROR(GB81/GB126, 0)</f>
        <v>0.21533442088091354</v>
      </c>
      <c r="GC36" s="37">
        <f t="shared" si="457"/>
        <v>0.15625</v>
      </c>
      <c r="GD36" s="37">
        <f t="shared" si="457"/>
        <v>0.15921052631578947</v>
      </c>
      <c r="GE36" s="37">
        <f t="shared" si="457"/>
        <v>0.1644657863145258</v>
      </c>
      <c r="GF36" s="37">
        <f t="shared" si="457"/>
        <v>0.10671462829736211</v>
      </c>
      <c r="GG36" s="37">
        <f t="shared" si="457"/>
        <v>3.8412291933418691E-2</v>
      </c>
      <c r="GH36" s="37">
        <f t="shared" si="457"/>
        <v>4.0455120101137804E-2</v>
      </c>
      <c r="GI36" s="37">
        <f t="shared" si="457"/>
        <v>5.8495821727019497E-2</v>
      </c>
      <c r="GJ36" s="37">
        <f t="shared" si="457"/>
        <v>6.4729194187582564E-2</v>
      </c>
      <c r="GK36" s="37">
        <f t="shared" si="457"/>
        <v>6.6445182724252497E-2</v>
      </c>
      <c r="GM36" s="9">
        <f t="shared" si="167"/>
        <v>39</v>
      </c>
      <c r="GN36" s="18" t="str">
        <f t="shared" si="168"/>
        <v>Sanpete</v>
      </c>
      <c r="GO36" s="37">
        <f t="shared" ref="GO36:GX36" si="458">IFERROR(GO81/GO126, 0)</f>
        <v>0.13689482470784642</v>
      </c>
      <c r="GP36" s="37">
        <f t="shared" si="458"/>
        <v>0.15757575757575756</v>
      </c>
      <c r="GQ36" s="37">
        <f t="shared" si="458"/>
        <v>0.14808043875685559</v>
      </c>
      <c r="GR36" s="37">
        <f t="shared" si="458"/>
        <v>0.14345114345114346</v>
      </c>
      <c r="GS36" s="37">
        <f t="shared" si="458"/>
        <v>0.17272727272727273</v>
      </c>
      <c r="GT36" s="37">
        <f t="shared" si="458"/>
        <v>0.16748768472906403</v>
      </c>
      <c r="GU36" s="37">
        <f t="shared" si="458"/>
        <v>0.16</v>
      </c>
      <c r="GV36" s="37">
        <f t="shared" si="458"/>
        <v>0.23884514435695539</v>
      </c>
      <c r="GW36" s="37">
        <f t="shared" si="458"/>
        <v>0.22319474835886213</v>
      </c>
      <c r="GX36" s="37">
        <f t="shared" si="458"/>
        <v>0.21497584541062803</v>
      </c>
      <c r="GZ36" s="9">
        <f t="shared" si="170"/>
        <v>39</v>
      </c>
      <c r="HA36" s="18" t="str">
        <f t="shared" si="171"/>
        <v>Sanpete</v>
      </c>
      <c r="HB36" s="37">
        <f t="shared" ref="HB36:HK36" si="459">IFERROR(HB81/HB126, 0)</f>
        <v>0</v>
      </c>
      <c r="HC36" s="37">
        <f t="shared" si="459"/>
        <v>0</v>
      </c>
      <c r="HD36" s="37">
        <f t="shared" si="459"/>
        <v>1.6129032258064516E-2</v>
      </c>
      <c r="HE36" s="37">
        <f t="shared" si="459"/>
        <v>1.1922503725782414E-2</v>
      </c>
      <c r="HF36" s="37">
        <f t="shared" si="459"/>
        <v>1.2216404886561954E-2</v>
      </c>
      <c r="HG36" s="37">
        <f t="shared" si="459"/>
        <v>4.2933810375670838E-2</v>
      </c>
      <c r="HH36" s="37">
        <f t="shared" si="459"/>
        <v>3.717472118959108E-2</v>
      </c>
      <c r="HI36" s="37">
        <f t="shared" si="459"/>
        <v>2.9629629629629631E-2</v>
      </c>
      <c r="HJ36" s="37">
        <f t="shared" si="459"/>
        <v>3.9426523297491037E-2</v>
      </c>
      <c r="HK36" s="37">
        <f t="shared" si="459"/>
        <v>6.0205580029368579E-2</v>
      </c>
      <c r="HM36" s="9">
        <f t="shared" si="173"/>
        <v>39</v>
      </c>
      <c r="HN36" s="18" t="str">
        <f t="shared" si="174"/>
        <v>Sanpete</v>
      </c>
      <c r="HO36" s="37">
        <f t="shared" ref="HO36:HX36" si="460">IFERROR(HO81/HO126, 0)</f>
        <v>0</v>
      </c>
      <c r="HP36" s="37">
        <f t="shared" si="460"/>
        <v>0</v>
      </c>
      <c r="HQ36" s="37">
        <f t="shared" si="460"/>
        <v>0</v>
      </c>
      <c r="HR36" s="37">
        <f t="shared" si="460"/>
        <v>0</v>
      </c>
      <c r="HS36" s="37">
        <f t="shared" si="460"/>
        <v>0</v>
      </c>
      <c r="HT36" s="37">
        <f t="shared" si="460"/>
        <v>0</v>
      </c>
      <c r="HU36" s="37">
        <f t="shared" si="460"/>
        <v>0</v>
      </c>
      <c r="HV36" s="37">
        <f t="shared" si="460"/>
        <v>0</v>
      </c>
      <c r="HW36" s="37">
        <f t="shared" si="460"/>
        <v>0</v>
      </c>
      <c r="HX36" s="37">
        <f t="shared" si="460"/>
        <v>0</v>
      </c>
    </row>
    <row r="37" spans="39:232" x14ac:dyDescent="0.25">
      <c r="AM37" s="14">
        <v>41</v>
      </c>
      <c r="AN37" s="30" t="str">
        <f t="shared" si="133"/>
        <v>Sevier</v>
      </c>
      <c r="AO37" s="37">
        <f t="shared" ref="AO37:AX37" si="461">IFERROR(AO82/AO127, 0)</f>
        <v>5.3539129386229352E-2</v>
      </c>
      <c r="AP37" s="37">
        <f t="shared" si="461"/>
        <v>5.4884742041712405E-2</v>
      </c>
      <c r="AQ37" s="37">
        <f t="shared" si="461"/>
        <v>5.371650297077725E-2</v>
      </c>
      <c r="AR37" s="37">
        <f t="shared" si="461"/>
        <v>5.5071752729056789E-2</v>
      </c>
      <c r="AS37" s="37">
        <f t="shared" si="461"/>
        <v>5.0550795593635248E-2</v>
      </c>
      <c r="AT37" s="37">
        <f t="shared" si="461"/>
        <v>4.3969245555021623E-2</v>
      </c>
      <c r="AU37" s="37">
        <f t="shared" si="461"/>
        <v>5.0911674165285345E-2</v>
      </c>
      <c r="AV37" s="37">
        <f t="shared" si="461"/>
        <v>5.7613168724279837E-2</v>
      </c>
      <c r="AW37" s="37">
        <f t="shared" si="461"/>
        <v>6.4263503397443286E-2</v>
      </c>
      <c r="AX37" s="37">
        <f t="shared" si="461"/>
        <v>6.4920528318782186E-2</v>
      </c>
      <c r="AZ37" s="14">
        <v>41</v>
      </c>
      <c r="BA37" s="30" t="str">
        <f t="shared" si="135"/>
        <v>Sevier</v>
      </c>
      <c r="BB37" s="37">
        <f t="shared" ref="BB37:BK37" si="462">IFERROR(BB82/BB127, 0)</f>
        <v>9.9457504520795659E-2</v>
      </c>
      <c r="BC37" s="37">
        <f t="shared" si="462"/>
        <v>0.10727969348659004</v>
      </c>
      <c r="BD37" s="37">
        <f t="shared" si="462"/>
        <v>0.12880324543610547</v>
      </c>
      <c r="BE37" s="37">
        <f t="shared" si="462"/>
        <v>0.14934409687184663</v>
      </c>
      <c r="BF37" s="37">
        <f t="shared" si="462"/>
        <v>8.5227272727272721E-2</v>
      </c>
      <c r="BG37" s="37">
        <f t="shared" si="462"/>
        <v>8.2774049217002238E-2</v>
      </c>
      <c r="BH37" s="37">
        <f t="shared" si="462"/>
        <v>7.3404255319148931E-2</v>
      </c>
      <c r="BI37" s="37">
        <f t="shared" si="462"/>
        <v>9.8000000000000004E-2</v>
      </c>
      <c r="BJ37" s="37">
        <f t="shared" si="462"/>
        <v>9.7345132743362831E-2</v>
      </c>
      <c r="BK37" s="37">
        <f t="shared" si="462"/>
        <v>8.5787451984635082E-2</v>
      </c>
      <c r="BM37" s="9">
        <f t="shared" si="137"/>
        <v>41</v>
      </c>
      <c r="BN37" s="18" t="str">
        <f t="shared" si="138"/>
        <v>Sevier</v>
      </c>
      <c r="BO37" s="37">
        <f t="shared" ref="BO37:BX37" si="463">IFERROR(BO82/BO127, 0)</f>
        <v>7.5691411935953426E-2</v>
      </c>
      <c r="BP37" s="37">
        <f t="shared" si="463"/>
        <v>7.320644216691069E-2</v>
      </c>
      <c r="BQ37" s="37">
        <f t="shared" si="463"/>
        <v>4.7685834502103785E-2</v>
      </c>
      <c r="BR37" s="37">
        <f t="shared" si="463"/>
        <v>3.6799999999999999E-2</v>
      </c>
      <c r="BS37" s="37">
        <f t="shared" si="463"/>
        <v>5.3511705685618728E-2</v>
      </c>
      <c r="BT37" s="37">
        <f t="shared" si="463"/>
        <v>2.1775544388609715E-2</v>
      </c>
      <c r="BU37" s="37">
        <f t="shared" si="463"/>
        <v>2.1959459459459461E-2</v>
      </c>
      <c r="BV37" s="37">
        <f t="shared" si="463"/>
        <v>1.9572953736654804E-2</v>
      </c>
      <c r="BW37" s="37">
        <f t="shared" si="463"/>
        <v>2.6356589147286821E-2</v>
      </c>
      <c r="BX37" s="37">
        <f t="shared" si="463"/>
        <v>3.7383177570093455E-2</v>
      </c>
      <c r="BZ37" s="9">
        <f t="shared" si="140"/>
        <v>41</v>
      </c>
      <c r="CA37" s="18" t="str">
        <f t="shared" si="141"/>
        <v>Sevier</v>
      </c>
      <c r="CB37" s="37">
        <f t="shared" ref="CB37:CK37" si="464">IFERROR(CB82/CB127, 0)</f>
        <v>6.0185185185185182E-2</v>
      </c>
      <c r="CC37" s="37">
        <f t="shared" si="464"/>
        <v>5.5944055944055944E-2</v>
      </c>
      <c r="CD37" s="37">
        <f t="shared" si="464"/>
        <v>5.6737588652482268E-2</v>
      </c>
      <c r="CE37" s="37">
        <f t="shared" si="464"/>
        <v>4.4226044226044224E-2</v>
      </c>
      <c r="CF37" s="37">
        <f t="shared" si="464"/>
        <v>9.1928251121076235E-2</v>
      </c>
      <c r="CG37" s="37">
        <f t="shared" si="464"/>
        <v>9.9557522123893807E-2</v>
      </c>
      <c r="CH37" s="37">
        <f t="shared" si="464"/>
        <v>0.1282608695652174</v>
      </c>
      <c r="CI37" s="37">
        <f t="shared" si="464"/>
        <v>0.10654205607476636</v>
      </c>
      <c r="CJ37" s="37">
        <f t="shared" si="464"/>
        <v>0.10207939508506617</v>
      </c>
      <c r="CK37" s="37">
        <f t="shared" si="464"/>
        <v>5.5865921787709494E-2</v>
      </c>
      <c r="CM37" s="9">
        <f t="shared" si="143"/>
        <v>41</v>
      </c>
      <c r="CN37" s="18" t="str">
        <f t="shared" si="144"/>
        <v>Sevier</v>
      </c>
      <c r="CO37" s="37">
        <f t="shared" ref="CO37:CX37" si="465">IFERROR(CO82/CO127, 0)</f>
        <v>5.0359712230215826E-2</v>
      </c>
      <c r="CP37" s="37">
        <f t="shared" si="465"/>
        <v>7.1999999999999995E-2</v>
      </c>
      <c r="CQ37" s="37">
        <f t="shared" si="465"/>
        <v>5.5214723926380369E-2</v>
      </c>
      <c r="CR37" s="37">
        <f t="shared" si="465"/>
        <v>4.4198895027624308E-2</v>
      </c>
      <c r="CS37" s="37">
        <f t="shared" si="465"/>
        <v>4.1474654377880185E-2</v>
      </c>
      <c r="CT37" s="37">
        <f t="shared" si="465"/>
        <v>8.1967213114754103E-3</v>
      </c>
      <c r="CU37" s="37">
        <f t="shared" si="465"/>
        <v>0.03</v>
      </c>
      <c r="CV37" s="37">
        <f t="shared" si="465"/>
        <v>3.3088235294117647E-2</v>
      </c>
      <c r="CW37" s="37">
        <f t="shared" si="465"/>
        <v>5.6291390728476824E-2</v>
      </c>
      <c r="CX37" s="37">
        <f t="shared" si="465"/>
        <v>9.0225563909774431E-2</v>
      </c>
      <c r="CZ37" s="9">
        <f t="shared" si="146"/>
        <v>41</v>
      </c>
      <c r="DA37" s="18" t="str">
        <f t="shared" si="147"/>
        <v>Sevier</v>
      </c>
      <c r="DB37" s="37">
        <f t="shared" ref="DB37:DK37" si="466">IFERROR(DB82/DB127, 0)</f>
        <v>1.486374896779521E-2</v>
      </c>
      <c r="DC37" s="37">
        <f t="shared" si="466"/>
        <v>1.2451361867704281E-2</v>
      </c>
      <c r="DD37" s="37">
        <f t="shared" si="466"/>
        <v>1.4074074074074074E-2</v>
      </c>
      <c r="DE37" s="37">
        <f t="shared" si="466"/>
        <v>1.6528925619834711E-2</v>
      </c>
      <c r="DF37" s="37">
        <f t="shared" si="466"/>
        <v>2.0188425302826378E-2</v>
      </c>
      <c r="DG37" s="37">
        <f t="shared" si="466"/>
        <v>1.0366275051831375E-2</v>
      </c>
      <c r="DH37" s="37">
        <f t="shared" si="466"/>
        <v>2.689313517338995E-2</v>
      </c>
      <c r="DI37" s="37">
        <f t="shared" si="466"/>
        <v>3.3717105263157895E-2</v>
      </c>
      <c r="DJ37" s="37">
        <f t="shared" si="466"/>
        <v>3.7383177570093455E-2</v>
      </c>
      <c r="DK37" s="37">
        <f t="shared" si="466"/>
        <v>7.6138147566718994E-2</v>
      </c>
      <c r="DM37" s="9">
        <f t="shared" si="149"/>
        <v>41</v>
      </c>
      <c r="DN37" s="18" t="str">
        <f t="shared" si="150"/>
        <v>Sevier</v>
      </c>
      <c r="DO37" s="37">
        <f t="shared" ref="DO37:DX37" si="467">IFERROR(DO82/DO127, 0)</f>
        <v>4.1666666666666664E-2</v>
      </c>
      <c r="DP37" s="37">
        <f t="shared" si="467"/>
        <v>4.2808219178082189E-2</v>
      </c>
      <c r="DQ37" s="37">
        <f t="shared" si="467"/>
        <v>2.3391812865497075E-2</v>
      </c>
      <c r="DR37" s="37">
        <f t="shared" si="467"/>
        <v>3.3333333333333333E-2</v>
      </c>
      <c r="DS37" s="37">
        <f t="shared" si="467"/>
        <v>1.8641810918774968E-2</v>
      </c>
      <c r="DT37" s="37">
        <f t="shared" si="467"/>
        <v>1.6709511568123392E-2</v>
      </c>
      <c r="DU37" s="37">
        <f t="shared" si="467"/>
        <v>1.7520215633423181E-2</v>
      </c>
      <c r="DV37" s="37">
        <f t="shared" si="467"/>
        <v>5.5800293685756244E-2</v>
      </c>
      <c r="DW37" s="37">
        <f t="shared" si="467"/>
        <v>5.6497175141242938E-2</v>
      </c>
      <c r="DX37" s="37">
        <f t="shared" si="467"/>
        <v>6.3649222065063654E-2</v>
      </c>
      <c r="DZ37" s="9">
        <f t="shared" si="152"/>
        <v>41</v>
      </c>
      <c r="EA37" s="18" t="str">
        <f t="shared" si="153"/>
        <v>Sevier</v>
      </c>
      <c r="EB37" s="37">
        <f t="shared" ref="EB37:EK37" si="468">IFERROR(EB82/EB127, 0)</f>
        <v>0.15053763440860216</v>
      </c>
      <c r="EC37" s="37">
        <f t="shared" si="468"/>
        <v>0.10236220472440945</v>
      </c>
      <c r="ED37" s="37">
        <f t="shared" si="468"/>
        <v>5.0505050505050504E-2</v>
      </c>
      <c r="EE37" s="37">
        <f t="shared" si="468"/>
        <v>9.4339622641509441E-2</v>
      </c>
      <c r="EF37" s="37">
        <f t="shared" si="468"/>
        <v>8.8888888888888892E-2</v>
      </c>
      <c r="EG37" s="37">
        <f t="shared" si="468"/>
        <v>0</v>
      </c>
      <c r="EH37" s="37">
        <f t="shared" si="468"/>
        <v>0</v>
      </c>
      <c r="EI37" s="37">
        <f t="shared" si="468"/>
        <v>0.15789473684210525</v>
      </c>
      <c r="EJ37" s="37">
        <f t="shared" si="468"/>
        <v>0.20338983050847459</v>
      </c>
      <c r="EK37" s="37">
        <f t="shared" si="468"/>
        <v>0.19178082191780821</v>
      </c>
      <c r="EM37" s="9">
        <f t="shared" si="155"/>
        <v>41</v>
      </c>
      <c r="EN37" s="18" t="str">
        <f t="shared" si="156"/>
        <v>Sevier</v>
      </c>
      <c r="EO37" s="37">
        <f t="shared" ref="EO37:EX37" si="469">IFERROR(EO82/EO127, 0)</f>
        <v>1.8450184501845018E-2</v>
      </c>
      <c r="EP37" s="37">
        <f t="shared" si="469"/>
        <v>1.6597510373443983E-2</v>
      </c>
      <c r="EQ37" s="37">
        <f t="shared" si="469"/>
        <v>2.7624309392265192E-2</v>
      </c>
      <c r="ER37" s="37">
        <f t="shared" si="469"/>
        <v>2.1505376344086023E-2</v>
      </c>
      <c r="ES37" s="37">
        <f t="shared" si="469"/>
        <v>2.8409090909090908E-2</v>
      </c>
      <c r="ET37" s="37">
        <f t="shared" si="469"/>
        <v>1.2121212121212121E-2</v>
      </c>
      <c r="EU37" s="37">
        <f t="shared" si="469"/>
        <v>3.8314176245210726E-3</v>
      </c>
      <c r="EV37" s="37">
        <f t="shared" si="469"/>
        <v>7.246376811594203E-3</v>
      </c>
      <c r="EW37" s="37">
        <f t="shared" si="469"/>
        <v>8.5470085470085479E-3</v>
      </c>
      <c r="EX37" s="37">
        <f t="shared" si="469"/>
        <v>6.5573770491803282E-2</v>
      </c>
      <c r="EZ37" s="9">
        <f t="shared" si="158"/>
        <v>41</v>
      </c>
      <c r="FA37" s="18" t="str">
        <f t="shared" si="159"/>
        <v>Sevier</v>
      </c>
      <c r="FB37" s="37">
        <f t="shared" ref="FB37:FK37" si="470">IFERROR(FB82/FB127, 0)</f>
        <v>0.10018552875695733</v>
      </c>
      <c r="FC37" s="37">
        <f t="shared" si="470"/>
        <v>0.14161220043572983</v>
      </c>
      <c r="FD37" s="37">
        <f t="shared" si="470"/>
        <v>0.14285714285714285</v>
      </c>
      <c r="FE37" s="37">
        <f t="shared" si="470"/>
        <v>0.11330049261083744</v>
      </c>
      <c r="FF37" s="37">
        <f t="shared" si="470"/>
        <v>0.16847826086956522</v>
      </c>
      <c r="FG37" s="37">
        <f t="shared" si="470"/>
        <v>0.20207253886010362</v>
      </c>
      <c r="FH37" s="37">
        <f t="shared" si="470"/>
        <v>0.19672131147540983</v>
      </c>
      <c r="FI37" s="37">
        <f t="shared" si="470"/>
        <v>0.20183486238532111</v>
      </c>
      <c r="FJ37" s="37">
        <f t="shared" si="470"/>
        <v>0.2665036674816626</v>
      </c>
      <c r="FK37" s="37">
        <f t="shared" si="470"/>
        <v>0.15981735159817351</v>
      </c>
      <c r="FM37" s="9">
        <f t="shared" si="161"/>
        <v>41</v>
      </c>
      <c r="FN37" s="18" t="str">
        <f t="shared" si="162"/>
        <v>Sevier</v>
      </c>
      <c r="FO37" s="37">
        <f t="shared" ref="FO37:FX37" si="471">IFERROR(FO82/FO127, 0)</f>
        <v>5.0061050061050064E-2</v>
      </c>
      <c r="FP37" s="37">
        <f t="shared" si="471"/>
        <v>4.3864848844101953E-2</v>
      </c>
      <c r="FQ37" s="37">
        <f t="shared" si="471"/>
        <v>3.9406053683609367E-2</v>
      </c>
      <c r="FR37" s="37">
        <f t="shared" si="471"/>
        <v>4.1843541540327468E-2</v>
      </c>
      <c r="FS37" s="37">
        <f t="shared" si="471"/>
        <v>3.2563647128478389E-2</v>
      </c>
      <c r="FT37" s="37">
        <f t="shared" si="471"/>
        <v>3.2844574780058651E-2</v>
      </c>
      <c r="FU37" s="37">
        <f t="shared" si="471"/>
        <v>4.7340736411455288E-2</v>
      </c>
      <c r="FV37" s="37">
        <f t="shared" si="471"/>
        <v>3.8728323699421967E-2</v>
      </c>
      <c r="FW37" s="37">
        <f t="shared" si="471"/>
        <v>4.537719795802609E-2</v>
      </c>
      <c r="FX37" s="37">
        <f t="shared" si="471"/>
        <v>4.5154185022026429E-2</v>
      </c>
      <c r="FZ37" s="9">
        <f t="shared" si="164"/>
        <v>41</v>
      </c>
      <c r="GA37" s="18" t="str">
        <f t="shared" si="165"/>
        <v>Sevier</v>
      </c>
      <c r="GB37" s="37">
        <f t="shared" ref="GB37:GK37" si="472">IFERROR(GB82/GB127, 0)</f>
        <v>3.5294117647058823E-2</v>
      </c>
      <c r="GC37" s="37">
        <f t="shared" si="472"/>
        <v>2.2091310751104567E-2</v>
      </c>
      <c r="GD37" s="37">
        <f t="shared" si="472"/>
        <v>2.5718608169440244E-2</v>
      </c>
      <c r="GE37" s="37">
        <f t="shared" si="472"/>
        <v>3.5906642728904849E-2</v>
      </c>
      <c r="GF37" s="37">
        <f t="shared" si="472"/>
        <v>3.3485540334855401E-2</v>
      </c>
      <c r="GG37" s="37">
        <f t="shared" si="472"/>
        <v>3.4431137724550899E-2</v>
      </c>
      <c r="GH37" s="37">
        <f t="shared" si="472"/>
        <v>3.0448717948717948E-2</v>
      </c>
      <c r="GI37" s="37">
        <f t="shared" si="472"/>
        <v>3.3625730994152045E-2</v>
      </c>
      <c r="GJ37" s="37">
        <f t="shared" si="472"/>
        <v>2.2613065326633167E-2</v>
      </c>
      <c r="GK37" s="37">
        <f t="shared" si="472"/>
        <v>1.8847006651884702E-2</v>
      </c>
      <c r="GM37" s="9">
        <f t="shared" si="167"/>
        <v>41</v>
      </c>
      <c r="GN37" s="18" t="str">
        <f t="shared" si="168"/>
        <v>Sevier</v>
      </c>
      <c r="GO37" s="37">
        <f t="shared" ref="GO37:GX37" si="473">IFERROR(GO82/GO127, 0)</f>
        <v>6.1776061776061778E-2</v>
      </c>
      <c r="GP37" s="37">
        <f t="shared" si="473"/>
        <v>7.582938388625593E-2</v>
      </c>
      <c r="GQ37" s="37">
        <f t="shared" si="473"/>
        <v>0.15976331360946747</v>
      </c>
      <c r="GR37" s="37">
        <f t="shared" si="473"/>
        <v>0.11646586345381527</v>
      </c>
      <c r="GS37" s="37">
        <f t="shared" si="473"/>
        <v>0.13405797101449277</v>
      </c>
      <c r="GT37" s="37">
        <f t="shared" si="473"/>
        <v>9.2307692307692313E-2</v>
      </c>
      <c r="GU37" s="37">
        <f t="shared" si="473"/>
        <v>0.15457413249211358</v>
      </c>
      <c r="GV37" s="37">
        <f t="shared" si="473"/>
        <v>0.10773480662983426</v>
      </c>
      <c r="GW37" s="37">
        <f t="shared" si="473"/>
        <v>0.20420420420420421</v>
      </c>
      <c r="GX37" s="37">
        <f t="shared" si="473"/>
        <v>0.2</v>
      </c>
      <c r="GZ37" s="9">
        <f t="shared" si="170"/>
        <v>41</v>
      </c>
      <c r="HA37" s="18" t="str">
        <f t="shared" si="171"/>
        <v>Sevier</v>
      </c>
      <c r="HB37" s="37">
        <f t="shared" ref="HB37:HK37" si="474">IFERROR(HB82/HB127, 0)</f>
        <v>1.8597997138769671E-2</v>
      </c>
      <c r="HC37" s="37">
        <f t="shared" si="474"/>
        <v>4.1860465116279069E-2</v>
      </c>
      <c r="HD37" s="37">
        <f t="shared" si="474"/>
        <v>4.5813586097946286E-2</v>
      </c>
      <c r="HE37" s="37">
        <f t="shared" si="474"/>
        <v>4.5790251107828653E-2</v>
      </c>
      <c r="HF37" s="37">
        <f t="shared" si="474"/>
        <v>4.6471600688468159E-2</v>
      </c>
      <c r="HG37" s="37">
        <f t="shared" si="474"/>
        <v>2.3771790808240888E-2</v>
      </c>
      <c r="HH37" s="37">
        <f t="shared" si="474"/>
        <v>1.0159651669085631E-2</v>
      </c>
      <c r="HI37" s="37">
        <f t="shared" si="474"/>
        <v>1.5427769985974754E-2</v>
      </c>
      <c r="HJ37" s="37">
        <f t="shared" si="474"/>
        <v>1.1056511056511056E-2</v>
      </c>
      <c r="HK37" s="37">
        <f t="shared" si="474"/>
        <v>2.7777777777777776E-2</v>
      </c>
      <c r="HM37" s="9">
        <f t="shared" si="173"/>
        <v>41</v>
      </c>
      <c r="HN37" s="18" t="str">
        <f t="shared" si="174"/>
        <v>Sevier</v>
      </c>
      <c r="HO37" s="37">
        <f t="shared" ref="HO37:HX37" si="475">IFERROR(HO82/HO127, 0)</f>
        <v>0</v>
      </c>
      <c r="HP37" s="37">
        <f t="shared" si="475"/>
        <v>0</v>
      </c>
      <c r="HQ37" s="37">
        <f t="shared" si="475"/>
        <v>0</v>
      </c>
      <c r="HR37" s="37">
        <f t="shared" si="475"/>
        <v>0</v>
      </c>
      <c r="HS37" s="37">
        <f t="shared" si="475"/>
        <v>0</v>
      </c>
      <c r="HT37" s="37">
        <f t="shared" si="475"/>
        <v>0</v>
      </c>
      <c r="HU37" s="37">
        <f t="shared" si="475"/>
        <v>0</v>
      </c>
      <c r="HV37" s="37">
        <f t="shared" si="475"/>
        <v>0</v>
      </c>
      <c r="HW37" s="37">
        <f t="shared" si="475"/>
        <v>0</v>
      </c>
      <c r="HX37" s="37">
        <f t="shared" si="475"/>
        <v>0</v>
      </c>
    </row>
    <row r="38" spans="39:232" x14ac:dyDescent="0.25">
      <c r="AM38" s="14">
        <v>43</v>
      </c>
      <c r="AN38" s="30" t="str">
        <f t="shared" si="133"/>
        <v>Summit</v>
      </c>
      <c r="AO38" s="37">
        <f t="shared" ref="AO38:AX38" si="476">IFERROR(AO83/AO128, 0)</f>
        <v>0.10736539383288066</v>
      </c>
      <c r="AP38" s="37">
        <f t="shared" si="476"/>
        <v>0.11106387501328516</v>
      </c>
      <c r="AQ38" s="37">
        <f t="shared" si="476"/>
        <v>0.11470155527532577</v>
      </c>
      <c r="AR38" s="37">
        <f t="shared" si="476"/>
        <v>0.11692020144333108</v>
      </c>
      <c r="AS38" s="37">
        <f t="shared" si="476"/>
        <v>0.11932306137913615</v>
      </c>
      <c r="AT38" s="37">
        <f t="shared" si="476"/>
        <v>0.12133281523217408</v>
      </c>
      <c r="AU38" s="37">
        <f t="shared" si="476"/>
        <v>0.1335454633111561</v>
      </c>
      <c r="AV38" s="37">
        <f t="shared" si="476"/>
        <v>0.13886417903459899</v>
      </c>
      <c r="AW38" s="37">
        <f t="shared" si="476"/>
        <v>0.13097903056329663</v>
      </c>
      <c r="AX38" s="37">
        <f t="shared" si="476"/>
        <v>0.13687076044269902</v>
      </c>
      <c r="AZ38" s="14">
        <v>43</v>
      </c>
      <c r="BA38" s="30" t="str">
        <f t="shared" si="135"/>
        <v>Summit</v>
      </c>
      <c r="BB38" s="37">
        <f t="shared" ref="BB38:BK38" si="477">IFERROR(BB83/BB128, 0)</f>
        <v>0.24203821656050956</v>
      </c>
      <c r="BC38" s="37">
        <f t="shared" si="477"/>
        <v>0.15705128205128205</v>
      </c>
      <c r="BD38" s="37">
        <f t="shared" si="477"/>
        <v>5.1470588235294115E-2</v>
      </c>
      <c r="BE38" s="37">
        <f t="shared" si="477"/>
        <v>7.874015748031496E-3</v>
      </c>
      <c r="BF38" s="37">
        <f t="shared" si="477"/>
        <v>0.1223021582733813</v>
      </c>
      <c r="BG38" s="37">
        <f t="shared" si="477"/>
        <v>0.11730205278592376</v>
      </c>
      <c r="BH38" s="37">
        <f t="shared" si="477"/>
        <v>0.17980295566502463</v>
      </c>
      <c r="BI38" s="37">
        <f t="shared" si="477"/>
        <v>0.19895287958115182</v>
      </c>
      <c r="BJ38" s="37">
        <f t="shared" si="477"/>
        <v>0.24324324324324326</v>
      </c>
      <c r="BK38" s="37">
        <f t="shared" si="477"/>
        <v>0.19318181818181818</v>
      </c>
      <c r="BM38" s="9">
        <f t="shared" si="137"/>
        <v>43</v>
      </c>
      <c r="BN38" s="18" t="str">
        <f t="shared" si="138"/>
        <v>Summit</v>
      </c>
      <c r="BO38" s="37">
        <f t="shared" ref="BO38:BX38" si="478">IFERROR(BO83/BO128, 0)</f>
        <v>6.1592388582874309E-2</v>
      </c>
      <c r="BP38" s="37">
        <f t="shared" si="478"/>
        <v>7.1715145436308927E-2</v>
      </c>
      <c r="BQ38" s="37">
        <f t="shared" si="478"/>
        <v>9.014925373134329E-2</v>
      </c>
      <c r="BR38" s="37">
        <f t="shared" si="478"/>
        <v>8.4629744866210332E-2</v>
      </c>
      <c r="BS38" s="37">
        <f t="shared" si="478"/>
        <v>9.7674418604651161E-2</v>
      </c>
      <c r="BT38" s="37">
        <f t="shared" si="478"/>
        <v>0.10434782608695652</v>
      </c>
      <c r="BU38" s="37">
        <f t="shared" si="478"/>
        <v>0.11698379140239605</v>
      </c>
      <c r="BV38" s="37">
        <f t="shared" si="478"/>
        <v>9.8509397278029806E-2</v>
      </c>
      <c r="BW38" s="37">
        <f t="shared" si="478"/>
        <v>0.10567164179104478</v>
      </c>
      <c r="BX38" s="37">
        <f t="shared" si="478"/>
        <v>0.10253317249698432</v>
      </c>
      <c r="BZ38" s="9">
        <f t="shared" si="140"/>
        <v>43</v>
      </c>
      <c r="CA38" s="18" t="str">
        <f t="shared" si="141"/>
        <v>Summit</v>
      </c>
      <c r="CB38" s="37">
        <f t="shared" ref="CB38:CK38" si="479">IFERROR(CB83/CB128, 0)</f>
        <v>8.4837545126353789E-2</v>
      </c>
      <c r="CC38" s="37">
        <f t="shared" si="479"/>
        <v>7.2999999999999995E-2</v>
      </c>
      <c r="CD38" s="37">
        <f t="shared" si="479"/>
        <v>0.10335448776065277</v>
      </c>
      <c r="CE38" s="37">
        <f t="shared" si="479"/>
        <v>0.12659574468085105</v>
      </c>
      <c r="CF38" s="37">
        <f t="shared" si="479"/>
        <v>0.14393939393939395</v>
      </c>
      <c r="CG38" s="37">
        <f t="shared" si="479"/>
        <v>0.17171717171717171</v>
      </c>
      <c r="CH38" s="37">
        <f t="shared" si="479"/>
        <v>0.15211521152115212</v>
      </c>
      <c r="CI38" s="37">
        <f t="shared" si="479"/>
        <v>0.16739702015775634</v>
      </c>
      <c r="CJ38" s="37">
        <f t="shared" si="479"/>
        <v>0.12918287937743192</v>
      </c>
      <c r="CK38" s="37">
        <f t="shared" si="479"/>
        <v>0.12012012012012012</v>
      </c>
      <c r="CM38" s="9">
        <f t="shared" si="143"/>
        <v>43</v>
      </c>
      <c r="CN38" s="18" t="str">
        <f t="shared" si="144"/>
        <v>Summit</v>
      </c>
      <c r="CO38" s="37">
        <f t="shared" ref="CO38:CX38" si="480">IFERROR(CO83/CO128, 0)</f>
        <v>0.21621621621621623</v>
      </c>
      <c r="CP38" s="37">
        <f t="shared" si="480"/>
        <v>0.23512747875354106</v>
      </c>
      <c r="CQ38" s="37">
        <f t="shared" si="480"/>
        <v>0.24324324324324326</v>
      </c>
      <c r="CR38" s="37">
        <f t="shared" si="480"/>
        <v>0.25151515151515152</v>
      </c>
      <c r="CS38" s="37">
        <f t="shared" si="480"/>
        <v>0.21828908554572271</v>
      </c>
      <c r="CT38" s="37">
        <f t="shared" si="480"/>
        <v>0.25174825174825177</v>
      </c>
      <c r="CU38" s="37">
        <f t="shared" si="480"/>
        <v>0.22560975609756098</v>
      </c>
      <c r="CV38" s="37">
        <f t="shared" si="480"/>
        <v>0.13707165109034267</v>
      </c>
      <c r="CW38" s="37">
        <f t="shared" si="480"/>
        <v>0.15591397849462366</v>
      </c>
      <c r="CX38" s="37">
        <f t="shared" si="480"/>
        <v>0.18333333333333332</v>
      </c>
      <c r="CZ38" s="9">
        <f t="shared" si="146"/>
        <v>43</v>
      </c>
      <c r="DA38" s="18" t="str">
        <f t="shared" si="147"/>
        <v>Summit</v>
      </c>
      <c r="DB38" s="37">
        <f t="shared" ref="DB38:DK38" si="481">IFERROR(DB83/DB128, 0)</f>
        <v>8.5616438356164379E-2</v>
      </c>
      <c r="DC38" s="37">
        <f t="shared" si="481"/>
        <v>5.4024255788313123E-2</v>
      </c>
      <c r="DD38" s="37">
        <f t="shared" si="481"/>
        <v>9.3632958801498134E-2</v>
      </c>
      <c r="DE38" s="37">
        <f t="shared" si="481"/>
        <v>0.11721611721611722</v>
      </c>
      <c r="DF38" s="37">
        <f t="shared" si="481"/>
        <v>9.337349397590361E-2</v>
      </c>
      <c r="DG38" s="37">
        <f t="shared" si="481"/>
        <v>0.11264822134387352</v>
      </c>
      <c r="DH38" s="37">
        <f t="shared" si="481"/>
        <v>0.13347236704900939</v>
      </c>
      <c r="DI38" s="37">
        <f t="shared" si="481"/>
        <v>0.10424305919329492</v>
      </c>
      <c r="DJ38" s="37">
        <f t="shared" si="481"/>
        <v>6.2466343564889608E-2</v>
      </c>
      <c r="DK38" s="37">
        <f t="shared" si="481"/>
        <v>5.7022175290390706E-2</v>
      </c>
      <c r="DM38" s="9">
        <f t="shared" si="149"/>
        <v>43</v>
      </c>
      <c r="DN38" s="18" t="str">
        <f t="shared" si="150"/>
        <v>Summit</v>
      </c>
      <c r="DO38" s="37">
        <f t="shared" ref="DO38:DX38" si="482">IFERROR(DO83/DO128, 0)</f>
        <v>6.1475409836065573E-2</v>
      </c>
      <c r="DP38" s="37">
        <f t="shared" si="482"/>
        <v>2.2727272727272728E-2</v>
      </c>
      <c r="DQ38" s="37">
        <f t="shared" si="482"/>
        <v>2.9496402877697843E-2</v>
      </c>
      <c r="DR38" s="37">
        <f t="shared" si="482"/>
        <v>1.8502943650126155E-2</v>
      </c>
      <c r="DS38" s="37">
        <f t="shared" si="482"/>
        <v>2.247191011235955E-2</v>
      </c>
      <c r="DT38" s="37">
        <f t="shared" si="482"/>
        <v>2.8475711892797319E-2</v>
      </c>
      <c r="DU38" s="37">
        <f t="shared" si="482"/>
        <v>4.4573643410852716E-2</v>
      </c>
      <c r="DV38" s="37">
        <f t="shared" si="482"/>
        <v>5.6443024494142707E-2</v>
      </c>
      <c r="DW38" s="37">
        <f t="shared" si="482"/>
        <v>3.2024793388429749E-2</v>
      </c>
      <c r="DX38" s="37">
        <f t="shared" si="482"/>
        <v>2.9319371727748691E-2</v>
      </c>
      <c r="DZ38" s="9">
        <f t="shared" si="152"/>
        <v>43</v>
      </c>
      <c r="EA38" s="18" t="str">
        <f t="shared" si="153"/>
        <v>Summit</v>
      </c>
      <c r="EB38" s="37">
        <f t="shared" ref="EB38:EK38" si="483">IFERROR(EB83/EB128, 0)</f>
        <v>0.2172211350293542</v>
      </c>
      <c r="EC38" s="37">
        <f t="shared" si="483"/>
        <v>0.22537878787878787</v>
      </c>
      <c r="ED38" s="37">
        <f t="shared" si="483"/>
        <v>0.24399260628465805</v>
      </c>
      <c r="EE38" s="37">
        <f t="shared" si="483"/>
        <v>4.1666666666666664E-2</v>
      </c>
      <c r="EF38" s="37">
        <f t="shared" si="483"/>
        <v>5.3797468354430382E-2</v>
      </c>
      <c r="EG38" s="37">
        <f t="shared" si="483"/>
        <v>9.5238095238095233E-2</v>
      </c>
      <c r="EH38" s="37">
        <f t="shared" si="483"/>
        <v>0.12718204488778054</v>
      </c>
      <c r="EI38" s="37">
        <f t="shared" si="483"/>
        <v>0.21518987341772153</v>
      </c>
      <c r="EJ38" s="37">
        <f t="shared" si="483"/>
        <v>0.27608695652173915</v>
      </c>
      <c r="EK38" s="37">
        <f t="shared" si="483"/>
        <v>0.2611607142857143</v>
      </c>
      <c r="EM38" s="9">
        <f t="shared" si="155"/>
        <v>43</v>
      </c>
      <c r="EN38" s="18" t="str">
        <f t="shared" si="156"/>
        <v>Summit</v>
      </c>
      <c r="EO38" s="37">
        <f t="shared" ref="EO38:EX38" si="484">IFERROR(EO83/EO128, 0)</f>
        <v>0.16700610997963339</v>
      </c>
      <c r="EP38" s="37">
        <f t="shared" si="484"/>
        <v>0.16161616161616163</v>
      </c>
      <c r="EQ38" s="37">
        <f t="shared" si="484"/>
        <v>0.13682678311499272</v>
      </c>
      <c r="ER38" s="37">
        <f t="shared" si="484"/>
        <v>0.1383898868928809</v>
      </c>
      <c r="ES38" s="37">
        <f t="shared" si="484"/>
        <v>0.17755231452124287</v>
      </c>
      <c r="ET38" s="37">
        <f t="shared" si="484"/>
        <v>0.19089316987740806</v>
      </c>
      <c r="EU38" s="37">
        <f t="shared" si="484"/>
        <v>0.19264448336252188</v>
      </c>
      <c r="EV38" s="37">
        <f t="shared" si="484"/>
        <v>0.19686800894854586</v>
      </c>
      <c r="EW38" s="37">
        <f t="shared" si="484"/>
        <v>0.17181956411556007</v>
      </c>
      <c r="EX38" s="37">
        <f t="shared" si="484"/>
        <v>0.16758241758241757</v>
      </c>
      <c r="EZ38" s="9">
        <f t="shared" si="158"/>
        <v>43</v>
      </c>
      <c r="FA38" s="18" t="str">
        <f t="shared" si="159"/>
        <v>Summit</v>
      </c>
      <c r="FB38" s="37">
        <f t="shared" ref="FB38:FK38" si="485">IFERROR(FB83/FB128, 0)</f>
        <v>0.25010317787866282</v>
      </c>
      <c r="FC38" s="37">
        <f t="shared" si="485"/>
        <v>0.29067420266451355</v>
      </c>
      <c r="FD38" s="37">
        <f t="shared" si="485"/>
        <v>0.29867083659108679</v>
      </c>
      <c r="FE38" s="37">
        <f t="shared" si="485"/>
        <v>0.3092324805339266</v>
      </c>
      <c r="FF38" s="37">
        <f t="shared" si="485"/>
        <v>0.27755905511811024</v>
      </c>
      <c r="FG38" s="37">
        <f t="shared" si="485"/>
        <v>0.2899628252788104</v>
      </c>
      <c r="FH38" s="37">
        <f t="shared" si="485"/>
        <v>0.31292517006802723</v>
      </c>
      <c r="FI38" s="37">
        <f t="shared" si="485"/>
        <v>0.33652953912774514</v>
      </c>
      <c r="FJ38" s="37">
        <f t="shared" si="485"/>
        <v>0.30180460485376476</v>
      </c>
      <c r="FK38" s="37">
        <f t="shared" si="485"/>
        <v>0.33897763578274759</v>
      </c>
      <c r="FM38" s="9">
        <f t="shared" si="161"/>
        <v>43</v>
      </c>
      <c r="FN38" s="18" t="str">
        <f t="shared" si="162"/>
        <v>Summit</v>
      </c>
      <c r="FO38" s="37">
        <f t="shared" ref="FO38:FX38" si="486">IFERROR(FO83/FO128, 0)</f>
        <v>4.8660084626234133E-2</v>
      </c>
      <c r="FP38" s="37">
        <f t="shared" si="486"/>
        <v>7.784854918612881E-2</v>
      </c>
      <c r="FQ38" s="37">
        <f t="shared" si="486"/>
        <v>7.6129491284240486E-2</v>
      </c>
      <c r="FR38" s="37">
        <f t="shared" si="486"/>
        <v>7.1404958677685954E-2</v>
      </c>
      <c r="FS38" s="37">
        <f t="shared" si="486"/>
        <v>6.8394753279200499E-2</v>
      </c>
      <c r="FT38" s="37">
        <f t="shared" si="486"/>
        <v>6.7043847241867044E-2</v>
      </c>
      <c r="FU38" s="37">
        <f t="shared" si="486"/>
        <v>6.4207650273224046E-2</v>
      </c>
      <c r="FV38" s="37">
        <f t="shared" si="486"/>
        <v>6.6383828300474165E-2</v>
      </c>
      <c r="FW38" s="37">
        <f t="shared" si="486"/>
        <v>8.0732222482985214E-2</v>
      </c>
      <c r="FX38" s="37">
        <f t="shared" si="486"/>
        <v>8.9171974522292988E-2</v>
      </c>
      <c r="FZ38" s="9">
        <f t="shared" si="164"/>
        <v>43</v>
      </c>
      <c r="GA38" s="18" t="str">
        <f t="shared" si="165"/>
        <v>Summit</v>
      </c>
      <c r="GB38" s="37">
        <f t="shared" ref="GB38:GK38" si="487">IFERROR(GB83/GB128, 0)</f>
        <v>5.1182125227331773E-2</v>
      </c>
      <c r="GC38" s="37">
        <f t="shared" si="487"/>
        <v>5.8139534883720929E-2</v>
      </c>
      <c r="GD38" s="37">
        <f t="shared" si="487"/>
        <v>5.0995364057812929E-2</v>
      </c>
      <c r="GE38" s="37">
        <f t="shared" si="487"/>
        <v>3.1144562678432391E-2</v>
      </c>
      <c r="GF38" s="37">
        <f t="shared" si="487"/>
        <v>4.3217912002082789E-2</v>
      </c>
      <c r="GG38" s="37">
        <f t="shared" si="487"/>
        <v>3.2032032032032032E-2</v>
      </c>
      <c r="GH38" s="37">
        <f t="shared" si="487"/>
        <v>5.3783912422655879E-2</v>
      </c>
      <c r="GI38" s="37">
        <f t="shared" si="487"/>
        <v>5.8837714010127801E-2</v>
      </c>
      <c r="GJ38" s="37">
        <f t="shared" si="487"/>
        <v>6.6717402333840686E-2</v>
      </c>
      <c r="GK38" s="37">
        <f t="shared" si="487"/>
        <v>8.4560690705942104E-2</v>
      </c>
      <c r="GM38" s="9">
        <f t="shared" si="167"/>
        <v>43</v>
      </c>
      <c r="GN38" s="18" t="str">
        <f t="shared" si="168"/>
        <v>Summit</v>
      </c>
      <c r="GO38" s="37">
        <f t="shared" ref="GO38:GX38" si="488">IFERROR(GO83/GO128, 0)</f>
        <v>0.12771084337349398</v>
      </c>
      <c r="GP38" s="37">
        <f t="shared" si="488"/>
        <v>8.5872576177285317E-2</v>
      </c>
      <c r="GQ38" s="37">
        <f t="shared" si="488"/>
        <v>0.13267813267813267</v>
      </c>
      <c r="GR38" s="37">
        <f t="shared" si="488"/>
        <v>0.21845174973488865</v>
      </c>
      <c r="GS38" s="37">
        <f t="shared" si="488"/>
        <v>0.18387096774193548</v>
      </c>
      <c r="GT38" s="37">
        <f t="shared" si="488"/>
        <v>0.13505747126436782</v>
      </c>
      <c r="GU38" s="37">
        <f t="shared" si="488"/>
        <v>0.15217391304347827</v>
      </c>
      <c r="GV38" s="37">
        <f t="shared" si="488"/>
        <v>0.15117581187010079</v>
      </c>
      <c r="GW38" s="37">
        <f t="shared" si="488"/>
        <v>0.16702127659574467</v>
      </c>
      <c r="GX38" s="37">
        <f t="shared" si="488"/>
        <v>0.15274949083503056</v>
      </c>
      <c r="GZ38" s="9">
        <f t="shared" si="170"/>
        <v>43</v>
      </c>
      <c r="HA38" s="18" t="str">
        <f t="shared" si="171"/>
        <v>Summit</v>
      </c>
      <c r="HB38" s="37">
        <f t="shared" ref="HB38:HK38" si="489">IFERROR(HB83/HB128, 0)</f>
        <v>9.720176730486009E-2</v>
      </c>
      <c r="HC38" s="37">
        <f t="shared" si="489"/>
        <v>0.10761589403973509</v>
      </c>
      <c r="HD38" s="37">
        <f t="shared" si="489"/>
        <v>8.5034013605442185E-3</v>
      </c>
      <c r="HE38" s="37">
        <f t="shared" si="489"/>
        <v>9.7087378640776698E-2</v>
      </c>
      <c r="HF38" s="37">
        <f t="shared" si="489"/>
        <v>8.387096774193549E-2</v>
      </c>
      <c r="HG38" s="37">
        <f t="shared" si="489"/>
        <v>0.10149253731343283</v>
      </c>
      <c r="HH38" s="37">
        <f t="shared" si="489"/>
        <v>0.12364130434782608</v>
      </c>
      <c r="HI38" s="37">
        <f t="shared" si="489"/>
        <v>0.12291350531107739</v>
      </c>
      <c r="HJ38" s="37">
        <f t="shared" si="489"/>
        <v>6.5743944636678195E-2</v>
      </c>
      <c r="HK38" s="37">
        <f t="shared" si="489"/>
        <v>5.7046979865771813E-2</v>
      </c>
      <c r="HM38" s="9">
        <f t="shared" si="173"/>
        <v>43</v>
      </c>
      <c r="HN38" s="18" t="str">
        <f t="shared" si="174"/>
        <v>Summit</v>
      </c>
      <c r="HO38" s="37">
        <f t="shared" ref="HO38:HX38" si="490">IFERROR(HO83/HO128, 0)</f>
        <v>0</v>
      </c>
      <c r="HP38" s="37">
        <f t="shared" si="490"/>
        <v>0</v>
      </c>
      <c r="HQ38" s="37">
        <f t="shared" si="490"/>
        <v>0</v>
      </c>
      <c r="HR38" s="37">
        <f t="shared" si="490"/>
        <v>0</v>
      </c>
      <c r="HS38" s="37">
        <f t="shared" si="490"/>
        <v>0</v>
      </c>
      <c r="HT38" s="37">
        <f t="shared" si="490"/>
        <v>0</v>
      </c>
      <c r="HU38" s="37">
        <f t="shared" si="490"/>
        <v>0</v>
      </c>
      <c r="HV38" s="37">
        <f t="shared" si="490"/>
        <v>0</v>
      </c>
      <c r="HW38" s="37">
        <f t="shared" si="490"/>
        <v>0</v>
      </c>
      <c r="HX38" s="37">
        <f t="shared" si="490"/>
        <v>0</v>
      </c>
    </row>
    <row r="39" spans="39:232" x14ac:dyDescent="0.25">
      <c r="AM39" s="14">
        <v>45</v>
      </c>
      <c r="AN39" s="30" t="str">
        <f t="shared" si="133"/>
        <v>Tooele</v>
      </c>
      <c r="AO39" s="37">
        <f t="shared" ref="AO39:AX39" si="491">IFERROR(AO84/AO129, 0)</f>
        <v>4.2640258624217373E-2</v>
      </c>
      <c r="AP39" s="37">
        <f t="shared" si="491"/>
        <v>3.8880186367835481E-2</v>
      </c>
      <c r="AQ39" s="37">
        <f t="shared" si="491"/>
        <v>3.7758441765785904E-2</v>
      </c>
      <c r="AR39" s="37">
        <f t="shared" si="491"/>
        <v>3.9799818733498839E-2</v>
      </c>
      <c r="AS39" s="37">
        <f t="shared" si="491"/>
        <v>3.5084965268239079E-2</v>
      </c>
      <c r="AT39" s="37">
        <f t="shared" si="491"/>
        <v>3.8629259445066184E-2</v>
      </c>
      <c r="AU39" s="37">
        <f t="shared" si="491"/>
        <v>4.1483485514598128E-2</v>
      </c>
      <c r="AV39" s="37">
        <f t="shared" si="491"/>
        <v>4.5706670508572252E-2</v>
      </c>
      <c r="AW39" s="37">
        <f t="shared" si="491"/>
        <v>4.8132838226021157E-2</v>
      </c>
      <c r="AX39" s="37">
        <f t="shared" si="491"/>
        <v>5.2683439532286672E-2</v>
      </c>
      <c r="AZ39" s="14">
        <v>45</v>
      </c>
      <c r="BA39" s="30" t="str">
        <f t="shared" si="135"/>
        <v>Tooele</v>
      </c>
      <c r="BB39" s="37">
        <f t="shared" ref="BB39:BK39" si="492">IFERROR(BB84/BB129, 0)</f>
        <v>0.10020040080160321</v>
      </c>
      <c r="BC39" s="37">
        <f t="shared" si="492"/>
        <v>5.1321928460342149E-2</v>
      </c>
      <c r="BD39" s="37">
        <f t="shared" si="492"/>
        <v>5.3623188405797099E-2</v>
      </c>
      <c r="BE39" s="37">
        <f t="shared" si="492"/>
        <v>3.51123595505618E-2</v>
      </c>
      <c r="BF39" s="37">
        <f t="shared" si="492"/>
        <v>2.7379400260756193E-2</v>
      </c>
      <c r="BG39" s="37">
        <f t="shared" si="492"/>
        <v>3.6662452591656132E-2</v>
      </c>
      <c r="BH39" s="37">
        <f t="shared" si="492"/>
        <v>2.6239067055393587E-2</v>
      </c>
      <c r="BI39" s="37">
        <f t="shared" si="492"/>
        <v>4.4925124792013313E-2</v>
      </c>
      <c r="BJ39" s="37">
        <f t="shared" si="492"/>
        <v>5.0173010380622836E-2</v>
      </c>
      <c r="BK39" s="37">
        <f t="shared" si="492"/>
        <v>5.1643192488262914E-2</v>
      </c>
      <c r="BM39" s="9">
        <f t="shared" si="137"/>
        <v>45</v>
      </c>
      <c r="BN39" s="18" t="str">
        <f t="shared" si="138"/>
        <v>Tooele</v>
      </c>
      <c r="BO39" s="37">
        <f t="shared" ref="BO39:BX39" si="493">IFERROR(BO84/BO129, 0)</f>
        <v>1.6424510423247E-2</v>
      </c>
      <c r="BP39" s="37">
        <f t="shared" si="493"/>
        <v>4.3729903536977491E-2</v>
      </c>
      <c r="BQ39" s="37">
        <f t="shared" si="493"/>
        <v>4.3532338308457715E-2</v>
      </c>
      <c r="BR39" s="37">
        <f t="shared" si="493"/>
        <v>4.4331855604813175E-2</v>
      </c>
      <c r="BS39" s="37">
        <f t="shared" si="493"/>
        <v>3.0226700251889168E-2</v>
      </c>
      <c r="BT39" s="37">
        <f t="shared" si="493"/>
        <v>4.7875201721355565E-2</v>
      </c>
      <c r="BU39" s="37">
        <f t="shared" si="493"/>
        <v>3.6344755970924195E-2</v>
      </c>
      <c r="BV39" s="37">
        <f t="shared" si="493"/>
        <v>3.8113387327298714E-2</v>
      </c>
      <c r="BW39" s="37">
        <f t="shared" si="493"/>
        <v>4.6025104602510462E-2</v>
      </c>
      <c r="BX39" s="37">
        <f t="shared" si="493"/>
        <v>4.3664383561643837E-2</v>
      </c>
      <c r="BZ39" s="9">
        <f t="shared" si="140"/>
        <v>45</v>
      </c>
      <c r="CA39" s="18" t="str">
        <f t="shared" si="141"/>
        <v>Tooele</v>
      </c>
      <c r="CB39" s="37">
        <f t="shared" ref="CB39:CK39" si="494">IFERROR(CB84/CB129, 0)</f>
        <v>3.2599837000814994E-3</v>
      </c>
      <c r="CC39" s="37">
        <f t="shared" si="494"/>
        <v>5.1669316375198724E-3</v>
      </c>
      <c r="CD39" s="37">
        <f t="shared" si="494"/>
        <v>3.5530990919857876E-3</v>
      </c>
      <c r="CE39" s="37">
        <f t="shared" si="494"/>
        <v>1.0225669957686883E-2</v>
      </c>
      <c r="CF39" s="37">
        <f t="shared" si="494"/>
        <v>4.0885860306643955E-3</v>
      </c>
      <c r="CG39" s="37">
        <f t="shared" si="494"/>
        <v>4.4972695149373592E-3</v>
      </c>
      <c r="CH39" s="37">
        <f t="shared" si="494"/>
        <v>5.1235684147076556E-3</v>
      </c>
      <c r="CI39" s="37">
        <f t="shared" si="494"/>
        <v>1.6685205784204672E-2</v>
      </c>
      <c r="CJ39" s="37">
        <f t="shared" si="494"/>
        <v>1.3936291240045506E-2</v>
      </c>
      <c r="CK39" s="37">
        <f t="shared" si="494"/>
        <v>1.3837147418839808E-2</v>
      </c>
      <c r="CM39" s="9">
        <f t="shared" si="143"/>
        <v>45</v>
      </c>
      <c r="CN39" s="18" t="str">
        <f t="shared" si="144"/>
        <v>Tooele</v>
      </c>
      <c r="CO39" s="37">
        <f t="shared" ref="CO39:CX39" si="495">IFERROR(CO84/CO129, 0)</f>
        <v>2.2970903522205207E-2</v>
      </c>
      <c r="CP39" s="37">
        <f t="shared" si="495"/>
        <v>7.0637119113573413E-2</v>
      </c>
      <c r="CQ39" s="37">
        <f t="shared" si="495"/>
        <v>5.1319648093841645E-2</v>
      </c>
      <c r="CR39" s="37">
        <f t="shared" si="495"/>
        <v>5.9273422562141492E-2</v>
      </c>
      <c r="CS39" s="37">
        <f t="shared" si="495"/>
        <v>7.6208178438661706E-2</v>
      </c>
      <c r="CT39" s="37">
        <f t="shared" si="495"/>
        <v>6.2200956937799042E-2</v>
      </c>
      <c r="CU39" s="37">
        <f t="shared" si="495"/>
        <v>1.4059753954305799E-2</v>
      </c>
      <c r="CV39" s="37">
        <f t="shared" si="495"/>
        <v>0.01</v>
      </c>
      <c r="CW39" s="37">
        <f t="shared" si="495"/>
        <v>1.2886597938144329E-2</v>
      </c>
      <c r="CX39" s="37">
        <f t="shared" si="495"/>
        <v>1.1866235167206042E-2</v>
      </c>
      <c r="CZ39" s="9">
        <f t="shared" si="146"/>
        <v>45</v>
      </c>
      <c r="DA39" s="18" t="str">
        <f t="shared" si="147"/>
        <v>Tooele</v>
      </c>
      <c r="DB39" s="37">
        <f t="shared" ref="DB39:DK39" si="496">IFERROR(DB84/DB129, 0)</f>
        <v>3.1658437409236129E-2</v>
      </c>
      <c r="DC39" s="37">
        <f t="shared" si="496"/>
        <v>2.9064196742254869E-2</v>
      </c>
      <c r="DD39" s="37">
        <f t="shared" si="496"/>
        <v>3.1868811881188119E-2</v>
      </c>
      <c r="DE39" s="37">
        <f t="shared" si="496"/>
        <v>4.3364851646560156E-2</v>
      </c>
      <c r="DF39" s="37">
        <f t="shared" si="496"/>
        <v>4.0568654646324552E-2</v>
      </c>
      <c r="DG39" s="37">
        <f t="shared" si="496"/>
        <v>4.2375709042375712E-2</v>
      </c>
      <c r="DH39" s="37">
        <f t="shared" si="496"/>
        <v>4.1792686279901015E-2</v>
      </c>
      <c r="DI39" s="37">
        <f t="shared" si="496"/>
        <v>4.9171974522292994E-2</v>
      </c>
      <c r="DJ39" s="37">
        <f t="shared" si="496"/>
        <v>2.9812803327940837E-2</v>
      </c>
      <c r="DK39" s="37">
        <f t="shared" si="496"/>
        <v>3.5812043795620439E-2</v>
      </c>
      <c r="DM39" s="9">
        <f t="shared" si="149"/>
        <v>45</v>
      </c>
      <c r="DN39" s="18" t="str">
        <f t="shared" si="150"/>
        <v>Tooele</v>
      </c>
      <c r="DO39" s="37">
        <f t="shared" ref="DO39:DX39" si="497">IFERROR(DO84/DO129, 0)</f>
        <v>3.4188034188034191E-2</v>
      </c>
      <c r="DP39" s="37">
        <f t="shared" si="497"/>
        <v>1.0325245224574084E-2</v>
      </c>
      <c r="DQ39" s="37">
        <f t="shared" si="497"/>
        <v>1.2214551248008496E-2</v>
      </c>
      <c r="DR39" s="37">
        <f t="shared" si="497"/>
        <v>1.5134529147982063E-2</v>
      </c>
      <c r="DS39" s="37">
        <f t="shared" si="497"/>
        <v>5.7877813504823147E-3</v>
      </c>
      <c r="DT39" s="37">
        <f t="shared" si="497"/>
        <v>1.7964071856287425E-2</v>
      </c>
      <c r="DU39" s="37">
        <f t="shared" si="497"/>
        <v>1.4944769330734242E-2</v>
      </c>
      <c r="DV39" s="37">
        <f t="shared" si="497"/>
        <v>2.8571428571428571E-2</v>
      </c>
      <c r="DW39" s="37">
        <f t="shared" si="497"/>
        <v>5.4024851431658562E-2</v>
      </c>
      <c r="DX39" s="37">
        <f t="shared" si="497"/>
        <v>4.7071129707112969E-2</v>
      </c>
      <c r="DZ39" s="9">
        <f t="shared" si="152"/>
        <v>45</v>
      </c>
      <c r="EA39" s="18" t="str">
        <f t="shared" si="153"/>
        <v>Tooele</v>
      </c>
      <c r="EB39" s="37">
        <f t="shared" ref="EB39:EK39" si="498">IFERROR(EB84/EB129, 0)</f>
        <v>0.13028169014084506</v>
      </c>
      <c r="EC39" s="37">
        <f t="shared" si="498"/>
        <v>1.3544018058690745E-2</v>
      </c>
      <c r="ED39" s="37">
        <f t="shared" si="498"/>
        <v>3.3482142857142856E-2</v>
      </c>
      <c r="EE39" s="37">
        <f t="shared" si="498"/>
        <v>5.1569506726457402E-2</v>
      </c>
      <c r="EF39" s="37">
        <f t="shared" si="498"/>
        <v>7.6131687242798354E-2</v>
      </c>
      <c r="EG39" s="37">
        <f t="shared" si="498"/>
        <v>7.724425887265135E-2</v>
      </c>
      <c r="EH39" s="37">
        <f t="shared" si="498"/>
        <v>0.10272536687631027</v>
      </c>
      <c r="EI39" s="37">
        <f t="shared" si="498"/>
        <v>0.11704834605597965</v>
      </c>
      <c r="EJ39" s="37">
        <f t="shared" si="498"/>
        <v>0.11253196930946291</v>
      </c>
      <c r="EK39" s="37">
        <f t="shared" si="498"/>
        <v>0.13750000000000001</v>
      </c>
      <c r="EM39" s="9">
        <f t="shared" si="155"/>
        <v>45</v>
      </c>
      <c r="EN39" s="18" t="str">
        <f t="shared" si="156"/>
        <v>Tooele</v>
      </c>
      <c r="EO39" s="37">
        <f t="shared" ref="EO39:EX39" si="499">IFERROR(EO84/EO129, 0)</f>
        <v>5.5514433752775719E-2</v>
      </c>
      <c r="EP39" s="37">
        <f t="shared" si="499"/>
        <v>4.9743964886613021E-2</v>
      </c>
      <c r="EQ39" s="37">
        <f t="shared" si="499"/>
        <v>6.7846607669616518E-2</v>
      </c>
      <c r="ER39" s="37">
        <f t="shared" si="499"/>
        <v>7.7094143810229804E-2</v>
      </c>
      <c r="ES39" s="37">
        <f t="shared" si="499"/>
        <v>4.6107331821617539E-2</v>
      </c>
      <c r="ET39" s="37">
        <f t="shared" si="499"/>
        <v>4.5590433482810166E-2</v>
      </c>
      <c r="EU39" s="37">
        <f t="shared" si="499"/>
        <v>4.594400574300072E-2</v>
      </c>
      <c r="EV39" s="37">
        <f t="shared" si="499"/>
        <v>3.47764371894961E-2</v>
      </c>
      <c r="EW39" s="37">
        <f t="shared" si="499"/>
        <v>4.758757435558493E-2</v>
      </c>
      <c r="EX39" s="37">
        <f t="shared" si="499"/>
        <v>5.3741496598639457E-2</v>
      </c>
      <c r="EZ39" s="9">
        <f t="shared" si="158"/>
        <v>45</v>
      </c>
      <c r="FA39" s="18" t="str">
        <f t="shared" si="159"/>
        <v>Tooele</v>
      </c>
      <c r="FB39" s="37">
        <f t="shared" ref="FB39:FK39" si="500">IFERROR(FB84/FB129, 0)</f>
        <v>4.3638804968110102E-2</v>
      </c>
      <c r="FC39" s="37">
        <f t="shared" si="500"/>
        <v>4.3329921528488573E-2</v>
      </c>
      <c r="FD39" s="37">
        <f t="shared" si="500"/>
        <v>4.2472375690607737E-2</v>
      </c>
      <c r="FE39" s="37">
        <f t="shared" si="500"/>
        <v>3.8527691778465774E-2</v>
      </c>
      <c r="FF39" s="37">
        <f t="shared" si="500"/>
        <v>3.7983193277310923E-2</v>
      </c>
      <c r="FG39" s="37">
        <f t="shared" si="500"/>
        <v>6.0839160839160841E-2</v>
      </c>
      <c r="FH39" s="37">
        <f t="shared" si="500"/>
        <v>8.3950617283950618E-2</v>
      </c>
      <c r="FI39" s="37">
        <f t="shared" si="500"/>
        <v>0.11089939024390244</v>
      </c>
      <c r="FJ39" s="37">
        <f t="shared" si="500"/>
        <v>0.12352532963219987</v>
      </c>
      <c r="FK39" s="37">
        <f t="shared" si="500"/>
        <v>0.12483311081441922</v>
      </c>
      <c r="FM39" s="9">
        <f t="shared" si="161"/>
        <v>45</v>
      </c>
      <c r="FN39" s="18" t="str">
        <f t="shared" si="162"/>
        <v>Tooele</v>
      </c>
      <c r="FO39" s="37">
        <f t="shared" ref="FO39:FX39" si="501">IFERROR(FO84/FO129, 0)</f>
        <v>5.3337056688075958E-2</v>
      </c>
      <c r="FP39" s="37">
        <f t="shared" si="501"/>
        <v>4.5992839438171305E-2</v>
      </c>
      <c r="FQ39" s="37">
        <f t="shared" si="501"/>
        <v>3.6447084233261338E-2</v>
      </c>
      <c r="FR39" s="37">
        <f t="shared" si="501"/>
        <v>4.4783010156971378E-2</v>
      </c>
      <c r="FS39" s="37">
        <f t="shared" si="501"/>
        <v>4.3948763250883392E-2</v>
      </c>
      <c r="FT39" s="37">
        <f t="shared" si="501"/>
        <v>4.4513687959047407E-2</v>
      </c>
      <c r="FU39" s="37">
        <f t="shared" si="501"/>
        <v>4.9955197132616487E-2</v>
      </c>
      <c r="FV39" s="37">
        <f t="shared" si="501"/>
        <v>4.5106883702686798E-2</v>
      </c>
      <c r="FW39" s="37">
        <f t="shared" si="501"/>
        <v>4.7076208570825416E-2</v>
      </c>
      <c r="FX39" s="37">
        <f t="shared" si="501"/>
        <v>7.1639586410635156E-2</v>
      </c>
      <c r="FZ39" s="9">
        <f t="shared" si="164"/>
        <v>45</v>
      </c>
      <c r="GA39" s="18" t="str">
        <f t="shared" si="165"/>
        <v>Tooele</v>
      </c>
      <c r="GB39" s="37">
        <f t="shared" ref="GB39:GK39" si="502">IFERROR(GB84/GB129, 0)</f>
        <v>2.4417944349801251E-2</v>
      </c>
      <c r="GC39" s="37">
        <f t="shared" si="502"/>
        <v>1.7583664208735111E-2</v>
      </c>
      <c r="GD39" s="37">
        <f t="shared" si="502"/>
        <v>2.888283378746594E-2</v>
      </c>
      <c r="GE39" s="37">
        <f t="shared" si="502"/>
        <v>2.7305512622359609E-2</v>
      </c>
      <c r="GF39" s="37">
        <f t="shared" si="502"/>
        <v>2.9078363725973385E-2</v>
      </c>
      <c r="GG39" s="37">
        <f t="shared" si="502"/>
        <v>2.8120374938332512E-2</v>
      </c>
      <c r="GH39" s="37">
        <f t="shared" si="502"/>
        <v>4.9976201808662545E-2</v>
      </c>
      <c r="GI39" s="37">
        <f t="shared" si="502"/>
        <v>4.1704857928505958E-2</v>
      </c>
      <c r="GJ39" s="37">
        <f t="shared" si="502"/>
        <v>4.8387096774193547E-2</v>
      </c>
      <c r="GK39" s="37">
        <f t="shared" si="502"/>
        <v>4.3902439024390241E-2</v>
      </c>
      <c r="GM39" s="9">
        <f t="shared" si="167"/>
        <v>45</v>
      </c>
      <c r="GN39" s="18" t="str">
        <f t="shared" si="168"/>
        <v>Tooele</v>
      </c>
      <c r="GO39" s="37">
        <f t="shared" ref="GO39:GX39" si="503">IFERROR(GO84/GO129, 0)</f>
        <v>0.10989010989010989</v>
      </c>
      <c r="GP39" s="37">
        <f t="shared" si="503"/>
        <v>0.10667903525046382</v>
      </c>
      <c r="GQ39" s="37">
        <f t="shared" si="503"/>
        <v>9.0909090909090912E-2</v>
      </c>
      <c r="GR39" s="37">
        <f t="shared" si="503"/>
        <v>0.11343012704174228</v>
      </c>
      <c r="GS39" s="37">
        <f t="shared" si="503"/>
        <v>8.6061739943872784E-2</v>
      </c>
      <c r="GT39" s="37">
        <f t="shared" si="503"/>
        <v>8.5227272727272721E-2</v>
      </c>
      <c r="GU39" s="37">
        <f t="shared" si="503"/>
        <v>0.10408326661329063</v>
      </c>
      <c r="GV39" s="37">
        <f t="shared" si="503"/>
        <v>0.11281588447653429</v>
      </c>
      <c r="GW39" s="37">
        <f t="shared" si="503"/>
        <v>9.5628415300546443E-2</v>
      </c>
      <c r="GX39" s="37">
        <f t="shared" si="503"/>
        <v>7.5927523727351162E-2</v>
      </c>
      <c r="GZ39" s="9">
        <f t="shared" si="170"/>
        <v>45</v>
      </c>
      <c r="HA39" s="18" t="str">
        <f t="shared" si="171"/>
        <v>Tooele</v>
      </c>
      <c r="HB39" s="37">
        <f t="shared" ref="HB39:HK39" si="504">IFERROR(HB84/HB129, 0)</f>
        <v>1.9631410256410256E-2</v>
      </c>
      <c r="HC39" s="37">
        <f t="shared" si="504"/>
        <v>3.4962256654747718E-2</v>
      </c>
      <c r="HD39" s="37">
        <f t="shared" si="504"/>
        <v>3.7704918032786888E-2</v>
      </c>
      <c r="HE39" s="37">
        <f t="shared" si="504"/>
        <v>2.7015250544662309E-2</v>
      </c>
      <c r="HF39" s="37">
        <f t="shared" si="504"/>
        <v>2.7465667915106119E-2</v>
      </c>
      <c r="HG39" s="37">
        <f t="shared" si="504"/>
        <v>1.7094017094017096E-2</v>
      </c>
      <c r="HH39" s="37">
        <f t="shared" si="504"/>
        <v>3.0211480362537764E-3</v>
      </c>
      <c r="HI39" s="37">
        <f t="shared" si="504"/>
        <v>9.7581671616461599E-3</v>
      </c>
      <c r="HJ39" s="37">
        <f t="shared" si="504"/>
        <v>2.2108172127911566E-2</v>
      </c>
      <c r="HK39" s="37">
        <f t="shared" si="504"/>
        <v>2.4980784012298231E-2</v>
      </c>
      <c r="HM39" s="9">
        <f t="shared" si="173"/>
        <v>45</v>
      </c>
      <c r="HN39" s="18" t="str">
        <f t="shared" si="174"/>
        <v>Tooele</v>
      </c>
      <c r="HO39" s="37">
        <f t="shared" ref="HO39:HX39" si="505">IFERROR(HO84/HO129, 0)</f>
        <v>0.4144144144144144</v>
      </c>
      <c r="HP39" s="37">
        <f t="shared" si="505"/>
        <v>0.13574660633484162</v>
      </c>
      <c r="HQ39" s="37">
        <f t="shared" si="505"/>
        <v>9.1234347048300538E-2</v>
      </c>
      <c r="HR39" s="37">
        <f t="shared" si="505"/>
        <v>4.3650793650793648E-2</v>
      </c>
      <c r="HS39" s="37">
        <f t="shared" si="505"/>
        <v>4.738154613466334E-2</v>
      </c>
      <c r="HT39" s="37">
        <f t="shared" si="505"/>
        <v>0</v>
      </c>
      <c r="HU39" s="37">
        <f t="shared" si="505"/>
        <v>0</v>
      </c>
      <c r="HV39" s="37">
        <f t="shared" si="505"/>
        <v>0</v>
      </c>
      <c r="HW39" s="37">
        <f t="shared" si="505"/>
        <v>0</v>
      </c>
      <c r="HX39" s="37">
        <f t="shared" si="505"/>
        <v>0</v>
      </c>
    </row>
    <row r="40" spans="39:232" x14ac:dyDescent="0.25">
      <c r="AM40" s="14">
        <v>47</v>
      </c>
      <c r="AN40" s="30" t="str">
        <f t="shared" si="133"/>
        <v>Uintah</v>
      </c>
      <c r="AO40" s="37">
        <f t="shared" ref="AO40:AX40" si="506">IFERROR(AO85/AO130, 0)</f>
        <v>3.6034721715661244E-2</v>
      </c>
      <c r="AP40" s="37">
        <f t="shared" si="506"/>
        <v>3.3869787856620336E-2</v>
      </c>
      <c r="AQ40" s="37">
        <f t="shared" si="506"/>
        <v>3.5640459049112554E-2</v>
      </c>
      <c r="AR40" s="37">
        <f t="shared" si="506"/>
        <v>3.7448183798215413E-2</v>
      </c>
      <c r="AS40" s="37">
        <f t="shared" si="506"/>
        <v>3.3353670937563556E-2</v>
      </c>
      <c r="AT40" s="37">
        <f t="shared" si="506"/>
        <v>3.5215903106898365E-2</v>
      </c>
      <c r="AU40" s="37">
        <f t="shared" si="506"/>
        <v>3.668763102725367E-2</v>
      </c>
      <c r="AV40" s="37">
        <f t="shared" si="506"/>
        <v>3.783856441965186E-2</v>
      </c>
      <c r="AW40" s="37">
        <f t="shared" si="506"/>
        <v>4.4805282306966718E-2</v>
      </c>
      <c r="AX40" s="37">
        <f t="shared" si="506"/>
        <v>3.8275226854062906E-2</v>
      </c>
      <c r="AZ40" s="14">
        <v>47</v>
      </c>
      <c r="BA40" s="30" t="str">
        <f t="shared" si="135"/>
        <v>Uintah</v>
      </c>
      <c r="BB40" s="37">
        <f t="shared" ref="BB40:BK40" si="507">IFERROR(BB85/BB130, 0)</f>
        <v>2.5505443234836701E-2</v>
      </c>
      <c r="BC40" s="37">
        <f t="shared" si="507"/>
        <v>2.5585696670776818E-2</v>
      </c>
      <c r="BD40" s="37">
        <f t="shared" si="507"/>
        <v>3.3850931677018636E-2</v>
      </c>
      <c r="BE40" s="37">
        <f t="shared" si="507"/>
        <v>3.6604121808674256E-2</v>
      </c>
      <c r="BF40" s="37">
        <f t="shared" si="507"/>
        <v>2.3982328810350267E-2</v>
      </c>
      <c r="BG40" s="37">
        <f t="shared" si="507"/>
        <v>2.6662844036697247E-2</v>
      </c>
      <c r="BH40" s="37">
        <f t="shared" si="507"/>
        <v>3.0153667729776748E-2</v>
      </c>
      <c r="BI40" s="37">
        <f t="shared" si="507"/>
        <v>2.9996739484838605E-2</v>
      </c>
      <c r="BJ40" s="37">
        <f t="shared" si="507"/>
        <v>3.4337771548703572E-2</v>
      </c>
      <c r="BK40" s="37">
        <f t="shared" si="507"/>
        <v>2.7047619047619046E-2</v>
      </c>
      <c r="BM40" s="9">
        <f t="shared" si="137"/>
        <v>47</v>
      </c>
      <c r="BN40" s="18" t="str">
        <f t="shared" si="138"/>
        <v>Uintah</v>
      </c>
      <c r="BO40" s="37">
        <f t="shared" ref="BO40:BX40" si="508">IFERROR(BO85/BO130, 0)</f>
        <v>5.5026455026455028E-2</v>
      </c>
      <c r="BP40" s="37">
        <f t="shared" si="508"/>
        <v>3.3755274261603373E-2</v>
      </c>
      <c r="BQ40" s="37">
        <f t="shared" si="508"/>
        <v>4.4471153846153848E-2</v>
      </c>
      <c r="BR40" s="37">
        <f t="shared" si="508"/>
        <v>3.9637599093997736E-2</v>
      </c>
      <c r="BS40" s="37">
        <f t="shared" si="508"/>
        <v>7.0938215102974822E-2</v>
      </c>
      <c r="BT40" s="37">
        <f t="shared" si="508"/>
        <v>8.352941176470588E-2</v>
      </c>
      <c r="BU40" s="37">
        <f t="shared" si="508"/>
        <v>3.7117903930131008E-2</v>
      </c>
      <c r="BV40" s="37">
        <f t="shared" si="508"/>
        <v>4.312354312354312E-2</v>
      </c>
      <c r="BW40" s="37">
        <f t="shared" si="508"/>
        <v>4.2483660130718956E-2</v>
      </c>
      <c r="BX40" s="37">
        <f t="shared" si="508"/>
        <v>2.7617951668584578E-2</v>
      </c>
      <c r="BZ40" s="9">
        <f t="shared" si="140"/>
        <v>47</v>
      </c>
      <c r="CA40" s="18" t="str">
        <f t="shared" si="141"/>
        <v>Uintah</v>
      </c>
      <c r="CB40" s="37">
        <f t="shared" ref="CB40:CK40" si="509">IFERROR(CB85/CB130, 0)</f>
        <v>9.4907407407407413E-2</v>
      </c>
      <c r="CC40" s="37">
        <f t="shared" si="509"/>
        <v>7.0921985815602842E-2</v>
      </c>
      <c r="CD40" s="37">
        <f t="shared" si="509"/>
        <v>7.2972972972972977E-2</v>
      </c>
      <c r="CE40" s="37">
        <f t="shared" si="509"/>
        <v>6.25E-2</v>
      </c>
      <c r="CF40" s="37">
        <f t="shared" si="509"/>
        <v>4.2168674698795178E-2</v>
      </c>
      <c r="CG40" s="37">
        <f t="shared" si="509"/>
        <v>5.9701492537313432E-2</v>
      </c>
      <c r="CH40" s="37">
        <f t="shared" si="509"/>
        <v>5.8394160583941604E-2</v>
      </c>
      <c r="CI40" s="37">
        <f t="shared" si="509"/>
        <v>6.3694267515923567E-2</v>
      </c>
      <c r="CJ40" s="37">
        <f t="shared" si="509"/>
        <v>7.1428571428571425E-2</v>
      </c>
      <c r="CK40" s="37">
        <f t="shared" si="509"/>
        <v>7.1052631578947367E-2</v>
      </c>
      <c r="CM40" s="9">
        <f t="shared" si="143"/>
        <v>47</v>
      </c>
      <c r="CN40" s="18" t="str">
        <f t="shared" si="144"/>
        <v>Uintah</v>
      </c>
      <c r="CO40" s="37">
        <f t="shared" ref="CO40:CX40" si="510">IFERROR(CO85/CO130, 0)</f>
        <v>0</v>
      </c>
      <c r="CP40" s="37">
        <f t="shared" si="510"/>
        <v>0</v>
      </c>
      <c r="CQ40" s="37">
        <f t="shared" si="510"/>
        <v>0</v>
      </c>
      <c r="CR40" s="37">
        <f t="shared" si="510"/>
        <v>5.7926829268292686E-2</v>
      </c>
      <c r="CS40" s="37">
        <f t="shared" si="510"/>
        <v>3.4557235421166309E-2</v>
      </c>
      <c r="CT40" s="37">
        <f t="shared" si="510"/>
        <v>3.5087719298245612E-2</v>
      </c>
      <c r="CU40" s="37">
        <f t="shared" si="510"/>
        <v>4.791666666666667E-2</v>
      </c>
      <c r="CV40" s="37">
        <f t="shared" si="510"/>
        <v>5.0724637681159424E-2</v>
      </c>
      <c r="CW40" s="37">
        <f t="shared" si="510"/>
        <v>0</v>
      </c>
      <c r="CX40" s="37">
        <f t="shared" si="510"/>
        <v>8.3094555873925502E-2</v>
      </c>
      <c r="CZ40" s="9">
        <f t="shared" si="146"/>
        <v>47</v>
      </c>
      <c r="DA40" s="18" t="str">
        <f t="shared" si="147"/>
        <v>Uintah</v>
      </c>
      <c r="DB40" s="37">
        <f t="shared" ref="DB40:DK40" si="511">IFERROR(DB85/DB130, 0)</f>
        <v>2.5282767797737856E-2</v>
      </c>
      <c r="DC40" s="37">
        <f t="shared" si="511"/>
        <v>2.5018395879323033E-2</v>
      </c>
      <c r="DD40" s="37">
        <f t="shared" si="511"/>
        <v>3.7401574803149609E-2</v>
      </c>
      <c r="DE40" s="37">
        <f t="shared" si="511"/>
        <v>3.35842501447597E-2</v>
      </c>
      <c r="DF40" s="37">
        <f t="shared" si="511"/>
        <v>3.4021193530395982E-2</v>
      </c>
      <c r="DG40" s="37">
        <f t="shared" si="511"/>
        <v>2.2155085599194362E-2</v>
      </c>
      <c r="DH40" s="37">
        <f t="shared" si="511"/>
        <v>2.3671751709626512E-2</v>
      </c>
      <c r="DI40" s="37">
        <f t="shared" si="511"/>
        <v>9.7186700767263427E-3</v>
      </c>
      <c r="DJ40" s="37">
        <f t="shared" si="511"/>
        <v>1.3705335291238374E-2</v>
      </c>
      <c r="DK40" s="37">
        <f t="shared" si="511"/>
        <v>5.708848715509039E-3</v>
      </c>
      <c r="DM40" s="9">
        <f t="shared" si="149"/>
        <v>47</v>
      </c>
      <c r="DN40" s="18" t="str">
        <f t="shared" si="150"/>
        <v>Uintah</v>
      </c>
      <c r="DO40" s="37">
        <f t="shared" ref="DO40:DX40" si="512">IFERROR(DO85/DO130, 0)</f>
        <v>6.8848758465011289E-2</v>
      </c>
      <c r="DP40" s="37">
        <f t="shared" si="512"/>
        <v>3.0371203599550055E-2</v>
      </c>
      <c r="DQ40" s="37">
        <f t="shared" si="512"/>
        <v>2.9834254143646408E-2</v>
      </c>
      <c r="DR40" s="37">
        <f t="shared" si="512"/>
        <v>3.8152610441767071E-2</v>
      </c>
      <c r="DS40" s="37">
        <f t="shared" si="512"/>
        <v>4.0109389243391066E-2</v>
      </c>
      <c r="DT40" s="37">
        <f t="shared" si="512"/>
        <v>2.1314387211367674E-2</v>
      </c>
      <c r="DU40" s="37">
        <f t="shared" si="512"/>
        <v>2.085222121486854E-2</v>
      </c>
      <c r="DV40" s="37">
        <f t="shared" si="512"/>
        <v>3.1872509960159362E-2</v>
      </c>
      <c r="DW40" s="37">
        <f t="shared" si="512"/>
        <v>2.9752066115702479E-2</v>
      </c>
      <c r="DX40" s="37">
        <f t="shared" si="512"/>
        <v>2.9300567107750471E-2</v>
      </c>
      <c r="DZ40" s="9">
        <f t="shared" si="152"/>
        <v>47</v>
      </c>
      <c r="EA40" s="18" t="str">
        <f t="shared" si="153"/>
        <v>Uintah</v>
      </c>
      <c r="EB40" s="37">
        <f t="shared" ref="EB40:EK40" si="513">IFERROR(EB85/EB130, 0)</f>
        <v>0</v>
      </c>
      <c r="EC40" s="37">
        <f t="shared" si="513"/>
        <v>0</v>
      </c>
      <c r="ED40" s="37">
        <f t="shared" si="513"/>
        <v>0</v>
      </c>
      <c r="EE40" s="37">
        <f t="shared" si="513"/>
        <v>0</v>
      </c>
      <c r="EF40" s="37">
        <f t="shared" si="513"/>
        <v>0</v>
      </c>
      <c r="EG40" s="37">
        <f t="shared" si="513"/>
        <v>0</v>
      </c>
      <c r="EH40" s="37">
        <f t="shared" si="513"/>
        <v>0</v>
      </c>
      <c r="EI40" s="37">
        <f t="shared" si="513"/>
        <v>0</v>
      </c>
      <c r="EJ40" s="37">
        <f t="shared" si="513"/>
        <v>6.4056939501779361E-2</v>
      </c>
      <c r="EK40" s="37">
        <f t="shared" si="513"/>
        <v>0.17293233082706766</v>
      </c>
      <c r="EM40" s="9">
        <f t="shared" si="155"/>
        <v>47</v>
      </c>
      <c r="EN40" s="18" t="str">
        <f t="shared" si="156"/>
        <v>Uintah</v>
      </c>
      <c r="EO40" s="37">
        <f t="shared" ref="EO40:EX40" si="514">IFERROR(EO85/EO130, 0)</f>
        <v>5.6994818652849742E-2</v>
      </c>
      <c r="EP40" s="37">
        <f t="shared" si="514"/>
        <v>4.2194092827004218E-2</v>
      </c>
      <c r="EQ40" s="37">
        <f t="shared" si="514"/>
        <v>3.9094650205761319E-2</v>
      </c>
      <c r="ER40" s="37">
        <f t="shared" si="514"/>
        <v>4.4397463002114168E-2</v>
      </c>
      <c r="ES40" s="37">
        <f t="shared" si="514"/>
        <v>4.0080160320641281E-2</v>
      </c>
      <c r="ET40" s="37">
        <f t="shared" si="514"/>
        <v>1.7369727047146403E-2</v>
      </c>
      <c r="EU40" s="37">
        <f t="shared" si="514"/>
        <v>3.1523642732049037E-2</v>
      </c>
      <c r="EV40" s="37">
        <f t="shared" si="514"/>
        <v>4.5685279187817257E-2</v>
      </c>
      <c r="EW40" s="37">
        <f t="shared" si="514"/>
        <v>5.543237250554324E-2</v>
      </c>
      <c r="EX40" s="37">
        <f t="shared" si="514"/>
        <v>4.0816326530612242E-2</v>
      </c>
      <c r="EZ40" s="9">
        <f t="shared" si="158"/>
        <v>47</v>
      </c>
      <c r="FA40" s="18" t="str">
        <f t="shared" si="159"/>
        <v>Uintah</v>
      </c>
      <c r="FB40" s="37">
        <f t="shared" ref="FB40:FK40" si="515">IFERROR(FB85/FB130, 0)</f>
        <v>5.9405940594059403E-2</v>
      </c>
      <c r="FC40" s="37">
        <f t="shared" si="515"/>
        <v>9.3053735255570119E-2</v>
      </c>
      <c r="FD40" s="37">
        <f t="shared" si="515"/>
        <v>8.5812356979405036E-2</v>
      </c>
      <c r="FE40" s="37">
        <f t="shared" si="515"/>
        <v>8.4856396866840725E-2</v>
      </c>
      <c r="FF40" s="37">
        <f t="shared" si="515"/>
        <v>6.838565022421525E-2</v>
      </c>
      <c r="FG40" s="37">
        <f t="shared" si="515"/>
        <v>9.3179634966378488E-2</v>
      </c>
      <c r="FH40" s="37">
        <f t="shared" si="515"/>
        <v>0.1340956340956341</v>
      </c>
      <c r="FI40" s="37">
        <f t="shared" si="515"/>
        <v>0.13882352941176471</v>
      </c>
      <c r="FJ40" s="37">
        <f t="shared" si="515"/>
        <v>0.16684723726977249</v>
      </c>
      <c r="FK40" s="37">
        <f t="shared" si="515"/>
        <v>0.18875502008032127</v>
      </c>
      <c r="FM40" s="9">
        <f t="shared" si="161"/>
        <v>47</v>
      </c>
      <c r="FN40" s="18" t="str">
        <f t="shared" si="162"/>
        <v>Uintah</v>
      </c>
      <c r="FO40" s="37">
        <f t="shared" ref="FO40:FX40" si="516">IFERROR(FO85/FO130, 0)</f>
        <v>2.8134254689042449E-2</v>
      </c>
      <c r="FP40" s="37">
        <f t="shared" si="516"/>
        <v>3.2866118898018368E-2</v>
      </c>
      <c r="FQ40" s="37">
        <f t="shared" si="516"/>
        <v>3.2124827902707667E-2</v>
      </c>
      <c r="FR40" s="37">
        <f t="shared" si="516"/>
        <v>2.9200359389038633E-2</v>
      </c>
      <c r="FS40" s="37">
        <f t="shared" si="516"/>
        <v>4.1721563460693896E-2</v>
      </c>
      <c r="FT40" s="37">
        <f t="shared" si="516"/>
        <v>4.4822949350067233E-2</v>
      </c>
      <c r="FU40" s="37">
        <f t="shared" si="516"/>
        <v>4.003598740440846E-2</v>
      </c>
      <c r="FV40" s="37">
        <f t="shared" si="516"/>
        <v>3.5849852382960776E-2</v>
      </c>
      <c r="FW40" s="37">
        <f t="shared" si="516"/>
        <v>3.8658777120315582E-2</v>
      </c>
      <c r="FX40" s="37">
        <f t="shared" si="516"/>
        <v>2.1192528735632182E-2</v>
      </c>
      <c r="FZ40" s="9">
        <f t="shared" si="164"/>
        <v>47</v>
      </c>
      <c r="GA40" s="18" t="str">
        <f t="shared" si="165"/>
        <v>Uintah</v>
      </c>
      <c r="GB40" s="37">
        <f t="shared" ref="GB40:GK40" si="517">IFERROR(GB85/GB130, 0)</f>
        <v>0</v>
      </c>
      <c r="GC40" s="37">
        <f t="shared" si="517"/>
        <v>2.8109627547434997E-3</v>
      </c>
      <c r="GD40" s="37">
        <f t="shared" si="517"/>
        <v>5.7434588385449903E-3</v>
      </c>
      <c r="GE40" s="37">
        <f t="shared" si="517"/>
        <v>4.0431266846361188E-3</v>
      </c>
      <c r="GF40" s="37">
        <f t="shared" si="517"/>
        <v>3.771213073538655E-3</v>
      </c>
      <c r="GG40" s="37">
        <f t="shared" si="517"/>
        <v>8.4626234132581107E-3</v>
      </c>
      <c r="GH40" s="37">
        <f t="shared" si="517"/>
        <v>1.029512697323267E-2</v>
      </c>
      <c r="GI40" s="37">
        <f t="shared" si="517"/>
        <v>5.9288537549407111E-3</v>
      </c>
      <c r="GJ40" s="37">
        <f t="shared" si="517"/>
        <v>9.4413847364280094E-3</v>
      </c>
      <c r="GK40" s="37">
        <f t="shared" si="517"/>
        <v>9.4043887147335428E-3</v>
      </c>
      <c r="GM40" s="9">
        <f t="shared" si="167"/>
        <v>47</v>
      </c>
      <c r="GN40" s="18" t="str">
        <f t="shared" si="168"/>
        <v>Uintah</v>
      </c>
      <c r="GO40" s="37">
        <f t="shared" ref="GO40:GX40" si="518">IFERROR(GO85/GO130, 0)</f>
        <v>0.15132924335378323</v>
      </c>
      <c r="GP40" s="37">
        <f t="shared" si="518"/>
        <v>0.13131313131313133</v>
      </c>
      <c r="GQ40" s="37">
        <f t="shared" si="518"/>
        <v>7.1225071225071226E-2</v>
      </c>
      <c r="GR40" s="37">
        <f t="shared" si="518"/>
        <v>9.0629800307219663E-2</v>
      </c>
      <c r="GS40" s="37">
        <f t="shared" si="518"/>
        <v>5.5059523809523808E-2</v>
      </c>
      <c r="GT40" s="37">
        <f t="shared" si="518"/>
        <v>6.7282321899736153E-2</v>
      </c>
      <c r="GU40" s="37">
        <f t="shared" si="518"/>
        <v>8.3660130718954243E-2</v>
      </c>
      <c r="GV40" s="37">
        <f t="shared" si="518"/>
        <v>0.15094339622641509</v>
      </c>
      <c r="GW40" s="37">
        <f t="shared" si="518"/>
        <v>0.17215189873417722</v>
      </c>
      <c r="GX40" s="37">
        <f t="shared" si="518"/>
        <v>0.11930294906166219</v>
      </c>
      <c r="GZ40" s="9">
        <f t="shared" si="170"/>
        <v>47</v>
      </c>
      <c r="HA40" s="18" t="str">
        <f t="shared" si="171"/>
        <v>Uintah</v>
      </c>
      <c r="HB40" s="37">
        <f t="shared" ref="HB40:HK40" si="519">IFERROR(HB85/HB130, 0)</f>
        <v>1.2832263978001834E-2</v>
      </c>
      <c r="HC40" s="37">
        <f t="shared" si="519"/>
        <v>1.6931216931216932E-2</v>
      </c>
      <c r="HD40" s="37">
        <f t="shared" si="519"/>
        <v>2.2598870056497175E-2</v>
      </c>
      <c r="HE40" s="37">
        <f t="shared" si="519"/>
        <v>2.6666666666666668E-2</v>
      </c>
      <c r="HF40" s="37">
        <f t="shared" si="519"/>
        <v>0</v>
      </c>
      <c r="HG40" s="37">
        <f t="shared" si="519"/>
        <v>0</v>
      </c>
      <c r="HH40" s="37">
        <f t="shared" si="519"/>
        <v>0</v>
      </c>
      <c r="HI40" s="37">
        <f t="shared" si="519"/>
        <v>0</v>
      </c>
      <c r="HJ40" s="37">
        <f t="shared" si="519"/>
        <v>0</v>
      </c>
      <c r="HK40" s="37">
        <f t="shared" si="519"/>
        <v>0</v>
      </c>
      <c r="HM40" s="9">
        <f t="shared" si="173"/>
        <v>47</v>
      </c>
      <c r="HN40" s="18" t="str">
        <f t="shared" si="174"/>
        <v>Uintah</v>
      </c>
      <c r="HO40" s="37">
        <f t="shared" ref="HO40:HX40" si="520">IFERROR(HO85/HO130, 0)</f>
        <v>0</v>
      </c>
      <c r="HP40" s="37">
        <f t="shared" si="520"/>
        <v>0</v>
      </c>
      <c r="HQ40" s="37">
        <f t="shared" si="520"/>
        <v>0</v>
      </c>
      <c r="HR40" s="37">
        <f t="shared" si="520"/>
        <v>0</v>
      </c>
      <c r="HS40" s="37">
        <f t="shared" si="520"/>
        <v>0</v>
      </c>
      <c r="HT40" s="37">
        <f t="shared" si="520"/>
        <v>0</v>
      </c>
      <c r="HU40" s="37">
        <f t="shared" si="520"/>
        <v>0</v>
      </c>
      <c r="HV40" s="37">
        <f t="shared" si="520"/>
        <v>0</v>
      </c>
      <c r="HW40" s="37">
        <f t="shared" si="520"/>
        <v>0</v>
      </c>
      <c r="HX40" s="37">
        <f t="shared" si="520"/>
        <v>0</v>
      </c>
    </row>
    <row r="41" spans="39:232" x14ac:dyDescent="0.25">
      <c r="AM41" s="14">
        <v>49</v>
      </c>
      <c r="AN41" s="30" t="str">
        <f t="shared" si="133"/>
        <v>Utah</v>
      </c>
      <c r="AO41" s="37">
        <f t="shared" ref="AO41:AX41" si="521">IFERROR(AO86/AO131, 0)</f>
        <v>6.1534608400803381E-2</v>
      </c>
      <c r="AP41" s="37">
        <f t="shared" si="521"/>
        <v>6.0800767872369176E-2</v>
      </c>
      <c r="AQ41" s="37">
        <f t="shared" si="521"/>
        <v>5.8871541393838801E-2</v>
      </c>
      <c r="AR41" s="37">
        <f t="shared" si="521"/>
        <v>6.045823160687934E-2</v>
      </c>
      <c r="AS41" s="37">
        <f t="shared" si="521"/>
        <v>6.0480570347225281E-2</v>
      </c>
      <c r="AT41" s="37">
        <f t="shared" si="521"/>
        <v>6.1172555130246269E-2</v>
      </c>
      <c r="AU41" s="37">
        <f t="shared" si="521"/>
        <v>6.3242199410509195E-2</v>
      </c>
      <c r="AV41" s="37">
        <f t="shared" si="521"/>
        <v>6.6567673448755207E-2</v>
      </c>
      <c r="AW41" s="37">
        <f t="shared" si="521"/>
        <v>6.9060929897210757E-2</v>
      </c>
      <c r="AX41" s="37">
        <f t="shared" si="521"/>
        <v>7.1920743947828158E-2</v>
      </c>
      <c r="AZ41" s="14">
        <v>49</v>
      </c>
      <c r="BA41" s="30" t="str">
        <f t="shared" si="135"/>
        <v>Utah</v>
      </c>
      <c r="BB41" s="37">
        <f t="shared" ref="BB41:BK41" si="522">IFERROR(BB86/BB131, 0)</f>
        <v>8.9686098654708515E-2</v>
      </c>
      <c r="BC41" s="37">
        <f t="shared" si="522"/>
        <v>7.8957310162448058E-2</v>
      </c>
      <c r="BD41" s="37">
        <f t="shared" si="522"/>
        <v>7.3205914172376485E-2</v>
      </c>
      <c r="BE41" s="37">
        <f t="shared" si="522"/>
        <v>7.3460568959308609E-2</v>
      </c>
      <c r="BF41" s="37">
        <f t="shared" si="522"/>
        <v>8.1363004172461756E-2</v>
      </c>
      <c r="BG41" s="37">
        <f t="shared" si="522"/>
        <v>9.5462328767123295E-2</v>
      </c>
      <c r="BH41" s="37">
        <f t="shared" si="522"/>
        <v>8.708838821490468E-2</v>
      </c>
      <c r="BI41" s="37">
        <f t="shared" si="522"/>
        <v>9.9233198015336047E-2</v>
      </c>
      <c r="BJ41" s="37">
        <f t="shared" si="522"/>
        <v>0.10954816709292413</v>
      </c>
      <c r="BK41" s="37">
        <f t="shared" si="522"/>
        <v>0.1187526697992311</v>
      </c>
      <c r="BM41" s="9">
        <f t="shared" si="137"/>
        <v>49</v>
      </c>
      <c r="BN41" s="18" t="str">
        <f t="shared" si="138"/>
        <v>Utah</v>
      </c>
      <c r="BO41" s="37">
        <f t="shared" ref="BO41:BX41" si="523">IFERROR(BO86/BO131, 0)</f>
        <v>6.1179419840038197E-2</v>
      </c>
      <c r="BP41" s="37">
        <f t="shared" si="523"/>
        <v>5.1487629188850609E-2</v>
      </c>
      <c r="BQ41" s="37">
        <f t="shared" si="523"/>
        <v>4.7950709884811142E-2</v>
      </c>
      <c r="BR41" s="37">
        <f t="shared" si="523"/>
        <v>4.2760526507163117E-2</v>
      </c>
      <c r="BS41" s="37">
        <f t="shared" si="523"/>
        <v>4.5881662017324916E-2</v>
      </c>
      <c r="BT41" s="37">
        <f t="shared" si="523"/>
        <v>2.8668230388324212E-2</v>
      </c>
      <c r="BU41" s="37">
        <f t="shared" si="523"/>
        <v>3.5905612244897959E-2</v>
      </c>
      <c r="BV41" s="37">
        <f t="shared" si="523"/>
        <v>3.8204110643842916E-2</v>
      </c>
      <c r="BW41" s="37">
        <f t="shared" si="523"/>
        <v>4.3389904981600481E-2</v>
      </c>
      <c r="BX41" s="37">
        <f t="shared" si="523"/>
        <v>5.1476965460945871E-2</v>
      </c>
      <c r="BZ41" s="9">
        <f t="shared" si="140"/>
        <v>49</v>
      </c>
      <c r="CA41" s="18" t="str">
        <f t="shared" si="141"/>
        <v>Utah</v>
      </c>
      <c r="CB41" s="37">
        <f t="shared" ref="CB41:CK41" si="524">IFERROR(CB86/CB131, 0)</f>
        <v>3.4086087407477254E-2</v>
      </c>
      <c r="CC41" s="37">
        <f t="shared" si="524"/>
        <v>3.8730793708518958E-2</v>
      </c>
      <c r="CD41" s="37">
        <f t="shared" si="524"/>
        <v>4.190161830101316E-2</v>
      </c>
      <c r="CE41" s="37">
        <f t="shared" si="524"/>
        <v>4.4307172695760379E-2</v>
      </c>
      <c r="CF41" s="37">
        <f t="shared" si="524"/>
        <v>4.5361364330265629E-2</v>
      </c>
      <c r="CG41" s="37">
        <f t="shared" si="524"/>
        <v>4.6071035008900571E-2</v>
      </c>
      <c r="CH41" s="37">
        <f t="shared" si="524"/>
        <v>4.3233949763072925E-2</v>
      </c>
      <c r="CI41" s="37">
        <f t="shared" si="524"/>
        <v>4.9226382657553774E-2</v>
      </c>
      <c r="CJ41" s="37">
        <f t="shared" si="524"/>
        <v>4.3775821057463589E-2</v>
      </c>
      <c r="CK41" s="37">
        <f t="shared" si="524"/>
        <v>4.9542931766242249E-2</v>
      </c>
      <c r="CM41" s="9">
        <f t="shared" si="143"/>
        <v>49</v>
      </c>
      <c r="CN41" s="18" t="str">
        <f t="shared" si="144"/>
        <v>Utah</v>
      </c>
      <c r="CO41" s="37">
        <f t="shared" ref="CO41:CX41" si="525">IFERROR(CO86/CO131, 0)</f>
        <v>7.2319201995012475E-2</v>
      </c>
      <c r="CP41" s="37">
        <f t="shared" si="525"/>
        <v>7.3051674802221842E-2</v>
      </c>
      <c r="CQ41" s="37">
        <f t="shared" si="525"/>
        <v>7.1489946726241621E-2</v>
      </c>
      <c r="CR41" s="37">
        <f t="shared" si="525"/>
        <v>7.4809430951958869E-2</v>
      </c>
      <c r="CS41" s="37">
        <f t="shared" si="525"/>
        <v>5.5093555093555097E-2</v>
      </c>
      <c r="CT41" s="37">
        <f t="shared" si="525"/>
        <v>6.5646908859145953E-2</v>
      </c>
      <c r="CU41" s="37">
        <f t="shared" si="525"/>
        <v>5.7390524585263787E-2</v>
      </c>
      <c r="CV41" s="37">
        <f t="shared" si="525"/>
        <v>4.744787922358016E-2</v>
      </c>
      <c r="CW41" s="37">
        <f t="shared" si="525"/>
        <v>5.3592289719626166E-2</v>
      </c>
      <c r="CX41" s="37">
        <f t="shared" si="525"/>
        <v>6.1983471074380167E-2</v>
      </c>
      <c r="CZ41" s="9">
        <f t="shared" si="146"/>
        <v>49</v>
      </c>
      <c r="DA41" s="18" t="str">
        <f t="shared" si="147"/>
        <v>Utah</v>
      </c>
      <c r="DB41" s="37">
        <f t="shared" ref="DB41:DK41" si="526">IFERROR(DB86/DB131, 0)</f>
        <v>4.3293246993524513E-2</v>
      </c>
      <c r="DC41" s="37">
        <f t="shared" si="526"/>
        <v>4.1312140193345163E-2</v>
      </c>
      <c r="DD41" s="37">
        <f t="shared" si="526"/>
        <v>3.8341186202927743E-2</v>
      </c>
      <c r="DE41" s="37">
        <f t="shared" si="526"/>
        <v>3.6259952657628575E-2</v>
      </c>
      <c r="DF41" s="37">
        <f t="shared" si="526"/>
        <v>4.2406757273454068E-2</v>
      </c>
      <c r="DG41" s="37">
        <f t="shared" si="526"/>
        <v>4.1217011262397039E-2</v>
      </c>
      <c r="DH41" s="37">
        <f t="shared" si="526"/>
        <v>4.7052672853221802E-2</v>
      </c>
      <c r="DI41" s="37">
        <f t="shared" si="526"/>
        <v>5.5989705928506418E-2</v>
      </c>
      <c r="DJ41" s="37">
        <f t="shared" si="526"/>
        <v>5.6806259180431071E-2</v>
      </c>
      <c r="DK41" s="37">
        <f t="shared" si="526"/>
        <v>6.0523131877628623E-2</v>
      </c>
      <c r="DM41" s="9">
        <f t="shared" si="149"/>
        <v>49</v>
      </c>
      <c r="DN41" s="18" t="str">
        <f t="shared" si="150"/>
        <v>Utah</v>
      </c>
      <c r="DO41" s="37">
        <f t="shared" ref="DO41:DX41" si="527">IFERROR(DO86/DO131, 0)</f>
        <v>9.9559955995599567E-2</v>
      </c>
      <c r="DP41" s="37">
        <f t="shared" si="527"/>
        <v>9.6751659098847365E-2</v>
      </c>
      <c r="DQ41" s="37">
        <f t="shared" si="527"/>
        <v>9.8541444325862676E-2</v>
      </c>
      <c r="DR41" s="37">
        <f t="shared" si="527"/>
        <v>9.1124661246612462E-2</v>
      </c>
      <c r="DS41" s="37">
        <f t="shared" si="527"/>
        <v>6.9203017382748436E-2</v>
      </c>
      <c r="DT41" s="37">
        <f t="shared" si="527"/>
        <v>7.3116219667943808E-2</v>
      </c>
      <c r="DU41" s="37">
        <f t="shared" si="527"/>
        <v>8.3395052584802246E-2</v>
      </c>
      <c r="DV41" s="37">
        <f t="shared" si="527"/>
        <v>9.2434624528038037E-2</v>
      </c>
      <c r="DW41" s="37">
        <f t="shared" si="527"/>
        <v>0.11653628270838953</v>
      </c>
      <c r="DX41" s="37">
        <f t="shared" si="527"/>
        <v>0.11396918375143257</v>
      </c>
      <c r="DZ41" s="9">
        <f t="shared" si="152"/>
        <v>49</v>
      </c>
      <c r="EA41" s="18" t="str">
        <f t="shared" si="153"/>
        <v>Utah</v>
      </c>
      <c r="EB41" s="37">
        <f t="shared" ref="EB41:EK41" si="528">IFERROR(EB86/EB131, 0)</f>
        <v>0.10379372639185416</v>
      </c>
      <c r="EC41" s="37">
        <f t="shared" si="528"/>
        <v>0.11235356762513313</v>
      </c>
      <c r="ED41" s="37">
        <f t="shared" si="528"/>
        <v>0.10477771628850766</v>
      </c>
      <c r="EE41" s="37">
        <f t="shared" si="528"/>
        <v>9.4752186588921289E-2</v>
      </c>
      <c r="EF41" s="37">
        <f t="shared" si="528"/>
        <v>9.2390391399294475E-2</v>
      </c>
      <c r="EG41" s="37">
        <f t="shared" si="528"/>
        <v>9.7207221107853722E-2</v>
      </c>
      <c r="EH41" s="37">
        <f t="shared" si="528"/>
        <v>0.10303987366758784</v>
      </c>
      <c r="EI41" s="37">
        <f t="shared" si="528"/>
        <v>0.10303104375458323</v>
      </c>
      <c r="EJ41" s="37">
        <f t="shared" si="528"/>
        <v>0.10514948277821985</v>
      </c>
      <c r="EK41" s="37">
        <f t="shared" si="528"/>
        <v>0.10687289219676707</v>
      </c>
      <c r="EM41" s="9">
        <f t="shared" si="155"/>
        <v>49</v>
      </c>
      <c r="EN41" s="18" t="str">
        <f t="shared" si="156"/>
        <v>Utah</v>
      </c>
      <c r="EO41" s="37">
        <f t="shared" ref="EO41:EX41" si="529">IFERROR(EO86/EO131, 0)</f>
        <v>0.11987532965715655</v>
      </c>
      <c r="EP41" s="37">
        <f t="shared" si="529"/>
        <v>0.12310204081632653</v>
      </c>
      <c r="EQ41" s="37">
        <f t="shared" si="529"/>
        <v>0.12114762472331006</v>
      </c>
      <c r="ER41" s="37">
        <f t="shared" si="529"/>
        <v>0.12907574353357487</v>
      </c>
      <c r="ES41" s="37">
        <f t="shared" si="529"/>
        <v>0.12332102081934183</v>
      </c>
      <c r="ET41" s="37">
        <f t="shared" si="529"/>
        <v>0.1234910277324633</v>
      </c>
      <c r="EU41" s="37">
        <f t="shared" si="529"/>
        <v>0.11456039923675326</v>
      </c>
      <c r="EV41" s="37">
        <f t="shared" si="529"/>
        <v>0.11536563006840138</v>
      </c>
      <c r="EW41" s="37">
        <f t="shared" si="529"/>
        <v>0.11081205278014836</v>
      </c>
      <c r="EX41" s="37">
        <f t="shared" si="529"/>
        <v>0.11526094484293842</v>
      </c>
      <c r="EZ41" s="9">
        <f t="shared" si="158"/>
        <v>49</v>
      </c>
      <c r="FA41" s="18" t="str">
        <f t="shared" si="159"/>
        <v>Utah</v>
      </c>
      <c r="FB41" s="37">
        <f t="shared" ref="FB41:FK41" si="530">IFERROR(FB86/FB131, 0)</f>
        <v>8.1037148634183084E-2</v>
      </c>
      <c r="FC41" s="37">
        <f t="shared" si="530"/>
        <v>9.1463192087302456E-2</v>
      </c>
      <c r="FD41" s="37">
        <f t="shared" si="530"/>
        <v>9.2045493357013564E-2</v>
      </c>
      <c r="FE41" s="37">
        <f t="shared" si="530"/>
        <v>9.9035559637842802E-2</v>
      </c>
      <c r="FF41" s="37">
        <f t="shared" si="530"/>
        <v>0.10269496483475446</v>
      </c>
      <c r="FG41" s="37">
        <f t="shared" si="530"/>
        <v>0.10707554225878833</v>
      </c>
      <c r="FH41" s="37">
        <f t="shared" si="530"/>
        <v>0.1069446827984669</v>
      </c>
      <c r="FI41" s="37">
        <f t="shared" si="530"/>
        <v>0.11670903010033445</v>
      </c>
      <c r="FJ41" s="37">
        <f t="shared" si="530"/>
        <v>0.11958105871600425</v>
      </c>
      <c r="FK41" s="37">
        <f t="shared" si="530"/>
        <v>0.11954139657200859</v>
      </c>
      <c r="FM41" s="9">
        <f t="shared" si="161"/>
        <v>49</v>
      </c>
      <c r="FN41" s="18" t="str">
        <f t="shared" si="162"/>
        <v>Utah</v>
      </c>
      <c r="FO41" s="37">
        <f t="shared" ref="FO41:FX41" si="531">IFERROR(FO86/FO131, 0)</f>
        <v>5.3685237994985549E-2</v>
      </c>
      <c r="FP41" s="37">
        <f t="shared" si="531"/>
        <v>5.156640365224581E-2</v>
      </c>
      <c r="FQ41" s="37">
        <f t="shared" si="531"/>
        <v>4.8412169664667999E-2</v>
      </c>
      <c r="FR41" s="37">
        <f t="shared" si="531"/>
        <v>4.8151864860344541E-2</v>
      </c>
      <c r="FS41" s="37">
        <f t="shared" si="531"/>
        <v>4.6354722842442478E-2</v>
      </c>
      <c r="FT41" s="37">
        <f t="shared" si="531"/>
        <v>4.8993394149103489E-2</v>
      </c>
      <c r="FU41" s="37">
        <f t="shared" si="531"/>
        <v>5.202691362922051E-2</v>
      </c>
      <c r="FV41" s="37">
        <f t="shared" si="531"/>
        <v>5.0767196580670949E-2</v>
      </c>
      <c r="FW41" s="37">
        <f t="shared" si="531"/>
        <v>5.341014792810634E-2</v>
      </c>
      <c r="FX41" s="37">
        <f t="shared" si="531"/>
        <v>5.3877741212103564E-2</v>
      </c>
      <c r="FZ41" s="9">
        <f t="shared" si="164"/>
        <v>49</v>
      </c>
      <c r="GA41" s="18" t="str">
        <f t="shared" si="165"/>
        <v>Utah</v>
      </c>
      <c r="GB41" s="37">
        <f t="shared" ref="GB41:GK41" si="532">IFERROR(GB86/GB131, 0)</f>
        <v>3.991718962282461E-2</v>
      </c>
      <c r="GC41" s="37">
        <f t="shared" si="532"/>
        <v>3.6764705882352942E-2</v>
      </c>
      <c r="GD41" s="37">
        <f t="shared" si="532"/>
        <v>3.3015022708745775E-2</v>
      </c>
      <c r="GE41" s="37">
        <f t="shared" si="532"/>
        <v>3.7708442275289057E-2</v>
      </c>
      <c r="GF41" s="37">
        <f t="shared" si="532"/>
        <v>3.4111627359877668E-2</v>
      </c>
      <c r="GG41" s="37">
        <f t="shared" si="532"/>
        <v>3.8095238095238099E-2</v>
      </c>
      <c r="GH41" s="37">
        <f t="shared" si="532"/>
        <v>3.7292173822965763E-2</v>
      </c>
      <c r="GI41" s="37">
        <f t="shared" si="532"/>
        <v>3.3849513599364701E-2</v>
      </c>
      <c r="GJ41" s="37">
        <f t="shared" si="532"/>
        <v>3.5427713387452486E-2</v>
      </c>
      <c r="GK41" s="37">
        <f t="shared" si="532"/>
        <v>3.7419239052404879E-2</v>
      </c>
      <c r="GM41" s="9">
        <f t="shared" si="167"/>
        <v>49</v>
      </c>
      <c r="GN41" s="18" t="str">
        <f t="shared" si="168"/>
        <v>Utah</v>
      </c>
      <c r="GO41" s="37">
        <f t="shared" ref="GO41:GX41" si="533">IFERROR(GO86/GO131, 0)</f>
        <v>8.3751044277360062E-2</v>
      </c>
      <c r="GP41" s="37">
        <f t="shared" si="533"/>
        <v>7.7288696011572636E-2</v>
      </c>
      <c r="GQ41" s="37">
        <f t="shared" si="533"/>
        <v>7.7449186012908192E-2</v>
      </c>
      <c r="GR41" s="37">
        <f t="shared" si="533"/>
        <v>8.4619116933527416E-2</v>
      </c>
      <c r="GS41" s="37">
        <f t="shared" si="533"/>
        <v>8.6746760003783938E-2</v>
      </c>
      <c r="GT41" s="37">
        <f t="shared" si="533"/>
        <v>8.0998613037447986E-2</v>
      </c>
      <c r="GU41" s="37">
        <f t="shared" si="533"/>
        <v>8.2479833227589963E-2</v>
      </c>
      <c r="GV41" s="37">
        <f t="shared" si="533"/>
        <v>8.6091549295774644E-2</v>
      </c>
      <c r="GW41" s="37">
        <f t="shared" si="533"/>
        <v>8.6949348292360992E-2</v>
      </c>
      <c r="GX41" s="37">
        <f t="shared" si="533"/>
        <v>9.4728497820055491E-2</v>
      </c>
      <c r="GZ41" s="9">
        <f t="shared" si="170"/>
        <v>49</v>
      </c>
      <c r="HA41" s="18" t="str">
        <f t="shared" si="171"/>
        <v>Utah</v>
      </c>
      <c r="HB41" s="37">
        <f t="shared" ref="HB41:HK41" si="534">IFERROR(HB86/HB131, 0)</f>
        <v>3.4883720930232558E-2</v>
      </c>
      <c r="HC41" s="37">
        <f t="shared" si="534"/>
        <v>2.3825919294862965E-2</v>
      </c>
      <c r="HD41" s="37">
        <f t="shared" si="534"/>
        <v>2.0303885975527767E-2</v>
      </c>
      <c r="HE41" s="37">
        <f t="shared" si="534"/>
        <v>1.9644779332615717E-2</v>
      </c>
      <c r="HF41" s="37">
        <f t="shared" si="534"/>
        <v>2.5451559934318555E-2</v>
      </c>
      <c r="HG41" s="37">
        <f t="shared" si="534"/>
        <v>2.2388059701492536E-2</v>
      </c>
      <c r="HH41" s="37">
        <f t="shared" si="534"/>
        <v>2.9023746701846966E-2</v>
      </c>
      <c r="HI41" s="37">
        <f t="shared" si="534"/>
        <v>2.6987696785289058E-2</v>
      </c>
      <c r="HJ41" s="37">
        <f t="shared" si="534"/>
        <v>3.0271668822768435E-2</v>
      </c>
      <c r="HK41" s="37">
        <f t="shared" si="534"/>
        <v>2.8560691469372415E-2</v>
      </c>
      <c r="HM41" s="9">
        <f t="shared" si="173"/>
        <v>49</v>
      </c>
      <c r="HN41" s="18" t="str">
        <f t="shared" si="174"/>
        <v>Utah</v>
      </c>
      <c r="HO41" s="37">
        <f t="shared" ref="HO41:HX41" si="535">IFERROR(HO86/HO131, 0)</f>
        <v>0</v>
      </c>
      <c r="HP41" s="37">
        <f t="shared" si="535"/>
        <v>0</v>
      </c>
      <c r="HQ41" s="37">
        <f t="shared" si="535"/>
        <v>0</v>
      </c>
      <c r="HR41" s="37">
        <f t="shared" si="535"/>
        <v>3.6036036036036036E-2</v>
      </c>
      <c r="HS41" s="37">
        <f t="shared" si="535"/>
        <v>3.5490605427974949E-2</v>
      </c>
      <c r="HT41" s="37">
        <f t="shared" si="535"/>
        <v>6.458333333333334E-2</v>
      </c>
      <c r="HU41" s="37">
        <f t="shared" si="535"/>
        <v>6.9819819819819814E-2</v>
      </c>
      <c r="HV41" s="37">
        <f t="shared" si="535"/>
        <v>7.7605321507760533E-2</v>
      </c>
      <c r="HW41" s="37">
        <f t="shared" si="535"/>
        <v>3.6036036036036036E-2</v>
      </c>
      <c r="HX41" s="37">
        <f t="shared" si="535"/>
        <v>2.8957528957528959E-2</v>
      </c>
    </row>
    <row r="42" spans="39:232" x14ac:dyDescent="0.25">
      <c r="AM42" s="14">
        <v>51</v>
      </c>
      <c r="AN42" s="30" t="str">
        <f t="shared" si="133"/>
        <v>Wasatch</v>
      </c>
      <c r="AO42" s="37">
        <f t="shared" ref="AO42:AX42" si="536">IFERROR(AO87/AO132, 0)</f>
        <v>8.8165512005314611E-2</v>
      </c>
      <c r="AP42" s="37">
        <f t="shared" si="536"/>
        <v>7.572760666855044E-2</v>
      </c>
      <c r="AQ42" s="37">
        <f t="shared" si="536"/>
        <v>8.6014683223058094E-2</v>
      </c>
      <c r="AR42" s="37">
        <f t="shared" si="536"/>
        <v>8.2647617325255454E-2</v>
      </c>
      <c r="AS42" s="37">
        <f t="shared" si="536"/>
        <v>7.5820212859530306E-2</v>
      </c>
      <c r="AT42" s="37">
        <f t="shared" si="536"/>
        <v>6.2954787016597166E-2</v>
      </c>
      <c r="AU42" s="37">
        <f t="shared" si="536"/>
        <v>6.4785465790490909E-2</v>
      </c>
      <c r="AV42" s="37">
        <f t="shared" si="536"/>
        <v>6.6935826604334892E-2</v>
      </c>
      <c r="AW42" s="37">
        <f t="shared" si="536"/>
        <v>5.4365400161681489E-2</v>
      </c>
      <c r="AX42" s="37">
        <f t="shared" si="536"/>
        <v>7.4797800064703976E-2</v>
      </c>
      <c r="AZ42" s="14">
        <v>51</v>
      </c>
      <c r="BA42" s="30" t="str">
        <f t="shared" si="135"/>
        <v>Wasatch</v>
      </c>
      <c r="BB42" s="37">
        <f t="shared" ref="BB42:BK42" si="537">IFERROR(BB87/BB132, 0)</f>
        <v>0.13138686131386862</v>
      </c>
      <c r="BC42" s="37">
        <f t="shared" si="537"/>
        <v>0</v>
      </c>
      <c r="BD42" s="37">
        <f t="shared" si="537"/>
        <v>0.24911032028469751</v>
      </c>
      <c r="BE42" s="37">
        <f t="shared" si="537"/>
        <v>0.26356589147286824</v>
      </c>
      <c r="BF42" s="37">
        <f t="shared" si="537"/>
        <v>0.28518518518518521</v>
      </c>
      <c r="BG42" s="37">
        <f t="shared" si="537"/>
        <v>0.20689655172413793</v>
      </c>
      <c r="BH42" s="37">
        <f t="shared" si="537"/>
        <v>0.19293478260869565</v>
      </c>
      <c r="BI42" s="37">
        <f t="shared" si="537"/>
        <v>4.4176706827309238E-2</v>
      </c>
      <c r="BJ42" s="37">
        <f t="shared" si="537"/>
        <v>3.125E-2</v>
      </c>
      <c r="BK42" s="37">
        <f t="shared" si="537"/>
        <v>1.2658227848101266E-2</v>
      </c>
      <c r="BM42" s="9">
        <f t="shared" si="137"/>
        <v>51</v>
      </c>
      <c r="BN42" s="18" t="str">
        <f t="shared" si="138"/>
        <v>Wasatch</v>
      </c>
      <c r="BO42" s="37">
        <f t="shared" ref="BO42:BX42" si="538">IFERROR(BO87/BO132, 0)</f>
        <v>6.8516912402428451E-2</v>
      </c>
      <c r="BP42" s="37">
        <f t="shared" si="538"/>
        <v>6.9614299153339609E-2</v>
      </c>
      <c r="BQ42" s="37">
        <f t="shared" si="538"/>
        <v>2.8003613369467027E-2</v>
      </c>
      <c r="BR42" s="37">
        <f t="shared" si="538"/>
        <v>8.5034013605442185E-3</v>
      </c>
      <c r="BS42" s="37">
        <f t="shared" si="538"/>
        <v>1.102629346904156E-2</v>
      </c>
      <c r="BT42" s="37">
        <f t="shared" si="538"/>
        <v>2.2136669874879691E-2</v>
      </c>
      <c r="BU42" s="37">
        <f t="shared" si="538"/>
        <v>4.6705587989991658E-2</v>
      </c>
      <c r="BV42" s="37">
        <f t="shared" si="538"/>
        <v>6.398104265402843E-2</v>
      </c>
      <c r="BW42" s="37">
        <f t="shared" si="538"/>
        <v>6.2250598563447723E-2</v>
      </c>
      <c r="BX42" s="37">
        <f t="shared" si="538"/>
        <v>6.4935064935064929E-2</v>
      </c>
      <c r="BZ42" s="9">
        <f t="shared" si="140"/>
        <v>51</v>
      </c>
      <c r="CA42" s="18" t="str">
        <f t="shared" si="141"/>
        <v>Wasatch</v>
      </c>
      <c r="CB42" s="37">
        <f t="shared" ref="CB42:CK42" si="539">IFERROR(CB87/CB132, 0)</f>
        <v>0.1051930758988016</v>
      </c>
      <c r="CC42" s="37">
        <f t="shared" si="539"/>
        <v>0.11145996860282574</v>
      </c>
      <c r="CD42" s="37">
        <f t="shared" si="539"/>
        <v>0.10830324909747292</v>
      </c>
      <c r="CE42" s="37">
        <f t="shared" si="539"/>
        <v>0.10183299389002037</v>
      </c>
      <c r="CF42" s="37">
        <f t="shared" si="539"/>
        <v>8.2608695652173908E-2</v>
      </c>
      <c r="CG42" s="37">
        <f t="shared" si="539"/>
        <v>8.3732057416267949E-2</v>
      </c>
      <c r="CH42" s="37">
        <f t="shared" si="539"/>
        <v>0.10833333333333334</v>
      </c>
      <c r="CI42" s="37">
        <f t="shared" si="539"/>
        <v>0.1388888888888889</v>
      </c>
      <c r="CJ42" s="37">
        <f t="shared" si="539"/>
        <v>0.23567921440261866</v>
      </c>
      <c r="CK42" s="37">
        <f t="shared" si="539"/>
        <v>0.26203208556149732</v>
      </c>
      <c r="CM42" s="9">
        <f t="shared" si="143"/>
        <v>51</v>
      </c>
      <c r="CN42" s="18" t="str">
        <f t="shared" si="144"/>
        <v>Wasatch</v>
      </c>
      <c r="CO42" s="37">
        <f t="shared" ref="CO42:CX42" si="540">IFERROR(CO87/CO132, 0)</f>
        <v>0.20379146919431279</v>
      </c>
      <c r="CP42" s="37">
        <f t="shared" si="540"/>
        <v>0.20476190476190476</v>
      </c>
      <c r="CQ42" s="37">
        <f t="shared" si="540"/>
        <v>0.14689265536723164</v>
      </c>
      <c r="CR42" s="37">
        <f t="shared" si="540"/>
        <v>0.20408163265306123</v>
      </c>
      <c r="CS42" s="37">
        <f t="shared" si="540"/>
        <v>0.18716577540106952</v>
      </c>
      <c r="CT42" s="37">
        <f t="shared" si="540"/>
        <v>0.1111111111111111</v>
      </c>
      <c r="CU42" s="37">
        <f t="shared" si="540"/>
        <v>7.746478873239436E-2</v>
      </c>
      <c r="CV42" s="37">
        <f t="shared" si="540"/>
        <v>0.12386706948640483</v>
      </c>
      <c r="CW42" s="37">
        <f t="shared" si="540"/>
        <v>8.4468664850136238E-2</v>
      </c>
      <c r="CX42" s="37">
        <f t="shared" si="540"/>
        <v>5.1643192488262914E-2</v>
      </c>
      <c r="CZ42" s="9">
        <f t="shared" si="146"/>
        <v>51</v>
      </c>
      <c r="DA42" s="18" t="str">
        <f t="shared" si="147"/>
        <v>Wasatch</v>
      </c>
      <c r="DB42" s="37">
        <f t="shared" ref="DB42:DK42" si="541">IFERROR(DB87/DB132, 0)</f>
        <v>2.5732031943212066E-2</v>
      </c>
      <c r="DC42" s="37">
        <f t="shared" si="541"/>
        <v>1.8106995884773661E-2</v>
      </c>
      <c r="DD42" s="37">
        <f t="shared" si="541"/>
        <v>2.8676470588235293E-2</v>
      </c>
      <c r="DE42" s="37">
        <f t="shared" si="541"/>
        <v>6.1122956645344707E-2</v>
      </c>
      <c r="DF42" s="37">
        <f t="shared" si="541"/>
        <v>5.3221288515406161E-2</v>
      </c>
      <c r="DG42" s="37">
        <f t="shared" si="541"/>
        <v>3.5236938031591739E-2</v>
      </c>
      <c r="DH42" s="37">
        <f t="shared" si="541"/>
        <v>2.8535980148883373E-2</v>
      </c>
      <c r="DI42" s="37">
        <f t="shared" si="541"/>
        <v>3.6116044997039666E-2</v>
      </c>
      <c r="DJ42" s="37">
        <f t="shared" si="541"/>
        <v>8.5518814139110607E-3</v>
      </c>
      <c r="DK42" s="37">
        <f t="shared" si="541"/>
        <v>1.4132278123233465E-2</v>
      </c>
      <c r="DM42" s="9">
        <f t="shared" si="149"/>
        <v>51</v>
      </c>
      <c r="DN42" s="18" t="str">
        <f t="shared" si="150"/>
        <v>Wasatch</v>
      </c>
      <c r="DO42" s="37">
        <f t="shared" ref="DO42:DX42" si="542">IFERROR(DO87/DO132, 0)</f>
        <v>8.1566068515497546E-3</v>
      </c>
      <c r="DP42" s="37">
        <f t="shared" si="542"/>
        <v>7.7319587628865982E-3</v>
      </c>
      <c r="DQ42" s="37">
        <f t="shared" si="542"/>
        <v>1.6296296296296295E-2</v>
      </c>
      <c r="DR42" s="37">
        <f t="shared" si="542"/>
        <v>1.2328767123287671E-2</v>
      </c>
      <c r="DS42" s="37">
        <f t="shared" si="542"/>
        <v>1.3969732246798603E-2</v>
      </c>
      <c r="DT42" s="37">
        <f t="shared" si="542"/>
        <v>2.4017467248908297E-2</v>
      </c>
      <c r="DU42" s="37">
        <f t="shared" si="542"/>
        <v>3.2303370786516857E-2</v>
      </c>
      <c r="DV42" s="37">
        <f t="shared" si="542"/>
        <v>2.2757697456492636E-2</v>
      </c>
      <c r="DW42" s="37">
        <f t="shared" si="542"/>
        <v>6.097560975609756E-2</v>
      </c>
      <c r="DX42" s="37">
        <f t="shared" si="542"/>
        <v>9.5000000000000001E-2</v>
      </c>
      <c r="DZ42" s="9">
        <f t="shared" si="152"/>
        <v>51</v>
      </c>
      <c r="EA42" s="18" t="str">
        <f t="shared" si="153"/>
        <v>Wasatch</v>
      </c>
      <c r="EB42" s="37">
        <f t="shared" ref="EB42:EK42" si="543">IFERROR(EB87/EB132, 0)</f>
        <v>0</v>
      </c>
      <c r="EC42" s="37">
        <f t="shared" si="543"/>
        <v>0</v>
      </c>
      <c r="ED42" s="37">
        <f t="shared" si="543"/>
        <v>0</v>
      </c>
      <c r="EE42" s="37">
        <f t="shared" si="543"/>
        <v>0</v>
      </c>
      <c r="EF42" s="37">
        <f t="shared" si="543"/>
        <v>0</v>
      </c>
      <c r="EG42" s="37">
        <f t="shared" si="543"/>
        <v>0</v>
      </c>
      <c r="EH42" s="37">
        <f t="shared" si="543"/>
        <v>0</v>
      </c>
      <c r="EI42" s="37">
        <f t="shared" si="543"/>
        <v>5.7575757575757579E-2</v>
      </c>
      <c r="EJ42" s="37">
        <f t="shared" si="543"/>
        <v>5.8011049723756904E-2</v>
      </c>
      <c r="EK42" s="37">
        <f t="shared" si="543"/>
        <v>7.2254335260115612E-2</v>
      </c>
      <c r="EM42" s="9">
        <f t="shared" si="155"/>
        <v>51</v>
      </c>
      <c r="EN42" s="18" t="str">
        <f t="shared" si="156"/>
        <v>Wasatch</v>
      </c>
      <c r="EO42" s="37">
        <f t="shared" ref="EO42:EX42" si="544">IFERROR(EO87/EO132, 0)</f>
        <v>0.21907600596125187</v>
      </c>
      <c r="EP42" s="37">
        <f t="shared" si="544"/>
        <v>0.1757188498402556</v>
      </c>
      <c r="EQ42" s="37">
        <f t="shared" si="544"/>
        <v>0.16053511705685619</v>
      </c>
      <c r="ER42" s="37">
        <f t="shared" si="544"/>
        <v>0.13712374581939799</v>
      </c>
      <c r="ES42" s="37">
        <f t="shared" si="544"/>
        <v>0.12255772646536411</v>
      </c>
      <c r="ET42" s="37">
        <f t="shared" si="544"/>
        <v>8.5039370078740156E-2</v>
      </c>
      <c r="EU42" s="37">
        <f t="shared" si="544"/>
        <v>9.1811414392059559E-2</v>
      </c>
      <c r="EV42" s="37">
        <f t="shared" si="544"/>
        <v>7.6352067868504778E-2</v>
      </c>
      <c r="EW42" s="37">
        <f t="shared" si="544"/>
        <v>0.10703043022035677</v>
      </c>
      <c r="EX42" s="37">
        <f t="shared" si="544"/>
        <v>0.11630218687872763</v>
      </c>
      <c r="EZ42" s="9">
        <f t="shared" si="158"/>
        <v>51</v>
      </c>
      <c r="FA42" s="18" t="str">
        <f t="shared" si="159"/>
        <v>Wasatch</v>
      </c>
      <c r="FB42" s="37">
        <f t="shared" ref="FB42:FK42" si="545">IFERROR(FB87/FB132, 0)</f>
        <v>0.19561933534743203</v>
      </c>
      <c r="FC42" s="37">
        <f t="shared" si="545"/>
        <v>0.19404255319148936</v>
      </c>
      <c r="FD42" s="37">
        <f t="shared" si="545"/>
        <v>0.21945701357466063</v>
      </c>
      <c r="FE42" s="37">
        <f t="shared" si="545"/>
        <v>0.22213375796178345</v>
      </c>
      <c r="FF42" s="37">
        <f t="shared" si="545"/>
        <v>0.19575856443719414</v>
      </c>
      <c r="FG42" s="37">
        <f t="shared" si="545"/>
        <v>0.16110304789550073</v>
      </c>
      <c r="FH42" s="37">
        <f t="shared" si="545"/>
        <v>0.12564102564102564</v>
      </c>
      <c r="FI42" s="37">
        <f t="shared" si="545"/>
        <v>0.16971916971916973</v>
      </c>
      <c r="FJ42" s="37">
        <f t="shared" si="545"/>
        <v>9.4689699296225213E-2</v>
      </c>
      <c r="FK42" s="37">
        <f t="shared" si="545"/>
        <v>0.14269662921348314</v>
      </c>
      <c r="FM42" s="9">
        <f t="shared" si="161"/>
        <v>51</v>
      </c>
      <c r="FN42" s="18" t="str">
        <f t="shared" si="162"/>
        <v>Wasatch</v>
      </c>
      <c r="FO42" s="37">
        <f t="shared" ref="FO42:FX42" si="546">IFERROR(FO87/FO132, 0)</f>
        <v>5.5911473500291207E-2</v>
      </c>
      <c r="FP42" s="37">
        <f t="shared" si="546"/>
        <v>5.9581320450885669E-2</v>
      </c>
      <c r="FQ42" s="37">
        <f t="shared" si="546"/>
        <v>7.2942336126170529E-2</v>
      </c>
      <c r="FR42" s="37">
        <f t="shared" si="546"/>
        <v>4.4868488911810209E-2</v>
      </c>
      <c r="FS42" s="37">
        <f t="shared" si="546"/>
        <v>6.0592459605026933E-2</v>
      </c>
      <c r="FT42" s="37">
        <f t="shared" si="546"/>
        <v>6.1598951507208385E-2</v>
      </c>
      <c r="FU42" s="37">
        <f t="shared" si="546"/>
        <v>6.1936013125512716E-2</v>
      </c>
      <c r="FV42" s="37">
        <f t="shared" si="546"/>
        <v>6.0522151898734181E-2</v>
      </c>
      <c r="FW42" s="37">
        <f t="shared" si="546"/>
        <v>4.3765196248697465E-2</v>
      </c>
      <c r="FX42" s="37">
        <f t="shared" si="546"/>
        <v>6.7348377997179132E-2</v>
      </c>
      <c r="FZ42" s="9">
        <f t="shared" si="164"/>
        <v>51</v>
      </c>
      <c r="GA42" s="18" t="str">
        <f t="shared" si="165"/>
        <v>Wasatch</v>
      </c>
      <c r="GB42" s="37">
        <f t="shared" ref="GB42:GK42" si="547">IFERROR(GB87/GB132, 0)</f>
        <v>5.2698412698412696E-2</v>
      </c>
      <c r="GC42" s="37">
        <f t="shared" si="547"/>
        <v>2.4898668210770122E-2</v>
      </c>
      <c r="GD42" s="37">
        <f t="shared" si="547"/>
        <v>1.7582417582417582E-2</v>
      </c>
      <c r="GE42" s="37">
        <f t="shared" si="547"/>
        <v>1.44E-2</v>
      </c>
      <c r="GF42" s="37">
        <f t="shared" si="547"/>
        <v>2.1179164281625643E-2</v>
      </c>
      <c r="GG42" s="37">
        <f t="shared" si="547"/>
        <v>0</v>
      </c>
      <c r="GH42" s="37">
        <f t="shared" si="547"/>
        <v>1.5285996055226824E-2</v>
      </c>
      <c r="GI42" s="37">
        <f t="shared" si="547"/>
        <v>1.3409183258837871E-2</v>
      </c>
      <c r="GJ42" s="37">
        <f t="shared" si="547"/>
        <v>1.0606060606060607E-2</v>
      </c>
      <c r="GK42" s="37">
        <f t="shared" si="547"/>
        <v>8.4715848923402753E-3</v>
      </c>
      <c r="GM42" s="9">
        <f t="shared" si="167"/>
        <v>51</v>
      </c>
      <c r="GN42" s="18" t="str">
        <f t="shared" si="168"/>
        <v>Wasatch</v>
      </c>
      <c r="GO42" s="37">
        <f t="shared" ref="GO42:GX42" si="548">IFERROR(GO87/GO132, 0)</f>
        <v>0.16634799235181644</v>
      </c>
      <c r="GP42" s="37">
        <f t="shared" si="548"/>
        <v>0.18712273641851107</v>
      </c>
      <c r="GQ42" s="37">
        <f t="shared" si="548"/>
        <v>0.25585585585585585</v>
      </c>
      <c r="GR42" s="37">
        <f t="shared" si="548"/>
        <v>0.22292993630573249</v>
      </c>
      <c r="GS42" s="37">
        <f t="shared" si="548"/>
        <v>0.13876651982378854</v>
      </c>
      <c r="GT42" s="37">
        <f t="shared" si="548"/>
        <v>9.6153846153846159E-2</v>
      </c>
      <c r="GU42" s="37">
        <f t="shared" si="548"/>
        <v>9.9280575539568344E-2</v>
      </c>
      <c r="GV42" s="37">
        <f t="shared" si="548"/>
        <v>3.5906642728904849E-2</v>
      </c>
      <c r="GW42" s="37">
        <f t="shared" si="548"/>
        <v>5.9006211180124224E-2</v>
      </c>
      <c r="GX42" s="37">
        <f t="shared" si="548"/>
        <v>0.16184971098265896</v>
      </c>
      <c r="GZ42" s="9">
        <f t="shared" si="170"/>
        <v>51</v>
      </c>
      <c r="HA42" s="18" t="str">
        <f t="shared" si="171"/>
        <v>Wasatch</v>
      </c>
      <c r="HB42" s="37">
        <f t="shared" ref="HB42:HK42" si="549">IFERROR(HB87/HB132, 0)</f>
        <v>6.9084628670120895E-3</v>
      </c>
      <c r="HC42" s="37">
        <f t="shared" si="549"/>
        <v>5.9171597633136093E-3</v>
      </c>
      <c r="HD42" s="37">
        <f t="shared" si="549"/>
        <v>6.9284064665127024E-3</v>
      </c>
      <c r="HE42" s="37">
        <f t="shared" si="549"/>
        <v>0.10172413793103448</v>
      </c>
      <c r="HF42" s="37">
        <f t="shared" si="549"/>
        <v>8.0882352941176475E-2</v>
      </c>
      <c r="HG42" s="37">
        <f t="shared" si="549"/>
        <v>9.0764331210191077E-2</v>
      </c>
      <c r="HH42" s="37">
        <f t="shared" si="549"/>
        <v>6.7567567567567571E-2</v>
      </c>
      <c r="HI42" s="37">
        <f t="shared" si="549"/>
        <v>8.7537091988130561E-2</v>
      </c>
      <c r="HJ42" s="37">
        <f t="shared" si="549"/>
        <v>2.0710059171597635E-2</v>
      </c>
      <c r="HK42" s="37">
        <f t="shared" si="549"/>
        <v>3.5958904109589039E-2</v>
      </c>
      <c r="HM42" s="9">
        <f t="shared" si="173"/>
        <v>51</v>
      </c>
      <c r="HN42" s="18" t="str">
        <f t="shared" si="174"/>
        <v>Wasatch</v>
      </c>
      <c r="HO42" s="37">
        <f t="shared" ref="HO42:HX42" si="550">IFERROR(HO87/HO132, 0)</f>
        <v>0</v>
      </c>
      <c r="HP42" s="37">
        <f t="shared" si="550"/>
        <v>0</v>
      </c>
      <c r="HQ42" s="37">
        <f t="shared" si="550"/>
        <v>0</v>
      </c>
      <c r="HR42" s="37">
        <f t="shared" si="550"/>
        <v>0.5</v>
      </c>
      <c r="HS42" s="37">
        <f t="shared" si="550"/>
        <v>1</v>
      </c>
      <c r="HT42" s="37">
        <f t="shared" si="550"/>
        <v>0.33333333333333331</v>
      </c>
      <c r="HU42" s="37">
        <f t="shared" si="550"/>
        <v>0.36842105263157893</v>
      </c>
      <c r="HV42" s="37">
        <f t="shared" si="550"/>
        <v>0.23809523809523808</v>
      </c>
      <c r="HW42" s="37">
        <f t="shared" si="550"/>
        <v>0</v>
      </c>
      <c r="HX42" s="37">
        <f t="shared" si="550"/>
        <v>0</v>
      </c>
    </row>
    <row r="43" spans="39:232" x14ac:dyDescent="0.25">
      <c r="AM43" s="14">
        <v>53</v>
      </c>
      <c r="AN43" s="30" t="str">
        <f t="shared" si="133"/>
        <v>Washington</v>
      </c>
      <c r="AO43" s="37">
        <f t="shared" ref="AO43:AX43" si="551">IFERROR(AO88/AO133, 0)</f>
        <v>4.9995192769925971E-2</v>
      </c>
      <c r="AP43" s="37">
        <f t="shared" si="551"/>
        <v>4.9627226680325535E-2</v>
      </c>
      <c r="AQ43" s="37">
        <f t="shared" si="551"/>
        <v>5.1403572730586947E-2</v>
      </c>
      <c r="AR43" s="37">
        <f t="shared" si="551"/>
        <v>4.7782606220467962E-2</v>
      </c>
      <c r="AS43" s="37">
        <f t="shared" si="551"/>
        <v>4.7665639018626887E-2</v>
      </c>
      <c r="AT43" s="37">
        <f t="shared" si="551"/>
        <v>5.2259762279013085E-2</v>
      </c>
      <c r="AU43" s="37">
        <f t="shared" si="551"/>
        <v>5.6013319515468646E-2</v>
      </c>
      <c r="AV43" s="37">
        <f t="shared" si="551"/>
        <v>6.0573186528497407E-2</v>
      </c>
      <c r="AW43" s="37">
        <f t="shared" si="551"/>
        <v>8.0261352295409177E-2</v>
      </c>
      <c r="AX43" s="37">
        <f t="shared" si="551"/>
        <v>9.5785722699964659E-2</v>
      </c>
      <c r="AZ43" s="14">
        <v>53</v>
      </c>
      <c r="BA43" s="30" t="str">
        <f t="shared" si="135"/>
        <v>Washington</v>
      </c>
      <c r="BB43" s="37">
        <f t="shared" ref="BB43:BK43" si="552">IFERROR(BB88/BB133, 0)</f>
        <v>9.3203883495145634E-2</v>
      </c>
      <c r="BC43" s="37">
        <f t="shared" si="552"/>
        <v>8.7264150943396221E-2</v>
      </c>
      <c r="BD43" s="37">
        <f t="shared" si="552"/>
        <v>6.968641114982578E-2</v>
      </c>
      <c r="BE43" s="37">
        <f t="shared" si="552"/>
        <v>3.7216828478964403E-2</v>
      </c>
      <c r="BF43" s="37">
        <f t="shared" si="552"/>
        <v>1.037037037037037E-2</v>
      </c>
      <c r="BG43" s="37">
        <f t="shared" si="552"/>
        <v>1.3333333333333334E-2</v>
      </c>
      <c r="BH43" s="37">
        <f t="shared" si="552"/>
        <v>3.9790575916230364E-2</v>
      </c>
      <c r="BI43" s="37">
        <f t="shared" si="552"/>
        <v>9.5730918499353168E-2</v>
      </c>
      <c r="BJ43" s="37">
        <f t="shared" si="552"/>
        <v>0.14328808446455504</v>
      </c>
      <c r="BK43" s="37">
        <f t="shared" si="552"/>
        <v>0.24373259052924792</v>
      </c>
      <c r="BM43" s="9">
        <f t="shared" si="137"/>
        <v>53</v>
      </c>
      <c r="BN43" s="18" t="str">
        <f t="shared" si="138"/>
        <v>Washington</v>
      </c>
      <c r="BO43" s="37">
        <f t="shared" ref="BO43:BX43" si="553">IFERROR(BO88/BO133, 0)</f>
        <v>1.7094017094017096E-2</v>
      </c>
      <c r="BP43" s="37">
        <f t="shared" si="553"/>
        <v>2.0885848037450486E-2</v>
      </c>
      <c r="BQ43" s="37">
        <f t="shared" si="553"/>
        <v>2.2014676450967312E-2</v>
      </c>
      <c r="BR43" s="37">
        <f t="shared" si="553"/>
        <v>2.4455857177794083E-2</v>
      </c>
      <c r="BS43" s="37">
        <f t="shared" si="553"/>
        <v>4.009496175151675E-2</v>
      </c>
      <c r="BT43" s="37">
        <f t="shared" si="553"/>
        <v>6.6475495307612098E-2</v>
      </c>
      <c r="BU43" s="37">
        <f t="shared" si="553"/>
        <v>6.0319603871258162E-2</v>
      </c>
      <c r="BV43" s="37">
        <f t="shared" si="553"/>
        <v>8.4575188697503384E-2</v>
      </c>
      <c r="BW43" s="37">
        <f t="shared" si="553"/>
        <v>0.12685280937607721</v>
      </c>
      <c r="BX43" s="37">
        <f t="shared" si="553"/>
        <v>0.12740604949587533</v>
      </c>
      <c r="BZ43" s="9">
        <f t="shared" si="140"/>
        <v>53</v>
      </c>
      <c r="CA43" s="18" t="str">
        <f t="shared" si="141"/>
        <v>Washington</v>
      </c>
      <c r="CB43" s="37">
        <f t="shared" ref="CB43:CK43" si="554">IFERROR(CB88/CB133, 0)</f>
        <v>2.4347826086956521E-2</v>
      </c>
      <c r="CC43" s="37">
        <f t="shared" si="554"/>
        <v>4.1336548398208751E-2</v>
      </c>
      <c r="CD43" s="37">
        <f t="shared" si="554"/>
        <v>4.1522491349480967E-2</v>
      </c>
      <c r="CE43" s="37">
        <f t="shared" si="554"/>
        <v>3.4998504337421479E-2</v>
      </c>
      <c r="CF43" s="37">
        <f t="shared" si="554"/>
        <v>5.0325636471284782E-2</v>
      </c>
      <c r="CG43" s="37">
        <f t="shared" si="554"/>
        <v>4.4541010320478004E-2</v>
      </c>
      <c r="CH43" s="37">
        <f t="shared" si="554"/>
        <v>4.7372508413150403E-2</v>
      </c>
      <c r="CI43" s="37">
        <f t="shared" si="554"/>
        <v>5.108203321590337E-2</v>
      </c>
      <c r="CJ43" s="37">
        <f t="shared" si="554"/>
        <v>4.551954242135367E-2</v>
      </c>
      <c r="CK43" s="37">
        <f t="shared" si="554"/>
        <v>4.2197802197802198E-2</v>
      </c>
      <c r="CM43" s="9">
        <f t="shared" si="143"/>
        <v>53</v>
      </c>
      <c r="CN43" s="18" t="str">
        <f t="shared" si="144"/>
        <v>Washington</v>
      </c>
      <c r="CO43" s="37">
        <f t="shared" ref="CO43:CX43" si="555">IFERROR(CO88/CO133, 0)</f>
        <v>9.750390015600624E-2</v>
      </c>
      <c r="CP43" s="37">
        <f t="shared" si="555"/>
        <v>8.0410607356715139E-2</v>
      </c>
      <c r="CQ43" s="37">
        <f t="shared" si="555"/>
        <v>6.2788550323176359E-2</v>
      </c>
      <c r="CR43" s="37">
        <f t="shared" si="555"/>
        <v>4.234234234234234E-2</v>
      </c>
      <c r="CS43" s="37">
        <f t="shared" si="555"/>
        <v>5.7163531114327065E-2</v>
      </c>
      <c r="CT43" s="37">
        <f t="shared" si="555"/>
        <v>7.9488999290276793E-2</v>
      </c>
      <c r="CU43" s="37">
        <f t="shared" si="555"/>
        <v>6.8082788671023964E-2</v>
      </c>
      <c r="CV43" s="37">
        <f t="shared" si="555"/>
        <v>6.4935064935064929E-2</v>
      </c>
      <c r="CW43" s="37">
        <f t="shared" si="555"/>
        <v>4.9824150058616644E-2</v>
      </c>
      <c r="CX43" s="37">
        <f t="shared" si="555"/>
        <v>6.9828722002635041E-2</v>
      </c>
      <c r="CZ43" s="9">
        <f t="shared" si="146"/>
        <v>53</v>
      </c>
      <c r="DA43" s="18" t="str">
        <f t="shared" si="147"/>
        <v>Washington</v>
      </c>
      <c r="DB43" s="37">
        <f t="shared" ref="DB43:DK43" si="556">IFERROR(DB88/DB133, 0)</f>
        <v>2.5984911986588432E-2</v>
      </c>
      <c r="DC43" s="37">
        <f t="shared" si="556"/>
        <v>2.5986298133711314E-2</v>
      </c>
      <c r="DD43" s="37">
        <f t="shared" si="556"/>
        <v>2.4973742560392111E-2</v>
      </c>
      <c r="DE43" s="37">
        <f t="shared" si="556"/>
        <v>2.2706101537028411E-2</v>
      </c>
      <c r="DF43" s="37">
        <f t="shared" si="556"/>
        <v>2.729917207428955E-2</v>
      </c>
      <c r="DG43" s="37">
        <f t="shared" si="556"/>
        <v>2.7762832239319919E-2</v>
      </c>
      <c r="DH43" s="37">
        <f t="shared" si="556"/>
        <v>3.6541171733440708E-2</v>
      </c>
      <c r="DI43" s="37">
        <f t="shared" si="556"/>
        <v>5.1805337519623233E-2</v>
      </c>
      <c r="DJ43" s="37">
        <f t="shared" si="556"/>
        <v>5.1574212893553226E-2</v>
      </c>
      <c r="DK43" s="37">
        <f t="shared" si="556"/>
        <v>5.4084681157927271E-2</v>
      </c>
      <c r="DM43" s="9">
        <f t="shared" si="149"/>
        <v>53</v>
      </c>
      <c r="DN43" s="18" t="str">
        <f t="shared" si="150"/>
        <v>Washington</v>
      </c>
      <c r="DO43" s="37">
        <f t="shared" ref="DO43:DX43" si="557">IFERROR(DO88/DO133, 0)</f>
        <v>3.2376502002670227E-2</v>
      </c>
      <c r="DP43" s="37">
        <f t="shared" si="557"/>
        <v>5.8645096056622853E-2</v>
      </c>
      <c r="DQ43" s="37">
        <f t="shared" si="557"/>
        <v>6.3421323277339736E-2</v>
      </c>
      <c r="DR43" s="37">
        <f t="shared" si="557"/>
        <v>5.2769461077844311E-2</v>
      </c>
      <c r="DS43" s="37">
        <f t="shared" si="557"/>
        <v>3.686471009305655E-2</v>
      </c>
      <c r="DT43" s="37">
        <f t="shared" si="557"/>
        <v>5.143953934740883E-2</v>
      </c>
      <c r="DU43" s="37">
        <f t="shared" si="557"/>
        <v>4.1683366733466932E-2</v>
      </c>
      <c r="DV43" s="37">
        <f t="shared" si="557"/>
        <v>4.2998027613412232E-2</v>
      </c>
      <c r="DW43" s="37">
        <f t="shared" si="557"/>
        <v>6.2323943661971831E-2</v>
      </c>
      <c r="DX43" s="37">
        <f t="shared" si="557"/>
        <v>0.13090796019900497</v>
      </c>
      <c r="DZ43" s="9">
        <f t="shared" si="152"/>
        <v>53</v>
      </c>
      <c r="EA43" s="18" t="str">
        <f t="shared" si="153"/>
        <v>Washington</v>
      </c>
      <c r="EB43" s="37">
        <f t="shared" ref="EB43:EK43" si="558">IFERROR(EB88/EB133, 0)</f>
        <v>5.6983240223463689E-2</v>
      </c>
      <c r="EC43" s="37">
        <f t="shared" si="558"/>
        <v>2.7450980392156862E-2</v>
      </c>
      <c r="ED43" s="37">
        <f t="shared" si="558"/>
        <v>7.5949367088607597E-2</v>
      </c>
      <c r="EE43" s="37">
        <f t="shared" si="558"/>
        <v>0.15356711003627568</v>
      </c>
      <c r="EF43" s="37">
        <f t="shared" si="558"/>
        <v>0.12657004830917876</v>
      </c>
      <c r="EG43" s="37">
        <f t="shared" si="558"/>
        <v>0.14486391571553994</v>
      </c>
      <c r="EH43" s="37">
        <f t="shared" si="558"/>
        <v>0.16428571428571428</v>
      </c>
      <c r="EI43" s="37">
        <f t="shared" si="558"/>
        <v>0.15724137931034482</v>
      </c>
      <c r="EJ43" s="37">
        <f t="shared" si="558"/>
        <v>9.4220110847189231E-2</v>
      </c>
      <c r="EK43" s="37">
        <f t="shared" si="558"/>
        <v>0.1072463768115942</v>
      </c>
      <c r="EM43" s="9">
        <f t="shared" si="155"/>
        <v>53</v>
      </c>
      <c r="EN43" s="18" t="str">
        <f t="shared" si="156"/>
        <v>Washington</v>
      </c>
      <c r="EO43" s="37">
        <f t="shared" ref="EO43:EX43" si="559">IFERROR(EO88/EO133, 0)</f>
        <v>0.1249241964827168</v>
      </c>
      <c r="EP43" s="37">
        <f t="shared" si="559"/>
        <v>0.11509490810485086</v>
      </c>
      <c r="EQ43" s="37">
        <f t="shared" si="559"/>
        <v>0.14552736982643524</v>
      </c>
      <c r="ER43" s="37">
        <f t="shared" si="559"/>
        <v>0.11358024691358025</v>
      </c>
      <c r="ES43" s="37">
        <f t="shared" si="559"/>
        <v>9.643235605793006E-2</v>
      </c>
      <c r="ET43" s="37">
        <f t="shared" si="559"/>
        <v>8.5989176187612745E-2</v>
      </c>
      <c r="EU43" s="37">
        <f t="shared" si="559"/>
        <v>0.10378548895899053</v>
      </c>
      <c r="EV43" s="37">
        <f t="shared" si="559"/>
        <v>0.11002743066138372</v>
      </c>
      <c r="EW43" s="37">
        <f t="shared" si="559"/>
        <v>0.16048237476808905</v>
      </c>
      <c r="EX43" s="37">
        <f t="shared" si="559"/>
        <v>0.21091484313208542</v>
      </c>
      <c r="EZ43" s="9">
        <f t="shared" si="158"/>
        <v>53</v>
      </c>
      <c r="FA43" s="18" t="str">
        <f t="shared" si="159"/>
        <v>Washington</v>
      </c>
      <c r="FB43" s="37">
        <f t="shared" ref="FB43:FK43" si="560">IFERROR(FB88/FB133, 0)</f>
        <v>0.17824704813805631</v>
      </c>
      <c r="FC43" s="37">
        <f t="shared" si="560"/>
        <v>0.1653966831017481</v>
      </c>
      <c r="FD43" s="37">
        <f t="shared" si="560"/>
        <v>0.19812145041502841</v>
      </c>
      <c r="FE43" s="37">
        <f t="shared" si="560"/>
        <v>0.18140401739490578</v>
      </c>
      <c r="FF43" s="37">
        <f t="shared" si="560"/>
        <v>0.15653375444137385</v>
      </c>
      <c r="FG43" s="37">
        <f t="shared" si="560"/>
        <v>0.15747432483834156</v>
      </c>
      <c r="FH43" s="37">
        <f t="shared" si="560"/>
        <v>0.15351194786386677</v>
      </c>
      <c r="FI43" s="37">
        <f t="shared" si="560"/>
        <v>0.15225694444444443</v>
      </c>
      <c r="FJ43" s="37">
        <f t="shared" si="560"/>
        <v>0.21103261686457236</v>
      </c>
      <c r="FK43" s="37">
        <f t="shared" si="560"/>
        <v>0.21250170601883445</v>
      </c>
      <c r="FM43" s="9">
        <f t="shared" si="161"/>
        <v>53</v>
      </c>
      <c r="FN43" s="18" t="str">
        <f t="shared" si="162"/>
        <v>Washington</v>
      </c>
      <c r="FO43" s="37">
        <f t="shared" ref="FO43:FX43" si="561">IFERROR(FO88/FO133, 0)</f>
        <v>4.4295054793259049E-2</v>
      </c>
      <c r="FP43" s="37">
        <f t="shared" si="561"/>
        <v>4.4870199883884881E-2</v>
      </c>
      <c r="FQ43" s="37">
        <f t="shared" si="561"/>
        <v>3.3569346105789252E-2</v>
      </c>
      <c r="FR43" s="37">
        <f t="shared" si="561"/>
        <v>3.160415003990423E-2</v>
      </c>
      <c r="FS43" s="37">
        <f t="shared" si="561"/>
        <v>3.4540389972144848E-2</v>
      </c>
      <c r="FT43" s="37">
        <f t="shared" si="561"/>
        <v>3.6519456454601605E-2</v>
      </c>
      <c r="FU43" s="37">
        <f t="shared" si="561"/>
        <v>3.2633852800493753E-2</v>
      </c>
      <c r="FV43" s="37">
        <f t="shared" si="561"/>
        <v>2.9096477794793262E-2</v>
      </c>
      <c r="FW43" s="37">
        <f t="shared" si="561"/>
        <v>4.7517918768250594E-2</v>
      </c>
      <c r="FX43" s="37">
        <f t="shared" si="561"/>
        <v>5.8722358722358724E-2</v>
      </c>
      <c r="FZ43" s="9">
        <f t="shared" si="164"/>
        <v>53</v>
      </c>
      <c r="GA43" s="18" t="str">
        <f t="shared" si="165"/>
        <v>Washington</v>
      </c>
      <c r="GB43" s="37">
        <f t="shared" ref="GB43:GK43" si="562">IFERROR(GB88/GB133, 0)</f>
        <v>8.1719666015278025E-3</v>
      </c>
      <c r="GC43" s="37">
        <f t="shared" si="562"/>
        <v>6.3471913678197394E-3</v>
      </c>
      <c r="GD43" s="37">
        <f t="shared" si="562"/>
        <v>4.8223758238225365E-3</v>
      </c>
      <c r="GE43" s="37">
        <f t="shared" si="562"/>
        <v>5.8514628657164291E-3</v>
      </c>
      <c r="GF43" s="37">
        <f t="shared" si="562"/>
        <v>9.1689710376946579E-3</v>
      </c>
      <c r="GG43" s="37">
        <f t="shared" si="562"/>
        <v>7.6162479957242119E-3</v>
      </c>
      <c r="GH43" s="37">
        <f t="shared" si="562"/>
        <v>2.0650146549427126E-2</v>
      </c>
      <c r="GI43" s="37">
        <f t="shared" si="562"/>
        <v>1.8115942028985508E-2</v>
      </c>
      <c r="GJ43" s="37">
        <f t="shared" si="562"/>
        <v>2.6493440326073113E-2</v>
      </c>
      <c r="GK43" s="37">
        <f t="shared" si="562"/>
        <v>4.7859251968503935E-2</v>
      </c>
      <c r="GM43" s="9">
        <f t="shared" si="167"/>
        <v>53</v>
      </c>
      <c r="GN43" s="18" t="str">
        <f t="shared" si="168"/>
        <v>Washington</v>
      </c>
      <c r="GO43" s="37">
        <f t="shared" ref="GO43:GX43" si="563">IFERROR(GO88/GO133, 0)</f>
        <v>4.5875420875420875E-2</v>
      </c>
      <c r="GP43" s="37">
        <f t="shared" si="563"/>
        <v>3.6336109008327025E-2</v>
      </c>
      <c r="GQ43" s="37">
        <f t="shared" si="563"/>
        <v>2.2147147147147148E-2</v>
      </c>
      <c r="GR43" s="37">
        <f t="shared" si="563"/>
        <v>3.1182015953589558E-2</v>
      </c>
      <c r="GS43" s="37">
        <f t="shared" si="563"/>
        <v>3.0378842030021443E-2</v>
      </c>
      <c r="GT43" s="37">
        <f t="shared" si="563"/>
        <v>6.5102195306585925E-2</v>
      </c>
      <c r="GU43" s="37">
        <f t="shared" si="563"/>
        <v>7.4941451990632318E-2</v>
      </c>
      <c r="GV43" s="37">
        <f t="shared" si="563"/>
        <v>8.467432950191571E-2</v>
      </c>
      <c r="GW43" s="37">
        <f t="shared" si="563"/>
        <v>0.14321089558398678</v>
      </c>
      <c r="GX43" s="37">
        <f t="shared" si="563"/>
        <v>0.15627292736610418</v>
      </c>
      <c r="GZ43" s="9">
        <f t="shared" si="170"/>
        <v>53</v>
      </c>
      <c r="HA43" s="18" t="str">
        <f t="shared" si="171"/>
        <v>Washington</v>
      </c>
      <c r="HB43" s="37">
        <f t="shared" ref="HB43:HK43" si="564">IFERROR(HB88/HB133, 0)</f>
        <v>2.5888019265502708E-2</v>
      </c>
      <c r="HC43" s="37">
        <f t="shared" si="564"/>
        <v>2.3096129837702872E-2</v>
      </c>
      <c r="HD43" s="37">
        <f t="shared" si="564"/>
        <v>1.9439679817038306E-2</v>
      </c>
      <c r="HE43" s="37">
        <f t="shared" si="564"/>
        <v>2.6908292147171883E-2</v>
      </c>
      <c r="HF43" s="37">
        <f t="shared" si="564"/>
        <v>2.3656973878758009E-2</v>
      </c>
      <c r="HG43" s="37">
        <f t="shared" si="564"/>
        <v>2.0427112349117919E-2</v>
      </c>
      <c r="HH43" s="37">
        <f t="shared" si="564"/>
        <v>1.7743403093721567E-2</v>
      </c>
      <c r="HI43" s="37">
        <f t="shared" si="564"/>
        <v>1.4455782312925171E-2</v>
      </c>
      <c r="HJ43" s="37">
        <f t="shared" si="564"/>
        <v>1.4267729752412925E-2</v>
      </c>
      <c r="HK43" s="37">
        <f t="shared" si="564"/>
        <v>5.5913978494623656E-3</v>
      </c>
      <c r="HM43" s="9">
        <f t="shared" si="173"/>
        <v>53</v>
      </c>
      <c r="HN43" s="18" t="str">
        <f t="shared" si="174"/>
        <v>Washington</v>
      </c>
      <c r="HO43" s="37">
        <f t="shared" ref="HO43:HX43" si="565">IFERROR(HO88/HO133, 0)</f>
        <v>0</v>
      </c>
      <c r="HP43" s="37">
        <f t="shared" si="565"/>
        <v>0</v>
      </c>
      <c r="HQ43" s="37">
        <f t="shared" si="565"/>
        <v>0</v>
      </c>
      <c r="HR43" s="37">
        <f t="shared" si="565"/>
        <v>0</v>
      </c>
      <c r="HS43" s="37">
        <f t="shared" si="565"/>
        <v>0</v>
      </c>
      <c r="HT43" s="37">
        <f t="shared" si="565"/>
        <v>0</v>
      </c>
      <c r="HU43" s="37">
        <f t="shared" si="565"/>
        <v>0</v>
      </c>
      <c r="HV43" s="37">
        <f t="shared" si="565"/>
        <v>0</v>
      </c>
      <c r="HW43" s="37">
        <f t="shared" si="565"/>
        <v>0</v>
      </c>
      <c r="HX43" s="37">
        <f t="shared" si="565"/>
        <v>0</v>
      </c>
    </row>
    <row r="44" spans="39:232" x14ac:dyDescent="0.25">
      <c r="AM44" s="14">
        <v>55</v>
      </c>
      <c r="AN44" s="30" t="str">
        <f t="shared" si="133"/>
        <v>Wayne</v>
      </c>
      <c r="AO44" s="37">
        <f t="shared" ref="AO44:AX44" si="566">IFERROR(AO89/AO134, 0)</f>
        <v>6.9368667186282151E-2</v>
      </c>
      <c r="AP44" s="37">
        <f t="shared" si="566"/>
        <v>5.2297939778129951E-2</v>
      </c>
      <c r="AQ44" s="37">
        <f t="shared" si="566"/>
        <v>8.892238131122833E-2</v>
      </c>
      <c r="AR44" s="37">
        <f t="shared" si="566"/>
        <v>8.0775444264943458E-2</v>
      </c>
      <c r="AS44" s="37">
        <f t="shared" si="566"/>
        <v>7.7839555202541696E-2</v>
      </c>
      <c r="AT44" s="37">
        <f t="shared" si="566"/>
        <v>7.0502431118314418E-2</v>
      </c>
      <c r="AU44" s="37">
        <f t="shared" si="566"/>
        <v>7.4407195421095668E-2</v>
      </c>
      <c r="AV44" s="37">
        <f t="shared" si="566"/>
        <v>5.6761268781302172E-2</v>
      </c>
      <c r="AW44" s="37">
        <f t="shared" si="566"/>
        <v>6.4777327935222673E-2</v>
      </c>
      <c r="AX44" s="37">
        <f t="shared" si="566"/>
        <v>9.1845493562231761E-2</v>
      </c>
      <c r="AZ44" s="14">
        <v>55</v>
      </c>
      <c r="BA44" s="30" t="str">
        <f t="shared" si="135"/>
        <v>Wayne</v>
      </c>
      <c r="BB44" s="37">
        <f t="shared" ref="BB44:BK44" si="567">IFERROR(BB89/BB134, 0)</f>
        <v>0.25984251968503935</v>
      </c>
      <c r="BC44" s="37">
        <f t="shared" si="567"/>
        <v>0.2283464566929134</v>
      </c>
      <c r="BD44" s="37">
        <f t="shared" si="567"/>
        <v>0.16853932584269662</v>
      </c>
      <c r="BE44" s="37">
        <f t="shared" si="567"/>
        <v>6.9444444444444448E-2</v>
      </c>
      <c r="BF44" s="37">
        <f t="shared" si="567"/>
        <v>3.5211267605633804E-2</v>
      </c>
      <c r="BG44" s="37">
        <f t="shared" si="567"/>
        <v>3.0303030303030304E-2</v>
      </c>
      <c r="BH44" s="37">
        <f t="shared" si="567"/>
        <v>3.0769230769230771E-2</v>
      </c>
      <c r="BI44" s="37">
        <f t="shared" si="567"/>
        <v>5.7851239669421489E-2</v>
      </c>
      <c r="BJ44" s="37">
        <f t="shared" si="567"/>
        <v>5.5172413793103448E-2</v>
      </c>
      <c r="BK44" s="37">
        <f t="shared" si="567"/>
        <v>1.8867924528301886E-2</v>
      </c>
      <c r="BM44" s="9">
        <f t="shared" si="137"/>
        <v>55</v>
      </c>
      <c r="BN44" s="18" t="str">
        <f t="shared" si="138"/>
        <v>Wayne</v>
      </c>
      <c r="BO44" s="37">
        <f t="shared" ref="BO44:BX44" si="568">IFERROR(BO89/BO134, 0)</f>
        <v>1.9230769230769232E-2</v>
      </c>
      <c r="BP44" s="37">
        <f t="shared" si="568"/>
        <v>9.6153846153846159E-3</v>
      </c>
      <c r="BQ44" s="37">
        <f t="shared" si="568"/>
        <v>0.184</v>
      </c>
      <c r="BR44" s="37">
        <f t="shared" si="568"/>
        <v>0.18181818181818182</v>
      </c>
      <c r="BS44" s="37">
        <f t="shared" si="568"/>
        <v>0.14857142857142858</v>
      </c>
      <c r="BT44" s="37">
        <f t="shared" si="568"/>
        <v>0.14545454545454545</v>
      </c>
      <c r="BU44" s="37">
        <f t="shared" si="568"/>
        <v>0.16393442622950818</v>
      </c>
      <c r="BV44" s="37">
        <f t="shared" si="568"/>
        <v>7.18232044198895E-2</v>
      </c>
      <c r="BW44" s="37">
        <f t="shared" si="568"/>
        <v>5.9459459459459463E-2</v>
      </c>
      <c r="BX44" s="37">
        <f t="shared" si="568"/>
        <v>0.14450867052023122</v>
      </c>
      <c r="BZ44" s="9">
        <f t="shared" si="140"/>
        <v>55</v>
      </c>
      <c r="CA44" s="18" t="str">
        <f t="shared" si="141"/>
        <v>Wayne</v>
      </c>
      <c r="CB44" s="37">
        <f t="shared" ref="CB44:CK44" si="569">IFERROR(CB89/CB134, 0)</f>
        <v>0</v>
      </c>
      <c r="CC44" s="37">
        <f t="shared" si="569"/>
        <v>0</v>
      </c>
      <c r="CD44" s="37">
        <f t="shared" si="569"/>
        <v>0</v>
      </c>
      <c r="CE44" s="37">
        <f t="shared" si="569"/>
        <v>0</v>
      </c>
      <c r="CF44" s="37">
        <f t="shared" si="569"/>
        <v>0</v>
      </c>
      <c r="CG44" s="37">
        <f t="shared" si="569"/>
        <v>0</v>
      </c>
      <c r="CH44" s="37">
        <f t="shared" si="569"/>
        <v>0</v>
      </c>
      <c r="CI44" s="37">
        <f t="shared" si="569"/>
        <v>0</v>
      </c>
      <c r="CJ44" s="37">
        <f t="shared" si="569"/>
        <v>0</v>
      </c>
      <c r="CK44" s="37">
        <f t="shared" si="569"/>
        <v>0</v>
      </c>
      <c r="CM44" s="9">
        <f t="shared" si="143"/>
        <v>55</v>
      </c>
      <c r="CN44" s="18" t="str">
        <f t="shared" si="144"/>
        <v>Wayne</v>
      </c>
      <c r="CO44" s="37">
        <f t="shared" ref="CO44:CX44" si="570">IFERROR(CO89/CO134, 0)</f>
        <v>0.25</v>
      </c>
      <c r="CP44" s="37">
        <f t="shared" si="570"/>
        <v>1</v>
      </c>
      <c r="CQ44" s="37">
        <f t="shared" si="570"/>
        <v>1</v>
      </c>
      <c r="CR44" s="37">
        <f t="shared" si="570"/>
        <v>1</v>
      </c>
      <c r="CS44" s="37">
        <f t="shared" si="570"/>
        <v>0</v>
      </c>
      <c r="CT44" s="37">
        <f t="shared" si="570"/>
        <v>0</v>
      </c>
      <c r="CU44" s="37">
        <f t="shared" si="570"/>
        <v>0</v>
      </c>
      <c r="CV44" s="37">
        <f t="shared" si="570"/>
        <v>0</v>
      </c>
      <c r="CW44" s="37">
        <f t="shared" si="570"/>
        <v>0</v>
      </c>
      <c r="CX44" s="37">
        <f t="shared" si="570"/>
        <v>0</v>
      </c>
      <c r="CZ44" s="9">
        <f t="shared" si="146"/>
        <v>55</v>
      </c>
      <c r="DA44" s="18" t="str">
        <f t="shared" si="147"/>
        <v>Wayne</v>
      </c>
      <c r="DB44" s="37">
        <f t="shared" ref="DB44:DK44" si="571">IFERROR(DB89/DB134, 0)</f>
        <v>3.787878787878788E-2</v>
      </c>
      <c r="DC44" s="37">
        <f t="shared" si="571"/>
        <v>0</v>
      </c>
      <c r="DD44" s="37">
        <f t="shared" si="571"/>
        <v>1.2121212121212121E-2</v>
      </c>
      <c r="DE44" s="37">
        <f t="shared" si="571"/>
        <v>2.5316455696202531E-2</v>
      </c>
      <c r="DF44" s="37">
        <f t="shared" si="571"/>
        <v>3.4883720930232558E-2</v>
      </c>
      <c r="DG44" s="37">
        <f t="shared" si="571"/>
        <v>3.1746031746031744E-2</v>
      </c>
      <c r="DH44" s="37">
        <f t="shared" si="571"/>
        <v>8.4507042253521125E-2</v>
      </c>
      <c r="DI44" s="37">
        <f t="shared" si="571"/>
        <v>2.8169014084507043E-2</v>
      </c>
      <c r="DJ44" s="37">
        <f t="shared" si="571"/>
        <v>0</v>
      </c>
      <c r="DK44" s="37">
        <f t="shared" si="571"/>
        <v>0</v>
      </c>
      <c r="DM44" s="9">
        <f t="shared" si="149"/>
        <v>55</v>
      </c>
      <c r="DN44" s="18" t="str">
        <f t="shared" si="150"/>
        <v>Wayne</v>
      </c>
      <c r="DO44" s="37">
        <f t="shared" ref="DO44:DX44" si="572">IFERROR(DO89/DO134, 0)</f>
        <v>0.44897959183673469</v>
      </c>
      <c r="DP44" s="37">
        <f t="shared" si="572"/>
        <v>0.3</v>
      </c>
      <c r="DQ44" s="37">
        <f t="shared" si="572"/>
        <v>0.23333333333333334</v>
      </c>
      <c r="DR44" s="37">
        <f t="shared" si="572"/>
        <v>0.25806451612903225</v>
      </c>
      <c r="DS44" s="37">
        <f t="shared" si="572"/>
        <v>0.18518518518518517</v>
      </c>
      <c r="DT44" s="37">
        <f t="shared" si="572"/>
        <v>5.3571428571428568E-2</v>
      </c>
      <c r="DU44" s="37">
        <f t="shared" si="572"/>
        <v>0</v>
      </c>
      <c r="DV44" s="37">
        <f t="shared" si="572"/>
        <v>0</v>
      </c>
      <c r="DW44" s="37">
        <f t="shared" si="572"/>
        <v>0</v>
      </c>
      <c r="DX44" s="37">
        <f t="shared" si="572"/>
        <v>0</v>
      </c>
      <c r="DZ44" s="9">
        <f t="shared" si="152"/>
        <v>55</v>
      </c>
      <c r="EA44" s="18" t="str">
        <f t="shared" si="153"/>
        <v>Wayne</v>
      </c>
      <c r="EB44" s="37">
        <f t="shared" ref="EB44:EK44" si="573">IFERROR(EB89/EB134, 0)</f>
        <v>0</v>
      </c>
      <c r="EC44" s="37">
        <f t="shared" si="573"/>
        <v>0</v>
      </c>
      <c r="ED44" s="37">
        <f t="shared" si="573"/>
        <v>0</v>
      </c>
      <c r="EE44" s="37">
        <f t="shared" si="573"/>
        <v>0</v>
      </c>
      <c r="EF44" s="37">
        <f t="shared" si="573"/>
        <v>0</v>
      </c>
      <c r="EG44" s="37">
        <f t="shared" si="573"/>
        <v>0</v>
      </c>
      <c r="EH44" s="37">
        <f t="shared" si="573"/>
        <v>0</v>
      </c>
      <c r="EI44" s="37">
        <f t="shared" si="573"/>
        <v>0</v>
      </c>
      <c r="EJ44" s="37">
        <f t="shared" si="573"/>
        <v>0</v>
      </c>
      <c r="EK44" s="37">
        <f t="shared" si="573"/>
        <v>0</v>
      </c>
      <c r="EM44" s="9">
        <f t="shared" si="155"/>
        <v>55</v>
      </c>
      <c r="EN44" s="18" t="str">
        <f t="shared" si="156"/>
        <v>Wayne</v>
      </c>
      <c r="EO44" s="37">
        <f t="shared" ref="EO44:EX44" si="574">IFERROR(EO89/EO134, 0)</f>
        <v>0.31111111111111112</v>
      </c>
      <c r="EP44" s="37">
        <f t="shared" si="574"/>
        <v>0.32432432432432434</v>
      </c>
      <c r="EQ44" s="37">
        <f t="shared" si="574"/>
        <v>0.2153846153846154</v>
      </c>
      <c r="ER44" s="37">
        <f t="shared" si="574"/>
        <v>0.25</v>
      </c>
      <c r="ES44" s="37">
        <f t="shared" si="574"/>
        <v>0.14285714285714285</v>
      </c>
      <c r="ET44" s="37">
        <f t="shared" si="574"/>
        <v>0</v>
      </c>
      <c r="EU44" s="37">
        <f t="shared" si="574"/>
        <v>0</v>
      </c>
      <c r="EV44" s="37">
        <f t="shared" si="574"/>
        <v>0</v>
      </c>
      <c r="EW44" s="37">
        <f t="shared" si="574"/>
        <v>0</v>
      </c>
      <c r="EX44" s="37">
        <f t="shared" si="574"/>
        <v>0.12121212121212122</v>
      </c>
      <c r="EZ44" s="9">
        <f t="shared" si="158"/>
        <v>55</v>
      </c>
      <c r="FA44" s="18" t="str">
        <f t="shared" si="159"/>
        <v>Wayne</v>
      </c>
      <c r="FB44" s="37">
        <f t="shared" ref="FB44:FK44" si="575">IFERROR(FB89/FB134, 0)</f>
        <v>0</v>
      </c>
      <c r="FC44" s="37">
        <f t="shared" si="575"/>
        <v>0</v>
      </c>
      <c r="FD44" s="37">
        <f t="shared" si="575"/>
        <v>0</v>
      </c>
      <c r="FE44" s="37">
        <f t="shared" si="575"/>
        <v>0</v>
      </c>
      <c r="FF44" s="37">
        <f t="shared" si="575"/>
        <v>0</v>
      </c>
      <c r="FG44" s="37">
        <f t="shared" si="575"/>
        <v>0.12244897959183673</v>
      </c>
      <c r="FH44" s="37">
        <f t="shared" si="575"/>
        <v>0.10344827586206896</v>
      </c>
      <c r="FI44" s="37">
        <f t="shared" si="575"/>
        <v>0.13513513513513514</v>
      </c>
      <c r="FJ44" s="37">
        <f t="shared" si="575"/>
        <v>0.15</v>
      </c>
      <c r="FK44" s="37">
        <f t="shared" si="575"/>
        <v>0.22</v>
      </c>
      <c r="FM44" s="9">
        <f t="shared" si="161"/>
        <v>55</v>
      </c>
      <c r="FN44" s="18" t="str">
        <f t="shared" si="162"/>
        <v>Wayne</v>
      </c>
      <c r="FO44" s="37">
        <f t="shared" ref="FO44:FX44" si="576">IFERROR(FO89/FO134, 0)</f>
        <v>5.2770448548812663E-3</v>
      </c>
      <c r="FP44" s="37">
        <f t="shared" si="576"/>
        <v>5.4794520547945206E-3</v>
      </c>
      <c r="FQ44" s="37">
        <f t="shared" si="576"/>
        <v>1.4234875444839857E-2</v>
      </c>
      <c r="FR44" s="37">
        <f t="shared" si="576"/>
        <v>0</v>
      </c>
      <c r="FS44" s="37">
        <f t="shared" si="576"/>
        <v>3.2863849765258218E-2</v>
      </c>
      <c r="FT44" s="37">
        <f t="shared" si="576"/>
        <v>5.3061224489795916E-2</v>
      </c>
      <c r="FU44" s="37">
        <f t="shared" si="576"/>
        <v>5.8577405857740586E-2</v>
      </c>
      <c r="FV44" s="37">
        <f t="shared" si="576"/>
        <v>0.1091703056768559</v>
      </c>
      <c r="FW44" s="37">
        <f t="shared" si="576"/>
        <v>0.13716814159292035</v>
      </c>
      <c r="FX44" s="37">
        <f t="shared" si="576"/>
        <v>0.17256637168141592</v>
      </c>
      <c r="FZ44" s="9">
        <f t="shared" si="164"/>
        <v>55</v>
      </c>
      <c r="GA44" s="18" t="str">
        <f t="shared" si="165"/>
        <v>Wayne</v>
      </c>
      <c r="GB44" s="37">
        <f t="shared" ref="GB44:GK44" si="577">IFERROR(GB89/GB134, 0)</f>
        <v>0</v>
      </c>
      <c r="GC44" s="37">
        <f t="shared" si="577"/>
        <v>0</v>
      </c>
      <c r="GD44" s="37">
        <f t="shared" si="577"/>
        <v>9.0497737556561094E-3</v>
      </c>
      <c r="GE44" s="37">
        <f t="shared" si="577"/>
        <v>7.462686567164179E-3</v>
      </c>
      <c r="GF44" s="37">
        <f t="shared" si="577"/>
        <v>3.8022813688212928E-3</v>
      </c>
      <c r="GG44" s="37">
        <f t="shared" si="577"/>
        <v>2.4896265560165973E-2</v>
      </c>
      <c r="GH44" s="37">
        <f t="shared" si="577"/>
        <v>2.34375E-2</v>
      </c>
      <c r="GI44" s="37">
        <f t="shared" si="577"/>
        <v>1.8315018315018316E-2</v>
      </c>
      <c r="GJ44" s="37">
        <f t="shared" si="577"/>
        <v>5.737704918032787E-2</v>
      </c>
      <c r="GK44" s="37">
        <f t="shared" si="577"/>
        <v>7.1174377224199295E-2</v>
      </c>
      <c r="GM44" s="9">
        <f t="shared" si="167"/>
        <v>55</v>
      </c>
      <c r="GN44" s="18" t="str">
        <f t="shared" si="168"/>
        <v>Wayne</v>
      </c>
      <c r="GO44" s="37">
        <f t="shared" ref="GO44:GX44" si="578">IFERROR(GO89/GO134, 0)</f>
        <v>0.19444444444444445</v>
      </c>
      <c r="GP44" s="37">
        <f t="shared" si="578"/>
        <v>0.13157894736842105</v>
      </c>
      <c r="GQ44" s="37">
        <f t="shared" si="578"/>
        <v>7.0175438596491224E-2</v>
      </c>
      <c r="GR44" s="37">
        <f t="shared" si="578"/>
        <v>9.3023255813953487E-2</v>
      </c>
      <c r="GS44" s="37">
        <f t="shared" si="578"/>
        <v>0.15384615384615385</v>
      </c>
      <c r="GT44" s="37">
        <f t="shared" si="578"/>
        <v>0</v>
      </c>
      <c r="GU44" s="37">
        <f t="shared" si="578"/>
        <v>6.1224489795918366E-2</v>
      </c>
      <c r="GV44" s="37">
        <f t="shared" si="578"/>
        <v>8.3333333333333329E-2</v>
      </c>
      <c r="GW44" s="37">
        <f t="shared" si="578"/>
        <v>0.11428571428571428</v>
      </c>
      <c r="GX44" s="37">
        <f t="shared" si="578"/>
        <v>0.13333333333333333</v>
      </c>
      <c r="GZ44" s="9">
        <f t="shared" si="170"/>
        <v>55</v>
      </c>
      <c r="HA44" s="18" t="str">
        <f t="shared" si="171"/>
        <v>Wayne</v>
      </c>
      <c r="HB44" s="37">
        <f t="shared" ref="HB44:HK44" si="579">IFERROR(HB89/HB134, 0)</f>
        <v>0</v>
      </c>
      <c r="HC44" s="37">
        <f t="shared" si="579"/>
        <v>0</v>
      </c>
      <c r="HD44" s="37">
        <f t="shared" si="579"/>
        <v>0.1981981981981982</v>
      </c>
      <c r="HE44" s="37">
        <f t="shared" si="579"/>
        <v>0.22807017543859648</v>
      </c>
      <c r="HF44" s="37">
        <f t="shared" si="579"/>
        <v>0.35789473684210527</v>
      </c>
      <c r="HG44" s="37">
        <f t="shared" si="579"/>
        <v>0.41269841269841268</v>
      </c>
      <c r="HH44" s="37">
        <f t="shared" si="579"/>
        <v>0.35483870967741937</v>
      </c>
      <c r="HI44" s="37">
        <f t="shared" si="579"/>
        <v>7.3170731707317069E-2</v>
      </c>
      <c r="HJ44" s="37">
        <f t="shared" si="579"/>
        <v>0</v>
      </c>
      <c r="HK44" s="37">
        <f t="shared" si="579"/>
        <v>0</v>
      </c>
      <c r="HM44" s="9">
        <f t="shared" si="173"/>
        <v>55</v>
      </c>
      <c r="HN44" s="18" t="str">
        <f t="shared" si="174"/>
        <v>Wayne</v>
      </c>
      <c r="HO44" s="37">
        <f t="shared" ref="HO44:HX44" si="580">IFERROR(HO89/HO134, 0)</f>
        <v>0</v>
      </c>
      <c r="HP44" s="37">
        <f t="shared" si="580"/>
        <v>0</v>
      </c>
      <c r="HQ44" s="37">
        <f t="shared" si="580"/>
        <v>0</v>
      </c>
      <c r="HR44" s="37">
        <f t="shared" si="580"/>
        <v>0</v>
      </c>
      <c r="HS44" s="37">
        <f t="shared" si="580"/>
        <v>0</v>
      </c>
      <c r="HT44" s="37">
        <f t="shared" si="580"/>
        <v>0</v>
      </c>
      <c r="HU44" s="37">
        <f t="shared" si="580"/>
        <v>0</v>
      </c>
      <c r="HV44" s="37">
        <f t="shared" si="580"/>
        <v>0</v>
      </c>
      <c r="HW44" s="37">
        <f t="shared" si="580"/>
        <v>0</v>
      </c>
      <c r="HX44" s="37">
        <f t="shared" si="580"/>
        <v>0</v>
      </c>
    </row>
    <row r="45" spans="39:232" x14ac:dyDescent="0.25">
      <c r="AM45" s="14">
        <v>57</v>
      </c>
      <c r="AN45" s="30" t="str">
        <f t="shared" si="133"/>
        <v>Weber</v>
      </c>
      <c r="AO45" s="37">
        <f t="shared" ref="AO45:AX45" si="581">IFERROR(AO90/AO135, 0)</f>
        <v>3.1489477574201577E-2</v>
      </c>
      <c r="AP45" s="37">
        <f t="shared" si="581"/>
        <v>3.4236569958111231E-2</v>
      </c>
      <c r="AQ45" s="37">
        <f t="shared" si="581"/>
        <v>3.2300392701271288E-2</v>
      </c>
      <c r="AR45" s="37">
        <f t="shared" si="581"/>
        <v>3.3006032235352326E-2</v>
      </c>
      <c r="AS45" s="37">
        <f t="shared" si="581"/>
        <v>3.572294663010428E-2</v>
      </c>
      <c r="AT45" s="37">
        <f t="shared" si="581"/>
        <v>4.1130466022458248E-2</v>
      </c>
      <c r="AU45" s="37">
        <f t="shared" si="581"/>
        <v>4.1244982444167064E-2</v>
      </c>
      <c r="AV45" s="37">
        <f t="shared" si="581"/>
        <v>4.6252189141856394E-2</v>
      </c>
      <c r="AW45" s="37">
        <f t="shared" si="581"/>
        <v>4.8962571023330473E-2</v>
      </c>
      <c r="AX45" s="37">
        <f t="shared" si="581"/>
        <v>5.4330715151115545E-2</v>
      </c>
      <c r="AZ45" s="14">
        <v>57</v>
      </c>
      <c r="BA45" s="30" t="str">
        <f t="shared" si="135"/>
        <v>Weber</v>
      </c>
      <c r="BB45" s="37">
        <f t="shared" ref="BB45:BK45" si="582">IFERROR(BB90/BB135, 0)</f>
        <v>8.5680751173708922E-2</v>
      </c>
      <c r="BC45" s="37">
        <f t="shared" si="582"/>
        <v>4.2553191489361701E-2</v>
      </c>
      <c r="BD45" s="37">
        <f t="shared" si="582"/>
        <v>2.3465703971119134E-2</v>
      </c>
      <c r="BE45" s="37">
        <f t="shared" si="582"/>
        <v>1.7351598173515982E-2</v>
      </c>
      <c r="BF45" s="37">
        <f t="shared" si="582"/>
        <v>0</v>
      </c>
      <c r="BG45" s="37">
        <f t="shared" si="582"/>
        <v>2.4077046548956663E-2</v>
      </c>
      <c r="BH45" s="37">
        <f t="shared" si="582"/>
        <v>2.8593508500772798E-2</v>
      </c>
      <c r="BI45" s="37">
        <f t="shared" si="582"/>
        <v>3.0597014925373135E-2</v>
      </c>
      <c r="BJ45" s="37">
        <f t="shared" si="582"/>
        <v>2.8951486697965573E-2</v>
      </c>
      <c r="BK45" s="37">
        <f t="shared" si="582"/>
        <v>4.4673539518900345E-2</v>
      </c>
      <c r="BM45" s="9">
        <f t="shared" si="137"/>
        <v>57</v>
      </c>
      <c r="BN45" s="18" t="str">
        <f t="shared" si="138"/>
        <v>Weber</v>
      </c>
      <c r="BO45" s="37">
        <f t="shared" ref="BO45:BX45" si="583">IFERROR(BO90/BO135, 0)</f>
        <v>1.9691119691119693E-2</v>
      </c>
      <c r="BP45" s="37">
        <f t="shared" si="583"/>
        <v>2.461033634126333E-2</v>
      </c>
      <c r="BQ45" s="37">
        <f t="shared" si="583"/>
        <v>2.423735896364396E-2</v>
      </c>
      <c r="BR45" s="37">
        <f t="shared" si="583"/>
        <v>2.4608819345661451E-2</v>
      </c>
      <c r="BS45" s="37">
        <f t="shared" si="583"/>
        <v>2.7435222391575448E-2</v>
      </c>
      <c r="BT45" s="37">
        <f t="shared" si="583"/>
        <v>3.0402737562516453E-2</v>
      </c>
      <c r="BU45" s="37">
        <f t="shared" si="583"/>
        <v>3.0787733012627782E-2</v>
      </c>
      <c r="BV45" s="37">
        <f t="shared" si="583"/>
        <v>3.2452744249601456E-2</v>
      </c>
      <c r="BW45" s="37">
        <f t="shared" si="583"/>
        <v>3.1281198003327786E-2</v>
      </c>
      <c r="BX45" s="37">
        <f t="shared" si="583"/>
        <v>5.3907229419139155E-2</v>
      </c>
      <c r="BZ45" s="9">
        <f t="shared" si="140"/>
        <v>57</v>
      </c>
      <c r="CA45" s="18" t="str">
        <f t="shared" si="141"/>
        <v>Weber</v>
      </c>
      <c r="CB45" s="37">
        <f t="shared" ref="CB45:CK45" si="584">IFERROR(CB90/CB135, 0)</f>
        <v>9.8877264608318444E-3</v>
      </c>
      <c r="CC45" s="37">
        <f t="shared" si="584"/>
        <v>1.0352636687156261E-2</v>
      </c>
      <c r="CD45" s="37">
        <f t="shared" si="584"/>
        <v>1.124289597232518E-2</v>
      </c>
      <c r="CE45" s="37">
        <f t="shared" si="584"/>
        <v>1.442516943356339E-2</v>
      </c>
      <c r="CF45" s="37">
        <f t="shared" si="584"/>
        <v>1.6179666747162522E-2</v>
      </c>
      <c r="CG45" s="37">
        <f t="shared" si="584"/>
        <v>1.8637226970560306E-2</v>
      </c>
      <c r="CH45" s="37">
        <f t="shared" si="584"/>
        <v>1.9839262631371889E-2</v>
      </c>
      <c r="CI45" s="37">
        <f t="shared" si="584"/>
        <v>1.8906990682722172E-2</v>
      </c>
      <c r="CJ45" s="37">
        <f t="shared" si="584"/>
        <v>2.138898959034647E-2</v>
      </c>
      <c r="CK45" s="37">
        <f t="shared" si="584"/>
        <v>2.2343725356185271E-2</v>
      </c>
      <c r="CM45" s="9">
        <f t="shared" si="143"/>
        <v>57</v>
      </c>
      <c r="CN45" s="18" t="str">
        <f t="shared" si="144"/>
        <v>Weber</v>
      </c>
      <c r="CO45" s="37">
        <f t="shared" ref="CO45:CX45" si="585">IFERROR(CO90/CO135, 0)</f>
        <v>5.9507978723404256E-2</v>
      </c>
      <c r="CP45" s="37">
        <f t="shared" si="585"/>
        <v>6.9398545935228026E-2</v>
      </c>
      <c r="CQ45" s="37">
        <f t="shared" si="585"/>
        <v>3.2798325191905092E-2</v>
      </c>
      <c r="CR45" s="37">
        <f t="shared" si="585"/>
        <v>3.2103321033210334E-2</v>
      </c>
      <c r="CS45" s="37">
        <f t="shared" si="585"/>
        <v>4.4154009184033907E-2</v>
      </c>
      <c r="CT45" s="37">
        <f t="shared" si="585"/>
        <v>2.6218611521418019E-2</v>
      </c>
      <c r="CU45" s="37">
        <f t="shared" si="585"/>
        <v>2.81214848143982E-2</v>
      </c>
      <c r="CV45" s="37">
        <f t="shared" si="585"/>
        <v>6.1852107809260537E-2</v>
      </c>
      <c r="CW45" s="37">
        <f t="shared" si="585"/>
        <v>7.3337679269882661E-2</v>
      </c>
      <c r="CX45" s="37">
        <f t="shared" si="585"/>
        <v>8.4808946877912392E-2</v>
      </c>
      <c r="CZ45" s="9">
        <f t="shared" si="146"/>
        <v>57</v>
      </c>
      <c r="DA45" s="18" t="str">
        <f t="shared" si="147"/>
        <v>Weber</v>
      </c>
      <c r="DB45" s="37">
        <f t="shared" ref="DB45:DK45" si="586">IFERROR(DB90/DB135, 0)</f>
        <v>2.3859649122807018E-2</v>
      </c>
      <c r="DC45" s="37">
        <f t="shared" si="586"/>
        <v>2.302745915884602E-2</v>
      </c>
      <c r="DD45" s="37">
        <f t="shared" si="586"/>
        <v>2.0877754086709312E-2</v>
      </c>
      <c r="DE45" s="37">
        <f t="shared" si="586"/>
        <v>2.0411591768164636E-2</v>
      </c>
      <c r="DF45" s="37">
        <f t="shared" si="586"/>
        <v>1.9524548647986275E-2</v>
      </c>
      <c r="DG45" s="37">
        <f t="shared" si="586"/>
        <v>2.2235323844015834E-2</v>
      </c>
      <c r="DH45" s="37">
        <f t="shared" si="586"/>
        <v>2.7884615384615386E-2</v>
      </c>
      <c r="DI45" s="37">
        <f t="shared" si="586"/>
        <v>4.3337287465401345E-2</v>
      </c>
      <c r="DJ45" s="37">
        <f t="shared" si="586"/>
        <v>5.2772058262792645E-2</v>
      </c>
      <c r="DK45" s="37">
        <f t="shared" si="586"/>
        <v>5.9342886090606457E-2</v>
      </c>
      <c r="DM45" s="9">
        <f t="shared" si="149"/>
        <v>57</v>
      </c>
      <c r="DN45" s="18" t="str">
        <f t="shared" si="150"/>
        <v>Weber</v>
      </c>
      <c r="DO45" s="37">
        <f t="shared" ref="DO45:DX45" si="587">IFERROR(DO90/DO135, 0)</f>
        <v>1.0582010582010581E-2</v>
      </c>
      <c r="DP45" s="37">
        <f t="shared" si="587"/>
        <v>1.5022091310751105E-2</v>
      </c>
      <c r="DQ45" s="37">
        <f t="shared" si="587"/>
        <v>1.6900601546834718E-2</v>
      </c>
      <c r="DR45" s="37">
        <f t="shared" si="587"/>
        <v>1.8920422927100722E-2</v>
      </c>
      <c r="DS45" s="37">
        <f t="shared" si="587"/>
        <v>1.44E-2</v>
      </c>
      <c r="DT45" s="37">
        <f t="shared" si="587"/>
        <v>1.760308656860381E-2</v>
      </c>
      <c r="DU45" s="37">
        <f t="shared" si="587"/>
        <v>1.7660044150110375E-2</v>
      </c>
      <c r="DV45" s="37">
        <f t="shared" si="587"/>
        <v>2.7268663388466695E-2</v>
      </c>
      <c r="DW45" s="37">
        <f t="shared" si="587"/>
        <v>2.4979009235936187E-2</v>
      </c>
      <c r="DX45" s="37">
        <f t="shared" si="587"/>
        <v>3.871748336358137E-2</v>
      </c>
      <c r="DZ45" s="9">
        <f t="shared" si="152"/>
        <v>57</v>
      </c>
      <c r="EA45" s="18" t="str">
        <f t="shared" si="153"/>
        <v>Weber</v>
      </c>
      <c r="EB45" s="37">
        <f t="shared" ref="EB45:EK45" si="588">IFERROR(EB90/EB135, 0)</f>
        <v>5.0970873786407765E-2</v>
      </c>
      <c r="EC45" s="37">
        <f t="shared" si="588"/>
        <v>4.353393085787452E-2</v>
      </c>
      <c r="ED45" s="37">
        <f t="shared" si="588"/>
        <v>5.4852320675105488E-2</v>
      </c>
      <c r="EE45" s="37">
        <f t="shared" si="588"/>
        <v>8.5504342017368076E-2</v>
      </c>
      <c r="EF45" s="37">
        <f t="shared" si="588"/>
        <v>7.0536828963795262E-2</v>
      </c>
      <c r="EG45" s="37">
        <f t="shared" si="588"/>
        <v>6.7850348763474955E-2</v>
      </c>
      <c r="EH45" s="37">
        <f t="shared" si="588"/>
        <v>5.6733167082294263E-2</v>
      </c>
      <c r="EI45" s="37">
        <f t="shared" si="588"/>
        <v>4.1042706600110924E-2</v>
      </c>
      <c r="EJ45" s="37">
        <f t="shared" si="588"/>
        <v>5.9579439252336448E-2</v>
      </c>
      <c r="EK45" s="37">
        <f t="shared" si="588"/>
        <v>6.5278559369724251E-2</v>
      </c>
      <c r="EM45" s="9">
        <f t="shared" si="155"/>
        <v>57</v>
      </c>
      <c r="EN45" s="18" t="str">
        <f t="shared" si="156"/>
        <v>Weber</v>
      </c>
      <c r="EO45" s="37">
        <f t="shared" ref="EO45:EX45" si="589">IFERROR(EO90/EO135, 0)</f>
        <v>5.5707584050039095E-2</v>
      </c>
      <c r="EP45" s="37">
        <f t="shared" si="589"/>
        <v>7.3876015052485644E-2</v>
      </c>
      <c r="EQ45" s="37">
        <f t="shared" si="589"/>
        <v>7.4732415902140678E-2</v>
      </c>
      <c r="ER45" s="37">
        <f t="shared" si="589"/>
        <v>7.8088578088578095E-2</v>
      </c>
      <c r="ES45" s="37">
        <f t="shared" si="589"/>
        <v>9.5438060698606608E-2</v>
      </c>
      <c r="ET45" s="37">
        <f t="shared" si="589"/>
        <v>0.11125319693094629</v>
      </c>
      <c r="EU45" s="37">
        <f t="shared" si="589"/>
        <v>9.9383387740297424E-2</v>
      </c>
      <c r="EV45" s="37">
        <f t="shared" si="589"/>
        <v>0.10810356422326832</v>
      </c>
      <c r="EW45" s="37">
        <f t="shared" si="589"/>
        <v>0.12299114463758609</v>
      </c>
      <c r="EX45" s="37">
        <f t="shared" si="589"/>
        <v>0.11802067946824224</v>
      </c>
      <c r="EZ45" s="9">
        <f t="shared" si="158"/>
        <v>57</v>
      </c>
      <c r="FA45" s="18" t="str">
        <f t="shared" si="159"/>
        <v>Weber</v>
      </c>
      <c r="FB45" s="37">
        <f t="shared" ref="FB45:FK45" si="590">IFERROR(FB90/FB135, 0)</f>
        <v>8.976759555017072E-2</v>
      </c>
      <c r="FC45" s="37">
        <f t="shared" si="590"/>
        <v>0.10146726862302483</v>
      </c>
      <c r="FD45" s="37">
        <f t="shared" si="590"/>
        <v>0.10213566449042824</v>
      </c>
      <c r="FE45" s="37">
        <f t="shared" si="590"/>
        <v>8.605279567657452E-2</v>
      </c>
      <c r="FF45" s="37">
        <f t="shared" si="590"/>
        <v>9.3158953722334001E-2</v>
      </c>
      <c r="FG45" s="37">
        <f t="shared" si="590"/>
        <v>0.10506833712984055</v>
      </c>
      <c r="FH45" s="37">
        <f t="shared" si="590"/>
        <v>0.10773804161787226</v>
      </c>
      <c r="FI45" s="37">
        <f t="shared" si="590"/>
        <v>0.11168997349419614</v>
      </c>
      <c r="FJ45" s="37">
        <f t="shared" si="590"/>
        <v>0.11161611747224894</v>
      </c>
      <c r="FK45" s="37">
        <f t="shared" si="590"/>
        <v>0.11671087533156499</v>
      </c>
      <c r="FM45" s="9">
        <f t="shared" si="161"/>
        <v>57</v>
      </c>
      <c r="FN45" s="18" t="str">
        <f t="shared" si="162"/>
        <v>Weber</v>
      </c>
      <c r="FO45" s="37">
        <f t="shared" ref="FO45:FX45" si="591">IFERROR(FO90/FO135, 0)</f>
        <v>3.3635676492819351E-2</v>
      </c>
      <c r="FP45" s="37">
        <f t="shared" si="591"/>
        <v>3.5123966942148761E-2</v>
      </c>
      <c r="FQ45" s="37">
        <f t="shared" si="591"/>
        <v>3.487091057144226E-2</v>
      </c>
      <c r="FR45" s="37">
        <f t="shared" si="591"/>
        <v>3.3724895793861308E-2</v>
      </c>
      <c r="FS45" s="37">
        <f t="shared" si="591"/>
        <v>3.220604496866937E-2</v>
      </c>
      <c r="FT45" s="37">
        <f t="shared" si="591"/>
        <v>3.7351521900519671E-2</v>
      </c>
      <c r="FU45" s="37">
        <f t="shared" si="591"/>
        <v>3.4275021678608915E-2</v>
      </c>
      <c r="FV45" s="37">
        <f t="shared" si="591"/>
        <v>4.170152802853494E-2</v>
      </c>
      <c r="FW45" s="37">
        <f t="shared" si="591"/>
        <v>4.1026747195858498E-2</v>
      </c>
      <c r="FX45" s="37">
        <f t="shared" si="591"/>
        <v>4.5365303479677516E-2</v>
      </c>
      <c r="FZ45" s="9">
        <f t="shared" si="164"/>
        <v>57</v>
      </c>
      <c r="GA45" s="18" t="str">
        <f t="shared" si="165"/>
        <v>Weber</v>
      </c>
      <c r="GB45" s="37">
        <f t="shared" ref="GB45:GK45" si="592">IFERROR(GB90/GB135, 0)</f>
        <v>1.3656496062992126E-2</v>
      </c>
      <c r="GC45" s="37">
        <f t="shared" si="592"/>
        <v>1.441375968992248E-2</v>
      </c>
      <c r="GD45" s="37">
        <f t="shared" si="592"/>
        <v>1.145224171539961E-2</v>
      </c>
      <c r="GE45" s="37">
        <f t="shared" si="592"/>
        <v>1.5220125786163522E-2</v>
      </c>
      <c r="GF45" s="37">
        <f t="shared" si="592"/>
        <v>1.5809799662080619E-2</v>
      </c>
      <c r="GG45" s="37">
        <f t="shared" si="592"/>
        <v>2.2735606894022736E-2</v>
      </c>
      <c r="GH45" s="37">
        <f t="shared" si="592"/>
        <v>2.4438055410350237E-2</v>
      </c>
      <c r="GI45" s="37">
        <f t="shared" si="592"/>
        <v>2.6700572155117609E-2</v>
      </c>
      <c r="GJ45" s="37">
        <f t="shared" si="592"/>
        <v>2.9404404404404404E-2</v>
      </c>
      <c r="GK45" s="37">
        <f t="shared" si="592"/>
        <v>3.6996603590490056E-2</v>
      </c>
      <c r="GM45" s="9">
        <f t="shared" si="167"/>
        <v>57</v>
      </c>
      <c r="GN45" s="18" t="str">
        <f t="shared" si="168"/>
        <v>Weber</v>
      </c>
      <c r="GO45" s="37">
        <f t="shared" ref="GO45:GX45" si="593">IFERROR(GO90/GO135, 0)</f>
        <v>9.5360164060497313E-2</v>
      </c>
      <c r="GP45" s="37">
        <f t="shared" si="593"/>
        <v>7.9312779477524117E-2</v>
      </c>
      <c r="GQ45" s="37">
        <f t="shared" si="593"/>
        <v>5.8910162002945507E-2</v>
      </c>
      <c r="GR45" s="37">
        <f t="shared" si="593"/>
        <v>6.3975155279503107E-2</v>
      </c>
      <c r="GS45" s="37">
        <f t="shared" si="593"/>
        <v>7.7372262773722625E-2</v>
      </c>
      <c r="GT45" s="37">
        <f t="shared" si="593"/>
        <v>7.3839230926569854E-2</v>
      </c>
      <c r="GU45" s="37">
        <f t="shared" si="593"/>
        <v>7.9239641178983342E-2</v>
      </c>
      <c r="GV45" s="37">
        <f t="shared" si="593"/>
        <v>7.7062739560217877E-2</v>
      </c>
      <c r="GW45" s="37">
        <f t="shared" si="593"/>
        <v>7.4639007524913564E-2</v>
      </c>
      <c r="GX45" s="37">
        <f t="shared" si="593"/>
        <v>6.5422396856581536E-2</v>
      </c>
      <c r="GZ45" s="9">
        <f t="shared" si="170"/>
        <v>57</v>
      </c>
      <c r="HA45" s="18" t="str">
        <f t="shared" si="171"/>
        <v>Weber</v>
      </c>
      <c r="HB45" s="37">
        <f t="shared" ref="HB45:HK45" si="594">IFERROR(HB90/HB135, 0)</f>
        <v>4.2498596744447118E-3</v>
      </c>
      <c r="HC45" s="37">
        <f t="shared" si="594"/>
        <v>7.5681969394544241E-3</v>
      </c>
      <c r="HD45" s="37">
        <f t="shared" si="594"/>
        <v>7.6074235077746195E-3</v>
      </c>
      <c r="HE45" s="37">
        <f t="shared" si="594"/>
        <v>1.2550157944164603E-2</v>
      </c>
      <c r="HF45" s="37">
        <f t="shared" si="594"/>
        <v>1.8356799144537514E-2</v>
      </c>
      <c r="HG45" s="37">
        <f t="shared" si="594"/>
        <v>2.6892081289418359E-2</v>
      </c>
      <c r="HH45" s="37">
        <f t="shared" si="594"/>
        <v>2.6640618062339045E-2</v>
      </c>
      <c r="HI45" s="37">
        <f t="shared" si="594"/>
        <v>2.5673707210487982E-2</v>
      </c>
      <c r="HJ45" s="37">
        <f t="shared" si="594"/>
        <v>2.7797387927991527E-2</v>
      </c>
      <c r="HK45" s="37">
        <f t="shared" si="594"/>
        <v>2.6977793199167245E-2</v>
      </c>
      <c r="HM45" s="9">
        <f t="shared" si="173"/>
        <v>57</v>
      </c>
      <c r="HN45" s="18" t="str">
        <f t="shared" si="174"/>
        <v>Weber</v>
      </c>
      <c r="HO45" s="37">
        <f t="shared" ref="HO45:HX45" si="595">IFERROR(HO90/HO135, 0)</f>
        <v>1.5572105619498984E-2</v>
      </c>
      <c r="HP45" s="37">
        <f t="shared" si="595"/>
        <v>2.2808267997148968E-2</v>
      </c>
      <c r="HQ45" s="37">
        <f t="shared" si="595"/>
        <v>2.1433850702143386E-2</v>
      </c>
      <c r="HR45" s="37">
        <f t="shared" si="595"/>
        <v>0</v>
      </c>
      <c r="HS45" s="37">
        <f t="shared" si="595"/>
        <v>0</v>
      </c>
      <c r="HT45" s="37">
        <f t="shared" si="595"/>
        <v>0</v>
      </c>
      <c r="HU45" s="37">
        <f t="shared" si="595"/>
        <v>0</v>
      </c>
      <c r="HV45" s="37">
        <f t="shared" si="595"/>
        <v>0</v>
      </c>
      <c r="HW45" s="37">
        <f t="shared" si="595"/>
        <v>0</v>
      </c>
      <c r="HX45" s="37">
        <f t="shared" si="595"/>
        <v>0</v>
      </c>
    </row>
    <row r="46" spans="39:232" x14ac:dyDescent="0.25">
      <c r="AM46" s="14">
        <v>1049</v>
      </c>
      <c r="AN46" s="30" t="str">
        <f t="shared" si="133"/>
        <v>State of Utah</v>
      </c>
      <c r="AO46" s="34">
        <f t="shared" ref="AO46:AX46" si="596">IFERROR(AO91/AO136, 0)</f>
        <v>4.824796714234892E-2</v>
      </c>
      <c r="AP46" s="34">
        <f t="shared" si="596"/>
        <v>4.8146251420070105E-2</v>
      </c>
      <c r="AQ46" s="34">
        <f t="shared" si="596"/>
        <v>4.7170407587715964E-2</v>
      </c>
      <c r="AR46" s="34">
        <f t="shared" si="596"/>
        <v>4.8242531662858947E-2</v>
      </c>
      <c r="AS46" s="34">
        <f t="shared" si="596"/>
        <v>4.8818052721095066E-2</v>
      </c>
      <c r="AT46" s="34">
        <f t="shared" si="596"/>
        <v>5.1301418848072343E-2</v>
      </c>
      <c r="AU46" s="34">
        <f t="shared" si="596"/>
        <v>5.3654325724151158E-2</v>
      </c>
      <c r="AV46" s="34">
        <f t="shared" si="596"/>
        <v>5.7712072667975796E-2</v>
      </c>
      <c r="AW46" s="34">
        <f t="shared" si="596"/>
        <v>6.1576175978970929E-2</v>
      </c>
      <c r="AX46" s="34">
        <f t="shared" si="596"/>
        <v>6.5641118536447871E-2</v>
      </c>
      <c r="AZ46" s="14">
        <v>1049</v>
      </c>
      <c r="BA46" s="30" t="str">
        <f t="shared" si="135"/>
        <v>State of Utah</v>
      </c>
      <c r="BB46" s="34">
        <f t="shared" ref="BB46:BK46" si="597">IFERROR(BB91/BB136, 0)</f>
        <v>7.3879945089230001E-2</v>
      </c>
      <c r="BC46" s="34">
        <f t="shared" si="597"/>
        <v>6.458333333333334E-2</v>
      </c>
      <c r="BD46" s="34">
        <f t="shared" si="597"/>
        <v>6.3095424019990631E-2</v>
      </c>
      <c r="BE46" s="34">
        <f t="shared" si="597"/>
        <v>5.7490283603340131E-2</v>
      </c>
      <c r="BF46" s="34">
        <f t="shared" si="597"/>
        <v>5.4756911344137273E-2</v>
      </c>
      <c r="BG46" s="34">
        <f t="shared" si="597"/>
        <v>5.9374064091045224E-2</v>
      </c>
      <c r="BH46" s="34">
        <f t="shared" si="597"/>
        <v>6.8667137074312032E-2</v>
      </c>
      <c r="BI46" s="34">
        <f t="shared" si="597"/>
        <v>7.2014725055602427E-2</v>
      </c>
      <c r="BJ46" s="34">
        <f t="shared" si="597"/>
        <v>8.8450029922202272E-2</v>
      </c>
      <c r="BK46" s="34">
        <f t="shared" si="597"/>
        <v>9.0563497406248764E-2</v>
      </c>
      <c r="BM46" s="9">
        <f t="shared" si="137"/>
        <v>1049</v>
      </c>
      <c r="BN46" s="18" t="str">
        <f t="shared" si="138"/>
        <v>State of Utah</v>
      </c>
      <c r="BO46" s="34">
        <f t="shared" ref="BO46:BX46" si="598">IFERROR(BO91/BO136, 0)</f>
        <v>3.8886401732449061E-2</v>
      </c>
      <c r="BP46" s="34">
        <f t="shared" si="598"/>
        <v>3.8966982674076493E-2</v>
      </c>
      <c r="BQ46" s="34">
        <f t="shared" si="598"/>
        <v>3.8493831191547916E-2</v>
      </c>
      <c r="BR46" s="34">
        <f t="shared" si="598"/>
        <v>3.9113253483734414E-2</v>
      </c>
      <c r="BS46" s="34">
        <f t="shared" si="598"/>
        <v>4.0661250061181535E-2</v>
      </c>
      <c r="BT46" s="34">
        <f t="shared" si="598"/>
        <v>4.0452062713084103E-2</v>
      </c>
      <c r="BU46" s="34">
        <f t="shared" si="598"/>
        <v>4.4750293136618741E-2</v>
      </c>
      <c r="BV46" s="34">
        <f t="shared" si="598"/>
        <v>4.7856119139214864E-2</v>
      </c>
      <c r="BW46" s="34">
        <f t="shared" si="598"/>
        <v>5.4437738662582745E-2</v>
      </c>
      <c r="BX46" s="34">
        <f t="shared" si="598"/>
        <v>6.1819694920703973E-2</v>
      </c>
      <c r="BZ46" s="9">
        <f t="shared" si="140"/>
        <v>1049</v>
      </c>
      <c r="CA46" s="18" t="str">
        <f t="shared" si="141"/>
        <v>State of Utah</v>
      </c>
      <c r="CB46" s="34">
        <f t="shared" ref="CB46:CK46" si="599">IFERROR(CB91/CB136, 0)</f>
        <v>2.5337125597013208E-2</v>
      </c>
      <c r="CC46" s="34">
        <f t="shared" si="599"/>
        <v>2.5518329270225598E-2</v>
      </c>
      <c r="CD46" s="34">
        <f t="shared" si="599"/>
        <v>2.6904010815682739E-2</v>
      </c>
      <c r="CE46" s="34">
        <f t="shared" si="599"/>
        <v>2.9553274732723751E-2</v>
      </c>
      <c r="CF46" s="34">
        <f t="shared" si="599"/>
        <v>3.0830386152563328E-2</v>
      </c>
      <c r="CG46" s="34">
        <f t="shared" si="599"/>
        <v>3.4987615308720341E-2</v>
      </c>
      <c r="CH46" s="34">
        <f t="shared" si="599"/>
        <v>3.57409595198327E-2</v>
      </c>
      <c r="CI46" s="34">
        <f t="shared" si="599"/>
        <v>3.8019263093300608E-2</v>
      </c>
      <c r="CJ46" s="34">
        <f t="shared" si="599"/>
        <v>3.623150279513318E-2</v>
      </c>
      <c r="CK46" s="34">
        <f t="shared" si="599"/>
        <v>3.8207089894411406E-2</v>
      </c>
      <c r="CM46" s="9">
        <f t="shared" si="143"/>
        <v>1049</v>
      </c>
      <c r="CN46" s="18" t="str">
        <f t="shared" si="144"/>
        <v>State of Utah</v>
      </c>
      <c r="CO46" s="34">
        <f t="shared" ref="CO46:CX46" si="600">IFERROR(CO91/CO136, 0)</f>
        <v>5.1781659143794331E-2</v>
      </c>
      <c r="CP46" s="34">
        <f t="shared" si="600"/>
        <v>5.5383645636353215E-2</v>
      </c>
      <c r="CQ46" s="34">
        <f t="shared" si="600"/>
        <v>5.3407443209279842E-2</v>
      </c>
      <c r="CR46" s="34">
        <f t="shared" si="600"/>
        <v>5.7901305975828793E-2</v>
      </c>
      <c r="CS46" s="34">
        <f t="shared" si="600"/>
        <v>5.5347947623951746E-2</v>
      </c>
      <c r="CT46" s="34">
        <f t="shared" si="600"/>
        <v>5.8518647208709751E-2</v>
      </c>
      <c r="CU46" s="34">
        <f t="shared" si="600"/>
        <v>5.7594420540510137E-2</v>
      </c>
      <c r="CV46" s="34">
        <f t="shared" si="600"/>
        <v>6.0406118711623401E-2</v>
      </c>
      <c r="CW46" s="34">
        <f t="shared" si="600"/>
        <v>6.3448050888925134E-2</v>
      </c>
      <c r="CX46" s="34">
        <f t="shared" si="600"/>
        <v>6.4573748308525039E-2</v>
      </c>
      <c r="CZ46" s="9">
        <f t="shared" si="146"/>
        <v>1049</v>
      </c>
      <c r="DA46" s="18" t="str">
        <f t="shared" si="147"/>
        <v>State of Utah</v>
      </c>
      <c r="DB46" s="34">
        <f t="shared" ref="DB46:DK46" si="601">IFERROR(DB91/DB136, 0)</f>
        <v>3.201554373009461E-2</v>
      </c>
      <c r="DC46" s="34">
        <f t="shared" si="601"/>
        <v>3.0912370895586495E-2</v>
      </c>
      <c r="DD46" s="34">
        <f t="shared" si="601"/>
        <v>3.119921363040629E-2</v>
      </c>
      <c r="DE46" s="34">
        <f t="shared" si="601"/>
        <v>3.2649711819286137E-2</v>
      </c>
      <c r="DF46" s="34">
        <f t="shared" si="601"/>
        <v>3.5762301694003767E-2</v>
      </c>
      <c r="DG46" s="34">
        <f t="shared" si="601"/>
        <v>3.6490814618889734E-2</v>
      </c>
      <c r="DH46" s="34">
        <f t="shared" si="601"/>
        <v>4.026927337577757E-2</v>
      </c>
      <c r="DI46" s="34">
        <f t="shared" si="601"/>
        <v>4.5720693417383926E-2</v>
      </c>
      <c r="DJ46" s="34">
        <f t="shared" si="601"/>
        <v>4.6743766502192328E-2</v>
      </c>
      <c r="DK46" s="34">
        <f t="shared" si="601"/>
        <v>5.0802918006805572E-2</v>
      </c>
      <c r="DM46" s="9">
        <f t="shared" si="149"/>
        <v>1049</v>
      </c>
      <c r="DN46" s="18" t="str">
        <f t="shared" si="150"/>
        <v>State of Utah</v>
      </c>
      <c r="DO46" s="34">
        <f t="shared" ref="DO46:DX46" si="602">IFERROR(DO91/DO136, 0)</f>
        <v>4.1294661622530475E-2</v>
      </c>
      <c r="DP46" s="34">
        <f t="shared" si="602"/>
        <v>4.307831506987031E-2</v>
      </c>
      <c r="DQ46" s="34">
        <f t="shared" si="602"/>
        <v>4.4965167827739072E-2</v>
      </c>
      <c r="DR46" s="34">
        <f t="shared" si="602"/>
        <v>5.0484351713859912E-2</v>
      </c>
      <c r="DS46" s="34">
        <f t="shared" si="602"/>
        <v>4.9300533892005137E-2</v>
      </c>
      <c r="DT46" s="34">
        <f t="shared" si="602"/>
        <v>5.0170361957434198E-2</v>
      </c>
      <c r="DU46" s="34">
        <f t="shared" si="602"/>
        <v>4.9838917525773199E-2</v>
      </c>
      <c r="DV46" s="34">
        <f t="shared" si="602"/>
        <v>5.6697743630234748E-2</v>
      </c>
      <c r="DW46" s="34">
        <f t="shared" si="602"/>
        <v>5.8325548808967773E-2</v>
      </c>
      <c r="DX46" s="34">
        <f t="shared" si="602"/>
        <v>5.9648146860440857E-2</v>
      </c>
      <c r="DZ46" s="9">
        <f t="shared" si="152"/>
        <v>1049</v>
      </c>
      <c r="EA46" s="18" t="str">
        <f t="shared" si="153"/>
        <v>State of Utah</v>
      </c>
      <c r="EB46" s="34">
        <f t="shared" ref="EB46:EK46" si="603">IFERROR(EB91/EB136, 0)</f>
        <v>7.6058626408963201E-2</v>
      </c>
      <c r="EC46" s="34">
        <f t="shared" si="603"/>
        <v>7.3612923706394842E-2</v>
      </c>
      <c r="ED46" s="34">
        <f t="shared" si="603"/>
        <v>7.2783224790667719E-2</v>
      </c>
      <c r="EE46" s="34">
        <f t="shared" si="603"/>
        <v>7.4318529291121302E-2</v>
      </c>
      <c r="EF46" s="34">
        <f t="shared" si="603"/>
        <v>7.3289151929687782E-2</v>
      </c>
      <c r="EG46" s="34">
        <f t="shared" si="603"/>
        <v>8.1949096936837384E-2</v>
      </c>
      <c r="EH46" s="34">
        <f t="shared" si="603"/>
        <v>8.5649334016393436E-2</v>
      </c>
      <c r="EI46" s="34">
        <f t="shared" si="603"/>
        <v>9.7241207903566551E-2</v>
      </c>
      <c r="EJ46" s="34">
        <f t="shared" si="603"/>
        <v>0.10024802988917146</v>
      </c>
      <c r="EK46" s="34">
        <f t="shared" si="603"/>
        <v>0.10516246293166671</v>
      </c>
      <c r="EM46" s="9">
        <f t="shared" si="155"/>
        <v>1049</v>
      </c>
      <c r="EN46" s="18" t="str">
        <f t="shared" si="156"/>
        <v>State of Utah</v>
      </c>
      <c r="EO46" s="34">
        <f t="shared" ref="EO46:EX46" si="604">IFERROR(EO91/EO136, 0)</f>
        <v>8.0128054234734708E-2</v>
      </c>
      <c r="EP46" s="34">
        <f t="shared" si="604"/>
        <v>7.9750570414879762E-2</v>
      </c>
      <c r="EQ46" s="34">
        <f t="shared" si="604"/>
        <v>7.6511075854993976E-2</v>
      </c>
      <c r="ER46" s="34">
        <f t="shared" si="604"/>
        <v>7.6419766475075007E-2</v>
      </c>
      <c r="ES46" s="34">
        <f t="shared" si="604"/>
        <v>8.09731648240965E-2</v>
      </c>
      <c r="ET46" s="34">
        <f t="shared" si="604"/>
        <v>8.3036445182341212E-2</v>
      </c>
      <c r="EU46" s="34">
        <f t="shared" si="604"/>
        <v>8.6113480992321578E-2</v>
      </c>
      <c r="EV46" s="34">
        <f t="shared" si="604"/>
        <v>8.9551126442655768E-2</v>
      </c>
      <c r="EW46" s="34">
        <f t="shared" si="604"/>
        <v>9.6992972707958813E-2</v>
      </c>
      <c r="EX46" s="34">
        <f t="shared" si="604"/>
        <v>0.10520789788359274</v>
      </c>
      <c r="EZ46" s="9">
        <f t="shared" si="158"/>
        <v>1049</v>
      </c>
      <c r="FA46" s="18" t="str">
        <f t="shared" si="159"/>
        <v>State of Utah</v>
      </c>
      <c r="FB46" s="34">
        <f t="shared" ref="FB46:FK46" si="605">IFERROR(FB91/FB136, 0)</f>
        <v>9.3870258383727326E-2</v>
      </c>
      <c r="FC46" s="34">
        <f t="shared" si="605"/>
        <v>9.8657213289343348E-2</v>
      </c>
      <c r="FD46" s="34">
        <f t="shared" si="605"/>
        <v>0.10004056852878586</v>
      </c>
      <c r="FE46" s="34">
        <f t="shared" si="605"/>
        <v>0.1008011470811379</v>
      </c>
      <c r="FF46" s="34">
        <f t="shared" si="605"/>
        <v>9.8262605154583932E-2</v>
      </c>
      <c r="FG46" s="34">
        <f t="shared" si="605"/>
        <v>0.10340182311546184</v>
      </c>
      <c r="FH46" s="34">
        <f t="shared" si="605"/>
        <v>0.10743847564024221</v>
      </c>
      <c r="FI46" s="34">
        <f t="shared" si="605"/>
        <v>0.11623885052297414</v>
      </c>
      <c r="FJ46" s="34">
        <f t="shared" si="605"/>
        <v>0.12534275171799009</v>
      </c>
      <c r="FK46" s="34">
        <f t="shared" si="605"/>
        <v>0.1300959590748394</v>
      </c>
      <c r="FM46" s="9">
        <f t="shared" si="161"/>
        <v>1049</v>
      </c>
      <c r="FN46" s="18" t="str">
        <f t="shared" si="162"/>
        <v>State of Utah</v>
      </c>
      <c r="FO46" s="34">
        <f t="shared" ref="FO46:FX46" si="606">IFERROR(FO91/FO136, 0)</f>
        <v>4.5081867503588544E-2</v>
      </c>
      <c r="FP46" s="34">
        <f t="shared" si="606"/>
        <v>4.3949215275808903E-2</v>
      </c>
      <c r="FQ46" s="34">
        <f t="shared" si="606"/>
        <v>4.0796603604721558E-2</v>
      </c>
      <c r="FR46" s="34">
        <f t="shared" si="606"/>
        <v>4.0151248938475506E-2</v>
      </c>
      <c r="FS46" s="34">
        <f t="shared" si="606"/>
        <v>3.9206084824396484E-2</v>
      </c>
      <c r="FT46" s="34">
        <f t="shared" si="606"/>
        <v>4.1738547392388442E-2</v>
      </c>
      <c r="FU46" s="34">
        <f t="shared" si="606"/>
        <v>4.2084557084369908E-2</v>
      </c>
      <c r="FV46" s="34">
        <f t="shared" si="606"/>
        <v>4.3930566917607002E-2</v>
      </c>
      <c r="FW46" s="34">
        <f t="shared" si="606"/>
        <v>4.627311817644144E-2</v>
      </c>
      <c r="FX46" s="34">
        <f t="shared" si="606"/>
        <v>5.0545307827115395E-2</v>
      </c>
      <c r="FZ46" s="9">
        <f t="shared" si="164"/>
        <v>1049</v>
      </c>
      <c r="GA46" s="18" t="str">
        <f t="shared" si="165"/>
        <v>State of Utah</v>
      </c>
      <c r="GB46" s="34">
        <f t="shared" ref="GB46:GK46" si="607">IFERROR(GB91/GB136, 0)</f>
        <v>3.0423267399844439E-2</v>
      </c>
      <c r="GC46" s="34">
        <f t="shared" si="607"/>
        <v>2.9841552632576474E-2</v>
      </c>
      <c r="GD46" s="34">
        <f t="shared" si="607"/>
        <v>2.6196014969151412E-2</v>
      </c>
      <c r="GE46" s="34">
        <f t="shared" si="607"/>
        <v>2.5155526620370371E-2</v>
      </c>
      <c r="GF46" s="34">
        <f t="shared" si="607"/>
        <v>2.5906690218203229E-2</v>
      </c>
      <c r="GG46" s="34">
        <f t="shared" si="607"/>
        <v>2.6667677124909479E-2</v>
      </c>
      <c r="GH46" s="34">
        <f t="shared" si="607"/>
        <v>2.7622870075631141E-2</v>
      </c>
      <c r="GI46" s="34">
        <f t="shared" si="607"/>
        <v>2.8937942786815406E-2</v>
      </c>
      <c r="GJ46" s="34">
        <f t="shared" si="607"/>
        <v>3.26263894702572E-2</v>
      </c>
      <c r="GK46" s="34">
        <f t="shared" si="607"/>
        <v>3.5232260287310697E-2</v>
      </c>
      <c r="GM46" s="9">
        <f t="shared" si="167"/>
        <v>1049</v>
      </c>
      <c r="GN46" s="18" t="str">
        <f t="shared" si="168"/>
        <v>State of Utah</v>
      </c>
      <c r="GO46" s="34">
        <f t="shared" ref="GO46:GX46" si="608">IFERROR(GO91/GO136, 0)</f>
        <v>7.8159800857212372E-2</v>
      </c>
      <c r="GP46" s="34">
        <f t="shared" si="608"/>
        <v>7.6759452818425208E-2</v>
      </c>
      <c r="GQ46" s="34">
        <f t="shared" si="608"/>
        <v>7.108035854694135E-2</v>
      </c>
      <c r="GR46" s="34">
        <f t="shared" si="608"/>
        <v>7.4540140966133747E-2</v>
      </c>
      <c r="GS46" s="34">
        <f t="shared" si="608"/>
        <v>7.4125377975235232E-2</v>
      </c>
      <c r="GT46" s="34">
        <f t="shared" si="608"/>
        <v>6.9822956037398048E-2</v>
      </c>
      <c r="GU46" s="34">
        <f t="shared" si="608"/>
        <v>7.5903494837172361E-2</v>
      </c>
      <c r="GV46" s="34">
        <f t="shared" si="608"/>
        <v>8.0898510620981523E-2</v>
      </c>
      <c r="GW46" s="34">
        <f t="shared" si="608"/>
        <v>8.7534958681603436E-2</v>
      </c>
      <c r="GX46" s="34">
        <f t="shared" si="608"/>
        <v>9.1331460500725464E-2</v>
      </c>
      <c r="GZ46" s="9">
        <f t="shared" si="170"/>
        <v>1049</v>
      </c>
      <c r="HA46" s="18" t="str">
        <f t="shared" si="171"/>
        <v>State of Utah</v>
      </c>
      <c r="HB46" s="34">
        <f t="shared" ref="HB46:HK46" si="609">IFERROR(HB91/HB136, 0)</f>
        <v>1.3874674698090587E-2</v>
      </c>
      <c r="HC46" s="34">
        <f t="shared" si="609"/>
        <v>1.294662966245768E-2</v>
      </c>
      <c r="HD46" s="34">
        <f t="shared" si="609"/>
        <v>1.2530385461280241E-2</v>
      </c>
      <c r="HE46" s="34">
        <f t="shared" si="609"/>
        <v>1.6606403452498978E-2</v>
      </c>
      <c r="HF46" s="34">
        <f t="shared" si="609"/>
        <v>1.9201296787503683E-2</v>
      </c>
      <c r="HG46" s="34">
        <f t="shared" si="609"/>
        <v>2.430895031552751E-2</v>
      </c>
      <c r="HH46" s="34">
        <f t="shared" si="609"/>
        <v>2.4530959659533658E-2</v>
      </c>
      <c r="HI46" s="34">
        <f t="shared" si="609"/>
        <v>2.512249443207127E-2</v>
      </c>
      <c r="HJ46" s="34">
        <f t="shared" si="609"/>
        <v>2.5931288666578914E-2</v>
      </c>
      <c r="HK46" s="34">
        <f t="shared" si="609"/>
        <v>2.6824157529134852E-2</v>
      </c>
      <c r="HM46" s="9">
        <f t="shared" si="173"/>
        <v>1049</v>
      </c>
      <c r="HN46" s="18" t="str">
        <f t="shared" si="174"/>
        <v>State of Utah</v>
      </c>
      <c r="HO46" s="34">
        <f t="shared" ref="HO46:HX46" si="610">IFERROR(HO91/HO136, 0)</f>
        <v>2.0651823168764117E-2</v>
      </c>
      <c r="HP46" s="34">
        <f t="shared" si="610"/>
        <v>2.1503781699540266E-2</v>
      </c>
      <c r="HQ46" s="34">
        <f t="shared" si="610"/>
        <v>1.5170472317797936E-2</v>
      </c>
      <c r="HR46" s="34">
        <f t="shared" si="610"/>
        <v>1.3565891472868217E-2</v>
      </c>
      <c r="HS46" s="34">
        <f t="shared" si="610"/>
        <v>1.5632183908045976E-2</v>
      </c>
      <c r="HT46" s="34">
        <f t="shared" si="610"/>
        <v>1.7253774263120056E-2</v>
      </c>
      <c r="HU46" s="34">
        <f t="shared" si="610"/>
        <v>2.0654044750430294E-2</v>
      </c>
      <c r="HV46" s="34">
        <f t="shared" si="610"/>
        <v>2.682272616435016E-2</v>
      </c>
      <c r="HW46" s="34">
        <f t="shared" si="610"/>
        <v>2.0673813169984685E-2</v>
      </c>
      <c r="HX46" s="34">
        <f t="shared" si="610"/>
        <v>1.9972131908964234E-2</v>
      </c>
    </row>
    <row r="47" spans="39:232" x14ac:dyDescent="0.25">
      <c r="AM47" s="14">
        <v>1000</v>
      </c>
      <c r="AN47" s="30" t="str">
        <f t="shared" si="133"/>
        <v>United States</v>
      </c>
      <c r="AO47" s="34">
        <f t="shared" ref="AO47:AX47" si="611">IFERROR(AO92/AO137, 0)</f>
        <v>4.1360974847336758E-2</v>
      </c>
      <c r="AP47" s="34">
        <f t="shared" si="611"/>
        <v>4.2224128970445002E-2</v>
      </c>
      <c r="AQ47" s="34">
        <f t="shared" si="611"/>
        <v>4.2729812754388356E-2</v>
      </c>
      <c r="AR47" s="34">
        <f t="shared" si="611"/>
        <v>4.3254384276311272E-2</v>
      </c>
      <c r="AS47" s="34">
        <f t="shared" si="611"/>
        <v>4.3665738889821094E-2</v>
      </c>
      <c r="AT47" s="34">
        <f t="shared" si="611"/>
        <v>4.4232594371480236E-2</v>
      </c>
      <c r="AU47" s="34">
        <f t="shared" si="611"/>
        <v>4.5672811144231405E-2</v>
      </c>
      <c r="AV47" s="34">
        <f t="shared" si="611"/>
        <v>4.7344292413628586E-2</v>
      </c>
      <c r="AW47" s="34">
        <f t="shared" si="611"/>
        <v>4.9298542420945161E-2</v>
      </c>
      <c r="AX47" s="34">
        <f t="shared" si="611"/>
        <v>5.1713985735929162E-2</v>
      </c>
      <c r="AZ47" s="14">
        <v>1000</v>
      </c>
      <c r="BA47" s="30" t="str">
        <f t="shared" si="135"/>
        <v>United States</v>
      </c>
      <c r="BB47" s="34">
        <f t="shared" ref="BB47:BK47" si="612">IFERROR(BB92/BB137, 0)</f>
        <v>0.13283327610961981</v>
      </c>
      <c r="BC47" s="34">
        <f t="shared" si="612"/>
        <v>0.12615339959586502</v>
      </c>
      <c r="BD47" s="34">
        <f t="shared" si="612"/>
        <v>0.11666746581363437</v>
      </c>
      <c r="BE47" s="34">
        <f t="shared" si="612"/>
        <v>0.11135836611686577</v>
      </c>
      <c r="BF47" s="34">
        <f t="shared" si="612"/>
        <v>0.10392719221649428</v>
      </c>
      <c r="BG47" s="34">
        <f t="shared" si="612"/>
        <v>9.9152728200814555E-2</v>
      </c>
      <c r="BH47" s="34">
        <f t="shared" si="612"/>
        <v>9.8130832705691062E-2</v>
      </c>
      <c r="BI47" s="34">
        <f t="shared" si="612"/>
        <v>9.8014954592399631E-2</v>
      </c>
      <c r="BJ47" s="34">
        <f t="shared" si="612"/>
        <v>9.8892433459936785E-2</v>
      </c>
      <c r="BK47" s="34">
        <f t="shared" si="612"/>
        <v>9.9778866986722711E-2</v>
      </c>
      <c r="BM47" s="9">
        <f t="shared" si="137"/>
        <v>1000</v>
      </c>
      <c r="BN47" s="18" t="str">
        <f t="shared" si="138"/>
        <v>United States</v>
      </c>
      <c r="BO47" s="34">
        <f t="shared" ref="BO47:BX47" si="613">IFERROR(BO92/BO137, 0)</f>
        <v>3.9850046799306094E-2</v>
      </c>
      <c r="BP47" s="34">
        <f t="shared" si="613"/>
        <v>4.0928883553339387E-2</v>
      </c>
      <c r="BQ47" s="34">
        <f t="shared" si="613"/>
        <v>4.1359280662426008E-2</v>
      </c>
      <c r="BR47" s="34">
        <f t="shared" si="613"/>
        <v>4.1562554083518506E-2</v>
      </c>
      <c r="BS47" s="34">
        <f t="shared" si="613"/>
        <v>4.1215421696139704E-2</v>
      </c>
      <c r="BT47" s="34">
        <f t="shared" si="613"/>
        <v>4.040879762098773E-2</v>
      </c>
      <c r="BU47" s="34">
        <f t="shared" si="613"/>
        <v>4.0819783291587676E-2</v>
      </c>
      <c r="BV47" s="34">
        <f t="shared" si="613"/>
        <v>4.1516350262371424E-2</v>
      </c>
      <c r="BW47" s="34">
        <f t="shared" si="613"/>
        <v>4.2234330305321394E-2</v>
      </c>
      <c r="BX47" s="34">
        <f t="shared" si="613"/>
        <v>4.407684581811197E-2</v>
      </c>
      <c r="BZ47" s="9">
        <f t="shared" si="140"/>
        <v>1000</v>
      </c>
      <c r="CA47" s="18" t="str">
        <f t="shared" si="141"/>
        <v>United States</v>
      </c>
      <c r="CB47" s="34">
        <f t="shared" ref="CB47:CK47" si="614">IFERROR(CB92/CB137, 0)</f>
        <v>2.4440938110598789E-2</v>
      </c>
      <c r="CC47" s="34">
        <f t="shared" si="614"/>
        <v>2.5442715983442381E-2</v>
      </c>
      <c r="CD47" s="34">
        <f t="shared" si="614"/>
        <v>2.6157707803845923E-2</v>
      </c>
      <c r="CE47" s="34">
        <f t="shared" si="614"/>
        <v>2.6808799237515508E-2</v>
      </c>
      <c r="CF47" s="34">
        <f t="shared" si="614"/>
        <v>2.7008898368757049E-2</v>
      </c>
      <c r="CG47" s="34">
        <f t="shared" si="614"/>
        <v>2.727793206992116E-2</v>
      </c>
      <c r="CH47" s="34">
        <f t="shared" si="614"/>
        <v>2.8201278741641883E-2</v>
      </c>
      <c r="CI47" s="34">
        <f t="shared" si="614"/>
        <v>2.9582833411396361E-2</v>
      </c>
      <c r="CJ47" s="34">
        <f t="shared" si="614"/>
        <v>3.0938975800595275E-2</v>
      </c>
      <c r="CK47" s="34">
        <f t="shared" si="614"/>
        <v>3.2384377259017376E-2</v>
      </c>
      <c r="CM47" s="9">
        <f t="shared" si="143"/>
        <v>1000</v>
      </c>
      <c r="CN47" s="18" t="str">
        <f t="shared" si="144"/>
        <v>United States</v>
      </c>
      <c r="CO47" s="34">
        <f t="shared" ref="CO47:CX47" si="615">IFERROR(CO92/CO137, 0)</f>
        <v>5.4034224269503522E-2</v>
      </c>
      <c r="CP47" s="34">
        <f t="shared" si="615"/>
        <v>5.6146036785595918E-2</v>
      </c>
      <c r="CQ47" s="34">
        <f t="shared" si="615"/>
        <v>5.6639050191414575E-2</v>
      </c>
      <c r="CR47" s="34">
        <f t="shared" si="615"/>
        <v>5.7321789283093443E-2</v>
      </c>
      <c r="CS47" s="34">
        <f t="shared" si="615"/>
        <v>5.6572514860547797E-2</v>
      </c>
      <c r="CT47" s="34">
        <f t="shared" si="615"/>
        <v>5.614364545999137E-2</v>
      </c>
      <c r="CU47" s="34">
        <f t="shared" si="615"/>
        <v>5.7025349565994705E-2</v>
      </c>
      <c r="CV47" s="34">
        <f t="shared" si="615"/>
        <v>5.8504727566072293E-2</v>
      </c>
      <c r="CW47" s="34">
        <f t="shared" si="615"/>
        <v>6.0111416038509509E-2</v>
      </c>
      <c r="CX47" s="34">
        <f t="shared" si="615"/>
        <v>6.3198912285608838E-2</v>
      </c>
      <c r="CZ47" s="9">
        <f t="shared" si="146"/>
        <v>1000</v>
      </c>
      <c r="DA47" s="18" t="str">
        <f t="shared" si="147"/>
        <v>United States</v>
      </c>
      <c r="DB47" s="34">
        <f t="shared" ref="DB47:DK47" si="616">IFERROR(DB92/DB137, 0)</f>
        <v>2.5651496347768948E-2</v>
      </c>
      <c r="DC47" s="34">
        <f t="shared" si="616"/>
        <v>2.5895389989307793E-2</v>
      </c>
      <c r="DD47" s="34">
        <f t="shared" si="616"/>
        <v>2.6192746690975061E-2</v>
      </c>
      <c r="DE47" s="34">
        <f t="shared" si="616"/>
        <v>2.6492650697975659E-2</v>
      </c>
      <c r="DF47" s="34">
        <f t="shared" si="616"/>
        <v>2.6759082973312056E-2</v>
      </c>
      <c r="DG47" s="34">
        <f t="shared" si="616"/>
        <v>2.7023832843300778E-2</v>
      </c>
      <c r="DH47" s="34">
        <f t="shared" si="616"/>
        <v>2.7833609457201019E-2</v>
      </c>
      <c r="DI47" s="34">
        <f t="shared" si="616"/>
        <v>2.915894476975962E-2</v>
      </c>
      <c r="DJ47" s="34">
        <f t="shared" si="616"/>
        <v>3.0582036310330983E-2</v>
      </c>
      <c r="DK47" s="34">
        <f t="shared" si="616"/>
        <v>3.2268508340889179E-2</v>
      </c>
      <c r="DM47" s="9">
        <f t="shared" si="149"/>
        <v>1000</v>
      </c>
      <c r="DN47" s="18" t="str">
        <f t="shared" si="150"/>
        <v>United States</v>
      </c>
      <c r="DO47" s="34">
        <f t="shared" ref="DO47:DX47" si="617">IFERROR(DO92/DO137, 0)</f>
        <v>2.3356786675159696E-2</v>
      </c>
      <c r="DP47" s="34">
        <f t="shared" si="617"/>
        <v>2.4097780144134859E-2</v>
      </c>
      <c r="DQ47" s="34">
        <f t="shared" si="617"/>
        <v>2.4395060628126224E-2</v>
      </c>
      <c r="DR47" s="34">
        <f t="shared" si="617"/>
        <v>2.468520063468576E-2</v>
      </c>
      <c r="DS47" s="34">
        <f t="shared" si="617"/>
        <v>2.4891765468046868E-2</v>
      </c>
      <c r="DT47" s="34">
        <f t="shared" si="617"/>
        <v>2.5481198168399211E-2</v>
      </c>
      <c r="DU47" s="34">
        <f t="shared" si="617"/>
        <v>2.6896707560223661E-2</v>
      </c>
      <c r="DV47" s="34">
        <f t="shared" si="617"/>
        <v>2.8479220510844699E-2</v>
      </c>
      <c r="DW47" s="34">
        <f t="shared" si="617"/>
        <v>2.9847585052846452E-2</v>
      </c>
      <c r="DX47" s="34">
        <f t="shared" si="617"/>
        <v>3.2296929275590511E-2</v>
      </c>
      <c r="DZ47" s="9">
        <f t="shared" si="152"/>
        <v>1000</v>
      </c>
      <c r="EA47" s="18" t="str">
        <f t="shared" si="153"/>
        <v>United States</v>
      </c>
      <c r="EB47" s="34">
        <f t="shared" ref="EB47:EK47" si="618">IFERROR(EB92/EB137, 0)</f>
        <v>6.0837527639988301E-2</v>
      </c>
      <c r="EC47" s="34">
        <f t="shared" si="618"/>
        <v>6.4048541049922886E-2</v>
      </c>
      <c r="ED47" s="34">
        <f t="shared" si="618"/>
        <v>6.6946153536815864E-2</v>
      </c>
      <c r="EE47" s="34">
        <f t="shared" si="618"/>
        <v>6.9871363796765451E-2</v>
      </c>
      <c r="EF47" s="34">
        <f t="shared" si="618"/>
        <v>7.3339240381100859E-2</v>
      </c>
      <c r="EG47" s="34">
        <f t="shared" si="618"/>
        <v>7.72008207321975E-2</v>
      </c>
      <c r="EH47" s="34">
        <f t="shared" si="618"/>
        <v>8.1587866353283384E-2</v>
      </c>
      <c r="EI47" s="34">
        <f t="shared" si="618"/>
        <v>8.5993253458571631E-2</v>
      </c>
      <c r="EJ47" s="34">
        <f t="shared" si="618"/>
        <v>9.1030825944916016E-2</v>
      </c>
      <c r="EK47" s="34">
        <f t="shared" si="618"/>
        <v>9.5502524887430135E-2</v>
      </c>
      <c r="EM47" s="9">
        <f t="shared" si="155"/>
        <v>1000</v>
      </c>
      <c r="EN47" s="18" t="str">
        <f t="shared" si="156"/>
        <v>United States</v>
      </c>
      <c r="EO47" s="34">
        <f t="shared" ref="EO47:EX47" si="619">IFERROR(EO92/EO137, 0)</f>
        <v>5.6980587730059332E-2</v>
      </c>
      <c r="EP47" s="34">
        <f t="shared" si="619"/>
        <v>5.9422957163710995E-2</v>
      </c>
      <c r="EQ47" s="34">
        <f t="shared" si="619"/>
        <v>6.1651300664583526E-2</v>
      </c>
      <c r="ER47" s="34">
        <f t="shared" si="619"/>
        <v>6.4027866050252499E-2</v>
      </c>
      <c r="ES47" s="34">
        <f t="shared" si="619"/>
        <v>6.6655106254451105E-2</v>
      </c>
      <c r="ET47" s="34">
        <f t="shared" si="619"/>
        <v>7.0052559262428177E-2</v>
      </c>
      <c r="EU47" s="34">
        <f t="shared" si="619"/>
        <v>7.4722800647465643E-2</v>
      </c>
      <c r="EV47" s="34">
        <f t="shared" si="619"/>
        <v>7.9301619086152395E-2</v>
      </c>
      <c r="EW47" s="34">
        <f t="shared" si="619"/>
        <v>8.5136496337730308E-2</v>
      </c>
      <c r="EX47" s="34">
        <f t="shared" si="619"/>
        <v>9.1738068881572959E-2</v>
      </c>
      <c r="EZ47" s="9">
        <f t="shared" si="158"/>
        <v>1000</v>
      </c>
      <c r="FA47" s="18" t="str">
        <f t="shared" si="159"/>
        <v>United States</v>
      </c>
      <c r="FB47" s="34">
        <f t="shared" ref="FB47:FK47" si="620">IFERROR(FB92/FB137, 0)</f>
        <v>8.7661166382864697E-2</v>
      </c>
      <c r="FC47" s="34">
        <f t="shared" si="620"/>
        <v>9.0518205340471752E-2</v>
      </c>
      <c r="FD47" s="34">
        <f t="shared" si="620"/>
        <v>9.2971293589758003E-2</v>
      </c>
      <c r="FE47" s="34">
        <f t="shared" si="620"/>
        <v>9.5110570586996235E-2</v>
      </c>
      <c r="FF47" s="34">
        <f t="shared" si="620"/>
        <v>9.6501890433812118E-2</v>
      </c>
      <c r="FG47" s="34">
        <f t="shared" si="620"/>
        <v>9.864709410558177E-2</v>
      </c>
      <c r="FH47" s="34">
        <f t="shared" si="620"/>
        <v>0.10234608474477609</v>
      </c>
      <c r="FI47" s="34">
        <f t="shared" si="620"/>
        <v>0.10597721100948869</v>
      </c>
      <c r="FJ47" s="34">
        <f t="shared" si="620"/>
        <v>0.11026897823691627</v>
      </c>
      <c r="FK47" s="34">
        <f t="shared" si="620"/>
        <v>0.11579617291059605</v>
      </c>
      <c r="FM47" s="9">
        <f t="shared" si="161"/>
        <v>1000</v>
      </c>
      <c r="FN47" s="18" t="str">
        <f t="shared" si="162"/>
        <v>United States</v>
      </c>
      <c r="FO47" s="34">
        <f t="shared" ref="FO47:FX47" si="621">IFERROR(FO92/FO137, 0)</f>
        <v>3.1281921952964191E-2</v>
      </c>
      <c r="FP47" s="34">
        <f t="shared" si="621"/>
        <v>3.1677294029701833E-2</v>
      </c>
      <c r="FQ47" s="34">
        <f t="shared" si="621"/>
        <v>3.1923323751150645E-2</v>
      </c>
      <c r="FR47" s="34">
        <f t="shared" si="621"/>
        <v>3.20888328032327E-2</v>
      </c>
      <c r="FS47" s="34">
        <f t="shared" si="621"/>
        <v>3.244707298320413E-2</v>
      </c>
      <c r="FT47" s="34">
        <f t="shared" si="621"/>
        <v>3.2618901805484081E-2</v>
      </c>
      <c r="FU47" s="34">
        <f t="shared" si="621"/>
        <v>3.3346966723195995E-2</v>
      </c>
      <c r="FV47" s="34">
        <f t="shared" si="621"/>
        <v>3.4145138186728069E-2</v>
      </c>
      <c r="FW47" s="34">
        <f t="shared" si="621"/>
        <v>3.5196416213663727E-2</v>
      </c>
      <c r="FX47" s="34">
        <f t="shared" si="621"/>
        <v>3.6420239154660236E-2</v>
      </c>
      <c r="FZ47" s="9">
        <f t="shared" si="164"/>
        <v>1000</v>
      </c>
      <c r="GA47" s="18" t="str">
        <f t="shared" si="165"/>
        <v>United States</v>
      </c>
      <c r="GB47" s="34">
        <f t="shared" ref="GB47:GK47" si="622">IFERROR(GB92/GB137, 0)</f>
        <v>2.4221725271621253E-2</v>
      </c>
      <c r="GC47" s="34">
        <f t="shared" si="622"/>
        <v>2.4241608104976897E-2</v>
      </c>
      <c r="GD47" s="34">
        <f t="shared" si="622"/>
        <v>2.4239782418320553E-2</v>
      </c>
      <c r="GE47" s="34">
        <f t="shared" si="622"/>
        <v>2.3985734747498367E-2</v>
      </c>
      <c r="GF47" s="34">
        <f t="shared" si="622"/>
        <v>2.3886482120511681E-2</v>
      </c>
      <c r="GG47" s="34">
        <f t="shared" si="622"/>
        <v>2.4180714775256601E-2</v>
      </c>
      <c r="GH47" s="34">
        <f t="shared" si="622"/>
        <v>2.483584428925829E-2</v>
      </c>
      <c r="GI47" s="34">
        <f t="shared" si="622"/>
        <v>2.5626606260857429E-2</v>
      </c>
      <c r="GJ47" s="34">
        <f t="shared" si="622"/>
        <v>2.6648940285001359E-2</v>
      </c>
      <c r="GK47" s="34">
        <f t="shared" si="622"/>
        <v>2.8179970223129441E-2</v>
      </c>
      <c r="GM47" s="9">
        <f t="shared" si="167"/>
        <v>1000</v>
      </c>
      <c r="GN47" s="18" t="str">
        <f t="shared" si="168"/>
        <v>United States</v>
      </c>
      <c r="GO47" s="34">
        <f t="shared" ref="GO47:GX47" si="623">IFERROR(GO92/GO137, 0)</f>
        <v>5.7911143186861538E-2</v>
      </c>
      <c r="GP47" s="34">
        <f t="shared" si="623"/>
        <v>5.7858861961126495E-2</v>
      </c>
      <c r="GQ47" s="34">
        <f t="shared" si="623"/>
        <v>5.7516746903707283E-2</v>
      </c>
      <c r="GR47" s="34">
        <f t="shared" si="623"/>
        <v>5.7292985226914311E-2</v>
      </c>
      <c r="GS47" s="34">
        <f t="shared" si="623"/>
        <v>5.7196198137594211E-2</v>
      </c>
      <c r="GT47" s="34">
        <f t="shared" si="623"/>
        <v>5.6900443528944855E-2</v>
      </c>
      <c r="GU47" s="34">
        <f t="shared" si="623"/>
        <v>5.8012794533280565E-2</v>
      </c>
      <c r="GV47" s="34">
        <f t="shared" si="623"/>
        <v>5.9729296525679945E-2</v>
      </c>
      <c r="GW47" s="34">
        <f t="shared" si="623"/>
        <v>6.1748164963538583E-2</v>
      </c>
      <c r="GX47" s="34">
        <f t="shared" si="623"/>
        <v>6.3644187445753744E-2</v>
      </c>
      <c r="GZ47" s="9">
        <f t="shared" si="170"/>
        <v>1000</v>
      </c>
      <c r="HA47" s="18" t="str">
        <f t="shared" si="171"/>
        <v>United States</v>
      </c>
      <c r="HB47" s="34">
        <f t="shared" ref="HB47:HK47" si="624">IFERROR(HB92/HB137, 0)</f>
        <v>1.417489368272461E-2</v>
      </c>
      <c r="HC47" s="34">
        <f t="shared" si="624"/>
        <v>1.4826869047840065E-2</v>
      </c>
      <c r="HD47" s="34">
        <f t="shared" si="624"/>
        <v>1.573037320101886E-2</v>
      </c>
      <c r="HE47" s="34">
        <f t="shared" si="624"/>
        <v>1.6425427886991022E-2</v>
      </c>
      <c r="HF47" s="34">
        <f t="shared" si="624"/>
        <v>1.732008888698184E-2</v>
      </c>
      <c r="HG47" s="34">
        <f t="shared" si="624"/>
        <v>1.8676823333278178E-2</v>
      </c>
      <c r="HH47" s="34">
        <f t="shared" si="624"/>
        <v>1.9980432674698598E-2</v>
      </c>
      <c r="HI47" s="34">
        <f t="shared" si="624"/>
        <v>2.1810669520713113E-2</v>
      </c>
      <c r="HJ47" s="34">
        <f t="shared" si="624"/>
        <v>2.338489966052168E-2</v>
      </c>
      <c r="HK47" s="34">
        <f t="shared" si="624"/>
        <v>2.5382165446716363E-2</v>
      </c>
      <c r="HM47" s="9">
        <f t="shared" si="173"/>
        <v>1000</v>
      </c>
      <c r="HN47" s="18" t="str">
        <f t="shared" si="174"/>
        <v>United States</v>
      </c>
      <c r="HO47" s="34">
        <f t="shared" ref="HO47:HX47" si="625">IFERROR(HO92/HO137, 0)</f>
        <v>9.4080270776513153E-2</v>
      </c>
      <c r="HP47" s="34">
        <f t="shared" si="625"/>
        <v>9.987265230517138E-2</v>
      </c>
      <c r="HQ47" s="34">
        <f t="shared" si="625"/>
        <v>9.8227659291652503E-2</v>
      </c>
      <c r="HR47" s="34">
        <f t="shared" si="625"/>
        <v>9.6750727674933049E-2</v>
      </c>
      <c r="HS47" s="34">
        <f t="shared" si="625"/>
        <v>9.8633598106316833E-2</v>
      </c>
      <c r="HT47" s="34">
        <f t="shared" si="625"/>
        <v>8.5808787502024989E-2</v>
      </c>
      <c r="HU47" s="34">
        <f t="shared" si="625"/>
        <v>7.7257394397084511E-2</v>
      </c>
      <c r="HV47" s="34">
        <f t="shared" si="625"/>
        <v>6.6776543981265105E-2</v>
      </c>
      <c r="HW47" s="34">
        <f t="shared" si="625"/>
        <v>5.994904463595746E-2</v>
      </c>
      <c r="HX47" s="34">
        <f t="shared" si="625"/>
        <v>4.9409328137160924E-2</v>
      </c>
    </row>
    <row r="49" spans="39:232" x14ac:dyDescent="0.25">
      <c r="AM49" s="42">
        <f>AM4</f>
        <v>0</v>
      </c>
      <c r="AN49" s="18" t="str">
        <f>AN4</f>
        <v>Total Workers</v>
      </c>
      <c r="AO49" s="10"/>
      <c r="AP49" s="10"/>
      <c r="AQ49" s="10"/>
      <c r="AR49" s="10"/>
      <c r="AS49" s="10"/>
      <c r="AT49" s="29" t="s">
        <v>838</v>
      </c>
      <c r="AU49" s="10"/>
      <c r="AV49" s="10"/>
      <c r="AW49" s="10"/>
      <c r="AX49" s="10"/>
      <c r="AZ49" s="42">
        <f>AZ4</f>
        <v>1</v>
      </c>
      <c r="BA49" s="18" t="str">
        <f>BA4</f>
        <v>Agriculture, forestry, fishing and hunting, and mining</v>
      </c>
      <c r="BB49" s="10"/>
      <c r="BC49" s="10"/>
      <c r="BD49" s="10"/>
      <c r="BE49" s="10"/>
      <c r="BF49" s="10"/>
      <c r="BG49" s="29" t="s">
        <v>838</v>
      </c>
      <c r="BH49" s="10"/>
      <c r="BI49" s="10"/>
      <c r="BJ49" s="10"/>
      <c r="BK49" s="10"/>
      <c r="BM49" s="42">
        <f>BM4</f>
        <v>2</v>
      </c>
      <c r="BN49" s="18" t="str">
        <f>BN4</f>
        <v>Construction</v>
      </c>
      <c r="BO49" s="10"/>
      <c r="BP49" s="10"/>
      <c r="BQ49" s="10"/>
      <c r="BR49" s="10"/>
      <c r="BS49" s="10"/>
      <c r="BT49" s="29" t="s">
        <v>838</v>
      </c>
      <c r="BU49" s="10"/>
      <c r="BV49" s="10"/>
      <c r="BW49" s="10"/>
      <c r="BX49" s="10"/>
      <c r="BZ49" s="42">
        <f>BZ4</f>
        <v>3</v>
      </c>
      <c r="CA49" s="18" t="str">
        <f>CA4</f>
        <v>Manufacturing</v>
      </c>
      <c r="CB49" s="10"/>
      <c r="CC49" s="10"/>
      <c r="CD49" s="10"/>
      <c r="CE49" s="10"/>
      <c r="CF49" s="10"/>
      <c r="CG49" s="29" t="s">
        <v>838</v>
      </c>
      <c r="CH49" s="10"/>
      <c r="CI49" s="10"/>
      <c r="CJ49" s="10"/>
      <c r="CK49" s="10"/>
      <c r="CM49" s="42">
        <f>CM4</f>
        <v>4</v>
      </c>
      <c r="CN49" s="18" t="str">
        <f>CN4</f>
        <v>Wholesale trade</v>
      </c>
      <c r="CO49" s="10"/>
      <c r="CP49" s="10"/>
      <c r="CQ49" s="10"/>
      <c r="CR49" s="10"/>
      <c r="CS49" s="10"/>
      <c r="CT49" s="29" t="s">
        <v>838</v>
      </c>
      <c r="CU49" s="10"/>
      <c r="CV49" s="10"/>
      <c r="CW49" s="10"/>
      <c r="CX49" s="10"/>
      <c r="CZ49" s="42">
        <f>CZ4</f>
        <v>5</v>
      </c>
      <c r="DA49" s="18" t="str">
        <f>DA4</f>
        <v>Retail trade</v>
      </c>
      <c r="DB49" s="10"/>
      <c r="DC49" s="10"/>
      <c r="DD49" s="10"/>
      <c r="DE49" s="10"/>
      <c r="DF49" s="10"/>
      <c r="DG49" s="29" t="s">
        <v>838</v>
      </c>
      <c r="DH49" s="10"/>
      <c r="DI49" s="10"/>
      <c r="DJ49" s="10"/>
      <c r="DK49" s="10"/>
      <c r="DM49" s="42">
        <f>DM4</f>
        <v>6</v>
      </c>
      <c r="DN49" s="18" t="str">
        <f>DN4</f>
        <v>Transportation and warehousing, and utilities</v>
      </c>
      <c r="DO49" s="10"/>
      <c r="DP49" s="10"/>
      <c r="DQ49" s="10"/>
      <c r="DR49" s="10"/>
      <c r="DS49" s="10"/>
      <c r="DT49" s="29" t="s">
        <v>838</v>
      </c>
      <c r="DU49" s="10"/>
      <c r="DV49" s="10"/>
      <c r="DW49" s="10"/>
      <c r="DX49" s="10"/>
      <c r="DZ49" s="42">
        <f>DZ4</f>
        <v>7</v>
      </c>
      <c r="EA49" s="18" t="str">
        <f>EA4</f>
        <v>Information</v>
      </c>
      <c r="EB49" s="10"/>
      <c r="EC49" s="10"/>
      <c r="ED49" s="10"/>
      <c r="EE49" s="10"/>
      <c r="EF49" s="10"/>
      <c r="EG49" s="29" t="s">
        <v>838</v>
      </c>
      <c r="EH49" s="10"/>
      <c r="EI49" s="10"/>
      <c r="EJ49" s="10"/>
      <c r="EK49" s="10"/>
      <c r="EM49" s="42">
        <f>EM4</f>
        <v>8</v>
      </c>
      <c r="EN49" s="18" t="str">
        <f>EN4</f>
        <v>Finance and insurance, and real estate and rental and leasing</v>
      </c>
      <c r="EO49" s="10"/>
      <c r="EP49" s="10"/>
      <c r="EQ49" s="10"/>
      <c r="ER49" s="10"/>
      <c r="ES49" s="10"/>
      <c r="ET49" s="29" t="s">
        <v>838</v>
      </c>
      <c r="EU49" s="10"/>
      <c r="EV49" s="10"/>
      <c r="EW49" s="10"/>
      <c r="EX49" s="10"/>
      <c r="EZ49" s="42">
        <f>EZ4</f>
        <v>9</v>
      </c>
      <c r="FA49" s="18" t="str">
        <f>FA4</f>
        <v>Professional, scientific, and management, and administrative and waste management services</v>
      </c>
      <c r="FB49" s="10"/>
      <c r="FC49" s="10"/>
      <c r="FD49" s="10"/>
      <c r="FE49" s="10"/>
      <c r="FF49" s="10"/>
      <c r="FG49" s="29" t="s">
        <v>838</v>
      </c>
      <c r="FH49" s="10"/>
      <c r="FI49" s="10"/>
      <c r="FJ49" s="10"/>
      <c r="FK49" s="10"/>
      <c r="FM49" s="42">
        <f>FM4</f>
        <v>10</v>
      </c>
      <c r="FN49" s="18" t="str">
        <f>FN4</f>
        <v>Educational services, and health care and social assistance</v>
      </c>
      <c r="FO49" s="10"/>
      <c r="FP49" s="10"/>
      <c r="FQ49" s="10"/>
      <c r="FR49" s="10"/>
      <c r="FS49" s="10"/>
      <c r="FT49" s="29" t="s">
        <v>838</v>
      </c>
      <c r="FU49" s="10"/>
      <c r="FV49" s="10"/>
      <c r="FW49" s="10"/>
      <c r="FX49" s="10"/>
      <c r="FZ49" s="42">
        <f>FZ4</f>
        <v>11</v>
      </c>
      <c r="GA49" s="18" t="str">
        <f>GA4</f>
        <v>Arts, entertainment, and recreation, and accommodation and food services</v>
      </c>
      <c r="GB49" s="10"/>
      <c r="GC49" s="10"/>
      <c r="GD49" s="10"/>
      <c r="GE49" s="10"/>
      <c r="GF49" s="10"/>
      <c r="GG49" s="29" t="s">
        <v>838</v>
      </c>
      <c r="GH49" s="10"/>
      <c r="GI49" s="10"/>
      <c r="GJ49" s="10"/>
      <c r="GK49" s="10"/>
      <c r="GM49" s="42">
        <f>GM4</f>
        <v>12</v>
      </c>
      <c r="GN49" s="18" t="str">
        <f>GN4</f>
        <v>Other services (except public administration)</v>
      </c>
      <c r="GO49" s="10"/>
      <c r="GP49" s="10"/>
      <c r="GQ49" s="10"/>
      <c r="GR49" s="10"/>
      <c r="GS49" s="10"/>
      <c r="GT49" s="29" t="s">
        <v>838</v>
      </c>
      <c r="GU49" s="10"/>
      <c r="GV49" s="10"/>
      <c r="GW49" s="10"/>
      <c r="GX49" s="10"/>
      <c r="GZ49" s="42">
        <f>GZ4</f>
        <v>13</v>
      </c>
      <c r="HA49" s="18" t="str">
        <f>HA4</f>
        <v>Public administration</v>
      </c>
      <c r="HB49" s="10"/>
      <c r="HC49" s="10"/>
      <c r="HD49" s="10"/>
      <c r="HE49" s="10"/>
      <c r="HF49" s="10"/>
      <c r="HG49" s="29" t="s">
        <v>838</v>
      </c>
      <c r="HH49" s="10"/>
      <c r="HI49" s="10"/>
      <c r="HJ49" s="10"/>
      <c r="HK49" s="10"/>
      <c r="HM49" s="42">
        <f>HM4</f>
        <v>14</v>
      </c>
      <c r="HN49" s="18" t="str">
        <f>HN4</f>
        <v>Armed forces</v>
      </c>
      <c r="HO49" s="10"/>
      <c r="HP49" s="10"/>
      <c r="HQ49" s="10"/>
      <c r="HR49" s="10"/>
      <c r="HS49" s="10"/>
      <c r="HT49" s="29" t="s">
        <v>838</v>
      </c>
      <c r="HU49" s="10"/>
      <c r="HV49" s="10"/>
      <c r="HW49" s="10"/>
      <c r="HX49" s="10"/>
    </row>
    <row r="50" spans="39:232" x14ac:dyDescent="0.25">
      <c r="AM50" s="10"/>
      <c r="AN50" s="10"/>
      <c r="AO50" s="10"/>
      <c r="AP50" s="10"/>
      <c r="AQ50" s="10"/>
      <c r="AR50" s="10"/>
      <c r="AS50" s="10"/>
      <c r="AT50" s="10"/>
      <c r="AU50" s="10"/>
      <c r="AV50" s="10"/>
      <c r="AW50" s="10"/>
      <c r="AX50" s="10"/>
      <c r="AZ50" s="10"/>
      <c r="BA50" s="10"/>
      <c r="BB50" s="10"/>
      <c r="BC50" s="10"/>
      <c r="BD50" s="10"/>
      <c r="BE50" s="10"/>
      <c r="BF50" s="10"/>
      <c r="BG50" s="10"/>
      <c r="BH50" s="10"/>
      <c r="BI50" s="10"/>
      <c r="BJ50" s="10"/>
      <c r="BK50" s="10"/>
      <c r="BM50" s="10"/>
      <c r="BN50" s="10"/>
      <c r="BO50" s="10"/>
      <c r="BP50" s="10"/>
      <c r="BQ50" s="10"/>
      <c r="BR50" s="10"/>
      <c r="BS50" s="10"/>
      <c r="BT50" s="10"/>
      <c r="BU50" s="10"/>
      <c r="BV50" s="10"/>
      <c r="BW50" s="10"/>
      <c r="BX50" s="10"/>
      <c r="BZ50" s="10"/>
      <c r="CA50" s="10"/>
      <c r="CB50" s="10"/>
      <c r="CC50" s="10"/>
      <c r="CD50" s="10"/>
      <c r="CE50" s="10"/>
      <c r="CF50" s="10"/>
      <c r="CG50" s="10"/>
      <c r="CH50" s="10"/>
      <c r="CI50" s="10"/>
      <c r="CJ50" s="10"/>
      <c r="CK50" s="10"/>
      <c r="CM50" s="10"/>
      <c r="CN50" s="10"/>
      <c r="CO50" s="10"/>
      <c r="CP50" s="10"/>
      <c r="CQ50" s="10"/>
      <c r="CR50" s="10"/>
      <c r="CS50" s="10"/>
      <c r="CT50" s="10"/>
      <c r="CU50" s="10"/>
      <c r="CV50" s="10"/>
      <c r="CW50" s="10"/>
      <c r="CX50" s="10"/>
      <c r="CZ50" s="10"/>
      <c r="DA50" s="10"/>
      <c r="DB50" s="10"/>
      <c r="DC50" s="10"/>
      <c r="DD50" s="10"/>
      <c r="DE50" s="10"/>
      <c r="DF50" s="10"/>
      <c r="DG50" s="10"/>
      <c r="DH50" s="10"/>
      <c r="DI50" s="10"/>
      <c r="DJ50" s="10"/>
      <c r="DK50" s="10"/>
      <c r="DM50" s="10"/>
      <c r="DN50" s="10"/>
      <c r="DO50" s="10"/>
      <c r="DP50" s="10"/>
      <c r="DQ50" s="10"/>
      <c r="DR50" s="10"/>
      <c r="DS50" s="10"/>
      <c r="DT50" s="10"/>
      <c r="DU50" s="10"/>
      <c r="DV50" s="10"/>
      <c r="DW50" s="10"/>
      <c r="DX50" s="10"/>
      <c r="DZ50" s="10"/>
      <c r="EA50" s="10"/>
      <c r="EB50" s="10"/>
      <c r="EC50" s="10"/>
      <c r="ED50" s="10"/>
      <c r="EE50" s="10"/>
      <c r="EF50" s="10"/>
      <c r="EG50" s="10"/>
      <c r="EH50" s="10"/>
      <c r="EI50" s="10"/>
      <c r="EJ50" s="10"/>
      <c r="EK50" s="10"/>
      <c r="EM50" s="10"/>
      <c r="EN50" s="10"/>
      <c r="EO50" s="10"/>
      <c r="EP50" s="10"/>
      <c r="EQ50" s="10"/>
      <c r="ER50" s="10"/>
      <c r="ES50" s="10"/>
      <c r="ET50" s="10"/>
      <c r="EU50" s="10"/>
      <c r="EV50" s="10"/>
      <c r="EW50" s="10"/>
      <c r="EX50" s="10"/>
      <c r="EZ50" s="10"/>
      <c r="FA50" s="10"/>
      <c r="FB50" s="10"/>
      <c r="FC50" s="10"/>
      <c r="FD50" s="10"/>
      <c r="FE50" s="10"/>
      <c r="FF50" s="10"/>
      <c r="FG50" s="10"/>
      <c r="FH50" s="10"/>
      <c r="FI50" s="10"/>
      <c r="FJ50" s="10"/>
      <c r="FK50" s="10"/>
      <c r="FM50" s="10"/>
      <c r="FN50" s="10"/>
      <c r="FO50" s="10"/>
      <c r="FP50" s="10"/>
      <c r="FQ50" s="10"/>
      <c r="FR50" s="10"/>
      <c r="FS50" s="10"/>
      <c r="FT50" s="10"/>
      <c r="FU50" s="10"/>
      <c r="FV50" s="10"/>
      <c r="FW50" s="10"/>
      <c r="FX50" s="10"/>
      <c r="FZ50" s="10"/>
      <c r="GA50" s="10"/>
      <c r="GB50" s="10"/>
      <c r="GC50" s="10"/>
      <c r="GD50" s="10"/>
      <c r="GE50" s="10"/>
      <c r="GF50" s="10"/>
      <c r="GG50" s="10"/>
      <c r="GH50" s="10"/>
      <c r="GI50" s="10"/>
      <c r="GJ50" s="10"/>
      <c r="GK50" s="10"/>
      <c r="GM50" s="10"/>
      <c r="GN50" s="10"/>
      <c r="GO50" s="10"/>
      <c r="GP50" s="10"/>
      <c r="GQ50" s="10"/>
      <c r="GR50" s="10"/>
      <c r="GS50" s="10"/>
      <c r="GT50" s="10"/>
      <c r="GU50" s="10"/>
      <c r="GV50" s="10"/>
      <c r="GW50" s="10"/>
      <c r="GX50" s="10"/>
      <c r="GZ50" s="10"/>
      <c r="HA50" s="10"/>
      <c r="HB50" s="10"/>
      <c r="HC50" s="10"/>
      <c r="HD50" s="10"/>
      <c r="HE50" s="10"/>
      <c r="HF50" s="10"/>
      <c r="HG50" s="10"/>
      <c r="HH50" s="10"/>
      <c r="HI50" s="10"/>
      <c r="HJ50" s="10"/>
      <c r="HK50" s="10"/>
      <c r="HM50" s="10"/>
      <c r="HN50" s="10"/>
      <c r="HO50" s="10"/>
      <c r="HP50" s="10"/>
      <c r="HQ50" s="10"/>
      <c r="HR50" s="10"/>
      <c r="HS50" s="10"/>
      <c r="HT50" s="10"/>
      <c r="HU50" s="10"/>
      <c r="HV50" s="10"/>
      <c r="HW50" s="10"/>
      <c r="HX50" s="10"/>
    </row>
    <row r="51" spans="39:232" x14ac:dyDescent="0.25">
      <c r="AM51" s="10"/>
      <c r="AN51" s="31"/>
      <c r="AO51" s="2">
        <v>2010</v>
      </c>
      <c r="AP51" s="2">
        <v>2011</v>
      </c>
      <c r="AQ51" s="2">
        <v>2012</v>
      </c>
      <c r="AR51" s="2">
        <v>2013</v>
      </c>
      <c r="AS51" s="2">
        <v>2014</v>
      </c>
      <c r="AT51" s="2">
        <v>2015</v>
      </c>
      <c r="AU51" s="2">
        <v>2016</v>
      </c>
      <c r="AV51" s="2">
        <v>2017</v>
      </c>
      <c r="AW51" s="2">
        <v>2018</v>
      </c>
      <c r="AX51" s="2">
        <v>2019</v>
      </c>
      <c r="AZ51" s="10"/>
      <c r="BA51" s="31"/>
      <c r="BB51" s="2">
        <v>2010</v>
      </c>
      <c r="BC51" s="2">
        <v>2011</v>
      </c>
      <c r="BD51" s="2">
        <v>2012</v>
      </c>
      <c r="BE51" s="2">
        <v>2013</v>
      </c>
      <c r="BF51" s="2">
        <v>2014</v>
      </c>
      <c r="BG51" s="2">
        <v>2015</v>
      </c>
      <c r="BH51" s="2">
        <v>2016</v>
      </c>
      <c r="BI51" s="2">
        <v>2017</v>
      </c>
      <c r="BJ51" s="2">
        <v>2018</v>
      </c>
      <c r="BK51" s="2">
        <v>2019</v>
      </c>
      <c r="BM51" s="10"/>
      <c r="BN51" s="31"/>
      <c r="BO51" s="2">
        <v>2010</v>
      </c>
      <c r="BP51" s="2">
        <v>2011</v>
      </c>
      <c r="BQ51" s="2">
        <v>2012</v>
      </c>
      <c r="BR51" s="2">
        <v>2013</v>
      </c>
      <c r="BS51" s="2">
        <v>2014</v>
      </c>
      <c r="BT51" s="2">
        <v>2015</v>
      </c>
      <c r="BU51" s="2">
        <v>2016</v>
      </c>
      <c r="BV51" s="2">
        <v>2017</v>
      </c>
      <c r="BW51" s="2">
        <v>2018</v>
      </c>
      <c r="BX51" s="2">
        <v>2019</v>
      </c>
      <c r="BZ51" s="10"/>
      <c r="CA51" s="31"/>
      <c r="CB51" s="2">
        <v>2010</v>
      </c>
      <c r="CC51" s="2">
        <v>2011</v>
      </c>
      <c r="CD51" s="2">
        <v>2012</v>
      </c>
      <c r="CE51" s="2">
        <v>2013</v>
      </c>
      <c r="CF51" s="2">
        <v>2014</v>
      </c>
      <c r="CG51" s="2">
        <v>2015</v>
      </c>
      <c r="CH51" s="2">
        <v>2016</v>
      </c>
      <c r="CI51" s="2">
        <v>2017</v>
      </c>
      <c r="CJ51" s="2">
        <v>2018</v>
      </c>
      <c r="CK51" s="2">
        <v>2019</v>
      </c>
      <c r="CM51" s="10"/>
      <c r="CN51" s="31"/>
      <c r="CO51" s="2">
        <v>2010</v>
      </c>
      <c r="CP51" s="2">
        <v>2011</v>
      </c>
      <c r="CQ51" s="2">
        <v>2012</v>
      </c>
      <c r="CR51" s="2">
        <v>2013</v>
      </c>
      <c r="CS51" s="2">
        <v>2014</v>
      </c>
      <c r="CT51" s="2">
        <v>2015</v>
      </c>
      <c r="CU51" s="2">
        <v>2016</v>
      </c>
      <c r="CV51" s="2">
        <v>2017</v>
      </c>
      <c r="CW51" s="2">
        <v>2018</v>
      </c>
      <c r="CX51" s="2">
        <v>2019</v>
      </c>
      <c r="CZ51" s="10"/>
      <c r="DA51" s="31"/>
      <c r="DB51" s="2">
        <v>2010</v>
      </c>
      <c r="DC51" s="2">
        <v>2011</v>
      </c>
      <c r="DD51" s="2">
        <v>2012</v>
      </c>
      <c r="DE51" s="2">
        <v>2013</v>
      </c>
      <c r="DF51" s="2">
        <v>2014</v>
      </c>
      <c r="DG51" s="2">
        <v>2015</v>
      </c>
      <c r="DH51" s="2">
        <v>2016</v>
      </c>
      <c r="DI51" s="2">
        <v>2017</v>
      </c>
      <c r="DJ51" s="2">
        <v>2018</v>
      </c>
      <c r="DK51" s="2">
        <v>2019</v>
      </c>
      <c r="DM51" s="10"/>
      <c r="DN51" s="31"/>
      <c r="DO51" s="2">
        <v>2010</v>
      </c>
      <c r="DP51" s="2">
        <v>2011</v>
      </c>
      <c r="DQ51" s="2">
        <v>2012</v>
      </c>
      <c r="DR51" s="2">
        <v>2013</v>
      </c>
      <c r="DS51" s="2">
        <v>2014</v>
      </c>
      <c r="DT51" s="2">
        <v>2015</v>
      </c>
      <c r="DU51" s="2">
        <v>2016</v>
      </c>
      <c r="DV51" s="2">
        <v>2017</v>
      </c>
      <c r="DW51" s="2">
        <v>2018</v>
      </c>
      <c r="DX51" s="2">
        <v>2019</v>
      </c>
      <c r="DZ51" s="10"/>
      <c r="EA51" s="31"/>
      <c r="EB51" s="2">
        <v>2010</v>
      </c>
      <c r="EC51" s="2">
        <v>2011</v>
      </c>
      <c r="ED51" s="2">
        <v>2012</v>
      </c>
      <c r="EE51" s="2">
        <v>2013</v>
      </c>
      <c r="EF51" s="2">
        <v>2014</v>
      </c>
      <c r="EG51" s="2">
        <v>2015</v>
      </c>
      <c r="EH51" s="2">
        <v>2016</v>
      </c>
      <c r="EI51" s="2">
        <v>2017</v>
      </c>
      <c r="EJ51" s="2">
        <v>2018</v>
      </c>
      <c r="EK51" s="2">
        <v>2019</v>
      </c>
      <c r="EM51" s="10"/>
      <c r="EN51" s="31"/>
      <c r="EO51" s="2">
        <v>2010</v>
      </c>
      <c r="EP51" s="2">
        <v>2011</v>
      </c>
      <c r="EQ51" s="2">
        <v>2012</v>
      </c>
      <c r="ER51" s="2">
        <v>2013</v>
      </c>
      <c r="ES51" s="2">
        <v>2014</v>
      </c>
      <c r="ET51" s="2">
        <v>2015</v>
      </c>
      <c r="EU51" s="2">
        <v>2016</v>
      </c>
      <c r="EV51" s="2">
        <v>2017</v>
      </c>
      <c r="EW51" s="2">
        <v>2018</v>
      </c>
      <c r="EX51" s="2">
        <v>2019</v>
      </c>
      <c r="EZ51" s="10"/>
      <c r="FA51" s="31"/>
      <c r="FB51" s="2">
        <v>2010</v>
      </c>
      <c r="FC51" s="2">
        <v>2011</v>
      </c>
      <c r="FD51" s="2">
        <v>2012</v>
      </c>
      <c r="FE51" s="2">
        <v>2013</v>
      </c>
      <c r="FF51" s="2">
        <v>2014</v>
      </c>
      <c r="FG51" s="2">
        <v>2015</v>
      </c>
      <c r="FH51" s="2">
        <v>2016</v>
      </c>
      <c r="FI51" s="2">
        <v>2017</v>
      </c>
      <c r="FJ51" s="2">
        <v>2018</v>
      </c>
      <c r="FK51" s="2">
        <v>2019</v>
      </c>
      <c r="FM51" s="10"/>
      <c r="FN51" s="31"/>
      <c r="FO51" s="2">
        <v>2010</v>
      </c>
      <c r="FP51" s="2">
        <v>2011</v>
      </c>
      <c r="FQ51" s="2">
        <v>2012</v>
      </c>
      <c r="FR51" s="2">
        <v>2013</v>
      </c>
      <c r="FS51" s="2">
        <v>2014</v>
      </c>
      <c r="FT51" s="2">
        <v>2015</v>
      </c>
      <c r="FU51" s="2">
        <v>2016</v>
      </c>
      <c r="FV51" s="2">
        <v>2017</v>
      </c>
      <c r="FW51" s="2">
        <v>2018</v>
      </c>
      <c r="FX51" s="2">
        <v>2019</v>
      </c>
      <c r="FZ51" s="10"/>
      <c r="GA51" s="31"/>
      <c r="GB51" s="2">
        <v>2010</v>
      </c>
      <c r="GC51" s="2">
        <v>2011</v>
      </c>
      <c r="GD51" s="2">
        <v>2012</v>
      </c>
      <c r="GE51" s="2">
        <v>2013</v>
      </c>
      <c r="GF51" s="2">
        <v>2014</v>
      </c>
      <c r="GG51" s="2">
        <v>2015</v>
      </c>
      <c r="GH51" s="2">
        <v>2016</v>
      </c>
      <c r="GI51" s="2">
        <v>2017</v>
      </c>
      <c r="GJ51" s="2">
        <v>2018</v>
      </c>
      <c r="GK51" s="2">
        <v>2019</v>
      </c>
      <c r="GM51" s="10"/>
      <c r="GN51" s="31"/>
      <c r="GO51" s="2">
        <v>2010</v>
      </c>
      <c r="GP51" s="2">
        <v>2011</v>
      </c>
      <c r="GQ51" s="2">
        <v>2012</v>
      </c>
      <c r="GR51" s="2">
        <v>2013</v>
      </c>
      <c r="GS51" s="2">
        <v>2014</v>
      </c>
      <c r="GT51" s="2">
        <v>2015</v>
      </c>
      <c r="GU51" s="2">
        <v>2016</v>
      </c>
      <c r="GV51" s="2">
        <v>2017</v>
      </c>
      <c r="GW51" s="2">
        <v>2018</v>
      </c>
      <c r="GX51" s="2">
        <v>2019</v>
      </c>
      <c r="GZ51" s="10"/>
      <c r="HA51" s="31"/>
      <c r="HB51" s="2">
        <v>2010</v>
      </c>
      <c r="HC51" s="2">
        <v>2011</v>
      </c>
      <c r="HD51" s="2">
        <v>2012</v>
      </c>
      <c r="HE51" s="2">
        <v>2013</v>
      </c>
      <c r="HF51" s="2">
        <v>2014</v>
      </c>
      <c r="HG51" s="2">
        <v>2015</v>
      </c>
      <c r="HH51" s="2">
        <v>2016</v>
      </c>
      <c r="HI51" s="2">
        <v>2017</v>
      </c>
      <c r="HJ51" s="2">
        <v>2018</v>
      </c>
      <c r="HK51" s="2">
        <v>2019</v>
      </c>
      <c r="HM51" s="10"/>
      <c r="HN51" s="31"/>
      <c r="HO51" s="2">
        <v>2010</v>
      </c>
      <c r="HP51" s="2">
        <v>2011</v>
      </c>
      <c r="HQ51" s="2">
        <v>2012</v>
      </c>
      <c r="HR51" s="2">
        <v>2013</v>
      </c>
      <c r="HS51" s="2">
        <v>2014</v>
      </c>
      <c r="HT51" s="2">
        <v>2015</v>
      </c>
      <c r="HU51" s="2">
        <v>2016</v>
      </c>
      <c r="HV51" s="2">
        <v>2017</v>
      </c>
      <c r="HW51" s="2">
        <v>2018</v>
      </c>
      <c r="HX51" s="2">
        <v>2019</v>
      </c>
    </row>
    <row r="52" spans="39:232" x14ac:dyDescent="0.25">
      <c r="AM52" s="9">
        <f t="shared" ref="AM52:AN58" si="626">AM7</f>
        <v>101</v>
      </c>
      <c r="AN52" s="18" t="str">
        <f t="shared" si="626"/>
        <v>Wasatch Front</v>
      </c>
      <c r="AO52" s="36">
        <f>SUM(AO53:AO56)</f>
        <v>43040</v>
      </c>
      <c r="AP52" s="36">
        <f>SUM(AP53:AP56)</f>
        <v>44564</v>
      </c>
      <c r="AQ52" s="36">
        <f t="shared" ref="AQ52:AX52" si="627">SUM(AQ53:AQ56)</f>
        <v>44321</v>
      </c>
      <c r="AR52" s="36">
        <f t="shared" si="627"/>
        <v>46110</v>
      </c>
      <c r="AS52" s="36">
        <f t="shared" si="627"/>
        <v>48440</v>
      </c>
      <c r="AT52" s="36">
        <f t="shared" si="627"/>
        <v>52775</v>
      </c>
      <c r="AU52" s="36">
        <f t="shared" si="627"/>
        <v>55860</v>
      </c>
      <c r="AV52" s="36">
        <f t="shared" si="627"/>
        <v>61776</v>
      </c>
      <c r="AW52" s="36">
        <f t="shared" si="627"/>
        <v>67021</v>
      </c>
      <c r="AX52" s="36">
        <f t="shared" si="627"/>
        <v>72331</v>
      </c>
      <c r="AZ52" s="9">
        <f t="shared" ref="AZ52:BA58" si="628">AZ7</f>
        <v>101</v>
      </c>
      <c r="BA52" s="18" t="str">
        <f t="shared" si="628"/>
        <v>Wasatch Front</v>
      </c>
      <c r="BB52" s="36">
        <f>SUM(BB53:BB56)</f>
        <v>464</v>
      </c>
      <c r="BC52" s="36">
        <f>SUM(BC53:BC56)</f>
        <v>459</v>
      </c>
      <c r="BD52" s="36">
        <f t="shared" ref="BD52:BK52" si="629">SUM(BD53:BD56)</f>
        <v>494</v>
      </c>
      <c r="BE52" s="36">
        <f t="shared" si="629"/>
        <v>426</v>
      </c>
      <c r="BF52" s="36">
        <f t="shared" si="629"/>
        <v>525</v>
      </c>
      <c r="BG52" s="36">
        <f t="shared" si="629"/>
        <v>548</v>
      </c>
      <c r="BH52" s="36">
        <f t="shared" si="629"/>
        <v>549</v>
      </c>
      <c r="BI52" s="36">
        <f t="shared" si="629"/>
        <v>539</v>
      </c>
      <c r="BJ52" s="36">
        <f t="shared" si="629"/>
        <v>633</v>
      </c>
      <c r="BK52" s="36">
        <f t="shared" si="629"/>
        <v>643</v>
      </c>
      <c r="BM52" s="9">
        <f t="shared" ref="BM52:BN58" si="630">BM7</f>
        <v>101</v>
      </c>
      <c r="BN52" s="18" t="str">
        <f t="shared" si="630"/>
        <v>Wasatch Front</v>
      </c>
      <c r="BO52" s="36">
        <f>SUM(BO53:BO56)</f>
        <v>2752</v>
      </c>
      <c r="BP52" s="36">
        <f>SUM(BP53:BP56)</f>
        <v>2694</v>
      </c>
      <c r="BQ52" s="36">
        <f t="shared" ref="BQ52:BX52" si="631">SUM(BQ53:BQ56)</f>
        <v>2574</v>
      </c>
      <c r="BR52" s="36">
        <f t="shared" si="631"/>
        <v>2508</v>
      </c>
      <c r="BS52" s="36">
        <f t="shared" si="631"/>
        <v>2556</v>
      </c>
      <c r="BT52" s="36">
        <f t="shared" si="631"/>
        <v>2478</v>
      </c>
      <c r="BU52" s="36">
        <f t="shared" si="631"/>
        <v>2830</v>
      </c>
      <c r="BV52" s="36">
        <f t="shared" si="631"/>
        <v>3069</v>
      </c>
      <c r="BW52" s="36">
        <f t="shared" si="631"/>
        <v>3585</v>
      </c>
      <c r="BX52" s="36">
        <f t="shared" si="631"/>
        <v>4535</v>
      </c>
      <c r="BZ52" s="9">
        <f t="shared" ref="BZ52:CA58" si="632">BZ7</f>
        <v>101</v>
      </c>
      <c r="CA52" s="18" t="str">
        <f t="shared" si="632"/>
        <v>Wasatch Front</v>
      </c>
      <c r="CB52" s="36">
        <f>SUM(CB53:CB56)</f>
        <v>2465</v>
      </c>
      <c r="CC52" s="36">
        <f>SUM(CC53:CC56)</f>
        <v>2644</v>
      </c>
      <c r="CD52" s="36">
        <f t="shared" ref="CD52:CK52" si="633">SUM(CD53:CD56)</f>
        <v>2812</v>
      </c>
      <c r="CE52" s="36">
        <f t="shared" si="633"/>
        <v>3222</v>
      </c>
      <c r="CF52" s="36">
        <f t="shared" si="633"/>
        <v>3508</v>
      </c>
      <c r="CG52" s="36">
        <f t="shared" si="633"/>
        <v>4127</v>
      </c>
      <c r="CH52" s="36">
        <f t="shared" si="633"/>
        <v>4249</v>
      </c>
      <c r="CI52" s="36">
        <f t="shared" si="633"/>
        <v>4497</v>
      </c>
      <c r="CJ52" s="36">
        <f t="shared" si="633"/>
        <v>4276</v>
      </c>
      <c r="CK52" s="36">
        <f t="shared" si="633"/>
        <v>4564</v>
      </c>
      <c r="CM52" s="9">
        <f t="shared" ref="CM52:CN58" si="634">CM7</f>
        <v>101</v>
      </c>
      <c r="CN52" s="18" t="str">
        <f t="shared" si="634"/>
        <v>Wasatch Front</v>
      </c>
      <c r="CO52" s="36">
        <f>SUM(CO53:CO56)</f>
        <v>1416</v>
      </c>
      <c r="CP52" s="36">
        <f>SUM(CP53:CP56)</f>
        <v>1502</v>
      </c>
      <c r="CQ52" s="36">
        <f t="shared" ref="CQ52:CX52" si="635">SUM(CQ53:CQ56)</f>
        <v>1389</v>
      </c>
      <c r="CR52" s="36">
        <f t="shared" si="635"/>
        <v>1512</v>
      </c>
      <c r="CS52" s="36">
        <f t="shared" si="635"/>
        <v>1506</v>
      </c>
      <c r="CT52" s="36">
        <f t="shared" si="635"/>
        <v>1604</v>
      </c>
      <c r="CU52" s="36">
        <f t="shared" si="635"/>
        <v>1621</v>
      </c>
      <c r="CV52" s="36">
        <f t="shared" si="635"/>
        <v>1844</v>
      </c>
      <c r="CW52" s="36">
        <f t="shared" si="635"/>
        <v>1890</v>
      </c>
      <c r="CX52" s="36">
        <f t="shared" si="635"/>
        <v>1882</v>
      </c>
      <c r="CZ52" s="9">
        <f t="shared" ref="CZ52:DA58" si="636">CZ7</f>
        <v>101</v>
      </c>
      <c r="DA52" s="18" t="str">
        <f t="shared" si="636"/>
        <v>Wasatch Front</v>
      </c>
      <c r="DB52" s="36">
        <f>SUM(DB53:DB56)</f>
        <v>3559</v>
      </c>
      <c r="DC52" s="36">
        <f>SUM(DC53:DC56)</f>
        <v>3553</v>
      </c>
      <c r="DD52" s="36">
        <f t="shared" ref="DD52:DK52" si="637">SUM(DD53:DD56)</f>
        <v>3569</v>
      </c>
      <c r="DE52" s="36">
        <f t="shared" si="637"/>
        <v>3763</v>
      </c>
      <c r="DF52" s="36">
        <f t="shared" si="637"/>
        <v>4287</v>
      </c>
      <c r="DG52" s="36">
        <f t="shared" si="637"/>
        <v>4558</v>
      </c>
      <c r="DH52" s="36">
        <f t="shared" si="637"/>
        <v>5107</v>
      </c>
      <c r="DI52" s="36">
        <f t="shared" si="637"/>
        <v>5790</v>
      </c>
      <c r="DJ52" s="36">
        <f t="shared" si="637"/>
        <v>6164</v>
      </c>
      <c r="DK52" s="36">
        <f t="shared" si="637"/>
        <v>6829</v>
      </c>
      <c r="DM52" s="9">
        <f t="shared" ref="DM52:DN58" si="638">DM7</f>
        <v>101</v>
      </c>
      <c r="DN52" s="18" t="str">
        <f t="shared" si="638"/>
        <v>Wasatch Front</v>
      </c>
      <c r="DO52" s="36">
        <f>SUM(DO53:DO56)</f>
        <v>1887</v>
      </c>
      <c r="DP52" s="36">
        <f>SUM(DP53:DP56)</f>
        <v>2007</v>
      </c>
      <c r="DQ52" s="36">
        <f t="shared" ref="DQ52:DX52" si="639">SUM(DQ53:DQ56)</f>
        <v>2014</v>
      </c>
      <c r="DR52" s="36">
        <f t="shared" si="639"/>
        <v>2328</v>
      </c>
      <c r="DS52" s="36">
        <f t="shared" si="639"/>
        <v>2246</v>
      </c>
      <c r="DT52" s="36">
        <f t="shared" si="639"/>
        <v>2371</v>
      </c>
      <c r="DU52" s="36">
        <f t="shared" si="639"/>
        <v>2496</v>
      </c>
      <c r="DV52" s="36">
        <f t="shared" si="639"/>
        <v>2972</v>
      </c>
      <c r="DW52" s="36">
        <f t="shared" si="639"/>
        <v>3082</v>
      </c>
      <c r="DX52" s="36">
        <f t="shared" si="639"/>
        <v>3104</v>
      </c>
      <c r="DZ52" s="9">
        <f t="shared" ref="DZ52:EA58" si="640">DZ7</f>
        <v>101</v>
      </c>
      <c r="EA52" s="18" t="str">
        <f t="shared" si="640"/>
        <v>Wasatch Front</v>
      </c>
      <c r="EB52" s="36">
        <f>SUM(EB53:EB56)</f>
        <v>1727</v>
      </c>
      <c r="EC52" s="36">
        <f>SUM(EC53:EC56)</f>
        <v>1672</v>
      </c>
      <c r="ED52" s="36">
        <f t="shared" ref="ED52:EK52" si="641">SUM(ED53:ED56)</f>
        <v>1593</v>
      </c>
      <c r="EE52" s="36">
        <f t="shared" si="641"/>
        <v>1636</v>
      </c>
      <c r="EF52" s="36">
        <f t="shared" si="641"/>
        <v>1749</v>
      </c>
      <c r="EG52" s="36">
        <f t="shared" si="641"/>
        <v>2035</v>
      </c>
      <c r="EH52" s="36">
        <f t="shared" si="641"/>
        <v>2248</v>
      </c>
      <c r="EI52" s="36">
        <f t="shared" si="641"/>
        <v>2585</v>
      </c>
      <c r="EJ52" s="36">
        <f t="shared" si="641"/>
        <v>2652</v>
      </c>
      <c r="EK52" s="36">
        <f t="shared" si="641"/>
        <v>2669</v>
      </c>
      <c r="EM52" s="9">
        <f t="shared" ref="EM52:EN58" si="642">EM7</f>
        <v>101</v>
      </c>
      <c r="EN52" s="18" t="str">
        <f t="shared" si="642"/>
        <v>Wasatch Front</v>
      </c>
      <c r="EO52" s="36">
        <f>SUM(EO53:EO56)</f>
        <v>5477</v>
      </c>
      <c r="EP52" s="36">
        <f>SUM(EP53:EP56)</f>
        <v>5506</v>
      </c>
      <c r="EQ52" s="36">
        <f t="shared" ref="EQ52:EX52" si="643">SUM(EQ53:EQ56)</f>
        <v>5232</v>
      </c>
      <c r="ER52" s="36">
        <f t="shared" si="643"/>
        <v>5240</v>
      </c>
      <c r="ES52" s="36">
        <f t="shared" si="643"/>
        <v>5703</v>
      </c>
      <c r="ET52" s="36">
        <f t="shared" si="643"/>
        <v>6129</v>
      </c>
      <c r="EU52" s="36">
        <f t="shared" si="643"/>
        <v>6524</v>
      </c>
      <c r="EV52" s="36">
        <f t="shared" si="643"/>
        <v>7095</v>
      </c>
      <c r="EW52" s="36">
        <f t="shared" si="643"/>
        <v>7936</v>
      </c>
      <c r="EX52" s="36">
        <f t="shared" si="643"/>
        <v>8726</v>
      </c>
      <c r="EZ52" s="9">
        <f t="shared" ref="EZ52:FA58" si="644">EZ7</f>
        <v>101</v>
      </c>
      <c r="FA52" s="18" t="str">
        <f t="shared" si="644"/>
        <v>Wasatch Front</v>
      </c>
      <c r="FB52" s="36">
        <f>SUM(FB53:FB56)</f>
        <v>9255</v>
      </c>
      <c r="FC52" s="36">
        <f>SUM(FC53:FC56)</f>
        <v>10065</v>
      </c>
      <c r="FD52" s="36">
        <f t="shared" ref="FD52:FK52" si="645">SUM(FD53:FD56)</f>
        <v>10651</v>
      </c>
      <c r="FE52" s="36">
        <f t="shared" si="645"/>
        <v>11070</v>
      </c>
      <c r="FF52" s="36">
        <f t="shared" si="645"/>
        <v>11494</v>
      </c>
      <c r="FG52" s="36">
        <f t="shared" si="645"/>
        <v>12744</v>
      </c>
      <c r="FH52" s="36">
        <f t="shared" si="645"/>
        <v>13696</v>
      </c>
      <c r="FI52" s="36">
        <f t="shared" si="645"/>
        <v>15358</v>
      </c>
      <c r="FJ52" s="36">
        <f t="shared" si="645"/>
        <v>17424</v>
      </c>
      <c r="FK52" s="36">
        <f t="shared" si="645"/>
        <v>18473</v>
      </c>
      <c r="FM52" s="9">
        <f t="shared" ref="FM52:FN58" si="646">FM7</f>
        <v>101</v>
      </c>
      <c r="FN52" s="18" t="str">
        <f t="shared" si="646"/>
        <v>Wasatch Front</v>
      </c>
      <c r="FO52" s="36">
        <f>SUM(FO53:FO56)</f>
        <v>8220</v>
      </c>
      <c r="FP52" s="36">
        <f>SUM(FP53:FP56)</f>
        <v>8552</v>
      </c>
      <c r="FQ52" s="36">
        <f t="shared" ref="FQ52:FX52" si="647">SUM(FQ53:FQ56)</f>
        <v>8343</v>
      </c>
      <c r="FR52" s="36">
        <f t="shared" si="647"/>
        <v>8480</v>
      </c>
      <c r="FS52" s="36">
        <f t="shared" si="647"/>
        <v>8442</v>
      </c>
      <c r="FT52" s="36">
        <f t="shared" si="647"/>
        <v>9313</v>
      </c>
      <c r="FU52" s="36">
        <f t="shared" si="647"/>
        <v>9549</v>
      </c>
      <c r="FV52" s="36">
        <f t="shared" si="647"/>
        <v>10387</v>
      </c>
      <c r="FW52" s="36">
        <f t="shared" si="647"/>
        <v>11052</v>
      </c>
      <c r="FX52" s="36">
        <f t="shared" si="647"/>
        <v>12191</v>
      </c>
      <c r="FZ52" s="9">
        <f t="shared" ref="FZ52:GA58" si="648">FZ7</f>
        <v>101</v>
      </c>
      <c r="GA52" s="18" t="str">
        <f t="shared" si="648"/>
        <v>Wasatch Front</v>
      </c>
      <c r="GB52" s="36">
        <f>SUM(GB53:GB56)</f>
        <v>2121</v>
      </c>
      <c r="GC52" s="36">
        <f>SUM(GC53:GC56)</f>
        <v>2274</v>
      </c>
      <c r="GD52" s="36">
        <f t="shared" ref="GD52:GK52" si="649">SUM(GD53:GD56)</f>
        <v>2120</v>
      </c>
      <c r="GE52" s="36">
        <f t="shared" si="649"/>
        <v>2106</v>
      </c>
      <c r="GF52" s="36">
        <f t="shared" si="649"/>
        <v>2202</v>
      </c>
      <c r="GG52" s="36">
        <f t="shared" si="649"/>
        <v>2537</v>
      </c>
      <c r="GH52" s="36">
        <f t="shared" si="649"/>
        <v>2442</v>
      </c>
      <c r="GI52" s="36">
        <f t="shared" si="649"/>
        <v>2639</v>
      </c>
      <c r="GJ52" s="36">
        <f t="shared" si="649"/>
        <v>2964</v>
      </c>
      <c r="GK52" s="36">
        <f t="shared" si="649"/>
        <v>3094</v>
      </c>
      <c r="GM52" s="9">
        <f t="shared" ref="GM52:GN58" si="650">GM7</f>
        <v>101</v>
      </c>
      <c r="GN52" s="18" t="str">
        <f t="shared" si="650"/>
        <v>Wasatch Front</v>
      </c>
      <c r="GO52" s="36">
        <f>SUM(GO53:GO56)</f>
        <v>2973</v>
      </c>
      <c r="GP52" s="36">
        <f>SUM(GP53:GP56)</f>
        <v>2969</v>
      </c>
      <c r="GQ52" s="36">
        <f t="shared" ref="GQ52:GX52" si="651">SUM(GQ53:GQ56)</f>
        <v>2906</v>
      </c>
      <c r="GR52" s="36">
        <f t="shared" si="651"/>
        <v>3048</v>
      </c>
      <c r="GS52" s="36">
        <f t="shared" si="651"/>
        <v>3273</v>
      </c>
      <c r="GT52" s="36">
        <f t="shared" si="651"/>
        <v>3037</v>
      </c>
      <c r="GU52" s="36">
        <f t="shared" si="651"/>
        <v>3233</v>
      </c>
      <c r="GV52" s="36">
        <f t="shared" si="651"/>
        <v>3569</v>
      </c>
      <c r="GW52" s="36">
        <f t="shared" si="651"/>
        <v>3880</v>
      </c>
      <c r="GX52" s="36">
        <f t="shared" si="651"/>
        <v>4072</v>
      </c>
      <c r="GZ52" s="9">
        <f t="shared" ref="GZ52:HA58" si="652">GZ7</f>
        <v>101</v>
      </c>
      <c r="HA52" s="18" t="str">
        <f t="shared" si="652"/>
        <v>Wasatch Front</v>
      </c>
      <c r="HB52" s="36">
        <f>SUM(HB53:HB56)</f>
        <v>688</v>
      </c>
      <c r="HC52" s="36">
        <f>SUM(HC53:HC56)</f>
        <v>612</v>
      </c>
      <c r="HD52" s="36">
        <f t="shared" ref="HD52:HK52" si="653">SUM(HD53:HD56)</f>
        <v>578</v>
      </c>
      <c r="HE52" s="36">
        <f t="shared" si="653"/>
        <v>735</v>
      </c>
      <c r="HF52" s="36">
        <f t="shared" si="653"/>
        <v>917</v>
      </c>
      <c r="HG52" s="36">
        <f t="shared" si="653"/>
        <v>1233</v>
      </c>
      <c r="HH52" s="36">
        <f t="shared" si="653"/>
        <v>1247</v>
      </c>
      <c r="HI52" s="36">
        <f t="shared" si="653"/>
        <v>1336</v>
      </c>
      <c r="HJ52" s="36">
        <f t="shared" si="653"/>
        <v>1412</v>
      </c>
      <c r="HK52" s="36">
        <f t="shared" si="653"/>
        <v>1466</v>
      </c>
      <c r="HM52" s="9">
        <f t="shared" ref="HM52:HN58" si="654">HM7</f>
        <v>101</v>
      </c>
      <c r="HN52" s="18" t="str">
        <f t="shared" si="654"/>
        <v>Wasatch Front</v>
      </c>
      <c r="HO52" s="36">
        <f>SUM(HO53:HO56)</f>
        <v>36</v>
      </c>
      <c r="HP52" s="36">
        <f>SUM(HP53:HP56)</f>
        <v>55</v>
      </c>
      <c r="HQ52" s="36">
        <f t="shared" ref="HQ52:HX52" si="655">SUM(HQ53:HQ56)</f>
        <v>46</v>
      </c>
      <c r="HR52" s="36">
        <f t="shared" si="655"/>
        <v>36</v>
      </c>
      <c r="HS52" s="36">
        <f t="shared" si="655"/>
        <v>32</v>
      </c>
      <c r="HT52" s="36">
        <f t="shared" si="655"/>
        <v>61</v>
      </c>
      <c r="HU52" s="36">
        <f t="shared" si="655"/>
        <v>69</v>
      </c>
      <c r="HV52" s="36">
        <f t="shared" si="655"/>
        <v>96</v>
      </c>
      <c r="HW52" s="36">
        <f t="shared" si="655"/>
        <v>71</v>
      </c>
      <c r="HX52" s="36">
        <f t="shared" si="655"/>
        <v>83</v>
      </c>
    </row>
    <row r="53" spans="39:232" x14ac:dyDescent="0.25">
      <c r="AM53" s="9">
        <f t="shared" si="626"/>
        <v>57</v>
      </c>
      <c r="AN53" s="18" t="str">
        <f t="shared" si="626"/>
        <v>Weber</v>
      </c>
      <c r="AO53" s="38">
        <f t="shared" ref="AO53:AX53" si="656">AO90</f>
        <v>3238</v>
      </c>
      <c r="AP53" s="38">
        <f t="shared" si="656"/>
        <v>3539</v>
      </c>
      <c r="AQ53" s="38">
        <f t="shared" si="656"/>
        <v>3397</v>
      </c>
      <c r="AR53" s="38">
        <f t="shared" si="656"/>
        <v>3469</v>
      </c>
      <c r="AS53" s="38">
        <f t="shared" si="656"/>
        <v>3830</v>
      </c>
      <c r="AT53" s="38">
        <f t="shared" si="656"/>
        <v>4465</v>
      </c>
      <c r="AU53" s="38">
        <f t="shared" si="656"/>
        <v>4593</v>
      </c>
      <c r="AV53" s="38">
        <f t="shared" si="656"/>
        <v>5282</v>
      </c>
      <c r="AW53" s="38">
        <f t="shared" si="656"/>
        <v>5765</v>
      </c>
      <c r="AX53" s="38">
        <f t="shared" si="656"/>
        <v>6592</v>
      </c>
      <c r="AZ53" s="9">
        <f t="shared" si="628"/>
        <v>57</v>
      </c>
      <c r="BA53" s="18" t="str">
        <f t="shared" si="628"/>
        <v>Weber</v>
      </c>
      <c r="BB53" s="38">
        <f t="shared" ref="BB53:BK53" si="657">BB90</f>
        <v>73</v>
      </c>
      <c r="BC53" s="38">
        <f t="shared" si="657"/>
        <v>40</v>
      </c>
      <c r="BD53" s="38">
        <f t="shared" si="657"/>
        <v>26</v>
      </c>
      <c r="BE53" s="38">
        <f t="shared" si="657"/>
        <v>19</v>
      </c>
      <c r="BF53" s="38">
        <f t="shared" si="657"/>
        <v>0</v>
      </c>
      <c r="BG53" s="38">
        <f t="shared" si="657"/>
        <v>30</v>
      </c>
      <c r="BH53" s="38">
        <f t="shared" si="657"/>
        <v>37</v>
      </c>
      <c r="BI53" s="38">
        <f t="shared" si="657"/>
        <v>41</v>
      </c>
      <c r="BJ53" s="38">
        <f t="shared" si="657"/>
        <v>37</v>
      </c>
      <c r="BK53" s="38">
        <f t="shared" si="657"/>
        <v>52</v>
      </c>
      <c r="BM53" s="9">
        <f t="shared" si="630"/>
        <v>57</v>
      </c>
      <c r="BN53" s="18" t="str">
        <f t="shared" si="630"/>
        <v>Weber</v>
      </c>
      <c r="BO53" s="38">
        <f t="shared" ref="BO53:BX53" si="658">BO90</f>
        <v>153</v>
      </c>
      <c r="BP53" s="38">
        <f t="shared" si="658"/>
        <v>180</v>
      </c>
      <c r="BQ53" s="38">
        <f t="shared" si="658"/>
        <v>174</v>
      </c>
      <c r="BR53" s="38">
        <f t="shared" si="658"/>
        <v>173</v>
      </c>
      <c r="BS53" s="38">
        <f t="shared" si="658"/>
        <v>198</v>
      </c>
      <c r="BT53" s="38">
        <f t="shared" si="658"/>
        <v>231</v>
      </c>
      <c r="BU53" s="38">
        <f t="shared" si="658"/>
        <v>256</v>
      </c>
      <c r="BV53" s="38">
        <f t="shared" si="658"/>
        <v>285</v>
      </c>
      <c r="BW53" s="38">
        <f t="shared" si="658"/>
        <v>282</v>
      </c>
      <c r="BX53" s="38">
        <f t="shared" si="658"/>
        <v>516</v>
      </c>
      <c r="BZ53" s="9">
        <f t="shared" si="632"/>
        <v>57</v>
      </c>
      <c r="CA53" s="18" t="str">
        <f t="shared" si="632"/>
        <v>Weber</v>
      </c>
      <c r="CB53" s="38">
        <f t="shared" ref="CB53:CK53" si="659">CB90</f>
        <v>155</v>
      </c>
      <c r="CC53" s="38">
        <f t="shared" si="659"/>
        <v>160</v>
      </c>
      <c r="CD53" s="38">
        <f t="shared" si="659"/>
        <v>182</v>
      </c>
      <c r="CE53" s="38">
        <f t="shared" si="659"/>
        <v>232</v>
      </c>
      <c r="CF53" s="38">
        <f t="shared" si="659"/>
        <v>268</v>
      </c>
      <c r="CG53" s="38">
        <f t="shared" si="659"/>
        <v>314</v>
      </c>
      <c r="CH53" s="38">
        <f t="shared" si="659"/>
        <v>353</v>
      </c>
      <c r="CI53" s="38">
        <f t="shared" si="659"/>
        <v>347</v>
      </c>
      <c r="CJ53" s="38">
        <f t="shared" si="659"/>
        <v>413</v>
      </c>
      <c r="CK53" s="38">
        <f t="shared" si="659"/>
        <v>425</v>
      </c>
      <c r="CM53" s="9">
        <f t="shared" si="634"/>
        <v>57</v>
      </c>
      <c r="CN53" s="18" t="str">
        <f t="shared" si="634"/>
        <v>Weber</v>
      </c>
      <c r="CO53" s="38">
        <f t="shared" ref="CO53:CX53" si="660">CO90</f>
        <v>179</v>
      </c>
      <c r="CP53" s="38">
        <f t="shared" si="660"/>
        <v>210</v>
      </c>
      <c r="CQ53" s="38">
        <f t="shared" si="660"/>
        <v>94</v>
      </c>
      <c r="CR53" s="38">
        <f t="shared" si="660"/>
        <v>87</v>
      </c>
      <c r="CS53" s="38">
        <f t="shared" si="660"/>
        <v>125</v>
      </c>
      <c r="CT53" s="38">
        <f t="shared" si="660"/>
        <v>71</v>
      </c>
      <c r="CU53" s="38">
        <f t="shared" si="660"/>
        <v>75</v>
      </c>
      <c r="CV53" s="38">
        <f t="shared" si="660"/>
        <v>179</v>
      </c>
      <c r="CW53" s="38">
        <f t="shared" si="660"/>
        <v>225</v>
      </c>
      <c r="CX53" s="38">
        <f t="shared" si="660"/>
        <v>273</v>
      </c>
      <c r="CZ53" s="9">
        <f t="shared" si="636"/>
        <v>57</v>
      </c>
      <c r="DA53" s="18" t="str">
        <f t="shared" si="636"/>
        <v>Weber</v>
      </c>
      <c r="DB53" s="38">
        <f t="shared" ref="DB53:DK53" si="661">DB90</f>
        <v>272</v>
      </c>
      <c r="DC53" s="38">
        <f t="shared" si="661"/>
        <v>265</v>
      </c>
      <c r="DD53" s="38">
        <f t="shared" si="661"/>
        <v>235</v>
      </c>
      <c r="DE53" s="38">
        <f t="shared" si="661"/>
        <v>243</v>
      </c>
      <c r="DF53" s="38">
        <f t="shared" si="661"/>
        <v>239</v>
      </c>
      <c r="DG53" s="38">
        <f t="shared" si="661"/>
        <v>264</v>
      </c>
      <c r="DH53" s="38">
        <f t="shared" si="661"/>
        <v>348</v>
      </c>
      <c r="DI53" s="38">
        <f t="shared" si="661"/>
        <v>548</v>
      </c>
      <c r="DJ53" s="38">
        <f t="shared" si="661"/>
        <v>692</v>
      </c>
      <c r="DK53" s="38">
        <f t="shared" si="661"/>
        <v>820</v>
      </c>
      <c r="DM53" s="9">
        <f t="shared" si="638"/>
        <v>57</v>
      </c>
      <c r="DN53" s="18" t="str">
        <f t="shared" si="638"/>
        <v>Weber</v>
      </c>
      <c r="DO53" s="38">
        <f t="shared" ref="DO53:DX53" si="662">DO90</f>
        <v>40</v>
      </c>
      <c r="DP53" s="38">
        <f t="shared" si="662"/>
        <v>51</v>
      </c>
      <c r="DQ53" s="38">
        <f t="shared" si="662"/>
        <v>59</v>
      </c>
      <c r="DR53" s="38">
        <f t="shared" si="662"/>
        <v>68</v>
      </c>
      <c r="DS53" s="38">
        <f t="shared" si="662"/>
        <v>54</v>
      </c>
      <c r="DT53" s="38">
        <f t="shared" si="662"/>
        <v>73</v>
      </c>
      <c r="DU53" s="38">
        <f t="shared" si="662"/>
        <v>80</v>
      </c>
      <c r="DV53" s="38">
        <f t="shared" si="662"/>
        <v>122</v>
      </c>
      <c r="DW53" s="38">
        <f t="shared" si="662"/>
        <v>119</v>
      </c>
      <c r="DX53" s="38">
        <f t="shared" si="662"/>
        <v>192</v>
      </c>
      <c r="DZ53" s="9">
        <f t="shared" si="640"/>
        <v>57</v>
      </c>
      <c r="EA53" s="18" t="str">
        <f t="shared" si="640"/>
        <v>Weber</v>
      </c>
      <c r="EB53" s="38">
        <f t="shared" ref="EB53:EK53" si="663">EB90</f>
        <v>84</v>
      </c>
      <c r="EC53" s="38">
        <f t="shared" si="663"/>
        <v>68</v>
      </c>
      <c r="ED53" s="38">
        <f t="shared" si="663"/>
        <v>91</v>
      </c>
      <c r="EE53" s="38">
        <f t="shared" si="663"/>
        <v>128</v>
      </c>
      <c r="EF53" s="38">
        <f t="shared" si="663"/>
        <v>113</v>
      </c>
      <c r="EG53" s="38">
        <f t="shared" si="663"/>
        <v>107</v>
      </c>
      <c r="EH53" s="38">
        <f t="shared" si="663"/>
        <v>91</v>
      </c>
      <c r="EI53" s="38">
        <f t="shared" si="663"/>
        <v>74</v>
      </c>
      <c r="EJ53" s="38">
        <f t="shared" si="663"/>
        <v>102</v>
      </c>
      <c r="EK53" s="38">
        <f t="shared" si="663"/>
        <v>116</v>
      </c>
      <c r="EM53" s="9">
        <f t="shared" si="642"/>
        <v>57</v>
      </c>
      <c r="EN53" s="18" t="str">
        <f t="shared" si="642"/>
        <v>Weber</v>
      </c>
      <c r="EO53" s="38">
        <f t="shared" ref="EO53:EX53" si="664">EO90</f>
        <v>285</v>
      </c>
      <c r="EP53" s="38">
        <f t="shared" si="664"/>
        <v>373</v>
      </c>
      <c r="EQ53" s="38">
        <f t="shared" si="664"/>
        <v>391</v>
      </c>
      <c r="ER53" s="38">
        <f t="shared" si="664"/>
        <v>402</v>
      </c>
      <c r="ES53" s="38">
        <f t="shared" si="664"/>
        <v>500</v>
      </c>
      <c r="ET53" s="38">
        <f t="shared" si="664"/>
        <v>609</v>
      </c>
      <c r="EU53" s="38">
        <f t="shared" si="664"/>
        <v>548</v>
      </c>
      <c r="EV53" s="38">
        <f t="shared" si="664"/>
        <v>643</v>
      </c>
      <c r="EW53" s="38">
        <f t="shared" si="664"/>
        <v>750</v>
      </c>
      <c r="EX53" s="38">
        <f t="shared" si="664"/>
        <v>799</v>
      </c>
      <c r="EZ53" s="9">
        <f t="shared" si="644"/>
        <v>57</v>
      </c>
      <c r="FA53" s="18" t="str">
        <f t="shared" si="644"/>
        <v>Weber</v>
      </c>
      <c r="FB53" s="38">
        <f t="shared" ref="FB53:FK53" si="665">FB90</f>
        <v>815</v>
      </c>
      <c r="FC53" s="38">
        <f t="shared" si="665"/>
        <v>899</v>
      </c>
      <c r="FD53" s="38">
        <f t="shared" si="665"/>
        <v>923</v>
      </c>
      <c r="FE53" s="38">
        <f t="shared" si="665"/>
        <v>828</v>
      </c>
      <c r="FF53" s="38">
        <f t="shared" si="665"/>
        <v>926</v>
      </c>
      <c r="FG53" s="38">
        <f t="shared" si="665"/>
        <v>1107</v>
      </c>
      <c r="FH53" s="38">
        <f t="shared" si="665"/>
        <v>1196</v>
      </c>
      <c r="FI53" s="38">
        <f t="shared" si="665"/>
        <v>1222</v>
      </c>
      <c r="FJ53" s="38">
        <f t="shared" si="665"/>
        <v>1277</v>
      </c>
      <c r="FK53" s="38">
        <f t="shared" si="665"/>
        <v>1364</v>
      </c>
      <c r="FM53" s="9">
        <f t="shared" si="646"/>
        <v>57</v>
      </c>
      <c r="FN53" s="18" t="str">
        <f t="shared" si="646"/>
        <v>Weber</v>
      </c>
      <c r="FO53" s="38">
        <f t="shared" ref="FO53:FX53" si="666">FO90</f>
        <v>623</v>
      </c>
      <c r="FP53" s="38">
        <f t="shared" si="666"/>
        <v>714</v>
      </c>
      <c r="FQ53" s="38">
        <f t="shared" si="666"/>
        <v>728</v>
      </c>
      <c r="FR53" s="38">
        <f t="shared" si="666"/>
        <v>712</v>
      </c>
      <c r="FS53" s="38">
        <f t="shared" si="666"/>
        <v>699</v>
      </c>
      <c r="FT53" s="38">
        <f t="shared" si="666"/>
        <v>805</v>
      </c>
      <c r="FU53" s="38">
        <f t="shared" si="666"/>
        <v>751</v>
      </c>
      <c r="FV53" s="38">
        <f t="shared" si="666"/>
        <v>947</v>
      </c>
      <c r="FW53" s="38">
        <f t="shared" si="666"/>
        <v>951</v>
      </c>
      <c r="FX53" s="38">
        <f t="shared" si="666"/>
        <v>1086</v>
      </c>
      <c r="FZ53" s="9">
        <f t="shared" si="648"/>
        <v>57</v>
      </c>
      <c r="GA53" s="18" t="str">
        <f t="shared" si="648"/>
        <v>Weber</v>
      </c>
      <c r="GB53" s="38">
        <f t="shared" ref="GB53:GK53" si="667">GB90</f>
        <v>111</v>
      </c>
      <c r="GC53" s="38">
        <f t="shared" si="667"/>
        <v>119</v>
      </c>
      <c r="GD53" s="38">
        <f t="shared" si="667"/>
        <v>94</v>
      </c>
      <c r="GE53" s="38">
        <f t="shared" si="667"/>
        <v>121</v>
      </c>
      <c r="GF53" s="38">
        <f t="shared" si="667"/>
        <v>131</v>
      </c>
      <c r="GG53" s="38">
        <f t="shared" si="667"/>
        <v>186</v>
      </c>
      <c r="GH53" s="38">
        <f t="shared" si="667"/>
        <v>187</v>
      </c>
      <c r="GI53" s="38">
        <f t="shared" si="667"/>
        <v>210</v>
      </c>
      <c r="GJ53" s="38">
        <f t="shared" si="667"/>
        <v>235</v>
      </c>
      <c r="GK53" s="38">
        <f t="shared" si="667"/>
        <v>305</v>
      </c>
      <c r="GM53" s="9">
        <f t="shared" si="650"/>
        <v>57</v>
      </c>
      <c r="GN53" s="18" t="str">
        <f t="shared" si="650"/>
        <v>Weber</v>
      </c>
      <c r="GO53" s="38">
        <f t="shared" ref="GO53:GX53" si="668">GO90</f>
        <v>372</v>
      </c>
      <c r="GP53" s="38">
        <f t="shared" si="668"/>
        <v>337</v>
      </c>
      <c r="GQ53" s="38">
        <f t="shared" si="668"/>
        <v>280</v>
      </c>
      <c r="GR53" s="38">
        <f t="shared" si="668"/>
        <v>309</v>
      </c>
      <c r="GS53" s="38">
        <f t="shared" si="668"/>
        <v>371</v>
      </c>
      <c r="GT53" s="38">
        <f t="shared" si="668"/>
        <v>361</v>
      </c>
      <c r="GU53" s="38">
        <f t="shared" si="668"/>
        <v>371</v>
      </c>
      <c r="GV53" s="38">
        <f t="shared" si="668"/>
        <v>382</v>
      </c>
      <c r="GW53" s="38">
        <f t="shared" si="668"/>
        <v>367</v>
      </c>
      <c r="GX53" s="38">
        <f t="shared" si="668"/>
        <v>333</v>
      </c>
      <c r="GZ53" s="9">
        <f t="shared" si="652"/>
        <v>57</v>
      </c>
      <c r="HA53" s="18" t="str">
        <f t="shared" si="652"/>
        <v>Weber</v>
      </c>
      <c r="HB53" s="38">
        <f t="shared" ref="HB53:HK53" si="669">HB90</f>
        <v>53</v>
      </c>
      <c r="HC53" s="38">
        <f t="shared" si="669"/>
        <v>91</v>
      </c>
      <c r="HD53" s="38">
        <f t="shared" si="669"/>
        <v>91</v>
      </c>
      <c r="HE53" s="38">
        <f t="shared" si="669"/>
        <v>147</v>
      </c>
      <c r="HF53" s="38">
        <f t="shared" si="669"/>
        <v>206</v>
      </c>
      <c r="HG53" s="38">
        <f t="shared" si="669"/>
        <v>307</v>
      </c>
      <c r="HH53" s="38">
        <f t="shared" si="669"/>
        <v>300</v>
      </c>
      <c r="HI53" s="38">
        <f t="shared" si="669"/>
        <v>282</v>
      </c>
      <c r="HJ53" s="38">
        <f t="shared" si="669"/>
        <v>315</v>
      </c>
      <c r="HK53" s="38">
        <f t="shared" si="669"/>
        <v>311</v>
      </c>
      <c r="HM53" s="9">
        <f t="shared" si="654"/>
        <v>57</v>
      </c>
      <c r="HN53" s="18" t="str">
        <f t="shared" si="654"/>
        <v>Weber</v>
      </c>
      <c r="HO53" s="38">
        <f t="shared" ref="HO53:HX53" si="670">HO90</f>
        <v>23</v>
      </c>
      <c r="HP53" s="38">
        <f t="shared" si="670"/>
        <v>32</v>
      </c>
      <c r="HQ53" s="38">
        <f t="shared" si="670"/>
        <v>29</v>
      </c>
      <c r="HR53" s="38">
        <f t="shared" si="670"/>
        <v>0</v>
      </c>
      <c r="HS53" s="38">
        <f t="shared" si="670"/>
        <v>0</v>
      </c>
      <c r="HT53" s="38">
        <f t="shared" si="670"/>
        <v>0</v>
      </c>
      <c r="HU53" s="38">
        <f t="shared" si="670"/>
        <v>0</v>
      </c>
      <c r="HV53" s="38">
        <f t="shared" si="670"/>
        <v>0</v>
      </c>
      <c r="HW53" s="38">
        <f t="shared" si="670"/>
        <v>0</v>
      </c>
      <c r="HX53" s="38">
        <f t="shared" si="670"/>
        <v>0</v>
      </c>
    </row>
    <row r="54" spans="39:232" x14ac:dyDescent="0.25">
      <c r="AM54" s="9">
        <f t="shared" si="626"/>
        <v>11</v>
      </c>
      <c r="AN54" s="18" t="str">
        <f t="shared" si="626"/>
        <v>Davis</v>
      </c>
      <c r="AO54" s="38">
        <f t="shared" ref="AO54:AX54" si="671">AO67</f>
        <v>5978</v>
      </c>
      <c r="AP54" s="38">
        <f t="shared" si="671"/>
        <v>6468</v>
      </c>
      <c r="AQ54" s="38">
        <f t="shared" si="671"/>
        <v>6293</v>
      </c>
      <c r="AR54" s="38">
        <f t="shared" si="671"/>
        <v>6658</v>
      </c>
      <c r="AS54" s="38">
        <f t="shared" si="671"/>
        <v>7106</v>
      </c>
      <c r="AT54" s="38">
        <f t="shared" si="671"/>
        <v>7726</v>
      </c>
      <c r="AU54" s="38">
        <f t="shared" si="671"/>
        <v>7894</v>
      </c>
      <c r="AV54" s="38">
        <f t="shared" si="671"/>
        <v>8641</v>
      </c>
      <c r="AW54" s="38">
        <f t="shared" si="671"/>
        <v>9265</v>
      </c>
      <c r="AX54" s="38">
        <f t="shared" si="671"/>
        <v>9676</v>
      </c>
      <c r="AZ54" s="9">
        <f t="shared" si="628"/>
        <v>11</v>
      </c>
      <c r="BA54" s="18" t="str">
        <f t="shared" si="628"/>
        <v>Davis</v>
      </c>
      <c r="BB54" s="38">
        <f t="shared" ref="BB54:BK54" si="672">BB67</f>
        <v>46</v>
      </c>
      <c r="BC54" s="38">
        <f t="shared" si="672"/>
        <v>43</v>
      </c>
      <c r="BD54" s="38">
        <f t="shared" si="672"/>
        <v>80</v>
      </c>
      <c r="BE54" s="38">
        <f t="shared" si="672"/>
        <v>61</v>
      </c>
      <c r="BF54" s="38">
        <f t="shared" si="672"/>
        <v>73</v>
      </c>
      <c r="BG54" s="38">
        <f t="shared" si="672"/>
        <v>92</v>
      </c>
      <c r="BH54" s="38">
        <f t="shared" si="672"/>
        <v>112</v>
      </c>
      <c r="BI54" s="38">
        <f t="shared" si="672"/>
        <v>89</v>
      </c>
      <c r="BJ54" s="38">
        <f t="shared" si="672"/>
        <v>133</v>
      </c>
      <c r="BK54" s="38">
        <f t="shared" si="672"/>
        <v>94</v>
      </c>
      <c r="BM54" s="9">
        <f t="shared" si="630"/>
        <v>11</v>
      </c>
      <c r="BN54" s="18" t="str">
        <f t="shared" si="630"/>
        <v>Davis</v>
      </c>
      <c r="BO54" s="38">
        <f t="shared" ref="BO54:BX54" si="673">BO67</f>
        <v>233</v>
      </c>
      <c r="BP54" s="38">
        <f t="shared" si="673"/>
        <v>273</v>
      </c>
      <c r="BQ54" s="38">
        <f t="shared" si="673"/>
        <v>301</v>
      </c>
      <c r="BR54" s="38">
        <f t="shared" si="673"/>
        <v>327</v>
      </c>
      <c r="BS54" s="38">
        <f t="shared" si="673"/>
        <v>336</v>
      </c>
      <c r="BT54" s="38">
        <f t="shared" si="673"/>
        <v>360</v>
      </c>
      <c r="BU54" s="38">
        <f t="shared" si="673"/>
        <v>336</v>
      </c>
      <c r="BV54" s="38">
        <f t="shared" si="673"/>
        <v>266</v>
      </c>
      <c r="BW54" s="38">
        <f t="shared" si="673"/>
        <v>387</v>
      </c>
      <c r="BX54" s="38">
        <f t="shared" si="673"/>
        <v>602</v>
      </c>
      <c r="BZ54" s="9">
        <f t="shared" si="632"/>
        <v>11</v>
      </c>
      <c r="CA54" s="18" t="str">
        <f t="shared" si="632"/>
        <v>Davis</v>
      </c>
      <c r="CB54" s="38">
        <f t="shared" ref="CB54:CK54" si="674">CB67</f>
        <v>450</v>
      </c>
      <c r="CC54" s="38">
        <f t="shared" si="674"/>
        <v>493</v>
      </c>
      <c r="CD54" s="38">
        <f t="shared" si="674"/>
        <v>467</v>
      </c>
      <c r="CE54" s="38">
        <f t="shared" si="674"/>
        <v>473</v>
      </c>
      <c r="CF54" s="38">
        <f t="shared" si="674"/>
        <v>434</v>
      </c>
      <c r="CG54" s="38">
        <f t="shared" si="674"/>
        <v>467</v>
      </c>
      <c r="CH54" s="38">
        <f t="shared" si="674"/>
        <v>447</v>
      </c>
      <c r="CI54" s="38">
        <f t="shared" si="674"/>
        <v>456</v>
      </c>
      <c r="CJ54" s="38">
        <f t="shared" si="674"/>
        <v>510</v>
      </c>
      <c r="CK54" s="38">
        <f t="shared" si="674"/>
        <v>582</v>
      </c>
      <c r="CM54" s="9">
        <f t="shared" si="634"/>
        <v>11</v>
      </c>
      <c r="CN54" s="18" t="str">
        <f t="shared" si="634"/>
        <v>Davis</v>
      </c>
      <c r="CO54" s="38">
        <f t="shared" ref="CO54:CX54" si="675">CO67</f>
        <v>128</v>
      </c>
      <c r="CP54" s="38">
        <f t="shared" si="675"/>
        <v>173</v>
      </c>
      <c r="CQ54" s="38">
        <f t="shared" si="675"/>
        <v>250</v>
      </c>
      <c r="CR54" s="38">
        <f t="shared" si="675"/>
        <v>341</v>
      </c>
      <c r="CS54" s="38">
        <f t="shared" si="675"/>
        <v>357</v>
      </c>
      <c r="CT54" s="38">
        <f t="shared" si="675"/>
        <v>362</v>
      </c>
      <c r="CU54" s="38">
        <f t="shared" si="675"/>
        <v>333</v>
      </c>
      <c r="CV54" s="38">
        <f t="shared" si="675"/>
        <v>311</v>
      </c>
      <c r="CW54" s="38">
        <f t="shared" si="675"/>
        <v>264</v>
      </c>
      <c r="CX54" s="38">
        <f t="shared" si="675"/>
        <v>233</v>
      </c>
      <c r="CZ54" s="9">
        <f t="shared" si="636"/>
        <v>11</v>
      </c>
      <c r="DA54" s="18" t="str">
        <f t="shared" si="636"/>
        <v>Davis</v>
      </c>
      <c r="DB54" s="38">
        <f t="shared" ref="DB54:DK54" si="676">DB67</f>
        <v>572</v>
      </c>
      <c r="DC54" s="38">
        <f t="shared" si="676"/>
        <v>516</v>
      </c>
      <c r="DD54" s="38">
        <f t="shared" si="676"/>
        <v>483</v>
      </c>
      <c r="DE54" s="38">
        <f t="shared" si="676"/>
        <v>632</v>
      </c>
      <c r="DF54" s="38">
        <f t="shared" si="676"/>
        <v>634</v>
      </c>
      <c r="DG54" s="38">
        <f t="shared" si="676"/>
        <v>737</v>
      </c>
      <c r="DH54" s="38">
        <f t="shared" si="676"/>
        <v>927</v>
      </c>
      <c r="DI54" s="38">
        <f t="shared" si="676"/>
        <v>821</v>
      </c>
      <c r="DJ54" s="38">
        <f t="shared" si="676"/>
        <v>731</v>
      </c>
      <c r="DK54" s="38">
        <f t="shared" si="676"/>
        <v>846</v>
      </c>
      <c r="DM54" s="9">
        <f t="shared" si="638"/>
        <v>11</v>
      </c>
      <c r="DN54" s="18" t="str">
        <f t="shared" si="638"/>
        <v>Davis</v>
      </c>
      <c r="DO54" s="38">
        <f t="shared" ref="DO54:DX54" si="677">DO67</f>
        <v>211</v>
      </c>
      <c r="DP54" s="38">
        <f t="shared" si="677"/>
        <v>287</v>
      </c>
      <c r="DQ54" s="38">
        <f t="shared" si="677"/>
        <v>271</v>
      </c>
      <c r="DR54" s="38">
        <f t="shared" si="677"/>
        <v>298</v>
      </c>
      <c r="DS54" s="38">
        <f t="shared" si="677"/>
        <v>281</v>
      </c>
      <c r="DT54" s="38">
        <f t="shared" si="677"/>
        <v>333</v>
      </c>
      <c r="DU54" s="38">
        <f t="shared" si="677"/>
        <v>294</v>
      </c>
      <c r="DV54" s="38">
        <f t="shared" si="677"/>
        <v>395</v>
      </c>
      <c r="DW54" s="38">
        <f t="shared" si="677"/>
        <v>454</v>
      </c>
      <c r="DX54" s="38">
        <f t="shared" si="677"/>
        <v>472</v>
      </c>
      <c r="DZ54" s="9">
        <f t="shared" si="640"/>
        <v>11</v>
      </c>
      <c r="EA54" s="18" t="str">
        <f t="shared" si="640"/>
        <v>Davis</v>
      </c>
      <c r="EB54" s="38">
        <f t="shared" ref="EB54:EK54" si="678">EB67</f>
        <v>106</v>
      </c>
      <c r="EC54" s="38">
        <f t="shared" si="678"/>
        <v>122</v>
      </c>
      <c r="ED54" s="38">
        <f t="shared" si="678"/>
        <v>92</v>
      </c>
      <c r="EE54" s="38">
        <f t="shared" si="678"/>
        <v>88</v>
      </c>
      <c r="EF54" s="38">
        <f t="shared" si="678"/>
        <v>147</v>
      </c>
      <c r="EG54" s="38">
        <f t="shared" si="678"/>
        <v>194</v>
      </c>
      <c r="EH54" s="38">
        <f t="shared" si="678"/>
        <v>223</v>
      </c>
      <c r="EI54" s="38">
        <f t="shared" si="678"/>
        <v>308</v>
      </c>
      <c r="EJ54" s="38">
        <f t="shared" si="678"/>
        <v>317</v>
      </c>
      <c r="EK54" s="38">
        <f t="shared" si="678"/>
        <v>334</v>
      </c>
      <c r="EM54" s="9">
        <f t="shared" si="642"/>
        <v>11</v>
      </c>
      <c r="EN54" s="18" t="str">
        <f t="shared" si="642"/>
        <v>Davis</v>
      </c>
      <c r="EO54" s="38">
        <f t="shared" ref="EO54:EX54" si="679">EO67</f>
        <v>761</v>
      </c>
      <c r="EP54" s="38">
        <f t="shared" si="679"/>
        <v>636</v>
      </c>
      <c r="EQ54" s="38">
        <f t="shared" si="679"/>
        <v>496</v>
      </c>
      <c r="ER54" s="38">
        <f t="shared" si="679"/>
        <v>591</v>
      </c>
      <c r="ES54" s="38">
        <f t="shared" si="679"/>
        <v>727</v>
      </c>
      <c r="ET54" s="38">
        <f t="shared" si="679"/>
        <v>821</v>
      </c>
      <c r="EU54" s="38">
        <f t="shared" si="679"/>
        <v>921</v>
      </c>
      <c r="EV54" s="38">
        <f t="shared" si="679"/>
        <v>999</v>
      </c>
      <c r="EW54" s="38">
        <f t="shared" si="679"/>
        <v>949</v>
      </c>
      <c r="EX54" s="38">
        <f t="shared" si="679"/>
        <v>1095</v>
      </c>
      <c r="EZ54" s="9">
        <f t="shared" si="644"/>
        <v>11</v>
      </c>
      <c r="FA54" s="18" t="str">
        <f t="shared" si="644"/>
        <v>Davis</v>
      </c>
      <c r="FB54" s="38">
        <f t="shared" ref="FB54:FK54" si="680">FB67</f>
        <v>1287</v>
      </c>
      <c r="FC54" s="38">
        <f t="shared" si="680"/>
        <v>1577</v>
      </c>
      <c r="FD54" s="38">
        <f t="shared" si="680"/>
        <v>1596</v>
      </c>
      <c r="FE54" s="38">
        <f t="shared" si="680"/>
        <v>1609</v>
      </c>
      <c r="FF54" s="38">
        <f t="shared" si="680"/>
        <v>1648</v>
      </c>
      <c r="FG54" s="38">
        <f t="shared" si="680"/>
        <v>1708</v>
      </c>
      <c r="FH54" s="38">
        <f t="shared" si="680"/>
        <v>1804</v>
      </c>
      <c r="FI54" s="38">
        <f t="shared" si="680"/>
        <v>2069</v>
      </c>
      <c r="FJ54" s="38">
        <f t="shared" si="680"/>
        <v>2474</v>
      </c>
      <c r="FK54" s="38">
        <f t="shared" si="680"/>
        <v>2439</v>
      </c>
      <c r="FM54" s="9">
        <f t="shared" si="646"/>
        <v>11</v>
      </c>
      <c r="FN54" s="18" t="str">
        <f t="shared" si="646"/>
        <v>Davis</v>
      </c>
      <c r="FO54" s="38">
        <f t="shared" ref="FO54:FX54" si="681">FO67</f>
        <v>1271</v>
      </c>
      <c r="FP54" s="38">
        <f t="shared" si="681"/>
        <v>1368</v>
      </c>
      <c r="FQ54" s="38">
        <f t="shared" si="681"/>
        <v>1340</v>
      </c>
      <c r="FR54" s="38">
        <f t="shared" si="681"/>
        <v>1364</v>
      </c>
      <c r="FS54" s="38">
        <f t="shared" si="681"/>
        <v>1481</v>
      </c>
      <c r="FT54" s="38">
        <f t="shared" si="681"/>
        <v>1511</v>
      </c>
      <c r="FU54" s="38">
        <f t="shared" si="681"/>
        <v>1390</v>
      </c>
      <c r="FV54" s="38">
        <f t="shared" si="681"/>
        <v>1539</v>
      </c>
      <c r="FW54" s="38">
        <f t="shared" si="681"/>
        <v>1681</v>
      </c>
      <c r="FX54" s="38">
        <f t="shared" si="681"/>
        <v>1704</v>
      </c>
      <c r="FZ54" s="9">
        <f t="shared" si="648"/>
        <v>11</v>
      </c>
      <c r="GA54" s="18" t="str">
        <f t="shared" si="648"/>
        <v>Davis</v>
      </c>
      <c r="GB54" s="38">
        <f t="shared" ref="GB54:GK54" si="682">GB67</f>
        <v>407</v>
      </c>
      <c r="GC54" s="38">
        <f t="shared" si="682"/>
        <v>492</v>
      </c>
      <c r="GD54" s="38">
        <f t="shared" si="682"/>
        <v>439</v>
      </c>
      <c r="GE54" s="38">
        <f t="shared" si="682"/>
        <v>341</v>
      </c>
      <c r="GF54" s="38">
        <f t="shared" si="682"/>
        <v>337</v>
      </c>
      <c r="GG54" s="38">
        <f t="shared" si="682"/>
        <v>393</v>
      </c>
      <c r="GH54" s="38">
        <f t="shared" si="682"/>
        <v>329</v>
      </c>
      <c r="GI54" s="38">
        <f t="shared" si="682"/>
        <v>392</v>
      </c>
      <c r="GJ54" s="38">
        <f t="shared" si="682"/>
        <v>364</v>
      </c>
      <c r="GK54" s="38">
        <f t="shared" si="682"/>
        <v>288</v>
      </c>
      <c r="GM54" s="9">
        <f t="shared" si="650"/>
        <v>11</v>
      </c>
      <c r="GN54" s="18" t="str">
        <f t="shared" si="650"/>
        <v>Davis</v>
      </c>
      <c r="GO54" s="38">
        <f t="shared" ref="GO54:GX54" si="683">GO67</f>
        <v>379</v>
      </c>
      <c r="GP54" s="38">
        <f t="shared" si="683"/>
        <v>381</v>
      </c>
      <c r="GQ54" s="38">
        <f t="shared" si="683"/>
        <v>405</v>
      </c>
      <c r="GR54" s="38">
        <f t="shared" si="683"/>
        <v>381</v>
      </c>
      <c r="GS54" s="38">
        <f t="shared" si="683"/>
        <v>443</v>
      </c>
      <c r="GT54" s="38">
        <f t="shared" si="683"/>
        <v>439</v>
      </c>
      <c r="GU54" s="38">
        <f t="shared" si="683"/>
        <v>489</v>
      </c>
      <c r="GV54" s="38">
        <f t="shared" si="683"/>
        <v>648</v>
      </c>
      <c r="GW54" s="38">
        <f t="shared" si="683"/>
        <v>696</v>
      </c>
      <c r="GX54" s="38">
        <f t="shared" si="683"/>
        <v>671</v>
      </c>
      <c r="GZ54" s="9">
        <f t="shared" si="652"/>
        <v>11</v>
      </c>
      <c r="HA54" s="18" t="str">
        <f t="shared" si="652"/>
        <v>Davis</v>
      </c>
      <c r="HB54" s="38">
        <f t="shared" ref="HB54:HK54" si="684">HB67</f>
        <v>124</v>
      </c>
      <c r="HC54" s="38">
        <f t="shared" si="684"/>
        <v>101</v>
      </c>
      <c r="HD54" s="38">
        <f t="shared" si="684"/>
        <v>72</v>
      </c>
      <c r="HE54" s="38">
        <f t="shared" si="684"/>
        <v>151</v>
      </c>
      <c r="HF54" s="38">
        <f t="shared" si="684"/>
        <v>208</v>
      </c>
      <c r="HG54" s="38">
        <f t="shared" si="684"/>
        <v>290</v>
      </c>
      <c r="HH54" s="38">
        <f t="shared" si="684"/>
        <v>273</v>
      </c>
      <c r="HI54" s="38">
        <f t="shared" si="684"/>
        <v>334</v>
      </c>
      <c r="HJ54" s="38">
        <f t="shared" si="684"/>
        <v>292</v>
      </c>
      <c r="HK54" s="38">
        <f t="shared" si="684"/>
        <v>289</v>
      </c>
      <c r="HM54" s="9">
        <f t="shared" si="654"/>
        <v>11</v>
      </c>
      <c r="HN54" s="18" t="str">
        <f t="shared" si="654"/>
        <v>Davis</v>
      </c>
      <c r="HO54" s="38">
        <f t="shared" ref="HO54:HX54" si="685">HO67</f>
        <v>3</v>
      </c>
      <c r="HP54" s="38">
        <f t="shared" si="685"/>
        <v>6</v>
      </c>
      <c r="HQ54" s="38">
        <f t="shared" si="685"/>
        <v>1</v>
      </c>
      <c r="HR54" s="38">
        <f t="shared" si="685"/>
        <v>1</v>
      </c>
      <c r="HS54" s="38">
        <f t="shared" si="685"/>
        <v>0</v>
      </c>
      <c r="HT54" s="38">
        <f t="shared" si="685"/>
        <v>19</v>
      </c>
      <c r="HU54" s="38">
        <f t="shared" si="685"/>
        <v>16</v>
      </c>
      <c r="HV54" s="38">
        <f t="shared" si="685"/>
        <v>14</v>
      </c>
      <c r="HW54" s="38">
        <f t="shared" si="685"/>
        <v>13</v>
      </c>
      <c r="HX54" s="38">
        <f t="shared" si="685"/>
        <v>27</v>
      </c>
    </row>
    <row r="55" spans="39:232" x14ac:dyDescent="0.25">
      <c r="AM55" s="9">
        <f t="shared" si="626"/>
        <v>35</v>
      </c>
      <c r="AN55" s="18" t="str">
        <f t="shared" si="626"/>
        <v>Salt Lake</v>
      </c>
      <c r="AO55" s="38">
        <f t="shared" ref="AO55:AX55" si="686">AO79</f>
        <v>21048</v>
      </c>
      <c r="AP55" s="38">
        <f t="shared" si="686"/>
        <v>21508</v>
      </c>
      <c r="AQ55" s="38">
        <f t="shared" si="686"/>
        <v>21720</v>
      </c>
      <c r="AR55" s="38">
        <f t="shared" si="686"/>
        <v>22586</v>
      </c>
      <c r="AS55" s="38">
        <f t="shared" si="686"/>
        <v>23761</v>
      </c>
      <c r="AT55" s="38">
        <f t="shared" si="686"/>
        <v>26137</v>
      </c>
      <c r="AU55" s="38">
        <f t="shared" si="686"/>
        <v>27817</v>
      </c>
      <c r="AV55" s="38">
        <f t="shared" si="686"/>
        <v>30997</v>
      </c>
      <c r="AW55" s="38">
        <f t="shared" si="686"/>
        <v>33696</v>
      </c>
      <c r="AX55" s="38">
        <f t="shared" si="686"/>
        <v>36179</v>
      </c>
      <c r="AZ55" s="9">
        <f t="shared" si="628"/>
        <v>35</v>
      </c>
      <c r="BA55" s="18" t="str">
        <f t="shared" si="628"/>
        <v>Salt Lake</v>
      </c>
      <c r="BB55" s="38">
        <f t="shared" ref="BB55:BK55" si="687">BB79</f>
        <v>105</v>
      </c>
      <c r="BC55" s="38">
        <f t="shared" si="687"/>
        <v>167</v>
      </c>
      <c r="BD55" s="38">
        <f t="shared" si="687"/>
        <v>185</v>
      </c>
      <c r="BE55" s="38">
        <f t="shared" si="687"/>
        <v>142</v>
      </c>
      <c r="BF55" s="38">
        <f t="shared" si="687"/>
        <v>218</v>
      </c>
      <c r="BG55" s="38">
        <f t="shared" si="687"/>
        <v>203</v>
      </c>
      <c r="BH55" s="38">
        <f t="shared" si="687"/>
        <v>199</v>
      </c>
      <c r="BI55" s="38">
        <f t="shared" si="687"/>
        <v>189</v>
      </c>
      <c r="BJ55" s="38">
        <f t="shared" si="687"/>
        <v>206</v>
      </c>
      <c r="BK55" s="38">
        <f t="shared" si="687"/>
        <v>219</v>
      </c>
      <c r="BM55" s="9">
        <f t="shared" si="630"/>
        <v>35</v>
      </c>
      <c r="BN55" s="18" t="str">
        <f t="shared" si="630"/>
        <v>Salt Lake</v>
      </c>
      <c r="BO55" s="38">
        <f t="shared" ref="BO55:BX55" si="688">BO79</f>
        <v>1341</v>
      </c>
      <c r="BP55" s="38">
        <f t="shared" si="688"/>
        <v>1419</v>
      </c>
      <c r="BQ55" s="38">
        <f t="shared" si="688"/>
        <v>1383</v>
      </c>
      <c r="BR55" s="38">
        <f t="shared" si="688"/>
        <v>1420</v>
      </c>
      <c r="BS55" s="38">
        <f t="shared" si="688"/>
        <v>1397</v>
      </c>
      <c r="BT55" s="38">
        <f t="shared" si="688"/>
        <v>1447</v>
      </c>
      <c r="BU55" s="38">
        <f t="shared" si="688"/>
        <v>1675</v>
      </c>
      <c r="BV55" s="38">
        <f t="shared" si="688"/>
        <v>1873</v>
      </c>
      <c r="BW55" s="38">
        <f t="shared" si="688"/>
        <v>2126</v>
      </c>
      <c r="BX55" s="38">
        <f t="shared" si="688"/>
        <v>2408</v>
      </c>
      <c r="BZ55" s="9">
        <f t="shared" si="632"/>
        <v>35</v>
      </c>
      <c r="CA55" s="18" t="str">
        <f t="shared" si="632"/>
        <v>Salt Lake</v>
      </c>
      <c r="CB55" s="38">
        <f t="shared" ref="CB55:CK55" si="689">CB79</f>
        <v>1137</v>
      </c>
      <c r="CC55" s="38">
        <f t="shared" si="689"/>
        <v>1139</v>
      </c>
      <c r="CD55" s="38">
        <f t="shared" si="689"/>
        <v>1249</v>
      </c>
      <c r="CE55" s="38">
        <f t="shared" si="689"/>
        <v>1520</v>
      </c>
      <c r="CF55" s="38">
        <f t="shared" si="689"/>
        <v>1766</v>
      </c>
      <c r="CG55" s="38">
        <f t="shared" si="689"/>
        <v>2259</v>
      </c>
      <c r="CH55" s="38">
        <f t="shared" si="689"/>
        <v>2418</v>
      </c>
      <c r="CI55" s="38">
        <f t="shared" si="689"/>
        <v>2520</v>
      </c>
      <c r="CJ55" s="38">
        <f t="shared" si="689"/>
        <v>2304</v>
      </c>
      <c r="CK55" s="38">
        <f t="shared" si="689"/>
        <v>2343</v>
      </c>
      <c r="CM55" s="9">
        <f t="shared" si="634"/>
        <v>35</v>
      </c>
      <c r="CN55" s="18" t="str">
        <f t="shared" si="634"/>
        <v>Salt Lake</v>
      </c>
      <c r="CO55" s="38">
        <f t="shared" ref="CO55:CX55" si="690">CO79</f>
        <v>674</v>
      </c>
      <c r="CP55" s="38">
        <f t="shared" si="690"/>
        <v>685</v>
      </c>
      <c r="CQ55" s="38">
        <f t="shared" si="690"/>
        <v>629</v>
      </c>
      <c r="CR55" s="38">
        <f t="shared" si="690"/>
        <v>662</v>
      </c>
      <c r="CS55" s="38">
        <f t="shared" si="690"/>
        <v>706</v>
      </c>
      <c r="CT55" s="38">
        <f t="shared" si="690"/>
        <v>759</v>
      </c>
      <c r="CU55" s="38">
        <f t="shared" si="690"/>
        <v>829</v>
      </c>
      <c r="CV55" s="38">
        <f t="shared" si="690"/>
        <v>1024</v>
      </c>
      <c r="CW55" s="38">
        <f t="shared" si="690"/>
        <v>1034</v>
      </c>
      <c r="CX55" s="38">
        <f t="shared" si="690"/>
        <v>926</v>
      </c>
      <c r="CZ55" s="9">
        <f t="shared" si="636"/>
        <v>35</v>
      </c>
      <c r="DA55" s="18" t="str">
        <f t="shared" si="636"/>
        <v>Salt Lake</v>
      </c>
      <c r="DB55" s="38">
        <f t="shared" ref="DB55:DK55" si="691">DB79</f>
        <v>1545</v>
      </c>
      <c r="DC55" s="38">
        <f t="shared" si="691"/>
        <v>1631</v>
      </c>
      <c r="DD55" s="38">
        <f t="shared" si="691"/>
        <v>1785</v>
      </c>
      <c r="DE55" s="38">
        <f t="shared" si="691"/>
        <v>1877</v>
      </c>
      <c r="DF55" s="38">
        <f t="shared" si="691"/>
        <v>2194</v>
      </c>
      <c r="DG55" s="38">
        <f t="shared" si="691"/>
        <v>2331</v>
      </c>
      <c r="DH55" s="38">
        <f t="shared" si="691"/>
        <v>2392</v>
      </c>
      <c r="DI55" s="38">
        <f t="shared" si="691"/>
        <v>2637</v>
      </c>
      <c r="DJ55" s="38">
        <f t="shared" si="691"/>
        <v>2846</v>
      </c>
      <c r="DK55" s="38">
        <f t="shared" si="691"/>
        <v>3062</v>
      </c>
      <c r="DM55" s="9">
        <f t="shared" si="638"/>
        <v>35</v>
      </c>
      <c r="DN55" s="18" t="str">
        <f t="shared" si="638"/>
        <v>Salt Lake</v>
      </c>
      <c r="DO55" s="38">
        <f t="shared" ref="DO55:DX55" si="692">DO79</f>
        <v>1093</v>
      </c>
      <c r="DP55" s="38">
        <f t="shared" si="692"/>
        <v>1115</v>
      </c>
      <c r="DQ55" s="38">
        <f t="shared" si="692"/>
        <v>1130</v>
      </c>
      <c r="DR55" s="38">
        <f t="shared" si="692"/>
        <v>1424</v>
      </c>
      <c r="DS55" s="38">
        <f t="shared" si="692"/>
        <v>1489</v>
      </c>
      <c r="DT55" s="38">
        <f t="shared" si="692"/>
        <v>1507</v>
      </c>
      <c r="DU55" s="38">
        <f t="shared" si="692"/>
        <v>1559</v>
      </c>
      <c r="DV55" s="38">
        <f t="shared" si="692"/>
        <v>1794</v>
      </c>
      <c r="DW55" s="38">
        <f t="shared" si="692"/>
        <v>1645</v>
      </c>
      <c r="DX55" s="38">
        <f t="shared" si="692"/>
        <v>1545</v>
      </c>
      <c r="DZ55" s="9">
        <f t="shared" si="640"/>
        <v>35</v>
      </c>
      <c r="EA55" s="18" t="str">
        <f t="shared" si="640"/>
        <v>Salt Lake</v>
      </c>
      <c r="EB55" s="38">
        <f t="shared" ref="EB55:EK55" si="693">EB79</f>
        <v>905</v>
      </c>
      <c r="EC55" s="38">
        <f t="shared" si="693"/>
        <v>849</v>
      </c>
      <c r="ED55" s="38">
        <f t="shared" si="693"/>
        <v>842</v>
      </c>
      <c r="EE55" s="38">
        <f t="shared" si="693"/>
        <v>900</v>
      </c>
      <c r="EF55" s="38">
        <f t="shared" si="693"/>
        <v>939</v>
      </c>
      <c r="EG55" s="38">
        <f t="shared" si="693"/>
        <v>1104</v>
      </c>
      <c r="EH55" s="38">
        <f t="shared" si="693"/>
        <v>1151</v>
      </c>
      <c r="EI55" s="38">
        <f t="shared" si="693"/>
        <v>1360</v>
      </c>
      <c r="EJ55" s="38">
        <f t="shared" si="693"/>
        <v>1308</v>
      </c>
      <c r="EK55" s="38">
        <f t="shared" si="693"/>
        <v>1300</v>
      </c>
      <c r="EM55" s="9">
        <f t="shared" si="642"/>
        <v>35</v>
      </c>
      <c r="EN55" s="18" t="str">
        <f t="shared" si="642"/>
        <v>Salt Lake</v>
      </c>
      <c r="EO55" s="38">
        <f t="shared" ref="EO55:EX55" si="694">EO79</f>
        <v>2931</v>
      </c>
      <c r="EP55" s="38">
        <f t="shared" si="694"/>
        <v>2989</v>
      </c>
      <c r="EQ55" s="38">
        <f t="shared" si="694"/>
        <v>2922</v>
      </c>
      <c r="ER55" s="38">
        <f t="shared" si="694"/>
        <v>2715</v>
      </c>
      <c r="ES55" s="38">
        <f t="shared" si="694"/>
        <v>3007</v>
      </c>
      <c r="ET55" s="38">
        <f t="shared" si="694"/>
        <v>3185</v>
      </c>
      <c r="EU55" s="38">
        <f t="shared" si="694"/>
        <v>3494</v>
      </c>
      <c r="EV55" s="38">
        <f t="shared" si="694"/>
        <v>3817</v>
      </c>
      <c r="EW55" s="38">
        <f t="shared" si="694"/>
        <v>4549</v>
      </c>
      <c r="EX55" s="38">
        <f t="shared" si="694"/>
        <v>4968</v>
      </c>
      <c r="EZ55" s="9">
        <f t="shared" si="644"/>
        <v>35</v>
      </c>
      <c r="FA55" s="18" t="str">
        <f t="shared" si="644"/>
        <v>Salt Lake</v>
      </c>
      <c r="FB55" s="38">
        <f t="shared" ref="FB55:FK55" si="695">FB79</f>
        <v>5109</v>
      </c>
      <c r="FC55" s="38">
        <f t="shared" si="695"/>
        <v>5083</v>
      </c>
      <c r="FD55" s="38">
        <f t="shared" si="695"/>
        <v>5437</v>
      </c>
      <c r="FE55" s="38">
        <f t="shared" si="695"/>
        <v>5614</v>
      </c>
      <c r="FF55" s="38">
        <f t="shared" si="695"/>
        <v>5620</v>
      </c>
      <c r="FG55" s="38">
        <f t="shared" si="695"/>
        <v>6350</v>
      </c>
      <c r="FH55" s="38">
        <f t="shared" si="695"/>
        <v>6957</v>
      </c>
      <c r="FI55" s="38">
        <f t="shared" si="695"/>
        <v>7705</v>
      </c>
      <c r="FJ55" s="38">
        <f t="shared" si="695"/>
        <v>8832</v>
      </c>
      <c r="FK55" s="38">
        <f t="shared" si="695"/>
        <v>9488</v>
      </c>
      <c r="FM55" s="9">
        <f t="shared" si="646"/>
        <v>35</v>
      </c>
      <c r="FN55" s="18" t="str">
        <f t="shared" si="646"/>
        <v>Salt Lake</v>
      </c>
      <c r="FO55" s="38">
        <f t="shared" ref="FO55:FX55" si="696">FO79</f>
        <v>3521</v>
      </c>
      <c r="FP55" s="38">
        <f t="shared" si="696"/>
        <v>3601</v>
      </c>
      <c r="FQ55" s="38">
        <f t="shared" si="696"/>
        <v>3441</v>
      </c>
      <c r="FR55" s="38">
        <f t="shared" si="696"/>
        <v>3525</v>
      </c>
      <c r="FS55" s="38">
        <f t="shared" si="696"/>
        <v>3397</v>
      </c>
      <c r="FT55" s="38">
        <f t="shared" si="696"/>
        <v>3882</v>
      </c>
      <c r="FU55" s="38">
        <f t="shared" si="696"/>
        <v>3998</v>
      </c>
      <c r="FV55" s="38">
        <f t="shared" si="696"/>
        <v>4599</v>
      </c>
      <c r="FW55" s="38">
        <f t="shared" si="696"/>
        <v>4860</v>
      </c>
      <c r="FX55" s="38">
        <f t="shared" si="696"/>
        <v>5701</v>
      </c>
      <c r="FZ55" s="9">
        <f t="shared" si="648"/>
        <v>35</v>
      </c>
      <c r="GA55" s="18" t="str">
        <f t="shared" si="648"/>
        <v>Salt Lake</v>
      </c>
      <c r="GB55" s="38">
        <f t="shared" ref="GB55:GK55" si="697">GB79</f>
        <v>986</v>
      </c>
      <c r="GC55" s="38">
        <f t="shared" si="697"/>
        <v>1063</v>
      </c>
      <c r="GD55" s="38">
        <f t="shared" si="697"/>
        <v>1020</v>
      </c>
      <c r="GE55" s="38">
        <f t="shared" si="697"/>
        <v>995</v>
      </c>
      <c r="GF55" s="38">
        <f t="shared" si="697"/>
        <v>1154</v>
      </c>
      <c r="GG55" s="38">
        <f t="shared" si="697"/>
        <v>1270</v>
      </c>
      <c r="GH55" s="38">
        <f t="shared" si="697"/>
        <v>1206</v>
      </c>
      <c r="GI55" s="38">
        <f t="shared" si="697"/>
        <v>1355</v>
      </c>
      <c r="GJ55" s="38">
        <f t="shared" si="697"/>
        <v>1610</v>
      </c>
      <c r="GK55" s="38">
        <f t="shared" si="697"/>
        <v>1667</v>
      </c>
      <c r="GM55" s="9">
        <f t="shared" si="650"/>
        <v>35</v>
      </c>
      <c r="GN55" s="18" t="str">
        <f t="shared" si="650"/>
        <v>Salt Lake</v>
      </c>
      <c r="GO55" s="38">
        <f t="shared" ref="GO55:GX55" si="698">GO79</f>
        <v>1420</v>
      </c>
      <c r="GP55" s="38">
        <f t="shared" si="698"/>
        <v>1503</v>
      </c>
      <c r="GQ55" s="38">
        <f t="shared" si="698"/>
        <v>1417</v>
      </c>
      <c r="GR55" s="38">
        <f t="shared" si="698"/>
        <v>1486</v>
      </c>
      <c r="GS55" s="38">
        <f t="shared" si="698"/>
        <v>1542</v>
      </c>
      <c r="GT55" s="38">
        <f t="shared" si="698"/>
        <v>1361</v>
      </c>
      <c r="GU55" s="38">
        <f t="shared" si="698"/>
        <v>1463</v>
      </c>
      <c r="GV55" s="38">
        <f t="shared" si="698"/>
        <v>1561</v>
      </c>
      <c r="GW55" s="38">
        <f t="shared" si="698"/>
        <v>1763</v>
      </c>
      <c r="GX55" s="38">
        <f t="shared" si="698"/>
        <v>1873</v>
      </c>
      <c r="GZ55" s="9">
        <f t="shared" si="652"/>
        <v>35</v>
      </c>
      <c r="HA55" s="18" t="str">
        <f t="shared" si="652"/>
        <v>Salt Lake</v>
      </c>
      <c r="HB55" s="38">
        <f t="shared" ref="HB55:HK55" si="699">HB79</f>
        <v>271</v>
      </c>
      <c r="HC55" s="38">
        <f t="shared" si="699"/>
        <v>247</v>
      </c>
      <c r="HD55" s="38">
        <f t="shared" si="699"/>
        <v>264</v>
      </c>
      <c r="HE55" s="38">
        <f t="shared" si="699"/>
        <v>291</v>
      </c>
      <c r="HF55" s="38">
        <f t="shared" si="699"/>
        <v>317</v>
      </c>
      <c r="HG55" s="38">
        <f t="shared" si="699"/>
        <v>468</v>
      </c>
      <c r="HH55" s="38">
        <f t="shared" si="699"/>
        <v>454</v>
      </c>
      <c r="HI55" s="38">
        <f t="shared" si="699"/>
        <v>516</v>
      </c>
      <c r="HJ55" s="38">
        <f t="shared" si="699"/>
        <v>571</v>
      </c>
      <c r="HK55" s="38">
        <f t="shared" si="699"/>
        <v>638</v>
      </c>
      <c r="HM55" s="9">
        <f t="shared" si="654"/>
        <v>35</v>
      </c>
      <c r="HN55" s="18" t="str">
        <f t="shared" si="654"/>
        <v>Salt Lake</v>
      </c>
      <c r="HO55" s="38">
        <f t="shared" ref="HO55:HX55" si="700">HO79</f>
        <v>10</v>
      </c>
      <c r="HP55" s="38">
        <f t="shared" si="700"/>
        <v>17</v>
      </c>
      <c r="HQ55" s="38">
        <f t="shared" si="700"/>
        <v>16</v>
      </c>
      <c r="HR55" s="38">
        <f t="shared" si="700"/>
        <v>15</v>
      </c>
      <c r="HS55" s="38">
        <f t="shared" si="700"/>
        <v>15</v>
      </c>
      <c r="HT55" s="38">
        <f t="shared" si="700"/>
        <v>11</v>
      </c>
      <c r="HU55" s="38">
        <f t="shared" si="700"/>
        <v>22</v>
      </c>
      <c r="HV55" s="38">
        <f t="shared" si="700"/>
        <v>47</v>
      </c>
      <c r="HW55" s="38">
        <f t="shared" si="700"/>
        <v>42</v>
      </c>
      <c r="HX55" s="38">
        <f t="shared" si="700"/>
        <v>41</v>
      </c>
    </row>
    <row r="56" spans="39:232" x14ac:dyDescent="0.25">
      <c r="AM56" s="9">
        <f t="shared" si="626"/>
        <v>49</v>
      </c>
      <c r="AN56" s="18" t="str">
        <f t="shared" si="626"/>
        <v>Utah</v>
      </c>
      <c r="AO56" s="38">
        <f t="shared" ref="AO56:AX56" si="701">AO86</f>
        <v>12776</v>
      </c>
      <c r="AP56" s="38">
        <f t="shared" si="701"/>
        <v>13049</v>
      </c>
      <c r="AQ56" s="38">
        <f t="shared" si="701"/>
        <v>12911</v>
      </c>
      <c r="AR56" s="38">
        <f t="shared" si="701"/>
        <v>13397</v>
      </c>
      <c r="AS56" s="38">
        <f t="shared" si="701"/>
        <v>13743</v>
      </c>
      <c r="AT56" s="38">
        <f t="shared" si="701"/>
        <v>14447</v>
      </c>
      <c r="AU56" s="38">
        <f t="shared" si="701"/>
        <v>15556</v>
      </c>
      <c r="AV56" s="38">
        <f t="shared" si="701"/>
        <v>16856</v>
      </c>
      <c r="AW56" s="38">
        <f t="shared" si="701"/>
        <v>18295</v>
      </c>
      <c r="AX56" s="38">
        <f t="shared" si="701"/>
        <v>19884</v>
      </c>
      <c r="AZ56" s="9">
        <f t="shared" si="628"/>
        <v>49</v>
      </c>
      <c r="BA56" s="18" t="str">
        <f t="shared" si="628"/>
        <v>Utah</v>
      </c>
      <c r="BB56" s="38">
        <f t="shared" ref="BB56:BK56" si="702">BB86</f>
        <v>240</v>
      </c>
      <c r="BC56" s="38">
        <f t="shared" si="702"/>
        <v>209</v>
      </c>
      <c r="BD56" s="38">
        <f t="shared" si="702"/>
        <v>203</v>
      </c>
      <c r="BE56" s="38">
        <f t="shared" si="702"/>
        <v>204</v>
      </c>
      <c r="BF56" s="38">
        <f t="shared" si="702"/>
        <v>234</v>
      </c>
      <c r="BG56" s="38">
        <f t="shared" si="702"/>
        <v>223</v>
      </c>
      <c r="BH56" s="38">
        <f t="shared" si="702"/>
        <v>201</v>
      </c>
      <c r="BI56" s="38">
        <f t="shared" si="702"/>
        <v>220</v>
      </c>
      <c r="BJ56" s="38">
        <f t="shared" si="702"/>
        <v>257</v>
      </c>
      <c r="BK56" s="38">
        <f t="shared" si="702"/>
        <v>278</v>
      </c>
      <c r="BM56" s="9">
        <f t="shared" si="630"/>
        <v>49</v>
      </c>
      <c r="BN56" s="18" t="str">
        <f t="shared" si="630"/>
        <v>Utah</v>
      </c>
      <c r="BO56" s="38">
        <f t="shared" ref="BO56:BX56" si="703">BO86</f>
        <v>1025</v>
      </c>
      <c r="BP56" s="38">
        <f t="shared" si="703"/>
        <v>822</v>
      </c>
      <c r="BQ56" s="38">
        <f t="shared" si="703"/>
        <v>716</v>
      </c>
      <c r="BR56" s="38">
        <f t="shared" si="703"/>
        <v>588</v>
      </c>
      <c r="BS56" s="38">
        <f t="shared" si="703"/>
        <v>625</v>
      </c>
      <c r="BT56" s="38">
        <f t="shared" si="703"/>
        <v>440</v>
      </c>
      <c r="BU56" s="38">
        <f t="shared" si="703"/>
        <v>563</v>
      </c>
      <c r="BV56" s="38">
        <f t="shared" si="703"/>
        <v>645</v>
      </c>
      <c r="BW56" s="38">
        <f t="shared" si="703"/>
        <v>790</v>
      </c>
      <c r="BX56" s="38">
        <f t="shared" si="703"/>
        <v>1009</v>
      </c>
      <c r="BZ56" s="9">
        <f t="shared" si="632"/>
        <v>49</v>
      </c>
      <c r="CA56" s="18" t="str">
        <f t="shared" si="632"/>
        <v>Utah</v>
      </c>
      <c r="CB56" s="38">
        <f t="shared" ref="CB56:CK56" si="704">CB86</f>
        <v>723</v>
      </c>
      <c r="CC56" s="38">
        <f t="shared" si="704"/>
        <v>852</v>
      </c>
      <c r="CD56" s="38">
        <f t="shared" si="704"/>
        <v>914</v>
      </c>
      <c r="CE56" s="38">
        <f t="shared" si="704"/>
        <v>997</v>
      </c>
      <c r="CF56" s="38">
        <f t="shared" si="704"/>
        <v>1040</v>
      </c>
      <c r="CG56" s="38">
        <f t="shared" si="704"/>
        <v>1087</v>
      </c>
      <c r="CH56" s="38">
        <f t="shared" si="704"/>
        <v>1031</v>
      </c>
      <c r="CI56" s="38">
        <f t="shared" si="704"/>
        <v>1174</v>
      </c>
      <c r="CJ56" s="38">
        <f t="shared" si="704"/>
        <v>1049</v>
      </c>
      <c r="CK56" s="38">
        <f t="shared" si="704"/>
        <v>1214</v>
      </c>
      <c r="CM56" s="9">
        <f t="shared" si="634"/>
        <v>49</v>
      </c>
      <c r="CN56" s="18" t="str">
        <f t="shared" si="634"/>
        <v>Utah</v>
      </c>
      <c r="CO56" s="38">
        <f t="shared" ref="CO56:CX56" si="705">CO86</f>
        <v>435</v>
      </c>
      <c r="CP56" s="38">
        <f t="shared" si="705"/>
        <v>434</v>
      </c>
      <c r="CQ56" s="38">
        <f t="shared" si="705"/>
        <v>416</v>
      </c>
      <c r="CR56" s="38">
        <f t="shared" si="705"/>
        <v>422</v>
      </c>
      <c r="CS56" s="38">
        <f t="shared" si="705"/>
        <v>318</v>
      </c>
      <c r="CT56" s="38">
        <f t="shared" si="705"/>
        <v>412</v>
      </c>
      <c r="CU56" s="38">
        <f t="shared" si="705"/>
        <v>384</v>
      </c>
      <c r="CV56" s="38">
        <f t="shared" si="705"/>
        <v>330</v>
      </c>
      <c r="CW56" s="38">
        <f t="shared" si="705"/>
        <v>367</v>
      </c>
      <c r="CX56" s="38">
        <f t="shared" si="705"/>
        <v>450</v>
      </c>
      <c r="CZ56" s="9">
        <f t="shared" si="636"/>
        <v>49</v>
      </c>
      <c r="DA56" s="18" t="str">
        <f t="shared" si="636"/>
        <v>Utah</v>
      </c>
      <c r="DB56" s="38">
        <f t="shared" ref="DB56:DK56" si="706">DB86</f>
        <v>1170</v>
      </c>
      <c r="DC56" s="38">
        <f t="shared" si="706"/>
        <v>1141</v>
      </c>
      <c r="DD56" s="38">
        <f t="shared" si="706"/>
        <v>1066</v>
      </c>
      <c r="DE56" s="38">
        <f t="shared" si="706"/>
        <v>1011</v>
      </c>
      <c r="DF56" s="38">
        <f t="shared" si="706"/>
        <v>1220</v>
      </c>
      <c r="DG56" s="38">
        <f t="shared" si="706"/>
        <v>1226</v>
      </c>
      <c r="DH56" s="38">
        <f t="shared" si="706"/>
        <v>1440</v>
      </c>
      <c r="DI56" s="38">
        <f t="shared" si="706"/>
        <v>1784</v>
      </c>
      <c r="DJ56" s="38">
        <f t="shared" si="706"/>
        <v>1895</v>
      </c>
      <c r="DK56" s="38">
        <f t="shared" si="706"/>
        <v>2101</v>
      </c>
      <c r="DM56" s="9">
        <f t="shared" si="638"/>
        <v>49</v>
      </c>
      <c r="DN56" s="18" t="str">
        <f t="shared" si="638"/>
        <v>Utah</v>
      </c>
      <c r="DO56" s="38">
        <f t="shared" ref="DO56:DX56" si="707">DO86</f>
        <v>543</v>
      </c>
      <c r="DP56" s="38">
        <f t="shared" si="707"/>
        <v>554</v>
      </c>
      <c r="DQ56" s="38">
        <f t="shared" si="707"/>
        <v>554</v>
      </c>
      <c r="DR56" s="38">
        <f t="shared" si="707"/>
        <v>538</v>
      </c>
      <c r="DS56" s="38">
        <f t="shared" si="707"/>
        <v>422</v>
      </c>
      <c r="DT56" s="38">
        <f t="shared" si="707"/>
        <v>458</v>
      </c>
      <c r="DU56" s="38">
        <f t="shared" si="707"/>
        <v>563</v>
      </c>
      <c r="DV56" s="38">
        <f t="shared" si="707"/>
        <v>661</v>
      </c>
      <c r="DW56" s="38">
        <f t="shared" si="707"/>
        <v>864</v>
      </c>
      <c r="DX56" s="38">
        <f t="shared" si="707"/>
        <v>895</v>
      </c>
      <c r="DZ56" s="9">
        <f t="shared" si="640"/>
        <v>49</v>
      </c>
      <c r="EA56" s="18" t="str">
        <f t="shared" si="640"/>
        <v>Utah</v>
      </c>
      <c r="EB56" s="38">
        <f t="shared" ref="EB56:EK56" si="708">EB86</f>
        <v>632</v>
      </c>
      <c r="EC56" s="38">
        <f t="shared" si="708"/>
        <v>633</v>
      </c>
      <c r="ED56" s="38">
        <f t="shared" si="708"/>
        <v>568</v>
      </c>
      <c r="EE56" s="38">
        <f t="shared" si="708"/>
        <v>520</v>
      </c>
      <c r="EF56" s="38">
        <f t="shared" si="708"/>
        <v>550</v>
      </c>
      <c r="EG56" s="38">
        <f t="shared" si="708"/>
        <v>630</v>
      </c>
      <c r="EH56" s="38">
        <f t="shared" si="708"/>
        <v>783</v>
      </c>
      <c r="EI56" s="38">
        <f t="shared" si="708"/>
        <v>843</v>
      </c>
      <c r="EJ56" s="38">
        <f t="shared" si="708"/>
        <v>925</v>
      </c>
      <c r="EK56" s="38">
        <f t="shared" si="708"/>
        <v>919</v>
      </c>
      <c r="EM56" s="9">
        <f t="shared" si="642"/>
        <v>49</v>
      </c>
      <c r="EN56" s="18" t="str">
        <f t="shared" si="642"/>
        <v>Utah</v>
      </c>
      <c r="EO56" s="38">
        <f t="shared" ref="EO56:EX56" si="709">EO86</f>
        <v>1500</v>
      </c>
      <c r="EP56" s="38">
        <f t="shared" si="709"/>
        <v>1508</v>
      </c>
      <c r="EQ56" s="38">
        <f t="shared" si="709"/>
        <v>1423</v>
      </c>
      <c r="ER56" s="38">
        <f t="shared" si="709"/>
        <v>1532</v>
      </c>
      <c r="ES56" s="38">
        <f t="shared" si="709"/>
        <v>1469</v>
      </c>
      <c r="ET56" s="38">
        <f t="shared" si="709"/>
        <v>1514</v>
      </c>
      <c r="EU56" s="38">
        <f t="shared" si="709"/>
        <v>1561</v>
      </c>
      <c r="EV56" s="38">
        <f t="shared" si="709"/>
        <v>1636</v>
      </c>
      <c r="EW56" s="38">
        <f t="shared" si="709"/>
        <v>1688</v>
      </c>
      <c r="EX56" s="38">
        <f t="shared" si="709"/>
        <v>1864</v>
      </c>
      <c r="EZ56" s="9">
        <f t="shared" si="644"/>
        <v>49</v>
      </c>
      <c r="FA56" s="18" t="str">
        <f t="shared" si="644"/>
        <v>Utah</v>
      </c>
      <c r="FB56" s="38">
        <f t="shared" ref="FB56:FK56" si="710">FB86</f>
        <v>2044</v>
      </c>
      <c r="FC56" s="38">
        <f t="shared" si="710"/>
        <v>2506</v>
      </c>
      <c r="FD56" s="38">
        <f t="shared" si="710"/>
        <v>2695</v>
      </c>
      <c r="FE56" s="38">
        <f t="shared" si="710"/>
        <v>3019</v>
      </c>
      <c r="FF56" s="38">
        <f t="shared" si="710"/>
        <v>3300</v>
      </c>
      <c r="FG56" s="38">
        <f t="shared" si="710"/>
        <v>3579</v>
      </c>
      <c r="FH56" s="38">
        <f t="shared" si="710"/>
        <v>3739</v>
      </c>
      <c r="FI56" s="38">
        <f t="shared" si="710"/>
        <v>4362</v>
      </c>
      <c r="FJ56" s="38">
        <f t="shared" si="710"/>
        <v>4841</v>
      </c>
      <c r="FK56" s="38">
        <f t="shared" si="710"/>
        <v>5182</v>
      </c>
      <c r="FM56" s="9">
        <f t="shared" si="646"/>
        <v>49</v>
      </c>
      <c r="FN56" s="18" t="str">
        <f t="shared" si="646"/>
        <v>Utah</v>
      </c>
      <c r="FO56" s="38">
        <f t="shared" ref="FO56:FX56" si="711">FO86</f>
        <v>2805</v>
      </c>
      <c r="FP56" s="38">
        <f t="shared" si="711"/>
        <v>2869</v>
      </c>
      <c r="FQ56" s="38">
        <f t="shared" si="711"/>
        <v>2834</v>
      </c>
      <c r="FR56" s="38">
        <f t="shared" si="711"/>
        <v>2879</v>
      </c>
      <c r="FS56" s="38">
        <f t="shared" si="711"/>
        <v>2865</v>
      </c>
      <c r="FT56" s="38">
        <f t="shared" si="711"/>
        <v>3115</v>
      </c>
      <c r="FU56" s="38">
        <f t="shared" si="711"/>
        <v>3410</v>
      </c>
      <c r="FV56" s="38">
        <f t="shared" si="711"/>
        <v>3302</v>
      </c>
      <c r="FW56" s="38">
        <f t="shared" si="711"/>
        <v>3560</v>
      </c>
      <c r="FX56" s="38">
        <f t="shared" si="711"/>
        <v>3700</v>
      </c>
      <c r="FZ56" s="9">
        <f t="shared" si="648"/>
        <v>49</v>
      </c>
      <c r="GA56" s="18" t="str">
        <f t="shared" si="648"/>
        <v>Utah</v>
      </c>
      <c r="GB56" s="38">
        <f t="shared" ref="GB56:GK56" si="712">GB86</f>
        <v>617</v>
      </c>
      <c r="GC56" s="38">
        <f t="shared" si="712"/>
        <v>600</v>
      </c>
      <c r="GD56" s="38">
        <f t="shared" si="712"/>
        <v>567</v>
      </c>
      <c r="GE56" s="38">
        <f t="shared" si="712"/>
        <v>649</v>
      </c>
      <c r="GF56" s="38">
        <f t="shared" si="712"/>
        <v>580</v>
      </c>
      <c r="GG56" s="38">
        <f t="shared" si="712"/>
        <v>688</v>
      </c>
      <c r="GH56" s="38">
        <f t="shared" si="712"/>
        <v>720</v>
      </c>
      <c r="GI56" s="38">
        <f t="shared" si="712"/>
        <v>682</v>
      </c>
      <c r="GJ56" s="38">
        <f t="shared" si="712"/>
        <v>755</v>
      </c>
      <c r="GK56" s="38">
        <f t="shared" si="712"/>
        <v>834</v>
      </c>
      <c r="GM56" s="9">
        <f t="shared" si="650"/>
        <v>49</v>
      </c>
      <c r="GN56" s="18" t="str">
        <f t="shared" si="650"/>
        <v>Utah</v>
      </c>
      <c r="GO56" s="38">
        <f t="shared" ref="GO56:GX56" si="713">GO86</f>
        <v>802</v>
      </c>
      <c r="GP56" s="38">
        <f t="shared" si="713"/>
        <v>748</v>
      </c>
      <c r="GQ56" s="38">
        <f t="shared" si="713"/>
        <v>804</v>
      </c>
      <c r="GR56" s="38">
        <f t="shared" si="713"/>
        <v>872</v>
      </c>
      <c r="GS56" s="38">
        <f t="shared" si="713"/>
        <v>917</v>
      </c>
      <c r="GT56" s="38">
        <f t="shared" si="713"/>
        <v>876</v>
      </c>
      <c r="GU56" s="38">
        <f t="shared" si="713"/>
        <v>910</v>
      </c>
      <c r="GV56" s="38">
        <f t="shared" si="713"/>
        <v>978</v>
      </c>
      <c r="GW56" s="38">
        <f t="shared" si="713"/>
        <v>1054</v>
      </c>
      <c r="GX56" s="38">
        <f t="shared" si="713"/>
        <v>1195</v>
      </c>
      <c r="GZ56" s="9">
        <f t="shared" si="652"/>
        <v>49</v>
      </c>
      <c r="HA56" s="18" t="str">
        <f t="shared" si="652"/>
        <v>Utah</v>
      </c>
      <c r="HB56" s="38">
        <f t="shared" ref="HB56:HK56" si="714">HB86</f>
        <v>240</v>
      </c>
      <c r="HC56" s="38">
        <f t="shared" si="714"/>
        <v>173</v>
      </c>
      <c r="HD56" s="38">
        <f t="shared" si="714"/>
        <v>151</v>
      </c>
      <c r="HE56" s="38">
        <f t="shared" si="714"/>
        <v>146</v>
      </c>
      <c r="HF56" s="38">
        <f t="shared" si="714"/>
        <v>186</v>
      </c>
      <c r="HG56" s="38">
        <f t="shared" si="714"/>
        <v>168</v>
      </c>
      <c r="HH56" s="38">
        <f t="shared" si="714"/>
        <v>220</v>
      </c>
      <c r="HI56" s="38">
        <f t="shared" si="714"/>
        <v>204</v>
      </c>
      <c r="HJ56" s="38">
        <f t="shared" si="714"/>
        <v>234</v>
      </c>
      <c r="HK56" s="38">
        <f t="shared" si="714"/>
        <v>228</v>
      </c>
      <c r="HM56" s="9">
        <f t="shared" si="654"/>
        <v>49</v>
      </c>
      <c r="HN56" s="18" t="str">
        <f t="shared" si="654"/>
        <v>Utah</v>
      </c>
      <c r="HO56" s="38">
        <f t="shared" ref="HO56:HX56" si="715">HO86</f>
        <v>0</v>
      </c>
      <c r="HP56" s="38">
        <f t="shared" si="715"/>
        <v>0</v>
      </c>
      <c r="HQ56" s="38">
        <f t="shared" si="715"/>
        <v>0</v>
      </c>
      <c r="HR56" s="38">
        <f t="shared" si="715"/>
        <v>20</v>
      </c>
      <c r="HS56" s="38">
        <f t="shared" si="715"/>
        <v>17</v>
      </c>
      <c r="HT56" s="38">
        <f t="shared" si="715"/>
        <v>31</v>
      </c>
      <c r="HU56" s="38">
        <f t="shared" si="715"/>
        <v>31</v>
      </c>
      <c r="HV56" s="38">
        <f t="shared" si="715"/>
        <v>35</v>
      </c>
      <c r="HW56" s="38">
        <f t="shared" si="715"/>
        <v>16</v>
      </c>
      <c r="HX56" s="38">
        <f t="shared" si="715"/>
        <v>15</v>
      </c>
    </row>
    <row r="57" spans="39:232" x14ac:dyDescent="0.25">
      <c r="AM57" s="9">
        <f t="shared" si="626"/>
        <v>1049</v>
      </c>
      <c r="AN57" s="18" t="str">
        <f t="shared" si="626"/>
        <v>State of Utah</v>
      </c>
      <c r="AO57" s="39">
        <f t="shared" ref="AO57:AX57" si="716">AO91</f>
        <v>58724</v>
      </c>
      <c r="AP57" s="39">
        <f t="shared" si="716"/>
        <v>59417</v>
      </c>
      <c r="AQ57" s="39">
        <f t="shared" si="716"/>
        <v>58959</v>
      </c>
      <c r="AR57" s="39">
        <f t="shared" si="716"/>
        <v>60751</v>
      </c>
      <c r="AS57" s="39">
        <f t="shared" si="716"/>
        <v>62601</v>
      </c>
      <c r="AT57" s="39">
        <f t="shared" si="716"/>
        <v>67715</v>
      </c>
      <c r="AU57" s="39">
        <f t="shared" si="716"/>
        <v>72722</v>
      </c>
      <c r="AV57" s="39">
        <f t="shared" si="716"/>
        <v>80410</v>
      </c>
      <c r="AW57" s="39">
        <f t="shared" si="716"/>
        <v>88266</v>
      </c>
      <c r="AX57" s="39">
        <f t="shared" si="716"/>
        <v>97114</v>
      </c>
      <c r="AZ57" s="9">
        <f t="shared" si="628"/>
        <v>1049</v>
      </c>
      <c r="BA57" s="18" t="str">
        <f t="shared" si="628"/>
        <v>State of Utah</v>
      </c>
      <c r="BB57" s="39">
        <f t="shared" ref="BB57:BK57" si="717">BB91</f>
        <v>1776</v>
      </c>
      <c r="BC57" s="39">
        <f t="shared" si="717"/>
        <v>1581</v>
      </c>
      <c r="BD57" s="39">
        <f t="shared" si="717"/>
        <v>1616</v>
      </c>
      <c r="BE57" s="39">
        <f t="shared" si="717"/>
        <v>1494</v>
      </c>
      <c r="BF57" s="39">
        <f t="shared" si="717"/>
        <v>1436</v>
      </c>
      <c r="BG57" s="39">
        <f t="shared" si="717"/>
        <v>1586</v>
      </c>
      <c r="BH57" s="39">
        <f t="shared" si="717"/>
        <v>1849</v>
      </c>
      <c r="BI57" s="39">
        <f t="shared" si="717"/>
        <v>1878</v>
      </c>
      <c r="BJ57" s="39">
        <f t="shared" si="717"/>
        <v>2217</v>
      </c>
      <c r="BK57" s="39">
        <f t="shared" si="717"/>
        <v>2287</v>
      </c>
      <c r="BM57" s="9">
        <f t="shared" si="630"/>
        <v>1049</v>
      </c>
      <c r="BN57" s="18" t="str">
        <f t="shared" si="630"/>
        <v>State of Utah</v>
      </c>
      <c r="BO57" s="39">
        <f t="shared" ref="BO57:BX57" si="718">BO91</f>
        <v>3735</v>
      </c>
      <c r="BP57" s="39">
        <f t="shared" si="718"/>
        <v>3576</v>
      </c>
      <c r="BQ57" s="39">
        <f t="shared" si="718"/>
        <v>3301</v>
      </c>
      <c r="BR57" s="39">
        <f t="shared" si="718"/>
        <v>3197</v>
      </c>
      <c r="BS57" s="39">
        <f t="shared" si="718"/>
        <v>3323</v>
      </c>
      <c r="BT57" s="39">
        <f t="shared" si="718"/>
        <v>3429</v>
      </c>
      <c r="BU57" s="39">
        <f t="shared" si="718"/>
        <v>3931</v>
      </c>
      <c r="BV57" s="39">
        <f t="shared" si="718"/>
        <v>4441</v>
      </c>
      <c r="BW57" s="39">
        <f t="shared" si="718"/>
        <v>5403</v>
      </c>
      <c r="BX57" s="39">
        <f t="shared" si="718"/>
        <v>6537</v>
      </c>
      <c r="BZ57" s="9">
        <f t="shared" si="632"/>
        <v>1049</v>
      </c>
      <c r="CA57" s="18" t="str">
        <f t="shared" si="632"/>
        <v>State of Utah</v>
      </c>
      <c r="CB57" s="39">
        <f t="shared" ref="CB57:CK57" si="719">CB91</f>
        <v>3305</v>
      </c>
      <c r="CC57" s="39">
        <f t="shared" si="719"/>
        <v>3381</v>
      </c>
      <c r="CD57" s="39">
        <f t="shared" si="719"/>
        <v>3582</v>
      </c>
      <c r="CE57" s="39">
        <f t="shared" si="719"/>
        <v>4011</v>
      </c>
      <c r="CF57" s="39">
        <f t="shared" si="719"/>
        <v>4289</v>
      </c>
      <c r="CG57" s="39">
        <f t="shared" si="719"/>
        <v>5071</v>
      </c>
      <c r="CH57" s="39">
        <f t="shared" si="719"/>
        <v>5264</v>
      </c>
      <c r="CI57" s="39">
        <f t="shared" si="719"/>
        <v>5700</v>
      </c>
      <c r="CJ57" s="39">
        <f t="shared" si="719"/>
        <v>5509</v>
      </c>
      <c r="CK57" s="39">
        <f t="shared" si="719"/>
        <v>5833</v>
      </c>
      <c r="CM57" s="9">
        <f t="shared" si="634"/>
        <v>1049</v>
      </c>
      <c r="CN57" s="18" t="str">
        <f t="shared" si="634"/>
        <v>State of Utah</v>
      </c>
      <c r="CO57" s="39">
        <f t="shared" ref="CO57:CX57" si="720">CO91</f>
        <v>1847</v>
      </c>
      <c r="CP57" s="39">
        <f t="shared" si="720"/>
        <v>1933</v>
      </c>
      <c r="CQ57" s="39">
        <f t="shared" si="720"/>
        <v>1768</v>
      </c>
      <c r="CR57" s="39">
        <f t="shared" si="720"/>
        <v>1902</v>
      </c>
      <c r="CS57" s="39">
        <f t="shared" si="720"/>
        <v>1881</v>
      </c>
      <c r="CT57" s="39">
        <f t="shared" si="720"/>
        <v>2021</v>
      </c>
      <c r="CU57" s="39">
        <f t="shared" si="720"/>
        <v>2048</v>
      </c>
      <c r="CV57" s="39">
        <f t="shared" si="720"/>
        <v>2243</v>
      </c>
      <c r="CW57" s="39">
        <f t="shared" si="720"/>
        <v>2334</v>
      </c>
      <c r="CX57" s="39">
        <f t="shared" si="720"/>
        <v>2386</v>
      </c>
      <c r="CZ57" s="9">
        <f t="shared" si="636"/>
        <v>1049</v>
      </c>
      <c r="DA57" s="18" t="str">
        <f t="shared" si="636"/>
        <v>State of Utah</v>
      </c>
      <c r="DB57" s="39">
        <f t="shared" ref="DB57:DK57" si="721">DB91</f>
        <v>4795</v>
      </c>
      <c r="DC57" s="39">
        <f t="shared" si="721"/>
        <v>4678</v>
      </c>
      <c r="DD57" s="39">
        <f t="shared" si="721"/>
        <v>4761</v>
      </c>
      <c r="DE57" s="39">
        <f t="shared" si="721"/>
        <v>5053</v>
      </c>
      <c r="DF57" s="39">
        <f t="shared" si="721"/>
        <v>5586</v>
      </c>
      <c r="DG57" s="39">
        <f t="shared" si="721"/>
        <v>5822</v>
      </c>
      <c r="DH57" s="39">
        <f t="shared" si="721"/>
        <v>6616</v>
      </c>
      <c r="DI57" s="39">
        <f t="shared" si="721"/>
        <v>7543</v>
      </c>
      <c r="DJ57" s="39">
        <f t="shared" si="721"/>
        <v>7825</v>
      </c>
      <c r="DK57" s="39">
        <f t="shared" si="721"/>
        <v>8719</v>
      </c>
      <c r="DM57" s="9">
        <f t="shared" si="638"/>
        <v>1049</v>
      </c>
      <c r="DN57" s="18" t="str">
        <f t="shared" si="638"/>
        <v>State of Utah</v>
      </c>
      <c r="DO57" s="39">
        <f t="shared" ref="DO57:DX57" si="722">DO91</f>
        <v>2456</v>
      </c>
      <c r="DP57" s="39">
        <f t="shared" si="722"/>
        <v>2571</v>
      </c>
      <c r="DQ57" s="39">
        <f t="shared" si="722"/>
        <v>2698</v>
      </c>
      <c r="DR57" s="39">
        <f t="shared" si="722"/>
        <v>2981</v>
      </c>
      <c r="DS57" s="39">
        <f t="shared" si="722"/>
        <v>2918</v>
      </c>
      <c r="DT57" s="39">
        <f t="shared" si="722"/>
        <v>3048</v>
      </c>
      <c r="DU57" s="39">
        <f t="shared" si="722"/>
        <v>3094</v>
      </c>
      <c r="DV57" s="39">
        <f t="shared" si="722"/>
        <v>3734</v>
      </c>
      <c r="DW57" s="39">
        <f t="shared" si="722"/>
        <v>3996</v>
      </c>
      <c r="DX57" s="39">
        <f t="shared" si="722"/>
        <v>4289</v>
      </c>
      <c r="DZ57" s="9">
        <f t="shared" si="640"/>
        <v>1049</v>
      </c>
      <c r="EA57" s="18" t="str">
        <f t="shared" si="640"/>
        <v>State of Utah</v>
      </c>
      <c r="EB57" s="39">
        <f t="shared" ref="EB57:EK57" si="723">EB91</f>
        <v>2247</v>
      </c>
      <c r="EC57" s="39">
        <f t="shared" si="723"/>
        <v>2087</v>
      </c>
      <c r="ED57" s="39">
        <f t="shared" si="723"/>
        <v>2034</v>
      </c>
      <c r="EE57" s="39">
        <f t="shared" si="723"/>
        <v>1993</v>
      </c>
      <c r="EF57" s="39">
        <f t="shared" si="723"/>
        <v>2068</v>
      </c>
      <c r="EG57" s="39">
        <f t="shared" si="723"/>
        <v>2373</v>
      </c>
      <c r="EH57" s="39">
        <f t="shared" si="723"/>
        <v>2675</v>
      </c>
      <c r="EI57" s="39">
        <f t="shared" si="723"/>
        <v>3130</v>
      </c>
      <c r="EJ57" s="39">
        <f t="shared" si="723"/>
        <v>3193</v>
      </c>
      <c r="EK57" s="39">
        <f t="shared" si="723"/>
        <v>3298</v>
      </c>
      <c r="EM57" s="9">
        <f t="shared" si="642"/>
        <v>1049</v>
      </c>
      <c r="EN57" s="18" t="str">
        <f t="shared" si="642"/>
        <v>State of Utah</v>
      </c>
      <c r="EO57" s="39">
        <f t="shared" ref="EO57:EX57" si="724">EO91</f>
        <v>6808</v>
      </c>
      <c r="EP57" s="39">
        <f t="shared" si="724"/>
        <v>6676</v>
      </c>
      <c r="EQ57" s="39">
        <f t="shared" si="724"/>
        <v>6414</v>
      </c>
      <c r="ER57" s="39">
        <f t="shared" si="724"/>
        <v>6342</v>
      </c>
      <c r="ES57" s="39">
        <f t="shared" si="724"/>
        <v>6753</v>
      </c>
      <c r="ET57" s="39">
        <f t="shared" si="724"/>
        <v>7202</v>
      </c>
      <c r="EU57" s="39">
        <f t="shared" si="724"/>
        <v>7772</v>
      </c>
      <c r="EV57" s="39">
        <f t="shared" si="724"/>
        <v>8411</v>
      </c>
      <c r="EW57" s="39">
        <f t="shared" si="724"/>
        <v>9496</v>
      </c>
      <c r="EX57" s="39">
        <f t="shared" si="724"/>
        <v>10822</v>
      </c>
      <c r="EZ57" s="9">
        <f t="shared" si="644"/>
        <v>1049</v>
      </c>
      <c r="FA57" s="18" t="str">
        <f t="shared" si="644"/>
        <v>State of Utah</v>
      </c>
      <c r="FB57" s="39">
        <f t="shared" ref="FB57:FK57" si="725">FB91</f>
        <v>12294</v>
      </c>
      <c r="FC57" s="39">
        <f t="shared" si="725"/>
        <v>13247</v>
      </c>
      <c r="FD57" s="39">
        <f t="shared" si="725"/>
        <v>14056</v>
      </c>
      <c r="FE57" s="39">
        <f t="shared" si="725"/>
        <v>14482</v>
      </c>
      <c r="FF57" s="39">
        <f t="shared" si="725"/>
        <v>14671</v>
      </c>
      <c r="FG57" s="39">
        <f t="shared" si="725"/>
        <v>16119</v>
      </c>
      <c r="FH57" s="39">
        <f t="shared" si="725"/>
        <v>17406</v>
      </c>
      <c r="FI57" s="39">
        <f t="shared" si="725"/>
        <v>19626</v>
      </c>
      <c r="FJ57" s="39">
        <f t="shared" si="725"/>
        <v>22216</v>
      </c>
      <c r="FK57" s="39">
        <f t="shared" si="725"/>
        <v>23956</v>
      </c>
      <c r="FM57" s="9">
        <f t="shared" si="646"/>
        <v>1049</v>
      </c>
      <c r="FN57" s="18" t="str">
        <f t="shared" si="646"/>
        <v>State of Utah</v>
      </c>
      <c r="FO57" s="39">
        <f t="shared" ref="FO57:FX57" si="726">FO91</f>
        <v>11118</v>
      </c>
      <c r="FP57" s="39">
        <f t="shared" si="726"/>
        <v>11316</v>
      </c>
      <c r="FQ57" s="39">
        <f t="shared" si="726"/>
        <v>10849</v>
      </c>
      <c r="FR57" s="39">
        <f t="shared" si="726"/>
        <v>10969</v>
      </c>
      <c r="FS57" s="39">
        <f t="shared" si="726"/>
        <v>10969</v>
      </c>
      <c r="FT57" s="39">
        <f t="shared" si="726"/>
        <v>11952</v>
      </c>
      <c r="FU57" s="39">
        <f t="shared" si="726"/>
        <v>12366</v>
      </c>
      <c r="FV57" s="39">
        <f t="shared" si="726"/>
        <v>13264</v>
      </c>
      <c r="FW57" s="39">
        <f t="shared" si="726"/>
        <v>14474</v>
      </c>
      <c r="FX57" s="39">
        <f t="shared" si="726"/>
        <v>16411</v>
      </c>
      <c r="FZ57" s="9">
        <f t="shared" si="648"/>
        <v>1049</v>
      </c>
      <c r="GA57" s="18" t="str">
        <f t="shared" si="648"/>
        <v>State of Utah</v>
      </c>
      <c r="GB57" s="39">
        <f t="shared" ref="GB57:GK57" si="727">GB91</f>
        <v>3090</v>
      </c>
      <c r="GC57" s="39">
        <f t="shared" si="727"/>
        <v>3149</v>
      </c>
      <c r="GD57" s="39">
        <f t="shared" si="727"/>
        <v>2849</v>
      </c>
      <c r="GE57" s="39">
        <f t="shared" si="727"/>
        <v>2782</v>
      </c>
      <c r="GF57" s="39">
        <f t="shared" si="727"/>
        <v>2948</v>
      </c>
      <c r="GG57" s="39">
        <f t="shared" si="727"/>
        <v>3167</v>
      </c>
      <c r="GH57" s="39">
        <f t="shared" si="727"/>
        <v>3393</v>
      </c>
      <c r="GI57" s="39">
        <f t="shared" si="727"/>
        <v>3668</v>
      </c>
      <c r="GJ57" s="39">
        <f t="shared" si="727"/>
        <v>4209</v>
      </c>
      <c r="GK57" s="39">
        <f t="shared" si="727"/>
        <v>4704</v>
      </c>
      <c r="GM57" s="9">
        <f t="shared" si="650"/>
        <v>1049</v>
      </c>
      <c r="GN57" s="18" t="str">
        <f t="shared" si="650"/>
        <v>State of Utah</v>
      </c>
      <c r="GO57" s="39">
        <f t="shared" ref="GO57:GX57" si="728">GO91</f>
        <v>4176</v>
      </c>
      <c r="GP57" s="39">
        <f t="shared" si="728"/>
        <v>4186</v>
      </c>
      <c r="GQ57" s="39">
        <f t="shared" si="728"/>
        <v>4068</v>
      </c>
      <c r="GR57" s="39">
        <f t="shared" si="728"/>
        <v>4336</v>
      </c>
      <c r="GS57" s="39">
        <f t="shared" si="728"/>
        <v>4388</v>
      </c>
      <c r="GT57" s="39">
        <f t="shared" si="728"/>
        <v>4212</v>
      </c>
      <c r="GU57" s="39">
        <f t="shared" si="728"/>
        <v>4587</v>
      </c>
      <c r="GV57" s="39">
        <f t="shared" si="728"/>
        <v>4970</v>
      </c>
      <c r="GW57" s="39">
        <f t="shared" si="728"/>
        <v>5540</v>
      </c>
      <c r="GX57" s="39">
        <f t="shared" si="728"/>
        <v>5917</v>
      </c>
      <c r="GZ57" s="9">
        <f t="shared" si="652"/>
        <v>1049</v>
      </c>
      <c r="HA57" s="18" t="str">
        <f t="shared" si="652"/>
        <v>State of Utah</v>
      </c>
      <c r="HB57" s="39">
        <f t="shared" ref="HB57:HK57" si="729">HB91</f>
        <v>949</v>
      </c>
      <c r="HC57" s="39">
        <f t="shared" si="729"/>
        <v>891</v>
      </c>
      <c r="HD57" s="39">
        <f t="shared" si="729"/>
        <v>866</v>
      </c>
      <c r="HE57" s="39">
        <f t="shared" si="729"/>
        <v>1139</v>
      </c>
      <c r="HF57" s="39">
        <f t="shared" si="729"/>
        <v>1303</v>
      </c>
      <c r="HG57" s="39">
        <f t="shared" si="729"/>
        <v>1641</v>
      </c>
      <c r="HH57" s="39">
        <f t="shared" si="729"/>
        <v>1637</v>
      </c>
      <c r="HI57" s="39">
        <f t="shared" si="729"/>
        <v>1692</v>
      </c>
      <c r="HJ57" s="39">
        <f t="shared" si="729"/>
        <v>1773</v>
      </c>
      <c r="HK57" s="39">
        <f t="shared" si="729"/>
        <v>1869</v>
      </c>
      <c r="HM57" s="9">
        <f t="shared" si="654"/>
        <v>1049</v>
      </c>
      <c r="HN57" s="18" t="str">
        <f t="shared" si="654"/>
        <v>State of Utah</v>
      </c>
      <c r="HO57" s="39">
        <f t="shared" ref="HO57:HX57" si="730">HO91</f>
        <v>128</v>
      </c>
      <c r="HP57" s="39">
        <f t="shared" si="730"/>
        <v>145</v>
      </c>
      <c r="HQ57" s="39">
        <f t="shared" si="730"/>
        <v>97</v>
      </c>
      <c r="HR57" s="39">
        <f t="shared" si="730"/>
        <v>70</v>
      </c>
      <c r="HS57" s="39">
        <f t="shared" si="730"/>
        <v>68</v>
      </c>
      <c r="HT57" s="39">
        <f t="shared" si="730"/>
        <v>72</v>
      </c>
      <c r="HU57" s="39">
        <f t="shared" si="730"/>
        <v>84</v>
      </c>
      <c r="HV57" s="39">
        <f t="shared" si="730"/>
        <v>110</v>
      </c>
      <c r="HW57" s="39">
        <f t="shared" si="730"/>
        <v>81</v>
      </c>
      <c r="HX57" s="39">
        <f t="shared" si="730"/>
        <v>86</v>
      </c>
    </row>
    <row r="58" spans="39:232" x14ac:dyDescent="0.25">
      <c r="AM58" s="9">
        <f t="shared" si="626"/>
        <v>1000</v>
      </c>
      <c r="AN58" s="18" t="str">
        <f t="shared" si="626"/>
        <v>United States</v>
      </c>
      <c r="AO58" s="39">
        <f t="shared" ref="AO58:AX58" si="731">AO92</f>
        <v>5759724</v>
      </c>
      <c r="AP58" s="39">
        <f t="shared" si="731"/>
        <v>5889768</v>
      </c>
      <c r="AQ58" s="39">
        <f t="shared" si="731"/>
        <v>5977629</v>
      </c>
      <c r="AR58" s="39">
        <f t="shared" si="731"/>
        <v>6046385</v>
      </c>
      <c r="AS58" s="39">
        <f t="shared" si="731"/>
        <v>6171591</v>
      </c>
      <c r="AT58" s="39">
        <f t="shared" si="731"/>
        <v>6352737</v>
      </c>
      <c r="AU58" s="39">
        <f t="shared" si="731"/>
        <v>6661892</v>
      </c>
      <c r="AV58" s="39">
        <f t="shared" si="731"/>
        <v>7027410</v>
      </c>
      <c r="AW58" s="39">
        <f t="shared" si="731"/>
        <v>7422933</v>
      </c>
      <c r="AX58" s="39">
        <f t="shared" si="731"/>
        <v>7898576</v>
      </c>
      <c r="AZ58" s="9">
        <f t="shared" si="628"/>
        <v>1000</v>
      </c>
      <c r="BA58" s="18" t="str">
        <f t="shared" si="628"/>
        <v>United States</v>
      </c>
      <c r="BB58" s="39">
        <f t="shared" ref="BB58:BK58" si="732">BB92</f>
        <v>340457</v>
      </c>
      <c r="BC58" s="39">
        <f t="shared" si="732"/>
        <v>327702</v>
      </c>
      <c r="BD58" s="39">
        <f t="shared" si="732"/>
        <v>306579</v>
      </c>
      <c r="BE58" s="39">
        <f t="shared" si="732"/>
        <v>296199</v>
      </c>
      <c r="BF58" s="39">
        <f t="shared" si="732"/>
        <v>284456</v>
      </c>
      <c r="BG58" s="39">
        <f t="shared" si="732"/>
        <v>275830</v>
      </c>
      <c r="BH58" s="39">
        <f t="shared" si="732"/>
        <v>272437</v>
      </c>
      <c r="BI58" s="39">
        <f t="shared" si="732"/>
        <v>269809</v>
      </c>
      <c r="BJ58" s="39">
        <f t="shared" si="732"/>
        <v>270007</v>
      </c>
      <c r="BK58" s="39">
        <f t="shared" si="732"/>
        <v>267797</v>
      </c>
      <c r="BM58" s="9">
        <f t="shared" si="630"/>
        <v>1000</v>
      </c>
      <c r="BN58" s="18" t="str">
        <f t="shared" si="630"/>
        <v>United States</v>
      </c>
      <c r="BO58" s="39">
        <f t="shared" ref="BO58:BX58" si="733">BO92</f>
        <v>391524</v>
      </c>
      <c r="BP58" s="39">
        <f t="shared" si="733"/>
        <v>383583</v>
      </c>
      <c r="BQ58" s="39">
        <f t="shared" si="733"/>
        <v>371155</v>
      </c>
      <c r="BR58" s="39">
        <f t="shared" si="733"/>
        <v>358788</v>
      </c>
      <c r="BS58" s="39">
        <f t="shared" si="733"/>
        <v>355271</v>
      </c>
      <c r="BT58" s="39">
        <f t="shared" si="733"/>
        <v>355813</v>
      </c>
      <c r="BU58" s="39">
        <f t="shared" si="733"/>
        <v>368720</v>
      </c>
      <c r="BV58" s="39">
        <f t="shared" si="733"/>
        <v>387660</v>
      </c>
      <c r="BW58" s="39">
        <f t="shared" si="733"/>
        <v>407171</v>
      </c>
      <c r="BX58" s="39">
        <f t="shared" si="733"/>
        <v>439643</v>
      </c>
      <c r="BZ58" s="9">
        <f t="shared" si="632"/>
        <v>1000</v>
      </c>
      <c r="CA58" s="18" t="str">
        <f t="shared" si="632"/>
        <v>United States</v>
      </c>
      <c r="CB58" s="39">
        <f t="shared" ref="CB58:CK58" si="734">CB92</f>
        <v>372659</v>
      </c>
      <c r="CC58" s="39">
        <f t="shared" si="734"/>
        <v>381081</v>
      </c>
      <c r="CD58" s="39">
        <f t="shared" si="734"/>
        <v>387373</v>
      </c>
      <c r="CE58" s="39">
        <f t="shared" si="734"/>
        <v>391652</v>
      </c>
      <c r="CF58" s="39">
        <f t="shared" si="734"/>
        <v>397225</v>
      </c>
      <c r="CG58" s="39">
        <f t="shared" si="734"/>
        <v>407029</v>
      </c>
      <c r="CH58" s="39">
        <f t="shared" si="734"/>
        <v>424966</v>
      </c>
      <c r="CI58" s="39">
        <f t="shared" si="734"/>
        <v>450395</v>
      </c>
      <c r="CJ58" s="39">
        <f t="shared" si="734"/>
        <v>473424</v>
      </c>
      <c r="CK58" s="39">
        <f t="shared" si="734"/>
        <v>498879</v>
      </c>
      <c r="CM58" s="9">
        <f t="shared" si="634"/>
        <v>1000</v>
      </c>
      <c r="CN58" s="18" t="str">
        <f t="shared" si="634"/>
        <v>United States</v>
      </c>
      <c r="CO58" s="39">
        <f t="shared" ref="CO58:CX58" si="735">CO92</f>
        <v>230512</v>
      </c>
      <c r="CP58" s="39">
        <f t="shared" si="735"/>
        <v>229541</v>
      </c>
      <c r="CQ58" s="39">
        <f t="shared" si="735"/>
        <v>224083</v>
      </c>
      <c r="CR58" s="39">
        <f t="shared" si="735"/>
        <v>222308</v>
      </c>
      <c r="CS58" s="39">
        <f t="shared" si="735"/>
        <v>219534</v>
      </c>
      <c r="CT58" s="39">
        <f t="shared" si="735"/>
        <v>219682</v>
      </c>
      <c r="CU58" s="39">
        <f t="shared" si="735"/>
        <v>224551</v>
      </c>
      <c r="CV58" s="39">
        <f t="shared" si="735"/>
        <v>233236</v>
      </c>
      <c r="CW58" s="39">
        <f t="shared" si="735"/>
        <v>238663</v>
      </c>
      <c r="CX58" s="39">
        <f t="shared" si="735"/>
        <v>250352</v>
      </c>
      <c r="CZ58" s="9">
        <f t="shared" si="636"/>
        <v>1000</v>
      </c>
      <c r="DA58" s="18" t="str">
        <f t="shared" si="636"/>
        <v>United States</v>
      </c>
      <c r="DB58" s="39">
        <f t="shared" ref="DB58:DK58" si="736">DB92</f>
        <v>407866</v>
      </c>
      <c r="DC58" s="39">
        <f t="shared" si="736"/>
        <v>413490</v>
      </c>
      <c r="DD58" s="39">
        <f t="shared" si="736"/>
        <v>421123</v>
      </c>
      <c r="DE58" s="39">
        <f t="shared" si="736"/>
        <v>425981</v>
      </c>
      <c r="DF58" s="39">
        <f t="shared" si="736"/>
        <v>435212</v>
      </c>
      <c r="DG58" s="39">
        <f t="shared" si="736"/>
        <v>445882</v>
      </c>
      <c r="DH58" s="39">
        <f t="shared" si="736"/>
        <v>464475</v>
      </c>
      <c r="DI58" s="39">
        <f t="shared" si="736"/>
        <v>490536</v>
      </c>
      <c r="DJ58" s="39">
        <f t="shared" si="736"/>
        <v>516718</v>
      </c>
      <c r="DK58" s="39">
        <f t="shared" si="736"/>
        <v>546183</v>
      </c>
      <c r="DM58" s="9">
        <f t="shared" si="638"/>
        <v>1000</v>
      </c>
      <c r="DN58" s="18" t="str">
        <f t="shared" si="638"/>
        <v>United States</v>
      </c>
      <c r="DO58" s="39">
        <f t="shared" ref="DO58:DX58" si="737">DO92</f>
        <v>162880</v>
      </c>
      <c r="DP58" s="39">
        <f t="shared" si="737"/>
        <v>168005</v>
      </c>
      <c r="DQ58" s="39">
        <f t="shared" si="737"/>
        <v>168616</v>
      </c>
      <c r="DR58" s="39">
        <f t="shared" si="737"/>
        <v>168627</v>
      </c>
      <c r="DS58" s="39">
        <f t="shared" si="737"/>
        <v>171519</v>
      </c>
      <c r="DT58" s="39">
        <f t="shared" si="737"/>
        <v>179587</v>
      </c>
      <c r="DU58" s="39">
        <f t="shared" si="737"/>
        <v>194498</v>
      </c>
      <c r="DV58" s="39">
        <f t="shared" si="737"/>
        <v>213474</v>
      </c>
      <c r="DW58" s="39">
        <f t="shared" si="737"/>
        <v>232663</v>
      </c>
      <c r="DX58" s="39">
        <f t="shared" si="737"/>
        <v>261982</v>
      </c>
      <c r="DZ58" s="9">
        <f t="shared" si="640"/>
        <v>1000</v>
      </c>
      <c r="EA58" s="18" t="str">
        <f t="shared" si="640"/>
        <v>United States</v>
      </c>
      <c r="EB58" s="39">
        <f t="shared" ref="EB58:EK58" si="738">EB92</f>
        <v>200710</v>
      </c>
      <c r="EC58" s="39">
        <f t="shared" si="738"/>
        <v>204497</v>
      </c>
      <c r="ED58" s="39">
        <f t="shared" si="738"/>
        <v>206429</v>
      </c>
      <c r="EE58" s="39">
        <f t="shared" si="738"/>
        <v>209881</v>
      </c>
      <c r="EF58" s="39">
        <f t="shared" si="738"/>
        <v>220914</v>
      </c>
      <c r="EG58" s="39">
        <f t="shared" si="738"/>
        <v>234895</v>
      </c>
      <c r="EH58" s="39">
        <f t="shared" si="738"/>
        <v>251320</v>
      </c>
      <c r="EI58" s="39">
        <f t="shared" si="738"/>
        <v>268411</v>
      </c>
      <c r="EJ58" s="39">
        <f t="shared" si="738"/>
        <v>283408</v>
      </c>
      <c r="EK58" s="39">
        <f t="shared" si="738"/>
        <v>292629</v>
      </c>
      <c r="EM58" s="9">
        <f t="shared" si="642"/>
        <v>1000</v>
      </c>
      <c r="EN58" s="18" t="str">
        <f t="shared" si="642"/>
        <v>United States</v>
      </c>
      <c r="EO58" s="39">
        <f t="shared" ref="EO58:EX58" si="739">EO92</f>
        <v>555145</v>
      </c>
      <c r="EP58" s="39">
        <f t="shared" si="739"/>
        <v>568515</v>
      </c>
      <c r="EQ58" s="39">
        <f t="shared" si="739"/>
        <v>580878</v>
      </c>
      <c r="ER58" s="39">
        <f t="shared" si="739"/>
        <v>596998</v>
      </c>
      <c r="ES58" s="39">
        <f t="shared" si="739"/>
        <v>621554</v>
      </c>
      <c r="ET58" s="39">
        <f t="shared" si="739"/>
        <v>661057</v>
      </c>
      <c r="EU58" s="39">
        <f t="shared" si="739"/>
        <v>716823</v>
      </c>
      <c r="EV58" s="39">
        <f t="shared" si="739"/>
        <v>774788</v>
      </c>
      <c r="EW58" s="39">
        <f t="shared" si="739"/>
        <v>841062</v>
      </c>
      <c r="EX58" s="39">
        <f t="shared" si="739"/>
        <v>918894</v>
      </c>
      <c r="EZ58" s="9">
        <f t="shared" si="644"/>
        <v>1000</v>
      </c>
      <c r="FA58" s="18" t="str">
        <f t="shared" si="644"/>
        <v>United States</v>
      </c>
      <c r="FB58" s="39">
        <f t="shared" ref="FB58:FK58" si="740">FB92</f>
        <v>1267701</v>
      </c>
      <c r="FC58" s="39">
        <f t="shared" si="740"/>
        <v>1325561</v>
      </c>
      <c r="FD58" s="39">
        <f t="shared" si="740"/>
        <v>1381436</v>
      </c>
      <c r="FE58" s="39">
        <f t="shared" si="740"/>
        <v>1428638</v>
      </c>
      <c r="FF58" s="39">
        <f t="shared" si="740"/>
        <v>1479790</v>
      </c>
      <c r="FG58" s="39">
        <f t="shared" si="740"/>
        <v>1557019</v>
      </c>
      <c r="FH58" s="39">
        <f t="shared" si="740"/>
        <v>1659744</v>
      </c>
      <c r="FI58" s="39">
        <f t="shared" si="740"/>
        <v>1768991</v>
      </c>
      <c r="FJ58" s="39">
        <f t="shared" si="740"/>
        <v>1890237</v>
      </c>
      <c r="FK58" s="39">
        <f t="shared" si="740"/>
        <v>2038903</v>
      </c>
      <c r="FM58" s="9">
        <f t="shared" si="646"/>
        <v>1000</v>
      </c>
      <c r="FN58" s="18" t="str">
        <f t="shared" si="646"/>
        <v>United States</v>
      </c>
      <c r="FO58" s="39">
        <f t="shared" ref="FO58:FX58" si="741">FO92</f>
        <v>943202</v>
      </c>
      <c r="FP58" s="39">
        <f t="shared" si="741"/>
        <v>977565</v>
      </c>
      <c r="FQ58" s="39">
        <f t="shared" si="741"/>
        <v>1005922</v>
      </c>
      <c r="FR58" s="39">
        <f t="shared" si="741"/>
        <v>1022935</v>
      </c>
      <c r="FS58" s="39">
        <f t="shared" si="741"/>
        <v>1048704</v>
      </c>
      <c r="FT58" s="39">
        <f t="shared" si="741"/>
        <v>1068820</v>
      </c>
      <c r="FU58" s="39">
        <f t="shared" si="741"/>
        <v>1108354</v>
      </c>
      <c r="FV58" s="39">
        <f t="shared" si="741"/>
        <v>1154728</v>
      </c>
      <c r="FW58" s="39">
        <f t="shared" si="741"/>
        <v>1208519</v>
      </c>
      <c r="FX58" s="39">
        <f t="shared" si="741"/>
        <v>1270820</v>
      </c>
      <c r="FZ58" s="9">
        <f t="shared" si="648"/>
        <v>1000</v>
      </c>
      <c r="GA58" s="18" t="str">
        <f t="shared" si="648"/>
        <v>United States</v>
      </c>
      <c r="GB58" s="39">
        <f t="shared" ref="GB58:GK58" si="742">GB92</f>
        <v>296441</v>
      </c>
      <c r="GC58" s="39">
        <f t="shared" si="742"/>
        <v>302249</v>
      </c>
      <c r="GD58" s="39">
        <f t="shared" si="742"/>
        <v>308905</v>
      </c>
      <c r="GE58" s="39">
        <f t="shared" si="742"/>
        <v>311007</v>
      </c>
      <c r="GF58" s="39">
        <f t="shared" si="742"/>
        <v>317883</v>
      </c>
      <c r="GG58" s="39">
        <f t="shared" si="742"/>
        <v>330520</v>
      </c>
      <c r="GH58" s="39">
        <f t="shared" si="742"/>
        <v>347459</v>
      </c>
      <c r="GI58" s="39">
        <f t="shared" si="742"/>
        <v>365062</v>
      </c>
      <c r="GJ58" s="39">
        <f t="shared" si="742"/>
        <v>385138</v>
      </c>
      <c r="GK58" s="39">
        <f t="shared" si="742"/>
        <v>411785</v>
      </c>
      <c r="GM58" s="9">
        <f t="shared" si="650"/>
        <v>1000</v>
      </c>
      <c r="GN58" s="18" t="str">
        <f t="shared" si="650"/>
        <v>United States</v>
      </c>
      <c r="GO58" s="39">
        <f t="shared" ref="GO58:GX58" si="743">GO92</f>
        <v>390619</v>
      </c>
      <c r="GP58" s="39">
        <f t="shared" si="743"/>
        <v>394405</v>
      </c>
      <c r="GQ58" s="39">
        <f t="shared" si="743"/>
        <v>396398</v>
      </c>
      <c r="GR58" s="39">
        <f t="shared" si="743"/>
        <v>395813</v>
      </c>
      <c r="GS58" s="39">
        <f t="shared" si="743"/>
        <v>399070</v>
      </c>
      <c r="GT58" s="39">
        <f t="shared" si="743"/>
        <v>401587</v>
      </c>
      <c r="GU58" s="39">
        <f t="shared" si="743"/>
        <v>413681</v>
      </c>
      <c r="GV58" s="39">
        <f t="shared" si="743"/>
        <v>431409</v>
      </c>
      <c r="GW58" s="39">
        <f t="shared" si="743"/>
        <v>451535</v>
      </c>
      <c r="GX58" s="39">
        <f t="shared" si="743"/>
        <v>469445</v>
      </c>
      <c r="GZ58" s="9">
        <f t="shared" si="652"/>
        <v>1000</v>
      </c>
      <c r="HA58" s="18" t="str">
        <f t="shared" si="652"/>
        <v>United States</v>
      </c>
      <c r="HB58" s="39">
        <f t="shared" ref="HB58:HK58" si="744">HB92</f>
        <v>95385</v>
      </c>
      <c r="HC58" s="39">
        <f t="shared" si="744"/>
        <v>101426</v>
      </c>
      <c r="HD58" s="39">
        <f t="shared" si="744"/>
        <v>108624</v>
      </c>
      <c r="HE58" s="39">
        <f t="shared" si="744"/>
        <v>113684</v>
      </c>
      <c r="HF58" s="39">
        <f t="shared" si="744"/>
        <v>120288</v>
      </c>
      <c r="HG58" s="39">
        <f t="shared" si="744"/>
        <v>128677</v>
      </c>
      <c r="HH58" s="39">
        <f t="shared" si="744"/>
        <v>137360</v>
      </c>
      <c r="HI58" s="39">
        <f t="shared" si="744"/>
        <v>151047</v>
      </c>
      <c r="HJ58" s="39">
        <f t="shared" si="744"/>
        <v>163257</v>
      </c>
      <c r="HK58" s="39">
        <f t="shared" si="744"/>
        <v>178636</v>
      </c>
      <c r="HM58" s="9">
        <f t="shared" si="654"/>
        <v>1000</v>
      </c>
      <c r="HN58" s="18" t="str">
        <f t="shared" si="654"/>
        <v>United States</v>
      </c>
      <c r="HO58" s="39">
        <f t="shared" ref="HO58:HX58" si="745">HO92</f>
        <v>104623</v>
      </c>
      <c r="HP58" s="39">
        <f t="shared" si="745"/>
        <v>112148</v>
      </c>
      <c r="HQ58" s="39">
        <f t="shared" si="745"/>
        <v>110108</v>
      </c>
      <c r="HR58" s="39">
        <f t="shared" si="745"/>
        <v>103874</v>
      </c>
      <c r="HS58" s="39">
        <f t="shared" si="745"/>
        <v>100171</v>
      </c>
      <c r="HT58" s="39">
        <f t="shared" si="745"/>
        <v>86339</v>
      </c>
      <c r="HU58" s="39">
        <f t="shared" si="745"/>
        <v>77504</v>
      </c>
      <c r="HV58" s="39">
        <f t="shared" si="745"/>
        <v>67864</v>
      </c>
      <c r="HW58" s="39">
        <f t="shared" si="745"/>
        <v>61131</v>
      </c>
      <c r="HX58" s="39">
        <f t="shared" si="745"/>
        <v>52628</v>
      </c>
    </row>
    <row r="59" spans="39:232" x14ac:dyDescent="0.25">
      <c r="AM59" s="10"/>
      <c r="AN59" s="10"/>
      <c r="AO59" s="10"/>
      <c r="AP59" s="10"/>
      <c r="AQ59" s="10"/>
      <c r="AR59" s="10"/>
      <c r="AS59" s="10"/>
      <c r="AT59" s="10"/>
      <c r="AU59" s="10"/>
      <c r="AV59" s="10"/>
      <c r="AW59" s="10"/>
      <c r="AX59" s="10"/>
      <c r="AZ59" s="10"/>
      <c r="BA59" s="10"/>
      <c r="BB59" s="10"/>
      <c r="BC59" s="10"/>
      <c r="BD59" s="10"/>
      <c r="BE59" s="10"/>
      <c r="BF59" s="10"/>
      <c r="BG59" s="10"/>
      <c r="BH59" s="10"/>
      <c r="BI59" s="10"/>
      <c r="BJ59" s="10"/>
      <c r="BK59" s="10"/>
      <c r="BM59" s="10"/>
      <c r="BN59" s="10"/>
      <c r="BO59" s="10"/>
      <c r="BP59" s="10"/>
      <c r="BQ59" s="10"/>
      <c r="BR59" s="10"/>
      <c r="BS59" s="10"/>
      <c r="BT59" s="10"/>
      <c r="BU59" s="10"/>
      <c r="BV59" s="10"/>
      <c r="BW59" s="10"/>
      <c r="BX59" s="10"/>
      <c r="BZ59" s="10"/>
      <c r="CA59" s="10"/>
      <c r="CB59" s="10"/>
      <c r="CC59" s="10"/>
      <c r="CD59" s="10"/>
      <c r="CE59" s="10"/>
      <c r="CF59" s="10"/>
      <c r="CG59" s="10"/>
      <c r="CH59" s="10"/>
      <c r="CI59" s="10"/>
      <c r="CJ59" s="10"/>
      <c r="CK59" s="10"/>
      <c r="CM59" s="10"/>
      <c r="CN59" s="10"/>
      <c r="CO59" s="10"/>
      <c r="CP59" s="10"/>
      <c r="CQ59" s="10"/>
      <c r="CR59" s="10"/>
      <c r="CS59" s="10"/>
      <c r="CT59" s="10"/>
      <c r="CU59" s="10"/>
      <c r="CV59" s="10"/>
      <c r="CW59" s="10"/>
      <c r="CX59" s="10"/>
      <c r="CZ59" s="10"/>
      <c r="DA59" s="10"/>
      <c r="DB59" s="10"/>
      <c r="DC59" s="10"/>
      <c r="DD59" s="10"/>
      <c r="DE59" s="10"/>
      <c r="DF59" s="10"/>
      <c r="DG59" s="10"/>
      <c r="DH59" s="10"/>
      <c r="DI59" s="10"/>
      <c r="DJ59" s="10"/>
      <c r="DK59" s="10"/>
      <c r="DM59" s="10"/>
      <c r="DN59" s="10"/>
      <c r="DO59" s="10"/>
      <c r="DP59" s="10"/>
      <c r="DQ59" s="10"/>
      <c r="DR59" s="10"/>
      <c r="DS59" s="10"/>
      <c r="DT59" s="10"/>
      <c r="DU59" s="10"/>
      <c r="DV59" s="10"/>
      <c r="DW59" s="10"/>
      <c r="DX59" s="10"/>
      <c r="DZ59" s="10"/>
      <c r="EA59" s="10"/>
      <c r="EB59" s="10"/>
      <c r="EC59" s="10"/>
      <c r="ED59" s="10"/>
      <c r="EE59" s="10"/>
      <c r="EF59" s="10"/>
      <c r="EG59" s="10"/>
      <c r="EH59" s="10"/>
      <c r="EI59" s="10"/>
      <c r="EJ59" s="10"/>
      <c r="EK59" s="10"/>
      <c r="EM59" s="10"/>
      <c r="EN59" s="10"/>
      <c r="EO59" s="10"/>
      <c r="EP59" s="10"/>
      <c r="EQ59" s="10"/>
      <c r="ER59" s="10"/>
      <c r="ES59" s="10"/>
      <c r="ET59" s="10"/>
      <c r="EU59" s="10"/>
      <c r="EV59" s="10"/>
      <c r="EW59" s="10"/>
      <c r="EX59" s="10"/>
      <c r="EZ59" s="10"/>
      <c r="FA59" s="10"/>
      <c r="FB59" s="10"/>
      <c r="FC59" s="10"/>
      <c r="FD59" s="10"/>
      <c r="FE59" s="10"/>
      <c r="FF59" s="10"/>
      <c r="FG59" s="10"/>
      <c r="FH59" s="10"/>
      <c r="FI59" s="10"/>
      <c r="FJ59" s="10"/>
      <c r="FK59" s="10"/>
      <c r="FM59" s="10"/>
      <c r="FN59" s="10"/>
      <c r="FO59" s="10"/>
      <c r="FP59" s="10"/>
      <c r="FQ59" s="10"/>
      <c r="FR59" s="10"/>
      <c r="FS59" s="10"/>
      <c r="FT59" s="10"/>
      <c r="FU59" s="10"/>
      <c r="FV59" s="10"/>
      <c r="FW59" s="10"/>
      <c r="FX59" s="10"/>
      <c r="FZ59" s="10"/>
      <c r="GA59" s="10"/>
      <c r="GB59" s="10"/>
      <c r="GC59" s="10"/>
      <c r="GD59" s="10"/>
      <c r="GE59" s="10"/>
      <c r="GF59" s="10"/>
      <c r="GG59" s="10"/>
      <c r="GH59" s="10"/>
      <c r="GI59" s="10"/>
      <c r="GJ59" s="10"/>
      <c r="GK59" s="10"/>
      <c r="GM59" s="10"/>
      <c r="GN59" s="10"/>
      <c r="GO59" s="10"/>
      <c r="GP59" s="10"/>
      <c r="GQ59" s="10"/>
      <c r="GR59" s="10"/>
      <c r="GS59" s="10"/>
      <c r="GT59" s="10"/>
      <c r="GU59" s="10"/>
      <c r="GV59" s="10"/>
      <c r="GW59" s="10"/>
      <c r="GX59" s="10"/>
      <c r="GZ59" s="10"/>
      <c r="HA59" s="10"/>
      <c r="HB59" s="10"/>
      <c r="HC59" s="10"/>
      <c r="HD59" s="10"/>
      <c r="HE59" s="10"/>
      <c r="HF59" s="10"/>
      <c r="HG59" s="10"/>
      <c r="HH59" s="10"/>
      <c r="HI59" s="10"/>
      <c r="HJ59" s="10"/>
      <c r="HK59" s="10"/>
      <c r="HM59" s="10"/>
      <c r="HN59" s="10"/>
      <c r="HO59" s="10"/>
      <c r="HP59" s="10"/>
      <c r="HQ59" s="10"/>
      <c r="HR59" s="10"/>
      <c r="HS59" s="10"/>
      <c r="HT59" s="10"/>
      <c r="HU59" s="10"/>
      <c r="HV59" s="10"/>
      <c r="HW59" s="10"/>
      <c r="HX59" s="10"/>
    </row>
    <row r="60" spans="39:232" x14ac:dyDescent="0.25">
      <c r="AM60" s="42">
        <f>AM49 + 700.1</f>
        <v>700.1</v>
      </c>
      <c r="AN60" s="18" t="str">
        <f>AN49</f>
        <v>Total Workers</v>
      </c>
      <c r="AO60" s="10"/>
      <c r="AP60" s="10"/>
      <c r="AQ60" s="10"/>
      <c r="AR60" s="10"/>
      <c r="AS60" s="10"/>
      <c r="AT60" s="29" t="s">
        <v>838</v>
      </c>
      <c r="AU60" s="10"/>
      <c r="AV60" s="10"/>
      <c r="AW60" s="10"/>
      <c r="AX60" s="10"/>
      <c r="AZ60" s="42">
        <f>AZ49 + 700.1</f>
        <v>701.1</v>
      </c>
      <c r="BA60" s="18" t="str">
        <f>BA49</f>
        <v>Agriculture, forestry, fishing and hunting, and mining</v>
      </c>
      <c r="BB60" s="10"/>
      <c r="BC60" s="10"/>
      <c r="BD60" s="10"/>
      <c r="BE60" s="10"/>
      <c r="BF60" s="10"/>
      <c r="BG60" s="29" t="s">
        <v>838</v>
      </c>
      <c r="BH60" s="10"/>
      <c r="BI60" s="10"/>
      <c r="BJ60" s="10"/>
      <c r="BK60" s="10"/>
      <c r="BM60" s="42">
        <f>BM49 + 700.1</f>
        <v>702.1</v>
      </c>
      <c r="BN60" s="18" t="str">
        <f>BN49</f>
        <v>Construction</v>
      </c>
      <c r="BO60" s="10"/>
      <c r="BP60" s="10"/>
      <c r="BQ60" s="10"/>
      <c r="BR60" s="10"/>
      <c r="BS60" s="10"/>
      <c r="BT60" s="29" t="s">
        <v>838</v>
      </c>
      <c r="BU60" s="10"/>
      <c r="BV60" s="10"/>
      <c r="BW60" s="10"/>
      <c r="BX60" s="10"/>
      <c r="BZ60" s="42">
        <f>BZ49 + 700.1</f>
        <v>703.1</v>
      </c>
      <c r="CA60" s="18" t="str">
        <f>CA49</f>
        <v>Manufacturing</v>
      </c>
      <c r="CB60" s="10"/>
      <c r="CC60" s="10"/>
      <c r="CD60" s="10"/>
      <c r="CE60" s="10"/>
      <c r="CF60" s="10"/>
      <c r="CG60" s="29" t="s">
        <v>838</v>
      </c>
      <c r="CH60" s="10"/>
      <c r="CI60" s="10"/>
      <c r="CJ60" s="10"/>
      <c r="CK60" s="10"/>
      <c r="CM60" s="42">
        <f>CM49 + 700.1</f>
        <v>704.1</v>
      </c>
      <c r="CN60" s="18" t="str">
        <f>CN49</f>
        <v>Wholesale trade</v>
      </c>
      <c r="CO60" s="10"/>
      <c r="CP60" s="10"/>
      <c r="CQ60" s="10"/>
      <c r="CR60" s="10"/>
      <c r="CS60" s="10"/>
      <c r="CT60" s="29" t="s">
        <v>838</v>
      </c>
      <c r="CU60" s="10"/>
      <c r="CV60" s="10"/>
      <c r="CW60" s="10"/>
      <c r="CX60" s="10"/>
      <c r="CZ60" s="42">
        <f>CZ49 + 700.1</f>
        <v>705.1</v>
      </c>
      <c r="DA60" s="18" t="str">
        <f>DA49</f>
        <v>Retail trade</v>
      </c>
      <c r="DB60" s="10"/>
      <c r="DC60" s="10"/>
      <c r="DD60" s="10"/>
      <c r="DE60" s="10"/>
      <c r="DF60" s="10"/>
      <c r="DG60" s="29" t="s">
        <v>838</v>
      </c>
      <c r="DH60" s="10"/>
      <c r="DI60" s="10"/>
      <c r="DJ60" s="10"/>
      <c r="DK60" s="10"/>
      <c r="DM60" s="42">
        <f>DM49 + 700.1</f>
        <v>706.1</v>
      </c>
      <c r="DN60" s="18" t="str">
        <f>DN49</f>
        <v>Transportation and warehousing, and utilities</v>
      </c>
      <c r="DO60" s="10"/>
      <c r="DP60" s="10"/>
      <c r="DQ60" s="10"/>
      <c r="DR60" s="10"/>
      <c r="DS60" s="10"/>
      <c r="DT60" s="29" t="s">
        <v>838</v>
      </c>
      <c r="DU60" s="10"/>
      <c r="DV60" s="10"/>
      <c r="DW60" s="10"/>
      <c r="DX60" s="10"/>
      <c r="DZ60" s="42">
        <f>DZ49 + 700.1</f>
        <v>707.1</v>
      </c>
      <c r="EA60" s="18" t="str">
        <f>EA49</f>
        <v>Information</v>
      </c>
      <c r="EB60" s="10"/>
      <c r="EC60" s="10"/>
      <c r="ED60" s="10"/>
      <c r="EE60" s="10"/>
      <c r="EF60" s="10"/>
      <c r="EG60" s="29" t="s">
        <v>838</v>
      </c>
      <c r="EH60" s="10"/>
      <c r="EI60" s="10"/>
      <c r="EJ60" s="10"/>
      <c r="EK60" s="10"/>
      <c r="EM60" s="42">
        <f>EM49 + 700.1</f>
        <v>708.1</v>
      </c>
      <c r="EN60" s="18" t="str">
        <f>EN49</f>
        <v>Finance and insurance, and real estate and rental and leasing</v>
      </c>
      <c r="EO60" s="10"/>
      <c r="EP60" s="10"/>
      <c r="EQ60" s="10"/>
      <c r="ER60" s="10"/>
      <c r="ES60" s="10"/>
      <c r="ET60" s="29" t="s">
        <v>838</v>
      </c>
      <c r="EU60" s="10"/>
      <c r="EV60" s="10"/>
      <c r="EW60" s="10"/>
      <c r="EX60" s="10"/>
      <c r="EZ60" s="42">
        <f>EZ49 + 700.1</f>
        <v>709.1</v>
      </c>
      <c r="FA60" s="18" t="str">
        <f>FA49</f>
        <v>Professional, scientific, and management, and administrative and waste management services</v>
      </c>
      <c r="FB60" s="10"/>
      <c r="FC60" s="10"/>
      <c r="FD60" s="10"/>
      <c r="FE60" s="10"/>
      <c r="FF60" s="10"/>
      <c r="FG60" s="29" t="s">
        <v>838</v>
      </c>
      <c r="FH60" s="10"/>
      <c r="FI60" s="10"/>
      <c r="FJ60" s="10"/>
      <c r="FK60" s="10"/>
      <c r="FM60" s="42">
        <f>FM49 + 700.1</f>
        <v>710.1</v>
      </c>
      <c r="FN60" s="18" t="str">
        <f>FN49</f>
        <v>Educational services, and health care and social assistance</v>
      </c>
      <c r="FO60" s="10"/>
      <c r="FP60" s="10"/>
      <c r="FQ60" s="10"/>
      <c r="FR60" s="10"/>
      <c r="FS60" s="10"/>
      <c r="FT60" s="29" t="s">
        <v>838</v>
      </c>
      <c r="FU60" s="10"/>
      <c r="FV60" s="10"/>
      <c r="FW60" s="10"/>
      <c r="FX60" s="10"/>
      <c r="FZ60" s="42">
        <f>FZ49 + 700.1</f>
        <v>711.1</v>
      </c>
      <c r="GA60" s="18" t="str">
        <f>GA49</f>
        <v>Arts, entertainment, and recreation, and accommodation and food services</v>
      </c>
      <c r="GB60" s="10"/>
      <c r="GC60" s="10"/>
      <c r="GD60" s="10"/>
      <c r="GE60" s="10"/>
      <c r="GF60" s="10"/>
      <c r="GG60" s="29" t="s">
        <v>838</v>
      </c>
      <c r="GH60" s="10"/>
      <c r="GI60" s="10"/>
      <c r="GJ60" s="10"/>
      <c r="GK60" s="10"/>
      <c r="GM60" s="42">
        <f>GM49 + 700.1</f>
        <v>712.1</v>
      </c>
      <c r="GN60" s="18" t="str">
        <f>GN49</f>
        <v>Other services (except public administration)</v>
      </c>
      <c r="GO60" s="10"/>
      <c r="GP60" s="10"/>
      <c r="GQ60" s="10"/>
      <c r="GR60" s="10"/>
      <c r="GS60" s="10"/>
      <c r="GT60" s="29" t="s">
        <v>838</v>
      </c>
      <c r="GU60" s="10"/>
      <c r="GV60" s="10"/>
      <c r="GW60" s="10"/>
      <c r="GX60" s="10"/>
      <c r="GZ60" s="42">
        <f>GZ49 + 700.1</f>
        <v>713.1</v>
      </c>
      <c r="HA60" s="18" t="str">
        <f>HA49</f>
        <v>Public administration</v>
      </c>
      <c r="HB60" s="10"/>
      <c r="HC60" s="10"/>
      <c r="HD60" s="10"/>
      <c r="HE60" s="10"/>
      <c r="HF60" s="10"/>
      <c r="HG60" s="29" t="s">
        <v>838</v>
      </c>
      <c r="HH60" s="10"/>
      <c r="HI60" s="10"/>
      <c r="HJ60" s="10"/>
      <c r="HK60" s="10"/>
      <c r="HM60" s="42">
        <f>HM49 + 700.1</f>
        <v>714.1</v>
      </c>
      <c r="HN60" s="18" t="str">
        <f>HN49</f>
        <v>Armed forces</v>
      </c>
      <c r="HO60" s="10"/>
      <c r="HP60" s="10"/>
      <c r="HQ60" s="10"/>
      <c r="HR60" s="10"/>
      <c r="HS60" s="10"/>
      <c r="HT60" s="29" t="s">
        <v>838</v>
      </c>
      <c r="HU60" s="10"/>
      <c r="HV60" s="10"/>
      <c r="HW60" s="10"/>
      <c r="HX60" s="10"/>
    </row>
    <row r="61" spans="39:232" x14ac:dyDescent="0.25">
      <c r="AM61" s="10"/>
      <c r="AN61" s="31" t="s">
        <v>215</v>
      </c>
      <c r="AO61" s="2">
        <v>2010</v>
      </c>
      <c r="AP61" s="2">
        <v>2011</v>
      </c>
      <c r="AQ61" s="2">
        <v>2012</v>
      </c>
      <c r="AR61" s="2">
        <v>2013</v>
      </c>
      <c r="AS61" s="2">
        <v>2014</v>
      </c>
      <c r="AT61" s="2">
        <v>2015</v>
      </c>
      <c r="AU61" s="2">
        <v>2016</v>
      </c>
      <c r="AV61" s="2">
        <v>2017</v>
      </c>
      <c r="AW61" s="2">
        <v>2018</v>
      </c>
      <c r="AX61" s="2">
        <v>2019</v>
      </c>
      <c r="AZ61" s="10"/>
      <c r="BA61" s="31" t="s">
        <v>215</v>
      </c>
      <c r="BB61" s="2">
        <v>2010</v>
      </c>
      <c r="BC61" s="2">
        <v>2011</v>
      </c>
      <c r="BD61" s="2">
        <v>2012</v>
      </c>
      <c r="BE61" s="2">
        <v>2013</v>
      </c>
      <c r="BF61" s="2">
        <v>2014</v>
      </c>
      <c r="BG61" s="2">
        <v>2015</v>
      </c>
      <c r="BH61" s="2">
        <v>2016</v>
      </c>
      <c r="BI61" s="2">
        <v>2017</v>
      </c>
      <c r="BJ61" s="2">
        <v>2018</v>
      </c>
      <c r="BK61" s="2">
        <v>2019</v>
      </c>
      <c r="BM61" s="10"/>
      <c r="BN61" s="31" t="s">
        <v>215</v>
      </c>
      <c r="BO61" s="2">
        <v>2010</v>
      </c>
      <c r="BP61" s="2">
        <v>2011</v>
      </c>
      <c r="BQ61" s="2">
        <v>2012</v>
      </c>
      <c r="BR61" s="2">
        <v>2013</v>
      </c>
      <c r="BS61" s="2">
        <v>2014</v>
      </c>
      <c r="BT61" s="2">
        <v>2015</v>
      </c>
      <c r="BU61" s="2">
        <v>2016</v>
      </c>
      <c r="BV61" s="2">
        <v>2017</v>
      </c>
      <c r="BW61" s="2">
        <v>2018</v>
      </c>
      <c r="BX61" s="2">
        <v>2019</v>
      </c>
      <c r="BZ61" s="10"/>
      <c r="CA61" s="31" t="s">
        <v>215</v>
      </c>
      <c r="CB61" s="2">
        <v>2010</v>
      </c>
      <c r="CC61" s="2">
        <v>2011</v>
      </c>
      <c r="CD61" s="2">
        <v>2012</v>
      </c>
      <c r="CE61" s="2">
        <v>2013</v>
      </c>
      <c r="CF61" s="2">
        <v>2014</v>
      </c>
      <c r="CG61" s="2">
        <v>2015</v>
      </c>
      <c r="CH61" s="2">
        <v>2016</v>
      </c>
      <c r="CI61" s="2">
        <v>2017</v>
      </c>
      <c r="CJ61" s="2">
        <v>2018</v>
      </c>
      <c r="CK61" s="2">
        <v>2019</v>
      </c>
      <c r="CM61" s="10"/>
      <c r="CN61" s="31" t="s">
        <v>215</v>
      </c>
      <c r="CO61" s="2">
        <v>2010</v>
      </c>
      <c r="CP61" s="2">
        <v>2011</v>
      </c>
      <c r="CQ61" s="2">
        <v>2012</v>
      </c>
      <c r="CR61" s="2">
        <v>2013</v>
      </c>
      <c r="CS61" s="2">
        <v>2014</v>
      </c>
      <c r="CT61" s="2">
        <v>2015</v>
      </c>
      <c r="CU61" s="2">
        <v>2016</v>
      </c>
      <c r="CV61" s="2">
        <v>2017</v>
      </c>
      <c r="CW61" s="2">
        <v>2018</v>
      </c>
      <c r="CX61" s="2">
        <v>2019</v>
      </c>
      <c r="CZ61" s="10"/>
      <c r="DA61" s="31" t="s">
        <v>215</v>
      </c>
      <c r="DB61" s="2">
        <v>2010</v>
      </c>
      <c r="DC61" s="2">
        <v>2011</v>
      </c>
      <c r="DD61" s="2">
        <v>2012</v>
      </c>
      <c r="DE61" s="2">
        <v>2013</v>
      </c>
      <c r="DF61" s="2">
        <v>2014</v>
      </c>
      <c r="DG61" s="2">
        <v>2015</v>
      </c>
      <c r="DH61" s="2">
        <v>2016</v>
      </c>
      <c r="DI61" s="2">
        <v>2017</v>
      </c>
      <c r="DJ61" s="2">
        <v>2018</v>
      </c>
      <c r="DK61" s="2">
        <v>2019</v>
      </c>
      <c r="DM61" s="10"/>
      <c r="DN61" s="31" t="s">
        <v>215</v>
      </c>
      <c r="DO61" s="2">
        <v>2010</v>
      </c>
      <c r="DP61" s="2">
        <v>2011</v>
      </c>
      <c r="DQ61" s="2">
        <v>2012</v>
      </c>
      <c r="DR61" s="2">
        <v>2013</v>
      </c>
      <c r="DS61" s="2">
        <v>2014</v>
      </c>
      <c r="DT61" s="2">
        <v>2015</v>
      </c>
      <c r="DU61" s="2">
        <v>2016</v>
      </c>
      <c r="DV61" s="2">
        <v>2017</v>
      </c>
      <c r="DW61" s="2">
        <v>2018</v>
      </c>
      <c r="DX61" s="2">
        <v>2019</v>
      </c>
      <c r="DZ61" s="10"/>
      <c r="EA61" s="31" t="s">
        <v>215</v>
      </c>
      <c r="EB61" s="2">
        <v>2010</v>
      </c>
      <c r="EC61" s="2">
        <v>2011</v>
      </c>
      <c r="ED61" s="2">
        <v>2012</v>
      </c>
      <c r="EE61" s="2">
        <v>2013</v>
      </c>
      <c r="EF61" s="2">
        <v>2014</v>
      </c>
      <c r="EG61" s="2">
        <v>2015</v>
      </c>
      <c r="EH61" s="2">
        <v>2016</v>
      </c>
      <c r="EI61" s="2">
        <v>2017</v>
      </c>
      <c r="EJ61" s="2">
        <v>2018</v>
      </c>
      <c r="EK61" s="2">
        <v>2019</v>
      </c>
      <c r="EM61" s="10"/>
      <c r="EN61" s="31" t="s">
        <v>215</v>
      </c>
      <c r="EO61" s="2">
        <v>2010</v>
      </c>
      <c r="EP61" s="2">
        <v>2011</v>
      </c>
      <c r="EQ61" s="2">
        <v>2012</v>
      </c>
      <c r="ER61" s="2">
        <v>2013</v>
      </c>
      <c r="ES61" s="2">
        <v>2014</v>
      </c>
      <c r="ET61" s="2">
        <v>2015</v>
      </c>
      <c r="EU61" s="2">
        <v>2016</v>
      </c>
      <c r="EV61" s="2">
        <v>2017</v>
      </c>
      <c r="EW61" s="2">
        <v>2018</v>
      </c>
      <c r="EX61" s="2">
        <v>2019</v>
      </c>
      <c r="EZ61" s="10"/>
      <c r="FA61" s="31" t="s">
        <v>215</v>
      </c>
      <c r="FB61" s="2">
        <v>2010</v>
      </c>
      <c r="FC61" s="2">
        <v>2011</v>
      </c>
      <c r="FD61" s="2">
        <v>2012</v>
      </c>
      <c r="FE61" s="2">
        <v>2013</v>
      </c>
      <c r="FF61" s="2">
        <v>2014</v>
      </c>
      <c r="FG61" s="2">
        <v>2015</v>
      </c>
      <c r="FH61" s="2">
        <v>2016</v>
      </c>
      <c r="FI61" s="2">
        <v>2017</v>
      </c>
      <c r="FJ61" s="2">
        <v>2018</v>
      </c>
      <c r="FK61" s="2">
        <v>2019</v>
      </c>
      <c r="FM61" s="10"/>
      <c r="FN61" s="31" t="s">
        <v>215</v>
      </c>
      <c r="FO61" s="2">
        <v>2010</v>
      </c>
      <c r="FP61" s="2">
        <v>2011</v>
      </c>
      <c r="FQ61" s="2">
        <v>2012</v>
      </c>
      <c r="FR61" s="2">
        <v>2013</v>
      </c>
      <c r="FS61" s="2">
        <v>2014</v>
      </c>
      <c r="FT61" s="2">
        <v>2015</v>
      </c>
      <c r="FU61" s="2">
        <v>2016</v>
      </c>
      <c r="FV61" s="2">
        <v>2017</v>
      </c>
      <c r="FW61" s="2">
        <v>2018</v>
      </c>
      <c r="FX61" s="2">
        <v>2019</v>
      </c>
      <c r="FZ61" s="10"/>
      <c r="GA61" s="31" t="s">
        <v>215</v>
      </c>
      <c r="GB61" s="2">
        <v>2010</v>
      </c>
      <c r="GC61" s="2">
        <v>2011</v>
      </c>
      <c r="GD61" s="2">
        <v>2012</v>
      </c>
      <c r="GE61" s="2">
        <v>2013</v>
      </c>
      <c r="GF61" s="2">
        <v>2014</v>
      </c>
      <c r="GG61" s="2">
        <v>2015</v>
      </c>
      <c r="GH61" s="2">
        <v>2016</v>
      </c>
      <c r="GI61" s="2">
        <v>2017</v>
      </c>
      <c r="GJ61" s="2">
        <v>2018</v>
      </c>
      <c r="GK61" s="2">
        <v>2019</v>
      </c>
      <c r="GM61" s="10"/>
      <c r="GN61" s="31" t="s">
        <v>215</v>
      </c>
      <c r="GO61" s="2">
        <v>2010</v>
      </c>
      <c r="GP61" s="2">
        <v>2011</v>
      </c>
      <c r="GQ61" s="2">
        <v>2012</v>
      </c>
      <c r="GR61" s="2">
        <v>2013</v>
      </c>
      <c r="GS61" s="2">
        <v>2014</v>
      </c>
      <c r="GT61" s="2">
        <v>2015</v>
      </c>
      <c r="GU61" s="2">
        <v>2016</v>
      </c>
      <c r="GV61" s="2">
        <v>2017</v>
      </c>
      <c r="GW61" s="2">
        <v>2018</v>
      </c>
      <c r="GX61" s="2">
        <v>2019</v>
      </c>
      <c r="GZ61" s="10"/>
      <c r="HA61" s="31" t="s">
        <v>215</v>
      </c>
      <c r="HB61" s="2">
        <v>2010</v>
      </c>
      <c r="HC61" s="2">
        <v>2011</v>
      </c>
      <c r="HD61" s="2">
        <v>2012</v>
      </c>
      <c r="HE61" s="2">
        <v>2013</v>
      </c>
      <c r="HF61" s="2">
        <v>2014</v>
      </c>
      <c r="HG61" s="2">
        <v>2015</v>
      </c>
      <c r="HH61" s="2">
        <v>2016</v>
      </c>
      <c r="HI61" s="2">
        <v>2017</v>
      </c>
      <c r="HJ61" s="2">
        <v>2018</v>
      </c>
      <c r="HK61" s="2">
        <v>2019</v>
      </c>
      <c r="HM61" s="10"/>
      <c r="HN61" s="31" t="s">
        <v>215</v>
      </c>
      <c r="HO61" s="2">
        <v>2010</v>
      </c>
      <c r="HP61" s="2">
        <v>2011</v>
      </c>
      <c r="HQ61" s="2">
        <v>2012</v>
      </c>
      <c r="HR61" s="2">
        <v>2013</v>
      </c>
      <c r="HS61" s="2">
        <v>2014</v>
      </c>
      <c r="HT61" s="2">
        <v>2015</v>
      </c>
      <c r="HU61" s="2">
        <v>2016</v>
      </c>
      <c r="HV61" s="2">
        <v>2017</v>
      </c>
      <c r="HW61" s="2">
        <v>2018</v>
      </c>
      <c r="HX61" s="2">
        <v>2019</v>
      </c>
    </row>
    <row r="62" spans="39:232" x14ac:dyDescent="0.25">
      <c r="AM62" s="9">
        <f t="shared" ref="AM62:AN92" si="746">AM17</f>
        <v>1</v>
      </c>
      <c r="AN62" s="18" t="str">
        <f t="shared" si="746"/>
        <v>Beaver</v>
      </c>
      <c r="AO62" s="41">
        <f>INDEX('2010'!$E$7:$HF$37,  MATCH(AM62, '2010'!$A$7:$A$37, 0), MATCH(AM60, '2010'!$E$4:$HF$4, 0) )</f>
        <v>169</v>
      </c>
      <c r="AP62" s="41">
        <f>INDEX('2011'!$E$7:$HF$37,  MATCH(AM62, '2011'!$A$7:$A$37, 0), MATCH(AM60, '2011'!$E$4:$HF$4, 0) )</f>
        <v>138</v>
      </c>
      <c r="AQ62" s="41">
        <f>INDEX('2012'!$E$7:$HF$37,  MATCH(AM62, '2012'!$A$7:$A$37, 0), MATCH(AM60, '2012'!$E$4:$HF$4, 0) )</f>
        <v>90</v>
      </c>
      <c r="AR62" s="41">
        <f>INDEX('2013'!$E$7:$HF$37,  MATCH(AM62, '2013'!$A$7:$A$37, 0), MATCH(AM60, '2013'!$E$4:$HF$4, 0) )</f>
        <v>89</v>
      </c>
      <c r="AS62" s="41">
        <f>INDEX('2014'!$E$7:$HF$37,  MATCH(AM62, '2014'!$A$7:$A$37, 0), MATCH(AM60, '2014'!$E$4:$HF$4, 0) )</f>
        <v>70</v>
      </c>
      <c r="AT62" s="41">
        <f>INDEX('2015'!$E$7:$HF$37,  MATCH(AM62, '2015'!$A$7:$A$37, 0), MATCH(AM60, '2015'!$E$4:$HF$4, 0) )</f>
        <v>41</v>
      </c>
      <c r="AU62" s="41">
        <f>INDEX('2016'!$E$7:$HF$37,  MATCH(AM62, '2016'!$A$7:$A$37, 0), MATCH(AM60, '2016'!$E$4:$HF$4, 0) )</f>
        <v>56</v>
      </c>
      <c r="AV62" s="41">
        <f>INDEX('2017'!$E$7:$HF$37,  MATCH(AM62, '2017'!$A$7:$A$37, 0), MATCH(AM60, '2017'!$E$4:$HF$4, 0) )</f>
        <v>89</v>
      </c>
      <c r="AW62" s="41">
        <f>INDEX('2018'!$E$7:$HF$37,  MATCH(AM62, '2018'!$A$7:$A$37, 0), MATCH(AM60, '2018'!$E$4:$HF$4, 0) )</f>
        <v>108</v>
      </c>
      <c r="AX62" s="41">
        <f>INDEX('2019'!$E$7:$HF$37,  MATCH(AM62, '2019'!$A$7:$A$37, 0), MATCH(AM60, '2019'!$E$4:$HF$4, 0) )</f>
        <v>159</v>
      </c>
      <c r="AZ62" s="9">
        <f t="shared" ref="AZ62:BA92" si="747">AZ17</f>
        <v>1</v>
      </c>
      <c r="BA62" s="18" t="str">
        <f t="shared" si="747"/>
        <v>Beaver</v>
      </c>
      <c r="BB62" s="41">
        <f>INDEX('2010'!$E$7:$HF$37,  MATCH(AZ62, '2010'!$A$7:$A$37, 0), MATCH(AZ60, '2010'!$E$4:$HF$4, 0) )</f>
        <v>43</v>
      </c>
      <c r="BC62" s="41">
        <f>INDEX('2011'!$E$7:$HF$37,  MATCH(AZ62, '2011'!$A$7:$A$37, 0), MATCH(AZ60, '2011'!$E$4:$HF$4, 0) )</f>
        <v>16</v>
      </c>
      <c r="BD62" s="41">
        <f>INDEX('2012'!$E$7:$HF$37,  MATCH(AZ62, '2012'!$A$7:$A$37, 0), MATCH(AZ60, '2012'!$E$4:$HF$4, 0) )</f>
        <v>12</v>
      </c>
      <c r="BE62" s="41">
        <f>INDEX('2013'!$E$7:$HF$37,  MATCH(AZ62, '2013'!$A$7:$A$37, 0), MATCH(AZ60, '2013'!$E$4:$HF$4, 0) )</f>
        <v>0</v>
      </c>
      <c r="BF62" s="41">
        <f>INDEX('2014'!$E$7:$HF$37,  MATCH(AZ62, '2014'!$A$7:$A$37, 0), MATCH(AZ60, '2014'!$E$4:$HF$4, 0) )</f>
        <v>12</v>
      </c>
      <c r="BG62" s="41">
        <f>INDEX('2015'!$E$7:$HF$37,  MATCH(AZ62, '2015'!$A$7:$A$37, 0), MATCH(AZ60, '2015'!$E$4:$HF$4, 0) )</f>
        <v>16</v>
      </c>
      <c r="BH62" s="41">
        <f>INDEX('2016'!$E$7:$HF$37,  MATCH(AZ62, '2016'!$A$7:$A$37, 0), MATCH(AZ60, '2016'!$E$4:$HF$4, 0) )</f>
        <v>18</v>
      </c>
      <c r="BI62" s="41">
        <f>INDEX('2017'!$E$7:$HF$37,  MATCH(AZ62, '2017'!$A$7:$A$37, 0), MATCH(AZ60, '2017'!$E$4:$HF$4, 0) )</f>
        <v>22</v>
      </c>
      <c r="BJ62" s="41">
        <f>INDEX('2018'!$E$7:$HF$37,  MATCH(AZ62, '2018'!$A$7:$A$37, 0), MATCH(AZ60, '2018'!$E$4:$HF$4, 0) )</f>
        <v>43</v>
      </c>
      <c r="BK62" s="41">
        <f>INDEX('2019'!$E$7:$HF$37,  MATCH(AZ62, '2019'!$A$7:$A$37, 0), MATCH(AZ60, '2019'!$E$4:$HF$4, 0) )</f>
        <v>36</v>
      </c>
      <c r="BM62" s="9">
        <f t="shared" ref="BM62:BN92" si="748">BM17</f>
        <v>1</v>
      </c>
      <c r="BN62" s="18" t="str">
        <f t="shared" si="748"/>
        <v>Beaver</v>
      </c>
      <c r="BO62" s="41">
        <f>INDEX('2010'!$E$7:$HF$37,  MATCH(BM62, '2010'!$A$7:$A$37, 0), MATCH(BM60, '2010'!$E$4:$HF$4, 0) )</f>
        <v>27</v>
      </c>
      <c r="BP62" s="41">
        <f>INDEX('2011'!$E$7:$HF$37,  MATCH(BM62, '2011'!$A$7:$A$37, 0), MATCH(BM60, '2011'!$E$4:$HF$4, 0) )</f>
        <v>31</v>
      </c>
      <c r="BQ62" s="41">
        <f>INDEX('2012'!$E$7:$HF$37,  MATCH(BM62, '2012'!$A$7:$A$37, 0), MATCH(BM60, '2012'!$E$4:$HF$4, 0) )</f>
        <v>12</v>
      </c>
      <c r="BR62" s="41">
        <f>INDEX('2013'!$E$7:$HF$37,  MATCH(BM62, '2013'!$A$7:$A$37, 0), MATCH(BM60, '2013'!$E$4:$HF$4, 0) )</f>
        <v>13</v>
      </c>
      <c r="BS62" s="41">
        <f>INDEX('2014'!$E$7:$HF$37,  MATCH(BM62, '2014'!$A$7:$A$37, 0), MATCH(BM60, '2014'!$E$4:$HF$4, 0) )</f>
        <v>6</v>
      </c>
      <c r="BT62" s="41">
        <f>INDEX('2015'!$E$7:$HF$37,  MATCH(BM62, '2015'!$A$7:$A$37, 0), MATCH(BM60, '2015'!$E$4:$HF$4, 0) )</f>
        <v>6</v>
      </c>
      <c r="BU62" s="41">
        <f>INDEX('2016'!$E$7:$HF$37,  MATCH(BM62, '2016'!$A$7:$A$37, 0), MATCH(BM60, '2016'!$E$4:$HF$4, 0) )</f>
        <v>4</v>
      </c>
      <c r="BV62" s="41">
        <f>INDEX('2017'!$E$7:$HF$37,  MATCH(BM62, '2017'!$A$7:$A$37, 0), MATCH(BM60, '2017'!$E$4:$HF$4, 0) )</f>
        <v>3</v>
      </c>
      <c r="BW62" s="41">
        <f>INDEX('2018'!$E$7:$HF$37,  MATCH(BM62, '2018'!$A$7:$A$37, 0), MATCH(BM60, '2018'!$E$4:$HF$4, 0) )</f>
        <v>1</v>
      </c>
      <c r="BX62" s="41">
        <f>INDEX('2019'!$E$7:$HF$37,  MATCH(BM62, '2019'!$A$7:$A$37, 0), MATCH(BM60, '2019'!$E$4:$HF$4, 0) )</f>
        <v>12</v>
      </c>
      <c r="BZ62" s="9">
        <f t="shared" ref="BZ62:CA92" si="749">BZ17</f>
        <v>1</v>
      </c>
      <c r="CA62" s="18" t="str">
        <f t="shared" si="749"/>
        <v>Beaver</v>
      </c>
      <c r="CB62" s="41">
        <f>INDEX('2010'!$E$7:$HF$37,  MATCH(BZ62, '2010'!$A$7:$A$37, 0), MATCH(BZ60, '2010'!$E$4:$HF$4, 0) )</f>
        <v>9</v>
      </c>
      <c r="CC62" s="41">
        <f>INDEX('2011'!$E$7:$HF$37,  MATCH(BZ62, '2011'!$A$7:$A$37, 0), MATCH(BZ60, '2011'!$E$4:$HF$4, 0) )</f>
        <v>8</v>
      </c>
      <c r="CD62" s="41">
        <f>INDEX('2012'!$E$7:$HF$37,  MATCH(BZ62, '2012'!$A$7:$A$37, 0), MATCH(BZ60, '2012'!$E$4:$HF$4, 0) )</f>
        <v>11</v>
      </c>
      <c r="CE62" s="41">
        <f>INDEX('2013'!$E$7:$HF$37,  MATCH(BZ62, '2013'!$A$7:$A$37, 0), MATCH(BZ60, '2013'!$E$4:$HF$4, 0) )</f>
        <v>10</v>
      </c>
      <c r="CF62" s="41">
        <f>INDEX('2014'!$E$7:$HF$37,  MATCH(BZ62, '2014'!$A$7:$A$37, 0), MATCH(BZ60, '2014'!$E$4:$HF$4, 0) )</f>
        <v>14</v>
      </c>
      <c r="CG62" s="41">
        <f>INDEX('2015'!$E$7:$HF$37,  MATCH(BZ62, '2015'!$A$7:$A$37, 0), MATCH(BZ60, '2015'!$E$4:$HF$4, 0) )</f>
        <v>3</v>
      </c>
      <c r="CH62" s="41">
        <f>INDEX('2016'!$E$7:$HF$37,  MATCH(BZ62, '2016'!$A$7:$A$37, 0), MATCH(BZ60, '2016'!$E$4:$HF$4, 0) )</f>
        <v>2</v>
      </c>
      <c r="CI62" s="41">
        <f>INDEX('2017'!$E$7:$HF$37,  MATCH(BZ62, '2017'!$A$7:$A$37, 0), MATCH(BZ60, '2017'!$E$4:$HF$4, 0) )</f>
        <v>0</v>
      </c>
      <c r="CJ62" s="41">
        <f>INDEX('2018'!$E$7:$HF$37,  MATCH(BZ62, '2018'!$A$7:$A$37, 0), MATCH(BZ60, '2018'!$E$4:$HF$4, 0) )</f>
        <v>0</v>
      </c>
      <c r="CK62" s="41">
        <f>INDEX('2019'!$E$7:$HF$37,  MATCH(BZ62, '2019'!$A$7:$A$37, 0), MATCH(BZ60, '2019'!$E$4:$HF$4, 0) )</f>
        <v>0</v>
      </c>
      <c r="CM62" s="9">
        <f t="shared" ref="CM62:CN92" si="750">CM17</f>
        <v>1</v>
      </c>
      <c r="CN62" s="18" t="str">
        <f t="shared" si="750"/>
        <v>Beaver</v>
      </c>
      <c r="CO62" s="41">
        <f>INDEX('2010'!$E$7:$HF$37,  MATCH(CM62, '2010'!$A$7:$A$37, 0), MATCH(CM60, '2010'!$E$4:$HF$4, 0) )</f>
        <v>0</v>
      </c>
      <c r="CP62" s="41">
        <f>INDEX('2011'!$E$7:$HF$37,  MATCH(CM62, '2011'!$A$7:$A$37, 0), MATCH(CM60, '2011'!$E$4:$HF$4, 0) )</f>
        <v>0</v>
      </c>
      <c r="CQ62" s="41">
        <f>INDEX('2012'!$E$7:$HF$37,  MATCH(CM62, '2012'!$A$7:$A$37, 0), MATCH(CM60, '2012'!$E$4:$HF$4, 0) )</f>
        <v>0</v>
      </c>
      <c r="CR62" s="41">
        <f>INDEX('2013'!$E$7:$HF$37,  MATCH(CM62, '2013'!$A$7:$A$37, 0), MATCH(CM60, '2013'!$E$4:$HF$4, 0) )</f>
        <v>7</v>
      </c>
      <c r="CS62" s="41">
        <f>INDEX('2014'!$E$7:$HF$37,  MATCH(CM62, '2014'!$A$7:$A$37, 0), MATCH(CM60, '2014'!$E$4:$HF$4, 0) )</f>
        <v>6</v>
      </c>
      <c r="CT62" s="41">
        <f>INDEX('2015'!$E$7:$HF$37,  MATCH(CM62, '2015'!$A$7:$A$37, 0), MATCH(CM60, '2015'!$E$4:$HF$4, 0) )</f>
        <v>9</v>
      </c>
      <c r="CU62" s="41">
        <f>INDEX('2016'!$E$7:$HF$37,  MATCH(CM62, '2016'!$A$7:$A$37, 0), MATCH(CM60, '2016'!$E$4:$HF$4, 0) )</f>
        <v>5</v>
      </c>
      <c r="CV62" s="41">
        <f>INDEX('2017'!$E$7:$HF$37,  MATCH(CM62, '2017'!$A$7:$A$37, 0), MATCH(CM60, '2017'!$E$4:$HF$4, 0) )</f>
        <v>4</v>
      </c>
      <c r="CW62" s="41">
        <f>INDEX('2018'!$E$7:$HF$37,  MATCH(CM62, '2018'!$A$7:$A$37, 0), MATCH(CM60, '2018'!$E$4:$HF$4, 0) )</f>
        <v>0</v>
      </c>
      <c r="CX62" s="41">
        <f>INDEX('2019'!$E$7:$HF$37,  MATCH(CM62, '2019'!$A$7:$A$37, 0), MATCH(CM60, '2019'!$E$4:$HF$4, 0) )</f>
        <v>0</v>
      </c>
      <c r="CZ62" s="9">
        <f t="shared" ref="CZ62:DA92" si="751">CZ17</f>
        <v>1</v>
      </c>
      <c r="DA62" s="18" t="str">
        <f t="shared" si="751"/>
        <v>Beaver</v>
      </c>
      <c r="DB62" s="41">
        <f>INDEX('2010'!$E$7:$HF$37,  MATCH(CZ62, '2010'!$A$7:$A$37, 0), MATCH(CZ60, '2010'!$E$4:$HF$4, 0) )</f>
        <v>17</v>
      </c>
      <c r="DC62" s="41">
        <f>INDEX('2011'!$E$7:$HF$37,  MATCH(CZ62, '2011'!$A$7:$A$37, 0), MATCH(CZ60, '2011'!$E$4:$HF$4, 0) )</f>
        <v>16</v>
      </c>
      <c r="DD62" s="41">
        <f>INDEX('2012'!$E$7:$HF$37,  MATCH(CZ62, '2012'!$A$7:$A$37, 0), MATCH(CZ60, '2012'!$E$4:$HF$4, 0) )</f>
        <v>2</v>
      </c>
      <c r="DE62" s="41">
        <f>INDEX('2013'!$E$7:$HF$37,  MATCH(CZ62, '2013'!$A$7:$A$37, 0), MATCH(CZ60, '2013'!$E$4:$HF$4, 0) )</f>
        <v>4</v>
      </c>
      <c r="DF62" s="41">
        <f>INDEX('2014'!$E$7:$HF$37,  MATCH(CZ62, '2014'!$A$7:$A$37, 0), MATCH(CZ60, '2014'!$E$4:$HF$4, 0) )</f>
        <v>4</v>
      </c>
      <c r="DG62" s="41">
        <f>INDEX('2015'!$E$7:$HF$37,  MATCH(CZ62, '2015'!$A$7:$A$37, 0), MATCH(CZ60, '2015'!$E$4:$HF$4, 0) )</f>
        <v>0</v>
      </c>
      <c r="DH62" s="41">
        <f>INDEX('2016'!$E$7:$HF$37,  MATCH(CZ62, '2016'!$A$7:$A$37, 0), MATCH(CZ60, '2016'!$E$4:$HF$4, 0) )</f>
        <v>0</v>
      </c>
      <c r="DI62" s="41">
        <f>INDEX('2017'!$E$7:$HF$37,  MATCH(CZ62, '2017'!$A$7:$A$37, 0), MATCH(CZ60, '2017'!$E$4:$HF$4, 0) )</f>
        <v>0</v>
      </c>
      <c r="DJ62" s="41">
        <f>INDEX('2018'!$E$7:$HF$37,  MATCH(CZ62, '2018'!$A$7:$A$37, 0), MATCH(CZ60, '2018'!$E$4:$HF$4, 0) )</f>
        <v>0</v>
      </c>
      <c r="DK62" s="41">
        <f>INDEX('2019'!$E$7:$HF$37,  MATCH(CZ62, '2019'!$A$7:$A$37, 0), MATCH(CZ60, '2019'!$E$4:$HF$4, 0) )</f>
        <v>30</v>
      </c>
      <c r="DM62" s="9">
        <f t="shared" ref="DM62:DN92" si="752">DM17</f>
        <v>1</v>
      </c>
      <c r="DN62" s="18" t="str">
        <f t="shared" si="752"/>
        <v>Beaver</v>
      </c>
      <c r="DO62" s="41">
        <f>INDEX('2010'!$E$7:$HF$37,  MATCH(DM62, '2010'!$A$7:$A$37, 0), MATCH(DM60, '2010'!$E$4:$HF$4, 0) )</f>
        <v>0</v>
      </c>
      <c r="DP62" s="41">
        <f>INDEX('2011'!$E$7:$HF$37,  MATCH(DM62, '2011'!$A$7:$A$37, 0), MATCH(DM60, '2011'!$E$4:$HF$4, 0) )</f>
        <v>0</v>
      </c>
      <c r="DQ62" s="41">
        <f>INDEX('2012'!$E$7:$HF$37,  MATCH(DM62, '2012'!$A$7:$A$37, 0), MATCH(DM60, '2012'!$E$4:$HF$4, 0) )</f>
        <v>0</v>
      </c>
      <c r="DR62" s="41">
        <f>INDEX('2013'!$E$7:$HF$37,  MATCH(DM62, '2013'!$A$7:$A$37, 0), MATCH(DM60, '2013'!$E$4:$HF$4, 0) )</f>
        <v>0</v>
      </c>
      <c r="DS62" s="41">
        <f>INDEX('2014'!$E$7:$HF$37,  MATCH(DM62, '2014'!$A$7:$A$37, 0), MATCH(DM60, '2014'!$E$4:$HF$4, 0) )</f>
        <v>0</v>
      </c>
      <c r="DT62" s="41">
        <f>INDEX('2015'!$E$7:$HF$37,  MATCH(DM62, '2015'!$A$7:$A$37, 0), MATCH(DM60, '2015'!$E$4:$HF$4, 0) )</f>
        <v>0</v>
      </c>
      <c r="DU62" s="41">
        <f>INDEX('2016'!$E$7:$HF$37,  MATCH(DM62, '2016'!$A$7:$A$37, 0), MATCH(DM60, '2016'!$E$4:$HF$4, 0) )</f>
        <v>0</v>
      </c>
      <c r="DV62" s="41">
        <f>INDEX('2017'!$E$7:$HF$37,  MATCH(DM62, '2017'!$A$7:$A$37, 0), MATCH(DM60, '2017'!$E$4:$HF$4, 0) )</f>
        <v>0</v>
      </c>
      <c r="DW62" s="41">
        <f>INDEX('2018'!$E$7:$HF$37,  MATCH(DM62, '2018'!$A$7:$A$37, 0), MATCH(DM60, '2018'!$E$4:$HF$4, 0) )</f>
        <v>0</v>
      </c>
      <c r="DX62" s="41">
        <f>INDEX('2019'!$E$7:$HF$37,  MATCH(DM62, '2019'!$A$7:$A$37, 0), MATCH(DM60, '2019'!$E$4:$HF$4, 0) )</f>
        <v>3</v>
      </c>
      <c r="DZ62" s="9">
        <f t="shared" ref="DZ62:EA92" si="753">DZ17</f>
        <v>1</v>
      </c>
      <c r="EA62" s="18" t="str">
        <f t="shared" si="753"/>
        <v>Beaver</v>
      </c>
      <c r="EB62" s="41">
        <f>INDEX('2010'!$E$7:$HF$37,  MATCH(DZ62, '2010'!$A$7:$A$37, 0), MATCH(DZ60, '2010'!$E$4:$HF$4, 0) )</f>
        <v>5</v>
      </c>
      <c r="EC62" s="41">
        <f>INDEX('2011'!$E$7:$HF$37,  MATCH(DZ62, '2011'!$A$7:$A$37, 0), MATCH(DZ60, '2011'!$E$4:$HF$4, 0) )</f>
        <v>4</v>
      </c>
      <c r="ED62" s="41">
        <f>INDEX('2012'!$E$7:$HF$37,  MATCH(DZ62, '2012'!$A$7:$A$37, 0), MATCH(DZ60, '2012'!$E$4:$HF$4, 0) )</f>
        <v>5</v>
      </c>
      <c r="EE62" s="41">
        <f>INDEX('2013'!$E$7:$HF$37,  MATCH(DZ62, '2013'!$A$7:$A$37, 0), MATCH(DZ60, '2013'!$E$4:$HF$4, 0) )</f>
        <v>4</v>
      </c>
      <c r="EF62" s="41">
        <f>INDEX('2014'!$E$7:$HF$37,  MATCH(DZ62, '2014'!$A$7:$A$37, 0), MATCH(DZ60, '2014'!$E$4:$HF$4, 0) )</f>
        <v>5</v>
      </c>
      <c r="EG62" s="41">
        <f>INDEX('2015'!$E$7:$HF$37,  MATCH(DZ62, '2015'!$A$7:$A$37, 0), MATCH(DZ60, '2015'!$E$4:$HF$4, 0) )</f>
        <v>0</v>
      </c>
      <c r="EH62" s="41">
        <f>INDEX('2016'!$E$7:$HF$37,  MATCH(DZ62, '2016'!$A$7:$A$37, 0), MATCH(DZ60, '2016'!$E$4:$HF$4, 0) )</f>
        <v>0</v>
      </c>
      <c r="EI62" s="41">
        <f>INDEX('2017'!$E$7:$HF$37,  MATCH(DZ62, '2017'!$A$7:$A$37, 0), MATCH(DZ60, '2017'!$E$4:$HF$4, 0) )</f>
        <v>0</v>
      </c>
      <c r="EJ62" s="41">
        <f>INDEX('2018'!$E$7:$HF$37,  MATCH(DZ62, '2018'!$A$7:$A$37, 0), MATCH(DZ60, '2018'!$E$4:$HF$4, 0) )</f>
        <v>0</v>
      </c>
      <c r="EK62" s="41">
        <f>INDEX('2019'!$E$7:$HF$37,  MATCH(DZ62, '2019'!$A$7:$A$37, 0), MATCH(DZ60, '2019'!$E$4:$HF$4, 0) )</f>
        <v>0</v>
      </c>
      <c r="EM62" s="9">
        <f t="shared" ref="EM62:EN92" si="754">EM17</f>
        <v>1</v>
      </c>
      <c r="EN62" s="18" t="str">
        <f t="shared" si="754"/>
        <v>Beaver</v>
      </c>
      <c r="EO62" s="41">
        <f>INDEX('2010'!$E$7:$HF$37,  MATCH(EM62, '2010'!$A$7:$A$37, 0), MATCH(EM60, '2010'!$E$4:$HF$4, 0) )</f>
        <v>0</v>
      </c>
      <c r="EP62" s="41">
        <f>INDEX('2011'!$E$7:$HF$37,  MATCH(EM62, '2011'!$A$7:$A$37, 0), MATCH(EM60, '2011'!$E$4:$HF$4, 0) )</f>
        <v>0</v>
      </c>
      <c r="EQ62" s="41">
        <f>INDEX('2012'!$E$7:$HF$37,  MATCH(EM62, '2012'!$A$7:$A$37, 0), MATCH(EM60, '2012'!$E$4:$HF$4, 0) )</f>
        <v>0</v>
      </c>
      <c r="ER62" s="41">
        <f>INDEX('2013'!$E$7:$HF$37,  MATCH(EM62, '2013'!$A$7:$A$37, 0), MATCH(EM60, '2013'!$E$4:$HF$4, 0) )</f>
        <v>0</v>
      </c>
      <c r="ES62" s="41">
        <f>INDEX('2014'!$E$7:$HF$37,  MATCH(EM62, '2014'!$A$7:$A$37, 0), MATCH(EM60, '2014'!$E$4:$HF$4, 0) )</f>
        <v>0</v>
      </c>
      <c r="ET62" s="41">
        <f>INDEX('2015'!$E$7:$HF$37,  MATCH(EM62, '2015'!$A$7:$A$37, 0), MATCH(EM60, '2015'!$E$4:$HF$4, 0) )</f>
        <v>0</v>
      </c>
      <c r="EU62" s="41">
        <f>INDEX('2016'!$E$7:$HF$37,  MATCH(EM62, '2016'!$A$7:$A$37, 0), MATCH(EM60, '2016'!$E$4:$HF$4, 0) )</f>
        <v>0</v>
      </c>
      <c r="EV62" s="41">
        <f>INDEX('2017'!$E$7:$HF$37,  MATCH(EM62, '2017'!$A$7:$A$37, 0), MATCH(EM60, '2017'!$E$4:$HF$4, 0) )</f>
        <v>0</v>
      </c>
      <c r="EW62" s="41">
        <f>INDEX('2018'!$E$7:$HF$37,  MATCH(EM62, '2018'!$A$7:$A$37, 0), MATCH(EM60, '2018'!$E$4:$HF$4, 0) )</f>
        <v>0</v>
      </c>
      <c r="EX62" s="41">
        <f>INDEX('2019'!$E$7:$HF$37,  MATCH(EM62, '2019'!$A$7:$A$37, 0), MATCH(EM60, '2019'!$E$4:$HF$4, 0) )</f>
        <v>0</v>
      </c>
      <c r="EZ62" s="9">
        <f t="shared" ref="EZ62:FA92" si="755">EZ17</f>
        <v>1</v>
      </c>
      <c r="FA62" s="18" t="str">
        <f t="shared" si="755"/>
        <v>Beaver</v>
      </c>
      <c r="FB62" s="41">
        <f>INDEX('2010'!$E$7:$HF$37,  MATCH(EZ62, '2010'!$A$7:$A$37, 0), MATCH(EZ60, '2010'!$E$4:$HF$4, 0) )</f>
        <v>3</v>
      </c>
      <c r="FC62" s="41">
        <f>INDEX('2011'!$E$7:$HF$37,  MATCH(EZ62, '2011'!$A$7:$A$37, 0), MATCH(EZ60, '2011'!$E$4:$HF$4, 0) )</f>
        <v>4</v>
      </c>
      <c r="FD62" s="41">
        <f>INDEX('2012'!$E$7:$HF$37,  MATCH(EZ62, '2012'!$A$7:$A$37, 0), MATCH(EZ60, '2012'!$E$4:$HF$4, 0) )</f>
        <v>4</v>
      </c>
      <c r="FE62" s="41">
        <f>INDEX('2013'!$E$7:$HF$37,  MATCH(EZ62, '2013'!$A$7:$A$37, 0), MATCH(EZ60, '2013'!$E$4:$HF$4, 0) )</f>
        <v>4</v>
      </c>
      <c r="FF62" s="41">
        <f>INDEX('2014'!$E$7:$HF$37,  MATCH(EZ62, '2014'!$A$7:$A$37, 0), MATCH(EZ60, '2014'!$E$4:$HF$4, 0) )</f>
        <v>5</v>
      </c>
      <c r="FG62" s="41">
        <f>INDEX('2015'!$E$7:$HF$37,  MATCH(EZ62, '2015'!$A$7:$A$37, 0), MATCH(EZ60, '2015'!$E$4:$HF$4, 0) )</f>
        <v>3</v>
      </c>
      <c r="FH62" s="41">
        <f>INDEX('2016'!$E$7:$HF$37,  MATCH(EZ62, '2016'!$A$7:$A$37, 0), MATCH(EZ60, '2016'!$E$4:$HF$4, 0) )</f>
        <v>22</v>
      </c>
      <c r="FI62" s="41">
        <f>INDEX('2017'!$E$7:$HF$37,  MATCH(EZ62, '2017'!$A$7:$A$37, 0), MATCH(EZ60, '2017'!$E$4:$HF$4, 0) )</f>
        <v>54</v>
      </c>
      <c r="FJ62" s="41">
        <f>INDEX('2018'!$E$7:$HF$37,  MATCH(EZ62, '2018'!$A$7:$A$37, 0), MATCH(EZ60, '2018'!$E$4:$HF$4, 0) )</f>
        <v>61</v>
      </c>
      <c r="FK62" s="41">
        <f>INDEX('2019'!$E$7:$HF$37,  MATCH(EZ62, '2019'!$A$7:$A$37, 0), MATCH(EZ60, '2019'!$E$4:$HF$4, 0) )</f>
        <v>54</v>
      </c>
      <c r="FM62" s="9">
        <f t="shared" ref="FM62:FN92" si="756">FM17</f>
        <v>1</v>
      </c>
      <c r="FN62" s="18" t="str">
        <f t="shared" si="756"/>
        <v>Beaver</v>
      </c>
      <c r="FO62" s="41">
        <f>INDEX('2010'!$E$7:$HF$37,  MATCH(FM62, '2010'!$A$7:$A$37, 0), MATCH(FM60, '2010'!$E$4:$HF$4, 0) )</f>
        <v>53</v>
      </c>
      <c r="FP62" s="41">
        <f>INDEX('2011'!$E$7:$HF$37,  MATCH(FM62, '2011'!$A$7:$A$37, 0), MATCH(FM60, '2011'!$E$4:$HF$4, 0) )</f>
        <v>48</v>
      </c>
      <c r="FQ62" s="41">
        <f>INDEX('2012'!$E$7:$HF$37,  MATCH(FM62, '2012'!$A$7:$A$37, 0), MATCH(FM60, '2012'!$E$4:$HF$4, 0) )</f>
        <v>32</v>
      </c>
      <c r="FR62" s="41">
        <f>INDEX('2013'!$E$7:$HF$37,  MATCH(FM62, '2013'!$A$7:$A$37, 0), MATCH(FM60, '2013'!$E$4:$HF$4, 0) )</f>
        <v>43</v>
      </c>
      <c r="FS62" s="41">
        <f>INDEX('2014'!$E$7:$HF$37,  MATCH(FM62, '2014'!$A$7:$A$37, 0), MATCH(FM60, '2014'!$E$4:$HF$4, 0) )</f>
        <v>14</v>
      </c>
      <c r="FT62" s="41">
        <f>INDEX('2015'!$E$7:$HF$37,  MATCH(FM62, '2015'!$A$7:$A$37, 0), MATCH(FM60, '2015'!$E$4:$HF$4, 0) )</f>
        <v>0</v>
      </c>
      <c r="FU62" s="41">
        <f>INDEX('2016'!$E$7:$HF$37,  MATCH(FM62, '2016'!$A$7:$A$37, 0), MATCH(FM60, '2016'!$E$4:$HF$4, 0) )</f>
        <v>0</v>
      </c>
      <c r="FV62" s="41">
        <f>INDEX('2017'!$E$7:$HF$37,  MATCH(FM62, '2017'!$A$7:$A$37, 0), MATCH(FM60, '2017'!$E$4:$HF$4, 0) )</f>
        <v>0</v>
      </c>
      <c r="FW62" s="41">
        <f>INDEX('2018'!$E$7:$HF$37,  MATCH(FM62, '2018'!$A$7:$A$37, 0), MATCH(FM60, '2018'!$E$4:$HF$4, 0) )</f>
        <v>0</v>
      </c>
      <c r="FX62" s="41">
        <f>INDEX('2019'!$E$7:$HF$37,  MATCH(FM62, '2019'!$A$7:$A$37, 0), MATCH(FM60, '2019'!$E$4:$HF$4, 0) )</f>
        <v>22</v>
      </c>
      <c r="FZ62" s="9">
        <f t="shared" ref="FZ62:GA92" si="757">FZ17</f>
        <v>1</v>
      </c>
      <c r="GA62" s="18" t="str">
        <f t="shared" si="757"/>
        <v>Beaver</v>
      </c>
      <c r="GB62" s="41">
        <f>INDEX('2010'!$E$7:$HF$37,  MATCH(FZ62, '2010'!$A$7:$A$37, 0), MATCH(FZ60, '2010'!$E$4:$HF$4, 0) )</f>
        <v>0</v>
      </c>
      <c r="GC62" s="41">
        <f>INDEX('2011'!$E$7:$HF$37,  MATCH(FZ62, '2011'!$A$7:$A$37, 0), MATCH(FZ60, '2011'!$E$4:$HF$4, 0) )</f>
        <v>0</v>
      </c>
      <c r="GD62" s="41">
        <f>INDEX('2012'!$E$7:$HF$37,  MATCH(FZ62, '2012'!$A$7:$A$37, 0), MATCH(FZ60, '2012'!$E$4:$HF$4, 0) )</f>
        <v>0</v>
      </c>
      <c r="GE62" s="41">
        <f>INDEX('2013'!$E$7:$HF$37,  MATCH(FZ62, '2013'!$A$7:$A$37, 0), MATCH(FZ60, '2013'!$E$4:$HF$4, 0) )</f>
        <v>0</v>
      </c>
      <c r="GF62" s="41">
        <f>INDEX('2014'!$E$7:$HF$37,  MATCH(FZ62, '2014'!$A$7:$A$37, 0), MATCH(FZ60, '2014'!$E$4:$HF$4, 0) )</f>
        <v>1</v>
      </c>
      <c r="GG62" s="41">
        <f>INDEX('2015'!$E$7:$HF$37,  MATCH(FZ62, '2015'!$A$7:$A$37, 0), MATCH(FZ60, '2015'!$E$4:$HF$4, 0) )</f>
        <v>1</v>
      </c>
      <c r="GH62" s="41">
        <f>INDEX('2016'!$E$7:$HF$37,  MATCH(FZ62, '2016'!$A$7:$A$37, 0), MATCH(FZ60, '2016'!$E$4:$HF$4, 0) )</f>
        <v>1</v>
      </c>
      <c r="GI62" s="41">
        <f>INDEX('2017'!$E$7:$HF$37,  MATCH(FZ62, '2017'!$A$7:$A$37, 0), MATCH(FZ60, '2017'!$E$4:$HF$4, 0) )</f>
        <v>1</v>
      </c>
      <c r="GJ62" s="41">
        <f>INDEX('2018'!$E$7:$HF$37,  MATCH(FZ62, '2018'!$A$7:$A$37, 0), MATCH(FZ60, '2018'!$E$4:$HF$4, 0) )</f>
        <v>1</v>
      </c>
      <c r="GK62" s="41">
        <f>INDEX('2019'!$E$7:$HF$37,  MATCH(FZ62, '2019'!$A$7:$A$37, 0), MATCH(FZ60, '2019'!$E$4:$HF$4, 0) )</f>
        <v>0</v>
      </c>
      <c r="GM62" s="9">
        <f t="shared" ref="GM62:GN92" si="758">GM17</f>
        <v>1</v>
      </c>
      <c r="GN62" s="18" t="str">
        <f t="shared" si="758"/>
        <v>Beaver</v>
      </c>
      <c r="GO62" s="41">
        <f>INDEX('2010'!$E$7:$HF$37,  MATCH(GM62, '2010'!$A$7:$A$37, 0), MATCH(GM60, '2010'!$E$4:$HF$4, 0) )</f>
        <v>12</v>
      </c>
      <c r="GP62" s="41">
        <f>INDEX('2011'!$E$7:$HF$37,  MATCH(GM62, '2011'!$A$7:$A$37, 0), MATCH(GM60, '2011'!$E$4:$HF$4, 0) )</f>
        <v>11</v>
      </c>
      <c r="GQ62" s="41">
        <f>INDEX('2012'!$E$7:$HF$37,  MATCH(GM62, '2012'!$A$7:$A$37, 0), MATCH(GM60, '2012'!$E$4:$HF$4, 0) )</f>
        <v>12</v>
      </c>
      <c r="GR62" s="41">
        <f>INDEX('2013'!$E$7:$HF$37,  MATCH(GM62, '2013'!$A$7:$A$37, 0), MATCH(GM60, '2013'!$E$4:$HF$4, 0) )</f>
        <v>4</v>
      </c>
      <c r="GS62" s="41">
        <f>INDEX('2014'!$E$7:$HF$37,  MATCH(GM62, '2014'!$A$7:$A$37, 0), MATCH(GM60, '2014'!$E$4:$HF$4, 0) )</f>
        <v>3</v>
      </c>
      <c r="GT62" s="41">
        <f>INDEX('2015'!$E$7:$HF$37,  MATCH(GM62, '2015'!$A$7:$A$37, 0), MATCH(GM60, '2015'!$E$4:$HF$4, 0) )</f>
        <v>3</v>
      </c>
      <c r="GU62" s="41">
        <f>INDEX('2016'!$E$7:$HF$37,  MATCH(GM62, '2016'!$A$7:$A$37, 0), MATCH(GM60, '2016'!$E$4:$HF$4, 0) )</f>
        <v>4</v>
      </c>
      <c r="GV62" s="41">
        <f>INDEX('2017'!$E$7:$HF$37,  MATCH(GM62, '2017'!$A$7:$A$37, 0), MATCH(GM60, '2017'!$E$4:$HF$4, 0) )</f>
        <v>5</v>
      </c>
      <c r="GW62" s="41">
        <f>INDEX('2018'!$E$7:$HF$37,  MATCH(GM62, '2018'!$A$7:$A$37, 0), MATCH(GM60, '2018'!$E$4:$HF$4, 0) )</f>
        <v>0</v>
      </c>
      <c r="GX62" s="41">
        <f>INDEX('2019'!$E$7:$HF$37,  MATCH(GM62, '2019'!$A$7:$A$37, 0), MATCH(GM60, '2019'!$E$4:$HF$4, 0) )</f>
        <v>0</v>
      </c>
      <c r="GZ62" s="9">
        <f t="shared" ref="GZ62:HA92" si="759">GZ17</f>
        <v>1</v>
      </c>
      <c r="HA62" s="18" t="str">
        <f t="shared" si="759"/>
        <v>Beaver</v>
      </c>
      <c r="HB62" s="41">
        <f>INDEX('2010'!$E$7:$HF$37,  MATCH(GZ62, '2010'!$A$7:$A$37, 0), MATCH(GZ60, '2010'!$E$4:$HF$4, 0) )</f>
        <v>0</v>
      </c>
      <c r="HC62" s="41">
        <f>INDEX('2011'!$E$7:$HF$37,  MATCH(GZ62, '2011'!$A$7:$A$37, 0), MATCH(GZ60, '2011'!$E$4:$HF$4, 0) )</f>
        <v>0</v>
      </c>
      <c r="HD62" s="41">
        <f>INDEX('2012'!$E$7:$HF$37,  MATCH(GZ62, '2012'!$A$7:$A$37, 0), MATCH(GZ60, '2012'!$E$4:$HF$4, 0) )</f>
        <v>0</v>
      </c>
      <c r="HE62" s="41">
        <f>INDEX('2013'!$E$7:$HF$37,  MATCH(GZ62, '2013'!$A$7:$A$37, 0), MATCH(GZ60, '2013'!$E$4:$HF$4, 0) )</f>
        <v>0</v>
      </c>
      <c r="HF62" s="41">
        <f>INDEX('2014'!$E$7:$HF$37,  MATCH(GZ62, '2014'!$A$7:$A$37, 0), MATCH(GZ60, '2014'!$E$4:$HF$4, 0) )</f>
        <v>0</v>
      </c>
      <c r="HG62" s="41">
        <f>INDEX('2015'!$E$7:$HF$37,  MATCH(GZ62, '2015'!$A$7:$A$37, 0), MATCH(GZ60, '2015'!$E$4:$HF$4, 0) )</f>
        <v>0</v>
      </c>
      <c r="HH62" s="41">
        <f>INDEX('2016'!$E$7:$HF$37,  MATCH(GZ62, '2016'!$A$7:$A$37, 0), MATCH(GZ60, '2016'!$E$4:$HF$4, 0) )</f>
        <v>0</v>
      </c>
      <c r="HI62" s="41">
        <f>INDEX('2017'!$E$7:$HF$37,  MATCH(GZ62, '2017'!$A$7:$A$37, 0), MATCH(GZ60, '2017'!$E$4:$HF$4, 0) )</f>
        <v>0</v>
      </c>
      <c r="HJ62" s="41">
        <f>INDEX('2018'!$E$7:$HF$37,  MATCH(GZ62, '2018'!$A$7:$A$37, 0), MATCH(GZ60, '2018'!$E$4:$HF$4, 0) )</f>
        <v>2</v>
      </c>
      <c r="HK62" s="41">
        <f>INDEX('2019'!$E$7:$HF$37,  MATCH(GZ62, '2019'!$A$7:$A$37, 0), MATCH(GZ60, '2019'!$E$4:$HF$4, 0) )</f>
        <v>2</v>
      </c>
      <c r="HM62" s="9">
        <f t="shared" ref="HM62:HN92" si="760">HM17</f>
        <v>1</v>
      </c>
      <c r="HN62" s="18" t="str">
        <f t="shared" si="760"/>
        <v>Beaver</v>
      </c>
      <c r="HO62" s="41">
        <f>INDEX('2010'!$E$7:$HF$37,  MATCH(HM62, '2010'!$A$7:$A$37, 0), MATCH(HM60, '2010'!$E$4:$HF$4, 0) )</f>
        <v>0</v>
      </c>
      <c r="HP62" s="41">
        <f>INDEX('2011'!$E$7:$HF$37,  MATCH(HM62, '2011'!$A$7:$A$37, 0), MATCH(HM60, '2011'!$E$4:$HF$4, 0) )</f>
        <v>0</v>
      </c>
      <c r="HQ62" s="41">
        <f>INDEX('2012'!$E$7:$HF$37,  MATCH(HM62, '2012'!$A$7:$A$37, 0), MATCH(HM60, '2012'!$E$4:$HF$4, 0) )</f>
        <v>0</v>
      </c>
      <c r="HR62" s="41">
        <f>INDEX('2013'!$E$7:$HF$37,  MATCH(HM62, '2013'!$A$7:$A$37, 0), MATCH(HM60, '2013'!$E$4:$HF$4, 0) )</f>
        <v>0</v>
      </c>
      <c r="HS62" s="41">
        <f>INDEX('2014'!$E$7:$HF$37,  MATCH(HM62, '2014'!$A$7:$A$37, 0), MATCH(HM60, '2014'!$E$4:$HF$4, 0) )</f>
        <v>0</v>
      </c>
      <c r="HT62" s="41">
        <f>INDEX('2015'!$E$7:$HF$37,  MATCH(HM62, '2015'!$A$7:$A$37, 0), MATCH(HM60, '2015'!$E$4:$HF$4, 0) )</f>
        <v>0</v>
      </c>
      <c r="HU62" s="41">
        <f>INDEX('2016'!$E$7:$HF$37,  MATCH(HM62, '2016'!$A$7:$A$37, 0), MATCH(HM60, '2016'!$E$4:$HF$4, 0) )</f>
        <v>0</v>
      </c>
      <c r="HV62" s="41">
        <f>INDEX('2017'!$E$7:$HF$37,  MATCH(HM62, '2017'!$A$7:$A$37, 0), MATCH(HM60, '2017'!$E$4:$HF$4, 0) )</f>
        <v>0</v>
      </c>
      <c r="HW62" s="41">
        <f>INDEX('2018'!$E$7:$HF$37,  MATCH(HM62, '2018'!$A$7:$A$37, 0), MATCH(HM60, '2018'!$E$4:$HF$4, 0) )</f>
        <v>0</v>
      </c>
      <c r="HX62" s="41">
        <f>INDEX('2019'!$E$7:$HF$37,  MATCH(HM62, '2019'!$A$7:$A$37, 0), MATCH(HM60, '2019'!$E$4:$HF$4, 0) )</f>
        <v>0</v>
      </c>
    </row>
    <row r="63" spans="39:232" x14ac:dyDescent="0.25">
      <c r="AM63" s="9">
        <f t="shared" si="746"/>
        <v>3</v>
      </c>
      <c r="AN63" s="18" t="str">
        <f t="shared" si="746"/>
        <v>Box Elder</v>
      </c>
      <c r="AO63" s="41">
        <f>INDEX('2010'!$E$7:$HF$37,  MATCH(AM63, '2010'!$A$7:$A$37, 0), MATCH(AM60, '2010'!$E$4:$HF$4, 0) )</f>
        <v>1051</v>
      </c>
      <c r="AP63" s="41">
        <f>INDEX('2011'!$E$7:$HF$37,  MATCH(AM63, '2011'!$A$7:$A$37, 0), MATCH(AM60, '2011'!$E$4:$HF$4, 0) )</f>
        <v>1039</v>
      </c>
      <c r="AQ63" s="41">
        <f>INDEX('2012'!$E$7:$HF$37,  MATCH(AM63, '2012'!$A$7:$A$37, 0), MATCH(AM60, '2012'!$E$4:$HF$4, 0) )</f>
        <v>919</v>
      </c>
      <c r="AR63" s="41">
        <f>INDEX('2013'!$E$7:$HF$37,  MATCH(AM63, '2013'!$A$7:$A$37, 0), MATCH(AM60, '2013'!$E$4:$HF$4, 0) )</f>
        <v>842</v>
      </c>
      <c r="AS63" s="41">
        <f>INDEX('2014'!$E$7:$HF$37,  MATCH(AM63, '2014'!$A$7:$A$37, 0), MATCH(AM60, '2014'!$E$4:$HF$4, 0) )</f>
        <v>733</v>
      </c>
      <c r="AT63" s="41">
        <f>INDEX('2015'!$E$7:$HF$37,  MATCH(AM63, '2015'!$A$7:$A$37, 0), MATCH(AM60, '2015'!$E$4:$HF$4, 0) )</f>
        <v>716</v>
      </c>
      <c r="AU63" s="41">
        <f>INDEX('2016'!$E$7:$HF$37,  MATCH(AM63, '2016'!$A$7:$A$37, 0), MATCH(AM60, '2016'!$E$4:$HF$4, 0) )</f>
        <v>853</v>
      </c>
      <c r="AV63" s="41">
        <f>INDEX('2017'!$E$7:$HF$37,  MATCH(AM63, '2017'!$A$7:$A$37, 0), MATCH(AM60, '2017'!$E$4:$HF$4, 0) )</f>
        <v>883</v>
      </c>
      <c r="AW63" s="41">
        <f>INDEX('2018'!$E$7:$HF$37,  MATCH(AM63, '2018'!$A$7:$A$37, 0), MATCH(AM60, '2018'!$E$4:$HF$4, 0) )</f>
        <v>1142</v>
      </c>
      <c r="AX63" s="41">
        <f>INDEX('2019'!$E$7:$HF$37,  MATCH(AM63, '2019'!$A$7:$A$37, 0), MATCH(AM60, '2019'!$E$4:$HF$4, 0) )</f>
        <v>1255</v>
      </c>
      <c r="AZ63" s="9">
        <f t="shared" si="747"/>
        <v>3</v>
      </c>
      <c r="BA63" s="18" t="str">
        <f t="shared" si="747"/>
        <v>Box Elder</v>
      </c>
      <c r="BB63" s="41">
        <f>INDEX('2010'!$E$7:$HF$37,  MATCH(AZ63, '2010'!$A$7:$A$37, 0), MATCH(AZ60, '2010'!$E$4:$HF$4, 0) )</f>
        <v>168</v>
      </c>
      <c r="BC63" s="41">
        <f>INDEX('2011'!$E$7:$HF$37,  MATCH(AZ63, '2011'!$A$7:$A$37, 0), MATCH(AZ60, '2011'!$E$4:$HF$4, 0) )</f>
        <v>167</v>
      </c>
      <c r="BD63" s="41">
        <f>INDEX('2012'!$E$7:$HF$37,  MATCH(AZ63, '2012'!$A$7:$A$37, 0), MATCH(AZ60, '2012'!$E$4:$HF$4, 0) )</f>
        <v>144</v>
      </c>
      <c r="BE63" s="41">
        <f>INDEX('2013'!$E$7:$HF$37,  MATCH(AZ63, '2013'!$A$7:$A$37, 0), MATCH(AZ60, '2013'!$E$4:$HF$4, 0) )</f>
        <v>151</v>
      </c>
      <c r="BF63" s="41">
        <f>INDEX('2014'!$E$7:$HF$37,  MATCH(AZ63, '2014'!$A$7:$A$37, 0), MATCH(AZ60, '2014'!$E$4:$HF$4, 0) )</f>
        <v>100</v>
      </c>
      <c r="BG63" s="41">
        <f>INDEX('2015'!$E$7:$HF$37,  MATCH(AZ63, '2015'!$A$7:$A$37, 0), MATCH(AZ60, '2015'!$E$4:$HF$4, 0) )</f>
        <v>102</v>
      </c>
      <c r="BH63" s="41">
        <f>INDEX('2016'!$E$7:$HF$37,  MATCH(AZ63, '2016'!$A$7:$A$37, 0), MATCH(AZ60, '2016'!$E$4:$HF$4, 0) )</f>
        <v>127</v>
      </c>
      <c r="BI63" s="41">
        <f>INDEX('2017'!$E$7:$HF$37,  MATCH(AZ63, '2017'!$A$7:$A$37, 0), MATCH(AZ60, '2017'!$E$4:$HF$4, 0) )</f>
        <v>86</v>
      </c>
      <c r="BJ63" s="41">
        <f>INDEX('2018'!$E$7:$HF$37,  MATCH(AZ63, '2018'!$A$7:$A$37, 0), MATCH(AZ60, '2018'!$E$4:$HF$4, 0) )</f>
        <v>90</v>
      </c>
      <c r="BK63" s="41">
        <f>INDEX('2019'!$E$7:$HF$37,  MATCH(AZ63, '2019'!$A$7:$A$37, 0), MATCH(AZ60, '2019'!$E$4:$HF$4, 0) )</f>
        <v>85</v>
      </c>
      <c r="BM63" s="9">
        <f t="shared" si="748"/>
        <v>3</v>
      </c>
      <c r="BN63" s="18" t="str">
        <f t="shared" si="748"/>
        <v>Box Elder</v>
      </c>
      <c r="BO63" s="41">
        <f>INDEX('2010'!$E$7:$HF$37,  MATCH(BM63, '2010'!$A$7:$A$37, 0), MATCH(BM60, '2010'!$E$4:$HF$4, 0) )</f>
        <v>92</v>
      </c>
      <c r="BP63" s="41">
        <f>INDEX('2011'!$E$7:$HF$37,  MATCH(BM63, '2011'!$A$7:$A$37, 0), MATCH(BM60, '2011'!$E$4:$HF$4, 0) )</f>
        <v>82</v>
      </c>
      <c r="BQ63" s="41">
        <f>INDEX('2012'!$E$7:$HF$37,  MATCH(BM63, '2012'!$A$7:$A$37, 0), MATCH(BM60, '2012'!$E$4:$HF$4, 0) )</f>
        <v>46</v>
      </c>
      <c r="BR63" s="41">
        <f>INDEX('2013'!$E$7:$HF$37,  MATCH(BM63, '2013'!$A$7:$A$37, 0), MATCH(BM60, '2013'!$E$4:$HF$4, 0) )</f>
        <v>34</v>
      </c>
      <c r="BS63" s="41">
        <f>INDEX('2014'!$E$7:$HF$37,  MATCH(BM63, '2014'!$A$7:$A$37, 0), MATCH(BM60, '2014'!$E$4:$HF$4, 0) )</f>
        <v>31</v>
      </c>
      <c r="BT63" s="41">
        <f>INDEX('2015'!$E$7:$HF$37,  MATCH(BM63, '2015'!$A$7:$A$37, 0), MATCH(BM60, '2015'!$E$4:$HF$4, 0) )</f>
        <v>20</v>
      </c>
      <c r="BU63" s="41">
        <f>INDEX('2016'!$E$7:$HF$37,  MATCH(BM63, '2016'!$A$7:$A$37, 0), MATCH(BM60, '2016'!$E$4:$HF$4, 0) )</f>
        <v>44</v>
      </c>
      <c r="BV63" s="41">
        <f>INDEX('2017'!$E$7:$HF$37,  MATCH(BM63, '2017'!$A$7:$A$37, 0), MATCH(BM60, '2017'!$E$4:$HF$4, 0) )</f>
        <v>53</v>
      </c>
      <c r="BW63" s="41">
        <f>INDEX('2018'!$E$7:$HF$37,  MATCH(BM63, '2018'!$A$7:$A$37, 0), MATCH(BM60, '2018'!$E$4:$HF$4, 0) )</f>
        <v>114</v>
      </c>
      <c r="BX63" s="41">
        <f>INDEX('2019'!$E$7:$HF$37,  MATCH(BM63, '2019'!$A$7:$A$37, 0), MATCH(BM60, '2019'!$E$4:$HF$4, 0) )</f>
        <v>126</v>
      </c>
      <c r="BZ63" s="9">
        <f t="shared" si="749"/>
        <v>3</v>
      </c>
      <c r="CA63" s="18" t="str">
        <f t="shared" si="749"/>
        <v>Box Elder</v>
      </c>
      <c r="CB63" s="41">
        <f>INDEX('2010'!$E$7:$HF$37,  MATCH(BZ63, '2010'!$A$7:$A$37, 0), MATCH(BZ60, '2010'!$E$4:$HF$4, 0) )</f>
        <v>61</v>
      </c>
      <c r="CC63" s="41">
        <f>INDEX('2011'!$E$7:$HF$37,  MATCH(BZ63, '2011'!$A$7:$A$37, 0), MATCH(BZ60, '2011'!$E$4:$HF$4, 0) )</f>
        <v>63</v>
      </c>
      <c r="CD63" s="41">
        <f>INDEX('2012'!$E$7:$HF$37,  MATCH(BZ63, '2012'!$A$7:$A$37, 0), MATCH(BZ60, '2012'!$E$4:$HF$4, 0) )</f>
        <v>68</v>
      </c>
      <c r="CE63" s="41">
        <f>INDEX('2013'!$E$7:$HF$37,  MATCH(BZ63, '2013'!$A$7:$A$37, 0), MATCH(BZ60, '2013'!$E$4:$HF$4, 0) )</f>
        <v>57</v>
      </c>
      <c r="CF63" s="41">
        <f>INDEX('2014'!$E$7:$HF$37,  MATCH(BZ63, '2014'!$A$7:$A$37, 0), MATCH(BZ60, '2014'!$E$4:$HF$4, 0) )</f>
        <v>44</v>
      </c>
      <c r="CG63" s="41">
        <f>INDEX('2015'!$E$7:$HF$37,  MATCH(BZ63, '2015'!$A$7:$A$37, 0), MATCH(BZ60, '2015'!$E$4:$HF$4, 0) )</f>
        <v>28</v>
      </c>
      <c r="CH63" s="41">
        <f>INDEX('2016'!$E$7:$HF$37,  MATCH(BZ63, '2016'!$A$7:$A$37, 0), MATCH(BZ60, '2016'!$E$4:$HF$4, 0) )</f>
        <v>39</v>
      </c>
      <c r="CI63" s="41">
        <f>INDEX('2017'!$E$7:$HF$37,  MATCH(BZ63, '2017'!$A$7:$A$37, 0), MATCH(BZ60, '2017'!$E$4:$HF$4, 0) )</f>
        <v>53</v>
      </c>
      <c r="CJ63" s="41">
        <f>INDEX('2018'!$E$7:$HF$37,  MATCH(BZ63, '2018'!$A$7:$A$37, 0), MATCH(BZ60, '2018'!$E$4:$HF$4, 0) )</f>
        <v>75</v>
      </c>
      <c r="CK63" s="41">
        <f>INDEX('2019'!$E$7:$HF$37,  MATCH(BZ63, '2019'!$A$7:$A$37, 0), MATCH(BZ60, '2019'!$E$4:$HF$4, 0) )</f>
        <v>77</v>
      </c>
      <c r="CM63" s="9">
        <f t="shared" si="750"/>
        <v>3</v>
      </c>
      <c r="CN63" s="18" t="str">
        <f t="shared" si="750"/>
        <v>Box Elder</v>
      </c>
      <c r="CO63" s="41">
        <f>INDEX('2010'!$E$7:$HF$37,  MATCH(CM63, '2010'!$A$7:$A$37, 0), MATCH(CM60, '2010'!$E$4:$HF$4, 0) )</f>
        <v>18</v>
      </c>
      <c r="CP63" s="41">
        <f>INDEX('2011'!$E$7:$HF$37,  MATCH(CM63, '2011'!$A$7:$A$37, 0), MATCH(CM60, '2011'!$E$4:$HF$4, 0) )</f>
        <v>16</v>
      </c>
      <c r="CQ63" s="41">
        <f>INDEX('2012'!$E$7:$HF$37,  MATCH(CM63, '2012'!$A$7:$A$37, 0), MATCH(CM60, '2012'!$E$4:$HF$4, 0) )</f>
        <v>17</v>
      </c>
      <c r="CR63" s="41">
        <f>INDEX('2013'!$E$7:$HF$37,  MATCH(CM63, '2013'!$A$7:$A$37, 0), MATCH(CM60, '2013'!$E$4:$HF$4, 0) )</f>
        <v>0</v>
      </c>
      <c r="CS63" s="41">
        <f>INDEX('2014'!$E$7:$HF$37,  MATCH(CM63, '2014'!$A$7:$A$37, 0), MATCH(CM60, '2014'!$E$4:$HF$4, 0) )</f>
        <v>0</v>
      </c>
      <c r="CT63" s="41">
        <f>INDEX('2015'!$E$7:$HF$37,  MATCH(CM63, '2015'!$A$7:$A$37, 0), MATCH(CM60, '2015'!$E$4:$HF$4, 0) )</f>
        <v>46</v>
      </c>
      <c r="CU63" s="41">
        <f>INDEX('2016'!$E$7:$HF$37,  MATCH(CM63, '2016'!$A$7:$A$37, 0), MATCH(CM60, '2016'!$E$4:$HF$4, 0) )</f>
        <v>64</v>
      </c>
      <c r="CV63" s="41">
        <f>INDEX('2017'!$E$7:$HF$37,  MATCH(CM63, '2017'!$A$7:$A$37, 0), MATCH(CM60, '2017'!$E$4:$HF$4, 0) )</f>
        <v>72</v>
      </c>
      <c r="CW63" s="41">
        <f>INDEX('2018'!$E$7:$HF$37,  MATCH(CM63, '2018'!$A$7:$A$37, 0), MATCH(CM60, '2018'!$E$4:$HF$4, 0) )</f>
        <v>85</v>
      </c>
      <c r="CX63" s="41">
        <f>INDEX('2019'!$E$7:$HF$37,  MATCH(CM63, '2019'!$A$7:$A$37, 0), MATCH(CM60, '2019'!$E$4:$HF$4, 0) )</f>
        <v>79</v>
      </c>
      <c r="CZ63" s="9">
        <f t="shared" si="751"/>
        <v>3</v>
      </c>
      <c r="DA63" s="18" t="str">
        <f t="shared" si="751"/>
        <v>Box Elder</v>
      </c>
      <c r="DB63" s="41">
        <f>INDEX('2010'!$E$7:$HF$37,  MATCH(CZ63, '2010'!$A$7:$A$37, 0), MATCH(CZ60, '2010'!$E$4:$HF$4, 0) )</f>
        <v>30</v>
      </c>
      <c r="DC63" s="41">
        <f>INDEX('2011'!$E$7:$HF$37,  MATCH(CZ63, '2011'!$A$7:$A$37, 0), MATCH(CZ60, '2011'!$E$4:$HF$4, 0) )</f>
        <v>28</v>
      </c>
      <c r="DD63" s="41">
        <f>INDEX('2012'!$E$7:$HF$37,  MATCH(CZ63, '2012'!$A$7:$A$37, 0), MATCH(CZ60, '2012'!$E$4:$HF$4, 0) )</f>
        <v>28</v>
      </c>
      <c r="DE63" s="41">
        <f>INDEX('2013'!$E$7:$HF$37,  MATCH(CZ63, '2013'!$A$7:$A$37, 0), MATCH(CZ60, '2013'!$E$4:$HF$4, 0) )</f>
        <v>60</v>
      </c>
      <c r="DF63" s="41">
        <f>INDEX('2014'!$E$7:$HF$37,  MATCH(CZ63, '2014'!$A$7:$A$37, 0), MATCH(CZ60, '2014'!$E$4:$HF$4, 0) )</f>
        <v>79</v>
      </c>
      <c r="DG63" s="41">
        <f>INDEX('2015'!$E$7:$HF$37,  MATCH(CZ63, '2015'!$A$7:$A$37, 0), MATCH(CZ60, '2015'!$E$4:$HF$4, 0) )</f>
        <v>73</v>
      </c>
      <c r="DH63" s="41">
        <f>INDEX('2016'!$E$7:$HF$37,  MATCH(CZ63, '2016'!$A$7:$A$37, 0), MATCH(CZ60, '2016'!$E$4:$HF$4, 0) )</f>
        <v>87</v>
      </c>
      <c r="DI63" s="41">
        <f>INDEX('2017'!$E$7:$HF$37,  MATCH(CZ63, '2017'!$A$7:$A$37, 0), MATCH(CZ60, '2017'!$E$4:$HF$4, 0) )</f>
        <v>91</v>
      </c>
      <c r="DJ63" s="41">
        <f>INDEX('2018'!$E$7:$HF$37,  MATCH(CZ63, '2018'!$A$7:$A$37, 0), MATCH(CZ60, '2018'!$E$4:$HF$4, 0) )</f>
        <v>71</v>
      </c>
      <c r="DK63" s="41">
        <f>INDEX('2019'!$E$7:$HF$37,  MATCH(CZ63, '2019'!$A$7:$A$37, 0), MATCH(CZ60, '2019'!$E$4:$HF$4, 0) )</f>
        <v>71</v>
      </c>
      <c r="DM63" s="9">
        <f t="shared" si="752"/>
        <v>3</v>
      </c>
      <c r="DN63" s="18" t="str">
        <f t="shared" si="752"/>
        <v>Box Elder</v>
      </c>
      <c r="DO63" s="41">
        <f>INDEX('2010'!$E$7:$HF$37,  MATCH(DM63, '2010'!$A$7:$A$37, 0), MATCH(DM60, '2010'!$E$4:$HF$4, 0) )</f>
        <v>47</v>
      </c>
      <c r="DP63" s="41">
        <f>INDEX('2011'!$E$7:$HF$37,  MATCH(DM63, '2011'!$A$7:$A$37, 0), MATCH(DM60, '2011'!$E$4:$HF$4, 0) )</f>
        <v>57</v>
      </c>
      <c r="DQ63" s="41">
        <f>INDEX('2012'!$E$7:$HF$37,  MATCH(DM63, '2012'!$A$7:$A$37, 0), MATCH(DM60, '2012'!$E$4:$HF$4, 0) )</f>
        <v>59</v>
      </c>
      <c r="DR63" s="41">
        <f>INDEX('2013'!$E$7:$HF$37,  MATCH(DM63, '2013'!$A$7:$A$37, 0), MATCH(DM60, '2013'!$E$4:$HF$4, 0) )</f>
        <v>79</v>
      </c>
      <c r="DS63" s="41">
        <f>INDEX('2014'!$E$7:$HF$37,  MATCH(DM63, '2014'!$A$7:$A$37, 0), MATCH(DM60, '2014'!$E$4:$HF$4, 0) )</f>
        <v>102</v>
      </c>
      <c r="DT63" s="41">
        <f>INDEX('2015'!$E$7:$HF$37,  MATCH(DM63, '2015'!$A$7:$A$37, 0), MATCH(DM60, '2015'!$E$4:$HF$4, 0) )</f>
        <v>90</v>
      </c>
      <c r="DU63" s="41">
        <f>INDEX('2016'!$E$7:$HF$37,  MATCH(DM63, '2016'!$A$7:$A$37, 0), MATCH(DM60, '2016'!$E$4:$HF$4, 0) )</f>
        <v>58</v>
      </c>
      <c r="DV63" s="41">
        <f>INDEX('2017'!$E$7:$HF$37,  MATCH(DM63, '2017'!$A$7:$A$37, 0), MATCH(DM60, '2017'!$E$4:$HF$4, 0) )</f>
        <v>86</v>
      </c>
      <c r="DW63" s="41">
        <f>INDEX('2018'!$E$7:$HF$37,  MATCH(DM63, '2018'!$A$7:$A$37, 0), MATCH(DM60, '2018'!$E$4:$HF$4, 0) )</f>
        <v>123</v>
      </c>
      <c r="DX63" s="41">
        <f>INDEX('2019'!$E$7:$HF$37,  MATCH(DM63, '2019'!$A$7:$A$37, 0), MATCH(DM60, '2019'!$E$4:$HF$4, 0) )</f>
        <v>97</v>
      </c>
      <c r="DZ63" s="9">
        <f t="shared" si="753"/>
        <v>3</v>
      </c>
      <c r="EA63" s="18" t="str">
        <f t="shared" si="753"/>
        <v>Box Elder</v>
      </c>
      <c r="EB63" s="41">
        <f>INDEX('2010'!$E$7:$HF$37,  MATCH(DZ63, '2010'!$A$7:$A$37, 0), MATCH(DZ60, '2010'!$E$4:$HF$4, 0) )</f>
        <v>41</v>
      </c>
      <c r="EC63" s="41">
        <f>INDEX('2011'!$E$7:$HF$37,  MATCH(DZ63, '2011'!$A$7:$A$37, 0), MATCH(DZ60, '2011'!$E$4:$HF$4, 0) )</f>
        <v>45</v>
      </c>
      <c r="ED63" s="41">
        <f>INDEX('2012'!$E$7:$HF$37,  MATCH(DZ63, '2012'!$A$7:$A$37, 0), MATCH(DZ60, '2012'!$E$4:$HF$4, 0) )</f>
        <v>38</v>
      </c>
      <c r="EE63" s="41">
        <f>INDEX('2013'!$E$7:$HF$37,  MATCH(DZ63, '2013'!$A$7:$A$37, 0), MATCH(DZ60, '2013'!$E$4:$HF$4, 0) )</f>
        <v>35</v>
      </c>
      <c r="EF63" s="41">
        <f>INDEX('2014'!$E$7:$HF$37,  MATCH(DZ63, '2014'!$A$7:$A$37, 0), MATCH(DZ60, '2014'!$E$4:$HF$4, 0) )</f>
        <v>27</v>
      </c>
      <c r="EG63" s="41">
        <f>INDEX('2015'!$E$7:$HF$37,  MATCH(DZ63, '2015'!$A$7:$A$37, 0), MATCH(DZ60, '2015'!$E$4:$HF$4, 0) )</f>
        <v>13</v>
      </c>
      <c r="EH63" s="41">
        <f>INDEX('2016'!$E$7:$HF$37,  MATCH(DZ63, '2016'!$A$7:$A$37, 0), MATCH(DZ60, '2016'!$E$4:$HF$4, 0) )</f>
        <v>12</v>
      </c>
      <c r="EI63" s="41">
        <f>INDEX('2017'!$E$7:$HF$37,  MATCH(DZ63, '2017'!$A$7:$A$37, 0), MATCH(DZ60, '2017'!$E$4:$HF$4, 0) )</f>
        <v>14</v>
      </c>
      <c r="EJ63" s="41">
        <f>INDEX('2018'!$E$7:$HF$37,  MATCH(DZ63, '2018'!$A$7:$A$37, 0), MATCH(DZ60, '2018'!$E$4:$HF$4, 0) )</f>
        <v>14</v>
      </c>
      <c r="EK63" s="41">
        <f>INDEX('2019'!$E$7:$HF$37,  MATCH(DZ63, '2019'!$A$7:$A$37, 0), MATCH(DZ60, '2019'!$E$4:$HF$4, 0) )</f>
        <v>23</v>
      </c>
      <c r="EM63" s="9">
        <f t="shared" si="754"/>
        <v>3</v>
      </c>
      <c r="EN63" s="18" t="str">
        <f t="shared" si="754"/>
        <v>Box Elder</v>
      </c>
      <c r="EO63" s="41">
        <f>INDEX('2010'!$E$7:$HF$37,  MATCH(EM63, '2010'!$A$7:$A$37, 0), MATCH(EM60, '2010'!$E$4:$HF$4, 0) )</f>
        <v>20</v>
      </c>
      <c r="EP63" s="41">
        <f>INDEX('2011'!$E$7:$HF$37,  MATCH(EM63, '2011'!$A$7:$A$37, 0), MATCH(EM60, '2011'!$E$4:$HF$4, 0) )</f>
        <v>26</v>
      </c>
      <c r="EQ63" s="41">
        <f>INDEX('2012'!$E$7:$HF$37,  MATCH(EM63, '2012'!$A$7:$A$37, 0), MATCH(EM60, '2012'!$E$4:$HF$4, 0) )</f>
        <v>16</v>
      </c>
      <c r="ER63" s="41">
        <f>INDEX('2013'!$E$7:$HF$37,  MATCH(EM63, '2013'!$A$7:$A$37, 0), MATCH(EM60, '2013'!$E$4:$HF$4, 0) )</f>
        <v>12</v>
      </c>
      <c r="ES63" s="41">
        <f>INDEX('2014'!$E$7:$HF$37,  MATCH(EM63, '2014'!$A$7:$A$37, 0), MATCH(EM60, '2014'!$E$4:$HF$4, 0) )</f>
        <v>13</v>
      </c>
      <c r="ET63" s="41">
        <f>INDEX('2015'!$E$7:$HF$37,  MATCH(EM63, '2015'!$A$7:$A$37, 0), MATCH(EM60, '2015'!$E$4:$HF$4, 0) )</f>
        <v>25</v>
      </c>
      <c r="EU63" s="41">
        <f>INDEX('2016'!$E$7:$HF$37,  MATCH(EM63, '2016'!$A$7:$A$37, 0), MATCH(EM60, '2016'!$E$4:$HF$4, 0) )</f>
        <v>25</v>
      </c>
      <c r="EV63" s="41">
        <f>INDEX('2017'!$E$7:$HF$37,  MATCH(EM63, '2017'!$A$7:$A$37, 0), MATCH(EM60, '2017'!$E$4:$HF$4, 0) )</f>
        <v>33</v>
      </c>
      <c r="EW63" s="41">
        <f>INDEX('2018'!$E$7:$HF$37,  MATCH(EM63, '2018'!$A$7:$A$37, 0), MATCH(EM60, '2018'!$E$4:$HF$4, 0) )</f>
        <v>57</v>
      </c>
      <c r="EX63" s="41">
        <f>INDEX('2019'!$E$7:$HF$37,  MATCH(EM63, '2019'!$A$7:$A$37, 0), MATCH(EM60, '2019'!$E$4:$HF$4, 0) )</f>
        <v>75</v>
      </c>
      <c r="EZ63" s="9">
        <f t="shared" si="755"/>
        <v>3</v>
      </c>
      <c r="FA63" s="18" t="str">
        <f t="shared" si="755"/>
        <v>Box Elder</v>
      </c>
      <c r="FB63" s="41">
        <f>INDEX('2010'!$E$7:$HF$37,  MATCH(EZ63, '2010'!$A$7:$A$37, 0), MATCH(EZ60, '2010'!$E$4:$HF$4, 0) )</f>
        <v>91</v>
      </c>
      <c r="FC63" s="41">
        <f>INDEX('2011'!$E$7:$HF$37,  MATCH(EZ63, '2011'!$A$7:$A$37, 0), MATCH(EZ60, '2011'!$E$4:$HF$4, 0) )</f>
        <v>104</v>
      </c>
      <c r="FD63" s="41">
        <f>INDEX('2012'!$E$7:$HF$37,  MATCH(EZ63, '2012'!$A$7:$A$37, 0), MATCH(EZ60, '2012'!$E$4:$HF$4, 0) )</f>
        <v>127</v>
      </c>
      <c r="FE63" s="41">
        <f>INDEX('2013'!$E$7:$HF$37,  MATCH(EZ63, '2013'!$A$7:$A$37, 0), MATCH(EZ60, '2013'!$E$4:$HF$4, 0) )</f>
        <v>94</v>
      </c>
      <c r="FF63" s="41">
        <f>INDEX('2014'!$E$7:$HF$37,  MATCH(EZ63, '2014'!$A$7:$A$37, 0), MATCH(EZ60, '2014'!$E$4:$HF$4, 0) )</f>
        <v>98</v>
      </c>
      <c r="FG63" s="41">
        <f>INDEX('2015'!$E$7:$HF$37,  MATCH(EZ63, '2015'!$A$7:$A$37, 0), MATCH(EZ60, '2015'!$E$4:$HF$4, 0) )</f>
        <v>107</v>
      </c>
      <c r="FH63" s="41">
        <f>INDEX('2016'!$E$7:$HF$37,  MATCH(EZ63, '2016'!$A$7:$A$37, 0), MATCH(EZ60, '2016'!$E$4:$HF$4, 0) )</f>
        <v>117</v>
      </c>
      <c r="FI63" s="41">
        <f>INDEX('2017'!$E$7:$HF$37,  MATCH(EZ63, '2017'!$A$7:$A$37, 0), MATCH(EZ60, '2017'!$E$4:$HF$4, 0) )</f>
        <v>112</v>
      </c>
      <c r="FJ63" s="41">
        <f>INDEX('2018'!$E$7:$HF$37,  MATCH(EZ63, '2018'!$A$7:$A$37, 0), MATCH(EZ60, '2018'!$E$4:$HF$4, 0) )</f>
        <v>125</v>
      </c>
      <c r="FK63" s="41">
        <f>INDEX('2019'!$E$7:$HF$37,  MATCH(EZ63, '2019'!$A$7:$A$37, 0), MATCH(EZ60, '2019'!$E$4:$HF$4, 0) )</f>
        <v>177</v>
      </c>
      <c r="FM63" s="9">
        <f t="shared" si="756"/>
        <v>3</v>
      </c>
      <c r="FN63" s="18" t="str">
        <f t="shared" si="756"/>
        <v>Box Elder</v>
      </c>
      <c r="FO63" s="41">
        <f>INDEX('2010'!$E$7:$HF$37,  MATCH(FM63, '2010'!$A$7:$A$37, 0), MATCH(FM60, '2010'!$E$4:$HF$4, 0) )</f>
        <v>304</v>
      </c>
      <c r="FP63" s="41">
        <f>INDEX('2011'!$E$7:$HF$37,  MATCH(FM63, '2011'!$A$7:$A$37, 0), MATCH(FM60, '2011'!$E$4:$HF$4, 0) )</f>
        <v>293</v>
      </c>
      <c r="FQ63" s="41">
        <f>INDEX('2012'!$E$7:$HF$37,  MATCH(FM63, '2012'!$A$7:$A$37, 0), MATCH(FM60, '2012'!$E$4:$HF$4, 0) )</f>
        <v>213</v>
      </c>
      <c r="FR63" s="41">
        <f>INDEX('2013'!$E$7:$HF$37,  MATCH(FM63, '2013'!$A$7:$A$37, 0), MATCH(FM60, '2013'!$E$4:$HF$4, 0) )</f>
        <v>189</v>
      </c>
      <c r="FS63" s="41">
        <f>INDEX('2014'!$E$7:$HF$37,  MATCH(FM63, '2014'!$A$7:$A$37, 0), MATCH(FM60, '2014'!$E$4:$HF$4, 0) )</f>
        <v>136</v>
      </c>
      <c r="FT63" s="41">
        <f>INDEX('2015'!$E$7:$HF$37,  MATCH(FM63, '2015'!$A$7:$A$37, 0), MATCH(FM60, '2015'!$E$4:$HF$4, 0) )</f>
        <v>115</v>
      </c>
      <c r="FU63" s="41">
        <f>INDEX('2016'!$E$7:$HF$37,  MATCH(FM63, '2016'!$A$7:$A$37, 0), MATCH(FM60, '2016'!$E$4:$HF$4, 0) )</f>
        <v>126</v>
      </c>
      <c r="FV63" s="41">
        <f>INDEX('2017'!$E$7:$HF$37,  MATCH(FM63, '2017'!$A$7:$A$37, 0), MATCH(FM60, '2017'!$E$4:$HF$4, 0) )</f>
        <v>138</v>
      </c>
      <c r="FW63" s="41">
        <f>INDEX('2018'!$E$7:$HF$37,  MATCH(FM63, '2018'!$A$7:$A$37, 0), MATCH(FM60, '2018'!$E$4:$HF$4, 0) )</f>
        <v>189</v>
      </c>
      <c r="FX63" s="41">
        <f>INDEX('2019'!$E$7:$HF$37,  MATCH(FM63, '2019'!$A$7:$A$37, 0), MATCH(FM60, '2019'!$E$4:$HF$4, 0) )</f>
        <v>212</v>
      </c>
      <c r="FZ63" s="9">
        <f t="shared" si="757"/>
        <v>3</v>
      </c>
      <c r="GA63" s="18" t="str">
        <f t="shared" si="757"/>
        <v>Box Elder</v>
      </c>
      <c r="GB63" s="41">
        <f>INDEX('2010'!$E$7:$HF$37,  MATCH(FZ63, '2010'!$A$7:$A$37, 0), MATCH(FZ60, '2010'!$E$4:$HF$4, 0) )</f>
        <v>53</v>
      </c>
      <c r="GC63" s="41">
        <f>INDEX('2011'!$E$7:$HF$37,  MATCH(FZ63, '2011'!$A$7:$A$37, 0), MATCH(FZ60, '2011'!$E$4:$HF$4, 0) )</f>
        <v>38</v>
      </c>
      <c r="GD63" s="41">
        <f>INDEX('2012'!$E$7:$HF$37,  MATCH(FZ63, '2012'!$A$7:$A$37, 0), MATCH(FZ60, '2012'!$E$4:$HF$4, 0) )</f>
        <v>16</v>
      </c>
      <c r="GE63" s="41">
        <f>INDEX('2013'!$E$7:$HF$37,  MATCH(FZ63, '2013'!$A$7:$A$37, 0), MATCH(FZ60, '2013'!$E$4:$HF$4, 0) )</f>
        <v>4</v>
      </c>
      <c r="GF63" s="41">
        <f>INDEX('2014'!$E$7:$HF$37,  MATCH(FZ63, '2014'!$A$7:$A$37, 0), MATCH(FZ60, '2014'!$E$4:$HF$4, 0) )</f>
        <v>4</v>
      </c>
      <c r="GG63" s="41">
        <f>INDEX('2015'!$E$7:$HF$37,  MATCH(FZ63, '2015'!$A$7:$A$37, 0), MATCH(FZ60, '2015'!$E$4:$HF$4, 0) )</f>
        <v>7</v>
      </c>
      <c r="GH63" s="41">
        <f>INDEX('2016'!$E$7:$HF$37,  MATCH(FZ63, '2016'!$A$7:$A$37, 0), MATCH(FZ60, '2016'!$E$4:$HF$4, 0) )</f>
        <v>5</v>
      </c>
      <c r="GI63" s="41">
        <f>INDEX('2017'!$E$7:$HF$37,  MATCH(FZ63, '2017'!$A$7:$A$37, 0), MATCH(FZ60, '2017'!$E$4:$HF$4, 0) )</f>
        <v>25</v>
      </c>
      <c r="GJ63" s="41">
        <f>INDEX('2018'!$E$7:$HF$37,  MATCH(FZ63, '2018'!$A$7:$A$37, 0), MATCH(FZ60, '2018'!$E$4:$HF$4, 0) )</f>
        <v>50</v>
      </c>
      <c r="GK63" s="41">
        <f>INDEX('2019'!$E$7:$HF$37,  MATCH(FZ63, '2019'!$A$7:$A$37, 0), MATCH(FZ60, '2019'!$E$4:$HF$4, 0) )</f>
        <v>69</v>
      </c>
      <c r="GM63" s="9">
        <f t="shared" si="758"/>
        <v>3</v>
      </c>
      <c r="GN63" s="18" t="str">
        <f t="shared" si="758"/>
        <v>Box Elder</v>
      </c>
      <c r="GO63" s="41">
        <f>INDEX('2010'!$E$7:$HF$37,  MATCH(GM63, '2010'!$A$7:$A$37, 0), MATCH(GM60, '2010'!$E$4:$HF$4, 0) )</f>
        <v>122</v>
      </c>
      <c r="GP63" s="41">
        <f>INDEX('2011'!$E$7:$HF$37,  MATCH(GM63, '2011'!$A$7:$A$37, 0), MATCH(GM60, '2011'!$E$4:$HF$4, 0) )</f>
        <v>117</v>
      </c>
      <c r="GQ63" s="41">
        <f>INDEX('2012'!$E$7:$HF$37,  MATCH(GM63, '2012'!$A$7:$A$37, 0), MATCH(GM60, '2012'!$E$4:$HF$4, 0) )</f>
        <v>126</v>
      </c>
      <c r="GR63" s="41">
        <f>INDEX('2013'!$E$7:$HF$37,  MATCH(GM63, '2013'!$A$7:$A$37, 0), MATCH(GM60, '2013'!$E$4:$HF$4, 0) )</f>
        <v>108</v>
      </c>
      <c r="GS63" s="41">
        <f>INDEX('2014'!$E$7:$HF$37,  MATCH(GM63, '2014'!$A$7:$A$37, 0), MATCH(GM60, '2014'!$E$4:$HF$4, 0) )</f>
        <v>79</v>
      </c>
      <c r="GT63" s="41">
        <f>INDEX('2015'!$E$7:$HF$37,  MATCH(GM63, '2015'!$A$7:$A$37, 0), MATCH(GM60, '2015'!$E$4:$HF$4, 0) )</f>
        <v>51</v>
      </c>
      <c r="GU63" s="41">
        <f>INDEX('2016'!$E$7:$HF$37,  MATCH(GM63, '2016'!$A$7:$A$37, 0), MATCH(GM60, '2016'!$E$4:$HF$4, 0) )</f>
        <v>96</v>
      </c>
      <c r="GV63" s="41">
        <f>INDEX('2017'!$E$7:$HF$37,  MATCH(GM63, '2017'!$A$7:$A$37, 0), MATCH(GM60, '2017'!$E$4:$HF$4, 0) )</f>
        <v>75</v>
      </c>
      <c r="GW63" s="41">
        <f>INDEX('2018'!$E$7:$HF$37,  MATCH(GM63, '2018'!$A$7:$A$37, 0), MATCH(GM60, '2018'!$E$4:$HF$4, 0) )</f>
        <v>108</v>
      </c>
      <c r="GX63" s="41">
        <f>INDEX('2019'!$E$7:$HF$37,  MATCH(GM63, '2019'!$A$7:$A$37, 0), MATCH(GM60, '2019'!$E$4:$HF$4, 0) )</f>
        <v>120</v>
      </c>
      <c r="GZ63" s="9">
        <f t="shared" si="759"/>
        <v>3</v>
      </c>
      <c r="HA63" s="18" t="str">
        <f t="shared" si="759"/>
        <v>Box Elder</v>
      </c>
      <c r="HB63" s="41">
        <f>INDEX('2010'!$E$7:$HF$37,  MATCH(GZ63, '2010'!$A$7:$A$37, 0), MATCH(GZ60, '2010'!$E$4:$HF$4, 0) )</f>
        <v>4</v>
      </c>
      <c r="HC63" s="41">
        <f>INDEX('2011'!$E$7:$HF$37,  MATCH(GZ63, '2011'!$A$7:$A$37, 0), MATCH(GZ60, '2011'!$E$4:$HF$4, 0) )</f>
        <v>3</v>
      </c>
      <c r="HD63" s="41">
        <f>INDEX('2012'!$E$7:$HF$37,  MATCH(GZ63, '2012'!$A$7:$A$37, 0), MATCH(GZ60, '2012'!$E$4:$HF$4, 0) )</f>
        <v>21</v>
      </c>
      <c r="HE63" s="41">
        <f>INDEX('2013'!$E$7:$HF$37,  MATCH(GZ63, '2013'!$A$7:$A$37, 0), MATCH(GZ60, '2013'!$E$4:$HF$4, 0) )</f>
        <v>19</v>
      </c>
      <c r="HF63" s="41">
        <f>INDEX('2014'!$E$7:$HF$37,  MATCH(GZ63, '2014'!$A$7:$A$37, 0), MATCH(GZ60, '2014'!$E$4:$HF$4, 0) )</f>
        <v>20</v>
      </c>
      <c r="HG63" s="41">
        <f>INDEX('2015'!$E$7:$HF$37,  MATCH(GZ63, '2015'!$A$7:$A$37, 0), MATCH(GZ60, '2015'!$E$4:$HF$4, 0) )</f>
        <v>35</v>
      </c>
      <c r="HH63" s="41">
        <f>INDEX('2016'!$E$7:$HF$37,  MATCH(GZ63, '2016'!$A$7:$A$37, 0), MATCH(GZ60, '2016'!$E$4:$HF$4, 0) )</f>
        <v>47</v>
      </c>
      <c r="HI63" s="41">
        <f>INDEX('2017'!$E$7:$HF$37,  MATCH(GZ63, '2017'!$A$7:$A$37, 0), MATCH(GZ60, '2017'!$E$4:$HF$4, 0) )</f>
        <v>39</v>
      </c>
      <c r="HJ63" s="41">
        <f>INDEX('2018'!$E$7:$HF$37,  MATCH(GZ63, '2018'!$A$7:$A$37, 0), MATCH(GZ60, '2018'!$E$4:$HF$4, 0) )</f>
        <v>36</v>
      </c>
      <c r="HK63" s="41">
        <f>INDEX('2019'!$E$7:$HF$37,  MATCH(GZ63, '2019'!$A$7:$A$37, 0), MATCH(GZ60, '2019'!$E$4:$HF$4, 0) )</f>
        <v>41</v>
      </c>
      <c r="HM63" s="9">
        <f t="shared" si="760"/>
        <v>3</v>
      </c>
      <c r="HN63" s="18" t="str">
        <f t="shared" si="760"/>
        <v>Box Elder</v>
      </c>
      <c r="HO63" s="41">
        <f>INDEX('2010'!$E$7:$HF$37,  MATCH(HM63, '2010'!$A$7:$A$37, 0), MATCH(HM60, '2010'!$E$4:$HF$4, 0) )</f>
        <v>0</v>
      </c>
      <c r="HP63" s="41">
        <f>INDEX('2011'!$E$7:$HF$37,  MATCH(HM63, '2011'!$A$7:$A$37, 0), MATCH(HM60, '2011'!$E$4:$HF$4, 0) )</f>
        <v>0</v>
      </c>
      <c r="HQ63" s="41">
        <f>INDEX('2012'!$E$7:$HF$37,  MATCH(HM63, '2012'!$A$7:$A$37, 0), MATCH(HM60, '2012'!$E$4:$HF$4, 0) )</f>
        <v>0</v>
      </c>
      <c r="HR63" s="41">
        <f>INDEX('2013'!$E$7:$HF$37,  MATCH(HM63, '2013'!$A$7:$A$37, 0), MATCH(HM60, '2013'!$E$4:$HF$4, 0) )</f>
        <v>0</v>
      </c>
      <c r="HS63" s="41">
        <f>INDEX('2014'!$E$7:$HF$37,  MATCH(HM63, '2014'!$A$7:$A$37, 0), MATCH(HM60, '2014'!$E$4:$HF$4, 0) )</f>
        <v>0</v>
      </c>
      <c r="HT63" s="41">
        <f>INDEX('2015'!$E$7:$HF$37,  MATCH(HM63, '2015'!$A$7:$A$37, 0), MATCH(HM60, '2015'!$E$4:$HF$4, 0) )</f>
        <v>4</v>
      </c>
      <c r="HU63" s="41">
        <f>INDEX('2016'!$E$7:$HF$37,  MATCH(HM63, '2016'!$A$7:$A$37, 0), MATCH(HM60, '2016'!$E$4:$HF$4, 0) )</f>
        <v>6</v>
      </c>
      <c r="HV63" s="41">
        <f>INDEX('2017'!$E$7:$HF$37,  MATCH(HM63, '2017'!$A$7:$A$37, 0), MATCH(HM60, '2017'!$E$4:$HF$4, 0) )</f>
        <v>6</v>
      </c>
      <c r="HW63" s="41">
        <f>INDEX('2018'!$E$7:$HF$37,  MATCH(HM63, '2018'!$A$7:$A$37, 0), MATCH(HM60, '2018'!$E$4:$HF$4, 0) )</f>
        <v>5</v>
      </c>
      <c r="HX63" s="41">
        <f>INDEX('2019'!$E$7:$HF$37,  MATCH(HM63, '2019'!$A$7:$A$37, 0), MATCH(HM60, '2019'!$E$4:$HF$4, 0) )</f>
        <v>3</v>
      </c>
    </row>
    <row r="64" spans="39:232" x14ac:dyDescent="0.25">
      <c r="AM64" s="9">
        <f t="shared" si="746"/>
        <v>5</v>
      </c>
      <c r="AN64" s="18" t="str">
        <f t="shared" si="746"/>
        <v>Cache</v>
      </c>
      <c r="AO64" s="41">
        <f>INDEX('2010'!$E$7:$HF$37,  MATCH(AM64, '2010'!$A$7:$A$37, 0), MATCH(AM60, '2010'!$E$4:$HF$4, 0) )</f>
        <v>2744</v>
      </c>
      <c r="AP64" s="41">
        <f>INDEX('2011'!$E$7:$HF$37,  MATCH(AM64, '2011'!$A$7:$A$37, 0), MATCH(AM60, '2011'!$E$4:$HF$4, 0) )</f>
        <v>2364</v>
      </c>
      <c r="AQ64" s="41">
        <f>INDEX('2012'!$E$7:$HF$37,  MATCH(AM64, '2012'!$A$7:$A$37, 0), MATCH(AM60, '2012'!$E$4:$HF$4, 0) )</f>
        <v>2260</v>
      </c>
      <c r="AR64" s="41">
        <f>INDEX('2013'!$E$7:$HF$37,  MATCH(AM64, '2013'!$A$7:$A$37, 0), MATCH(AM60, '2013'!$E$4:$HF$4, 0) )</f>
        <v>2322</v>
      </c>
      <c r="AS64" s="41">
        <f>INDEX('2014'!$E$7:$HF$37,  MATCH(AM64, '2014'!$A$7:$A$37, 0), MATCH(AM60, '2014'!$E$4:$HF$4, 0) )</f>
        <v>2197</v>
      </c>
      <c r="AT64" s="41">
        <f>INDEX('2015'!$E$7:$HF$37,  MATCH(AM64, '2015'!$A$7:$A$37, 0), MATCH(AM60, '2015'!$E$4:$HF$4, 0) )</f>
        <v>2479</v>
      </c>
      <c r="AU64" s="41">
        <f>INDEX('2016'!$E$7:$HF$37,  MATCH(AM64, '2016'!$A$7:$A$37, 0), MATCH(AM60, '2016'!$E$4:$HF$4, 0) )</f>
        <v>2805</v>
      </c>
      <c r="AV64" s="41">
        <f>INDEX('2017'!$E$7:$HF$37,  MATCH(AM64, '2017'!$A$7:$A$37, 0), MATCH(AM60, '2017'!$E$4:$HF$4, 0) )</f>
        <v>2907</v>
      </c>
      <c r="AW64" s="41">
        <f>INDEX('2018'!$E$7:$HF$37,  MATCH(AM64, '2018'!$A$7:$A$37, 0), MATCH(AM60, '2018'!$E$4:$HF$4, 0) )</f>
        <v>3232</v>
      </c>
      <c r="AX64" s="41">
        <f>INDEX('2019'!$E$7:$HF$37,  MATCH(AM64, '2019'!$A$7:$A$37, 0), MATCH(AM60, '2019'!$E$4:$HF$4, 0) )</f>
        <v>3782</v>
      </c>
      <c r="AZ64" s="9">
        <f t="shared" si="747"/>
        <v>5</v>
      </c>
      <c r="BA64" s="18" t="str">
        <f t="shared" si="747"/>
        <v>Cache</v>
      </c>
      <c r="BB64" s="41">
        <f>INDEX('2010'!$E$7:$HF$37,  MATCH(AZ64, '2010'!$A$7:$A$37, 0), MATCH(AZ60, '2010'!$E$4:$HF$4, 0) )</f>
        <v>195</v>
      </c>
      <c r="BC64" s="41">
        <f>INDEX('2011'!$E$7:$HF$37,  MATCH(AZ64, '2011'!$A$7:$A$37, 0), MATCH(AZ60, '2011'!$E$4:$HF$4, 0) )</f>
        <v>115</v>
      </c>
      <c r="BD64" s="41">
        <f>INDEX('2012'!$E$7:$HF$37,  MATCH(AZ64, '2012'!$A$7:$A$37, 0), MATCH(AZ60, '2012'!$E$4:$HF$4, 0) )</f>
        <v>129</v>
      </c>
      <c r="BE64" s="41">
        <f>INDEX('2013'!$E$7:$HF$37,  MATCH(AZ64, '2013'!$A$7:$A$37, 0), MATCH(AZ60, '2013'!$E$4:$HF$4, 0) )</f>
        <v>130</v>
      </c>
      <c r="BF64" s="41">
        <f>INDEX('2014'!$E$7:$HF$37,  MATCH(AZ64, '2014'!$A$7:$A$37, 0), MATCH(AZ60, '2014'!$E$4:$HF$4, 0) )</f>
        <v>137</v>
      </c>
      <c r="BG64" s="41">
        <f>INDEX('2015'!$E$7:$HF$37,  MATCH(AZ64, '2015'!$A$7:$A$37, 0), MATCH(AZ60, '2015'!$E$4:$HF$4, 0) )</f>
        <v>175</v>
      </c>
      <c r="BH64" s="41">
        <f>INDEX('2016'!$E$7:$HF$37,  MATCH(AZ64, '2016'!$A$7:$A$37, 0), MATCH(AZ60, '2016'!$E$4:$HF$4, 0) )</f>
        <v>174</v>
      </c>
      <c r="BI64" s="41">
        <f>INDEX('2017'!$E$7:$HF$37,  MATCH(AZ64, '2017'!$A$7:$A$37, 0), MATCH(AZ60, '2017'!$E$4:$HF$4, 0) )</f>
        <v>161</v>
      </c>
      <c r="BJ64" s="41">
        <f>INDEX('2018'!$E$7:$HF$37,  MATCH(AZ64, '2018'!$A$7:$A$37, 0), MATCH(AZ60, '2018'!$E$4:$HF$4, 0) )</f>
        <v>214</v>
      </c>
      <c r="BK64" s="41">
        <f>INDEX('2019'!$E$7:$HF$37,  MATCH(AZ64, '2019'!$A$7:$A$37, 0), MATCH(AZ60, '2019'!$E$4:$HF$4, 0) )</f>
        <v>230</v>
      </c>
      <c r="BM64" s="9">
        <f t="shared" si="748"/>
        <v>5</v>
      </c>
      <c r="BN64" s="18" t="str">
        <f t="shared" si="748"/>
        <v>Cache</v>
      </c>
      <c r="BO64" s="41">
        <f>INDEX('2010'!$E$7:$HF$37,  MATCH(BM64, '2010'!$A$7:$A$37, 0), MATCH(BM60, '2010'!$E$4:$HF$4, 0) )</f>
        <v>119</v>
      </c>
      <c r="BP64" s="41">
        <f>INDEX('2011'!$E$7:$HF$37,  MATCH(BM64, '2011'!$A$7:$A$37, 0), MATCH(BM60, '2011'!$E$4:$HF$4, 0) )</f>
        <v>99</v>
      </c>
      <c r="BQ64" s="41">
        <f>INDEX('2012'!$E$7:$HF$37,  MATCH(BM64, '2012'!$A$7:$A$37, 0), MATCH(BM60, '2012'!$E$4:$HF$4, 0) )</f>
        <v>59</v>
      </c>
      <c r="BR64" s="41">
        <f>INDEX('2013'!$E$7:$HF$37,  MATCH(BM64, '2013'!$A$7:$A$37, 0), MATCH(BM60, '2013'!$E$4:$HF$4, 0) )</f>
        <v>46</v>
      </c>
      <c r="BS64" s="41">
        <f>INDEX('2014'!$E$7:$HF$37,  MATCH(BM64, '2014'!$A$7:$A$37, 0), MATCH(BM60, '2014'!$E$4:$HF$4, 0) )</f>
        <v>49</v>
      </c>
      <c r="BT64" s="41">
        <f>INDEX('2015'!$E$7:$HF$37,  MATCH(BM64, '2015'!$A$7:$A$37, 0), MATCH(BM60, '2015'!$E$4:$HF$4, 0) )</f>
        <v>87</v>
      </c>
      <c r="BU64" s="41">
        <f>INDEX('2016'!$E$7:$HF$37,  MATCH(BM64, '2016'!$A$7:$A$37, 0), MATCH(BM60, '2016'!$E$4:$HF$4, 0) )</f>
        <v>119</v>
      </c>
      <c r="BV64" s="41">
        <f>INDEX('2017'!$E$7:$HF$37,  MATCH(BM64, '2017'!$A$7:$A$37, 0), MATCH(BM60, '2017'!$E$4:$HF$4, 0) )</f>
        <v>137</v>
      </c>
      <c r="BW64" s="41">
        <f>INDEX('2018'!$E$7:$HF$37,  MATCH(BM64, '2018'!$A$7:$A$37, 0), MATCH(BM60, '2018'!$E$4:$HF$4, 0) )</f>
        <v>150</v>
      </c>
      <c r="BX64" s="41">
        <f>INDEX('2019'!$E$7:$HF$37,  MATCH(BM64, '2019'!$A$7:$A$37, 0), MATCH(BM60, '2019'!$E$4:$HF$4, 0) )</f>
        <v>156</v>
      </c>
      <c r="BZ64" s="9">
        <f t="shared" si="749"/>
        <v>5</v>
      </c>
      <c r="CA64" s="18" t="str">
        <f t="shared" si="749"/>
        <v>Cache</v>
      </c>
      <c r="CB64" s="41">
        <f>INDEX('2010'!$E$7:$HF$37,  MATCH(BZ64, '2010'!$A$7:$A$37, 0), MATCH(BZ60, '2010'!$E$4:$HF$4, 0) )</f>
        <v>174</v>
      </c>
      <c r="CC64" s="41">
        <f>INDEX('2011'!$E$7:$HF$37,  MATCH(BZ64, '2011'!$A$7:$A$37, 0), MATCH(BZ60, '2011'!$E$4:$HF$4, 0) )</f>
        <v>86</v>
      </c>
      <c r="CD64" s="41">
        <f>INDEX('2012'!$E$7:$HF$37,  MATCH(BZ64, '2012'!$A$7:$A$37, 0), MATCH(BZ60, '2012'!$E$4:$HF$4, 0) )</f>
        <v>83</v>
      </c>
      <c r="CE64" s="41">
        <f>INDEX('2013'!$E$7:$HF$37,  MATCH(BZ64, '2013'!$A$7:$A$37, 0), MATCH(BZ60, '2013'!$E$4:$HF$4, 0) )</f>
        <v>77</v>
      </c>
      <c r="CF64" s="41">
        <f>INDEX('2014'!$E$7:$HF$37,  MATCH(BZ64, '2014'!$A$7:$A$37, 0), MATCH(BZ60, '2014'!$E$4:$HF$4, 0) )</f>
        <v>83</v>
      </c>
      <c r="CG64" s="41">
        <f>INDEX('2015'!$E$7:$HF$37,  MATCH(BZ64, '2015'!$A$7:$A$37, 0), MATCH(BZ60, '2015'!$E$4:$HF$4, 0) )</f>
        <v>192</v>
      </c>
      <c r="CH64" s="41">
        <f>INDEX('2016'!$E$7:$HF$37,  MATCH(BZ64, '2016'!$A$7:$A$37, 0), MATCH(BZ60, '2016'!$E$4:$HF$4, 0) )</f>
        <v>216</v>
      </c>
      <c r="CI64" s="41">
        <f>INDEX('2017'!$E$7:$HF$37,  MATCH(BZ64, '2017'!$A$7:$A$37, 0), MATCH(BZ60, '2017'!$E$4:$HF$4, 0) )</f>
        <v>219</v>
      </c>
      <c r="CJ64" s="41">
        <f>INDEX('2018'!$E$7:$HF$37,  MATCH(BZ64, '2018'!$A$7:$A$37, 0), MATCH(BZ60, '2018'!$E$4:$HF$4, 0) )</f>
        <v>301</v>
      </c>
      <c r="CK64" s="41">
        <f>INDEX('2019'!$E$7:$HF$37,  MATCH(BZ64, '2019'!$A$7:$A$37, 0), MATCH(BZ60, '2019'!$E$4:$HF$4, 0) )</f>
        <v>304</v>
      </c>
      <c r="CM64" s="9">
        <f t="shared" si="750"/>
        <v>5</v>
      </c>
      <c r="CN64" s="18" t="str">
        <f t="shared" si="750"/>
        <v>Cache</v>
      </c>
      <c r="CO64" s="41">
        <f>INDEX('2010'!$E$7:$HF$37,  MATCH(CM64, '2010'!$A$7:$A$37, 0), MATCH(CM60, '2010'!$E$4:$HF$4, 0) )</f>
        <v>25</v>
      </c>
      <c r="CP64" s="41">
        <f>INDEX('2011'!$E$7:$HF$37,  MATCH(CM64, '2011'!$A$7:$A$37, 0), MATCH(CM60, '2011'!$E$4:$HF$4, 0) )</f>
        <v>44</v>
      </c>
      <c r="CQ64" s="41">
        <f>INDEX('2012'!$E$7:$HF$37,  MATCH(CM64, '2012'!$A$7:$A$37, 0), MATCH(CM60, '2012'!$E$4:$HF$4, 0) )</f>
        <v>51</v>
      </c>
      <c r="CR64" s="41">
        <f>INDEX('2013'!$E$7:$HF$37,  MATCH(CM64, '2013'!$A$7:$A$37, 0), MATCH(CM60, '2013'!$E$4:$HF$4, 0) )</f>
        <v>79</v>
      </c>
      <c r="CS64" s="41">
        <f>INDEX('2014'!$E$7:$HF$37,  MATCH(CM64, '2014'!$A$7:$A$37, 0), MATCH(CM60, '2014'!$E$4:$HF$4, 0) )</f>
        <v>58</v>
      </c>
      <c r="CT64" s="41">
        <f>INDEX('2015'!$E$7:$HF$37,  MATCH(CM64, '2015'!$A$7:$A$37, 0), MATCH(CM60, '2015'!$E$4:$HF$4, 0) )</f>
        <v>35</v>
      </c>
      <c r="CU64" s="41">
        <f>INDEX('2016'!$E$7:$HF$37,  MATCH(CM64, '2016'!$A$7:$A$37, 0), MATCH(CM60, '2016'!$E$4:$HF$4, 0) )</f>
        <v>34</v>
      </c>
      <c r="CV64" s="41">
        <f>INDEX('2017'!$E$7:$HF$37,  MATCH(CM64, '2017'!$A$7:$A$37, 0), MATCH(CM60, '2017'!$E$4:$HF$4, 0) )</f>
        <v>17</v>
      </c>
      <c r="CW64" s="41">
        <f>INDEX('2018'!$E$7:$HF$37,  MATCH(CM64, '2018'!$A$7:$A$37, 0), MATCH(CM60, '2018'!$E$4:$HF$4, 0) )</f>
        <v>17</v>
      </c>
      <c r="CX64" s="41">
        <f>INDEX('2019'!$E$7:$HF$37,  MATCH(CM64, '2019'!$A$7:$A$37, 0), MATCH(CM60, '2019'!$E$4:$HF$4, 0) )</f>
        <v>17</v>
      </c>
      <c r="CZ64" s="9">
        <f t="shared" si="751"/>
        <v>5</v>
      </c>
      <c r="DA64" s="18" t="str">
        <f t="shared" si="751"/>
        <v>Cache</v>
      </c>
      <c r="DB64" s="41">
        <f>INDEX('2010'!$E$7:$HF$37,  MATCH(CZ64, '2010'!$A$7:$A$37, 0), MATCH(CZ60, '2010'!$E$4:$HF$4, 0) )</f>
        <v>291</v>
      </c>
      <c r="DC64" s="41">
        <f>INDEX('2011'!$E$7:$HF$37,  MATCH(CZ64, '2011'!$A$7:$A$37, 0), MATCH(CZ60, '2011'!$E$4:$HF$4, 0) )</f>
        <v>344</v>
      </c>
      <c r="DD64" s="41">
        <f>INDEX('2012'!$E$7:$HF$37,  MATCH(CZ64, '2012'!$A$7:$A$37, 0), MATCH(CZ60, '2012'!$E$4:$HF$4, 0) )</f>
        <v>290</v>
      </c>
      <c r="DE64" s="41">
        <f>INDEX('2013'!$E$7:$HF$37,  MATCH(CZ64, '2013'!$A$7:$A$37, 0), MATCH(CZ60, '2013'!$E$4:$HF$4, 0) )</f>
        <v>260</v>
      </c>
      <c r="DF64" s="41">
        <f>INDEX('2014'!$E$7:$HF$37,  MATCH(CZ64, '2014'!$A$7:$A$37, 0), MATCH(CZ60, '2014'!$E$4:$HF$4, 0) )</f>
        <v>269</v>
      </c>
      <c r="DG64" s="41">
        <f>INDEX('2015'!$E$7:$HF$37,  MATCH(CZ64, '2015'!$A$7:$A$37, 0), MATCH(CZ60, '2015'!$E$4:$HF$4, 0) )</f>
        <v>236</v>
      </c>
      <c r="DH64" s="41">
        <f>INDEX('2016'!$E$7:$HF$37,  MATCH(CZ64, '2016'!$A$7:$A$37, 0), MATCH(CZ60, '2016'!$E$4:$HF$4, 0) )</f>
        <v>232</v>
      </c>
      <c r="DI64" s="41">
        <f>INDEX('2017'!$E$7:$HF$37,  MATCH(CZ64, '2017'!$A$7:$A$37, 0), MATCH(CZ60, '2017'!$E$4:$HF$4, 0) )</f>
        <v>265</v>
      </c>
      <c r="DJ64" s="41">
        <f>INDEX('2018'!$E$7:$HF$37,  MATCH(CZ64, '2018'!$A$7:$A$37, 0), MATCH(CZ60, '2018'!$E$4:$HF$4, 0) )</f>
        <v>329</v>
      </c>
      <c r="DK64" s="41">
        <f>INDEX('2019'!$E$7:$HF$37,  MATCH(CZ64, '2019'!$A$7:$A$37, 0), MATCH(CZ60, '2019'!$E$4:$HF$4, 0) )</f>
        <v>394</v>
      </c>
      <c r="DM64" s="9">
        <f t="shared" si="752"/>
        <v>5</v>
      </c>
      <c r="DN64" s="18" t="str">
        <f t="shared" si="752"/>
        <v>Cache</v>
      </c>
      <c r="DO64" s="41">
        <f>INDEX('2010'!$E$7:$HF$37,  MATCH(DM64, '2010'!$A$7:$A$37, 0), MATCH(DM60, '2010'!$E$4:$HF$4, 0) )</f>
        <v>25</v>
      </c>
      <c r="DP64" s="41">
        <f>INDEX('2011'!$E$7:$HF$37,  MATCH(DM64, '2011'!$A$7:$A$37, 0), MATCH(DM60, '2011'!$E$4:$HF$4, 0) )</f>
        <v>13</v>
      </c>
      <c r="DQ64" s="41">
        <f>INDEX('2012'!$E$7:$HF$37,  MATCH(DM64, '2012'!$A$7:$A$37, 0), MATCH(DM60, '2012'!$E$4:$HF$4, 0) )</f>
        <v>26</v>
      </c>
      <c r="DR64" s="41">
        <f>INDEX('2013'!$E$7:$HF$37,  MATCH(DM64, '2013'!$A$7:$A$37, 0), MATCH(DM60, '2013'!$E$4:$HF$4, 0) )</f>
        <v>25</v>
      </c>
      <c r="DS64" s="41">
        <f>INDEX('2014'!$E$7:$HF$37,  MATCH(DM64, '2014'!$A$7:$A$37, 0), MATCH(DM60, '2014'!$E$4:$HF$4, 0) )</f>
        <v>59</v>
      </c>
      <c r="DT64" s="41">
        <f>INDEX('2015'!$E$7:$HF$37,  MATCH(DM64, '2015'!$A$7:$A$37, 0), MATCH(DM60, '2015'!$E$4:$HF$4, 0) )</f>
        <v>53</v>
      </c>
      <c r="DU64" s="41">
        <f>INDEX('2016'!$E$7:$HF$37,  MATCH(DM64, '2016'!$A$7:$A$37, 0), MATCH(DM60, '2016'!$E$4:$HF$4, 0) )</f>
        <v>80</v>
      </c>
      <c r="DV64" s="41">
        <f>INDEX('2017'!$E$7:$HF$37,  MATCH(DM64, '2017'!$A$7:$A$37, 0), MATCH(DM60, '2017'!$E$4:$HF$4, 0) )</f>
        <v>71</v>
      </c>
      <c r="DW64" s="41">
        <f>INDEX('2018'!$E$7:$HF$37,  MATCH(DM64, '2018'!$A$7:$A$37, 0), MATCH(DM60, '2018'!$E$4:$HF$4, 0) )</f>
        <v>87</v>
      </c>
      <c r="DX64" s="41">
        <f>INDEX('2019'!$E$7:$HF$37,  MATCH(DM64, '2019'!$A$7:$A$37, 0), MATCH(DM60, '2019'!$E$4:$HF$4, 0) )</f>
        <v>68</v>
      </c>
      <c r="DZ64" s="9">
        <f t="shared" si="753"/>
        <v>5</v>
      </c>
      <c r="EA64" s="18" t="str">
        <f t="shared" si="753"/>
        <v>Cache</v>
      </c>
      <c r="EB64" s="41">
        <f>INDEX('2010'!$E$7:$HF$37,  MATCH(DZ64, '2010'!$A$7:$A$37, 0), MATCH(DZ60, '2010'!$E$4:$HF$4, 0) )</f>
        <v>132</v>
      </c>
      <c r="EC64" s="41">
        <f>INDEX('2011'!$E$7:$HF$37,  MATCH(DZ64, '2011'!$A$7:$A$37, 0), MATCH(DZ60, '2011'!$E$4:$HF$4, 0) )</f>
        <v>108</v>
      </c>
      <c r="ED64" s="41">
        <f>INDEX('2012'!$E$7:$HF$37,  MATCH(DZ64, '2012'!$A$7:$A$37, 0), MATCH(DZ60, '2012'!$E$4:$HF$4, 0) )</f>
        <v>101</v>
      </c>
      <c r="EE64" s="41">
        <f>INDEX('2013'!$E$7:$HF$37,  MATCH(DZ64, '2013'!$A$7:$A$37, 0), MATCH(DZ60, '2013'!$E$4:$HF$4, 0) )</f>
        <v>66</v>
      </c>
      <c r="EF64" s="41">
        <f>INDEX('2014'!$E$7:$HF$37,  MATCH(DZ64, '2014'!$A$7:$A$37, 0), MATCH(DZ60, '2014'!$E$4:$HF$4, 0) )</f>
        <v>70</v>
      </c>
      <c r="EG64" s="41">
        <f>INDEX('2015'!$E$7:$HF$37,  MATCH(DZ64, '2015'!$A$7:$A$37, 0), MATCH(DZ60, '2015'!$E$4:$HF$4, 0) )</f>
        <v>54</v>
      </c>
      <c r="EH64" s="41">
        <f>INDEX('2016'!$E$7:$HF$37,  MATCH(DZ64, '2016'!$A$7:$A$37, 0), MATCH(DZ60, '2016'!$E$4:$HF$4, 0) )</f>
        <v>39</v>
      </c>
      <c r="EI64" s="41">
        <f>INDEX('2017'!$E$7:$HF$37,  MATCH(DZ64, '2017'!$A$7:$A$37, 0), MATCH(DZ60, '2017'!$E$4:$HF$4, 0) )</f>
        <v>70</v>
      </c>
      <c r="EJ64" s="41">
        <f>INDEX('2018'!$E$7:$HF$37,  MATCH(DZ64, '2018'!$A$7:$A$37, 0), MATCH(DZ60, '2018'!$E$4:$HF$4, 0) )</f>
        <v>75</v>
      </c>
      <c r="EK64" s="41">
        <f>INDEX('2019'!$E$7:$HF$37,  MATCH(DZ64, '2019'!$A$7:$A$37, 0), MATCH(DZ60, '2019'!$E$4:$HF$4, 0) )</f>
        <v>109</v>
      </c>
      <c r="EM64" s="9">
        <f t="shared" si="754"/>
        <v>5</v>
      </c>
      <c r="EN64" s="18" t="str">
        <f t="shared" si="754"/>
        <v>Cache</v>
      </c>
      <c r="EO64" s="41">
        <f>INDEX('2010'!$E$7:$HF$37,  MATCH(EM64, '2010'!$A$7:$A$37, 0), MATCH(EM60, '2010'!$E$4:$HF$4, 0) )</f>
        <v>224</v>
      </c>
      <c r="EP64" s="41">
        <f>INDEX('2011'!$E$7:$HF$37,  MATCH(EM64, '2011'!$A$7:$A$37, 0), MATCH(EM60, '2011'!$E$4:$HF$4, 0) )</f>
        <v>199</v>
      </c>
      <c r="EQ64" s="41">
        <f>INDEX('2012'!$E$7:$HF$37,  MATCH(EM64, '2012'!$A$7:$A$37, 0), MATCH(EM60, '2012'!$E$4:$HF$4, 0) )</f>
        <v>198</v>
      </c>
      <c r="ER64" s="41">
        <f>INDEX('2013'!$E$7:$HF$37,  MATCH(EM64, '2013'!$A$7:$A$37, 0), MATCH(EM60, '2013'!$E$4:$HF$4, 0) )</f>
        <v>197</v>
      </c>
      <c r="ES64" s="41">
        <f>INDEX('2014'!$E$7:$HF$37,  MATCH(EM64, '2014'!$A$7:$A$37, 0), MATCH(EM60, '2014'!$E$4:$HF$4, 0) )</f>
        <v>168</v>
      </c>
      <c r="ET64" s="41">
        <f>INDEX('2015'!$E$7:$HF$37,  MATCH(EM64, '2015'!$A$7:$A$37, 0), MATCH(EM60, '2015'!$E$4:$HF$4, 0) )</f>
        <v>169</v>
      </c>
      <c r="EU64" s="41">
        <f>INDEX('2016'!$E$7:$HF$37,  MATCH(EM64, '2016'!$A$7:$A$37, 0), MATCH(EM60, '2016'!$E$4:$HF$4, 0) )</f>
        <v>223</v>
      </c>
      <c r="EV64" s="41">
        <f>INDEX('2017'!$E$7:$HF$37,  MATCH(EM64, '2017'!$A$7:$A$37, 0), MATCH(EM60, '2017'!$E$4:$HF$4, 0) )</f>
        <v>196</v>
      </c>
      <c r="EW64" s="41">
        <f>INDEX('2018'!$E$7:$HF$37,  MATCH(EM64, '2018'!$A$7:$A$37, 0), MATCH(EM60, '2018'!$E$4:$HF$4, 0) )</f>
        <v>181</v>
      </c>
      <c r="EX64" s="41">
        <f>INDEX('2019'!$E$7:$HF$37,  MATCH(EM64, '2019'!$A$7:$A$37, 0), MATCH(EM60, '2019'!$E$4:$HF$4, 0) )</f>
        <v>234</v>
      </c>
      <c r="EZ64" s="9">
        <f t="shared" si="755"/>
        <v>5</v>
      </c>
      <c r="FA64" s="18" t="str">
        <f t="shared" si="755"/>
        <v>Cache</v>
      </c>
      <c r="FB64" s="41">
        <f>INDEX('2010'!$E$7:$HF$37,  MATCH(EZ64, '2010'!$A$7:$A$37, 0), MATCH(EZ60, '2010'!$E$4:$HF$4, 0) )</f>
        <v>499</v>
      </c>
      <c r="FC64" s="41">
        <f>INDEX('2011'!$E$7:$HF$37,  MATCH(EZ64, '2011'!$A$7:$A$37, 0), MATCH(EZ60, '2011'!$E$4:$HF$4, 0) )</f>
        <v>498</v>
      </c>
      <c r="FD64" s="41">
        <f>INDEX('2012'!$E$7:$HF$37,  MATCH(EZ64, '2012'!$A$7:$A$37, 0), MATCH(EZ60, '2012'!$E$4:$HF$4, 0) )</f>
        <v>502</v>
      </c>
      <c r="FE64" s="41">
        <f>INDEX('2013'!$E$7:$HF$37,  MATCH(EZ64, '2013'!$A$7:$A$37, 0), MATCH(EZ60, '2013'!$E$4:$HF$4, 0) )</f>
        <v>504</v>
      </c>
      <c r="FF64" s="41">
        <f>INDEX('2014'!$E$7:$HF$37,  MATCH(EZ64, '2014'!$A$7:$A$37, 0), MATCH(EZ60, '2014'!$E$4:$HF$4, 0) )</f>
        <v>396</v>
      </c>
      <c r="FG64" s="41">
        <f>INDEX('2015'!$E$7:$HF$37,  MATCH(EZ64, '2015'!$A$7:$A$37, 0), MATCH(EZ60, '2015'!$E$4:$HF$4, 0) )</f>
        <v>492</v>
      </c>
      <c r="FH64" s="41">
        <f>INDEX('2016'!$E$7:$HF$37,  MATCH(EZ64, '2016'!$A$7:$A$37, 0), MATCH(EZ60, '2016'!$E$4:$HF$4, 0) )</f>
        <v>518</v>
      </c>
      <c r="FI64" s="41">
        <f>INDEX('2017'!$E$7:$HF$37,  MATCH(EZ64, '2017'!$A$7:$A$37, 0), MATCH(EZ60, '2017'!$E$4:$HF$4, 0) )</f>
        <v>514</v>
      </c>
      <c r="FJ64" s="41">
        <f>INDEX('2018'!$E$7:$HF$37,  MATCH(EZ64, '2018'!$A$7:$A$37, 0), MATCH(EZ60, '2018'!$E$4:$HF$4, 0) )</f>
        <v>633</v>
      </c>
      <c r="FK64" s="41">
        <f>INDEX('2019'!$E$7:$HF$37,  MATCH(EZ64, '2019'!$A$7:$A$37, 0), MATCH(EZ60, '2019'!$E$4:$HF$4, 0) )</f>
        <v>785</v>
      </c>
      <c r="FM64" s="9">
        <f t="shared" si="756"/>
        <v>5</v>
      </c>
      <c r="FN64" s="18" t="str">
        <f t="shared" si="756"/>
        <v>Cache</v>
      </c>
      <c r="FO64" s="41">
        <f>INDEX('2010'!$E$7:$HF$37,  MATCH(FM64, '2010'!$A$7:$A$37, 0), MATCH(FM60, '2010'!$E$4:$HF$4, 0) )</f>
        <v>653</v>
      </c>
      <c r="FP64" s="41">
        <f>INDEX('2011'!$E$7:$HF$37,  MATCH(FM64, '2011'!$A$7:$A$37, 0), MATCH(FM60, '2011'!$E$4:$HF$4, 0) )</f>
        <v>585</v>
      </c>
      <c r="FQ64" s="41">
        <f>INDEX('2012'!$E$7:$HF$37,  MATCH(FM64, '2012'!$A$7:$A$37, 0), MATCH(FM60, '2012'!$E$4:$HF$4, 0) )</f>
        <v>563</v>
      </c>
      <c r="FR64" s="41">
        <f>INDEX('2013'!$E$7:$HF$37,  MATCH(FM64, '2013'!$A$7:$A$37, 0), MATCH(FM60, '2013'!$E$4:$HF$4, 0) )</f>
        <v>608</v>
      </c>
      <c r="FS64" s="41">
        <f>INDEX('2014'!$E$7:$HF$37,  MATCH(FM64, '2014'!$A$7:$A$37, 0), MATCH(FM60, '2014'!$E$4:$HF$4, 0) )</f>
        <v>616</v>
      </c>
      <c r="FT64" s="41">
        <f>INDEX('2015'!$E$7:$HF$37,  MATCH(FM64, '2015'!$A$7:$A$37, 0), MATCH(FM60, '2015'!$E$4:$HF$4, 0) )</f>
        <v>688</v>
      </c>
      <c r="FU64" s="41">
        <f>INDEX('2016'!$E$7:$HF$37,  MATCH(FM64, '2016'!$A$7:$A$37, 0), MATCH(FM60, '2016'!$E$4:$HF$4, 0) )</f>
        <v>768</v>
      </c>
      <c r="FV64" s="41">
        <f>INDEX('2017'!$E$7:$HF$37,  MATCH(FM64, '2017'!$A$7:$A$37, 0), MATCH(FM60, '2017'!$E$4:$HF$4, 0) )</f>
        <v>794</v>
      </c>
      <c r="FW64" s="41">
        <f>INDEX('2018'!$E$7:$HF$37,  MATCH(FM64, '2018'!$A$7:$A$37, 0), MATCH(FM60, '2018'!$E$4:$HF$4, 0) )</f>
        <v>801</v>
      </c>
      <c r="FX64" s="41">
        <f>INDEX('2019'!$E$7:$HF$37,  MATCH(FM64, '2019'!$A$7:$A$37, 0), MATCH(FM60, '2019'!$E$4:$HF$4, 0) )</f>
        <v>887</v>
      </c>
      <c r="FZ64" s="9">
        <f t="shared" si="757"/>
        <v>5</v>
      </c>
      <c r="GA64" s="18" t="str">
        <f t="shared" si="757"/>
        <v>Cache</v>
      </c>
      <c r="GB64" s="41">
        <f>INDEX('2010'!$E$7:$HF$37,  MATCH(FZ64, '2010'!$A$7:$A$37, 0), MATCH(FZ60, '2010'!$E$4:$HF$4, 0) )</f>
        <v>224</v>
      </c>
      <c r="GC64" s="41">
        <f>INDEX('2011'!$E$7:$HF$37,  MATCH(FZ64, '2011'!$A$7:$A$37, 0), MATCH(FZ60, '2011'!$E$4:$HF$4, 0) )</f>
        <v>136</v>
      </c>
      <c r="GD64" s="41">
        <f>INDEX('2012'!$E$7:$HF$37,  MATCH(FZ64, '2012'!$A$7:$A$37, 0), MATCH(FZ60, '2012'!$E$4:$HF$4, 0) )</f>
        <v>118</v>
      </c>
      <c r="GE64" s="41">
        <f>INDEX('2013'!$E$7:$HF$37,  MATCH(FZ64, '2013'!$A$7:$A$37, 0), MATCH(FZ60, '2013'!$E$4:$HF$4, 0) )</f>
        <v>131</v>
      </c>
      <c r="GF64" s="41">
        <f>INDEX('2014'!$E$7:$HF$37,  MATCH(FZ64, '2014'!$A$7:$A$37, 0), MATCH(FZ60, '2014'!$E$4:$HF$4, 0) )</f>
        <v>131</v>
      </c>
      <c r="GG64" s="41">
        <f>INDEX('2015'!$E$7:$HF$37,  MATCH(FZ64, '2015'!$A$7:$A$37, 0), MATCH(FZ60, '2015'!$E$4:$HF$4, 0) )</f>
        <v>90</v>
      </c>
      <c r="GH64" s="41">
        <f>INDEX('2016'!$E$7:$HF$37,  MATCH(FZ64, '2016'!$A$7:$A$37, 0), MATCH(FZ60, '2016'!$E$4:$HF$4, 0) )</f>
        <v>143</v>
      </c>
      <c r="GI64" s="41">
        <f>INDEX('2017'!$E$7:$HF$37,  MATCH(FZ64, '2017'!$A$7:$A$37, 0), MATCH(FZ60, '2017'!$E$4:$HF$4, 0) )</f>
        <v>167</v>
      </c>
      <c r="GJ64" s="41">
        <f>INDEX('2018'!$E$7:$HF$37,  MATCH(FZ64, '2018'!$A$7:$A$37, 0), MATCH(FZ60, '2018'!$E$4:$HF$4, 0) )</f>
        <v>194</v>
      </c>
      <c r="GK64" s="41">
        <f>INDEX('2019'!$E$7:$HF$37,  MATCH(FZ64, '2019'!$A$7:$A$37, 0), MATCH(FZ60, '2019'!$E$4:$HF$4, 0) )</f>
        <v>273</v>
      </c>
      <c r="GM64" s="9">
        <f t="shared" si="758"/>
        <v>5</v>
      </c>
      <c r="GN64" s="18" t="str">
        <f t="shared" si="758"/>
        <v>Cache</v>
      </c>
      <c r="GO64" s="41">
        <f>INDEX('2010'!$E$7:$HF$37,  MATCH(GM64, '2010'!$A$7:$A$37, 0), MATCH(GM60, '2010'!$E$4:$HF$4, 0) )</f>
        <v>159</v>
      </c>
      <c r="GP64" s="41">
        <f>INDEX('2011'!$E$7:$HF$37,  MATCH(GM64, '2011'!$A$7:$A$37, 0), MATCH(GM60, '2011'!$E$4:$HF$4, 0) )</f>
        <v>125</v>
      </c>
      <c r="GQ64" s="41">
        <f>INDEX('2012'!$E$7:$HF$37,  MATCH(GM64, '2012'!$A$7:$A$37, 0), MATCH(GM60, '2012'!$E$4:$HF$4, 0) )</f>
        <v>130</v>
      </c>
      <c r="GR64" s="41">
        <f>INDEX('2013'!$E$7:$HF$37,  MATCH(GM64, '2013'!$A$7:$A$37, 0), MATCH(GM60, '2013'!$E$4:$HF$4, 0) )</f>
        <v>178</v>
      </c>
      <c r="GS64" s="41">
        <f>INDEX('2014'!$E$7:$HF$37,  MATCH(GM64, '2014'!$A$7:$A$37, 0), MATCH(GM60, '2014'!$E$4:$HF$4, 0) )</f>
        <v>134</v>
      </c>
      <c r="GT64" s="41">
        <f>INDEX('2015'!$E$7:$HF$37,  MATCH(GM64, '2015'!$A$7:$A$37, 0), MATCH(GM60, '2015'!$E$4:$HF$4, 0) )</f>
        <v>169</v>
      </c>
      <c r="GU64" s="41">
        <f>INDEX('2016'!$E$7:$HF$37,  MATCH(GM64, '2016'!$A$7:$A$37, 0), MATCH(GM60, '2016'!$E$4:$HF$4, 0) )</f>
        <v>219</v>
      </c>
      <c r="GV64" s="41">
        <f>INDEX('2017'!$E$7:$HF$37,  MATCH(GM64, '2017'!$A$7:$A$37, 0), MATCH(GM60, '2017'!$E$4:$HF$4, 0) )</f>
        <v>269</v>
      </c>
      <c r="GW64" s="41">
        <f>INDEX('2018'!$E$7:$HF$37,  MATCH(GM64, '2018'!$A$7:$A$37, 0), MATCH(GM60, '2018'!$E$4:$HF$4, 0) )</f>
        <v>217</v>
      </c>
      <c r="GX64" s="41">
        <f>INDEX('2019'!$E$7:$HF$37,  MATCH(GM64, '2019'!$A$7:$A$37, 0), MATCH(GM60, '2019'!$E$4:$HF$4, 0) )</f>
        <v>299</v>
      </c>
      <c r="GZ64" s="9">
        <f t="shared" si="759"/>
        <v>5</v>
      </c>
      <c r="HA64" s="18" t="str">
        <f t="shared" si="759"/>
        <v>Cache</v>
      </c>
      <c r="HB64" s="41">
        <f>INDEX('2010'!$E$7:$HF$37,  MATCH(GZ64, '2010'!$A$7:$A$37, 0), MATCH(GZ60, '2010'!$E$4:$HF$4, 0) )</f>
        <v>24</v>
      </c>
      <c r="HC64" s="41">
        <f>INDEX('2011'!$E$7:$HF$37,  MATCH(GZ64, '2011'!$A$7:$A$37, 0), MATCH(GZ60, '2011'!$E$4:$HF$4, 0) )</f>
        <v>12</v>
      </c>
      <c r="HD64" s="41">
        <f>INDEX('2012'!$E$7:$HF$37,  MATCH(GZ64, '2012'!$A$7:$A$37, 0), MATCH(GZ60, '2012'!$E$4:$HF$4, 0) )</f>
        <v>10</v>
      </c>
      <c r="HE64" s="41">
        <f>INDEX('2013'!$E$7:$HF$37,  MATCH(GZ64, '2013'!$A$7:$A$37, 0), MATCH(GZ60, '2013'!$E$4:$HF$4, 0) )</f>
        <v>21</v>
      </c>
      <c r="HF64" s="41">
        <f>INDEX('2014'!$E$7:$HF$37,  MATCH(GZ64, '2014'!$A$7:$A$37, 0), MATCH(GZ60, '2014'!$E$4:$HF$4, 0) )</f>
        <v>22</v>
      </c>
      <c r="HG64" s="41">
        <f>INDEX('2015'!$E$7:$HF$37,  MATCH(GZ64, '2015'!$A$7:$A$37, 0), MATCH(GZ60, '2015'!$E$4:$HF$4, 0) )</f>
        <v>37</v>
      </c>
      <c r="HH64" s="41">
        <f>INDEX('2016'!$E$7:$HF$37,  MATCH(GZ64, '2016'!$A$7:$A$37, 0), MATCH(GZ60, '2016'!$E$4:$HF$4, 0) )</f>
        <v>38</v>
      </c>
      <c r="HI64" s="41">
        <f>INDEX('2017'!$E$7:$HF$37,  MATCH(GZ64, '2017'!$A$7:$A$37, 0), MATCH(GZ60, '2017'!$E$4:$HF$4, 0) )</f>
        <v>24</v>
      </c>
      <c r="HJ64" s="41">
        <f>INDEX('2018'!$E$7:$HF$37,  MATCH(GZ64, '2018'!$A$7:$A$37, 0), MATCH(GZ60, '2018'!$E$4:$HF$4, 0) )</f>
        <v>28</v>
      </c>
      <c r="HK64" s="41">
        <f>INDEX('2019'!$E$7:$HF$37,  MATCH(GZ64, '2019'!$A$7:$A$37, 0), MATCH(GZ60, '2019'!$E$4:$HF$4, 0) )</f>
        <v>26</v>
      </c>
      <c r="HM64" s="9">
        <f t="shared" si="760"/>
        <v>5</v>
      </c>
      <c r="HN64" s="18" t="str">
        <f t="shared" si="760"/>
        <v>Cache</v>
      </c>
      <c r="HO64" s="41">
        <f>INDEX('2010'!$E$7:$HF$37,  MATCH(HM64, '2010'!$A$7:$A$37, 0), MATCH(HM60, '2010'!$E$4:$HF$4, 0) )</f>
        <v>0</v>
      </c>
      <c r="HP64" s="41">
        <f>INDEX('2011'!$E$7:$HF$37,  MATCH(HM64, '2011'!$A$7:$A$37, 0), MATCH(HM60, '2011'!$E$4:$HF$4, 0) )</f>
        <v>0</v>
      </c>
      <c r="HQ64" s="41">
        <f>INDEX('2012'!$E$7:$HF$37,  MATCH(HM64, '2012'!$A$7:$A$37, 0), MATCH(HM60, '2012'!$E$4:$HF$4, 0) )</f>
        <v>0</v>
      </c>
      <c r="HR64" s="41">
        <f>INDEX('2013'!$E$7:$HF$37,  MATCH(HM64, '2013'!$A$7:$A$37, 0), MATCH(HM60, '2013'!$E$4:$HF$4, 0) )</f>
        <v>0</v>
      </c>
      <c r="HS64" s="41">
        <f>INDEX('2014'!$E$7:$HF$37,  MATCH(HM64, '2014'!$A$7:$A$37, 0), MATCH(HM60, '2014'!$E$4:$HF$4, 0) )</f>
        <v>5</v>
      </c>
      <c r="HT64" s="41">
        <f>INDEX('2015'!$E$7:$HF$37,  MATCH(HM64, '2015'!$A$7:$A$37, 0), MATCH(HM60, '2015'!$E$4:$HF$4, 0) )</f>
        <v>2</v>
      </c>
      <c r="HU64" s="41">
        <f>INDEX('2016'!$E$7:$HF$37,  MATCH(HM64, '2016'!$A$7:$A$37, 0), MATCH(HM60, '2016'!$E$4:$HF$4, 0) )</f>
        <v>2</v>
      </c>
      <c r="HV64" s="41">
        <f>INDEX('2017'!$E$7:$HF$37,  MATCH(HM64, '2017'!$A$7:$A$37, 0), MATCH(HM60, '2017'!$E$4:$HF$4, 0) )</f>
        <v>3</v>
      </c>
      <c r="HW64" s="41">
        <f>INDEX('2018'!$E$7:$HF$37,  MATCH(HM64, '2018'!$A$7:$A$37, 0), MATCH(HM60, '2018'!$E$4:$HF$4, 0) )</f>
        <v>5</v>
      </c>
      <c r="HX64" s="41">
        <f>INDEX('2019'!$E$7:$HF$37,  MATCH(HM64, '2019'!$A$7:$A$37, 0), MATCH(HM60, '2019'!$E$4:$HF$4, 0) )</f>
        <v>0</v>
      </c>
    </row>
    <row r="65" spans="39:232" x14ac:dyDescent="0.25">
      <c r="AM65" s="9">
        <f t="shared" si="746"/>
        <v>7</v>
      </c>
      <c r="AN65" s="18" t="str">
        <f t="shared" si="746"/>
        <v>Carbon</v>
      </c>
      <c r="AO65" s="41">
        <f>INDEX('2010'!$E$7:$HF$37,  MATCH(AM65, '2010'!$A$7:$A$37, 0), MATCH(AM60, '2010'!$E$4:$HF$4, 0) )</f>
        <v>300</v>
      </c>
      <c r="AP65" s="41">
        <f>INDEX('2011'!$E$7:$HF$37,  MATCH(AM65, '2011'!$A$7:$A$37, 0), MATCH(AM60, '2011'!$E$4:$HF$4, 0) )</f>
        <v>231</v>
      </c>
      <c r="AQ65" s="41">
        <f>INDEX('2012'!$E$7:$HF$37,  MATCH(AM65, '2012'!$A$7:$A$37, 0), MATCH(AM60, '2012'!$E$4:$HF$4, 0) )</f>
        <v>261</v>
      </c>
      <c r="AR65" s="41">
        <f>INDEX('2013'!$E$7:$HF$37,  MATCH(AM65, '2013'!$A$7:$A$37, 0), MATCH(AM60, '2013'!$E$4:$HF$4, 0) )</f>
        <v>270</v>
      </c>
      <c r="AS65" s="41">
        <f>INDEX('2014'!$E$7:$HF$37,  MATCH(AM65, '2014'!$A$7:$A$37, 0), MATCH(AM60, '2014'!$E$4:$HF$4, 0) )</f>
        <v>267</v>
      </c>
      <c r="AT65" s="41">
        <f>INDEX('2015'!$E$7:$HF$37,  MATCH(AM65, '2015'!$A$7:$A$37, 0), MATCH(AM60, '2015'!$E$4:$HF$4, 0) )</f>
        <v>233</v>
      </c>
      <c r="AU65" s="41">
        <f>INDEX('2016'!$E$7:$HF$37,  MATCH(AM65, '2016'!$A$7:$A$37, 0), MATCH(AM60, '2016'!$E$4:$HF$4, 0) )</f>
        <v>277</v>
      </c>
      <c r="AV65" s="41">
        <f>INDEX('2017'!$E$7:$HF$37,  MATCH(AM65, '2017'!$A$7:$A$37, 0), MATCH(AM60, '2017'!$E$4:$HF$4, 0) )</f>
        <v>286</v>
      </c>
      <c r="AW65" s="41">
        <f>INDEX('2018'!$E$7:$HF$37,  MATCH(AM65, '2018'!$A$7:$A$37, 0), MATCH(AM60, '2018'!$E$4:$HF$4, 0) )</f>
        <v>376</v>
      </c>
      <c r="AX65" s="41">
        <f>INDEX('2019'!$E$7:$HF$37,  MATCH(AM65, '2019'!$A$7:$A$37, 0), MATCH(AM60, '2019'!$E$4:$HF$4, 0) )</f>
        <v>347</v>
      </c>
      <c r="AZ65" s="9">
        <f t="shared" si="747"/>
        <v>7</v>
      </c>
      <c r="BA65" s="18" t="str">
        <f t="shared" si="747"/>
        <v>Carbon</v>
      </c>
      <c r="BB65" s="41">
        <f>INDEX('2010'!$E$7:$HF$37,  MATCH(AZ65, '2010'!$A$7:$A$37, 0), MATCH(AZ60, '2010'!$E$4:$HF$4, 0) )</f>
        <v>19</v>
      </c>
      <c r="BC65" s="41">
        <f>INDEX('2011'!$E$7:$HF$37,  MATCH(AZ65, '2011'!$A$7:$A$37, 0), MATCH(AZ60, '2011'!$E$4:$HF$4, 0) )</f>
        <v>21</v>
      </c>
      <c r="BD65" s="41">
        <f>INDEX('2012'!$E$7:$HF$37,  MATCH(AZ65, '2012'!$A$7:$A$37, 0), MATCH(AZ60, '2012'!$E$4:$HF$4, 0) )</f>
        <v>26</v>
      </c>
      <c r="BE65" s="41">
        <f>INDEX('2013'!$E$7:$HF$37,  MATCH(AZ65, '2013'!$A$7:$A$37, 0), MATCH(AZ60, '2013'!$E$4:$HF$4, 0) )</f>
        <v>40</v>
      </c>
      <c r="BF65" s="41">
        <f>INDEX('2014'!$E$7:$HF$37,  MATCH(AZ65, '2014'!$A$7:$A$37, 0), MATCH(AZ60, '2014'!$E$4:$HF$4, 0) )</f>
        <v>39</v>
      </c>
      <c r="BG65" s="41">
        <f>INDEX('2015'!$E$7:$HF$37,  MATCH(AZ65, '2015'!$A$7:$A$37, 0), MATCH(AZ60, '2015'!$E$4:$HF$4, 0) )</f>
        <v>33</v>
      </c>
      <c r="BH65" s="41">
        <f>INDEX('2016'!$E$7:$HF$37,  MATCH(AZ65, '2016'!$A$7:$A$37, 0), MATCH(AZ60, '2016'!$E$4:$HF$4, 0) )</f>
        <v>31</v>
      </c>
      <c r="BI65" s="41">
        <f>INDEX('2017'!$E$7:$HF$37,  MATCH(AZ65, '2017'!$A$7:$A$37, 0), MATCH(AZ60, '2017'!$E$4:$HF$4, 0) )</f>
        <v>28</v>
      </c>
      <c r="BJ65" s="41">
        <f>INDEX('2018'!$E$7:$HF$37,  MATCH(AZ65, '2018'!$A$7:$A$37, 0), MATCH(AZ60, '2018'!$E$4:$HF$4, 0) )</f>
        <v>25</v>
      </c>
      <c r="BK65" s="41">
        <f>INDEX('2019'!$E$7:$HF$37,  MATCH(AZ65, '2019'!$A$7:$A$37, 0), MATCH(AZ60, '2019'!$E$4:$HF$4, 0) )</f>
        <v>0</v>
      </c>
      <c r="BM65" s="9">
        <f t="shared" si="748"/>
        <v>7</v>
      </c>
      <c r="BN65" s="18" t="str">
        <f t="shared" si="748"/>
        <v>Carbon</v>
      </c>
      <c r="BO65" s="41">
        <f>INDEX('2010'!$E$7:$HF$37,  MATCH(BM65, '2010'!$A$7:$A$37, 0), MATCH(BM60, '2010'!$E$4:$HF$4, 0) )</f>
        <v>0</v>
      </c>
      <c r="BP65" s="41">
        <f>INDEX('2011'!$E$7:$HF$37,  MATCH(BM65, '2011'!$A$7:$A$37, 0), MATCH(BM60, '2011'!$E$4:$HF$4, 0) )</f>
        <v>0</v>
      </c>
      <c r="BQ65" s="41">
        <f>INDEX('2012'!$E$7:$HF$37,  MATCH(BM65, '2012'!$A$7:$A$37, 0), MATCH(BM60, '2012'!$E$4:$HF$4, 0) )</f>
        <v>8</v>
      </c>
      <c r="BR65" s="41">
        <f>INDEX('2013'!$E$7:$HF$37,  MATCH(BM65, '2013'!$A$7:$A$37, 0), MATCH(BM60, '2013'!$E$4:$HF$4, 0) )</f>
        <v>6</v>
      </c>
      <c r="BS65" s="41">
        <f>INDEX('2014'!$E$7:$HF$37,  MATCH(BM65, '2014'!$A$7:$A$37, 0), MATCH(BM60, '2014'!$E$4:$HF$4, 0) )</f>
        <v>7</v>
      </c>
      <c r="BT65" s="41">
        <f>INDEX('2015'!$E$7:$HF$37,  MATCH(BM65, '2015'!$A$7:$A$37, 0), MATCH(BM60, '2015'!$E$4:$HF$4, 0) )</f>
        <v>6</v>
      </c>
      <c r="BU65" s="41">
        <f>INDEX('2016'!$E$7:$HF$37,  MATCH(BM65, '2016'!$A$7:$A$37, 0), MATCH(BM60, '2016'!$E$4:$HF$4, 0) )</f>
        <v>7</v>
      </c>
      <c r="BV65" s="41">
        <f>INDEX('2017'!$E$7:$HF$37,  MATCH(BM65, '2017'!$A$7:$A$37, 0), MATCH(BM60, '2017'!$E$4:$HF$4, 0) )</f>
        <v>33</v>
      </c>
      <c r="BW65" s="41">
        <f>INDEX('2018'!$E$7:$HF$37,  MATCH(BM65, '2018'!$A$7:$A$37, 0), MATCH(BM60, '2018'!$E$4:$HF$4, 0) )</f>
        <v>53</v>
      </c>
      <c r="BX65" s="41">
        <f>INDEX('2019'!$E$7:$HF$37,  MATCH(BM65, '2019'!$A$7:$A$37, 0), MATCH(BM60, '2019'!$E$4:$HF$4, 0) )</f>
        <v>68</v>
      </c>
      <c r="BZ65" s="9">
        <f t="shared" si="749"/>
        <v>7</v>
      </c>
      <c r="CA65" s="18" t="str">
        <f t="shared" si="749"/>
        <v>Carbon</v>
      </c>
      <c r="CB65" s="41">
        <f>INDEX('2010'!$E$7:$HF$37,  MATCH(BZ65, '2010'!$A$7:$A$37, 0), MATCH(BZ60, '2010'!$E$4:$HF$4, 0) )</f>
        <v>0</v>
      </c>
      <c r="CC65" s="41">
        <f>INDEX('2011'!$E$7:$HF$37,  MATCH(BZ65, '2011'!$A$7:$A$37, 0), MATCH(BZ60, '2011'!$E$4:$HF$4, 0) )</f>
        <v>0</v>
      </c>
      <c r="CD65" s="41">
        <f>INDEX('2012'!$E$7:$HF$37,  MATCH(BZ65, '2012'!$A$7:$A$37, 0), MATCH(BZ60, '2012'!$E$4:$HF$4, 0) )</f>
        <v>2</v>
      </c>
      <c r="CE65" s="41">
        <f>INDEX('2013'!$E$7:$HF$37,  MATCH(BZ65, '2013'!$A$7:$A$37, 0), MATCH(BZ60, '2013'!$E$4:$HF$4, 0) )</f>
        <v>2</v>
      </c>
      <c r="CF65" s="41">
        <f>INDEX('2014'!$E$7:$HF$37,  MATCH(BZ65, '2014'!$A$7:$A$37, 0), MATCH(BZ60, '2014'!$E$4:$HF$4, 0) )</f>
        <v>2</v>
      </c>
      <c r="CG65" s="41">
        <f>INDEX('2015'!$E$7:$HF$37,  MATCH(BZ65, '2015'!$A$7:$A$37, 0), MATCH(BZ60, '2015'!$E$4:$HF$4, 0) )</f>
        <v>2</v>
      </c>
      <c r="CH65" s="41">
        <f>INDEX('2016'!$E$7:$HF$37,  MATCH(BZ65, '2016'!$A$7:$A$37, 0), MATCH(BZ60, '2016'!$E$4:$HF$4, 0) )</f>
        <v>2</v>
      </c>
      <c r="CI65" s="41">
        <f>INDEX('2017'!$E$7:$HF$37,  MATCH(BZ65, '2017'!$A$7:$A$37, 0), MATCH(BZ60, '2017'!$E$4:$HF$4, 0) )</f>
        <v>2</v>
      </c>
      <c r="CJ65" s="41">
        <f>INDEX('2018'!$E$7:$HF$37,  MATCH(BZ65, '2018'!$A$7:$A$37, 0), MATCH(BZ60, '2018'!$E$4:$HF$4, 0) )</f>
        <v>2</v>
      </c>
      <c r="CK65" s="41">
        <f>INDEX('2019'!$E$7:$HF$37,  MATCH(BZ65, '2019'!$A$7:$A$37, 0), MATCH(BZ60, '2019'!$E$4:$HF$4, 0) )</f>
        <v>2</v>
      </c>
      <c r="CM65" s="9">
        <f t="shared" si="750"/>
        <v>7</v>
      </c>
      <c r="CN65" s="18" t="str">
        <f t="shared" si="750"/>
        <v>Carbon</v>
      </c>
      <c r="CO65" s="41">
        <f>INDEX('2010'!$E$7:$HF$37,  MATCH(CM65, '2010'!$A$7:$A$37, 0), MATCH(CM60, '2010'!$E$4:$HF$4, 0) )</f>
        <v>0</v>
      </c>
      <c r="CP65" s="41">
        <f>INDEX('2011'!$E$7:$HF$37,  MATCH(CM65, '2011'!$A$7:$A$37, 0), MATCH(CM60, '2011'!$E$4:$HF$4, 0) )</f>
        <v>0</v>
      </c>
      <c r="CQ65" s="41">
        <f>INDEX('2012'!$E$7:$HF$37,  MATCH(CM65, '2012'!$A$7:$A$37, 0), MATCH(CM60, '2012'!$E$4:$HF$4, 0) )</f>
        <v>0</v>
      </c>
      <c r="CR65" s="41">
        <f>INDEX('2013'!$E$7:$HF$37,  MATCH(CM65, '2013'!$A$7:$A$37, 0), MATCH(CM60, '2013'!$E$4:$HF$4, 0) )</f>
        <v>0</v>
      </c>
      <c r="CS65" s="41">
        <f>INDEX('2014'!$E$7:$HF$37,  MATCH(CM65, '2014'!$A$7:$A$37, 0), MATCH(CM60, '2014'!$E$4:$HF$4, 0) )</f>
        <v>0</v>
      </c>
      <c r="CT65" s="41">
        <f>INDEX('2015'!$E$7:$HF$37,  MATCH(CM65, '2015'!$A$7:$A$37, 0), MATCH(CM60, '2015'!$E$4:$HF$4, 0) )</f>
        <v>0</v>
      </c>
      <c r="CU65" s="41">
        <f>INDEX('2016'!$E$7:$HF$37,  MATCH(CM65, '2016'!$A$7:$A$37, 0), MATCH(CM60, '2016'!$E$4:$HF$4, 0) )</f>
        <v>0</v>
      </c>
      <c r="CV65" s="41">
        <f>INDEX('2017'!$E$7:$HF$37,  MATCH(CM65, '2017'!$A$7:$A$37, 0), MATCH(CM60, '2017'!$E$4:$HF$4, 0) )</f>
        <v>0</v>
      </c>
      <c r="CW65" s="41">
        <f>INDEX('2018'!$E$7:$HF$37,  MATCH(CM65, '2018'!$A$7:$A$37, 0), MATCH(CM60, '2018'!$E$4:$HF$4, 0) )</f>
        <v>0</v>
      </c>
      <c r="CX65" s="41">
        <f>INDEX('2019'!$E$7:$HF$37,  MATCH(CM65, '2019'!$A$7:$A$37, 0), MATCH(CM60, '2019'!$E$4:$HF$4, 0) )</f>
        <v>0</v>
      </c>
      <c r="CZ65" s="9">
        <f t="shared" si="751"/>
        <v>7</v>
      </c>
      <c r="DA65" s="18" t="str">
        <f t="shared" si="751"/>
        <v>Carbon</v>
      </c>
      <c r="DB65" s="41">
        <f>INDEX('2010'!$E$7:$HF$37,  MATCH(CZ65, '2010'!$A$7:$A$37, 0), MATCH(CZ60, '2010'!$E$4:$HF$4, 0) )</f>
        <v>45</v>
      </c>
      <c r="DC65" s="41">
        <f>INDEX('2011'!$E$7:$HF$37,  MATCH(CZ65, '2011'!$A$7:$A$37, 0), MATCH(CZ60, '2011'!$E$4:$HF$4, 0) )</f>
        <v>17</v>
      </c>
      <c r="DD65" s="41">
        <f>INDEX('2012'!$E$7:$HF$37,  MATCH(CZ65, '2012'!$A$7:$A$37, 0), MATCH(CZ60, '2012'!$E$4:$HF$4, 0) )</f>
        <v>18</v>
      </c>
      <c r="DE65" s="41">
        <f>INDEX('2013'!$E$7:$HF$37,  MATCH(CZ65, '2013'!$A$7:$A$37, 0), MATCH(CZ60, '2013'!$E$4:$HF$4, 0) )</f>
        <v>12</v>
      </c>
      <c r="DF65" s="41">
        <f>INDEX('2014'!$E$7:$HF$37,  MATCH(CZ65, '2014'!$A$7:$A$37, 0), MATCH(CZ60, '2014'!$E$4:$HF$4, 0) )</f>
        <v>28</v>
      </c>
      <c r="DG65" s="41">
        <f>INDEX('2015'!$E$7:$HF$37,  MATCH(CZ65, '2015'!$A$7:$A$37, 0), MATCH(CZ60, '2015'!$E$4:$HF$4, 0) )</f>
        <v>19</v>
      </c>
      <c r="DH65" s="41">
        <f>INDEX('2016'!$E$7:$HF$37,  MATCH(CZ65, '2016'!$A$7:$A$37, 0), MATCH(CZ60, '2016'!$E$4:$HF$4, 0) )</f>
        <v>16</v>
      </c>
      <c r="DI65" s="41">
        <f>INDEX('2017'!$E$7:$HF$37,  MATCH(CZ65, '2017'!$A$7:$A$37, 0), MATCH(CZ60, '2017'!$E$4:$HF$4, 0) )</f>
        <v>12</v>
      </c>
      <c r="DJ65" s="41">
        <f>INDEX('2018'!$E$7:$HF$37,  MATCH(CZ65, '2018'!$A$7:$A$37, 0), MATCH(CZ60, '2018'!$E$4:$HF$4, 0) )</f>
        <v>37</v>
      </c>
      <c r="DK65" s="41">
        <f>INDEX('2019'!$E$7:$HF$37,  MATCH(CZ65, '2019'!$A$7:$A$37, 0), MATCH(CZ60, '2019'!$E$4:$HF$4, 0) )</f>
        <v>21</v>
      </c>
      <c r="DM65" s="9">
        <f t="shared" si="752"/>
        <v>7</v>
      </c>
      <c r="DN65" s="18" t="str">
        <f t="shared" si="752"/>
        <v>Carbon</v>
      </c>
      <c r="DO65" s="41">
        <f>INDEX('2010'!$E$7:$HF$37,  MATCH(DM65, '2010'!$A$7:$A$37, 0), MATCH(DM60, '2010'!$E$4:$HF$4, 0) )</f>
        <v>28</v>
      </c>
      <c r="DP65" s="41">
        <f>INDEX('2011'!$E$7:$HF$37,  MATCH(DM65, '2011'!$A$7:$A$37, 0), MATCH(DM60, '2011'!$E$4:$HF$4, 0) )</f>
        <v>12</v>
      </c>
      <c r="DQ65" s="41">
        <f>INDEX('2012'!$E$7:$HF$37,  MATCH(DM65, '2012'!$A$7:$A$37, 0), MATCH(DM60, '2012'!$E$4:$HF$4, 0) )</f>
        <v>16</v>
      </c>
      <c r="DR65" s="41">
        <f>INDEX('2013'!$E$7:$HF$37,  MATCH(DM65, '2013'!$A$7:$A$37, 0), MATCH(DM60, '2013'!$E$4:$HF$4, 0) )</f>
        <v>25</v>
      </c>
      <c r="DS65" s="41">
        <f>INDEX('2014'!$E$7:$HF$37,  MATCH(DM65, '2014'!$A$7:$A$37, 0), MATCH(DM60, '2014'!$E$4:$HF$4, 0) )</f>
        <v>7</v>
      </c>
      <c r="DT65" s="41">
        <f>INDEX('2015'!$E$7:$HF$37,  MATCH(DM65, '2015'!$A$7:$A$37, 0), MATCH(DM60, '2015'!$E$4:$HF$4, 0) )</f>
        <v>6</v>
      </c>
      <c r="DU65" s="41">
        <f>INDEX('2016'!$E$7:$HF$37,  MATCH(DM65, '2016'!$A$7:$A$37, 0), MATCH(DM60, '2016'!$E$4:$HF$4, 0) )</f>
        <v>5</v>
      </c>
      <c r="DV65" s="41">
        <f>INDEX('2017'!$E$7:$HF$37,  MATCH(DM65, '2017'!$A$7:$A$37, 0), MATCH(DM60, '2017'!$E$4:$HF$4, 0) )</f>
        <v>5</v>
      </c>
      <c r="DW65" s="41">
        <f>INDEX('2018'!$E$7:$HF$37,  MATCH(DM65, '2018'!$A$7:$A$37, 0), MATCH(DM60, '2018'!$E$4:$HF$4, 0) )</f>
        <v>9</v>
      </c>
      <c r="DX65" s="41">
        <f>INDEX('2019'!$E$7:$HF$37,  MATCH(DM65, '2019'!$A$7:$A$37, 0), MATCH(DM60, '2019'!$E$4:$HF$4, 0) )</f>
        <v>17</v>
      </c>
      <c r="DZ65" s="9">
        <f t="shared" si="753"/>
        <v>7</v>
      </c>
      <c r="EA65" s="18" t="str">
        <f t="shared" si="753"/>
        <v>Carbon</v>
      </c>
      <c r="EB65" s="41">
        <f>INDEX('2010'!$E$7:$HF$37,  MATCH(DZ65, '2010'!$A$7:$A$37, 0), MATCH(DZ60, '2010'!$E$4:$HF$4, 0) )</f>
        <v>0</v>
      </c>
      <c r="EC65" s="41">
        <f>INDEX('2011'!$E$7:$HF$37,  MATCH(DZ65, '2011'!$A$7:$A$37, 0), MATCH(DZ60, '2011'!$E$4:$HF$4, 0) )</f>
        <v>0</v>
      </c>
      <c r="ED65" s="41">
        <f>INDEX('2012'!$E$7:$HF$37,  MATCH(DZ65, '2012'!$A$7:$A$37, 0), MATCH(DZ60, '2012'!$E$4:$HF$4, 0) )</f>
        <v>16</v>
      </c>
      <c r="EE65" s="41">
        <f>INDEX('2013'!$E$7:$HF$37,  MATCH(DZ65, '2013'!$A$7:$A$37, 0), MATCH(DZ60, '2013'!$E$4:$HF$4, 0) )</f>
        <v>15</v>
      </c>
      <c r="EF65" s="41">
        <f>INDEX('2014'!$E$7:$HF$37,  MATCH(DZ65, '2014'!$A$7:$A$37, 0), MATCH(DZ60, '2014'!$E$4:$HF$4, 0) )</f>
        <v>14</v>
      </c>
      <c r="EG65" s="41">
        <f>INDEX('2015'!$E$7:$HF$37,  MATCH(DZ65, '2015'!$A$7:$A$37, 0), MATCH(DZ60, '2015'!$E$4:$HF$4, 0) )</f>
        <v>13</v>
      </c>
      <c r="EH65" s="41">
        <f>INDEX('2016'!$E$7:$HF$37,  MATCH(DZ65, '2016'!$A$7:$A$37, 0), MATCH(DZ60, '2016'!$E$4:$HF$4, 0) )</f>
        <v>12</v>
      </c>
      <c r="EI65" s="41">
        <f>INDEX('2017'!$E$7:$HF$37,  MATCH(DZ65, '2017'!$A$7:$A$37, 0), MATCH(DZ60, '2017'!$E$4:$HF$4, 0) )</f>
        <v>0</v>
      </c>
      <c r="EJ65" s="41">
        <f>INDEX('2018'!$E$7:$HF$37,  MATCH(DZ65, '2018'!$A$7:$A$37, 0), MATCH(DZ60, '2018'!$E$4:$HF$4, 0) )</f>
        <v>0</v>
      </c>
      <c r="EK65" s="41">
        <f>INDEX('2019'!$E$7:$HF$37,  MATCH(DZ65, '2019'!$A$7:$A$37, 0), MATCH(DZ60, '2019'!$E$4:$HF$4, 0) )</f>
        <v>0</v>
      </c>
      <c r="EM65" s="9">
        <f t="shared" si="754"/>
        <v>7</v>
      </c>
      <c r="EN65" s="18" t="str">
        <f t="shared" si="754"/>
        <v>Carbon</v>
      </c>
      <c r="EO65" s="41">
        <f>INDEX('2010'!$E$7:$HF$37,  MATCH(EM65, '2010'!$A$7:$A$37, 0), MATCH(EM60, '2010'!$E$4:$HF$4, 0) )</f>
        <v>13</v>
      </c>
      <c r="EP65" s="41">
        <f>INDEX('2011'!$E$7:$HF$37,  MATCH(EM65, '2011'!$A$7:$A$37, 0), MATCH(EM60, '2011'!$E$4:$HF$4, 0) )</f>
        <v>10</v>
      </c>
      <c r="EQ65" s="41">
        <f>INDEX('2012'!$E$7:$HF$37,  MATCH(EM65, '2012'!$A$7:$A$37, 0), MATCH(EM60, '2012'!$E$4:$HF$4, 0) )</f>
        <v>13</v>
      </c>
      <c r="ER65" s="41">
        <f>INDEX('2013'!$E$7:$HF$37,  MATCH(EM65, '2013'!$A$7:$A$37, 0), MATCH(EM60, '2013'!$E$4:$HF$4, 0) )</f>
        <v>15</v>
      </c>
      <c r="ES65" s="41">
        <f>INDEX('2014'!$E$7:$HF$37,  MATCH(EM65, '2014'!$A$7:$A$37, 0), MATCH(EM60, '2014'!$E$4:$HF$4, 0) )</f>
        <v>11</v>
      </c>
      <c r="ET65" s="41">
        <f>INDEX('2015'!$E$7:$HF$37,  MATCH(EM65, '2015'!$A$7:$A$37, 0), MATCH(EM60, '2015'!$E$4:$HF$4, 0) )</f>
        <v>0</v>
      </c>
      <c r="EU65" s="41">
        <f>INDEX('2016'!$E$7:$HF$37,  MATCH(EM65, '2016'!$A$7:$A$37, 0), MATCH(EM60, '2016'!$E$4:$HF$4, 0) )</f>
        <v>5</v>
      </c>
      <c r="EV65" s="41">
        <f>INDEX('2017'!$E$7:$HF$37,  MATCH(EM65, '2017'!$A$7:$A$37, 0), MATCH(EM60, '2017'!$E$4:$HF$4, 0) )</f>
        <v>5</v>
      </c>
      <c r="EW65" s="41">
        <f>INDEX('2018'!$E$7:$HF$37,  MATCH(EM65, '2018'!$A$7:$A$37, 0), MATCH(EM60, '2018'!$E$4:$HF$4, 0) )</f>
        <v>3</v>
      </c>
      <c r="EX65" s="41">
        <f>INDEX('2019'!$E$7:$HF$37,  MATCH(EM65, '2019'!$A$7:$A$37, 0), MATCH(EM60, '2019'!$E$4:$HF$4, 0) )</f>
        <v>2</v>
      </c>
      <c r="EZ65" s="9">
        <f t="shared" si="755"/>
        <v>7</v>
      </c>
      <c r="FA65" s="18" t="str">
        <f t="shared" si="755"/>
        <v>Carbon</v>
      </c>
      <c r="FB65" s="41">
        <f>INDEX('2010'!$E$7:$HF$37,  MATCH(EZ65, '2010'!$A$7:$A$37, 0), MATCH(EZ60, '2010'!$E$4:$HF$4, 0) )</f>
        <v>80</v>
      </c>
      <c r="FC65" s="41">
        <f>INDEX('2011'!$E$7:$HF$37,  MATCH(EZ65, '2011'!$A$7:$A$37, 0), MATCH(EZ60, '2011'!$E$4:$HF$4, 0) )</f>
        <v>72</v>
      </c>
      <c r="FD65" s="41">
        <f>INDEX('2012'!$E$7:$HF$37,  MATCH(EZ65, '2012'!$A$7:$A$37, 0), MATCH(EZ60, '2012'!$E$4:$HF$4, 0) )</f>
        <v>91</v>
      </c>
      <c r="FE65" s="41">
        <f>INDEX('2013'!$E$7:$HF$37,  MATCH(EZ65, '2013'!$A$7:$A$37, 0), MATCH(EZ60, '2013'!$E$4:$HF$4, 0) )</f>
        <v>91</v>
      </c>
      <c r="FF65" s="41">
        <f>INDEX('2014'!$E$7:$HF$37,  MATCH(EZ65, '2014'!$A$7:$A$37, 0), MATCH(EZ60, '2014'!$E$4:$HF$4, 0) )</f>
        <v>83</v>
      </c>
      <c r="FG65" s="41">
        <f>INDEX('2015'!$E$7:$HF$37,  MATCH(EZ65, '2015'!$A$7:$A$37, 0), MATCH(EZ60, '2015'!$E$4:$HF$4, 0) )</f>
        <v>76</v>
      </c>
      <c r="FH65" s="41">
        <f>INDEX('2016'!$E$7:$HF$37,  MATCH(EZ65, '2016'!$A$7:$A$37, 0), MATCH(EZ60, '2016'!$E$4:$HF$4, 0) )</f>
        <v>70</v>
      </c>
      <c r="FI65" s="41">
        <f>INDEX('2017'!$E$7:$HF$37,  MATCH(EZ65, '2017'!$A$7:$A$37, 0), MATCH(EZ60, '2017'!$E$4:$HF$4, 0) )</f>
        <v>56</v>
      </c>
      <c r="FJ65" s="41">
        <f>INDEX('2018'!$E$7:$HF$37,  MATCH(EZ65, '2018'!$A$7:$A$37, 0), MATCH(EZ60, '2018'!$E$4:$HF$4, 0) )</f>
        <v>75</v>
      </c>
      <c r="FK65" s="41">
        <f>INDEX('2019'!$E$7:$HF$37,  MATCH(EZ65, '2019'!$A$7:$A$37, 0), MATCH(EZ60, '2019'!$E$4:$HF$4, 0) )</f>
        <v>90</v>
      </c>
      <c r="FM65" s="9">
        <f t="shared" si="756"/>
        <v>7</v>
      </c>
      <c r="FN65" s="18" t="str">
        <f t="shared" si="756"/>
        <v>Carbon</v>
      </c>
      <c r="FO65" s="41">
        <f>INDEX('2010'!$E$7:$HF$37,  MATCH(FM65, '2010'!$A$7:$A$37, 0), MATCH(FM60, '2010'!$E$4:$HF$4, 0) )</f>
        <v>103</v>
      </c>
      <c r="FP65" s="41">
        <f>INDEX('2011'!$E$7:$HF$37,  MATCH(FM65, '2011'!$A$7:$A$37, 0), MATCH(FM60, '2011'!$E$4:$HF$4, 0) )</f>
        <v>76</v>
      </c>
      <c r="FQ65" s="41">
        <f>INDEX('2012'!$E$7:$HF$37,  MATCH(FM65, '2012'!$A$7:$A$37, 0), MATCH(FM60, '2012'!$E$4:$HF$4, 0) )</f>
        <v>46</v>
      </c>
      <c r="FR65" s="41">
        <f>INDEX('2013'!$E$7:$HF$37,  MATCH(FM65, '2013'!$A$7:$A$37, 0), MATCH(FM60, '2013'!$E$4:$HF$4, 0) )</f>
        <v>42</v>
      </c>
      <c r="FS65" s="41">
        <f>INDEX('2014'!$E$7:$HF$37,  MATCH(FM65, '2014'!$A$7:$A$37, 0), MATCH(FM60, '2014'!$E$4:$HF$4, 0) )</f>
        <v>51</v>
      </c>
      <c r="FT65" s="41">
        <f>INDEX('2015'!$E$7:$HF$37,  MATCH(FM65, '2015'!$A$7:$A$37, 0), MATCH(FM60, '2015'!$E$4:$HF$4, 0) )</f>
        <v>39</v>
      </c>
      <c r="FU65" s="41">
        <f>INDEX('2016'!$E$7:$HF$37,  MATCH(FM65, '2016'!$A$7:$A$37, 0), MATCH(FM60, '2016'!$E$4:$HF$4, 0) )</f>
        <v>54</v>
      </c>
      <c r="FV65" s="41">
        <f>INDEX('2017'!$E$7:$HF$37,  MATCH(FM65, '2017'!$A$7:$A$37, 0), MATCH(FM60, '2017'!$E$4:$HF$4, 0) )</f>
        <v>36</v>
      </c>
      <c r="FW65" s="41">
        <f>INDEX('2018'!$E$7:$HF$37,  MATCH(FM65, '2018'!$A$7:$A$37, 0), MATCH(FM60, '2018'!$E$4:$HF$4, 0) )</f>
        <v>62</v>
      </c>
      <c r="FX65" s="41">
        <f>INDEX('2019'!$E$7:$HF$37,  MATCH(FM65, '2019'!$A$7:$A$37, 0), MATCH(FM60, '2019'!$E$4:$HF$4, 0) )</f>
        <v>56</v>
      </c>
      <c r="FZ65" s="9">
        <f t="shared" si="757"/>
        <v>7</v>
      </c>
      <c r="GA65" s="18" t="str">
        <f t="shared" si="757"/>
        <v>Carbon</v>
      </c>
      <c r="GB65" s="41">
        <f>INDEX('2010'!$E$7:$HF$37,  MATCH(FZ65, '2010'!$A$7:$A$37, 0), MATCH(FZ60, '2010'!$E$4:$HF$4, 0) )</f>
        <v>0</v>
      </c>
      <c r="GC65" s="41">
        <f>INDEX('2011'!$E$7:$HF$37,  MATCH(FZ65, '2011'!$A$7:$A$37, 0), MATCH(FZ60, '2011'!$E$4:$HF$4, 0) )</f>
        <v>0</v>
      </c>
      <c r="GD65" s="41">
        <f>INDEX('2012'!$E$7:$HF$37,  MATCH(FZ65, '2012'!$A$7:$A$37, 0), MATCH(FZ60, '2012'!$E$4:$HF$4, 0) )</f>
        <v>0</v>
      </c>
      <c r="GE65" s="41">
        <f>INDEX('2013'!$E$7:$HF$37,  MATCH(FZ65, '2013'!$A$7:$A$37, 0), MATCH(FZ60, '2013'!$E$4:$HF$4, 0) )</f>
        <v>5</v>
      </c>
      <c r="GF65" s="41">
        <f>INDEX('2014'!$E$7:$HF$37,  MATCH(FZ65, '2014'!$A$7:$A$37, 0), MATCH(FZ60, '2014'!$E$4:$HF$4, 0) )</f>
        <v>7</v>
      </c>
      <c r="GG65" s="41">
        <f>INDEX('2015'!$E$7:$HF$37,  MATCH(FZ65, '2015'!$A$7:$A$37, 0), MATCH(FZ60, '2015'!$E$4:$HF$4, 0) )</f>
        <v>20</v>
      </c>
      <c r="GH65" s="41">
        <f>INDEX('2016'!$E$7:$HF$37,  MATCH(FZ65, '2016'!$A$7:$A$37, 0), MATCH(FZ60, '2016'!$E$4:$HF$4, 0) )</f>
        <v>17</v>
      </c>
      <c r="GI65" s="41">
        <f>INDEX('2017'!$E$7:$HF$37,  MATCH(FZ65, '2017'!$A$7:$A$37, 0), MATCH(FZ60, '2017'!$E$4:$HF$4, 0) )</f>
        <v>21</v>
      </c>
      <c r="GJ65" s="41">
        <f>INDEX('2018'!$E$7:$HF$37,  MATCH(FZ65, '2018'!$A$7:$A$37, 0), MATCH(FZ60, '2018'!$E$4:$HF$4, 0) )</f>
        <v>6</v>
      </c>
      <c r="GK65" s="41">
        <f>INDEX('2019'!$E$7:$HF$37,  MATCH(FZ65, '2019'!$A$7:$A$37, 0), MATCH(FZ60, '2019'!$E$4:$HF$4, 0) )</f>
        <v>6</v>
      </c>
      <c r="GM65" s="9">
        <f t="shared" si="758"/>
        <v>7</v>
      </c>
      <c r="GN65" s="18" t="str">
        <f t="shared" si="758"/>
        <v>Carbon</v>
      </c>
      <c r="GO65" s="41">
        <f>INDEX('2010'!$E$7:$HF$37,  MATCH(GM65, '2010'!$A$7:$A$37, 0), MATCH(GM60, '2010'!$E$4:$HF$4, 0) )</f>
        <v>12</v>
      </c>
      <c r="GP65" s="41">
        <f>INDEX('2011'!$E$7:$HF$37,  MATCH(GM65, '2011'!$A$7:$A$37, 0), MATCH(GM60, '2011'!$E$4:$HF$4, 0) )</f>
        <v>23</v>
      </c>
      <c r="GQ65" s="41">
        <f>INDEX('2012'!$E$7:$HF$37,  MATCH(GM65, '2012'!$A$7:$A$37, 0), MATCH(GM60, '2012'!$E$4:$HF$4, 0) )</f>
        <v>25</v>
      </c>
      <c r="GR65" s="41">
        <f>INDEX('2013'!$E$7:$HF$37,  MATCH(GM65, '2013'!$A$7:$A$37, 0), MATCH(GM60, '2013'!$E$4:$HF$4, 0) )</f>
        <v>17</v>
      </c>
      <c r="GS65" s="41">
        <f>INDEX('2014'!$E$7:$HF$37,  MATCH(GM65, '2014'!$A$7:$A$37, 0), MATCH(GM60, '2014'!$E$4:$HF$4, 0) )</f>
        <v>18</v>
      </c>
      <c r="GT65" s="41">
        <f>INDEX('2015'!$E$7:$HF$37,  MATCH(GM65, '2015'!$A$7:$A$37, 0), MATCH(GM60, '2015'!$E$4:$HF$4, 0) )</f>
        <v>12</v>
      </c>
      <c r="GU65" s="41">
        <f>INDEX('2016'!$E$7:$HF$37,  MATCH(GM65, '2016'!$A$7:$A$37, 0), MATCH(GM60, '2016'!$E$4:$HF$4, 0) )</f>
        <v>38</v>
      </c>
      <c r="GV65" s="41">
        <f>INDEX('2017'!$E$7:$HF$37,  MATCH(GM65, '2017'!$A$7:$A$37, 0), MATCH(GM60, '2017'!$E$4:$HF$4, 0) )</f>
        <v>69</v>
      </c>
      <c r="GW65" s="41">
        <f>INDEX('2018'!$E$7:$HF$37,  MATCH(GM65, '2018'!$A$7:$A$37, 0), MATCH(GM60, '2018'!$E$4:$HF$4, 0) )</f>
        <v>82</v>
      </c>
      <c r="GX65" s="41">
        <f>INDEX('2019'!$E$7:$HF$37,  MATCH(GM65, '2019'!$A$7:$A$37, 0), MATCH(GM60, '2019'!$E$4:$HF$4, 0) )</f>
        <v>63</v>
      </c>
      <c r="GZ65" s="9">
        <f t="shared" si="759"/>
        <v>7</v>
      </c>
      <c r="HA65" s="18" t="str">
        <f t="shared" si="759"/>
        <v>Carbon</v>
      </c>
      <c r="HB65" s="41">
        <f>INDEX('2010'!$E$7:$HF$37,  MATCH(GZ65, '2010'!$A$7:$A$37, 0), MATCH(GZ60, '2010'!$E$4:$HF$4, 0) )</f>
        <v>0</v>
      </c>
      <c r="HC65" s="41">
        <f>INDEX('2011'!$E$7:$HF$37,  MATCH(GZ65, '2011'!$A$7:$A$37, 0), MATCH(GZ60, '2011'!$E$4:$HF$4, 0) )</f>
        <v>0</v>
      </c>
      <c r="HD65" s="41">
        <f>INDEX('2012'!$E$7:$HF$37,  MATCH(GZ65, '2012'!$A$7:$A$37, 0), MATCH(GZ60, '2012'!$E$4:$HF$4, 0) )</f>
        <v>0</v>
      </c>
      <c r="HE65" s="41">
        <f>INDEX('2013'!$E$7:$HF$37,  MATCH(GZ65, '2013'!$A$7:$A$37, 0), MATCH(GZ60, '2013'!$E$4:$HF$4, 0) )</f>
        <v>0</v>
      </c>
      <c r="HF65" s="41">
        <f>INDEX('2014'!$E$7:$HF$37,  MATCH(GZ65, '2014'!$A$7:$A$37, 0), MATCH(GZ60, '2014'!$E$4:$HF$4, 0) )</f>
        <v>0</v>
      </c>
      <c r="HG65" s="41">
        <f>INDEX('2015'!$E$7:$HF$37,  MATCH(GZ65, '2015'!$A$7:$A$37, 0), MATCH(GZ60, '2015'!$E$4:$HF$4, 0) )</f>
        <v>7</v>
      </c>
      <c r="HH65" s="41">
        <f>INDEX('2016'!$E$7:$HF$37,  MATCH(GZ65, '2016'!$A$7:$A$37, 0), MATCH(GZ60, '2016'!$E$4:$HF$4, 0) )</f>
        <v>20</v>
      </c>
      <c r="HI65" s="41">
        <f>INDEX('2017'!$E$7:$HF$37,  MATCH(GZ65, '2017'!$A$7:$A$37, 0), MATCH(GZ60, '2017'!$E$4:$HF$4, 0) )</f>
        <v>19</v>
      </c>
      <c r="HJ65" s="41">
        <f>INDEX('2018'!$E$7:$HF$37,  MATCH(GZ65, '2018'!$A$7:$A$37, 0), MATCH(GZ60, '2018'!$E$4:$HF$4, 0) )</f>
        <v>22</v>
      </c>
      <c r="HK65" s="41">
        <f>INDEX('2019'!$E$7:$HF$37,  MATCH(GZ65, '2019'!$A$7:$A$37, 0), MATCH(GZ60, '2019'!$E$4:$HF$4, 0) )</f>
        <v>22</v>
      </c>
      <c r="HM65" s="9">
        <f t="shared" si="760"/>
        <v>7</v>
      </c>
      <c r="HN65" s="18" t="str">
        <f t="shared" si="760"/>
        <v>Carbon</v>
      </c>
      <c r="HO65" s="41">
        <f>INDEX('2010'!$E$7:$HF$37,  MATCH(HM65, '2010'!$A$7:$A$37, 0), MATCH(HM60, '2010'!$E$4:$HF$4, 0) )</f>
        <v>0</v>
      </c>
      <c r="HP65" s="41">
        <f>INDEX('2011'!$E$7:$HF$37,  MATCH(HM65, '2011'!$A$7:$A$37, 0), MATCH(HM60, '2011'!$E$4:$HF$4, 0) )</f>
        <v>0</v>
      </c>
      <c r="HQ65" s="41">
        <f>INDEX('2012'!$E$7:$HF$37,  MATCH(HM65, '2012'!$A$7:$A$37, 0), MATCH(HM60, '2012'!$E$4:$HF$4, 0) )</f>
        <v>0</v>
      </c>
      <c r="HR65" s="41">
        <f>INDEX('2013'!$E$7:$HF$37,  MATCH(HM65, '2013'!$A$7:$A$37, 0), MATCH(HM60, '2013'!$E$4:$HF$4, 0) )</f>
        <v>0</v>
      </c>
      <c r="HS65" s="41">
        <f>INDEX('2014'!$E$7:$HF$37,  MATCH(HM65, '2014'!$A$7:$A$37, 0), MATCH(HM60, '2014'!$E$4:$HF$4, 0) )</f>
        <v>0</v>
      </c>
      <c r="HT65" s="41">
        <f>INDEX('2015'!$E$7:$HF$37,  MATCH(HM65, '2015'!$A$7:$A$37, 0), MATCH(HM60, '2015'!$E$4:$HF$4, 0) )</f>
        <v>0</v>
      </c>
      <c r="HU65" s="41">
        <f>INDEX('2016'!$E$7:$HF$37,  MATCH(HM65, '2016'!$A$7:$A$37, 0), MATCH(HM60, '2016'!$E$4:$HF$4, 0) )</f>
        <v>0</v>
      </c>
      <c r="HV65" s="41">
        <f>INDEX('2017'!$E$7:$HF$37,  MATCH(HM65, '2017'!$A$7:$A$37, 0), MATCH(HM60, '2017'!$E$4:$HF$4, 0) )</f>
        <v>0</v>
      </c>
      <c r="HW65" s="41">
        <f>INDEX('2018'!$E$7:$HF$37,  MATCH(HM65, '2018'!$A$7:$A$37, 0), MATCH(HM60, '2018'!$E$4:$HF$4, 0) )</f>
        <v>0</v>
      </c>
      <c r="HX65" s="41">
        <f>INDEX('2019'!$E$7:$HF$37,  MATCH(HM65, '2019'!$A$7:$A$37, 0), MATCH(HM60, '2019'!$E$4:$HF$4, 0) )</f>
        <v>0</v>
      </c>
    </row>
    <row r="66" spans="39:232" x14ac:dyDescent="0.25">
      <c r="AM66" s="9">
        <f t="shared" si="746"/>
        <v>9</v>
      </c>
      <c r="AN66" s="18" t="str">
        <f t="shared" si="746"/>
        <v>Daggett</v>
      </c>
      <c r="AO66" s="41">
        <f>INDEX('2010'!$E$7:$HF$37,  MATCH(AM66, '2010'!$A$7:$A$37, 0), MATCH(AM60, '2010'!$E$4:$HF$4, 0) )</f>
        <v>31</v>
      </c>
      <c r="AP66" s="41">
        <f>INDEX('2011'!$E$7:$HF$37,  MATCH(AM66, '2011'!$A$7:$A$37, 0), MATCH(AM60, '2011'!$E$4:$HF$4, 0) )</f>
        <v>37</v>
      </c>
      <c r="AQ66" s="41">
        <f>INDEX('2012'!$E$7:$HF$37,  MATCH(AM66, '2012'!$A$7:$A$37, 0), MATCH(AM60, '2012'!$E$4:$HF$4, 0) )</f>
        <v>21</v>
      </c>
      <c r="AR66" s="41">
        <f>INDEX('2013'!$E$7:$HF$37,  MATCH(AM66, '2013'!$A$7:$A$37, 0), MATCH(AM60, '2013'!$E$4:$HF$4, 0) )</f>
        <v>28</v>
      </c>
      <c r="AS66" s="41">
        <f>INDEX('2014'!$E$7:$HF$37,  MATCH(AM66, '2014'!$A$7:$A$37, 0), MATCH(AM60, '2014'!$E$4:$HF$4, 0) )</f>
        <v>31</v>
      </c>
      <c r="AT66" s="41">
        <f>INDEX('2015'!$E$7:$HF$37,  MATCH(AM66, '2015'!$A$7:$A$37, 0), MATCH(AM60, '2015'!$E$4:$HF$4, 0) )</f>
        <v>12</v>
      </c>
      <c r="AU66" s="41">
        <f>INDEX('2016'!$E$7:$HF$37,  MATCH(AM66, '2016'!$A$7:$A$37, 0), MATCH(AM60, '2016'!$E$4:$HF$4, 0) )</f>
        <v>22</v>
      </c>
      <c r="AV66" s="41">
        <f>INDEX('2017'!$E$7:$HF$37,  MATCH(AM66, '2017'!$A$7:$A$37, 0), MATCH(AM60, '2017'!$E$4:$HF$4, 0) )</f>
        <v>23</v>
      </c>
      <c r="AW66" s="41">
        <f>INDEX('2018'!$E$7:$HF$37,  MATCH(AM66, '2018'!$A$7:$A$37, 0), MATCH(AM60, '2018'!$E$4:$HF$4, 0) )</f>
        <v>12</v>
      </c>
      <c r="AX66" s="41">
        <f>INDEX('2019'!$E$7:$HF$37,  MATCH(AM66, '2019'!$A$7:$A$37, 0), MATCH(AM60, '2019'!$E$4:$HF$4, 0) )</f>
        <v>13</v>
      </c>
      <c r="AZ66" s="9">
        <f t="shared" si="747"/>
        <v>9</v>
      </c>
      <c r="BA66" s="18" t="str">
        <f t="shared" si="747"/>
        <v>Daggett</v>
      </c>
      <c r="BB66" s="41">
        <f>INDEX('2010'!$E$7:$HF$37,  MATCH(AZ66, '2010'!$A$7:$A$37, 0), MATCH(AZ60, '2010'!$E$4:$HF$4, 0) )</f>
        <v>31</v>
      </c>
      <c r="BC66" s="41">
        <f>INDEX('2011'!$E$7:$HF$37,  MATCH(AZ66, '2011'!$A$7:$A$37, 0), MATCH(AZ60, '2011'!$E$4:$HF$4, 0) )</f>
        <v>32</v>
      </c>
      <c r="BD66" s="41">
        <f>INDEX('2012'!$E$7:$HF$37,  MATCH(AZ66, '2012'!$A$7:$A$37, 0), MATCH(AZ60, '2012'!$E$4:$HF$4, 0) )</f>
        <v>18</v>
      </c>
      <c r="BE66" s="41">
        <f>INDEX('2013'!$E$7:$HF$37,  MATCH(AZ66, '2013'!$A$7:$A$37, 0), MATCH(AZ60, '2013'!$E$4:$HF$4, 0) )</f>
        <v>20</v>
      </c>
      <c r="BF66" s="41">
        <f>INDEX('2014'!$E$7:$HF$37,  MATCH(AZ66, '2014'!$A$7:$A$37, 0), MATCH(AZ60, '2014'!$E$4:$HF$4, 0) )</f>
        <v>24</v>
      </c>
      <c r="BG66" s="41">
        <f>INDEX('2015'!$E$7:$HF$37,  MATCH(AZ66, '2015'!$A$7:$A$37, 0), MATCH(AZ60, '2015'!$E$4:$HF$4, 0) )</f>
        <v>3</v>
      </c>
      <c r="BH66" s="41">
        <f>INDEX('2016'!$E$7:$HF$37,  MATCH(AZ66, '2016'!$A$7:$A$37, 0), MATCH(AZ60, '2016'!$E$4:$HF$4, 0) )</f>
        <v>13</v>
      </c>
      <c r="BI66" s="41">
        <f>INDEX('2017'!$E$7:$HF$37,  MATCH(AZ66, '2017'!$A$7:$A$37, 0), MATCH(AZ60, '2017'!$E$4:$HF$4, 0) )</f>
        <v>14</v>
      </c>
      <c r="BJ66" s="41">
        <f>INDEX('2018'!$E$7:$HF$37,  MATCH(AZ66, '2018'!$A$7:$A$37, 0), MATCH(AZ60, '2018'!$E$4:$HF$4, 0) )</f>
        <v>12</v>
      </c>
      <c r="BK66" s="41">
        <f>INDEX('2019'!$E$7:$HF$37,  MATCH(AZ66, '2019'!$A$7:$A$37, 0), MATCH(AZ60, '2019'!$E$4:$HF$4, 0) )</f>
        <v>13</v>
      </c>
      <c r="BM66" s="9">
        <f t="shared" si="748"/>
        <v>9</v>
      </c>
      <c r="BN66" s="18" t="str">
        <f t="shared" si="748"/>
        <v>Daggett</v>
      </c>
      <c r="BO66" s="41">
        <f>INDEX('2010'!$E$7:$HF$37,  MATCH(BM66, '2010'!$A$7:$A$37, 0), MATCH(BM60, '2010'!$E$4:$HF$4, 0) )</f>
        <v>0</v>
      </c>
      <c r="BP66" s="41">
        <f>INDEX('2011'!$E$7:$HF$37,  MATCH(BM66, '2011'!$A$7:$A$37, 0), MATCH(BM60, '2011'!$E$4:$HF$4, 0) )</f>
        <v>0</v>
      </c>
      <c r="BQ66" s="41">
        <f>INDEX('2012'!$E$7:$HF$37,  MATCH(BM66, '2012'!$A$7:$A$37, 0), MATCH(BM60, '2012'!$E$4:$HF$4, 0) )</f>
        <v>0</v>
      </c>
      <c r="BR66" s="41">
        <f>INDEX('2013'!$E$7:$HF$37,  MATCH(BM66, '2013'!$A$7:$A$37, 0), MATCH(BM60, '2013'!$E$4:$HF$4, 0) )</f>
        <v>0</v>
      </c>
      <c r="BS66" s="41">
        <f>INDEX('2014'!$E$7:$HF$37,  MATCH(BM66, '2014'!$A$7:$A$37, 0), MATCH(BM60, '2014'!$E$4:$HF$4, 0) )</f>
        <v>0</v>
      </c>
      <c r="BT66" s="41">
        <f>INDEX('2015'!$E$7:$HF$37,  MATCH(BM66, '2015'!$A$7:$A$37, 0), MATCH(BM60, '2015'!$E$4:$HF$4, 0) )</f>
        <v>0</v>
      </c>
      <c r="BU66" s="41">
        <f>INDEX('2016'!$E$7:$HF$37,  MATCH(BM66, '2016'!$A$7:$A$37, 0), MATCH(BM60, '2016'!$E$4:$HF$4, 0) )</f>
        <v>0</v>
      </c>
      <c r="BV66" s="41">
        <f>INDEX('2017'!$E$7:$HF$37,  MATCH(BM66, '2017'!$A$7:$A$37, 0), MATCH(BM60, '2017'!$E$4:$HF$4, 0) )</f>
        <v>0</v>
      </c>
      <c r="BW66" s="41">
        <f>INDEX('2018'!$E$7:$HF$37,  MATCH(BM66, '2018'!$A$7:$A$37, 0), MATCH(BM60, '2018'!$E$4:$HF$4, 0) )</f>
        <v>0</v>
      </c>
      <c r="BX66" s="41">
        <f>INDEX('2019'!$E$7:$HF$37,  MATCH(BM66, '2019'!$A$7:$A$37, 0), MATCH(BM60, '2019'!$E$4:$HF$4, 0) )</f>
        <v>0</v>
      </c>
      <c r="BZ66" s="9">
        <f t="shared" si="749"/>
        <v>9</v>
      </c>
      <c r="CA66" s="18" t="str">
        <f t="shared" si="749"/>
        <v>Daggett</v>
      </c>
      <c r="CB66" s="41">
        <f>INDEX('2010'!$E$7:$HF$37,  MATCH(BZ66, '2010'!$A$7:$A$37, 0), MATCH(BZ60, '2010'!$E$4:$HF$4, 0) )</f>
        <v>0</v>
      </c>
      <c r="CC66" s="41">
        <f>INDEX('2011'!$E$7:$HF$37,  MATCH(BZ66, '2011'!$A$7:$A$37, 0), MATCH(BZ60, '2011'!$E$4:$HF$4, 0) )</f>
        <v>0</v>
      </c>
      <c r="CD66" s="41">
        <f>INDEX('2012'!$E$7:$HF$37,  MATCH(BZ66, '2012'!$A$7:$A$37, 0), MATCH(BZ60, '2012'!$E$4:$HF$4, 0) )</f>
        <v>0</v>
      </c>
      <c r="CE66" s="41">
        <f>INDEX('2013'!$E$7:$HF$37,  MATCH(BZ66, '2013'!$A$7:$A$37, 0), MATCH(BZ60, '2013'!$E$4:$HF$4, 0) )</f>
        <v>0</v>
      </c>
      <c r="CF66" s="41">
        <f>INDEX('2014'!$E$7:$HF$37,  MATCH(BZ66, '2014'!$A$7:$A$37, 0), MATCH(BZ60, '2014'!$E$4:$HF$4, 0) )</f>
        <v>0</v>
      </c>
      <c r="CG66" s="41">
        <f>INDEX('2015'!$E$7:$HF$37,  MATCH(BZ66, '2015'!$A$7:$A$37, 0), MATCH(BZ60, '2015'!$E$4:$HF$4, 0) )</f>
        <v>0</v>
      </c>
      <c r="CH66" s="41">
        <f>INDEX('2016'!$E$7:$HF$37,  MATCH(BZ66, '2016'!$A$7:$A$37, 0), MATCH(BZ60, '2016'!$E$4:$HF$4, 0) )</f>
        <v>0</v>
      </c>
      <c r="CI66" s="41">
        <f>INDEX('2017'!$E$7:$HF$37,  MATCH(BZ66, '2017'!$A$7:$A$37, 0), MATCH(BZ60, '2017'!$E$4:$HF$4, 0) )</f>
        <v>0</v>
      </c>
      <c r="CJ66" s="41">
        <f>INDEX('2018'!$E$7:$HF$37,  MATCH(BZ66, '2018'!$A$7:$A$37, 0), MATCH(BZ60, '2018'!$E$4:$HF$4, 0) )</f>
        <v>0</v>
      </c>
      <c r="CK66" s="41">
        <f>INDEX('2019'!$E$7:$HF$37,  MATCH(BZ66, '2019'!$A$7:$A$37, 0), MATCH(BZ60, '2019'!$E$4:$HF$4, 0) )</f>
        <v>0</v>
      </c>
      <c r="CM66" s="9">
        <f t="shared" si="750"/>
        <v>9</v>
      </c>
      <c r="CN66" s="18" t="str">
        <f t="shared" si="750"/>
        <v>Daggett</v>
      </c>
      <c r="CO66" s="41">
        <f>INDEX('2010'!$E$7:$HF$37,  MATCH(CM66, '2010'!$A$7:$A$37, 0), MATCH(CM60, '2010'!$E$4:$HF$4, 0) )</f>
        <v>0</v>
      </c>
      <c r="CP66" s="41">
        <f>INDEX('2011'!$E$7:$HF$37,  MATCH(CM66, '2011'!$A$7:$A$37, 0), MATCH(CM60, '2011'!$E$4:$HF$4, 0) )</f>
        <v>0</v>
      </c>
      <c r="CQ66" s="41">
        <f>INDEX('2012'!$E$7:$HF$37,  MATCH(CM66, '2012'!$A$7:$A$37, 0), MATCH(CM60, '2012'!$E$4:$HF$4, 0) )</f>
        <v>0</v>
      </c>
      <c r="CR66" s="41">
        <f>INDEX('2013'!$E$7:$HF$37,  MATCH(CM66, '2013'!$A$7:$A$37, 0), MATCH(CM60, '2013'!$E$4:$HF$4, 0) )</f>
        <v>0</v>
      </c>
      <c r="CS66" s="41">
        <f>INDEX('2014'!$E$7:$HF$37,  MATCH(CM66, '2014'!$A$7:$A$37, 0), MATCH(CM60, '2014'!$E$4:$HF$4, 0) )</f>
        <v>0</v>
      </c>
      <c r="CT66" s="41">
        <f>INDEX('2015'!$E$7:$HF$37,  MATCH(CM66, '2015'!$A$7:$A$37, 0), MATCH(CM60, '2015'!$E$4:$HF$4, 0) )</f>
        <v>0</v>
      </c>
      <c r="CU66" s="41">
        <f>INDEX('2016'!$E$7:$HF$37,  MATCH(CM66, '2016'!$A$7:$A$37, 0), MATCH(CM60, '2016'!$E$4:$HF$4, 0) )</f>
        <v>0</v>
      </c>
      <c r="CV66" s="41">
        <f>INDEX('2017'!$E$7:$HF$37,  MATCH(CM66, '2017'!$A$7:$A$37, 0), MATCH(CM60, '2017'!$E$4:$HF$4, 0) )</f>
        <v>0</v>
      </c>
      <c r="CW66" s="41">
        <f>INDEX('2018'!$E$7:$HF$37,  MATCH(CM66, '2018'!$A$7:$A$37, 0), MATCH(CM60, '2018'!$E$4:$HF$4, 0) )</f>
        <v>0</v>
      </c>
      <c r="CX66" s="41">
        <f>INDEX('2019'!$E$7:$HF$37,  MATCH(CM66, '2019'!$A$7:$A$37, 0), MATCH(CM60, '2019'!$E$4:$HF$4, 0) )</f>
        <v>0</v>
      </c>
      <c r="CZ66" s="9">
        <f t="shared" si="751"/>
        <v>9</v>
      </c>
      <c r="DA66" s="18" t="str">
        <f t="shared" si="751"/>
        <v>Daggett</v>
      </c>
      <c r="DB66" s="41">
        <f>INDEX('2010'!$E$7:$HF$37,  MATCH(CZ66, '2010'!$A$7:$A$37, 0), MATCH(CZ60, '2010'!$E$4:$HF$4, 0) )</f>
        <v>0</v>
      </c>
      <c r="DC66" s="41">
        <f>INDEX('2011'!$E$7:$HF$37,  MATCH(CZ66, '2011'!$A$7:$A$37, 0), MATCH(CZ60, '2011'!$E$4:$HF$4, 0) )</f>
        <v>0</v>
      </c>
      <c r="DD66" s="41">
        <f>INDEX('2012'!$E$7:$HF$37,  MATCH(CZ66, '2012'!$A$7:$A$37, 0), MATCH(CZ60, '2012'!$E$4:$HF$4, 0) )</f>
        <v>0</v>
      </c>
      <c r="DE66" s="41">
        <f>INDEX('2013'!$E$7:$HF$37,  MATCH(CZ66, '2013'!$A$7:$A$37, 0), MATCH(CZ60, '2013'!$E$4:$HF$4, 0) )</f>
        <v>0</v>
      </c>
      <c r="DF66" s="41">
        <f>INDEX('2014'!$E$7:$HF$37,  MATCH(CZ66, '2014'!$A$7:$A$37, 0), MATCH(CZ60, '2014'!$E$4:$HF$4, 0) )</f>
        <v>0</v>
      </c>
      <c r="DG66" s="41">
        <f>INDEX('2015'!$E$7:$HF$37,  MATCH(CZ66, '2015'!$A$7:$A$37, 0), MATCH(CZ60, '2015'!$E$4:$HF$4, 0) )</f>
        <v>0</v>
      </c>
      <c r="DH66" s="41">
        <f>INDEX('2016'!$E$7:$HF$37,  MATCH(CZ66, '2016'!$A$7:$A$37, 0), MATCH(CZ60, '2016'!$E$4:$HF$4, 0) )</f>
        <v>0</v>
      </c>
      <c r="DI66" s="41">
        <f>INDEX('2017'!$E$7:$HF$37,  MATCH(CZ66, '2017'!$A$7:$A$37, 0), MATCH(CZ60, '2017'!$E$4:$HF$4, 0) )</f>
        <v>0</v>
      </c>
      <c r="DJ66" s="41">
        <f>INDEX('2018'!$E$7:$HF$37,  MATCH(CZ66, '2018'!$A$7:$A$37, 0), MATCH(CZ60, '2018'!$E$4:$HF$4, 0) )</f>
        <v>0</v>
      </c>
      <c r="DK66" s="41">
        <f>INDEX('2019'!$E$7:$HF$37,  MATCH(CZ66, '2019'!$A$7:$A$37, 0), MATCH(CZ60, '2019'!$E$4:$HF$4, 0) )</f>
        <v>0</v>
      </c>
      <c r="DM66" s="9">
        <f t="shared" si="752"/>
        <v>9</v>
      </c>
      <c r="DN66" s="18" t="str">
        <f t="shared" si="752"/>
        <v>Daggett</v>
      </c>
      <c r="DO66" s="41">
        <f>INDEX('2010'!$E$7:$HF$37,  MATCH(DM66, '2010'!$A$7:$A$37, 0), MATCH(DM60, '2010'!$E$4:$HF$4, 0) )</f>
        <v>0</v>
      </c>
      <c r="DP66" s="41">
        <f>INDEX('2011'!$E$7:$HF$37,  MATCH(DM66, '2011'!$A$7:$A$37, 0), MATCH(DM60, '2011'!$E$4:$HF$4, 0) )</f>
        <v>0</v>
      </c>
      <c r="DQ66" s="41">
        <f>INDEX('2012'!$E$7:$HF$37,  MATCH(DM66, '2012'!$A$7:$A$37, 0), MATCH(DM60, '2012'!$E$4:$HF$4, 0) )</f>
        <v>0</v>
      </c>
      <c r="DR66" s="41">
        <f>INDEX('2013'!$E$7:$HF$37,  MATCH(DM66, '2013'!$A$7:$A$37, 0), MATCH(DM60, '2013'!$E$4:$HF$4, 0) )</f>
        <v>4</v>
      </c>
      <c r="DS66" s="41">
        <f>INDEX('2014'!$E$7:$HF$37,  MATCH(DM66, '2014'!$A$7:$A$37, 0), MATCH(DM60, '2014'!$E$4:$HF$4, 0) )</f>
        <v>5</v>
      </c>
      <c r="DT66" s="41">
        <f>INDEX('2015'!$E$7:$HF$37,  MATCH(DM66, '2015'!$A$7:$A$37, 0), MATCH(DM60, '2015'!$E$4:$HF$4, 0) )</f>
        <v>5</v>
      </c>
      <c r="DU66" s="41">
        <f>INDEX('2016'!$E$7:$HF$37,  MATCH(DM66, '2016'!$A$7:$A$37, 0), MATCH(DM60, '2016'!$E$4:$HF$4, 0) )</f>
        <v>6</v>
      </c>
      <c r="DV66" s="41">
        <f>INDEX('2017'!$E$7:$HF$37,  MATCH(DM66, '2017'!$A$7:$A$37, 0), MATCH(DM60, '2017'!$E$4:$HF$4, 0) )</f>
        <v>5</v>
      </c>
      <c r="DW66" s="41">
        <f>INDEX('2018'!$E$7:$HF$37,  MATCH(DM66, '2018'!$A$7:$A$37, 0), MATCH(DM60, '2018'!$E$4:$HF$4, 0) )</f>
        <v>0</v>
      </c>
      <c r="DX66" s="41">
        <f>INDEX('2019'!$E$7:$HF$37,  MATCH(DM66, '2019'!$A$7:$A$37, 0), MATCH(DM60, '2019'!$E$4:$HF$4, 0) )</f>
        <v>0</v>
      </c>
      <c r="DZ66" s="9">
        <f t="shared" si="753"/>
        <v>9</v>
      </c>
      <c r="EA66" s="18" t="str">
        <f t="shared" si="753"/>
        <v>Daggett</v>
      </c>
      <c r="EB66" s="41">
        <f>INDEX('2010'!$E$7:$HF$37,  MATCH(DZ66, '2010'!$A$7:$A$37, 0), MATCH(DZ60, '2010'!$E$4:$HF$4, 0) )</f>
        <v>0</v>
      </c>
      <c r="EC66" s="41">
        <f>INDEX('2011'!$E$7:$HF$37,  MATCH(DZ66, '2011'!$A$7:$A$37, 0), MATCH(DZ60, '2011'!$E$4:$HF$4, 0) )</f>
        <v>0</v>
      </c>
      <c r="ED66" s="41">
        <f>INDEX('2012'!$E$7:$HF$37,  MATCH(DZ66, '2012'!$A$7:$A$37, 0), MATCH(DZ60, '2012'!$E$4:$HF$4, 0) )</f>
        <v>0</v>
      </c>
      <c r="EE66" s="41">
        <f>INDEX('2013'!$E$7:$HF$37,  MATCH(DZ66, '2013'!$A$7:$A$37, 0), MATCH(DZ60, '2013'!$E$4:$HF$4, 0) )</f>
        <v>0</v>
      </c>
      <c r="EF66" s="41">
        <f>INDEX('2014'!$E$7:$HF$37,  MATCH(DZ66, '2014'!$A$7:$A$37, 0), MATCH(DZ60, '2014'!$E$4:$HF$4, 0) )</f>
        <v>0</v>
      </c>
      <c r="EG66" s="41">
        <f>INDEX('2015'!$E$7:$HF$37,  MATCH(DZ66, '2015'!$A$7:$A$37, 0), MATCH(DZ60, '2015'!$E$4:$HF$4, 0) )</f>
        <v>0</v>
      </c>
      <c r="EH66" s="41">
        <f>INDEX('2016'!$E$7:$HF$37,  MATCH(DZ66, '2016'!$A$7:$A$37, 0), MATCH(DZ60, '2016'!$E$4:$HF$4, 0) )</f>
        <v>0</v>
      </c>
      <c r="EI66" s="41">
        <f>INDEX('2017'!$E$7:$HF$37,  MATCH(DZ66, '2017'!$A$7:$A$37, 0), MATCH(DZ60, '2017'!$E$4:$HF$4, 0) )</f>
        <v>0</v>
      </c>
      <c r="EJ66" s="41">
        <f>INDEX('2018'!$E$7:$HF$37,  MATCH(DZ66, '2018'!$A$7:$A$37, 0), MATCH(DZ60, '2018'!$E$4:$HF$4, 0) )</f>
        <v>0</v>
      </c>
      <c r="EK66" s="41">
        <f>INDEX('2019'!$E$7:$HF$37,  MATCH(DZ66, '2019'!$A$7:$A$37, 0), MATCH(DZ60, '2019'!$E$4:$HF$4, 0) )</f>
        <v>0</v>
      </c>
      <c r="EM66" s="9">
        <f t="shared" si="754"/>
        <v>9</v>
      </c>
      <c r="EN66" s="18" t="str">
        <f t="shared" si="754"/>
        <v>Daggett</v>
      </c>
      <c r="EO66" s="41">
        <f>INDEX('2010'!$E$7:$HF$37,  MATCH(EM66, '2010'!$A$7:$A$37, 0), MATCH(EM60, '2010'!$E$4:$HF$4, 0) )</f>
        <v>0</v>
      </c>
      <c r="EP66" s="41">
        <f>INDEX('2011'!$E$7:$HF$37,  MATCH(EM66, '2011'!$A$7:$A$37, 0), MATCH(EM60, '2011'!$E$4:$HF$4, 0) )</f>
        <v>0</v>
      </c>
      <c r="EQ66" s="41">
        <f>INDEX('2012'!$E$7:$HF$37,  MATCH(EM66, '2012'!$A$7:$A$37, 0), MATCH(EM60, '2012'!$E$4:$HF$4, 0) )</f>
        <v>0</v>
      </c>
      <c r="ER66" s="41">
        <f>INDEX('2013'!$E$7:$HF$37,  MATCH(EM66, '2013'!$A$7:$A$37, 0), MATCH(EM60, '2013'!$E$4:$HF$4, 0) )</f>
        <v>0</v>
      </c>
      <c r="ES66" s="41">
        <f>INDEX('2014'!$E$7:$HF$37,  MATCH(EM66, '2014'!$A$7:$A$37, 0), MATCH(EM60, '2014'!$E$4:$HF$4, 0) )</f>
        <v>0</v>
      </c>
      <c r="ET66" s="41">
        <f>INDEX('2015'!$E$7:$HF$37,  MATCH(EM66, '2015'!$A$7:$A$37, 0), MATCH(EM60, '2015'!$E$4:$HF$4, 0) )</f>
        <v>0</v>
      </c>
      <c r="EU66" s="41">
        <f>INDEX('2016'!$E$7:$HF$37,  MATCH(EM66, '2016'!$A$7:$A$37, 0), MATCH(EM60, '2016'!$E$4:$HF$4, 0) )</f>
        <v>0</v>
      </c>
      <c r="EV66" s="41">
        <f>INDEX('2017'!$E$7:$HF$37,  MATCH(EM66, '2017'!$A$7:$A$37, 0), MATCH(EM60, '2017'!$E$4:$HF$4, 0) )</f>
        <v>0</v>
      </c>
      <c r="EW66" s="41">
        <f>INDEX('2018'!$E$7:$HF$37,  MATCH(EM66, '2018'!$A$7:$A$37, 0), MATCH(EM60, '2018'!$E$4:$HF$4, 0) )</f>
        <v>0</v>
      </c>
      <c r="EX66" s="41">
        <f>INDEX('2019'!$E$7:$HF$37,  MATCH(EM66, '2019'!$A$7:$A$37, 0), MATCH(EM60, '2019'!$E$4:$HF$4, 0) )</f>
        <v>0</v>
      </c>
      <c r="EZ66" s="9">
        <f t="shared" si="755"/>
        <v>9</v>
      </c>
      <c r="FA66" s="18" t="str">
        <f t="shared" si="755"/>
        <v>Daggett</v>
      </c>
      <c r="FB66" s="41">
        <f>INDEX('2010'!$E$7:$HF$37,  MATCH(EZ66, '2010'!$A$7:$A$37, 0), MATCH(EZ60, '2010'!$E$4:$HF$4, 0) )</f>
        <v>0</v>
      </c>
      <c r="FC66" s="41">
        <f>INDEX('2011'!$E$7:$HF$37,  MATCH(EZ66, '2011'!$A$7:$A$37, 0), MATCH(EZ60, '2011'!$E$4:$HF$4, 0) )</f>
        <v>1</v>
      </c>
      <c r="FD66" s="41">
        <f>INDEX('2012'!$E$7:$HF$37,  MATCH(EZ66, '2012'!$A$7:$A$37, 0), MATCH(EZ60, '2012'!$E$4:$HF$4, 0) )</f>
        <v>1</v>
      </c>
      <c r="FE66" s="41">
        <f>INDEX('2013'!$E$7:$HF$37,  MATCH(EZ66, '2013'!$A$7:$A$37, 0), MATCH(EZ60, '2013'!$E$4:$HF$4, 0) )</f>
        <v>3</v>
      </c>
      <c r="FF66" s="41">
        <f>INDEX('2014'!$E$7:$HF$37,  MATCH(EZ66, '2014'!$A$7:$A$37, 0), MATCH(EZ60, '2014'!$E$4:$HF$4, 0) )</f>
        <v>1</v>
      </c>
      <c r="FG66" s="41">
        <f>INDEX('2015'!$E$7:$HF$37,  MATCH(EZ66, '2015'!$A$7:$A$37, 0), MATCH(EZ60, '2015'!$E$4:$HF$4, 0) )</f>
        <v>3</v>
      </c>
      <c r="FH66" s="41">
        <f>INDEX('2016'!$E$7:$HF$37,  MATCH(EZ66, '2016'!$A$7:$A$37, 0), MATCH(EZ60, '2016'!$E$4:$HF$4, 0) )</f>
        <v>3</v>
      </c>
      <c r="FI66" s="41">
        <f>INDEX('2017'!$E$7:$HF$37,  MATCH(EZ66, '2017'!$A$7:$A$37, 0), MATCH(EZ60, '2017'!$E$4:$HF$4, 0) )</f>
        <v>4</v>
      </c>
      <c r="FJ66" s="41">
        <f>INDEX('2018'!$E$7:$HF$37,  MATCH(EZ66, '2018'!$A$7:$A$37, 0), MATCH(EZ60, '2018'!$E$4:$HF$4, 0) )</f>
        <v>0</v>
      </c>
      <c r="FK66" s="41">
        <f>INDEX('2019'!$E$7:$HF$37,  MATCH(EZ66, '2019'!$A$7:$A$37, 0), MATCH(EZ60, '2019'!$E$4:$HF$4, 0) )</f>
        <v>0</v>
      </c>
      <c r="FM66" s="9">
        <f t="shared" si="756"/>
        <v>9</v>
      </c>
      <c r="FN66" s="18" t="str">
        <f t="shared" si="756"/>
        <v>Daggett</v>
      </c>
      <c r="FO66" s="41">
        <f>INDEX('2010'!$E$7:$HF$37,  MATCH(FM66, '2010'!$A$7:$A$37, 0), MATCH(FM60, '2010'!$E$4:$HF$4, 0) )</f>
        <v>0</v>
      </c>
      <c r="FP66" s="41">
        <f>INDEX('2011'!$E$7:$HF$37,  MATCH(FM66, '2011'!$A$7:$A$37, 0), MATCH(FM60, '2011'!$E$4:$HF$4, 0) )</f>
        <v>0</v>
      </c>
      <c r="FQ66" s="41">
        <f>INDEX('2012'!$E$7:$HF$37,  MATCH(FM66, '2012'!$A$7:$A$37, 0), MATCH(FM60, '2012'!$E$4:$HF$4, 0) )</f>
        <v>0</v>
      </c>
      <c r="FR66" s="41">
        <f>INDEX('2013'!$E$7:$HF$37,  MATCH(FM66, '2013'!$A$7:$A$37, 0), MATCH(FM60, '2013'!$E$4:$HF$4, 0) )</f>
        <v>0</v>
      </c>
      <c r="FS66" s="41">
        <f>INDEX('2014'!$E$7:$HF$37,  MATCH(FM66, '2014'!$A$7:$A$37, 0), MATCH(FM60, '2014'!$E$4:$HF$4, 0) )</f>
        <v>0</v>
      </c>
      <c r="FT66" s="41">
        <f>INDEX('2015'!$E$7:$HF$37,  MATCH(FM66, '2015'!$A$7:$A$37, 0), MATCH(FM60, '2015'!$E$4:$HF$4, 0) )</f>
        <v>0</v>
      </c>
      <c r="FU66" s="41">
        <f>INDEX('2016'!$E$7:$HF$37,  MATCH(FM66, '2016'!$A$7:$A$37, 0), MATCH(FM60, '2016'!$E$4:$HF$4, 0) )</f>
        <v>0</v>
      </c>
      <c r="FV66" s="41">
        <f>INDEX('2017'!$E$7:$HF$37,  MATCH(FM66, '2017'!$A$7:$A$37, 0), MATCH(FM60, '2017'!$E$4:$HF$4, 0) )</f>
        <v>0</v>
      </c>
      <c r="FW66" s="41">
        <f>INDEX('2018'!$E$7:$HF$37,  MATCH(FM66, '2018'!$A$7:$A$37, 0), MATCH(FM60, '2018'!$E$4:$HF$4, 0) )</f>
        <v>0</v>
      </c>
      <c r="FX66" s="41">
        <f>INDEX('2019'!$E$7:$HF$37,  MATCH(FM66, '2019'!$A$7:$A$37, 0), MATCH(FM60, '2019'!$E$4:$HF$4, 0) )</f>
        <v>0</v>
      </c>
      <c r="FZ66" s="9">
        <f t="shared" si="757"/>
        <v>9</v>
      </c>
      <c r="GA66" s="18" t="str">
        <f t="shared" si="757"/>
        <v>Daggett</v>
      </c>
      <c r="GB66" s="41">
        <f>INDEX('2010'!$E$7:$HF$37,  MATCH(FZ66, '2010'!$A$7:$A$37, 0), MATCH(FZ60, '2010'!$E$4:$HF$4, 0) )</f>
        <v>0</v>
      </c>
      <c r="GC66" s="41">
        <f>INDEX('2011'!$E$7:$HF$37,  MATCH(FZ66, '2011'!$A$7:$A$37, 0), MATCH(FZ60, '2011'!$E$4:$HF$4, 0) )</f>
        <v>4</v>
      </c>
      <c r="GD66" s="41">
        <f>INDEX('2012'!$E$7:$HF$37,  MATCH(FZ66, '2012'!$A$7:$A$37, 0), MATCH(FZ60, '2012'!$E$4:$HF$4, 0) )</f>
        <v>2</v>
      </c>
      <c r="GE66" s="41">
        <f>INDEX('2013'!$E$7:$HF$37,  MATCH(FZ66, '2013'!$A$7:$A$37, 0), MATCH(FZ60, '2013'!$E$4:$HF$4, 0) )</f>
        <v>1</v>
      </c>
      <c r="GF66" s="41">
        <f>INDEX('2014'!$E$7:$HF$37,  MATCH(FZ66, '2014'!$A$7:$A$37, 0), MATCH(FZ60, '2014'!$E$4:$HF$4, 0) )</f>
        <v>1</v>
      </c>
      <c r="GG66" s="41">
        <f>INDEX('2015'!$E$7:$HF$37,  MATCH(FZ66, '2015'!$A$7:$A$37, 0), MATCH(FZ60, '2015'!$E$4:$HF$4, 0) )</f>
        <v>1</v>
      </c>
      <c r="GH66" s="41">
        <f>INDEX('2016'!$E$7:$HF$37,  MATCH(FZ66, '2016'!$A$7:$A$37, 0), MATCH(FZ60, '2016'!$E$4:$HF$4, 0) )</f>
        <v>0</v>
      </c>
      <c r="GI66" s="41">
        <f>INDEX('2017'!$E$7:$HF$37,  MATCH(FZ66, '2017'!$A$7:$A$37, 0), MATCH(FZ60, '2017'!$E$4:$HF$4, 0) )</f>
        <v>0</v>
      </c>
      <c r="GJ66" s="41">
        <f>INDEX('2018'!$E$7:$HF$37,  MATCH(FZ66, '2018'!$A$7:$A$37, 0), MATCH(FZ60, '2018'!$E$4:$HF$4, 0) )</f>
        <v>0</v>
      </c>
      <c r="GK66" s="41">
        <f>INDEX('2019'!$E$7:$HF$37,  MATCH(FZ66, '2019'!$A$7:$A$37, 0), MATCH(FZ60, '2019'!$E$4:$HF$4, 0) )</f>
        <v>0</v>
      </c>
      <c r="GM66" s="9">
        <f t="shared" si="758"/>
        <v>9</v>
      </c>
      <c r="GN66" s="18" t="str">
        <f t="shared" si="758"/>
        <v>Daggett</v>
      </c>
      <c r="GO66" s="41">
        <f>INDEX('2010'!$E$7:$HF$37,  MATCH(GM66, '2010'!$A$7:$A$37, 0), MATCH(GM60, '2010'!$E$4:$HF$4, 0) )</f>
        <v>0</v>
      </c>
      <c r="GP66" s="41">
        <f>INDEX('2011'!$E$7:$HF$37,  MATCH(GM66, '2011'!$A$7:$A$37, 0), MATCH(GM60, '2011'!$E$4:$HF$4, 0) )</f>
        <v>0</v>
      </c>
      <c r="GQ66" s="41">
        <f>INDEX('2012'!$E$7:$HF$37,  MATCH(GM66, '2012'!$A$7:$A$37, 0), MATCH(GM60, '2012'!$E$4:$HF$4, 0) )</f>
        <v>0</v>
      </c>
      <c r="GR66" s="41">
        <f>INDEX('2013'!$E$7:$HF$37,  MATCH(GM66, '2013'!$A$7:$A$37, 0), MATCH(GM60, '2013'!$E$4:$HF$4, 0) )</f>
        <v>0</v>
      </c>
      <c r="GS66" s="41">
        <f>INDEX('2014'!$E$7:$HF$37,  MATCH(GM66, '2014'!$A$7:$A$37, 0), MATCH(GM60, '2014'!$E$4:$HF$4, 0) )</f>
        <v>0</v>
      </c>
      <c r="GT66" s="41">
        <f>INDEX('2015'!$E$7:$HF$37,  MATCH(GM66, '2015'!$A$7:$A$37, 0), MATCH(GM60, '2015'!$E$4:$HF$4, 0) )</f>
        <v>0</v>
      </c>
      <c r="GU66" s="41">
        <f>INDEX('2016'!$E$7:$HF$37,  MATCH(GM66, '2016'!$A$7:$A$37, 0), MATCH(GM60, '2016'!$E$4:$HF$4, 0) )</f>
        <v>0</v>
      </c>
      <c r="GV66" s="41">
        <f>INDEX('2017'!$E$7:$HF$37,  MATCH(GM66, '2017'!$A$7:$A$37, 0), MATCH(GM60, '2017'!$E$4:$HF$4, 0) )</f>
        <v>0</v>
      </c>
      <c r="GW66" s="41">
        <f>INDEX('2018'!$E$7:$HF$37,  MATCH(GM66, '2018'!$A$7:$A$37, 0), MATCH(GM60, '2018'!$E$4:$HF$4, 0) )</f>
        <v>0</v>
      </c>
      <c r="GX66" s="41">
        <f>INDEX('2019'!$E$7:$HF$37,  MATCH(GM66, '2019'!$A$7:$A$37, 0), MATCH(GM60, '2019'!$E$4:$HF$4, 0) )</f>
        <v>0</v>
      </c>
      <c r="GZ66" s="9">
        <f t="shared" si="759"/>
        <v>9</v>
      </c>
      <c r="HA66" s="18" t="str">
        <f t="shared" si="759"/>
        <v>Daggett</v>
      </c>
      <c r="HB66" s="41">
        <f>INDEX('2010'!$E$7:$HF$37,  MATCH(GZ66, '2010'!$A$7:$A$37, 0), MATCH(GZ60, '2010'!$E$4:$HF$4, 0) )</f>
        <v>0</v>
      </c>
      <c r="HC66" s="41">
        <f>INDEX('2011'!$E$7:$HF$37,  MATCH(GZ66, '2011'!$A$7:$A$37, 0), MATCH(GZ60, '2011'!$E$4:$HF$4, 0) )</f>
        <v>0</v>
      </c>
      <c r="HD66" s="41">
        <f>INDEX('2012'!$E$7:$HF$37,  MATCH(GZ66, '2012'!$A$7:$A$37, 0), MATCH(GZ60, '2012'!$E$4:$HF$4, 0) )</f>
        <v>0</v>
      </c>
      <c r="HE66" s="41">
        <f>INDEX('2013'!$E$7:$HF$37,  MATCH(GZ66, '2013'!$A$7:$A$37, 0), MATCH(GZ60, '2013'!$E$4:$HF$4, 0) )</f>
        <v>0</v>
      </c>
      <c r="HF66" s="41">
        <f>INDEX('2014'!$E$7:$HF$37,  MATCH(GZ66, '2014'!$A$7:$A$37, 0), MATCH(GZ60, '2014'!$E$4:$HF$4, 0) )</f>
        <v>0</v>
      </c>
      <c r="HG66" s="41">
        <f>INDEX('2015'!$E$7:$HF$37,  MATCH(GZ66, '2015'!$A$7:$A$37, 0), MATCH(GZ60, '2015'!$E$4:$HF$4, 0) )</f>
        <v>0</v>
      </c>
      <c r="HH66" s="41">
        <f>INDEX('2016'!$E$7:$HF$37,  MATCH(GZ66, '2016'!$A$7:$A$37, 0), MATCH(GZ60, '2016'!$E$4:$HF$4, 0) )</f>
        <v>0</v>
      </c>
      <c r="HI66" s="41">
        <f>INDEX('2017'!$E$7:$HF$37,  MATCH(GZ66, '2017'!$A$7:$A$37, 0), MATCH(GZ60, '2017'!$E$4:$HF$4, 0) )</f>
        <v>0</v>
      </c>
      <c r="HJ66" s="41">
        <f>INDEX('2018'!$E$7:$HF$37,  MATCH(GZ66, '2018'!$A$7:$A$37, 0), MATCH(GZ60, '2018'!$E$4:$HF$4, 0) )</f>
        <v>0</v>
      </c>
      <c r="HK66" s="41">
        <f>INDEX('2019'!$E$7:$HF$37,  MATCH(GZ66, '2019'!$A$7:$A$37, 0), MATCH(GZ60, '2019'!$E$4:$HF$4, 0) )</f>
        <v>0</v>
      </c>
      <c r="HM66" s="9">
        <f t="shared" si="760"/>
        <v>9</v>
      </c>
      <c r="HN66" s="18" t="str">
        <f t="shared" si="760"/>
        <v>Daggett</v>
      </c>
      <c r="HO66" s="41">
        <f>INDEX('2010'!$E$7:$HF$37,  MATCH(HM66, '2010'!$A$7:$A$37, 0), MATCH(HM60, '2010'!$E$4:$HF$4, 0) )</f>
        <v>0</v>
      </c>
      <c r="HP66" s="41">
        <f>INDEX('2011'!$E$7:$HF$37,  MATCH(HM66, '2011'!$A$7:$A$37, 0), MATCH(HM60, '2011'!$E$4:$HF$4, 0) )</f>
        <v>0</v>
      </c>
      <c r="HQ66" s="41">
        <f>INDEX('2012'!$E$7:$HF$37,  MATCH(HM66, '2012'!$A$7:$A$37, 0), MATCH(HM60, '2012'!$E$4:$HF$4, 0) )</f>
        <v>0</v>
      </c>
      <c r="HR66" s="41">
        <f>INDEX('2013'!$E$7:$HF$37,  MATCH(HM66, '2013'!$A$7:$A$37, 0), MATCH(HM60, '2013'!$E$4:$HF$4, 0) )</f>
        <v>0</v>
      </c>
      <c r="HS66" s="41">
        <f>INDEX('2014'!$E$7:$HF$37,  MATCH(HM66, '2014'!$A$7:$A$37, 0), MATCH(HM60, '2014'!$E$4:$HF$4, 0) )</f>
        <v>0</v>
      </c>
      <c r="HT66" s="41">
        <f>INDEX('2015'!$E$7:$HF$37,  MATCH(HM66, '2015'!$A$7:$A$37, 0), MATCH(HM60, '2015'!$E$4:$HF$4, 0) )</f>
        <v>0</v>
      </c>
      <c r="HU66" s="41">
        <f>INDEX('2016'!$E$7:$HF$37,  MATCH(HM66, '2016'!$A$7:$A$37, 0), MATCH(HM60, '2016'!$E$4:$HF$4, 0) )</f>
        <v>0</v>
      </c>
      <c r="HV66" s="41">
        <f>INDEX('2017'!$E$7:$HF$37,  MATCH(HM66, '2017'!$A$7:$A$37, 0), MATCH(HM60, '2017'!$E$4:$HF$4, 0) )</f>
        <v>0</v>
      </c>
      <c r="HW66" s="41">
        <f>INDEX('2018'!$E$7:$HF$37,  MATCH(HM66, '2018'!$A$7:$A$37, 0), MATCH(HM60, '2018'!$E$4:$HF$4, 0) )</f>
        <v>0</v>
      </c>
      <c r="HX66" s="41">
        <f>INDEX('2019'!$E$7:$HF$37,  MATCH(HM66, '2019'!$A$7:$A$37, 0), MATCH(HM60, '2019'!$E$4:$HF$4, 0) )</f>
        <v>0</v>
      </c>
    </row>
    <row r="67" spans="39:232" x14ac:dyDescent="0.25">
      <c r="AM67" s="9">
        <f t="shared" si="746"/>
        <v>11</v>
      </c>
      <c r="AN67" s="18" t="str">
        <f t="shared" si="746"/>
        <v>Davis</v>
      </c>
      <c r="AO67" s="41">
        <f>INDEX('2010'!$E$7:$HF$37,  MATCH(AM67, '2010'!$A$7:$A$37, 0), MATCH(AM60, '2010'!$E$4:$HF$4, 0) )</f>
        <v>5978</v>
      </c>
      <c r="AP67" s="41">
        <f>INDEX('2011'!$E$7:$HF$37,  MATCH(AM67, '2011'!$A$7:$A$37, 0), MATCH(AM60, '2011'!$E$4:$HF$4, 0) )</f>
        <v>6468</v>
      </c>
      <c r="AQ67" s="41">
        <f>INDEX('2012'!$E$7:$HF$37,  MATCH(AM67, '2012'!$A$7:$A$37, 0), MATCH(AM60, '2012'!$E$4:$HF$4, 0) )</f>
        <v>6293</v>
      </c>
      <c r="AR67" s="41">
        <f>INDEX('2013'!$E$7:$HF$37,  MATCH(AM67, '2013'!$A$7:$A$37, 0), MATCH(AM60, '2013'!$E$4:$HF$4, 0) )</f>
        <v>6658</v>
      </c>
      <c r="AS67" s="41">
        <f>INDEX('2014'!$E$7:$HF$37,  MATCH(AM67, '2014'!$A$7:$A$37, 0), MATCH(AM60, '2014'!$E$4:$HF$4, 0) )</f>
        <v>7106</v>
      </c>
      <c r="AT67" s="41">
        <f>INDEX('2015'!$E$7:$HF$37,  MATCH(AM67, '2015'!$A$7:$A$37, 0), MATCH(AM60, '2015'!$E$4:$HF$4, 0) )</f>
        <v>7726</v>
      </c>
      <c r="AU67" s="41">
        <f>INDEX('2016'!$E$7:$HF$37,  MATCH(AM67, '2016'!$A$7:$A$37, 0), MATCH(AM60, '2016'!$E$4:$HF$4, 0) )</f>
        <v>7894</v>
      </c>
      <c r="AV67" s="41">
        <f>INDEX('2017'!$E$7:$HF$37,  MATCH(AM67, '2017'!$A$7:$A$37, 0), MATCH(AM60, '2017'!$E$4:$HF$4, 0) )</f>
        <v>8641</v>
      </c>
      <c r="AW67" s="41">
        <f>INDEX('2018'!$E$7:$HF$37,  MATCH(AM67, '2018'!$A$7:$A$37, 0), MATCH(AM60, '2018'!$E$4:$HF$4, 0) )</f>
        <v>9265</v>
      </c>
      <c r="AX67" s="41">
        <f>INDEX('2019'!$E$7:$HF$37,  MATCH(AM67, '2019'!$A$7:$A$37, 0), MATCH(AM60, '2019'!$E$4:$HF$4, 0) )</f>
        <v>9676</v>
      </c>
      <c r="AZ67" s="9">
        <f t="shared" si="747"/>
        <v>11</v>
      </c>
      <c r="BA67" s="18" t="str">
        <f t="shared" si="747"/>
        <v>Davis</v>
      </c>
      <c r="BB67" s="41">
        <f>INDEX('2010'!$E$7:$HF$37,  MATCH(AZ67, '2010'!$A$7:$A$37, 0), MATCH(AZ60, '2010'!$E$4:$HF$4, 0) )</f>
        <v>46</v>
      </c>
      <c r="BC67" s="41">
        <f>INDEX('2011'!$E$7:$HF$37,  MATCH(AZ67, '2011'!$A$7:$A$37, 0), MATCH(AZ60, '2011'!$E$4:$HF$4, 0) )</f>
        <v>43</v>
      </c>
      <c r="BD67" s="41">
        <f>INDEX('2012'!$E$7:$HF$37,  MATCH(AZ67, '2012'!$A$7:$A$37, 0), MATCH(AZ60, '2012'!$E$4:$HF$4, 0) )</f>
        <v>80</v>
      </c>
      <c r="BE67" s="41">
        <f>INDEX('2013'!$E$7:$HF$37,  MATCH(AZ67, '2013'!$A$7:$A$37, 0), MATCH(AZ60, '2013'!$E$4:$HF$4, 0) )</f>
        <v>61</v>
      </c>
      <c r="BF67" s="41">
        <f>INDEX('2014'!$E$7:$HF$37,  MATCH(AZ67, '2014'!$A$7:$A$37, 0), MATCH(AZ60, '2014'!$E$4:$HF$4, 0) )</f>
        <v>73</v>
      </c>
      <c r="BG67" s="41">
        <f>INDEX('2015'!$E$7:$HF$37,  MATCH(AZ67, '2015'!$A$7:$A$37, 0), MATCH(AZ60, '2015'!$E$4:$HF$4, 0) )</f>
        <v>92</v>
      </c>
      <c r="BH67" s="41">
        <f>INDEX('2016'!$E$7:$HF$37,  MATCH(AZ67, '2016'!$A$7:$A$37, 0), MATCH(AZ60, '2016'!$E$4:$HF$4, 0) )</f>
        <v>112</v>
      </c>
      <c r="BI67" s="41">
        <f>INDEX('2017'!$E$7:$HF$37,  MATCH(AZ67, '2017'!$A$7:$A$37, 0), MATCH(AZ60, '2017'!$E$4:$HF$4, 0) )</f>
        <v>89</v>
      </c>
      <c r="BJ67" s="41">
        <f>INDEX('2018'!$E$7:$HF$37,  MATCH(AZ67, '2018'!$A$7:$A$37, 0), MATCH(AZ60, '2018'!$E$4:$HF$4, 0) )</f>
        <v>133</v>
      </c>
      <c r="BK67" s="41">
        <f>INDEX('2019'!$E$7:$HF$37,  MATCH(AZ67, '2019'!$A$7:$A$37, 0), MATCH(AZ60, '2019'!$E$4:$HF$4, 0) )</f>
        <v>94</v>
      </c>
      <c r="BM67" s="9">
        <f t="shared" si="748"/>
        <v>11</v>
      </c>
      <c r="BN67" s="18" t="str">
        <f t="shared" si="748"/>
        <v>Davis</v>
      </c>
      <c r="BO67" s="41">
        <f>INDEX('2010'!$E$7:$HF$37,  MATCH(BM67, '2010'!$A$7:$A$37, 0), MATCH(BM60, '2010'!$E$4:$HF$4, 0) )</f>
        <v>233</v>
      </c>
      <c r="BP67" s="41">
        <f>INDEX('2011'!$E$7:$HF$37,  MATCH(BM67, '2011'!$A$7:$A$37, 0), MATCH(BM60, '2011'!$E$4:$HF$4, 0) )</f>
        <v>273</v>
      </c>
      <c r="BQ67" s="41">
        <f>INDEX('2012'!$E$7:$HF$37,  MATCH(BM67, '2012'!$A$7:$A$37, 0), MATCH(BM60, '2012'!$E$4:$HF$4, 0) )</f>
        <v>301</v>
      </c>
      <c r="BR67" s="41">
        <f>INDEX('2013'!$E$7:$HF$37,  MATCH(BM67, '2013'!$A$7:$A$37, 0), MATCH(BM60, '2013'!$E$4:$HF$4, 0) )</f>
        <v>327</v>
      </c>
      <c r="BS67" s="41">
        <f>INDEX('2014'!$E$7:$HF$37,  MATCH(BM67, '2014'!$A$7:$A$37, 0), MATCH(BM60, '2014'!$E$4:$HF$4, 0) )</f>
        <v>336</v>
      </c>
      <c r="BT67" s="41">
        <f>INDEX('2015'!$E$7:$HF$37,  MATCH(BM67, '2015'!$A$7:$A$37, 0), MATCH(BM60, '2015'!$E$4:$HF$4, 0) )</f>
        <v>360</v>
      </c>
      <c r="BU67" s="41">
        <f>INDEX('2016'!$E$7:$HF$37,  MATCH(BM67, '2016'!$A$7:$A$37, 0), MATCH(BM60, '2016'!$E$4:$HF$4, 0) )</f>
        <v>336</v>
      </c>
      <c r="BV67" s="41">
        <f>INDEX('2017'!$E$7:$HF$37,  MATCH(BM67, '2017'!$A$7:$A$37, 0), MATCH(BM60, '2017'!$E$4:$HF$4, 0) )</f>
        <v>266</v>
      </c>
      <c r="BW67" s="41">
        <f>INDEX('2018'!$E$7:$HF$37,  MATCH(BM67, '2018'!$A$7:$A$37, 0), MATCH(BM60, '2018'!$E$4:$HF$4, 0) )</f>
        <v>387</v>
      </c>
      <c r="BX67" s="41">
        <f>INDEX('2019'!$E$7:$HF$37,  MATCH(BM67, '2019'!$A$7:$A$37, 0), MATCH(BM60, '2019'!$E$4:$HF$4, 0) )</f>
        <v>602</v>
      </c>
      <c r="BZ67" s="9">
        <f t="shared" si="749"/>
        <v>11</v>
      </c>
      <c r="CA67" s="18" t="str">
        <f t="shared" si="749"/>
        <v>Davis</v>
      </c>
      <c r="CB67" s="41">
        <f>INDEX('2010'!$E$7:$HF$37,  MATCH(BZ67, '2010'!$A$7:$A$37, 0), MATCH(BZ60, '2010'!$E$4:$HF$4, 0) )</f>
        <v>450</v>
      </c>
      <c r="CC67" s="41">
        <f>INDEX('2011'!$E$7:$HF$37,  MATCH(BZ67, '2011'!$A$7:$A$37, 0), MATCH(BZ60, '2011'!$E$4:$HF$4, 0) )</f>
        <v>493</v>
      </c>
      <c r="CD67" s="41">
        <f>INDEX('2012'!$E$7:$HF$37,  MATCH(BZ67, '2012'!$A$7:$A$37, 0), MATCH(BZ60, '2012'!$E$4:$HF$4, 0) )</f>
        <v>467</v>
      </c>
      <c r="CE67" s="41">
        <f>INDEX('2013'!$E$7:$HF$37,  MATCH(BZ67, '2013'!$A$7:$A$37, 0), MATCH(BZ60, '2013'!$E$4:$HF$4, 0) )</f>
        <v>473</v>
      </c>
      <c r="CF67" s="41">
        <f>INDEX('2014'!$E$7:$HF$37,  MATCH(BZ67, '2014'!$A$7:$A$37, 0), MATCH(BZ60, '2014'!$E$4:$HF$4, 0) )</f>
        <v>434</v>
      </c>
      <c r="CG67" s="41">
        <f>INDEX('2015'!$E$7:$HF$37,  MATCH(BZ67, '2015'!$A$7:$A$37, 0), MATCH(BZ60, '2015'!$E$4:$HF$4, 0) )</f>
        <v>467</v>
      </c>
      <c r="CH67" s="41">
        <f>INDEX('2016'!$E$7:$HF$37,  MATCH(BZ67, '2016'!$A$7:$A$37, 0), MATCH(BZ60, '2016'!$E$4:$HF$4, 0) )</f>
        <v>447</v>
      </c>
      <c r="CI67" s="41">
        <f>INDEX('2017'!$E$7:$HF$37,  MATCH(BZ67, '2017'!$A$7:$A$37, 0), MATCH(BZ60, '2017'!$E$4:$HF$4, 0) )</f>
        <v>456</v>
      </c>
      <c r="CJ67" s="41">
        <f>INDEX('2018'!$E$7:$HF$37,  MATCH(BZ67, '2018'!$A$7:$A$37, 0), MATCH(BZ60, '2018'!$E$4:$HF$4, 0) )</f>
        <v>510</v>
      </c>
      <c r="CK67" s="41">
        <f>INDEX('2019'!$E$7:$HF$37,  MATCH(BZ67, '2019'!$A$7:$A$37, 0), MATCH(BZ60, '2019'!$E$4:$HF$4, 0) )</f>
        <v>582</v>
      </c>
      <c r="CM67" s="9">
        <f t="shared" si="750"/>
        <v>11</v>
      </c>
      <c r="CN67" s="18" t="str">
        <f t="shared" si="750"/>
        <v>Davis</v>
      </c>
      <c r="CO67" s="41">
        <f>INDEX('2010'!$E$7:$HF$37,  MATCH(CM67, '2010'!$A$7:$A$37, 0), MATCH(CM60, '2010'!$E$4:$HF$4, 0) )</f>
        <v>128</v>
      </c>
      <c r="CP67" s="41">
        <f>INDEX('2011'!$E$7:$HF$37,  MATCH(CM67, '2011'!$A$7:$A$37, 0), MATCH(CM60, '2011'!$E$4:$HF$4, 0) )</f>
        <v>173</v>
      </c>
      <c r="CQ67" s="41">
        <f>INDEX('2012'!$E$7:$HF$37,  MATCH(CM67, '2012'!$A$7:$A$37, 0), MATCH(CM60, '2012'!$E$4:$HF$4, 0) )</f>
        <v>250</v>
      </c>
      <c r="CR67" s="41">
        <f>INDEX('2013'!$E$7:$HF$37,  MATCH(CM67, '2013'!$A$7:$A$37, 0), MATCH(CM60, '2013'!$E$4:$HF$4, 0) )</f>
        <v>341</v>
      </c>
      <c r="CS67" s="41">
        <f>INDEX('2014'!$E$7:$HF$37,  MATCH(CM67, '2014'!$A$7:$A$37, 0), MATCH(CM60, '2014'!$E$4:$HF$4, 0) )</f>
        <v>357</v>
      </c>
      <c r="CT67" s="41">
        <f>INDEX('2015'!$E$7:$HF$37,  MATCH(CM67, '2015'!$A$7:$A$37, 0), MATCH(CM60, '2015'!$E$4:$HF$4, 0) )</f>
        <v>362</v>
      </c>
      <c r="CU67" s="41">
        <f>INDEX('2016'!$E$7:$HF$37,  MATCH(CM67, '2016'!$A$7:$A$37, 0), MATCH(CM60, '2016'!$E$4:$HF$4, 0) )</f>
        <v>333</v>
      </c>
      <c r="CV67" s="41">
        <f>INDEX('2017'!$E$7:$HF$37,  MATCH(CM67, '2017'!$A$7:$A$37, 0), MATCH(CM60, '2017'!$E$4:$HF$4, 0) )</f>
        <v>311</v>
      </c>
      <c r="CW67" s="41">
        <f>INDEX('2018'!$E$7:$HF$37,  MATCH(CM67, '2018'!$A$7:$A$37, 0), MATCH(CM60, '2018'!$E$4:$HF$4, 0) )</f>
        <v>264</v>
      </c>
      <c r="CX67" s="41">
        <f>INDEX('2019'!$E$7:$HF$37,  MATCH(CM67, '2019'!$A$7:$A$37, 0), MATCH(CM60, '2019'!$E$4:$HF$4, 0) )</f>
        <v>233</v>
      </c>
      <c r="CZ67" s="9">
        <f t="shared" si="751"/>
        <v>11</v>
      </c>
      <c r="DA67" s="18" t="str">
        <f t="shared" si="751"/>
        <v>Davis</v>
      </c>
      <c r="DB67" s="41">
        <f>INDEX('2010'!$E$7:$HF$37,  MATCH(CZ67, '2010'!$A$7:$A$37, 0), MATCH(CZ60, '2010'!$E$4:$HF$4, 0) )</f>
        <v>572</v>
      </c>
      <c r="DC67" s="41">
        <f>INDEX('2011'!$E$7:$HF$37,  MATCH(CZ67, '2011'!$A$7:$A$37, 0), MATCH(CZ60, '2011'!$E$4:$HF$4, 0) )</f>
        <v>516</v>
      </c>
      <c r="DD67" s="41">
        <f>INDEX('2012'!$E$7:$HF$37,  MATCH(CZ67, '2012'!$A$7:$A$37, 0), MATCH(CZ60, '2012'!$E$4:$HF$4, 0) )</f>
        <v>483</v>
      </c>
      <c r="DE67" s="41">
        <f>INDEX('2013'!$E$7:$HF$37,  MATCH(CZ67, '2013'!$A$7:$A$37, 0), MATCH(CZ60, '2013'!$E$4:$HF$4, 0) )</f>
        <v>632</v>
      </c>
      <c r="DF67" s="41">
        <f>INDEX('2014'!$E$7:$HF$37,  MATCH(CZ67, '2014'!$A$7:$A$37, 0), MATCH(CZ60, '2014'!$E$4:$HF$4, 0) )</f>
        <v>634</v>
      </c>
      <c r="DG67" s="41">
        <f>INDEX('2015'!$E$7:$HF$37,  MATCH(CZ67, '2015'!$A$7:$A$37, 0), MATCH(CZ60, '2015'!$E$4:$HF$4, 0) )</f>
        <v>737</v>
      </c>
      <c r="DH67" s="41">
        <f>INDEX('2016'!$E$7:$HF$37,  MATCH(CZ67, '2016'!$A$7:$A$37, 0), MATCH(CZ60, '2016'!$E$4:$HF$4, 0) )</f>
        <v>927</v>
      </c>
      <c r="DI67" s="41">
        <f>INDEX('2017'!$E$7:$HF$37,  MATCH(CZ67, '2017'!$A$7:$A$37, 0), MATCH(CZ60, '2017'!$E$4:$HF$4, 0) )</f>
        <v>821</v>
      </c>
      <c r="DJ67" s="41">
        <f>INDEX('2018'!$E$7:$HF$37,  MATCH(CZ67, '2018'!$A$7:$A$37, 0), MATCH(CZ60, '2018'!$E$4:$HF$4, 0) )</f>
        <v>731</v>
      </c>
      <c r="DK67" s="41">
        <f>INDEX('2019'!$E$7:$HF$37,  MATCH(CZ67, '2019'!$A$7:$A$37, 0), MATCH(CZ60, '2019'!$E$4:$HF$4, 0) )</f>
        <v>846</v>
      </c>
      <c r="DM67" s="9">
        <f t="shared" si="752"/>
        <v>11</v>
      </c>
      <c r="DN67" s="18" t="str">
        <f t="shared" si="752"/>
        <v>Davis</v>
      </c>
      <c r="DO67" s="41">
        <f>INDEX('2010'!$E$7:$HF$37,  MATCH(DM67, '2010'!$A$7:$A$37, 0), MATCH(DM60, '2010'!$E$4:$HF$4, 0) )</f>
        <v>211</v>
      </c>
      <c r="DP67" s="41">
        <f>INDEX('2011'!$E$7:$HF$37,  MATCH(DM67, '2011'!$A$7:$A$37, 0), MATCH(DM60, '2011'!$E$4:$HF$4, 0) )</f>
        <v>287</v>
      </c>
      <c r="DQ67" s="41">
        <f>INDEX('2012'!$E$7:$HF$37,  MATCH(DM67, '2012'!$A$7:$A$37, 0), MATCH(DM60, '2012'!$E$4:$HF$4, 0) )</f>
        <v>271</v>
      </c>
      <c r="DR67" s="41">
        <f>INDEX('2013'!$E$7:$HF$37,  MATCH(DM67, '2013'!$A$7:$A$37, 0), MATCH(DM60, '2013'!$E$4:$HF$4, 0) )</f>
        <v>298</v>
      </c>
      <c r="DS67" s="41">
        <f>INDEX('2014'!$E$7:$HF$37,  MATCH(DM67, '2014'!$A$7:$A$37, 0), MATCH(DM60, '2014'!$E$4:$HF$4, 0) )</f>
        <v>281</v>
      </c>
      <c r="DT67" s="41">
        <f>INDEX('2015'!$E$7:$HF$37,  MATCH(DM67, '2015'!$A$7:$A$37, 0), MATCH(DM60, '2015'!$E$4:$HF$4, 0) )</f>
        <v>333</v>
      </c>
      <c r="DU67" s="41">
        <f>INDEX('2016'!$E$7:$HF$37,  MATCH(DM67, '2016'!$A$7:$A$37, 0), MATCH(DM60, '2016'!$E$4:$HF$4, 0) )</f>
        <v>294</v>
      </c>
      <c r="DV67" s="41">
        <f>INDEX('2017'!$E$7:$HF$37,  MATCH(DM67, '2017'!$A$7:$A$37, 0), MATCH(DM60, '2017'!$E$4:$HF$4, 0) )</f>
        <v>395</v>
      </c>
      <c r="DW67" s="41">
        <f>INDEX('2018'!$E$7:$HF$37,  MATCH(DM67, '2018'!$A$7:$A$37, 0), MATCH(DM60, '2018'!$E$4:$HF$4, 0) )</f>
        <v>454</v>
      </c>
      <c r="DX67" s="41">
        <f>INDEX('2019'!$E$7:$HF$37,  MATCH(DM67, '2019'!$A$7:$A$37, 0), MATCH(DM60, '2019'!$E$4:$HF$4, 0) )</f>
        <v>472</v>
      </c>
      <c r="DZ67" s="9">
        <f t="shared" si="753"/>
        <v>11</v>
      </c>
      <c r="EA67" s="18" t="str">
        <f t="shared" si="753"/>
        <v>Davis</v>
      </c>
      <c r="EB67" s="41">
        <f>INDEX('2010'!$E$7:$HF$37,  MATCH(DZ67, '2010'!$A$7:$A$37, 0), MATCH(DZ60, '2010'!$E$4:$HF$4, 0) )</f>
        <v>106</v>
      </c>
      <c r="EC67" s="41">
        <f>INDEX('2011'!$E$7:$HF$37,  MATCH(DZ67, '2011'!$A$7:$A$37, 0), MATCH(DZ60, '2011'!$E$4:$HF$4, 0) )</f>
        <v>122</v>
      </c>
      <c r="ED67" s="41">
        <f>INDEX('2012'!$E$7:$HF$37,  MATCH(DZ67, '2012'!$A$7:$A$37, 0), MATCH(DZ60, '2012'!$E$4:$HF$4, 0) )</f>
        <v>92</v>
      </c>
      <c r="EE67" s="41">
        <f>INDEX('2013'!$E$7:$HF$37,  MATCH(DZ67, '2013'!$A$7:$A$37, 0), MATCH(DZ60, '2013'!$E$4:$HF$4, 0) )</f>
        <v>88</v>
      </c>
      <c r="EF67" s="41">
        <f>INDEX('2014'!$E$7:$HF$37,  MATCH(DZ67, '2014'!$A$7:$A$37, 0), MATCH(DZ60, '2014'!$E$4:$HF$4, 0) )</f>
        <v>147</v>
      </c>
      <c r="EG67" s="41">
        <f>INDEX('2015'!$E$7:$HF$37,  MATCH(DZ67, '2015'!$A$7:$A$37, 0), MATCH(DZ60, '2015'!$E$4:$HF$4, 0) )</f>
        <v>194</v>
      </c>
      <c r="EH67" s="41">
        <f>INDEX('2016'!$E$7:$HF$37,  MATCH(DZ67, '2016'!$A$7:$A$37, 0), MATCH(DZ60, '2016'!$E$4:$HF$4, 0) )</f>
        <v>223</v>
      </c>
      <c r="EI67" s="41">
        <f>INDEX('2017'!$E$7:$HF$37,  MATCH(DZ67, '2017'!$A$7:$A$37, 0), MATCH(DZ60, '2017'!$E$4:$HF$4, 0) )</f>
        <v>308</v>
      </c>
      <c r="EJ67" s="41">
        <f>INDEX('2018'!$E$7:$HF$37,  MATCH(DZ67, '2018'!$A$7:$A$37, 0), MATCH(DZ60, '2018'!$E$4:$HF$4, 0) )</f>
        <v>317</v>
      </c>
      <c r="EK67" s="41">
        <f>INDEX('2019'!$E$7:$HF$37,  MATCH(DZ67, '2019'!$A$7:$A$37, 0), MATCH(DZ60, '2019'!$E$4:$HF$4, 0) )</f>
        <v>334</v>
      </c>
      <c r="EM67" s="9">
        <f t="shared" si="754"/>
        <v>11</v>
      </c>
      <c r="EN67" s="18" t="str">
        <f t="shared" si="754"/>
        <v>Davis</v>
      </c>
      <c r="EO67" s="41">
        <f>INDEX('2010'!$E$7:$HF$37,  MATCH(EM67, '2010'!$A$7:$A$37, 0), MATCH(EM60, '2010'!$E$4:$HF$4, 0) )</f>
        <v>761</v>
      </c>
      <c r="EP67" s="41">
        <f>INDEX('2011'!$E$7:$HF$37,  MATCH(EM67, '2011'!$A$7:$A$37, 0), MATCH(EM60, '2011'!$E$4:$HF$4, 0) )</f>
        <v>636</v>
      </c>
      <c r="EQ67" s="41">
        <f>INDEX('2012'!$E$7:$HF$37,  MATCH(EM67, '2012'!$A$7:$A$37, 0), MATCH(EM60, '2012'!$E$4:$HF$4, 0) )</f>
        <v>496</v>
      </c>
      <c r="ER67" s="41">
        <f>INDEX('2013'!$E$7:$HF$37,  MATCH(EM67, '2013'!$A$7:$A$37, 0), MATCH(EM60, '2013'!$E$4:$HF$4, 0) )</f>
        <v>591</v>
      </c>
      <c r="ES67" s="41">
        <f>INDEX('2014'!$E$7:$HF$37,  MATCH(EM67, '2014'!$A$7:$A$37, 0), MATCH(EM60, '2014'!$E$4:$HF$4, 0) )</f>
        <v>727</v>
      </c>
      <c r="ET67" s="41">
        <f>INDEX('2015'!$E$7:$HF$37,  MATCH(EM67, '2015'!$A$7:$A$37, 0), MATCH(EM60, '2015'!$E$4:$HF$4, 0) )</f>
        <v>821</v>
      </c>
      <c r="EU67" s="41">
        <f>INDEX('2016'!$E$7:$HF$37,  MATCH(EM67, '2016'!$A$7:$A$37, 0), MATCH(EM60, '2016'!$E$4:$HF$4, 0) )</f>
        <v>921</v>
      </c>
      <c r="EV67" s="41">
        <f>INDEX('2017'!$E$7:$HF$37,  MATCH(EM67, '2017'!$A$7:$A$37, 0), MATCH(EM60, '2017'!$E$4:$HF$4, 0) )</f>
        <v>999</v>
      </c>
      <c r="EW67" s="41">
        <f>INDEX('2018'!$E$7:$HF$37,  MATCH(EM67, '2018'!$A$7:$A$37, 0), MATCH(EM60, '2018'!$E$4:$HF$4, 0) )</f>
        <v>949</v>
      </c>
      <c r="EX67" s="41">
        <f>INDEX('2019'!$E$7:$HF$37,  MATCH(EM67, '2019'!$A$7:$A$37, 0), MATCH(EM60, '2019'!$E$4:$HF$4, 0) )</f>
        <v>1095</v>
      </c>
      <c r="EZ67" s="9">
        <f t="shared" si="755"/>
        <v>11</v>
      </c>
      <c r="FA67" s="18" t="str">
        <f t="shared" si="755"/>
        <v>Davis</v>
      </c>
      <c r="FB67" s="41">
        <f>INDEX('2010'!$E$7:$HF$37,  MATCH(EZ67, '2010'!$A$7:$A$37, 0), MATCH(EZ60, '2010'!$E$4:$HF$4, 0) )</f>
        <v>1287</v>
      </c>
      <c r="FC67" s="41">
        <f>INDEX('2011'!$E$7:$HF$37,  MATCH(EZ67, '2011'!$A$7:$A$37, 0), MATCH(EZ60, '2011'!$E$4:$HF$4, 0) )</f>
        <v>1577</v>
      </c>
      <c r="FD67" s="41">
        <f>INDEX('2012'!$E$7:$HF$37,  MATCH(EZ67, '2012'!$A$7:$A$37, 0), MATCH(EZ60, '2012'!$E$4:$HF$4, 0) )</f>
        <v>1596</v>
      </c>
      <c r="FE67" s="41">
        <f>INDEX('2013'!$E$7:$HF$37,  MATCH(EZ67, '2013'!$A$7:$A$37, 0), MATCH(EZ60, '2013'!$E$4:$HF$4, 0) )</f>
        <v>1609</v>
      </c>
      <c r="FF67" s="41">
        <f>INDEX('2014'!$E$7:$HF$37,  MATCH(EZ67, '2014'!$A$7:$A$37, 0), MATCH(EZ60, '2014'!$E$4:$HF$4, 0) )</f>
        <v>1648</v>
      </c>
      <c r="FG67" s="41">
        <f>INDEX('2015'!$E$7:$HF$37,  MATCH(EZ67, '2015'!$A$7:$A$37, 0), MATCH(EZ60, '2015'!$E$4:$HF$4, 0) )</f>
        <v>1708</v>
      </c>
      <c r="FH67" s="41">
        <f>INDEX('2016'!$E$7:$HF$37,  MATCH(EZ67, '2016'!$A$7:$A$37, 0), MATCH(EZ60, '2016'!$E$4:$HF$4, 0) )</f>
        <v>1804</v>
      </c>
      <c r="FI67" s="41">
        <f>INDEX('2017'!$E$7:$HF$37,  MATCH(EZ67, '2017'!$A$7:$A$37, 0), MATCH(EZ60, '2017'!$E$4:$HF$4, 0) )</f>
        <v>2069</v>
      </c>
      <c r="FJ67" s="41">
        <f>INDEX('2018'!$E$7:$HF$37,  MATCH(EZ67, '2018'!$A$7:$A$37, 0), MATCH(EZ60, '2018'!$E$4:$HF$4, 0) )</f>
        <v>2474</v>
      </c>
      <c r="FK67" s="41">
        <f>INDEX('2019'!$E$7:$HF$37,  MATCH(EZ67, '2019'!$A$7:$A$37, 0), MATCH(EZ60, '2019'!$E$4:$HF$4, 0) )</f>
        <v>2439</v>
      </c>
      <c r="FM67" s="9">
        <f t="shared" si="756"/>
        <v>11</v>
      </c>
      <c r="FN67" s="18" t="str">
        <f t="shared" si="756"/>
        <v>Davis</v>
      </c>
      <c r="FO67" s="41">
        <f>INDEX('2010'!$E$7:$HF$37,  MATCH(FM67, '2010'!$A$7:$A$37, 0), MATCH(FM60, '2010'!$E$4:$HF$4, 0) )</f>
        <v>1271</v>
      </c>
      <c r="FP67" s="41">
        <f>INDEX('2011'!$E$7:$HF$37,  MATCH(FM67, '2011'!$A$7:$A$37, 0), MATCH(FM60, '2011'!$E$4:$HF$4, 0) )</f>
        <v>1368</v>
      </c>
      <c r="FQ67" s="41">
        <f>INDEX('2012'!$E$7:$HF$37,  MATCH(FM67, '2012'!$A$7:$A$37, 0), MATCH(FM60, '2012'!$E$4:$HF$4, 0) )</f>
        <v>1340</v>
      </c>
      <c r="FR67" s="41">
        <f>INDEX('2013'!$E$7:$HF$37,  MATCH(FM67, '2013'!$A$7:$A$37, 0), MATCH(FM60, '2013'!$E$4:$HF$4, 0) )</f>
        <v>1364</v>
      </c>
      <c r="FS67" s="41">
        <f>INDEX('2014'!$E$7:$HF$37,  MATCH(FM67, '2014'!$A$7:$A$37, 0), MATCH(FM60, '2014'!$E$4:$HF$4, 0) )</f>
        <v>1481</v>
      </c>
      <c r="FT67" s="41">
        <f>INDEX('2015'!$E$7:$HF$37,  MATCH(FM67, '2015'!$A$7:$A$37, 0), MATCH(FM60, '2015'!$E$4:$HF$4, 0) )</f>
        <v>1511</v>
      </c>
      <c r="FU67" s="41">
        <f>INDEX('2016'!$E$7:$HF$37,  MATCH(FM67, '2016'!$A$7:$A$37, 0), MATCH(FM60, '2016'!$E$4:$HF$4, 0) )</f>
        <v>1390</v>
      </c>
      <c r="FV67" s="41">
        <f>INDEX('2017'!$E$7:$HF$37,  MATCH(FM67, '2017'!$A$7:$A$37, 0), MATCH(FM60, '2017'!$E$4:$HF$4, 0) )</f>
        <v>1539</v>
      </c>
      <c r="FW67" s="41">
        <f>INDEX('2018'!$E$7:$HF$37,  MATCH(FM67, '2018'!$A$7:$A$37, 0), MATCH(FM60, '2018'!$E$4:$HF$4, 0) )</f>
        <v>1681</v>
      </c>
      <c r="FX67" s="41">
        <f>INDEX('2019'!$E$7:$HF$37,  MATCH(FM67, '2019'!$A$7:$A$37, 0), MATCH(FM60, '2019'!$E$4:$HF$4, 0) )</f>
        <v>1704</v>
      </c>
      <c r="FZ67" s="9">
        <f t="shared" si="757"/>
        <v>11</v>
      </c>
      <c r="GA67" s="18" t="str">
        <f t="shared" si="757"/>
        <v>Davis</v>
      </c>
      <c r="GB67" s="41">
        <f>INDEX('2010'!$E$7:$HF$37,  MATCH(FZ67, '2010'!$A$7:$A$37, 0), MATCH(FZ60, '2010'!$E$4:$HF$4, 0) )</f>
        <v>407</v>
      </c>
      <c r="GC67" s="41">
        <f>INDEX('2011'!$E$7:$HF$37,  MATCH(FZ67, '2011'!$A$7:$A$37, 0), MATCH(FZ60, '2011'!$E$4:$HF$4, 0) )</f>
        <v>492</v>
      </c>
      <c r="GD67" s="41">
        <f>INDEX('2012'!$E$7:$HF$37,  MATCH(FZ67, '2012'!$A$7:$A$37, 0), MATCH(FZ60, '2012'!$E$4:$HF$4, 0) )</f>
        <v>439</v>
      </c>
      <c r="GE67" s="41">
        <f>INDEX('2013'!$E$7:$HF$37,  MATCH(FZ67, '2013'!$A$7:$A$37, 0), MATCH(FZ60, '2013'!$E$4:$HF$4, 0) )</f>
        <v>341</v>
      </c>
      <c r="GF67" s="41">
        <f>INDEX('2014'!$E$7:$HF$37,  MATCH(FZ67, '2014'!$A$7:$A$37, 0), MATCH(FZ60, '2014'!$E$4:$HF$4, 0) )</f>
        <v>337</v>
      </c>
      <c r="GG67" s="41">
        <f>INDEX('2015'!$E$7:$HF$37,  MATCH(FZ67, '2015'!$A$7:$A$37, 0), MATCH(FZ60, '2015'!$E$4:$HF$4, 0) )</f>
        <v>393</v>
      </c>
      <c r="GH67" s="41">
        <f>INDEX('2016'!$E$7:$HF$37,  MATCH(FZ67, '2016'!$A$7:$A$37, 0), MATCH(FZ60, '2016'!$E$4:$HF$4, 0) )</f>
        <v>329</v>
      </c>
      <c r="GI67" s="41">
        <f>INDEX('2017'!$E$7:$HF$37,  MATCH(FZ67, '2017'!$A$7:$A$37, 0), MATCH(FZ60, '2017'!$E$4:$HF$4, 0) )</f>
        <v>392</v>
      </c>
      <c r="GJ67" s="41">
        <f>INDEX('2018'!$E$7:$HF$37,  MATCH(FZ67, '2018'!$A$7:$A$37, 0), MATCH(FZ60, '2018'!$E$4:$HF$4, 0) )</f>
        <v>364</v>
      </c>
      <c r="GK67" s="41">
        <f>INDEX('2019'!$E$7:$HF$37,  MATCH(FZ67, '2019'!$A$7:$A$37, 0), MATCH(FZ60, '2019'!$E$4:$HF$4, 0) )</f>
        <v>288</v>
      </c>
      <c r="GM67" s="9">
        <f t="shared" si="758"/>
        <v>11</v>
      </c>
      <c r="GN67" s="18" t="str">
        <f t="shared" si="758"/>
        <v>Davis</v>
      </c>
      <c r="GO67" s="41">
        <f>INDEX('2010'!$E$7:$HF$37,  MATCH(GM67, '2010'!$A$7:$A$37, 0), MATCH(GM60, '2010'!$E$4:$HF$4, 0) )</f>
        <v>379</v>
      </c>
      <c r="GP67" s="41">
        <f>INDEX('2011'!$E$7:$HF$37,  MATCH(GM67, '2011'!$A$7:$A$37, 0), MATCH(GM60, '2011'!$E$4:$HF$4, 0) )</f>
        <v>381</v>
      </c>
      <c r="GQ67" s="41">
        <f>INDEX('2012'!$E$7:$HF$37,  MATCH(GM67, '2012'!$A$7:$A$37, 0), MATCH(GM60, '2012'!$E$4:$HF$4, 0) )</f>
        <v>405</v>
      </c>
      <c r="GR67" s="41">
        <f>INDEX('2013'!$E$7:$HF$37,  MATCH(GM67, '2013'!$A$7:$A$37, 0), MATCH(GM60, '2013'!$E$4:$HF$4, 0) )</f>
        <v>381</v>
      </c>
      <c r="GS67" s="41">
        <f>INDEX('2014'!$E$7:$HF$37,  MATCH(GM67, '2014'!$A$7:$A$37, 0), MATCH(GM60, '2014'!$E$4:$HF$4, 0) )</f>
        <v>443</v>
      </c>
      <c r="GT67" s="41">
        <f>INDEX('2015'!$E$7:$HF$37,  MATCH(GM67, '2015'!$A$7:$A$37, 0), MATCH(GM60, '2015'!$E$4:$HF$4, 0) )</f>
        <v>439</v>
      </c>
      <c r="GU67" s="41">
        <f>INDEX('2016'!$E$7:$HF$37,  MATCH(GM67, '2016'!$A$7:$A$37, 0), MATCH(GM60, '2016'!$E$4:$HF$4, 0) )</f>
        <v>489</v>
      </c>
      <c r="GV67" s="41">
        <f>INDEX('2017'!$E$7:$HF$37,  MATCH(GM67, '2017'!$A$7:$A$37, 0), MATCH(GM60, '2017'!$E$4:$HF$4, 0) )</f>
        <v>648</v>
      </c>
      <c r="GW67" s="41">
        <f>INDEX('2018'!$E$7:$HF$37,  MATCH(GM67, '2018'!$A$7:$A$37, 0), MATCH(GM60, '2018'!$E$4:$HF$4, 0) )</f>
        <v>696</v>
      </c>
      <c r="GX67" s="41">
        <f>INDEX('2019'!$E$7:$HF$37,  MATCH(GM67, '2019'!$A$7:$A$37, 0), MATCH(GM60, '2019'!$E$4:$HF$4, 0) )</f>
        <v>671</v>
      </c>
      <c r="GZ67" s="9">
        <f t="shared" si="759"/>
        <v>11</v>
      </c>
      <c r="HA67" s="18" t="str">
        <f t="shared" si="759"/>
        <v>Davis</v>
      </c>
      <c r="HB67" s="41">
        <f>INDEX('2010'!$E$7:$HF$37,  MATCH(GZ67, '2010'!$A$7:$A$37, 0), MATCH(GZ60, '2010'!$E$4:$HF$4, 0) )</f>
        <v>124</v>
      </c>
      <c r="HC67" s="41">
        <f>INDEX('2011'!$E$7:$HF$37,  MATCH(GZ67, '2011'!$A$7:$A$37, 0), MATCH(GZ60, '2011'!$E$4:$HF$4, 0) )</f>
        <v>101</v>
      </c>
      <c r="HD67" s="41">
        <f>INDEX('2012'!$E$7:$HF$37,  MATCH(GZ67, '2012'!$A$7:$A$37, 0), MATCH(GZ60, '2012'!$E$4:$HF$4, 0) )</f>
        <v>72</v>
      </c>
      <c r="HE67" s="41">
        <f>INDEX('2013'!$E$7:$HF$37,  MATCH(GZ67, '2013'!$A$7:$A$37, 0), MATCH(GZ60, '2013'!$E$4:$HF$4, 0) )</f>
        <v>151</v>
      </c>
      <c r="HF67" s="41">
        <f>INDEX('2014'!$E$7:$HF$37,  MATCH(GZ67, '2014'!$A$7:$A$37, 0), MATCH(GZ60, '2014'!$E$4:$HF$4, 0) )</f>
        <v>208</v>
      </c>
      <c r="HG67" s="41">
        <f>INDEX('2015'!$E$7:$HF$37,  MATCH(GZ67, '2015'!$A$7:$A$37, 0), MATCH(GZ60, '2015'!$E$4:$HF$4, 0) )</f>
        <v>290</v>
      </c>
      <c r="HH67" s="41">
        <f>INDEX('2016'!$E$7:$HF$37,  MATCH(GZ67, '2016'!$A$7:$A$37, 0), MATCH(GZ60, '2016'!$E$4:$HF$4, 0) )</f>
        <v>273</v>
      </c>
      <c r="HI67" s="41">
        <f>INDEX('2017'!$E$7:$HF$37,  MATCH(GZ67, '2017'!$A$7:$A$37, 0), MATCH(GZ60, '2017'!$E$4:$HF$4, 0) )</f>
        <v>334</v>
      </c>
      <c r="HJ67" s="41">
        <f>INDEX('2018'!$E$7:$HF$37,  MATCH(GZ67, '2018'!$A$7:$A$37, 0), MATCH(GZ60, '2018'!$E$4:$HF$4, 0) )</f>
        <v>292</v>
      </c>
      <c r="HK67" s="41">
        <f>INDEX('2019'!$E$7:$HF$37,  MATCH(GZ67, '2019'!$A$7:$A$37, 0), MATCH(GZ60, '2019'!$E$4:$HF$4, 0) )</f>
        <v>289</v>
      </c>
      <c r="HM67" s="9">
        <f t="shared" si="760"/>
        <v>11</v>
      </c>
      <c r="HN67" s="18" t="str">
        <f t="shared" si="760"/>
        <v>Davis</v>
      </c>
      <c r="HO67" s="41">
        <f>INDEX('2010'!$E$7:$HF$37,  MATCH(HM67, '2010'!$A$7:$A$37, 0), MATCH(HM60, '2010'!$E$4:$HF$4, 0) )</f>
        <v>3</v>
      </c>
      <c r="HP67" s="41">
        <f>INDEX('2011'!$E$7:$HF$37,  MATCH(HM67, '2011'!$A$7:$A$37, 0), MATCH(HM60, '2011'!$E$4:$HF$4, 0) )</f>
        <v>6</v>
      </c>
      <c r="HQ67" s="41">
        <f>INDEX('2012'!$E$7:$HF$37,  MATCH(HM67, '2012'!$A$7:$A$37, 0), MATCH(HM60, '2012'!$E$4:$HF$4, 0) )</f>
        <v>1</v>
      </c>
      <c r="HR67" s="41">
        <f>INDEX('2013'!$E$7:$HF$37,  MATCH(HM67, '2013'!$A$7:$A$37, 0), MATCH(HM60, '2013'!$E$4:$HF$4, 0) )</f>
        <v>1</v>
      </c>
      <c r="HS67" s="41">
        <f>INDEX('2014'!$E$7:$HF$37,  MATCH(HM67, '2014'!$A$7:$A$37, 0), MATCH(HM60, '2014'!$E$4:$HF$4, 0) )</f>
        <v>0</v>
      </c>
      <c r="HT67" s="41">
        <f>INDEX('2015'!$E$7:$HF$37,  MATCH(HM67, '2015'!$A$7:$A$37, 0), MATCH(HM60, '2015'!$E$4:$HF$4, 0) )</f>
        <v>19</v>
      </c>
      <c r="HU67" s="41">
        <f>INDEX('2016'!$E$7:$HF$37,  MATCH(HM67, '2016'!$A$7:$A$37, 0), MATCH(HM60, '2016'!$E$4:$HF$4, 0) )</f>
        <v>16</v>
      </c>
      <c r="HV67" s="41">
        <f>INDEX('2017'!$E$7:$HF$37,  MATCH(HM67, '2017'!$A$7:$A$37, 0), MATCH(HM60, '2017'!$E$4:$HF$4, 0) )</f>
        <v>14</v>
      </c>
      <c r="HW67" s="41">
        <f>INDEX('2018'!$E$7:$HF$37,  MATCH(HM67, '2018'!$A$7:$A$37, 0), MATCH(HM60, '2018'!$E$4:$HF$4, 0) )</f>
        <v>13</v>
      </c>
      <c r="HX67" s="41">
        <f>INDEX('2019'!$E$7:$HF$37,  MATCH(HM67, '2019'!$A$7:$A$37, 0), MATCH(HM60, '2019'!$E$4:$HF$4, 0) )</f>
        <v>27</v>
      </c>
    </row>
    <row r="68" spans="39:232" x14ac:dyDescent="0.25">
      <c r="AM68" s="9">
        <f t="shared" si="746"/>
        <v>13</v>
      </c>
      <c r="AN68" s="18" t="str">
        <f t="shared" si="746"/>
        <v>Duchesne</v>
      </c>
      <c r="AO68" s="41">
        <f>INDEX('2010'!$E$7:$HF$37,  MATCH(AM68, '2010'!$A$7:$A$37, 0), MATCH(AM60, '2010'!$E$4:$HF$4, 0) )</f>
        <v>352</v>
      </c>
      <c r="AP68" s="41">
        <f>INDEX('2011'!$E$7:$HF$37,  MATCH(AM68, '2011'!$A$7:$A$37, 0), MATCH(AM60, '2011'!$E$4:$HF$4, 0) )</f>
        <v>338</v>
      </c>
      <c r="AQ68" s="41">
        <f>INDEX('2012'!$E$7:$HF$37,  MATCH(AM68, '2012'!$A$7:$A$37, 0), MATCH(AM60, '2012'!$E$4:$HF$4, 0) )</f>
        <v>258</v>
      </c>
      <c r="AR68" s="41">
        <f>INDEX('2013'!$E$7:$HF$37,  MATCH(AM68, '2013'!$A$7:$A$37, 0), MATCH(AM60, '2013'!$E$4:$HF$4, 0) )</f>
        <v>275</v>
      </c>
      <c r="AS68" s="41">
        <f>INDEX('2014'!$E$7:$HF$37,  MATCH(AM68, '2014'!$A$7:$A$37, 0), MATCH(AM60, '2014'!$E$4:$HF$4, 0) )</f>
        <v>229</v>
      </c>
      <c r="AT68" s="41">
        <f>INDEX('2015'!$E$7:$HF$37,  MATCH(AM68, '2015'!$A$7:$A$37, 0), MATCH(AM60, '2015'!$E$4:$HF$4, 0) )</f>
        <v>239</v>
      </c>
      <c r="AU68" s="41">
        <f>INDEX('2016'!$E$7:$HF$37,  MATCH(AM68, '2016'!$A$7:$A$37, 0), MATCH(AM60, '2016'!$E$4:$HF$4, 0) )</f>
        <v>364</v>
      </c>
      <c r="AV68" s="41">
        <f>INDEX('2017'!$E$7:$HF$37,  MATCH(AM68, '2017'!$A$7:$A$37, 0), MATCH(AM60, '2017'!$E$4:$HF$4, 0) )</f>
        <v>521</v>
      </c>
      <c r="AW68" s="41">
        <f>INDEX('2018'!$E$7:$HF$37,  MATCH(AM68, '2018'!$A$7:$A$37, 0), MATCH(AM60, '2018'!$E$4:$HF$4, 0) )</f>
        <v>675</v>
      </c>
      <c r="AX68" s="41">
        <f>INDEX('2019'!$E$7:$HF$37,  MATCH(AM68, '2019'!$A$7:$A$37, 0), MATCH(AM60, '2019'!$E$4:$HF$4, 0) )</f>
        <v>784</v>
      </c>
      <c r="AZ68" s="9">
        <f t="shared" si="747"/>
        <v>13</v>
      </c>
      <c r="BA68" s="18" t="str">
        <f t="shared" si="747"/>
        <v>Duchesne</v>
      </c>
      <c r="BB68" s="41">
        <f>INDEX('2010'!$E$7:$HF$37,  MATCH(AZ68, '2010'!$A$7:$A$37, 0), MATCH(AZ60, '2010'!$E$4:$HF$4, 0) )</f>
        <v>24</v>
      </c>
      <c r="BC68" s="41">
        <f>INDEX('2011'!$E$7:$HF$37,  MATCH(AZ68, '2011'!$A$7:$A$37, 0), MATCH(AZ60, '2011'!$E$4:$HF$4, 0) )</f>
        <v>27</v>
      </c>
      <c r="BD68" s="41">
        <f>INDEX('2012'!$E$7:$HF$37,  MATCH(AZ68, '2012'!$A$7:$A$37, 0), MATCH(AZ60, '2012'!$E$4:$HF$4, 0) )</f>
        <v>21</v>
      </c>
      <c r="BE68" s="41">
        <f>INDEX('2013'!$E$7:$HF$37,  MATCH(AZ68, '2013'!$A$7:$A$37, 0), MATCH(AZ60, '2013'!$E$4:$HF$4, 0) )</f>
        <v>44</v>
      </c>
      <c r="BF68" s="41">
        <f>INDEX('2014'!$E$7:$HF$37,  MATCH(AZ68, '2014'!$A$7:$A$37, 0), MATCH(AZ60, '2014'!$E$4:$HF$4, 0) )</f>
        <v>54</v>
      </c>
      <c r="BG68" s="41">
        <f>INDEX('2015'!$E$7:$HF$37,  MATCH(AZ68, '2015'!$A$7:$A$37, 0), MATCH(AZ60, '2015'!$E$4:$HF$4, 0) )</f>
        <v>74</v>
      </c>
      <c r="BH68" s="41">
        <f>INDEX('2016'!$E$7:$HF$37,  MATCH(AZ68, '2016'!$A$7:$A$37, 0), MATCH(AZ60, '2016'!$E$4:$HF$4, 0) )</f>
        <v>139</v>
      </c>
      <c r="BI68" s="41">
        <f>INDEX('2017'!$E$7:$HF$37,  MATCH(AZ68, '2017'!$A$7:$A$37, 0), MATCH(AZ60, '2017'!$E$4:$HF$4, 0) )</f>
        <v>201</v>
      </c>
      <c r="BJ68" s="41">
        <f>INDEX('2018'!$E$7:$HF$37,  MATCH(AZ68, '2018'!$A$7:$A$37, 0), MATCH(AZ60, '2018'!$E$4:$HF$4, 0) )</f>
        <v>237</v>
      </c>
      <c r="BK68" s="41">
        <f>INDEX('2019'!$E$7:$HF$37,  MATCH(AZ68, '2019'!$A$7:$A$37, 0), MATCH(AZ60, '2019'!$E$4:$HF$4, 0) )</f>
        <v>263</v>
      </c>
      <c r="BM68" s="9">
        <f t="shared" si="748"/>
        <v>13</v>
      </c>
      <c r="BN68" s="18" t="str">
        <f t="shared" si="748"/>
        <v>Duchesne</v>
      </c>
      <c r="BO68" s="41">
        <f>INDEX('2010'!$E$7:$HF$37,  MATCH(BM68, '2010'!$A$7:$A$37, 0), MATCH(BM60, '2010'!$E$4:$HF$4, 0) )</f>
        <v>39</v>
      </c>
      <c r="BP68" s="41">
        <f>INDEX('2011'!$E$7:$HF$37,  MATCH(BM68, '2011'!$A$7:$A$37, 0), MATCH(BM60, '2011'!$E$4:$HF$4, 0) )</f>
        <v>21</v>
      </c>
      <c r="BQ68" s="41">
        <f>INDEX('2012'!$E$7:$HF$37,  MATCH(BM68, '2012'!$A$7:$A$37, 0), MATCH(BM60, '2012'!$E$4:$HF$4, 0) )</f>
        <v>31</v>
      </c>
      <c r="BR68" s="41">
        <f>INDEX('2013'!$E$7:$HF$37,  MATCH(BM68, '2013'!$A$7:$A$37, 0), MATCH(BM60, '2013'!$E$4:$HF$4, 0) )</f>
        <v>28</v>
      </c>
      <c r="BS68" s="41">
        <f>INDEX('2014'!$E$7:$HF$37,  MATCH(BM68, '2014'!$A$7:$A$37, 0), MATCH(BM60, '2014'!$E$4:$HF$4, 0) )</f>
        <v>7</v>
      </c>
      <c r="BT68" s="41">
        <f>INDEX('2015'!$E$7:$HF$37,  MATCH(BM68, '2015'!$A$7:$A$37, 0), MATCH(BM60, '2015'!$E$4:$HF$4, 0) )</f>
        <v>8</v>
      </c>
      <c r="BU68" s="41">
        <f>INDEX('2016'!$E$7:$HF$37,  MATCH(BM68, '2016'!$A$7:$A$37, 0), MATCH(BM60, '2016'!$E$4:$HF$4, 0) )</f>
        <v>14</v>
      </c>
      <c r="BV68" s="41">
        <f>INDEX('2017'!$E$7:$HF$37,  MATCH(BM68, '2017'!$A$7:$A$37, 0), MATCH(BM60, '2017'!$E$4:$HF$4, 0) )</f>
        <v>22</v>
      </c>
      <c r="BW68" s="41">
        <f>INDEX('2018'!$E$7:$HF$37,  MATCH(BM68, '2018'!$A$7:$A$37, 0), MATCH(BM60, '2018'!$E$4:$HF$4, 0) )</f>
        <v>41</v>
      </c>
      <c r="BX68" s="41">
        <f>INDEX('2019'!$E$7:$HF$37,  MATCH(BM68, '2019'!$A$7:$A$37, 0), MATCH(BM60, '2019'!$E$4:$HF$4, 0) )</f>
        <v>61</v>
      </c>
      <c r="BZ68" s="9">
        <f t="shared" si="749"/>
        <v>13</v>
      </c>
      <c r="CA68" s="18" t="str">
        <f t="shared" si="749"/>
        <v>Duchesne</v>
      </c>
      <c r="CB68" s="41">
        <f>INDEX('2010'!$E$7:$HF$37,  MATCH(BZ68, '2010'!$A$7:$A$37, 0), MATCH(BZ60, '2010'!$E$4:$HF$4, 0) )</f>
        <v>0</v>
      </c>
      <c r="CC68" s="41">
        <f>INDEX('2011'!$E$7:$HF$37,  MATCH(BZ68, '2011'!$A$7:$A$37, 0), MATCH(BZ60, '2011'!$E$4:$HF$4, 0) )</f>
        <v>0</v>
      </c>
      <c r="CD68" s="41">
        <f>INDEX('2012'!$E$7:$HF$37,  MATCH(BZ68, '2012'!$A$7:$A$37, 0), MATCH(BZ60, '2012'!$E$4:$HF$4, 0) )</f>
        <v>0</v>
      </c>
      <c r="CE68" s="41">
        <f>INDEX('2013'!$E$7:$HF$37,  MATCH(BZ68, '2013'!$A$7:$A$37, 0), MATCH(BZ60, '2013'!$E$4:$HF$4, 0) )</f>
        <v>0</v>
      </c>
      <c r="CF68" s="41">
        <f>INDEX('2014'!$E$7:$HF$37,  MATCH(BZ68, '2014'!$A$7:$A$37, 0), MATCH(BZ60, '2014'!$E$4:$HF$4, 0) )</f>
        <v>0</v>
      </c>
      <c r="CG68" s="41">
        <f>INDEX('2015'!$E$7:$HF$37,  MATCH(BZ68, '2015'!$A$7:$A$37, 0), MATCH(BZ60, '2015'!$E$4:$HF$4, 0) )</f>
        <v>0</v>
      </c>
      <c r="CH68" s="41">
        <f>INDEX('2016'!$E$7:$HF$37,  MATCH(BZ68, '2016'!$A$7:$A$37, 0), MATCH(BZ60, '2016'!$E$4:$HF$4, 0) )</f>
        <v>10</v>
      </c>
      <c r="CI68" s="41">
        <f>INDEX('2017'!$E$7:$HF$37,  MATCH(BZ68, '2017'!$A$7:$A$37, 0), MATCH(BZ60, '2017'!$E$4:$HF$4, 0) )</f>
        <v>16</v>
      </c>
      <c r="CJ68" s="41">
        <f>INDEX('2018'!$E$7:$HF$37,  MATCH(BZ68, '2018'!$A$7:$A$37, 0), MATCH(BZ60, '2018'!$E$4:$HF$4, 0) )</f>
        <v>33</v>
      </c>
      <c r="CK68" s="41">
        <f>INDEX('2019'!$E$7:$HF$37,  MATCH(BZ68, '2019'!$A$7:$A$37, 0), MATCH(BZ60, '2019'!$E$4:$HF$4, 0) )</f>
        <v>35</v>
      </c>
      <c r="CM68" s="9">
        <f t="shared" si="750"/>
        <v>13</v>
      </c>
      <c r="CN68" s="18" t="str">
        <f t="shared" si="750"/>
        <v>Duchesne</v>
      </c>
      <c r="CO68" s="41">
        <f>INDEX('2010'!$E$7:$HF$37,  MATCH(CM68, '2010'!$A$7:$A$37, 0), MATCH(CM60, '2010'!$E$4:$HF$4, 0) )</f>
        <v>29</v>
      </c>
      <c r="CP68" s="41">
        <f>INDEX('2011'!$E$7:$HF$37,  MATCH(CM68, '2011'!$A$7:$A$37, 0), MATCH(CM60, '2011'!$E$4:$HF$4, 0) )</f>
        <v>28</v>
      </c>
      <c r="CQ68" s="41">
        <f>INDEX('2012'!$E$7:$HF$37,  MATCH(CM68, '2012'!$A$7:$A$37, 0), MATCH(CM60, '2012'!$E$4:$HF$4, 0) )</f>
        <v>33</v>
      </c>
      <c r="CR68" s="41">
        <f>INDEX('2013'!$E$7:$HF$37,  MATCH(CM68, '2013'!$A$7:$A$37, 0), MATCH(CM60, '2013'!$E$4:$HF$4, 0) )</f>
        <v>34</v>
      </c>
      <c r="CS68" s="41">
        <f>INDEX('2014'!$E$7:$HF$37,  MATCH(CM68, '2014'!$A$7:$A$37, 0), MATCH(CM60, '2014'!$E$4:$HF$4, 0) )</f>
        <v>0</v>
      </c>
      <c r="CT68" s="41">
        <f>INDEX('2015'!$E$7:$HF$37,  MATCH(CM68, '2015'!$A$7:$A$37, 0), MATCH(CM60, '2015'!$E$4:$HF$4, 0) )</f>
        <v>3</v>
      </c>
      <c r="CU68" s="41">
        <f>INDEX('2016'!$E$7:$HF$37,  MATCH(CM68, '2016'!$A$7:$A$37, 0), MATCH(CM60, '2016'!$E$4:$HF$4, 0) )</f>
        <v>2</v>
      </c>
      <c r="CV68" s="41">
        <f>INDEX('2017'!$E$7:$HF$37,  MATCH(CM68, '2017'!$A$7:$A$37, 0), MATCH(CM60, '2017'!$E$4:$HF$4, 0) )</f>
        <v>2</v>
      </c>
      <c r="CW68" s="41">
        <f>INDEX('2018'!$E$7:$HF$37,  MATCH(CM68, '2018'!$A$7:$A$37, 0), MATCH(CM60, '2018'!$E$4:$HF$4, 0) )</f>
        <v>13</v>
      </c>
      <c r="CX68" s="41">
        <f>INDEX('2019'!$E$7:$HF$37,  MATCH(CM68, '2019'!$A$7:$A$37, 0), MATCH(CM60, '2019'!$E$4:$HF$4, 0) )</f>
        <v>13</v>
      </c>
      <c r="CZ68" s="9">
        <f t="shared" si="751"/>
        <v>13</v>
      </c>
      <c r="DA68" s="18" t="str">
        <f t="shared" si="751"/>
        <v>Duchesne</v>
      </c>
      <c r="DB68" s="41">
        <f>INDEX('2010'!$E$7:$HF$37,  MATCH(CZ68, '2010'!$A$7:$A$37, 0), MATCH(CZ60, '2010'!$E$4:$HF$4, 0) )</f>
        <v>57</v>
      </c>
      <c r="DC68" s="41">
        <f>INDEX('2011'!$E$7:$HF$37,  MATCH(CZ68, '2011'!$A$7:$A$37, 0), MATCH(CZ60, '2011'!$E$4:$HF$4, 0) )</f>
        <v>44</v>
      </c>
      <c r="DD68" s="41">
        <f>INDEX('2012'!$E$7:$HF$37,  MATCH(CZ68, '2012'!$A$7:$A$37, 0), MATCH(CZ60, '2012'!$E$4:$HF$4, 0) )</f>
        <v>34</v>
      </c>
      <c r="DE68" s="41">
        <f>INDEX('2013'!$E$7:$HF$37,  MATCH(CZ68, '2013'!$A$7:$A$37, 0), MATCH(CZ60, '2013'!$E$4:$HF$4, 0) )</f>
        <v>36</v>
      </c>
      <c r="DF68" s="41">
        <f>INDEX('2014'!$E$7:$HF$37,  MATCH(CZ68, '2014'!$A$7:$A$37, 0), MATCH(CZ60, '2014'!$E$4:$HF$4, 0) )</f>
        <v>26</v>
      </c>
      <c r="DG68" s="41">
        <f>INDEX('2015'!$E$7:$HF$37,  MATCH(CZ68, '2015'!$A$7:$A$37, 0), MATCH(CZ60, '2015'!$E$4:$HF$4, 0) )</f>
        <v>11</v>
      </c>
      <c r="DH68" s="41">
        <f>INDEX('2016'!$E$7:$HF$37,  MATCH(CZ68, '2016'!$A$7:$A$37, 0), MATCH(CZ60, '2016'!$E$4:$HF$4, 0) )</f>
        <v>16</v>
      </c>
      <c r="DI68" s="41">
        <f>INDEX('2017'!$E$7:$HF$37,  MATCH(CZ68, '2017'!$A$7:$A$37, 0), MATCH(CZ60, '2017'!$E$4:$HF$4, 0) )</f>
        <v>17</v>
      </c>
      <c r="DJ68" s="41">
        <f>INDEX('2018'!$E$7:$HF$37,  MATCH(CZ68, '2018'!$A$7:$A$37, 0), MATCH(CZ60, '2018'!$E$4:$HF$4, 0) )</f>
        <v>23</v>
      </c>
      <c r="DK68" s="41">
        <f>INDEX('2019'!$E$7:$HF$37,  MATCH(CZ68, '2019'!$A$7:$A$37, 0), MATCH(CZ60, '2019'!$E$4:$HF$4, 0) )</f>
        <v>39</v>
      </c>
      <c r="DM68" s="9">
        <f t="shared" si="752"/>
        <v>13</v>
      </c>
      <c r="DN68" s="18" t="str">
        <f t="shared" si="752"/>
        <v>Duchesne</v>
      </c>
      <c r="DO68" s="41">
        <f>INDEX('2010'!$E$7:$HF$37,  MATCH(DM68, '2010'!$A$7:$A$37, 0), MATCH(DM60, '2010'!$E$4:$HF$4, 0) )</f>
        <v>7</v>
      </c>
      <c r="DP68" s="41">
        <f>INDEX('2011'!$E$7:$HF$37,  MATCH(DM68, '2011'!$A$7:$A$37, 0), MATCH(DM60, '2011'!$E$4:$HF$4, 0) )</f>
        <v>0</v>
      </c>
      <c r="DQ68" s="41">
        <f>INDEX('2012'!$E$7:$HF$37,  MATCH(DM68, '2012'!$A$7:$A$37, 0), MATCH(DM60, '2012'!$E$4:$HF$4, 0) )</f>
        <v>7</v>
      </c>
      <c r="DR68" s="41">
        <f>INDEX('2013'!$E$7:$HF$37,  MATCH(DM68, '2013'!$A$7:$A$37, 0), MATCH(DM60, '2013'!$E$4:$HF$4, 0) )</f>
        <v>8</v>
      </c>
      <c r="DS68" s="41">
        <f>INDEX('2014'!$E$7:$HF$37,  MATCH(DM68, '2014'!$A$7:$A$37, 0), MATCH(DM60, '2014'!$E$4:$HF$4, 0) )</f>
        <v>17</v>
      </c>
      <c r="DT68" s="41">
        <f>INDEX('2015'!$E$7:$HF$37,  MATCH(DM68, '2015'!$A$7:$A$37, 0), MATCH(DM60, '2015'!$E$4:$HF$4, 0) )</f>
        <v>25</v>
      </c>
      <c r="DU68" s="41">
        <f>INDEX('2016'!$E$7:$HF$37,  MATCH(DM68, '2016'!$A$7:$A$37, 0), MATCH(DM60, '2016'!$E$4:$HF$4, 0) )</f>
        <v>29</v>
      </c>
      <c r="DV68" s="41">
        <f>INDEX('2017'!$E$7:$HF$37,  MATCH(DM68, '2017'!$A$7:$A$37, 0), MATCH(DM60, '2017'!$E$4:$HF$4, 0) )</f>
        <v>45</v>
      </c>
      <c r="DW68" s="41">
        <f>INDEX('2018'!$E$7:$HF$37,  MATCH(DM68, '2018'!$A$7:$A$37, 0), MATCH(DM60, '2018'!$E$4:$HF$4, 0) )</f>
        <v>59</v>
      </c>
      <c r="DX68" s="41">
        <f>INDEX('2019'!$E$7:$HF$37,  MATCH(DM68, '2019'!$A$7:$A$37, 0), MATCH(DM60, '2019'!$E$4:$HF$4, 0) )</f>
        <v>71</v>
      </c>
      <c r="DZ68" s="9">
        <f t="shared" si="753"/>
        <v>13</v>
      </c>
      <c r="EA68" s="18" t="str">
        <f t="shared" si="753"/>
        <v>Duchesne</v>
      </c>
      <c r="EB68" s="41">
        <f>INDEX('2010'!$E$7:$HF$37,  MATCH(DZ68, '2010'!$A$7:$A$37, 0), MATCH(DZ60, '2010'!$E$4:$HF$4, 0) )</f>
        <v>0</v>
      </c>
      <c r="EC68" s="41">
        <f>INDEX('2011'!$E$7:$HF$37,  MATCH(DZ68, '2011'!$A$7:$A$37, 0), MATCH(DZ60, '2011'!$E$4:$HF$4, 0) )</f>
        <v>0</v>
      </c>
      <c r="ED68" s="41">
        <f>INDEX('2012'!$E$7:$HF$37,  MATCH(DZ68, '2012'!$A$7:$A$37, 0), MATCH(DZ60, '2012'!$E$4:$HF$4, 0) )</f>
        <v>0</v>
      </c>
      <c r="EE68" s="41">
        <f>INDEX('2013'!$E$7:$HF$37,  MATCH(DZ68, '2013'!$A$7:$A$37, 0), MATCH(DZ60, '2013'!$E$4:$HF$4, 0) )</f>
        <v>0</v>
      </c>
      <c r="EF68" s="41">
        <f>INDEX('2014'!$E$7:$HF$37,  MATCH(DZ68, '2014'!$A$7:$A$37, 0), MATCH(DZ60, '2014'!$E$4:$HF$4, 0) )</f>
        <v>0</v>
      </c>
      <c r="EG68" s="41">
        <f>INDEX('2015'!$E$7:$HF$37,  MATCH(DZ68, '2015'!$A$7:$A$37, 0), MATCH(DZ60, '2015'!$E$4:$HF$4, 0) )</f>
        <v>0</v>
      </c>
      <c r="EH68" s="41">
        <f>INDEX('2016'!$E$7:$HF$37,  MATCH(DZ68, '2016'!$A$7:$A$37, 0), MATCH(DZ60, '2016'!$E$4:$HF$4, 0) )</f>
        <v>0</v>
      </c>
      <c r="EI68" s="41">
        <f>INDEX('2017'!$E$7:$HF$37,  MATCH(DZ68, '2017'!$A$7:$A$37, 0), MATCH(DZ60, '2017'!$E$4:$HF$4, 0) )</f>
        <v>0</v>
      </c>
      <c r="EJ68" s="41">
        <f>INDEX('2018'!$E$7:$HF$37,  MATCH(DZ68, '2018'!$A$7:$A$37, 0), MATCH(DZ60, '2018'!$E$4:$HF$4, 0) )</f>
        <v>7</v>
      </c>
      <c r="EK68" s="41">
        <f>INDEX('2019'!$E$7:$HF$37,  MATCH(DZ68, '2019'!$A$7:$A$37, 0), MATCH(DZ60, '2019'!$E$4:$HF$4, 0) )</f>
        <v>7</v>
      </c>
      <c r="EM68" s="9">
        <f t="shared" si="754"/>
        <v>13</v>
      </c>
      <c r="EN68" s="18" t="str">
        <f t="shared" si="754"/>
        <v>Duchesne</v>
      </c>
      <c r="EO68" s="41">
        <f>INDEX('2010'!$E$7:$HF$37,  MATCH(EM68, '2010'!$A$7:$A$37, 0), MATCH(EM60, '2010'!$E$4:$HF$4, 0) )</f>
        <v>14</v>
      </c>
      <c r="EP68" s="41">
        <f>INDEX('2011'!$E$7:$HF$37,  MATCH(EM68, '2011'!$A$7:$A$37, 0), MATCH(EM60, '2011'!$E$4:$HF$4, 0) )</f>
        <v>15</v>
      </c>
      <c r="EQ68" s="41">
        <f>INDEX('2012'!$E$7:$HF$37,  MATCH(EM68, '2012'!$A$7:$A$37, 0), MATCH(EM60, '2012'!$E$4:$HF$4, 0) )</f>
        <v>17</v>
      </c>
      <c r="ER68" s="41">
        <f>INDEX('2013'!$E$7:$HF$37,  MATCH(EM68, '2013'!$A$7:$A$37, 0), MATCH(EM60, '2013'!$E$4:$HF$4, 0) )</f>
        <v>17</v>
      </c>
      <c r="ES68" s="41">
        <f>INDEX('2014'!$E$7:$HF$37,  MATCH(EM68, '2014'!$A$7:$A$37, 0), MATCH(EM60, '2014'!$E$4:$HF$4, 0) )</f>
        <v>14</v>
      </c>
      <c r="ET68" s="41">
        <f>INDEX('2015'!$E$7:$HF$37,  MATCH(EM68, '2015'!$A$7:$A$37, 0), MATCH(EM60, '2015'!$E$4:$HF$4, 0) )</f>
        <v>3</v>
      </c>
      <c r="EU68" s="41">
        <f>INDEX('2016'!$E$7:$HF$37,  MATCH(EM68, '2016'!$A$7:$A$37, 0), MATCH(EM60, '2016'!$E$4:$HF$4, 0) )</f>
        <v>19</v>
      </c>
      <c r="EV68" s="41">
        <f>INDEX('2017'!$E$7:$HF$37,  MATCH(EM68, '2017'!$A$7:$A$37, 0), MATCH(EM60, '2017'!$E$4:$HF$4, 0) )</f>
        <v>37</v>
      </c>
      <c r="EW68" s="41">
        <f>INDEX('2018'!$E$7:$HF$37,  MATCH(EM68, '2018'!$A$7:$A$37, 0), MATCH(EM60, '2018'!$E$4:$HF$4, 0) )</f>
        <v>51</v>
      </c>
      <c r="EX68" s="41">
        <f>INDEX('2019'!$E$7:$HF$37,  MATCH(EM68, '2019'!$A$7:$A$37, 0), MATCH(EM60, '2019'!$E$4:$HF$4, 0) )</f>
        <v>65</v>
      </c>
      <c r="EZ68" s="9">
        <f t="shared" si="755"/>
        <v>13</v>
      </c>
      <c r="FA68" s="18" t="str">
        <f t="shared" si="755"/>
        <v>Duchesne</v>
      </c>
      <c r="FB68" s="41">
        <f>INDEX('2010'!$E$7:$HF$37,  MATCH(EZ68, '2010'!$A$7:$A$37, 0), MATCH(EZ60, '2010'!$E$4:$HF$4, 0) )</f>
        <v>51</v>
      </c>
      <c r="FC68" s="41">
        <f>INDEX('2011'!$E$7:$HF$37,  MATCH(EZ68, '2011'!$A$7:$A$37, 0), MATCH(EZ60, '2011'!$E$4:$HF$4, 0) )</f>
        <v>38</v>
      </c>
      <c r="FD68" s="41">
        <f>INDEX('2012'!$E$7:$HF$37,  MATCH(EZ68, '2012'!$A$7:$A$37, 0), MATCH(EZ60, '2012'!$E$4:$HF$4, 0) )</f>
        <v>37</v>
      </c>
      <c r="FE68" s="41">
        <f>INDEX('2013'!$E$7:$HF$37,  MATCH(EZ68, '2013'!$A$7:$A$37, 0), MATCH(EZ60, '2013'!$E$4:$HF$4, 0) )</f>
        <v>31</v>
      </c>
      <c r="FF68" s="41">
        <f>INDEX('2014'!$E$7:$HF$37,  MATCH(EZ68, '2014'!$A$7:$A$37, 0), MATCH(EZ60, '2014'!$E$4:$HF$4, 0) )</f>
        <v>30</v>
      </c>
      <c r="FG68" s="41">
        <f>INDEX('2015'!$E$7:$HF$37,  MATCH(EZ68, '2015'!$A$7:$A$37, 0), MATCH(EZ60, '2015'!$E$4:$HF$4, 0) )</f>
        <v>33</v>
      </c>
      <c r="FH68" s="41">
        <f>INDEX('2016'!$E$7:$HF$37,  MATCH(EZ68, '2016'!$A$7:$A$37, 0), MATCH(EZ60, '2016'!$E$4:$HF$4, 0) )</f>
        <v>58</v>
      </c>
      <c r="FI68" s="41">
        <f>INDEX('2017'!$E$7:$HF$37,  MATCH(EZ68, '2017'!$A$7:$A$37, 0), MATCH(EZ60, '2017'!$E$4:$HF$4, 0) )</f>
        <v>83</v>
      </c>
      <c r="FJ68" s="41">
        <f>INDEX('2018'!$E$7:$HF$37,  MATCH(EZ68, '2018'!$A$7:$A$37, 0), MATCH(EZ60, '2018'!$E$4:$HF$4, 0) )</f>
        <v>78</v>
      </c>
      <c r="FK68" s="41">
        <f>INDEX('2019'!$E$7:$HF$37,  MATCH(EZ68, '2019'!$A$7:$A$37, 0), MATCH(EZ60, '2019'!$E$4:$HF$4, 0) )</f>
        <v>76</v>
      </c>
      <c r="FM68" s="9">
        <f t="shared" si="756"/>
        <v>13</v>
      </c>
      <c r="FN68" s="18" t="str">
        <f t="shared" si="756"/>
        <v>Duchesne</v>
      </c>
      <c r="FO68" s="41">
        <f>INDEX('2010'!$E$7:$HF$37,  MATCH(FM68, '2010'!$A$7:$A$37, 0), MATCH(FM60, '2010'!$E$4:$HF$4, 0) )</f>
        <v>20</v>
      </c>
      <c r="FP68" s="41">
        <f>INDEX('2011'!$E$7:$HF$37,  MATCH(FM68, '2011'!$A$7:$A$37, 0), MATCH(FM60, '2011'!$E$4:$HF$4, 0) )</f>
        <v>25</v>
      </c>
      <c r="FQ68" s="41">
        <f>INDEX('2012'!$E$7:$HF$37,  MATCH(FM68, '2012'!$A$7:$A$37, 0), MATCH(FM60, '2012'!$E$4:$HF$4, 0) )</f>
        <v>28</v>
      </c>
      <c r="FR68" s="41">
        <f>INDEX('2013'!$E$7:$HF$37,  MATCH(FM68, '2013'!$A$7:$A$37, 0), MATCH(FM60, '2013'!$E$4:$HF$4, 0) )</f>
        <v>29</v>
      </c>
      <c r="FS68" s="41">
        <f>INDEX('2014'!$E$7:$HF$37,  MATCH(FM68, '2014'!$A$7:$A$37, 0), MATCH(FM60, '2014'!$E$4:$HF$4, 0) )</f>
        <v>25</v>
      </c>
      <c r="FT68" s="41">
        <f>INDEX('2015'!$E$7:$HF$37,  MATCH(FM68, '2015'!$A$7:$A$37, 0), MATCH(FM60, '2015'!$E$4:$HF$4, 0) )</f>
        <v>30</v>
      </c>
      <c r="FU68" s="41">
        <f>INDEX('2016'!$E$7:$HF$37,  MATCH(FM68, '2016'!$A$7:$A$37, 0), MATCH(FM60, '2016'!$E$4:$HF$4, 0) )</f>
        <v>37</v>
      </c>
      <c r="FV68" s="41">
        <f>INDEX('2017'!$E$7:$HF$37,  MATCH(FM68, '2017'!$A$7:$A$37, 0), MATCH(FM60, '2017'!$E$4:$HF$4, 0) )</f>
        <v>47</v>
      </c>
      <c r="FW68" s="41">
        <f>INDEX('2018'!$E$7:$HF$37,  MATCH(FM68, '2018'!$A$7:$A$37, 0), MATCH(FM60, '2018'!$E$4:$HF$4, 0) )</f>
        <v>59</v>
      </c>
      <c r="FX68" s="41">
        <f>INDEX('2019'!$E$7:$HF$37,  MATCH(FM68, '2019'!$A$7:$A$37, 0), MATCH(FM60, '2019'!$E$4:$HF$4, 0) )</f>
        <v>80</v>
      </c>
      <c r="FZ68" s="9">
        <f t="shared" si="757"/>
        <v>13</v>
      </c>
      <c r="GA68" s="18" t="str">
        <f t="shared" si="757"/>
        <v>Duchesne</v>
      </c>
      <c r="GB68" s="41">
        <f>INDEX('2010'!$E$7:$HF$37,  MATCH(FZ68, '2010'!$A$7:$A$37, 0), MATCH(FZ60, '2010'!$E$4:$HF$4, 0) )</f>
        <v>0</v>
      </c>
      <c r="GC68" s="41">
        <f>INDEX('2011'!$E$7:$HF$37,  MATCH(FZ68, '2011'!$A$7:$A$37, 0), MATCH(FZ60, '2011'!$E$4:$HF$4, 0) )</f>
        <v>20</v>
      </c>
      <c r="GD68" s="41">
        <f>INDEX('2012'!$E$7:$HF$37,  MATCH(FZ68, '2012'!$A$7:$A$37, 0), MATCH(FZ60, '2012'!$E$4:$HF$4, 0) )</f>
        <v>21</v>
      </c>
      <c r="GE68" s="41">
        <f>INDEX('2013'!$E$7:$HF$37,  MATCH(FZ68, '2013'!$A$7:$A$37, 0), MATCH(FZ60, '2013'!$E$4:$HF$4, 0) )</f>
        <v>20</v>
      </c>
      <c r="GF68" s="41">
        <f>INDEX('2014'!$E$7:$HF$37,  MATCH(FZ68, '2014'!$A$7:$A$37, 0), MATCH(FZ60, '2014'!$E$4:$HF$4, 0) )</f>
        <v>18</v>
      </c>
      <c r="GG68" s="41">
        <f>INDEX('2015'!$E$7:$HF$37,  MATCH(FZ68, '2015'!$A$7:$A$37, 0), MATCH(FZ60, '2015'!$E$4:$HF$4, 0) )</f>
        <v>21</v>
      </c>
      <c r="GH68" s="41">
        <f>INDEX('2016'!$E$7:$HF$37,  MATCH(FZ68, '2016'!$A$7:$A$37, 0), MATCH(FZ60, '2016'!$E$4:$HF$4, 0) )</f>
        <v>9</v>
      </c>
      <c r="GI68" s="41">
        <f>INDEX('2017'!$E$7:$HF$37,  MATCH(FZ68, '2017'!$A$7:$A$37, 0), MATCH(FZ60, '2017'!$E$4:$HF$4, 0) )</f>
        <v>9</v>
      </c>
      <c r="GJ68" s="41">
        <f>INDEX('2018'!$E$7:$HF$37,  MATCH(FZ68, '2018'!$A$7:$A$37, 0), MATCH(FZ60, '2018'!$E$4:$HF$4, 0) )</f>
        <v>21</v>
      </c>
      <c r="GK68" s="41">
        <f>INDEX('2019'!$E$7:$HF$37,  MATCH(FZ68, '2019'!$A$7:$A$37, 0), MATCH(FZ60, '2019'!$E$4:$HF$4, 0) )</f>
        <v>24</v>
      </c>
      <c r="GM68" s="9">
        <f t="shared" si="758"/>
        <v>13</v>
      </c>
      <c r="GN68" s="18" t="str">
        <f t="shared" si="758"/>
        <v>Duchesne</v>
      </c>
      <c r="GO68" s="41">
        <f>INDEX('2010'!$E$7:$HF$37,  MATCH(GM68, '2010'!$A$7:$A$37, 0), MATCH(GM60, '2010'!$E$4:$HF$4, 0) )</f>
        <v>106</v>
      </c>
      <c r="GP68" s="41">
        <f>INDEX('2011'!$E$7:$HF$37,  MATCH(GM68, '2011'!$A$7:$A$37, 0), MATCH(GM60, '2011'!$E$4:$HF$4, 0) )</f>
        <v>117</v>
      </c>
      <c r="GQ68" s="41">
        <f>INDEX('2012'!$E$7:$HF$37,  MATCH(GM68, '2012'!$A$7:$A$37, 0), MATCH(GM60, '2012'!$E$4:$HF$4, 0) )</f>
        <v>20</v>
      </c>
      <c r="GR68" s="41">
        <f>INDEX('2013'!$E$7:$HF$37,  MATCH(GM68, '2013'!$A$7:$A$37, 0), MATCH(GM60, '2013'!$E$4:$HF$4, 0) )</f>
        <v>21</v>
      </c>
      <c r="GS68" s="41">
        <f>INDEX('2014'!$E$7:$HF$37,  MATCH(GM68, '2014'!$A$7:$A$37, 0), MATCH(GM60, '2014'!$E$4:$HF$4, 0) )</f>
        <v>26</v>
      </c>
      <c r="GT68" s="41">
        <f>INDEX('2015'!$E$7:$HF$37,  MATCH(GM68, '2015'!$A$7:$A$37, 0), MATCH(GM60, '2015'!$E$4:$HF$4, 0) )</f>
        <v>22</v>
      </c>
      <c r="GU68" s="41">
        <f>INDEX('2016'!$E$7:$HF$37,  MATCH(GM68, '2016'!$A$7:$A$37, 0), MATCH(GM60, '2016'!$E$4:$HF$4, 0) )</f>
        <v>23</v>
      </c>
      <c r="GV68" s="41">
        <f>INDEX('2017'!$E$7:$HF$37,  MATCH(GM68, '2017'!$A$7:$A$37, 0), MATCH(GM60, '2017'!$E$4:$HF$4, 0) )</f>
        <v>36</v>
      </c>
      <c r="GW68" s="41">
        <f>INDEX('2018'!$E$7:$HF$37,  MATCH(GM68, '2018'!$A$7:$A$37, 0), MATCH(GM60, '2018'!$E$4:$HF$4, 0) )</f>
        <v>42</v>
      </c>
      <c r="GX68" s="41">
        <f>INDEX('2019'!$E$7:$HF$37,  MATCH(GM68, '2019'!$A$7:$A$37, 0), MATCH(GM60, '2019'!$E$4:$HF$4, 0) )</f>
        <v>42</v>
      </c>
      <c r="GZ68" s="9">
        <f t="shared" si="759"/>
        <v>13</v>
      </c>
      <c r="HA68" s="18" t="str">
        <f t="shared" si="759"/>
        <v>Duchesne</v>
      </c>
      <c r="HB68" s="41">
        <f>INDEX('2010'!$E$7:$HF$37,  MATCH(GZ68, '2010'!$A$7:$A$37, 0), MATCH(GZ60, '2010'!$E$4:$HF$4, 0) )</f>
        <v>5</v>
      </c>
      <c r="HC68" s="41">
        <f>INDEX('2011'!$E$7:$HF$37,  MATCH(GZ68, '2011'!$A$7:$A$37, 0), MATCH(GZ60, '2011'!$E$4:$HF$4, 0) )</f>
        <v>3</v>
      </c>
      <c r="HD68" s="41">
        <f>INDEX('2012'!$E$7:$HF$37,  MATCH(GZ68, '2012'!$A$7:$A$37, 0), MATCH(GZ60, '2012'!$E$4:$HF$4, 0) )</f>
        <v>9</v>
      </c>
      <c r="HE68" s="41">
        <f>INDEX('2013'!$E$7:$HF$37,  MATCH(GZ68, '2013'!$A$7:$A$37, 0), MATCH(GZ60, '2013'!$E$4:$HF$4, 0) )</f>
        <v>7</v>
      </c>
      <c r="HF68" s="41">
        <f>INDEX('2014'!$E$7:$HF$37,  MATCH(GZ68, '2014'!$A$7:$A$37, 0), MATCH(GZ60, '2014'!$E$4:$HF$4, 0) )</f>
        <v>12</v>
      </c>
      <c r="HG68" s="41">
        <f>INDEX('2015'!$E$7:$HF$37,  MATCH(GZ68, '2015'!$A$7:$A$37, 0), MATCH(GZ60, '2015'!$E$4:$HF$4, 0) )</f>
        <v>9</v>
      </c>
      <c r="HH68" s="41">
        <f>INDEX('2016'!$E$7:$HF$37,  MATCH(GZ68, '2016'!$A$7:$A$37, 0), MATCH(GZ60, '2016'!$E$4:$HF$4, 0) )</f>
        <v>8</v>
      </c>
      <c r="HI68" s="41">
        <f>INDEX('2017'!$E$7:$HF$37,  MATCH(GZ68, '2017'!$A$7:$A$37, 0), MATCH(GZ60, '2017'!$E$4:$HF$4, 0) )</f>
        <v>6</v>
      </c>
      <c r="HJ68" s="41">
        <f>INDEX('2018'!$E$7:$HF$37,  MATCH(GZ68, '2018'!$A$7:$A$37, 0), MATCH(GZ60, '2018'!$E$4:$HF$4, 0) )</f>
        <v>11</v>
      </c>
      <c r="HK68" s="41">
        <f>INDEX('2019'!$E$7:$HF$37,  MATCH(GZ68, '2019'!$A$7:$A$37, 0), MATCH(GZ60, '2019'!$E$4:$HF$4, 0) )</f>
        <v>8</v>
      </c>
      <c r="HM68" s="9">
        <f t="shared" si="760"/>
        <v>13</v>
      </c>
      <c r="HN68" s="18" t="str">
        <f t="shared" si="760"/>
        <v>Duchesne</v>
      </c>
      <c r="HO68" s="41">
        <f>INDEX('2010'!$E$7:$HF$37,  MATCH(HM68, '2010'!$A$7:$A$37, 0), MATCH(HM60, '2010'!$E$4:$HF$4, 0) )</f>
        <v>0</v>
      </c>
      <c r="HP68" s="41">
        <f>INDEX('2011'!$E$7:$HF$37,  MATCH(HM68, '2011'!$A$7:$A$37, 0), MATCH(HM60, '2011'!$E$4:$HF$4, 0) )</f>
        <v>0</v>
      </c>
      <c r="HQ68" s="41">
        <f>INDEX('2012'!$E$7:$HF$37,  MATCH(HM68, '2012'!$A$7:$A$37, 0), MATCH(HM60, '2012'!$E$4:$HF$4, 0) )</f>
        <v>0</v>
      </c>
      <c r="HR68" s="41">
        <f>INDEX('2013'!$E$7:$HF$37,  MATCH(HM68, '2013'!$A$7:$A$37, 0), MATCH(HM60, '2013'!$E$4:$HF$4, 0) )</f>
        <v>0</v>
      </c>
      <c r="HS68" s="41">
        <f>INDEX('2014'!$E$7:$HF$37,  MATCH(HM68, '2014'!$A$7:$A$37, 0), MATCH(HM60, '2014'!$E$4:$HF$4, 0) )</f>
        <v>0</v>
      </c>
      <c r="HT68" s="41">
        <f>INDEX('2015'!$E$7:$HF$37,  MATCH(HM68, '2015'!$A$7:$A$37, 0), MATCH(HM60, '2015'!$E$4:$HF$4, 0) )</f>
        <v>0</v>
      </c>
      <c r="HU68" s="41">
        <f>INDEX('2016'!$E$7:$HF$37,  MATCH(HM68, '2016'!$A$7:$A$37, 0), MATCH(HM60, '2016'!$E$4:$HF$4, 0) )</f>
        <v>0</v>
      </c>
      <c r="HV68" s="41">
        <f>INDEX('2017'!$E$7:$HF$37,  MATCH(HM68, '2017'!$A$7:$A$37, 0), MATCH(HM60, '2017'!$E$4:$HF$4, 0) )</f>
        <v>0</v>
      </c>
      <c r="HW68" s="41">
        <f>INDEX('2018'!$E$7:$HF$37,  MATCH(HM68, '2018'!$A$7:$A$37, 0), MATCH(HM60, '2018'!$E$4:$HF$4, 0) )</f>
        <v>0</v>
      </c>
      <c r="HX68" s="41">
        <f>INDEX('2019'!$E$7:$HF$37,  MATCH(HM68, '2019'!$A$7:$A$37, 0), MATCH(HM60, '2019'!$E$4:$HF$4, 0) )</f>
        <v>0</v>
      </c>
    </row>
    <row r="69" spans="39:232" x14ac:dyDescent="0.25">
      <c r="AM69" s="9">
        <f t="shared" si="746"/>
        <v>15</v>
      </c>
      <c r="AN69" s="18" t="str">
        <f t="shared" si="746"/>
        <v>Emery</v>
      </c>
      <c r="AO69" s="41">
        <f>INDEX('2010'!$E$7:$HF$37,  MATCH(AM69, '2010'!$A$7:$A$37, 0), MATCH(AM60, '2010'!$E$4:$HF$4, 0) )</f>
        <v>261</v>
      </c>
      <c r="AP69" s="41">
        <f>INDEX('2011'!$E$7:$HF$37,  MATCH(AM69, '2011'!$A$7:$A$37, 0), MATCH(AM60, '2011'!$E$4:$HF$4, 0) )</f>
        <v>271</v>
      </c>
      <c r="AQ69" s="41">
        <f>INDEX('2012'!$E$7:$HF$37,  MATCH(AM69, '2012'!$A$7:$A$37, 0), MATCH(AM60, '2012'!$E$4:$HF$4, 0) )</f>
        <v>264</v>
      </c>
      <c r="AR69" s="41">
        <f>INDEX('2013'!$E$7:$HF$37,  MATCH(AM69, '2013'!$A$7:$A$37, 0), MATCH(AM60, '2013'!$E$4:$HF$4, 0) )</f>
        <v>259</v>
      </c>
      <c r="AS69" s="41">
        <f>INDEX('2014'!$E$7:$HF$37,  MATCH(AM69, '2014'!$A$7:$A$37, 0), MATCH(AM60, '2014'!$E$4:$HF$4, 0) )</f>
        <v>189</v>
      </c>
      <c r="AT69" s="41">
        <f>INDEX('2015'!$E$7:$HF$37,  MATCH(AM69, '2015'!$A$7:$A$37, 0), MATCH(AM60, '2015'!$E$4:$HF$4, 0) )</f>
        <v>233</v>
      </c>
      <c r="AU69" s="41">
        <f>INDEX('2016'!$E$7:$HF$37,  MATCH(AM69, '2016'!$A$7:$A$37, 0), MATCH(AM60, '2016'!$E$4:$HF$4, 0) )</f>
        <v>257</v>
      </c>
      <c r="AV69" s="41">
        <f>INDEX('2017'!$E$7:$HF$37,  MATCH(AM69, '2017'!$A$7:$A$37, 0), MATCH(AM60, '2017'!$E$4:$HF$4, 0) )</f>
        <v>264</v>
      </c>
      <c r="AW69" s="41">
        <f>INDEX('2018'!$E$7:$HF$37,  MATCH(AM69, '2018'!$A$7:$A$37, 0), MATCH(AM60, '2018'!$E$4:$HF$4, 0) )</f>
        <v>297</v>
      </c>
      <c r="AX69" s="41">
        <f>INDEX('2019'!$E$7:$HF$37,  MATCH(AM69, '2019'!$A$7:$A$37, 0), MATCH(AM60, '2019'!$E$4:$HF$4, 0) )</f>
        <v>313</v>
      </c>
      <c r="AZ69" s="9">
        <f t="shared" si="747"/>
        <v>15</v>
      </c>
      <c r="BA69" s="18" t="str">
        <f t="shared" si="747"/>
        <v>Emery</v>
      </c>
      <c r="BB69" s="41">
        <f>INDEX('2010'!$E$7:$HF$37,  MATCH(AZ69, '2010'!$A$7:$A$37, 0), MATCH(AZ60, '2010'!$E$4:$HF$4, 0) )</f>
        <v>73</v>
      </c>
      <c r="BC69" s="41">
        <f>INDEX('2011'!$E$7:$HF$37,  MATCH(AZ69, '2011'!$A$7:$A$37, 0), MATCH(AZ60, '2011'!$E$4:$HF$4, 0) )</f>
        <v>72</v>
      </c>
      <c r="BD69" s="41">
        <f>INDEX('2012'!$E$7:$HF$37,  MATCH(AZ69, '2012'!$A$7:$A$37, 0), MATCH(AZ60, '2012'!$E$4:$HF$4, 0) )</f>
        <v>47</v>
      </c>
      <c r="BE69" s="41">
        <f>INDEX('2013'!$E$7:$HF$37,  MATCH(AZ69, '2013'!$A$7:$A$37, 0), MATCH(AZ60, '2013'!$E$4:$HF$4, 0) )</f>
        <v>27</v>
      </c>
      <c r="BF69" s="41">
        <f>INDEX('2014'!$E$7:$HF$37,  MATCH(AZ69, '2014'!$A$7:$A$37, 0), MATCH(AZ60, '2014'!$E$4:$HF$4, 0) )</f>
        <v>26</v>
      </c>
      <c r="BG69" s="41">
        <f>INDEX('2015'!$E$7:$HF$37,  MATCH(AZ69, '2015'!$A$7:$A$37, 0), MATCH(AZ60, '2015'!$E$4:$HF$4, 0) )</f>
        <v>34</v>
      </c>
      <c r="BH69" s="41">
        <f>INDEX('2016'!$E$7:$HF$37,  MATCH(AZ69, '2016'!$A$7:$A$37, 0), MATCH(AZ60, '2016'!$E$4:$HF$4, 0) )</f>
        <v>35</v>
      </c>
      <c r="BI69" s="41">
        <f>INDEX('2017'!$E$7:$HF$37,  MATCH(AZ69, '2017'!$A$7:$A$37, 0), MATCH(AZ60, '2017'!$E$4:$HF$4, 0) )</f>
        <v>36</v>
      </c>
      <c r="BJ69" s="41">
        <f>INDEX('2018'!$E$7:$HF$37,  MATCH(AZ69, '2018'!$A$7:$A$37, 0), MATCH(AZ60, '2018'!$E$4:$HF$4, 0) )</f>
        <v>52</v>
      </c>
      <c r="BK69" s="41">
        <f>INDEX('2019'!$E$7:$HF$37,  MATCH(AZ69, '2019'!$A$7:$A$37, 0), MATCH(AZ60, '2019'!$E$4:$HF$4, 0) )</f>
        <v>56</v>
      </c>
      <c r="BM69" s="9">
        <f t="shared" si="748"/>
        <v>15</v>
      </c>
      <c r="BN69" s="18" t="str">
        <f t="shared" si="748"/>
        <v>Emery</v>
      </c>
      <c r="BO69" s="41">
        <f>INDEX('2010'!$E$7:$HF$37,  MATCH(BM69, '2010'!$A$7:$A$37, 0), MATCH(BM60, '2010'!$E$4:$HF$4, 0) )</f>
        <v>7</v>
      </c>
      <c r="BP69" s="41">
        <f>INDEX('2011'!$E$7:$HF$37,  MATCH(BM69, '2011'!$A$7:$A$37, 0), MATCH(BM60, '2011'!$E$4:$HF$4, 0) )</f>
        <v>4</v>
      </c>
      <c r="BQ69" s="41">
        <f>INDEX('2012'!$E$7:$HF$37,  MATCH(BM69, '2012'!$A$7:$A$37, 0), MATCH(BM60, '2012'!$E$4:$HF$4, 0) )</f>
        <v>2</v>
      </c>
      <c r="BR69" s="41">
        <f>INDEX('2013'!$E$7:$HF$37,  MATCH(BM69, '2013'!$A$7:$A$37, 0), MATCH(BM60, '2013'!$E$4:$HF$4, 0) )</f>
        <v>5</v>
      </c>
      <c r="BS69" s="41">
        <f>INDEX('2014'!$E$7:$HF$37,  MATCH(BM69, '2014'!$A$7:$A$37, 0), MATCH(BM60, '2014'!$E$4:$HF$4, 0) )</f>
        <v>1</v>
      </c>
      <c r="BT69" s="41">
        <f>INDEX('2015'!$E$7:$HF$37,  MATCH(BM69, '2015'!$A$7:$A$37, 0), MATCH(BM60, '2015'!$E$4:$HF$4, 0) )</f>
        <v>17</v>
      </c>
      <c r="BU69" s="41">
        <f>INDEX('2016'!$E$7:$HF$37,  MATCH(BM69, '2016'!$A$7:$A$37, 0), MATCH(BM60, '2016'!$E$4:$HF$4, 0) )</f>
        <v>17</v>
      </c>
      <c r="BV69" s="41">
        <f>INDEX('2017'!$E$7:$HF$37,  MATCH(BM69, '2017'!$A$7:$A$37, 0), MATCH(BM60, '2017'!$E$4:$HF$4, 0) )</f>
        <v>17</v>
      </c>
      <c r="BW69" s="41">
        <f>INDEX('2018'!$E$7:$HF$37,  MATCH(BM69, '2018'!$A$7:$A$37, 0), MATCH(BM60, '2018'!$E$4:$HF$4, 0) )</f>
        <v>26</v>
      </c>
      <c r="BX69" s="41">
        <f>INDEX('2019'!$E$7:$HF$37,  MATCH(BM69, '2019'!$A$7:$A$37, 0), MATCH(BM60, '2019'!$E$4:$HF$4, 0) )</f>
        <v>23</v>
      </c>
      <c r="BZ69" s="9">
        <f t="shared" si="749"/>
        <v>15</v>
      </c>
      <c r="CA69" s="18" t="str">
        <f t="shared" si="749"/>
        <v>Emery</v>
      </c>
      <c r="CB69" s="41">
        <f>INDEX('2010'!$E$7:$HF$37,  MATCH(BZ69, '2010'!$A$7:$A$37, 0), MATCH(BZ60, '2010'!$E$4:$HF$4, 0) )</f>
        <v>64</v>
      </c>
      <c r="CC69" s="41">
        <f>INDEX('2011'!$E$7:$HF$37,  MATCH(BZ69, '2011'!$A$7:$A$37, 0), MATCH(BZ60, '2011'!$E$4:$HF$4, 0) )</f>
        <v>61</v>
      </c>
      <c r="CD69" s="41">
        <f>INDEX('2012'!$E$7:$HF$37,  MATCH(BZ69, '2012'!$A$7:$A$37, 0), MATCH(BZ60, '2012'!$E$4:$HF$4, 0) )</f>
        <v>62</v>
      </c>
      <c r="CE69" s="41">
        <f>INDEX('2013'!$E$7:$HF$37,  MATCH(BZ69, '2013'!$A$7:$A$37, 0), MATCH(BZ60, '2013'!$E$4:$HF$4, 0) )</f>
        <v>63</v>
      </c>
      <c r="CF69" s="41">
        <f>INDEX('2014'!$E$7:$HF$37,  MATCH(BZ69, '2014'!$A$7:$A$37, 0), MATCH(BZ60, '2014'!$E$4:$HF$4, 0) )</f>
        <v>26</v>
      </c>
      <c r="CG69" s="41">
        <f>INDEX('2015'!$E$7:$HF$37,  MATCH(BZ69, '2015'!$A$7:$A$37, 0), MATCH(BZ60, '2015'!$E$4:$HF$4, 0) )</f>
        <v>14</v>
      </c>
      <c r="CH69" s="41">
        <f>INDEX('2016'!$E$7:$HF$37,  MATCH(BZ69, '2016'!$A$7:$A$37, 0), MATCH(BZ60, '2016'!$E$4:$HF$4, 0) )</f>
        <v>18</v>
      </c>
      <c r="CI69" s="41">
        <f>INDEX('2017'!$E$7:$HF$37,  MATCH(BZ69, '2017'!$A$7:$A$37, 0), MATCH(BZ60, '2017'!$E$4:$HF$4, 0) )</f>
        <v>19</v>
      </c>
      <c r="CJ69" s="41">
        <f>INDEX('2018'!$E$7:$HF$37,  MATCH(BZ69, '2018'!$A$7:$A$37, 0), MATCH(BZ60, '2018'!$E$4:$HF$4, 0) )</f>
        <v>21</v>
      </c>
      <c r="CK69" s="41">
        <f>INDEX('2019'!$E$7:$HF$37,  MATCH(BZ69, '2019'!$A$7:$A$37, 0), MATCH(BZ60, '2019'!$E$4:$HF$4, 0) )</f>
        <v>0</v>
      </c>
      <c r="CM69" s="9">
        <f t="shared" si="750"/>
        <v>15</v>
      </c>
      <c r="CN69" s="18" t="str">
        <f t="shared" si="750"/>
        <v>Emery</v>
      </c>
      <c r="CO69" s="41">
        <f>INDEX('2010'!$E$7:$HF$37,  MATCH(CM69, '2010'!$A$7:$A$37, 0), MATCH(CM60, '2010'!$E$4:$HF$4, 0) )</f>
        <v>0</v>
      </c>
      <c r="CP69" s="41">
        <f>INDEX('2011'!$E$7:$HF$37,  MATCH(CM69, '2011'!$A$7:$A$37, 0), MATCH(CM60, '2011'!$E$4:$HF$4, 0) )</f>
        <v>0</v>
      </c>
      <c r="CQ69" s="41">
        <f>INDEX('2012'!$E$7:$HF$37,  MATCH(CM69, '2012'!$A$7:$A$37, 0), MATCH(CM60, '2012'!$E$4:$HF$4, 0) )</f>
        <v>0</v>
      </c>
      <c r="CR69" s="41">
        <f>INDEX('2013'!$E$7:$HF$37,  MATCH(CM69, '2013'!$A$7:$A$37, 0), MATCH(CM60, '2013'!$E$4:$HF$4, 0) )</f>
        <v>0</v>
      </c>
      <c r="CS69" s="41">
        <f>INDEX('2014'!$E$7:$HF$37,  MATCH(CM69, '2014'!$A$7:$A$37, 0), MATCH(CM60, '2014'!$E$4:$HF$4, 0) )</f>
        <v>0</v>
      </c>
      <c r="CT69" s="41">
        <f>INDEX('2015'!$E$7:$HF$37,  MATCH(CM69, '2015'!$A$7:$A$37, 0), MATCH(CM60, '2015'!$E$4:$HF$4, 0) )</f>
        <v>0</v>
      </c>
      <c r="CU69" s="41">
        <f>INDEX('2016'!$E$7:$HF$37,  MATCH(CM69, '2016'!$A$7:$A$37, 0), MATCH(CM60, '2016'!$E$4:$HF$4, 0) )</f>
        <v>0</v>
      </c>
      <c r="CV69" s="41">
        <f>INDEX('2017'!$E$7:$HF$37,  MATCH(CM69, '2017'!$A$7:$A$37, 0), MATCH(CM60, '2017'!$E$4:$HF$4, 0) )</f>
        <v>0</v>
      </c>
      <c r="CW69" s="41">
        <f>INDEX('2018'!$E$7:$HF$37,  MATCH(CM69, '2018'!$A$7:$A$37, 0), MATCH(CM60, '2018'!$E$4:$HF$4, 0) )</f>
        <v>0</v>
      </c>
      <c r="CX69" s="41">
        <f>INDEX('2019'!$E$7:$HF$37,  MATCH(CM69, '2019'!$A$7:$A$37, 0), MATCH(CM60, '2019'!$E$4:$HF$4, 0) )</f>
        <v>0</v>
      </c>
      <c r="CZ69" s="9">
        <f t="shared" si="751"/>
        <v>15</v>
      </c>
      <c r="DA69" s="18" t="str">
        <f t="shared" si="751"/>
        <v>Emery</v>
      </c>
      <c r="DB69" s="41">
        <f>INDEX('2010'!$E$7:$HF$37,  MATCH(CZ69, '2010'!$A$7:$A$37, 0), MATCH(CZ60, '2010'!$E$4:$HF$4, 0) )</f>
        <v>0</v>
      </c>
      <c r="DC69" s="41">
        <f>INDEX('2011'!$E$7:$HF$37,  MATCH(CZ69, '2011'!$A$7:$A$37, 0), MATCH(CZ60, '2011'!$E$4:$HF$4, 0) )</f>
        <v>0</v>
      </c>
      <c r="DD69" s="41">
        <f>INDEX('2012'!$E$7:$HF$37,  MATCH(CZ69, '2012'!$A$7:$A$37, 0), MATCH(CZ60, '2012'!$E$4:$HF$4, 0) )</f>
        <v>0</v>
      </c>
      <c r="DE69" s="41">
        <f>INDEX('2013'!$E$7:$HF$37,  MATCH(CZ69, '2013'!$A$7:$A$37, 0), MATCH(CZ60, '2013'!$E$4:$HF$4, 0) )</f>
        <v>10</v>
      </c>
      <c r="DF69" s="41">
        <f>INDEX('2014'!$E$7:$HF$37,  MATCH(CZ69, '2014'!$A$7:$A$37, 0), MATCH(CZ60, '2014'!$E$4:$HF$4, 0) )</f>
        <v>11</v>
      </c>
      <c r="DG69" s="41">
        <f>INDEX('2015'!$E$7:$HF$37,  MATCH(CZ69, '2015'!$A$7:$A$37, 0), MATCH(CZ60, '2015'!$E$4:$HF$4, 0) )</f>
        <v>18</v>
      </c>
      <c r="DH69" s="41">
        <f>INDEX('2016'!$E$7:$HF$37,  MATCH(CZ69, '2016'!$A$7:$A$37, 0), MATCH(CZ60, '2016'!$E$4:$HF$4, 0) )</f>
        <v>23</v>
      </c>
      <c r="DI69" s="41">
        <f>INDEX('2017'!$E$7:$HF$37,  MATCH(CZ69, '2017'!$A$7:$A$37, 0), MATCH(CZ60, '2017'!$E$4:$HF$4, 0) )</f>
        <v>23</v>
      </c>
      <c r="DJ69" s="41">
        <f>INDEX('2018'!$E$7:$HF$37,  MATCH(CZ69, '2018'!$A$7:$A$37, 0), MATCH(CZ60, '2018'!$E$4:$HF$4, 0) )</f>
        <v>14</v>
      </c>
      <c r="DK69" s="41">
        <f>INDEX('2019'!$E$7:$HF$37,  MATCH(CZ69, '2019'!$A$7:$A$37, 0), MATCH(CZ60, '2019'!$E$4:$HF$4, 0) )</f>
        <v>27</v>
      </c>
      <c r="DM69" s="9">
        <f t="shared" si="752"/>
        <v>15</v>
      </c>
      <c r="DN69" s="18" t="str">
        <f t="shared" si="752"/>
        <v>Emery</v>
      </c>
      <c r="DO69" s="41">
        <f>INDEX('2010'!$E$7:$HF$37,  MATCH(DM69, '2010'!$A$7:$A$37, 0), MATCH(DM60, '2010'!$E$4:$HF$4, 0) )</f>
        <v>17</v>
      </c>
      <c r="DP69" s="41">
        <f>INDEX('2011'!$E$7:$HF$37,  MATCH(DM69, '2011'!$A$7:$A$37, 0), MATCH(DM60, '2011'!$E$4:$HF$4, 0) )</f>
        <v>17</v>
      </c>
      <c r="DQ69" s="41">
        <f>INDEX('2012'!$E$7:$HF$37,  MATCH(DM69, '2012'!$A$7:$A$37, 0), MATCH(DM60, '2012'!$E$4:$HF$4, 0) )</f>
        <v>15</v>
      </c>
      <c r="DR69" s="41">
        <f>INDEX('2013'!$E$7:$HF$37,  MATCH(DM69, '2013'!$A$7:$A$37, 0), MATCH(DM60, '2013'!$E$4:$HF$4, 0) )</f>
        <v>16</v>
      </c>
      <c r="DS69" s="41">
        <f>INDEX('2014'!$E$7:$HF$37,  MATCH(DM69, '2014'!$A$7:$A$37, 0), MATCH(DM60, '2014'!$E$4:$HF$4, 0) )</f>
        <v>14</v>
      </c>
      <c r="DT69" s="41">
        <f>INDEX('2015'!$E$7:$HF$37,  MATCH(DM69, '2015'!$A$7:$A$37, 0), MATCH(DM60, '2015'!$E$4:$HF$4, 0) )</f>
        <v>6</v>
      </c>
      <c r="DU69" s="41">
        <f>INDEX('2016'!$E$7:$HF$37,  MATCH(DM69, '2016'!$A$7:$A$37, 0), MATCH(DM60, '2016'!$E$4:$HF$4, 0) )</f>
        <v>7</v>
      </c>
      <c r="DV69" s="41">
        <f>INDEX('2017'!$E$7:$HF$37,  MATCH(DM69, '2017'!$A$7:$A$37, 0), MATCH(DM60, '2017'!$E$4:$HF$4, 0) )</f>
        <v>0</v>
      </c>
      <c r="DW69" s="41">
        <f>INDEX('2018'!$E$7:$HF$37,  MATCH(DM69, '2018'!$A$7:$A$37, 0), MATCH(DM60, '2018'!$E$4:$HF$4, 0) )</f>
        <v>2</v>
      </c>
      <c r="DX69" s="41">
        <f>INDEX('2019'!$E$7:$HF$37,  MATCH(DM69, '2019'!$A$7:$A$37, 0), MATCH(DM60, '2019'!$E$4:$HF$4, 0) )</f>
        <v>2</v>
      </c>
      <c r="DZ69" s="9">
        <f t="shared" si="753"/>
        <v>15</v>
      </c>
      <c r="EA69" s="18" t="str">
        <f t="shared" si="753"/>
        <v>Emery</v>
      </c>
      <c r="EB69" s="41">
        <f>INDEX('2010'!$E$7:$HF$37,  MATCH(DZ69, '2010'!$A$7:$A$37, 0), MATCH(DZ60, '2010'!$E$4:$HF$4, 0) )</f>
        <v>3</v>
      </c>
      <c r="EC69" s="41">
        <f>INDEX('2011'!$E$7:$HF$37,  MATCH(DZ69, '2011'!$A$7:$A$37, 0), MATCH(DZ60, '2011'!$E$4:$HF$4, 0) )</f>
        <v>4</v>
      </c>
      <c r="ED69" s="41">
        <f>INDEX('2012'!$E$7:$HF$37,  MATCH(DZ69, '2012'!$A$7:$A$37, 0), MATCH(DZ60, '2012'!$E$4:$HF$4, 0) )</f>
        <v>3</v>
      </c>
      <c r="EE69" s="41">
        <f>INDEX('2013'!$E$7:$HF$37,  MATCH(DZ69, '2013'!$A$7:$A$37, 0), MATCH(DZ60, '2013'!$E$4:$HF$4, 0) )</f>
        <v>6</v>
      </c>
      <c r="EF69" s="41">
        <f>INDEX('2014'!$E$7:$HF$37,  MATCH(DZ69, '2014'!$A$7:$A$37, 0), MATCH(DZ60, '2014'!$E$4:$HF$4, 0) )</f>
        <v>1</v>
      </c>
      <c r="EG69" s="41">
        <f>INDEX('2015'!$E$7:$HF$37,  MATCH(DZ69, '2015'!$A$7:$A$37, 0), MATCH(DZ60, '2015'!$E$4:$HF$4, 0) )</f>
        <v>0</v>
      </c>
      <c r="EH69" s="41">
        <f>INDEX('2016'!$E$7:$HF$37,  MATCH(DZ69, '2016'!$A$7:$A$37, 0), MATCH(DZ60, '2016'!$E$4:$HF$4, 0) )</f>
        <v>0</v>
      </c>
      <c r="EI69" s="41">
        <f>INDEX('2017'!$E$7:$HF$37,  MATCH(DZ69, '2017'!$A$7:$A$37, 0), MATCH(DZ60, '2017'!$E$4:$HF$4, 0) )</f>
        <v>0</v>
      </c>
      <c r="EJ69" s="41">
        <f>INDEX('2018'!$E$7:$HF$37,  MATCH(DZ69, '2018'!$A$7:$A$37, 0), MATCH(DZ60, '2018'!$E$4:$HF$4, 0) )</f>
        <v>10</v>
      </c>
      <c r="EK69" s="41">
        <f>INDEX('2019'!$E$7:$HF$37,  MATCH(DZ69, '2019'!$A$7:$A$37, 0), MATCH(DZ60, '2019'!$E$4:$HF$4, 0) )</f>
        <v>10</v>
      </c>
      <c r="EM69" s="9">
        <f t="shared" si="754"/>
        <v>15</v>
      </c>
      <c r="EN69" s="18" t="str">
        <f t="shared" si="754"/>
        <v>Emery</v>
      </c>
      <c r="EO69" s="41">
        <f>INDEX('2010'!$E$7:$HF$37,  MATCH(EM69, '2010'!$A$7:$A$37, 0), MATCH(EM60, '2010'!$E$4:$HF$4, 0) )</f>
        <v>0</v>
      </c>
      <c r="EP69" s="41">
        <f>INDEX('2011'!$E$7:$HF$37,  MATCH(EM69, '2011'!$A$7:$A$37, 0), MATCH(EM60, '2011'!$E$4:$HF$4, 0) )</f>
        <v>0</v>
      </c>
      <c r="EQ69" s="41">
        <f>INDEX('2012'!$E$7:$HF$37,  MATCH(EM69, '2012'!$A$7:$A$37, 0), MATCH(EM60, '2012'!$E$4:$HF$4, 0) )</f>
        <v>0</v>
      </c>
      <c r="ER69" s="41">
        <f>INDEX('2013'!$E$7:$HF$37,  MATCH(EM69, '2013'!$A$7:$A$37, 0), MATCH(EM60, '2013'!$E$4:$HF$4, 0) )</f>
        <v>0</v>
      </c>
      <c r="ES69" s="41">
        <f>INDEX('2014'!$E$7:$HF$37,  MATCH(EM69, '2014'!$A$7:$A$37, 0), MATCH(EM60, '2014'!$E$4:$HF$4, 0) )</f>
        <v>0</v>
      </c>
      <c r="ET69" s="41">
        <f>INDEX('2015'!$E$7:$HF$37,  MATCH(EM69, '2015'!$A$7:$A$37, 0), MATCH(EM60, '2015'!$E$4:$HF$4, 0) )</f>
        <v>0</v>
      </c>
      <c r="EU69" s="41">
        <f>INDEX('2016'!$E$7:$HF$37,  MATCH(EM69, '2016'!$A$7:$A$37, 0), MATCH(EM60, '2016'!$E$4:$HF$4, 0) )</f>
        <v>0</v>
      </c>
      <c r="EV69" s="41">
        <f>INDEX('2017'!$E$7:$HF$37,  MATCH(EM69, '2017'!$A$7:$A$37, 0), MATCH(EM60, '2017'!$E$4:$HF$4, 0) )</f>
        <v>0</v>
      </c>
      <c r="EW69" s="41">
        <f>INDEX('2018'!$E$7:$HF$37,  MATCH(EM69, '2018'!$A$7:$A$37, 0), MATCH(EM60, '2018'!$E$4:$HF$4, 0) )</f>
        <v>0</v>
      </c>
      <c r="EX69" s="41">
        <f>INDEX('2019'!$E$7:$HF$37,  MATCH(EM69, '2019'!$A$7:$A$37, 0), MATCH(EM60, '2019'!$E$4:$HF$4, 0) )</f>
        <v>7</v>
      </c>
      <c r="EZ69" s="9">
        <f t="shared" si="755"/>
        <v>15</v>
      </c>
      <c r="FA69" s="18" t="str">
        <f t="shared" si="755"/>
        <v>Emery</v>
      </c>
      <c r="FB69" s="41">
        <f>INDEX('2010'!$E$7:$HF$37,  MATCH(EZ69, '2010'!$A$7:$A$37, 0), MATCH(EZ60, '2010'!$E$4:$HF$4, 0) )</f>
        <v>43</v>
      </c>
      <c r="FC69" s="41">
        <f>INDEX('2011'!$E$7:$HF$37,  MATCH(EZ69, '2011'!$A$7:$A$37, 0), MATCH(EZ60, '2011'!$E$4:$HF$4, 0) )</f>
        <v>44</v>
      </c>
      <c r="FD69" s="41">
        <f>INDEX('2012'!$E$7:$HF$37,  MATCH(EZ69, '2012'!$A$7:$A$37, 0), MATCH(EZ60, '2012'!$E$4:$HF$4, 0) )</f>
        <v>41</v>
      </c>
      <c r="FE69" s="41">
        <f>INDEX('2013'!$E$7:$HF$37,  MATCH(EZ69, '2013'!$A$7:$A$37, 0), MATCH(EZ60, '2013'!$E$4:$HF$4, 0) )</f>
        <v>55</v>
      </c>
      <c r="FF69" s="41">
        <f>INDEX('2014'!$E$7:$HF$37,  MATCH(EZ69, '2014'!$A$7:$A$37, 0), MATCH(EZ60, '2014'!$E$4:$HF$4, 0) )</f>
        <v>16</v>
      </c>
      <c r="FG69" s="41">
        <f>INDEX('2015'!$E$7:$HF$37,  MATCH(EZ69, '2015'!$A$7:$A$37, 0), MATCH(EZ60, '2015'!$E$4:$HF$4, 0) )</f>
        <v>16</v>
      </c>
      <c r="FH69" s="41">
        <f>INDEX('2016'!$E$7:$HF$37,  MATCH(EZ69, '2016'!$A$7:$A$37, 0), MATCH(EZ60, '2016'!$E$4:$HF$4, 0) )</f>
        <v>23</v>
      </c>
      <c r="FI69" s="41">
        <f>INDEX('2017'!$E$7:$HF$37,  MATCH(EZ69, '2017'!$A$7:$A$37, 0), MATCH(EZ60, '2017'!$E$4:$HF$4, 0) )</f>
        <v>25</v>
      </c>
      <c r="FJ69" s="41">
        <f>INDEX('2018'!$E$7:$HF$37,  MATCH(EZ69, '2018'!$A$7:$A$37, 0), MATCH(EZ60, '2018'!$E$4:$HF$4, 0) )</f>
        <v>21</v>
      </c>
      <c r="FK69" s="41">
        <f>INDEX('2019'!$E$7:$HF$37,  MATCH(EZ69, '2019'!$A$7:$A$37, 0), MATCH(EZ60, '2019'!$E$4:$HF$4, 0) )</f>
        <v>45</v>
      </c>
      <c r="FM69" s="9">
        <f t="shared" si="756"/>
        <v>15</v>
      </c>
      <c r="FN69" s="18" t="str">
        <f t="shared" si="756"/>
        <v>Emery</v>
      </c>
      <c r="FO69" s="41">
        <f>INDEX('2010'!$E$7:$HF$37,  MATCH(FM69, '2010'!$A$7:$A$37, 0), MATCH(FM60, '2010'!$E$4:$HF$4, 0) )</f>
        <v>26</v>
      </c>
      <c r="FP69" s="41">
        <f>INDEX('2011'!$E$7:$HF$37,  MATCH(FM69, '2011'!$A$7:$A$37, 0), MATCH(FM60, '2011'!$E$4:$HF$4, 0) )</f>
        <v>36</v>
      </c>
      <c r="FQ69" s="41">
        <f>INDEX('2012'!$E$7:$HF$37,  MATCH(FM69, '2012'!$A$7:$A$37, 0), MATCH(FM60, '2012'!$E$4:$HF$4, 0) )</f>
        <v>56</v>
      </c>
      <c r="FR69" s="41">
        <f>INDEX('2013'!$E$7:$HF$37,  MATCH(FM69, '2013'!$A$7:$A$37, 0), MATCH(FM60, '2013'!$E$4:$HF$4, 0) )</f>
        <v>49</v>
      </c>
      <c r="FS69" s="41">
        <f>INDEX('2014'!$E$7:$HF$37,  MATCH(FM69, '2014'!$A$7:$A$37, 0), MATCH(FM60, '2014'!$E$4:$HF$4, 0) )</f>
        <v>50</v>
      </c>
      <c r="FT69" s="41">
        <f>INDEX('2015'!$E$7:$HF$37,  MATCH(FM69, '2015'!$A$7:$A$37, 0), MATCH(FM60, '2015'!$E$4:$HF$4, 0) )</f>
        <v>55</v>
      </c>
      <c r="FU69" s="41">
        <f>INDEX('2016'!$E$7:$HF$37,  MATCH(FM69, '2016'!$A$7:$A$37, 0), MATCH(FM60, '2016'!$E$4:$HF$4, 0) )</f>
        <v>46</v>
      </c>
      <c r="FV69" s="41">
        <f>INDEX('2017'!$E$7:$HF$37,  MATCH(FM69, '2017'!$A$7:$A$37, 0), MATCH(FM60, '2017'!$E$4:$HF$4, 0) )</f>
        <v>45</v>
      </c>
      <c r="FW69" s="41">
        <f>INDEX('2018'!$E$7:$HF$37,  MATCH(FM69, '2018'!$A$7:$A$37, 0), MATCH(FM60, '2018'!$E$4:$HF$4, 0) )</f>
        <v>41</v>
      </c>
      <c r="FX69" s="41">
        <f>INDEX('2019'!$E$7:$HF$37,  MATCH(FM69, '2019'!$A$7:$A$37, 0), MATCH(FM60, '2019'!$E$4:$HF$4, 0) )</f>
        <v>52</v>
      </c>
      <c r="FZ69" s="9">
        <f t="shared" si="757"/>
        <v>15</v>
      </c>
      <c r="GA69" s="18" t="str">
        <f t="shared" si="757"/>
        <v>Emery</v>
      </c>
      <c r="GB69" s="41">
        <f>INDEX('2010'!$E$7:$HF$37,  MATCH(FZ69, '2010'!$A$7:$A$37, 0), MATCH(FZ60, '2010'!$E$4:$HF$4, 0) )</f>
        <v>2</v>
      </c>
      <c r="GC69" s="41">
        <f>INDEX('2011'!$E$7:$HF$37,  MATCH(FZ69, '2011'!$A$7:$A$37, 0), MATCH(FZ60, '2011'!$E$4:$HF$4, 0) )</f>
        <v>0</v>
      </c>
      <c r="GD69" s="41">
        <f>INDEX('2012'!$E$7:$HF$37,  MATCH(FZ69, '2012'!$A$7:$A$37, 0), MATCH(FZ60, '2012'!$E$4:$HF$4, 0) )</f>
        <v>0</v>
      </c>
      <c r="GE69" s="41">
        <f>INDEX('2013'!$E$7:$HF$37,  MATCH(FZ69, '2013'!$A$7:$A$37, 0), MATCH(FZ60, '2013'!$E$4:$HF$4, 0) )</f>
        <v>10</v>
      </c>
      <c r="GF69" s="41">
        <f>INDEX('2014'!$E$7:$HF$37,  MATCH(FZ69, '2014'!$A$7:$A$37, 0), MATCH(FZ60, '2014'!$E$4:$HF$4, 0) )</f>
        <v>9</v>
      </c>
      <c r="GG69" s="41">
        <f>INDEX('2015'!$E$7:$HF$37,  MATCH(FZ69, '2015'!$A$7:$A$37, 0), MATCH(FZ60, '2015'!$E$4:$HF$4, 0) )</f>
        <v>27</v>
      </c>
      <c r="GH69" s="41">
        <f>INDEX('2016'!$E$7:$HF$37,  MATCH(FZ69, '2016'!$A$7:$A$37, 0), MATCH(FZ60, '2016'!$E$4:$HF$4, 0) )</f>
        <v>39</v>
      </c>
      <c r="GI69" s="41">
        <f>INDEX('2017'!$E$7:$HF$37,  MATCH(FZ69, '2017'!$A$7:$A$37, 0), MATCH(FZ60, '2017'!$E$4:$HF$4, 0) )</f>
        <v>41</v>
      </c>
      <c r="GJ69" s="41">
        <f>INDEX('2018'!$E$7:$HF$37,  MATCH(FZ69, '2018'!$A$7:$A$37, 0), MATCH(FZ60, '2018'!$E$4:$HF$4, 0) )</f>
        <v>38</v>
      </c>
      <c r="GK69" s="41">
        <f>INDEX('2019'!$E$7:$HF$37,  MATCH(FZ69, '2019'!$A$7:$A$37, 0), MATCH(FZ60, '2019'!$E$4:$HF$4, 0) )</f>
        <v>29</v>
      </c>
      <c r="GM69" s="9">
        <f t="shared" si="758"/>
        <v>15</v>
      </c>
      <c r="GN69" s="18" t="str">
        <f t="shared" si="758"/>
        <v>Emery</v>
      </c>
      <c r="GO69" s="41">
        <f>INDEX('2010'!$E$7:$HF$37,  MATCH(GM69, '2010'!$A$7:$A$37, 0), MATCH(GM60, '2010'!$E$4:$HF$4, 0) )</f>
        <v>18</v>
      </c>
      <c r="GP69" s="41">
        <f>INDEX('2011'!$E$7:$HF$37,  MATCH(GM69, '2011'!$A$7:$A$37, 0), MATCH(GM60, '2011'!$E$4:$HF$4, 0) )</f>
        <v>23</v>
      </c>
      <c r="GQ69" s="41">
        <f>INDEX('2012'!$E$7:$HF$37,  MATCH(GM69, '2012'!$A$7:$A$37, 0), MATCH(GM60, '2012'!$E$4:$HF$4, 0) )</f>
        <v>25</v>
      </c>
      <c r="GR69" s="41">
        <f>INDEX('2013'!$E$7:$HF$37,  MATCH(GM69, '2013'!$A$7:$A$37, 0), MATCH(GM60, '2013'!$E$4:$HF$4, 0) )</f>
        <v>6</v>
      </c>
      <c r="GS69" s="41">
        <f>INDEX('2014'!$E$7:$HF$37,  MATCH(GM69, '2014'!$A$7:$A$37, 0), MATCH(GM60, '2014'!$E$4:$HF$4, 0) )</f>
        <v>18</v>
      </c>
      <c r="GT69" s="41">
        <f>INDEX('2015'!$E$7:$HF$37,  MATCH(GM69, '2015'!$A$7:$A$37, 0), MATCH(GM60, '2015'!$E$4:$HF$4, 0) )</f>
        <v>38</v>
      </c>
      <c r="GU69" s="41">
        <f>INDEX('2016'!$E$7:$HF$37,  MATCH(GM69, '2016'!$A$7:$A$37, 0), MATCH(GM60, '2016'!$E$4:$HF$4, 0) )</f>
        <v>40</v>
      </c>
      <c r="GV69" s="41">
        <f>INDEX('2017'!$E$7:$HF$37,  MATCH(GM69, '2017'!$A$7:$A$37, 0), MATCH(GM60, '2017'!$E$4:$HF$4, 0) )</f>
        <v>54</v>
      </c>
      <c r="GW69" s="41">
        <f>INDEX('2018'!$E$7:$HF$37,  MATCH(GM69, '2018'!$A$7:$A$37, 0), MATCH(GM60, '2018'!$E$4:$HF$4, 0) )</f>
        <v>67</v>
      </c>
      <c r="GX69" s="41">
        <f>INDEX('2019'!$E$7:$HF$37,  MATCH(GM69, '2019'!$A$7:$A$37, 0), MATCH(GM60, '2019'!$E$4:$HF$4, 0) )</f>
        <v>44</v>
      </c>
      <c r="GZ69" s="9">
        <f t="shared" si="759"/>
        <v>15</v>
      </c>
      <c r="HA69" s="18" t="str">
        <f t="shared" si="759"/>
        <v>Emery</v>
      </c>
      <c r="HB69" s="41">
        <f>INDEX('2010'!$E$7:$HF$37,  MATCH(GZ69, '2010'!$A$7:$A$37, 0), MATCH(GZ60, '2010'!$E$4:$HF$4, 0) )</f>
        <v>8</v>
      </c>
      <c r="HC69" s="41">
        <f>INDEX('2011'!$E$7:$HF$37,  MATCH(GZ69, '2011'!$A$7:$A$37, 0), MATCH(GZ60, '2011'!$E$4:$HF$4, 0) )</f>
        <v>10</v>
      </c>
      <c r="HD69" s="41">
        <f>INDEX('2012'!$E$7:$HF$37,  MATCH(GZ69, '2012'!$A$7:$A$37, 0), MATCH(GZ60, '2012'!$E$4:$HF$4, 0) )</f>
        <v>13</v>
      </c>
      <c r="HE69" s="41">
        <f>INDEX('2013'!$E$7:$HF$37,  MATCH(GZ69, '2013'!$A$7:$A$37, 0), MATCH(GZ60, '2013'!$E$4:$HF$4, 0) )</f>
        <v>12</v>
      </c>
      <c r="HF69" s="41">
        <f>INDEX('2014'!$E$7:$HF$37,  MATCH(GZ69, '2014'!$A$7:$A$37, 0), MATCH(GZ60, '2014'!$E$4:$HF$4, 0) )</f>
        <v>17</v>
      </c>
      <c r="HG69" s="41">
        <f>INDEX('2015'!$E$7:$HF$37,  MATCH(GZ69, '2015'!$A$7:$A$37, 0), MATCH(GZ60, '2015'!$E$4:$HF$4, 0) )</f>
        <v>8</v>
      </c>
      <c r="HH69" s="41">
        <f>INDEX('2016'!$E$7:$HF$37,  MATCH(GZ69, '2016'!$A$7:$A$37, 0), MATCH(GZ60, '2016'!$E$4:$HF$4, 0) )</f>
        <v>9</v>
      </c>
      <c r="HI69" s="41">
        <f>INDEX('2017'!$E$7:$HF$37,  MATCH(GZ69, '2017'!$A$7:$A$37, 0), MATCH(GZ60, '2017'!$E$4:$HF$4, 0) )</f>
        <v>4</v>
      </c>
      <c r="HJ69" s="41">
        <f>INDEX('2018'!$E$7:$HF$37,  MATCH(GZ69, '2018'!$A$7:$A$37, 0), MATCH(GZ60, '2018'!$E$4:$HF$4, 0) )</f>
        <v>5</v>
      </c>
      <c r="HK69" s="41">
        <f>INDEX('2019'!$E$7:$HF$37,  MATCH(GZ69, '2019'!$A$7:$A$37, 0), MATCH(GZ60, '2019'!$E$4:$HF$4, 0) )</f>
        <v>18</v>
      </c>
      <c r="HM69" s="9">
        <f t="shared" si="760"/>
        <v>15</v>
      </c>
      <c r="HN69" s="18" t="str">
        <f t="shared" si="760"/>
        <v>Emery</v>
      </c>
      <c r="HO69" s="41">
        <f>INDEX('2010'!$E$7:$HF$37,  MATCH(HM69, '2010'!$A$7:$A$37, 0), MATCH(HM60, '2010'!$E$4:$HF$4, 0) )</f>
        <v>0</v>
      </c>
      <c r="HP69" s="41">
        <f>INDEX('2011'!$E$7:$HF$37,  MATCH(HM69, '2011'!$A$7:$A$37, 0), MATCH(HM60, '2011'!$E$4:$HF$4, 0) )</f>
        <v>0</v>
      </c>
      <c r="HQ69" s="41">
        <f>INDEX('2012'!$E$7:$HF$37,  MATCH(HM69, '2012'!$A$7:$A$37, 0), MATCH(HM60, '2012'!$E$4:$HF$4, 0) )</f>
        <v>0</v>
      </c>
      <c r="HR69" s="41">
        <f>INDEX('2013'!$E$7:$HF$37,  MATCH(HM69, '2013'!$A$7:$A$37, 0), MATCH(HM60, '2013'!$E$4:$HF$4, 0) )</f>
        <v>0</v>
      </c>
      <c r="HS69" s="41">
        <f>INDEX('2014'!$E$7:$HF$37,  MATCH(HM69, '2014'!$A$7:$A$37, 0), MATCH(HM60, '2014'!$E$4:$HF$4, 0) )</f>
        <v>0</v>
      </c>
      <c r="HT69" s="41">
        <f>INDEX('2015'!$E$7:$HF$37,  MATCH(HM69, '2015'!$A$7:$A$37, 0), MATCH(HM60, '2015'!$E$4:$HF$4, 0) )</f>
        <v>0</v>
      </c>
      <c r="HU69" s="41">
        <f>INDEX('2016'!$E$7:$HF$37,  MATCH(HM69, '2016'!$A$7:$A$37, 0), MATCH(HM60, '2016'!$E$4:$HF$4, 0) )</f>
        <v>0</v>
      </c>
      <c r="HV69" s="41">
        <f>INDEX('2017'!$E$7:$HF$37,  MATCH(HM69, '2017'!$A$7:$A$37, 0), MATCH(HM60, '2017'!$E$4:$HF$4, 0) )</f>
        <v>0</v>
      </c>
      <c r="HW69" s="41">
        <f>INDEX('2018'!$E$7:$HF$37,  MATCH(HM69, '2018'!$A$7:$A$37, 0), MATCH(HM60, '2018'!$E$4:$HF$4, 0) )</f>
        <v>0</v>
      </c>
      <c r="HX69" s="41">
        <f>INDEX('2019'!$E$7:$HF$37,  MATCH(HM69, '2019'!$A$7:$A$37, 0), MATCH(HM60, '2019'!$E$4:$HF$4, 0) )</f>
        <v>0</v>
      </c>
    </row>
    <row r="70" spans="39:232" x14ac:dyDescent="0.25">
      <c r="AM70" s="9">
        <f t="shared" si="746"/>
        <v>17</v>
      </c>
      <c r="AN70" s="18" t="str">
        <f t="shared" si="746"/>
        <v>Garfield</v>
      </c>
      <c r="AO70" s="41">
        <f>INDEX('2010'!$E$7:$HF$37,  MATCH(AM70, '2010'!$A$7:$A$37, 0), MATCH(AM60, '2010'!$E$4:$HF$4, 0) )</f>
        <v>245</v>
      </c>
      <c r="AP70" s="41">
        <f>INDEX('2011'!$E$7:$HF$37,  MATCH(AM70, '2011'!$A$7:$A$37, 0), MATCH(AM60, '2011'!$E$4:$HF$4, 0) )</f>
        <v>229</v>
      </c>
      <c r="AQ70" s="41">
        <f>INDEX('2012'!$E$7:$HF$37,  MATCH(AM70, '2012'!$A$7:$A$37, 0), MATCH(AM60, '2012'!$E$4:$HF$4, 0) )</f>
        <v>139</v>
      </c>
      <c r="AR70" s="41">
        <f>INDEX('2013'!$E$7:$HF$37,  MATCH(AM70, '2013'!$A$7:$A$37, 0), MATCH(AM60, '2013'!$E$4:$HF$4, 0) )</f>
        <v>109</v>
      </c>
      <c r="AS70" s="41">
        <f>INDEX('2014'!$E$7:$HF$37,  MATCH(AM70, '2014'!$A$7:$A$37, 0), MATCH(AM60, '2014'!$E$4:$HF$4, 0) )</f>
        <v>112</v>
      </c>
      <c r="AT70" s="41">
        <f>INDEX('2015'!$E$7:$HF$37,  MATCH(AM70, '2015'!$A$7:$A$37, 0), MATCH(AM60, '2015'!$E$4:$HF$4, 0) )</f>
        <v>87</v>
      </c>
      <c r="AU70" s="41">
        <f>INDEX('2016'!$E$7:$HF$37,  MATCH(AM70, '2016'!$A$7:$A$37, 0), MATCH(AM60, '2016'!$E$4:$HF$4, 0) )</f>
        <v>134</v>
      </c>
      <c r="AV70" s="41">
        <f>INDEX('2017'!$E$7:$HF$37,  MATCH(AM70, '2017'!$A$7:$A$37, 0), MATCH(AM60, '2017'!$E$4:$HF$4, 0) )</f>
        <v>158</v>
      </c>
      <c r="AW70" s="41">
        <f>INDEX('2018'!$E$7:$HF$37,  MATCH(AM70, '2018'!$A$7:$A$37, 0), MATCH(AM60, '2018'!$E$4:$HF$4, 0) )</f>
        <v>169</v>
      </c>
      <c r="AX70" s="41">
        <f>INDEX('2019'!$E$7:$HF$37,  MATCH(AM70, '2019'!$A$7:$A$37, 0), MATCH(AM60, '2019'!$E$4:$HF$4, 0) )</f>
        <v>177</v>
      </c>
      <c r="AZ70" s="9">
        <f t="shared" si="747"/>
        <v>17</v>
      </c>
      <c r="BA70" s="18" t="str">
        <f t="shared" si="747"/>
        <v>Garfield</v>
      </c>
      <c r="BB70" s="41">
        <f>INDEX('2010'!$E$7:$HF$37,  MATCH(AZ70, '2010'!$A$7:$A$37, 0), MATCH(AZ60, '2010'!$E$4:$HF$4, 0) )</f>
        <v>41</v>
      </c>
      <c r="BC70" s="41">
        <f>INDEX('2011'!$E$7:$HF$37,  MATCH(AZ70, '2011'!$A$7:$A$37, 0), MATCH(AZ60, '2011'!$E$4:$HF$4, 0) )</f>
        <v>37</v>
      </c>
      <c r="BD70" s="41">
        <f>INDEX('2012'!$E$7:$HF$37,  MATCH(AZ70, '2012'!$A$7:$A$37, 0), MATCH(AZ60, '2012'!$E$4:$HF$4, 0) )</f>
        <v>38</v>
      </c>
      <c r="BE70" s="41">
        <f>INDEX('2013'!$E$7:$HF$37,  MATCH(AZ70, '2013'!$A$7:$A$37, 0), MATCH(AZ60, '2013'!$E$4:$HF$4, 0) )</f>
        <v>11</v>
      </c>
      <c r="BF70" s="41">
        <f>INDEX('2014'!$E$7:$HF$37,  MATCH(AZ70, '2014'!$A$7:$A$37, 0), MATCH(AZ60, '2014'!$E$4:$HF$4, 0) )</f>
        <v>10</v>
      </c>
      <c r="BG70" s="41">
        <f>INDEX('2015'!$E$7:$HF$37,  MATCH(AZ70, '2015'!$A$7:$A$37, 0), MATCH(AZ60, '2015'!$E$4:$HF$4, 0) )</f>
        <v>2</v>
      </c>
      <c r="BH70" s="41">
        <f>INDEX('2016'!$E$7:$HF$37,  MATCH(AZ70, '2016'!$A$7:$A$37, 0), MATCH(AZ60, '2016'!$E$4:$HF$4, 0) )</f>
        <v>3</v>
      </c>
      <c r="BI70" s="41">
        <f>INDEX('2017'!$E$7:$HF$37,  MATCH(AZ70, '2017'!$A$7:$A$37, 0), MATCH(AZ60, '2017'!$E$4:$HF$4, 0) )</f>
        <v>12</v>
      </c>
      <c r="BJ70" s="41">
        <f>INDEX('2018'!$E$7:$HF$37,  MATCH(AZ70, '2018'!$A$7:$A$37, 0), MATCH(AZ60, '2018'!$E$4:$HF$4, 0) )</f>
        <v>10</v>
      </c>
      <c r="BK70" s="41">
        <f>INDEX('2019'!$E$7:$HF$37,  MATCH(AZ70, '2019'!$A$7:$A$37, 0), MATCH(AZ60, '2019'!$E$4:$HF$4, 0) )</f>
        <v>21</v>
      </c>
      <c r="BM70" s="9">
        <f t="shared" si="748"/>
        <v>17</v>
      </c>
      <c r="BN70" s="18" t="str">
        <f t="shared" si="748"/>
        <v>Garfield</v>
      </c>
      <c r="BO70" s="41">
        <f>INDEX('2010'!$E$7:$HF$37,  MATCH(BM70, '2010'!$A$7:$A$37, 0), MATCH(BM60, '2010'!$E$4:$HF$4, 0) )</f>
        <v>0</v>
      </c>
      <c r="BP70" s="41">
        <f>INDEX('2011'!$E$7:$HF$37,  MATCH(BM70, '2011'!$A$7:$A$37, 0), MATCH(BM60, '2011'!$E$4:$HF$4, 0) )</f>
        <v>0</v>
      </c>
      <c r="BQ70" s="41">
        <f>INDEX('2012'!$E$7:$HF$37,  MATCH(BM70, '2012'!$A$7:$A$37, 0), MATCH(BM60, '2012'!$E$4:$HF$4, 0) )</f>
        <v>1</v>
      </c>
      <c r="BR70" s="41">
        <f>INDEX('2013'!$E$7:$HF$37,  MATCH(BM70, '2013'!$A$7:$A$37, 0), MATCH(BM60, '2013'!$E$4:$HF$4, 0) )</f>
        <v>7</v>
      </c>
      <c r="BS70" s="41">
        <f>INDEX('2014'!$E$7:$HF$37,  MATCH(BM70, '2014'!$A$7:$A$37, 0), MATCH(BM60, '2014'!$E$4:$HF$4, 0) )</f>
        <v>5</v>
      </c>
      <c r="BT70" s="41">
        <f>INDEX('2015'!$E$7:$HF$37,  MATCH(BM70, '2015'!$A$7:$A$37, 0), MATCH(BM60, '2015'!$E$4:$HF$4, 0) )</f>
        <v>8</v>
      </c>
      <c r="BU70" s="41">
        <f>INDEX('2016'!$E$7:$HF$37,  MATCH(BM70, '2016'!$A$7:$A$37, 0), MATCH(BM60, '2016'!$E$4:$HF$4, 0) )</f>
        <v>9</v>
      </c>
      <c r="BV70" s="41">
        <f>INDEX('2017'!$E$7:$HF$37,  MATCH(BM70, '2017'!$A$7:$A$37, 0), MATCH(BM60, '2017'!$E$4:$HF$4, 0) )</f>
        <v>4</v>
      </c>
      <c r="BW70" s="41">
        <f>INDEX('2018'!$E$7:$HF$37,  MATCH(BM70, '2018'!$A$7:$A$37, 0), MATCH(BM60, '2018'!$E$4:$HF$4, 0) )</f>
        <v>0</v>
      </c>
      <c r="BX70" s="41">
        <f>INDEX('2019'!$E$7:$HF$37,  MATCH(BM70, '2019'!$A$7:$A$37, 0), MATCH(BM60, '2019'!$E$4:$HF$4, 0) )</f>
        <v>0</v>
      </c>
      <c r="BZ70" s="9">
        <f t="shared" si="749"/>
        <v>17</v>
      </c>
      <c r="CA70" s="18" t="str">
        <f t="shared" si="749"/>
        <v>Garfield</v>
      </c>
      <c r="CB70" s="41">
        <f>INDEX('2010'!$E$7:$HF$37,  MATCH(BZ70, '2010'!$A$7:$A$37, 0), MATCH(BZ60, '2010'!$E$4:$HF$4, 0) )</f>
        <v>23</v>
      </c>
      <c r="CC70" s="41">
        <f>INDEX('2011'!$E$7:$HF$37,  MATCH(BZ70, '2011'!$A$7:$A$37, 0), MATCH(BZ60, '2011'!$E$4:$HF$4, 0) )</f>
        <v>21</v>
      </c>
      <c r="CD70" s="41">
        <f>INDEX('2012'!$E$7:$HF$37,  MATCH(BZ70, '2012'!$A$7:$A$37, 0), MATCH(BZ60, '2012'!$E$4:$HF$4, 0) )</f>
        <v>0</v>
      </c>
      <c r="CE70" s="41">
        <f>INDEX('2013'!$E$7:$HF$37,  MATCH(BZ70, '2013'!$A$7:$A$37, 0), MATCH(BZ60, '2013'!$E$4:$HF$4, 0) )</f>
        <v>0</v>
      </c>
      <c r="CF70" s="41">
        <f>INDEX('2014'!$E$7:$HF$37,  MATCH(BZ70, '2014'!$A$7:$A$37, 0), MATCH(BZ60, '2014'!$E$4:$HF$4, 0) )</f>
        <v>0</v>
      </c>
      <c r="CG70" s="41">
        <f>INDEX('2015'!$E$7:$HF$37,  MATCH(BZ70, '2015'!$A$7:$A$37, 0), MATCH(BZ60, '2015'!$E$4:$HF$4, 0) )</f>
        <v>0</v>
      </c>
      <c r="CH70" s="41">
        <f>INDEX('2016'!$E$7:$HF$37,  MATCH(BZ70, '2016'!$A$7:$A$37, 0), MATCH(BZ60, '2016'!$E$4:$HF$4, 0) )</f>
        <v>0</v>
      </c>
      <c r="CI70" s="41">
        <f>INDEX('2017'!$E$7:$HF$37,  MATCH(BZ70, '2017'!$A$7:$A$37, 0), MATCH(BZ60, '2017'!$E$4:$HF$4, 0) )</f>
        <v>0</v>
      </c>
      <c r="CJ70" s="41">
        <f>INDEX('2018'!$E$7:$HF$37,  MATCH(BZ70, '2018'!$A$7:$A$37, 0), MATCH(BZ60, '2018'!$E$4:$HF$4, 0) )</f>
        <v>0</v>
      </c>
      <c r="CK70" s="41">
        <f>INDEX('2019'!$E$7:$HF$37,  MATCH(BZ70, '2019'!$A$7:$A$37, 0), MATCH(BZ60, '2019'!$E$4:$HF$4, 0) )</f>
        <v>0</v>
      </c>
      <c r="CM70" s="9">
        <f t="shared" si="750"/>
        <v>17</v>
      </c>
      <c r="CN70" s="18" t="str">
        <f t="shared" si="750"/>
        <v>Garfield</v>
      </c>
      <c r="CO70" s="41">
        <f>INDEX('2010'!$E$7:$HF$37,  MATCH(CM70, '2010'!$A$7:$A$37, 0), MATCH(CM60, '2010'!$E$4:$HF$4, 0) )</f>
        <v>0</v>
      </c>
      <c r="CP70" s="41">
        <f>INDEX('2011'!$E$7:$HF$37,  MATCH(CM70, '2011'!$A$7:$A$37, 0), MATCH(CM60, '2011'!$E$4:$HF$4, 0) )</f>
        <v>0</v>
      </c>
      <c r="CQ70" s="41">
        <f>INDEX('2012'!$E$7:$HF$37,  MATCH(CM70, '2012'!$A$7:$A$37, 0), MATCH(CM60, '2012'!$E$4:$HF$4, 0) )</f>
        <v>0</v>
      </c>
      <c r="CR70" s="41">
        <f>INDEX('2013'!$E$7:$HF$37,  MATCH(CM70, '2013'!$A$7:$A$37, 0), MATCH(CM60, '2013'!$E$4:$HF$4, 0) )</f>
        <v>2</v>
      </c>
      <c r="CS70" s="41">
        <f>INDEX('2014'!$E$7:$HF$37,  MATCH(CM70, '2014'!$A$7:$A$37, 0), MATCH(CM60, '2014'!$E$4:$HF$4, 0) )</f>
        <v>7</v>
      </c>
      <c r="CT70" s="41">
        <f>INDEX('2015'!$E$7:$HF$37,  MATCH(CM70, '2015'!$A$7:$A$37, 0), MATCH(CM60, '2015'!$E$4:$HF$4, 0) )</f>
        <v>9</v>
      </c>
      <c r="CU70" s="41">
        <f>INDEX('2016'!$E$7:$HF$37,  MATCH(CM70, '2016'!$A$7:$A$37, 0), MATCH(CM60, '2016'!$E$4:$HF$4, 0) )</f>
        <v>11</v>
      </c>
      <c r="CV70" s="41">
        <f>INDEX('2017'!$E$7:$HF$37,  MATCH(CM70, '2017'!$A$7:$A$37, 0), MATCH(CM60, '2017'!$E$4:$HF$4, 0) )</f>
        <v>11</v>
      </c>
      <c r="CW70" s="41">
        <f>INDEX('2018'!$E$7:$HF$37,  MATCH(CM70, '2018'!$A$7:$A$37, 0), MATCH(CM60, '2018'!$E$4:$HF$4, 0) )</f>
        <v>11</v>
      </c>
      <c r="CX70" s="41">
        <f>INDEX('2019'!$E$7:$HF$37,  MATCH(CM70, '2019'!$A$7:$A$37, 0), MATCH(CM60, '2019'!$E$4:$HF$4, 0) )</f>
        <v>9</v>
      </c>
      <c r="CZ70" s="9">
        <f t="shared" si="751"/>
        <v>17</v>
      </c>
      <c r="DA70" s="18" t="str">
        <f t="shared" si="751"/>
        <v>Garfield</v>
      </c>
      <c r="DB70" s="41">
        <f>INDEX('2010'!$E$7:$HF$37,  MATCH(CZ70, '2010'!$A$7:$A$37, 0), MATCH(CZ60, '2010'!$E$4:$HF$4, 0) )</f>
        <v>2</v>
      </c>
      <c r="DC70" s="41">
        <f>INDEX('2011'!$E$7:$HF$37,  MATCH(CZ70, '2011'!$A$7:$A$37, 0), MATCH(CZ60, '2011'!$E$4:$HF$4, 0) )</f>
        <v>3</v>
      </c>
      <c r="DD70" s="41">
        <f>INDEX('2012'!$E$7:$HF$37,  MATCH(CZ70, '2012'!$A$7:$A$37, 0), MATCH(CZ60, '2012'!$E$4:$HF$4, 0) )</f>
        <v>4</v>
      </c>
      <c r="DE70" s="41">
        <f>INDEX('2013'!$E$7:$HF$37,  MATCH(CZ70, '2013'!$A$7:$A$37, 0), MATCH(CZ60, '2013'!$E$4:$HF$4, 0) )</f>
        <v>5</v>
      </c>
      <c r="DF70" s="41">
        <f>INDEX('2014'!$E$7:$HF$37,  MATCH(CZ70, '2014'!$A$7:$A$37, 0), MATCH(CZ60, '2014'!$E$4:$HF$4, 0) )</f>
        <v>4</v>
      </c>
      <c r="DG70" s="41">
        <f>INDEX('2015'!$E$7:$HF$37,  MATCH(CZ70, '2015'!$A$7:$A$37, 0), MATCH(CZ60, '2015'!$E$4:$HF$4, 0) )</f>
        <v>5</v>
      </c>
      <c r="DH70" s="41">
        <f>INDEX('2016'!$E$7:$HF$37,  MATCH(CZ70, '2016'!$A$7:$A$37, 0), MATCH(CZ60, '2016'!$E$4:$HF$4, 0) )</f>
        <v>2</v>
      </c>
      <c r="DI70" s="41">
        <f>INDEX('2017'!$E$7:$HF$37,  MATCH(CZ70, '2017'!$A$7:$A$37, 0), MATCH(CZ60, '2017'!$E$4:$HF$4, 0) )</f>
        <v>3</v>
      </c>
      <c r="DJ70" s="41">
        <f>INDEX('2018'!$E$7:$HF$37,  MATCH(CZ70, '2018'!$A$7:$A$37, 0), MATCH(CZ60, '2018'!$E$4:$HF$4, 0) )</f>
        <v>4</v>
      </c>
      <c r="DK70" s="41">
        <f>INDEX('2019'!$E$7:$HF$37,  MATCH(CZ70, '2019'!$A$7:$A$37, 0), MATCH(CZ60, '2019'!$E$4:$HF$4, 0) )</f>
        <v>5</v>
      </c>
      <c r="DM70" s="9">
        <f t="shared" si="752"/>
        <v>17</v>
      </c>
      <c r="DN70" s="18" t="str">
        <f t="shared" si="752"/>
        <v>Garfield</v>
      </c>
      <c r="DO70" s="41">
        <f>INDEX('2010'!$E$7:$HF$37,  MATCH(DM70, '2010'!$A$7:$A$37, 0), MATCH(DM60, '2010'!$E$4:$HF$4, 0) )</f>
        <v>17</v>
      </c>
      <c r="DP70" s="41">
        <f>INDEX('2011'!$E$7:$HF$37,  MATCH(DM70, '2011'!$A$7:$A$37, 0), MATCH(DM60, '2011'!$E$4:$HF$4, 0) )</f>
        <v>18</v>
      </c>
      <c r="DQ70" s="41">
        <f>INDEX('2012'!$E$7:$HF$37,  MATCH(DM70, '2012'!$A$7:$A$37, 0), MATCH(DM60, '2012'!$E$4:$HF$4, 0) )</f>
        <v>26</v>
      </c>
      <c r="DR70" s="41">
        <f>INDEX('2013'!$E$7:$HF$37,  MATCH(DM70, '2013'!$A$7:$A$37, 0), MATCH(DM60, '2013'!$E$4:$HF$4, 0) )</f>
        <v>11</v>
      </c>
      <c r="DS70" s="41">
        <f>INDEX('2014'!$E$7:$HF$37,  MATCH(DM70, '2014'!$A$7:$A$37, 0), MATCH(DM60, '2014'!$E$4:$HF$4, 0) )</f>
        <v>11</v>
      </c>
      <c r="DT70" s="41">
        <f>INDEX('2015'!$E$7:$HF$37,  MATCH(DM70, '2015'!$A$7:$A$37, 0), MATCH(DM60, '2015'!$E$4:$HF$4, 0) )</f>
        <v>11</v>
      </c>
      <c r="DU70" s="41">
        <f>INDEX('2016'!$E$7:$HF$37,  MATCH(DM70, '2016'!$A$7:$A$37, 0), MATCH(DM60, '2016'!$E$4:$HF$4, 0) )</f>
        <v>16</v>
      </c>
      <c r="DV70" s="41">
        <f>INDEX('2017'!$E$7:$HF$37,  MATCH(DM70, '2017'!$A$7:$A$37, 0), MATCH(DM60, '2017'!$E$4:$HF$4, 0) )</f>
        <v>23</v>
      </c>
      <c r="DW70" s="41">
        <f>INDEX('2018'!$E$7:$HF$37,  MATCH(DM70, '2018'!$A$7:$A$37, 0), MATCH(DM60, '2018'!$E$4:$HF$4, 0) )</f>
        <v>22</v>
      </c>
      <c r="DX70" s="41">
        <f>INDEX('2019'!$E$7:$HF$37,  MATCH(DM70, '2019'!$A$7:$A$37, 0), MATCH(DM60, '2019'!$E$4:$HF$4, 0) )</f>
        <v>20</v>
      </c>
      <c r="DZ70" s="9">
        <f t="shared" si="753"/>
        <v>17</v>
      </c>
      <c r="EA70" s="18" t="str">
        <f t="shared" si="753"/>
        <v>Garfield</v>
      </c>
      <c r="EB70" s="41">
        <f>INDEX('2010'!$E$7:$HF$37,  MATCH(DZ70, '2010'!$A$7:$A$37, 0), MATCH(DZ60, '2010'!$E$4:$HF$4, 0) )</f>
        <v>0</v>
      </c>
      <c r="EC70" s="41">
        <f>INDEX('2011'!$E$7:$HF$37,  MATCH(DZ70, '2011'!$A$7:$A$37, 0), MATCH(DZ60, '2011'!$E$4:$HF$4, 0) )</f>
        <v>0</v>
      </c>
      <c r="ED70" s="41">
        <f>INDEX('2012'!$E$7:$HF$37,  MATCH(DZ70, '2012'!$A$7:$A$37, 0), MATCH(DZ60, '2012'!$E$4:$HF$4, 0) )</f>
        <v>0</v>
      </c>
      <c r="EE70" s="41">
        <f>INDEX('2013'!$E$7:$HF$37,  MATCH(DZ70, '2013'!$A$7:$A$37, 0), MATCH(DZ60, '2013'!$E$4:$HF$4, 0) )</f>
        <v>0</v>
      </c>
      <c r="EF70" s="41">
        <f>INDEX('2014'!$E$7:$HF$37,  MATCH(DZ70, '2014'!$A$7:$A$37, 0), MATCH(DZ60, '2014'!$E$4:$HF$4, 0) )</f>
        <v>0</v>
      </c>
      <c r="EG70" s="41">
        <f>INDEX('2015'!$E$7:$HF$37,  MATCH(DZ70, '2015'!$A$7:$A$37, 0), MATCH(DZ60, '2015'!$E$4:$HF$4, 0) )</f>
        <v>0</v>
      </c>
      <c r="EH70" s="41">
        <f>INDEX('2016'!$E$7:$HF$37,  MATCH(DZ70, '2016'!$A$7:$A$37, 0), MATCH(DZ60, '2016'!$E$4:$HF$4, 0) )</f>
        <v>0</v>
      </c>
      <c r="EI70" s="41">
        <f>INDEX('2017'!$E$7:$HF$37,  MATCH(DZ70, '2017'!$A$7:$A$37, 0), MATCH(DZ60, '2017'!$E$4:$HF$4, 0) )</f>
        <v>0</v>
      </c>
      <c r="EJ70" s="41">
        <f>INDEX('2018'!$E$7:$HF$37,  MATCH(DZ70, '2018'!$A$7:$A$37, 0), MATCH(DZ60, '2018'!$E$4:$HF$4, 0) )</f>
        <v>0</v>
      </c>
      <c r="EK70" s="41">
        <f>INDEX('2019'!$E$7:$HF$37,  MATCH(DZ70, '2019'!$A$7:$A$37, 0), MATCH(DZ60, '2019'!$E$4:$HF$4, 0) )</f>
        <v>0</v>
      </c>
      <c r="EM70" s="9">
        <f t="shared" si="754"/>
        <v>17</v>
      </c>
      <c r="EN70" s="18" t="str">
        <f t="shared" si="754"/>
        <v>Garfield</v>
      </c>
      <c r="EO70" s="41">
        <f>INDEX('2010'!$E$7:$HF$37,  MATCH(EM70, '2010'!$A$7:$A$37, 0), MATCH(EM60, '2010'!$E$4:$HF$4, 0) )</f>
        <v>4</v>
      </c>
      <c r="EP70" s="41">
        <f>INDEX('2011'!$E$7:$HF$37,  MATCH(EM70, '2011'!$A$7:$A$37, 0), MATCH(EM60, '2011'!$E$4:$HF$4, 0) )</f>
        <v>5</v>
      </c>
      <c r="EQ70" s="41">
        <f>INDEX('2012'!$E$7:$HF$37,  MATCH(EM70, '2012'!$A$7:$A$37, 0), MATCH(EM60, '2012'!$E$4:$HF$4, 0) )</f>
        <v>2</v>
      </c>
      <c r="ER70" s="41">
        <f>INDEX('2013'!$E$7:$HF$37,  MATCH(EM70, '2013'!$A$7:$A$37, 0), MATCH(EM60, '2013'!$E$4:$HF$4, 0) )</f>
        <v>2</v>
      </c>
      <c r="ES70" s="41">
        <f>INDEX('2014'!$E$7:$HF$37,  MATCH(EM70, '2014'!$A$7:$A$37, 0), MATCH(EM60, '2014'!$E$4:$HF$4, 0) )</f>
        <v>1</v>
      </c>
      <c r="ET70" s="41">
        <f>INDEX('2015'!$E$7:$HF$37,  MATCH(EM70, '2015'!$A$7:$A$37, 0), MATCH(EM60, '2015'!$E$4:$HF$4, 0) )</f>
        <v>1</v>
      </c>
      <c r="EU70" s="41">
        <f>INDEX('2016'!$E$7:$HF$37,  MATCH(EM70, '2016'!$A$7:$A$37, 0), MATCH(EM60, '2016'!$E$4:$HF$4, 0) )</f>
        <v>0</v>
      </c>
      <c r="EV70" s="41">
        <f>INDEX('2017'!$E$7:$HF$37,  MATCH(EM70, '2017'!$A$7:$A$37, 0), MATCH(EM60, '2017'!$E$4:$HF$4, 0) )</f>
        <v>0</v>
      </c>
      <c r="EW70" s="41">
        <f>INDEX('2018'!$E$7:$HF$37,  MATCH(EM70, '2018'!$A$7:$A$37, 0), MATCH(EM60, '2018'!$E$4:$HF$4, 0) )</f>
        <v>0</v>
      </c>
      <c r="EX70" s="41">
        <f>INDEX('2019'!$E$7:$HF$37,  MATCH(EM70, '2019'!$A$7:$A$37, 0), MATCH(EM60, '2019'!$E$4:$HF$4, 0) )</f>
        <v>0</v>
      </c>
      <c r="EZ70" s="9">
        <f t="shared" si="755"/>
        <v>17</v>
      </c>
      <c r="FA70" s="18" t="str">
        <f t="shared" si="755"/>
        <v>Garfield</v>
      </c>
      <c r="FB70" s="41">
        <f>INDEX('2010'!$E$7:$HF$37,  MATCH(EZ70, '2010'!$A$7:$A$37, 0), MATCH(EZ60, '2010'!$E$4:$HF$4, 0) )</f>
        <v>33</v>
      </c>
      <c r="FC70" s="41">
        <f>INDEX('2011'!$E$7:$HF$37,  MATCH(EZ70, '2011'!$A$7:$A$37, 0), MATCH(EZ60, '2011'!$E$4:$HF$4, 0) )</f>
        <v>39</v>
      </c>
      <c r="FD70" s="41">
        <f>INDEX('2012'!$E$7:$HF$37,  MATCH(EZ70, '2012'!$A$7:$A$37, 0), MATCH(EZ60, '2012'!$E$4:$HF$4, 0) )</f>
        <v>20</v>
      </c>
      <c r="FE70" s="41">
        <f>INDEX('2013'!$E$7:$HF$37,  MATCH(EZ70, '2013'!$A$7:$A$37, 0), MATCH(EZ60, '2013'!$E$4:$HF$4, 0) )</f>
        <v>22</v>
      </c>
      <c r="FF70" s="41">
        <f>INDEX('2014'!$E$7:$HF$37,  MATCH(EZ70, '2014'!$A$7:$A$37, 0), MATCH(EZ60, '2014'!$E$4:$HF$4, 0) )</f>
        <v>15</v>
      </c>
      <c r="FG70" s="41">
        <f>INDEX('2015'!$E$7:$HF$37,  MATCH(EZ70, '2015'!$A$7:$A$37, 0), MATCH(EZ60, '2015'!$E$4:$HF$4, 0) )</f>
        <v>0</v>
      </c>
      <c r="FH70" s="41">
        <f>INDEX('2016'!$E$7:$HF$37,  MATCH(EZ70, '2016'!$A$7:$A$37, 0), MATCH(EZ60, '2016'!$E$4:$HF$4, 0) )</f>
        <v>16</v>
      </c>
      <c r="FI70" s="41">
        <f>INDEX('2017'!$E$7:$HF$37,  MATCH(EZ70, '2017'!$A$7:$A$37, 0), MATCH(EZ60, '2017'!$E$4:$HF$4, 0) )</f>
        <v>27</v>
      </c>
      <c r="FJ70" s="41">
        <f>INDEX('2018'!$E$7:$HF$37,  MATCH(EZ70, '2018'!$A$7:$A$37, 0), MATCH(EZ60, '2018'!$E$4:$HF$4, 0) )</f>
        <v>46</v>
      </c>
      <c r="FK70" s="41">
        <f>INDEX('2019'!$E$7:$HF$37,  MATCH(EZ70, '2019'!$A$7:$A$37, 0), MATCH(EZ60, '2019'!$E$4:$HF$4, 0) )</f>
        <v>56</v>
      </c>
      <c r="FM70" s="9">
        <f t="shared" si="756"/>
        <v>17</v>
      </c>
      <c r="FN70" s="18" t="str">
        <f t="shared" si="756"/>
        <v>Garfield</v>
      </c>
      <c r="FO70" s="41">
        <f>INDEX('2010'!$E$7:$HF$37,  MATCH(FM70, '2010'!$A$7:$A$37, 0), MATCH(FM60, '2010'!$E$4:$HF$4, 0) )</f>
        <v>11</v>
      </c>
      <c r="FP70" s="41">
        <f>INDEX('2011'!$E$7:$HF$37,  MATCH(FM70, '2011'!$A$7:$A$37, 0), MATCH(FM60, '2011'!$E$4:$HF$4, 0) )</f>
        <v>13</v>
      </c>
      <c r="FQ70" s="41">
        <f>INDEX('2012'!$E$7:$HF$37,  MATCH(FM70, '2012'!$A$7:$A$37, 0), MATCH(FM60, '2012'!$E$4:$HF$4, 0) )</f>
        <v>13</v>
      </c>
      <c r="FR70" s="41">
        <f>INDEX('2013'!$E$7:$HF$37,  MATCH(FM70, '2013'!$A$7:$A$37, 0), MATCH(FM60, '2013'!$E$4:$HF$4, 0) )</f>
        <v>11</v>
      </c>
      <c r="FS70" s="41">
        <f>INDEX('2014'!$E$7:$HF$37,  MATCH(FM70, '2014'!$A$7:$A$37, 0), MATCH(FM60, '2014'!$E$4:$HF$4, 0) )</f>
        <v>14</v>
      </c>
      <c r="FT70" s="41">
        <f>INDEX('2015'!$E$7:$HF$37,  MATCH(FM70, '2015'!$A$7:$A$37, 0), MATCH(FM60, '2015'!$E$4:$HF$4, 0) )</f>
        <v>19</v>
      </c>
      <c r="FU70" s="41">
        <f>INDEX('2016'!$E$7:$HF$37,  MATCH(FM70, '2016'!$A$7:$A$37, 0), MATCH(FM60, '2016'!$E$4:$HF$4, 0) )</f>
        <v>33</v>
      </c>
      <c r="FV70" s="41">
        <f>INDEX('2017'!$E$7:$HF$37,  MATCH(FM70, '2017'!$A$7:$A$37, 0), MATCH(FM60, '2017'!$E$4:$HF$4, 0) )</f>
        <v>40</v>
      </c>
      <c r="FW70" s="41">
        <f>INDEX('2018'!$E$7:$HF$37,  MATCH(FM70, '2018'!$A$7:$A$37, 0), MATCH(FM60, '2018'!$E$4:$HF$4, 0) )</f>
        <v>45</v>
      </c>
      <c r="FX70" s="41">
        <f>INDEX('2019'!$E$7:$HF$37,  MATCH(FM70, '2019'!$A$7:$A$37, 0), MATCH(FM60, '2019'!$E$4:$HF$4, 0) )</f>
        <v>42</v>
      </c>
      <c r="FZ70" s="9">
        <f t="shared" si="757"/>
        <v>17</v>
      </c>
      <c r="GA70" s="18" t="str">
        <f t="shared" si="757"/>
        <v>Garfield</v>
      </c>
      <c r="GB70" s="41">
        <f>INDEX('2010'!$E$7:$HF$37,  MATCH(FZ70, '2010'!$A$7:$A$37, 0), MATCH(FZ60, '2010'!$E$4:$HF$4, 0) )</f>
        <v>102</v>
      </c>
      <c r="GC70" s="41">
        <f>INDEX('2011'!$E$7:$HF$37,  MATCH(FZ70, '2011'!$A$7:$A$37, 0), MATCH(FZ60, '2011'!$E$4:$HF$4, 0) )</f>
        <v>81</v>
      </c>
      <c r="GD70" s="41">
        <f>INDEX('2012'!$E$7:$HF$37,  MATCH(FZ70, '2012'!$A$7:$A$37, 0), MATCH(FZ60, '2012'!$E$4:$HF$4, 0) )</f>
        <v>29</v>
      </c>
      <c r="GE70" s="41">
        <f>INDEX('2013'!$E$7:$HF$37,  MATCH(FZ70, '2013'!$A$7:$A$37, 0), MATCH(FZ60, '2013'!$E$4:$HF$4, 0) )</f>
        <v>33</v>
      </c>
      <c r="GF70" s="41">
        <f>INDEX('2014'!$E$7:$HF$37,  MATCH(FZ70, '2014'!$A$7:$A$37, 0), MATCH(FZ60, '2014'!$E$4:$HF$4, 0) )</f>
        <v>41</v>
      </c>
      <c r="GG70" s="41">
        <f>INDEX('2015'!$E$7:$HF$37,  MATCH(FZ70, '2015'!$A$7:$A$37, 0), MATCH(FZ60, '2015'!$E$4:$HF$4, 0) )</f>
        <v>29</v>
      </c>
      <c r="GH70" s="41">
        <f>INDEX('2016'!$E$7:$HF$37,  MATCH(FZ70, '2016'!$A$7:$A$37, 0), MATCH(FZ60, '2016'!$E$4:$HF$4, 0) )</f>
        <v>28</v>
      </c>
      <c r="GI70" s="41">
        <f>INDEX('2017'!$E$7:$HF$37,  MATCH(FZ70, '2017'!$A$7:$A$37, 0), MATCH(FZ60, '2017'!$E$4:$HF$4, 0) )</f>
        <v>25</v>
      </c>
      <c r="GJ70" s="41">
        <f>INDEX('2018'!$E$7:$HF$37,  MATCH(FZ70, '2018'!$A$7:$A$37, 0), MATCH(FZ60, '2018'!$E$4:$HF$4, 0) )</f>
        <v>11</v>
      </c>
      <c r="GK70" s="41">
        <f>INDEX('2019'!$E$7:$HF$37,  MATCH(FZ70, '2019'!$A$7:$A$37, 0), MATCH(FZ60, '2019'!$E$4:$HF$4, 0) )</f>
        <v>5</v>
      </c>
      <c r="GM70" s="9">
        <f t="shared" si="758"/>
        <v>17</v>
      </c>
      <c r="GN70" s="18" t="str">
        <f t="shared" si="758"/>
        <v>Garfield</v>
      </c>
      <c r="GO70" s="41">
        <f>INDEX('2010'!$E$7:$HF$37,  MATCH(GM70, '2010'!$A$7:$A$37, 0), MATCH(GM60, '2010'!$E$4:$HF$4, 0) )</f>
        <v>7</v>
      </c>
      <c r="GP70" s="41">
        <f>INDEX('2011'!$E$7:$HF$37,  MATCH(GM70, '2011'!$A$7:$A$37, 0), MATCH(GM60, '2011'!$E$4:$HF$4, 0) )</f>
        <v>6</v>
      </c>
      <c r="GQ70" s="41">
        <f>INDEX('2012'!$E$7:$HF$37,  MATCH(GM70, '2012'!$A$7:$A$37, 0), MATCH(GM60, '2012'!$E$4:$HF$4, 0) )</f>
        <v>6</v>
      </c>
      <c r="GR70" s="41">
        <f>INDEX('2013'!$E$7:$HF$37,  MATCH(GM70, '2013'!$A$7:$A$37, 0), MATCH(GM60, '2013'!$E$4:$HF$4, 0) )</f>
        <v>5</v>
      </c>
      <c r="GS70" s="41">
        <f>INDEX('2014'!$E$7:$HF$37,  MATCH(GM70, '2014'!$A$7:$A$37, 0), MATCH(GM60, '2014'!$E$4:$HF$4, 0) )</f>
        <v>4</v>
      </c>
      <c r="GT70" s="41">
        <f>INDEX('2015'!$E$7:$HF$37,  MATCH(GM70, '2015'!$A$7:$A$37, 0), MATCH(GM60, '2015'!$E$4:$HF$4, 0) )</f>
        <v>3</v>
      </c>
      <c r="GU70" s="41">
        <f>INDEX('2016'!$E$7:$HF$37,  MATCH(GM70, '2016'!$A$7:$A$37, 0), MATCH(GM60, '2016'!$E$4:$HF$4, 0) )</f>
        <v>16</v>
      </c>
      <c r="GV70" s="41">
        <f>INDEX('2017'!$E$7:$HF$37,  MATCH(GM70, '2017'!$A$7:$A$37, 0), MATCH(GM60, '2017'!$E$4:$HF$4, 0) )</f>
        <v>13</v>
      </c>
      <c r="GW70" s="41">
        <f>INDEX('2018'!$E$7:$HF$37,  MATCH(GM70, '2018'!$A$7:$A$37, 0), MATCH(GM60, '2018'!$E$4:$HF$4, 0) )</f>
        <v>18</v>
      </c>
      <c r="GX70" s="41">
        <f>INDEX('2019'!$E$7:$HF$37,  MATCH(GM70, '2019'!$A$7:$A$37, 0), MATCH(GM60, '2019'!$E$4:$HF$4, 0) )</f>
        <v>18</v>
      </c>
      <c r="GZ70" s="9">
        <f t="shared" si="759"/>
        <v>17</v>
      </c>
      <c r="HA70" s="18" t="str">
        <f t="shared" si="759"/>
        <v>Garfield</v>
      </c>
      <c r="HB70" s="41">
        <f>INDEX('2010'!$E$7:$HF$37,  MATCH(GZ70, '2010'!$A$7:$A$37, 0), MATCH(GZ60, '2010'!$E$4:$HF$4, 0) )</f>
        <v>5</v>
      </c>
      <c r="HC70" s="41">
        <f>INDEX('2011'!$E$7:$HF$37,  MATCH(GZ70, '2011'!$A$7:$A$37, 0), MATCH(GZ60, '2011'!$E$4:$HF$4, 0) )</f>
        <v>6</v>
      </c>
      <c r="HD70" s="41">
        <f>INDEX('2012'!$E$7:$HF$37,  MATCH(GZ70, '2012'!$A$7:$A$37, 0), MATCH(GZ60, '2012'!$E$4:$HF$4, 0) )</f>
        <v>0</v>
      </c>
      <c r="HE70" s="41">
        <f>INDEX('2013'!$E$7:$HF$37,  MATCH(GZ70, '2013'!$A$7:$A$37, 0), MATCH(GZ60, '2013'!$E$4:$HF$4, 0) )</f>
        <v>0</v>
      </c>
      <c r="HF70" s="41">
        <f>INDEX('2014'!$E$7:$HF$37,  MATCH(GZ70, '2014'!$A$7:$A$37, 0), MATCH(GZ60, '2014'!$E$4:$HF$4, 0) )</f>
        <v>0</v>
      </c>
      <c r="HG70" s="41">
        <f>INDEX('2015'!$E$7:$HF$37,  MATCH(GZ70, '2015'!$A$7:$A$37, 0), MATCH(GZ60, '2015'!$E$4:$HF$4, 0) )</f>
        <v>0</v>
      </c>
      <c r="HH70" s="41">
        <f>INDEX('2016'!$E$7:$HF$37,  MATCH(GZ70, '2016'!$A$7:$A$37, 0), MATCH(GZ60, '2016'!$E$4:$HF$4, 0) )</f>
        <v>0</v>
      </c>
      <c r="HI70" s="41">
        <f>INDEX('2017'!$E$7:$HF$37,  MATCH(GZ70, '2017'!$A$7:$A$37, 0), MATCH(GZ60, '2017'!$E$4:$HF$4, 0) )</f>
        <v>0</v>
      </c>
      <c r="HJ70" s="41">
        <f>INDEX('2018'!$E$7:$HF$37,  MATCH(GZ70, '2018'!$A$7:$A$37, 0), MATCH(GZ60, '2018'!$E$4:$HF$4, 0) )</f>
        <v>2</v>
      </c>
      <c r="HK70" s="41">
        <f>INDEX('2019'!$E$7:$HF$37,  MATCH(GZ70, '2019'!$A$7:$A$37, 0), MATCH(GZ60, '2019'!$E$4:$HF$4, 0) )</f>
        <v>1</v>
      </c>
      <c r="HM70" s="9">
        <f t="shared" si="760"/>
        <v>17</v>
      </c>
      <c r="HN70" s="18" t="str">
        <f t="shared" si="760"/>
        <v>Garfield</v>
      </c>
      <c r="HO70" s="41">
        <f>INDEX('2010'!$E$7:$HF$37,  MATCH(HM70, '2010'!$A$7:$A$37, 0), MATCH(HM60, '2010'!$E$4:$HF$4, 0) )</f>
        <v>0</v>
      </c>
      <c r="HP70" s="41">
        <f>INDEX('2011'!$E$7:$HF$37,  MATCH(HM70, '2011'!$A$7:$A$37, 0), MATCH(HM60, '2011'!$E$4:$HF$4, 0) )</f>
        <v>0</v>
      </c>
      <c r="HQ70" s="41">
        <f>INDEX('2012'!$E$7:$HF$37,  MATCH(HM70, '2012'!$A$7:$A$37, 0), MATCH(HM60, '2012'!$E$4:$HF$4, 0) )</f>
        <v>0</v>
      </c>
      <c r="HR70" s="41">
        <f>INDEX('2013'!$E$7:$HF$37,  MATCH(HM70, '2013'!$A$7:$A$37, 0), MATCH(HM60, '2013'!$E$4:$HF$4, 0) )</f>
        <v>0</v>
      </c>
      <c r="HS70" s="41">
        <f>INDEX('2014'!$E$7:$HF$37,  MATCH(HM70, '2014'!$A$7:$A$37, 0), MATCH(HM60, '2014'!$E$4:$HF$4, 0) )</f>
        <v>0</v>
      </c>
      <c r="HT70" s="41">
        <f>INDEX('2015'!$E$7:$HF$37,  MATCH(HM70, '2015'!$A$7:$A$37, 0), MATCH(HM60, '2015'!$E$4:$HF$4, 0) )</f>
        <v>0</v>
      </c>
      <c r="HU70" s="41">
        <f>INDEX('2016'!$E$7:$HF$37,  MATCH(HM70, '2016'!$A$7:$A$37, 0), MATCH(HM60, '2016'!$E$4:$HF$4, 0) )</f>
        <v>0</v>
      </c>
      <c r="HV70" s="41">
        <f>INDEX('2017'!$E$7:$HF$37,  MATCH(HM70, '2017'!$A$7:$A$37, 0), MATCH(HM60, '2017'!$E$4:$HF$4, 0) )</f>
        <v>0</v>
      </c>
      <c r="HW70" s="41">
        <f>INDEX('2018'!$E$7:$HF$37,  MATCH(HM70, '2018'!$A$7:$A$37, 0), MATCH(HM60, '2018'!$E$4:$HF$4, 0) )</f>
        <v>0</v>
      </c>
      <c r="HX70" s="41">
        <f>INDEX('2019'!$E$7:$HF$37,  MATCH(HM70, '2019'!$A$7:$A$37, 0), MATCH(HM60, '2019'!$E$4:$HF$4, 0) )</f>
        <v>0</v>
      </c>
    </row>
    <row r="71" spans="39:232" x14ac:dyDescent="0.25">
      <c r="AM71" s="9">
        <f t="shared" si="746"/>
        <v>19</v>
      </c>
      <c r="AN71" s="18" t="str">
        <f t="shared" si="746"/>
        <v>Grand</v>
      </c>
      <c r="AO71" s="41">
        <f>INDEX('2010'!$E$7:$HF$37,  MATCH(AM71, '2010'!$A$7:$A$37, 0), MATCH(AM60, '2010'!$E$4:$HF$4, 0) )</f>
        <v>160</v>
      </c>
      <c r="AP71" s="41">
        <f>INDEX('2011'!$E$7:$HF$37,  MATCH(AM71, '2011'!$A$7:$A$37, 0), MATCH(AM60, '2011'!$E$4:$HF$4, 0) )</f>
        <v>156</v>
      </c>
      <c r="AQ71" s="41">
        <f>INDEX('2012'!$E$7:$HF$37,  MATCH(AM71, '2012'!$A$7:$A$37, 0), MATCH(AM60, '2012'!$E$4:$HF$4, 0) )</f>
        <v>257</v>
      </c>
      <c r="AR71" s="41">
        <f>INDEX('2013'!$E$7:$HF$37,  MATCH(AM71, '2013'!$A$7:$A$37, 0), MATCH(AM60, '2013'!$E$4:$HF$4, 0) )</f>
        <v>258</v>
      </c>
      <c r="AS71" s="41">
        <f>INDEX('2014'!$E$7:$HF$37,  MATCH(AM71, '2014'!$A$7:$A$37, 0), MATCH(AM60, '2014'!$E$4:$HF$4, 0) )</f>
        <v>332</v>
      </c>
      <c r="AT71" s="41">
        <f>INDEX('2015'!$E$7:$HF$37,  MATCH(AM71, '2015'!$A$7:$A$37, 0), MATCH(AM60, '2015'!$E$4:$HF$4, 0) )</f>
        <v>324</v>
      </c>
      <c r="AU71" s="41">
        <f>INDEX('2016'!$E$7:$HF$37,  MATCH(AM71, '2016'!$A$7:$A$37, 0), MATCH(AM60, '2016'!$E$4:$HF$4, 0) )</f>
        <v>367</v>
      </c>
      <c r="AV71" s="41">
        <f>INDEX('2017'!$E$7:$HF$37,  MATCH(AM71, '2017'!$A$7:$A$37, 0), MATCH(AM60, '2017'!$E$4:$HF$4, 0) )</f>
        <v>477</v>
      </c>
      <c r="AW71" s="41">
        <f>INDEX('2018'!$E$7:$HF$37,  MATCH(AM71, '2018'!$A$7:$A$37, 0), MATCH(AM60, '2018'!$E$4:$HF$4, 0) )</f>
        <v>407</v>
      </c>
      <c r="AX71" s="41">
        <f>INDEX('2019'!$E$7:$HF$37,  MATCH(AM71, '2019'!$A$7:$A$37, 0), MATCH(AM60, '2019'!$E$4:$HF$4, 0) )</f>
        <v>409</v>
      </c>
      <c r="AZ71" s="9">
        <f t="shared" si="747"/>
        <v>19</v>
      </c>
      <c r="BA71" s="18" t="str">
        <f t="shared" si="747"/>
        <v>Grand</v>
      </c>
      <c r="BB71" s="41">
        <f>INDEX('2010'!$E$7:$HF$37,  MATCH(AZ71, '2010'!$A$7:$A$37, 0), MATCH(AZ60, '2010'!$E$4:$HF$4, 0) )</f>
        <v>0</v>
      </c>
      <c r="BC71" s="41">
        <f>INDEX('2011'!$E$7:$HF$37,  MATCH(AZ71, '2011'!$A$7:$A$37, 0), MATCH(AZ60, '2011'!$E$4:$HF$4, 0) )</f>
        <v>0</v>
      </c>
      <c r="BD71" s="41">
        <f>INDEX('2012'!$E$7:$HF$37,  MATCH(AZ71, '2012'!$A$7:$A$37, 0), MATCH(AZ60, '2012'!$E$4:$HF$4, 0) )</f>
        <v>0</v>
      </c>
      <c r="BE71" s="41">
        <f>INDEX('2013'!$E$7:$HF$37,  MATCH(AZ71, '2013'!$A$7:$A$37, 0), MATCH(AZ60, '2013'!$E$4:$HF$4, 0) )</f>
        <v>0</v>
      </c>
      <c r="BF71" s="41">
        <f>INDEX('2014'!$E$7:$HF$37,  MATCH(AZ71, '2014'!$A$7:$A$37, 0), MATCH(AZ60, '2014'!$E$4:$HF$4, 0) )</f>
        <v>0</v>
      </c>
      <c r="BG71" s="41">
        <f>INDEX('2015'!$E$7:$HF$37,  MATCH(AZ71, '2015'!$A$7:$A$37, 0), MATCH(AZ60, '2015'!$E$4:$HF$4, 0) )</f>
        <v>0</v>
      </c>
      <c r="BH71" s="41">
        <f>INDEX('2016'!$E$7:$HF$37,  MATCH(AZ71, '2016'!$A$7:$A$37, 0), MATCH(AZ60, '2016'!$E$4:$HF$4, 0) )</f>
        <v>0</v>
      </c>
      <c r="BI71" s="41">
        <f>INDEX('2017'!$E$7:$HF$37,  MATCH(AZ71, '2017'!$A$7:$A$37, 0), MATCH(AZ60, '2017'!$E$4:$HF$4, 0) )</f>
        <v>0</v>
      </c>
      <c r="BJ71" s="41">
        <f>INDEX('2018'!$E$7:$HF$37,  MATCH(AZ71, '2018'!$A$7:$A$37, 0), MATCH(AZ60, '2018'!$E$4:$HF$4, 0) )</f>
        <v>11</v>
      </c>
      <c r="BK71" s="41">
        <f>INDEX('2019'!$E$7:$HF$37,  MATCH(AZ71, '2019'!$A$7:$A$37, 0), MATCH(AZ60, '2019'!$E$4:$HF$4, 0) )</f>
        <v>8</v>
      </c>
      <c r="BM71" s="9">
        <f t="shared" si="748"/>
        <v>19</v>
      </c>
      <c r="BN71" s="18" t="str">
        <f t="shared" si="748"/>
        <v>Grand</v>
      </c>
      <c r="BO71" s="41">
        <f>INDEX('2010'!$E$7:$HF$37,  MATCH(BM71, '2010'!$A$7:$A$37, 0), MATCH(BM60, '2010'!$E$4:$HF$4, 0) )</f>
        <v>13</v>
      </c>
      <c r="BP71" s="41">
        <f>INDEX('2011'!$E$7:$HF$37,  MATCH(BM71, '2011'!$A$7:$A$37, 0), MATCH(BM60, '2011'!$E$4:$HF$4, 0) )</f>
        <v>6</v>
      </c>
      <c r="BQ71" s="41">
        <f>INDEX('2012'!$E$7:$HF$37,  MATCH(BM71, '2012'!$A$7:$A$37, 0), MATCH(BM60, '2012'!$E$4:$HF$4, 0) )</f>
        <v>9</v>
      </c>
      <c r="BR71" s="41">
        <f>INDEX('2013'!$E$7:$HF$37,  MATCH(BM71, '2013'!$A$7:$A$37, 0), MATCH(BM60, '2013'!$E$4:$HF$4, 0) )</f>
        <v>14</v>
      </c>
      <c r="BS71" s="41">
        <f>INDEX('2014'!$E$7:$HF$37,  MATCH(BM71, '2014'!$A$7:$A$37, 0), MATCH(BM60, '2014'!$E$4:$HF$4, 0) )</f>
        <v>17</v>
      </c>
      <c r="BT71" s="41">
        <f>INDEX('2015'!$E$7:$HF$37,  MATCH(BM71, '2015'!$A$7:$A$37, 0), MATCH(BM60, '2015'!$E$4:$HF$4, 0) )</f>
        <v>13</v>
      </c>
      <c r="BU71" s="41">
        <f>INDEX('2016'!$E$7:$HF$37,  MATCH(BM71, '2016'!$A$7:$A$37, 0), MATCH(BM60, '2016'!$E$4:$HF$4, 0) )</f>
        <v>17</v>
      </c>
      <c r="BV71" s="41">
        <f>INDEX('2017'!$E$7:$HF$37,  MATCH(BM71, '2017'!$A$7:$A$37, 0), MATCH(BM60, '2017'!$E$4:$HF$4, 0) )</f>
        <v>14</v>
      </c>
      <c r="BW71" s="41">
        <f>INDEX('2018'!$E$7:$HF$37,  MATCH(BM71, '2018'!$A$7:$A$37, 0), MATCH(BM60, '2018'!$E$4:$HF$4, 0) )</f>
        <v>5</v>
      </c>
      <c r="BX71" s="41">
        <f>INDEX('2019'!$E$7:$HF$37,  MATCH(BM71, '2019'!$A$7:$A$37, 0), MATCH(BM60, '2019'!$E$4:$HF$4, 0) )</f>
        <v>0</v>
      </c>
      <c r="BZ71" s="9">
        <f t="shared" si="749"/>
        <v>19</v>
      </c>
      <c r="CA71" s="18" t="str">
        <f t="shared" si="749"/>
        <v>Grand</v>
      </c>
      <c r="CB71" s="41">
        <f>INDEX('2010'!$E$7:$HF$37,  MATCH(BZ71, '2010'!$A$7:$A$37, 0), MATCH(BZ60, '2010'!$E$4:$HF$4, 0) )</f>
        <v>31</v>
      </c>
      <c r="CC71" s="41">
        <f>INDEX('2011'!$E$7:$HF$37,  MATCH(BZ71, '2011'!$A$7:$A$37, 0), MATCH(BZ60, '2011'!$E$4:$HF$4, 0) )</f>
        <v>0</v>
      </c>
      <c r="CD71" s="41">
        <f>INDEX('2012'!$E$7:$HF$37,  MATCH(BZ71, '2012'!$A$7:$A$37, 0), MATCH(BZ60, '2012'!$E$4:$HF$4, 0) )</f>
        <v>0</v>
      </c>
      <c r="CE71" s="41">
        <f>INDEX('2013'!$E$7:$HF$37,  MATCH(BZ71, '2013'!$A$7:$A$37, 0), MATCH(BZ60, '2013'!$E$4:$HF$4, 0) )</f>
        <v>0</v>
      </c>
      <c r="CF71" s="41">
        <f>INDEX('2014'!$E$7:$HF$37,  MATCH(BZ71, '2014'!$A$7:$A$37, 0), MATCH(BZ60, '2014'!$E$4:$HF$4, 0) )</f>
        <v>0</v>
      </c>
      <c r="CG71" s="41">
        <f>INDEX('2015'!$E$7:$HF$37,  MATCH(BZ71, '2015'!$A$7:$A$37, 0), MATCH(BZ60, '2015'!$E$4:$HF$4, 0) )</f>
        <v>0</v>
      </c>
      <c r="CH71" s="41">
        <f>INDEX('2016'!$E$7:$HF$37,  MATCH(BZ71, '2016'!$A$7:$A$37, 0), MATCH(BZ60, '2016'!$E$4:$HF$4, 0) )</f>
        <v>3</v>
      </c>
      <c r="CI71" s="41">
        <f>INDEX('2017'!$E$7:$HF$37,  MATCH(BZ71, '2017'!$A$7:$A$37, 0), MATCH(BZ60, '2017'!$E$4:$HF$4, 0) )</f>
        <v>30</v>
      </c>
      <c r="CJ71" s="41">
        <f>INDEX('2018'!$E$7:$HF$37,  MATCH(BZ71, '2018'!$A$7:$A$37, 0), MATCH(BZ60, '2018'!$E$4:$HF$4, 0) )</f>
        <v>11</v>
      </c>
      <c r="CK71" s="41">
        <f>INDEX('2019'!$E$7:$HF$37,  MATCH(BZ71, '2019'!$A$7:$A$37, 0), MATCH(BZ60, '2019'!$E$4:$HF$4, 0) )</f>
        <v>32</v>
      </c>
      <c r="CM71" s="9">
        <f t="shared" si="750"/>
        <v>19</v>
      </c>
      <c r="CN71" s="18" t="str">
        <f t="shared" si="750"/>
        <v>Grand</v>
      </c>
      <c r="CO71" s="41">
        <f>INDEX('2010'!$E$7:$HF$37,  MATCH(CM71, '2010'!$A$7:$A$37, 0), MATCH(CM60, '2010'!$E$4:$HF$4, 0) )</f>
        <v>0</v>
      </c>
      <c r="CP71" s="41">
        <f>INDEX('2011'!$E$7:$HF$37,  MATCH(CM71, '2011'!$A$7:$A$37, 0), MATCH(CM60, '2011'!$E$4:$HF$4, 0) )</f>
        <v>0</v>
      </c>
      <c r="CQ71" s="41">
        <f>INDEX('2012'!$E$7:$HF$37,  MATCH(CM71, '2012'!$A$7:$A$37, 0), MATCH(CM60, '2012'!$E$4:$HF$4, 0) )</f>
        <v>0</v>
      </c>
      <c r="CR71" s="41">
        <f>INDEX('2013'!$E$7:$HF$37,  MATCH(CM71, '2013'!$A$7:$A$37, 0), MATCH(CM60, '2013'!$E$4:$HF$4, 0) )</f>
        <v>0</v>
      </c>
      <c r="CS71" s="41">
        <f>INDEX('2014'!$E$7:$HF$37,  MATCH(CM71, '2014'!$A$7:$A$37, 0), MATCH(CM60, '2014'!$E$4:$HF$4, 0) )</f>
        <v>0</v>
      </c>
      <c r="CT71" s="41">
        <f>INDEX('2015'!$E$7:$HF$37,  MATCH(CM71, '2015'!$A$7:$A$37, 0), MATCH(CM60, '2015'!$E$4:$HF$4, 0) )</f>
        <v>9</v>
      </c>
      <c r="CU71" s="41">
        <f>INDEX('2016'!$E$7:$HF$37,  MATCH(CM71, '2016'!$A$7:$A$37, 0), MATCH(CM60, '2016'!$E$4:$HF$4, 0) )</f>
        <v>6</v>
      </c>
      <c r="CV71" s="41">
        <f>INDEX('2017'!$E$7:$HF$37,  MATCH(CM71, '2017'!$A$7:$A$37, 0), MATCH(CM60, '2017'!$E$4:$HF$4, 0) )</f>
        <v>5</v>
      </c>
      <c r="CW71" s="41">
        <f>INDEX('2018'!$E$7:$HF$37,  MATCH(CM71, '2018'!$A$7:$A$37, 0), MATCH(CM60, '2018'!$E$4:$HF$4, 0) )</f>
        <v>6</v>
      </c>
      <c r="CX71" s="41">
        <f>INDEX('2019'!$E$7:$HF$37,  MATCH(CM71, '2019'!$A$7:$A$37, 0), MATCH(CM60, '2019'!$E$4:$HF$4, 0) )</f>
        <v>14</v>
      </c>
      <c r="CZ71" s="9">
        <f t="shared" si="751"/>
        <v>19</v>
      </c>
      <c r="DA71" s="18" t="str">
        <f t="shared" si="751"/>
        <v>Grand</v>
      </c>
      <c r="DB71" s="41">
        <f>INDEX('2010'!$E$7:$HF$37,  MATCH(CZ71, '2010'!$A$7:$A$37, 0), MATCH(CZ60, '2010'!$E$4:$HF$4, 0) )</f>
        <v>23</v>
      </c>
      <c r="DC71" s="41">
        <f>INDEX('2011'!$E$7:$HF$37,  MATCH(CZ71, '2011'!$A$7:$A$37, 0), MATCH(CZ60, '2011'!$E$4:$HF$4, 0) )</f>
        <v>11</v>
      </c>
      <c r="DD71" s="41">
        <f>INDEX('2012'!$E$7:$HF$37,  MATCH(CZ71, '2012'!$A$7:$A$37, 0), MATCH(CZ60, '2012'!$E$4:$HF$4, 0) )</f>
        <v>12</v>
      </c>
      <c r="DE71" s="41">
        <f>INDEX('2013'!$E$7:$HF$37,  MATCH(CZ71, '2013'!$A$7:$A$37, 0), MATCH(CZ60, '2013'!$E$4:$HF$4, 0) )</f>
        <v>10</v>
      </c>
      <c r="DF71" s="41">
        <f>INDEX('2014'!$E$7:$HF$37,  MATCH(CZ71, '2014'!$A$7:$A$37, 0), MATCH(CZ60, '2014'!$E$4:$HF$4, 0) )</f>
        <v>0</v>
      </c>
      <c r="DG71" s="41">
        <f>INDEX('2015'!$E$7:$HF$37,  MATCH(CZ71, '2015'!$A$7:$A$37, 0), MATCH(CZ60, '2015'!$E$4:$HF$4, 0) )</f>
        <v>0</v>
      </c>
      <c r="DH71" s="41">
        <f>INDEX('2016'!$E$7:$HF$37,  MATCH(CZ71, '2016'!$A$7:$A$37, 0), MATCH(CZ60, '2016'!$E$4:$HF$4, 0) )</f>
        <v>0</v>
      </c>
      <c r="DI71" s="41">
        <f>INDEX('2017'!$E$7:$HF$37,  MATCH(CZ71, '2017'!$A$7:$A$37, 0), MATCH(CZ60, '2017'!$E$4:$HF$4, 0) )</f>
        <v>0</v>
      </c>
      <c r="DJ71" s="41">
        <f>INDEX('2018'!$E$7:$HF$37,  MATCH(CZ71, '2018'!$A$7:$A$37, 0), MATCH(CZ60, '2018'!$E$4:$HF$4, 0) )</f>
        <v>0</v>
      </c>
      <c r="DK71" s="41">
        <f>INDEX('2019'!$E$7:$HF$37,  MATCH(CZ71, '2019'!$A$7:$A$37, 0), MATCH(CZ60, '2019'!$E$4:$HF$4, 0) )</f>
        <v>0</v>
      </c>
      <c r="DM71" s="9">
        <f t="shared" si="752"/>
        <v>19</v>
      </c>
      <c r="DN71" s="18" t="str">
        <f t="shared" si="752"/>
        <v>Grand</v>
      </c>
      <c r="DO71" s="41">
        <f>INDEX('2010'!$E$7:$HF$37,  MATCH(DM71, '2010'!$A$7:$A$37, 0), MATCH(DM60, '2010'!$E$4:$HF$4, 0) )</f>
        <v>0</v>
      </c>
      <c r="DP71" s="41">
        <f>INDEX('2011'!$E$7:$HF$37,  MATCH(DM71, '2011'!$A$7:$A$37, 0), MATCH(DM60, '2011'!$E$4:$HF$4, 0) )</f>
        <v>59</v>
      </c>
      <c r="DQ71" s="41">
        <f>INDEX('2012'!$E$7:$HF$37,  MATCH(DM71, '2012'!$A$7:$A$37, 0), MATCH(DM60, '2012'!$E$4:$HF$4, 0) )</f>
        <v>79</v>
      </c>
      <c r="DR71" s="41">
        <f>INDEX('2013'!$E$7:$HF$37,  MATCH(DM71, '2013'!$A$7:$A$37, 0), MATCH(DM60, '2013'!$E$4:$HF$4, 0) )</f>
        <v>64</v>
      </c>
      <c r="DS71" s="41">
        <f>INDEX('2014'!$E$7:$HF$37,  MATCH(DM71, '2014'!$A$7:$A$37, 0), MATCH(DM60, '2014'!$E$4:$HF$4, 0) )</f>
        <v>65</v>
      </c>
      <c r="DT71" s="41">
        <f>INDEX('2015'!$E$7:$HF$37,  MATCH(DM71, '2015'!$A$7:$A$37, 0), MATCH(DM60, '2015'!$E$4:$HF$4, 0) )</f>
        <v>59</v>
      </c>
      <c r="DU71" s="41">
        <f>INDEX('2016'!$E$7:$HF$37,  MATCH(DM71, '2016'!$A$7:$A$37, 0), MATCH(DM60, '2016'!$E$4:$HF$4, 0) )</f>
        <v>0</v>
      </c>
      <c r="DV71" s="41">
        <f>INDEX('2017'!$E$7:$HF$37,  MATCH(DM71, '2017'!$A$7:$A$37, 0), MATCH(DM60, '2017'!$E$4:$HF$4, 0) )</f>
        <v>64</v>
      </c>
      <c r="DW71" s="41">
        <f>INDEX('2018'!$E$7:$HF$37,  MATCH(DM71, '2018'!$A$7:$A$37, 0), MATCH(DM60, '2018'!$E$4:$HF$4, 0) )</f>
        <v>43</v>
      </c>
      <c r="DX71" s="41">
        <f>INDEX('2019'!$E$7:$HF$37,  MATCH(DM71, '2019'!$A$7:$A$37, 0), MATCH(DM60, '2019'!$E$4:$HF$4, 0) )</f>
        <v>25</v>
      </c>
      <c r="DZ71" s="9">
        <f t="shared" si="753"/>
        <v>19</v>
      </c>
      <c r="EA71" s="18" t="str">
        <f t="shared" si="753"/>
        <v>Grand</v>
      </c>
      <c r="EB71" s="41">
        <f>INDEX('2010'!$E$7:$HF$37,  MATCH(DZ71, '2010'!$A$7:$A$37, 0), MATCH(DZ60, '2010'!$E$4:$HF$4, 0) )</f>
        <v>0</v>
      </c>
      <c r="EC71" s="41">
        <f>INDEX('2011'!$E$7:$HF$37,  MATCH(DZ71, '2011'!$A$7:$A$37, 0), MATCH(DZ60, '2011'!$E$4:$HF$4, 0) )</f>
        <v>0</v>
      </c>
      <c r="ED71" s="41">
        <f>INDEX('2012'!$E$7:$HF$37,  MATCH(DZ71, '2012'!$A$7:$A$37, 0), MATCH(DZ60, '2012'!$E$4:$HF$4, 0) )</f>
        <v>0</v>
      </c>
      <c r="EE71" s="41">
        <f>INDEX('2013'!$E$7:$HF$37,  MATCH(DZ71, '2013'!$A$7:$A$37, 0), MATCH(DZ60, '2013'!$E$4:$HF$4, 0) )</f>
        <v>0</v>
      </c>
      <c r="EF71" s="41">
        <f>INDEX('2014'!$E$7:$HF$37,  MATCH(DZ71, '2014'!$A$7:$A$37, 0), MATCH(DZ60, '2014'!$E$4:$HF$4, 0) )</f>
        <v>2</v>
      </c>
      <c r="EG71" s="41">
        <f>INDEX('2015'!$E$7:$HF$37,  MATCH(DZ71, '2015'!$A$7:$A$37, 0), MATCH(DZ60, '2015'!$E$4:$HF$4, 0) )</f>
        <v>2</v>
      </c>
      <c r="EH71" s="41">
        <f>INDEX('2016'!$E$7:$HF$37,  MATCH(DZ71, '2016'!$A$7:$A$37, 0), MATCH(DZ60, '2016'!$E$4:$HF$4, 0) )</f>
        <v>2</v>
      </c>
      <c r="EI71" s="41">
        <f>INDEX('2017'!$E$7:$HF$37,  MATCH(DZ71, '2017'!$A$7:$A$37, 0), MATCH(DZ60, '2017'!$E$4:$HF$4, 0) )</f>
        <v>21</v>
      </c>
      <c r="EJ71" s="41">
        <f>INDEX('2018'!$E$7:$HF$37,  MATCH(DZ71, '2018'!$A$7:$A$37, 0), MATCH(DZ60, '2018'!$E$4:$HF$4, 0) )</f>
        <v>26</v>
      </c>
      <c r="EK71" s="41">
        <f>INDEX('2019'!$E$7:$HF$37,  MATCH(DZ71, '2019'!$A$7:$A$37, 0), MATCH(DZ60, '2019'!$E$4:$HF$4, 0) )</f>
        <v>21</v>
      </c>
      <c r="EM71" s="9">
        <f t="shared" si="754"/>
        <v>19</v>
      </c>
      <c r="EN71" s="18" t="str">
        <f t="shared" si="754"/>
        <v>Grand</v>
      </c>
      <c r="EO71" s="41">
        <f>INDEX('2010'!$E$7:$HF$37,  MATCH(EM71, '2010'!$A$7:$A$37, 0), MATCH(EM60, '2010'!$E$4:$HF$4, 0) )</f>
        <v>0</v>
      </c>
      <c r="EP71" s="41">
        <f>INDEX('2011'!$E$7:$HF$37,  MATCH(EM71, '2011'!$A$7:$A$37, 0), MATCH(EM60, '2011'!$E$4:$HF$4, 0) )</f>
        <v>0</v>
      </c>
      <c r="EQ71" s="41">
        <f>INDEX('2012'!$E$7:$HF$37,  MATCH(EM71, '2012'!$A$7:$A$37, 0), MATCH(EM60, '2012'!$E$4:$HF$4, 0) )</f>
        <v>0</v>
      </c>
      <c r="ER71" s="41">
        <f>INDEX('2013'!$E$7:$HF$37,  MATCH(EM71, '2013'!$A$7:$A$37, 0), MATCH(EM60, '2013'!$E$4:$HF$4, 0) )</f>
        <v>0</v>
      </c>
      <c r="ES71" s="41">
        <f>INDEX('2014'!$E$7:$HF$37,  MATCH(EM71, '2014'!$A$7:$A$37, 0), MATCH(EM60, '2014'!$E$4:$HF$4, 0) )</f>
        <v>0</v>
      </c>
      <c r="ET71" s="41">
        <f>INDEX('2015'!$E$7:$HF$37,  MATCH(EM71, '2015'!$A$7:$A$37, 0), MATCH(EM60, '2015'!$E$4:$HF$4, 0) )</f>
        <v>11</v>
      </c>
      <c r="EU71" s="41">
        <f>INDEX('2016'!$E$7:$HF$37,  MATCH(EM71, '2016'!$A$7:$A$37, 0), MATCH(EM60, '2016'!$E$4:$HF$4, 0) )</f>
        <v>9</v>
      </c>
      <c r="EV71" s="41">
        <f>INDEX('2017'!$E$7:$HF$37,  MATCH(EM71, '2017'!$A$7:$A$37, 0), MATCH(EM60, '2017'!$E$4:$HF$4, 0) )</f>
        <v>26</v>
      </c>
      <c r="EW71" s="41">
        <f>INDEX('2018'!$E$7:$HF$37,  MATCH(EM71, '2018'!$A$7:$A$37, 0), MATCH(EM60, '2018'!$E$4:$HF$4, 0) )</f>
        <v>21</v>
      </c>
      <c r="EX71" s="41">
        <f>INDEX('2019'!$E$7:$HF$37,  MATCH(EM71, '2019'!$A$7:$A$37, 0), MATCH(EM60, '2019'!$E$4:$HF$4, 0) )</f>
        <v>17</v>
      </c>
      <c r="EZ71" s="9">
        <f t="shared" si="755"/>
        <v>19</v>
      </c>
      <c r="FA71" s="18" t="str">
        <f t="shared" si="755"/>
        <v>Grand</v>
      </c>
      <c r="FB71" s="41">
        <f>INDEX('2010'!$E$7:$HF$37,  MATCH(EZ71, '2010'!$A$7:$A$37, 0), MATCH(EZ60, '2010'!$E$4:$HF$4, 0) )</f>
        <v>49</v>
      </c>
      <c r="FC71" s="41">
        <f>INDEX('2011'!$E$7:$HF$37,  MATCH(EZ71, '2011'!$A$7:$A$37, 0), MATCH(EZ60, '2011'!$E$4:$HF$4, 0) )</f>
        <v>13</v>
      </c>
      <c r="FD71" s="41">
        <f>INDEX('2012'!$E$7:$HF$37,  MATCH(EZ71, '2012'!$A$7:$A$37, 0), MATCH(EZ60, '2012'!$E$4:$HF$4, 0) )</f>
        <v>40</v>
      </c>
      <c r="FE71" s="41">
        <f>INDEX('2013'!$E$7:$HF$37,  MATCH(EZ71, '2013'!$A$7:$A$37, 0), MATCH(EZ60, '2013'!$E$4:$HF$4, 0) )</f>
        <v>79</v>
      </c>
      <c r="FF71" s="41">
        <f>INDEX('2014'!$E$7:$HF$37,  MATCH(EZ71, '2014'!$A$7:$A$37, 0), MATCH(EZ60, '2014'!$E$4:$HF$4, 0) )</f>
        <v>113</v>
      </c>
      <c r="FG71" s="41">
        <f>INDEX('2015'!$E$7:$HF$37,  MATCH(EZ71, '2015'!$A$7:$A$37, 0), MATCH(EZ60, '2015'!$E$4:$HF$4, 0) )</f>
        <v>102</v>
      </c>
      <c r="FH71" s="41">
        <f>INDEX('2016'!$E$7:$HF$37,  MATCH(EZ71, '2016'!$A$7:$A$37, 0), MATCH(EZ60, '2016'!$E$4:$HF$4, 0) )</f>
        <v>194</v>
      </c>
      <c r="FI71" s="41">
        <f>INDEX('2017'!$E$7:$HF$37,  MATCH(EZ71, '2017'!$A$7:$A$37, 0), MATCH(EZ60, '2017'!$E$4:$HF$4, 0) )</f>
        <v>195</v>
      </c>
      <c r="FJ71" s="41">
        <f>INDEX('2018'!$E$7:$HF$37,  MATCH(EZ71, '2018'!$A$7:$A$37, 0), MATCH(EZ60, '2018'!$E$4:$HF$4, 0) )</f>
        <v>140</v>
      </c>
      <c r="FK71" s="41">
        <f>INDEX('2019'!$E$7:$HF$37,  MATCH(EZ71, '2019'!$A$7:$A$37, 0), MATCH(EZ60, '2019'!$E$4:$HF$4, 0) )</f>
        <v>178</v>
      </c>
      <c r="FM71" s="9">
        <f t="shared" si="756"/>
        <v>19</v>
      </c>
      <c r="FN71" s="18" t="str">
        <f t="shared" si="756"/>
        <v>Grand</v>
      </c>
      <c r="FO71" s="41">
        <f>INDEX('2010'!$E$7:$HF$37,  MATCH(FM71, '2010'!$A$7:$A$37, 0), MATCH(FM60, '2010'!$E$4:$HF$4, 0) )</f>
        <v>2</v>
      </c>
      <c r="FP71" s="41">
        <f>INDEX('2011'!$E$7:$HF$37,  MATCH(FM71, '2011'!$A$7:$A$37, 0), MATCH(FM60, '2011'!$E$4:$HF$4, 0) )</f>
        <v>3</v>
      </c>
      <c r="FQ71" s="41">
        <f>INDEX('2012'!$E$7:$HF$37,  MATCH(FM71, '2012'!$A$7:$A$37, 0), MATCH(FM60, '2012'!$E$4:$HF$4, 0) )</f>
        <v>55</v>
      </c>
      <c r="FR71" s="41">
        <f>INDEX('2013'!$E$7:$HF$37,  MATCH(FM71, '2013'!$A$7:$A$37, 0), MATCH(FM60, '2013'!$E$4:$HF$4, 0) )</f>
        <v>39</v>
      </c>
      <c r="FS71" s="41">
        <f>INDEX('2014'!$E$7:$HF$37,  MATCH(FM71, '2014'!$A$7:$A$37, 0), MATCH(FM60, '2014'!$E$4:$HF$4, 0) )</f>
        <v>84</v>
      </c>
      <c r="FT71" s="41">
        <f>INDEX('2015'!$E$7:$HF$37,  MATCH(FM71, '2015'!$A$7:$A$37, 0), MATCH(FM60, '2015'!$E$4:$HF$4, 0) )</f>
        <v>70</v>
      </c>
      <c r="FU71" s="41">
        <f>INDEX('2016'!$E$7:$HF$37,  MATCH(FM71, '2016'!$A$7:$A$37, 0), MATCH(FM60, '2016'!$E$4:$HF$4, 0) )</f>
        <v>81</v>
      </c>
      <c r="FV71" s="41">
        <f>INDEX('2017'!$E$7:$HF$37,  MATCH(FM71, '2017'!$A$7:$A$37, 0), MATCH(FM60, '2017'!$E$4:$HF$4, 0) )</f>
        <v>73</v>
      </c>
      <c r="FW71" s="41">
        <f>INDEX('2018'!$E$7:$HF$37,  MATCH(FM71, '2018'!$A$7:$A$37, 0), MATCH(FM60, '2018'!$E$4:$HF$4, 0) )</f>
        <v>97</v>
      </c>
      <c r="FX71" s="41">
        <f>INDEX('2019'!$E$7:$HF$37,  MATCH(FM71, '2019'!$A$7:$A$37, 0), MATCH(FM60, '2019'!$E$4:$HF$4, 0) )</f>
        <v>72</v>
      </c>
      <c r="FZ71" s="9">
        <f t="shared" si="757"/>
        <v>19</v>
      </c>
      <c r="GA71" s="18" t="str">
        <f t="shared" si="757"/>
        <v>Grand</v>
      </c>
      <c r="GB71" s="41">
        <f>INDEX('2010'!$E$7:$HF$37,  MATCH(FZ71, '2010'!$A$7:$A$37, 0), MATCH(FZ60, '2010'!$E$4:$HF$4, 0) )</f>
        <v>18</v>
      </c>
      <c r="GC71" s="41">
        <f>INDEX('2011'!$E$7:$HF$37,  MATCH(FZ71, '2011'!$A$7:$A$37, 0), MATCH(FZ60, '2011'!$E$4:$HF$4, 0) )</f>
        <v>38</v>
      </c>
      <c r="GD71" s="41">
        <f>INDEX('2012'!$E$7:$HF$37,  MATCH(FZ71, '2012'!$A$7:$A$37, 0), MATCH(FZ60, '2012'!$E$4:$HF$4, 0) )</f>
        <v>23</v>
      </c>
      <c r="GE71" s="41">
        <f>INDEX('2013'!$E$7:$HF$37,  MATCH(FZ71, '2013'!$A$7:$A$37, 0), MATCH(FZ60, '2013'!$E$4:$HF$4, 0) )</f>
        <v>17</v>
      </c>
      <c r="GF71" s="41">
        <f>INDEX('2014'!$E$7:$HF$37,  MATCH(FZ71, '2014'!$A$7:$A$37, 0), MATCH(FZ60, '2014'!$E$4:$HF$4, 0) )</f>
        <v>31</v>
      </c>
      <c r="GG71" s="41">
        <f>INDEX('2015'!$E$7:$HF$37,  MATCH(FZ71, '2015'!$A$7:$A$37, 0), MATCH(FZ60, '2015'!$E$4:$HF$4, 0) )</f>
        <v>29</v>
      </c>
      <c r="GH71" s="41">
        <f>INDEX('2016'!$E$7:$HF$37,  MATCH(FZ71, '2016'!$A$7:$A$37, 0), MATCH(FZ60, '2016'!$E$4:$HF$4, 0) )</f>
        <v>29</v>
      </c>
      <c r="GI71" s="41">
        <f>INDEX('2017'!$E$7:$HF$37,  MATCH(FZ71, '2017'!$A$7:$A$37, 0), MATCH(FZ60, '2017'!$E$4:$HF$4, 0) )</f>
        <v>27</v>
      </c>
      <c r="GJ71" s="41">
        <f>INDEX('2018'!$E$7:$HF$37,  MATCH(FZ71, '2018'!$A$7:$A$37, 0), MATCH(FZ60, '2018'!$E$4:$HF$4, 0) )</f>
        <v>24</v>
      </c>
      <c r="GK71" s="41">
        <f>INDEX('2019'!$E$7:$HF$37,  MATCH(FZ71, '2019'!$A$7:$A$37, 0), MATCH(FZ60, '2019'!$E$4:$HF$4, 0) )</f>
        <v>12</v>
      </c>
      <c r="GM71" s="9">
        <f t="shared" si="758"/>
        <v>19</v>
      </c>
      <c r="GN71" s="18" t="str">
        <f t="shared" si="758"/>
        <v>Grand</v>
      </c>
      <c r="GO71" s="41">
        <f>INDEX('2010'!$E$7:$HF$37,  MATCH(GM71, '2010'!$A$7:$A$37, 0), MATCH(GM60, '2010'!$E$4:$HF$4, 0) )</f>
        <v>24</v>
      </c>
      <c r="GP71" s="41">
        <f>INDEX('2011'!$E$7:$HF$37,  MATCH(GM71, '2011'!$A$7:$A$37, 0), MATCH(GM60, '2011'!$E$4:$HF$4, 0) )</f>
        <v>26</v>
      </c>
      <c r="GQ71" s="41">
        <f>INDEX('2012'!$E$7:$HF$37,  MATCH(GM71, '2012'!$A$7:$A$37, 0), MATCH(GM60, '2012'!$E$4:$HF$4, 0) )</f>
        <v>24</v>
      </c>
      <c r="GR71" s="41">
        <f>INDEX('2013'!$E$7:$HF$37,  MATCH(GM71, '2013'!$A$7:$A$37, 0), MATCH(GM60, '2013'!$E$4:$HF$4, 0) )</f>
        <v>22</v>
      </c>
      <c r="GS71" s="41">
        <f>INDEX('2014'!$E$7:$HF$37,  MATCH(GM71, '2014'!$A$7:$A$37, 0), MATCH(GM60, '2014'!$E$4:$HF$4, 0) )</f>
        <v>12</v>
      </c>
      <c r="GT71" s="41">
        <f>INDEX('2015'!$E$7:$HF$37,  MATCH(GM71, '2015'!$A$7:$A$37, 0), MATCH(GM60, '2015'!$E$4:$HF$4, 0) )</f>
        <v>18</v>
      </c>
      <c r="GU71" s="41">
        <f>INDEX('2016'!$E$7:$HF$37,  MATCH(GM71, '2016'!$A$7:$A$37, 0), MATCH(GM60, '2016'!$E$4:$HF$4, 0) )</f>
        <v>9</v>
      </c>
      <c r="GV71" s="41">
        <f>INDEX('2017'!$E$7:$HF$37,  MATCH(GM71, '2017'!$A$7:$A$37, 0), MATCH(GM60, '2017'!$E$4:$HF$4, 0) )</f>
        <v>7</v>
      </c>
      <c r="GW71" s="41">
        <f>INDEX('2018'!$E$7:$HF$37,  MATCH(GM71, '2018'!$A$7:$A$37, 0), MATCH(GM60, '2018'!$E$4:$HF$4, 0) )</f>
        <v>2</v>
      </c>
      <c r="GX71" s="41">
        <f>INDEX('2019'!$E$7:$HF$37,  MATCH(GM71, '2019'!$A$7:$A$37, 0), MATCH(GM60, '2019'!$E$4:$HF$4, 0) )</f>
        <v>6</v>
      </c>
      <c r="GZ71" s="9">
        <f t="shared" si="759"/>
        <v>19</v>
      </c>
      <c r="HA71" s="18" t="str">
        <f t="shared" si="759"/>
        <v>Grand</v>
      </c>
      <c r="HB71" s="41">
        <f>INDEX('2010'!$E$7:$HF$37,  MATCH(GZ71, '2010'!$A$7:$A$37, 0), MATCH(GZ60, '2010'!$E$4:$HF$4, 0) )</f>
        <v>0</v>
      </c>
      <c r="HC71" s="41">
        <f>INDEX('2011'!$E$7:$HF$37,  MATCH(GZ71, '2011'!$A$7:$A$37, 0), MATCH(GZ60, '2011'!$E$4:$HF$4, 0) )</f>
        <v>0</v>
      </c>
      <c r="HD71" s="41">
        <f>INDEX('2012'!$E$7:$HF$37,  MATCH(GZ71, '2012'!$A$7:$A$37, 0), MATCH(GZ60, '2012'!$E$4:$HF$4, 0) )</f>
        <v>15</v>
      </c>
      <c r="HE71" s="41">
        <f>INDEX('2013'!$E$7:$HF$37,  MATCH(GZ71, '2013'!$A$7:$A$37, 0), MATCH(GZ60, '2013'!$E$4:$HF$4, 0) )</f>
        <v>13</v>
      </c>
      <c r="HF71" s="41">
        <f>INDEX('2014'!$E$7:$HF$37,  MATCH(GZ71, '2014'!$A$7:$A$37, 0), MATCH(GZ60, '2014'!$E$4:$HF$4, 0) )</f>
        <v>8</v>
      </c>
      <c r="HG71" s="41">
        <f>INDEX('2015'!$E$7:$HF$37,  MATCH(GZ71, '2015'!$A$7:$A$37, 0), MATCH(GZ60, '2015'!$E$4:$HF$4, 0) )</f>
        <v>11</v>
      </c>
      <c r="HH71" s="41">
        <f>INDEX('2016'!$E$7:$HF$37,  MATCH(GZ71, '2016'!$A$7:$A$37, 0), MATCH(GZ60, '2016'!$E$4:$HF$4, 0) )</f>
        <v>17</v>
      </c>
      <c r="HI71" s="41">
        <f>INDEX('2017'!$E$7:$HF$37,  MATCH(GZ71, '2017'!$A$7:$A$37, 0), MATCH(GZ60, '2017'!$E$4:$HF$4, 0) )</f>
        <v>15</v>
      </c>
      <c r="HJ71" s="41">
        <f>INDEX('2018'!$E$7:$HF$37,  MATCH(GZ71, '2018'!$A$7:$A$37, 0), MATCH(GZ60, '2018'!$E$4:$HF$4, 0) )</f>
        <v>21</v>
      </c>
      <c r="HK71" s="41">
        <f>INDEX('2019'!$E$7:$HF$37,  MATCH(GZ71, '2019'!$A$7:$A$37, 0), MATCH(GZ60, '2019'!$E$4:$HF$4, 0) )</f>
        <v>24</v>
      </c>
      <c r="HM71" s="9">
        <f t="shared" si="760"/>
        <v>19</v>
      </c>
      <c r="HN71" s="18" t="str">
        <f t="shared" si="760"/>
        <v>Grand</v>
      </c>
      <c r="HO71" s="41">
        <f>INDEX('2010'!$E$7:$HF$37,  MATCH(HM71, '2010'!$A$7:$A$37, 0), MATCH(HM60, '2010'!$E$4:$HF$4, 0) )</f>
        <v>0</v>
      </c>
      <c r="HP71" s="41">
        <f>INDEX('2011'!$E$7:$HF$37,  MATCH(HM71, '2011'!$A$7:$A$37, 0), MATCH(HM60, '2011'!$E$4:$HF$4, 0) )</f>
        <v>0</v>
      </c>
      <c r="HQ71" s="41">
        <f>INDEX('2012'!$E$7:$HF$37,  MATCH(HM71, '2012'!$A$7:$A$37, 0), MATCH(HM60, '2012'!$E$4:$HF$4, 0) )</f>
        <v>0</v>
      </c>
      <c r="HR71" s="41">
        <f>INDEX('2013'!$E$7:$HF$37,  MATCH(HM71, '2013'!$A$7:$A$37, 0), MATCH(HM60, '2013'!$E$4:$HF$4, 0) )</f>
        <v>0</v>
      </c>
      <c r="HS71" s="41">
        <f>INDEX('2014'!$E$7:$HF$37,  MATCH(HM71, '2014'!$A$7:$A$37, 0), MATCH(HM60, '2014'!$E$4:$HF$4, 0) )</f>
        <v>0</v>
      </c>
      <c r="HT71" s="41">
        <f>INDEX('2015'!$E$7:$HF$37,  MATCH(HM71, '2015'!$A$7:$A$37, 0), MATCH(HM60, '2015'!$E$4:$HF$4, 0) )</f>
        <v>0</v>
      </c>
      <c r="HU71" s="41">
        <f>INDEX('2016'!$E$7:$HF$37,  MATCH(HM71, '2016'!$A$7:$A$37, 0), MATCH(HM60, '2016'!$E$4:$HF$4, 0) )</f>
        <v>0</v>
      </c>
      <c r="HV71" s="41">
        <f>INDEX('2017'!$E$7:$HF$37,  MATCH(HM71, '2017'!$A$7:$A$37, 0), MATCH(HM60, '2017'!$E$4:$HF$4, 0) )</f>
        <v>0</v>
      </c>
      <c r="HW71" s="41">
        <f>INDEX('2018'!$E$7:$HF$37,  MATCH(HM71, '2018'!$A$7:$A$37, 0), MATCH(HM60, '2018'!$E$4:$HF$4, 0) )</f>
        <v>0</v>
      </c>
      <c r="HX71" s="41">
        <f>INDEX('2019'!$E$7:$HF$37,  MATCH(HM71, '2019'!$A$7:$A$37, 0), MATCH(HM60, '2019'!$E$4:$HF$4, 0) )</f>
        <v>0</v>
      </c>
    </row>
    <row r="72" spans="39:232" x14ac:dyDescent="0.25">
      <c r="AM72" s="9">
        <f t="shared" si="746"/>
        <v>21</v>
      </c>
      <c r="AN72" s="18" t="str">
        <f t="shared" si="746"/>
        <v>Iron</v>
      </c>
      <c r="AO72" s="41">
        <f>INDEX('2010'!$E$7:$HF$37,  MATCH(AM72, '2010'!$A$7:$A$37, 0), MATCH(AM60, '2010'!$E$4:$HF$4, 0) )</f>
        <v>722</v>
      </c>
      <c r="AP72" s="41">
        <f>INDEX('2011'!$E$7:$HF$37,  MATCH(AM72, '2011'!$A$7:$A$37, 0), MATCH(AM60, '2011'!$E$4:$HF$4, 0) )</f>
        <v>709</v>
      </c>
      <c r="AQ72" s="41">
        <f>INDEX('2012'!$E$7:$HF$37,  MATCH(AM72, '2012'!$A$7:$A$37, 0), MATCH(AM60, '2012'!$E$4:$HF$4, 0) )</f>
        <v>557</v>
      </c>
      <c r="AR72" s="41">
        <f>INDEX('2013'!$E$7:$HF$37,  MATCH(AM72, '2013'!$A$7:$A$37, 0), MATCH(AM60, '2013'!$E$4:$HF$4, 0) )</f>
        <v>480</v>
      </c>
      <c r="AS72" s="41">
        <f>INDEX('2014'!$E$7:$HF$37,  MATCH(AM72, '2014'!$A$7:$A$37, 0), MATCH(AM60, '2014'!$E$4:$HF$4, 0) )</f>
        <v>399</v>
      </c>
      <c r="AT72" s="41">
        <f>INDEX('2015'!$E$7:$HF$37,  MATCH(AM72, '2015'!$A$7:$A$37, 0), MATCH(AM60, '2015'!$E$4:$HF$4, 0) )</f>
        <v>538</v>
      </c>
      <c r="AU72" s="41">
        <f>INDEX('2016'!$E$7:$HF$37,  MATCH(AM72, '2016'!$A$7:$A$37, 0), MATCH(AM60, '2016'!$E$4:$HF$4, 0) )</f>
        <v>607</v>
      </c>
      <c r="AV72" s="41">
        <f>INDEX('2017'!$E$7:$HF$37,  MATCH(AM72, '2017'!$A$7:$A$37, 0), MATCH(AM60, '2017'!$E$4:$HF$4, 0) )</f>
        <v>726</v>
      </c>
      <c r="AW72" s="41">
        <f>INDEX('2018'!$E$7:$HF$37,  MATCH(AM72, '2018'!$A$7:$A$37, 0), MATCH(AM60, '2018'!$E$4:$HF$4, 0) )</f>
        <v>1026</v>
      </c>
      <c r="AX72" s="41">
        <f>INDEX('2019'!$E$7:$HF$37,  MATCH(AM72, '2019'!$A$7:$A$37, 0), MATCH(AM60, '2019'!$E$4:$HF$4, 0) )</f>
        <v>1434</v>
      </c>
      <c r="AZ72" s="9">
        <f t="shared" si="747"/>
        <v>21</v>
      </c>
      <c r="BA72" s="18" t="str">
        <f t="shared" si="747"/>
        <v>Iron</v>
      </c>
      <c r="BB72" s="41">
        <f>INDEX('2010'!$E$7:$HF$37,  MATCH(AZ72, '2010'!$A$7:$A$37, 0), MATCH(AZ60, '2010'!$E$4:$HF$4, 0) )</f>
        <v>30</v>
      </c>
      <c r="BC72" s="41">
        <f>INDEX('2011'!$E$7:$HF$37,  MATCH(AZ72, '2011'!$A$7:$A$37, 0), MATCH(AZ60, '2011'!$E$4:$HF$4, 0) )</f>
        <v>26</v>
      </c>
      <c r="BD72" s="41">
        <f>INDEX('2012'!$E$7:$HF$37,  MATCH(AZ72, '2012'!$A$7:$A$37, 0), MATCH(AZ60, '2012'!$E$4:$HF$4, 0) )</f>
        <v>12</v>
      </c>
      <c r="BE72" s="41">
        <f>INDEX('2013'!$E$7:$HF$37,  MATCH(AZ72, '2013'!$A$7:$A$37, 0), MATCH(AZ60, '2013'!$E$4:$HF$4, 0) )</f>
        <v>10</v>
      </c>
      <c r="BF72" s="41">
        <f>INDEX('2014'!$E$7:$HF$37,  MATCH(AZ72, '2014'!$A$7:$A$37, 0), MATCH(AZ60, '2014'!$E$4:$HF$4, 0) )</f>
        <v>8</v>
      </c>
      <c r="BG72" s="41">
        <f>INDEX('2015'!$E$7:$HF$37,  MATCH(AZ72, '2015'!$A$7:$A$37, 0), MATCH(AZ60, '2015'!$E$4:$HF$4, 0) )</f>
        <v>11</v>
      </c>
      <c r="BH72" s="41">
        <f>INDEX('2016'!$E$7:$HF$37,  MATCH(AZ72, '2016'!$A$7:$A$37, 0), MATCH(AZ60, '2016'!$E$4:$HF$4, 0) )</f>
        <v>0</v>
      </c>
      <c r="BI72" s="41">
        <f>INDEX('2017'!$E$7:$HF$37,  MATCH(AZ72, '2017'!$A$7:$A$37, 0), MATCH(AZ60, '2017'!$E$4:$HF$4, 0) )</f>
        <v>0</v>
      </c>
      <c r="BJ72" s="41">
        <f>INDEX('2018'!$E$7:$HF$37,  MATCH(AZ72, '2018'!$A$7:$A$37, 0), MATCH(AZ60, '2018'!$E$4:$HF$4, 0) )</f>
        <v>92</v>
      </c>
      <c r="BK72" s="41">
        <f>INDEX('2019'!$E$7:$HF$37,  MATCH(AZ72, '2019'!$A$7:$A$37, 0), MATCH(AZ60, '2019'!$E$4:$HF$4, 0) )</f>
        <v>90</v>
      </c>
      <c r="BM72" s="9">
        <f t="shared" si="748"/>
        <v>21</v>
      </c>
      <c r="BN72" s="18" t="str">
        <f t="shared" si="748"/>
        <v>Iron</v>
      </c>
      <c r="BO72" s="41">
        <f>INDEX('2010'!$E$7:$HF$37,  MATCH(BM72, '2010'!$A$7:$A$37, 0), MATCH(BM60, '2010'!$E$4:$HF$4, 0) )</f>
        <v>84</v>
      </c>
      <c r="BP72" s="41">
        <f>INDEX('2011'!$E$7:$HF$37,  MATCH(BM72, '2011'!$A$7:$A$37, 0), MATCH(BM60, '2011'!$E$4:$HF$4, 0) )</f>
        <v>52</v>
      </c>
      <c r="BQ72" s="41">
        <f>INDEX('2012'!$E$7:$HF$37,  MATCH(BM72, '2012'!$A$7:$A$37, 0), MATCH(BM60, '2012'!$E$4:$HF$4, 0) )</f>
        <v>45</v>
      </c>
      <c r="BR72" s="41">
        <f>INDEX('2013'!$E$7:$HF$37,  MATCH(BM72, '2013'!$A$7:$A$37, 0), MATCH(BM60, '2013'!$E$4:$HF$4, 0) )</f>
        <v>13</v>
      </c>
      <c r="BS72" s="41">
        <f>INDEX('2014'!$E$7:$HF$37,  MATCH(BM72, '2014'!$A$7:$A$37, 0), MATCH(BM60, '2014'!$E$4:$HF$4, 0) )</f>
        <v>7</v>
      </c>
      <c r="BT72" s="41">
        <f>INDEX('2015'!$E$7:$HF$37,  MATCH(BM72, '2015'!$A$7:$A$37, 0), MATCH(BM60, '2015'!$E$4:$HF$4, 0) )</f>
        <v>7</v>
      </c>
      <c r="BU72" s="41">
        <f>INDEX('2016'!$E$7:$HF$37,  MATCH(BM72, '2016'!$A$7:$A$37, 0), MATCH(BM60, '2016'!$E$4:$HF$4, 0) )</f>
        <v>6</v>
      </c>
      <c r="BV72" s="41">
        <f>INDEX('2017'!$E$7:$HF$37,  MATCH(BM72, '2017'!$A$7:$A$37, 0), MATCH(BM60, '2017'!$E$4:$HF$4, 0) )</f>
        <v>3</v>
      </c>
      <c r="BW72" s="41">
        <f>INDEX('2018'!$E$7:$HF$37,  MATCH(BM72, '2018'!$A$7:$A$37, 0), MATCH(BM60, '2018'!$E$4:$HF$4, 0) )</f>
        <v>72</v>
      </c>
      <c r="BX72" s="41">
        <f>INDEX('2019'!$E$7:$HF$37,  MATCH(BM72, '2019'!$A$7:$A$37, 0), MATCH(BM60, '2019'!$E$4:$HF$4, 0) )</f>
        <v>124</v>
      </c>
      <c r="BZ72" s="9">
        <f t="shared" si="749"/>
        <v>21</v>
      </c>
      <c r="CA72" s="18" t="str">
        <f t="shared" si="749"/>
        <v>Iron</v>
      </c>
      <c r="CB72" s="41">
        <f>INDEX('2010'!$E$7:$HF$37,  MATCH(BZ72, '2010'!$A$7:$A$37, 0), MATCH(BZ60, '2010'!$E$4:$HF$4, 0) )</f>
        <v>81</v>
      </c>
      <c r="CC72" s="41">
        <f>INDEX('2011'!$E$7:$HF$37,  MATCH(BZ72, '2011'!$A$7:$A$37, 0), MATCH(BZ60, '2011'!$E$4:$HF$4, 0) )</f>
        <v>80</v>
      </c>
      <c r="CD72" s="41">
        <f>INDEX('2012'!$E$7:$HF$37,  MATCH(BZ72, '2012'!$A$7:$A$37, 0), MATCH(BZ60, '2012'!$E$4:$HF$4, 0) )</f>
        <v>23</v>
      </c>
      <c r="CE72" s="41">
        <f>INDEX('2013'!$E$7:$HF$37,  MATCH(BZ72, '2013'!$A$7:$A$37, 0), MATCH(BZ60, '2013'!$E$4:$HF$4, 0) )</f>
        <v>38</v>
      </c>
      <c r="CF72" s="41">
        <f>INDEX('2014'!$E$7:$HF$37,  MATCH(BZ72, '2014'!$A$7:$A$37, 0), MATCH(BZ60, '2014'!$E$4:$HF$4, 0) )</f>
        <v>23</v>
      </c>
      <c r="CG72" s="41">
        <f>INDEX('2015'!$E$7:$HF$37,  MATCH(BZ72, '2015'!$A$7:$A$37, 0), MATCH(BZ60, '2015'!$E$4:$HF$4, 0) )</f>
        <v>30</v>
      </c>
      <c r="CH72" s="41">
        <f>INDEX('2016'!$E$7:$HF$37,  MATCH(BZ72, '2016'!$A$7:$A$37, 0), MATCH(BZ60, '2016'!$E$4:$HF$4, 0) )</f>
        <v>35</v>
      </c>
      <c r="CI72" s="41">
        <f>INDEX('2017'!$E$7:$HF$37,  MATCH(BZ72, '2017'!$A$7:$A$37, 0), MATCH(BZ60, '2017'!$E$4:$HF$4, 0) )</f>
        <v>44</v>
      </c>
      <c r="CJ72" s="41">
        <f>INDEX('2018'!$E$7:$HF$37,  MATCH(BZ72, '2018'!$A$7:$A$37, 0), MATCH(BZ60, '2018'!$E$4:$HF$4, 0) )</f>
        <v>40</v>
      </c>
      <c r="CK72" s="41">
        <f>INDEX('2019'!$E$7:$HF$37,  MATCH(BZ72, '2019'!$A$7:$A$37, 0), MATCH(BZ60, '2019'!$E$4:$HF$4, 0) )</f>
        <v>39</v>
      </c>
      <c r="CM72" s="9">
        <f t="shared" si="750"/>
        <v>21</v>
      </c>
      <c r="CN72" s="18" t="str">
        <f t="shared" si="750"/>
        <v>Iron</v>
      </c>
      <c r="CO72" s="41">
        <f>INDEX('2010'!$E$7:$HF$37,  MATCH(CM72, '2010'!$A$7:$A$37, 0), MATCH(CM60, '2010'!$E$4:$HF$4, 0) )</f>
        <v>13</v>
      </c>
      <c r="CP72" s="41">
        <f>INDEX('2011'!$E$7:$HF$37,  MATCH(CM72, '2011'!$A$7:$A$37, 0), MATCH(CM60, '2011'!$E$4:$HF$4, 0) )</f>
        <v>7</v>
      </c>
      <c r="CQ72" s="41">
        <f>INDEX('2012'!$E$7:$HF$37,  MATCH(CM72, '2012'!$A$7:$A$37, 0), MATCH(CM60, '2012'!$E$4:$HF$4, 0) )</f>
        <v>4</v>
      </c>
      <c r="CR72" s="41">
        <f>INDEX('2013'!$E$7:$HF$37,  MATCH(CM72, '2013'!$A$7:$A$37, 0), MATCH(CM60, '2013'!$E$4:$HF$4, 0) )</f>
        <v>3</v>
      </c>
      <c r="CS72" s="41">
        <f>INDEX('2014'!$E$7:$HF$37,  MATCH(CM72, '2014'!$A$7:$A$37, 0), MATCH(CM60, '2014'!$E$4:$HF$4, 0) )</f>
        <v>4</v>
      </c>
      <c r="CT72" s="41">
        <f>INDEX('2015'!$E$7:$HF$37,  MATCH(CM72, '2015'!$A$7:$A$37, 0), MATCH(CM60, '2015'!$E$4:$HF$4, 0) )</f>
        <v>4</v>
      </c>
      <c r="CU72" s="41">
        <f>INDEX('2016'!$E$7:$HF$37,  MATCH(CM72, '2016'!$A$7:$A$37, 0), MATCH(CM60, '2016'!$E$4:$HF$4, 0) )</f>
        <v>4</v>
      </c>
      <c r="CV72" s="41">
        <f>INDEX('2017'!$E$7:$HF$37,  MATCH(CM72, '2017'!$A$7:$A$37, 0), MATCH(CM60, '2017'!$E$4:$HF$4, 0) )</f>
        <v>0</v>
      </c>
      <c r="CW72" s="41">
        <f>INDEX('2018'!$E$7:$HF$37,  MATCH(CM72, '2018'!$A$7:$A$37, 0), MATCH(CM60, '2018'!$E$4:$HF$4, 0) )</f>
        <v>62</v>
      </c>
      <c r="CX72" s="41">
        <f>INDEX('2019'!$E$7:$HF$37,  MATCH(CM72, '2019'!$A$7:$A$37, 0), MATCH(CM60, '2019'!$E$4:$HF$4, 0) )</f>
        <v>57</v>
      </c>
      <c r="CZ72" s="9">
        <f t="shared" si="751"/>
        <v>21</v>
      </c>
      <c r="DA72" s="18" t="str">
        <f t="shared" si="751"/>
        <v>Iron</v>
      </c>
      <c r="DB72" s="41">
        <f>INDEX('2010'!$E$7:$HF$37,  MATCH(CZ72, '2010'!$A$7:$A$37, 0), MATCH(CZ60, '2010'!$E$4:$HF$4, 0) )</f>
        <v>32</v>
      </c>
      <c r="DC72" s="41">
        <f>INDEX('2011'!$E$7:$HF$37,  MATCH(CZ72, '2011'!$A$7:$A$37, 0), MATCH(CZ60, '2011'!$E$4:$HF$4, 0) )</f>
        <v>41</v>
      </c>
      <c r="DD72" s="41">
        <f>INDEX('2012'!$E$7:$HF$37,  MATCH(CZ72, '2012'!$A$7:$A$37, 0), MATCH(CZ60, '2012'!$E$4:$HF$4, 0) )</f>
        <v>72</v>
      </c>
      <c r="DE72" s="41">
        <f>INDEX('2013'!$E$7:$HF$37,  MATCH(CZ72, '2013'!$A$7:$A$37, 0), MATCH(CZ60, '2013'!$E$4:$HF$4, 0) )</f>
        <v>68</v>
      </c>
      <c r="DF72" s="41">
        <f>INDEX('2014'!$E$7:$HF$37,  MATCH(CZ72, '2014'!$A$7:$A$37, 0), MATCH(CZ60, '2014'!$E$4:$HF$4, 0) )</f>
        <v>55</v>
      </c>
      <c r="DG72" s="41">
        <f>INDEX('2015'!$E$7:$HF$37,  MATCH(CZ72, '2015'!$A$7:$A$37, 0), MATCH(CZ60, '2015'!$E$4:$HF$4, 0) )</f>
        <v>94</v>
      </c>
      <c r="DH72" s="41">
        <f>INDEX('2016'!$E$7:$HF$37,  MATCH(CZ72, '2016'!$A$7:$A$37, 0), MATCH(CZ60, '2016'!$E$4:$HF$4, 0) )</f>
        <v>121</v>
      </c>
      <c r="DI72" s="41">
        <f>INDEX('2017'!$E$7:$HF$37,  MATCH(CZ72, '2017'!$A$7:$A$37, 0), MATCH(CZ60, '2017'!$E$4:$HF$4, 0) )</f>
        <v>144</v>
      </c>
      <c r="DJ72" s="41">
        <f>INDEX('2018'!$E$7:$HF$37,  MATCH(CZ72, '2018'!$A$7:$A$37, 0), MATCH(CZ60, '2018'!$E$4:$HF$4, 0) )</f>
        <v>121</v>
      </c>
      <c r="DK72" s="41">
        <f>INDEX('2019'!$E$7:$HF$37,  MATCH(CZ72, '2019'!$A$7:$A$37, 0), MATCH(CZ60, '2019'!$E$4:$HF$4, 0) )</f>
        <v>156</v>
      </c>
      <c r="DM72" s="9">
        <f t="shared" si="752"/>
        <v>21</v>
      </c>
      <c r="DN72" s="18" t="str">
        <f t="shared" si="752"/>
        <v>Iron</v>
      </c>
      <c r="DO72" s="41">
        <f>INDEX('2010'!$E$7:$HF$37,  MATCH(DM72, '2010'!$A$7:$A$37, 0), MATCH(DM60, '2010'!$E$4:$HF$4, 0) )</f>
        <v>9</v>
      </c>
      <c r="DP72" s="41">
        <f>INDEX('2011'!$E$7:$HF$37,  MATCH(DM72, '2011'!$A$7:$A$37, 0), MATCH(DM60, '2011'!$E$4:$HF$4, 0) )</f>
        <v>22</v>
      </c>
      <c r="DQ72" s="41">
        <f>INDEX('2012'!$E$7:$HF$37,  MATCH(DM72, '2012'!$A$7:$A$37, 0), MATCH(DM60, '2012'!$E$4:$HF$4, 0) )</f>
        <v>23</v>
      </c>
      <c r="DR72" s="41">
        <f>INDEX('2013'!$E$7:$HF$37,  MATCH(DM72, '2013'!$A$7:$A$37, 0), MATCH(DM60, '2013'!$E$4:$HF$4, 0) )</f>
        <v>13</v>
      </c>
      <c r="DS72" s="41">
        <f>INDEX('2014'!$E$7:$HF$37,  MATCH(DM72, '2014'!$A$7:$A$37, 0), MATCH(DM60, '2014'!$E$4:$HF$4, 0) )</f>
        <v>15</v>
      </c>
      <c r="DT72" s="41">
        <f>INDEX('2015'!$E$7:$HF$37,  MATCH(DM72, '2015'!$A$7:$A$37, 0), MATCH(DM60, '2015'!$E$4:$HF$4, 0) )</f>
        <v>15</v>
      </c>
      <c r="DU72" s="41">
        <f>INDEX('2016'!$E$7:$HF$37,  MATCH(DM72, '2016'!$A$7:$A$37, 0), MATCH(DM60, '2016'!$E$4:$HF$4, 0) )</f>
        <v>18</v>
      </c>
      <c r="DV72" s="41">
        <f>INDEX('2017'!$E$7:$HF$37,  MATCH(DM72, '2017'!$A$7:$A$37, 0), MATCH(DM60, '2017'!$E$4:$HF$4, 0) )</f>
        <v>15</v>
      </c>
      <c r="DW72" s="41">
        <f>INDEX('2018'!$E$7:$HF$37,  MATCH(DM72, '2018'!$A$7:$A$37, 0), MATCH(DM60, '2018'!$E$4:$HF$4, 0) )</f>
        <v>14</v>
      </c>
      <c r="DX72" s="41">
        <f>INDEX('2019'!$E$7:$HF$37,  MATCH(DM72, '2019'!$A$7:$A$37, 0), MATCH(DM60, '2019'!$E$4:$HF$4, 0) )</f>
        <v>78</v>
      </c>
      <c r="DZ72" s="9">
        <f t="shared" si="753"/>
        <v>21</v>
      </c>
      <c r="EA72" s="18" t="str">
        <f t="shared" si="753"/>
        <v>Iron</v>
      </c>
      <c r="EB72" s="41">
        <f>INDEX('2010'!$E$7:$HF$37,  MATCH(DZ72, '2010'!$A$7:$A$37, 0), MATCH(DZ60, '2010'!$E$4:$HF$4, 0) )</f>
        <v>11</v>
      </c>
      <c r="EC72" s="41">
        <f>INDEX('2011'!$E$7:$HF$37,  MATCH(DZ72, '2011'!$A$7:$A$37, 0), MATCH(DZ60, '2011'!$E$4:$HF$4, 0) )</f>
        <v>16</v>
      </c>
      <c r="ED72" s="41">
        <f>INDEX('2012'!$E$7:$HF$37,  MATCH(DZ72, '2012'!$A$7:$A$37, 0), MATCH(DZ60, '2012'!$E$4:$HF$4, 0) )</f>
        <v>1</v>
      </c>
      <c r="EE72" s="41">
        <f>INDEX('2013'!$E$7:$HF$37,  MATCH(DZ72, '2013'!$A$7:$A$37, 0), MATCH(DZ60, '2013'!$E$4:$HF$4, 0) )</f>
        <v>0</v>
      </c>
      <c r="EF72" s="41">
        <f>INDEX('2014'!$E$7:$HF$37,  MATCH(DZ72, '2014'!$A$7:$A$37, 0), MATCH(DZ60, '2014'!$E$4:$HF$4, 0) )</f>
        <v>0</v>
      </c>
      <c r="EG72" s="41">
        <f>INDEX('2015'!$E$7:$HF$37,  MATCH(DZ72, '2015'!$A$7:$A$37, 0), MATCH(DZ60, '2015'!$E$4:$HF$4, 0) )</f>
        <v>0</v>
      </c>
      <c r="EH72" s="41">
        <f>INDEX('2016'!$E$7:$HF$37,  MATCH(DZ72, '2016'!$A$7:$A$37, 0), MATCH(DZ60, '2016'!$E$4:$HF$4, 0) )</f>
        <v>0</v>
      </c>
      <c r="EI72" s="41">
        <f>INDEX('2017'!$E$7:$HF$37,  MATCH(DZ72, '2017'!$A$7:$A$37, 0), MATCH(DZ60, '2017'!$E$4:$HF$4, 0) )</f>
        <v>0</v>
      </c>
      <c r="EJ72" s="41">
        <f>INDEX('2018'!$E$7:$HF$37,  MATCH(DZ72, '2018'!$A$7:$A$37, 0), MATCH(DZ60, '2018'!$E$4:$HF$4, 0) )</f>
        <v>0</v>
      </c>
      <c r="EK72" s="41">
        <f>INDEX('2019'!$E$7:$HF$37,  MATCH(DZ72, '2019'!$A$7:$A$37, 0), MATCH(DZ60, '2019'!$E$4:$HF$4, 0) )</f>
        <v>9</v>
      </c>
      <c r="EM72" s="9">
        <f t="shared" si="754"/>
        <v>21</v>
      </c>
      <c r="EN72" s="18" t="str">
        <f t="shared" si="754"/>
        <v>Iron</v>
      </c>
      <c r="EO72" s="41">
        <f>INDEX('2010'!$E$7:$HF$37,  MATCH(EM72, '2010'!$A$7:$A$37, 0), MATCH(EM60, '2010'!$E$4:$HF$4, 0) )</f>
        <v>27</v>
      </c>
      <c r="EP72" s="41">
        <f>INDEX('2011'!$E$7:$HF$37,  MATCH(EM72, '2011'!$A$7:$A$37, 0), MATCH(EM60, '2011'!$E$4:$HF$4, 0) )</f>
        <v>23</v>
      </c>
      <c r="EQ72" s="41">
        <f>INDEX('2012'!$E$7:$HF$37,  MATCH(EM72, '2012'!$A$7:$A$37, 0), MATCH(EM60, '2012'!$E$4:$HF$4, 0) )</f>
        <v>12</v>
      </c>
      <c r="ER72" s="41">
        <f>INDEX('2013'!$E$7:$HF$37,  MATCH(EM72, '2013'!$A$7:$A$37, 0), MATCH(EM60, '2013'!$E$4:$HF$4, 0) )</f>
        <v>24</v>
      </c>
      <c r="ES72" s="41">
        <f>INDEX('2014'!$E$7:$HF$37,  MATCH(EM72, '2014'!$A$7:$A$37, 0), MATCH(EM60, '2014'!$E$4:$HF$4, 0) )</f>
        <v>17</v>
      </c>
      <c r="ET72" s="41">
        <f>INDEX('2015'!$E$7:$HF$37,  MATCH(EM72, '2015'!$A$7:$A$37, 0), MATCH(EM60, '2015'!$E$4:$HF$4, 0) )</f>
        <v>18</v>
      </c>
      <c r="EU72" s="41">
        <f>INDEX('2016'!$E$7:$HF$37,  MATCH(EM72, '2016'!$A$7:$A$37, 0), MATCH(EM60, '2016'!$E$4:$HF$4, 0) )</f>
        <v>49</v>
      </c>
      <c r="EV72" s="41">
        <f>INDEX('2017'!$E$7:$HF$37,  MATCH(EM72, '2017'!$A$7:$A$37, 0), MATCH(EM60, '2017'!$E$4:$HF$4, 0) )</f>
        <v>79</v>
      </c>
      <c r="EW72" s="41">
        <f>INDEX('2018'!$E$7:$HF$37,  MATCH(EM72, '2018'!$A$7:$A$37, 0), MATCH(EM60, '2018'!$E$4:$HF$4, 0) )</f>
        <v>62</v>
      </c>
      <c r="EX72" s="41">
        <f>INDEX('2019'!$E$7:$HF$37,  MATCH(EM72, '2019'!$A$7:$A$37, 0), MATCH(EM60, '2019'!$E$4:$HF$4, 0) )</f>
        <v>124</v>
      </c>
      <c r="EZ72" s="9">
        <f t="shared" si="755"/>
        <v>21</v>
      </c>
      <c r="FA72" s="18" t="str">
        <f t="shared" si="755"/>
        <v>Iron</v>
      </c>
      <c r="FB72" s="41">
        <f>INDEX('2010'!$E$7:$HF$37,  MATCH(EZ72, '2010'!$A$7:$A$37, 0), MATCH(EZ60, '2010'!$E$4:$HF$4, 0) )</f>
        <v>118</v>
      </c>
      <c r="FC72" s="41">
        <f>INDEX('2011'!$E$7:$HF$37,  MATCH(EZ72, '2011'!$A$7:$A$37, 0), MATCH(EZ60, '2011'!$E$4:$HF$4, 0) )</f>
        <v>197</v>
      </c>
      <c r="FD72" s="41">
        <f>INDEX('2012'!$E$7:$HF$37,  MATCH(EZ72, '2012'!$A$7:$A$37, 0), MATCH(EZ60, '2012'!$E$4:$HF$4, 0) )</f>
        <v>128</v>
      </c>
      <c r="FE72" s="41">
        <f>INDEX('2013'!$E$7:$HF$37,  MATCH(EZ72, '2013'!$A$7:$A$37, 0), MATCH(EZ60, '2013'!$E$4:$HF$4, 0) )</f>
        <v>115</v>
      </c>
      <c r="FF72" s="41">
        <f>INDEX('2014'!$E$7:$HF$37,  MATCH(EZ72, '2014'!$A$7:$A$37, 0), MATCH(EZ60, '2014'!$E$4:$HF$4, 0) )</f>
        <v>85</v>
      </c>
      <c r="FG72" s="41">
        <f>INDEX('2015'!$E$7:$HF$37,  MATCH(EZ72, '2015'!$A$7:$A$37, 0), MATCH(EZ60, '2015'!$E$4:$HF$4, 0) )</f>
        <v>112</v>
      </c>
      <c r="FH72" s="41">
        <f>INDEX('2016'!$E$7:$HF$37,  MATCH(EZ72, '2016'!$A$7:$A$37, 0), MATCH(EZ60, '2016'!$E$4:$HF$4, 0) )</f>
        <v>89</v>
      </c>
      <c r="FI72" s="41">
        <f>INDEX('2017'!$E$7:$HF$37,  MATCH(EZ72, '2017'!$A$7:$A$37, 0), MATCH(EZ60, '2017'!$E$4:$HF$4, 0) )</f>
        <v>183</v>
      </c>
      <c r="FJ72" s="41">
        <f>INDEX('2018'!$E$7:$HF$37,  MATCH(EZ72, '2018'!$A$7:$A$37, 0), MATCH(EZ60, '2018'!$E$4:$HF$4, 0) )</f>
        <v>155</v>
      </c>
      <c r="FK72" s="41">
        <f>INDEX('2019'!$E$7:$HF$37,  MATCH(EZ72, '2019'!$A$7:$A$37, 0), MATCH(EZ60, '2019'!$E$4:$HF$4, 0) )</f>
        <v>210</v>
      </c>
      <c r="FM72" s="9">
        <f t="shared" si="756"/>
        <v>21</v>
      </c>
      <c r="FN72" s="18" t="str">
        <f t="shared" si="756"/>
        <v>Iron</v>
      </c>
      <c r="FO72" s="41">
        <f>INDEX('2010'!$E$7:$HF$37,  MATCH(FM72, '2010'!$A$7:$A$37, 0), MATCH(FM60, '2010'!$E$4:$HF$4, 0) )</f>
        <v>241</v>
      </c>
      <c r="FP72" s="41">
        <f>INDEX('2011'!$E$7:$HF$37,  MATCH(FM72, '2011'!$A$7:$A$37, 0), MATCH(FM60, '2011'!$E$4:$HF$4, 0) )</f>
        <v>144</v>
      </c>
      <c r="FQ72" s="41">
        <f>INDEX('2012'!$E$7:$HF$37,  MATCH(FM72, '2012'!$A$7:$A$37, 0), MATCH(FM60, '2012'!$E$4:$HF$4, 0) )</f>
        <v>155</v>
      </c>
      <c r="FR72" s="41">
        <f>INDEX('2013'!$E$7:$HF$37,  MATCH(FM72, '2013'!$A$7:$A$37, 0), MATCH(FM60, '2013'!$E$4:$HF$4, 0) )</f>
        <v>104</v>
      </c>
      <c r="FS72" s="41">
        <f>INDEX('2014'!$E$7:$HF$37,  MATCH(FM72, '2014'!$A$7:$A$37, 0), MATCH(FM60, '2014'!$E$4:$HF$4, 0) )</f>
        <v>99</v>
      </c>
      <c r="FT72" s="41">
        <f>INDEX('2015'!$E$7:$HF$37,  MATCH(FM72, '2015'!$A$7:$A$37, 0), MATCH(FM60, '2015'!$E$4:$HF$4, 0) )</f>
        <v>122</v>
      </c>
      <c r="FU72" s="41">
        <f>INDEX('2016'!$E$7:$HF$37,  MATCH(FM72, '2016'!$A$7:$A$37, 0), MATCH(FM60, '2016'!$E$4:$HF$4, 0) )</f>
        <v>167</v>
      </c>
      <c r="FV72" s="41">
        <f>INDEX('2017'!$E$7:$HF$37,  MATCH(FM72, '2017'!$A$7:$A$37, 0), MATCH(FM60, '2017'!$E$4:$HF$4, 0) )</f>
        <v>151</v>
      </c>
      <c r="FW72" s="41">
        <f>INDEX('2018'!$E$7:$HF$37,  MATCH(FM72, '2018'!$A$7:$A$37, 0), MATCH(FM60, '2018'!$E$4:$HF$4, 0) )</f>
        <v>166</v>
      </c>
      <c r="FX72" s="41">
        <f>INDEX('2019'!$E$7:$HF$37,  MATCH(FM72, '2019'!$A$7:$A$37, 0), MATCH(FM60, '2019'!$E$4:$HF$4, 0) )</f>
        <v>281</v>
      </c>
      <c r="FZ72" s="9">
        <f t="shared" si="757"/>
        <v>21</v>
      </c>
      <c r="GA72" s="18" t="str">
        <f t="shared" si="757"/>
        <v>Iron</v>
      </c>
      <c r="GB72" s="41">
        <f>INDEX('2010'!$E$7:$HF$37,  MATCH(FZ72, '2010'!$A$7:$A$37, 0), MATCH(FZ60, '2010'!$E$4:$HF$4, 0) )</f>
        <v>19</v>
      </c>
      <c r="GC72" s="41">
        <f>INDEX('2011'!$E$7:$HF$37,  MATCH(FZ72, '2011'!$A$7:$A$37, 0), MATCH(FZ60, '2011'!$E$4:$HF$4, 0) )</f>
        <v>28</v>
      </c>
      <c r="GD72" s="41">
        <f>INDEX('2012'!$E$7:$HF$37,  MATCH(FZ72, '2012'!$A$7:$A$37, 0), MATCH(FZ60, '2012'!$E$4:$HF$4, 0) )</f>
        <v>10</v>
      </c>
      <c r="GE72" s="41">
        <f>INDEX('2013'!$E$7:$HF$37,  MATCH(FZ72, '2013'!$A$7:$A$37, 0), MATCH(FZ60, '2013'!$E$4:$HF$4, 0) )</f>
        <v>12</v>
      </c>
      <c r="GF72" s="41">
        <f>INDEX('2014'!$E$7:$HF$37,  MATCH(FZ72, '2014'!$A$7:$A$37, 0), MATCH(FZ60, '2014'!$E$4:$HF$4, 0) )</f>
        <v>11</v>
      </c>
      <c r="GG72" s="41">
        <f>INDEX('2015'!$E$7:$HF$37,  MATCH(FZ72, '2015'!$A$7:$A$37, 0), MATCH(FZ60, '2015'!$E$4:$HF$4, 0) )</f>
        <v>42</v>
      </c>
      <c r="GH72" s="41">
        <f>INDEX('2016'!$E$7:$HF$37,  MATCH(FZ72, '2016'!$A$7:$A$37, 0), MATCH(FZ60, '2016'!$E$4:$HF$4, 0) )</f>
        <v>49</v>
      </c>
      <c r="GI72" s="41">
        <f>INDEX('2017'!$E$7:$HF$37,  MATCH(FZ72, '2017'!$A$7:$A$37, 0), MATCH(FZ60, '2017'!$E$4:$HF$4, 0) )</f>
        <v>55</v>
      </c>
      <c r="GJ72" s="41">
        <f>INDEX('2018'!$E$7:$HF$37,  MATCH(FZ72, '2018'!$A$7:$A$37, 0), MATCH(FZ60, '2018'!$E$4:$HF$4, 0) )</f>
        <v>114</v>
      </c>
      <c r="GK72" s="41">
        <f>INDEX('2019'!$E$7:$HF$37,  MATCH(FZ72, '2019'!$A$7:$A$37, 0), MATCH(FZ60, '2019'!$E$4:$HF$4, 0) )</f>
        <v>122</v>
      </c>
      <c r="GM72" s="9">
        <f t="shared" si="758"/>
        <v>21</v>
      </c>
      <c r="GN72" s="18" t="str">
        <f t="shared" si="758"/>
        <v>Iron</v>
      </c>
      <c r="GO72" s="41">
        <f>INDEX('2010'!$E$7:$HF$37,  MATCH(GM72, '2010'!$A$7:$A$37, 0), MATCH(GM60, '2010'!$E$4:$HF$4, 0) )</f>
        <v>57</v>
      </c>
      <c r="GP72" s="41">
        <f>INDEX('2011'!$E$7:$HF$37,  MATCH(GM72, '2011'!$A$7:$A$37, 0), MATCH(GM60, '2011'!$E$4:$HF$4, 0) )</f>
        <v>73</v>
      </c>
      <c r="GQ72" s="41">
        <f>INDEX('2012'!$E$7:$HF$37,  MATCH(GM72, '2012'!$A$7:$A$37, 0), MATCH(GM60, '2012'!$E$4:$HF$4, 0) )</f>
        <v>72</v>
      </c>
      <c r="GR72" s="41">
        <f>INDEX('2013'!$E$7:$HF$37,  MATCH(GM72, '2013'!$A$7:$A$37, 0), MATCH(GM60, '2013'!$E$4:$HF$4, 0) )</f>
        <v>80</v>
      </c>
      <c r="GS72" s="41">
        <f>INDEX('2014'!$E$7:$HF$37,  MATCH(GM72, '2014'!$A$7:$A$37, 0), MATCH(GM60, '2014'!$E$4:$HF$4, 0) )</f>
        <v>75</v>
      </c>
      <c r="GT72" s="41">
        <f>INDEX('2015'!$E$7:$HF$37,  MATCH(GM72, '2015'!$A$7:$A$37, 0), MATCH(GM60, '2015'!$E$4:$HF$4, 0) )</f>
        <v>63</v>
      </c>
      <c r="GU72" s="41">
        <f>INDEX('2016'!$E$7:$HF$37,  MATCH(GM72, '2016'!$A$7:$A$37, 0), MATCH(GM60, '2016'!$E$4:$HF$4, 0) )</f>
        <v>49</v>
      </c>
      <c r="GV72" s="41">
        <f>INDEX('2017'!$E$7:$HF$37,  MATCH(GM72, '2017'!$A$7:$A$37, 0), MATCH(GM60, '2017'!$E$4:$HF$4, 0) )</f>
        <v>30</v>
      </c>
      <c r="GW72" s="41">
        <f>INDEX('2018'!$E$7:$HF$37,  MATCH(GM72, '2018'!$A$7:$A$37, 0), MATCH(GM60, '2018'!$E$4:$HF$4, 0) )</f>
        <v>71</v>
      </c>
      <c r="GX72" s="41">
        <f>INDEX('2019'!$E$7:$HF$37,  MATCH(GM72, '2019'!$A$7:$A$37, 0), MATCH(GM60, '2019'!$E$4:$HF$4, 0) )</f>
        <v>89</v>
      </c>
      <c r="GZ72" s="9">
        <f t="shared" si="759"/>
        <v>21</v>
      </c>
      <c r="HA72" s="18" t="str">
        <f t="shared" si="759"/>
        <v>Iron</v>
      </c>
      <c r="HB72" s="41">
        <f>INDEX('2010'!$E$7:$HF$37,  MATCH(GZ72, '2010'!$A$7:$A$37, 0), MATCH(GZ60, '2010'!$E$4:$HF$4, 0) )</f>
        <v>0</v>
      </c>
      <c r="HC72" s="41">
        <f>INDEX('2011'!$E$7:$HF$37,  MATCH(GZ72, '2011'!$A$7:$A$37, 0), MATCH(GZ60, '2011'!$E$4:$HF$4, 0) )</f>
        <v>0</v>
      </c>
      <c r="HD72" s="41">
        <f>INDEX('2012'!$E$7:$HF$37,  MATCH(GZ72, '2012'!$A$7:$A$37, 0), MATCH(GZ60, '2012'!$E$4:$HF$4, 0) )</f>
        <v>0</v>
      </c>
      <c r="HE72" s="41">
        <f>INDEX('2013'!$E$7:$HF$37,  MATCH(GZ72, '2013'!$A$7:$A$37, 0), MATCH(GZ60, '2013'!$E$4:$HF$4, 0) )</f>
        <v>0</v>
      </c>
      <c r="HF72" s="41">
        <f>INDEX('2014'!$E$7:$HF$37,  MATCH(GZ72, '2014'!$A$7:$A$37, 0), MATCH(GZ60, '2014'!$E$4:$HF$4, 0) )</f>
        <v>0</v>
      </c>
      <c r="HG72" s="41">
        <f>INDEX('2015'!$E$7:$HF$37,  MATCH(GZ72, '2015'!$A$7:$A$37, 0), MATCH(GZ60, '2015'!$E$4:$HF$4, 0) )</f>
        <v>20</v>
      </c>
      <c r="HH72" s="41">
        <f>INDEX('2016'!$E$7:$HF$37,  MATCH(GZ72, '2016'!$A$7:$A$37, 0), MATCH(GZ60, '2016'!$E$4:$HF$4, 0) )</f>
        <v>20</v>
      </c>
      <c r="HI72" s="41">
        <f>INDEX('2017'!$E$7:$HF$37,  MATCH(GZ72, '2017'!$A$7:$A$37, 0), MATCH(GZ60, '2017'!$E$4:$HF$4, 0) )</f>
        <v>22</v>
      </c>
      <c r="HJ72" s="41">
        <f>INDEX('2018'!$E$7:$HF$37,  MATCH(GZ72, '2018'!$A$7:$A$37, 0), MATCH(GZ60, '2018'!$E$4:$HF$4, 0) )</f>
        <v>57</v>
      </c>
      <c r="HK72" s="41">
        <f>INDEX('2019'!$E$7:$HF$37,  MATCH(GZ72, '2019'!$A$7:$A$37, 0), MATCH(GZ60, '2019'!$E$4:$HF$4, 0) )</f>
        <v>55</v>
      </c>
      <c r="HM72" s="9">
        <f t="shared" si="760"/>
        <v>21</v>
      </c>
      <c r="HN72" s="18" t="str">
        <f t="shared" si="760"/>
        <v>Iron</v>
      </c>
      <c r="HO72" s="41">
        <f>INDEX('2010'!$E$7:$HF$37,  MATCH(HM72, '2010'!$A$7:$A$37, 0), MATCH(HM60, '2010'!$E$4:$HF$4, 0) )</f>
        <v>0</v>
      </c>
      <c r="HP72" s="41">
        <f>INDEX('2011'!$E$7:$HF$37,  MATCH(HM72, '2011'!$A$7:$A$37, 0), MATCH(HM60, '2011'!$E$4:$HF$4, 0) )</f>
        <v>0</v>
      </c>
      <c r="HQ72" s="41">
        <f>INDEX('2012'!$E$7:$HF$37,  MATCH(HM72, '2012'!$A$7:$A$37, 0), MATCH(HM60, '2012'!$E$4:$HF$4, 0) )</f>
        <v>0</v>
      </c>
      <c r="HR72" s="41">
        <f>INDEX('2013'!$E$7:$HF$37,  MATCH(HM72, '2013'!$A$7:$A$37, 0), MATCH(HM60, '2013'!$E$4:$HF$4, 0) )</f>
        <v>0</v>
      </c>
      <c r="HS72" s="41">
        <f>INDEX('2014'!$E$7:$HF$37,  MATCH(HM72, '2014'!$A$7:$A$37, 0), MATCH(HM60, '2014'!$E$4:$HF$4, 0) )</f>
        <v>0</v>
      </c>
      <c r="HT72" s="41">
        <f>INDEX('2015'!$E$7:$HF$37,  MATCH(HM72, '2015'!$A$7:$A$37, 0), MATCH(HM60, '2015'!$E$4:$HF$4, 0) )</f>
        <v>0</v>
      </c>
      <c r="HU72" s="41">
        <f>INDEX('2016'!$E$7:$HF$37,  MATCH(HM72, '2016'!$A$7:$A$37, 0), MATCH(HM60, '2016'!$E$4:$HF$4, 0) )</f>
        <v>0</v>
      </c>
      <c r="HV72" s="41">
        <f>INDEX('2017'!$E$7:$HF$37,  MATCH(HM72, '2017'!$A$7:$A$37, 0), MATCH(HM60, '2017'!$E$4:$HF$4, 0) )</f>
        <v>0</v>
      </c>
      <c r="HW72" s="41">
        <f>INDEX('2018'!$E$7:$HF$37,  MATCH(HM72, '2018'!$A$7:$A$37, 0), MATCH(HM60, '2018'!$E$4:$HF$4, 0) )</f>
        <v>0</v>
      </c>
      <c r="HX72" s="41">
        <f>INDEX('2019'!$E$7:$HF$37,  MATCH(HM72, '2019'!$A$7:$A$37, 0), MATCH(HM60, '2019'!$E$4:$HF$4, 0) )</f>
        <v>0</v>
      </c>
    </row>
    <row r="73" spans="39:232" x14ac:dyDescent="0.25">
      <c r="AM73" s="9">
        <f t="shared" si="746"/>
        <v>23</v>
      </c>
      <c r="AN73" s="18" t="str">
        <f t="shared" si="746"/>
        <v>Juab</v>
      </c>
      <c r="AO73" s="41">
        <f>INDEX('2010'!$E$7:$HF$37,  MATCH(AM73, '2010'!$A$7:$A$37, 0), MATCH(AM60, '2010'!$E$4:$HF$4, 0) )</f>
        <v>219</v>
      </c>
      <c r="AP73" s="41">
        <f>INDEX('2011'!$E$7:$HF$37,  MATCH(AM73, '2011'!$A$7:$A$37, 0), MATCH(AM60, '2011'!$E$4:$HF$4, 0) )</f>
        <v>192</v>
      </c>
      <c r="AQ73" s="41">
        <f>INDEX('2012'!$E$7:$HF$37,  MATCH(AM73, '2012'!$A$7:$A$37, 0), MATCH(AM60, '2012'!$E$4:$HF$4, 0) )</f>
        <v>175</v>
      </c>
      <c r="AR73" s="41">
        <f>INDEX('2013'!$E$7:$HF$37,  MATCH(AM73, '2013'!$A$7:$A$37, 0), MATCH(AM60, '2013'!$E$4:$HF$4, 0) )</f>
        <v>182</v>
      </c>
      <c r="AS73" s="41">
        <f>INDEX('2014'!$E$7:$HF$37,  MATCH(AM73, '2014'!$A$7:$A$37, 0), MATCH(AM60, '2014'!$E$4:$HF$4, 0) )</f>
        <v>187</v>
      </c>
      <c r="AT73" s="41">
        <f>INDEX('2015'!$E$7:$HF$37,  MATCH(AM73, '2015'!$A$7:$A$37, 0), MATCH(AM60, '2015'!$E$4:$HF$4, 0) )</f>
        <v>208</v>
      </c>
      <c r="AU73" s="41">
        <f>INDEX('2016'!$E$7:$HF$37,  MATCH(AM73, '2016'!$A$7:$A$37, 0), MATCH(AM60, '2016'!$E$4:$HF$4, 0) )</f>
        <v>227</v>
      </c>
      <c r="AV73" s="41">
        <f>INDEX('2017'!$E$7:$HF$37,  MATCH(AM73, '2017'!$A$7:$A$37, 0), MATCH(AM60, '2017'!$E$4:$HF$4, 0) )</f>
        <v>306</v>
      </c>
      <c r="AW73" s="41">
        <f>INDEX('2018'!$E$7:$HF$37,  MATCH(AM73, '2018'!$A$7:$A$37, 0), MATCH(AM60, '2018'!$E$4:$HF$4, 0) )</f>
        <v>273</v>
      </c>
      <c r="AX73" s="41">
        <f>INDEX('2019'!$E$7:$HF$37,  MATCH(AM73, '2019'!$A$7:$A$37, 0), MATCH(AM60, '2019'!$E$4:$HF$4, 0) )</f>
        <v>310</v>
      </c>
      <c r="AZ73" s="9">
        <f t="shared" si="747"/>
        <v>23</v>
      </c>
      <c r="BA73" s="18" t="str">
        <f t="shared" si="747"/>
        <v>Juab</v>
      </c>
      <c r="BB73" s="41">
        <f>INDEX('2010'!$E$7:$HF$37,  MATCH(AZ73, '2010'!$A$7:$A$37, 0), MATCH(AZ60, '2010'!$E$4:$HF$4, 0) )</f>
        <v>18</v>
      </c>
      <c r="BC73" s="41">
        <f>INDEX('2011'!$E$7:$HF$37,  MATCH(AZ73, '2011'!$A$7:$A$37, 0), MATCH(AZ60, '2011'!$E$4:$HF$4, 0) )</f>
        <v>19</v>
      </c>
      <c r="BD73" s="41">
        <f>INDEX('2012'!$E$7:$HF$37,  MATCH(AZ73, '2012'!$A$7:$A$37, 0), MATCH(AZ60, '2012'!$E$4:$HF$4, 0) )</f>
        <v>24</v>
      </c>
      <c r="BE73" s="41">
        <f>INDEX('2013'!$E$7:$HF$37,  MATCH(AZ73, '2013'!$A$7:$A$37, 0), MATCH(AZ60, '2013'!$E$4:$HF$4, 0) )</f>
        <v>0</v>
      </c>
      <c r="BF73" s="41">
        <f>INDEX('2014'!$E$7:$HF$37,  MATCH(AZ73, '2014'!$A$7:$A$37, 0), MATCH(AZ60, '2014'!$E$4:$HF$4, 0) )</f>
        <v>0</v>
      </c>
      <c r="BG73" s="41">
        <f>INDEX('2015'!$E$7:$HF$37,  MATCH(AZ73, '2015'!$A$7:$A$37, 0), MATCH(AZ60, '2015'!$E$4:$HF$4, 0) )</f>
        <v>17</v>
      </c>
      <c r="BH73" s="41">
        <f>INDEX('2016'!$E$7:$HF$37,  MATCH(AZ73, '2016'!$A$7:$A$37, 0), MATCH(AZ60, '2016'!$E$4:$HF$4, 0) )</f>
        <v>27</v>
      </c>
      <c r="BI73" s="41">
        <f>INDEX('2017'!$E$7:$HF$37,  MATCH(AZ73, '2017'!$A$7:$A$37, 0), MATCH(AZ60, '2017'!$E$4:$HF$4, 0) )</f>
        <v>28</v>
      </c>
      <c r="BJ73" s="41">
        <f>INDEX('2018'!$E$7:$HF$37,  MATCH(AZ73, '2018'!$A$7:$A$37, 0), MATCH(AZ60, '2018'!$E$4:$HF$4, 0) )</f>
        <v>29</v>
      </c>
      <c r="BK73" s="41">
        <f>INDEX('2019'!$E$7:$HF$37,  MATCH(AZ73, '2019'!$A$7:$A$37, 0), MATCH(AZ60, '2019'!$E$4:$HF$4, 0) )</f>
        <v>24</v>
      </c>
      <c r="BM73" s="9">
        <f t="shared" si="748"/>
        <v>23</v>
      </c>
      <c r="BN73" s="18" t="str">
        <f t="shared" si="748"/>
        <v>Juab</v>
      </c>
      <c r="BO73" s="41">
        <f>INDEX('2010'!$E$7:$HF$37,  MATCH(BM73, '2010'!$A$7:$A$37, 0), MATCH(BM60, '2010'!$E$4:$HF$4, 0) )</f>
        <v>26</v>
      </c>
      <c r="BP73" s="41">
        <f>INDEX('2011'!$E$7:$HF$37,  MATCH(BM73, '2011'!$A$7:$A$37, 0), MATCH(BM60, '2011'!$E$4:$HF$4, 0) )</f>
        <v>23</v>
      </c>
      <c r="BQ73" s="41">
        <f>INDEX('2012'!$E$7:$HF$37,  MATCH(BM73, '2012'!$A$7:$A$37, 0), MATCH(BM60, '2012'!$E$4:$HF$4, 0) )</f>
        <v>15</v>
      </c>
      <c r="BR73" s="41">
        <f>INDEX('2013'!$E$7:$HF$37,  MATCH(BM73, '2013'!$A$7:$A$37, 0), MATCH(BM60, '2013'!$E$4:$HF$4, 0) )</f>
        <v>18</v>
      </c>
      <c r="BS73" s="41">
        <f>INDEX('2014'!$E$7:$HF$37,  MATCH(BM73, '2014'!$A$7:$A$37, 0), MATCH(BM60, '2014'!$E$4:$HF$4, 0) )</f>
        <v>8</v>
      </c>
      <c r="BT73" s="41">
        <f>INDEX('2015'!$E$7:$HF$37,  MATCH(BM73, '2015'!$A$7:$A$37, 0), MATCH(BM60, '2015'!$E$4:$HF$4, 0) )</f>
        <v>5</v>
      </c>
      <c r="BU73" s="41">
        <f>INDEX('2016'!$E$7:$HF$37,  MATCH(BM73, '2016'!$A$7:$A$37, 0), MATCH(BM60, '2016'!$E$4:$HF$4, 0) )</f>
        <v>9</v>
      </c>
      <c r="BV73" s="41">
        <f>INDEX('2017'!$E$7:$HF$37,  MATCH(BM73, '2017'!$A$7:$A$37, 0), MATCH(BM60, '2017'!$E$4:$HF$4, 0) )</f>
        <v>11</v>
      </c>
      <c r="BW73" s="41">
        <f>INDEX('2018'!$E$7:$HF$37,  MATCH(BM73, '2018'!$A$7:$A$37, 0), MATCH(BM60, '2018'!$E$4:$HF$4, 0) )</f>
        <v>13</v>
      </c>
      <c r="BX73" s="41">
        <f>INDEX('2019'!$E$7:$HF$37,  MATCH(BM73, '2019'!$A$7:$A$37, 0), MATCH(BM60, '2019'!$E$4:$HF$4, 0) )</f>
        <v>13</v>
      </c>
      <c r="BZ73" s="9">
        <f t="shared" si="749"/>
        <v>23</v>
      </c>
      <c r="CA73" s="18" t="str">
        <f t="shared" si="749"/>
        <v>Juab</v>
      </c>
      <c r="CB73" s="41">
        <f>INDEX('2010'!$E$7:$HF$37,  MATCH(BZ73, '2010'!$A$7:$A$37, 0), MATCH(BZ60, '2010'!$E$4:$HF$4, 0) )</f>
        <v>3</v>
      </c>
      <c r="CC73" s="41">
        <f>INDEX('2011'!$E$7:$HF$37,  MATCH(BZ73, '2011'!$A$7:$A$37, 0), MATCH(BZ60, '2011'!$E$4:$HF$4, 0) )</f>
        <v>0</v>
      </c>
      <c r="CD73" s="41">
        <f>INDEX('2012'!$E$7:$HF$37,  MATCH(BZ73, '2012'!$A$7:$A$37, 0), MATCH(BZ60, '2012'!$E$4:$HF$4, 0) )</f>
        <v>0</v>
      </c>
      <c r="CE73" s="41">
        <f>INDEX('2013'!$E$7:$HF$37,  MATCH(BZ73, '2013'!$A$7:$A$37, 0), MATCH(BZ60, '2013'!$E$4:$HF$4, 0) )</f>
        <v>20</v>
      </c>
      <c r="CF73" s="41">
        <f>INDEX('2014'!$E$7:$HF$37,  MATCH(BZ73, '2014'!$A$7:$A$37, 0), MATCH(BZ60, '2014'!$E$4:$HF$4, 0) )</f>
        <v>29</v>
      </c>
      <c r="CG73" s="41">
        <f>INDEX('2015'!$E$7:$HF$37,  MATCH(BZ73, '2015'!$A$7:$A$37, 0), MATCH(BZ60, '2015'!$E$4:$HF$4, 0) )</f>
        <v>38</v>
      </c>
      <c r="CH73" s="41">
        <f>INDEX('2016'!$E$7:$HF$37,  MATCH(BZ73, '2016'!$A$7:$A$37, 0), MATCH(BZ60, '2016'!$E$4:$HF$4, 0) )</f>
        <v>38</v>
      </c>
      <c r="CI73" s="41">
        <f>INDEX('2017'!$E$7:$HF$37,  MATCH(BZ73, '2017'!$A$7:$A$37, 0), MATCH(BZ60, '2017'!$E$4:$HF$4, 0) )</f>
        <v>35</v>
      </c>
      <c r="CJ73" s="41">
        <f>INDEX('2018'!$E$7:$HF$37,  MATCH(BZ73, '2018'!$A$7:$A$37, 0), MATCH(BZ60, '2018'!$E$4:$HF$4, 0) )</f>
        <v>16</v>
      </c>
      <c r="CK73" s="41">
        <f>INDEX('2019'!$E$7:$HF$37,  MATCH(BZ73, '2019'!$A$7:$A$37, 0), MATCH(BZ60, '2019'!$E$4:$HF$4, 0) )</f>
        <v>9</v>
      </c>
      <c r="CM73" s="9">
        <f t="shared" si="750"/>
        <v>23</v>
      </c>
      <c r="CN73" s="18" t="str">
        <f t="shared" si="750"/>
        <v>Juab</v>
      </c>
      <c r="CO73" s="41">
        <f>INDEX('2010'!$E$7:$HF$37,  MATCH(CM73, '2010'!$A$7:$A$37, 0), MATCH(CM60, '2010'!$E$4:$HF$4, 0) )</f>
        <v>9</v>
      </c>
      <c r="CP73" s="41">
        <f>INDEX('2011'!$E$7:$HF$37,  MATCH(CM73, '2011'!$A$7:$A$37, 0), MATCH(CM60, '2011'!$E$4:$HF$4, 0) )</f>
        <v>10</v>
      </c>
      <c r="CQ73" s="41">
        <f>INDEX('2012'!$E$7:$HF$37,  MATCH(CM73, '2012'!$A$7:$A$37, 0), MATCH(CM60, '2012'!$E$4:$HF$4, 0) )</f>
        <v>10</v>
      </c>
      <c r="CR73" s="41">
        <f>INDEX('2013'!$E$7:$HF$37,  MATCH(CM73, '2013'!$A$7:$A$37, 0), MATCH(CM60, '2013'!$E$4:$HF$4, 0) )</f>
        <v>11</v>
      </c>
      <c r="CS73" s="41">
        <f>INDEX('2014'!$E$7:$HF$37,  MATCH(CM73, '2014'!$A$7:$A$37, 0), MATCH(CM60, '2014'!$E$4:$HF$4, 0) )</f>
        <v>11</v>
      </c>
      <c r="CT73" s="41">
        <f>INDEX('2015'!$E$7:$HF$37,  MATCH(CM73, '2015'!$A$7:$A$37, 0), MATCH(CM60, '2015'!$E$4:$HF$4, 0) )</f>
        <v>5</v>
      </c>
      <c r="CU73" s="41">
        <f>INDEX('2016'!$E$7:$HF$37,  MATCH(CM73, '2016'!$A$7:$A$37, 0), MATCH(CM60, '2016'!$E$4:$HF$4, 0) )</f>
        <v>5</v>
      </c>
      <c r="CV73" s="41">
        <f>INDEX('2017'!$E$7:$HF$37,  MATCH(CM73, '2017'!$A$7:$A$37, 0), MATCH(CM60, '2017'!$E$4:$HF$4, 0) )</f>
        <v>5</v>
      </c>
      <c r="CW73" s="41">
        <f>INDEX('2018'!$E$7:$HF$37,  MATCH(CM73, '2018'!$A$7:$A$37, 0), MATCH(CM60, '2018'!$E$4:$HF$4, 0) )</f>
        <v>6</v>
      </c>
      <c r="CX73" s="41">
        <f>INDEX('2019'!$E$7:$HF$37,  MATCH(CM73, '2019'!$A$7:$A$37, 0), MATCH(CM60, '2019'!$E$4:$HF$4, 0) )</f>
        <v>4</v>
      </c>
      <c r="CZ73" s="9">
        <f t="shared" si="751"/>
        <v>23</v>
      </c>
      <c r="DA73" s="18" t="str">
        <f t="shared" si="751"/>
        <v>Juab</v>
      </c>
      <c r="DB73" s="41">
        <f>INDEX('2010'!$E$7:$HF$37,  MATCH(CZ73, '2010'!$A$7:$A$37, 0), MATCH(CZ60, '2010'!$E$4:$HF$4, 0) )</f>
        <v>36</v>
      </c>
      <c r="DC73" s="41">
        <f>INDEX('2011'!$E$7:$HF$37,  MATCH(CZ73, '2011'!$A$7:$A$37, 0), MATCH(CZ60, '2011'!$E$4:$HF$4, 0) )</f>
        <v>24</v>
      </c>
      <c r="DD73" s="41">
        <f>INDEX('2012'!$E$7:$HF$37,  MATCH(CZ73, '2012'!$A$7:$A$37, 0), MATCH(CZ60, '2012'!$E$4:$HF$4, 0) )</f>
        <v>8</v>
      </c>
      <c r="DE73" s="41">
        <f>INDEX('2013'!$E$7:$HF$37,  MATCH(CZ73, '2013'!$A$7:$A$37, 0), MATCH(CZ60, '2013'!$E$4:$HF$4, 0) )</f>
        <v>3</v>
      </c>
      <c r="DF73" s="41">
        <f>INDEX('2014'!$E$7:$HF$37,  MATCH(CZ73, '2014'!$A$7:$A$37, 0), MATCH(CZ60, '2014'!$E$4:$HF$4, 0) )</f>
        <v>5</v>
      </c>
      <c r="DG73" s="41">
        <f>INDEX('2015'!$E$7:$HF$37,  MATCH(CZ73, '2015'!$A$7:$A$37, 0), MATCH(CZ60, '2015'!$E$4:$HF$4, 0) )</f>
        <v>2</v>
      </c>
      <c r="DH73" s="41">
        <f>INDEX('2016'!$E$7:$HF$37,  MATCH(CZ73, '2016'!$A$7:$A$37, 0), MATCH(CZ60, '2016'!$E$4:$HF$4, 0) )</f>
        <v>4</v>
      </c>
      <c r="DI73" s="41">
        <f>INDEX('2017'!$E$7:$HF$37,  MATCH(CZ73, '2017'!$A$7:$A$37, 0), MATCH(CZ60, '2017'!$E$4:$HF$4, 0) )</f>
        <v>5</v>
      </c>
      <c r="DJ73" s="41">
        <f>INDEX('2018'!$E$7:$HF$37,  MATCH(CZ73, '2018'!$A$7:$A$37, 0), MATCH(CZ60, '2018'!$E$4:$HF$4, 0) )</f>
        <v>4</v>
      </c>
      <c r="DK73" s="41">
        <f>INDEX('2019'!$E$7:$HF$37,  MATCH(CZ73, '2019'!$A$7:$A$37, 0), MATCH(CZ60, '2019'!$E$4:$HF$4, 0) )</f>
        <v>0</v>
      </c>
      <c r="DM73" s="9">
        <f t="shared" si="752"/>
        <v>23</v>
      </c>
      <c r="DN73" s="18" t="str">
        <f t="shared" si="752"/>
        <v>Juab</v>
      </c>
      <c r="DO73" s="41">
        <f>INDEX('2010'!$E$7:$HF$37,  MATCH(DM73, '2010'!$A$7:$A$37, 0), MATCH(DM60, '2010'!$E$4:$HF$4, 0) )</f>
        <v>9</v>
      </c>
      <c r="DP73" s="41">
        <f>INDEX('2011'!$E$7:$HF$37,  MATCH(DM73, '2011'!$A$7:$A$37, 0), MATCH(DM60, '2011'!$E$4:$HF$4, 0) )</f>
        <v>7</v>
      </c>
      <c r="DQ73" s="41">
        <f>INDEX('2012'!$E$7:$HF$37,  MATCH(DM73, '2012'!$A$7:$A$37, 0), MATCH(DM60, '2012'!$E$4:$HF$4, 0) )</f>
        <v>11</v>
      </c>
      <c r="DR73" s="41">
        <f>INDEX('2013'!$E$7:$HF$37,  MATCH(DM73, '2013'!$A$7:$A$37, 0), MATCH(DM60, '2013'!$E$4:$HF$4, 0) )</f>
        <v>12</v>
      </c>
      <c r="DS73" s="41">
        <f>INDEX('2014'!$E$7:$HF$37,  MATCH(DM73, '2014'!$A$7:$A$37, 0), MATCH(DM60, '2014'!$E$4:$HF$4, 0) )</f>
        <v>23</v>
      </c>
      <c r="DT73" s="41">
        <f>INDEX('2015'!$E$7:$HF$37,  MATCH(DM73, '2015'!$A$7:$A$37, 0), MATCH(DM60, '2015'!$E$4:$HF$4, 0) )</f>
        <v>20</v>
      </c>
      <c r="DU73" s="41">
        <f>INDEX('2016'!$E$7:$HF$37,  MATCH(DM73, '2016'!$A$7:$A$37, 0), MATCH(DM60, '2016'!$E$4:$HF$4, 0) )</f>
        <v>17</v>
      </c>
      <c r="DV73" s="41">
        <f>INDEX('2017'!$E$7:$HF$37,  MATCH(DM73, '2017'!$A$7:$A$37, 0), MATCH(DM60, '2017'!$E$4:$HF$4, 0) )</f>
        <v>19</v>
      </c>
      <c r="DW73" s="41">
        <f>INDEX('2018'!$E$7:$HF$37,  MATCH(DM73, '2018'!$A$7:$A$37, 0), MATCH(DM60, '2018'!$E$4:$HF$4, 0) )</f>
        <v>14</v>
      </c>
      <c r="DX73" s="41">
        <f>INDEX('2019'!$E$7:$HF$37,  MATCH(DM73, '2019'!$A$7:$A$37, 0), MATCH(DM60, '2019'!$E$4:$HF$4, 0) )</f>
        <v>0</v>
      </c>
      <c r="DZ73" s="9">
        <f t="shared" si="753"/>
        <v>23</v>
      </c>
      <c r="EA73" s="18" t="str">
        <f t="shared" si="753"/>
        <v>Juab</v>
      </c>
      <c r="EB73" s="41">
        <f>INDEX('2010'!$E$7:$HF$37,  MATCH(DZ73, '2010'!$A$7:$A$37, 0), MATCH(DZ60, '2010'!$E$4:$HF$4, 0) )</f>
        <v>8</v>
      </c>
      <c r="EC73" s="41">
        <f>INDEX('2011'!$E$7:$HF$37,  MATCH(DZ73, '2011'!$A$7:$A$37, 0), MATCH(DZ60, '2011'!$E$4:$HF$4, 0) )</f>
        <v>13</v>
      </c>
      <c r="ED73" s="41">
        <f>INDEX('2012'!$E$7:$HF$37,  MATCH(DZ73, '2012'!$A$7:$A$37, 0), MATCH(DZ60, '2012'!$E$4:$HF$4, 0) )</f>
        <v>11</v>
      </c>
      <c r="EE73" s="41">
        <f>INDEX('2013'!$E$7:$HF$37,  MATCH(DZ73, '2013'!$A$7:$A$37, 0), MATCH(DZ60, '2013'!$E$4:$HF$4, 0) )</f>
        <v>9</v>
      </c>
      <c r="EF73" s="41">
        <f>INDEX('2014'!$E$7:$HF$37,  MATCH(DZ73, '2014'!$A$7:$A$37, 0), MATCH(DZ60, '2014'!$E$4:$HF$4, 0) )</f>
        <v>0</v>
      </c>
      <c r="EG73" s="41">
        <f>INDEX('2015'!$E$7:$HF$37,  MATCH(DZ73, '2015'!$A$7:$A$37, 0), MATCH(DZ60, '2015'!$E$4:$HF$4, 0) )</f>
        <v>0</v>
      </c>
      <c r="EH73" s="41">
        <f>INDEX('2016'!$E$7:$HF$37,  MATCH(DZ73, '2016'!$A$7:$A$37, 0), MATCH(DZ60, '2016'!$E$4:$HF$4, 0) )</f>
        <v>0</v>
      </c>
      <c r="EI73" s="41">
        <f>INDEX('2017'!$E$7:$HF$37,  MATCH(DZ73, '2017'!$A$7:$A$37, 0), MATCH(DZ60, '2017'!$E$4:$HF$4, 0) )</f>
        <v>39</v>
      </c>
      <c r="EJ73" s="41">
        <f>INDEX('2018'!$E$7:$HF$37,  MATCH(DZ73, '2018'!$A$7:$A$37, 0), MATCH(DZ60, '2018'!$E$4:$HF$4, 0) )</f>
        <v>44</v>
      </c>
      <c r="EK73" s="41">
        <f>INDEX('2019'!$E$7:$HF$37,  MATCH(DZ73, '2019'!$A$7:$A$37, 0), MATCH(DZ60, '2019'!$E$4:$HF$4, 0) )</f>
        <v>44</v>
      </c>
      <c r="EM73" s="9">
        <f t="shared" si="754"/>
        <v>23</v>
      </c>
      <c r="EN73" s="18" t="str">
        <f t="shared" si="754"/>
        <v>Juab</v>
      </c>
      <c r="EO73" s="41">
        <f>INDEX('2010'!$E$7:$HF$37,  MATCH(EM73, '2010'!$A$7:$A$37, 0), MATCH(EM60, '2010'!$E$4:$HF$4, 0) )</f>
        <v>10</v>
      </c>
      <c r="EP73" s="41">
        <f>INDEX('2011'!$E$7:$HF$37,  MATCH(EM73, '2011'!$A$7:$A$37, 0), MATCH(EM60, '2011'!$E$4:$HF$4, 0) )</f>
        <v>20</v>
      </c>
      <c r="EQ73" s="41">
        <f>INDEX('2012'!$E$7:$HF$37,  MATCH(EM73, '2012'!$A$7:$A$37, 0), MATCH(EM60, '2012'!$E$4:$HF$4, 0) )</f>
        <v>23</v>
      </c>
      <c r="ER73" s="41">
        <f>INDEX('2013'!$E$7:$HF$37,  MATCH(EM73, '2013'!$A$7:$A$37, 0), MATCH(EM60, '2013'!$E$4:$HF$4, 0) )</f>
        <v>19</v>
      </c>
      <c r="ES73" s="41">
        <f>INDEX('2014'!$E$7:$HF$37,  MATCH(EM73, '2014'!$A$7:$A$37, 0), MATCH(EM60, '2014'!$E$4:$HF$4, 0) )</f>
        <v>13</v>
      </c>
      <c r="ET73" s="41">
        <f>INDEX('2015'!$E$7:$HF$37,  MATCH(EM73, '2015'!$A$7:$A$37, 0), MATCH(EM60, '2015'!$E$4:$HF$4, 0) )</f>
        <v>20</v>
      </c>
      <c r="EU73" s="41">
        <f>INDEX('2016'!$E$7:$HF$37,  MATCH(EM73, '2016'!$A$7:$A$37, 0), MATCH(EM60, '2016'!$E$4:$HF$4, 0) )</f>
        <v>17</v>
      </c>
      <c r="EV73" s="41">
        <f>INDEX('2017'!$E$7:$HF$37,  MATCH(EM73, '2017'!$A$7:$A$37, 0), MATCH(EM60, '2017'!$E$4:$HF$4, 0) )</f>
        <v>17</v>
      </c>
      <c r="EW73" s="41">
        <f>INDEX('2018'!$E$7:$HF$37,  MATCH(EM73, '2018'!$A$7:$A$37, 0), MATCH(EM60, '2018'!$E$4:$HF$4, 0) )</f>
        <v>25</v>
      </c>
      <c r="EX73" s="41">
        <f>INDEX('2019'!$E$7:$HF$37,  MATCH(EM73, '2019'!$A$7:$A$37, 0), MATCH(EM60, '2019'!$E$4:$HF$4, 0) )</f>
        <v>45</v>
      </c>
      <c r="EZ73" s="9">
        <f t="shared" si="755"/>
        <v>23</v>
      </c>
      <c r="FA73" s="18" t="str">
        <f t="shared" si="755"/>
        <v>Juab</v>
      </c>
      <c r="FB73" s="41">
        <f>INDEX('2010'!$E$7:$HF$37,  MATCH(EZ73, '2010'!$A$7:$A$37, 0), MATCH(EZ60, '2010'!$E$4:$HF$4, 0) )</f>
        <v>29</v>
      </c>
      <c r="FC73" s="41">
        <f>INDEX('2011'!$E$7:$HF$37,  MATCH(EZ73, '2011'!$A$7:$A$37, 0), MATCH(EZ60, '2011'!$E$4:$HF$4, 0) )</f>
        <v>31</v>
      </c>
      <c r="FD73" s="41">
        <f>INDEX('2012'!$E$7:$HF$37,  MATCH(EZ73, '2012'!$A$7:$A$37, 0), MATCH(EZ60, '2012'!$E$4:$HF$4, 0) )</f>
        <v>25</v>
      </c>
      <c r="FE73" s="41">
        <f>INDEX('2013'!$E$7:$HF$37,  MATCH(EZ73, '2013'!$A$7:$A$37, 0), MATCH(EZ60, '2013'!$E$4:$HF$4, 0) )</f>
        <v>25</v>
      </c>
      <c r="FF73" s="41">
        <f>INDEX('2014'!$E$7:$HF$37,  MATCH(EZ73, '2014'!$A$7:$A$37, 0), MATCH(EZ60, '2014'!$E$4:$HF$4, 0) )</f>
        <v>37</v>
      </c>
      <c r="FG73" s="41">
        <f>INDEX('2015'!$E$7:$HF$37,  MATCH(EZ73, '2015'!$A$7:$A$37, 0), MATCH(EZ60, '2015'!$E$4:$HF$4, 0) )</f>
        <v>50</v>
      </c>
      <c r="FH73" s="41">
        <f>INDEX('2016'!$E$7:$HF$37,  MATCH(EZ73, '2016'!$A$7:$A$37, 0), MATCH(EZ60, '2016'!$E$4:$HF$4, 0) )</f>
        <v>52</v>
      </c>
      <c r="FI73" s="41">
        <f>INDEX('2017'!$E$7:$HF$37,  MATCH(EZ73, '2017'!$A$7:$A$37, 0), MATCH(EZ60, '2017'!$E$4:$HF$4, 0) )</f>
        <v>92</v>
      </c>
      <c r="FJ73" s="41">
        <f>INDEX('2018'!$E$7:$HF$37,  MATCH(EZ73, '2018'!$A$7:$A$37, 0), MATCH(EZ60, '2018'!$E$4:$HF$4, 0) )</f>
        <v>73</v>
      </c>
      <c r="FK73" s="41">
        <f>INDEX('2019'!$E$7:$HF$37,  MATCH(EZ73, '2019'!$A$7:$A$37, 0), MATCH(EZ60, '2019'!$E$4:$HF$4, 0) )</f>
        <v>44</v>
      </c>
      <c r="FM73" s="9">
        <f t="shared" si="756"/>
        <v>23</v>
      </c>
      <c r="FN73" s="18" t="str">
        <f t="shared" si="756"/>
        <v>Juab</v>
      </c>
      <c r="FO73" s="41">
        <f>INDEX('2010'!$E$7:$HF$37,  MATCH(FM73, '2010'!$A$7:$A$37, 0), MATCH(FM60, '2010'!$E$4:$HF$4, 0) )</f>
        <v>45</v>
      </c>
      <c r="FP73" s="41">
        <f>INDEX('2011'!$E$7:$HF$37,  MATCH(FM73, '2011'!$A$7:$A$37, 0), MATCH(FM60, '2011'!$E$4:$HF$4, 0) )</f>
        <v>24</v>
      </c>
      <c r="FQ73" s="41">
        <f>INDEX('2012'!$E$7:$HF$37,  MATCH(FM73, '2012'!$A$7:$A$37, 0), MATCH(FM60, '2012'!$E$4:$HF$4, 0) )</f>
        <v>21</v>
      </c>
      <c r="FR73" s="41">
        <f>INDEX('2013'!$E$7:$HF$37,  MATCH(FM73, '2013'!$A$7:$A$37, 0), MATCH(FM60, '2013'!$E$4:$HF$4, 0) )</f>
        <v>26</v>
      </c>
      <c r="FS73" s="41">
        <f>INDEX('2014'!$E$7:$HF$37,  MATCH(FM73, '2014'!$A$7:$A$37, 0), MATCH(FM60, '2014'!$E$4:$HF$4, 0) )</f>
        <v>11</v>
      </c>
      <c r="FT73" s="41">
        <f>INDEX('2015'!$E$7:$HF$37,  MATCH(FM73, '2015'!$A$7:$A$37, 0), MATCH(FM60, '2015'!$E$4:$HF$4, 0) )</f>
        <v>14</v>
      </c>
      <c r="FU73" s="41">
        <f>INDEX('2016'!$E$7:$HF$37,  MATCH(FM73, '2016'!$A$7:$A$37, 0), MATCH(FM60, '2016'!$E$4:$HF$4, 0) )</f>
        <v>19</v>
      </c>
      <c r="FV73" s="41">
        <f>INDEX('2017'!$E$7:$HF$37,  MATCH(FM73, '2017'!$A$7:$A$37, 0), MATCH(FM60, '2017'!$E$4:$HF$4, 0) )</f>
        <v>28</v>
      </c>
      <c r="FW73" s="41">
        <f>INDEX('2018'!$E$7:$HF$37,  MATCH(FM73, '2018'!$A$7:$A$37, 0), MATCH(FM60, '2018'!$E$4:$HF$4, 0) )</f>
        <v>15</v>
      </c>
      <c r="FX73" s="41">
        <f>INDEX('2019'!$E$7:$HF$37,  MATCH(FM73, '2019'!$A$7:$A$37, 0), MATCH(FM60, '2019'!$E$4:$HF$4, 0) )</f>
        <v>42</v>
      </c>
      <c r="FZ73" s="9">
        <f t="shared" si="757"/>
        <v>23</v>
      </c>
      <c r="GA73" s="18" t="str">
        <f t="shared" si="757"/>
        <v>Juab</v>
      </c>
      <c r="GB73" s="41">
        <f>INDEX('2010'!$E$7:$HF$37,  MATCH(FZ73, '2010'!$A$7:$A$37, 0), MATCH(FZ60, '2010'!$E$4:$HF$4, 0) )</f>
        <v>0</v>
      </c>
      <c r="GC73" s="41">
        <f>INDEX('2011'!$E$7:$HF$37,  MATCH(FZ73, '2011'!$A$7:$A$37, 0), MATCH(FZ60, '2011'!$E$4:$HF$4, 0) )</f>
        <v>6</v>
      </c>
      <c r="GD73" s="41">
        <f>INDEX('2012'!$E$7:$HF$37,  MATCH(FZ73, '2012'!$A$7:$A$37, 0), MATCH(FZ60, '2012'!$E$4:$HF$4, 0) )</f>
        <v>7</v>
      </c>
      <c r="GE73" s="41">
        <f>INDEX('2013'!$E$7:$HF$37,  MATCH(FZ73, '2013'!$A$7:$A$37, 0), MATCH(FZ60, '2013'!$E$4:$HF$4, 0) )</f>
        <v>8</v>
      </c>
      <c r="GF73" s="41">
        <f>INDEX('2014'!$E$7:$HF$37,  MATCH(FZ73, '2014'!$A$7:$A$37, 0), MATCH(FZ60, '2014'!$E$4:$HF$4, 0) )</f>
        <v>5</v>
      </c>
      <c r="GG73" s="41">
        <f>INDEX('2015'!$E$7:$HF$37,  MATCH(FZ73, '2015'!$A$7:$A$37, 0), MATCH(FZ60, '2015'!$E$4:$HF$4, 0) )</f>
        <v>7</v>
      </c>
      <c r="GH73" s="41">
        <f>INDEX('2016'!$E$7:$HF$37,  MATCH(FZ73, '2016'!$A$7:$A$37, 0), MATCH(FZ60, '2016'!$E$4:$HF$4, 0) )</f>
        <v>0</v>
      </c>
      <c r="GI73" s="41">
        <f>INDEX('2017'!$E$7:$HF$37,  MATCH(FZ73, '2017'!$A$7:$A$37, 0), MATCH(FZ60, '2017'!$E$4:$HF$4, 0) )</f>
        <v>0</v>
      </c>
      <c r="GJ73" s="41">
        <f>INDEX('2018'!$E$7:$HF$37,  MATCH(FZ73, '2018'!$A$7:$A$37, 0), MATCH(FZ60, '2018'!$E$4:$HF$4, 0) )</f>
        <v>9</v>
      </c>
      <c r="GK73" s="41">
        <f>INDEX('2019'!$E$7:$HF$37,  MATCH(FZ73, '2019'!$A$7:$A$37, 0), MATCH(FZ60, '2019'!$E$4:$HF$4, 0) )</f>
        <v>14</v>
      </c>
      <c r="GM73" s="9">
        <f t="shared" si="758"/>
        <v>23</v>
      </c>
      <c r="GN73" s="18" t="str">
        <f t="shared" si="758"/>
        <v>Juab</v>
      </c>
      <c r="GO73" s="41">
        <f>INDEX('2010'!$E$7:$HF$37,  MATCH(GM73, '2010'!$A$7:$A$37, 0), MATCH(GM60, '2010'!$E$4:$HF$4, 0) )</f>
        <v>26</v>
      </c>
      <c r="GP73" s="41">
        <f>INDEX('2011'!$E$7:$HF$37,  MATCH(GM73, '2011'!$A$7:$A$37, 0), MATCH(GM60, '2011'!$E$4:$HF$4, 0) )</f>
        <v>15</v>
      </c>
      <c r="GQ73" s="41">
        <f>INDEX('2012'!$E$7:$HF$37,  MATCH(GM73, '2012'!$A$7:$A$37, 0), MATCH(GM60, '2012'!$E$4:$HF$4, 0) )</f>
        <v>20</v>
      </c>
      <c r="GR73" s="41">
        <f>INDEX('2013'!$E$7:$HF$37,  MATCH(GM73, '2013'!$A$7:$A$37, 0), MATCH(GM60, '2013'!$E$4:$HF$4, 0) )</f>
        <v>31</v>
      </c>
      <c r="GS73" s="41">
        <f>INDEX('2014'!$E$7:$HF$37,  MATCH(GM73, '2014'!$A$7:$A$37, 0), MATCH(GM60, '2014'!$E$4:$HF$4, 0) )</f>
        <v>45</v>
      </c>
      <c r="GT73" s="41">
        <f>INDEX('2015'!$E$7:$HF$37,  MATCH(GM73, '2015'!$A$7:$A$37, 0), MATCH(GM60, '2015'!$E$4:$HF$4, 0) )</f>
        <v>30</v>
      </c>
      <c r="GU73" s="41">
        <f>INDEX('2016'!$E$7:$HF$37,  MATCH(GM73, '2016'!$A$7:$A$37, 0), MATCH(GM60, '2016'!$E$4:$HF$4, 0) )</f>
        <v>39</v>
      </c>
      <c r="GV73" s="41">
        <f>INDEX('2017'!$E$7:$HF$37,  MATCH(GM73, '2017'!$A$7:$A$37, 0), MATCH(GM60, '2017'!$E$4:$HF$4, 0) )</f>
        <v>27</v>
      </c>
      <c r="GW73" s="41">
        <f>INDEX('2018'!$E$7:$HF$37,  MATCH(GM73, '2018'!$A$7:$A$37, 0), MATCH(GM60, '2018'!$E$4:$HF$4, 0) )</f>
        <v>25</v>
      </c>
      <c r="GX73" s="41">
        <f>INDEX('2019'!$E$7:$HF$37,  MATCH(GM73, '2019'!$A$7:$A$37, 0), MATCH(GM60, '2019'!$E$4:$HF$4, 0) )</f>
        <v>68</v>
      </c>
      <c r="GZ73" s="9">
        <f t="shared" si="759"/>
        <v>23</v>
      </c>
      <c r="HA73" s="18" t="str">
        <f t="shared" si="759"/>
        <v>Juab</v>
      </c>
      <c r="HB73" s="41">
        <f>INDEX('2010'!$E$7:$HF$37,  MATCH(GZ73, '2010'!$A$7:$A$37, 0), MATCH(GZ60, '2010'!$E$4:$HF$4, 0) )</f>
        <v>0</v>
      </c>
      <c r="HC73" s="41">
        <f>INDEX('2011'!$E$7:$HF$37,  MATCH(GZ73, '2011'!$A$7:$A$37, 0), MATCH(GZ60, '2011'!$E$4:$HF$4, 0) )</f>
        <v>0</v>
      </c>
      <c r="HD73" s="41">
        <f>INDEX('2012'!$E$7:$HF$37,  MATCH(GZ73, '2012'!$A$7:$A$37, 0), MATCH(GZ60, '2012'!$E$4:$HF$4, 0) )</f>
        <v>0</v>
      </c>
      <c r="HE73" s="41">
        <f>INDEX('2013'!$E$7:$HF$37,  MATCH(GZ73, '2013'!$A$7:$A$37, 0), MATCH(GZ60, '2013'!$E$4:$HF$4, 0) )</f>
        <v>0</v>
      </c>
      <c r="HF73" s="41">
        <f>INDEX('2014'!$E$7:$HF$37,  MATCH(GZ73, '2014'!$A$7:$A$37, 0), MATCH(GZ60, '2014'!$E$4:$HF$4, 0) )</f>
        <v>0</v>
      </c>
      <c r="HG73" s="41">
        <f>INDEX('2015'!$E$7:$HF$37,  MATCH(GZ73, '2015'!$A$7:$A$37, 0), MATCH(GZ60, '2015'!$E$4:$HF$4, 0) )</f>
        <v>0</v>
      </c>
      <c r="HH73" s="41">
        <f>INDEX('2016'!$E$7:$HF$37,  MATCH(GZ73, '2016'!$A$7:$A$37, 0), MATCH(GZ60, '2016'!$E$4:$HF$4, 0) )</f>
        <v>0</v>
      </c>
      <c r="HI73" s="41">
        <f>INDEX('2017'!$E$7:$HF$37,  MATCH(GZ73, '2017'!$A$7:$A$37, 0), MATCH(GZ60, '2017'!$E$4:$HF$4, 0) )</f>
        <v>0</v>
      </c>
      <c r="HJ73" s="41">
        <f>INDEX('2018'!$E$7:$HF$37,  MATCH(GZ73, '2018'!$A$7:$A$37, 0), MATCH(GZ60, '2018'!$E$4:$HF$4, 0) )</f>
        <v>0</v>
      </c>
      <c r="HK73" s="41">
        <f>INDEX('2019'!$E$7:$HF$37,  MATCH(GZ73, '2019'!$A$7:$A$37, 0), MATCH(GZ60, '2019'!$E$4:$HF$4, 0) )</f>
        <v>3</v>
      </c>
      <c r="HM73" s="9">
        <f t="shared" si="760"/>
        <v>23</v>
      </c>
      <c r="HN73" s="18" t="str">
        <f t="shared" si="760"/>
        <v>Juab</v>
      </c>
      <c r="HO73" s="41">
        <f>INDEX('2010'!$E$7:$HF$37,  MATCH(HM73, '2010'!$A$7:$A$37, 0), MATCH(HM60, '2010'!$E$4:$HF$4, 0) )</f>
        <v>0</v>
      </c>
      <c r="HP73" s="41">
        <f>INDEX('2011'!$E$7:$HF$37,  MATCH(HM73, '2011'!$A$7:$A$37, 0), MATCH(HM60, '2011'!$E$4:$HF$4, 0) )</f>
        <v>0</v>
      </c>
      <c r="HQ73" s="41">
        <f>INDEX('2012'!$E$7:$HF$37,  MATCH(HM73, '2012'!$A$7:$A$37, 0), MATCH(HM60, '2012'!$E$4:$HF$4, 0) )</f>
        <v>0</v>
      </c>
      <c r="HR73" s="41">
        <f>INDEX('2013'!$E$7:$HF$37,  MATCH(HM73, '2013'!$A$7:$A$37, 0), MATCH(HM60, '2013'!$E$4:$HF$4, 0) )</f>
        <v>0</v>
      </c>
      <c r="HS73" s="41">
        <f>INDEX('2014'!$E$7:$HF$37,  MATCH(HM73, '2014'!$A$7:$A$37, 0), MATCH(HM60, '2014'!$E$4:$HF$4, 0) )</f>
        <v>0</v>
      </c>
      <c r="HT73" s="41">
        <f>INDEX('2015'!$E$7:$HF$37,  MATCH(HM73, '2015'!$A$7:$A$37, 0), MATCH(HM60, '2015'!$E$4:$HF$4, 0) )</f>
        <v>0</v>
      </c>
      <c r="HU73" s="41">
        <f>INDEX('2016'!$E$7:$HF$37,  MATCH(HM73, '2016'!$A$7:$A$37, 0), MATCH(HM60, '2016'!$E$4:$HF$4, 0) )</f>
        <v>0</v>
      </c>
      <c r="HV73" s="41">
        <f>INDEX('2017'!$E$7:$HF$37,  MATCH(HM73, '2017'!$A$7:$A$37, 0), MATCH(HM60, '2017'!$E$4:$HF$4, 0) )</f>
        <v>0</v>
      </c>
      <c r="HW73" s="41">
        <f>INDEX('2018'!$E$7:$HF$37,  MATCH(HM73, '2018'!$A$7:$A$37, 0), MATCH(HM60, '2018'!$E$4:$HF$4, 0) )</f>
        <v>0</v>
      </c>
      <c r="HX73" s="41">
        <f>INDEX('2019'!$E$7:$HF$37,  MATCH(HM73, '2019'!$A$7:$A$37, 0), MATCH(HM60, '2019'!$E$4:$HF$4, 0) )</f>
        <v>0</v>
      </c>
    </row>
    <row r="74" spans="39:232" x14ac:dyDescent="0.25">
      <c r="AM74" s="9">
        <f t="shared" si="746"/>
        <v>25</v>
      </c>
      <c r="AN74" s="18" t="str">
        <f t="shared" si="746"/>
        <v>Kane</v>
      </c>
      <c r="AO74" s="41">
        <f>INDEX('2010'!$E$7:$HF$37,  MATCH(AM74, '2010'!$A$7:$A$37, 0), MATCH(AM60, '2010'!$E$4:$HF$4, 0) )</f>
        <v>190</v>
      </c>
      <c r="AP74" s="41">
        <f>INDEX('2011'!$E$7:$HF$37,  MATCH(AM74, '2011'!$A$7:$A$37, 0), MATCH(AM60, '2011'!$E$4:$HF$4, 0) )</f>
        <v>239</v>
      </c>
      <c r="AQ74" s="41">
        <f>INDEX('2012'!$E$7:$HF$37,  MATCH(AM74, '2012'!$A$7:$A$37, 0), MATCH(AM60, '2012'!$E$4:$HF$4, 0) )</f>
        <v>204</v>
      </c>
      <c r="AR74" s="41">
        <f>INDEX('2013'!$E$7:$HF$37,  MATCH(AM74, '2013'!$A$7:$A$37, 0), MATCH(AM60, '2013'!$E$4:$HF$4, 0) )</f>
        <v>224</v>
      </c>
      <c r="AS74" s="41">
        <f>INDEX('2014'!$E$7:$HF$37,  MATCH(AM74, '2014'!$A$7:$A$37, 0), MATCH(AM60, '2014'!$E$4:$HF$4, 0) )</f>
        <v>235</v>
      </c>
      <c r="AT74" s="41">
        <f>INDEX('2015'!$E$7:$HF$37,  MATCH(AM74, '2015'!$A$7:$A$37, 0), MATCH(AM60, '2015'!$E$4:$HF$4, 0) )</f>
        <v>215</v>
      </c>
      <c r="AU74" s="41">
        <f>INDEX('2016'!$E$7:$HF$37,  MATCH(AM74, '2016'!$A$7:$A$37, 0), MATCH(AM60, '2016'!$E$4:$HF$4, 0) )</f>
        <v>211</v>
      </c>
      <c r="AV74" s="41">
        <f>INDEX('2017'!$E$7:$HF$37,  MATCH(AM74, '2017'!$A$7:$A$37, 0), MATCH(AM60, '2017'!$E$4:$HF$4, 0) )</f>
        <v>169</v>
      </c>
      <c r="AW74" s="41">
        <f>INDEX('2018'!$E$7:$HF$37,  MATCH(AM74, '2018'!$A$7:$A$37, 0), MATCH(AM60, '2018'!$E$4:$HF$4, 0) )</f>
        <v>128</v>
      </c>
      <c r="AX74" s="41">
        <f>INDEX('2019'!$E$7:$HF$37,  MATCH(AM74, '2019'!$A$7:$A$37, 0), MATCH(AM60, '2019'!$E$4:$HF$4, 0) )</f>
        <v>172</v>
      </c>
      <c r="AZ74" s="9">
        <f t="shared" si="747"/>
        <v>25</v>
      </c>
      <c r="BA74" s="18" t="str">
        <f t="shared" si="747"/>
        <v>Kane</v>
      </c>
      <c r="BB74" s="41">
        <f>INDEX('2010'!$E$7:$HF$37,  MATCH(AZ74, '2010'!$A$7:$A$37, 0), MATCH(AZ60, '2010'!$E$4:$HF$4, 0) )</f>
        <v>3</v>
      </c>
      <c r="BC74" s="41">
        <f>INDEX('2011'!$E$7:$HF$37,  MATCH(AZ74, '2011'!$A$7:$A$37, 0), MATCH(AZ60, '2011'!$E$4:$HF$4, 0) )</f>
        <v>3</v>
      </c>
      <c r="BD74" s="41">
        <f>INDEX('2012'!$E$7:$HF$37,  MATCH(AZ74, '2012'!$A$7:$A$37, 0), MATCH(AZ60, '2012'!$E$4:$HF$4, 0) )</f>
        <v>8</v>
      </c>
      <c r="BE74" s="41">
        <f>INDEX('2013'!$E$7:$HF$37,  MATCH(AZ74, '2013'!$A$7:$A$37, 0), MATCH(AZ60, '2013'!$E$4:$HF$4, 0) )</f>
        <v>30</v>
      </c>
      <c r="BF74" s="41">
        <f>INDEX('2014'!$E$7:$HF$37,  MATCH(AZ74, '2014'!$A$7:$A$37, 0), MATCH(AZ60, '2014'!$E$4:$HF$4, 0) )</f>
        <v>31</v>
      </c>
      <c r="BG74" s="41">
        <f>INDEX('2015'!$E$7:$HF$37,  MATCH(AZ74, '2015'!$A$7:$A$37, 0), MATCH(AZ60, '2015'!$E$4:$HF$4, 0) )</f>
        <v>34</v>
      </c>
      <c r="BH74" s="41">
        <f>INDEX('2016'!$E$7:$HF$37,  MATCH(AZ74, '2016'!$A$7:$A$37, 0), MATCH(AZ60, '2016'!$E$4:$HF$4, 0) )</f>
        <v>29</v>
      </c>
      <c r="BI74" s="41">
        <f>INDEX('2017'!$E$7:$HF$37,  MATCH(AZ74, '2017'!$A$7:$A$37, 0), MATCH(AZ60, '2017'!$E$4:$HF$4, 0) )</f>
        <v>28</v>
      </c>
      <c r="BJ74" s="41">
        <f>INDEX('2018'!$E$7:$HF$37,  MATCH(AZ74, '2018'!$A$7:$A$37, 0), MATCH(AZ60, '2018'!$E$4:$HF$4, 0) )</f>
        <v>7</v>
      </c>
      <c r="BK74" s="41">
        <f>INDEX('2019'!$E$7:$HF$37,  MATCH(AZ74, '2019'!$A$7:$A$37, 0), MATCH(AZ60, '2019'!$E$4:$HF$4, 0) )</f>
        <v>13</v>
      </c>
      <c r="BM74" s="9">
        <f t="shared" si="748"/>
        <v>25</v>
      </c>
      <c r="BN74" s="18" t="str">
        <f t="shared" si="748"/>
        <v>Kane</v>
      </c>
      <c r="BO74" s="41">
        <f>INDEX('2010'!$E$7:$HF$37,  MATCH(BM74, '2010'!$A$7:$A$37, 0), MATCH(BM60, '2010'!$E$4:$HF$4, 0) )</f>
        <v>14</v>
      </c>
      <c r="BP74" s="41">
        <f>INDEX('2011'!$E$7:$HF$37,  MATCH(BM74, '2011'!$A$7:$A$37, 0), MATCH(BM60, '2011'!$E$4:$HF$4, 0) )</f>
        <v>20</v>
      </c>
      <c r="BQ74" s="41">
        <f>INDEX('2012'!$E$7:$HF$37,  MATCH(BM74, '2012'!$A$7:$A$37, 0), MATCH(BM60, '2012'!$E$4:$HF$4, 0) )</f>
        <v>7</v>
      </c>
      <c r="BR74" s="41">
        <f>INDEX('2013'!$E$7:$HF$37,  MATCH(BM74, '2013'!$A$7:$A$37, 0), MATCH(BM60, '2013'!$E$4:$HF$4, 0) )</f>
        <v>7</v>
      </c>
      <c r="BS74" s="41">
        <f>INDEX('2014'!$E$7:$HF$37,  MATCH(BM74, '2014'!$A$7:$A$37, 0), MATCH(BM60, '2014'!$E$4:$HF$4, 0) )</f>
        <v>31</v>
      </c>
      <c r="BT74" s="41">
        <f>INDEX('2015'!$E$7:$HF$37,  MATCH(BM74, '2015'!$A$7:$A$37, 0), MATCH(BM60, '2015'!$E$4:$HF$4, 0) )</f>
        <v>31</v>
      </c>
      <c r="BU74" s="41">
        <f>INDEX('2016'!$E$7:$HF$37,  MATCH(BM74, '2016'!$A$7:$A$37, 0), MATCH(BM60, '2016'!$E$4:$HF$4, 0) )</f>
        <v>43</v>
      </c>
      <c r="BV74" s="41">
        <f>INDEX('2017'!$E$7:$HF$37,  MATCH(BM74, '2017'!$A$7:$A$37, 0), MATCH(BM60, '2017'!$E$4:$HF$4, 0) )</f>
        <v>47</v>
      </c>
      <c r="BW74" s="41">
        <f>INDEX('2018'!$E$7:$HF$37,  MATCH(BM74, '2018'!$A$7:$A$37, 0), MATCH(BM60, '2018'!$E$4:$HF$4, 0) )</f>
        <v>47</v>
      </c>
      <c r="BX74" s="41">
        <f>INDEX('2019'!$E$7:$HF$37,  MATCH(BM74, '2019'!$A$7:$A$37, 0), MATCH(BM60, '2019'!$E$4:$HF$4, 0) )</f>
        <v>11</v>
      </c>
      <c r="BZ74" s="9">
        <f t="shared" si="749"/>
        <v>25</v>
      </c>
      <c r="CA74" s="18" t="str">
        <f t="shared" si="749"/>
        <v>Kane</v>
      </c>
      <c r="CB74" s="41">
        <f>INDEX('2010'!$E$7:$HF$37,  MATCH(BZ74, '2010'!$A$7:$A$37, 0), MATCH(BZ60, '2010'!$E$4:$HF$4, 0) )</f>
        <v>7</v>
      </c>
      <c r="CC74" s="41">
        <f>INDEX('2011'!$E$7:$HF$37,  MATCH(BZ74, '2011'!$A$7:$A$37, 0), MATCH(BZ60, '2011'!$E$4:$HF$4, 0) )</f>
        <v>4</v>
      </c>
      <c r="CD74" s="41">
        <f>INDEX('2012'!$E$7:$HF$37,  MATCH(BZ74, '2012'!$A$7:$A$37, 0), MATCH(BZ60, '2012'!$E$4:$HF$4, 0) )</f>
        <v>0</v>
      </c>
      <c r="CE74" s="41">
        <f>INDEX('2013'!$E$7:$HF$37,  MATCH(BZ74, '2013'!$A$7:$A$37, 0), MATCH(BZ60, '2013'!$E$4:$HF$4, 0) )</f>
        <v>0</v>
      </c>
      <c r="CF74" s="41">
        <f>INDEX('2014'!$E$7:$HF$37,  MATCH(BZ74, '2014'!$A$7:$A$37, 0), MATCH(BZ60, '2014'!$E$4:$HF$4, 0) )</f>
        <v>0</v>
      </c>
      <c r="CG74" s="41">
        <f>INDEX('2015'!$E$7:$HF$37,  MATCH(BZ74, '2015'!$A$7:$A$37, 0), MATCH(BZ60, '2015'!$E$4:$HF$4, 0) )</f>
        <v>0</v>
      </c>
      <c r="CH74" s="41">
        <f>INDEX('2016'!$E$7:$HF$37,  MATCH(BZ74, '2016'!$A$7:$A$37, 0), MATCH(BZ60, '2016'!$E$4:$HF$4, 0) )</f>
        <v>0</v>
      </c>
      <c r="CI74" s="41">
        <f>INDEX('2017'!$E$7:$HF$37,  MATCH(BZ74, '2017'!$A$7:$A$37, 0), MATCH(BZ60, '2017'!$E$4:$HF$4, 0) )</f>
        <v>0</v>
      </c>
      <c r="CJ74" s="41">
        <f>INDEX('2018'!$E$7:$HF$37,  MATCH(BZ74, '2018'!$A$7:$A$37, 0), MATCH(BZ60, '2018'!$E$4:$HF$4, 0) )</f>
        <v>0</v>
      </c>
      <c r="CK74" s="41">
        <f>INDEX('2019'!$E$7:$HF$37,  MATCH(BZ74, '2019'!$A$7:$A$37, 0), MATCH(BZ60, '2019'!$E$4:$HF$4, 0) )</f>
        <v>0</v>
      </c>
      <c r="CM74" s="9">
        <f t="shared" si="750"/>
        <v>25</v>
      </c>
      <c r="CN74" s="18" t="str">
        <f t="shared" si="750"/>
        <v>Kane</v>
      </c>
      <c r="CO74" s="41">
        <f>INDEX('2010'!$E$7:$HF$37,  MATCH(CM74, '2010'!$A$7:$A$37, 0), MATCH(CM60, '2010'!$E$4:$HF$4, 0) )</f>
        <v>0</v>
      </c>
      <c r="CP74" s="41">
        <f>INDEX('2011'!$E$7:$HF$37,  MATCH(CM74, '2011'!$A$7:$A$37, 0), MATCH(CM60, '2011'!$E$4:$HF$4, 0) )</f>
        <v>1</v>
      </c>
      <c r="CQ74" s="41">
        <f>INDEX('2012'!$E$7:$HF$37,  MATCH(CM74, '2012'!$A$7:$A$37, 0), MATCH(CM60, '2012'!$E$4:$HF$4, 0) )</f>
        <v>2</v>
      </c>
      <c r="CR74" s="41">
        <f>INDEX('2013'!$E$7:$HF$37,  MATCH(CM74, '2013'!$A$7:$A$37, 0), MATCH(CM60, '2013'!$E$4:$HF$4, 0) )</f>
        <v>1</v>
      </c>
      <c r="CS74" s="41">
        <f>INDEX('2014'!$E$7:$HF$37,  MATCH(CM74, '2014'!$A$7:$A$37, 0), MATCH(CM60, '2014'!$E$4:$HF$4, 0) )</f>
        <v>3</v>
      </c>
      <c r="CT74" s="41">
        <f>INDEX('2015'!$E$7:$HF$37,  MATCH(CM74, '2015'!$A$7:$A$37, 0), MATCH(CM60, '2015'!$E$4:$HF$4, 0) )</f>
        <v>7</v>
      </c>
      <c r="CU74" s="41">
        <f>INDEX('2016'!$E$7:$HF$37,  MATCH(CM74, '2016'!$A$7:$A$37, 0), MATCH(CM60, '2016'!$E$4:$HF$4, 0) )</f>
        <v>8</v>
      </c>
      <c r="CV74" s="41">
        <f>INDEX('2017'!$E$7:$HF$37,  MATCH(CM74, '2017'!$A$7:$A$37, 0), MATCH(CM60, '2017'!$E$4:$HF$4, 0) )</f>
        <v>8</v>
      </c>
      <c r="CW74" s="41">
        <f>INDEX('2018'!$E$7:$HF$37,  MATCH(CM74, '2018'!$A$7:$A$37, 0), MATCH(CM60, '2018'!$E$4:$HF$4, 0) )</f>
        <v>7</v>
      </c>
      <c r="CX74" s="41">
        <f>INDEX('2019'!$E$7:$HF$37,  MATCH(CM74, '2019'!$A$7:$A$37, 0), MATCH(CM60, '2019'!$E$4:$HF$4, 0) )</f>
        <v>8</v>
      </c>
      <c r="CZ74" s="9">
        <f t="shared" si="751"/>
        <v>25</v>
      </c>
      <c r="DA74" s="18" t="str">
        <f t="shared" si="751"/>
        <v>Kane</v>
      </c>
      <c r="DB74" s="41">
        <f>INDEX('2010'!$E$7:$HF$37,  MATCH(CZ74, '2010'!$A$7:$A$37, 0), MATCH(CZ60, '2010'!$E$4:$HF$4, 0) )</f>
        <v>11</v>
      </c>
      <c r="DC74" s="41">
        <f>INDEX('2011'!$E$7:$HF$37,  MATCH(CZ74, '2011'!$A$7:$A$37, 0), MATCH(CZ60, '2011'!$E$4:$HF$4, 0) )</f>
        <v>12</v>
      </c>
      <c r="DD74" s="41">
        <f>INDEX('2012'!$E$7:$HF$37,  MATCH(CZ74, '2012'!$A$7:$A$37, 0), MATCH(CZ60, '2012'!$E$4:$HF$4, 0) )</f>
        <v>11</v>
      </c>
      <c r="DE74" s="41">
        <f>INDEX('2013'!$E$7:$HF$37,  MATCH(CZ74, '2013'!$A$7:$A$37, 0), MATCH(CZ60, '2013'!$E$4:$HF$4, 0) )</f>
        <v>9</v>
      </c>
      <c r="DF74" s="41">
        <f>INDEX('2014'!$E$7:$HF$37,  MATCH(CZ74, '2014'!$A$7:$A$37, 0), MATCH(CZ60, '2014'!$E$4:$HF$4, 0) )</f>
        <v>17</v>
      </c>
      <c r="DG74" s="41">
        <f>INDEX('2015'!$E$7:$HF$37,  MATCH(CZ74, '2015'!$A$7:$A$37, 0), MATCH(CZ60, '2015'!$E$4:$HF$4, 0) )</f>
        <v>13</v>
      </c>
      <c r="DH74" s="41">
        <f>INDEX('2016'!$E$7:$HF$37,  MATCH(CZ74, '2016'!$A$7:$A$37, 0), MATCH(CZ60, '2016'!$E$4:$HF$4, 0) )</f>
        <v>10</v>
      </c>
      <c r="DI74" s="41">
        <f>INDEX('2017'!$E$7:$HF$37,  MATCH(CZ74, '2017'!$A$7:$A$37, 0), MATCH(CZ60, '2017'!$E$4:$HF$4, 0) )</f>
        <v>3</v>
      </c>
      <c r="DJ74" s="41">
        <f>INDEX('2018'!$E$7:$HF$37,  MATCH(CZ74, '2018'!$A$7:$A$37, 0), MATCH(CZ60, '2018'!$E$4:$HF$4, 0) )</f>
        <v>22</v>
      </c>
      <c r="DK74" s="41">
        <f>INDEX('2019'!$E$7:$HF$37,  MATCH(CZ74, '2019'!$A$7:$A$37, 0), MATCH(CZ60, '2019'!$E$4:$HF$4, 0) )</f>
        <v>20</v>
      </c>
      <c r="DM74" s="9">
        <f t="shared" si="752"/>
        <v>25</v>
      </c>
      <c r="DN74" s="18" t="str">
        <f t="shared" si="752"/>
        <v>Kane</v>
      </c>
      <c r="DO74" s="41">
        <f>INDEX('2010'!$E$7:$HF$37,  MATCH(DM74, '2010'!$A$7:$A$37, 0), MATCH(DM60, '2010'!$E$4:$HF$4, 0) )</f>
        <v>5</v>
      </c>
      <c r="DP74" s="41">
        <f>INDEX('2011'!$E$7:$HF$37,  MATCH(DM74, '2011'!$A$7:$A$37, 0), MATCH(DM60, '2011'!$E$4:$HF$4, 0) )</f>
        <v>3</v>
      </c>
      <c r="DQ74" s="41">
        <f>INDEX('2012'!$E$7:$HF$37,  MATCH(DM74, '2012'!$A$7:$A$37, 0), MATCH(DM60, '2012'!$E$4:$HF$4, 0) )</f>
        <v>32</v>
      </c>
      <c r="DR74" s="41">
        <f>INDEX('2013'!$E$7:$HF$37,  MATCH(DM74, '2013'!$A$7:$A$37, 0), MATCH(DM60, '2013'!$E$4:$HF$4, 0) )</f>
        <v>35</v>
      </c>
      <c r="DS74" s="41">
        <f>INDEX('2014'!$E$7:$HF$37,  MATCH(DM74, '2014'!$A$7:$A$37, 0), MATCH(DM60, '2014'!$E$4:$HF$4, 0) )</f>
        <v>59</v>
      </c>
      <c r="DT74" s="41">
        <f>INDEX('2015'!$E$7:$HF$37,  MATCH(DM74, '2015'!$A$7:$A$37, 0), MATCH(DM60, '2015'!$E$4:$HF$4, 0) )</f>
        <v>61</v>
      </c>
      <c r="DU74" s="41">
        <f>INDEX('2016'!$E$7:$HF$37,  MATCH(DM74, '2016'!$A$7:$A$37, 0), MATCH(DM60, '2016'!$E$4:$HF$4, 0) )</f>
        <v>51</v>
      </c>
      <c r="DV74" s="41">
        <f>INDEX('2017'!$E$7:$HF$37,  MATCH(DM74, '2017'!$A$7:$A$37, 0), MATCH(DM60, '2017'!$E$4:$HF$4, 0) )</f>
        <v>12</v>
      </c>
      <c r="DW74" s="41">
        <f>INDEX('2018'!$E$7:$HF$37,  MATCH(DM74, '2018'!$A$7:$A$37, 0), MATCH(DM60, '2018'!$E$4:$HF$4, 0) )</f>
        <v>17</v>
      </c>
      <c r="DX74" s="41">
        <f>INDEX('2019'!$E$7:$HF$37,  MATCH(DM74, '2019'!$A$7:$A$37, 0), MATCH(DM60, '2019'!$E$4:$HF$4, 0) )</f>
        <v>2</v>
      </c>
      <c r="DZ74" s="9">
        <f t="shared" si="753"/>
        <v>25</v>
      </c>
      <c r="EA74" s="18" t="str">
        <f t="shared" si="753"/>
        <v>Kane</v>
      </c>
      <c r="EB74" s="41">
        <f>INDEX('2010'!$E$7:$HF$37,  MATCH(DZ74, '2010'!$A$7:$A$37, 0), MATCH(DZ60, '2010'!$E$4:$HF$4, 0) )</f>
        <v>33</v>
      </c>
      <c r="EC74" s="41">
        <f>INDEX('2011'!$E$7:$HF$37,  MATCH(DZ74, '2011'!$A$7:$A$37, 0), MATCH(DZ60, '2011'!$E$4:$HF$4, 0) )</f>
        <v>54</v>
      </c>
      <c r="ED74" s="41">
        <f>INDEX('2012'!$E$7:$HF$37,  MATCH(DZ74, '2012'!$A$7:$A$37, 0), MATCH(DZ60, '2012'!$E$4:$HF$4, 0) )</f>
        <v>42</v>
      </c>
      <c r="EE74" s="41">
        <f>INDEX('2013'!$E$7:$HF$37,  MATCH(DZ74, '2013'!$A$7:$A$37, 0), MATCH(DZ60, '2013'!$E$4:$HF$4, 0) )</f>
        <v>44</v>
      </c>
      <c r="EF74" s="41">
        <f>INDEX('2014'!$E$7:$HF$37,  MATCH(DZ74, '2014'!$A$7:$A$37, 0), MATCH(DZ60, '2014'!$E$4:$HF$4, 0) )</f>
        <v>10</v>
      </c>
      <c r="EG74" s="41">
        <f>INDEX('2015'!$E$7:$HF$37,  MATCH(DZ74, '2015'!$A$7:$A$37, 0), MATCH(DZ60, '2015'!$E$4:$HF$4, 0) )</f>
        <v>20</v>
      </c>
      <c r="EH74" s="41">
        <f>INDEX('2016'!$E$7:$HF$37,  MATCH(DZ74, '2016'!$A$7:$A$37, 0), MATCH(DZ60, '2016'!$E$4:$HF$4, 0) )</f>
        <v>20</v>
      </c>
      <c r="EI74" s="41">
        <f>INDEX('2017'!$E$7:$HF$37,  MATCH(DZ74, '2017'!$A$7:$A$37, 0), MATCH(DZ60, '2017'!$E$4:$HF$4, 0) )</f>
        <v>1</v>
      </c>
      <c r="EJ74" s="41">
        <f>INDEX('2018'!$E$7:$HF$37,  MATCH(DZ74, '2018'!$A$7:$A$37, 0), MATCH(DZ60, '2018'!$E$4:$HF$4, 0) )</f>
        <v>1</v>
      </c>
      <c r="EK74" s="41">
        <f>INDEX('2019'!$E$7:$HF$37,  MATCH(DZ74, '2019'!$A$7:$A$37, 0), MATCH(DZ60, '2019'!$E$4:$HF$4, 0) )</f>
        <v>1</v>
      </c>
      <c r="EM74" s="9">
        <f t="shared" si="754"/>
        <v>25</v>
      </c>
      <c r="EN74" s="18" t="str">
        <f t="shared" si="754"/>
        <v>Kane</v>
      </c>
      <c r="EO74" s="41">
        <f>INDEX('2010'!$E$7:$HF$37,  MATCH(EM74, '2010'!$A$7:$A$37, 0), MATCH(EM60, '2010'!$E$4:$HF$4, 0) )</f>
        <v>0</v>
      </c>
      <c r="EP74" s="41">
        <f>INDEX('2011'!$E$7:$HF$37,  MATCH(EM74, '2011'!$A$7:$A$37, 0), MATCH(EM60, '2011'!$E$4:$HF$4, 0) )</f>
        <v>0</v>
      </c>
      <c r="EQ74" s="41">
        <f>INDEX('2012'!$E$7:$HF$37,  MATCH(EM74, '2012'!$A$7:$A$37, 0), MATCH(EM60, '2012'!$E$4:$HF$4, 0) )</f>
        <v>0</v>
      </c>
      <c r="ER74" s="41">
        <f>INDEX('2013'!$E$7:$HF$37,  MATCH(EM74, '2013'!$A$7:$A$37, 0), MATCH(EM60, '2013'!$E$4:$HF$4, 0) )</f>
        <v>4</v>
      </c>
      <c r="ES74" s="41">
        <f>INDEX('2014'!$E$7:$HF$37,  MATCH(EM74, '2014'!$A$7:$A$37, 0), MATCH(EM60, '2014'!$E$4:$HF$4, 0) )</f>
        <v>5</v>
      </c>
      <c r="ET74" s="41">
        <f>INDEX('2015'!$E$7:$HF$37,  MATCH(EM74, '2015'!$A$7:$A$37, 0), MATCH(EM60, '2015'!$E$4:$HF$4, 0) )</f>
        <v>7</v>
      </c>
      <c r="EU74" s="41">
        <f>INDEX('2016'!$E$7:$HF$37,  MATCH(EM74, '2016'!$A$7:$A$37, 0), MATCH(EM60, '2016'!$E$4:$HF$4, 0) )</f>
        <v>12</v>
      </c>
      <c r="EV74" s="41">
        <f>INDEX('2017'!$E$7:$HF$37,  MATCH(EM74, '2017'!$A$7:$A$37, 0), MATCH(EM60, '2017'!$E$4:$HF$4, 0) )</f>
        <v>15</v>
      </c>
      <c r="EW74" s="41">
        <f>INDEX('2018'!$E$7:$HF$37,  MATCH(EM74, '2018'!$A$7:$A$37, 0), MATCH(EM60, '2018'!$E$4:$HF$4, 0) )</f>
        <v>8</v>
      </c>
      <c r="EX74" s="41">
        <f>INDEX('2019'!$E$7:$HF$37,  MATCH(EM74, '2019'!$A$7:$A$37, 0), MATCH(EM60, '2019'!$E$4:$HF$4, 0) )</f>
        <v>9</v>
      </c>
      <c r="EZ74" s="9">
        <f t="shared" si="755"/>
        <v>25</v>
      </c>
      <c r="FA74" s="18" t="str">
        <f t="shared" si="755"/>
        <v>Kane</v>
      </c>
      <c r="FB74" s="41">
        <f>INDEX('2010'!$E$7:$HF$37,  MATCH(EZ74, '2010'!$A$7:$A$37, 0), MATCH(EZ60, '2010'!$E$4:$HF$4, 0) )</f>
        <v>50</v>
      </c>
      <c r="FC74" s="41">
        <f>INDEX('2011'!$E$7:$HF$37,  MATCH(EZ74, '2011'!$A$7:$A$37, 0), MATCH(EZ60, '2011'!$E$4:$HF$4, 0) )</f>
        <v>56</v>
      </c>
      <c r="FD74" s="41">
        <f>INDEX('2012'!$E$7:$HF$37,  MATCH(EZ74, '2012'!$A$7:$A$37, 0), MATCH(EZ60, '2012'!$E$4:$HF$4, 0) )</f>
        <v>51</v>
      </c>
      <c r="FE74" s="41">
        <f>INDEX('2013'!$E$7:$HF$37,  MATCH(EZ74, '2013'!$A$7:$A$37, 0), MATCH(EZ60, '2013'!$E$4:$HF$4, 0) )</f>
        <v>46</v>
      </c>
      <c r="FF74" s="41">
        <f>INDEX('2014'!$E$7:$HF$37,  MATCH(EZ74, '2014'!$A$7:$A$37, 0), MATCH(EZ60, '2014'!$E$4:$HF$4, 0) )</f>
        <v>41</v>
      </c>
      <c r="FG74" s="41">
        <f>INDEX('2015'!$E$7:$HF$37,  MATCH(EZ74, '2015'!$A$7:$A$37, 0), MATCH(EZ60, '2015'!$E$4:$HF$4, 0) )</f>
        <v>6</v>
      </c>
      <c r="FH74" s="41">
        <f>INDEX('2016'!$E$7:$HF$37,  MATCH(EZ74, '2016'!$A$7:$A$37, 0), MATCH(EZ60, '2016'!$E$4:$HF$4, 0) )</f>
        <v>5</v>
      </c>
      <c r="FI74" s="41">
        <f>INDEX('2017'!$E$7:$HF$37,  MATCH(EZ74, '2017'!$A$7:$A$37, 0), MATCH(EZ60, '2017'!$E$4:$HF$4, 0) )</f>
        <v>8</v>
      </c>
      <c r="FJ74" s="41">
        <f>INDEX('2018'!$E$7:$HF$37,  MATCH(EZ74, '2018'!$A$7:$A$37, 0), MATCH(EZ60, '2018'!$E$4:$HF$4, 0) )</f>
        <v>4</v>
      </c>
      <c r="FK74" s="41">
        <f>INDEX('2019'!$E$7:$HF$37,  MATCH(EZ74, '2019'!$A$7:$A$37, 0), MATCH(EZ60, '2019'!$E$4:$HF$4, 0) )</f>
        <v>49</v>
      </c>
      <c r="FM74" s="9">
        <f t="shared" si="756"/>
        <v>25</v>
      </c>
      <c r="FN74" s="18" t="str">
        <f t="shared" si="756"/>
        <v>Kane</v>
      </c>
      <c r="FO74" s="41">
        <f>INDEX('2010'!$E$7:$HF$37,  MATCH(FM74, '2010'!$A$7:$A$37, 0), MATCH(FM60, '2010'!$E$4:$HF$4, 0) )</f>
        <v>24</v>
      </c>
      <c r="FP74" s="41">
        <f>INDEX('2011'!$E$7:$HF$37,  MATCH(FM74, '2011'!$A$7:$A$37, 0), MATCH(FM60, '2011'!$E$4:$HF$4, 0) )</f>
        <v>20</v>
      </c>
      <c r="FQ74" s="41">
        <f>INDEX('2012'!$E$7:$HF$37,  MATCH(FM74, '2012'!$A$7:$A$37, 0), MATCH(FM60, '2012'!$E$4:$HF$4, 0) )</f>
        <v>12</v>
      </c>
      <c r="FR74" s="41">
        <f>INDEX('2013'!$E$7:$HF$37,  MATCH(FM74, '2013'!$A$7:$A$37, 0), MATCH(FM60, '2013'!$E$4:$HF$4, 0) )</f>
        <v>18</v>
      </c>
      <c r="FS74" s="41">
        <f>INDEX('2014'!$E$7:$HF$37,  MATCH(FM74, '2014'!$A$7:$A$37, 0), MATCH(FM60, '2014'!$E$4:$HF$4, 0) )</f>
        <v>8</v>
      </c>
      <c r="FT74" s="41">
        <f>INDEX('2015'!$E$7:$HF$37,  MATCH(FM74, '2015'!$A$7:$A$37, 0), MATCH(FM60, '2015'!$E$4:$HF$4, 0) )</f>
        <v>9</v>
      </c>
      <c r="FU74" s="41">
        <f>INDEX('2016'!$E$7:$HF$37,  MATCH(FM74, '2016'!$A$7:$A$37, 0), MATCH(FM60, '2016'!$E$4:$HF$4, 0) )</f>
        <v>11</v>
      </c>
      <c r="FV74" s="41">
        <f>INDEX('2017'!$E$7:$HF$37,  MATCH(FM74, '2017'!$A$7:$A$37, 0), MATCH(FM60, '2017'!$E$4:$HF$4, 0) )</f>
        <v>9</v>
      </c>
      <c r="FW74" s="41">
        <f>INDEX('2018'!$E$7:$HF$37,  MATCH(FM74, '2018'!$A$7:$A$37, 0), MATCH(FM60, '2018'!$E$4:$HF$4, 0) )</f>
        <v>3</v>
      </c>
      <c r="FX74" s="41">
        <f>INDEX('2019'!$E$7:$HF$37,  MATCH(FM74, '2019'!$A$7:$A$37, 0), MATCH(FM60, '2019'!$E$4:$HF$4, 0) )</f>
        <v>19</v>
      </c>
      <c r="FZ74" s="9">
        <f t="shared" si="757"/>
        <v>25</v>
      </c>
      <c r="GA74" s="18" t="str">
        <f t="shared" si="757"/>
        <v>Kane</v>
      </c>
      <c r="GB74" s="41">
        <f>INDEX('2010'!$E$7:$HF$37,  MATCH(FZ74, '2010'!$A$7:$A$37, 0), MATCH(FZ60, '2010'!$E$4:$HF$4, 0) )</f>
        <v>5</v>
      </c>
      <c r="GC74" s="41">
        <f>INDEX('2011'!$E$7:$HF$37,  MATCH(FZ74, '2011'!$A$7:$A$37, 0), MATCH(FZ60, '2011'!$E$4:$HF$4, 0) )</f>
        <v>32</v>
      </c>
      <c r="GD74" s="41">
        <f>INDEX('2012'!$E$7:$HF$37,  MATCH(FZ74, '2012'!$A$7:$A$37, 0), MATCH(FZ60, '2012'!$E$4:$HF$4, 0) )</f>
        <v>24</v>
      </c>
      <c r="GE74" s="41">
        <f>INDEX('2013'!$E$7:$HF$37,  MATCH(FZ74, '2013'!$A$7:$A$37, 0), MATCH(FZ60, '2013'!$E$4:$HF$4, 0) )</f>
        <v>10</v>
      </c>
      <c r="GF74" s="41">
        <f>INDEX('2014'!$E$7:$HF$37,  MATCH(FZ74, '2014'!$A$7:$A$37, 0), MATCH(FZ60, '2014'!$E$4:$HF$4, 0) )</f>
        <v>8</v>
      </c>
      <c r="GG74" s="41">
        <f>INDEX('2015'!$E$7:$HF$37,  MATCH(FZ74, '2015'!$A$7:$A$37, 0), MATCH(FZ60, '2015'!$E$4:$HF$4, 0) )</f>
        <v>6</v>
      </c>
      <c r="GH74" s="41">
        <f>INDEX('2016'!$E$7:$HF$37,  MATCH(FZ74, '2016'!$A$7:$A$37, 0), MATCH(FZ60, '2016'!$E$4:$HF$4, 0) )</f>
        <v>0</v>
      </c>
      <c r="GI74" s="41">
        <f>INDEX('2017'!$E$7:$HF$37,  MATCH(FZ74, '2017'!$A$7:$A$37, 0), MATCH(FZ60, '2017'!$E$4:$HF$4, 0) )</f>
        <v>13</v>
      </c>
      <c r="GJ74" s="41">
        <f>INDEX('2018'!$E$7:$HF$37,  MATCH(FZ74, '2018'!$A$7:$A$37, 0), MATCH(FZ60, '2018'!$E$4:$HF$4, 0) )</f>
        <v>12</v>
      </c>
      <c r="GK74" s="41">
        <f>INDEX('2019'!$E$7:$HF$37,  MATCH(FZ74, '2019'!$A$7:$A$37, 0), MATCH(FZ60, '2019'!$E$4:$HF$4, 0) )</f>
        <v>40</v>
      </c>
      <c r="GM74" s="9">
        <f t="shared" si="758"/>
        <v>25</v>
      </c>
      <c r="GN74" s="18" t="str">
        <f t="shared" si="758"/>
        <v>Kane</v>
      </c>
      <c r="GO74" s="41">
        <f>INDEX('2010'!$E$7:$HF$37,  MATCH(GM74, '2010'!$A$7:$A$37, 0), MATCH(GM60, '2010'!$E$4:$HF$4, 0) )</f>
        <v>38</v>
      </c>
      <c r="GP74" s="41">
        <f>INDEX('2011'!$E$7:$HF$37,  MATCH(GM74, '2011'!$A$7:$A$37, 0), MATCH(GM60, '2011'!$E$4:$HF$4, 0) )</f>
        <v>34</v>
      </c>
      <c r="GQ74" s="41">
        <f>INDEX('2012'!$E$7:$HF$37,  MATCH(GM74, '2012'!$A$7:$A$37, 0), MATCH(GM60, '2012'!$E$4:$HF$4, 0) )</f>
        <v>15</v>
      </c>
      <c r="GR74" s="41">
        <f>INDEX('2013'!$E$7:$HF$37,  MATCH(GM74, '2013'!$A$7:$A$37, 0), MATCH(GM60, '2013'!$E$4:$HF$4, 0) )</f>
        <v>20</v>
      </c>
      <c r="GS74" s="41">
        <f>INDEX('2014'!$E$7:$HF$37,  MATCH(GM74, '2014'!$A$7:$A$37, 0), MATCH(GM60, '2014'!$E$4:$HF$4, 0) )</f>
        <v>22</v>
      </c>
      <c r="GT74" s="41">
        <f>INDEX('2015'!$E$7:$HF$37,  MATCH(GM74, '2015'!$A$7:$A$37, 0), MATCH(GM60, '2015'!$E$4:$HF$4, 0) )</f>
        <v>21</v>
      </c>
      <c r="GU74" s="41">
        <f>INDEX('2016'!$E$7:$HF$37,  MATCH(GM74, '2016'!$A$7:$A$37, 0), MATCH(GM60, '2016'!$E$4:$HF$4, 0) )</f>
        <v>22</v>
      </c>
      <c r="GV74" s="41">
        <f>INDEX('2017'!$E$7:$HF$37,  MATCH(GM74, '2017'!$A$7:$A$37, 0), MATCH(GM60, '2017'!$E$4:$HF$4, 0) )</f>
        <v>25</v>
      </c>
      <c r="GW74" s="41">
        <f>INDEX('2018'!$E$7:$HF$37,  MATCH(GM74, '2018'!$A$7:$A$37, 0), MATCH(GM60, '2018'!$E$4:$HF$4, 0) )</f>
        <v>0</v>
      </c>
      <c r="GX74" s="41">
        <f>INDEX('2019'!$E$7:$HF$37,  MATCH(GM74, '2019'!$A$7:$A$37, 0), MATCH(GM60, '2019'!$E$4:$HF$4, 0) )</f>
        <v>0</v>
      </c>
      <c r="GZ74" s="9">
        <f t="shared" si="759"/>
        <v>25</v>
      </c>
      <c r="HA74" s="18" t="str">
        <f t="shared" si="759"/>
        <v>Kane</v>
      </c>
      <c r="HB74" s="41">
        <f>INDEX('2010'!$E$7:$HF$37,  MATCH(GZ74, '2010'!$A$7:$A$37, 0), MATCH(GZ60, '2010'!$E$4:$HF$4, 0) )</f>
        <v>0</v>
      </c>
      <c r="HC74" s="41">
        <f>INDEX('2011'!$E$7:$HF$37,  MATCH(GZ74, '2011'!$A$7:$A$37, 0), MATCH(GZ60, '2011'!$E$4:$HF$4, 0) )</f>
        <v>0</v>
      </c>
      <c r="HD74" s="41">
        <f>INDEX('2012'!$E$7:$HF$37,  MATCH(GZ74, '2012'!$A$7:$A$37, 0), MATCH(GZ60, '2012'!$E$4:$HF$4, 0) )</f>
        <v>0</v>
      </c>
      <c r="HE74" s="41">
        <f>INDEX('2013'!$E$7:$HF$37,  MATCH(GZ74, '2013'!$A$7:$A$37, 0), MATCH(GZ60, '2013'!$E$4:$HF$4, 0) )</f>
        <v>0</v>
      </c>
      <c r="HF74" s="41">
        <f>INDEX('2014'!$E$7:$HF$37,  MATCH(GZ74, '2014'!$A$7:$A$37, 0), MATCH(GZ60, '2014'!$E$4:$HF$4, 0) )</f>
        <v>0</v>
      </c>
      <c r="HG74" s="41">
        <f>INDEX('2015'!$E$7:$HF$37,  MATCH(GZ74, '2015'!$A$7:$A$37, 0), MATCH(GZ60, '2015'!$E$4:$HF$4, 0) )</f>
        <v>0</v>
      </c>
      <c r="HH74" s="41">
        <f>INDEX('2016'!$E$7:$HF$37,  MATCH(GZ74, '2016'!$A$7:$A$37, 0), MATCH(GZ60, '2016'!$E$4:$HF$4, 0) )</f>
        <v>0</v>
      </c>
      <c r="HI74" s="41">
        <f>INDEX('2017'!$E$7:$HF$37,  MATCH(GZ74, '2017'!$A$7:$A$37, 0), MATCH(GZ60, '2017'!$E$4:$HF$4, 0) )</f>
        <v>0</v>
      </c>
      <c r="HJ74" s="41">
        <f>INDEX('2018'!$E$7:$HF$37,  MATCH(GZ74, '2018'!$A$7:$A$37, 0), MATCH(GZ60, '2018'!$E$4:$HF$4, 0) )</f>
        <v>0</v>
      </c>
      <c r="HK74" s="41">
        <f>INDEX('2019'!$E$7:$HF$37,  MATCH(GZ74, '2019'!$A$7:$A$37, 0), MATCH(GZ60, '2019'!$E$4:$HF$4, 0) )</f>
        <v>0</v>
      </c>
      <c r="HM74" s="9">
        <f t="shared" si="760"/>
        <v>25</v>
      </c>
      <c r="HN74" s="18" t="str">
        <f t="shared" si="760"/>
        <v>Kane</v>
      </c>
      <c r="HO74" s="41">
        <f>INDEX('2010'!$E$7:$HF$37,  MATCH(HM74, '2010'!$A$7:$A$37, 0), MATCH(HM60, '2010'!$E$4:$HF$4, 0) )</f>
        <v>0</v>
      </c>
      <c r="HP74" s="41">
        <f>INDEX('2011'!$E$7:$HF$37,  MATCH(HM74, '2011'!$A$7:$A$37, 0), MATCH(HM60, '2011'!$E$4:$HF$4, 0) )</f>
        <v>0</v>
      </c>
      <c r="HQ74" s="41">
        <f>INDEX('2012'!$E$7:$HF$37,  MATCH(HM74, '2012'!$A$7:$A$37, 0), MATCH(HM60, '2012'!$E$4:$HF$4, 0) )</f>
        <v>0</v>
      </c>
      <c r="HR74" s="41">
        <f>INDEX('2013'!$E$7:$HF$37,  MATCH(HM74, '2013'!$A$7:$A$37, 0), MATCH(HM60, '2013'!$E$4:$HF$4, 0) )</f>
        <v>0</v>
      </c>
      <c r="HS74" s="41">
        <f>INDEX('2014'!$E$7:$HF$37,  MATCH(HM74, '2014'!$A$7:$A$37, 0), MATCH(HM60, '2014'!$E$4:$HF$4, 0) )</f>
        <v>0</v>
      </c>
      <c r="HT74" s="41">
        <f>INDEX('2015'!$E$7:$HF$37,  MATCH(HM74, '2015'!$A$7:$A$37, 0), MATCH(HM60, '2015'!$E$4:$HF$4, 0) )</f>
        <v>0</v>
      </c>
      <c r="HU74" s="41">
        <f>INDEX('2016'!$E$7:$HF$37,  MATCH(HM74, '2016'!$A$7:$A$37, 0), MATCH(HM60, '2016'!$E$4:$HF$4, 0) )</f>
        <v>0</v>
      </c>
      <c r="HV74" s="41">
        <f>INDEX('2017'!$E$7:$HF$37,  MATCH(HM74, '2017'!$A$7:$A$37, 0), MATCH(HM60, '2017'!$E$4:$HF$4, 0) )</f>
        <v>0</v>
      </c>
      <c r="HW74" s="41">
        <f>INDEX('2018'!$E$7:$HF$37,  MATCH(HM74, '2018'!$A$7:$A$37, 0), MATCH(HM60, '2018'!$E$4:$HF$4, 0) )</f>
        <v>0</v>
      </c>
      <c r="HX74" s="41">
        <f>INDEX('2019'!$E$7:$HF$37,  MATCH(HM74, '2019'!$A$7:$A$37, 0), MATCH(HM60, '2019'!$E$4:$HF$4, 0) )</f>
        <v>0</v>
      </c>
    </row>
    <row r="75" spans="39:232" x14ac:dyDescent="0.25">
      <c r="AM75" s="9">
        <f t="shared" si="746"/>
        <v>27</v>
      </c>
      <c r="AN75" s="18" t="str">
        <f t="shared" si="746"/>
        <v>Millard</v>
      </c>
      <c r="AO75" s="41">
        <f>INDEX('2010'!$E$7:$HF$37,  MATCH(AM75, '2010'!$A$7:$A$37, 0), MATCH(AM60, '2010'!$E$4:$HF$4, 0) )</f>
        <v>193</v>
      </c>
      <c r="AP75" s="41">
        <f>INDEX('2011'!$E$7:$HF$37,  MATCH(AM75, '2011'!$A$7:$A$37, 0), MATCH(AM60, '2011'!$E$4:$HF$4, 0) )</f>
        <v>180</v>
      </c>
      <c r="AQ75" s="41">
        <f>INDEX('2012'!$E$7:$HF$37,  MATCH(AM75, '2012'!$A$7:$A$37, 0), MATCH(AM60, '2012'!$E$4:$HF$4, 0) )</f>
        <v>174</v>
      </c>
      <c r="AR75" s="41">
        <f>INDEX('2013'!$E$7:$HF$37,  MATCH(AM75, '2013'!$A$7:$A$37, 0), MATCH(AM60, '2013'!$E$4:$HF$4, 0) )</f>
        <v>196</v>
      </c>
      <c r="AS75" s="41">
        <f>INDEX('2014'!$E$7:$HF$37,  MATCH(AM75, '2014'!$A$7:$A$37, 0), MATCH(AM60, '2014'!$E$4:$HF$4, 0) )</f>
        <v>218</v>
      </c>
      <c r="AT75" s="41">
        <f>INDEX('2015'!$E$7:$HF$37,  MATCH(AM75, '2015'!$A$7:$A$37, 0), MATCH(AM60, '2015'!$E$4:$HF$4, 0) )</f>
        <v>215</v>
      </c>
      <c r="AU75" s="41">
        <f>INDEX('2016'!$E$7:$HF$37,  MATCH(AM75, '2016'!$A$7:$A$37, 0), MATCH(AM60, '2016'!$E$4:$HF$4, 0) )</f>
        <v>236</v>
      </c>
      <c r="AV75" s="41">
        <f>INDEX('2017'!$E$7:$HF$37,  MATCH(AM75, '2017'!$A$7:$A$37, 0), MATCH(AM60, '2017'!$E$4:$HF$4, 0) )</f>
        <v>295</v>
      </c>
      <c r="AW75" s="41">
        <f>INDEX('2018'!$E$7:$HF$37,  MATCH(AM75, '2018'!$A$7:$A$37, 0), MATCH(AM60, '2018'!$E$4:$HF$4, 0) )</f>
        <v>328</v>
      </c>
      <c r="AX75" s="41">
        <f>INDEX('2019'!$E$7:$HF$37,  MATCH(AM75, '2019'!$A$7:$A$37, 0), MATCH(AM60, '2019'!$E$4:$HF$4, 0) )</f>
        <v>289</v>
      </c>
      <c r="AZ75" s="9">
        <f t="shared" si="747"/>
        <v>27</v>
      </c>
      <c r="BA75" s="18" t="str">
        <f t="shared" si="747"/>
        <v>Millard</v>
      </c>
      <c r="BB75" s="41">
        <f>INDEX('2010'!$E$7:$HF$37,  MATCH(AZ75, '2010'!$A$7:$A$37, 0), MATCH(AZ60, '2010'!$E$4:$HF$4, 0) )</f>
        <v>50</v>
      </c>
      <c r="BC75" s="41">
        <f>INDEX('2011'!$E$7:$HF$37,  MATCH(AZ75, '2011'!$A$7:$A$37, 0), MATCH(AZ60, '2011'!$E$4:$HF$4, 0) )</f>
        <v>47</v>
      </c>
      <c r="BD75" s="41">
        <f>INDEX('2012'!$E$7:$HF$37,  MATCH(AZ75, '2012'!$A$7:$A$37, 0), MATCH(AZ60, '2012'!$E$4:$HF$4, 0) )</f>
        <v>45</v>
      </c>
      <c r="BE75" s="41">
        <f>INDEX('2013'!$E$7:$HF$37,  MATCH(AZ75, '2013'!$A$7:$A$37, 0), MATCH(AZ60, '2013'!$E$4:$HF$4, 0) )</f>
        <v>37</v>
      </c>
      <c r="BF75" s="41">
        <f>INDEX('2014'!$E$7:$HF$37,  MATCH(AZ75, '2014'!$A$7:$A$37, 0), MATCH(AZ60, '2014'!$E$4:$HF$4, 0) )</f>
        <v>37</v>
      </c>
      <c r="BG75" s="41">
        <f>INDEX('2015'!$E$7:$HF$37,  MATCH(AZ75, '2015'!$A$7:$A$37, 0), MATCH(AZ60, '2015'!$E$4:$HF$4, 0) )</f>
        <v>60</v>
      </c>
      <c r="BH75" s="41">
        <f>INDEX('2016'!$E$7:$HF$37,  MATCH(AZ75, '2016'!$A$7:$A$37, 0), MATCH(AZ60, '2016'!$E$4:$HF$4, 0) )</f>
        <v>70</v>
      </c>
      <c r="BI75" s="41">
        <f>INDEX('2017'!$E$7:$HF$37,  MATCH(AZ75, '2017'!$A$7:$A$37, 0), MATCH(AZ60, '2017'!$E$4:$HF$4, 0) )</f>
        <v>82</v>
      </c>
      <c r="BJ75" s="41">
        <f>INDEX('2018'!$E$7:$HF$37,  MATCH(AZ75, '2018'!$A$7:$A$37, 0), MATCH(AZ60, '2018'!$E$4:$HF$4, 0) )</f>
        <v>99</v>
      </c>
      <c r="BK75" s="41">
        <f>INDEX('2019'!$E$7:$HF$37,  MATCH(AZ75, '2019'!$A$7:$A$37, 0), MATCH(AZ60, '2019'!$E$4:$HF$4, 0) )</f>
        <v>93</v>
      </c>
      <c r="BM75" s="9">
        <f t="shared" si="748"/>
        <v>27</v>
      </c>
      <c r="BN75" s="18" t="str">
        <f t="shared" si="748"/>
        <v>Millard</v>
      </c>
      <c r="BO75" s="41">
        <f>INDEX('2010'!$E$7:$HF$37,  MATCH(BM75, '2010'!$A$7:$A$37, 0), MATCH(BM60, '2010'!$E$4:$HF$4, 0) )</f>
        <v>7</v>
      </c>
      <c r="BP75" s="41">
        <f>INDEX('2011'!$E$7:$HF$37,  MATCH(BM75, '2011'!$A$7:$A$37, 0), MATCH(BM60, '2011'!$E$4:$HF$4, 0) )</f>
        <v>22</v>
      </c>
      <c r="BQ75" s="41">
        <f>INDEX('2012'!$E$7:$HF$37,  MATCH(BM75, '2012'!$A$7:$A$37, 0), MATCH(BM60, '2012'!$E$4:$HF$4, 0) )</f>
        <v>28</v>
      </c>
      <c r="BR75" s="41">
        <f>INDEX('2013'!$E$7:$HF$37,  MATCH(BM75, '2013'!$A$7:$A$37, 0), MATCH(BM60, '2013'!$E$4:$HF$4, 0) )</f>
        <v>26</v>
      </c>
      <c r="BS75" s="41">
        <f>INDEX('2014'!$E$7:$HF$37,  MATCH(BM75, '2014'!$A$7:$A$37, 0), MATCH(BM60, '2014'!$E$4:$HF$4, 0) )</f>
        <v>21</v>
      </c>
      <c r="BT75" s="41">
        <f>INDEX('2015'!$E$7:$HF$37,  MATCH(BM75, '2015'!$A$7:$A$37, 0), MATCH(BM60, '2015'!$E$4:$HF$4, 0) )</f>
        <v>19</v>
      </c>
      <c r="BU75" s="41">
        <f>INDEX('2016'!$E$7:$HF$37,  MATCH(BM75, '2016'!$A$7:$A$37, 0), MATCH(BM60, '2016'!$E$4:$HF$4, 0) )</f>
        <v>7</v>
      </c>
      <c r="BV75" s="41">
        <f>INDEX('2017'!$E$7:$HF$37,  MATCH(BM75, '2017'!$A$7:$A$37, 0), MATCH(BM60, '2017'!$E$4:$HF$4, 0) )</f>
        <v>1</v>
      </c>
      <c r="BW75" s="41">
        <f>INDEX('2018'!$E$7:$HF$37,  MATCH(BM75, '2018'!$A$7:$A$37, 0), MATCH(BM60, '2018'!$E$4:$HF$4, 0) )</f>
        <v>1</v>
      </c>
      <c r="BX75" s="41">
        <f>INDEX('2019'!$E$7:$HF$37,  MATCH(BM75, '2019'!$A$7:$A$37, 0), MATCH(BM60, '2019'!$E$4:$HF$4, 0) )</f>
        <v>1</v>
      </c>
      <c r="BZ75" s="9">
        <f t="shared" si="749"/>
        <v>27</v>
      </c>
      <c r="CA75" s="18" t="str">
        <f t="shared" si="749"/>
        <v>Millard</v>
      </c>
      <c r="CB75" s="41">
        <f>INDEX('2010'!$E$7:$HF$37,  MATCH(BZ75, '2010'!$A$7:$A$37, 0), MATCH(BZ60, '2010'!$E$4:$HF$4, 0) )</f>
        <v>3</v>
      </c>
      <c r="CC75" s="41">
        <f>INDEX('2011'!$E$7:$HF$37,  MATCH(BZ75, '2011'!$A$7:$A$37, 0), MATCH(BZ60, '2011'!$E$4:$HF$4, 0) )</f>
        <v>3</v>
      </c>
      <c r="CD75" s="41">
        <f>INDEX('2012'!$E$7:$HF$37,  MATCH(BZ75, '2012'!$A$7:$A$37, 0), MATCH(BZ60, '2012'!$E$4:$HF$4, 0) )</f>
        <v>5</v>
      </c>
      <c r="CE75" s="41">
        <f>INDEX('2013'!$E$7:$HF$37,  MATCH(BZ75, '2013'!$A$7:$A$37, 0), MATCH(BZ60, '2013'!$E$4:$HF$4, 0) )</f>
        <v>8</v>
      </c>
      <c r="CF75" s="41">
        <f>INDEX('2014'!$E$7:$HF$37,  MATCH(BZ75, '2014'!$A$7:$A$37, 0), MATCH(BZ60, '2014'!$E$4:$HF$4, 0) )</f>
        <v>8</v>
      </c>
      <c r="CG75" s="41">
        <f>INDEX('2015'!$E$7:$HF$37,  MATCH(BZ75, '2015'!$A$7:$A$37, 0), MATCH(BZ60, '2015'!$E$4:$HF$4, 0) )</f>
        <v>11</v>
      </c>
      <c r="CH75" s="41">
        <f>INDEX('2016'!$E$7:$HF$37,  MATCH(BZ75, '2016'!$A$7:$A$37, 0), MATCH(BZ60, '2016'!$E$4:$HF$4, 0) )</f>
        <v>22</v>
      </c>
      <c r="CI75" s="41">
        <f>INDEX('2017'!$E$7:$HF$37,  MATCH(BZ75, '2017'!$A$7:$A$37, 0), MATCH(BZ60, '2017'!$E$4:$HF$4, 0) )</f>
        <v>19</v>
      </c>
      <c r="CJ75" s="41">
        <f>INDEX('2018'!$E$7:$HF$37,  MATCH(BZ75, '2018'!$A$7:$A$37, 0), MATCH(BZ60, '2018'!$E$4:$HF$4, 0) )</f>
        <v>10</v>
      </c>
      <c r="CK75" s="41">
        <f>INDEX('2019'!$E$7:$HF$37,  MATCH(BZ75, '2019'!$A$7:$A$37, 0), MATCH(BZ60, '2019'!$E$4:$HF$4, 0) )</f>
        <v>15</v>
      </c>
      <c r="CM75" s="9">
        <f t="shared" si="750"/>
        <v>27</v>
      </c>
      <c r="CN75" s="18" t="str">
        <f t="shared" si="750"/>
        <v>Millard</v>
      </c>
      <c r="CO75" s="41">
        <f>INDEX('2010'!$E$7:$HF$37,  MATCH(CM75, '2010'!$A$7:$A$37, 0), MATCH(CM60, '2010'!$E$4:$HF$4, 0) )</f>
        <v>0</v>
      </c>
      <c r="CP75" s="41">
        <f>INDEX('2011'!$E$7:$HF$37,  MATCH(CM75, '2011'!$A$7:$A$37, 0), MATCH(CM60, '2011'!$E$4:$HF$4, 0) )</f>
        <v>0</v>
      </c>
      <c r="CQ75" s="41">
        <f>INDEX('2012'!$E$7:$HF$37,  MATCH(CM75, '2012'!$A$7:$A$37, 0), MATCH(CM60, '2012'!$E$4:$HF$4, 0) )</f>
        <v>3</v>
      </c>
      <c r="CR75" s="41">
        <f>INDEX('2013'!$E$7:$HF$37,  MATCH(CM75, '2013'!$A$7:$A$37, 0), MATCH(CM60, '2013'!$E$4:$HF$4, 0) )</f>
        <v>2</v>
      </c>
      <c r="CS75" s="41">
        <f>INDEX('2014'!$E$7:$HF$37,  MATCH(CM75, '2014'!$A$7:$A$37, 0), MATCH(CM60, '2014'!$E$4:$HF$4, 0) )</f>
        <v>3</v>
      </c>
      <c r="CT75" s="41">
        <f>INDEX('2015'!$E$7:$HF$37,  MATCH(CM75, '2015'!$A$7:$A$37, 0), MATCH(CM60, '2015'!$E$4:$HF$4, 0) )</f>
        <v>5</v>
      </c>
      <c r="CU75" s="41">
        <f>INDEX('2016'!$E$7:$HF$37,  MATCH(CM75, '2016'!$A$7:$A$37, 0), MATCH(CM60, '2016'!$E$4:$HF$4, 0) )</f>
        <v>4</v>
      </c>
      <c r="CV75" s="41">
        <f>INDEX('2017'!$E$7:$HF$37,  MATCH(CM75, '2017'!$A$7:$A$37, 0), MATCH(CM60, '2017'!$E$4:$HF$4, 0) )</f>
        <v>4</v>
      </c>
      <c r="CW75" s="41">
        <f>INDEX('2018'!$E$7:$HF$37,  MATCH(CM75, '2018'!$A$7:$A$37, 0), MATCH(CM60, '2018'!$E$4:$HF$4, 0) )</f>
        <v>4</v>
      </c>
      <c r="CX75" s="41">
        <f>INDEX('2019'!$E$7:$HF$37,  MATCH(CM75, '2019'!$A$7:$A$37, 0), MATCH(CM60, '2019'!$E$4:$HF$4, 0) )</f>
        <v>4</v>
      </c>
      <c r="CZ75" s="9">
        <f t="shared" si="751"/>
        <v>27</v>
      </c>
      <c r="DA75" s="18" t="str">
        <f t="shared" si="751"/>
        <v>Millard</v>
      </c>
      <c r="DB75" s="41">
        <f>INDEX('2010'!$E$7:$HF$37,  MATCH(CZ75, '2010'!$A$7:$A$37, 0), MATCH(CZ60, '2010'!$E$4:$HF$4, 0) )</f>
        <v>46</v>
      </c>
      <c r="DC75" s="41">
        <f>INDEX('2011'!$E$7:$HF$37,  MATCH(CZ75, '2011'!$A$7:$A$37, 0), MATCH(CZ60, '2011'!$E$4:$HF$4, 0) )</f>
        <v>28</v>
      </c>
      <c r="DD75" s="41">
        <f>INDEX('2012'!$E$7:$HF$37,  MATCH(CZ75, '2012'!$A$7:$A$37, 0), MATCH(CZ60, '2012'!$E$4:$HF$4, 0) )</f>
        <v>31</v>
      </c>
      <c r="DE75" s="41">
        <f>INDEX('2013'!$E$7:$HF$37,  MATCH(CZ75, '2013'!$A$7:$A$37, 0), MATCH(CZ60, '2013'!$E$4:$HF$4, 0) )</f>
        <v>30</v>
      </c>
      <c r="DF75" s="41">
        <f>INDEX('2014'!$E$7:$HF$37,  MATCH(CZ75, '2014'!$A$7:$A$37, 0), MATCH(CZ60, '2014'!$E$4:$HF$4, 0) )</f>
        <v>24</v>
      </c>
      <c r="DG75" s="41">
        <f>INDEX('2015'!$E$7:$HF$37,  MATCH(CZ75, '2015'!$A$7:$A$37, 0), MATCH(CZ60, '2015'!$E$4:$HF$4, 0) )</f>
        <v>0</v>
      </c>
      <c r="DH75" s="41">
        <f>INDEX('2016'!$E$7:$HF$37,  MATCH(CZ75, '2016'!$A$7:$A$37, 0), MATCH(CZ60, '2016'!$E$4:$HF$4, 0) )</f>
        <v>12</v>
      </c>
      <c r="DI75" s="41">
        <f>INDEX('2017'!$E$7:$HF$37,  MATCH(CZ75, '2017'!$A$7:$A$37, 0), MATCH(CZ60, '2017'!$E$4:$HF$4, 0) )</f>
        <v>19</v>
      </c>
      <c r="DJ75" s="41">
        <f>INDEX('2018'!$E$7:$HF$37,  MATCH(CZ75, '2018'!$A$7:$A$37, 0), MATCH(CZ60, '2018'!$E$4:$HF$4, 0) )</f>
        <v>18</v>
      </c>
      <c r="DK75" s="41">
        <f>INDEX('2019'!$E$7:$HF$37,  MATCH(CZ75, '2019'!$A$7:$A$37, 0), MATCH(CZ60, '2019'!$E$4:$HF$4, 0) )</f>
        <v>22</v>
      </c>
      <c r="DM75" s="9">
        <f t="shared" si="752"/>
        <v>27</v>
      </c>
      <c r="DN75" s="18" t="str">
        <f t="shared" si="752"/>
        <v>Millard</v>
      </c>
      <c r="DO75" s="41">
        <f>INDEX('2010'!$E$7:$HF$37,  MATCH(DM75, '2010'!$A$7:$A$37, 0), MATCH(DM60, '2010'!$E$4:$HF$4, 0) )</f>
        <v>5</v>
      </c>
      <c r="DP75" s="41">
        <f>INDEX('2011'!$E$7:$HF$37,  MATCH(DM75, '2011'!$A$7:$A$37, 0), MATCH(DM60, '2011'!$E$4:$HF$4, 0) )</f>
        <v>6</v>
      </c>
      <c r="DQ75" s="41">
        <f>INDEX('2012'!$E$7:$HF$37,  MATCH(DM75, '2012'!$A$7:$A$37, 0), MATCH(DM60, '2012'!$E$4:$HF$4, 0) )</f>
        <v>7</v>
      </c>
      <c r="DR75" s="41">
        <f>INDEX('2013'!$E$7:$HF$37,  MATCH(DM75, '2013'!$A$7:$A$37, 0), MATCH(DM60, '2013'!$E$4:$HF$4, 0) )</f>
        <v>17</v>
      </c>
      <c r="DS75" s="41">
        <f>INDEX('2014'!$E$7:$HF$37,  MATCH(DM75, '2014'!$A$7:$A$37, 0), MATCH(DM60, '2014'!$E$4:$HF$4, 0) )</f>
        <v>19</v>
      </c>
      <c r="DT75" s="41">
        <f>INDEX('2015'!$E$7:$HF$37,  MATCH(DM75, '2015'!$A$7:$A$37, 0), MATCH(DM60, '2015'!$E$4:$HF$4, 0) )</f>
        <v>24</v>
      </c>
      <c r="DU75" s="41">
        <f>INDEX('2016'!$E$7:$HF$37,  MATCH(DM75, '2016'!$A$7:$A$37, 0), MATCH(DM60, '2016'!$E$4:$HF$4, 0) )</f>
        <v>25</v>
      </c>
      <c r="DV75" s="41">
        <f>INDEX('2017'!$E$7:$HF$37,  MATCH(DM75, '2017'!$A$7:$A$37, 0), MATCH(DM60, '2017'!$E$4:$HF$4, 0) )</f>
        <v>87</v>
      </c>
      <c r="DW75" s="41">
        <f>INDEX('2018'!$E$7:$HF$37,  MATCH(DM75, '2018'!$A$7:$A$37, 0), MATCH(DM60, '2018'!$E$4:$HF$4, 0) )</f>
        <v>57</v>
      </c>
      <c r="DX75" s="41">
        <f>INDEX('2019'!$E$7:$HF$37,  MATCH(DM75, '2019'!$A$7:$A$37, 0), MATCH(DM60, '2019'!$E$4:$HF$4, 0) )</f>
        <v>52</v>
      </c>
      <c r="DZ75" s="9">
        <f t="shared" si="753"/>
        <v>27</v>
      </c>
      <c r="EA75" s="18" t="str">
        <f t="shared" si="753"/>
        <v>Millard</v>
      </c>
      <c r="EB75" s="41">
        <f>INDEX('2010'!$E$7:$HF$37,  MATCH(DZ75, '2010'!$A$7:$A$37, 0), MATCH(DZ60, '2010'!$E$4:$HF$4, 0) )</f>
        <v>0</v>
      </c>
      <c r="EC75" s="41">
        <f>INDEX('2011'!$E$7:$HF$37,  MATCH(DZ75, '2011'!$A$7:$A$37, 0), MATCH(DZ60, '2011'!$E$4:$HF$4, 0) )</f>
        <v>0</v>
      </c>
      <c r="ED75" s="41">
        <f>INDEX('2012'!$E$7:$HF$37,  MATCH(DZ75, '2012'!$A$7:$A$37, 0), MATCH(DZ60, '2012'!$E$4:$HF$4, 0) )</f>
        <v>0</v>
      </c>
      <c r="EE75" s="41">
        <f>INDEX('2013'!$E$7:$HF$37,  MATCH(DZ75, '2013'!$A$7:$A$37, 0), MATCH(DZ60, '2013'!$E$4:$HF$4, 0) )</f>
        <v>0</v>
      </c>
      <c r="EF75" s="41">
        <f>INDEX('2014'!$E$7:$HF$37,  MATCH(DZ75, '2014'!$A$7:$A$37, 0), MATCH(DZ60, '2014'!$E$4:$HF$4, 0) )</f>
        <v>0</v>
      </c>
      <c r="EG75" s="41">
        <f>INDEX('2015'!$E$7:$HF$37,  MATCH(DZ75, '2015'!$A$7:$A$37, 0), MATCH(DZ60, '2015'!$E$4:$HF$4, 0) )</f>
        <v>0</v>
      </c>
      <c r="EH75" s="41">
        <f>INDEX('2016'!$E$7:$HF$37,  MATCH(DZ75, '2016'!$A$7:$A$37, 0), MATCH(DZ60, '2016'!$E$4:$HF$4, 0) )</f>
        <v>0</v>
      </c>
      <c r="EI75" s="41">
        <f>INDEX('2017'!$E$7:$HF$37,  MATCH(DZ75, '2017'!$A$7:$A$37, 0), MATCH(DZ60, '2017'!$E$4:$HF$4, 0) )</f>
        <v>0</v>
      </c>
      <c r="EJ75" s="41">
        <f>INDEX('2018'!$E$7:$HF$37,  MATCH(DZ75, '2018'!$A$7:$A$37, 0), MATCH(DZ60, '2018'!$E$4:$HF$4, 0) )</f>
        <v>0</v>
      </c>
      <c r="EK75" s="41">
        <f>INDEX('2019'!$E$7:$HF$37,  MATCH(DZ75, '2019'!$A$7:$A$37, 0), MATCH(DZ60, '2019'!$E$4:$HF$4, 0) )</f>
        <v>0</v>
      </c>
      <c r="EM75" s="9">
        <f t="shared" si="754"/>
        <v>27</v>
      </c>
      <c r="EN75" s="18" t="str">
        <f t="shared" si="754"/>
        <v>Millard</v>
      </c>
      <c r="EO75" s="41">
        <f>INDEX('2010'!$E$7:$HF$37,  MATCH(EM75, '2010'!$A$7:$A$37, 0), MATCH(EM60, '2010'!$E$4:$HF$4, 0) )</f>
        <v>22</v>
      </c>
      <c r="EP75" s="41">
        <f>INDEX('2011'!$E$7:$HF$37,  MATCH(EM75, '2011'!$A$7:$A$37, 0), MATCH(EM60, '2011'!$E$4:$HF$4, 0) )</f>
        <v>21</v>
      </c>
      <c r="EQ75" s="41">
        <f>INDEX('2012'!$E$7:$HF$37,  MATCH(EM75, '2012'!$A$7:$A$37, 0), MATCH(EM60, '2012'!$E$4:$HF$4, 0) )</f>
        <v>7</v>
      </c>
      <c r="ER75" s="41">
        <f>INDEX('2013'!$E$7:$HF$37,  MATCH(EM75, '2013'!$A$7:$A$37, 0), MATCH(EM60, '2013'!$E$4:$HF$4, 0) )</f>
        <v>8</v>
      </c>
      <c r="ES75" s="41">
        <f>INDEX('2014'!$E$7:$HF$37,  MATCH(EM75, '2014'!$A$7:$A$37, 0), MATCH(EM60, '2014'!$E$4:$HF$4, 0) )</f>
        <v>9</v>
      </c>
      <c r="ET75" s="41">
        <f>INDEX('2015'!$E$7:$HF$37,  MATCH(EM75, '2015'!$A$7:$A$37, 0), MATCH(EM60, '2015'!$E$4:$HF$4, 0) )</f>
        <v>8</v>
      </c>
      <c r="EU75" s="41">
        <f>INDEX('2016'!$E$7:$HF$37,  MATCH(EM75, '2016'!$A$7:$A$37, 0), MATCH(EM60, '2016'!$E$4:$HF$4, 0) )</f>
        <v>8</v>
      </c>
      <c r="EV75" s="41">
        <f>INDEX('2017'!$E$7:$HF$37,  MATCH(EM75, '2017'!$A$7:$A$37, 0), MATCH(EM60, '2017'!$E$4:$HF$4, 0) )</f>
        <v>1</v>
      </c>
      <c r="EW75" s="41">
        <f>INDEX('2018'!$E$7:$HF$37,  MATCH(EM75, '2018'!$A$7:$A$37, 0), MATCH(EM60, '2018'!$E$4:$HF$4, 0) )</f>
        <v>1</v>
      </c>
      <c r="EX75" s="41">
        <f>INDEX('2019'!$E$7:$HF$37,  MATCH(EM75, '2019'!$A$7:$A$37, 0), MATCH(EM60, '2019'!$E$4:$HF$4, 0) )</f>
        <v>2</v>
      </c>
      <c r="EZ75" s="9">
        <f t="shared" si="755"/>
        <v>27</v>
      </c>
      <c r="FA75" s="18" t="str">
        <f t="shared" si="755"/>
        <v>Millard</v>
      </c>
      <c r="FB75" s="41">
        <f>INDEX('2010'!$E$7:$HF$37,  MATCH(EZ75, '2010'!$A$7:$A$37, 0), MATCH(EZ60, '2010'!$E$4:$HF$4, 0) )</f>
        <v>0</v>
      </c>
      <c r="FC75" s="41">
        <f>INDEX('2011'!$E$7:$HF$37,  MATCH(EZ75, '2011'!$A$7:$A$37, 0), MATCH(EZ60, '2011'!$E$4:$HF$4, 0) )</f>
        <v>3</v>
      </c>
      <c r="FD75" s="41">
        <f>INDEX('2012'!$E$7:$HF$37,  MATCH(EZ75, '2012'!$A$7:$A$37, 0), MATCH(EZ60, '2012'!$E$4:$HF$4, 0) )</f>
        <v>5</v>
      </c>
      <c r="FE75" s="41">
        <f>INDEX('2013'!$E$7:$HF$37,  MATCH(EZ75, '2013'!$A$7:$A$37, 0), MATCH(EZ60, '2013'!$E$4:$HF$4, 0) )</f>
        <v>10</v>
      </c>
      <c r="FF75" s="41">
        <f>INDEX('2014'!$E$7:$HF$37,  MATCH(EZ75, '2014'!$A$7:$A$37, 0), MATCH(EZ60, '2014'!$E$4:$HF$4, 0) )</f>
        <v>26</v>
      </c>
      <c r="FG75" s="41">
        <f>INDEX('2015'!$E$7:$HF$37,  MATCH(EZ75, '2015'!$A$7:$A$37, 0), MATCH(EZ60, '2015'!$E$4:$HF$4, 0) )</f>
        <v>22</v>
      </c>
      <c r="FH75" s="41">
        <f>INDEX('2016'!$E$7:$HF$37,  MATCH(EZ75, '2016'!$A$7:$A$37, 0), MATCH(EZ60, '2016'!$E$4:$HF$4, 0) )</f>
        <v>23</v>
      </c>
      <c r="FI75" s="41">
        <f>INDEX('2017'!$E$7:$HF$37,  MATCH(EZ75, '2017'!$A$7:$A$37, 0), MATCH(EZ60, '2017'!$E$4:$HF$4, 0) )</f>
        <v>27</v>
      </c>
      <c r="FJ75" s="41">
        <f>INDEX('2018'!$E$7:$HF$37,  MATCH(EZ75, '2018'!$A$7:$A$37, 0), MATCH(EZ60, '2018'!$E$4:$HF$4, 0) )</f>
        <v>95</v>
      </c>
      <c r="FK75" s="41">
        <f>INDEX('2019'!$E$7:$HF$37,  MATCH(EZ75, '2019'!$A$7:$A$37, 0), MATCH(EZ60, '2019'!$E$4:$HF$4, 0) )</f>
        <v>75</v>
      </c>
      <c r="FM75" s="9">
        <f t="shared" si="756"/>
        <v>27</v>
      </c>
      <c r="FN75" s="18" t="str">
        <f t="shared" si="756"/>
        <v>Millard</v>
      </c>
      <c r="FO75" s="41">
        <f>INDEX('2010'!$E$7:$HF$37,  MATCH(FM75, '2010'!$A$7:$A$37, 0), MATCH(FM60, '2010'!$E$4:$HF$4, 0) )</f>
        <v>25</v>
      </c>
      <c r="FP75" s="41">
        <f>INDEX('2011'!$E$7:$HF$37,  MATCH(FM75, '2011'!$A$7:$A$37, 0), MATCH(FM60, '2011'!$E$4:$HF$4, 0) )</f>
        <v>27</v>
      </c>
      <c r="FQ75" s="41">
        <f>INDEX('2012'!$E$7:$HF$37,  MATCH(FM75, '2012'!$A$7:$A$37, 0), MATCH(FM60, '2012'!$E$4:$HF$4, 0) )</f>
        <v>14</v>
      </c>
      <c r="FR75" s="41">
        <f>INDEX('2013'!$E$7:$HF$37,  MATCH(FM75, '2013'!$A$7:$A$37, 0), MATCH(FM60, '2013'!$E$4:$HF$4, 0) )</f>
        <v>30</v>
      </c>
      <c r="FS75" s="41">
        <f>INDEX('2014'!$E$7:$HF$37,  MATCH(FM75, '2014'!$A$7:$A$37, 0), MATCH(FM60, '2014'!$E$4:$HF$4, 0) )</f>
        <v>34</v>
      </c>
      <c r="FT75" s="41">
        <f>INDEX('2015'!$E$7:$HF$37,  MATCH(FM75, '2015'!$A$7:$A$37, 0), MATCH(FM60, '2015'!$E$4:$HF$4, 0) )</f>
        <v>33</v>
      </c>
      <c r="FU75" s="41">
        <f>INDEX('2016'!$E$7:$HF$37,  MATCH(FM75, '2016'!$A$7:$A$37, 0), MATCH(FM60, '2016'!$E$4:$HF$4, 0) )</f>
        <v>37</v>
      </c>
      <c r="FV75" s="41">
        <f>INDEX('2017'!$E$7:$HF$37,  MATCH(FM75, '2017'!$A$7:$A$37, 0), MATCH(FM60, '2017'!$E$4:$HF$4, 0) )</f>
        <v>32</v>
      </c>
      <c r="FW75" s="41">
        <f>INDEX('2018'!$E$7:$HF$37,  MATCH(FM75, '2018'!$A$7:$A$37, 0), MATCH(FM60, '2018'!$E$4:$HF$4, 0) )</f>
        <v>10</v>
      </c>
      <c r="FX75" s="41">
        <f>INDEX('2019'!$E$7:$HF$37,  MATCH(FM75, '2019'!$A$7:$A$37, 0), MATCH(FM60, '2019'!$E$4:$HF$4, 0) )</f>
        <v>3</v>
      </c>
      <c r="FZ75" s="9">
        <f t="shared" si="757"/>
        <v>27</v>
      </c>
      <c r="GA75" s="18" t="str">
        <f t="shared" si="757"/>
        <v>Millard</v>
      </c>
      <c r="GB75" s="41">
        <f>INDEX('2010'!$E$7:$HF$37,  MATCH(FZ75, '2010'!$A$7:$A$37, 0), MATCH(FZ60, '2010'!$E$4:$HF$4, 0) )</f>
        <v>13</v>
      </c>
      <c r="GC75" s="41">
        <f>INDEX('2011'!$E$7:$HF$37,  MATCH(FZ75, '2011'!$A$7:$A$37, 0), MATCH(FZ60, '2011'!$E$4:$HF$4, 0) )</f>
        <v>10</v>
      </c>
      <c r="GD75" s="41">
        <f>INDEX('2012'!$E$7:$HF$37,  MATCH(FZ75, '2012'!$A$7:$A$37, 0), MATCH(FZ60, '2012'!$E$4:$HF$4, 0) )</f>
        <v>11</v>
      </c>
      <c r="GE75" s="41">
        <f>INDEX('2013'!$E$7:$HF$37,  MATCH(FZ75, '2013'!$A$7:$A$37, 0), MATCH(FZ60, '2013'!$E$4:$HF$4, 0) )</f>
        <v>3</v>
      </c>
      <c r="GF75" s="41">
        <f>INDEX('2014'!$E$7:$HF$37,  MATCH(FZ75, '2014'!$A$7:$A$37, 0), MATCH(FZ60, '2014'!$E$4:$HF$4, 0) )</f>
        <v>6</v>
      </c>
      <c r="GG75" s="41">
        <f>INDEX('2015'!$E$7:$HF$37,  MATCH(FZ75, '2015'!$A$7:$A$37, 0), MATCH(FZ60, '2015'!$E$4:$HF$4, 0) )</f>
        <v>7</v>
      </c>
      <c r="GH75" s="41">
        <f>INDEX('2016'!$E$7:$HF$37,  MATCH(FZ75, '2016'!$A$7:$A$37, 0), MATCH(FZ60, '2016'!$E$4:$HF$4, 0) )</f>
        <v>9</v>
      </c>
      <c r="GI75" s="41">
        <f>INDEX('2017'!$E$7:$HF$37,  MATCH(FZ75, '2017'!$A$7:$A$37, 0), MATCH(FZ60, '2017'!$E$4:$HF$4, 0) )</f>
        <v>8</v>
      </c>
      <c r="GJ75" s="41">
        <f>INDEX('2018'!$E$7:$HF$37,  MATCH(FZ75, '2018'!$A$7:$A$37, 0), MATCH(FZ60, '2018'!$E$4:$HF$4, 0) )</f>
        <v>9</v>
      </c>
      <c r="GK75" s="41">
        <f>INDEX('2019'!$E$7:$HF$37,  MATCH(FZ75, '2019'!$A$7:$A$37, 0), MATCH(FZ60, '2019'!$E$4:$HF$4, 0) )</f>
        <v>3</v>
      </c>
      <c r="GM75" s="9">
        <f t="shared" si="758"/>
        <v>27</v>
      </c>
      <c r="GN75" s="18" t="str">
        <f t="shared" si="758"/>
        <v>Millard</v>
      </c>
      <c r="GO75" s="41">
        <f>INDEX('2010'!$E$7:$HF$37,  MATCH(GM75, '2010'!$A$7:$A$37, 0), MATCH(GM60, '2010'!$E$4:$HF$4, 0) )</f>
        <v>9</v>
      </c>
      <c r="GP75" s="41">
        <f>INDEX('2011'!$E$7:$HF$37,  MATCH(GM75, '2011'!$A$7:$A$37, 0), MATCH(GM60, '2011'!$E$4:$HF$4, 0) )</f>
        <v>13</v>
      </c>
      <c r="GQ75" s="41">
        <f>INDEX('2012'!$E$7:$HF$37,  MATCH(GM75, '2012'!$A$7:$A$37, 0), MATCH(GM60, '2012'!$E$4:$HF$4, 0) )</f>
        <v>18</v>
      </c>
      <c r="GR75" s="41">
        <f>INDEX('2013'!$E$7:$HF$37,  MATCH(GM75, '2013'!$A$7:$A$37, 0), MATCH(GM60, '2013'!$E$4:$HF$4, 0) )</f>
        <v>25</v>
      </c>
      <c r="GS75" s="41">
        <f>INDEX('2014'!$E$7:$HF$37,  MATCH(GM75, '2014'!$A$7:$A$37, 0), MATCH(GM60, '2014'!$E$4:$HF$4, 0) )</f>
        <v>31</v>
      </c>
      <c r="GT75" s="41">
        <f>INDEX('2015'!$E$7:$HF$37,  MATCH(GM75, '2015'!$A$7:$A$37, 0), MATCH(GM60, '2015'!$E$4:$HF$4, 0) )</f>
        <v>26</v>
      </c>
      <c r="GU75" s="41">
        <f>INDEX('2016'!$E$7:$HF$37,  MATCH(GM75, '2016'!$A$7:$A$37, 0), MATCH(GM60, '2016'!$E$4:$HF$4, 0) )</f>
        <v>19</v>
      </c>
      <c r="GV75" s="41">
        <f>INDEX('2017'!$E$7:$HF$37,  MATCH(GM75, '2017'!$A$7:$A$37, 0), MATCH(GM60, '2017'!$E$4:$HF$4, 0) )</f>
        <v>15</v>
      </c>
      <c r="GW75" s="41">
        <f>INDEX('2018'!$E$7:$HF$37,  MATCH(GM75, '2018'!$A$7:$A$37, 0), MATCH(GM60, '2018'!$E$4:$HF$4, 0) )</f>
        <v>20</v>
      </c>
      <c r="GX75" s="41">
        <f>INDEX('2019'!$E$7:$HF$37,  MATCH(GM75, '2019'!$A$7:$A$37, 0), MATCH(GM60, '2019'!$E$4:$HF$4, 0) )</f>
        <v>15</v>
      </c>
      <c r="GZ75" s="9">
        <f t="shared" si="759"/>
        <v>27</v>
      </c>
      <c r="HA75" s="18" t="str">
        <f t="shared" si="759"/>
        <v>Millard</v>
      </c>
      <c r="HB75" s="41">
        <f>INDEX('2010'!$E$7:$HF$37,  MATCH(GZ75, '2010'!$A$7:$A$37, 0), MATCH(GZ60, '2010'!$E$4:$HF$4, 0) )</f>
        <v>13</v>
      </c>
      <c r="HC75" s="41">
        <f>INDEX('2011'!$E$7:$HF$37,  MATCH(GZ75, '2011'!$A$7:$A$37, 0), MATCH(GZ60, '2011'!$E$4:$HF$4, 0) )</f>
        <v>0</v>
      </c>
      <c r="HD75" s="41">
        <f>INDEX('2012'!$E$7:$HF$37,  MATCH(GZ75, '2012'!$A$7:$A$37, 0), MATCH(GZ60, '2012'!$E$4:$HF$4, 0) )</f>
        <v>0</v>
      </c>
      <c r="HE75" s="41">
        <f>INDEX('2013'!$E$7:$HF$37,  MATCH(GZ75, '2013'!$A$7:$A$37, 0), MATCH(GZ60, '2013'!$E$4:$HF$4, 0) )</f>
        <v>0</v>
      </c>
      <c r="HF75" s="41">
        <f>INDEX('2014'!$E$7:$HF$37,  MATCH(GZ75, '2014'!$A$7:$A$37, 0), MATCH(GZ60, '2014'!$E$4:$HF$4, 0) )</f>
        <v>0</v>
      </c>
      <c r="HG75" s="41">
        <f>INDEX('2015'!$E$7:$HF$37,  MATCH(GZ75, '2015'!$A$7:$A$37, 0), MATCH(GZ60, '2015'!$E$4:$HF$4, 0) )</f>
        <v>0</v>
      </c>
      <c r="HH75" s="41">
        <f>INDEX('2016'!$E$7:$HF$37,  MATCH(GZ75, '2016'!$A$7:$A$37, 0), MATCH(GZ60, '2016'!$E$4:$HF$4, 0) )</f>
        <v>0</v>
      </c>
      <c r="HI75" s="41">
        <f>INDEX('2017'!$E$7:$HF$37,  MATCH(GZ75, '2017'!$A$7:$A$37, 0), MATCH(GZ60, '2017'!$E$4:$HF$4, 0) )</f>
        <v>0</v>
      </c>
      <c r="HJ75" s="41">
        <f>INDEX('2018'!$E$7:$HF$37,  MATCH(GZ75, '2018'!$A$7:$A$37, 0), MATCH(GZ60, '2018'!$E$4:$HF$4, 0) )</f>
        <v>4</v>
      </c>
      <c r="HK75" s="41">
        <f>INDEX('2019'!$E$7:$HF$37,  MATCH(GZ75, '2019'!$A$7:$A$37, 0), MATCH(GZ60, '2019'!$E$4:$HF$4, 0) )</f>
        <v>4</v>
      </c>
      <c r="HM75" s="9">
        <f t="shared" si="760"/>
        <v>27</v>
      </c>
      <c r="HN75" s="18" t="str">
        <f t="shared" si="760"/>
        <v>Millard</v>
      </c>
      <c r="HO75" s="41">
        <f>INDEX('2010'!$E$7:$HF$37,  MATCH(HM75, '2010'!$A$7:$A$37, 0), MATCH(HM60, '2010'!$E$4:$HF$4, 0) )</f>
        <v>0</v>
      </c>
      <c r="HP75" s="41">
        <f>INDEX('2011'!$E$7:$HF$37,  MATCH(HM75, '2011'!$A$7:$A$37, 0), MATCH(HM60, '2011'!$E$4:$HF$4, 0) )</f>
        <v>0</v>
      </c>
      <c r="HQ75" s="41">
        <f>INDEX('2012'!$E$7:$HF$37,  MATCH(HM75, '2012'!$A$7:$A$37, 0), MATCH(HM60, '2012'!$E$4:$HF$4, 0) )</f>
        <v>0</v>
      </c>
      <c r="HR75" s="41">
        <f>INDEX('2013'!$E$7:$HF$37,  MATCH(HM75, '2013'!$A$7:$A$37, 0), MATCH(HM60, '2013'!$E$4:$HF$4, 0) )</f>
        <v>0</v>
      </c>
      <c r="HS75" s="41">
        <f>INDEX('2014'!$E$7:$HF$37,  MATCH(HM75, '2014'!$A$7:$A$37, 0), MATCH(HM60, '2014'!$E$4:$HF$4, 0) )</f>
        <v>0</v>
      </c>
      <c r="HT75" s="41">
        <f>INDEX('2015'!$E$7:$HF$37,  MATCH(HM75, '2015'!$A$7:$A$37, 0), MATCH(HM60, '2015'!$E$4:$HF$4, 0) )</f>
        <v>0</v>
      </c>
      <c r="HU75" s="41">
        <f>INDEX('2016'!$E$7:$HF$37,  MATCH(HM75, '2016'!$A$7:$A$37, 0), MATCH(HM60, '2016'!$E$4:$HF$4, 0) )</f>
        <v>0</v>
      </c>
      <c r="HV75" s="41">
        <f>INDEX('2017'!$E$7:$HF$37,  MATCH(HM75, '2017'!$A$7:$A$37, 0), MATCH(HM60, '2017'!$E$4:$HF$4, 0) )</f>
        <v>0</v>
      </c>
      <c r="HW75" s="41">
        <f>INDEX('2018'!$E$7:$HF$37,  MATCH(HM75, '2018'!$A$7:$A$37, 0), MATCH(HM60, '2018'!$E$4:$HF$4, 0) )</f>
        <v>0</v>
      </c>
      <c r="HX75" s="41">
        <f>INDEX('2019'!$E$7:$HF$37,  MATCH(HM75, '2019'!$A$7:$A$37, 0), MATCH(HM60, '2019'!$E$4:$HF$4, 0) )</f>
        <v>0</v>
      </c>
    </row>
    <row r="76" spans="39:232" x14ac:dyDescent="0.25">
      <c r="AM76" s="9">
        <f t="shared" si="746"/>
        <v>29</v>
      </c>
      <c r="AN76" s="18" t="str">
        <f t="shared" si="746"/>
        <v>Morgan</v>
      </c>
      <c r="AO76" s="41">
        <f>INDEX('2010'!$E$7:$HF$37,  MATCH(AM76, '2010'!$A$7:$A$37, 0), MATCH(AM60, '2010'!$E$4:$HF$4, 0) )</f>
        <v>231</v>
      </c>
      <c r="AP76" s="41">
        <f>INDEX('2011'!$E$7:$HF$37,  MATCH(AM76, '2011'!$A$7:$A$37, 0), MATCH(AM60, '2011'!$E$4:$HF$4, 0) )</f>
        <v>177</v>
      </c>
      <c r="AQ76" s="41">
        <f>INDEX('2012'!$E$7:$HF$37,  MATCH(AM76, '2012'!$A$7:$A$37, 0), MATCH(AM60, '2012'!$E$4:$HF$4, 0) )</f>
        <v>177</v>
      </c>
      <c r="AR76" s="41">
        <f>INDEX('2013'!$E$7:$HF$37,  MATCH(AM76, '2013'!$A$7:$A$37, 0), MATCH(AM60, '2013'!$E$4:$HF$4, 0) )</f>
        <v>202</v>
      </c>
      <c r="AS76" s="41">
        <f>INDEX('2014'!$E$7:$HF$37,  MATCH(AM76, '2014'!$A$7:$A$37, 0), MATCH(AM60, '2014'!$E$4:$HF$4, 0) )</f>
        <v>210</v>
      </c>
      <c r="AT76" s="41">
        <f>INDEX('2015'!$E$7:$HF$37,  MATCH(AM76, '2015'!$A$7:$A$37, 0), MATCH(AM60, '2015'!$E$4:$HF$4, 0) )</f>
        <v>185</v>
      </c>
      <c r="AU76" s="41">
        <f>INDEX('2016'!$E$7:$HF$37,  MATCH(AM76, '2016'!$A$7:$A$37, 0), MATCH(AM60, '2016'!$E$4:$HF$4, 0) )</f>
        <v>165</v>
      </c>
      <c r="AV76" s="41">
        <f>INDEX('2017'!$E$7:$HF$37,  MATCH(AM76, '2017'!$A$7:$A$37, 0), MATCH(AM60, '2017'!$E$4:$HF$4, 0) )</f>
        <v>179</v>
      </c>
      <c r="AW76" s="41">
        <f>INDEX('2018'!$E$7:$HF$37,  MATCH(AM76, '2018'!$A$7:$A$37, 0), MATCH(AM60, '2018'!$E$4:$HF$4, 0) )</f>
        <v>194</v>
      </c>
      <c r="AX76" s="41">
        <f>INDEX('2019'!$E$7:$HF$37,  MATCH(AM76, '2019'!$A$7:$A$37, 0), MATCH(AM60, '2019'!$E$4:$HF$4, 0) )</f>
        <v>187</v>
      </c>
      <c r="AZ76" s="9">
        <f t="shared" si="747"/>
        <v>29</v>
      </c>
      <c r="BA76" s="18" t="str">
        <f t="shared" si="747"/>
        <v>Morgan</v>
      </c>
      <c r="BB76" s="41">
        <f>INDEX('2010'!$E$7:$HF$37,  MATCH(AZ76, '2010'!$A$7:$A$37, 0), MATCH(AZ60, '2010'!$E$4:$HF$4, 0) )</f>
        <v>0</v>
      </c>
      <c r="BC76" s="41">
        <f>INDEX('2011'!$E$7:$HF$37,  MATCH(AZ76, '2011'!$A$7:$A$37, 0), MATCH(AZ60, '2011'!$E$4:$HF$4, 0) )</f>
        <v>0</v>
      </c>
      <c r="BD76" s="41">
        <f>INDEX('2012'!$E$7:$HF$37,  MATCH(AZ76, '2012'!$A$7:$A$37, 0), MATCH(AZ60, '2012'!$E$4:$HF$4, 0) )</f>
        <v>0</v>
      </c>
      <c r="BE76" s="41">
        <f>INDEX('2013'!$E$7:$HF$37,  MATCH(AZ76, '2013'!$A$7:$A$37, 0), MATCH(AZ60, '2013'!$E$4:$HF$4, 0) )</f>
        <v>7</v>
      </c>
      <c r="BF76" s="41">
        <f>INDEX('2014'!$E$7:$HF$37,  MATCH(AZ76, '2014'!$A$7:$A$37, 0), MATCH(AZ60, '2014'!$E$4:$HF$4, 0) )</f>
        <v>6</v>
      </c>
      <c r="BG76" s="41">
        <f>INDEX('2015'!$E$7:$HF$37,  MATCH(AZ76, '2015'!$A$7:$A$37, 0), MATCH(AZ60, '2015'!$E$4:$HF$4, 0) )</f>
        <v>5</v>
      </c>
      <c r="BH76" s="41">
        <f>INDEX('2016'!$E$7:$HF$37,  MATCH(AZ76, '2016'!$A$7:$A$37, 0), MATCH(AZ60, '2016'!$E$4:$HF$4, 0) )</f>
        <v>5</v>
      </c>
      <c r="BI76" s="41">
        <f>INDEX('2017'!$E$7:$HF$37,  MATCH(AZ76, '2017'!$A$7:$A$37, 0), MATCH(AZ60, '2017'!$E$4:$HF$4, 0) )</f>
        <v>10</v>
      </c>
      <c r="BJ76" s="41">
        <f>INDEX('2018'!$E$7:$HF$37,  MATCH(AZ76, '2018'!$A$7:$A$37, 0), MATCH(AZ60, '2018'!$E$4:$HF$4, 0) )</f>
        <v>6</v>
      </c>
      <c r="BK76" s="41">
        <f>INDEX('2019'!$E$7:$HF$37,  MATCH(AZ76, '2019'!$A$7:$A$37, 0), MATCH(AZ60, '2019'!$E$4:$HF$4, 0) )</f>
        <v>8</v>
      </c>
      <c r="BM76" s="9">
        <f t="shared" si="748"/>
        <v>29</v>
      </c>
      <c r="BN76" s="18" t="str">
        <f t="shared" si="748"/>
        <v>Morgan</v>
      </c>
      <c r="BO76" s="41">
        <f>INDEX('2010'!$E$7:$HF$37,  MATCH(BM76, '2010'!$A$7:$A$37, 0), MATCH(BM60, '2010'!$E$4:$HF$4, 0) )</f>
        <v>52</v>
      </c>
      <c r="BP76" s="41">
        <f>INDEX('2011'!$E$7:$HF$37,  MATCH(BM76, '2011'!$A$7:$A$37, 0), MATCH(BM60, '2011'!$E$4:$HF$4, 0) )</f>
        <v>0</v>
      </c>
      <c r="BQ76" s="41">
        <f>INDEX('2012'!$E$7:$HF$37,  MATCH(BM76, '2012'!$A$7:$A$37, 0), MATCH(BM60, '2012'!$E$4:$HF$4, 0) )</f>
        <v>0</v>
      </c>
      <c r="BR76" s="41">
        <f>INDEX('2013'!$E$7:$HF$37,  MATCH(BM76, '2013'!$A$7:$A$37, 0), MATCH(BM60, '2013'!$E$4:$HF$4, 0) )</f>
        <v>6</v>
      </c>
      <c r="BS76" s="41">
        <f>INDEX('2014'!$E$7:$HF$37,  MATCH(BM76, '2014'!$A$7:$A$37, 0), MATCH(BM60, '2014'!$E$4:$HF$4, 0) )</f>
        <v>10</v>
      </c>
      <c r="BT76" s="41">
        <f>INDEX('2015'!$E$7:$HF$37,  MATCH(BM76, '2015'!$A$7:$A$37, 0), MATCH(BM60, '2015'!$E$4:$HF$4, 0) )</f>
        <v>14</v>
      </c>
      <c r="BU76" s="41">
        <f>INDEX('2016'!$E$7:$HF$37,  MATCH(BM76, '2016'!$A$7:$A$37, 0), MATCH(BM60, '2016'!$E$4:$HF$4, 0) )</f>
        <v>13</v>
      </c>
      <c r="BV76" s="41">
        <f>INDEX('2017'!$E$7:$HF$37,  MATCH(BM76, '2017'!$A$7:$A$37, 0), MATCH(BM60, '2017'!$E$4:$HF$4, 0) )</f>
        <v>18</v>
      </c>
      <c r="BW76" s="41">
        <f>INDEX('2018'!$E$7:$HF$37,  MATCH(BM76, '2018'!$A$7:$A$37, 0), MATCH(BM60, '2018'!$E$4:$HF$4, 0) )</f>
        <v>8</v>
      </c>
      <c r="BX76" s="41">
        <f>INDEX('2019'!$E$7:$HF$37,  MATCH(BM76, '2019'!$A$7:$A$37, 0), MATCH(BM60, '2019'!$E$4:$HF$4, 0) )</f>
        <v>0</v>
      </c>
      <c r="BZ76" s="9">
        <f t="shared" si="749"/>
        <v>29</v>
      </c>
      <c r="CA76" s="18" t="str">
        <f t="shared" si="749"/>
        <v>Morgan</v>
      </c>
      <c r="CB76" s="41">
        <f>INDEX('2010'!$E$7:$HF$37,  MATCH(BZ76, '2010'!$A$7:$A$37, 0), MATCH(BZ60, '2010'!$E$4:$HF$4, 0) )</f>
        <v>9</v>
      </c>
      <c r="CC76" s="41">
        <f>INDEX('2011'!$E$7:$HF$37,  MATCH(BZ76, '2011'!$A$7:$A$37, 0), MATCH(BZ60, '2011'!$E$4:$HF$4, 0) )</f>
        <v>6</v>
      </c>
      <c r="CD76" s="41">
        <f>INDEX('2012'!$E$7:$HF$37,  MATCH(BZ76, '2012'!$A$7:$A$37, 0), MATCH(BZ60, '2012'!$E$4:$HF$4, 0) )</f>
        <v>6</v>
      </c>
      <c r="CE76" s="41">
        <f>INDEX('2013'!$E$7:$HF$37,  MATCH(BZ76, '2013'!$A$7:$A$37, 0), MATCH(BZ60, '2013'!$E$4:$HF$4, 0) )</f>
        <v>17</v>
      </c>
      <c r="CF76" s="41">
        <f>INDEX('2014'!$E$7:$HF$37,  MATCH(BZ76, '2014'!$A$7:$A$37, 0), MATCH(BZ60, '2014'!$E$4:$HF$4, 0) )</f>
        <v>20</v>
      </c>
      <c r="CG76" s="41">
        <f>INDEX('2015'!$E$7:$HF$37,  MATCH(BZ76, '2015'!$A$7:$A$37, 0), MATCH(BZ60, '2015'!$E$4:$HF$4, 0) )</f>
        <v>19</v>
      </c>
      <c r="CH76" s="41">
        <f>INDEX('2016'!$E$7:$HF$37,  MATCH(BZ76, '2016'!$A$7:$A$37, 0), MATCH(BZ60, '2016'!$E$4:$HF$4, 0) )</f>
        <v>16</v>
      </c>
      <c r="CI76" s="41">
        <f>INDEX('2017'!$E$7:$HF$37,  MATCH(BZ76, '2017'!$A$7:$A$37, 0), MATCH(BZ60, '2017'!$E$4:$HF$4, 0) )</f>
        <v>22</v>
      </c>
      <c r="CJ76" s="41">
        <f>INDEX('2018'!$E$7:$HF$37,  MATCH(BZ76, '2018'!$A$7:$A$37, 0), MATCH(BZ60, '2018'!$E$4:$HF$4, 0) )</f>
        <v>6</v>
      </c>
      <c r="CK76" s="41">
        <f>INDEX('2019'!$E$7:$HF$37,  MATCH(BZ76, '2019'!$A$7:$A$37, 0), MATCH(BZ60, '2019'!$E$4:$HF$4, 0) )</f>
        <v>5</v>
      </c>
      <c r="CM76" s="9">
        <f t="shared" si="750"/>
        <v>29</v>
      </c>
      <c r="CN76" s="18" t="str">
        <f t="shared" si="750"/>
        <v>Morgan</v>
      </c>
      <c r="CO76" s="41">
        <f>INDEX('2010'!$E$7:$HF$37,  MATCH(CM76, '2010'!$A$7:$A$37, 0), MATCH(CM60, '2010'!$E$4:$HF$4, 0) )</f>
        <v>0</v>
      </c>
      <c r="CP76" s="41">
        <f>INDEX('2011'!$E$7:$HF$37,  MATCH(CM76, '2011'!$A$7:$A$37, 0), MATCH(CM60, '2011'!$E$4:$HF$4, 0) )</f>
        <v>0</v>
      </c>
      <c r="CQ76" s="41">
        <f>INDEX('2012'!$E$7:$HF$37,  MATCH(CM76, '2012'!$A$7:$A$37, 0), MATCH(CM60, '2012'!$E$4:$HF$4, 0) )</f>
        <v>0</v>
      </c>
      <c r="CR76" s="41">
        <f>INDEX('2013'!$E$7:$HF$37,  MATCH(CM76, '2013'!$A$7:$A$37, 0), MATCH(CM60, '2013'!$E$4:$HF$4, 0) )</f>
        <v>0</v>
      </c>
      <c r="CS76" s="41">
        <f>INDEX('2014'!$E$7:$HF$37,  MATCH(CM76, '2014'!$A$7:$A$37, 0), MATCH(CM60, '2014'!$E$4:$HF$4, 0) )</f>
        <v>13</v>
      </c>
      <c r="CT76" s="41">
        <f>INDEX('2015'!$E$7:$HF$37,  MATCH(CM76, '2015'!$A$7:$A$37, 0), MATCH(CM60, '2015'!$E$4:$HF$4, 0) )</f>
        <v>10</v>
      </c>
      <c r="CU76" s="41">
        <f>INDEX('2016'!$E$7:$HF$37,  MATCH(CM76, '2016'!$A$7:$A$37, 0), MATCH(CM60, '2016'!$E$4:$HF$4, 0) )</f>
        <v>12</v>
      </c>
      <c r="CV76" s="41">
        <f>INDEX('2017'!$E$7:$HF$37,  MATCH(CM76, '2017'!$A$7:$A$37, 0), MATCH(CM60, '2017'!$E$4:$HF$4, 0) )</f>
        <v>10</v>
      </c>
      <c r="CW76" s="41">
        <f>INDEX('2018'!$E$7:$HF$37,  MATCH(CM76, '2018'!$A$7:$A$37, 0), MATCH(CM60, '2018'!$E$4:$HF$4, 0) )</f>
        <v>11</v>
      </c>
      <c r="CX76" s="41">
        <f>INDEX('2019'!$E$7:$HF$37,  MATCH(CM76, '2019'!$A$7:$A$37, 0), MATCH(CM60, '2019'!$E$4:$HF$4, 0) )</f>
        <v>0</v>
      </c>
      <c r="CZ76" s="9">
        <f t="shared" si="751"/>
        <v>29</v>
      </c>
      <c r="DA76" s="18" t="str">
        <f t="shared" si="751"/>
        <v>Morgan</v>
      </c>
      <c r="DB76" s="41">
        <f>INDEX('2010'!$E$7:$HF$37,  MATCH(CZ76, '2010'!$A$7:$A$37, 0), MATCH(CZ60, '2010'!$E$4:$HF$4, 0) )</f>
        <v>36</v>
      </c>
      <c r="DC76" s="41">
        <f>INDEX('2011'!$E$7:$HF$37,  MATCH(CZ76, '2011'!$A$7:$A$37, 0), MATCH(CZ60, '2011'!$E$4:$HF$4, 0) )</f>
        <v>27</v>
      </c>
      <c r="DD76" s="41">
        <f>INDEX('2012'!$E$7:$HF$37,  MATCH(CZ76, '2012'!$A$7:$A$37, 0), MATCH(CZ60, '2012'!$E$4:$HF$4, 0) )</f>
        <v>26</v>
      </c>
      <c r="DE76" s="41">
        <f>INDEX('2013'!$E$7:$HF$37,  MATCH(CZ76, '2013'!$A$7:$A$37, 0), MATCH(CZ60, '2013'!$E$4:$HF$4, 0) )</f>
        <v>21</v>
      </c>
      <c r="DF76" s="41">
        <f>INDEX('2014'!$E$7:$HF$37,  MATCH(CZ76, '2014'!$A$7:$A$37, 0), MATCH(CZ60, '2014'!$E$4:$HF$4, 0) )</f>
        <v>11</v>
      </c>
      <c r="DG76" s="41">
        <f>INDEX('2015'!$E$7:$HF$37,  MATCH(CZ76, '2015'!$A$7:$A$37, 0), MATCH(CZ60, '2015'!$E$4:$HF$4, 0) )</f>
        <v>0</v>
      </c>
      <c r="DH76" s="41">
        <f>INDEX('2016'!$E$7:$HF$37,  MATCH(CZ76, '2016'!$A$7:$A$37, 0), MATCH(CZ60, '2016'!$E$4:$HF$4, 0) )</f>
        <v>0</v>
      </c>
      <c r="DI76" s="41">
        <f>INDEX('2017'!$E$7:$HF$37,  MATCH(CZ76, '2017'!$A$7:$A$37, 0), MATCH(CZ60, '2017'!$E$4:$HF$4, 0) )</f>
        <v>0</v>
      </c>
      <c r="DJ76" s="41">
        <f>INDEX('2018'!$E$7:$HF$37,  MATCH(CZ76, '2018'!$A$7:$A$37, 0), MATCH(CZ60, '2018'!$E$4:$HF$4, 0) )</f>
        <v>5</v>
      </c>
      <c r="DK76" s="41">
        <f>INDEX('2019'!$E$7:$HF$37,  MATCH(CZ76, '2019'!$A$7:$A$37, 0), MATCH(CZ60, '2019'!$E$4:$HF$4, 0) )</f>
        <v>5</v>
      </c>
      <c r="DM76" s="9">
        <f t="shared" si="752"/>
        <v>29</v>
      </c>
      <c r="DN76" s="18" t="str">
        <f t="shared" si="752"/>
        <v>Morgan</v>
      </c>
      <c r="DO76" s="41">
        <f>INDEX('2010'!$E$7:$HF$37,  MATCH(DM76, '2010'!$A$7:$A$37, 0), MATCH(DM60, '2010'!$E$4:$HF$4, 0) )</f>
        <v>15</v>
      </c>
      <c r="DP76" s="41">
        <f>INDEX('2011'!$E$7:$HF$37,  MATCH(DM76, '2011'!$A$7:$A$37, 0), MATCH(DM60, '2011'!$E$4:$HF$4, 0) )</f>
        <v>14</v>
      </c>
      <c r="DQ76" s="41">
        <f>INDEX('2012'!$E$7:$HF$37,  MATCH(DM76, '2012'!$A$7:$A$37, 0), MATCH(DM60, '2012'!$E$4:$HF$4, 0) )</f>
        <v>0</v>
      </c>
      <c r="DR76" s="41">
        <f>INDEX('2013'!$E$7:$HF$37,  MATCH(DM76, '2013'!$A$7:$A$37, 0), MATCH(DM60, '2013'!$E$4:$HF$4, 0) )</f>
        <v>0</v>
      </c>
      <c r="DS76" s="41">
        <f>INDEX('2014'!$E$7:$HF$37,  MATCH(DM76, '2014'!$A$7:$A$37, 0), MATCH(DM60, '2014'!$E$4:$HF$4, 0) )</f>
        <v>0</v>
      </c>
      <c r="DT76" s="41">
        <f>INDEX('2015'!$E$7:$HF$37,  MATCH(DM76, '2015'!$A$7:$A$37, 0), MATCH(DM60, '2015'!$E$4:$HF$4, 0) )</f>
        <v>0</v>
      </c>
      <c r="DU76" s="41">
        <f>INDEX('2016'!$E$7:$HF$37,  MATCH(DM76, '2016'!$A$7:$A$37, 0), MATCH(DM60, '2016'!$E$4:$HF$4, 0) )</f>
        <v>0</v>
      </c>
      <c r="DV76" s="41">
        <f>INDEX('2017'!$E$7:$HF$37,  MATCH(DM76, '2017'!$A$7:$A$37, 0), MATCH(DM60, '2017'!$E$4:$HF$4, 0) )</f>
        <v>0</v>
      </c>
      <c r="DW76" s="41">
        <f>INDEX('2018'!$E$7:$HF$37,  MATCH(DM76, '2018'!$A$7:$A$37, 0), MATCH(DM60, '2018'!$E$4:$HF$4, 0) )</f>
        <v>0</v>
      </c>
      <c r="DX76" s="41">
        <f>INDEX('2019'!$E$7:$HF$37,  MATCH(DM76, '2019'!$A$7:$A$37, 0), MATCH(DM60, '2019'!$E$4:$HF$4, 0) )</f>
        <v>0</v>
      </c>
      <c r="DZ76" s="9">
        <f t="shared" si="753"/>
        <v>29</v>
      </c>
      <c r="EA76" s="18" t="str">
        <f t="shared" si="753"/>
        <v>Morgan</v>
      </c>
      <c r="EB76" s="41">
        <f>INDEX('2010'!$E$7:$HF$37,  MATCH(DZ76, '2010'!$A$7:$A$37, 0), MATCH(DZ60, '2010'!$E$4:$HF$4, 0) )</f>
        <v>0</v>
      </c>
      <c r="EC76" s="41">
        <f>INDEX('2011'!$E$7:$HF$37,  MATCH(DZ76, '2011'!$A$7:$A$37, 0), MATCH(DZ60, '2011'!$E$4:$HF$4, 0) )</f>
        <v>0</v>
      </c>
      <c r="ED76" s="41">
        <f>INDEX('2012'!$E$7:$HF$37,  MATCH(DZ76, '2012'!$A$7:$A$37, 0), MATCH(DZ60, '2012'!$E$4:$HF$4, 0) )</f>
        <v>0</v>
      </c>
      <c r="EE76" s="41">
        <f>INDEX('2013'!$E$7:$HF$37,  MATCH(DZ76, '2013'!$A$7:$A$37, 0), MATCH(DZ60, '2013'!$E$4:$HF$4, 0) )</f>
        <v>0</v>
      </c>
      <c r="EF76" s="41">
        <f>INDEX('2014'!$E$7:$HF$37,  MATCH(DZ76, '2014'!$A$7:$A$37, 0), MATCH(DZ60, '2014'!$E$4:$HF$4, 0) )</f>
        <v>0</v>
      </c>
      <c r="EG76" s="41">
        <f>INDEX('2015'!$E$7:$HF$37,  MATCH(DZ76, '2015'!$A$7:$A$37, 0), MATCH(DZ60, '2015'!$E$4:$HF$4, 0) )</f>
        <v>0</v>
      </c>
      <c r="EH76" s="41">
        <f>INDEX('2016'!$E$7:$HF$37,  MATCH(DZ76, '2016'!$A$7:$A$37, 0), MATCH(DZ60, '2016'!$E$4:$HF$4, 0) )</f>
        <v>12</v>
      </c>
      <c r="EI76" s="41">
        <f>INDEX('2017'!$E$7:$HF$37,  MATCH(DZ76, '2017'!$A$7:$A$37, 0), MATCH(DZ60, '2017'!$E$4:$HF$4, 0) )</f>
        <v>13</v>
      </c>
      <c r="EJ76" s="41">
        <f>INDEX('2018'!$E$7:$HF$37,  MATCH(DZ76, '2018'!$A$7:$A$37, 0), MATCH(DZ60, '2018'!$E$4:$HF$4, 0) )</f>
        <v>20</v>
      </c>
      <c r="EK76" s="41">
        <f>INDEX('2019'!$E$7:$HF$37,  MATCH(DZ76, '2019'!$A$7:$A$37, 0), MATCH(DZ60, '2019'!$E$4:$HF$4, 0) )</f>
        <v>23</v>
      </c>
      <c r="EM76" s="9">
        <f t="shared" si="754"/>
        <v>29</v>
      </c>
      <c r="EN76" s="18" t="str">
        <f t="shared" si="754"/>
        <v>Morgan</v>
      </c>
      <c r="EO76" s="41">
        <f>INDEX('2010'!$E$7:$HF$37,  MATCH(EM76, '2010'!$A$7:$A$37, 0), MATCH(EM60, '2010'!$E$4:$HF$4, 0) )</f>
        <v>0</v>
      </c>
      <c r="EP76" s="41">
        <f>INDEX('2011'!$E$7:$HF$37,  MATCH(EM76, '2011'!$A$7:$A$37, 0), MATCH(EM60, '2011'!$E$4:$HF$4, 0) )</f>
        <v>0</v>
      </c>
      <c r="EQ76" s="41">
        <f>INDEX('2012'!$E$7:$HF$37,  MATCH(EM76, '2012'!$A$7:$A$37, 0), MATCH(EM60, '2012'!$E$4:$HF$4, 0) )</f>
        <v>24</v>
      </c>
      <c r="ER76" s="41">
        <f>INDEX('2013'!$E$7:$HF$37,  MATCH(EM76, '2013'!$A$7:$A$37, 0), MATCH(EM60, '2013'!$E$4:$HF$4, 0) )</f>
        <v>26</v>
      </c>
      <c r="ES76" s="41">
        <f>INDEX('2014'!$E$7:$HF$37,  MATCH(EM76, '2014'!$A$7:$A$37, 0), MATCH(EM60, '2014'!$E$4:$HF$4, 0) )</f>
        <v>27</v>
      </c>
      <c r="ET76" s="41">
        <f>INDEX('2015'!$E$7:$HF$37,  MATCH(EM76, '2015'!$A$7:$A$37, 0), MATCH(EM60, '2015'!$E$4:$HF$4, 0) )</f>
        <v>20</v>
      </c>
      <c r="EU76" s="41">
        <f>INDEX('2016'!$E$7:$HF$37,  MATCH(EM76, '2016'!$A$7:$A$37, 0), MATCH(EM60, '2016'!$E$4:$HF$4, 0) )</f>
        <v>22</v>
      </c>
      <c r="EV76" s="41">
        <f>INDEX('2017'!$E$7:$HF$37,  MATCH(EM76, '2017'!$A$7:$A$37, 0), MATCH(EM60, '2017'!$E$4:$HF$4, 0) )</f>
        <v>8</v>
      </c>
      <c r="EW76" s="41">
        <f>INDEX('2018'!$E$7:$HF$37,  MATCH(EM76, '2018'!$A$7:$A$37, 0), MATCH(EM60, '2018'!$E$4:$HF$4, 0) )</f>
        <v>14</v>
      </c>
      <c r="EX76" s="41">
        <f>INDEX('2019'!$E$7:$HF$37,  MATCH(EM76, '2019'!$A$7:$A$37, 0), MATCH(EM60, '2019'!$E$4:$HF$4, 0) )</f>
        <v>26</v>
      </c>
      <c r="EZ76" s="9">
        <f t="shared" si="755"/>
        <v>29</v>
      </c>
      <c r="FA76" s="18" t="str">
        <f t="shared" si="755"/>
        <v>Morgan</v>
      </c>
      <c r="FB76" s="41">
        <f>INDEX('2010'!$E$7:$HF$37,  MATCH(EZ76, '2010'!$A$7:$A$37, 0), MATCH(EZ60, '2010'!$E$4:$HF$4, 0) )</f>
        <v>18</v>
      </c>
      <c r="FC76" s="41">
        <f>INDEX('2011'!$E$7:$HF$37,  MATCH(EZ76, '2011'!$A$7:$A$37, 0), MATCH(EZ60, '2011'!$E$4:$HF$4, 0) )</f>
        <v>25</v>
      </c>
      <c r="FD76" s="41">
        <f>INDEX('2012'!$E$7:$HF$37,  MATCH(EZ76, '2012'!$A$7:$A$37, 0), MATCH(EZ60, '2012'!$E$4:$HF$4, 0) )</f>
        <v>28</v>
      </c>
      <c r="FE76" s="41">
        <f>INDEX('2013'!$E$7:$HF$37,  MATCH(EZ76, '2013'!$A$7:$A$37, 0), MATCH(EZ60, '2013'!$E$4:$HF$4, 0) )</f>
        <v>26</v>
      </c>
      <c r="FF76" s="41">
        <f>INDEX('2014'!$E$7:$HF$37,  MATCH(EZ76, '2014'!$A$7:$A$37, 0), MATCH(EZ60, '2014'!$E$4:$HF$4, 0) )</f>
        <v>28</v>
      </c>
      <c r="FG76" s="41">
        <f>INDEX('2015'!$E$7:$HF$37,  MATCH(EZ76, '2015'!$A$7:$A$37, 0), MATCH(EZ60, '2015'!$E$4:$HF$4, 0) )</f>
        <v>32</v>
      </c>
      <c r="FH76" s="41">
        <f>INDEX('2016'!$E$7:$HF$37,  MATCH(EZ76, '2016'!$A$7:$A$37, 0), MATCH(EZ60, '2016'!$E$4:$HF$4, 0) )</f>
        <v>33</v>
      </c>
      <c r="FI76" s="41">
        <f>INDEX('2017'!$E$7:$HF$37,  MATCH(EZ76, '2017'!$A$7:$A$37, 0), MATCH(EZ60, '2017'!$E$4:$HF$4, 0) )</f>
        <v>33</v>
      </c>
      <c r="FJ76" s="41">
        <f>INDEX('2018'!$E$7:$HF$37,  MATCH(EZ76, '2018'!$A$7:$A$37, 0), MATCH(EZ60, '2018'!$E$4:$HF$4, 0) )</f>
        <v>40</v>
      </c>
      <c r="FK76" s="41">
        <f>INDEX('2019'!$E$7:$HF$37,  MATCH(EZ76, '2019'!$A$7:$A$37, 0), MATCH(EZ60, '2019'!$E$4:$HF$4, 0) )</f>
        <v>51</v>
      </c>
      <c r="FM76" s="9">
        <f t="shared" si="756"/>
        <v>29</v>
      </c>
      <c r="FN76" s="18" t="str">
        <f t="shared" si="756"/>
        <v>Morgan</v>
      </c>
      <c r="FO76" s="41">
        <f>INDEX('2010'!$E$7:$HF$37,  MATCH(FM76, '2010'!$A$7:$A$37, 0), MATCH(FM60, '2010'!$E$4:$HF$4, 0) )</f>
        <v>89</v>
      </c>
      <c r="FP76" s="41">
        <f>INDEX('2011'!$E$7:$HF$37,  MATCH(FM76, '2011'!$A$7:$A$37, 0), MATCH(FM60, '2011'!$E$4:$HF$4, 0) )</f>
        <v>61</v>
      </c>
      <c r="FQ76" s="41">
        <f>INDEX('2012'!$E$7:$HF$37,  MATCH(FM76, '2012'!$A$7:$A$37, 0), MATCH(FM60, '2012'!$E$4:$HF$4, 0) )</f>
        <v>59</v>
      </c>
      <c r="FR76" s="41">
        <f>INDEX('2013'!$E$7:$HF$37,  MATCH(FM76, '2013'!$A$7:$A$37, 0), MATCH(FM60, '2013'!$E$4:$HF$4, 0) )</f>
        <v>65</v>
      </c>
      <c r="FS76" s="41">
        <f>INDEX('2014'!$E$7:$HF$37,  MATCH(FM76, '2014'!$A$7:$A$37, 0), MATCH(FM60, '2014'!$E$4:$HF$4, 0) )</f>
        <v>57</v>
      </c>
      <c r="FT76" s="41">
        <f>INDEX('2015'!$E$7:$HF$37,  MATCH(FM76, '2015'!$A$7:$A$37, 0), MATCH(FM60, '2015'!$E$4:$HF$4, 0) )</f>
        <v>37</v>
      </c>
      <c r="FU76" s="41">
        <f>INDEX('2016'!$E$7:$HF$37,  MATCH(FM76, '2016'!$A$7:$A$37, 0), MATCH(FM60, '2016'!$E$4:$HF$4, 0) )</f>
        <v>48</v>
      </c>
      <c r="FV76" s="41">
        <f>INDEX('2017'!$E$7:$HF$37,  MATCH(FM76, '2017'!$A$7:$A$37, 0), MATCH(FM60, '2017'!$E$4:$HF$4, 0) )</f>
        <v>55</v>
      </c>
      <c r="FW76" s="41">
        <f>INDEX('2018'!$E$7:$HF$37,  MATCH(FM76, '2018'!$A$7:$A$37, 0), MATCH(FM60, '2018'!$E$4:$HF$4, 0) )</f>
        <v>66</v>
      </c>
      <c r="FX76" s="41">
        <f>INDEX('2019'!$E$7:$HF$37,  MATCH(FM76, '2019'!$A$7:$A$37, 0), MATCH(FM60, '2019'!$E$4:$HF$4, 0) )</f>
        <v>58</v>
      </c>
      <c r="FZ76" s="9">
        <f t="shared" si="757"/>
        <v>29</v>
      </c>
      <c r="GA76" s="18" t="str">
        <f t="shared" si="757"/>
        <v>Morgan</v>
      </c>
      <c r="GB76" s="41">
        <f>INDEX('2010'!$E$7:$HF$37,  MATCH(FZ76, '2010'!$A$7:$A$37, 0), MATCH(FZ60, '2010'!$E$4:$HF$4, 0) )</f>
        <v>0</v>
      </c>
      <c r="GC76" s="41">
        <f>INDEX('2011'!$E$7:$HF$37,  MATCH(FZ76, '2011'!$A$7:$A$37, 0), MATCH(FZ60, '2011'!$E$4:$HF$4, 0) )</f>
        <v>0</v>
      </c>
      <c r="GD76" s="41">
        <f>INDEX('2012'!$E$7:$HF$37,  MATCH(FZ76, '2012'!$A$7:$A$37, 0), MATCH(FZ60, '2012'!$E$4:$HF$4, 0) )</f>
        <v>0</v>
      </c>
      <c r="GE76" s="41">
        <f>INDEX('2013'!$E$7:$HF$37,  MATCH(FZ76, '2013'!$A$7:$A$37, 0), MATCH(FZ60, '2013'!$E$4:$HF$4, 0) )</f>
        <v>0</v>
      </c>
      <c r="GF76" s="41">
        <f>INDEX('2014'!$E$7:$HF$37,  MATCH(FZ76, '2014'!$A$7:$A$37, 0), MATCH(FZ60, '2014'!$E$4:$HF$4, 0) )</f>
        <v>0</v>
      </c>
      <c r="GG76" s="41">
        <f>INDEX('2015'!$E$7:$HF$37,  MATCH(FZ76, '2015'!$A$7:$A$37, 0), MATCH(FZ60, '2015'!$E$4:$HF$4, 0) )</f>
        <v>0</v>
      </c>
      <c r="GH76" s="41">
        <f>INDEX('2016'!$E$7:$HF$37,  MATCH(FZ76, '2016'!$A$7:$A$37, 0), MATCH(FZ60, '2016'!$E$4:$HF$4, 0) )</f>
        <v>0</v>
      </c>
      <c r="GI76" s="41">
        <f>INDEX('2017'!$E$7:$HF$37,  MATCH(FZ76, '2017'!$A$7:$A$37, 0), MATCH(FZ60, '2017'!$E$4:$HF$4, 0) )</f>
        <v>6</v>
      </c>
      <c r="GJ76" s="41">
        <f>INDEX('2018'!$E$7:$HF$37,  MATCH(FZ76, '2018'!$A$7:$A$37, 0), MATCH(FZ60, '2018'!$E$4:$HF$4, 0) )</f>
        <v>12</v>
      </c>
      <c r="GK76" s="41">
        <f>INDEX('2019'!$E$7:$HF$37,  MATCH(FZ76, '2019'!$A$7:$A$37, 0), MATCH(FZ60, '2019'!$E$4:$HF$4, 0) )</f>
        <v>6</v>
      </c>
      <c r="GM76" s="9">
        <f t="shared" si="758"/>
        <v>29</v>
      </c>
      <c r="GN76" s="18" t="str">
        <f t="shared" si="758"/>
        <v>Morgan</v>
      </c>
      <c r="GO76" s="41">
        <f>INDEX('2010'!$E$7:$HF$37,  MATCH(GM76, '2010'!$A$7:$A$37, 0), MATCH(GM60, '2010'!$E$4:$HF$4, 0) )</f>
        <v>12</v>
      </c>
      <c r="GP76" s="41">
        <f>INDEX('2011'!$E$7:$HF$37,  MATCH(GM76, '2011'!$A$7:$A$37, 0), MATCH(GM60, '2011'!$E$4:$HF$4, 0) )</f>
        <v>44</v>
      </c>
      <c r="GQ76" s="41">
        <f>INDEX('2012'!$E$7:$HF$37,  MATCH(GM76, '2012'!$A$7:$A$37, 0), MATCH(GM60, '2012'!$E$4:$HF$4, 0) )</f>
        <v>34</v>
      </c>
      <c r="GR76" s="41">
        <f>INDEX('2013'!$E$7:$HF$37,  MATCH(GM76, '2013'!$A$7:$A$37, 0), MATCH(GM60, '2013'!$E$4:$HF$4, 0) )</f>
        <v>34</v>
      </c>
      <c r="GS76" s="41">
        <f>INDEX('2014'!$E$7:$HF$37,  MATCH(GM76, '2014'!$A$7:$A$37, 0), MATCH(GM60, '2014'!$E$4:$HF$4, 0) )</f>
        <v>38</v>
      </c>
      <c r="GT76" s="41">
        <f>INDEX('2015'!$E$7:$HF$37,  MATCH(GM76, '2015'!$A$7:$A$37, 0), MATCH(GM60, '2015'!$E$4:$HF$4, 0) )</f>
        <v>48</v>
      </c>
      <c r="GU76" s="41">
        <f>INDEX('2016'!$E$7:$HF$37,  MATCH(GM76, '2016'!$A$7:$A$37, 0), MATCH(GM60, '2016'!$E$4:$HF$4, 0) )</f>
        <v>4</v>
      </c>
      <c r="GV76" s="41">
        <f>INDEX('2017'!$E$7:$HF$37,  MATCH(GM76, '2017'!$A$7:$A$37, 0), MATCH(GM60, '2017'!$E$4:$HF$4, 0) )</f>
        <v>4</v>
      </c>
      <c r="GW76" s="41">
        <f>INDEX('2018'!$E$7:$HF$37,  MATCH(GM76, '2018'!$A$7:$A$37, 0), MATCH(GM60, '2018'!$E$4:$HF$4, 0) )</f>
        <v>6</v>
      </c>
      <c r="GX76" s="41">
        <f>INDEX('2019'!$E$7:$HF$37,  MATCH(GM76, '2019'!$A$7:$A$37, 0), MATCH(GM60, '2019'!$E$4:$HF$4, 0) )</f>
        <v>5</v>
      </c>
      <c r="GZ76" s="9">
        <f t="shared" si="759"/>
        <v>29</v>
      </c>
      <c r="HA76" s="18" t="str">
        <f t="shared" si="759"/>
        <v>Morgan</v>
      </c>
      <c r="HB76" s="41">
        <f>INDEX('2010'!$E$7:$HF$37,  MATCH(GZ76, '2010'!$A$7:$A$37, 0), MATCH(GZ60, '2010'!$E$4:$HF$4, 0) )</f>
        <v>0</v>
      </c>
      <c r="HC76" s="41">
        <f>INDEX('2011'!$E$7:$HF$37,  MATCH(GZ76, '2011'!$A$7:$A$37, 0), MATCH(GZ60, '2011'!$E$4:$HF$4, 0) )</f>
        <v>0</v>
      </c>
      <c r="HD76" s="41">
        <f>INDEX('2012'!$E$7:$HF$37,  MATCH(GZ76, '2012'!$A$7:$A$37, 0), MATCH(GZ60, '2012'!$E$4:$HF$4, 0) )</f>
        <v>0</v>
      </c>
      <c r="HE76" s="41">
        <f>INDEX('2013'!$E$7:$HF$37,  MATCH(GZ76, '2013'!$A$7:$A$37, 0), MATCH(GZ60, '2013'!$E$4:$HF$4, 0) )</f>
        <v>0</v>
      </c>
      <c r="HF76" s="41">
        <f>INDEX('2014'!$E$7:$HF$37,  MATCH(GZ76, '2014'!$A$7:$A$37, 0), MATCH(GZ60, '2014'!$E$4:$HF$4, 0) )</f>
        <v>0</v>
      </c>
      <c r="HG76" s="41">
        <f>INDEX('2015'!$E$7:$HF$37,  MATCH(GZ76, '2015'!$A$7:$A$37, 0), MATCH(GZ60, '2015'!$E$4:$HF$4, 0) )</f>
        <v>0</v>
      </c>
      <c r="HH76" s="41">
        <f>INDEX('2016'!$E$7:$HF$37,  MATCH(GZ76, '2016'!$A$7:$A$37, 0), MATCH(GZ60, '2016'!$E$4:$HF$4, 0) )</f>
        <v>0</v>
      </c>
      <c r="HI76" s="41">
        <f>INDEX('2017'!$E$7:$HF$37,  MATCH(GZ76, '2017'!$A$7:$A$37, 0), MATCH(GZ60, '2017'!$E$4:$HF$4, 0) )</f>
        <v>0</v>
      </c>
      <c r="HJ76" s="41">
        <f>INDEX('2018'!$E$7:$HF$37,  MATCH(GZ76, '2018'!$A$7:$A$37, 0), MATCH(GZ60, '2018'!$E$4:$HF$4, 0) )</f>
        <v>0</v>
      </c>
      <c r="HK76" s="41">
        <f>INDEX('2019'!$E$7:$HF$37,  MATCH(GZ76, '2019'!$A$7:$A$37, 0), MATCH(GZ60, '2019'!$E$4:$HF$4, 0) )</f>
        <v>0</v>
      </c>
      <c r="HM76" s="9">
        <f t="shared" si="760"/>
        <v>29</v>
      </c>
      <c r="HN76" s="18" t="str">
        <f t="shared" si="760"/>
        <v>Morgan</v>
      </c>
      <c r="HO76" s="41">
        <f>INDEX('2010'!$E$7:$HF$37,  MATCH(HM76, '2010'!$A$7:$A$37, 0), MATCH(HM60, '2010'!$E$4:$HF$4, 0) )</f>
        <v>0</v>
      </c>
      <c r="HP76" s="41">
        <f>INDEX('2011'!$E$7:$HF$37,  MATCH(HM76, '2011'!$A$7:$A$37, 0), MATCH(HM60, '2011'!$E$4:$HF$4, 0) )</f>
        <v>0</v>
      </c>
      <c r="HQ76" s="41">
        <f>INDEX('2012'!$E$7:$HF$37,  MATCH(HM76, '2012'!$A$7:$A$37, 0), MATCH(HM60, '2012'!$E$4:$HF$4, 0) )</f>
        <v>0</v>
      </c>
      <c r="HR76" s="41">
        <f>INDEX('2013'!$E$7:$HF$37,  MATCH(HM76, '2013'!$A$7:$A$37, 0), MATCH(HM60, '2013'!$E$4:$HF$4, 0) )</f>
        <v>0</v>
      </c>
      <c r="HS76" s="41">
        <f>INDEX('2014'!$E$7:$HF$37,  MATCH(HM76, '2014'!$A$7:$A$37, 0), MATCH(HM60, '2014'!$E$4:$HF$4, 0) )</f>
        <v>0</v>
      </c>
      <c r="HT76" s="41">
        <f>INDEX('2015'!$E$7:$HF$37,  MATCH(HM76, '2015'!$A$7:$A$37, 0), MATCH(HM60, '2015'!$E$4:$HF$4, 0) )</f>
        <v>0</v>
      </c>
      <c r="HU76" s="41">
        <f>INDEX('2016'!$E$7:$HF$37,  MATCH(HM76, '2016'!$A$7:$A$37, 0), MATCH(HM60, '2016'!$E$4:$HF$4, 0) )</f>
        <v>0</v>
      </c>
      <c r="HV76" s="41">
        <f>INDEX('2017'!$E$7:$HF$37,  MATCH(HM76, '2017'!$A$7:$A$37, 0), MATCH(HM60, '2017'!$E$4:$HF$4, 0) )</f>
        <v>0</v>
      </c>
      <c r="HW76" s="41">
        <f>INDEX('2018'!$E$7:$HF$37,  MATCH(HM76, '2018'!$A$7:$A$37, 0), MATCH(HM60, '2018'!$E$4:$HF$4, 0) )</f>
        <v>0</v>
      </c>
      <c r="HX76" s="41">
        <f>INDEX('2019'!$E$7:$HF$37,  MATCH(HM76, '2019'!$A$7:$A$37, 0), MATCH(HM60, '2019'!$E$4:$HF$4, 0) )</f>
        <v>0</v>
      </c>
    </row>
    <row r="77" spans="39:232" x14ac:dyDescent="0.25">
      <c r="AM77" s="9">
        <f t="shared" si="746"/>
        <v>31</v>
      </c>
      <c r="AN77" s="18" t="str">
        <f t="shared" si="746"/>
        <v>Piute</v>
      </c>
      <c r="AO77" s="41">
        <f>INDEX('2010'!$E$7:$HF$37,  MATCH(AM77, '2010'!$A$7:$A$37, 0), MATCH(AM60, '2010'!$E$4:$HF$4, 0) )</f>
        <v>65</v>
      </c>
      <c r="AP77" s="41">
        <f>INDEX('2011'!$E$7:$HF$37,  MATCH(AM77, '2011'!$A$7:$A$37, 0), MATCH(AM60, '2011'!$E$4:$HF$4, 0) )</f>
        <v>38</v>
      </c>
      <c r="AQ77" s="41">
        <f>INDEX('2012'!$E$7:$HF$37,  MATCH(AM77, '2012'!$A$7:$A$37, 0), MATCH(AM60, '2012'!$E$4:$HF$4, 0) )</f>
        <v>42</v>
      </c>
      <c r="AR77" s="41">
        <f>INDEX('2013'!$E$7:$HF$37,  MATCH(AM77, '2013'!$A$7:$A$37, 0), MATCH(AM60, '2013'!$E$4:$HF$4, 0) )</f>
        <v>45</v>
      </c>
      <c r="AS77" s="41">
        <f>INDEX('2014'!$E$7:$HF$37,  MATCH(AM77, '2014'!$A$7:$A$37, 0), MATCH(AM60, '2014'!$E$4:$HF$4, 0) )</f>
        <v>44</v>
      </c>
      <c r="AT77" s="41">
        <f>INDEX('2015'!$E$7:$HF$37,  MATCH(AM77, '2015'!$A$7:$A$37, 0), MATCH(AM60, '2015'!$E$4:$HF$4, 0) )</f>
        <v>42</v>
      </c>
      <c r="AU77" s="41">
        <f>INDEX('2016'!$E$7:$HF$37,  MATCH(AM77, '2016'!$A$7:$A$37, 0), MATCH(AM60, '2016'!$E$4:$HF$4, 0) )</f>
        <v>36</v>
      </c>
      <c r="AV77" s="41">
        <f>INDEX('2017'!$E$7:$HF$37,  MATCH(AM77, '2017'!$A$7:$A$37, 0), MATCH(AM60, '2017'!$E$4:$HF$4, 0) )</f>
        <v>11</v>
      </c>
      <c r="AW77" s="41">
        <f>INDEX('2018'!$E$7:$HF$37,  MATCH(AM77, '2018'!$A$7:$A$37, 0), MATCH(AM60, '2018'!$E$4:$HF$4, 0) )</f>
        <v>12</v>
      </c>
      <c r="AX77" s="41">
        <f>INDEX('2019'!$E$7:$HF$37,  MATCH(AM77, '2019'!$A$7:$A$37, 0), MATCH(AM60, '2019'!$E$4:$HF$4, 0) )</f>
        <v>9</v>
      </c>
      <c r="AZ77" s="9">
        <f t="shared" si="747"/>
        <v>31</v>
      </c>
      <c r="BA77" s="18" t="str">
        <f t="shared" si="747"/>
        <v>Piute</v>
      </c>
      <c r="BB77" s="41">
        <f>INDEX('2010'!$E$7:$HF$37,  MATCH(AZ77, '2010'!$A$7:$A$37, 0), MATCH(AZ60, '2010'!$E$4:$HF$4, 0) )</f>
        <v>4</v>
      </c>
      <c r="BC77" s="41">
        <f>INDEX('2011'!$E$7:$HF$37,  MATCH(AZ77, '2011'!$A$7:$A$37, 0), MATCH(AZ60, '2011'!$E$4:$HF$4, 0) )</f>
        <v>4</v>
      </c>
      <c r="BD77" s="41">
        <f>INDEX('2012'!$E$7:$HF$37,  MATCH(AZ77, '2012'!$A$7:$A$37, 0), MATCH(AZ60, '2012'!$E$4:$HF$4, 0) )</f>
        <v>4</v>
      </c>
      <c r="BE77" s="41">
        <f>INDEX('2013'!$E$7:$HF$37,  MATCH(AZ77, '2013'!$A$7:$A$37, 0), MATCH(AZ60, '2013'!$E$4:$HF$4, 0) )</f>
        <v>3</v>
      </c>
      <c r="BF77" s="41">
        <f>INDEX('2014'!$E$7:$HF$37,  MATCH(AZ77, '2014'!$A$7:$A$37, 0), MATCH(AZ60, '2014'!$E$4:$HF$4, 0) )</f>
        <v>0</v>
      </c>
      <c r="BG77" s="41">
        <f>INDEX('2015'!$E$7:$HF$37,  MATCH(AZ77, '2015'!$A$7:$A$37, 0), MATCH(AZ60, '2015'!$E$4:$HF$4, 0) )</f>
        <v>0</v>
      </c>
      <c r="BH77" s="41">
        <f>INDEX('2016'!$E$7:$HF$37,  MATCH(AZ77, '2016'!$A$7:$A$37, 0), MATCH(AZ60, '2016'!$E$4:$HF$4, 0) )</f>
        <v>0</v>
      </c>
      <c r="BI77" s="41">
        <f>INDEX('2017'!$E$7:$HF$37,  MATCH(AZ77, '2017'!$A$7:$A$37, 0), MATCH(AZ60, '2017'!$E$4:$HF$4, 0) )</f>
        <v>0</v>
      </c>
      <c r="BJ77" s="41">
        <f>INDEX('2018'!$E$7:$HF$37,  MATCH(AZ77, '2018'!$A$7:$A$37, 0), MATCH(AZ60, '2018'!$E$4:$HF$4, 0) )</f>
        <v>0</v>
      </c>
      <c r="BK77" s="41">
        <f>INDEX('2019'!$E$7:$HF$37,  MATCH(AZ77, '2019'!$A$7:$A$37, 0), MATCH(AZ60, '2019'!$E$4:$HF$4, 0) )</f>
        <v>0</v>
      </c>
      <c r="BM77" s="9">
        <f t="shared" si="748"/>
        <v>31</v>
      </c>
      <c r="BN77" s="18" t="str">
        <f t="shared" si="748"/>
        <v>Piute</v>
      </c>
      <c r="BO77" s="41">
        <f>INDEX('2010'!$E$7:$HF$37,  MATCH(BM77, '2010'!$A$7:$A$37, 0), MATCH(BM60, '2010'!$E$4:$HF$4, 0) )</f>
        <v>0</v>
      </c>
      <c r="BP77" s="41">
        <f>INDEX('2011'!$E$7:$HF$37,  MATCH(BM77, '2011'!$A$7:$A$37, 0), MATCH(BM60, '2011'!$E$4:$HF$4, 0) )</f>
        <v>0</v>
      </c>
      <c r="BQ77" s="41">
        <f>INDEX('2012'!$E$7:$HF$37,  MATCH(BM77, '2012'!$A$7:$A$37, 0), MATCH(BM60, '2012'!$E$4:$HF$4, 0) )</f>
        <v>2</v>
      </c>
      <c r="BR77" s="41">
        <f>INDEX('2013'!$E$7:$HF$37,  MATCH(BM77, '2013'!$A$7:$A$37, 0), MATCH(BM60, '2013'!$E$4:$HF$4, 0) )</f>
        <v>5</v>
      </c>
      <c r="BS77" s="41">
        <f>INDEX('2014'!$E$7:$HF$37,  MATCH(BM77, '2014'!$A$7:$A$37, 0), MATCH(BM60, '2014'!$E$4:$HF$4, 0) )</f>
        <v>5</v>
      </c>
      <c r="BT77" s="41">
        <f>INDEX('2015'!$E$7:$HF$37,  MATCH(BM77, '2015'!$A$7:$A$37, 0), MATCH(BM60, '2015'!$E$4:$HF$4, 0) )</f>
        <v>3</v>
      </c>
      <c r="BU77" s="41">
        <f>INDEX('2016'!$E$7:$HF$37,  MATCH(BM77, '2016'!$A$7:$A$37, 0), MATCH(BM60, '2016'!$E$4:$HF$4, 0) )</f>
        <v>3</v>
      </c>
      <c r="BV77" s="41">
        <f>INDEX('2017'!$E$7:$HF$37,  MATCH(BM77, '2017'!$A$7:$A$37, 0), MATCH(BM60, '2017'!$E$4:$HF$4, 0) )</f>
        <v>3</v>
      </c>
      <c r="BW77" s="41">
        <f>INDEX('2018'!$E$7:$HF$37,  MATCH(BM77, '2018'!$A$7:$A$37, 0), MATCH(BM60, '2018'!$E$4:$HF$4, 0) )</f>
        <v>0</v>
      </c>
      <c r="BX77" s="41">
        <f>INDEX('2019'!$E$7:$HF$37,  MATCH(BM77, '2019'!$A$7:$A$37, 0), MATCH(BM60, '2019'!$E$4:$HF$4, 0) )</f>
        <v>1</v>
      </c>
      <c r="BZ77" s="9">
        <f t="shared" si="749"/>
        <v>31</v>
      </c>
      <c r="CA77" s="18" t="str">
        <f t="shared" si="749"/>
        <v>Piute</v>
      </c>
      <c r="CB77" s="41">
        <f>INDEX('2010'!$E$7:$HF$37,  MATCH(BZ77, '2010'!$A$7:$A$37, 0), MATCH(BZ60, '2010'!$E$4:$HF$4, 0) )</f>
        <v>1</v>
      </c>
      <c r="CC77" s="41">
        <f>INDEX('2011'!$E$7:$HF$37,  MATCH(BZ77, '2011'!$A$7:$A$37, 0), MATCH(BZ60, '2011'!$E$4:$HF$4, 0) )</f>
        <v>2</v>
      </c>
      <c r="CD77" s="41">
        <f>INDEX('2012'!$E$7:$HF$37,  MATCH(BZ77, '2012'!$A$7:$A$37, 0), MATCH(BZ60, '2012'!$E$4:$HF$4, 0) )</f>
        <v>1</v>
      </c>
      <c r="CE77" s="41">
        <f>INDEX('2013'!$E$7:$HF$37,  MATCH(BZ77, '2013'!$A$7:$A$37, 0), MATCH(BZ60, '2013'!$E$4:$HF$4, 0) )</f>
        <v>0</v>
      </c>
      <c r="CF77" s="41">
        <f>INDEX('2014'!$E$7:$HF$37,  MATCH(BZ77, '2014'!$A$7:$A$37, 0), MATCH(BZ60, '2014'!$E$4:$HF$4, 0) )</f>
        <v>0</v>
      </c>
      <c r="CG77" s="41">
        <f>INDEX('2015'!$E$7:$HF$37,  MATCH(BZ77, '2015'!$A$7:$A$37, 0), MATCH(BZ60, '2015'!$E$4:$HF$4, 0) )</f>
        <v>0</v>
      </c>
      <c r="CH77" s="41">
        <f>INDEX('2016'!$E$7:$HF$37,  MATCH(BZ77, '2016'!$A$7:$A$37, 0), MATCH(BZ60, '2016'!$E$4:$HF$4, 0) )</f>
        <v>0</v>
      </c>
      <c r="CI77" s="41">
        <f>INDEX('2017'!$E$7:$HF$37,  MATCH(BZ77, '2017'!$A$7:$A$37, 0), MATCH(BZ60, '2017'!$E$4:$HF$4, 0) )</f>
        <v>0</v>
      </c>
      <c r="CJ77" s="41">
        <f>INDEX('2018'!$E$7:$HF$37,  MATCH(BZ77, '2018'!$A$7:$A$37, 0), MATCH(BZ60, '2018'!$E$4:$HF$4, 0) )</f>
        <v>0</v>
      </c>
      <c r="CK77" s="41">
        <f>INDEX('2019'!$E$7:$HF$37,  MATCH(BZ77, '2019'!$A$7:$A$37, 0), MATCH(BZ60, '2019'!$E$4:$HF$4, 0) )</f>
        <v>0</v>
      </c>
      <c r="CM77" s="9">
        <f t="shared" si="750"/>
        <v>31</v>
      </c>
      <c r="CN77" s="18" t="str">
        <f t="shared" si="750"/>
        <v>Piute</v>
      </c>
      <c r="CO77" s="41">
        <f>INDEX('2010'!$E$7:$HF$37,  MATCH(CM77, '2010'!$A$7:$A$37, 0), MATCH(CM60, '2010'!$E$4:$HF$4, 0) )</f>
        <v>0</v>
      </c>
      <c r="CP77" s="41">
        <f>INDEX('2011'!$E$7:$HF$37,  MATCH(CM77, '2011'!$A$7:$A$37, 0), MATCH(CM60, '2011'!$E$4:$HF$4, 0) )</f>
        <v>0</v>
      </c>
      <c r="CQ77" s="41">
        <f>INDEX('2012'!$E$7:$HF$37,  MATCH(CM77, '2012'!$A$7:$A$37, 0), MATCH(CM60, '2012'!$E$4:$HF$4, 0) )</f>
        <v>0</v>
      </c>
      <c r="CR77" s="41">
        <f>INDEX('2013'!$E$7:$HF$37,  MATCH(CM77, '2013'!$A$7:$A$37, 0), MATCH(CM60, '2013'!$E$4:$HF$4, 0) )</f>
        <v>0</v>
      </c>
      <c r="CS77" s="41">
        <f>INDEX('2014'!$E$7:$HF$37,  MATCH(CM77, '2014'!$A$7:$A$37, 0), MATCH(CM60, '2014'!$E$4:$HF$4, 0) )</f>
        <v>0</v>
      </c>
      <c r="CT77" s="41">
        <f>INDEX('2015'!$E$7:$HF$37,  MATCH(CM77, '2015'!$A$7:$A$37, 0), MATCH(CM60, '2015'!$E$4:$HF$4, 0) )</f>
        <v>0</v>
      </c>
      <c r="CU77" s="41">
        <f>INDEX('2016'!$E$7:$HF$37,  MATCH(CM77, '2016'!$A$7:$A$37, 0), MATCH(CM60, '2016'!$E$4:$HF$4, 0) )</f>
        <v>0</v>
      </c>
      <c r="CV77" s="41">
        <f>INDEX('2017'!$E$7:$HF$37,  MATCH(CM77, '2017'!$A$7:$A$37, 0), MATCH(CM60, '2017'!$E$4:$HF$4, 0) )</f>
        <v>0</v>
      </c>
      <c r="CW77" s="41">
        <f>INDEX('2018'!$E$7:$HF$37,  MATCH(CM77, '2018'!$A$7:$A$37, 0), MATCH(CM60, '2018'!$E$4:$HF$4, 0) )</f>
        <v>0</v>
      </c>
      <c r="CX77" s="41">
        <f>INDEX('2019'!$E$7:$HF$37,  MATCH(CM77, '2019'!$A$7:$A$37, 0), MATCH(CM60, '2019'!$E$4:$HF$4, 0) )</f>
        <v>0</v>
      </c>
      <c r="CZ77" s="9">
        <f t="shared" si="751"/>
        <v>31</v>
      </c>
      <c r="DA77" s="18" t="str">
        <f t="shared" si="751"/>
        <v>Piute</v>
      </c>
      <c r="DB77" s="41">
        <f>INDEX('2010'!$E$7:$HF$37,  MATCH(CZ77, '2010'!$A$7:$A$37, 0), MATCH(CZ60, '2010'!$E$4:$HF$4, 0) )</f>
        <v>0</v>
      </c>
      <c r="DC77" s="41">
        <f>INDEX('2011'!$E$7:$HF$37,  MATCH(CZ77, '2011'!$A$7:$A$37, 0), MATCH(CZ60, '2011'!$E$4:$HF$4, 0) )</f>
        <v>0</v>
      </c>
      <c r="DD77" s="41">
        <f>INDEX('2012'!$E$7:$HF$37,  MATCH(CZ77, '2012'!$A$7:$A$37, 0), MATCH(CZ60, '2012'!$E$4:$HF$4, 0) )</f>
        <v>0</v>
      </c>
      <c r="DE77" s="41">
        <f>INDEX('2013'!$E$7:$HF$37,  MATCH(CZ77, '2013'!$A$7:$A$37, 0), MATCH(CZ60, '2013'!$E$4:$HF$4, 0) )</f>
        <v>0</v>
      </c>
      <c r="DF77" s="41">
        <f>INDEX('2014'!$E$7:$HF$37,  MATCH(CZ77, '2014'!$A$7:$A$37, 0), MATCH(CZ60, '2014'!$E$4:$HF$4, 0) )</f>
        <v>0</v>
      </c>
      <c r="DG77" s="41">
        <f>INDEX('2015'!$E$7:$HF$37,  MATCH(CZ77, '2015'!$A$7:$A$37, 0), MATCH(CZ60, '2015'!$E$4:$HF$4, 0) )</f>
        <v>0</v>
      </c>
      <c r="DH77" s="41">
        <f>INDEX('2016'!$E$7:$HF$37,  MATCH(CZ77, '2016'!$A$7:$A$37, 0), MATCH(CZ60, '2016'!$E$4:$HF$4, 0) )</f>
        <v>0</v>
      </c>
      <c r="DI77" s="41">
        <f>INDEX('2017'!$E$7:$HF$37,  MATCH(CZ77, '2017'!$A$7:$A$37, 0), MATCH(CZ60, '2017'!$E$4:$HF$4, 0) )</f>
        <v>0</v>
      </c>
      <c r="DJ77" s="41">
        <f>INDEX('2018'!$E$7:$HF$37,  MATCH(CZ77, '2018'!$A$7:$A$37, 0), MATCH(CZ60, '2018'!$E$4:$HF$4, 0) )</f>
        <v>10</v>
      </c>
      <c r="DK77" s="41">
        <f>INDEX('2019'!$E$7:$HF$37,  MATCH(CZ77, '2019'!$A$7:$A$37, 0), MATCH(CZ60, '2019'!$E$4:$HF$4, 0) )</f>
        <v>6</v>
      </c>
      <c r="DM77" s="9">
        <f t="shared" si="752"/>
        <v>31</v>
      </c>
      <c r="DN77" s="18" t="str">
        <f t="shared" si="752"/>
        <v>Piute</v>
      </c>
      <c r="DO77" s="41">
        <f>INDEX('2010'!$E$7:$HF$37,  MATCH(DM77, '2010'!$A$7:$A$37, 0), MATCH(DM60, '2010'!$E$4:$HF$4, 0) )</f>
        <v>13</v>
      </c>
      <c r="DP77" s="41">
        <f>INDEX('2011'!$E$7:$HF$37,  MATCH(DM77, '2011'!$A$7:$A$37, 0), MATCH(DM60, '2011'!$E$4:$HF$4, 0) )</f>
        <v>12</v>
      </c>
      <c r="DQ77" s="41">
        <f>INDEX('2012'!$E$7:$HF$37,  MATCH(DM77, '2012'!$A$7:$A$37, 0), MATCH(DM60, '2012'!$E$4:$HF$4, 0) )</f>
        <v>6</v>
      </c>
      <c r="DR77" s="41">
        <f>INDEX('2013'!$E$7:$HF$37,  MATCH(DM77, '2013'!$A$7:$A$37, 0), MATCH(DM60, '2013'!$E$4:$HF$4, 0) )</f>
        <v>4</v>
      </c>
      <c r="DS77" s="41">
        <f>INDEX('2014'!$E$7:$HF$37,  MATCH(DM77, '2014'!$A$7:$A$37, 0), MATCH(DM60, '2014'!$E$4:$HF$4, 0) )</f>
        <v>0</v>
      </c>
      <c r="DT77" s="41">
        <f>INDEX('2015'!$E$7:$HF$37,  MATCH(DM77, '2015'!$A$7:$A$37, 0), MATCH(DM60, '2015'!$E$4:$HF$4, 0) )</f>
        <v>0</v>
      </c>
      <c r="DU77" s="41">
        <f>INDEX('2016'!$E$7:$HF$37,  MATCH(DM77, '2016'!$A$7:$A$37, 0), MATCH(DM60, '2016'!$E$4:$HF$4, 0) )</f>
        <v>0</v>
      </c>
      <c r="DV77" s="41">
        <f>INDEX('2017'!$E$7:$HF$37,  MATCH(DM77, '2017'!$A$7:$A$37, 0), MATCH(DM60, '2017'!$E$4:$HF$4, 0) )</f>
        <v>0</v>
      </c>
      <c r="DW77" s="41">
        <f>INDEX('2018'!$E$7:$HF$37,  MATCH(DM77, '2018'!$A$7:$A$37, 0), MATCH(DM60, '2018'!$E$4:$HF$4, 0) )</f>
        <v>0</v>
      </c>
      <c r="DX77" s="41">
        <f>INDEX('2019'!$E$7:$HF$37,  MATCH(DM77, '2019'!$A$7:$A$37, 0), MATCH(DM60, '2019'!$E$4:$HF$4, 0) )</f>
        <v>0</v>
      </c>
      <c r="DZ77" s="9">
        <f t="shared" si="753"/>
        <v>31</v>
      </c>
      <c r="EA77" s="18" t="str">
        <f t="shared" si="753"/>
        <v>Piute</v>
      </c>
      <c r="EB77" s="41">
        <f>INDEX('2010'!$E$7:$HF$37,  MATCH(DZ77, '2010'!$A$7:$A$37, 0), MATCH(DZ60, '2010'!$E$4:$HF$4, 0) )</f>
        <v>3</v>
      </c>
      <c r="EC77" s="41">
        <f>INDEX('2011'!$E$7:$HF$37,  MATCH(DZ77, '2011'!$A$7:$A$37, 0), MATCH(DZ60, '2011'!$E$4:$HF$4, 0) )</f>
        <v>2</v>
      </c>
      <c r="ED77" s="41">
        <f>INDEX('2012'!$E$7:$HF$37,  MATCH(DZ77, '2012'!$A$7:$A$37, 0), MATCH(DZ60, '2012'!$E$4:$HF$4, 0) )</f>
        <v>1</v>
      </c>
      <c r="EE77" s="41">
        <f>INDEX('2013'!$E$7:$HF$37,  MATCH(DZ77, '2013'!$A$7:$A$37, 0), MATCH(DZ60, '2013'!$E$4:$HF$4, 0) )</f>
        <v>1</v>
      </c>
      <c r="EF77" s="41">
        <f>INDEX('2014'!$E$7:$HF$37,  MATCH(DZ77, '2014'!$A$7:$A$37, 0), MATCH(DZ60, '2014'!$E$4:$HF$4, 0) )</f>
        <v>1</v>
      </c>
      <c r="EG77" s="41">
        <f>INDEX('2015'!$E$7:$HF$37,  MATCH(DZ77, '2015'!$A$7:$A$37, 0), MATCH(DZ60, '2015'!$E$4:$HF$4, 0) )</f>
        <v>0</v>
      </c>
      <c r="EH77" s="41">
        <f>INDEX('2016'!$E$7:$HF$37,  MATCH(DZ77, '2016'!$A$7:$A$37, 0), MATCH(DZ60, '2016'!$E$4:$HF$4, 0) )</f>
        <v>0</v>
      </c>
      <c r="EI77" s="41">
        <f>INDEX('2017'!$E$7:$HF$37,  MATCH(DZ77, '2017'!$A$7:$A$37, 0), MATCH(DZ60, '2017'!$E$4:$HF$4, 0) )</f>
        <v>0</v>
      </c>
      <c r="EJ77" s="41">
        <f>INDEX('2018'!$E$7:$HF$37,  MATCH(DZ77, '2018'!$A$7:$A$37, 0), MATCH(DZ60, '2018'!$E$4:$HF$4, 0) )</f>
        <v>0</v>
      </c>
      <c r="EK77" s="41">
        <f>INDEX('2019'!$E$7:$HF$37,  MATCH(DZ77, '2019'!$A$7:$A$37, 0), MATCH(DZ60, '2019'!$E$4:$HF$4, 0) )</f>
        <v>0</v>
      </c>
      <c r="EM77" s="9">
        <f t="shared" si="754"/>
        <v>31</v>
      </c>
      <c r="EN77" s="18" t="str">
        <f t="shared" si="754"/>
        <v>Piute</v>
      </c>
      <c r="EO77" s="41">
        <f>INDEX('2010'!$E$7:$HF$37,  MATCH(EM77, '2010'!$A$7:$A$37, 0), MATCH(EM60, '2010'!$E$4:$HF$4, 0) )</f>
        <v>3</v>
      </c>
      <c r="EP77" s="41">
        <f>INDEX('2011'!$E$7:$HF$37,  MATCH(EM77, '2011'!$A$7:$A$37, 0), MATCH(EM60, '2011'!$E$4:$HF$4, 0) )</f>
        <v>3</v>
      </c>
      <c r="EQ77" s="41">
        <f>INDEX('2012'!$E$7:$HF$37,  MATCH(EM77, '2012'!$A$7:$A$37, 0), MATCH(EM60, '2012'!$E$4:$HF$4, 0) )</f>
        <v>5</v>
      </c>
      <c r="ER77" s="41">
        <f>INDEX('2013'!$E$7:$HF$37,  MATCH(EM77, '2013'!$A$7:$A$37, 0), MATCH(EM60, '2013'!$E$4:$HF$4, 0) )</f>
        <v>7</v>
      </c>
      <c r="ES77" s="41">
        <f>INDEX('2014'!$E$7:$HF$37,  MATCH(EM77, '2014'!$A$7:$A$37, 0), MATCH(EM60, '2014'!$E$4:$HF$4, 0) )</f>
        <v>6</v>
      </c>
      <c r="ET77" s="41">
        <f>INDEX('2015'!$E$7:$HF$37,  MATCH(EM77, '2015'!$A$7:$A$37, 0), MATCH(EM60, '2015'!$E$4:$HF$4, 0) )</f>
        <v>7</v>
      </c>
      <c r="EU77" s="41">
        <f>INDEX('2016'!$E$7:$HF$37,  MATCH(EM77, '2016'!$A$7:$A$37, 0), MATCH(EM60, '2016'!$E$4:$HF$4, 0) )</f>
        <v>4</v>
      </c>
      <c r="EV77" s="41">
        <f>INDEX('2017'!$E$7:$HF$37,  MATCH(EM77, '2017'!$A$7:$A$37, 0), MATCH(EM60, '2017'!$E$4:$HF$4, 0) )</f>
        <v>1</v>
      </c>
      <c r="EW77" s="41">
        <f>INDEX('2018'!$E$7:$HF$37,  MATCH(EM77, '2018'!$A$7:$A$37, 0), MATCH(EM60, '2018'!$E$4:$HF$4, 0) )</f>
        <v>0</v>
      </c>
      <c r="EX77" s="41">
        <f>INDEX('2019'!$E$7:$HF$37,  MATCH(EM77, '2019'!$A$7:$A$37, 0), MATCH(EM60, '2019'!$E$4:$HF$4, 0) )</f>
        <v>0</v>
      </c>
      <c r="EZ77" s="9">
        <f t="shared" si="755"/>
        <v>31</v>
      </c>
      <c r="FA77" s="18" t="str">
        <f t="shared" si="755"/>
        <v>Piute</v>
      </c>
      <c r="FB77" s="41">
        <f>INDEX('2010'!$E$7:$HF$37,  MATCH(EZ77, '2010'!$A$7:$A$37, 0), MATCH(EZ60, '2010'!$E$4:$HF$4, 0) )</f>
        <v>21</v>
      </c>
      <c r="FC77" s="41">
        <f>INDEX('2011'!$E$7:$HF$37,  MATCH(EZ77, '2011'!$A$7:$A$37, 0), MATCH(EZ60, '2011'!$E$4:$HF$4, 0) )</f>
        <v>9</v>
      </c>
      <c r="FD77" s="41">
        <f>INDEX('2012'!$E$7:$HF$37,  MATCH(EZ77, '2012'!$A$7:$A$37, 0), MATCH(EZ60, '2012'!$E$4:$HF$4, 0) )</f>
        <v>7</v>
      </c>
      <c r="FE77" s="41">
        <f>INDEX('2013'!$E$7:$HF$37,  MATCH(EZ77, '2013'!$A$7:$A$37, 0), MATCH(EZ60, '2013'!$E$4:$HF$4, 0) )</f>
        <v>8</v>
      </c>
      <c r="FF77" s="41">
        <f>INDEX('2014'!$E$7:$HF$37,  MATCH(EZ77, '2014'!$A$7:$A$37, 0), MATCH(EZ60, '2014'!$E$4:$HF$4, 0) )</f>
        <v>4</v>
      </c>
      <c r="FG77" s="41">
        <f>INDEX('2015'!$E$7:$HF$37,  MATCH(EZ77, '2015'!$A$7:$A$37, 0), MATCH(EZ60, '2015'!$E$4:$HF$4, 0) )</f>
        <v>3</v>
      </c>
      <c r="FH77" s="41">
        <f>INDEX('2016'!$E$7:$HF$37,  MATCH(EZ77, '2016'!$A$7:$A$37, 0), MATCH(EZ60, '2016'!$E$4:$HF$4, 0) )</f>
        <v>4</v>
      </c>
      <c r="FI77" s="41">
        <f>INDEX('2017'!$E$7:$HF$37,  MATCH(EZ77, '2017'!$A$7:$A$37, 0), MATCH(EZ60, '2017'!$E$4:$HF$4, 0) )</f>
        <v>5</v>
      </c>
      <c r="FJ77" s="41">
        <f>INDEX('2018'!$E$7:$HF$37,  MATCH(EZ77, '2018'!$A$7:$A$37, 0), MATCH(EZ60, '2018'!$E$4:$HF$4, 0) )</f>
        <v>0</v>
      </c>
      <c r="FK77" s="41">
        <f>INDEX('2019'!$E$7:$HF$37,  MATCH(EZ77, '2019'!$A$7:$A$37, 0), MATCH(EZ60, '2019'!$E$4:$HF$4, 0) )</f>
        <v>0</v>
      </c>
      <c r="FM77" s="9">
        <f t="shared" si="756"/>
        <v>31</v>
      </c>
      <c r="FN77" s="18" t="str">
        <f t="shared" si="756"/>
        <v>Piute</v>
      </c>
      <c r="FO77" s="41">
        <f>INDEX('2010'!$E$7:$HF$37,  MATCH(FM77, '2010'!$A$7:$A$37, 0), MATCH(FM60, '2010'!$E$4:$HF$4, 0) )</f>
        <v>12</v>
      </c>
      <c r="FP77" s="41">
        <f>INDEX('2011'!$E$7:$HF$37,  MATCH(FM77, '2011'!$A$7:$A$37, 0), MATCH(FM60, '2011'!$E$4:$HF$4, 0) )</f>
        <v>0</v>
      </c>
      <c r="FQ77" s="41">
        <f>INDEX('2012'!$E$7:$HF$37,  MATCH(FM77, '2012'!$A$7:$A$37, 0), MATCH(FM60, '2012'!$E$4:$HF$4, 0) )</f>
        <v>9</v>
      </c>
      <c r="FR77" s="41">
        <f>INDEX('2013'!$E$7:$HF$37,  MATCH(FM77, '2013'!$A$7:$A$37, 0), MATCH(FM60, '2013'!$E$4:$HF$4, 0) )</f>
        <v>9</v>
      </c>
      <c r="FS77" s="41">
        <f>INDEX('2014'!$E$7:$HF$37,  MATCH(FM77, '2014'!$A$7:$A$37, 0), MATCH(FM60, '2014'!$E$4:$HF$4, 0) )</f>
        <v>24</v>
      </c>
      <c r="FT77" s="41">
        <f>INDEX('2015'!$E$7:$HF$37,  MATCH(FM77, '2015'!$A$7:$A$37, 0), MATCH(FM60, '2015'!$E$4:$HF$4, 0) )</f>
        <v>24</v>
      </c>
      <c r="FU77" s="41">
        <f>INDEX('2016'!$E$7:$HF$37,  MATCH(FM77, '2016'!$A$7:$A$37, 0), MATCH(FM60, '2016'!$E$4:$HF$4, 0) )</f>
        <v>22</v>
      </c>
      <c r="FV77" s="41">
        <f>INDEX('2017'!$E$7:$HF$37,  MATCH(FM77, '2017'!$A$7:$A$37, 0), MATCH(FM60, '2017'!$E$4:$HF$4, 0) )</f>
        <v>2</v>
      </c>
      <c r="FW77" s="41">
        <f>INDEX('2018'!$E$7:$HF$37,  MATCH(FM77, '2018'!$A$7:$A$37, 0), MATCH(FM60, '2018'!$E$4:$HF$4, 0) )</f>
        <v>2</v>
      </c>
      <c r="FX77" s="41">
        <f>INDEX('2019'!$E$7:$HF$37,  MATCH(FM77, '2019'!$A$7:$A$37, 0), MATCH(FM60, '2019'!$E$4:$HF$4, 0) )</f>
        <v>2</v>
      </c>
      <c r="FZ77" s="9">
        <f t="shared" si="757"/>
        <v>31</v>
      </c>
      <c r="GA77" s="18" t="str">
        <f t="shared" si="757"/>
        <v>Piute</v>
      </c>
      <c r="GB77" s="41">
        <f>INDEX('2010'!$E$7:$HF$37,  MATCH(FZ77, '2010'!$A$7:$A$37, 0), MATCH(FZ60, '2010'!$E$4:$HF$4, 0) )</f>
        <v>3</v>
      </c>
      <c r="GC77" s="41">
        <f>INDEX('2011'!$E$7:$HF$37,  MATCH(FZ77, '2011'!$A$7:$A$37, 0), MATCH(FZ60, '2011'!$E$4:$HF$4, 0) )</f>
        <v>3</v>
      </c>
      <c r="GD77" s="41">
        <f>INDEX('2012'!$E$7:$HF$37,  MATCH(FZ77, '2012'!$A$7:$A$37, 0), MATCH(FZ60, '2012'!$E$4:$HF$4, 0) )</f>
        <v>2</v>
      </c>
      <c r="GE77" s="41">
        <f>INDEX('2013'!$E$7:$HF$37,  MATCH(FZ77, '2013'!$A$7:$A$37, 0), MATCH(FZ60, '2013'!$E$4:$HF$4, 0) )</f>
        <v>3</v>
      </c>
      <c r="GF77" s="41">
        <f>INDEX('2014'!$E$7:$HF$37,  MATCH(FZ77, '2014'!$A$7:$A$37, 0), MATCH(FZ60, '2014'!$E$4:$HF$4, 0) )</f>
        <v>0</v>
      </c>
      <c r="GG77" s="41">
        <f>INDEX('2015'!$E$7:$HF$37,  MATCH(FZ77, '2015'!$A$7:$A$37, 0), MATCH(FZ60, '2015'!$E$4:$HF$4, 0) )</f>
        <v>0</v>
      </c>
      <c r="GH77" s="41">
        <f>INDEX('2016'!$E$7:$HF$37,  MATCH(FZ77, '2016'!$A$7:$A$37, 0), MATCH(FZ60, '2016'!$E$4:$HF$4, 0) )</f>
        <v>0</v>
      </c>
      <c r="GI77" s="41">
        <f>INDEX('2017'!$E$7:$HF$37,  MATCH(FZ77, '2017'!$A$7:$A$37, 0), MATCH(FZ60, '2017'!$E$4:$HF$4, 0) )</f>
        <v>0</v>
      </c>
      <c r="GJ77" s="41">
        <f>INDEX('2018'!$E$7:$HF$37,  MATCH(FZ77, '2018'!$A$7:$A$37, 0), MATCH(FZ60, '2018'!$E$4:$HF$4, 0) )</f>
        <v>0</v>
      </c>
      <c r="GK77" s="41">
        <f>INDEX('2019'!$E$7:$HF$37,  MATCH(FZ77, '2019'!$A$7:$A$37, 0), MATCH(FZ60, '2019'!$E$4:$HF$4, 0) )</f>
        <v>0</v>
      </c>
      <c r="GM77" s="9">
        <f t="shared" si="758"/>
        <v>31</v>
      </c>
      <c r="GN77" s="18" t="str">
        <f t="shared" si="758"/>
        <v>Piute</v>
      </c>
      <c r="GO77" s="41">
        <f>INDEX('2010'!$E$7:$HF$37,  MATCH(GM77, '2010'!$A$7:$A$37, 0), MATCH(GM60, '2010'!$E$4:$HF$4, 0) )</f>
        <v>3</v>
      </c>
      <c r="GP77" s="41">
        <f>INDEX('2011'!$E$7:$HF$37,  MATCH(GM77, '2011'!$A$7:$A$37, 0), MATCH(GM60, '2011'!$E$4:$HF$4, 0) )</f>
        <v>3</v>
      </c>
      <c r="GQ77" s="41">
        <f>INDEX('2012'!$E$7:$HF$37,  MATCH(GM77, '2012'!$A$7:$A$37, 0), MATCH(GM60, '2012'!$E$4:$HF$4, 0) )</f>
        <v>2</v>
      </c>
      <c r="GR77" s="41">
        <f>INDEX('2013'!$E$7:$HF$37,  MATCH(GM77, '2013'!$A$7:$A$37, 0), MATCH(GM60, '2013'!$E$4:$HF$4, 0) )</f>
        <v>2</v>
      </c>
      <c r="GS77" s="41">
        <f>INDEX('2014'!$E$7:$HF$37,  MATCH(GM77, '2014'!$A$7:$A$37, 0), MATCH(GM60, '2014'!$E$4:$HF$4, 0) )</f>
        <v>1</v>
      </c>
      <c r="GT77" s="41">
        <f>INDEX('2015'!$E$7:$HF$37,  MATCH(GM77, '2015'!$A$7:$A$37, 0), MATCH(GM60, '2015'!$E$4:$HF$4, 0) )</f>
        <v>2</v>
      </c>
      <c r="GU77" s="41">
        <f>INDEX('2016'!$E$7:$HF$37,  MATCH(GM77, '2016'!$A$7:$A$37, 0), MATCH(GM60, '2016'!$E$4:$HF$4, 0) )</f>
        <v>0</v>
      </c>
      <c r="GV77" s="41">
        <f>INDEX('2017'!$E$7:$HF$37,  MATCH(GM77, '2017'!$A$7:$A$37, 0), MATCH(GM60, '2017'!$E$4:$HF$4, 0) )</f>
        <v>0</v>
      </c>
      <c r="GW77" s="41">
        <f>INDEX('2018'!$E$7:$HF$37,  MATCH(GM77, '2018'!$A$7:$A$37, 0), MATCH(GM60, '2018'!$E$4:$HF$4, 0) )</f>
        <v>0</v>
      </c>
      <c r="GX77" s="41">
        <f>INDEX('2019'!$E$7:$HF$37,  MATCH(GM77, '2019'!$A$7:$A$37, 0), MATCH(GM60, '2019'!$E$4:$HF$4, 0) )</f>
        <v>0</v>
      </c>
      <c r="GZ77" s="9">
        <f t="shared" si="759"/>
        <v>31</v>
      </c>
      <c r="HA77" s="18" t="str">
        <f t="shared" si="759"/>
        <v>Piute</v>
      </c>
      <c r="HB77" s="41">
        <f>INDEX('2010'!$E$7:$HF$37,  MATCH(GZ77, '2010'!$A$7:$A$37, 0), MATCH(GZ60, '2010'!$E$4:$HF$4, 0) )</f>
        <v>2</v>
      </c>
      <c r="HC77" s="41">
        <f>INDEX('2011'!$E$7:$HF$37,  MATCH(GZ77, '2011'!$A$7:$A$37, 0), MATCH(GZ60, '2011'!$E$4:$HF$4, 0) )</f>
        <v>0</v>
      </c>
      <c r="HD77" s="41">
        <f>INDEX('2012'!$E$7:$HF$37,  MATCH(GZ77, '2012'!$A$7:$A$37, 0), MATCH(GZ60, '2012'!$E$4:$HF$4, 0) )</f>
        <v>3</v>
      </c>
      <c r="HE77" s="41">
        <f>INDEX('2013'!$E$7:$HF$37,  MATCH(GZ77, '2013'!$A$7:$A$37, 0), MATCH(GZ60, '2013'!$E$4:$HF$4, 0) )</f>
        <v>3</v>
      </c>
      <c r="HF77" s="41">
        <f>INDEX('2014'!$E$7:$HF$37,  MATCH(GZ77, '2014'!$A$7:$A$37, 0), MATCH(GZ60, '2014'!$E$4:$HF$4, 0) )</f>
        <v>3</v>
      </c>
      <c r="HG77" s="41">
        <f>INDEX('2015'!$E$7:$HF$37,  MATCH(GZ77, '2015'!$A$7:$A$37, 0), MATCH(GZ60, '2015'!$E$4:$HF$4, 0) )</f>
        <v>3</v>
      </c>
      <c r="HH77" s="41">
        <f>INDEX('2016'!$E$7:$HF$37,  MATCH(GZ77, '2016'!$A$7:$A$37, 0), MATCH(GZ60, '2016'!$E$4:$HF$4, 0) )</f>
        <v>3</v>
      </c>
      <c r="HI77" s="41">
        <f>INDEX('2017'!$E$7:$HF$37,  MATCH(GZ77, '2017'!$A$7:$A$37, 0), MATCH(GZ60, '2017'!$E$4:$HF$4, 0) )</f>
        <v>0</v>
      </c>
      <c r="HJ77" s="41">
        <f>INDEX('2018'!$E$7:$HF$37,  MATCH(GZ77, '2018'!$A$7:$A$37, 0), MATCH(GZ60, '2018'!$E$4:$HF$4, 0) )</f>
        <v>0</v>
      </c>
      <c r="HK77" s="41">
        <f>INDEX('2019'!$E$7:$HF$37,  MATCH(GZ77, '2019'!$A$7:$A$37, 0), MATCH(GZ60, '2019'!$E$4:$HF$4, 0) )</f>
        <v>0</v>
      </c>
      <c r="HM77" s="9">
        <f t="shared" si="760"/>
        <v>31</v>
      </c>
      <c r="HN77" s="18" t="str">
        <f t="shared" si="760"/>
        <v>Piute</v>
      </c>
      <c r="HO77" s="41">
        <f>INDEX('2010'!$E$7:$HF$37,  MATCH(HM77, '2010'!$A$7:$A$37, 0), MATCH(HM60, '2010'!$E$4:$HF$4, 0) )</f>
        <v>0</v>
      </c>
      <c r="HP77" s="41">
        <f>INDEX('2011'!$E$7:$HF$37,  MATCH(HM77, '2011'!$A$7:$A$37, 0), MATCH(HM60, '2011'!$E$4:$HF$4, 0) )</f>
        <v>0</v>
      </c>
      <c r="HQ77" s="41">
        <f>INDEX('2012'!$E$7:$HF$37,  MATCH(HM77, '2012'!$A$7:$A$37, 0), MATCH(HM60, '2012'!$E$4:$HF$4, 0) )</f>
        <v>0</v>
      </c>
      <c r="HR77" s="41">
        <f>INDEX('2013'!$E$7:$HF$37,  MATCH(HM77, '2013'!$A$7:$A$37, 0), MATCH(HM60, '2013'!$E$4:$HF$4, 0) )</f>
        <v>0</v>
      </c>
      <c r="HS77" s="41">
        <f>INDEX('2014'!$E$7:$HF$37,  MATCH(HM77, '2014'!$A$7:$A$37, 0), MATCH(HM60, '2014'!$E$4:$HF$4, 0) )</f>
        <v>0</v>
      </c>
      <c r="HT77" s="41">
        <f>INDEX('2015'!$E$7:$HF$37,  MATCH(HM77, '2015'!$A$7:$A$37, 0), MATCH(HM60, '2015'!$E$4:$HF$4, 0) )</f>
        <v>0</v>
      </c>
      <c r="HU77" s="41">
        <f>INDEX('2016'!$E$7:$HF$37,  MATCH(HM77, '2016'!$A$7:$A$37, 0), MATCH(HM60, '2016'!$E$4:$HF$4, 0) )</f>
        <v>0</v>
      </c>
      <c r="HV77" s="41">
        <f>INDEX('2017'!$E$7:$HF$37,  MATCH(HM77, '2017'!$A$7:$A$37, 0), MATCH(HM60, '2017'!$E$4:$HF$4, 0) )</f>
        <v>0</v>
      </c>
      <c r="HW77" s="41">
        <f>INDEX('2018'!$E$7:$HF$37,  MATCH(HM77, '2018'!$A$7:$A$37, 0), MATCH(HM60, '2018'!$E$4:$HF$4, 0) )</f>
        <v>0</v>
      </c>
      <c r="HX77" s="41">
        <f>INDEX('2019'!$E$7:$HF$37,  MATCH(HM77, '2019'!$A$7:$A$37, 0), MATCH(HM60, '2019'!$E$4:$HF$4, 0) )</f>
        <v>0</v>
      </c>
    </row>
    <row r="78" spans="39:232" x14ac:dyDescent="0.25">
      <c r="AM78" s="9">
        <f t="shared" si="746"/>
        <v>33</v>
      </c>
      <c r="AN78" s="18" t="str">
        <f t="shared" si="746"/>
        <v>Rich</v>
      </c>
      <c r="AO78" s="41">
        <f>INDEX('2010'!$E$7:$HF$37,  MATCH(AM78, '2010'!$A$7:$A$37, 0), MATCH(AM60, '2010'!$E$4:$HF$4, 0) )</f>
        <v>126</v>
      </c>
      <c r="AP78" s="41">
        <f>INDEX('2011'!$E$7:$HF$37,  MATCH(AM78, '2011'!$A$7:$A$37, 0), MATCH(AM60, '2011'!$E$4:$HF$4, 0) )</f>
        <v>116</v>
      </c>
      <c r="AQ78" s="41">
        <f>INDEX('2012'!$E$7:$HF$37,  MATCH(AM78, '2012'!$A$7:$A$37, 0), MATCH(AM60, '2012'!$E$4:$HF$4, 0) )</f>
        <v>59</v>
      </c>
      <c r="AR78" s="41">
        <f>INDEX('2013'!$E$7:$HF$37,  MATCH(AM78, '2013'!$A$7:$A$37, 0), MATCH(AM60, '2013'!$E$4:$HF$4, 0) )</f>
        <v>44</v>
      </c>
      <c r="AS78" s="41">
        <f>INDEX('2014'!$E$7:$HF$37,  MATCH(AM78, '2014'!$A$7:$A$37, 0), MATCH(AM60, '2014'!$E$4:$HF$4, 0) )</f>
        <v>17</v>
      </c>
      <c r="AT78" s="41">
        <f>INDEX('2015'!$E$7:$HF$37,  MATCH(AM78, '2015'!$A$7:$A$37, 0), MATCH(AM60, '2015'!$E$4:$HF$4, 0) )</f>
        <v>40</v>
      </c>
      <c r="AU78" s="41">
        <f>INDEX('2016'!$E$7:$HF$37,  MATCH(AM78, '2016'!$A$7:$A$37, 0), MATCH(AM60, '2016'!$E$4:$HF$4, 0) )</f>
        <v>58</v>
      </c>
      <c r="AV78" s="41">
        <f>INDEX('2017'!$E$7:$HF$37,  MATCH(AM78, '2017'!$A$7:$A$37, 0), MATCH(AM60, '2017'!$E$4:$HF$4, 0) )</f>
        <v>63</v>
      </c>
      <c r="AW78" s="41">
        <f>INDEX('2018'!$E$7:$HF$37,  MATCH(AM78, '2018'!$A$7:$A$37, 0), MATCH(AM60, '2018'!$E$4:$HF$4, 0) )</f>
        <v>77</v>
      </c>
      <c r="AX78" s="41">
        <f>INDEX('2019'!$E$7:$HF$37,  MATCH(AM78, '2019'!$A$7:$A$37, 0), MATCH(AM60, '2019'!$E$4:$HF$4, 0) )</f>
        <v>96</v>
      </c>
      <c r="AZ78" s="9">
        <f t="shared" si="747"/>
        <v>33</v>
      </c>
      <c r="BA78" s="18" t="str">
        <f t="shared" si="747"/>
        <v>Rich</v>
      </c>
      <c r="BB78" s="41">
        <f>INDEX('2010'!$E$7:$HF$37,  MATCH(AZ78, '2010'!$A$7:$A$37, 0), MATCH(AZ60, '2010'!$E$4:$HF$4, 0) )</f>
        <v>91</v>
      </c>
      <c r="BC78" s="41">
        <f>INDEX('2011'!$E$7:$HF$37,  MATCH(AZ78, '2011'!$A$7:$A$37, 0), MATCH(AZ60, '2011'!$E$4:$HF$4, 0) )</f>
        <v>82</v>
      </c>
      <c r="BD78" s="41">
        <f>INDEX('2012'!$E$7:$HF$37,  MATCH(AZ78, '2012'!$A$7:$A$37, 0), MATCH(AZ60, '2012'!$E$4:$HF$4, 0) )</f>
        <v>32</v>
      </c>
      <c r="BE78" s="41">
        <f>INDEX('2013'!$E$7:$HF$37,  MATCH(AZ78, '2013'!$A$7:$A$37, 0), MATCH(AZ60, '2013'!$E$4:$HF$4, 0) )</f>
        <v>23</v>
      </c>
      <c r="BF78" s="41">
        <f>INDEX('2014'!$E$7:$HF$37,  MATCH(AZ78, '2014'!$A$7:$A$37, 0), MATCH(AZ60, '2014'!$E$4:$HF$4, 0) )</f>
        <v>1</v>
      </c>
      <c r="BG78" s="41">
        <f>INDEX('2015'!$E$7:$HF$37,  MATCH(AZ78, '2015'!$A$7:$A$37, 0), MATCH(AZ60, '2015'!$E$4:$HF$4, 0) )</f>
        <v>4</v>
      </c>
      <c r="BH78" s="41">
        <f>INDEX('2016'!$E$7:$HF$37,  MATCH(AZ78, '2016'!$A$7:$A$37, 0), MATCH(AZ60, '2016'!$E$4:$HF$4, 0) )</f>
        <v>22</v>
      </c>
      <c r="BI78" s="41">
        <f>INDEX('2017'!$E$7:$HF$37,  MATCH(AZ78, '2017'!$A$7:$A$37, 0), MATCH(AZ60, '2017'!$E$4:$HF$4, 0) )</f>
        <v>21</v>
      </c>
      <c r="BJ78" s="41">
        <f>INDEX('2018'!$E$7:$HF$37,  MATCH(AZ78, '2018'!$A$7:$A$37, 0), MATCH(AZ60, '2018'!$E$4:$HF$4, 0) )</f>
        <v>17</v>
      </c>
      <c r="BK78" s="41">
        <f>INDEX('2019'!$E$7:$HF$37,  MATCH(AZ78, '2019'!$A$7:$A$37, 0), MATCH(AZ60, '2019'!$E$4:$HF$4, 0) )</f>
        <v>22</v>
      </c>
      <c r="BM78" s="9">
        <f t="shared" si="748"/>
        <v>33</v>
      </c>
      <c r="BN78" s="18" t="str">
        <f t="shared" si="748"/>
        <v>Rich</v>
      </c>
      <c r="BO78" s="41">
        <f>INDEX('2010'!$E$7:$HF$37,  MATCH(BM78, '2010'!$A$7:$A$37, 0), MATCH(BM60, '2010'!$E$4:$HF$4, 0) )</f>
        <v>0</v>
      </c>
      <c r="BP78" s="41">
        <f>INDEX('2011'!$E$7:$HF$37,  MATCH(BM78, '2011'!$A$7:$A$37, 0), MATCH(BM60, '2011'!$E$4:$HF$4, 0) )</f>
        <v>0</v>
      </c>
      <c r="BQ78" s="41">
        <f>INDEX('2012'!$E$7:$HF$37,  MATCH(BM78, '2012'!$A$7:$A$37, 0), MATCH(BM60, '2012'!$E$4:$HF$4, 0) )</f>
        <v>0</v>
      </c>
      <c r="BR78" s="41">
        <f>INDEX('2013'!$E$7:$HF$37,  MATCH(BM78, '2013'!$A$7:$A$37, 0), MATCH(BM60, '2013'!$E$4:$HF$4, 0) )</f>
        <v>0</v>
      </c>
      <c r="BS78" s="41">
        <f>INDEX('2014'!$E$7:$HF$37,  MATCH(BM78, '2014'!$A$7:$A$37, 0), MATCH(BM60, '2014'!$E$4:$HF$4, 0) )</f>
        <v>0</v>
      </c>
      <c r="BT78" s="41">
        <f>INDEX('2015'!$E$7:$HF$37,  MATCH(BM78, '2015'!$A$7:$A$37, 0), MATCH(BM60, '2015'!$E$4:$HF$4, 0) )</f>
        <v>0</v>
      </c>
      <c r="BU78" s="41">
        <f>INDEX('2016'!$E$7:$HF$37,  MATCH(BM78, '2016'!$A$7:$A$37, 0), MATCH(BM60, '2016'!$E$4:$HF$4, 0) )</f>
        <v>0</v>
      </c>
      <c r="BV78" s="41">
        <f>INDEX('2017'!$E$7:$HF$37,  MATCH(BM78, '2017'!$A$7:$A$37, 0), MATCH(BM60, '2017'!$E$4:$HF$4, 0) )</f>
        <v>0</v>
      </c>
      <c r="BW78" s="41">
        <f>INDEX('2018'!$E$7:$HF$37,  MATCH(BM78, '2018'!$A$7:$A$37, 0), MATCH(BM60, '2018'!$E$4:$HF$4, 0) )</f>
        <v>0</v>
      </c>
      <c r="BX78" s="41">
        <f>INDEX('2019'!$E$7:$HF$37,  MATCH(BM78, '2019'!$A$7:$A$37, 0), MATCH(BM60, '2019'!$E$4:$HF$4, 0) )</f>
        <v>0</v>
      </c>
      <c r="BZ78" s="9">
        <f t="shared" si="749"/>
        <v>33</v>
      </c>
      <c r="CA78" s="18" t="str">
        <f t="shared" si="749"/>
        <v>Rich</v>
      </c>
      <c r="CB78" s="41">
        <f>INDEX('2010'!$E$7:$HF$37,  MATCH(BZ78, '2010'!$A$7:$A$37, 0), MATCH(BZ60, '2010'!$E$4:$HF$4, 0) )</f>
        <v>0</v>
      </c>
      <c r="CC78" s="41">
        <f>INDEX('2011'!$E$7:$HF$37,  MATCH(BZ78, '2011'!$A$7:$A$37, 0), MATCH(BZ60, '2011'!$E$4:$HF$4, 0) )</f>
        <v>4</v>
      </c>
      <c r="CD78" s="41">
        <f>INDEX('2012'!$E$7:$HF$37,  MATCH(BZ78, '2012'!$A$7:$A$37, 0), MATCH(BZ60, '2012'!$E$4:$HF$4, 0) )</f>
        <v>2</v>
      </c>
      <c r="CE78" s="41">
        <f>INDEX('2013'!$E$7:$HF$37,  MATCH(BZ78, '2013'!$A$7:$A$37, 0), MATCH(BZ60, '2013'!$E$4:$HF$4, 0) )</f>
        <v>2</v>
      </c>
      <c r="CF78" s="41">
        <f>INDEX('2014'!$E$7:$HF$37,  MATCH(BZ78, '2014'!$A$7:$A$37, 0), MATCH(BZ60, '2014'!$E$4:$HF$4, 0) )</f>
        <v>2</v>
      </c>
      <c r="CG78" s="41">
        <f>INDEX('2015'!$E$7:$HF$37,  MATCH(BZ78, '2015'!$A$7:$A$37, 0), MATCH(BZ60, '2015'!$E$4:$HF$4, 0) )</f>
        <v>2</v>
      </c>
      <c r="CH78" s="41">
        <f>INDEX('2016'!$E$7:$HF$37,  MATCH(BZ78, '2016'!$A$7:$A$37, 0), MATCH(BZ60, '2016'!$E$4:$HF$4, 0) )</f>
        <v>0</v>
      </c>
      <c r="CI78" s="41">
        <f>INDEX('2017'!$E$7:$HF$37,  MATCH(BZ78, '2017'!$A$7:$A$37, 0), MATCH(BZ60, '2017'!$E$4:$HF$4, 0) )</f>
        <v>0</v>
      </c>
      <c r="CJ78" s="41">
        <f>INDEX('2018'!$E$7:$HF$37,  MATCH(BZ78, '2018'!$A$7:$A$37, 0), MATCH(BZ60, '2018'!$E$4:$HF$4, 0) )</f>
        <v>0</v>
      </c>
      <c r="CK78" s="41">
        <f>INDEX('2019'!$E$7:$HF$37,  MATCH(BZ78, '2019'!$A$7:$A$37, 0), MATCH(BZ60, '2019'!$E$4:$HF$4, 0) )</f>
        <v>0</v>
      </c>
      <c r="CM78" s="9">
        <f t="shared" si="750"/>
        <v>33</v>
      </c>
      <c r="CN78" s="18" t="str">
        <f t="shared" si="750"/>
        <v>Rich</v>
      </c>
      <c r="CO78" s="41">
        <f>INDEX('2010'!$E$7:$HF$37,  MATCH(CM78, '2010'!$A$7:$A$37, 0), MATCH(CM60, '2010'!$E$4:$HF$4, 0) )</f>
        <v>0</v>
      </c>
      <c r="CP78" s="41">
        <f>INDEX('2011'!$E$7:$HF$37,  MATCH(CM78, '2011'!$A$7:$A$37, 0), MATCH(CM60, '2011'!$E$4:$HF$4, 0) )</f>
        <v>1</v>
      </c>
      <c r="CQ78" s="41">
        <f>INDEX('2012'!$E$7:$HF$37,  MATCH(CM78, '2012'!$A$7:$A$37, 0), MATCH(CM60, '2012'!$E$4:$HF$4, 0) )</f>
        <v>4</v>
      </c>
      <c r="CR78" s="41">
        <f>INDEX('2013'!$E$7:$HF$37,  MATCH(CM78, '2013'!$A$7:$A$37, 0), MATCH(CM60, '2013'!$E$4:$HF$4, 0) )</f>
        <v>3</v>
      </c>
      <c r="CS78" s="41">
        <f>INDEX('2014'!$E$7:$HF$37,  MATCH(CM78, '2014'!$A$7:$A$37, 0), MATCH(CM60, '2014'!$E$4:$HF$4, 0) )</f>
        <v>3</v>
      </c>
      <c r="CT78" s="41">
        <f>INDEX('2015'!$E$7:$HF$37,  MATCH(CM78, '2015'!$A$7:$A$37, 0), MATCH(CM60, '2015'!$E$4:$HF$4, 0) )</f>
        <v>3</v>
      </c>
      <c r="CU78" s="41">
        <f>INDEX('2016'!$E$7:$HF$37,  MATCH(CM78, '2016'!$A$7:$A$37, 0), MATCH(CM60, '2016'!$E$4:$HF$4, 0) )</f>
        <v>2</v>
      </c>
      <c r="CV78" s="41">
        <f>INDEX('2017'!$E$7:$HF$37,  MATCH(CM78, '2017'!$A$7:$A$37, 0), MATCH(CM60, '2017'!$E$4:$HF$4, 0) )</f>
        <v>0</v>
      </c>
      <c r="CW78" s="41">
        <f>INDEX('2018'!$E$7:$HF$37,  MATCH(CM78, '2018'!$A$7:$A$37, 0), MATCH(CM60, '2018'!$E$4:$HF$4, 0) )</f>
        <v>2</v>
      </c>
      <c r="CX78" s="41">
        <f>INDEX('2019'!$E$7:$HF$37,  MATCH(CM78, '2019'!$A$7:$A$37, 0), MATCH(CM60, '2019'!$E$4:$HF$4, 0) )</f>
        <v>2</v>
      </c>
      <c r="CZ78" s="9">
        <f t="shared" si="751"/>
        <v>33</v>
      </c>
      <c r="DA78" s="18" t="str">
        <f t="shared" si="751"/>
        <v>Rich</v>
      </c>
      <c r="DB78" s="41">
        <f>INDEX('2010'!$E$7:$HF$37,  MATCH(CZ78, '2010'!$A$7:$A$37, 0), MATCH(CZ60, '2010'!$E$4:$HF$4, 0) )</f>
        <v>0</v>
      </c>
      <c r="DC78" s="41">
        <f>INDEX('2011'!$E$7:$HF$37,  MATCH(CZ78, '2011'!$A$7:$A$37, 0), MATCH(CZ60, '2011'!$E$4:$HF$4, 0) )</f>
        <v>0</v>
      </c>
      <c r="DD78" s="41">
        <f>INDEX('2012'!$E$7:$HF$37,  MATCH(CZ78, '2012'!$A$7:$A$37, 0), MATCH(CZ60, '2012'!$E$4:$HF$4, 0) )</f>
        <v>0</v>
      </c>
      <c r="DE78" s="41">
        <f>INDEX('2013'!$E$7:$HF$37,  MATCH(CZ78, '2013'!$A$7:$A$37, 0), MATCH(CZ60, '2013'!$E$4:$HF$4, 0) )</f>
        <v>0</v>
      </c>
      <c r="DF78" s="41">
        <f>INDEX('2014'!$E$7:$HF$37,  MATCH(CZ78, '2014'!$A$7:$A$37, 0), MATCH(CZ60, '2014'!$E$4:$HF$4, 0) )</f>
        <v>0</v>
      </c>
      <c r="DG78" s="41">
        <f>INDEX('2015'!$E$7:$HF$37,  MATCH(CZ78, '2015'!$A$7:$A$37, 0), MATCH(CZ60, '2015'!$E$4:$HF$4, 0) )</f>
        <v>16</v>
      </c>
      <c r="DH78" s="41">
        <f>INDEX('2016'!$E$7:$HF$37,  MATCH(CZ78, '2016'!$A$7:$A$37, 0), MATCH(CZ60, '2016'!$E$4:$HF$4, 0) )</f>
        <v>14</v>
      </c>
      <c r="DI78" s="41">
        <f>INDEX('2017'!$E$7:$HF$37,  MATCH(CZ78, '2017'!$A$7:$A$37, 0), MATCH(CZ60, '2017'!$E$4:$HF$4, 0) )</f>
        <v>13</v>
      </c>
      <c r="DJ78" s="41">
        <f>INDEX('2018'!$E$7:$HF$37,  MATCH(CZ78, '2018'!$A$7:$A$37, 0), MATCH(CZ60, '2018'!$E$4:$HF$4, 0) )</f>
        <v>14</v>
      </c>
      <c r="DK78" s="41">
        <f>INDEX('2019'!$E$7:$HF$37,  MATCH(CZ78, '2019'!$A$7:$A$37, 0), MATCH(CZ60, '2019'!$E$4:$HF$4, 0) )</f>
        <v>16</v>
      </c>
      <c r="DM78" s="9">
        <f t="shared" si="752"/>
        <v>33</v>
      </c>
      <c r="DN78" s="18" t="str">
        <f t="shared" si="752"/>
        <v>Rich</v>
      </c>
      <c r="DO78" s="41">
        <f>INDEX('2010'!$E$7:$HF$37,  MATCH(DM78, '2010'!$A$7:$A$37, 0), MATCH(DM60, '2010'!$E$4:$HF$4, 0) )</f>
        <v>2</v>
      </c>
      <c r="DP78" s="41">
        <f>INDEX('2011'!$E$7:$HF$37,  MATCH(DM78, '2011'!$A$7:$A$37, 0), MATCH(DM60, '2011'!$E$4:$HF$4, 0) )</f>
        <v>2</v>
      </c>
      <c r="DQ78" s="41">
        <f>INDEX('2012'!$E$7:$HF$37,  MATCH(DM78, '2012'!$A$7:$A$37, 0), MATCH(DM60, '2012'!$E$4:$HF$4, 0) )</f>
        <v>4</v>
      </c>
      <c r="DR78" s="41">
        <f>INDEX('2013'!$E$7:$HF$37,  MATCH(DM78, '2013'!$A$7:$A$37, 0), MATCH(DM60, '2013'!$E$4:$HF$4, 0) )</f>
        <v>3</v>
      </c>
      <c r="DS78" s="41">
        <f>INDEX('2014'!$E$7:$HF$37,  MATCH(DM78, '2014'!$A$7:$A$37, 0), MATCH(DM60, '2014'!$E$4:$HF$4, 0) )</f>
        <v>3</v>
      </c>
      <c r="DT78" s="41">
        <f>INDEX('2015'!$E$7:$HF$37,  MATCH(DM78, '2015'!$A$7:$A$37, 0), MATCH(DM60, '2015'!$E$4:$HF$4, 0) )</f>
        <v>1</v>
      </c>
      <c r="DU78" s="41">
        <f>INDEX('2016'!$E$7:$HF$37,  MATCH(DM78, '2016'!$A$7:$A$37, 0), MATCH(DM60, '2016'!$E$4:$HF$4, 0) )</f>
        <v>6</v>
      </c>
      <c r="DV78" s="41">
        <f>INDEX('2017'!$E$7:$HF$37,  MATCH(DM78, '2017'!$A$7:$A$37, 0), MATCH(DM60, '2017'!$E$4:$HF$4, 0) )</f>
        <v>10</v>
      </c>
      <c r="DW78" s="41">
        <f>INDEX('2018'!$E$7:$HF$37,  MATCH(DM78, '2018'!$A$7:$A$37, 0), MATCH(DM60, '2018'!$E$4:$HF$4, 0) )</f>
        <v>11</v>
      </c>
      <c r="DX78" s="41">
        <f>INDEX('2019'!$E$7:$HF$37,  MATCH(DM78, '2019'!$A$7:$A$37, 0), MATCH(DM60, '2019'!$E$4:$HF$4, 0) )</f>
        <v>11</v>
      </c>
      <c r="DZ78" s="9">
        <f t="shared" si="753"/>
        <v>33</v>
      </c>
      <c r="EA78" s="18" t="str">
        <f t="shared" si="753"/>
        <v>Rich</v>
      </c>
      <c r="EB78" s="41">
        <f>INDEX('2010'!$E$7:$HF$37,  MATCH(DZ78, '2010'!$A$7:$A$37, 0), MATCH(DZ60, '2010'!$E$4:$HF$4, 0) )</f>
        <v>3</v>
      </c>
      <c r="EC78" s="41">
        <f>INDEX('2011'!$E$7:$HF$37,  MATCH(DZ78, '2011'!$A$7:$A$37, 0), MATCH(DZ60, '2011'!$E$4:$HF$4, 0) )</f>
        <v>0</v>
      </c>
      <c r="ED78" s="41">
        <f>INDEX('2012'!$E$7:$HF$37,  MATCH(DZ78, '2012'!$A$7:$A$37, 0), MATCH(DZ60, '2012'!$E$4:$HF$4, 0) )</f>
        <v>0</v>
      </c>
      <c r="EE78" s="41">
        <f>INDEX('2013'!$E$7:$HF$37,  MATCH(DZ78, '2013'!$A$7:$A$37, 0), MATCH(DZ60, '2013'!$E$4:$HF$4, 0) )</f>
        <v>0</v>
      </c>
      <c r="EF78" s="41">
        <f>INDEX('2014'!$E$7:$HF$37,  MATCH(DZ78, '2014'!$A$7:$A$37, 0), MATCH(DZ60, '2014'!$E$4:$HF$4, 0) )</f>
        <v>0</v>
      </c>
      <c r="EG78" s="41">
        <f>INDEX('2015'!$E$7:$HF$37,  MATCH(DZ78, '2015'!$A$7:$A$37, 0), MATCH(DZ60, '2015'!$E$4:$HF$4, 0) )</f>
        <v>0</v>
      </c>
      <c r="EH78" s="41">
        <f>INDEX('2016'!$E$7:$HF$37,  MATCH(DZ78, '2016'!$A$7:$A$37, 0), MATCH(DZ60, '2016'!$E$4:$HF$4, 0) )</f>
        <v>0</v>
      </c>
      <c r="EI78" s="41">
        <f>INDEX('2017'!$E$7:$HF$37,  MATCH(DZ78, '2017'!$A$7:$A$37, 0), MATCH(DZ60, '2017'!$E$4:$HF$4, 0) )</f>
        <v>0</v>
      </c>
      <c r="EJ78" s="41">
        <f>INDEX('2018'!$E$7:$HF$37,  MATCH(DZ78, '2018'!$A$7:$A$37, 0), MATCH(DZ60, '2018'!$E$4:$HF$4, 0) )</f>
        <v>0</v>
      </c>
      <c r="EK78" s="41">
        <f>INDEX('2019'!$E$7:$HF$37,  MATCH(DZ78, '2019'!$A$7:$A$37, 0), MATCH(DZ60, '2019'!$E$4:$HF$4, 0) )</f>
        <v>0</v>
      </c>
      <c r="EM78" s="9">
        <f t="shared" si="754"/>
        <v>33</v>
      </c>
      <c r="EN78" s="18" t="str">
        <f t="shared" si="754"/>
        <v>Rich</v>
      </c>
      <c r="EO78" s="41">
        <f>INDEX('2010'!$E$7:$HF$37,  MATCH(EM78, '2010'!$A$7:$A$37, 0), MATCH(EM60, '2010'!$E$4:$HF$4, 0) )</f>
        <v>8</v>
      </c>
      <c r="EP78" s="41">
        <f>INDEX('2011'!$E$7:$HF$37,  MATCH(EM78, '2011'!$A$7:$A$37, 0), MATCH(EM60, '2011'!$E$4:$HF$4, 0) )</f>
        <v>8</v>
      </c>
      <c r="EQ78" s="41">
        <f>INDEX('2012'!$E$7:$HF$37,  MATCH(EM78, '2012'!$A$7:$A$37, 0), MATCH(EM60, '2012'!$E$4:$HF$4, 0) )</f>
        <v>0</v>
      </c>
      <c r="ER78" s="41">
        <f>INDEX('2013'!$E$7:$HF$37,  MATCH(EM78, '2013'!$A$7:$A$37, 0), MATCH(EM60, '2013'!$E$4:$HF$4, 0) )</f>
        <v>0</v>
      </c>
      <c r="ES78" s="41">
        <f>INDEX('2014'!$E$7:$HF$37,  MATCH(EM78, '2014'!$A$7:$A$37, 0), MATCH(EM60, '2014'!$E$4:$HF$4, 0) )</f>
        <v>0</v>
      </c>
      <c r="ET78" s="41">
        <f>INDEX('2015'!$E$7:$HF$37,  MATCH(EM78, '2015'!$A$7:$A$37, 0), MATCH(EM60, '2015'!$E$4:$HF$4, 0) )</f>
        <v>0</v>
      </c>
      <c r="EU78" s="41">
        <f>INDEX('2016'!$E$7:$HF$37,  MATCH(EM78, '2016'!$A$7:$A$37, 0), MATCH(EM60, '2016'!$E$4:$HF$4, 0) )</f>
        <v>0</v>
      </c>
      <c r="EV78" s="41">
        <f>INDEX('2017'!$E$7:$HF$37,  MATCH(EM78, '2017'!$A$7:$A$37, 0), MATCH(EM60, '2017'!$E$4:$HF$4, 0) )</f>
        <v>0</v>
      </c>
      <c r="EW78" s="41">
        <f>INDEX('2018'!$E$7:$HF$37,  MATCH(EM78, '2018'!$A$7:$A$37, 0), MATCH(EM60, '2018'!$E$4:$HF$4, 0) )</f>
        <v>15</v>
      </c>
      <c r="EX78" s="41">
        <f>INDEX('2019'!$E$7:$HF$37,  MATCH(EM78, '2019'!$A$7:$A$37, 0), MATCH(EM60, '2019'!$E$4:$HF$4, 0) )</f>
        <v>17</v>
      </c>
      <c r="EZ78" s="9">
        <f t="shared" si="755"/>
        <v>33</v>
      </c>
      <c r="FA78" s="18" t="str">
        <f t="shared" si="755"/>
        <v>Rich</v>
      </c>
      <c r="FB78" s="41">
        <f>INDEX('2010'!$E$7:$HF$37,  MATCH(EZ78, '2010'!$A$7:$A$37, 0), MATCH(EZ60, '2010'!$E$4:$HF$4, 0) )</f>
        <v>0</v>
      </c>
      <c r="FC78" s="41">
        <f>INDEX('2011'!$E$7:$HF$37,  MATCH(EZ78, '2011'!$A$7:$A$37, 0), MATCH(EZ60, '2011'!$E$4:$HF$4, 0) )</f>
        <v>0</v>
      </c>
      <c r="FD78" s="41">
        <f>INDEX('2012'!$E$7:$HF$37,  MATCH(EZ78, '2012'!$A$7:$A$37, 0), MATCH(EZ60, '2012'!$E$4:$HF$4, 0) )</f>
        <v>0</v>
      </c>
      <c r="FE78" s="41">
        <f>INDEX('2013'!$E$7:$HF$37,  MATCH(EZ78, '2013'!$A$7:$A$37, 0), MATCH(EZ60, '2013'!$E$4:$HF$4, 0) )</f>
        <v>1</v>
      </c>
      <c r="FF78" s="41">
        <f>INDEX('2014'!$E$7:$HF$37,  MATCH(EZ78, '2014'!$A$7:$A$37, 0), MATCH(EZ60, '2014'!$E$4:$HF$4, 0) )</f>
        <v>1</v>
      </c>
      <c r="FG78" s="41">
        <f>INDEX('2015'!$E$7:$HF$37,  MATCH(EZ78, '2015'!$A$7:$A$37, 0), MATCH(EZ60, '2015'!$E$4:$HF$4, 0) )</f>
        <v>4</v>
      </c>
      <c r="FH78" s="41">
        <f>INDEX('2016'!$E$7:$HF$37,  MATCH(EZ78, '2016'!$A$7:$A$37, 0), MATCH(EZ60, '2016'!$E$4:$HF$4, 0) )</f>
        <v>3</v>
      </c>
      <c r="FI78" s="41">
        <f>INDEX('2017'!$E$7:$HF$37,  MATCH(EZ78, '2017'!$A$7:$A$37, 0), MATCH(EZ60, '2017'!$E$4:$HF$4, 0) )</f>
        <v>8</v>
      </c>
      <c r="FJ78" s="41">
        <f>INDEX('2018'!$E$7:$HF$37,  MATCH(EZ78, '2018'!$A$7:$A$37, 0), MATCH(EZ60, '2018'!$E$4:$HF$4, 0) )</f>
        <v>10</v>
      </c>
      <c r="FK78" s="41">
        <f>INDEX('2019'!$E$7:$HF$37,  MATCH(EZ78, '2019'!$A$7:$A$37, 0), MATCH(EZ60, '2019'!$E$4:$HF$4, 0) )</f>
        <v>19</v>
      </c>
      <c r="FM78" s="9">
        <f t="shared" si="756"/>
        <v>33</v>
      </c>
      <c r="FN78" s="18" t="str">
        <f t="shared" si="756"/>
        <v>Rich</v>
      </c>
      <c r="FO78" s="41">
        <f>INDEX('2010'!$E$7:$HF$37,  MATCH(FM78, '2010'!$A$7:$A$37, 0), MATCH(FM60, '2010'!$E$4:$HF$4, 0) )</f>
        <v>7</v>
      </c>
      <c r="FP78" s="41">
        <f>INDEX('2011'!$E$7:$HF$37,  MATCH(FM78, '2011'!$A$7:$A$37, 0), MATCH(FM60, '2011'!$E$4:$HF$4, 0) )</f>
        <v>11</v>
      </c>
      <c r="FQ78" s="41">
        <f>INDEX('2012'!$E$7:$HF$37,  MATCH(FM78, '2012'!$A$7:$A$37, 0), MATCH(FM60, '2012'!$E$4:$HF$4, 0) )</f>
        <v>7</v>
      </c>
      <c r="FR78" s="41">
        <f>INDEX('2013'!$E$7:$HF$37,  MATCH(FM78, '2013'!$A$7:$A$37, 0), MATCH(FM60, '2013'!$E$4:$HF$4, 0) )</f>
        <v>5</v>
      </c>
      <c r="FS78" s="41">
        <f>INDEX('2014'!$E$7:$HF$37,  MATCH(FM78, '2014'!$A$7:$A$37, 0), MATCH(FM60, '2014'!$E$4:$HF$4, 0) )</f>
        <v>4</v>
      </c>
      <c r="FT78" s="41">
        <f>INDEX('2015'!$E$7:$HF$37,  MATCH(FM78, '2015'!$A$7:$A$37, 0), MATCH(FM60, '2015'!$E$4:$HF$4, 0) )</f>
        <v>6</v>
      </c>
      <c r="FU78" s="41">
        <f>INDEX('2016'!$E$7:$HF$37,  MATCH(FM78, '2016'!$A$7:$A$37, 0), MATCH(FM60, '2016'!$E$4:$HF$4, 0) )</f>
        <v>7</v>
      </c>
      <c r="FV78" s="41">
        <f>INDEX('2017'!$E$7:$HF$37,  MATCH(FM78, '2017'!$A$7:$A$37, 0), MATCH(FM60, '2017'!$E$4:$HF$4, 0) )</f>
        <v>10</v>
      </c>
      <c r="FW78" s="41">
        <f>INDEX('2018'!$E$7:$HF$37,  MATCH(FM78, '2018'!$A$7:$A$37, 0), MATCH(FM60, '2018'!$E$4:$HF$4, 0) )</f>
        <v>7</v>
      </c>
      <c r="FX78" s="41">
        <f>INDEX('2019'!$E$7:$HF$37,  MATCH(FM78, '2019'!$A$7:$A$37, 0), MATCH(FM60, '2019'!$E$4:$HF$4, 0) )</f>
        <v>9</v>
      </c>
      <c r="FZ78" s="9">
        <f t="shared" si="757"/>
        <v>33</v>
      </c>
      <c r="GA78" s="18" t="str">
        <f t="shared" si="757"/>
        <v>Rich</v>
      </c>
      <c r="GB78" s="41">
        <f>INDEX('2010'!$E$7:$HF$37,  MATCH(FZ78, '2010'!$A$7:$A$37, 0), MATCH(FZ60, '2010'!$E$4:$HF$4, 0) )</f>
        <v>0</v>
      </c>
      <c r="GC78" s="41">
        <f>INDEX('2011'!$E$7:$HF$37,  MATCH(FZ78, '2011'!$A$7:$A$37, 0), MATCH(FZ60, '2011'!$E$4:$HF$4, 0) )</f>
        <v>0</v>
      </c>
      <c r="GD78" s="41">
        <f>INDEX('2012'!$E$7:$HF$37,  MATCH(FZ78, '2012'!$A$7:$A$37, 0), MATCH(FZ60, '2012'!$E$4:$HF$4, 0) )</f>
        <v>0</v>
      </c>
      <c r="GE78" s="41">
        <f>INDEX('2013'!$E$7:$HF$37,  MATCH(FZ78, '2013'!$A$7:$A$37, 0), MATCH(FZ60, '2013'!$E$4:$HF$4, 0) )</f>
        <v>0</v>
      </c>
      <c r="GF78" s="41">
        <f>INDEX('2014'!$E$7:$HF$37,  MATCH(FZ78, '2014'!$A$7:$A$37, 0), MATCH(FZ60, '2014'!$E$4:$HF$4, 0) )</f>
        <v>0</v>
      </c>
      <c r="GG78" s="41">
        <f>INDEX('2015'!$E$7:$HF$37,  MATCH(FZ78, '2015'!$A$7:$A$37, 0), MATCH(FZ60, '2015'!$E$4:$HF$4, 0) )</f>
        <v>0</v>
      </c>
      <c r="GH78" s="41">
        <f>INDEX('2016'!$E$7:$HF$37,  MATCH(FZ78, '2016'!$A$7:$A$37, 0), MATCH(FZ60, '2016'!$E$4:$HF$4, 0) )</f>
        <v>0</v>
      </c>
      <c r="GI78" s="41">
        <f>INDEX('2017'!$E$7:$HF$37,  MATCH(FZ78, '2017'!$A$7:$A$37, 0), MATCH(FZ60, '2017'!$E$4:$HF$4, 0) )</f>
        <v>0</v>
      </c>
      <c r="GJ78" s="41">
        <f>INDEX('2018'!$E$7:$HF$37,  MATCH(FZ78, '2018'!$A$7:$A$37, 0), MATCH(FZ60, '2018'!$E$4:$HF$4, 0) )</f>
        <v>0</v>
      </c>
      <c r="GK78" s="41">
        <f>INDEX('2019'!$E$7:$HF$37,  MATCH(FZ78, '2019'!$A$7:$A$37, 0), MATCH(FZ60, '2019'!$E$4:$HF$4, 0) )</f>
        <v>0</v>
      </c>
      <c r="GM78" s="9">
        <f t="shared" si="758"/>
        <v>33</v>
      </c>
      <c r="GN78" s="18" t="str">
        <f t="shared" si="758"/>
        <v>Rich</v>
      </c>
      <c r="GO78" s="41">
        <f>INDEX('2010'!$E$7:$HF$37,  MATCH(GM78, '2010'!$A$7:$A$37, 0), MATCH(GM60, '2010'!$E$4:$HF$4, 0) )</f>
        <v>15</v>
      </c>
      <c r="GP78" s="41">
        <f>INDEX('2011'!$E$7:$HF$37,  MATCH(GM78, '2011'!$A$7:$A$37, 0), MATCH(GM60, '2011'!$E$4:$HF$4, 0) )</f>
        <v>8</v>
      </c>
      <c r="GQ78" s="41">
        <f>INDEX('2012'!$E$7:$HF$37,  MATCH(GM78, '2012'!$A$7:$A$37, 0), MATCH(GM60, '2012'!$E$4:$HF$4, 0) )</f>
        <v>8</v>
      </c>
      <c r="GR78" s="41">
        <f>INDEX('2013'!$E$7:$HF$37,  MATCH(GM78, '2013'!$A$7:$A$37, 0), MATCH(GM60, '2013'!$E$4:$HF$4, 0) )</f>
        <v>5</v>
      </c>
      <c r="GS78" s="41">
        <f>INDEX('2014'!$E$7:$HF$37,  MATCH(GM78, '2014'!$A$7:$A$37, 0), MATCH(GM60, '2014'!$E$4:$HF$4, 0) )</f>
        <v>1</v>
      </c>
      <c r="GT78" s="41">
        <f>INDEX('2015'!$E$7:$HF$37,  MATCH(GM78, '2015'!$A$7:$A$37, 0), MATCH(GM60, '2015'!$E$4:$HF$4, 0) )</f>
        <v>2</v>
      </c>
      <c r="GU78" s="41">
        <f>INDEX('2016'!$E$7:$HF$37,  MATCH(GM78, '2016'!$A$7:$A$37, 0), MATCH(GM60, '2016'!$E$4:$HF$4, 0) )</f>
        <v>2</v>
      </c>
      <c r="GV78" s="41">
        <f>INDEX('2017'!$E$7:$HF$37,  MATCH(GM78, '2017'!$A$7:$A$37, 0), MATCH(GM60, '2017'!$E$4:$HF$4, 0) )</f>
        <v>1</v>
      </c>
      <c r="GW78" s="41">
        <f>INDEX('2018'!$E$7:$HF$37,  MATCH(GM78, '2018'!$A$7:$A$37, 0), MATCH(GM60, '2018'!$E$4:$HF$4, 0) )</f>
        <v>1</v>
      </c>
      <c r="GX78" s="41">
        <f>INDEX('2019'!$E$7:$HF$37,  MATCH(GM78, '2019'!$A$7:$A$37, 0), MATCH(GM60, '2019'!$E$4:$HF$4, 0) )</f>
        <v>0</v>
      </c>
      <c r="GZ78" s="9">
        <f t="shared" si="759"/>
        <v>33</v>
      </c>
      <c r="HA78" s="18" t="str">
        <f t="shared" si="759"/>
        <v>Rich</v>
      </c>
      <c r="HB78" s="41">
        <f>INDEX('2010'!$E$7:$HF$37,  MATCH(GZ78, '2010'!$A$7:$A$37, 0), MATCH(GZ60, '2010'!$E$4:$HF$4, 0) )</f>
        <v>0</v>
      </c>
      <c r="HC78" s="41">
        <f>INDEX('2011'!$E$7:$HF$37,  MATCH(GZ78, '2011'!$A$7:$A$37, 0), MATCH(GZ60, '2011'!$E$4:$HF$4, 0) )</f>
        <v>0</v>
      </c>
      <c r="HD78" s="41">
        <f>INDEX('2012'!$E$7:$HF$37,  MATCH(GZ78, '2012'!$A$7:$A$37, 0), MATCH(GZ60, '2012'!$E$4:$HF$4, 0) )</f>
        <v>2</v>
      </c>
      <c r="HE78" s="41">
        <f>INDEX('2013'!$E$7:$HF$37,  MATCH(GZ78, '2013'!$A$7:$A$37, 0), MATCH(GZ60, '2013'!$E$4:$HF$4, 0) )</f>
        <v>2</v>
      </c>
      <c r="HF78" s="41">
        <f>INDEX('2014'!$E$7:$HF$37,  MATCH(GZ78, '2014'!$A$7:$A$37, 0), MATCH(GZ60, '2014'!$E$4:$HF$4, 0) )</f>
        <v>2</v>
      </c>
      <c r="HG78" s="41">
        <f>INDEX('2015'!$E$7:$HF$37,  MATCH(GZ78, '2015'!$A$7:$A$37, 0), MATCH(GZ60, '2015'!$E$4:$HF$4, 0) )</f>
        <v>2</v>
      </c>
      <c r="HH78" s="41">
        <f>INDEX('2016'!$E$7:$HF$37,  MATCH(GZ78, '2016'!$A$7:$A$37, 0), MATCH(GZ60, '2016'!$E$4:$HF$4, 0) )</f>
        <v>2</v>
      </c>
      <c r="HI78" s="41">
        <f>INDEX('2017'!$E$7:$HF$37,  MATCH(GZ78, '2017'!$A$7:$A$37, 0), MATCH(GZ60, '2017'!$E$4:$HF$4, 0) )</f>
        <v>0</v>
      </c>
      <c r="HJ78" s="41">
        <f>INDEX('2018'!$E$7:$HF$37,  MATCH(GZ78, '2018'!$A$7:$A$37, 0), MATCH(GZ60, '2018'!$E$4:$HF$4, 0) )</f>
        <v>0</v>
      </c>
      <c r="HK78" s="41">
        <f>INDEX('2019'!$E$7:$HF$37,  MATCH(GZ78, '2019'!$A$7:$A$37, 0), MATCH(GZ60, '2019'!$E$4:$HF$4, 0) )</f>
        <v>0</v>
      </c>
      <c r="HM78" s="9">
        <f t="shared" si="760"/>
        <v>33</v>
      </c>
      <c r="HN78" s="18" t="str">
        <f t="shared" si="760"/>
        <v>Rich</v>
      </c>
      <c r="HO78" s="41">
        <f>INDEX('2010'!$E$7:$HF$37,  MATCH(HM78, '2010'!$A$7:$A$37, 0), MATCH(HM60, '2010'!$E$4:$HF$4, 0) )</f>
        <v>0</v>
      </c>
      <c r="HP78" s="41">
        <f>INDEX('2011'!$E$7:$HF$37,  MATCH(HM78, '2011'!$A$7:$A$37, 0), MATCH(HM60, '2011'!$E$4:$HF$4, 0) )</f>
        <v>0</v>
      </c>
      <c r="HQ78" s="41">
        <f>INDEX('2012'!$E$7:$HF$37,  MATCH(HM78, '2012'!$A$7:$A$37, 0), MATCH(HM60, '2012'!$E$4:$HF$4, 0) )</f>
        <v>0</v>
      </c>
      <c r="HR78" s="41">
        <f>INDEX('2013'!$E$7:$HF$37,  MATCH(HM78, '2013'!$A$7:$A$37, 0), MATCH(HM60, '2013'!$E$4:$HF$4, 0) )</f>
        <v>0</v>
      </c>
      <c r="HS78" s="41">
        <f>INDEX('2014'!$E$7:$HF$37,  MATCH(HM78, '2014'!$A$7:$A$37, 0), MATCH(HM60, '2014'!$E$4:$HF$4, 0) )</f>
        <v>0</v>
      </c>
      <c r="HT78" s="41">
        <f>INDEX('2015'!$E$7:$HF$37,  MATCH(HM78, '2015'!$A$7:$A$37, 0), MATCH(HM60, '2015'!$E$4:$HF$4, 0) )</f>
        <v>0</v>
      </c>
      <c r="HU78" s="41">
        <f>INDEX('2016'!$E$7:$HF$37,  MATCH(HM78, '2016'!$A$7:$A$37, 0), MATCH(HM60, '2016'!$E$4:$HF$4, 0) )</f>
        <v>0</v>
      </c>
      <c r="HV78" s="41">
        <f>INDEX('2017'!$E$7:$HF$37,  MATCH(HM78, '2017'!$A$7:$A$37, 0), MATCH(HM60, '2017'!$E$4:$HF$4, 0) )</f>
        <v>0</v>
      </c>
      <c r="HW78" s="41">
        <f>INDEX('2018'!$E$7:$HF$37,  MATCH(HM78, '2018'!$A$7:$A$37, 0), MATCH(HM60, '2018'!$E$4:$HF$4, 0) )</f>
        <v>0</v>
      </c>
      <c r="HX78" s="41">
        <f>INDEX('2019'!$E$7:$HF$37,  MATCH(HM78, '2019'!$A$7:$A$37, 0), MATCH(HM60, '2019'!$E$4:$HF$4, 0) )</f>
        <v>0</v>
      </c>
    </row>
    <row r="79" spans="39:232" x14ac:dyDescent="0.25">
      <c r="AM79" s="9">
        <f t="shared" si="746"/>
        <v>35</v>
      </c>
      <c r="AN79" s="18" t="str">
        <f t="shared" si="746"/>
        <v>Salt Lake</v>
      </c>
      <c r="AO79" s="41">
        <f>INDEX('2010'!$E$7:$HF$37,  MATCH(AM79, '2010'!$A$7:$A$37, 0), MATCH(AM60, '2010'!$E$4:$HF$4, 0) )</f>
        <v>21048</v>
      </c>
      <c r="AP79" s="41">
        <f>INDEX('2011'!$E$7:$HF$37,  MATCH(AM79, '2011'!$A$7:$A$37, 0), MATCH(AM60, '2011'!$E$4:$HF$4, 0) )</f>
        <v>21508</v>
      </c>
      <c r="AQ79" s="41">
        <f>INDEX('2012'!$E$7:$HF$37,  MATCH(AM79, '2012'!$A$7:$A$37, 0), MATCH(AM60, '2012'!$E$4:$HF$4, 0) )</f>
        <v>21720</v>
      </c>
      <c r="AR79" s="41">
        <f>INDEX('2013'!$E$7:$HF$37,  MATCH(AM79, '2013'!$A$7:$A$37, 0), MATCH(AM60, '2013'!$E$4:$HF$4, 0) )</f>
        <v>22586</v>
      </c>
      <c r="AS79" s="41">
        <f>INDEX('2014'!$E$7:$HF$37,  MATCH(AM79, '2014'!$A$7:$A$37, 0), MATCH(AM60, '2014'!$E$4:$HF$4, 0) )</f>
        <v>23761</v>
      </c>
      <c r="AT79" s="41">
        <f>INDEX('2015'!$E$7:$HF$37,  MATCH(AM79, '2015'!$A$7:$A$37, 0), MATCH(AM60, '2015'!$E$4:$HF$4, 0) )</f>
        <v>26137</v>
      </c>
      <c r="AU79" s="41">
        <f>INDEX('2016'!$E$7:$HF$37,  MATCH(AM79, '2016'!$A$7:$A$37, 0), MATCH(AM60, '2016'!$E$4:$HF$4, 0) )</f>
        <v>27817</v>
      </c>
      <c r="AV79" s="41">
        <f>INDEX('2017'!$E$7:$HF$37,  MATCH(AM79, '2017'!$A$7:$A$37, 0), MATCH(AM60, '2017'!$E$4:$HF$4, 0) )</f>
        <v>30997</v>
      </c>
      <c r="AW79" s="41">
        <f>INDEX('2018'!$E$7:$HF$37,  MATCH(AM79, '2018'!$A$7:$A$37, 0), MATCH(AM60, '2018'!$E$4:$HF$4, 0) )</f>
        <v>33696</v>
      </c>
      <c r="AX79" s="41">
        <f>INDEX('2019'!$E$7:$HF$37,  MATCH(AM79, '2019'!$A$7:$A$37, 0), MATCH(AM60, '2019'!$E$4:$HF$4, 0) )</f>
        <v>36179</v>
      </c>
      <c r="AZ79" s="9">
        <f t="shared" si="747"/>
        <v>35</v>
      </c>
      <c r="BA79" s="18" t="str">
        <f t="shared" si="747"/>
        <v>Salt Lake</v>
      </c>
      <c r="BB79" s="41">
        <f>INDEX('2010'!$E$7:$HF$37,  MATCH(AZ79, '2010'!$A$7:$A$37, 0), MATCH(AZ60, '2010'!$E$4:$HF$4, 0) )</f>
        <v>105</v>
      </c>
      <c r="BC79" s="41">
        <f>INDEX('2011'!$E$7:$HF$37,  MATCH(AZ79, '2011'!$A$7:$A$37, 0), MATCH(AZ60, '2011'!$E$4:$HF$4, 0) )</f>
        <v>167</v>
      </c>
      <c r="BD79" s="41">
        <f>INDEX('2012'!$E$7:$HF$37,  MATCH(AZ79, '2012'!$A$7:$A$37, 0), MATCH(AZ60, '2012'!$E$4:$HF$4, 0) )</f>
        <v>185</v>
      </c>
      <c r="BE79" s="41">
        <f>INDEX('2013'!$E$7:$HF$37,  MATCH(AZ79, '2013'!$A$7:$A$37, 0), MATCH(AZ60, '2013'!$E$4:$HF$4, 0) )</f>
        <v>142</v>
      </c>
      <c r="BF79" s="41">
        <f>INDEX('2014'!$E$7:$HF$37,  MATCH(AZ79, '2014'!$A$7:$A$37, 0), MATCH(AZ60, '2014'!$E$4:$HF$4, 0) )</f>
        <v>218</v>
      </c>
      <c r="BG79" s="41">
        <f>INDEX('2015'!$E$7:$HF$37,  MATCH(AZ79, '2015'!$A$7:$A$37, 0), MATCH(AZ60, '2015'!$E$4:$HF$4, 0) )</f>
        <v>203</v>
      </c>
      <c r="BH79" s="41">
        <f>INDEX('2016'!$E$7:$HF$37,  MATCH(AZ79, '2016'!$A$7:$A$37, 0), MATCH(AZ60, '2016'!$E$4:$HF$4, 0) )</f>
        <v>199</v>
      </c>
      <c r="BI79" s="41">
        <f>INDEX('2017'!$E$7:$HF$37,  MATCH(AZ79, '2017'!$A$7:$A$37, 0), MATCH(AZ60, '2017'!$E$4:$HF$4, 0) )</f>
        <v>189</v>
      </c>
      <c r="BJ79" s="41">
        <f>INDEX('2018'!$E$7:$HF$37,  MATCH(AZ79, '2018'!$A$7:$A$37, 0), MATCH(AZ60, '2018'!$E$4:$HF$4, 0) )</f>
        <v>206</v>
      </c>
      <c r="BK79" s="41">
        <f>INDEX('2019'!$E$7:$HF$37,  MATCH(AZ79, '2019'!$A$7:$A$37, 0), MATCH(AZ60, '2019'!$E$4:$HF$4, 0) )</f>
        <v>219</v>
      </c>
      <c r="BM79" s="9">
        <f t="shared" si="748"/>
        <v>35</v>
      </c>
      <c r="BN79" s="18" t="str">
        <f t="shared" si="748"/>
        <v>Salt Lake</v>
      </c>
      <c r="BO79" s="41">
        <f>INDEX('2010'!$E$7:$HF$37,  MATCH(BM79, '2010'!$A$7:$A$37, 0), MATCH(BM60, '2010'!$E$4:$HF$4, 0) )</f>
        <v>1341</v>
      </c>
      <c r="BP79" s="41">
        <f>INDEX('2011'!$E$7:$HF$37,  MATCH(BM79, '2011'!$A$7:$A$37, 0), MATCH(BM60, '2011'!$E$4:$HF$4, 0) )</f>
        <v>1419</v>
      </c>
      <c r="BQ79" s="41">
        <f>INDEX('2012'!$E$7:$HF$37,  MATCH(BM79, '2012'!$A$7:$A$37, 0), MATCH(BM60, '2012'!$E$4:$HF$4, 0) )</f>
        <v>1383</v>
      </c>
      <c r="BR79" s="41">
        <f>INDEX('2013'!$E$7:$HF$37,  MATCH(BM79, '2013'!$A$7:$A$37, 0), MATCH(BM60, '2013'!$E$4:$HF$4, 0) )</f>
        <v>1420</v>
      </c>
      <c r="BS79" s="41">
        <f>INDEX('2014'!$E$7:$HF$37,  MATCH(BM79, '2014'!$A$7:$A$37, 0), MATCH(BM60, '2014'!$E$4:$HF$4, 0) )</f>
        <v>1397</v>
      </c>
      <c r="BT79" s="41">
        <f>INDEX('2015'!$E$7:$HF$37,  MATCH(BM79, '2015'!$A$7:$A$37, 0), MATCH(BM60, '2015'!$E$4:$HF$4, 0) )</f>
        <v>1447</v>
      </c>
      <c r="BU79" s="41">
        <f>INDEX('2016'!$E$7:$HF$37,  MATCH(BM79, '2016'!$A$7:$A$37, 0), MATCH(BM60, '2016'!$E$4:$HF$4, 0) )</f>
        <v>1675</v>
      </c>
      <c r="BV79" s="41">
        <f>INDEX('2017'!$E$7:$HF$37,  MATCH(BM79, '2017'!$A$7:$A$37, 0), MATCH(BM60, '2017'!$E$4:$HF$4, 0) )</f>
        <v>1873</v>
      </c>
      <c r="BW79" s="41">
        <f>INDEX('2018'!$E$7:$HF$37,  MATCH(BM79, '2018'!$A$7:$A$37, 0), MATCH(BM60, '2018'!$E$4:$HF$4, 0) )</f>
        <v>2126</v>
      </c>
      <c r="BX79" s="41">
        <f>INDEX('2019'!$E$7:$HF$37,  MATCH(BM79, '2019'!$A$7:$A$37, 0), MATCH(BM60, '2019'!$E$4:$HF$4, 0) )</f>
        <v>2408</v>
      </c>
      <c r="BZ79" s="9">
        <f t="shared" si="749"/>
        <v>35</v>
      </c>
      <c r="CA79" s="18" t="str">
        <f t="shared" si="749"/>
        <v>Salt Lake</v>
      </c>
      <c r="CB79" s="41">
        <f>INDEX('2010'!$E$7:$HF$37,  MATCH(BZ79, '2010'!$A$7:$A$37, 0), MATCH(BZ60, '2010'!$E$4:$HF$4, 0) )</f>
        <v>1137</v>
      </c>
      <c r="CC79" s="41">
        <f>INDEX('2011'!$E$7:$HF$37,  MATCH(BZ79, '2011'!$A$7:$A$37, 0), MATCH(BZ60, '2011'!$E$4:$HF$4, 0) )</f>
        <v>1139</v>
      </c>
      <c r="CD79" s="41">
        <f>INDEX('2012'!$E$7:$HF$37,  MATCH(BZ79, '2012'!$A$7:$A$37, 0), MATCH(BZ60, '2012'!$E$4:$HF$4, 0) )</f>
        <v>1249</v>
      </c>
      <c r="CE79" s="41">
        <f>INDEX('2013'!$E$7:$HF$37,  MATCH(BZ79, '2013'!$A$7:$A$37, 0), MATCH(BZ60, '2013'!$E$4:$HF$4, 0) )</f>
        <v>1520</v>
      </c>
      <c r="CF79" s="41">
        <f>INDEX('2014'!$E$7:$HF$37,  MATCH(BZ79, '2014'!$A$7:$A$37, 0), MATCH(BZ60, '2014'!$E$4:$HF$4, 0) )</f>
        <v>1766</v>
      </c>
      <c r="CG79" s="41">
        <f>INDEX('2015'!$E$7:$HF$37,  MATCH(BZ79, '2015'!$A$7:$A$37, 0), MATCH(BZ60, '2015'!$E$4:$HF$4, 0) )</f>
        <v>2259</v>
      </c>
      <c r="CH79" s="41">
        <f>INDEX('2016'!$E$7:$HF$37,  MATCH(BZ79, '2016'!$A$7:$A$37, 0), MATCH(BZ60, '2016'!$E$4:$HF$4, 0) )</f>
        <v>2418</v>
      </c>
      <c r="CI79" s="41">
        <f>INDEX('2017'!$E$7:$HF$37,  MATCH(BZ79, '2017'!$A$7:$A$37, 0), MATCH(BZ60, '2017'!$E$4:$HF$4, 0) )</f>
        <v>2520</v>
      </c>
      <c r="CJ79" s="41">
        <f>INDEX('2018'!$E$7:$HF$37,  MATCH(BZ79, '2018'!$A$7:$A$37, 0), MATCH(BZ60, '2018'!$E$4:$HF$4, 0) )</f>
        <v>2304</v>
      </c>
      <c r="CK79" s="41">
        <f>INDEX('2019'!$E$7:$HF$37,  MATCH(BZ79, '2019'!$A$7:$A$37, 0), MATCH(BZ60, '2019'!$E$4:$HF$4, 0) )</f>
        <v>2343</v>
      </c>
      <c r="CM79" s="9">
        <f t="shared" si="750"/>
        <v>35</v>
      </c>
      <c r="CN79" s="18" t="str">
        <f t="shared" si="750"/>
        <v>Salt Lake</v>
      </c>
      <c r="CO79" s="41">
        <f>INDEX('2010'!$E$7:$HF$37,  MATCH(CM79, '2010'!$A$7:$A$37, 0), MATCH(CM60, '2010'!$E$4:$HF$4, 0) )</f>
        <v>674</v>
      </c>
      <c r="CP79" s="41">
        <f>INDEX('2011'!$E$7:$HF$37,  MATCH(CM79, '2011'!$A$7:$A$37, 0), MATCH(CM60, '2011'!$E$4:$HF$4, 0) )</f>
        <v>685</v>
      </c>
      <c r="CQ79" s="41">
        <f>INDEX('2012'!$E$7:$HF$37,  MATCH(CM79, '2012'!$A$7:$A$37, 0), MATCH(CM60, '2012'!$E$4:$HF$4, 0) )</f>
        <v>629</v>
      </c>
      <c r="CR79" s="41">
        <f>INDEX('2013'!$E$7:$HF$37,  MATCH(CM79, '2013'!$A$7:$A$37, 0), MATCH(CM60, '2013'!$E$4:$HF$4, 0) )</f>
        <v>662</v>
      </c>
      <c r="CS79" s="41">
        <f>INDEX('2014'!$E$7:$HF$37,  MATCH(CM79, '2014'!$A$7:$A$37, 0), MATCH(CM60, '2014'!$E$4:$HF$4, 0) )</f>
        <v>706</v>
      </c>
      <c r="CT79" s="41">
        <f>INDEX('2015'!$E$7:$HF$37,  MATCH(CM79, '2015'!$A$7:$A$37, 0), MATCH(CM60, '2015'!$E$4:$HF$4, 0) )</f>
        <v>759</v>
      </c>
      <c r="CU79" s="41">
        <f>INDEX('2016'!$E$7:$HF$37,  MATCH(CM79, '2016'!$A$7:$A$37, 0), MATCH(CM60, '2016'!$E$4:$HF$4, 0) )</f>
        <v>829</v>
      </c>
      <c r="CV79" s="41">
        <f>INDEX('2017'!$E$7:$HF$37,  MATCH(CM79, '2017'!$A$7:$A$37, 0), MATCH(CM60, '2017'!$E$4:$HF$4, 0) )</f>
        <v>1024</v>
      </c>
      <c r="CW79" s="41">
        <f>INDEX('2018'!$E$7:$HF$37,  MATCH(CM79, '2018'!$A$7:$A$37, 0), MATCH(CM60, '2018'!$E$4:$HF$4, 0) )</f>
        <v>1034</v>
      </c>
      <c r="CX79" s="41">
        <f>INDEX('2019'!$E$7:$HF$37,  MATCH(CM79, '2019'!$A$7:$A$37, 0), MATCH(CM60, '2019'!$E$4:$HF$4, 0) )</f>
        <v>926</v>
      </c>
      <c r="CZ79" s="9">
        <f t="shared" si="751"/>
        <v>35</v>
      </c>
      <c r="DA79" s="18" t="str">
        <f t="shared" si="751"/>
        <v>Salt Lake</v>
      </c>
      <c r="DB79" s="41">
        <f>INDEX('2010'!$E$7:$HF$37,  MATCH(CZ79, '2010'!$A$7:$A$37, 0), MATCH(CZ60, '2010'!$E$4:$HF$4, 0) )</f>
        <v>1545</v>
      </c>
      <c r="DC79" s="41">
        <f>INDEX('2011'!$E$7:$HF$37,  MATCH(CZ79, '2011'!$A$7:$A$37, 0), MATCH(CZ60, '2011'!$E$4:$HF$4, 0) )</f>
        <v>1631</v>
      </c>
      <c r="DD79" s="41">
        <f>INDEX('2012'!$E$7:$HF$37,  MATCH(CZ79, '2012'!$A$7:$A$37, 0), MATCH(CZ60, '2012'!$E$4:$HF$4, 0) )</f>
        <v>1785</v>
      </c>
      <c r="DE79" s="41">
        <f>INDEX('2013'!$E$7:$HF$37,  MATCH(CZ79, '2013'!$A$7:$A$37, 0), MATCH(CZ60, '2013'!$E$4:$HF$4, 0) )</f>
        <v>1877</v>
      </c>
      <c r="DF79" s="41">
        <f>INDEX('2014'!$E$7:$HF$37,  MATCH(CZ79, '2014'!$A$7:$A$37, 0), MATCH(CZ60, '2014'!$E$4:$HF$4, 0) )</f>
        <v>2194</v>
      </c>
      <c r="DG79" s="41">
        <f>INDEX('2015'!$E$7:$HF$37,  MATCH(CZ79, '2015'!$A$7:$A$37, 0), MATCH(CZ60, '2015'!$E$4:$HF$4, 0) )</f>
        <v>2331</v>
      </c>
      <c r="DH79" s="41">
        <f>INDEX('2016'!$E$7:$HF$37,  MATCH(CZ79, '2016'!$A$7:$A$37, 0), MATCH(CZ60, '2016'!$E$4:$HF$4, 0) )</f>
        <v>2392</v>
      </c>
      <c r="DI79" s="41">
        <f>INDEX('2017'!$E$7:$HF$37,  MATCH(CZ79, '2017'!$A$7:$A$37, 0), MATCH(CZ60, '2017'!$E$4:$HF$4, 0) )</f>
        <v>2637</v>
      </c>
      <c r="DJ79" s="41">
        <f>INDEX('2018'!$E$7:$HF$37,  MATCH(CZ79, '2018'!$A$7:$A$37, 0), MATCH(CZ60, '2018'!$E$4:$HF$4, 0) )</f>
        <v>2846</v>
      </c>
      <c r="DK79" s="41">
        <f>INDEX('2019'!$E$7:$HF$37,  MATCH(CZ79, '2019'!$A$7:$A$37, 0), MATCH(CZ60, '2019'!$E$4:$HF$4, 0) )</f>
        <v>3062</v>
      </c>
      <c r="DM79" s="9">
        <f t="shared" si="752"/>
        <v>35</v>
      </c>
      <c r="DN79" s="18" t="str">
        <f t="shared" si="752"/>
        <v>Salt Lake</v>
      </c>
      <c r="DO79" s="41">
        <f>INDEX('2010'!$E$7:$HF$37,  MATCH(DM79, '2010'!$A$7:$A$37, 0), MATCH(DM60, '2010'!$E$4:$HF$4, 0) )</f>
        <v>1093</v>
      </c>
      <c r="DP79" s="41">
        <f>INDEX('2011'!$E$7:$HF$37,  MATCH(DM79, '2011'!$A$7:$A$37, 0), MATCH(DM60, '2011'!$E$4:$HF$4, 0) )</f>
        <v>1115</v>
      </c>
      <c r="DQ79" s="41">
        <f>INDEX('2012'!$E$7:$HF$37,  MATCH(DM79, '2012'!$A$7:$A$37, 0), MATCH(DM60, '2012'!$E$4:$HF$4, 0) )</f>
        <v>1130</v>
      </c>
      <c r="DR79" s="41">
        <f>INDEX('2013'!$E$7:$HF$37,  MATCH(DM79, '2013'!$A$7:$A$37, 0), MATCH(DM60, '2013'!$E$4:$HF$4, 0) )</f>
        <v>1424</v>
      </c>
      <c r="DS79" s="41">
        <f>INDEX('2014'!$E$7:$HF$37,  MATCH(DM79, '2014'!$A$7:$A$37, 0), MATCH(DM60, '2014'!$E$4:$HF$4, 0) )</f>
        <v>1489</v>
      </c>
      <c r="DT79" s="41">
        <f>INDEX('2015'!$E$7:$HF$37,  MATCH(DM79, '2015'!$A$7:$A$37, 0), MATCH(DM60, '2015'!$E$4:$HF$4, 0) )</f>
        <v>1507</v>
      </c>
      <c r="DU79" s="41">
        <f>INDEX('2016'!$E$7:$HF$37,  MATCH(DM79, '2016'!$A$7:$A$37, 0), MATCH(DM60, '2016'!$E$4:$HF$4, 0) )</f>
        <v>1559</v>
      </c>
      <c r="DV79" s="41">
        <f>INDEX('2017'!$E$7:$HF$37,  MATCH(DM79, '2017'!$A$7:$A$37, 0), MATCH(DM60, '2017'!$E$4:$HF$4, 0) )</f>
        <v>1794</v>
      </c>
      <c r="DW79" s="41">
        <f>INDEX('2018'!$E$7:$HF$37,  MATCH(DM79, '2018'!$A$7:$A$37, 0), MATCH(DM60, '2018'!$E$4:$HF$4, 0) )</f>
        <v>1645</v>
      </c>
      <c r="DX79" s="41">
        <f>INDEX('2019'!$E$7:$HF$37,  MATCH(DM79, '2019'!$A$7:$A$37, 0), MATCH(DM60, '2019'!$E$4:$HF$4, 0) )</f>
        <v>1545</v>
      </c>
      <c r="DZ79" s="9">
        <f t="shared" si="753"/>
        <v>35</v>
      </c>
      <c r="EA79" s="18" t="str">
        <f t="shared" si="753"/>
        <v>Salt Lake</v>
      </c>
      <c r="EB79" s="41">
        <f>INDEX('2010'!$E$7:$HF$37,  MATCH(DZ79, '2010'!$A$7:$A$37, 0), MATCH(DZ60, '2010'!$E$4:$HF$4, 0) )</f>
        <v>905</v>
      </c>
      <c r="EC79" s="41">
        <f>INDEX('2011'!$E$7:$HF$37,  MATCH(DZ79, '2011'!$A$7:$A$37, 0), MATCH(DZ60, '2011'!$E$4:$HF$4, 0) )</f>
        <v>849</v>
      </c>
      <c r="ED79" s="41">
        <f>INDEX('2012'!$E$7:$HF$37,  MATCH(DZ79, '2012'!$A$7:$A$37, 0), MATCH(DZ60, '2012'!$E$4:$HF$4, 0) )</f>
        <v>842</v>
      </c>
      <c r="EE79" s="41">
        <f>INDEX('2013'!$E$7:$HF$37,  MATCH(DZ79, '2013'!$A$7:$A$37, 0), MATCH(DZ60, '2013'!$E$4:$HF$4, 0) )</f>
        <v>900</v>
      </c>
      <c r="EF79" s="41">
        <f>INDEX('2014'!$E$7:$HF$37,  MATCH(DZ79, '2014'!$A$7:$A$37, 0), MATCH(DZ60, '2014'!$E$4:$HF$4, 0) )</f>
        <v>939</v>
      </c>
      <c r="EG79" s="41">
        <f>INDEX('2015'!$E$7:$HF$37,  MATCH(DZ79, '2015'!$A$7:$A$37, 0), MATCH(DZ60, '2015'!$E$4:$HF$4, 0) )</f>
        <v>1104</v>
      </c>
      <c r="EH79" s="41">
        <f>INDEX('2016'!$E$7:$HF$37,  MATCH(DZ79, '2016'!$A$7:$A$37, 0), MATCH(DZ60, '2016'!$E$4:$HF$4, 0) )</f>
        <v>1151</v>
      </c>
      <c r="EI79" s="41">
        <f>INDEX('2017'!$E$7:$HF$37,  MATCH(DZ79, '2017'!$A$7:$A$37, 0), MATCH(DZ60, '2017'!$E$4:$HF$4, 0) )</f>
        <v>1360</v>
      </c>
      <c r="EJ79" s="41">
        <f>INDEX('2018'!$E$7:$HF$37,  MATCH(DZ79, '2018'!$A$7:$A$37, 0), MATCH(DZ60, '2018'!$E$4:$HF$4, 0) )</f>
        <v>1308</v>
      </c>
      <c r="EK79" s="41">
        <f>INDEX('2019'!$E$7:$HF$37,  MATCH(DZ79, '2019'!$A$7:$A$37, 0), MATCH(DZ60, '2019'!$E$4:$HF$4, 0) )</f>
        <v>1300</v>
      </c>
      <c r="EM79" s="9">
        <f t="shared" si="754"/>
        <v>35</v>
      </c>
      <c r="EN79" s="18" t="str">
        <f t="shared" si="754"/>
        <v>Salt Lake</v>
      </c>
      <c r="EO79" s="41">
        <f>INDEX('2010'!$E$7:$HF$37,  MATCH(EM79, '2010'!$A$7:$A$37, 0), MATCH(EM60, '2010'!$E$4:$HF$4, 0) )</f>
        <v>2931</v>
      </c>
      <c r="EP79" s="41">
        <f>INDEX('2011'!$E$7:$HF$37,  MATCH(EM79, '2011'!$A$7:$A$37, 0), MATCH(EM60, '2011'!$E$4:$HF$4, 0) )</f>
        <v>2989</v>
      </c>
      <c r="EQ79" s="41">
        <f>INDEX('2012'!$E$7:$HF$37,  MATCH(EM79, '2012'!$A$7:$A$37, 0), MATCH(EM60, '2012'!$E$4:$HF$4, 0) )</f>
        <v>2922</v>
      </c>
      <c r="ER79" s="41">
        <f>INDEX('2013'!$E$7:$HF$37,  MATCH(EM79, '2013'!$A$7:$A$37, 0), MATCH(EM60, '2013'!$E$4:$HF$4, 0) )</f>
        <v>2715</v>
      </c>
      <c r="ES79" s="41">
        <f>INDEX('2014'!$E$7:$HF$37,  MATCH(EM79, '2014'!$A$7:$A$37, 0), MATCH(EM60, '2014'!$E$4:$HF$4, 0) )</f>
        <v>3007</v>
      </c>
      <c r="ET79" s="41">
        <f>INDEX('2015'!$E$7:$HF$37,  MATCH(EM79, '2015'!$A$7:$A$37, 0), MATCH(EM60, '2015'!$E$4:$HF$4, 0) )</f>
        <v>3185</v>
      </c>
      <c r="EU79" s="41">
        <f>INDEX('2016'!$E$7:$HF$37,  MATCH(EM79, '2016'!$A$7:$A$37, 0), MATCH(EM60, '2016'!$E$4:$HF$4, 0) )</f>
        <v>3494</v>
      </c>
      <c r="EV79" s="41">
        <f>INDEX('2017'!$E$7:$HF$37,  MATCH(EM79, '2017'!$A$7:$A$37, 0), MATCH(EM60, '2017'!$E$4:$HF$4, 0) )</f>
        <v>3817</v>
      </c>
      <c r="EW79" s="41">
        <f>INDEX('2018'!$E$7:$HF$37,  MATCH(EM79, '2018'!$A$7:$A$37, 0), MATCH(EM60, '2018'!$E$4:$HF$4, 0) )</f>
        <v>4549</v>
      </c>
      <c r="EX79" s="41">
        <f>INDEX('2019'!$E$7:$HF$37,  MATCH(EM79, '2019'!$A$7:$A$37, 0), MATCH(EM60, '2019'!$E$4:$HF$4, 0) )</f>
        <v>4968</v>
      </c>
      <c r="EZ79" s="9">
        <f t="shared" si="755"/>
        <v>35</v>
      </c>
      <c r="FA79" s="18" t="str">
        <f t="shared" si="755"/>
        <v>Salt Lake</v>
      </c>
      <c r="FB79" s="41">
        <f>INDEX('2010'!$E$7:$HF$37,  MATCH(EZ79, '2010'!$A$7:$A$37, 0), MATCH(EZ60, '2010'!$E$4:$HF$4, 0) )</f>
        <v>5109</v>
      </c>
      <c r="FC79" s="41">
        <f>INDEX('2011'!$E$7:$HF$37,  MATCH(EZ79, '2011'!$A$7:$A$37, 0), MATCH(EZ60, '2011'!$E$4:$HF$4, 0) )</f>
        <v>5083</v>
      </c>
      <c r="FD79" s="41">
        <f>INDEX('2012'!$E$7:$HF$37,  MATCH(EZ79, '2012'!$A$7:$A$37, 0), MATCH(EZ60, '2012'!$E$4:$HF$4, 0) )</f>
        <v>5437</v>
      </c>
      <c r="FE79" s="41">
        <f>INDEX('2013'!$E$7:$HF$37,  MATCH(EZ79, '2013'!$A$7:$A$37, 0), MATCH(EZ60, '2013'!$E$4:$HF$4, 0) )</f>
        <v>5614</v>
      </c>
      <c r="FF79" s="41">
        <f>INDEX('2014'!$E$7:$HF$37,  MATCH(EZ79, '2014'!$A$7:$A$37, 0), MATCH(EZ60, '2014'!$E$4:$HF$4, 0) )</f>
        <v>5620</v>
      </c>
      <c r="FG79" s="41">
        <f>INDEX('2015'!$E$7:$HF$37,  MATCH(EZ79, '2015'!$A$7:$A$37, 0), MATCH(EZ60, '2015'!$E$4:$HF$4, 0) )</f>
        <v>6350</v>
      </c>
      <c r="FH79" s="41">
        <f>INDEX('2016'!$E$7:$HF$37,  MATCH(EZ79, '2016'!$A$7:$A$37, 0), MATCH(EZ60, '2016'!$E$4:$HF$4, 0) )</f>
        <v>6957</v>
      </c>
      <c r="FI79" s="41">
        <f>INDEX('2017'!$E$7:$HF$37,  MATCH(EZ79, '2017'!$A$7:$A$37, 0), MATCH(EZ60, '2017'!$E$4:$HF$4, 0) )</f>
        <v>7705</v>
      </c>
      <c r="FJ79" s="41">
        <f>INDEX('2018'!$E$7:$HF$37,  MATCH(EZ79, '2018'!$A$7:$A$37, 0), MATCH(EZ60, '2018'!$E$4:$HF$4, 0) )</f>
        <v>8832</v>
      </c>
      <c r="FK79" s="41">
        <f>INDEX('2019'!$E$7:$HF$37,  MATCH(EZ79, '2019'!$A$7:$A$37, 0), MATCH(EZ60, '2019'!$E$4:$HF$4, 0) )</f>
        <v>9488</v>
      </c>
      <c r="FM79" s="9">
        <f t="shared" si="756"/>
        <v>35</v>
      </c>
      <c r="FN79" s="18" t="str">
        <f t="shared" si="756"/>
        <v>Salt Lake</v>
      </c>
      <c r="FO79" s="41">
        <f>INDEX('2010'!$E$7:$HF$37,  MATCH(FM79, '2010'!$A$7:$A$37, 0), MATCH(FM60, '2010'!$E$4:$HF$4, 0) )</f>
        <v>3521</v>
      </c>
      <c r="FP79" s="41">
        <f>INDEX('2011'!$E$7:$HF$37,  MATCH(FM79, '2011'!$A$7:$A$37, 0), MATCH(FM60, '2011'!$E$4:$HF$4, 0) )</f>
        <v>3601</v>
      </c>
      <c r="FQ79" s="41">
        <f>INDEX('2012'!$E$7:$HF$37,  MATCH(FM79, '2012'!$A$7:$A$37, 0), MATCH(FM60, '2012'!$E$4:$HF$4, 0) )</f>
        <v>3441</v>
      </c>
      <c r="FR79" s="41">
        <f>INDEX('2013'!$E$7:$HF$37,  MATCH(FM79, '2013'!$A$7:$A$37, 0), MATCH(FM60, '2013'!$E$4:$HF$4, 0) )</f>
        <v>3525</v>
      </c>
      <c r="FS79" s="41">
        <f>INDEX('2014'!$E$7:$HF$37,  MATCH(FM79, '2014'!$A$7:$A$37, 0), MATCH(FM60, '2014'!$E$4:$HF$4, 0) )</f>
        <v>3397</v>
      </c>
      <c r="FT79" s="41">
        <f>INDEX('2015'!$E$7:$HF$37,  MATCH(FM79, '2015'!$A$7:$A$37, 0), MATCH(FM60, '2015'!$E$4:$HF$4, 0) )</f>
        <v>3882</v>
      </c>
      <c r="FU79" s="41">
        <f>INDEX('2016'!$E$7:$HF$37,  MATCH(FM79, '2016'!$A$7:$A$37, 0), MATCH(FM60, '2016'!$E$4:$HF$4, 0) )</f>
        <v>3998</v>
      </c>
      <c r="FV79" s="41">
        <f>INDEX('2017'!$E$7:$HF$37,  MATCH(FM79, '2017'!$A$7:$A$37, 0), MATCH(FM60, '2017'!$E$4:$HF$4, 0) )</f>
        <v>4599</v>
      </c>
      <c r="FW79" s="41">
        <f>INDEX('2018'!$E$7:$HF$37,  MATCH(FM79, '2018'!$A$7:$A$37, 0), MATCH(FM60, '2018'!$E$4:$HF$4, 0) )</f>
        <v>4860</v>
      </c>
      <c r="FX79" s="41">
        <f>INDEX('2019'!$E$7:$HF$37,  MATCH(FM79, '2019'!$A$7:$A$37, 0), MATCH(FM60, '2019'!$E$4:$HF$4, 0) )</f>
        <v>5701</v>
      </c>
      <c r="FZ79" s="9">
        <f t="shared" si="757"/>
        <v>35</v>
      </c>
      <c r="GA79" s="18" t="str">
        <f t="shared" si="757"/>
        <v>Salt Lake</v>
      </c>
      <c r="GB79" s="41">
        <f>INDEX('2010'!$E$7:$HF$37,  MATCH(FZ79, '2010'!$A$7:$A$37, 0), MATCH(FZ60, '2010'!$E$4:$HF$4, 0) )</f>
        <v>986</v>
      </c>
      <c r="GC79" s="41">
        <f>INDEX('2011'!$E$7:$HF$37,  MATCH(FZ79, '2011'!$A$7:$A$37, 0), MATCH(FZ60, '2011'!$E$4:$HF$4, 0) )</f>
        <v>1063</v>
      </c>
      <c r="GD79" s="41">
        <f>INDEX('2012'!$E$7:$HF$37,  MATCH(FZ79, '2012'!$A$7:$A$37, 0), MATCH(FZ60, '2012'!$E$4:$HF$4, 0) )</f>
        <v>1020</v>
      </c>
      <c r="GE79" s="41">
        <f>INDEX('2013'!$E$7:$HF$37,  MATCH(FZ79, '2013'!$A$7:$A$37, 0), MATCH(FZ60, '2013'!$E$4:$HF$4, 0) )</f>
        <v>995</v>
      </c>
      <c r="GF79" s="41">
        <f>INDEX('2014'!$E$7:$HF$37,  MATCH(FZ79, '2014'!$A$7:$A$37, 0), MATCH(FZ60, '2014'!$E$4:$HF$4, 0) )</f>
        <v>1154</v>
      </c>
      <c r="GG79" s="41">
        <f>INDEX('2015'!$E$7:$HF$37,  MATCH(FZ79, '2015'!$A$7:$A$37, 0), MATCH(FZ60, '2015'!$E$4:$HF$4, 0) )</f>
        <v>1270</v>
      </c>
      <c r="GH79" s="41">
        <f>INDEX('2016'!$E$7:$HF$37,  MATCH(FZ79, '2016'!$A$7:$A$37, 0), MATCH(FZ60, '2016'!$E$4:$HF$4, 0) )</f>
        <v>1206</v>
      </c>
      <c r="GI79" s="41">
        <f>INDEX('2017'!$E$7:$HF$37,  MATCH(FZ79, '2017'!$A$7:$A$37, 0), MATCH(FZ60, '2017'!$E$4:$HF$4, 0) )</f>
        <v>1355</v>
      </c>
      <c r="GJ79" s="41">
        <f>INDEX('2018'!$E$7:$HF$37,  MATCH(FZ79, '2018'!$A$7:$A$37, 0), MATCH(FZ60, '2018'!$E$4:$HF$4, 0) )</f>
        <v>1610</v>
      </c>
      <c r="GK79" s="41">
        <f>INDEX('2019'!$E$7:$HF$37,  MATCH(FZ79, '2019'!$A$7:$A$37, 0), MATCH(FZ60, '2019'!$E$4:$HF$4, 0) )</f>
        <v>1667</v>
      </c>
      <c r="GM79" s="9">
        <f t="shared" si="758"/>
        <v>35</v>
      </c>
      <c r="GN79" s="18" t="str">
        <f t="shared" si="758"/>
        <v>Salt Lake</v>
      </c>
      <c r="GO79" s="41">
        <f>INDEX('2010'!$E$7:$HF$37,  MATCH(GM79, '2010'!$A$7:$A$37, 0), MATCH(GM60, '2010'!$E$4:$HF$4, 0) )</f>
        <v>1420</v>
      </c>
      <c r="GP79" s="41">
        <f>INDEX('2011'!$E$7:$HF$37,  MATCH(GM79, '2011'!$A$7:$A$37, 0), MATCH(GM60, '2011'!$E$4:$HF$4, 0) )</f>
        <v>1503</v>
      </c>
      <c r="GQ79" s="41">
        <f>INDEX('2012'!$E$7:$HF$37,  MATCH(GM79, '2012'!$A$7:$A$37, 0), MATCH(GM60, '2012'!$E$4:$HF$4, 0) )</f>
        <v>1417</v>
      </c>
      <c r="GR79" s="41">
        <f>INDEX('2013'!$E$7:$HF$37,  MATCH(GM79, '2013'!$A$7:$A$37, 0), MATCH(GM60, '2013'!$E$4:$HF$4, 0) )</f>
        <v>1486</v>
      </c>
      <c r="GS79" s="41">
        <f>INDEX('2014'!$E$7:$HF$37,  MATCH(GM79, '2014'!$A$7:$A$37, 0), MATCH(GM60, '2014'!$E$4:$HF$4, 0) )</f>
        <v>1542</v>
      </c>
      <c r="GT79" s="41">
        <f>INDEX('2015'!$E$7:$HF$37,  MATCH(GM79, '2015'!$A$7:$A$37, 0), MATCH(GM60, '2015'!$E$4:$HF$4, 0) )</f>
        <v>1361</v>
      </c>
      <c r="GU79" s="41">
        <f>INDEX('2016'!$E$7:$HF$37,  MATCH(GM79, '2016'!$A$7:$A$37, 0), MATCH(GM60, '2016'!$E$4:$HF$4, 0) )</f>
        <v>1463</v>
      </c>
      <c r="GV79" s="41">
        <f>INDEX('2017'!$E$7:$HF$37,  MATCH(GM79, '2017'!$A$7:$A$37, 0), MATCH(GM60, '2017'!$E$4:$HF$4, 0) )</f>
        <v>1561</v>
      </c>
      <c r="GW79" s="41">
        <f>INDEX('2018'!$E$7:$HF$37,  MATCH(GM79, '2018'!$A$7:$A$37, 0), MATCH(GM60, '2018'!$E$4:$HF$4, 0) )</f>
        <v>1763</v>
      </c>
      <c r="GX79" s="41">
        <f>INDEX('2019'!$E$7:$HF$37,  MATCH(GM79, '2019'!$A$7:$A$37, 0), MATCH(GM60, '2019'!$E$4:$HF$4, 0) )</f>
        <v>1873</v>
      </c>
      <c r="GZ79" s="9">
        <f t="shared" si="759"/>
        <v>35</v>
      </c>
      <c r="HA79" s="18" t="str">
        <f t="shared" si="759"/>
        <v>Salt Lake</v>
      </c>
      <c r="HB79" s="41">
        <f>INDEX('2010'!$E$7:$HF$37,  MATCH(GZ79, '2010'!$A$7:$A$37, 0), MATCH(GZ60, '2010'!$E$4:$HF$4, 0) )</f>
        <v>271</v>
      </c>
      <c r="HC79" s="41">
        <f>INDEX('2011'!$E$7:$HF$37,  MATCH(GZ79, '2011'!$A$7:$A$37, 0), MATCH(GZ60, '2011'!$E$4:$HF$4, 0) )</f>
        <v>247</v>
      </c>
      <c r="HD79" s="41">
        <f>INDEX('2012'!$E$7:$HF$37,  MATCH(GZ79, '2012'!$A$7:$A$37, 0), MATCH(GZ60, '2012'!$E$4:$HF$4, 0) )</f>
        <v>264</v>
      </c>
      <c r="HE79" s="41">
        <f>INDEX('2013'!$E$7:$HF$37,  MATCH(GZ79, '2013'!$A$7:$A$37, 0), MATCH(GZ60, '2013'!$E$4:$HF$4, 0) )</f>
        <v>291</v>
      </c>
      <c r="HF79" s="41">
        <f>INDEX('2014'!$E$7:$HF$37,  MATCH(GZ79, '2014'!$A$7:$A$37, 0), MATCH(GZ60, '2014'!$E$4:$HF$4, 0) )</f>
        <v>317</v>
      </c>
      <c r="HG79" s="41">
        <f>INDEX('2015'!$E$7:$HF$37,  MATCH(GZ79, '2015'!$A$7:$A$37, 0), MATCH(GZ60, '2015'!$E$4:$HF$4, 0) )</f>
        <v>468</v>
      </c>
      <c r="HH79" s="41">
        <f>INDEX('2016'!$E$7:$HF$37,  MATCH(GZ79, '2016'!$A$7:$A$37, 0), MATCH(GZ60, '2016'!$E$4:$HF$4, 0) )</f>
        <v>454</v>
      </c>
      <c r="HI79" s="41">
        <f>INDEX('2017'!$E$7:$HF$37,  MATCH(GZ79, '2017'!$A$7:$A$37, 0), MATCH(GZ60, '2017'!$E$4:$HF$4, 0) )</f>
        <v>516</v>
      </c>
      <c r="HJ79" s="41">
        <f>INDEX('2018'!$E$7:$HF$37,  MATCH(GZ79, '2018'!$A$7:$A$37, 0), MATCH(GZ60, '2018'!$E$4:$HF$4, 0) )</f>
        <v>571</v>
      </c>
      <c r="HK79" s="41">
        <f>INDEX('2019'!$E$7:$HF$37,  MATCH(GZ79, '2019'!$A$7:$A$37, 0), MATCH(GZ60, '2019'!$E$4:$HF$4, 0) )</f>
        <v>638</v>
      </c>
      <c r="HM79" s="9">
        <f t="shared" si="760"/>
        <v>35</v>
      </c>
      <c r="HN79" s="18" t="str">
        <f t="shared" si="760"/>
        <v>Salt Lake</v>
      </c>
      <c r="HO79" s="41">
        <f>INDEX('2010'!$E$7:$HF$37,  MATCH(HM79, '2010'!$A$7:$A$37, 0), MATCH(HM60, '2010'!$E$4:$HF$4, 0) )</f>
        <v>10</v>
      </c>
      <c r="HP79" s="41">
        <f>INDEX('2011'!$E$7:$HF$37,  MATCH(HM79, '2011'!$A$7:$A$37, 0), MATCH(HM60, '2011'!$E$4:$HF$4, 0) )</f>
        <v>17</v>
      </c>
      <c r="HQ79" s="41">
        <f>INDEX('2012'!$E$7:$HF$37,  MATCH(HM79, '2012'!$A$7:$A$37, 0), MATCH(HM60, '2012'!$E$4:$HF$4, 0) )</f>
        <v>16</v>
      </c>
      <c r="HR79" s="41">
        <f>INDEX('2013'!$E$7:$HF$37,  MATCH(HM79, '2013'!$A$7:$A$37, 0), MATCH(HM60, '2013'!$E$4:$HF$4, 0) )</f>
        <v>15</v>
      </c>
      <c r="HS79" s="41">
        <f>INDEX('2014'!$E$7:$HF$37,  MATCH(HM79, '2014'!$A$7:$A$37, 0), MATCH(HM60, '2014'!$E$4:$HF$4, 0) )</f>
        <v>15</v>
      </c>
      <c r="HT79" s="41">
        <f>INDEX('2015'!$E$7:$HF$37,  MATCH(HM79, '2015'!$A$7:$A$37, 0), MATCH(HM60, '2015'!$E$4:$HF$4, 0) )</f>
        <v>11</v>
      </c>
      <c r="HU79" s="41">
        <f>INDEX('2016'!$E$7:$HF$37,  MATCH(HM79, '2016'!$A$7:$A$37, 0), MATCH(HM60, '2016'!$E$4:$HF$4, 0) )</f>
        <v>22</v>
      </c>
      <c r="HV79" s="41">
        <f>INDEX('2017'!$E$7:$HF$37,  MATCH(HM79, '2017'!$A$7:$A$37, 0), MATCH(HM60, '2017'!$E$4:$HF$4, 0) )</f>
        <v>47</v>
      </c>
      <c r="HW79" s="41">
        <f>INDEX('2018'!$E$7:$HF$37,  MATCH(HM79, '2018'!$A$7:$A$37, 0), MATCH(HM60, '2018'!$E$4:$HF$4, 0) )</f>
        <v>42</v>
      </c>
      <c r="HX79" s="41">
        <f>INDEX('2019'!$E$7:$HF$37,  MATCH(HM79, '2019'!$A$7:$A$37, 0), MATCH(HM60, '2019'!$E$4:$HF$4, 0) )</f>
        <v>41</v>
      </c>
    </row>
    <row r="80" spans="39:232" x14ac:dyDescent="0.25">
      <c r="AM80" s="9">
        <f t="shared" si="746"/>
        <v>37</v>
      </c>
      <c r="AN80" s="18" t="str">
        <f t="shared" si="746"/>
        <v>San Juan</v>
      </c>
      <c r="AO80" s="41">
        <f>INDEX('2010'!$E$7:$HF$37,  MATCH(AM80, '2010'!$A$7:$A$37, 0), MATCH(AM60, '2010'!$E$4:$HF$4, 0) )</f>
        <v>316</v>
      </c>
      <c r="AP80" s="41">
        <f>INDEX('2011'!$E$7:$HF$37,  MATCH(AM80, '2011'!$A$7:$A$37, 0), MATCH(AM60, '2011'!$E$4:$HF$4, 0) )</f>
        <v>337</v>
      </c>
      <c r="AQ80" s="41">
        <f>INDEX('2012'!$E$7:$HF$37,  MATCH(AM80, '2012'!$A$7:$A$37, 0), MATCH(AM60, '2012'!$E$4:$HF$4, 0) )</f>
        <v>358</v>
      </c>
      <c r="AR80" s="41">
        <f>INDEX('2013'!$E$7:$HF$37,  MATCH(AM80, '2013'!$A$7:$A$37, 0), MATCH(AM60, '2013'!$E$4:$HF$4, 0) )</f>
        <v>392</v>
      </c>
      <c r="AS80" s="41">
        <f>INDEX('2014'!$E$7:$HF$37,  MATCH(AM80, '2014'!$A$7:$A$37, 0), MATCH(AM60, '2014'!$E$4:$HF$4, 0) )</f>
        <v>323</v>
      </c>
      <c r="AT80" s="41">
        <f>INDEX('2015'!$E$7:$HF$37,  MATCH(AM80, '2015'!$A$7:$A$37, 0), MATCH(AM60, '2015'!$E$4:$HF$4, 0) )</f>
        <v>348</v>
      </c>
      <c r="AU80" s="41">
        <f>INDEX('2016'!$E$7:$HF$37,  MATCH(AM80, '2016'!$A$7:$A$37, 0), MATCH(AM60, '2016'!$E$4:$HF$4, 0) )</f>
        <v>494</v>
      </c>
      <c r="AV80" s="41">
        <f>INDEX('2017'!$E$7:$HF$37,  MATCH(AM80, '2017'!$A$7:$A$37, 0), MATCH(AM60, '2017'!$E$4:$HF$4, 0) )</f>
        <v>473</v>
      </c>
      <c r="AW80" s="41">
        <f>INDEX('2018'!$E$7:$HF$37,  MATCH(AM80, '2018'!$A$7:$A$37, 0), MATCH(AM60, '2018'!$E$4:$HF$4, 0) )</f>
        <v>521</v>
      </c>
      <c r="AX80" s="41">
        <f>INDEX('2019'!$E$7:$HF$37,  MATCH(AM80, '2019'!$A$7:$A$37, 0), MATCH(AM60, '2019'!$E$4:$HF$4, 0) )</f>
        <v>543</v>
      </c>
      <c r="AZ80" s="9">
        <f t="shared" si="747"/>
        <v>37</v>
      </c>
      <c r="BA80" s="18" t="str">
        <f t="shared" si="747"/>
        <v>San Juan</v>
      </c>
      <c r="BB80" s="41">
        <f>INDEX('2010'!$E$7:$HF$37,  MATCH(AZ80, '2010'!$A$7:$A$37, 0), MATCH(AZ60, '2010'!$E$4:$HF$4, 0) )</f>
        <v>19</v>
      </c>
      <c r="BC80" s="41">
        <f>INDEX('2011'!$E$7:$HF$37,  MATCH(AZ80, '2011'!$A$7:$A$37, 0), MATCH(AZ60, '2011'!$E$4:$HF$4, 0) )</f>
        <v>48</v>
      </c>
      <c r="BD80" s="41">
        <f>INDEX('2012'!$E$7:$HF$37,  MATCH(AZ80, '2012'!$A$7:$A$37, 0), MATCH(AZ60, '2012'!$E$4:$HF$4, 0) )</f>
        <v>79</v>
      </c>
      <c r="BE80" s="41">
        <f>INDEX('2013'!$E$7:$HF$37,  MATCH(AZ80, '2013'!$A$7:$A$37, 0), MATCH(AZ60, '2013'!$E$4:$HF$4, 0) )</f>
        <v>79</v>
      </c>
      <c r="BF80" s="41">
        <f>INDEX('2014'!$E$7:$HF$37,  MATCH(AZ80, '2014'!$A$7:$A$37, 0), MATCH(AZ60, '2014'!$E$4:$HF$4, 0) )</f>
        <v>83</v>
      </c>
      <c r="BG80" s="41">
        <f>INDEX('2015'!$E$7:$HF$37,  MATCH(AZ80, '2015'!$A$7:$A$37, 0), MATCH(AZ60, '2015'!$E$4:$HF$4, 0) )</f>
        <v>95</v>
      </c>
      <c r="BH80" s="41">
        <f>INDEX('2016'!$E$7:$HF$37,  MATCH(AZ80, '2016'!$A$7:$A$37, 0), MATCH(AZ60, '2016'!$E$4:$HF$4, 0) )</f>
        <v>173</v>
      </c>
      <c r="BI80" s="41">
        <f>INDEX('2017'!$E$7:$HF$37,  MATCH(AZ80, '2017'!$A$7:$A$37, 0), MATCH(AZ60, '2017'!$E$4:$HF$4, 0) )</f>
        <v>111</v>
      </c>
      <c r="BJ80" s="41">
        <f>INDEX('2018'!$E$7:$HF$37,  MATCH(AZ80, '2018'!$A$7:$A$37, 0), MATCH(AZ60, '2018'!$E$4:$HF$4, 0) )</f>
        <v>132</v>
      </c>
      <c r="BK80" s="41">
        <f>INDEX('2019'!$E$7:$HF$37,  MATCH(AZ80, '2019'!$A$7:$A$37, 0), MATCH(AZ60, '2019'!$E$4:$HF$4, 0) )</f>
        <v>149</v>
      </c>
      <c r="BM80" s="9">
        <f t="shared" si="748"/>
        <v>37</v>
      </c>
      <c r="BN80" s="18" t="str">
        <f t="shared" si="748"/>
        <v>San Juan</v>
      </c>
      <c r="BO80" s="41">
        <f>INDEX('2010'!$E$7:$HF$37,  MATCH(BM80, '2010'!$A$7:$A$37, 0), MATCH(BM60, '2010'!$E$4:$HF$4, 0) )</f>
        <v>4</v>
      </c>
      <c r="BP80" s="41">
        <f>INDEX('2011'!$E$7:$HF$37,  MATCH(BM80, '2011'!$A$7:$A$37, 0), MATCH(BM60, '2011'!$E$4:$HF$4, 0) )</f>
        <v>15</v>
      </c>
      <c r="BQ80" s="41">
        <f>INDEX('2012'!$E$7:$HF$37,  MATCH(BM80, '2012'!$A$7:$A$37, 0), MATCH(BM60, '2012'!$E$4:$HF$4, 0) )</f>
        <v>17</v>
      </c>
      <c r="BR80" s="41">
        <f>INDEX('2013'!$E$7:$HF$37,  MATCH(BM80, '2013'!$A$7:$A$37, 0), MATCH(BM60, '2013'!$E$4:$HF$4, 0) )</f>
        <v>11</v>
      </c>
      <c r="BS80" s="41">
        <f>INDEX('2014'!$E$7:$HF$37,  MATCH(BM80, '2014'!$A$7:$A$37, 0), MATCH(BM60, '2014'!$E$4:$HF$4, 0) )</f>
        <v>11</v>
      </c>
      <c r="BT80" s="41">
        <f>INDEX('2015'!$E$7:$HF$37,  MATCH(BM80, '2015'!$A$7:$A$37, 0), MATCH(BM60, '2015'!$E$4:$HF$4, 0) )</f>
        <v>10</v>
      </c>
      <c r="BU80" s="41">
        <f>INDEX('2016'!$E$7:$HF$37,  MATCH(BM80, '2016'!$A$7:$A$37, 0), MATCH(BM60, '2016'!$E$4:$HF$4, 0) )</f>
        <v>45</v>
      </c>
      <c r="BV80" s="41">
        <f>INDEX('2017'!$E$7:$HF$37,  MATCH(BM80, '2017'!$A$7:$A$37, 0), MATCH(BM60, '2017'!$E$4:$HF$4, 0) )</f>
        <v>49</v>
      </c>
      <c r="BW80" s="41">
        <f>INDEX('2018'!$E$7:$HF$37,  MATCH(BM80, '2018'!$A$7:$A$37, 0), MATCH(BM60, '2018'!$E$4:$HF$4, 0) )</f>
        <v>57</v>
      </c>
      <c r="BX80" s="41">
        <f>INDEX('2019'!$E$7:$HF$37,  MATCH(BM80, '2019'!$A$7:$A$37, 0), MATCH(BM60, '2019'!$E$4:$HF$4, 0) )</f>
        <v>65</v>
      </c>
      <c r="BZ80" s="9">
        <f t="shared" si="749"/>
        <v>37</v>
      </c>
      <c r="CA80" s="18" t="str">
        <f t="shared" si="749"/>
        <v>San Juan</v>
      </c>
      <c r="CB80" s="41">
        <f>INDEX('2010'!$E$7:$HF$37,  MATCH(BZ80, '2010'!$A$7:$A$37, 0), MATCH(BZ60, '2010'!$E$4:$HF$4, 0) )</f>
        <v>14</v>
      </c>
      <c r="CC80" s="41">
        <f>INDEX('2011'!$E$7:$HF$37,  MATCH(BZ80, '2011'!$A$7:$A$37, 0), MATCH(BZ60, '2011'!$E$4:$HF$4, 0) )</f>
        <v>14</v>
      </c>
      <c r="CD80" s="41">
        <f>INDEX('2012'!$E$7:$HF$37,  MATCH(BZ80, '2012'!$A$7:$A$37, 0), MATCH(BZ60, '2012'!$E$4:$HF$4, 0) )</f>
        <v>23</v>
      </c>
      <c r="CE80" s="41">
        <f>INDEX('2013'!$E$7:$HF$37,  MATCH(BZ80, '2013'!$A$7:$A$37, 0), MATCH(BZ60, '2013'!$E$4:$HF$4, 0) )</f>
        <v>43</v>
      </c>
      <c r="CF80" s="41">
        <f>INDEX('2014'!$E$7:$HF$37,  MATCH(BZ80, '2014'!$A$7:$A$37, 0), MATCH(BZ60, '2014'!$E$4:$HF$4, 0) )</f>
        <v>22</v>
      </c>
      <c r="CG80" s="41">
        <f>INDEX('2015'!$E$7:$HF$37,  MATCH(BZ80, '2015'!$A$7:$A$37, 0), MATCH(BZ60, '2015'!$E$4:$HF$4, 0) )</f>
        <v>49</v>
      </c>
      <c r="CH80" s="41">
        <f>INDEX('2016'!$E$7:$HF$37,  MATCH(BZ80, '2016'!$A$7:$A$37, 0), MATCH(BZ60, '2016'!$E$4:$HF$4, 0) )</f>
        <v>48</v>
      </c>
      <c r="CI80" s="41">
        <f>INDEX('2017'!$E$7:$HF$37,  MATCH(BZ80, '2017'!$A$7:$A$37, 0), MATCH(BZ60, '2017'!$E$4:$HF$4, 0) )</f>
        <v>44</v>
      </c>
      <c r="CJ80" s="41">
        <f>INDEX('2018'!$E$7:$HF$37,  MATCH(BZ80, '2018'!$A$7:$A$37, 0), MATCH(BZ60, '2018'!$E$4:$HF$4, 0) )</f>
        <v>32</v>
      </c>
      <c r="CK80" s="41">
        <f>INDEX('2019'!$E$7:$HF$37,  MATCH(BZ80, '2019'!$A$7:$A$37, 0), MATCH(BZ60, '2019'!$E$4:$HF$4, 0) )</f>
        <v>33</v>
      </c>
      <c r="CM80" s="9">
        <f t="shared" si="750"/>
        <v>37</v>
      </c>
      <c r="CN80" s="18" t="str">
        <f t="shared" si="750"/>
        <v>San Juan</v>
      </c>
      <c r="CO80" s="41">
        <f>INDEX('2010'!$E$7:$HF$37,  MATCH(CM80, '2010'!$A$7:$A$37, 0), MATCH(CM60, '2010'!$E$4:$HF$4, 0) )</f>
        <v>12</v>
      </c>
      <c r="CP80" s="41">
        <f>INDEX('2011'!$E$7:$HF$37,  MATCH(CM80, '2011'!$A$7:$A$37, 0), MATCH(CM60, '2011'!$E$4:$HF$4, 0) )</f>
        <v>13</v>
      </c>
      <c r="CQ80" s="41">
        <f>INDEX('2012'!$E$7:$HF$37,  MATCH(CM80, '2012'!$A$7:$A$37, 0), MATCH(CM60, '2012'!$E$4:$HF$4, 0) )</f>
        <v>14</v>
      </c>
      <c r="CR80" s="41">
        <f>INDEX('2013'!$E$7:$HF$37,  MATCH(CM80, '2013'!$A$7:$A$37, 0), MATCH(CM60, '2013'!$E$4:$HF$4, 0) )</f>
        <v>8</v>
      </c>
      <c r="CS80" s="41">
        <f>INDEX('2014'!$E$7:$HF$37,  MATCH(CM80, '2014'!$A$7:$A$37, 0), MATCH(CM60, '2014'!$E$4:$HF$4, 0) )</f>
        <v>7</v>
      </c>
      <c r="CT80" s="41">
        <f>INDEX('2015'!$E$7:$HF$37,  MATCH(CM80, '2015'!$A$7:$A$37, 0), MATCH(CM60, '2015'!$E$4:$HF$4, 0) )</f>
        <v>0</v>
      </c>
      <c r="CU80" s="41">
        <f>INDEX('2016'!$E$7:$HF$37,  MATCH(CM80, '2016'!$A$7:$A$37, 0), MATCH(CM60, '2016'!$E$4:$HF$4, 0) )</f>
        <v>0</v>
      </c>
      <c r="CV80" s="41">
        <f>INDEX('2017'!$E$7:$HF$37,  MATCH(CM80, '2017'!$A$7:$A$37, 0), MATCH(CM60, '2017'!$E$4:$HF$4, 0) )</f>
        <v>0</v>
      </c>
      <c r="CW80" s="41">
        <f>INDEX('2018'!$E$7:$HF$37,  MATCH(CM80, '2018'!$A$7:$A$37, 0), MATCH(CM60, '2018'!$E$4:$HF$4, 0) )</f>
        <v>0</v>
      </c>
      <c r="CX80" s="41">
        <f>INDEX('2019'!$E$7:$HF$37,  MATCH(CM80, '2019'!$A$7:$A$37, 0), MATCH(CM60, '2019'!$E$4:$HF$4, 0) )</f>
        <v>0</v>
      </c>
      <c r="CZ80" s="9">
        <f t="shared" si="751"/>
        <v>37</v>
      </c>
      <c r="DA80" s="18" t="str">
        <f t="shared" si="751"/>
        <v>San Juan</v>
      </c>
      <c r="DB80" s="41">
        <f>INDEX('2010'!$E$7:$HF$37,  MATCH(CZ80, '2010'!$A$7:$A$37, 0), MATCH(CZ60, '2010'!$E$4:$HF$4, 0) )</f>
        <v>9</v>
      </c>
      <c r="DC80" s="41">
        <f>INDEX('2011'!$E$7:$HF$37,  MATCH(CZ80, '2011'!$A$7:$A$37, 0), MATCH(CZ60, '2011'!$E$4:$HF$4, 0) )</f>
        <v>10</v>
      </c>
      <c r="DD80" s="41">
        <f>INDEX('2012'!$E$7:$HF$37,  MATCH(CZ80, '2012'!$A$7:$A$37, 0), MATCH(CZ60, '2012'!$E$4:$HF$4, 0) )</f>
        <v>8</v>
      </c>
      <c r="DE80" s="41">
        <f>INDEX('2013'!$E$7:$HF$37,  MATCH(CZ80, '2013'!$A$7:$A$37, 0), MATCH(CZ60, '2013'!$E$4:$HF$4, 0) )</f>
        <v>5</v>
      </c>
      <c r="DF80" s="41">
        <f>INDEX('2014'!$E$7:$HF$37,  MATCH(CZ80, '2014'!$A$7:$A$37, 0), MATCH(CZ60, '2014'!$E$4:$HF$4, 0) )</f>
        <v>0</v>
      </c>
      <c r="DG80" s="41">
        <f>INDEX('2015'!$E$7:$HF$37,  MATCH(CZ80, '2015'!$A$7:$A$37, 0), MATCH(CZ60, '2015'!$E$4:$HF$4, 0) )</f>
        <v>4</v>
      </c>
      <c r="DH80" s="41">
        <f>INDEX('2016'!$E$7:$HF$37,  MATCH(CZ80, '2016'!$A$7:$A$37, 0), MATCH(CZ60, '2016'!$E$4:$HF$4, 0) )</f>
        <v>19</v>
      </c>
      <c r="DI80" s="41">
        <f>INDEX('2017'!$E$7:$HF$37,  MATCH(CZ80, '2017'!$A$7:$A$37, 0), MATCH(CZ60, '2017'!$E$4:$HF$4, 0) )</f>
        <v>18</v>
      </c>
      <c r="DJ80" s="41">
        <f>INDEX('2018'!$E$7:$HF$37,  MATCH(CZ80, '2018'!$A$7:$A$37, 0), MATCH(CZ60, '2018'!$E$4:$HF$4, 0) )</f>
        <v>19</v>
      </c>
      <c r="DK80" s="41">
        <f>INDEX('2019'!$E$7:$HF$37,  MATCH(CZ80, '2019'!$A$7:$A$37, 0), MATCH(CZ60, '2019'!$E$4:$HF$4, 0) )</f>
        <v>23</v>
      </c>
      <c r="DM80" s="9">
        <f t="shared" si="752"/>
        <v>37</v>
      </c>
      <c r="DN80" s="18" t="str">
        <f t="shared" si="752"/>
        <v>San Juan</v>
      </c>
      <c r="DO80" s="41">
        <f>INDEX('2010'!$E$7:$HF$37,  MATCH(DM80, '2010'!$A$7:$A$37, 0), MATCH(DM60, '2010'!$E$4:$HF$4, 0) )</f>
        <v>15</v>
      </c>
      <c r="DP80" s="41">
        <f>INDEX('2011'!$E$7:$HF$37,  MATCH(DM80, '2011'!$A$7:$A$37, 0), MATCH(DM60, '2011'!$E$4:$HF$4, 0) )</f>
        <v>14</v>
      </c>
      <c r="DQ80" s="41">
        <f>INDEX('2012'!$E$7:$HF$37,  MATCH(DM80, '2012'!$A$7:$A$37, 0), MATCH(DM60, '2012'!$E$4:$HF$4, 0) )</f>
        <v>18</v>
      </c>
      <c r="DR80" s="41">
        <f>INDEX('2013'!$E$7:$HF$37,  MATCH(DM80, '2013'!$A$7:$A$37, 0), MATCH(DM60, '2013'!$E$4:$HF$4, 0) )</f>
        <v>24</v>
      </c>
      <c r="DS80" s="41">
        <f>INDEX('2014'!$E$7:$HF$37,  MATCH(DM80, '2014'!$A$7:$A$37, 0), MATCH(DM60, '2014'!$E$4:$HF$4, 0) )</f>
        <v>20</v>
      </c>
      <c r="DT80" s="41">
        <f>INDEX('2015'!$E$7:$HF$37,  MATCH(DM80, '2015'!$A$7:$A$37, 0), MATCH(DM60, '2015'!$E$4:$HF$4, 0) )</f>
        <v>7</v>
      </c>
      <c r="DU80" s="41">
        <f>INDEX('2016'!$E$7:$HF$37,  MATCH(DM80, '2016'!$A$7:$A$37, 0), MATCH(DM60, '2016'!$E$4:$HF$4, 0) )</f>
        <v>6</v>
      </c>
      <c r="DV80" s="41">
        <f>INDEX('2017'!$E$7:$HF$37,  MATCH(DM80, '2017'!$A$7:$A$37, 0), MATCH(DM60, '2017'!$E$4:$HF$4, 0) )</f>
        <v>0</v>
      </c>
      <c r="DW80" s="41">
        <f>INDEX('2018'!$E$7:$HF$37,  MATCH(DM80, '2018'!$A$7:$A$37, 0), MATCH(DM60, '2018'!$E$4:$HF$4, 0) )</f>
        <v>0</v>
      </c>
      <c r="DX80" s="41">
        <f>INDEX('2019'!$E$7:$HF$37,  MATCH(DM80, '2019'!$A$7:$A$37, 0), MATCH(DM60, '2019'!$E$4:$HF$4, 0) )</f>
        <v>0</v>
      </c>
      <c r="DZ80" s="9">
        <f t="shared" si="753"/>
        <v>37</v>
      </c>
      <c r="EA80" s="18" t="str">
        <f t="shared" si="753"/>
        <v>San Juan</v>
      </c>
      <c r="EB80" s="41">
        <f>INDEX('2010'!$E$7:$HF$37,  MATCH(DZ80, '2010'!$A$7:$A$37, 0), MATCH(DZ60, '2010'!$E$4:$HF$4, 0) )</f>
        <v>5</v>
      </c>
      <c r="EC80" s="41">
        <f>INDEX('2011'!$E$7:$HF$37,  MATCH(DZ80, '2011'!$A$7:$A$37, 0), MATCH(DZ60, '2011'!$E$4:$HF$4, 0) )</f>
        <v>10</v>
      </c>
      <c r="ED80" s="41">
        <f>INDEX('2012'!$E$7:$HF$37,  MATCH(DZ80, '2012'!$A$7:$A$37, 0), MATCH(DZ60, '2012'!$E$4:$HF$4, 0) )</f>
        <v>11</v>
      </c>
      <c r="EE80" s="41">
        <f>INDEX('2013'!$E$7:$HF$37,  MATCH(DZ80, '2013'!$A$7:$A$37, 0), MATCH(DZ60, '2013'!$E$4:$HF$4, 0) )</f>
        <v>10</v>
      </c>
      <c r="EF80" s="41">
        <f>INDEX('2014'!$E$7:$HF$37,  MATCH(DZ80, '2014'!$A$7:$A$37, 0), MATCH(DZ60, '2014'!$E$4:$HF$4, 0) )</f>
        <v>0</v>
      </c>
      <c r="EG80" s="41">
        <f>INDEX('2015'!$E$7:$HF$37,  MATCH(DZ80, '2015'!$A$7:$A$37, 0), MATCH(DZ60, '2015'!$E$4:$HF$4, 0) )</f>
        <v>0</v>
      </c>
      <c r="EH80" s="41">
        <f>INDEX('2016'!$E$7:$HF$37,  MATCH(DZ80, '2016'!$A$7:$A$37, 0), MATCH(DZ60, '2016'!$E$4:$HF$4, 0) )</f>
        <v>0</v>
      </c>
      <c r="EI80" s="41">
        <f>INDEX('2017'!$E$7:$HF$37,  MATCH(DZ80, '2017'!$A$7:$A$37, 0), MATCH(DZ60, '2017'!$E$4:$HF$4, 0) )</f>
        <v>0</v>
      </c>
      <c r="EJ80" s="41">
        <f>INDEX('2018'!$E$7:$HF$37,  MATCH(DZ80, '2018'!$A$7:$A$37, 0), MATCH(DZ60, '2018'!$E$4:$HF$4, 0) )</f>
        <v>0</v>
      </c>
      <c r="EK80" s="41">
        <f>INDEX('2019'!$E$7:$HF$37,  MATCH(DZ80, '2019'!$A$7:$A$37, 0), MATCH(DZ60, '2019'!$E$4:$HF$4, 0) )</f>
        <v>0</v>
      </c>
      <c r="EM80" s="9">
        <f t="shared" si="754"/>
        <v>37</v>
      </c>
      <c r="EN80" s="18" t="str">
        <f t="shared" si="754"/>
        <v>San Juan</v>
      </c>
      <c r="EO80" s="41">
        <f>INDEX('2010'!$E$7:$HF$37,  MATCH(EM80, '2010'!$A$7:$A$37, 0), MATCH(EM60, '2010'!$E$4:$HF$4, 0) )</f>
        <v>17</v>
      </c>
      <c r="EP80" s="41">
        <f>INDEX('2011'!$E$7:$HF$37,  MATCH(EM80, '2011'!$A$7:$A$37, 0), MATCH(EM60, '2011'!$E$4:$HF$4, 0) )</f>
        <v>7</v>
      </c>
      <c r="EQ80" s="41">
        <f>INDEX('2012'!$E$7:$HF$37,  MATCH(EM80, '2012'!$A$7:$A$37, 0), MATCH(EM60, '2012'!$E$4:$HF$4, 0) )</f>
        <v>5</v>
      </c>
      <c r="ER80" s="41">
        <f>INDEX('2013'!$E$7:$HF$37,  MATCH(EM80, '2013'!$A$7:$A$37, 0), MATCH(EM60, '2013'!$E$4:$HF$4, 0) )</f>
        <v>6</v>
      </c>
      <c r="ES80" s="41">
        <f>INDEX('2014'!$E$7:$HF$37,  MATCH(EM80, '2014'!$A$7:$A$37, 0), MATCH(EM60, '2014'!$E$4:$HF$4, 0) )</f>
        <v>24</v>
      </c>
      <c r="ET80" s="41">
        <f>INDEX('2015'!$E$7:$HF$37,  MATCH(EM80, '2015'!$A$7:$A$37, 0), MATCH(EM60, '2015'!$E$4:$HF$4, 0) )</f>
        <v>27</v>
      </c>
      <c r="EU80" s="41">
        <f>INDEX('2016'!$E$7:$HF$37,  MATCH(EM80, '2016'!$A$7:$A$37, 0), MATCH(EM60, '2016'!$E$4:$HF$4, 0) )</f>
        <v>18</v>
      </c>
      <c r="EV80" s="41">
        <f>INDEX('2017'!$E$7:$HF$37,  MATCH(EM80, '2017'!$A$7:$A$37, 0), MATCH(EM60, '2017'!$E$4:$HF$4, 0) )</f>
        <v>22</v>
      </c>
      <c r="EW80" s="41">
        <f>INDEX('2018'!$E$7:$HF$37,  MATCH(EM80, '2018'!$A$7:$A$37, 0), MATCH(EM60, '2018'!$E$4:$HF$4, 0) )</f>
        <v>30</v>
      </c>
      <c r="EX80" s="41">
        <f>INDEX('2019'!$E$7:$HF$37,  MATCH(EM80, '2019'!$A$7:$A$37, 0), MATCH(EM60, '2019'!$E$4:$HF$4, 0) )</f>
        <v>8</v>
      </c>
      <c r="EZ80" s="9">
        <f t="shared" si="755"/>
        <v>37</v>
      </c>
      <c r="FA80" s="18" t="str">
        <f t="shared" si="755"/>
        <v>San Juan</v>
      </c>
      <c r="FB80" s="41">
        <f>INDEX('2010'!$E$7:$HF$37,  MATCH(EZ80, '2010'!$A$7:$A$37, 0), MATCH(EZ60, '2010'!$E$4:$HF$4, 0) )</f>
        <v>44</v>
      </c>
      <c r="FC80" s="41">
        <f>INDEX('2011'!$E$7:$HF$37,  MATCH(EZ80, '2011'!$A$7:$A$37, 0), MATCH(EZ60, '2011'!$E$4:$HF$4, 0) )</f>
        <v>56</v>
      </c>
      <c r="FD80" s="41">
        <f>INDEX('2012'!$E$7:$HF$37,  MATCH(EZ80, '2012'!$A$7:$A$37, 0), MATCH(EZ60, '2012'!$E$4:$HF$4, 0) )</f>
        <v>42</v>
      </c>
      <c r="FE80" s="41">
        <f>INDEX('2013'!$E$7:$HF$37,  MATCH(EZ80, '2013'!$A$7:$A$37, 0), MATCH(EZ60, '2013'!$E$4:$HF$4, 0) )</f>
        <v>46</v>
      </c>
      <c r="FF80" s="41">
        <f>INDEX('2014'!$E$7:$HF$37,  MATCH(EZ80, '2014'!$A$7:$A$37, 0), MATCH(EZ60, '2014'!$E$4:$HF$4, 0) )</f>
        <v>37</v>
      </c>
      <c r="FG80" s="41">
        <f>INDEX('2015'!$E$7:$HF$37,  MATCH(EZ80, '2015'!$A$7:$A$37, 0), MATCH(EZ60, '2015'!$E$4:$HF$4, 0) )</f>
        <v>13</v>
      </c>
      <c r="FH80" s="41">
        <f>INDEX('2016'!$E$7:$HF$37,  MATCH(EZ80, '2016'!$A$7:$A$37, 0), MATCH(EZ60, '2016'!$E$4:$HF$4, 0) )</f>
        <v>25</v>
      </c>
      <c r="FI80" s="41">
        <f>INDEX('2017'!$E$7:$HF$37,  MATCH(EZ80, '2017'!$A$7:$A$37, 0), MATCH(EZ60, '2017'!$E$4:$HF$4, 0) )</f>
        <v>43</v>
      </c>
      <c r="FJ80" s="41">
        <f>INDEX('2018'!$E$7:$HF$37,  MATCH(EZ80, '2018'!$A$7:$A$37, 0), MATCH(EZ60, '2018'!$E$4:$HF$4, 0) )</f>
        <v>45</v>
      </c>
      <c r="FK80" s="41">
        <f>INDEX('2019'!$E$7:$HF$37,  MATCH(EZ80, '2019'!$A$7:$A$37, 0), MATCH(EZ60, '2019'!$E$4:$HF$4, 0) )</f>
        <v>48</v>
      </c>
      <c r="FM80" s="9">
        <f t="shared" si="756"/>
        <v>37</v>
      </c>
      <c r="FN80" s="18" t="str">
        <f t="shared" si="756"/>
        <v>San Juan</v>
      </c>
      <c r="FO80" s="41">
        <f>INDEX('2010'!$E$7:$HF$37,  MATCH(FM80, '2010'!$A$7:$A$37, 0), MATCH(FM60, '2010'!$E$4:$HF$4, 0) )</f>
        <v>123</v>
      </c>
      <c r="FP80" s="41">
        <f>INDEX('2011'!$E$7:$HF$37,  MATCH(FM80, '2011'!$A$7:$A$37, 0), MATCH(FM60, '2011'!$E$4:$HF$4, 0) )</f>
        <v>89</v>
      </c>
      <c r="FQ80" s="41">
        <f>INDEX('2012'!$E$7:$HF$37,  MATCH(FM80, '2012'!$A$7:$A$37, 0), MATCH(FM60, '2012'!$E$4:$HF$4, 0) )</f>
        <v>80</v>
      </c>
      <c r="FR80" s="41">
        <f>INDEX('2013'!$E$7:$HF$37,  MATCH(FM80, '2013'!$A$7:$A$37, 0), MATCH(FM60, '2013'!$E$4:$HF$4, 0) )</f>
        <v>98</v>
      </c>
      <c r="FS80" s="41">
        <f>INDEX('2014'!$E$7:$HF$37,  MATCH(FM80, '2014'!$A$7:$A$37, 0), MATCH(FM60, '2014'!$E$4:$HF$4, 0) )</f>
        <v>46</v>
      </c>
      <c r="FT80" s="41">
        <f>INDEX('2015'!$E$7:$HF$37,  MATCH(FM80, '2015'!$A$7:$A$37, 0), MATCH(FM60, '2015'!$E$4:$HF$4, 0) )</f>
        <v>63</v>
      </c>
      <c r="FU80" s="41">
        <f>INDEX('2016'!$E$7:$HF$37,  MATCH(FM80, '2016'!$A$7:$A$37, 0), MATCH(FM60, '2016'!$E$4:$HF$4, 0) )</f>
        <v>61</v>
      </c>
      <c r="FV80" s="41">
        <f>INDEX('2017'!$E$7:$HF$37,  MATCH(FM80, '2017'!$A$7:$A$37, 0), MATCH(FM60, '2017'!$E$4:$HF$4, 0) )</f>
        <v>114</v>
      </c>
      <c r="FW80" s="41">
        <f>INDEX('2018'!$E$7:$HF$37,  MATCH(FM80, '2018'!$A$7:$A$37, 0), MATCH(FM60, '2018'!$E$4:$HF$4, 0) )</f>
        <v>112</v>
      </c>
      <c r="FX80" s="41">
        <f>INDEX('2019'!$E$7:$HF$37,  MATCH(FM80, '2019'!$A$7:$A$37, 0), MATCH(FM60, '2019'!$E$4:$HF$4, 0) )</f>
        <v>117</v>
      </c>
      <c r="FZ80" s="9">
        <f t="shared" si="757"/>
        <v>37</v>
      </c>
      <c r="GA80" s="18" t="str">
        <f t="shared" si="757"/>
        <v>San Juan</v>
      </c>
      <c r="GB80" s="41">
        <f>INDEX('2010'!$E$7:$HF$37,  MATCH(FZ80, '2010'!$A$7:$A$37, 0), MATCH(FZ60, '2010'!$E$4:$HF$4, 0) )</f>
        <v>8</v>
      </c>
      <c r="GC80" s="41">
        <f>INDEX('2011'!$E$7:$HF$37,  MATCH(FZ80, '2011'!$A$7:$A$37, 0), MATCH(FZ60, '2011'!$E$4:$HF$4, 0) )</f>
        <v>16</v>
      </c>
      <c r="GD80" s="41">
        <f>INDEX('2012'!$E$7:$HF$37,  MATCH(FZ80, '2012'!$A$7:$A$37, 0), MATCH(FZ60, '2012'!$E$4:$HF$4, 0) )</f>
        <v>15</v>
      </c>
      <c r="GE80" s="41">
        <f>INDEX('2013'!$E$7:$HF$37,  MATCH(FZ80, '2013'!$A$7:$A$37, 0), MATCH(FZ60, '2013'!$E$4:$HF$4, 0) )</f>
        <v>15</v>
      </c>
      <c r="GF80" s="41">
        <f>INDEX('2014'!$E$7:$HF$37,  MATCH(FZ80, '2014'!$A$7:$A$37, 0), MATCH(FZ60, '2014'!$E$4:$HF$4, 0) )</f>
        <v>30</v>
      </c>
      <c r="GG80" s="41">
        <f>INDEX('2015'!$E$7:$HF$37,  MATCH(FZ80, '2015'!$A$7:$A$37, 0), MATCH(FZ60, '2015'!$E$4:$HF$4, 0) )</f>
        <v>30</v>
      </c>
      <c r="GH80" s="41">
        <f>INDEX('2016'!$E$7:$HF$37,  MATCH(FZ80, '2016'!$A$7:$A$37, 0), MATCH(FZ60, '2016'!$E$4:$HF$4, 0) )</f>
        <v>33</v>
      </c>
      <c r="GI80" s="41">
        <f>INDEX('2017'!$E$7:$HF$37,  MATCH(FZ80, '2017'!$A$7:$A$37, 0), MATCH(FZ60, '2017'!$E$4:$HF$4, 0) )</f>
        <v>39</v>
      </c>
      <c r="GJ80" s="41">
        <f>INDEX('2018'!$E$7:$HF$37,  MATCH(FZ80, '2018'!$A$7:$A$37, 0), MATCH(FZ60, '2018'!$E$4:$HF$4, 0) )</f>
        <v>50</v>
      </c>
      <c r="GK80" s="41">
        <f>INDEX('2019'!$E$7:$HF$37,  MATCH(FZ80, '2019'!$A$7:$A$37, 0), MATCH(FZ60, '2019'!$E$4:$HF$4, 0) )</f>
        <v>53</v>
      </c>
      <c r="GM80" s="9">
        <f t="shared" si="758"/>
        <v>37</v>
      </c>
      <c r="GN80" s="18" t="str">
        <f t="shared" si="758"/>
        <v>San Juan</v>
      </c>
      <c r="GO80" s="41">
        <f>INDEX('2010'!$E$7:$HF$37,  MATCH(GM80, '2010'!$A$7:$A$37, 0), MATCH(GM60, '2010'!$E$4:$HF$4, 0) )</f>
        <v>35</v>
      </c>
      <c r="GP80" s="41">
        <f>INDEX('2011'!$E$7:$HF$37,  MATCH(GM80, '2011'!$A$7:$A$37, 0), MATCH(GM60, '2011'!$E$4:$HF$4, 0) )</f>
        <v>36</v>
      </c>
      <c r="GQ80" s="41">
        <f>INDEX('2012'!$E$7:$HF$37,  MATCH(GM80, '2012'!$A$7:$A$37, 0), MATCH(GM60, '2012'!$E$4:$HF$4, 0) )</f>
        <v>46</v>
      </c>
      <c r="GR80" s="41">
        <f>INDEX('2013'!$E$7:$HF$37,  MATCH(GM80, '2013'!$A$7:$A$37, 0), MATCH(GM60, '2013'!$E$4:$HF$4, 0) )</f>
        <v>47</v>
      </c>
      <c r="GS80" s="41">
        <f>INDEX('2014'!$E$7:$HF$37,  MATCH(GM80, '2014'!$A$7:$A$37, 0), MATCH(GM60, '2014'!$E$4:$HF$4, 0) )</f>
        <v>43</v>
      </c>
      <c r="GT80" s="41">
        <f>INDEX('2015'!$E$7:$HF$37,  MATCH(GM80, '2015'!$A$7:$A$37, 0), MATCH(GM60, '2015'!$E$4:$HF$4, 0) )</f>
        <v>50</v>
      </c>
      <c r="GU80" s="41">
        <f>INDEX('2016'!$E$7:$HF$37,  MATCH(GM80, '2016'!$A$7:$A$37, 0), MATCH(GM60, '2016'!$E$4:$HF$4, 0) )</f>
        <v>66</v>
      </c>
      <c r="GV80" s="41">
        <f>INDEX('2017'!$E$7:$HF$37,  MATCH(GM80, '2017'!$A$7:$A$37, 0), MATCH(GM60, '2017'!$E$4:$HF$4, 0) )</f>
        <v>33</v>
      </c>
      <c r="GW80" s="41">
        <f>INDEX('2018'!$E$7:$HF$37,  MATCH(GM80, '2018'!$A$7:$A$37, 0), MATCH(GM60, '2018'!$E$4:$HF$4, 0) )</f>
        <v>44</v>
      </c>
      <c r="GX80" s="41">
        <f>INDEX('2019'!$E$7:$HF$37,  MATCH(GM80, '2019'!$A$7:$A$37, 0), MATCH(GM60, '2019'!$E$4:$HF$4, 0) )</f>
        <v>47</v>
      </c>
      <c r="GZ80" s="9">
        <f t="shared" si="759"/>
        <v>37</v>
      </c>
      <c r="HA80" s="18" t="str">
        <f t="shared" si="759"/>
        <v>San Juan</v>
      </c>
      <c r="HB80" s="41">
        <f>INDEX('2010'!$E$7:$HF$37,  MATCH(GZ80, '2010'!$A$7:$A$37, 0), MATCH(GZ60, '2010'!$E$4:$HF$4, 0) )</f>
        <v>11</v>
      </c>
      <c r="HC80" s="41">
        <f>INDEX('2011'!$E$7:$HF$37,  MATCH(GZ80, '2011'!$A$7:$A$37, 0), MATCH(GZ60, '2011'!$E$4:$HF$4, 0) )</f>
        <v>9</v>
      </c>
      <c r="HD80" s="41">
        <f>INDEX('2012'!$E$7:$HF$37,  MATCH(GZ80, '2012'!$A$7:$A$37, 0), MATCH(GZ60, '2012'!$E$4:$HF$4, 0) )</f>
        <v>0</v>
      </c>
      <c r="HE80" s="41">
        <f>INDEX('2013'!$E$7:$HF$37,  MATCH(GZ80, '2013'!$A$7:$A$37, 0), MATCH(GZ60, '2013'!$E$4:$HF$4, 0) )</f>
        <v>0</v>
      </c>
      <c r="HF80" s="41">
        <f>INDEX('2014'!$E$7:$HF$37,  MATCH(GZ80, '2014'!$A$7:$A$37, 0), MATCH(GZ60, '2014'!$E$4:$HF$4, 0) )</f>
        <v>0</v>
      </c>
      <c r="HG80" s="41">
        <f>INDEX('2015'!$E$7:$HF$37,  MATCH(GZ80, '2015'!$A$7:$A$37, 0), MATCH(GZ60, '2015'!$E$4:$HF$4, 0) )</f>
        <v>0</v>
      </c>
      <c r="HH80" s="41">
        <f>INDEX('2016'!$E$7:$HF$37,  MATCH(GZ80, '2016'!$A$7:$A$37, 0), MATCH(GZ60, '2016'!$E$4:$HF$4, 0) )</f>
        <v>0</v>
      </c>
      <c r="HI80" s="41">
        <f>INDEX('2017'!$E$7:$HF$37,  MATCH(GZ80, '2017'!$A$7:$A$37, 0), MATCH(GZ60, '2017'!$E$4:$HF$4, 0) )</f>
        <v>0</v>
      </c>
      <c r="HJ80" s="41">
        <f>INDEX('2018'!$E$7:$HF$37,  MATCH(GZ80, '2018'!$A$7:$A$37, 0), MATCH(GZ60, '2018'!$E$4:$HF$4, 0) )</f>
        <v>0</v>
      </c>
      <c r="HK80" s="41">
        <f>INDEX('2019'!$E$7:$HF$37,  MATCH(GZ80, '2019'!$A$7:$A$37, 0), MATCH(GZ60, '2019'!$E$4:$HF$4, 0) )</f>
        <v>0</v>
      </c>
      <c r="HM80" s="9">
        <f t="shared" si="760"/>
        <v>37</v>
      </c>
      <c r="HN80" s="18" t="str">
        <f t="shared" si="760"/>
        <v>San Juan</v>
      </c>
      <c r="HO80" s="41">
        <f>INDEX('2010'!$E$7:$HF$37,  MATCH(HM80, '2010'!$A$7:$A$37, 0), MATCH(HM60, '2010'!$E$4:$HF$4, 0) )</f>
        <v>0</v>
      </c>
      <c r="HP80" s="41">
        <f>INDEX('2011'!$E$7:$HF$37,  MATCH(HM80, '2011'!$A$7:$A$37, 0), MATCH(HM60, '2011'!$E$4:$HF$4, 0) )</f>
        <v>0</v>
      </c>
      <c r="HQ80" s="41">
        <f>INDEX('2012'!$E$7:$HF$37,  MATCH(HM80, '2012'!$A$7:$A$37, 0), MATCH(HM60, '2012'!$E$4:$HF$4, 0) )</f>
        <v>0</v>
      </c>
      <c r="HR80" s="41">
        <f>INDEX('2013'!$E$7:$HF$37,  MATCH(HM80, '2013'!$A$7:$A$37, 0), MATCH(HM60, '2013'!$E$4:$HF$4, 0) )</f>
        <v>0</v>
      </c>
      <c r="HS80" s="41">
        <f>INDEX('2014'!$E$7:$HF$37,  MATCH(HM80, '2014'!$A$7:$A$37, 0), MATCH(HM60, '2014'!$E$4:$HF$4, 0) )</f>
        <v>0</v>
      </c>
      <c r="HT80" s="41">
        <f>INDEX('2015'!$E$7:$HF$37,  MATCH(HM80, '2015'!$A$7:$A$37, 0), MATCH(HM60, '2015'!$E$4:$HF$4, 0) )</f>
        <v>0</v>
      </c>
      <c r="HU80" s="41">
        <f>INDEX('2016'!$E$7:$HF$37,  MATCH(HM80, '2016'!$A$7:$A$37, 0), MATCH(HM60, '2016'!$E$4:$HF$4, 0) )</f>
        <v>0</v>
      </c>
      <c r="HV80" s="41">
        <f>INDEX('2017'!$E$7:$HF$37,  MATCH(HM80, '2017'!$A$7:$A$37, 0), MATCH(HM60, '2017'!$E$4:$HF$4, 0) )</f>
        <v>0</v>
      </c>
      <c r="HW80" s="41">
        <f>INDEX('2018'!$E$7:$HF$37,  MATCH(HM80, '2018'!$A$7:$A$37, 0), MATCH(HM60, '2018'!$E$4:$HF$4, 0) )</f>
        <v>0</v>
      </c>
      <c r="HX80" s="41">
        <f>INDEX('2019'!$E$7:$HF$37,  MATCH(HM80, '2019'!$A$7:$A$37, 0), MATCH(HM60, '2019'!$E$4:$HF$4, 0) )</f>
        <v>0</v>
      </c>
    </row>
    <row r="81" spans="39:232" x14ac:dyDescent="0.25">
      <c r="AM81" s="9">
        <f t="shared" si="746"/>
        <v>39</v>
      </c>
      <c r="AN81" s="18" t="str">
        <f t="shared" si="746"/>
        <v>Sanpete</v>
      </c>
      <c r="AO81" s="41">
        <f>INDEX('2010'!$E$7:$HF$37,  MATCH(AM81, '2010'!$A$7:$A$37, 0), MATCH(AM60, '2010'!$E$4:$HF$4, 0) )</f>
        <v>695</v>
      </c>
      <c r="AP81" s="41">
        <f>INDEX('2011'!$E$7:$HF$37,  MATCH(AM81, '2011'!$A$7:$A$37, 0), MATCH(AM60, '2011'!$E$4:$HF$4, 0) )</f>
        <v>605</v>
      </c>
      <c r="AQ81" s="41">
        <f>INDEX('2012'!$E$7:$HF$37,  MATCH(AM81, '2012'!$A$7:$A$37, 0), MATCH(AM60, '2012'!$E$4:$HF$4, 0) )</f>
        <v>605</v>
      </c>
      <c r="AR81" s="41">
        <f>INDEX('2013'!$E$7:$HF$37,  MATCH(AM81, '2013'!$A$7:$A$37, 0), MATCH(AM60, '2013'!$E$4:$HF$4, 0) )</f>
        <v>648</v>
      </c>
      <c r="AS81" s="41">
        <f>INDEX('2014'!$E$7:$HF$37,  MATCH(AM81, '2014'!$A$7:$A$37, 0), MATCH(AM60, '2014'!$E$4:$HF$4, 0) )</f>
        <v>665</v>
      </c>
      <c r="AT81" s="41">
        <f>INDEX('2015'!$E$7:$HF$37,  MATCH(AM81, '2015'!$A$7:$A$37, 0), MATCH(AM60, '2015'!$E$4:$HF$4, 0) )</f>
        <v>569</v>
      </c>
      <c r="AU81" s="41">
        <f>INDEX('2016'!$E$7:$HF$37,  MATCH(AM81, '2016'!$A$7:$A$37, 0), MATCH(AM60, '2016'!$E$4:$HF$4, 0) )</f>
        <v>603</v>
      </c>
      <c r="AV81" s="41">
        <f>INDEX('2017'!$E$7:$HF$37,  MATCH(AM81, '2017'!$A$7:$A$37, 0), MATCH(AM60, '2017'!$E$4:$HF$4, 0) )</f>
        <v>762</v>
      </c>
      <c r="AW81" s="41">
        <f>INDEX('2018'!$E$7:$HF$37,  MATCH(AM81, '2018'!$A$7:$A$37, 0), MATCH(AM60, '2018'!$E$4:$HF$4, 0) )</f>
        <v>770</v>
      </c>
      <c r="AX81" s="41">
        <f>INDEX('2019'!$E$7:$HF$37,  MATCH(AM81, '2019'!$A$7:$A$37, 0), MATCH(AM60, '2019'!$E$4:$HF$4, 0) )</f>
        <v>924</v>
      </c>
      <c r="AZ81" s="9">
        <f t="shared" si="747"/>
        <v>39</v>
      </c>
      <c r="BA81" s="18" t="str">
        <f t="shared" si="747"/>
        <v>Sanpete</v>
      </c>
      <c r="BB81" s="41">
        <f>INDEX('2010'!$E$7:$HF$37,  MATCH(AZ81, '2010'!$A$7:$A$37, 0), MATCH(AZ60, '2010'!$E$4:$HF$4, 0) )</f>
        <v>86</v>
      </c>
      <c r="BC81" s="41">
        <f>INDEX('2011'!$E$7:$HF$37,  MATCH(AZ81, '2011'!$A$7:$A$37, 0), MATCH(AZ60, '2011'!$E$4:$HF$4, 0) )</f>
        <v>63</v>
      </c>
      <c r="BD81" s="41">
        <f>INDEX('2012'!$E$7:$HF$37,  MATCH(AZ81, '2012'!$A$7:$A$37, 0), MATCH(AZ60, '2012'!$E$4:$HF$4, 0) )</f>
        <v>56</v>
      </c>
      <c r="BE81" s="41">
        <f>INDEX('2013'!$E$7:$HF$37,  MATCH(AZ81, '2013'!$A$7:$A$37, 0), MATCH(AZ60, '2013'!$E$4:$HF$4, 0) )</f>
        <v>61</v>
      </c>
      <c r="BF81" s="41">
        <f>INDEX('2014'!$E$7:$HF$37,  MATCH(AZ81, '2014'!$A$7:$A$37, 0), MATCH(AZ60, '2014'!$E$4:$HF$4, 0) )</f>
        <v>48</v>
      </c>
      <c r="BG81" s="41">
        <f>INDEX('2015'!$E$7:$HF$37,  MATCH(AZ81, '2015'!$A$7:$A$37, 0), MATCH(AZ60, '2015'!$E$4:$HF$4, 0) )</f>
        <v>43</v>
      </c>
      <c r="BH81" s="41">
        <f>INDEX('2016'!$E$7:$HF$37,  MATCH(AZ81, '2016'!$A$7:$A$37, 0), MATCH(AZ60, '2016'!$E$4:$HF$4, 0) )</f>
        <v>57</v>
      </c>
      <c r="BI81" s="41">
        <f>INDEX('2017'!$E$7:$HF$37,  MATCH(AZ81, '2017'!$A$7:$A$37, 0), MATCH(AZ60, '2017'!$E$4:$HF$4, 0) )</f>
        <v>114</v>
      </c>
      <c r="BJ81" s="41">
        <f>INDEX('2018'!$E$7:$HF$37,  MATCH(AZ81, '2018'!$A$7:$A$37, 0), MATCH(AZ60, '2018'!$E$4:$HF$4, 0) )</f>
        <v>102</v>
      </c>
      <c r="BK81" s="41">
        <f>INDEX('2019'!$E$7:$HF$37,  MATCH(AZ81, '2019'!$A$7:$A$37, 0), MATCH(AZ60, '2019'!$E$4:$HF$4, 0) )</f>
        <v>114</v>
      </c>
      <c r="BM81" s="9">
        <f t="shared" si="748"/>
        <v>39</v>
      </c>
      <c r="BN81" s="18" t="str">
        <f t="shared" si="748"/>
        <v>Sanpete</v>
      </c>
      <c r="BO81" s="41">
        <f>INDEX('2010'!$E$7:$HF$37,  MATCH(BM81, '2010'!$A$7:$A$37, 0), MATCH(BM60, '2010'!$E$4:$HF$4, 0) )</f>
        <v>49</v>
      </c>
      <c r="BP81" s="41">
        <f>INDEX('2011'!$E$7:$HF$37,  MATCH(BM81, '2011'!$A$7:$A$37, 0), MATCH(BM60, '2011'!$E$4:$HF$4, 0) )</f>
        <v>23</v>
      </c>
      <c r="BQ81" s="41">
        <f>INDEX('2012'!$E$7:$HF$37,  MATCH(BM81, '2012'!$A$7:$A$37, 0), MATCH(BM60, '2012'!$E$4:$HF$4, 0) )</f>
        <v>0</v>
      </c>
      <c r="BR81" s="41">
        <f>INDEX('2013'!$E$7:$HF$37,  MATCH(BM81, '2013'!$A$7:$A$37, 0), MATCH(BM60, '2013'!$E$4:$HF$4, 0) )</f>
        <v>54</v>
      </c>
      <c r="BS81" s="41">
        <f>INDEX('2014'!$E$7:$HF$37,  MATCH(BM81, '2014'!$A$7:$A$37, 0), MATCH(BM60, '2014'!$E$4:$HF$4, 0) )</f>
        <v>71</v>
      </c>
      <c r="BT81" s="41">
        <f>INDEX('2015'!$E$7:$HF$37,  MATCH(BM81, '2015'!$A$7:$A$37, 0), MATCH(BM60, '2015'!$E$4:$HF$4, 0) )</f>
        <v>78</v>
      </c>
      <c r="BU81" s="41">
        <f>INDEX('2016'!$E$7:$HF$37,  MATCH(BM81, '2016'!$A$7:$A$37, 0), MATCH(BM60, '2016'!$E$4:$HF$4, 0) )</f>
        <v>107</v>
      </c>
      <c r="BV81" s="41">
        <f>INDEX('2017'!$E$7:$HF$37,  MATCH(BM81, '2017'!$A$7:$A$37, 0), MATCH(BM60, '2017'!$E$4:$HF$4, 0) )</f>
        <v>146</v>
      </c>
      <c r="BW81" s="41">
        <f>INDEX('2018'!$E$7:$HF$37,  MATCH(BM81, '2018'!$A$7:$A$37, 0), MATCH(BM60, '2018'!$E$4:$HF$4, 0) )</f>
        <v>73</v>
      </c>
      <c r="BX81" s="41">
        <f>INDEX('2019'!$E$7:$HF$37,  MATCH(BM81, '2019'!$A$7:$A$37, 0), MATCH(BM60, '2019'!$E$4:$HF$4, 0) )</f>
        <v>72</v>
      </c>
      <c r="BZ81" s="9">
        <f t="shared" si="749"/>
        <v>39</v>
      </c>
      <c r="CA81" s="18" t="str">
        <f t="shared" si="749"/>
        <v>Sanpete</v>
      </c>
      <c r="CB81" s="41">
        <f>INDEX('2010'!$E$7:$HF$37,  MATCH(BZ81, '2010'!$A$7:$A$37, 0), MATCH(BZ60, '2010'!$E$4:$HF$4, 0) )</f>
        <v>42</v>
      </c>
      <c r="CC81" s="41">
        <f>INDEX('2011'!$E$7:$HF$37,  MATCH(BZ81, '2011'!$A$7:$A$37, 0), MATCH(BZ60, '2011'!$E$4:$HF$4, 0) )</f>
        <v>54</v>
      </c>
      <c r="CD81" s="41">
        <f>INDEX('2012'!$E$7:$HF$37,  MATCH(BZ81, '2012'!$A$7:$A$37, 0), MATCH(BZ60, '2012'!$E$4:$HF$4, 0) )</f>
        <v>106</v>
      </c>
      <c r="CE81" s="41">
        <f>INDEX('2013'!$E$7:$HF$37,  MATCH(BZ81, '2013'!$A$7:$A$37, 0), MATCH(BZ60, '2013'!$E$4:$HF$4, 0) )</f>
        <v>93</v>
      </c>
      <c r="CF81" s="41">
        <f>INDEX('2014'!$E$7:$HF$37,  MATCH(BZ81, '2014'!$A$7:$A$37, 0), MATCH(BZ60, '2014'!$E$4:$HF$4, 0) )</f>
        <v>100</v>
      </c>
      <c r="CG81" s="41">
        <f>INDEX('2015'!$E$7:$HF$37,  MATCH(BZ81, '2015'!$A$7:$A$37, 0), MATCH(BZ60, '2015'!$E$4:$HF$4, 0) )</f>
        <v>91</v>
      </c>
      <c r="CH81" s="41">
        <f>INDEX('2016'!$E$7:$HF$37,  MATCH(BZ81, '2016'!$A$7:$A$37, 0), MATCH(BZ60, '2016'!$E$4:$HF$4, 0) )</f>
        <v>70</v>
      </c>
      <c r="CI81" s="41">
        <f>INDEX('2017'!$E$7:$HF$37,  MATCH(BZ81, '2017'!$A$7:$A$37, 0), MATCH(BZ60, '2017'!$E$4:$HF$4, 0) )</f>
        <v>74</v>
      </c>
      <c r="CJ81" s="41">
        <f>INDEX('2018'!$E$7:$HF$37,  MATCH(BZ81, '2018'!$A$7:$A$37, 0), MATCH(BZ60, '2018'!$E$4:$HF$4, 0) )</f>
        <v>61</v>
      </c>
      <c r="CK81" s="41">
        <f>INDEX('2019'!$E$7:$HF$37,  MATCH(BZ81, '2019'!$A$7:$A$37, 0), MATCH(BZ60, '2019'!$E$4:$HF$4, 0) )</f>
        <v>61</v>
      </c>
      <c r="CM81" s="9">
        <f t="shared" si="750"/>
        <v>39</v>
      </c>
      <c r="CN81" s="18" t="str">
        <f t="shared" si="750"/>
        <v>Sanpete</v>
      </c>
      <c r="CO81" s="41">
        <f>INDEX('2010'!$E$7:$HF$37,  MATCH(CM81, '2010'!$A$7:$A$37, 0), MATCH(CM60, '2010'!$E$4:$HF$4, 0) )</f>
        <v>35</v>
      </c>
      <c r="CP81" s="41">
        <f>INDEX('2011'!$E$7:$HF$37,  MATCH(CM81, '2011'!$A$7:$A$37, 0), MATCH(CM60, '2011'!$E$4:$HF$4, 0) )</f>
        <v>29</v>
      </c>
      <c r="CQ81" s="41">
        <f>INDEX('2012'!$E$7:$HF$37,  MATCH(CM81, '2012'!$A$7:$A$37, 0), MATCH(CM60, '2012'!$E$4:$HF$4, 0) )</f>
        <v>10</v>
      </c>
      <c r="CR81" s="41">
        <f>INDEX('2013'!$E$7:$HF$37,  MATCH(CM81, '2013'!$A$7:$A$37, 0), MATCH(CM60, '2013'!$E$4:$HF$4, 0) )</f>
        <v>8</v>
      </c>
      <c r="CS81" s="41">
        <f>INDEX('2014'!$E$7:$HF$37,  MATCH(CM81, '2014'!$A$7:$A$37, 0), MATCH(CM60, '2014'!$E$4:$HF$4, 0) )</f>
        <v>6</v>
      </c>
      <c r="CT81" s="41">
        <f>INDEX('2015'!$E$7:$HF$37,  MATCH(CM81, '2015'!$A$7:$A$37, 0), MATCH(CM60, '2015'!$E$4:$HF$4, 0) )</f>
        <v>6</v>
      </c>
      <c r="CU81" s="41">
        <f>INDEX('2016'!$E$7:$HF$37,  MATCH(CM81, '2016'!$A$7:$A$37, 0), MATCH(CM60, '2016'!$E$4:$HF$4, 0) )</f>
        <v>9</v>
      </c>
      <c r="CV81" s="41">
        <f>INDEX('2017'!$E$7:$HF$37,  MATCH(CM81, '2017'!$A$7:$A$37, 0), MATCH(CM60, '2017'!$E$4:$HF$4, 0) )</f>
        <v>15</v>
      </c>
      <c r="CW81" s="41">
        <f>INDEX('2018'!$E$7:$HF$37,  MATCH(CM81, '2018'!$A$7:$A$37, 0), MATCH(CM60, '2018'!$E$4:$HF$4, 0) )</f>
        <v>19</v>
      </c>
      <c r="CX81" s="41">
        <f>INDEX('2019'!$E$7:$HF$37,  MATCH(CM81, '2019'!$A$7:$A$37, 0), MATCH(CM60, '2019'!$E$4:$HF$4, 0) )</f>
        <v>39</v>
      </c>
      <c r="CZ81" s="9">
        <f t="shared" si="751"/>
        <v>39</v>
      </c>
      <c r="DA81" s="18" t="str">
        <f t="shared" si="751"/>
        <v>Sanpete</v>
      </c>
      <c r="DB81" s="41">
        <f>INDEX('2010'!$E$7:$HF$37,  MATCH(CZ81, '2010'!$A$7:$A$37, 0), MATCH(CZ60, '2010'!$E$4:$HF$4, 0) )</f>
        <v>35</v>
      </c>
      <c r="DC81" s="41">
        <f>INDEX('2011'!$E$7:$HF$37,  MATCH(CZ81, '2011'!$A$7:$A$37, 0), MATCH(CZ60, '2011'!$E$4:$HF$4, 0) )</f>
        <v>39</v>
      </c>
      <c r="DD81" s="41">
        <f>INDEX('2012'!$E$7:$HF$37,  MATCH(CZ81, '2012'!$A$7:$A$37, 0), MATCH(CZ60, '2012'!$E$4:$HF$4, 0) )</f>
        <v>39</v>
      </c>
      <c r="DE81" s="41">
        <f>INDEX('2013'!$E$7:$HF$37,  MATCH(CZ81, '2013'!$A$7:$A$37, 0), MATCH(CZ60, '2013'!$E$4:$HF$4, 0) )</f>
        <v>33</v>
      </c>
      <c r="DF81" s="41">
        <f>INDEX('2014'!$E$7:$HF$37,  MATCH(CZ81, '2014'!$A$7:$A$37, 0), MATCH(CZ60, '2014'!$E$4:$HF$4, 0) )</f>
        <v>46</v>
      </c>
      <c r="DG81" s="41">
        <f>INDEX('2015'!$E$7:$HF$37,  MATCH(CZ81, '2015'!$A$7:$A$37, 0), MATCH(CZ60, '2015'!$E$4:$HF$4, 0) )</f>
        <v>39</v>
      </c>
      <c r="DH81" s="41">
        <f>INDEX('2016'!$E$7:$HF$37,  MATCH(CZ81, '2016'!$A$7:$A$37, 0), MATCH(CZ60, '2016'!$E$4:$HF$4, 0) )</f>
        <v>47</v>
      </c>
      <c r="DI81" s="41">
        <f>INDEX('2017'!$E$7:$HF$37,  MATCH(CZ81, '2017'!$A$7:$A$37, 0), MATCH(CZ60, '2017'!$E$4:$HF$4, 0) )</f>
        <v>97</v>
      </c>
      <c r="DJ81" s="41">
        <f>INDEX('2018'!$E$7:$HF$37,  MATCH(CZ81, '2018'!$A$7:$A$37, 0), MATCH(CZ60, '2018'!$E$4:$HF$4, 0) )</f>
        <v>122</v>
      </c>
      <c r="DK81" s="41">
        <f>INDEX('2019'!$E$7:$HF$37,  MATCH(CZ81, '2019'!$A$7:$A$37, 0), MATCH(CZ60, '2019'!$E$4:$HF$4, 0) )</f>
        <v>131</v>
      </c>
      <c r="DM81" s="9">
        <f t="shared" si="752"/>
        <v>39</v>
      </c>
      <c r="DN81" s="18" t="str">
        <f t="shared" si="752"/>
        <v>Sanpete</v>
      </c>
      <c r="DO81" s="41">
        <f>INDEX('2010'!$E$7:$HF$37,  MATCH(DM81, '2010'!$A$7:$A$37, 0), MATCH(DM60, '2010'!$E$4:$HF$4, 0) )</f>
        <v>24</v>
      </c>
      <c r="DP81" s="41">
        <f>INDEX('2011'!$E$7:$HF$37,  MATCH(DM81, '2011'!$A$7:$A$37, 0), MATCH(DM60, '2011'!$E$4:$HF$4, 0) )</f>
        <v>12</v>
      </c>
      <c r="DQ81" s="41">
        <f>INDEX('2012'!$E$7:$HF$37,  MATCH(DM81, '2012'!$A$7:$A$37, 0), MATCH(DM60, '2012'!$E$4:$HF$4, 0) )</f>
        <v>38</v>
      </c>
      <c r="DR81" s="41">
        <f>INDEX('2013'!$E$7:$HF$37,  MATCH(DM81, '2013'!$A$7:$A$37, 0), MATCH(DM60, '2013'!$E$4:$HF$4, 0) )</f>
        <v>36</v>
      </c>
      <c r="DS81" s="41">
        <f>INDEX('2014'!$E$7:$HF$37,  MATCH(DM81, '2014'!$A$7:$A$37, 0), MATCH(DM60, '2014'!$E$4:$HF$4, 0) )</f>
        <v>37</v>
      </c>
      <c r="DT81" s="41">
        <f>INDEX('2015'!$E$7:$HF$37,  MATCH(DM81, '2015'!$A$7:$A$37, 0), MATCH(DM60, '2015'!$E$4:$HF$4, 0) )</f>
        <v>37</v>
      </c>
      <c r="DU81" s="41">
        <f>INDEX('2016'!$E$7:$HF$37,  MATCH(DM81, '2016'!$A$7:$A$37, 0), MATCH(DM60, '2016'!$E$4:$HF$4, 0) )</f>
        <v>42</v>
      </c>
      <c r="DV81" s="41">
        <f>INDEX('2017'!$E$7:$HF$37,  MATCH(DM81, '2017'!$A$7:$A$37, 0), MATCH(DM60, '2017'!$E$4:$HF$4, 0) )</f>
        <v>15</v>
      </c>
      <c r="DW81" s="41">
        <f>INDEX('2018'!$E$7:$HF$37,  MATCH(DM81, '2018'!$A$7:$A$37, 0), MATCH(DM60, '2018'!$E$4:$HF$4, 0) )</f>
        <v>17</v>
      </c>
      <c r="DX81" s="41">
        <f>INDEX('2019'!$E$7:$HF$37,  MATCH(DM81, '2019'!$A$7:$A$37, 0), MATCH(DM60, '2019'!$E$4:$HF$4, 0) )</f>
        <v>48</v>
      </c>
      <c r="DZ81" s="9">
        <f t="shared" si="753"/>
        <v>39</v>
      </c>
      <c r="EA81" s="18" t="str">
        <f t="shared" si="753"/>
        <v>Sanpete</v>
      </c>
      <c r="EB81" s="41">
        <f>INDEX('2010'!$E$7:$HF$37,  MATCH(DZ81, '2010'!$A$7:$A$37, 0), MATCH(DZ60, '2010'!$E$4:$HF$4, 0) )</f>
        <v>26</v>
      </c>
      <c r="EC81" s="41">
        <f>INDEX('2011'!$E$7:$HF$37,  MATCH(DZ81, '2011'!$A$7:$A$37, 0), MATCH(DZ60, '2011'!$E$4:$HF$4, 0) )</f>
        <v>0</v>
      </c>
      <c r="ED81" s="41">
        <f>INDEX('2012'!$E$7:$HF$37,  MATCH(DZ81, '2012'!$A$7:$A$37, 0), MATCH(DZ60, '2012'!$E$4:$HF$4, 0) )</f>
        <v>0</v>
      </c>
      <c r="EE81" s="41">
        <f>INDEX('2013'!$E$7:$HF$37,  MATCH(DZ81, '2013'!$A$7:$A$37, 0), MATCH(DZ60, '2013'!$E$4:$HF$4, 0) )</f>
        <v>0</v>
      </c>
      <c r="EF81" s="41">
        <f>INDEX('2014'!$E$7:$HF$37,  MATCH(DZ81, '2014'!$A$7:$A$37, 0), MATCH(DZ60, '2014'!$E$4:$HF$4, 0) )</f>
        <v>0</v>
      </c>
      <c r="EG81" s="41">
        <f>INDEX('2015'!$E$7:$HF$37,  MATCH(DZ81, '2015'!$A$7:$A$37, 0), MATCH(DZ60, '2015'!$E$4:$HF$4, 0) )</f>
        <v>0</v>
      </c>
      <c r="EH81" s="41">
        <f>INDEX('2016'!$E$7:$HF$37,  MATCH(DZ81, '2016'!$A$7:$A$37, 0), MATCH(DZ60, '2016'!$E$4:$HF$4, 0) )</f>
        <v>0</v>
      </c>
      <c r="EI81" s="41">
        <f>INDEX('2017'!$E$7:$HF$37,  MATCH(DZ81, '2017'!$A$7:$A$37, 0), MATCH(DZ60, '2017'!$E$4:$HF$4, 0) )</f>
        <v>3</v>
      </c>
      <c r="EJ81" s="41">
        <f>INDEX('2018'!$E$7:$HF$37,  MATCH(DZ81, '2018'!$A$7:$A$37, 0), MATCH(DZ60, '2018'!$E$4:$HF$4, 0) )</f>
        <v>3</v>
      </c>
      <c r="EK81" s="41">
        <f>INDEX('2019'!$E$7:$HF$37,  MATCH(DZ81, '2019'!$A$7:$A$37, 0), MATCH(DZ60, '2019'!$E$4:$HF$4, 0) )</f>
        <v>3</v>
      </c>
      <c r="EM81" s="9">
        <f t="shared" si="754"/>
        <v>39</v>
      </c>
      <c r="EN81" s="18" t="str">
        <f t="shared" si="754"/>
        <v>Sanpete</v>
      </c>
      <c r="EO81" s="41">
        <f>INDEX('2010'!$E$7:$HF$37,  MATCH(EM81, '2010'!$A$7:$A$37, 0), MATCH(EM60, '2010'!$E$4:$HF$4, 0) )</f>
        <v>37</v>
      </c>
      <c r="EP81" s="41">
        <f>INDEX('2011'!$E$7:$HF$37,  MATCH(EM81, '2011'!$A$7:$A$37, 0), MATCH(EM60, '2011'!$E$4:$HF$4, 0) )</f>
        <v>13</v>
      </c>
      <c r="EQ81" s="41">
        <f>INDEX('2012'!$E$7:$HF$37,  MATCH(EM81, '2012'!$A$7:$A$37, 0), MATCH(EM60, '2012'!$E$4:$HF$4, 0) )</f>
        <v>10</v>
      </c>
      <c r="ER81" s="41">
        <f>INDEX('2013'!$E$7:$HF$37,  MATCH(EM81, '2013'!$A$7:$A$37, 0), MATCH(EM60, '2013'!$E$4:$HF$4, 0) )</f>
        <v>12</v>
      </c>
      <c r="ES81" s="41">
        <f>INDEX('2014'!$E$7:$HF$37,  MATCH(EM81, '2014'!$A$7:$A$37, 0), MATCH(EM60, '2014'!$E$4:$HF$4, 0) )</f>
        <v>29</v>
      </c>
      <c r="ET81" s="41">
        <f>INDEX('2015'!$E$7:$HF$37,  MATCH(EM81, '2015'!$A$7:$A$37, 0), MATCH(EM60, '2015'!$E$4:$HF$4, 0) )</f>
        <v>20</v>
      </c>
      <c r="EU81" s="41">
        <f>INDEX('2016'!$E$7:$HF$37,  MATCH(EM81, '2016'!$A$7:$A$37, 0), MATCH(EM60, '2016'!$E$4:$HF$4, 0) )</f>
        <v>21</v>
      </c>
      <c r="EV81" s="41">
        <f>INDEX('2017'!$E$7:$HF$37,  MATCH(EM81, '2017'!$A$7:$A$37, 0), MATCH(EM60, '2017'!$E$4:$HF$4, 0) )</f>
        <v>22</v>
      </c>
      <c r="EW81" s="41">
        <f>INDEX('2018'!$E$7:$HF$37,  MATCH(EM81, '2018'!$A$7:$A$37, 0), MATCH(EM60, '2018'!$E$4:$HF$4, 0) )</f>
        <v>33</v>
      </c>
      <c r="EX81" s="41">
        <f>INDEX('2019'!$E$7:$HF$37,  MATCH(EM81, '2019'!$A$7:$A$37, 0), MATCH(EM60, '2019'!$E$4:$HF$4, 0) )</f>
        <v>63</v>
      </c>
      <c r="EZ81" s="9">
        <f t="shared" si="755"/>
        <v>39</v>
      </c>
      <c r="FA81" s="18" t="str">
        <f t="shared" si="755"/>
        <v>Sanpete</v>
      </c>
      <c r="FB81" s="41">
        <f>INDEX('2010'!$E$7:$HF$37,  MATCH(EZ81, '2010'!$A$7:$A$37, 0), MATCH(EZ60, '2010'!$E$4:$HF$4, 0) )</f>
        <v>34</v>
      </c>
      <c r="FC81" s="41">
        <f>INDEX('2011'!$E$7:$HF$37,  MATCH(EZ81, '2011'!$A$7:$A$37, 0), MATCH(EZ60, '2011'!$E$4:$HF$4, 0) )</f>
        <v>43</v>
      </c>
      <c r="FD81" s="41">
        <f>INDEX('2012'!$E$7:$HF$37,  MATCH(EZ81, '2012'!$A$7:$A$37, 0), MATCH(EZ60, '2012'!$E$4:$HF$4, 0) )</f>
        <v>34</v>
      </c>
      <c r="FE81" s="41">
        <f>INDEX('2013'!$E$7:$HF$37,  MATCH(EZ81, '2013'!$A$7:$A$37, 0), MATCH(EZ60, '2013'!$E$4:$HF$4, 0) )</f>
        <v>40</v>
      </c>
      <c r="FF81" s="41">
        <f>INDEX('2014'!$E$7:$HF$37,  MATCH(EZ81, '2014'!$A$7:$A$37, 0), MATCH(EZ60, '2014'!$E$4:$HF$4, 0) )</f>
        <v>46</v>
      </c>
      <c r="FG81" s="41">
        <f>INDEX('2015'!$E$7:$HF$37,  MATCH(EZ81, '2015'!$A$7:$A$37, 0), MATCH(EZ60, '2015'!$E$4:$HF$4, 0) )</f>
        <v>38</v>
      </c>
      <c r="FH81" s="41">
        <f>INDEX('2016'!$E$7:$HF$37,  MATCH(EZ81, '2016'!$A$7:$A$37, 0), MATCH(EZ60, '2016'!$E$4:$HF$4, 0) )</f>
        <v>46</v>
      </c>
      <c r="FI81" s="41">
        <f>INDEX('2017'!$E$7:$HF$37,  MATCH(EZ81, '2017'!$A$7:$A$37, 0), MATCH(EZ60, '2017'!$E$4:$HF$4, 0) )</f>
        <v>49</v>
      </c>
      <c r="FJ81" s="41">
        <f>INDEX('2018'!$E$7:$HF$37,  MATCH(EZ81, '2018'!$A$7:$A$37, 0), MATCH(EZ60, '2018'!$E$4:$HF$4, 0) )</f>
        <v>38</v>
      </c>
      <c r="FK81" s="41">
        <f>INDEX('2019'!$E$7:$HF$37,  MATCH(EZ81, '2019'!$A$7:$A$37, 0), MATCH(EZ60, '2019'!$E$4:$HF$4, 0) )</f>
        <v>58</v>
      </c>
      <c r="FM81" s="9">
        <f t="shared" si="756"/>
        <v>39</v>
      </c>
      <c r="FN81" s="18" t="str">
        <f t="shared" si="756"/>
        <v>Sanpete</v>
      </c>
      <c r="FO81" s="41">
        <f>INDEX('2010'!$E$7:$HF$37,  MATCH(FM81, '2010'!$A$7:$A$37, 0), MATCH(FM60, '2010'!$E$4:$HF$4, 0) )</f>
        <v>113</v>
      </c>
      <c r="FP81" s="41">
        <f>INDEX('2011'!$E$7:$HF$37,  MATCH(FM81, '2011'!$A$7:$A$37, 0), MATCH(FM60, '2011'!$E$4:$HF$4, 0) )</f>
        <v>126</v>
      </c>
      <c r="FQ81" s="41">
        <f>INDEX('2012'!$E$7:$HF$37,  MATCH(FM81, '2012'!$A$7:$A$37, 0), MATCH(FM60, '2012'!$E$4:$HF$4, 0) )</f>
        <v>100</v>
      </c>
      <c r="FR81" s="41">
        <f>INDEX('2013'!$E$7:$HF$37,  MATCH(FM81, '2013'!$A$7:$A$37, 0), MATCH(FM60, '2013'!$E$4:$HF$4, 0) )</f>
        <v>97</v>
      </c>
      <c r="FS81" s="41">
        <f>INDEX('2014'!$E$7:$HF$37,  MATCH(FM81, '2014'!$A$7:$A$37, 0), MATCH(FM60, '2014'!$E$4:$HF$4, 0) )</f>
        <v>110</v>
      </c>
      <c r="FT81" s="41">
        <f>INDEX('2015'!$E$7:$HF$37,  MATCH(FM81, '2015'!$A$7:$A$37, 0), MATCH(FM60, '2015'!$E$4:$HF$4, 0) )</f>
        <v>95</v>
      </c>
      <c r="FU81" s="41">
        <f>INDEX('2016'!$E$7:$HF$37,  MATCH(FM81, '2016'!$A$7:$A$37, 0), MATCH(FM60, '2016'!$E$4:$HF$4, 0) )</f>
        <v>84</v>
      </c>
      <c r="FV81" s="41">
        <f>INDEX('2017'!$E$7:$HF$37,  MATCH(FM81, '2017'!$A$7:$A$37, 0), MATCH(FM60, '2017'!$E$4:$HF$4, 0) )</f>
        <v>78</v>
      </c>
      <c r="FW81" s="41">
        <f>INDEX('2018'!$E$7:$HF$37,  MATCH(FM81, '2018'!$A$7:$A$37, 0), MATCH(FM60, '2018'!$E$4:$HF$4, 0) )</f>
        <v>129</v>
      </c>
      <c r="FX81" s="41">
        <f>INDEX('2019'!$E$7:$HF$37,  MATCH(FM81, '2019'!$A$7:$A$37, 0), MATCH(FM60, '2019'!$E$4:$HF$4, 0) )</f>
        <v>145</v>
      </c>
      <c r="FZ81" s="9">
        <f t="shared" si="757"/>
        <v>39</v>
      </c>
      <c r="GA81" s="18" t="str">
        <f t="shared" si="757"/>
        <v>Sanpete</v>
      </c>
      <c r="GB81" s="41">
        <f>INDEX('2010'!$E$7:$HF$37,  MATCH(FZ81, '2010'!$A$7:$A$37, 0), MATCH(FZ60, '2010'!$E$4:$HF$4, 0) )</f>
        <v>132</v>
      </c>
      <c r="GC81" s="41">
        <f>INDEX('2011'!$E$7:$HF$37,  MATCH(FZ81, '2011'!$A$7:$A$37, 0), MATCH(FZ60, '2011'!$E$4:$HF$4, 0) )</f>
        <v>125</v>
      </c>
      <c r="GD81" s="41">
        <f>INDEX('2012'!$E$7:$HF$37,  MATCH(FZ81, '2012'!$A$7:$A$37, 0), MATCH(FZ60, '2012'!$E$4:$HF$4, 0) )</f>
        <v>121</v>
      </c>
      <c r="GE81" s="41">
        <f>INDEX('2013'!$E$7:$HF$37,  MATCH(FZ81, '2013'!$A$7:$A$37, 0), MATCH(FZ60, '2013'!$E$4:$HF$4, 0) )</f>
        <v>137</v>
      </c>
      <c r="GF81" s="41">
        <f>INDEX('2014'!$E$7:$HF$37,  MATCH(FZ81, '2014'!$A$7:$A$37, 0), MATCH(FZ60, '2014'!$E$4:$HF$4, 0) )</f>
        <v>89</v>
      </c>
      <c r="GG81" s="41">
        <f>INDEX('2015'!$E$7:$HF$37,  MATCH(FZ81, '2015'!$A$7:$A$37, 0), MATCH(FZ60, '2015'!$E$4:$HF$4, 0) )</f>
        <v>30</v>
      </c>
      <c r="GH81" s="41">
        <f>INDEX('2016'!$E$7:$HF$37,  MATCH(FZ81, '2016'!$A$7:$A$37, 0), MATCH(FZ60, '2016'!$E$4:$HF$4, 0) )</f>
        <v>32</v>
      </c>
      <c r="GI81" s="41">
        <f>INDEX('2017'!$E$7:$HF$37,  MATCH(FZ81, '2017'!$A$7:$A$37, 0), MATCH(FZ60, '2017'!$E$4:$HF$4, 0) )</f>
        <v>42</v>
      </c>
      <c r="GJ81" s="41">
        <f>INDEX('2018'!$E$7:$HF$37,  MATCH(FZ81, '2018'!$A$7:$A$37, 0), MATCH(FZ60, '2018'!$E$4:$HF$4, 0) )</f>
        <v>49</v>
      </c>
      <c r="GK81" s="41">
        <f>INDEX('2019'!$E$7:$HF$37,  MATCH(FZ81, '2019'!$A$7:$A$37, 0), MATCH(FZ60, '2019'!$E$4:$HF$4, 0) )</f>
        <v>60</v>
      </c>
      <c r="GM81" s="9">
        <f t="shared" si="758"/>
        <v>39</v>
      </c>
      <c r="GN81" s="18" t="str">
        <f t="shared" si="758"/>
        <v>Sanpete</v>
      </c>
      <c r="GO81" s="41">
        <f>INDEX('2010'!$E$7:$HF$37,  MATCH(GM81, '2010'!$A$7:$A$37, 0), MATCH(GM60, '2010'!$E$4:$HF$4, 0) )</f>
        <v>82</v>
      </c>
      <c r="GP81" s="41">
        <f>INDEX('2011'!$E$7:$HF$37,  MATCH(GM81, '2011'!$A$7:$A$37, 0), MATCH(GM60, '2011'!$E$4:$HF$4, 0) )</f>
        <v>78</v>
      </c>
      <c r="GQ81" s="41">
        <f>INDEX('2012'!$E$7:$HF$37,  MATCH(GM81, '2012'!$A$7:$A$37, 0), MATCH(GM60, '2012'!$E$4:$HF$4, 0) )</f>
        <v>81</v>
      </c>
      <c r="GR81" s="41">
        <f>INDEX('2013'!$E$7:$HF$37,  MATCH(GM81, '2013'!$A$7:$A$37, 0), MATCH(GM60, '2013'!$E$4:$HF$4, 0) )</f>
        <v>69</v>
      </c>
      <c r="GS81" s="41">
        <f>INDEX('2014'!$E$7:$HF$37,  MATCH(GM81, '2014'!$A$7:$A$37, 0), MATCH(GM60, '2014'!$E$4:$HF$4, 0) )</f>
        <v>76</v>
      </c>
      <c r="GT81" s="41">
        <f>INDEX('2015'!$E$7:$HF$37,  MATCH(GM81, '2015'!$A$7:$A$37, 0), MATCH(GM60, '2015'!$E$4:$HF$4, 0) )</f>
        <v>68</v>
      </c>
      <c r="GU81" s="41">
        <f>INDEX('2016'!$E$7:$HF$37,  MATCH(GM81, '2016'!$A$7:$A$37, 0), MATCH(GM60, '2016'!$E$4:$HF$4, 0) )</f>
        <v>68</v>
      </c>
      <c r="GV81" s="41">
        <f>INDEX('2017'!$E$7:$HF$37,  MATCH(GM81, '2017'!$A$7:$A$37, 0), MATCH(GM60, '2017'!$E$4:$HF$4, 0) )</f>
        <v>91</v>
      </c>
      <c r="GW81" s="41">
        <f>INDEX('2018'!$E$7:$HF$37,  MATCH(GM81, '2018'!$A$7:$A$37, 0), MATCH(GM60, '2018'!$E$4:$HF$4, 0) )</f>
        <v>102</v>
      </c>
      <c r="GX81" s="41">
        <f>INDEX('2019'!$E$7:$HF$37,  MATCH(GM81, '2019'!$A$7:$A$37, 0), MATCH(GM60, '2019'!$E$4:$HF$4, 0) )</f>
        <v>89</v>
      </c>
      <c r="GZ81" s="9">
        <f t="shared" si="759"/>
        <v>39</v>
      </c>
      <c r="HA81" s="18" t="str">
        <f t="shared" si="759"/>
        <v>Sanpete</v>
      </c>
      <c r="HB81" s="41">
        <f>INDEX('2010'!$E$7:$HF$37,  MATCH(GZ81, '2010'!$A$7:$A$37, 0), MATCH(GZ60, '2010'!$E$4:$HF$4, 0) )</f>
        <v>0</v>
      </c>
      <c r="HC81" s="41">
        <f>INDEX('2011'!$E$7:$HF$37,  MATCH(GZ81, '2011'!$A$7:$A$37, 0), MATCH(GZ60, '2011'!$E$4:$HF$4, 0) )</f>
        <v>0</v>
      </c>
      <c r="HD81" s="41">
        <f>INDEX('2012'!$E$7:$HF$37,  MATCH(GZ81, '2012'!$A$7:$A$37, 0), MATCH(GZ60, '2012'!$E$4:$HF$4, 0) )</f>
        <v>10</v>
      </c>
      <c r="HE81" s="41">
        <f>INDEX('2013'!$E$7:$HF$37,  MATCH(GZ81, '2013'!$A$7:$A$37, 0), MATCH(GZ60, '2013'!$E$4:$HF$4, 0) )</f>
        <v>8</v>
      </c>
      <c r="HF81" s="41">
        <f>INDEX('2014'!$E$7:$HF$37,  MATCH(GZ81, '2014'!$A$7:$A$37, 0), MATCH(GZ60, '2014'!$E$4:$HF$4, 0) )</f>
        <v>7</v>
      </c>
      <c r="HG81" s="41">
        <f>INDEX('2015'!$E$7:$HF$37,  MATCH(GZ81, '2015'!$A$7:$A$37, 0), MATCH(GZ60, '2015'!$E$4:$HF$4, 0) )</f>
        <v>24</v>
      </c>
      <c r="HH81" s="41">
        <f>INDEX('2016'!$E$7:$HF$37,  MATCH(GZ81, '2016'!$A$7:$A$37, 0), MATCH(GZ60, '2016'!$E$4:$HF$4, 0) )</f>
        <v>20</v>
      </c>
      <c r="HI81" s="41">
        <f>INDEX('2017'!$E$7:$HF$37,  MATCH(GZ81, '2017'!$A$7:$A$37, 0), MATCH(GZ60, '2017'!$E$4:$HF$4, 0) )</f>
        <v>16</v>
      </c>
      <c r="HJ81" s="41">
        <f>INDEX('2018'!$E$7:$HF$37,  MATCH(GZ81, '2018'!$A$7:$A$37, 0), MATCH(GZ60, '2018'!$E$4:$HF$4, 0) )</f>
        <v>22</v>
      </c>
      <c r="HK81" s="41">
        <f>INDEX('2019'!$E$7:$HF$37,  MATCH(GZ81, '2019'!$A$7:$A$37, 0), MATCH(GZ60, '2019'!$E$4:$HF$4, 0) )</f>
        <v>41</v>
      </c>
      <c r="HM81" s="9">
        <f t="shared" si="760"/>
        <v>39</v>
      </c>
      <c r="HN81" s="18" t="str">
        <f t="shared" si="760"/>
        <v>Sanpete</v>
      </c>
      <c r="HO81" s="41">
        <f>INDEX('2010'!$E$7:$HF$37,  MATCH(HM81, '2010'!$A$7:$A$37, 0), MATCH(HM60, '2010'!$E$4:$HF$4, 0) )</f>
        <v>0</v>
      </c>
      <c r="HP81" s="41">
        <f>INDEX('2011'!$E$7:$HF$37,  MATCH(HM81, '2011'!$A$7:$A$37, 0), MATCH(HM60, '2011'!$E$4:$HF$4, 0) )</f>
        <v>0</v>
      </c>
      <c r="HQ81" s="41">
        <f>INDEX('2012'!$E$7:$HF$37,  MATCH(HM81, '2012'!$A$7:$A$37, 0), MATCH(HM60, '2012'!$E$4:$HF$4, 0) )</f>
        <v>0</v>
      </c>
      <c r="HR81" s="41">
        <f>INDEX('2013'!$E$7:$HF$37,  MATCH(HM81, '2013'!$A$7:$A$37, 0), MATCH(HM60, '2013'!$E$4:$HF$4, 0) )</f>
        <v>0</v>
      </c>
      <c r="HS81" s="41">
        <f>INDEX('2014'!$E$7:$HF$37,  MATCH(HM81, '2014'!$A$7:$A$37, 0), MATCH(HM60, '2014'!$E$4:$HF$4, 0) )</f>
        <v>0</v>
      </c>
      <c r="HT81" s="41">
        <f>INDEX('2015'!$E$7:$HF$37,  MATCH(HM81, '2015'!$A$7:$A$37, 0), MATCH(HM60, '2015'!$E$4:$HF$4, 0) )</f>
        <v>0</v>
      </c>
      <c r="HU81" s="41">
        <f>INDEX('2016'!$E$7:$HF$37,  MATCH(HM81, '2016'!$A$7:$A$37, 0), MATCH(HM60, '2016'!$E$4:$HF$4, 0) )</f>
        <v>0</v>
      </c>
      <c r="HV81" s="41">
        <f>INDEX('2017'!$E$7:$HF$37,  MATCH(HM81, '2017'!$A$7:$A$37, 0), MATCH(HM60, '2017'!$E$4:$HF$4, 0) )</f>
        <v>0</v>
      </c>
      <c r="HW81" s="41">
        <f>INDEX('2018'!$E$7:$HF$37,  MATCH(HM81, '2018'!$A$7:$A$37, 0), MATCH(HM60, '2018'!$E$4:$HF$4, 0) )</f>
        <v>0</v>
      </c>
      <c r="HX81" s="41">
        <f>INDEX('2019'!$E$7:$HF$37,  MATCH(HM81, '2019'!$A$7:$A$37, 0), MATCH(HM60, '2019'!$E$4:$HF$4, 0) )</f>
        <v>0</v>
      </c>
    </row>
    <row r="82" spans="39:232" x14ac:dyDescent="0.25">
      <c r="AM82" s="9">
        <f t="shared" si="746"/>
        <v>41</v>
      </c>
      <c r="AN82" s="18" t="str">
        <f t="shared" si="746"/>
        <v>Sevier</v>
      </c>
      <c r="AO82" s="41">
        <f>INDEX('2010'!$E$7:$HF$37,  MATCH(AM82, '2010'!$A$7:$A$37, 0), MATCH(AM60, '2010'!$E$4:$HF$4, 0) )</f>
        <v>444</v>
      </c>
      <c r="AP82" s="41">
        <f>INDEX('2011'!$E$7:$HF$37,  MATCH(AM82, '2011'!$A$7:$A$37, 0), MATCH(AM60, '2011'!$E$4:$HF$4, 0) )</f>
        <v>450</v>
      </c>
      <c r="AQ82" s="41">
        <f>INDEX('2012'!$E$7:$HF$37,  MATCH(AM82, '2012'!$A$7:$A$37, 0), MATCH(AM60, '2012'!$E$4:$HF$4, 0) )</f>
        <v>443</v>
      </c>
      <c r="AR82" s="41">
        <f>INDEX('2013'!$E$7:$HF$37,  MATCH(AM82, '2013'!$A$7:$A$37, 0), MATCH(AM60, '2013'!$E$4:$HF$4, 0) )</f>
        <v>449</v>
      </c>
      <c r="AS82" s="41">
        <f>INDEX('2014'!$E$7:$HF$37,  MATCH(AM82, '2014'!$A$7:$A$37, 0), MATCH(AM60, '2014'!$E$4:$HF$4, 0) )</f>
        <v>413</v>
      </c>
      <c r="AT82" s="41">
        <f>INDEX('2015'!$E$7:$HF$37,  MATCH(AM82, '2015'!$A$7:$A$37, 0), MATCH(AM60, '2015'!$E$4:$HF$4, 0) )</f>
        <v>366</v>
      </c>
      <c r="AU82" s="41">
        <f>INDEX('2016'!$E$7:$HF$37,  MATCH(AM82, '2016'!$A$7:$A$37, 0), MATCH(AM60, '2016'!$E$4:$HF$4, 0) )</f>
        <v>430</v>
      </c>
      <c r="AV82" s="41">
        <f>INDEX('2017'!$E$7:$HF$37,  MATCH(AM82, '2017'!$A$7:$A$37, 0), MATCH(AM60, '2017'!$E$4:$HF$4, 0) )</f>
        <v>490</v>
      </c>
      <c r="AW82" s="41">
        <f>INDEX('2018'!$E$7:$HF$37,  MATCH(AM82, '2018'!$A$7:$A$37, 0), MATCH(AM60, '2018'!$E$4:$HF$4, 0) )</f>
        <v>558</v>
      </c>
      <c r="AX82" s="41">
        <f>INDEX('2019'!$E$7:$HF$37,  MATCH(AM82, '2019'!$A$7:$A$37, 0), MATCH(AM60, '2019'!$E$4:$HF$4, 0) )</f>
        <v>580</v>
      </c>
      <c r="AZ82" s="9">
        <f t="shared" si="747"/>
        <v>41</v>
      </c>
      <c r="BA82" s="18" t="str">
        <f t="shared" si="747"/>
        <v>Sevier</v>
      </c>
      <c r="BB82" s="41">
        <f>INDEX('2010'!$E$7:$HF$37,  MATCH(AZ82, '2010'!$A$7:$A$37, 0), MATCH(AZ60, '2010'!$E$4:$HF$4, 0) )</f>
        <v>110</v>
      </c>
      <c r="BC82" s="41">
        <f>INDEX('2011'!$E$7:$HF$37,  MATCH(AZ82, '2011'!$A$7:$A$37, 0), MATCH(AZ60, '2011'!$E$4:$HF$4, 0) )</f>
        <v>112</v>
      </c>
      <c r="BD82" s="41">
        <f>INDEX('2012'!$E$7:$HF$37,  MATCH(AZ82, '2012'!$A$7:$A$37, 0), MATCH(AZ60, '2012'!$E$4:$HF$4, 0) )</f>
        <v>127</v>
      </c>
      <c r="BE82" s="41">
        <f>INDEX('2013'!$E$7:$HF$37,  MATCH(AZ82, '2013'!$A$7:$A$37, 0), MATCH(AZ60, '2013'!$E$4:$HF$4, 0) )</f>
        <v>148</v>
      </c>
      <c r="BF82" s="41">
        <f>INDEX('2014'!$E$7:$HF$37,  MATCH(AZ82, '2014'!$A$7:$A$37, 0), MATCH(AZ60, '2014'!$E$4:$HF$4, 0) )</f>
        <v>75</v>
      </c>
      <c r="BG82" s="41">
        <f>INDEX('2015'!$E$7:$HF$37,  MATCH(AZ82, '2015'!$A$7:$A$37, 0), MATCH(AZ60, '2015'!$E$4:$HF$4, 0) )</f>
        <v>74</v>
      </c>
      <c r="BH82" s="41">
        <f>INDEX('2016'!$E$7:$HF$37,  MATCH(AZ82, '2016'!$A$7:$A$37, 0), MATCH(AZ60, '2016'!$E$4:$HF$4, 0) )</f>
        <v>69</v>
      </c>
      <c r="BI82" s="41">
        <f>INDEX('2017'!$E$7:$HF$37,  MATCH(AZ82, '2017'!$A$7:$A$37, 0), MATCH(AZ60, '2017'!$E$4:$HF$4, 0) )</f>
        <v>98</v>
      </c>
      <c r="BJ82" s="41">
        <f>INDEX('2018'!$E$7:$HF$37,  MATCH(AZ82, '2018'!$A$7:$A$37, 0), MATCH(AZ60, '2018'!$E$4:$HF$4, 0) )</f>
        <v>88</v>
      </c>
      <c r="BK82" s="41">
        <f>INDEX('2019'!$E$7:$HF$37,  MATCH(AZ82, '2019'!$A$7:$A$37, 0), MATCH(AZ60, '2019'!$E$4:$HF$4, 0) )</f>
        <v>67</v>
      </c>
      <c r="BM82" s="9">
        <f t="shared" si="748"/>
        <v>41</v>
      </c>
      <c r="BN82" s="18" t="str">
        <f t="shared" si="748"/>
        <v>Sevier</v>
      </c>
      <c r="BO82" s="41">
        <f>INDEX('2010'!$E$7:$HF$37,  MATCH(BM82, '2010'!$A$7:$A$37, 0), MATCH(BM60, '2010'!$E$4:$HF$4, 0) )</f>
        <v>52</v>
      </c>
      <c r="BP82" s="41">
        <f>INDEX('2011'!$E$7:$HF$37,  MATCH(BM82, '2011'!$A$7:$A$37, 0), MATCH(BM60, '2011'!$E$4:$HF$4, 0) )</f>
        <v>50</v>
      </c>
      <c r="BQ82" s="41">
        <f>INDEX('2012'!$E$7:$HF$37,  MATCH(BM82, '2012'!$A$7:$A$37, 0), MATCH(BM60, '2012'!$E$4:$HF$4, 0) )</f>
        <v>34</v>
      </c>
      <c r="BR82" s="41">
        <f>INDEX('2013'!$E$7:$HF$37,  MATCH(BM82, '2013'!$A$7:$A$37, 0), MATCH(BM60, '2013'!$E$4:$HF$4, 0) )</f>
        <v>23</v>
      </c>
      <c r="BS82" s="41">
        <f>INDEX('2014'!$E$7:$HF$37,  MATCH(BM82, '2014'!$A$7:$A$37, 0), MATCH(BM60, '2014'!$E$4:$HF$4, 0) )</f>
        <v>32</v>
      </c>
      <c r="BT82" s="41">
        <f>INDEX('2015'!$E$7:$HF$37,  MATCH(BM82, '2015'!$A$7:$A$37, 0), MATCH(BM60, '2015'!$E$4:$HF$4, 0) )</f>
        <v>13</v>
      </c>
      <c r="BU82" s="41">
        <f>INDEX('2016'!$E$7:$HF$37,  MATCH(BM82, '2016'!$A$7:$A$37, 0), MATCH(BM60, '2016'!$E$4:$HF$4, 0) )</f>
        <v>13</v>
      </c>
      <c r="BV82" s="41">
        <f>INDEX('2017'!$E$7:$HF$37,  MATCH(BM82, '2017'!$A$7:$A$37, 0), MATCH(BM60, '2017'!$E$4:$HF$4, 0) )</f>
        <v>11</v>
      </c>
      <c r="BW82" s="41">
        <f>INDEX('2018'!$E$7:$HF$37,  MATCH(BM82, '2018'!$A$7:$A$37, 0), MATCH(BM60, '2018'!$E$4:$HF$4, 0) )</f>
        <v>17</v>
      </c>
      <c r="BX82" s="41">
        <f>INDEX('2019'!$E$7:$HF$37,  MATCH(BM82, '2019'!$A$7:$A$37, 0), MATCH(BM60, '2019'!$E$4:$HF$4, 0) )</f>
        <v>24</v>
      </c>
      <c r="BZ82" s="9">
        <f t="shared" si="749"/>
        <v>41</v>
      </c>
      <c r="CA82" s="18" t="str">
        <f t="shared" si="749"/>
        <v>Sevier</v>
      </c>
      <c r="CB82" s="41">
        <f>INDEX('2010'!$E$7:$HF$37,  MATCH(BZ82, '2010'!$A$7:$A$37, 0), MATCH(BZ60, '2010'!$E$4:$HF$4, 0) )</f>
        <v>26</v>
      </c>
      <c r="CC82" s="41">
        <f>INDEX('2011'!$E$7:$HF$37,  MATCH(BZ82, '2011'!$A$7:$A$37, 0), MATCH(BZ60, '2011'!$E$4:$HF$4, 0) )</f>
        <v>24</v>
      </c>
      <c r="CD82" s="41">
        <f>INDEX('2012'!$E$7:$HF$37,  MATCH(BZ82, '2012'!$A$7:$A$37, 0), MATCH(BZ60, '2012'!$E$4:$HF$4, 0) )</f>
        <v>24</v>
      </c>
      <c r="CE82" s="41">
        <f>INDEX('2013'!$E$7:$HF$37,  MATCH(BZ82, '2013'!$A$7:$A$37, 0), MATCH(BZ60, '2013'!$E$4:$HF$4, 0) )</f>
        <v>18</v>
      </c>
      <c r="CF82" s="41">
        <f>INDEX('2014'!$E$7:$HF$37,  MATCH(BZ82, '2014'!$A$7:$A$37, 0), MATCH(BZ60, '2014'!$E$4:$HF$4, 0) )</f>
        <v>41</v>
      </c>
      <c r="CG82" s="41">
        <f>INDEX('2015'!$E$7:$HF$37,  MATCH(BZ82, '2015'!$A$7:$A$37, 0), MATCH(BZ60, '2015'!$E$4:$HF$4, 0) )</f>
        <v>45</v>
      </c>
      <c r="CH82" s="41">
        <f>INDEX('2016'!$E$7:$HF$37,  MATCH(BZ82, '2016'!$A$7:$A$37, 0), MATCH(BZ60, '2016'!$E$4:$HF$4, 0) )</f>
        <v>59</v>
      </c>
      <c r="CI82" s="41">
        <f>INDEX('2017'!$E$7:$HF$37,  MATCH(BZ82, '2017'!$A$7:$A$37, 0), MATCH(BZ60, '2017'!$E$4:$HF$4, 0) )</f>
        <v>57</v>
      </c>
      <c r="CJ82" s="41">
        <f>INDEX('2018'!$E$7:$HF$37,  MATCH(BZ82, '2018'!$A$7:$A$37, 0), MATCH(BZ60, '2018'!$E$4:$HF$4, 0) )</f>
        <v>54</v>
      </c>
      <c r="CK82" s="41">
        <f>INDEX('2019'!$E$7:$HF$37,  MATCH(BZ82, '2019'!$A$7:$A$37, 0), MATCH(BZ60, '2019'!$E$4:$HF$4, 0) )</f>
        <v>30</v>
      </c>
      <c r="CM82" s="9">
        <f t="shared" si="750"/>
        <v>41</v>
      </c>
      <c r="CN82" s="18" t="str">
        <f t="shared" si="750"/>
        <v>Sevier</v>
      </c>
      <c r="CO82" s="41">
        <f>INDEX('2010'!$E$7:$HF$37,  MATCH(CM82, '2010'!$A$7:$A$37, 0), MATCH(CM60, '2010'!$E$4:$HF$4, 0) )</f>
        <v>7</v>
      </c>
      <c r="CP82" s="41">
        <f>INDEX('2011'!$E$7:$HF$37,  MATCH(CM82, '2011'!$A$7:$A$37, 0), MATCH(CM60, '2011'!$E$4:$HF$4, 0) )</f>
        <v>9</v>
      </c>
      <c r="CQ82" s="41">
        <f>INDEX('2012'!$E$7:$HF$37,  MATCH(CM82, '2012'!$A$7:$A$37, 0), MATCH(CM60, '2012'!$E$4:$HF$4, 0) )</f>
        <v>9</v>
      </c>
      <c r="CR82" s="41">
        <f>INDEX('2013'!$E$7:$HF$37,  MATCH(CM82, '2013'!$A$7:$A$37, 0), MATCH(CM60, '2013'!$E$4:$HF$4, 0) )</f>
        <v>8</v>
      </c>
      <c r="CS82" s="41">
        <f>INDEX('2014'!$E$7:$HF$37,  MATCH(CM82, '2014'!$A$7:$A$37, 0), MATCH(CM60, '2014'!$E$4:$HF$4, 0) )</f>
        <v>9</v>
      </c>
      <c r="CT82" s="41">
        <f>INDEX('2015'!$E$7:$HF$37,  MATCH(CM82, '2015'!$A$7:$A$37, 0), MATCH(CM60, '2015'!$E$4:$HF$4, 0) )</f>
        <v>2</v>
      </c>
      <c r="CU82" s="41">
        <f>INDEX('2016'!$E$7:$HF$37,  MATCH(CM82, '2016'!$A$7:$A$37, 0), MATCH(CM60, '2016'!$E$4:$HF$4, 0) )</f>
        <v>9</v>
      </c>
      <c r="CV82" s="41">
        <f>INDEX('2017'!$E$7:$HF$37,  MATCH(CM82, '2017'!$A$7:$A$37, 0), MATCH(CM60, '2017'!$E$4:$HF$4, 0) )</f>
        <v>9</v>
      </c>
      <c r="CW82" s="41">
        <f>INDEX('2018'!$E$7:$HF$37,  MATCH(CM82, '2018'!$A$7:$A$37, 0), MATCH(CM60, '2018'!$E$4:$HF$4, 0) )</f>
        <v>17</v>
      </c>
      <c r="CX82" s="41">
        <f>INDEX('2019'!$E$7:$HF$37,  MATCH(CM82, '2019'!$A$7:$A$37, 0), MATCH(CM60, '2019'!$E$4:$HF$4, 0) )</f>
        <v>24</v>
      </c>
      <c r="CZ82" s="9">
        <f t="shared" si="751"/>
        <v>41</v>
      </c>
      <c r="DA82" s="18" t="str">
        <f t="shared" si="751"/>
        <v>Sevier</v>
      </c>
      <c r="DB82" s="41">
        <f>INDEX('2010'!$E$7:$HF$37,  MATCH(CZ82, '2010'!$A$7:$A$37, 0), MATCH(CZ60, '2010'!$E$4:$HF$4, 0) )</f>
        <v>18</v>
      </c>
      <c r="DC82" s="41">
        <f>INDEX('2011'!$E$7:$HF$37,  MATCH(CZ82, '2011'!$A$7:$A$37, 0), MATCH(CZ60, '2011'!$E$4:$HF$4, 0) )</f>
        <v>16</v>
      </c>
      <c r="DD82" s="41">
        <f>INDEX('2012'!$E$7:$HF$37,  MATCH(CZ82, '2012'!$A$7:$A$37, 0), MATCH(CZ60, '2012'!$E$4:$HF$4, 0) )</f>
        <v>19</v>
      </c>
      <c r="DE82" s="41">
        <f>INDEX('2013'!$E$7:$HF$37,  MATCH(CZ82, '2013'!$A$7:$A$37, 0), MATCH(CZ60, '2013'!$E$4:$HF$4, 0) )</f>
        <v>24</v>
      </c>
      <c r="DF82" s="41">
        <f>INDEX('2014'!$E$7:$HF$37,  MATCH(CZ82, '2014'!$A$7:$A$37, 0), MATCH(CZ60, '2014'!$E$4:$HF$4, 0) )</f>
        <v>30</v>
      </c>
      <c r="DG82" s="41">
        <f>INDEX('2015'!$E$7:$HF$37,  MATCH(CZ82, '2015'!$A$7:$A$37, 0), MATCH(CZ60, '2015'!$E$4:$HF$4, 0) )</f>
        <v>15</v>
      </c>
      <c r="DH82" s="41">
        <f>INDEX('2016'!$E$7:$HF$37,  MATCH(CZ82, '2016'!$A$7:$A$37, 0), MATCH(CZ60, '2016'!$E$4:$HF$4, 0) )</f>
        <v>38</v>
      </c>
      <c r="DI82" s="41">
        <f>INDEX('2017'!$E$7:$HF$37,  MATCH(CZ82, '2017'!$A$7:$A$37, 0), MATCH(CZ60, '2017'!$E$4:$HF$4, 0) )</f>
        <v>41</v>
      </c>
      <c r="DJ82" s="41">
        <f>INDEX('2018'!$E$7:$HF$37,  MATCH(CZ82, '2018'!$A$7:$A$37, 0), MATCH(CZ60, '2018'!$E$4:$HF$4, 0) )</f>
        <v>44</v>
      </c>
      <c r="DK82" s="41">
        <f>INDEX('2019'!$E$7:$HF$37,  MATCH(CZ82, '2019'!$A$7:$A$37, 0), MATCH(CZ60, '2019'!$E$4:$HF$4, 0) )</f>
        <v>97</v>
      </c>
      <c r="DM82" s="9">
        <f t="shared" si="752"/>
        <v>41</v>
      </c>
      <c r="DN82" s="18" t="str">
        <f t="shared" si="752"/>
        <v>Sevier</v>
      </c>
      <c r="DO82" s="41">
        <f>INDEX('2010'!$E$7:$HF$37,  MATCH(DM82, '2010'!$A$7:$A$37, 0), MATCH(DM60, '2010'!$E$4:$HF$4, 0) )</f>
        <v>26</v>
      </c>
      <c r="DP82" s="41">
        <f>INDEX('2011'!$E$7:$HF$37,  MATCH(DM82, '2011'!$A$7:$A$37, 0), MATCH(DM60, '2011'!$E$4:$HF$4, 0) )</f>
        <v>25</v>
      </c>
      <c r="DQ82" s="41">
        <f>INDEX('2012'!$E$7:$HF$37,  MATCH(DM82, '2012'!$A$7:$A$37, 0), MATCH(DM60, '2012'!$E$4:$HF$4, 0) )</f>
        <v>16</v>
      </c>
      <c r="DR82" s="41">
        <f>INDEX('2013'!$E$7:$HF$37,  MATCH(DM82, '2013'!$A$7:$A$37, 0), MATCH(DM60, '2013'!$E$4:$HF$4, 0) )</f>
        <v>24</v>
      </c>
      <c r="DS82" s="41">
        <f>INDEX('2014'!$E$7:$HF$37,  MATCH(DM82, '2014'!$A$7:$A$37, 0), MATCH(DM60, '2014'!$E$4:$HF$4, 0) )</f>
        <v>14</v>
      </c>
      <c r="DT82" s="41">
        <f>INDEX('2015'!$E$7:$HF$37,  MATCH(DM82, '2015'!$A$7:$A$37, 0), MATCH(DM60, '2015'!$E$4:$HF$4, 0) )</f>
        <v>13</v>
      </c>
      <c r="DU82" s="41">
        <f>INDEX('2016'!$E$7:$HF$37,  MATCH(DM82, '2016'!$A$7:$A$37, 0), MATCH(DM60, '2016'!$E$4:$HF$4, 0) )</f>
        <v>13</v>
      </c>
      <c r="DV82" s="41">
        <f>INDEX('2017'!$E$7:$HF$37,  MATCH(DM82, '2017'!$A$7:$A$37, 0), MATCH(DM60, '2017'!$E$4:$HF$4, 0) )</f>
        <v>38</v>
      </c>
      <c r="DW82" s="41">
        <f>INDEX('2018'!$E$7:$HF$37,  MATCH(DM82, '2018'!$A$7:$A$37, 0), MATCH(DM60, '2018'!$E$4:$HF$4, 0) )</f>
        <v>40</v>
      </c>
      <c r="DX82" s="41">
        <f>INDEX('2019'!$E$7:$HF$37,  MATCH(DM82, '2019'!$A$7:$A$37, 0), MATCH(DM60, '2019'!$E$4:$HF$4, 0) )</f>
        <v>45</v>
      </c>
      <c r="DZ82" s="9">
        <f t="shared" si="753"/>
        <v>41</v>
      </c>
      <c r="EA82" s="18" t="str">
        <f t="shared" si="753"/>
        <v>Sevier</v>
      </c>
      <c r="EB82" s="41">
        <f>INDEX('2010'!$E$7:$HF$37,  MATCH(DZ82, '2010'!$A$7:$A$37, 0), MATCH(DZ60, '2010'!$E$4:$HF$4, 0) )</f>
        <v>14</v>
      </c>
      <c r="EC82" s="41">
        <f>INDEX('2011'!$E$7:$HF$37,  MATCH(DZ82, '2011'!$A$7:$A$37, 0), MATCH(DZ60, '2011'!$E$4:$HF$4, 0) )</f>
        <v>13</v>
      </c>
      <c r="ED82" s="41">
        <f>INDEX('2012'!$E$7:$HF$37,  MATCH(DZ82, '2012'!$A$7:$A$37, 0), MATCH(DZ60, '2012'!$E$4:$HF$4, 0) )</f>
        <v>5</v>
      </c>
      <c r="EE82" s="41">
        <f>INDEX('2013'!$E$7:$HF$37,  MATCH(DZ82, '2013'!$A$7:$A$37, 0), MATCH(DZ60, '2013'!$E$4:$HF$4, 0) )</f>
        <v>5</v>
      </c>
      <c r="EF82" s="41">
        <f>INDEX('2014'!$E$7:$HF$37,  MATCH(DZ82, '2014'!$A$7:$A$37, 0), MATCH(DZ60, '2014'!$E$4:$HF$4, 0) )</f>
        <v>4</v>
      </c>
      <c r="EG82" s="41">
        <f>INDEX('2015'!$E$7:$HF$37,  MATCH(DZ82, '2015'!$A$7:$A$37, 0), MATCH(DZ60, '2015'!$E$4:$HF$4, 0) )</f>
        <v>0</v>
      </c>
      <c r="EH82" s="41">
        <f>INDEX('2016'!$E$7:$HF$37,  MATCH(DZ82, '2016'!$A$7:$A$37, 0), MATCH(DZ60, '2016'!$E$4:$HF$4, 0) )</f>
        <v>0</v>
      </c>
      <c r="EI82" s="41">
        <f>INDEX('2017'!$E$7:$HF$37,  MATCH(DZ82, '2017'!$A$7:$A$37, 0), MATCH(DZ60, '2017'!$E$4:$HF$4, 0) )</f>
        <v>6</v>
      </c>
      <c r="EJ82" s="41">
        <f>INDEX('2018'!$E$7:$HF$37,  MATCH(DZ82, '2018'!$A$7:$A$37, 0), MATCH(DZ60, '2018'!$E$4:$HF$4, 0) )</f>
        <v>12</v>
      </c>
      <c r="EK82" s="41">
        <f>INDEX('2019'!$E$7:$HF$37,  MATCH(DZ82, '2019'!$A$7:$A$37, 0), MATCH(DZ60, '2019'!$E$4:$HF$4, 0) )</f>
        <v>14</v>
      </c>
      <c r="EM82" s="9">
        <f t="shared" si="754"/>
        <v>41</v>
      </c>
      <c r="EN82" s="18" t="str">
        <f t="shared" si="754"/>
        <v>Sevier</v>
      </c>
      <c r="EO82" s="41">
        <f>INDEX('2010'!$E$7:$HF$37,  MATCH(EM82, '2010'!$A$7:$A$37, 0), MATCH(EM60, '2010'!$E$4:$HF$4, 0) )</f>
        <v>5</v>
      </c>
      <c r="EP82" s="41">
        <f>INDEX('2011'!$E$7:$HF$37,  MATCH(EM82, '2011'!$A$7:$A$37, 0), MATCH(EM60, '2011'!$E$4:$HF$4, 0) )</f>
        <v>4</v>
      </c>
      <c r="EQ82" s="41">
        <f>INDEX('2012'!$E$7:$HF$37,  MATCH(EM82, '2012'!$A$7:$A$37, 0), MATCH(EM60, '2012'!$E$4:$HF$4, 0) )</f>
        <v>5</v>
      </c>
      <c r="ER82" s="41">
        <f>INDEX('2013'!$E$7:$HF$37,  MATCH(EM82, '2013'!$A$7:$A$37, 0), MATCH(EM60, '2013'!$E$4:$HF$4, 0) )</f>
        <v>4</v>
      </c>
      <c r="ES82" s="41">
        <f>INDEX('2014'!$E$7:$HF$37,  MATCH(EM82, '2014'!$A$7:$A$37, 0), MATCH(EM60, '2014'!$E$4:$HF$4, 0) )</f>
        <v>5</v>
      </c>
      <c r="ET82" s="41">
        <f>INDEX('2015'!$E$7:$HF$37,  MATCH(EM82, '2015'!$A$7:$A$37, 0), MATCH(EM60, '2015'!$E$4:$HF$4, 0) )</f>
        <v>2</v>
      </c>
      <c r="EU82" s="41">
        <f>INDEX('2016'!$E$7:$HF$37,  MATCH(EM82, '2016'!$A$7:$A$37, 0), MATCH(EM60, '2016'!$E$4:$HF$4, 0) )</f>
        <v>1</v>
      </c>
      <c r="EV82" s="41">
        <f>INDEX('2017'!$E$7:$HF$37,  MATCH(EM82, '2017'!$A$7:$A$37, 0), MATCH(EM60, '2017'!$E$4:$HF$4, 0) )</f>
        <v>2</v>
      </c>
      <c r="EW82" s="41">
        <f>INDEX('2018'!$E$7:$HF$37,  MATCH(EM82, '2018'!$A$7:$A$37, 0), MATCH(EM60, '2018'!$E$4:$HF$4, 0) )</f>
        <v>2</v>
      </c>
      <c r="EX82" s="41">
        <f>INDEX('2019'!$E$7:$HF$37,  MATCH(EM82, '2019'!$A$7:$A$37, 0), MATCH(EM60, '2019'!$E$4:$HF$4, 0) )</f>
        <v>16</v>
      </c>
      <c r="EZ82" s="9">
        <f t="shared" si="755"/>
        <v>41</v>
      </c>
      <c r="FA82" s="18" t="str">
        <f t="shared" si="755"/>
        <v>Sevier</v>
      </c>
      <c r="FB82" s="41">
        <f>INDEX('2010'!$E$7:$HF$37,  MATCH(EZ82, '2010'!$A$7:$A$37, 0), MATCH(EZ60, '2010'!$E$4:$HF$4, 0) )</f>
        <v>54</v>
      </c>
      <c r="FC82" s="41">
        <f>INDEX('2011'!$E$7:$HF$37,  MATCH(EZ82, '2011'!$A$7:$A$37, 0), MATCH(EZ60, '2011'!$E$4:$HF$4, 0) )</f>
        <v>65</v>
      </c>
      <c r="FD82" s="41">
        <f>INDEX('2012'!$E$7:$HF$37,  MATCH(EZ82, '2012'!$A$7:$A$37, 0), MATCH(EZ60, '2012'!$E$4:$HF$4, 0) )</f>
        <v>62</v>
      </c>
      <c r="FE82" s="41">
        <f>INDEX('2013'!$E$7:$HF$37,  MATCH(EZ82, '2013'!$A$7:$A$37, 0), MATCH(EZ60, '2013'!$E$4:$HF$4, 0) )</f>
        <v>46</v>
      </c>
      <c r="FF82" s="41">
        <f>INDEX('2014'!$E$7:$HF$37,  MATCH(EZ82, '2014'!$A$7:$A$37, 0), MATCH(EZ60, '2014'!$E$4:$HF$4, 0) )</f>
        <v>62</v>
      </c>
      <c r="FG82" s="41">
        <f>INDEX('2015'!$E$7:$HF$37,  MATCH(EZ82, '2015'!$A$7:$A$37, 0), MATCH(EZ60, '2015'!$E$4:$HF$4, 0) )</f>
        <v>78</v>
      </c>
      <c r="FH82" s="41">
        <f>INDEX('2016'!$E$7:$HF$37,  MATCH(EZ82, '2016'!$A$7:$A$37, 0), MATCH(EZ60, '2016'!$E$4:$HF$4, 0) )</f>
        <v>72</v>
      </c>
      <c r="FI82" s="41">
        <f>INDEX('2017'!$E$7:$HF$37,  MATCH(EZ82, '2017'!$A$7:$A$37, 0), MATCH(EZ60, '2017'!$E$4:$HF$4, 0) )</f>
        <v>88</v>
      </c>
      <c r="FJ82" s="41">
        <f>INDEX('2018'!$E$7:$HF$37,  MATCH(EZ82, '2018'!$A$7:$A$37, 0), MATCH(EZ60, '2018'!$E$4:$HF$4, 0) )</f>
        <v>109</v>
      </c>
      <c r="FK82" s="41">
        <f>INDEX('2019'!$E$7:$HF$37,  MATCH(EZ82, '2019'!$A$7:$A$37, 0), MATCH(EZ60, '2019'!$E$4:$HF$4, 0) )</f>
        <v>70</v>
      </c>
      <c r="FM82" s="9">
        <f t="shared" si="756"/>
        <v>41</v>
      </c>
      <c r="FN82" s="18" t="str">
        <f t="shared" si="756"/>
        <v>Sevier</v>
      </c>
      <c r="FO82" s="41">
        <f>INDEX('2010'!$E$7:$HF$37,  MATCH(FM82, '2010'!$A$7:$A$37, 0), MATCH(FM60, '2010'!$E$4:$HF$4, 0) )</f>
        <v>82</v>
      </c>
      <c r="FP82" s="41">
        <f>INDEX('2011'!$E$7:$HF$37,  MATCH(FM82, '2011'!$A$7:$A$37, 0), MATCH(FM60, '2011'!$E$4:$HF$4, 0) )</f>
        <v>74</v>
      </c>
      <c r="FQ82" s="41">
        <f>INDEX('2012'!$E$7:$HF$37,  MATCH(FM82, '2012'!$A$7:$A$37, 0), MATCH(FM60, '2012'!$E$4:$HF$4, 0) )</f>
        <v>69</v>
      </c>
      <c r="FR82" s="41">
        <f>INDEX('2013'!$E$7:$HF$37,  MATCH(FM82, '2013'!$A$7:$A$37, 0), MATCH(FM60, '2013'!$E$4:$HF$4, 0) )</f>
        <v>69</v>
      </c>
      <c r="FS82" s="41">
        <f>INDEX('2014'!$E$7:$HF$37,  MATCH(FM82, '2014'!$A$7:$A$37, 0), MATCH(FM60, '2014'!$E$4:$HF$4, 0) )</f>
        <v>55</v>
      </c>
      <c r="FT82" s="41">
        <f>INDEX('2015'!$E$7:$HF$37,  MATCH(FM82, '2015'!$A$7:$A$37, 0), MATCH(FM60, '2015'!$E$4:$HF$4, 0) )</f>
        <v>56</v>
      </c>
      <c r="FU82" s="41">
        <f>INDEX('2016'!$E$7:$HF$37,  MATCH(FM82, '2016'!$A$7:$A$37, 0), MATCH(FM60, '2016'!$E$4:$HF$4, 0) )</f>
        <v>81</v>
      </c>
      <c r="FV82" s="41">
        <f>INDEX('2017'!$E$7:$HF$37,  MATCH(FM82, '2017'!$A$7:$A$37, 0), MATCH(FM60, '2017'!$E$4:$HF$4, 0) )</f>
        <v>67</v>
      </c>
      <c r="FW82" s="41">
        <f>INDEX('2018'!$E$7:$HF$37,  MATCH(FM82, '2018'!$A$7:$A$37, 0), MATCH(FM60, '2018'!$E$4:$HF$4, 0) )</f>
        <v>80</v>
      </c>
      <c r="FX82" s="41">
        <f>INDEX('2019'!$E$7:$HF$37,  MATCH(FM82, '2019'!$A$7:$A$37, 0), MATCH(FM60, '2019'!$E$4:$HF$4, 0) )</f>
        <v>82</v>
      </c>
      <c r="FZ82" s="9">
        <f t="shared" si="757"/>
        <v>41</v>
      </c>
      <c r="GA82" s="18" t="str">
        <f t="shared" si="757"/>
        <v>Sevier</v>
      </c>
      <c r="GB82" s="41">
        <f>INDEX('2010'!$E$7:$HF$37,  MATCH(FZ82, '2010'!$A$7:$A$37, 0), MATCH(FZ60, '2010'!$E$4:$HF$4, 0) )</f>
        <v>21</v>
      </c>
      <c r="GC82" s="41">
        <f>INDEX('2011'!$E$7:$HF$37,  MATCH(FZ82, '2011'!$A$7:$A$37, 0), MATCH(FZ60, '2011'!$E$4:$HF$4, 0) )</f>
        <v>15</v>
      </c>
      <c r="GD82" s="41">
        <f>INDEX('2012'!$E$7:$HF$37,  MATCH(FZ82, '2012'!$A$7:$A$37, 0), MATCH(FZ60, '2012'!$E$4:$HF$4, 0) )</f>
        <v>17</v>
      </c>
      <c r="GE82" s="41">
        <f>INDEX('2013'!$E$7:$HF$37,  MATCH(FZ82, '2013'!$A$7:$A$37, 0), MATCH(FZ60, '2013'!$E$4:$HF$4, 0) )</f>
        <v>20</v>
      </c>
      <c r="GF82" s="41">
        <f>INDEX('2014'!$E$7:$HF$37,  MATCH(FZ82, '2014'!$A$7:$A$37, 0), MATCH(FZ60, '2014'!$E$4:$HF$4, 0) )</f>
        <v>22</v>
      </c>
      <c r="GG82" s="41">
        <f>INDEX('2015'!$E$7:$HF$37,  MATCH(FZ82, '2015'!$A$7:$A$37, 0), MATCH(FZ60, '2015'!$E$4:$HF$4, 0) )</f>
        <v>23</v>
      </c>
      <c r="GH82" s="41">
        <f>INDEX('2016'!$E$7:$HF$37,  MATCH(FZ82, '2016'!$A$7:$A$37, 0), MATCH(FZ60, '2016'!$E$4:$HF$4, 0) )</f>
        <v>19</v>
      </c>
      <c r="GI82" s="41">
        <f>INDEX('2017'!$E$7:$HF$37,  MATCH(FZ82, '2017'!$A$7:$A$37, 0), MATCH(FZ60, '2017'!$E$4:$HF$4, 0) )</f>
        <v>23</v>
      </c>
      <c r="GJ82" s="41">
        <f>INDEX('2018'!$E$7:$HF$37,  MATCH(FZ82, '2018'!$A$7:$A$37, 0), MATCH(FZ60, '2018'!$E$4:$HF$4, 0) )</f>
        <v>18</v>
      </c>
      <c r="GK82" s="41">
        <f>INDEX('2019'!$E$7:$HF$37,  MATCH(FZ82, '2019'!$A$7:$A$37, 0), MATCH(FZ60, '2019'!$E$4:$HF$4, 0) )</f>
        <v>17</v>
      </c>
      <c r="GM82" s="9">
        <f t="shared" si="758"/>
        <v>41</v>
      </c>
      <c r="GN82" s="18" t="str">
        <f t="shared" si="758"/>
        <v>Sevier</v>
      </c>
      <c r="GO82" s="41">
        <f>INDEX('2010'!$E$7:$HF$37,  MATCH(GM82, '2010'!$A$7:$A$37, 0), MATCH(GM60, '2010'!$E$4:$HF$4, 0) )</f>
        <v>16</v>
      </c>
      <c r="GP82" s="41">
        <f>INDEX('2011'!$E$7:$HF$37,  MATCH(GM82, '2011'!$A$7:$A$37, 0), MATCH(GM60, '2011'!$E$4:$HF$4, 0) )</f>
        <v>16</v>
      </c>
      <c r="GQ82" s="41">
        <f>INDEX('2012'!$E$7:$HF$37,  MATCH(GM82, '2012'!$A$7:$A$37, 0), MATCH(GM60, '2012'!$E$4:$HF$4, 0) )</f>
        <v>27</v>
      </c>
      <c r="GR82" s="41">
        <f>INDEX('2013'!$E$7:$HF$37,  MATCH(GM82, '2013'!$A$7:$A$37, 0), MATCH(GM60, '2013'!$E$4:$HF$4, 0) )</f>
        <v>29</v>
      </c>
      <c r="GS82" s="41">
        <f>INDEX('2014'!$E$7:$HF$37,  MATCH(GM82, '2014'!$A$7:$A$37, 0), MATCH(GM60, '2014'!$E$4:$HF$4, 0) )</f>
        <v>37</v>
      </c>
      <c r="GT82" s="41">
        <f>INDEX('2015'!$E$7:$HF$37,  MATCH(GM82, '2015'!$A$7:$A$37, 0), MATCH(GM60, '2015'!$E$4:$HF$4, 0) )</f>
        <v>30</v>
      </c>
      <c r="GU82" s="41">
        <f>INDEX('2016'!$E$7:$HF$37,  MATCH(GM82, '2016'!$A$7:$A$37, 0), MATCH(GM60, '2016'!$E$4:$HF$4, 0) )</f>
        <v>49</v>
      </c>
      <c r="GV82" s="41">
        <f>INDEX('2017'!$E$7:$HF$37,  MATCH(GM82, '2017'!$A$7:$A$37, 0), MATCH(GM60, '2017'!$E$4:$HF$4, 0) )</f>
        <v>39</v>
      </c>
      <c r="GW82" s="41">
        <f>INDEX('2018'!$E$7:$HF$37,  MATCH(GM82, '2018'!$A$7:$A$37, 0), MATCH(GM60, '2018'!$E$4:$HF$4, 0) )</f>
        <v>68</v>
      </c>
      <c r="GX82" s="41">
        <f>INDEX('2019'!$E$7:$HF$37,  MATCH(GM82, '2019'!$A$7:$A$37, 0), MATCH(GM60, '2019'!$E$4:$HF$4, 0) )</f>
        <v>69</v>
      </c>
      <c r="GZ82" s="9">
        <f t="shared" si="759"/>
        <v>41</v>
      </c>
      <c r="HA82" s="18" t="str">
        <f t="shared" si="759"/>
        <v>Sevier</v>
      </c>
      <c r="HB82" s="41">
        <f>INDEX('2010'!$E$7:$HF$37,  MATCH(GZ82, '2010'!$A$7:$A$37, 0), MATCH(GZ60, '2010'!$E$4:$HF$4, 0) )</f>
        <v>13</v>
      </c>
      <c r="HC82" s="41">
        <f>INDEX('2011'!$E$7:$HF$37,  MATCH(GZ82, '2011'!$A$7:$A$37, 0), MATCH(GZ60, '2011'!$E$4:$HF$4, 0) )</f>
        <v>27</v>
      </c>
      <c r="HD82" s="41">
        <f>INDEX('2012'!$E$7:$HF$37,  MATCH(GZ82, '2012'!$A$7:$A$37, 0), MATCH(GZ60, '2012'!$E$4:$HF$4, 0) )</f>
        <v>29</v>
      </c>
      <c r="HE82" s="41">
        <f>INDEX('2013'!$E$7:$HF$37,  MATCH(GZ82, '2013'!$A$7:$A$37, 0), MATCH(GZ60, '2013'!$E$4:$HF$4, 0) )</f>
        <v>31</v>
      </c>
      <c r="HF82" s="41">
        <f>INDEX('2014'!$E$7:$HF$37,  MATCH(GZ82, '2014'!$A$7:$A$37, 0), MATCH(GZ60, '2014'!$E$4:$HF$4, 0) )</f>
        <v>27</v>
      </c>
      <c r="HG82" s="41">
        <f>INDEX('2015'!$E$7:$HF$37,  MATCH(GZ82, '2015'!$A$7:$A$37, 0), MATCH(GZ60, '2015'!$E$4:$HF$4, 0) )</f>
        <v>15</v>
      </c>
      <c r="HH82" s="41">
        <f>INDEX('2016'!$E$7:$HF$37,  MATCH(GZ82, '2016'!$A$7:$A$37, 0), MATCH(GZ60, '2016'!$E$4:$HF$4, 0) )</f>
        <v>7</v>
      </c>
      <c r="HI82" s="41">
        <f>INDEX('2017'!$E$7:$HF$37,  MATCH(GZ82, '2017'!$A$7:$A$37, 0), MATCH(GZ60, '2017'!$E$4:$HF$4, 0) )</f>
        <v>11</v>
      </c>
      <c r="HJ82" s="41">
        <f>INDEX('2018'!$E$7:$HF$37,  MATCH(GZ82, '2018'!$A$7:$A$37, 0), MATCH(GZ60, '2018'!$E$4:$HF$4, 0) )</f>
        <v>9</v>
      </c>
      <c r="HK82" s="41">
        <f>INDEX('2019'!$E$7:$HF$37,  MATCH(GZ82, '2019'!$A$7:$A$37, 0), MATCH(GZ60, '2019'!$E$4:$HF$4, 0) )</f>
        <v>25</v>
      </c>
      <c r="HM82" s="9">
        <f t="shared" si="760"/>
        <v>41</v>
      </c>
      <c r="HN82" s="18" t="str">
        <f t="shared" si="760"/>
        <v>Sevier</v>
      </c>
      <c r="HO82" s="41">
        <f>INDEX('2010'!$E$7:$HF$37,  MATCH(HM82, '2010'!$A$7:$A$37, 0), MATCH(HM60, '2010'!$E$4:$HF$4, 0) )</f>
        <v>0</v>
      </c>
      <c r="HP82" s="41">
        <f>INDEX('2011'!$E$7:$HF$37,  MATCH(HM82, '2011'!$A$7:$A$37, 0), MATCH(HM60, '2011'!$E$4:$HF$4, 0) )</f>
        <v>0</v>
      </c>
      <c r="HQ82" s="41">
        <f>INDEX('2012'!$E$7:$HF$37,  MATCH(HM82, '2012'!$A$7:$A$37, 0), MATCH(HM60, '2012'!$E$4:$HF$4, 0) )</f>
        <v>0</v>
      </c>
      <c r="HR82" s="41">
        <f>INDEX('2013'!$E$7:$HF$37,  MATCH(HM82, '2013'!$A$7:$A$37, 0), MATCH(HM60, '2013'!$E$4:$HF$4, 0) )</f>
        <v>0</v>
      </c>
      <c r="HS82" s="41">
        <f>INDEX('2014'!$E$7:$HF$37,  MATCH(HM82, '2014'!$A$7:$A$37, 0), MATCH(HM60, '2014'!$E$4:$HF$4, 0) )</f>
        <v>0</v>
      </c>
      <c r="HT82" s="41">
        <f>INDEX('2015'!$E$7:$HF$37,  MATCH(HM82, '2015'!$A$7:$A$37, 0), MATCH(HM60, '2015'!$E$4:$HF$4, 0) )</f>
        <v>0</v>
      </c>
      <c r="HU82" s="41">
        <f>INDEX('2016'!$E$7:$HF$37,  MATCH(HM82, '2016'!$A$7:$A$37, 0), MATCH(HM60, '2016'!$E$4:$HF$4, 0) )</f>
        <v>0</v>
      </c>
      <c r="HV82" s="41">
        <f>INDEX('2017'!$E$7:$HF$37,  MATCH(HM82, '2017'!$A$7:$A$37, 0), MATCH(HM60, '2017'!$E$4:$HF$4, 0) )</f>
        <v>0</v>
      </c>
      <c r="HW82" s="41">
        <f>INDEX('2018'!$E$7:$HF$37,  MATCH(HM82, '2018'!$A$7:$A$37, 0), MATCH(HM60, '2018'!$E$4:$HF$4, 0) )</f>
        <v>0</v>
      </c>
      <c r="HX82" s="41">
        <f>INDEX('2019'!$E$7:$HF$37,  MATCH(HM82, '2019'!$A$7:$A$37, 0), MATCH(HM60, '2019'!$E$4:$HF$4, 0) )</f>
        <v>0</v>
      </c>
    </row>
    <row r="83" spans="39:232" x14ac:dyDescent="0.25">
      <c r="AM83" s="9">
        <f t="shared" si="746"/>
        <v>43</v>
      </c>
      <c r="AN83" s="18" t="str">
        <f t="shared" si="746"/>
        <v>Summit</v>
      </c>
      <c r="AO83" s="41">
        <f>INDEX('2010'!$E$7:$HF$37,  MATCH(AM83, '2010'!$A$7:$A$37, 0), MATCH(AM60, '2010'!$E$4:$HF$4, 0) )</f>
        <v>2016</v>
      </c>
      <c r="AP83" s="41">
        <f>INDEX('2011'!$E$7:$HF$37,  MATCH(AM83, '2011'!$A$7:$A$37, 0), MATCH(AM60, '2011'!$E$4:$HF$4, 0) )</f>
        <v>2090</v>
      </c>
      <c r="AQ83" s="41">
        <f>INDEX('2012'!$E$7:$HF$37,  MATCH(AM83, '2012'!$A$7:$A$37, 0), MATCH(AM60, '2012'!$E$4:$HF$4, 0) )</f>
        <v>2183</v>
      </c>
      <c r="AR83" s="41">
        <f>INDEX('2013'!$E$7:$HF$37,  MATCH(AM83, '2013'!$A$7:$A$37, 0), MATCH(AM60, '2013'!$E$4:$HF$4, 0) )</f>
        <v>2252</v>
      </c>
      <c r="AS83" s="41">
        <f>INDEX('2014'!$E$7:$HF$37,  MATCH(AM83, '2014'!$A$7:$A$37, 0), MATCH(AM60, '2014'!$E$4:$HF$4, 0) )</f>
        <v>2362</v>
      </c>
      <c r="AT83" s="41">
        <f>INDEX('2015'!$E$7:$HF$37,  MATCH(AM83, '2015'!$A$7:$A$37, 0), MATCH(AM60, '2015'!$E$4:$HF$4, 0) )</f>
        <v>2498</v>
      </c>
      <c r="AU83" s="41">
        <f>INDEX('2016'!$E$7:$HF$37,  MATCH(AM83, '2016'!$A$7:$A$37, 0), MATCH(AM60, '2016'!$E$4:$HF$4, 0) )</f>
        <v>2770</v>
      </c>
      <c r="AV83" s="41">
        <f>INDEX('2017'!$E$7:$HF$37,  MATCH(AM83, '2017'!$A$7:$A$37, 0), MATCH(AM60, '2017'!$E$4:$HF$4, 0) )</f>
        <v>2966</v>
      </c>
      <c r="AW83" s="41">
        <f>INDEX('2018'!$E$7:$HF$37,  MATCH(AM83, '2018'!$A$7:$A$37, 0), MATCH(AM60, '2018'!$E$4:$HF$4, 0) )</f>
        <v>2867</v>
      </c>
      <c r="AX83" s="41">
        <f>INDEX('2019'!$E$7:$HF$37,  MATCH(AM83, '2019'!$A$7:$A$37, 0), MATCH(AM60, '2019'!$E$4:$HF$4, 0) )</f>
        <v>3067</v>
      </c>
      <c r="AZ83" s="9">
        <f t="shared" si="747"/>
        <v>43</v>
      </c>
      <c r="BA83" s="18" t="str">
        <f t="shared" si="747"/>
        <v>Summit</v>
      </c>
      <c r="BB83" s="41">
        <f>INDEX('2010'!$E$7:$HF$37,  MATCH(AZ83, '2010'!$A$7:$A$37, 0), MATCH(AZ60, '2010'!$E$4:$HF$4, 0) )</f>
        <v>76</v>
      </c>
      <c r="BC83" s="41">
        <f>INDEX('2011'!$E$7:$HF$37,  MATCH(AZ83, '2011'!$A$7:$A$37, 0), MATCH(AZ60, '2011'!$E$4:$HF$4, 0) )</f>
        <v>49</v>
      </c>
      <c r="BD83" s="41">
        <f>INDEX('2012'!$E$7:$HF$37,  MATCH(AZ83, '2012'!$A$7:$A$37, 0), MATCH(AZ60, '2012'!$E$4:$HF$4, 0) )</f>
        <v>14</v>
      </c>
      <c r="BE83" s="41">
        <f>INDEX('2013'!$E$7:$HF$37,  MATCH(AZ83, '2013'!$A$7:$A$37, 0), MATCH(AZ60, '2013'!$E$4:$HF$4, 0) )</f>
        <v>2</v>
      </c>
      <c r="BF83" s="41">
        <f>INDEX('2014'!$E$7:$HF$37,  MATCH(AZ83, '2014'!$A$7:$A$37, 0), MATCH(AZ60, '2014'!$E$4:$HF$4, 0) )</f>
        <v>34</v>
      </c>
      <c r="BG83" s="41">
        <f>INDEX('2015'!$E$7:$HF$37,  MATCH(AZ83, '2015'!$A$7:$A$37, 0), MATCH(AZ60, '2015'!$E$4:$HF$4, 0) )</f>
        <v>40</v>
      </c>
      <c r="BH83" s="41">
        <f>INDEX('2016'!$E$7:$HF$37,  MATCH(AZ83, '2016'!$A$7:$A$37, 0), MATCH(AZ60, '2016'!$E$4:$HF$4, 0) )</f>
        <v>73</v>
      </c>
      <c r="BI83" s="41">
        <f>INDEX('2017'!$E$7:$HF$37,  MATCH(AZ83, '2017'!$A$7:$A$37, 0), MATCH(AZ60, '2017'!$E$4:$HF$4, 0) )</f>
        <v>76</v>
      </c>
      <c r="BJ83" s="41">
        <f>INDEX('2018'!$E$7:$HF$37,  MATCH(AZ83, '2018'!$A$7:$A$37, 0), MATCH(AZ60, '2018'!$E$4:$HF$4, 0) )</f>
        <v>81</v>
      </c>
      <c r="BK83" s="41">
        <f>INDEX('2019'!$E$7:$HF$37,  MATCH(AZ83, '2019'!$A$7:$A$37, 0), MATCH(AZ60, '2019'!$E$4:$HF$4, 0) )</f>
        <v>68</v>
      </c>
      <c r="BM83" s="9">
        <f t="shared" si="748"/>
        <v>43</v>
      </c>
      <c r="BN83" s="18" t="str">
        <f t="shared" si="748"/>
        <v>Summit</v>
      </c>
      <c r="BO83" s="41">
        <f>INDEX('2010'!$E$7:$HF$37,  MATCH(BM83, '2010'!$A$7:$A$37, 0), MATCH(BM60, '2010'!$E$4:$HF$4, 0) )</f>
        <v>123</v>
      </c>
      <c r="BP83" s="41">
        <f>INDEX('2011'!$E$7:$HF$37,  MATCH(BM83, '2011'!$A$7:$A$37, 0), MATCH(BM60, '2011'!$E$4:$HF$4, 0) )</f>
        <v>143</v>
      </c>
      <c r="BQ83" s="41">
        <f>INDEX('2012'!$E$7:$HF$37,  MATCH(BM83, '2012'!$A$7:$A$37, 0), MATCH(BM60, '2012'!$E$4:$HF$4, 0) )</f>
        <v>151</v>
      </c>
      <c r="BR83" s="41">
        <f>INDEX('2013'!$E$7:$HF$37,  MATCH(BM83, '2013'!$A$7:$A$37, 0), MATCH(BM60, '2013'!$E$4:$HF$4, 0) )</f>
        <v>136</v>
      </c>
      <c r="BS83" s="41">
        <f>INDEX('2014'!$E$7:$HF$37,  MATCH(BM83, '2014'!$A$7:$A$37, 0), MATCH(BM60, '2014'!$E$4:$HF$4, 0) )</f>
        <v>147</v>
      </c>
      <c r="BT83" s="41">
        <f>INDEX('2015'!$E$7:$HF$37,  MATCH(BM83, '2015'!$A$7:$A$37, 0), MATCH(BM60, '2015'!$E$4:$HF$4, 0) )</f>
        <v>144</v>
      </c>
      <c r="BU83" s="41">
        <f>INDEX('2016'!$E$7:$HF$37,  MATCH(BM83, '2016'!$A$7:$A$37, 0), MATCH(BM60, '2016'!$E$4:$HF$4, 0) )</f>
        <v>166</v>
      </c>
      <c r="BV83" s="41">
        <f>INDEX('2017'!$E$7:$HF$37,  MATCH(BM83, '2017'!$A$7:$A$37, 0), MATCH(BM60, '2017'!$E$4:$HF$4, 0) )</f>
        <v>152</v>
      </c>
      <c r="BW83" s="41">
        <f>INDEX('2018'!$E$7:$HF$37,  MATCH(BM83, '2018'!$A$7:$A$37, 0), MATCH(BM60, '2018'!$E$4:$HF$4, 0) )</f>
        <v>177</v>
      </c>
      <c r="BX83" s="41">
        <f>INDEX('2019'!$E$7:$HF$37,  MATCH(BM83, '2019'!$A$7:$A$37, 0), MATCH(BM60, '2019'!$E$4:$HF$4, 0) )</f>
        <v>170</v>
      </c>
      <c r="BZ83" s="9">
        <f t="shared" si="749"/>
        <v>43</v>
      </c>
      <c r="CA83" s="18" t="str">
        <f t="shared" si="749"/>
        <v>Summit</v>
      </c>
      <c r="CB83" s="41">
        <f>INDEX('2010'!$E$7:$HF$37,  MATCH(BZ83, '2010'!$A$7:$A$37, 0), MATCH(BZ60, '2010'!$E$4:$HF$4, 0) )</f>
        <v>94</v>
      </c>
      <c r="CC83" s="41">
        <f>INDEX('2011'!$E$7:$HF$37,  MATCH(BZ83, '2011'!$A$7:$A$37, 0), MATCH(BZ60, '2011'!$E$4:$HF$4, 0) )</f>
        <v>73</v>
      </c>
      <c r="CD83" s="41">
        <f>INDEX('2012'!$E$7:$HF$37,  MATCH(BZ83, '2012'!$A$7:$A$37, 0), MATCH(BZ60, '2012'!$E$4:$HF$4, 0) )</f>
        <v>114</v>
      </c>
      <c r="CE83" s="41">
        <f>INDEX('2013'!$E$7:$HF$37,  MATCH(BZ83, '2013'!$A$7:$A$37, 0), MATCH(BZ60, '2013'!$E$4:$HF$4, 0) )</f>
        <v>119</v>
      </c>
      <c r="CF83" s="41">
        <f>INDEX('2014'!$E$7:$HF$37,  MATCH(BZ83, '2014'!$A$7:$A$37, 0), MATCH(BZ60, '2014'!$E$4:$HF$4, 0) )</f>
        <v>133</v>
      </c>
      <c r="CG83" s="41">
        <f>INDEX('2015'!$E$7:$HF$37,  MATCH(BZ83, '2015'!$A$7:$A$37, 0), MATCH(BZ60, '2015'!$E$4:$HF$4, 0) )</f>
        <v>187</v>
      </c>
      <c r="CH83" s="41">
        <f>INDEX('2016'!$E$7:$HF$37,  MATCH(BZ83, '2016'!$A$7:$A$37, 0), MATCH(BZ60, '2016'!$E$4:$HF$4, 0) )</f>
        <v>169</v>
      </c>
      <c r="CI83" s="41">
        <f>INDEX('2017'!$E$7:$HF$37,  MATCH(BZ83, '2017'!$A$7:$A$37, 0), MATCH(BZ60, '2017'!$E$4:$HF$4, 0) )</f>
        <v>191</v>
      </c>
      <c r="CJ83" s="41">
        <f>INDEX('2018'!$E$7:$HF$37,  MATCH(BZ83, '2018'!$A$7:$A$37, 0), MATCH(BZ60, '2018'!$E$4:$HF$4, 0) )</f>
        <v>166</v>
      </c>
      <c r="CK83" s="41">
        <f>INDEX('2019'!$E$7:$HF$37,  MATCH(BZ83, '2019'!$A$7:$A$37, 0), MATCH(BZ60, '2019'!$E$4:$HF$4, 0) )</f>
        <v>160</v>
      </c>
      <c r="CM83" s="9">
        <f t="shared" si="750"/>
        <v>43</v>
      </c>
      <c r="CN83" s="18" t="str">
        <f t="shared" si="750"/>
        <v>Summit</v>
      </c>
      <c r="CO83" s="41">
        <f>INDEX('2010'!$E$7:$HF$37,  MATCH(CM83, '2010'!$A$7:$A$37, 0), MATCH(CM60, '2010'!$E$4:$HF$4, 0) )</f>
        <v>96</v>
      </c>
      <c r="CP83" s="41">
        <f>INDEX('2011'!$E$7:$HF$37,  MATCH(CM83, '2011'!$A$7:$A$37, 0), MATCH(CM60, '2011'!$E$4:$HF$4, 0) )</f>
        <v>83</v>
      </c>
      <c r="CQ83" s="41">
        <f>INDEX('2012'!$E$7:$HF$37,  MATCH(CM83, '2012'!$A$7:$A$37, 0), MATCH(CM60, '2012'!$E$4:$HF$4, 0) )</f>
        <v>90</v>
      </c>
      <c r="CR83" s="41">
        <f>INDEX('2013'!$E$7:$HF$37,  MATCH(CM83, '2013'!$A$7:$A$37, 0), MATCH(CM60, '2013'!$E$4:$HF$4, 0) )</f>
        <v>83</v>
      </c>
      <c r="CS83" s="41">
        <f>INDEX('2014'!$E$7:$HF$37,  MATCH(CM83, '2014'!$A$7:$A$37, 0), MATCH(CM60, '2014'!$E$4:$HF$4, 0) )</f>
        <v>74</v>
      </c>
      <c r="CT83" s="41">
        <f>INDEX('2015'!$E$7:$HF$37,  MATCH(CM83, '2015'!$A$7:$A$37, 0), MATCH(CM60, '2015'!$E$4:$HF$4, 0) )</f>
        <v>72</v>
      </c>
      <c r="CU83" s="41">
        <f>INDEX('2016'!$E$7:$HF$37,  MATCH(CM83, '2016'!$A$7:$A$37, 0), MATCH(CM60, '2016'!$E$4:$HF$4, 0) )</f>
        <v>74</v>
      </c>
      <c r="CV83" s="41">
        <f>INDEX('2017'!$E$7:$HF$37,  MATCH(CM83, '2017'!$A$7:$A$37, 0), MATCH(CM60, '2017'!$E$4:$HF$4, 0) )</f>
        <v>44</v>
      </c>
      <c r="CW83" s="41">
        <f>INDEX('2018'!$E$7:$HF$37,  MATCH(CM83, '2018'!$A$7:$A$37, 0), MATCH(CM60, '2018'!$E$4:$HF$4, 0) )</f>
        <v>58</v>
      </c>
      <c r="CX83" s="41">
        <f>INDEX('2019'!$E$7:$HF$37,  MATCH(CM83, '2019'!$A$7:$A$37, 0), MATCH(CM60, '2019'!$E$4:$HF$4, 0) )</f>
        <v>66</v>
      </c>
      <c r="CZ83" s="9">
        <f t="shared" si="751"/>
        <v>43</v>
      </c>
      <c r="DA83" s="18" t="str">
        <f t="shared" si="751"/>
        <v>Summit</v>
      </c>
      <c r="DB83" s="41">
        <f>INDEX('2010'!$E$7:$HF$37,  MATCH(CZ83, '2010'!$A$7:$A$37, 0), MATCH(CZ60, '2010'!$E$4:$HF$4, 0) )</f>
        <v>150</v>
      </c>
      <c r="DC83" s="41">
        <f>INDEX('2011'!$E$7:$HF$37,  MATCH(CZ83, '2011'!$A$7:$A$37, 0), MATCH(CZ60, '2011'!$E$4:$HF$4, 0) )</f>
        <v>98</v>
      </c>
      <c r="DD83" s="41">
        <f>INDEX('2012'!$E$7:$HF$37,  MATCH(CZ83, '2012'!$A$7:$A$37, 0), MATCH(CZ60, '2012'!$E$4:$HF$4, 0) )</f>
        <v>175</v>
      </c>
      <c r="DE83" s="41">
        <f>INDEX('2013'!$E$7:$HF$37,  MATCH(CZ83, '2013'!$A$7:$A$37, 0), MATCH(CZ60, '2013'!$E$4:$HF$4, 0) )</f>
        <v>224</v>
      </c>
      <c r="DF83" s="41">
        <f>INDEX('2014'!$E$7:$HF$37,  MATCH(CZ83, '2014'!$A$7:$A$37, 0), MATCH(CZ60, '2014'!$E$4:$HF$4, 0) )</f>
        <v>186</v>
      </c>
      <c r="DG83" s="41">
        <f>INDEX('2015'!$E$7:$HF$37,  MATCH(CZ83, '2015'!$A$7:$A$37, 0), MATCH(CZ60, '2015'!$E$4:$HF$4, 0) )</f>
        <v>228</v>
      </c>
      <c r="DH83" s="41">
        <f>INDEX('2016'!$E$7:$HF$37,  MATCH(CZ83, '2016'!$A$7:$A$37, 0), MATCH(CZ60, '2016'!$E$4:$HF$4, 0) )</f>
        <v>256</v>
      </c>
      <c r="DI83" s="41">
        <f>INDEX('2017'!$E$7:$HF$37,  MATCH(CZ83, '2017'!$A$7:$A$37, 0), MATCH(CZ60, '2017'!$E$4:$HF$4, 0) )</f>
        <v>199</v>
      </c>
      <c r="DJ83" s="41">
        <f>INDEX('2018'!$E$7:$HF$37,  MATCH(CZ83, '2018'!$A$7:$A$37, 0), MATCH(CZ60, '2018'!$E$4:$HF$4, 0) )</f>
        <v>116</v>
      </c>
      <c r="DK83" s="41">
        <f>INDEX('2019'!$E$7:$HF$37,  MATCH(CZ83, '2019'!$A$7:$A$37, 0), MATCH(CZ60, '2019'!$E$4:$HF$4, 0) )</f>
        <v>108</v>
      </c>
      <c r="DM83" s="9">
        <f t="shared" si="752"/>
        <v>43</v>
      </c>
      <c r="DN83" s="18" t="str">
        <f t="shared" si="752"/>
        <v>Summit</v>
      </c>
      <c r="DO83" s="41">
        <f>INDEX('2010'!$E$7:$HF$37,  MATCH(DM83, '2010'!$A$7:$A$37, 0), MATCH(DM60, '2010'!$E$4:$HF$4, 0) )</f>
        <v>60</v>
      </c>
      <c r="DP83" s="41">
        <f>INDEX('2011'!$E$7:$HF$37,  MATCH(DM83, '2011'!$A$7:$A$37, 0), MATCH(DM60, '2011'!$E$4:$HF$4, 0) )</f>
        <v>29</v>
      </c>
      <c r="DQ83" s="41">
        <f>INDEX('2012'!$E$7:$HF$37,  MATCH(DM83, '2012'!$A$7:$A$37, 0), MATCH(DM60, '2012'!$E$4:$HF$4, 0) )</f>
        <v>41</v>
      </c>
      <c r="DR83" s="41">
        <f>INDEX('2013'!$E$7:$HF$37,  MATCH(DM83, '2013'!$A$7:$A$37, 0), MATCH(DM60, '2013'!$E$4:$HF$4, 0) )</f>
        <v>22</v>
      </c>
      <c r="DS83" s="41">
        <f>INDEX('2014'!$E$7:$HF$37,  MATCH(DM83, '2014'!$A$7:$A$37, 0), MATCH(DM60, '2014'!$E$4:$HF$4, 0) )</f>
        <v>24</v>
      </c>
      <c r="DT83" s="41">
        <f>INDEX('2015'!$E$7:$HF$37,  MATCH(DM83, '2015'!$A$7:$A$37, 0), MATCH(DM60, '2015'!$E$4:$HF$4, 0) )</f>
        <v>34</v>
      </c>
      <c r="DU83" s="41">
        <f>INDEX('2016'!$E$7:$HF$37,  MATCH(DM83, '2016'!$A$7:$A$37, 0), MATCH(DM60, '2016'!$E$4:$HF$4, 0) )</f>
        <v>46</v>
      </c>
      <c r="DV83" s="41">
        <f>INDEX('2017'!$E$7:$HF$37,  MATCH(DM83, '2017'!$A$7:$A$37, 0), MATCH(DM60, '2017'!$E$4:$HF$4, 0) )</f>
        <v>53</v>
      </c>
      <c r="DW83" s="41">
        <f>INDEX('2018'!$E$7:$HF$37,  MATCH(DM83, '2018'!$A$7:$A$37, 0), MATCH(DM60, '2018'!$E$4:$HF$4, 0) )</f>
        <v>31</v>
      </c>
      <c r="DX83" s="41">
        <f>INDEX('2019'!$E$7:$HF$37,  MATCH(DM83, '2019'!$A$7:$A$37, 0), MATCH(DM60, '2019'!$E$4:$HF$4, 0) )</f>
        <v>28</v>
      </c>
      <c r="DZ83" s="9">
        <f t="shared" si="753"/>
        <v>43</v>
      </c>
      <c r="EA83" s="18" t="str">
        <f t="shared" si="753"/>
        <v>Summit</v>
      </c>
      <c r="EB83" s="41">
        <f>INDEX('2010'!$E$7:$HF$37,  MATCH(DZ83, '2010'!$A$7:$A$37, 0), MATCH(DZ60, '2010'!$E$4:$HF$4, 0) )</f>
        <v>111</v>
      </c>
      <c r="EC83" s="41">
        <f>INDEX('2011'!$E$7:$HF$37,  MATCH(DZ83, '2011'!$A$7:$A$37, 0), MATCH(DZ60, '2011'!$E$4:$HF$4, 0) )</f>
        <v>119</v>
      </c>
      <c r="ED83" s="41">
        <f>INDEX('2012'!$E$7:$HF$37,  MATCH(DZ83, '2012'!$A$7:$A$37, 0), MATCH(DZ60, '2012'!$E$4:$HF$4, 0) )</f>
        <v>132</v>
      </c>
      <c r="EE83" s="41">
        <f>INDEX('2013'!$E$7:$HF$37,  MATCH(DZ83, '2013'!$A$7:$A$37, 0), MATCH(DZ60, '2013'!$E$4:$HF$4, 0) )</f>
        <v>12</v>
      </c>
      <c r="EF83" s="41">
        <f>INDEX('2014'!$E$7:$HF$37,  MATCH(DZ83, '2014'!$A$7:$A$37, 0), MATCH(DZ60, '2014'!$E$4:$HF$4, 0) )</f>
        <v>17</v>
      </c>
      <c r="EG83" s="41">
        <f>INDEX('2015'!$E$7:$HF$37,  MATCH(DZ83, '2015'!$A$7:$A$37, 0), MATCH(DZ60, '2015'!$E$4:$HF$4, 0) )</f>
        <v>34</v>
      </c>
      <c r="EH83" s="41">
        <f>INDEX('2016'!$E$7:$HF$37,  MATCH(DZ83, '2016'!$A$7:$A$37, 0), MATCH(DZ60, '2016'!$E$4:$HF$4, 0) )</f>
        <v>51</v>
      </c>
      <c r="EI83" s="41">
        <f>INDEX('2017'!$E$7:$HF$37,  MATCH(DZ83, '2017'!$A$7:$A$37, 0), MATCH(DZ60, '2017'!$E$4:$HF$4, 0) )</f>
        <v>85</v>
      </c>
      <c r="EJ83" s="41">
        <f>INDEX('2018'!$E$7:$HF$37,  MATCH(DZ83, '2018'!$A$7:$A$37, 0), MATCH(DZ60, '2018'!$E$4:$HF$4, 0) )</f>
        <v>127</v>
      </c>
      <c r="EK83" s="41">
        <f>INDEX('2019'!$E$7:$HF$37,  MATCH(DZ83, '2019'!$A$7:$A$37, 0), MATCH(DZ60, '2019'!$E$4:$HF$4, 0) )</f>
        <v>117</v>
      </c>
      <c r="EM83" s="9">
        <f t="shared" si="754"/>
        <v>43</v>
      </c>
      <c r="EN83" s="18" t="str">
        <f t="shared" si="754"/>
        <v>Summit</v>
      </c>
      <c r="EO83" s="41">
        <f>INDEX('2010'!$E$7:$HF$37,  MATCH(EM83, '2010'!$A$7:$A$37, 0), MATCH(EM60, '2010'!$E$4:$HF$4, 0) )</f>
        <v>246</v>
      </c>
      <c r="EP83" s="41">
        <f>INDEX('2011'!$E$7:$HF$37,  MATCH(EM83, '2011'!$A$7:$A$37, 0), MATCH(EM60, '2011'!$E$4:$HF$4, 0) )</f>
        <v>224</v>
      </c>
      <c r="EQ83" s="41">
        <f>INDEX('2012'!$E$7:$HF$37,  MATCH(EM83, '2012'!$A$7:$A$37, 0), MATCH(EM60, '2012'!$E$4:$HF$4, 0) )</f>
        <v>188</v>
      </c>
      <c r="ER83" s="41">
        <f>INDEX('2013'!$E$7:$HF$37,  MATCH(EM83, '2013'!$A$7:$A$37, 0), MATCH(EM60, '2013'!$E$4:$HF$4, 0) )</f>
        <v>208</v>
      </c>
      <c r="ES83" s="41">
        <f>INDEX('2014'!$E$7:$HF$37,  MATCH(EM83, '2014'!$A$7:$A$37, 0), MATCH(EM60, '2014'!$E$4:$HF$4, 0) )</f>
        <v>280</v>
      </c>
      <c r="ET83" s="41">
        <f>INDEX('2015'!$E$7:$HF$37,  MATCH(EM83, '2015'!$A$7:$A$37, 0), MATCH(EM60, '2015'!$E$4:$HF$4, 0) )</f>
        <v>327</v>
      </c>
      <c r="EU83" s="41">
        <f>INDEX('2016'!$E$7:$HF$37,  MATCH(EM83, '2016'!$A$7:$A$37, 0), MATCH(EM60, '2016'!$E$4:$HF$4, 0) )</f>
        <v>330</v>
      </c>
      <c r="EV83" s="41">
        <f>INDEX('2017'!$E$7:$HF$37,  MATCH(EM83, '2017'!$A$7:$A$37, 0), MATCH(EM60, '2017'!$E$4:$HF$4, 0) )</f>
        <v>352</v>
      </c>
      <c r="EW83" s="41">
        <f>INDEX('2018'!$E$7:$HF$37,  MATCH(EM83, '2018'!$A$7:$A$37, 0), MATCH(EM60, '2018'!$E$4:$HF$4, 0) )</f>
        <v>339</v>
      </c>
      <c r="EX83" s="41">
        <f>INDEX('2019'!$E$7:$HF$37,  MATCH(EM83, '2019'!$A$7:$A$37, 0), MATCH(EM60, '2019'!$E$4:$HF$4, 0) )</f>
        <v>366</v>
      </c>
      <c r="EZ83" s="9">
        <f t="shared" si="755"/>
        <v>43</v>
      </c>
      <c r="FA83" s="18" t="str">
        <f t="shared" si="755"/>
        <v>Summit</v>
      </c>
      <c r="FB83" s="41">
        <f>INDEX('2010'!$E$7:$HF$37,  MATCH(EZ83, '2010'!$A$7:$A$37, 0), MATCH(EZ60, '2010'!$E$4:$HF$4, 0) )</f>
        <v>606</v>
      </c>
      <c r="FC83" s="41">
        <f>INDEX('2011'!$E$7:$HF$37,  MATCH(EZ83, '2011'!$A$7:$A$37, 0), MATCH(EZ60, '2011'!$E$4:$HF$4, 0) )</f>
        <v>720</v>
      </c>
      <c r="FD83" s="41">
        <f>INDEX('2012'!$E$7:$HF$37,  MATCH(EZ83, '2012'!$A$7:$A$37, 0), MATCH(EZ60, '2012'!$E$4:$HF$4, 0) )</f>
        <v>764</v>
      </c>
      <c r="FE83" s="41">
        <f>INDEX('2013'!$E$7:$HF$37,  MATCH(EZ83, '2013'!$A$7:$A$37, 0), MATCH(EZ60, '2013'!$E$4:$HF$4, 0) )</f>
        <v>834</v>
      </c>
      <c r="FF83" s="41">
        <f>INDEX('2014'!$E$7:$HF$37,  MATCH(EZ83, '2014'!$A$7:$A$37, 0), MATCH(EZ60, '2014'!$E$4:$HF$4, 0) )</f>
        <v>846</v>
      </c>
      <c r="FG83" s="41">
        <f>INDEX('2015'!$E$7:$HF$37,  MATCH(EZ83, '2015'!$A$7:$A$37, 0), MATCH(EZ60, '2015'!$E$4:$HF$4, 0) )</f>
        <v>858</v>
      </c>
      <c r="FH83" s="41">
        <f>INDEX('2016'!$E$7:$HF$37,  MATCH(EZ83, '2016'!$A$7:$A$37, 0), MATCH(EZ60, '2016'!$E$4:$HF$4, 0) )</f>
        <v>920</v>
      </c>
      <c r="FI83" s="41">
        <f>INDEX('2017'!$E$7:$HF$37,  MATCH(EZ83, '2017'!$A$7:$A$37, 0), MATCH(EZ60, '2017'!$E$4:$HF$4, 0) )</f>
        <v>1088</v>
      </c>
      <c r="FJ83" s="41">
        <f>INDEX('2018'!$E$7:$HF$37,  MATCH(EZ83, '2018'!$A$7:$A$37, 0), MATCH(EZ60, '2018'!$E$4:$HF$4, 0) )</f>
        <v>970</v>
      </c>
      <c r="FK83" s="41">
        <f>INDEX('2019'!$E$7:$HF$37,  MATCH(EZ83, '2019'!$A$7:$A$37, 0), MATCH(EZ60, '2019'!$E$4:$HF$4, 0) )</f>
        <v>1061</v>
      </c>
      <c r="FM83" s="9">
        <f t="shared" si="756"/>
        <v>43</v>
      </c>
      <c r="FN83" s="18" t="str">
        <f t="shared" si="756"/>
        <v>Summit</v>
      </c>
      <c r="FO83" s="41">
        <f>INDEX('2010'!$E$7:$HF$37,  MATCH(FM83, '2010'!$A$7:$A$37, 0), MATCH(FM60, '2010'!$E$4:$HF$4, 0) )</f>
        <v>138</v>
      </c>
      <c r="FP83" s="41">
        <f>INDEX('2011'!$E$7:$HF$37,  MATCH(FM83, '2011'!$A$7:$A$37, 0), MATCH(FM60, '2011'!$E$4:$HF$4, 0) )</f>
        <v>220</v>
      </c>
      <c r="FQ83" s="41">
        <f>INDEX('2012'!$E$7:$HF$37,  MATCH(FM83, '2012'!$A$7:$A$37, 0), MATCH(FM60, '2012'!$E$4:$HF$4, 0) )</f>
        <v>214</v>
      </c>
      <c r="FR83" s="41">
        <f>INDEX('2013'!$E$7:$HF$37,  MATCH(FM83, '2013'!$A$7:$A$37, 0), MATCH(FM60, '2013'!$E$4:$HF$4, 0) )</f>
        <v>216</v>
      </c>
      <c r="FS83" s="41">
        <f>INDEX('2014'!$E$7:$HF$37,  MATCH(FM83, '2014'!$A$7:$A$37, 0), MATCH(FM60, '2014'!$E$4:$HF$4, 0) )</f>
        <v>219</v>
      </c>
      <c r="FT83" s="41">
        <f>INDEX('2015'!$E$7:$HF$37,  MATCH(FM83, '2015'!$A$7:$A$37, 0), MATCH(FM60, '2015'!$E$4:$HF$4, 0) )</f>
        <v>237</v>
      </c>
      <c r="FU83" s="41">
        <f>INDEX('2016'!$E$7:$HF$37,  MATCH(FM83, '2016'!$A$7:$A$37, 0), MATCH(FM60, '2016'!$E$4:$HF$4, 0) )</f>
        <v>235</v>
      </c>
      <c r="FV83" s="41">
        <f>INDEX('2017'!$E$7:$HF$37,  MATCH(FM83, '2017'!$A$7:$A$37, 0), MATCH(FM60, '2017'!$E$4:$HF$4, 0) )</f>
        <v>266</v>
      </c>
      <c r="FW83" s="41">
        <f>INDEX('2018'!$E$7:$HF$37,  MATCH(FM83, '2018'!$A$7:$A$37, 0), MATCH(FM60, '2018'!$E$4:$HF$4, 0) )</f>
        <v>344</v>
      </c>
      <c r="FX83" s="41">
        <f>INDEX('2019'!$E$7:$HF$37,  MATCH(FM83, '2019'!$A$7:$A$37, 0), MATCH(FM60, '2019'!$E$4:$HF$4, 0) )</f>
        <v>406</v>
      </c>
      <c r="FZ83" s="9">
        <f t="shared" si="757"/>
        <v>43</v>
      </c>
      <c r="GA83" s="18" t="str">
        <f t="shared" si="757"/>
        <v>Summit</v>
      </c>
      <c r="GB83" s="41">
        <f>INDEX('2010'!$E$7:$HF$37,  MATCH(FZ83, '2010'!$A$7:$A$37, 0), MATCH(FZ60, '2010'!$E$4:$HF$4, 0) )</f>
        <v>197</v>
      </c>
      <c r="GC83" s="41">
        <f>INDEX('2011'!$E$7:$HF$37,  MATCH(FZ83, '2011'!$A$7:$A$37, 0), MATCH(FZ60, '2011'!$E$4:$HF$4, 0) )</f>
        <v>205</v>
      </c>
      <c r="GD83" s="41">
        <f>INDEX('2012'!$E$7:$HF$37,  MATCH(FZ83, '2012'!$A$7:$A$37, 0), MATCH(FZ60, '2012'!$E$4:$HF$4, 0) )</f>
        <v>187</v>
      </c>
      <c r="GE83" s="41">
        <f>INDEX('2013'!$E$7:$HF$37,  MATCH(FZ83, '2013'!$A$7:$A$37, 0), MATCH(FZ60, '2013'!$E$4:$HF$4, 0) )</f>
        <v>120</v>
      </c>
      <c r="GF83" s="41">
        <f>INDEX('2014'!$E$7:$HF$37,  MATCH(FZ83, '2014'!$A$7:$A$37, 0), MATCH(FZ60, '2014'!$E$4:$HF$4, 0) )</f>
        <v>166</v>
      </c>
      <c r="GG83" s="41">
        <f>INDEX('2015'!$E$7:$HF$37,  MATCH(FZ83, '2015'!$A$7:$A$37, 0), MATCH(FZ60, '2015'!$E$4:$HF$4, 0) )</f>
        <v>128</v>
      </c>
      <c r="GH83" s="41">
        <f>INDEX('2016'!$E$7:$HF$37,  MATCH(FZ83, '2016'!$A$7:$A$37, 0), MATCH(FZ60, '2016'!$E$4:$HF$4, 0) )</f>
        <v>226</v>
      </c>
      <c r="GI83" s="41">
        <f>INDEX('2017'!$E$7:$HF$37,  MATCH(FZ83, '2017'!$A$7:$A$37, 0), MATCH(FZ60, '2017'!$E$4:$HF$4, 0) )</f>
        <v>244</v>
      </c>
      <c r="GJ83" s="41">
        <f>INDEX('2018'!$E$7:$HF$37,  MATCH(FZ83, '2018'!$A$7:$A$37, 0), MATCH(FZ60, '2018'!$E$4:$HF$4, 0) )</f>
        <v>263</v>
      </c>
      <c r="GK83" s="41">
        <f>INDEX('2019'!$E$7:$HF$37,  MATCH(FZ83, '2019'!$A$7:$A$37, 0), MATCH(FZ60, '2019'!$E$4:$HF$4, 0) )</f>
        <v>333</v>
      </c>
      <c r="GM83" s="9">
        <f t="shared" si="758"/>
        <v>43</v>
      </c>
      <c r="GN83" s="18" t="str">
        <f t="shared" si="758"/>
        <v>Summit</v>
      </c>
      <c r="GO83" s="41">
        <f>INDEX('2010'!$E$7:$HF$37,  MATCH(GM83, '2010'!$A$7:$A$37, 0), MATCH(GM60, '2010'!$E$4:$HF$4, 0) )</f>
        <v>53</v>
      </c>
      <c r="GP83" s="41">
        <f>INDEX('2011'!$E$7:$HF$37,  MATCH(GM83, '2011'!$A$7:$A$37, 0), MATCH(GM60, '2011'!$E$4:$HF$4, 0) )</f>
        <v>62</v>
      </c>
      <c r="GQ83" s="41">
        <f>INDEX('2012'!$E$7:$HF$37,  MATCH(GM83, '2012'!$A$7:$A$37, 0), MATCH(GM60, '2012'!$E$4:$HF$4, 0) )</f>
        <v>108</v>
      </c>
      <c r="GR83" s="41">
        <f>INDEX('2013'!$E$7:$HF$37,  MATCH(GM83, '2013'!$A$7:$A$37, 0), MATCH(GM60, '2013'!$E$4:$HF$4, 0) )</f>
        <v>206</v>
      </c>
      <c r="GS83" s="41">
        <f>INDEX('2014'!$E$7:$HF$37,  MATCH(GM83, '2014'!$A$7:$A$37, 0), MATCH(GM60, '2014'!$E$4:$HF$4, 0) )</f>
        <v>171</v>
      </c>
      <c r="GT83" s="41">
        <f>INDEX('2015'!$E$7:$HF$37,  MATCH(GM83, '2015'!$A$7:$A$37, 0), MATCH(GM60, '2015'!$E$4:$HF$4, 0) )</f>
        <v>141</v>
      </c>
      <c r="GU83" s="41">
        <f>INDEX('2016'!$E$7:$HF$37,  MATCH(GM83, '2016'!$A$7:$A$37, 0), MATCH(GM60, '2016'!$E$4:$HF$4, 0) )</f>
        <v>133</v>
      </c>
      <c r="GV83" s="41">
        <f>INDEX('2017'!$E$7:$HF$37,  MATCH(GM83, '2017'!$A$7:$A$37, 0), MATCH(GM60, '2017'!$E$4:$HF$4, 0) )</f>
        <v>135</v>
      </c>
      <c r="GW83" s="41">
        <f>INDEX('2018'!$E$7:$HF$37,  MATCH(GM83, '2018'!$A$7:$A$37, 0), MATCH(GM60, '2018'!$E$4:$HF$4, 0) )</f>
        <v>157</v>
      </c>
      <c r="GX83" s="41">
        <f>INDEX('2019'!$E$7:$HF$37,  MATCH(GM83, '2019'!$A$7:$A$37, 0), MATCH(GM60, '2019'!$E$4:$HF$4, 0) )</f>
        <v>150</v>
      </c>
      <c r="GZ83" s="9">
        <f t="shared" si="759"/>
        <v>43</v>
      </c>
      <c r="HA83" s="18" t="str">
        <f t="shared" si="759"/>
        <v>Summit</v>
      </c>
      <c r="HB83" s="41">
        <f>INDEX('2010'!$E$7:$HF$37,  MATCH(GZ83, '2010'!$A$7:$A$37, 0), MATCH(GZ60, '2010'!$E$4:$HF$4, 0) )</f>
        <v>66</v>
      </c>
      <c r="HC83" s="41">
        <f>INDEX('2011'!$E$7:$HF$37,  MATCH(GZ83, '2011'!$A$7:$A$37, 0), MATCH(GZ60, '2011'!$E$4:$HF$4, 0) )</f>
        <v>65</v>
      </c>
      <c r="HD83" s="41">
        <f>INDEX('2012'!$E$7:$HF$37,  MATCH(GZ83, '2012'!$A$7:$A$37, 0), MATCH(GZ60, '2012'!$E$4:$HF$4, 0) )</f>
        <v>5</v>
      </c>
      <c r="HE83" s="41">
        <f>INDEX('2013'!$E$7:$HF$37,  MATCH(GZ83, '2013'!$A$7:$A$37, 0), MATCH(GZ60, '2013'!$E$4:$HF$4, 0) )</f>
        <v>70</v>
      </c>
      <c r="HF83" s="41">
        <f>INDEX('2014'!$E$7:$HF$37,  MATCH(GZ83, '2014'!$A$7:$A$37, 0), MATCH(GZ60, '2014'!$E$4:$HF$4, 0) )</f>
        <v>65</v>
      </c>
      <c r="HG83" s="41">
        <f>INDEX('2015'!$E$7:$HF$37,  MATCH(GZ83, '2015'!$A$7:$A$37, 0), MATCH(GZ60, '2015'!$E$4:$HF$4, 0) )</f>
        <v>68</v>
      </c>
      <c r="HH83" s="41">
        <f>INDEX('2016'!$E$7:$HF$37,  MATCH(GZ83, '2016'!$A$7:$A$37, 0), MATCH(GZ60, '2016'!$E$4:$HF$4, 0) )</f>
        <v>91</v>
      </c>
      <c r="HI83" s="41">
        <f>INDEX('2017'!$E$7:$HF$37,  MATCH(GZ83, '2017'!$A$7:$A$37, 0), MATCH(GZ60, '2017'!$E$4:$HF$4, 0) )</f>
        <v>81</v>
      </c>
      <c r="HJ83" s="41">
        <f>INDEX('2018'!$E$7:$HF$37,  MATCH(GZ83, '2018'!$A$7:$A$37, 0), MATCH(GZ60, '2018'!$E$4:$HF$4, 0) )</f>
        <v>38</v>
      </c>
      <c r="HK83" s="41">
        <f>INDEX('2019'!$E$7:$HF$37,  MATCH(GZ83, '2019'!$A$7:$A$37, 0), MATCH(GZ60, '2019'!$E$4:$HF$4, 0) )</f>
        <v>34</v>
      </c>
      <c r="HM83" s="9">
        <f t="shared" si="760"/>
        <v>43</v>
      </c>
      <c r="HN83" s="18" t="str">
        <f t="shared" si="760"/>
        <v>Summit</v>
      </c>
      <c r="HO83" s="41">
        <f>INDEX('2010'!$E$7:$HF$37,  MATCH(HM83, '2010'!$A$7:$A$37, 0), MATCH(HM60, '2010'!$E$4:$HF$4, 0) )</f>
        <v>0</v>
      </c>
      <c r="HP83" s="41">
        <f>INDEX('2011'!$E$7:$HF$37,  MATCH(HM83, '2011'!$A$7:$A$37, 0), MATCH(HM60, '2011'!$E$4:$HF$4, 0) )</f>
        <v>0</v>
      </c>
      <c r="HQ83" s="41">
        <f>INDEX('2012'!$E$7:$HF$37,  MATCH(HM83, '2012'!$A$7:$A$37, 0), MATCH(HM60, '2012'!$E$4:$HF$4, 0) )</f>
        <v>0</v>
      </c>
      <c r="HR83" s="41">
        <f>INDEX('2013'!$E$7:$HF$37,  MATCH(HM83, '2013'!$A$7:$A$37, 0), MATCH(HM60, '2013'!$E$4:$HF$4, 0) )</f>
        <v>0</v>
      </c>
      <c r="HS83" s="41">
        <f>INDEX('2014'!$E$7:$HF$37,  MATCH(HM83, '2014'!$A$7:$A$37, 0), MATCH(HM60, '2014'!$E$4:$HF$4, 0) )</f>
        <v>0</v>
      </c>
      <c r="HT83" s="41">
        <f>INDEX('2015'!$E$7:$HF$37,  MATCH(HM83, '2015'!$A$7:$A$37, 0), MATCH(HM60, '2015'!$E$4:$HF$4, 0) )</f>
        <v>0</v>
      </c>
      <c r="HU83" s="41">
        <f>INDEX('2016'!$E$7:$HF$37,  MATCH(HM83, '2016'!$A$7:$A$37, 0), MATCH(HM60, '2016'!$E$4:$HF$4, 0) )</f>
        <v>0</v>
      </c>
      <c r="HV83" s="41">
        <f>INDEX('2017'!$E$7:$HF$37,  MATCH(HM83, '2017'!$A$7:$A$37, 0), MATCH(HM60, '2017'!$E$4:$HF$4, 0) )</f>
        <v>0</v>
      </c>
      <c r="HW83" s="41">
        <f>INDEX('2018'!$E$7:$HF$37,  MATCH(HM83, '2018'!$A$7:$A$37, 0), MATCH(HM60, '2018'!$E$4:$HF$4, 0) )</f>
        <v>0</v>
      </c>
      <c r="HX83" s="41">
        <f>INDEX('2019'!$E$7:$HF$37,  MATCH(HM83, '2019'!$A$7:$A$37, 0), MATCH(HM60, '2019'!$E$4:$HF$4, 0) )</f>
        <v>0</v>
      </c>
    </row>
    <row r="84" spans="39:232" x14ac:dyDescent="0.25">
      <c r="AM84" s="9">
        <f t="shared" si="746"/>
        <v>45</v>
      </c>
      <c r="AN84" s="18" t="str">
        <f t="shared" si="746"/>
        <v>Tooele</v>
      </c>
      <c r="AO84" s="41">
        <f>INDEX('2010'!$E$7:$HF$37,  MATCH(AM84, '2010'!$A$7:$A$37, 0), MATCH(AM60, '2010'!$E$4:$HF$4, 0) )</f>
        <v>1042</v>
      </c>
      <c r="AP84" s="41">
        <f>INDEX('2011'!$E$7:$HF$37,  MATCH(AM84, '2011'!$A$7:$A$37, 0), MATCH(AM60, '2011'!$E$4:$HF$4, 0) )</f>
        <v>968</v>
      </c>
      <c r="AQ84" s="41">
        <f>INDEX('2012'!$E$7:$HF$37,  MATCH(AM84, '2012'!$A$7:$A$37, 0), MATCH(AM60, '2012'!$E$4:$HF$4, 0) )</f>
        <v>946</v>
      </c>
      <c r="AR84" s="41">
        <f>INDEX('2013'!$E$7:$HF$37,  MATCH(AM84, '2013'!$A$7:$A$37, 0), MATCH(AM60, '2013'!$E$4:$HF$4, 0) )</f>
        <v>1010</v>
      </c>
      <c r="AS84" s="41">
        <f>INDEX('2014'!$E$7:$HF$37,  MATCH(AM84, '2014'!$A$7:$A$37, 0), MATCH(AM60, '2014'!$E$4:$HF$4, 0) )</f>
        <v>894</v>
      </c>
      <c r="AT84" s="41">
        <f>INDEX('2015'!$E$7:$HF$37,  MATCH(AM84, '2015'!$A$7:$A$37, 0), MATCH(AM60, '2015'!$E$4:$HF$4, 0) )</f>
        <v>1001</v>
      </c>
      <c r="AU84" s="41">
        <f>INDEX('2016'!$E$7:$HF$37,  MATCH(AM84, '2016'!$A$7:$A$37, 0), MATCH(AM60, '2016'!$E$4:$HF$4, 0) )</f>
        <v>1104</v>
      </c>
      <c r="AV84" s="41">
        <f>INDEX('2017'!$E$7:$HF$37,  MATCH(AM84, '2017'!$A$7:$A$37, 0), MATCH(AM60, '2017'!$E$4:$HF$4, 0) )</f>
        <v>1269</v>
      </c>
      <c r="AW84" s="41">
        <f>INDEX('2018'!$E$7:$HF$37,  MATCH(AM84, '2018'!$A$7:$A$37, 0), MATCH(AM60, '2018'!$E$4:$HF$4, 0) )</f>
        <v>1374</v>
      </c>
      <c r="AX84" s="41">
        <f>INDEX('2019'!$E$7:$HF$37,  MATCH(AM84, '2019'!$A$7:$A$37, 0), MATCH(AM60, '2019'!$E$4:$HF$4, 0) )</f>
        <v>1604</v>
      </c>
      <c r="AZ84" s="9">
        <f t="shared" si="747"/>
        <v>45</v>
      </c>
      <c r="BA84" s="18" t="str">
        <f t="shared" si="747"/>
        <v>Tooele</v>
      </c>
      <c r="BB84" s="41">
        <f>INDEX('2010'!$E$7:$HF$37,  MATCH(AZ84, '2010'!$A$7:$A$37, 0), MATCH(AZ60, '2010'!$E$4:$HF$4, 0) )</f>
        <v>50</v>
      </c>
      <c r="BC84" s="41">
        <f>INDEX('2011'!$E$7:$HF$37,  MATCH(AZ84, '2011'!$A$7:$A$37, 0), MATCH(AZ60, '2011'!$E$4:$HF$4, 0) )</f>
        <v>33</v>
      </c>
      <c r="BD84" s="41">
        <f>INDEX('2012'!$E$7:$HF$37,  MATCH(AZ84, '2012'!$A$7:$A$37, 0), MATCH(AZ60, '2012'!$E$4:$HF$4, 0) )</f>
        <v>37</v>
      </c>
      <c r="BE84" s="41">
        <f>INDEX('2013'!$E$7:$HF$37,  MATCH(AZ84, '2013'!$A$7:$A$37, 0), MATCH(AZ60, '2013'!$E$4:$HF$4, 0) )</f>
        <v>25</v>
      </c>
      <c r="BF84" s="41">
        <f>INDEX('2014'!$E$7:$HF$37,  MATCH(AZ84, '2014'!$A$7:$A$37, 0), MATCH(AZ60, '2014'!$E$4:$HF$4, 0) )</f>
        <v>21</v>
      </c>
      <c r="BG84" s="41">
        <f>INDEX('2015'!$E$7:$HF$37,  MATCH(AZ84, '2015'!$A$7:$A$37, 0), MATCH(AZ60, '2015'!$E$4:$HF$4, 0) )</f>
        <v>29</v>
      </c>
      <c r="BH84" s="41">
        <f>INDEX('2016'!$E$7:$HF$37,  MATCH(AZ84, '2016'!$A$7:$A$37, 0), MATCH(AZ60, '2016'!$E$4:$HF$4, 0) )</f>
        <v>18</v>
      </c>
      <c r="BI84" s="41">
        <f>INDEX('2017'!$E$7:$HF$37,  MATCH(AZ84, '2017'!$A$7:$A$37, 0), MATCH(AZ60, '2017'!$E$4:$HF$4, 0) )</f>
        <v>27</v>
      </c>
      <c r="BJ84" s="41">
        <f>INDEX('2018'!$E$7:$HF$37,  MATCH(AZ84, '2018'!$A$7:$A$37, 0), MATCH(AZ60, '2018'!$E$4:$HF$4, 0) )</f>
        <v>29</v>
      </c>
      <c r="BK84" s="41">
        <f>INDEX('2019'!$E$7:$HF$37,  MATCH(AZ84, '2019'!$A$7:$A$37, 0), MATCH(AZ60, '2019'!$E$4:$HF$4, 0) )</f>
        <v>33</v>
      </c>
      <c r="BM84" s="9">
        <f t="shared" si="748"/>
        <v>45</v>
      </c>
      <c r="BN84" s="18" t="str">
        <f t="shared" si="748"/>
        <v>Tooele</v>
      </c>
      <c r="BO84" s="41">
        <f>INDEX('2010'!$E$7:$HF$37,  MATCH(BM84, '2010'!$A$7:$A$37, 0), MATCH(BM60, '2010'!$E$4:$HF$4, 0) )</f>
        <v>26</v>
      </c>
      <c r="BP84" s="41">
        <f>INDEX('2011'!$E$7:$HF$37,  MATCH(BM84, '2011'!$A$7:$A$37, 0), MATCH(BM60, '2011'!$E$4:$HF$4, 0) )</f>
        <v>68</v>
      </c>
      <c r="BQ84" s="41">
        <f>INDEX('2012'!$E$7:$HF$37,  MATCH(BM84, '2012'!$A$7:$A$37, 0), MATCH(BM60, '2012'!$E$4:$HF$4, 0) )</f>
        <v>70</v>
      </c>
      <c r="BR84" s="41">
        <f>INDEX('2013'!$E$7:$HF$37,  MATCH(BM84, '2013'!$A$7:$A$37, 0), MATCH(BM60, '2013'!$E$4:$HF$4, 0) )</f>
        <v>70</v>
      </c>
      <c r="BS84" s="41">
        <f>INDEX('2014'!$E$7:$HF$37,  MATCH(BM84, '2014'!$A$7:$A$37, 0), MATCH(BM60, '2014'!$E$4:$HF$4, 0) )</f>
        <v>48</v>
      </c>
      <c r="BT84" s="41">
        <f>INDEX('2015'!$E$7:$HF$37,  MATCH(BM84, '2015'!$A$7:$A$37, 0), MATCH(BM60, '2015'!$E$4:$HF$4, 0) )</f>
        <v>89</v>
      </c>
      <c r="BU84" s="41">
        <f>INDEX('2016'!$E$7:$HF$37,  MATCH(BM84, '2016'!$A$7:$A$37, 0), MATCH(BM60, '2016'!$E$4:$HF$4, 0) )</f>
        <v>70</v>
      </c>
      <c r="BV84" s="41">
        <f>INDEX('2017'!$E$7:$HF$37,  MATCH(BM84, '2017'!$A$7:$A$37, 0), MATCH(BM60, '2017'!$E$4:$HF$4, 0) )</f>
        <v>80</v>
      </c>
      <c r="BW84" s="41">
        <f>INDEX('2018'!$E$7:$HF$37,  MATCH(BM84, '2018'!$A$7:$A$37, 0), MATCH(BM60, '2018'!$E$4:$HF$4, 0) )</f>
        <v>99</v>
      </c>
      <c r="BX84" s="41">
        <f>INDEX('2019'!$E$7:$HF$37,  MATCH(BM84, '2019'!$A$7:$A$37, 0), MATCH(BM60, '2019'!$E$4:$HF$4, 0) )</f>
        <v>102</v>
      </c>
      <c r="BZ84" s="9">
        <f t="shared" si="749"/>
        <v>45</v>
      </c>
      <c r="CA84" s="18" t="str">
        <f t="shared" si="749"/>
        <v>Tooele</v>
      </c>
      <c r="CB84" s="41">
        <f>INDEX('2010'!$E$7:$HF$37,  MATCH(BZ84, '2010'!$A$7:$A$37, 0), MATCH(BZ60, '2010'!$E$4:$HF$4, 0) )</f>
        <v>8</v>
      </c>
      <c r="CC84" s="41">
        <f>INDEX('2011'!$E$7:$HF$37,  MATCH(BZ84, '2011'!$A$7:$A$37, 0), MATCH(BZ60, '2011'!$E$4:$HF$4, 0) )</f>
        <v>13</v>
      </c>
      <c r="CD84" s="41">
        <f>INDEX('2012'!$E$7:$HF$37,  MATCH(BZ84, '2012'!$A$7:$A$37, 0), MATCH(BZ60, '2012'!$E$4:$HF$4, 0) )</f>
        <v>9</v>
      </c>
      <c r="CE84" s="41">
        <f>INDEX('2013'!$E$7:$HF$37,  MATCH(BZ84, '2013'!$A$7:$A$37, 0), MATCH(BZ60, '2013'!$E$4:$HF$4, 0) )</f>
        <v>29</v>
      </c>
      <c r="CF84" s="41">
        <f>INDEX('2014'!$E$7:$HF$37,  MATCH(BZ84, '2014'!$A$7:$A$37, 0), MATCH(BZ60, '2014'!$E$4:$HF$4, 0) )</f>
        <v>12</v>
      </c>
      <c r="CG84" s="41">
        <f>INDEX('2015'!$E$7:$HF$37,  MATCH(BZ84, '2015'!$A$7:$A$37, 0), MATCH(BZ60, '2015'!$E$4:$HF$4, 0) )</f>
        <v>14</v>
      </c>
      <c r="CH84" s="41">
        <f>INDEX('2016'!$E$7:$HF$37,  MATCH(BZ84, '2016'!$A$7:$A$37, 0), MATCH(BZ60, '2016'!$E$4:$HF$4, 0) )</f>
        <v>17</v>
      </c>
      <c r="CI84" s="41">
        <f>INDEX('2017'!$E$7:$HF$37,  MATCH(BZ84, '2017'!$A$7:$A$37, 0), MATCH(BZ60, '2017'!$E$4:$HF$4, 0) )</f>
        <v>60</v>
      </c>
      <c r="CJ84" s="41">
        <f>INDEX('2018'!$E$7:$HF$37,  MATCH(BZ84, '2018'!$A$7:$A$37, 0), MATCH(BZ60, '2018'!$E$4:$HF$4, 0) )</f>
        <v>49</v>
      </c>
      <c r="CK84" s="41">
        <f>INDEX('2019'!$E$7:$HF$37,  MATCH(BZ84, '2019'!$A$7:$A$37, 0), MATCH(BZ60, '2019'!$E$4:$HF$4, 0) )</f>
        <v>52</v>
      </c>
      <c r="CM84" s="9">
        <f t="shared" si="750"/>
        <v>45</v>
      </c>
      <c r="CN84" s="18" t="str">
        <f t="shared" si="750"/>
        <v>Tooele</v>
      </c>
      <c r="CO84" s="41">
        <f>INDEX('2010'!$E$7:$HF$37,  MATCH(CM84, '2010'!$A$7:$A$37, 0), MATCH(CM60, '2010'!$E$4:$HF$4, 0) )</f>
        <v>15</v>
      </c>
      <c r="CP84" s="41">
        <f>INDEX('2011'!$E$7:$HF$37,  MATCH(CM84, '2011'!$A$7:$A$37, 0), MATCH(CM60, '2011'!$E$4:$HF$4, 0) )</f>
        <v>51</v>
      </c>
      <c r="CQ84" s="41">
        <f>INDEX('2012'!$E$7:$HF$37,  MATCH(CM84, '2012'!$A$7:$A$37, 0), MATCH(CM60, '2012'!$E$4:$HF$4, 0) )</f>
        <v>35</v>
      </c>
      <c r="CR84" s="41">
        <f>INDEX('2013'!$E$7:$HF$37,  MATCH(CM84, '2013'!$A$7:$A$37, 0), MATCH(CM60, '2013'!$E$4:$HF$4, 0) )</f>
        <v>31</v>
      </c>
      <c r="CS84" s="41">
        <f>INDEX('2014'!$E$7:$HF$37,  MATCH(CM84, '2014'!$A$7:$A$37, 0), MATCH(CM60, '2014'!$E$4:$HF$4, 0) )</f>
        <v>41</v>
      </c>
      <c r="CT84" s="41">
        <f>INDEX('2015'!$E$7:$HF$37,  MATCH(CM84, '2015'!$A$7:$A$37, 0), MATCH(CM60, '2015'!$E$4:$HF$4, 0) )</f>
        <v>39</v>
      </c>
      <c r="CU84" s="41">
        <f>INDEX('2016'!$E$7:$HF$37,  MATCH(CM84, '2016'!$A$7:$A$37, 0), MATCH(CM60, '2016'!$E$4:$HF$4, 0) )</f>
        <v>8</v>
      </c>
      <c r="CV84" s="41">
        <f>INDEX('2017'!$E$7:$HF$37,  MATCH(CM84, '2017'!$A$7:$A$37, 0), MATCH(CM60, '2017'!$E$4:$HF$4, 0) )</f>
        <v>6</v>
      </c>
      <c r="CW84" s="41">
        <f>INDEX('2018'!$E$7:$HF$37,  MATCH(CM84, '2018'!$A$7:$A$37, 0), MATCH(CM60, '2018'!$E$4:$HF$4, 0) )</f>
        <v>10</v>
      </c>
      <c r="CX84" s="41">
        <f>INDEX('2019'!$E$7:$HF$37,  MATCH(CM84, '2019'!$A$7:$A$37, 0), MATCH(CM60, '2019'!$E$4:$HF$4, 0) )</f>
        <v>11</v>
      </c>
      <c r="CZ84" s="9">
        <f t="shared" si="751"/>
        <v>45</v>
      </c>
      <c r="DA84" s="18" t="str">
        <f t="shared" si="751"/>
        <v>Tooele</v>
      </c>
      <c r="DB84" s="41">
        <f>INDEX('2010'!$E$7:$HF$37,  MATCH(CZ84, '2010'!$A$7:$A$37, 0), MATCH(CZ60, '2010'!$E$4:$HF$4, 0) )</f>
        <v>109</v>
      </c>
      <c r="DC84" s="41">
        <f>INDEX('2011'!$E$7:$HF$37,  MATCH(CZ84, '2011'!$A$7:$A$37, 0), MATCH(CZ60, '2011'!$E$4:$HF$4, 0) )</f>
        <v>91</v>
      </c>
      <c r="DD84" s="41">
        <f>INDEX('2012'!$E$7:$HF$37,  MATCH(CZ84, '2012'!$A$7:$A$37, 0), MATCH(CZ60, '2012'!$E$4:$HF$4, 0) )</f>
        <v>103</v>
      </c>
      <c r="DE84" s="41">
        <f>INDEX('2013'!$E$7:$HF$37,  MATCH(CZ84, '2013'!$A$7:$A$37, 0), MATCH(CZ60, '2013'!$E$4:$HF$4, 0) )</f>
        <v>133</v>
      </c>
      <c r="DF84" s="41">
        <f>INDEX('2014'!$E$7:$HF$37,  MATCH(CZ84, '2014'!$A$7:$A$37, 0), MATCH(CZ60, '2014'!$E$4:$HF$4, 0) )</f>
        <v>117</v>
      </c>
      <c r="DG84" s="41">
        <f>INDEX('2015'!$E$7:$HF$37,  MATCH(CZ84, '2015'!$A$7:$A$37, 0), MATCH(CZ60, '2015'!$E$4:$HF$4, 0) )</f>
        <v>127</v>
      </c>
      <c r="DH84" s="41">
        <f>INDEX('2016'!$E$7:$HF$37,  MATCH(CZ84, '2016'!$A$7:$A$37, 0), MATCH(CZ60, '2016'!$E$4:$HF$4, 0) )</f>
        <v>152</v>
      </c>
      <c r="DI84" s="41">
        <f>INDEX('2017'!$E$7:$HF$37,  MATCH(CZ84, '2017'!$A$7:$A$37, 0), MATCH(CZ60, '2017'!$E$4:$HF$4, 0) )</f>
        <v>193</v>
      </c>
      <c r="DJ84" s="41">
        <f>INDEX('2018'!$E$7:$HF$37,  MATCH(CZ84, '2018'!$A$7:$A$37, 0), MATCH(CZ60, '2018'!$E$4:$HF$4, 0) )</f>
        <v>129</v>
      </c>
      <c r="DK84" s="41">
        <f>INDEX('2019'!$E$7:$HF$37,  MATCH(CZ84, '2019'!$A$7:$A$37, 0), MATCH(CZ60, '2019'!$E$4:$HF$4, 0) )</f>
        <v>157</v>
      </c>
      <c r="DM84" s="9">
        <f t="shared" si="752"/>
        <v>45</v>
      </c>
      <c r="DN84" s="18" t="str">
        <f t="shared" si="752"/>
        <v>Tooele</v>
      </c>
      <c r="DO84" s="41">
        <f>INDEX('2010'!$E$7:$HF$37,  MATCH(DM84, '2010'!$A$7:$A$37, 0), MATCH(DM60, '2010'!$E$4:$HF$4, 0) )</f>
        <v>60</v>
      </c>
      <c r="DP84" s="41">
        <f>INDEX('2011'!$E$7:$HF$37,  MATCH(DM84, '2011'!$A$7:$A$37, 0), MATCH(DM60, '2011'!$E$4:$HF$4, 0) )</f>
        <v>20</v>
      </c>
      <c r="DQ84" s="41">
        <f>INDEX('2012'!$E$7:$HF$37,  MATCH(DM84, '2012'!$A$7:$A$37, 0), MATCH(DM60, '2012'!$E$4:$HF$4, 0) )</f>
        <v>23</v>
      </c>
      <c r="DR84" s="41">
        <f>INDEX('2013'!$E$7:$HF$37,  MATCH(DM84, '2013'!$A$7:$A$37, 0), MATCH(DM60, '2013'!$E$4:$HF$4, 0) )</f>
        <v>27</v>
      </c>
      <c r="DS84" s="41">
        <f>INDEX('2014'!$E$7:$HF$37,  MATCH(DM84, '2014'!$A$7:$A$37, 0), MATCH(DM60, '2014'!$E$4:$HF$4, 0) )</f>
        <v>9</v>
      </c>
      <c r="DT84" s="41">
        <f>INDEX('2015'!$E$7:$HF$37,  MATCH(DM84, '2015'!$A$7:$A$37, 0), MATCH(DM60, '2015'!$E$4:$HF$4, 0) )</f>
        <v>27</v>
      </c>
      <c r="DU84" s="41">
        <f>INDEX('2016'!$E$7:$HF$37,  MATCH(DM84, '2016'!$A$7:$A$37, 0), MATCH(DM60, '2016'!$E$4:$HF$4, 0) )</f>
        <v>23</v>
      </c>
      <c r="DV84" s="41">
        <f>INDEX('2017'!$E$7:$HF$37,  MATCH(DM84, '2017'!$A$7:$A$37, 0), MATCH(DM60, '2017'!$E$4:$HF$4, 0) )</f>
        <v>48</v>
      </c>
      <c r="DW84" s="41">
        <f>INDEX('2018'!$E$7:$HF$37,  MATCH(DM84, '2018'!$A$7:$A$37, 0), MATCH(DM60, '2018'!$E$4:$HF$4, 0) )</f>
        <v>100</v>
      </c>
      <c r="DX84" s="41">
        <f>INDEX('2019'!$E$7:$HF$37,  MATCH(DM84, '2019'!$A$7:$A$37, 0), MATCH(DM60, '2019'!$E$4:$HF$4, 0) )</f>
        <v>90</v>
      </c>
      <c r="DZ84" s="9">
        <f t="shared" si="753"/>
        <v>45</v>
      </c>
      <c r="EA84" s="18" t="str">
        <f t="shared" si="753"/>
        <v>Tooele</v>
      </c>
      <c r="EB84" s="41">
        <f>INDEX('2010'!$E$7:$HF$37,  MATCH(DZ84, '2010'!$A$7:$A$37, 0), MATCH(DZ60, '2010'!$E$4:$HF$4, 0) )</f>
        <v>74</v>
      </c>
      <c r="EC84" s="41">
        <f>INDEX('2011'!$E$7:$HF$37,  MATCH(DZ84, '2011'!$A$7:$A$37, 0), MATCH(DZ60, '2011'!$E$4:$HF$4, 0) )</f>
        <v>6</v>
      </c>
      <c r="ED84" s="41">
        <f>INDEX('2012'!$E$7:$HF$37,  MATCH(DZ84, '2012'!$A$7:$A$37, 0), MATCH(DZ60, '2012'!$E$4:$HF$4, 0) )</f>
        <v>15</v>
      </c>
      <c r="EE84" s="41">
        <f>INDEX('2013'!$E$7:$HF$37,  MATCH(DZ84, '2013'!$A$7:$A$37, 0), MATCH(DZ60, '2013'!$E$4:$HF$4, 0) )</f>
        <v>23</v>
      </c>
      <c r="EF84" s="41">
        <f>INDEX('2014'!$E$7:$HF$37,  MATCH(DZ84, '2014'!$A$7:$A$37, 0), MATCH(DZ60, '2014'!$E$4:$HF$4, 0) )</f>
        <v>37</v>
      </c>
      <c r="EG84" s="41">
        <f>INDEX('2015'!$E$7:$HF$37,  MATCH(DZ84, '2015'!$A$7:$A$37, 0), MATCH(DZ60, '2015'!$E$4:$HF$4, 0) )</f>
        <v>37</v>
      </c>
      <c r="EH84" s="41">
        <f>INDEX('2016'!$E$7:$HF$37,  MATCH(DZ84, '2016'!$A$7:$A$37, 0), MATCH(DZ60, '2016'!$E$4:$HF$4, 0) )</f>
        <v>49</v>
      </c>
      <c r="EI84" s="41">
        <f>INDEX('2017'!$E$7:$HF$37,  MATCH(DZ84, '2017'!$A$7:$A$37, 0), MATCH(DZ60, '2017'!$E$4:$HF$4, 0) )</f>
        <v>46</v>
      </c>
      <c r="EJ84" s="41">
        <f>INDEX('2018'!$E$7:$HF$37,  MATCH(DZ84, '2018'!$A$7:$A$37, 0), MATCH(DZ60, '2018'!$E$4:$HF$4, 0) )</f>
        <v>44</v>
      </c>
      <c r="EK84" s="41">
        <f>INDEX('2019'!$E$7:$HF$37,  MATCH(DZ84, '2019'!$A$7:$A$37, 0), MATCH(DZ60, '2019'!$E$4:$HF$4, 0) )</f>
        <v>66</v>
      </c>
      <c r="EM84" s="9">
        <f t="shared" si="754"/>
        <v>45</v>
      </c>
      <c r="EN84" s="18" t="str">
        <f t="shared" si="754"/>
        <v>Tooele</v>
      </c>
      <c r="EO84" s="41">
        <f>INDEX('2010'!$E$7:$HF$37,  MATCH(EM84, '2010'!$A$7:$A$37, 0), MATCH(EM60, '2010'!$E$4:$HF$4, 0) )</f>
        <v>75</v>
      </c>
      <c r="EP84" s="41">
        <f>INDEX('2011'!$E$7:$HF$37,  MATCH(EM84, '2011'!$A$7:$A$37, 0), MATCH(EM60, '2011'!$E$4:$HF$4, 0) )</f>
        <v>68</v>
      </c>
      <c r="EQ84" s="41">
        <f>INDEX('2012'!$E$7:$HF$37,  MATCH(EM84, '2012'!$A$7:$A$37, 0), MATCH(EM60, '2012'!$E$4:$HF$4, 0) )</f>
        <v>92</v>
      </c>
      <c r="ER84" s="41">
        <f>INDEX('2013'!$E$7:$HF$37,  MATCH(EM84, '2013'!$A$7:$A$37, 0), MATCH(EM60, '2013'!$E$4:$HF$4, 0) )</f>
        <v>104</v>
      </c>
      <c r="ES84" s="41">
        <f>INDEX('2014'!$E$7:$HF$37,  MATCH(EM84, '2014'!$A$7:$A$37, 0), MATCH(EM60, '2014'!$E$4:$HF$4, 0) )</f>
        <v>61</v>
      </c>
      <c r="ET84" s="41">
        <f>INDEX('2015'!$E$7:$HF$37,  MATCH(EM84, '2015'!$A$7:$A$37, 0), MATCH(EM60, '2015'!$E$4:$HF$4, 0) )</f>
        <v>61</v>
      </c>
      <c r="EU84" s="41">
        <f>INDEX('2016'!$E$7:$HF$37,  MATCH(EM84, '2016'!$A$7:$A$37, 0), MATCH(EM60, '2016'!$E$4:$HF$4, 0) )</f>
        <v>64</v>
      </c>
      <c r="EV84" s="41">
        <f>INDEX('2017'!$E$7:$HF$37,  MATCH(EM84, '2017'!$A$7:$A$37, 0), MATCH(EM60, '2017'!$E$4:$HF$4, 0) )</f>
        <v>49</v>
      </c>
      <c r="EW84" s="41">
        <f>INDEX('2018'!$E$7:$HF$37,  MATCH(EM84, '2018'!$A$7:$A$37, 0), MATCH(EM60, '2018'!$E$4:$HF$4, 0) )</f>
        <v>72</v>
      </c>
      <c r="EX84" s="41">
        <f>INDEX('2019'!$E$7:$HF$37,  MATCH(EM84, '2019'!$A$7:$A$37, 0), MATCH(EM60, '2019'!$E$4:$HF$4, 0) )</f>
        <v>79</v>
      </c>
      <c r="EZ84" s="9">
        <f t="shared" si="755"/>
        <v>45</v>
      </c>
      <c r="FA84" s="18" t="str">
        <f t="shared" si="755"/>
        <v>Tooele</v>
      </c>
      <c r="FB84" s="41">
        <f>INDEX('2010'!$E$7:$HF$37,  MATCH(EZ84, '2010'!$A$7:$A$37, 0), MATCH(EZ60, '2010'!$E$4:$HF$4, 0) )</f>
        <v>130</v>
      </c>
      <c r="FC84" s="41">
        <f>INDEX('2011'!$E$7:$HF$37,  MATCH(EZ84, '2011'!$A$7:$A$37, 0), MATCH(EZ60, '2011'!$E$4:$HF$4, 0) )</f>
        <v>127</v>
      </c>
      <c r="FD84" s="41">
        <f>INDEX('2012'!$E$7:$HF$37,  MATCH(EZ84, '2012'!$A$7:$A$37, 0), MATCH(EZ60, '2012'!$E$4:$HF$4, 0) )</f>
        <v>123</v>
      </c>
      <c r="FE84" s="41">
        <f>INDEX('2013'!$E$7:$HF$37,  MATCH(EZ84, '2013'!$A$7:$A$37, 0), MATCH(EZ60, '2013'!$E$4:$HF$4, 0) )</f>
        <v>112</v>
      </c>
      <c r="FF84" s="41">
        <f>INDEX('2014'!$E$7:$HF$37,  MATCH(EZ84, '2014'!$A$7:$A$37, 0), MATCH(EZ60, '2014'!$E$4:$HF$4, 0) )</f>
        <v>113</v>
      </c>
      <c r="FG84" s="41">
        <f>INDEX('2015'!$E$7:$HF$37,  MATCH(EZ84, '2015'!$A$7:$A$37, 0), MATCH(EZ60, '2015'!$E$4:$HF$4, 0) )</f>
        <v>174</v>
      </c>
      <c r="FH84" s="41">
        <f>INDEX('2016'!$E$7:$HF$37,  MATCH(EZ84, '2016'!$A$7:$A$37, 0), MATCH(EZ60, '2016'!$E$4:$HF$4, 0) )</f>
        <v>238</v>
      </c>
      <c r="FI84" s="41">
        <f>INDEX('2017'!$E$7:$HF$37,  MATCH(EZ84, '2017'!$A$7:$A$37, 0), MATCH(EZ60, '2017'!$E$4:$HF$4, 0) )</f>
        <v>291</v>
      </c>
      <c r="FJ84" s="41">
        <f>INDEX('2018'!$E$7:$HF$37,  MATCH(EZ84, '2018'!$A$7:$A$37, 0), MATCH(EZ60, '2018'!$E$4:$HF$4, 0) )</f>
        <v>356</v>
      </c>
      <c r="FK84" s="41">
        <f>INDEX('2019'!$E$7:$HF$37,  MATCH(EZ84, '2019'!$A$7:$A$37, 0), MATCH(EZ60, '2019'!$E$4:$HF$4, 0) )</f>
        <v>374</v>
      </c>
      <c r="FM84" s="9">
        <f t="shared" si="756"/>
        <v>45</v>
      </c>
      <c r="FN84" s="18" t="str">
        <f t="shared" si="756"/>
        <v>Tooele</v>
      </c>
      <c r="FO84" s="41">
        <f>INDEX('2010'!$E$7:$HF$37,  MATCH(FM84, '2010'!$A$7:$A$37, 0), MATCH(FM60, '2010'!$E$4:$HF$4, 0) )</f>
        <v>191</v>
      </c>
      <c r="FP84" s="41">
        <f>INDEX('2011'!$E$7:$HF$37,  MATCH(FM84, '2011'!$A$7:$A$37, 0), MATCH(FM60, '2011'!$E$4:$HF$4, 0) )</f>
        <v>167</v>
      </c>
      <c r="FQ84" s="41">
        <f>INDEX('2012'!$E$7:$HF$37,  MATCH(FM84, '2012'!$A$7:$A$37, 0), MATCH(FM60, '2012'!$E$4:$HF$4, 0) )</f>
        <v>135</v>
      </c>
      <c r="FR84" s="41">
        <f>INDEX('2013'!$E$7:$HF$37,  MATCH(FM84, '2013'!$A$7:$A$37, 0), MATCH(FM60, '2013'!$E$4:$HF$4, 0) )</f>
        <v>194</v>
      </c>
      <c r="FS84" s="41">
        <f>INDEX('2014'!$E$7:$HF$37,  MATCH(FM84, '2014'!$A$7:$A$37, 0), MATCH(FM60, '2014'!$E$4:$HF$4, 0) )</f>
        <v>199</v>
      </c>
      <c r="FT84" s="41">
        <f>INDEX('2015'!$E$7:$HF$37,  MATCH(FM84, '2015'!$A$7:$A$37, 0), MATCH(FM60, '2015'!$E$4:$HF$4, 0) )</f>
        <v>200</v>
      </c>
      <c r="FU84" s="41">
        <f>INDEX('2016'!$E$7:$HF$37,  MATCH(FM84, '2016'!$A$7:$A$37, 0), MATCH(FM60, '2016'!$E$4:$HF$4, 0) )</f>
        <v>223</v>
      </c>
      <c r="FV84" s="41">
        <f>INDEX('2017'!$E$7:$HF$37,  MATCH(FM84, '2017'!$A$7:$A$37, 0), MATCH(FM60, '2017'!$E$4:$HF$4, 0) )</f>
        <v>230</v>
      </c>
      <c r="FW84" s="41">
        <f>INDEX('2018'!$E$7:$HF$37,  MATCH(FM84, '2018'!$A$7:$A$37, 0), MATCH(FM60, '2018'!$E$4:$HF$4, 0) )</f>
        <v>223</v>
      </c>
      <c r="FX84" s="41">
        <f>INDEX('2019'!$E$7:$HF$37,  MATCH(FM84, '2019'!$A$7:$A$37, 0), MATCH(FM60, '2019'!$E$4:$HF$4, 0) )</f>
        <v>388</v>
      </c>
      <c r="FZ84" s="9">
        <f t="shared" si="757"/>
        <v>45</v>
      </c>
      <c r="GA84" s="18" t="str">
        <f t="shared" si="757"/>
        <v>Tooele</v>
      </c>
      <c r="GB84" s="41">
        <f>INDEX('2010'!$E$7:$HF$37,  MATCH(FZ84, '2010'!$A$7:$A$37, 0), MATCH(FZ60, '2010'!$E$4:$HF$4, 0) )</f>
        <v>43</v>
      </c>
      <c r="GC84" s="41">
        <f>INDEX('2011'!$E$7:$HF$37,  MATCH(FZ84, '2011'!$A$7:$A$37, 0), MATCH(FZ60, '2011'!$E$4:$HF$4, 0) )</f>
        <v>31</v>
      </c>
      <c r="GD84" s="41">
        <f>INDEX('2012'!$E$7:$HF$37,  MATCH(FZ84, '2012'!$A$7:$A$37, 0), MATCH(FZ60, '2012'!$E$4:$HF$4, 0) )</f>
        <v>53</v>
      </c>
      <c r="GE84" s="41">
        <f>INDEX('2013'!$E$7:$HF$37,  MATCH(FZ84, '2013'!$A$7:$A$37, 0), MATCH(FZ60, '2013'!$E$4:$HF$4, 0) )</f>
        <v>53</v>
      </c>
      <c r="GF84" s="41">
        <f>INDEX('2014'!$E$7:$HF$37,  MATCH(FZ84, '2014'!$A$7:$A$37, 0), MATCH(FZ60, '2014'!$E$4:$HF$4, 0) )</f>
        <v>59</v>
      </c>
      <c r="GG84" s="41">
        <f>INDEX('2015'!$E$7:$HF$37,  MATCH(FZ84, '2015'!$A$7:$A$37, 0), MATCH(FZ60, '2015'!$E$4:$HF$4, 0) )</f>
        <v>57</v>
      </c>
      <c r="GH84" s="41">
        <f>INDEX('2016'!$E$7:$HF$37,  MATCH(FZ84, '2016'!$A$7:$A$37, 0), MATCH(FZ60, '2016'!$E$4:$HF$4, 0) )</f>
        <v>105</v>
      </c>
      <c r="GI84" s="41">
        <f>INDEX('2017'!$E$7:$HF$37,  MATCH(FZ84, '2017'!$A$7:$A$37, 0), MATCH(FZ60, '2017'!$E$4:$HF$4, 0) )</f>
        <v>91</v>
      </c>
      <c r="GJ84" s="41">
        <f>INDEX('2018'!$E$7:$HF$37,  MATCH(FZ84, '2018'!$A$7:$A$37, 0), MATCH(FZ60, '2018'!$E$4:$HF$4, 0) )</f>
        <v>102</v>
      </c>
      <c r="GK84" s="41">
        <f>INDEX('2019'!$E$7:$HF$37,  MATCH(FZ84, '2019'!$A$7:$A$37, 0), MATCH(FZ60, '2019'!$E$4:$HF$4, 0) )</f>
        <v>99</v>
      </c>
      <c r="GM84" s="9">
        <f t="shared" si="758"/>
        <v>45</v>
      </c>
      <c r="GN84" s="18" t="str">
        <f t="shared" si="758"/>
        <v>Tooele</v>
      </c>
      <c r="GO84" s="41">
        <f>INDEX('2010'!$E$7:$HF$37,  MATCH(GM84, '2010'!$A$7:$A$37, 0), MATCH(GM60, '2010'!$E$4:$HF$4, 0) )</f>
        <v>120</v>
      </c>
      <c r="GP84" s="41">
        <f>INDEX('2011'!$E$7:$HF$37,  MATCH(GM84, '2011'!$A$7:$A$37, 0), MATCH(GM60, '2011'!$E$4:$HF$4, 0) )</f>
        <v>115</v>
      </c>
      <c r="GQ84" s="41">
        <f>INDEX('2012'!$E$7:$HF$37,  MATCH(GM84, '2012'!$A$7:$A$37, 0), MATCH(GM60, '2012'!$E$4:$HF$4, 0) )</f>
        <v>108</v>
      </c>
      <c r="GR84" s="41">
        <f>INDEX('2013'!$E$7:$HF$37,  MATCH(GM84, '2013'!$A$7:$A$37, 0), MATCH(GM60, '2013'!$E$4:$HF$4, 0) )</f>
        <v>125</v>
      </c>
      <c r="GS84" s="41">
        <f>INDEX('2014'!$E$7:$HF$37,  MATCH(GM84, '2014'!$A$7:$A$37, 0), MATCH(GM60, '2014'!$E$4:$HF$4, 0) )</f>
        <v>92</v>
      </c>
      <c r="GT84" s="41">
        <f>INDEX('2015'!$E$7:$HF$37,  MATCH(GM84, '2015'!$A$7:$A$37, 0), MATCH(GM60, '2015'!$E$4:$HF$4, 0) )</f>
        <v>105</v>
      </c>
      <c r="GU84" s="41">
        <f>INDEX('2016'!$E$7:$HF$37,  MATCH(GM84, '2016'!$A$7:$A$37, 0), MATCH(GM60, '2016'!$E$4:$HF$4, 0) )</f>
        <v>130</v>
      </c>
      <c r="GV84" s="41">
        <f>INDEX('2017'!$E$7:$HF$37,  MATCH(GM84, '2017'!$A$7:$A$37, 0), MATCH(GM60, '2017'!$E$4:$HF$4, 0) )</f>
        <v>125</v>
      </c>
      <c r="GW84" s="41">
        <f>INDEX('2018'!$E$7:$HF$37,  MATCH(GM84, '2018'!$A$7:$A$37, 0), MATCH(GM60, '2018'!$E$4:$HF$4, 0) )</f>
        <v>105</v>
      </c>
      <c r="GX84" s="41">
        <f>INDEX('2019'!$E$7:$HF$37,  MATCH(GM84, '2019'!$A$7:$A$37, 0), MATCH(GM60, '2019'!$E$4:$HF$4, 0) )</f>
        <v>88</v>
      </c>
      <c r="GZ84" s="9">
        <f t="shared" si="759"/>
        <v>45</v>
      </c>
      <c r="HA84" s="18" t="str">
        <f t="shared" si="759"/>
        <v>Tooele</v>
      </c>
      <c r="HB84" s="41">
        <f>INDEX('2010'!$E$7:$HF$37,  MATCH(GZ84, '2010'!$A$7:$A$37, 0), MATCH(GZ60, '2010'!$E$4:$HF$4, 0) )</f>
        <v>49</v>
      </c>
      <c r="HC84" s="41">
        <f>INDEX('2011'!$E$7:$HF$37,  MATCH(GZ84, '2011'!$A$7:$A$37, 0), MATCH(GZ60, '2011'!$E$4:$HF$4, 0) )</f>
        <v>88</v>
      </c>
      <c r="HD84" s="41">
        <f>INDEX('2012'!$E$7:$HF$37,  MATCH(GZ84, '2012'!$A$7:$A$37, 0), MATCH(GZ60, '2012'!$E$4:$HF$4, 0) )</f>
        <v>92</v>
      </c>
      <c r="HE84" s="41">
        <f>INDEX('2013'!$E$7:$HF$37,  MATCH(GZ84, '2013'!$A$7:$A$37, 0), MATCH(GZ60, '2013'!$E$4:$HF$4, 0) )</f>
        <v>62</v>
      </c>
      <c r="HF84" s="41">
        <f>INDEX('2014'!$E$7:$HF$37,  MATCH(GZ84, '2014'!$A$7:$A$37, 0), MATCH(GZ60, '2014'!$E$4:$HF$4, 0) )</f>
        <v>66</v>
      </c>
      <c r="HG84" s="41">
        <f>INDEX('2015'!$E$7:$HF$37,  MATCH(GZ84, '2015'!$A$7:$A$37, 0), MATCH(GZ60, '2015'!$E$4:$HF$4, 0) )</f>
        <v>42</v>
      </c>
      <c r="HH84" s="41">
        <f>INDEX('2016'!$E$7:$HF$37,  MATCH(GZ84, '2016'!$A$7:$A$37, 0), MATCH(GZ60, '2016'!$E$4:$HF$4, 0) )</f>
        <v>7</v>
      </c>
      <c r="HI84" s="41">
        <f>INDEX('2017'!$E$7:$HF$37,  MATCH(GZ84, '2017'!$A$7:$A$37, 0), MATCH(GZ60, '2017'!$E$4:$HF$4, 0) )</f>
        <v>23</v>
      </c>
      <c r="HJ84" s="41">
        <f>INDEX('2018'!$E$7:$HF$37,  MATCH(GZ84, '2018'!$A$7:$A$37, 0), MATCH(GZ60, '2018'!$E$4:$HF$4, 0) )</f>
        <v>56</v>
      </c>
      <c r="HK84" s="41">
        <f>INDEX('2019'!$E$7:$HF$37,  MATCH(GZ84, '2019'!$A$7:$A$37, 0), MATCH(GZ60, '2019'!$E$4:$HF$4, 0) )</f>
        <v>65</v>
      </c>
      <c r="HM84" s="9">
        <f t="shared" si="760"/>
        <v>45</v>
      </c>
      <c r="HN84" s="18" t="str">
        <f t="shared" si="760"/>
        <v>Tooele</v>
      </c>
      <c r="HO84" s="41">
        <f>INDEX('2010'!$E$7:$HF$37,  MATCH(HM84, '2010'!$A$7:$A$37, 0), MATCH(HM60, '2010'!$E$4:$HF$4, 0) )</f>
        <v>92</v>
      </c>
      <c r="HP84" s="41">
        <f>INDEX('2011'!$E$7:$HF$37,  MATCH(HM84, '2011'!$A$7:$A$37, 0), MATCH(HM60, '2011'!$E$4:$HF$4, 0) )</f>
        <v>90</v>
      </c>
      <c r="HQ84" s="41">
        <f>INDEX('2012'!$E$7:$HF$37,  MATCH(HM84, '2012'!$A$7:$A$37, 0), MATCH(HM60, '2012'!$E$4:$HF$4, 0) )</f>
        <v>51</v>
      </c>
      <c r="HR84" s="41">
        <f>INDEX('2013'!$E$7:$HF$37,  MATCH(HM84, '2013'!$A$7:$A$37, 0), MATCH(HM60, '2013'!$E$4:$HF$4, 0) )</f>
        <v>22</v>
      </c>
      <c r="HS84" s="41">
        <f>INDEX('2014'!$E$7:$HF$37,  MATCH(HM84, '2014'!$A$7:$A$37, 0), MATCH(HM60, '2014'!$E$4:$HF$4, 0) )</f>
        <v>19</v>
      </c>
      <c r="HT84" s="41">
        <f>INDEX('2015'!$E$7:$HF$37,  MATCH(HM84, '2015'!$A$7:$A$37, 0), MATCH(HM60, '2015'!$E$4:$HF$4, 0) )</f>
        <v>0</v>
      </c>
      <c r="HU84" s="41">
        <f>INDEX('2016'!$E$7:$HF$37,  MATCH(HM84, '2016'!$A$7:$A$37, 0), MATCH(HM60, '2016'!$E$4:$HF$4, 0) )</f>
        <v>0</v>
      </c>
      <c r="HV84" s="41">
        <f>INDEX('2017'!$E$7:$HF$37,  MATCH(HM84, '2017'!$A$7:$A$37, 0), MATCH(HM60, '2017'!$E$4:$HF$4, 0) )</f>
        <v>0</v>
      </c>
      <c r="HW84" s="41">
        <f>INDEX('2018'!$E$7:$HF$37,  MATCH(HM84, '2018'!$A$7:$A$37, 0), MATCH(HM60, '2018'!$E$4:$HF$4, 0) )</f>
        <v>0</v>
      </c>
      <c r="HX84" s="41">
        <f>INDEX('2019'!$E$7:$HF$37,  MATCH(HM84, '2019'!$A$7:$A$37, 0), MATCH(HM60, '2019'!$E$4:$HF$4, 0) )</f>
        <v>0</v>
      </c>
    </row>
    <row r="85" spans="39:232" x14ac:dyDescent="0.25">
      <c r="AM85" s="9">
        <f t="shared" si="746"/>
        <v>47</v>
      </c>
      <c r="AN85" s="18" t="str">
        <f t="shared" si="746"/>
        <v>Uintah</v>
      </c>
      <c r="AO85" s="41">
        <f>INDEX('2010'!$E$7:$HF$37,  MATCH(AM85, '2010'!$A$7:$A$37, 0), MATCH(AM60, '2010'!$E$4:$HF$4, 0) )</f>
        <v>494</v>
      </c>
      <c r="AP85" s="41">
        <f>INDEX('2011'!$E$7:$HF$37,  MATCH(AM85, '2011'!$A$7:$A$37, 0), MATCH(AM60, '2011'!$E$4:$HF$4, 0) )</f>
        <v>463</v>
      </c>
      <c r="AQ85" s="41">
        <f>INDEX('2012'!$E$7:$HF$37,  MATCH(AM85, '2012'!$A$7:$A$37, 0), MATCH(AM60, '2012'!$E$4:$HF$4, 0) )</f>
        <v>500</v>
      </c>
      <c r="AR85" s="41">
        <f>INDEX('2013'!$E$7:$HF$37,  MATCH(AM85, '2013'!$A$7:$A$37, 0), MATCH(AM60, '2013'!$E$4:$HF$4, 0) )</f>
        <v>533</v>
      </c>
      <c r="AS85" s="41">
        <f>INDEX('2014'!$E$7:$HF$37,  MATCH(AM85, '2014'!$A$7:$A$37, 0), MATCH(AM60, '2014'!$E$4:$HF$4, 0) )</f>
        <v>492</v>
      </c>
      <c r="AT85" s="41">
        <f>INDEX('2015'!$E$7:$HF$37,  MATCH(AM85, '2015'!$A$7:$A$37, 0), MATCH(AM60, '2015'!$E$4:$HF$4, 0) )</f>
        <v>535</v>
      </c>
      <c r="AU85" s="41">
        <f>INDEX('2016'!$E$7:$HF$37,  MATCH(AM85, '2016'!$A$7:$A$37, 0), MATCH(AM60, '2016'!$E$4:$HF$4, 0) )</f>
        <v>560</v>
      </c>
      <c r="AV85" s="41">
        <f>INDEX('2017'!$E$7:$HF$37,  MATCH(AM85, '2017'!$A$7:$A$37, 0), MATCH(AM60, '2017'!$E$4:$HF$4, 0) )</f>
        <v>563</v>
      </c>
      <c r="AW85" s="41">
        <f>INDEX('2018'!$E$7:$HF$37,  MATCH(AM85, '2018'!$A$7:$A$37, 0), MATCH(AM60, '2018'!$E$4:$HF$4, 0) )</f>
        <v>665</v>
      </c>
      <c r="AX85" s="41">
        <f>INDEX('2019'!$E$7:$HF$37,  MATCH(AM85, '2019'!$A$7:$A$37, 0), MATCH(AM60, '2019'!$E$4:$HF$4, 0) )</f>
        <v>561</v>
      </c>
      <c r="AZ85" s="9">
        <f t="shared" si="747"/>
        <v>47</v>
      </c>
      <c r="BA85" s="18" t="str">
        <f t="shared" si="747"/>
        <v>Uintah</v>
      </c>
      <c r="BB85" s="41">
        <f>INDEX('2010'!$E$7:$HF$37,  MATCH(AZ85, '2010'!$A$7:$A$37, 0), MATCH(AZ60, '2010'!$E$4:$HF$4, 0) )</f>
        <v>82</v>
      </c>
      <c r="BC85" s="41">
        <f>INDEX('2011'!$E$7:$HF$37,  MATCH(AZ85, '2011'!$A$7:$A$37, 0), MATCH(AZ60, '2011'!$E$4:$HF$4, 0) )</f>
        <v>83</v>
      </c>
      <c r="BD85" s="41">
        <f>INDEX('2012'!$E$7:$HF$37,  MATCH(AZ85, '2012'!$A$7:$A$37, 0), MATCH(AZ60, '2012'!$E$4:$HF$4, 0) )</f>
        <v>109</v>
      </c>
      <c r="BE85" s="41">
        <f>INDEX('2013'!$E$7:$HF$37,  MATCH(AZ85, '2013'!$A$7:$A$37, 0), MATCH(AZ60, '2013'!$E$4:$HF$4, 0) )</f>
        <v>119</v>
      </c>
      <c r="BF85" s="41">
        <f>INDEX('2014'!$E$7:$HF$37,  MATCH(AZ85, '2014'!$A$7:$A$37, 0), MATCH(AZ60, '2014'!$E$4:$HF$4, 0) )</f>
        <v>76</v>
      </c>
      <c r="BG85" s="41">
        <f>INDEX('2015'!$E$7:$HF$37,  MATCH(AZ85, '2015'!$A$7:$A$37, 0), MATCH(AZ60, '2015'!$E$4:$HF$4, 0) )</f>
        <v>93</v>
      </c>
      <c r="BH85" s="41">
        <f>INDEX('2016'!$E$7:$HF$37,  MATCH(AZ85, '2016'!$A$7:$A$37, 0), MATCH(AZ60, '2016'!$E$4:$HF$4, 0) )</f>
        <v>104</v>
      </c>
      <c r="BI85" s="41">
        <f>INDEX('2017'!$E$7:$HF$37,  MATCH(AZ85, '2017'!$A$7:$A$37, 0), MATCH(AZ60, '2017'!$E$4:$HF$4, 0) )</f>
        <v>92</v>
      </c>
      <c r="BJ85" s="41">
        <f>INDEX('2018'!$E$7:$HF$37,  MATCH(AZ85, '2018'!$A$7:$A$37, 0), MATCH(AZ60, '2018'!$E$4:$HF$4, 0) )</f>
        <v>98</v>
      </c>
      <c r="BK85" s="41">
        <f>INDEX('2019'!$E$7:$HF$37,  MATCH(AZ85, '2019'!$A$7:$A$37, 0), MATCH(AZ60, '2019'!$E$4:$HF$4, 0) )</f>
        <v>71</v>
      </c>
      <c r="BM85" s="9">
        <f t="shared" si="748"/>
        <v>47</v>
      </c>
      <c r="BN85" s="18" t="str">
        <f t="shared" si="748"/>
        <v>Uintah</v>
      </c>
      <c r="BO85" s="41">
        <f>INDEX('2010'!$E$7:$HF$37,  MATCH(BM85, '2010'!$A$7:$A$37, 0), MATCH(BM60, '2010'!$E$4:$HF$4, 0) )</f>
        <v>52</v>
      </c>
      <c r="BP85" s="41">
        <f>INDEX('2011'!$E$7:$HF$37,  MATCH(BM85, '2011'!$A$7:$A$37, 0), MATCH(BM60, '2011'!$E$4:$HF$4, 0) )</f>
        <v>32</v>
      </c>
      <c r="BQ85" s="41">
        <f>INDEX('2012'!$E$7:$HF$37,  MATCH(BM85, '2012'!$A$7:$A$37, 0), MATCH(BM60, '2012'!$E$4:$HF$4, 0) )</f>
        <v>37</v>
      </c>
      <c r="BR85" s="41">
        <f>INDEX('2013'!$E$7:$HF$37,  MATCH(BM85, '2013'!$A$7:$A$37, 0), MATCH(BM60, '2013'!$E$4:$HF$4, 0) )</f>
        <v>35</v>
      </c>
      <c r="BS85" s="41">
        <f>INDEX('2014'!$E$7:$HF$37,  MATCH(BM85, '2014'!$A$7:$A$37, 0), MATCH(BM60, '2014'!$E$4:$HF$4, 0) )</f>
        <v>62</v>
      </c>
      <c r="BT85" s="41">
        <f>INDEX('2015'!$E$7:$HF$37,  MATCH(BM85, '2015'!$A$7:$A$37, 0), MATCH(BM60, '2015'!$E$4:$HF$4, 0) )</f>
        <v>71</v>
      </c>
      <c r="BU85" s="41">
        <f>INDEX('2016'!$E$7:$HF$37,  MATCH(BM85, '2016'!$A$7:$A$37, 0), MATCH(BM60, '2016'!$E$4:$HF$4, 0) )</f>
        <v>34</v>
      </c>
      <c r="BV85" s="41">
        <f>INDEX('2017'!$E$7:$HF$37,  MATCH(BM85, '2017'!$A$7:$A$37, 0), MATCH(BM60, '2017'!$E$4:$HF$4, 0) )</f>
        <v>37</v>
      </c>
      <c r="BW85" s="41">
        <f>INDEX('2018'!$E$7:$HF$37,  MATCH(BM85, '2018'!$A$7:$A$37, 0), MATCH(BM60, '2018'!$E$4:$HF$4, 0) )</f>
        <v>39</v>
      </c>
      <c r="BX85" s="41">
        <f>INDEX('2019'!$E$7:$HF$37,  MATCH(BM85, '2019'!$A$7:$A$37, 0), MATCH(BM60, '2019'!$E$4:$HF$4, 0) )</f>
        <v>24</v>
      </c>
      <c r="BZ85" s="9">
        <f t="shared" si="749"/>
        <v>47</v>
      </c>
      <c r="CA85" s="18" t="str">
        <f t="shared" si="749"/>
        <v>Uintah</v>
      </c>
      <c r="CB85" s="41">
        <f>INDEX('2010'!$E$7:$HF$37,  MATCH(BZ85, '2010'!$A$7:$A$37, 0), MATCH(BZ60, '2010'!$E$4:$HF$4, 0) )</f>
        <v>41</v>
      </c>
      <c r="CC85" s="41">
        <f>INDEX('2011'!$E$7:$HF$37,  MATCH(BZ85, '2011'!$A$7:$A$37, 0), MATCH(BZ60, '2011'!$E$4:$HF$4, 0) )</f>
        <v>30</v>
      </c>
      <c r="CD85" s="41">
        <f>INDEX('2012'!$E$7:$HF$37,  MATCH(BZ85, '2012'!$A$7:$A$37, 0), MATCH(BZ60, '2012'!$E$4:$HF$4, 0) )</f>
        <v>27</v>
      </c>
      <c r="CE85" s="41">
        <f>INDEX('2013'!$E$7:$HF$37,  MATCH(BZ85, '2013'!$A$7:$A$37, 0), MATCH(BZ60, '2013'!$E$4:$HF$4, 0) )</f>
        <v>26</v>
      </c>
      <c r="CF85" s="41">
        <f>INDEX('2014'!$E$7:$HF$37,  MATCH(BZ85, '2014'!$A$7:$A$37, 0), MATCH(BZ60, '2014'!$E$4:$HF$4, 0) )</f>
        <v>14</v>
      </c>
      <c r="CG85" s="41">
        <f>INDEX('2015'!$E$7:$HF$37,  MATCH(BZ85, '2015'!$A$7:$A$37, 0), MATCH(BZ60, '2015'!$E$4:$HF$4, 0) )</f>
        <v>20</v>
      </c>
      <c r="CH85" s="41">
        <f>INDEX('2016'!$E$7:$HF$37,  MATCH(BZ85, '2016'!$A$7:$A$37, 0), MATCH(BZ60, '2016'!$E$4:$HF$4, 0) )</f>
        <v>16</v>
      </c>
      <c r="CI85" s="41">
        <f>INDEX('2017'!$E$7:$HF$37,  MATCH(BZ85, '2017'!$A$7:$A$37, 0), MATCH(BZ60, '2017'!$E$4:$HF$4, 0) )</f>
        <v>20</v>
      </c>
      <c r="CJ85" s="41">
        <f>INDEX('2018'!$E$7:$HF$37,  MATCH(BZ85, '2018'!$A$7:$A$37, 0), MATCH(BZ60, '2018'!$E$4:$HF$4, 0) )</f>
        <v>21</v>
      </c>
      <c r="CK85" s="41">
        <f>INDEX('2019'!$E$7:$HF$37,  MATCH(BZ85, '2019'!$A$7:$A$37, 0), MATCH(BZ60, '2019'!$E$4:$HF$4, 0) )</f>
        <v>27</v>
      </c>
      <c r="CM85" s="9">
        <f t="shared" si="750"/>
        <v>47</v>
      </c>
      <c r="CN85" s="18" t="str">
        <f t="shared" si="750"/>
        <v>Uintah</v>
      </c>
      <c r="CO85" s="41">
        <f>INDEX('2010'!$E$7:$HF$37,  MATCH(CM85, '2010'!$A$7:$A$37, 0), MATCH(CM60, '2010'!$E$4:$HF$4, 0) )</f>
        <v>0</v>
      </c>
      <c r="CP85" s="41">
        <f>INDEX('2011'!$E$7:$HF$37,  MATCH(CM85, '2011'!$A$7:$A$37, 0), MATCH(CM60, '2011'!$E$4:$HF$4, 0) )</f>
        <v>0</v>
      </c>
      <c r="CQ85" s="41">
        <f>INDEX('2012'!$E$7:$HF$37,  MATCH(CM85, '2012'!$A$7:$A$37, 0), MATCH(CM60, '2012'!$E$4:$HF$4, 0) )</f>
        <v>0</v>
      </c>
      <c r="CR85" s="41">
        <f>INDEX('2013'!$E$7:$HF$37,  MATCH(CM85, '2013'!$A$7:$A$37, 0), MATCH(CM60, '2013'!$E$4:$HF$4, 0) )</f>
        <v>19</v>
      </c>
      <c r="CS85" s="41">
        <f>INDEX('2014'!$E$7:$HF$37,  MATCH(CM85, '2014'!$A$7:$A$37, 0), MATCH(CM60, '2014'!$E$4:$HF$4, 0) )</f>
        <v>16</v>
      </c>
      <c r="CT85" s="41">
        <f>INDEX('2015'!$E$7:$HF$37,  MATCH(CM85, '2015'!$A$7:$A$37, 0), MATCH(CM60, '2015'!$E$4:$HF$4, 0) )</f>
        <v>16</v>
      </c>
      <c r="CU85" s="41">
        <f>INDEX('2016'!$E$7:$HF$37,  MATCH(CM85, '2016'!$A$7:$A$37, 0), MATCH(CM60, '2016'!$E$4:$HF$4, 0) )</f>
        <v>23</v>
      </c>
      <c r="CV85" s="41">
        <f>INDEX('2017'!$E$7:$HF$37,  MATCH(CM85, '2017'!$A$7:$A$37, 0), MATCH(CM60, '2017'!$E$4:$HF$4, 0) )</f>
        <v>21</v>
      </c>
      <c r="CW85" s="41">
        <f>INDEX('2018'!$E$7:$HF$37,  MATCH(CM85, '2018'!$A$7:$A$37, 0), MATCH(CM60, '2018'!$E$4:$HF$4, 0) )</f>
        <v>0</v>
      </c>
      <c r="CX85" s="41">
        <f>INDEX('2019'!$E$7:$HF$37,  MATCH(CM85, '2019'!$A$7:$A$37, 0), MATCH(CM60, '2019'!$E$4:$HF$4, 0) )</f>
        <v>29</v>
      </c>
      <c r="CZ85" s="9">
        <f t="shared" si="751"/>
        <v>47</v>
      </c>
      <c r="DA85" s="18" t="str">
        <f t="shared" si="751"/>
        <v>Uintah</v>
      </c>
      <c r="DB85" s="41">
        <f>INDEX('2010'!$E$7:$HF$37,  MATCH(CZ85, '2010'!$A$7:$A$37, 0), MATCH(CZ60, '2010'!$E$4:$HF$4, 0) )</f>
        <v>38</v>
      </c>
      <c r="DC85" s="41">
        <f>INDEX('2011'!$E$7:$HF$37,  MATCH(CZ85, '2011'!$A$7:$A$37, 0), MATCH(CZ60, '2011'!$E$4:$HF$4, 0) )</f>
        <v>34</v>
      </c>
      <c r="DD85" s="41">
        <f>INDEX('2012'!$E$7:$HF$37,  MATCH(CZ85, '2012'!$A$7:$A$37, 0), MATCH(CZ60, '2012'!$E$4:$HF$4, 0) )</f>
        <v>57</v>
      </c>
      <c r="DE85" s="41">
        <f>INDEX('2013'!$E$7:$HF$37,  MATCH(CZ85, '2013'!$A$7:$A$37, 0), MATCH(CZ60, '2013'!$E$4:$HF$4, 0) )</f>
        <v>58</v>
      </c>
      <c r="DF85" s="41">
        <f>INDEX('2014'!$E$7:$HF$37,  MATCH(CZ85, '2014'!$A$7:$A$37, 0), MATCH(CZ60, '2014'!$E$4:$HF$4, 0) )</f>
        <v>61</v>
      </c>
      <c r="DG85" s="41">
        <f>INDEX('2015'!$E$7:$HF$37,  MATCH(CZ85, '2015'!$A$7:$A$37, 0), MATCH(CZ60, '2015'!$E$4:$HF$4, 0) )</f>
        <v>44</v>
      </c>
      <c r="DH85" s="41">
        <f>INDEX('2016'!$E$7:$HF$37,  MATCH(CZ85, '2016'!$A$7:$A$37, 0), MATCH(CZ60, '2016'!$E$4:$HF$4, 0) )</f>
        <v>45</v>
      </c>
      <c r="DI85" s="41">
        <f>INDEX('2017'!$E$7:$HF$37,  MATCH(CZ85, '2017'!$A$7:$A$37, 0), MATCH(CZ60, '2017'!$E$4:$HF$4, 0) )</f>
        <v>19</v>
      </c>
      <c r="DJ85" s="41">
        <f>INDEX('2018'!$E$7:$HF$37,  MATCH(CZ85, '2018'!$A$7:$A$37, 0), MATCH(CZ60, '2018'!$E$4:$HF$4, 0) )</f>
        <v>28</v>
      </c>
      <c r="DK85" s="41">
        <f>INDEX('2019'!$E$7:$HF$37,  MATCH(CZ85, '2019'!$A$7:$A$37, 0), MATCH(CZ60, '2019'!$E$4:$HF$4, 0) )</f>
        <v>12</v>
      </c>
      <c r="DM85" s="9">
        <f t="shared" si="752"/>
        <v>47</v>
      </c>
      <c r="DN85" s="18" t="str">
        <f t="shared" si="752"/>
        <v>Uintah</v>
      </c>
      <c r="DO85" s="41">
        <f>INDEX('2010'!$E$7:$HF$37,  MATCH(DM85, '2010'!$A$7:$A$37, 0), MATCH(DM60, '2010'!$E$4:$HF$4, 0) )</f>
        <v>61</v>
      </c>
      <c r="DP85" s="41">
        <f>INDEX('2011'!$E$7:$HF$37,  MATCH(DM85, '2011'!$A$7:$A$37, 0), MATCH(DM60, '2011'!$E$4:$HF$4, 0) )</f>
        <v>27</v>
      </c>
      <c r="DQ85" s="41">
        <f>INDEX('2012'!$E$7:$HF$37,  MATCH(DM85, '2012'!$A$7:$A$37, 0), MATCH(DM60, '2012'!$E$4:$HF$4, 0) )</f>
        <v>27</v>
      </c>
      <c r="DR85" s="41">
        <f>INDEX('2013'!$E$7:$HF$37,  MATCH(DM85, '2013'!$A$7:$A$37, 0), MATCH(DM60, '2013'!$E$4:$HF$4, 0) )</f>
        <v>38</v>
      </c>
      <c r="DS85" s="41">
        <f>INDEX('2014'!$E$7:$HF$37,  MATCH(DM85, '2014'!$A$7:$A$37, 0), MATCH(DM60, '2014'!$E$4:$HF$4, 0) )</f>
        <v>44</v>
      </c>
      <c r="DT85" s="41">
        <f>INDEX('2015'!$E$7:$HF$37,  MATCH(DM85, '2015'!$A$7:$A$37, 0), MATCH(DM60, '2015'!$E$4:$HF$4, 0) )</f>
        <v>24</v>
      </c>
      <c r="DU85" s="41">
        <f>INDEX('2016'!$E$7:$HF$37,  MATCH(DM85, '2016'!$A$7:$A$37, 0), MATCH(DM60, '2016'!$E$4:$HF$4, 0) )</f>
        <v>23</v>
      </c>
      <c r="DV85" s="41">
        <f>INDEX('2017'!$E$7:$HF$37,  MATCH(DM85, '2017'!$A$7:$A$37, 0), MATCH(DM60, '2017'!$E$4:$HF$4, 0) )</f>
        <v>40</v>
      </c>
      <c r="DW85" s="41">
        <f>INDEX('2018'!$E$7:$HF$37,  MATCH(DM85, '2018'!$A$7:$A$37, 0), MATCH(DM60, '2018'!$E$4:$HF$4, 0) )</f>
        <v>36</v>
      </c>
      <c r="DX85" s="41">
        <f>INDEX('2019'!$E$7:$HF$37,  MATCH(DM85, '2019'!$A$7:$A$37, 0), MATCH(DM60, '2019'!$E$4:$HF$4, 0) )</f>
        <v>31</v>
      </c>
      <c r="DZ85" s="9">
        <f t="shared" si="753"/>
        <v>47</v>
      </c>
      <c r="EA85" s="18" t="str">
        <f t="shared" si="753"/>
        <v>Uintah</v>
      </c>
      <c r="EB85" s="41">
        <f>INDEX('2010'!$E$7:$HF$37,  MATCH(DZ85, '2010'!$A$7:$A$37, 0), MATCH(DZ60, '2010'!$E$4:$HF$4, 0) )</f>
        <v>0</v>
      </c>
      <c r="EC85" s="41">
        <f>INDEX('2011'!$E$7:$HF$37,  MATCH(DZ85, '2011'!$A$7:$A$37, 0), MATCH(DZ60, '2011'!$E$4:$HF$4, 0) )</f>
        <v>0</v>
      </c>
      <c r="ED85" s="41">
        <f>INDEX('2012'!$E$7:$HF$37,  MATCH(DZ85, '2012'!$A$7:$A$37, 0), MATCH(DZ60, '2012'!$E$4:$HF$4, 0) )</f>
        <v>0</v>
      </c>
      <c r="EE85" s="41">
        <f>INDEX('2013'!$E$7:$HF$37,  MATCH(DZ85, '2013'!$A$7:$A$37, 0), MATCH(DZ60, '2013'!$E$4:$HF$4, 0) )</f>
        <v>0</v>
      </c>
      <c r="EF85" s="41">
        <f>INDEX('2014'!$E$7:$HF$37,  MATCH(DZ85, '2014'!$A$7:$A$37, 0), MATCH(DZ60, '2014'!$E$4:$HF$4, 0) )</f>
        <v>0</v>
      </c>
      <c r="EG85" s="41">
        <f>INDEX('2015'!$E$7:$HF$37,  MATCH(DZ85, '2015'!$A$7:$A$37, 0), MATCH(DZ60, '2015'!$E$4:$HF$4, 0) )</f>
        <v>0</v>
      </c>
      <c r="EH85" s="41">
        <f>INDEX('2016'!$E$7:$HF$37,  MATCH(DZ85, '2016'!$A$7:$A$37, 0), MATCH(DZ60, '2016'!$E$4:$HF$4, 0) )</f>
        <v>0</v>
      </c>
      <c r="EI85" s="41">
        <f>INDEX('2017'!$E$7:$HF$37,  MATCH(DZ85, '2017'!$A$7:$A$37, 0), MATCH(DZ60, '2017'!$E$4:$HF$4, 0) )</f>
        <v>0</v>
      </c>
      <c r="EJ85" s="41">
        <f>INDEX('2018'!$E$7:$HF$37,  MATCH(DZ85, '2018'!$A$7:$A$37, 0), MATCH(DZ60, '2018'!$E$4:$HF$4, 0) )</f>
        <v>18</v>
      </c>
      <c r="EK85" s="41">
        <f>INDEX('2019'!$E$7:$HF$37,  MATCH(DZ85, '2019'!$A$7:$A$37, 0), MATCH(DZ60, '2019'!$E$4:$HF$4, 0) )</f>
        <v>46</v>
      </c>
      <c r="EM85" s="9">
        <f t="shared" si="754"/>
        <v>47</v>
      </c>
      <c r="EN85" s="18" t="str">
        <f t="shared" si="754"/>
        <v>Uintah</v>
      </c>
      <c r="EO85" s="41">
        <f>INDEX('2010'!$E$7:$HF$37,  MATCH(EM85, '2010'!$A$7:$A$37, 0), MATCH(EM60, '2010'!$E$4:$HF$4, 0) )</f>
        <v>33</v>
      </c>
      <c r="EP85" s="41">
        <f>INDEX('2011'!$E$7:$HF$37,  MATCH(EM85, '2011'!$A$7:$A$37, 0), MATCH(EM60, '2011'!$E$4:$HF$4, 0) )</f>
        <v>20</v>
      </c>
      <c r="EQ85" s="41">
        <f>INDEX('2012'!$E$7:$HF$37,  MATCH(EM85, '2012'!$A$7:$A$37, 0), MATCH(EM60, '2012'!$E$4:$HF$4, 0) )</f>
        <v>19</v>
      </c>
      <c r="ER85" s="41">
        <f>INDEX('2013'!$E$7:$HF$37,  MATCH(EM85, '2013'!$A$7:$A$37, 0), MATCH(EM60, '2013'!$E$4:$HF$4, 0) )</f>
        <v>21</v>
      </c>
      <c r="ES85" s="41">
        <f>INDEX('2014'!$E$7:$HF$37,  MATCH(EM85, '2014'!$A$7:$A$37, 0), MATCH(EM60, '2014'!$E$4:$HF$4, 0) )</f>
        <v>20</v>
      </c>
      <c r="ET85" s="41">
        <f>INDEX('2015'!$E$7:$HF$37,  MATCH(EM85, '2015'!$A$7:$A$37, 0), MATCH(EM60, '2015'!$E$4:$HF$4, 0) )</f>
        <v>7</v>
      </c>
      <c r="EU85" s="41">
        <f>INDEX('2016'!$E$7:$HF$37,  MATCH(EM85, '2016'!$A$7:$A$37, 0), MATCH(EM60, '2016'!$E$4:$HF$4, 0) )</f>
        <v>18</v>
      </c>
      <c r="EV85" s="41">
        <f>INDEX('2017'!$E$7:$HF$37,  MATCH(EM85, '2017'!$A$7:$A$37, 0), MATCH(EM60, '2017'!$E$4:$HF$4, 0) )</f>
        <v>18</v>
      </c>
      <c r="EW85" s="41">
        <f>INDEX('2018'!$E$7:$HF$37,  MATCH(EM85, '2018'!$A$7:$A$37, 0), MATCH(EM60, '2018'!$E$4:$HF$4, 0) )</f>
        <v>25</v>
      </c>
      <c r="EX85" s="41">
        <f>INDEX('2019'!$E$7:$HF$37,  MATCH(EM85, '2019'!$A$7:$A$37, 0), MATCH(EM60, '2019'!$E$4:$HF$4, 0) )</f>
        <v>20</v>
      </c>
      <c r="EZ85" s="9">
        <f t="shared" si="755"/>
        <v>47</v>
      </c>
      <c r="FA85" s="18" t="str">
        <f t="shared" si="755"/>
        <v>Uintah</v>
      </c>
      <c r="FB85" s="41">
        <f>INDEX('2010'!$E$7:$HF$37,  MATCH(EZ85, '2010'!$A$7:$A$37, 0), MATCH(EZ60, '2010'!$E$4:$HF$4, 0) )</f>
        <v>42</v>
      </c>
      <c r="FC85" s="41">
        <f>INDEX('2011'!$E$7:$HF$37,  MATCH(EZ85, '2011'!$A$7:$A$37, 0), MATCH(EZ60, '2011'!$E$4:$HF$4, 0) )</f>
        <v>71</v>
      </c>
      <c r="FD85" s="41">
        <f>INDEX('2012'!$E$7:$HF$37,  MATCH(EZ85, '2012'!$A$7:$A$37, 0), MATCH(EZ60, '2012'!$E$4:$HF$4, 0) )</f>
        <v>75</v>
      </c>
      <c r="FE85" s="41">
        <f>INDEX('2013'!$E$7:$HF$37,  MATCH(EZ85, '2013'!$A$7:$A$37, 0), MATCH(EZ60, '2013'!$E$4:$HF$4, 0) )</f>
        <v>65</v>
      </c>
      <c r="FF85" s="41">
        <f>INDEX('2014'!$E$7:$HF$37,  MATCH(EZ85, '2014'!$A$7:$A$37, 0), MATCH(EZ60, '2014'!$E$4:$HF$4, 0) )</f>
        <v>61</v>
      </c>
      <c r="FG85" s="41">
        <f>INDEX('2015'!$E$7:$HF$37,  MATCH(EZ85, '2015'!$A$7:$A$37, 0), MATCH(EZ60, '2015'!$E$4:$HF$4, 0) )</f>
        <v>97</v>
      </c>
      <c r="FH85" s="41">
        <f>INDEX('2016'!$E$7:$HF$37,  MATCH(EZ85, '2016'!$A$7:$A$37, 0), MATCH(EZ60, '2016'!$E$4:$HF$4, 0) )</f>
        <v>129</v>
      </c>
      <c r="FI85" s="41">
        <f>INDEX('2017'!$E$7:$HF$37,  MATCH(EZ85, '2017'!$A$7:$A$37, 0), MATCH(EZ60, '2017'!$E$4:$HF$4, 0) )</f>
        <v>118</v>
      </c>
      <c r="FJ85" s="41">
        <f>INDEX('2018'!$E$7:$HF$37,  MATCH(EZ85, '2018'!$A$7:$A$37, 0), MATCH(EZ60, '2018'!$E$4:$HF$4, 0) )</f>
        <v>154</v>
      </c>
      <c r="FK85" s="41">
        <f>INDEX('2019'!$E$7:$HF$37,  MATCH(EZ85, '2019'!$A$7:$A$37, 0), MATCH(EZ60, '2019'!$E$4:$HF$4, 0) )</f>
        <v>141</v>
      </c>
      <c r="FM85" s="9">
        <f t="shared" si="756"/>
        <v>47</v>
      </c>
      <c r="FN85" s="18" t="str">
        <f t="shared" si="756"/>
        <v>Uintah</v>
      </c>
      <c r="FO85" s="41">
        <f>INDEX('2010'!$E$7:$HF$37,  MATCH(FM85, '2010'!$A$7:$A$37, 0), MATCH(FM60, '2010'!$E$4:$HF$4, 0) )</f>
        <v>57</v>
      </c>
      <c r="FP85" s="41">
        <f>INDEX('2011'!$E$7:$HF$37,  MATCH(FM85, '2011'!$A$7:$A$37, 0), MATCH(FM60, '2011'!$E$4:$HF$4, 0) )</f>
        <v>68</v>
      </c>
      <c r="FQ85" s="41">
        <f>INDEX('2012'!$E$7:$HF$37,  MATCH(FM85, '2012'!$A$7:$A$37, 0), MATCH(FM60, '2012'!$E$4:$HF$4, 0) )</f>
        <v>70</v>
      </c>
      <c r="FR85" s="41">
        <f>INDEX('2013'!$E$7:$HF$37,  MATCH(FM85, '2013'!$A$7:$A$37, 0), MATCH(FM60, '2013'!$E$4:$HF$4, 0) )</f>
        <v>65</v>
      </c>
      <c r="FS85" s="41">
        <f>INDEX('2014'!$E$7:$HF$37,  MATCH(FM85, '2014'!$A$7:$A$37, 0), MATCH(FM60, '2014'!$E$4:$HF$4, 0) )</f>
        <v>95</v>
      </c>
      <c r="FT85" s="41">
        <f>INDEX('2015'!$E$7:$HF$37,  MATCH(FM85, '2015'!$A$7:$A$37, 0), MATCH(FM60, '2015'!$E$4:$HF$4, 0) )</f>
        <v>100</v>
      </c>
      <c r="FU85" s="41">
        <f>INDEX('2016'!$E$7:$HF$37,  MATCH(FM85, '2016'!$A$7:$A$37, 0), MATCH(FM60, '2016'!$E$4:$HF$4, 0) )</f>
        <v>89</v>
      </c>
      <c r="FV85" s="41">
        <f>INDEX('2017'!$E$7:$HF$37,  MATCH(FM85, '2017'!$A$7:$A$37, 0), MATCH(FM60, '2017'!$E$4:$HF$4, 0) )</f>
        <v>85</v>
      </c>
      <c r="FW85" s="41">
        <f>INDEX('2018'!$E$7:$HF$37,  MATCH(FM85, '2018'!$A$7:$A$37, 0), MATCH(FM60, '2018'!$E$4:$HF$4, 0) )</f>
        <v>98</v>
      </c>
      <c r="FX85" s="41">
        <f>INDEX('2019'!$E$7:$HF$37,  MATCH(FM85, '2019'!$A$7:$A$37, 0), MATCH(FM60, '2019'!$E$4:$HF$4, 0) )</f>
        <v>59</v>
      </c>
      <c r="FZ85" s="9">
        <f t="shared" si="757"/>
        <v>47</v>
      </c>
      <c r="GA85" s="18" t="str">
        <f t="shared" si="757"/>
        <v>Uintah</v>
      </c>
      <c r="GB85" s="41">
        <f>INDEX('2010'!$E$7:$HF$37,  MATCH(FZ85, '2010'!$A$7:$A$37, 0), MATCH(FZ60, '2010'!$E$4:$HF$4, 0) )</f>
        <v>0</v>
      </c>
      <c r="GC85" s="41">
        <f>INDEX('2011'!$E$7:$HF$37,  MATCH(FZ85, '2011'!$A$7:$A$37, 0), MATCH(FZ60, '2011'!$E$4:$HF$4, 0) )</f>
        <v>4</v>
      </c>
      <c r="GD85" s="41">
        <f>INDEX('2012'!$E$7:$HF$37,  MATCH(FZ85, '2012'!$A$7:$A$37, 0), MATCH(FZ60, '2012'!$E$4:$HF$4, 0) )</f>
        <v>9</v>
      </c>
      <c r="GE85" s="41">
        <f>INDEX('2013'!$E$7:$HF$37,  MATCH(FZ85, '2013'!$A$7:$A$37, 0), MATCH(FZ60, '2013'!$E$4:$HF$4, 0) )</f>
        <v>6</v>
      </c>
      <c r="GF85" s="41">
        <f>INDEX('2014'!$E$7:$HF$37,  MATCH(FZ85, '2014'!$A$7:$A$37, 0), MATCH(FZ60, '2014'!$E$4:$HF$4, 0) )</f>
        <v>6</v>
      </c>
      <c r="GG85" s="41">
        <f>INDEX('2015'!$E$7:$HF$37,  MATCH(FZ85, '2015'!$A$7:$A$37, 0), MATCH(FZ60, '2015'!$E$4:$HF$4, 0) )</f>
        <v>12</v>
      </c>
      <c r="GH85" s="41">
        <f>INDEX('2016'!$E$7:$HF$37,  MATCH(FZ85, '2016'!$A$7:$A$37, 0), MATCH(FZ60, '2016'!$E$4:$HF$4, 0) )</f>
        <v>15</v>
      </c>
      <c r="GI85" s="41">
        <f>INDEX('2017'!$E$7:$HF$37,  MATCH(FZ85, '2017'!$A$7:$A$37, 0), MATCH(FZ60, '2017'!$E$4:$HF$4, 0) )</f>
        <v>9</v>
      </c>
      <c r="GJ85" s="41">
        <f>INDEX('2018'!$E$7:$HF$37,  MATCH(FZ85, '2018'!$A$7:$A$37, 0), MATCH(FZ60, '2018'!$E$4:$HF$4, 0) )</f>
        <v>12</v>
      </c>
      <c r="GK85" s="41">
        <f>INDEX('2019'!$E$7:$HF$37,  MATCH(FZ85, '2019'!$A$7:$A$37, 0), MATCH(FZ60, '2019'!$E$4:$HF$4, 0) )</f>
        <v>12</v>
      </c>
      <c r="GM85" s="9">
        <f t="shared" si="758"/>
        <v>47</v>
      </c>
      <c r="GN85" s="18" t="str">
        <f t="shared" si="758"/>
        <v>Uintah</v>
      </c>
      <c r="GO85" s="41">
        <f>INDEX('2010'!$E$7:$HF$37,  MATCH(GM85, '2010'!$A$7:$A$37, 0), MATCH(GM60, '2010'!$E$4:$HF$4, 0) )</f>
        <v>74</v>
      </c>
      <c r="GP85" s="41">
        <f>INDEX('2011'!$E$7:$HF$37,  MATCH(GM85, '2011'!$A$7:$A$37, 0), MATCH(GM60, '2011'!$E$4:$HF$4, 0) )</f>
        <v>78</v>
      </c>
      <c r="GQ85" s="41">
        <f>INDEX('2012'!$E$7:$HF$37,  MATCH(GM85, '2012'!$A$7:$A$37, 0), MATCH(GM60, '2012'!$E$4:$HF$4, 0) )</f>
        <v>50</v>
      </c>
      <c r="GR85" s="41">
        <f>INDEX('2013'!$E$7:$HF$37,  MATCH(GM85, '2013'!$A$7:$A$37, 0), MATCH(GM60, '2013'!$E$4:$HF$4, 0) )</f>
        <v>59</v>
      </c>
      <c r="GS85" s="41">
        <f>INDEX('2014'!$E$7:$HF$37,  MATCH(GM85, '2014'!$A$7:$A$37, 0), MATCH(GM60, '2014'!$E$4:$HF$4, 0) )</f>
        <v>37</v>
      </c>
      <c r="GT85" s="41">
        <f>INDEX('2015'!$E$7:$HF$37,  MATCH(GM85, '2015'!$A$7:$A$37, 0), MATCH(GM60, '2015'!$E$4:$HF$4, 0) )</f>
        <v>51</v>
      </c>
      <c r="GU85" s="41">
        <f>INDEX('2016'!$E$7:$HF$37,  MATCH(GM85, '2016'!$A$7:$A$37, 0), MATCH(GM60, '2016'!$E$4:$HF$4, 0) )</f>
        <v>64</v>
      </c>
      <c r="GV85" s="41">
        <f>INDEX('2017'!$E$7:$HF$37,  MATCH(GM85, '2017'!$A$7:$A$37, 0), MATCH(GM60, '2017'!$E$4:$HF$4, 0) )</f>
        <v>104</v>
      </c>
      <c r="GW85" s="41">
        <f>INDEX('2018'!$E$7:$HF$37,  MATCH(GM85, '2018'!$A$7:$A$37, 0), MATCH(GM60, '2018'!$E$4:$HF$4, 0) )</f>
        <v>136</v>
      </c>
      <c r="GX85" s="41">
        <f>INDEX('2019'!$E$7:$HF$37,  MATCH(GM85, '2019'!$A$7:$A$37, 0), MATCH(GM60, '2019'!$E$4:$HF$4, 0) )</f>
        <v>89</v>
      </c>
      <c r="GZ85" s="9">
        <f t="shared" si="759"/>
        <v>47</v>
      </c>
      <c r="HA85" s="18" t="str">
        <f t="shared" si="759"/>
        <v>Uintah</v>
      </c>
      <c r="HB85" s="41">
        <f>INDEX('2010'!$E$7:$HF$37,  MATCH(GZ85, '2010'!$A$7:$A$37, 0), MATCH(GZ60, '2010'!$E$4:$HF$4, 0) )</f>
        <v>14</v>
      </c>
      <c r="HC85" s="41">
        <f>INDEX('2011'!$E$7:$HF$37,  MATCH(GZ85, '2011'!$A$7:$A$37, 0), MATCH(GZ60, '2011'!$E$4:$HF$4, 0) )</f>
        <v>16</v>
      </c>
      <c r="HD85" s="41">
        <f>INDEX('2012'!$E$7:$HF$37,  MATCH(GZ85, '2012'!$A$7:$A$37, 0), MATCH(GZ60, '2012'!$E$4:$HF$4, 0) )</f>
        <v>20</v>
      </c>
      <c r="HE85" s="41">
        <f>INDEX('2013'!$E$7:$HF$37,  MATCH(GZ85, '2013'!$A$7:$A$37, 0), MATCH(GZ60, '2013'!$E$4:$HF$4, 0) )</f>
        <v>22</v>
      </c>
      <c r="HF85" s="41">
        <f>INDEX('2014'!$E$7:$HF$37,  MATCH(GZ85, '2014'!$A$7:$A$37, 0), MATCH(GZ60, '2014'!$E$4:$HF$4, 0) )</f>
        <v>0</v>
      </c>
      <c r="HG85" s="41">
        <f>INDEX('2015'!$E$7:$HF$37,  MATCH(GZ85, '2015'!$A$7:$A$37, 0), MATCH(GZ60, '2015'!$E$4:$HF$4, 0) )</f>
        <v>0</v>
      </c>
      <c r="HH85" s="41">
        <f>INDEX('2016'!$E$7:$HF$37,  MATCH(GZ85, '2016'!$A$7:$A$37, 0), MATCH(GZ60, '2016'!$E$4:$HF$4, 0) )</f>
        <v>0</v>
      </c>
      <c r="HI85" s="41">
        <f>INDEX('2017'!$E$7:$HF$37,  MATCH(GZ85, '2017'!$A$7:$A$37, 0), MATCH(GZ60, '2017'!$E$4:$HF$4, 0) )</f>
        <v>0</v>
      </c>
      <c r="HJ85" s="41">
        <f>INDEX('2018'!$E$7:$HF$37,  MATCH(GZ85, '2018'!$A$7:$A$37, 0), MATCH(GZ60, '2018'!$E$4:$HF$4, 0) )</f>
        <v>0</v>
      </c>
      <c r="HK85" s="41">
        <f>INDEX('2019'!$E$7:$HF$37,  MATCH(GZ85, '2019'!$A$7:$A$37, 0), MATCH(GZ60, '2019'!$E$4:$HF$4, 0) )</f>
        <v>0</v>
      </c>
      <c r="HM85" s="9">
        <f t="shared" si="760"/>
        <v>47</v>
      </c>
      <c r="HN85" s="18" t="str">
        <f t="shared" si="760"/>
        <v>Uintah</v>
      </c>
      <c r="HO85" s="41">
        <f>INDEX('2010'!$E$7:$HF$37,  MATCH(HM85, '2010'!$A$7:$A$37, 0), MATCH(HM60, '2010'!$E$4:$HF$4, 0) )</f>
        <v>0</v>
      </c>
      <c r="HP85" s="41">
        <f>INDEX('2011'!$E$7:$HF$37,  MATCH(HM85, '2011'!$A$7:$A$37, 0), MATCH(HM60, '2011'!$E$4:$HF$4, 0) )</f>
        <v>0</v>
      </c>
      <c r="HQ85" s="41">
        <f>INDEX('2012'!$E$7:$HF$37,  MATCH(HM85, '2012'!$A$7:$A$37, 0), MATCH(HM60, '2012'!$E$4:$HF$4, 0) )</f>
        <v>0</v>
      </c>
      <c r="HR85" s="41">
        <f>INDEX('2013'!$E$7:$HF$37,  MATCH(HM85, '2013'!$A$7:$A$37, 0), MATCH(HM60, '2013'!$E$4:$HF$4, 0) )</f>
        <v>0</v>
      </c>
      <c r="HS85" s="41">
        <f>INDEX('2014'!$E$7:$HF$37,  MATCH(HM85, '2014'!$A$7:$A$37, 0), MATCH(HM60, '2014'!$E$4:$HF$4, 0) )</f>
        <v>0</v>
      </c>
      <c r="HT85" s="41">
        <f>INDEX('2015'!$E$7:$HF$37,  MATCH(HM85, '2015'!$A$7:$A$37, 0), MATCH(HM60, '2015'!$E$4:$HF$4, 0) )</f>
        <v>0</v>
      </c>
      <c r="HU85" s="41">
        <f>INDEX('2016'!$E$7:$HF$37,  MATCH(HM85, '2016'!$A$7:$A$37, 0), MATCH(HM60, '2016'!$E$4:$HF$4, 0) )</f>
        <v>0</v>
      </c>
      <c r="HV85" s="41">
        <f>INDEX('2017'!$E$7:$HF$37,  MATCH(HM85, '2017'!$A$7:$A$37, 0), MATCH(HM60, '2017'!$E$4:$HF$4, 0) )</f>
        <v>0</v>
      </c>
      <c r="HW85" s="41">
        <f>INDEX('2018'!$E$7:$HF$37,  MATCH(HM85, '2018'!$A$7:$A$37, 0), MATCH(HM60, '2018'!$E$4:$HF$4, 0) )</f>
        <v>0</v>
      </c>
      <c r="HX85" s="41">
        <f>INDEX('2019'!$E$7:$HF$37,  MATCH(HM85, '2019'!$A$7:$A$37, 0), MATCH(HM60, '2019'!$E$4:$HF$4, 0) )</f>
        <v>0</v>
      </c>
    </row>
    <row r="86" spans="39:232" x14ac:dyDescent="0.25">
      <c r="AM86" s="9">
        <f t="shared" si="746"/>
        <v>49</v>
      </c>
      <c r="AN86" s="18" t="str">
        <f t="shared" si="746"/>
        <v>Utah</v>
      </c>
      <c r="AO86" s="41">
        <f>INDEX('2010'!$E$7:$HF$37,  MATCH(AM86, '2010'!$A$7:$A$37, 0), MATCH(AM60, '2010'!$E$4:$HF$4, 0) )</f>
        <v>12776</v>
      </c>
      <c r="AP86" s="41">
        <f>INDEX('2011'!$E$7:$HF$37,  MATCH(AM86, '2011'!$A$7:$A$37, 0), MATCH(AM60, '2011'!$E$4:$HF$4, 0) )</f>
        <v>13049</v>
      </c>
      <c r="AQ86" s="41">
        <f>INDEX('2012'!$E$7:$HF$37,  MATCH(AM86, '2012'!$A$7:$A$37, 0), MATCH(AM60, '2012'!$E$4:$HF$4, 0) )</f>
        <v>12911</v>
      </c>
      <c r="AR86" s="41">
        <f>INDEX('2013'!$E$7:$HF$37,  MATCH(AM86, '2013'!$A$7:$A$37, 0), MATCH(AM60, '2013'!$E$4:$HF$4, 0) )</f>
        <v>13397</v>
      </c>
      <c r="AS86" s="41">
        <f>INDEX('2014'!$E$7:$HF$37,  MATCH(AM86, '2014'!$A$7:$A$37, 0), MATCH(AM60, '2014'!$E$4:$HF$4, 0) )</f>
        <v>13743</v>
      </c>
      <c r="AT86" s="41">
        <f>INDEX('2015'!$E$7:$HF$37,  MATCH(AM86, '2015'!$A$7:$A$37, 0), MATCH(AM60, '2015'!$E$4:$HF$4, 0) )</f>
        <v>14447</v>
      </c>
      <c r="AU86" s="41">
        <f>INDEX('2016'!$E$7:$HF$37,  MATCH(AM86, '2016'!$A$7:$A$37, 0), MATCH(AM60, '2016'!$E$4:$HF$4, 0) )</f>
        <v>15556</v>
      </c>
      <c r="AV86" s="41">
        <f>INDEX('2017'!$E$7:$HF$37,  MATCH(AM86, '2017'!$A$7:$A$37, 0), MATCH(AM60, '2017'!$E$4:$HF$4, 0) )</f>
        <v>16856</v>
      </c>
      <c r="AW86" s="41">
        <f>INDEX('2018'!$E$7:$HF$37,  MATCH(AM86, '2018'!$A$7:$A$37, 0), MATCH(AM60, '2018'!$E$4:$HF$4, 0) )</f>
        <v>18295</v>
      </c>
      <c r="AX86" s="41">
        <f>INDEX('2019'!$E$7:$HF$37,  MATCH(AM86, '2019'!$A$7:$A$37, 0), MATCH(AM60, '2019'!$E$4:$HF$4, 0) )</f>
        <v>19884</v>
      </c>
      <c r="AZ86" s="9">
        <f t="shared" si="747"/>
        <v>49</v>
      </c>
      <c r="BA86" s="18" t="str">
        <f t="shared" si="747"/>
        <v>Utah</v>
      </c>
      <c r="BB86" s="41">
        <f>INDEX('2010'!$E$7:$HF$37,  MATCH(AZ86, '2010'!$A$7:$A$37, 0), MATCH(AZ60, '2010'!$E$4:$HF$4, 0) )</f>
        <v>240</v>
      </c>
      <c r="BC86" s="41">
        <f>INDEX('2011'!$E$7:$HF$37,  MATCH(AZ86, '2011'!$A$7:$A$37, 0), MATCH(AZ60, '2011'!$E$4:$HF$4, 0) )</f>
        <v>209</v>
      </c>
      <c r="BD86" s="41">
        <f>INDEX('2012'!$E$7:$HF$37,  MATCH(AZ86, '2012'!$A$7:$A$37, 0), MATCH(AZ60, '2012'!$E$4:$HF$4, 0) )</f>
        <v>203</v>
      </c>
      <c r="BE86" s="41">
        <f>INDEX('2013'!$E$7:$HF$37,  MATCH(AZ86, '2013'!$A$7:$A$37, 0), MATCH(AZ60, '2013'!$E$4:$HF$4, 0) )</f>
        <v>204</v>
      </c>
      <c r="BF86" s="41">
        <f>INDEX('2014'!$E$7:$HF$37,  MATCH(AZ86, '2014'!$A$7:$A$37, 0), MATCH(AZ60, '2014'!$E$4:$HF$4, 0) )</f>
        <v>234</v>
      </c>
      <c r="BG86" s="41">
        <f>INDEX('2015'!$E$7:$HF$37,  MATCH(AZ86, '2015'!$A$7:$A$37, 0), MATCH(AZ60, '2015'!$E$4:$HF$4, 0) )</f>
        <v>223</v>
      </c>
      <c r="BH86" s="41">
        <f>INDEX('2016'!$E$7:$HF$37,  MATCH(AZ86, '2016'!$A$7:$A$37, 0), MATCH(AZ60, '2016'!$E$4:$HF$4, 0) )</f>
        <v>201</v>
      </c>
      <c r="BI86" s="41">
        <f>INDEX('2017'!$E$7:$HF$37,  MATCH(AZ86, '2017'!$A$7:$A$37, 0), MATCH(AZ60, '2017'!$E$4:$HF$4, 0) )</f>
        <v>220</v>
      </c>
      <c r="BJ86" s="41">
        <f>INDEX('2018'!$E$7:$HF$37,  MATCH(AZ86, '2018'!$A$7:$A$37, 0), MATCH(AZ60, '2018'!$E$4:$HF$4, 0) )</f>
        <v>257</v>
      </c>
      <c r="BK86" s="41">
        <f>INDEX('2019'!$E$7:$HF$37,  MATCH(AZ86, '2019'!$A$7:$A$37, 0), MATCH(AZ60, '2019'!$E$4:$HF$4, 0) )</f>
        <v>278</v>
      </c>
      <c r="BM86" s="9">
        <f t="shared" si="748"/>
        <v>49</v>
      </c>
      <c r="BN86" s="18" t="str">
        <f t="shared" si="748"/>
        <v>Utah</v>
      </c>
      <c r="BO86" s="41">
        <f>INDEX('2010'!$E$7:$HF$37,  MATCH(BM86, '2010'!$A$7:$A$37, 0), MATCH(BM60, '2010'!$E$4:$HF$4, 0) )</f>
        <v>1025</v>
      </c>
      <c r="BP86" s="41">
        <f>INDEX('2011'!$E$7:$HF$37,  MATCH(BM86, '2011'!$A$7:$A$37, 0), MATCH(BM60, '2011'!$E$4:$HF$4, 0) )</f>
        <v>822</v>
      </c>
      <c r="BQ86" s="41">
        <f>INDEX('2012'!$E$7:$HF$37,  MATCH(BM86, '2012'!$A$7:$A$37, 0), MATCH(BM60, '2012'!$E$4:$HF$4, 0) )</f>
        <v>716</v>
      </c>
      <c r="BR86" s="41">
        <f>INDEX('2013'!$E$7:$HF$37,  MATCH(BM86, '2013'!$A$7:$A$37, 0), MATCH(BM60, '2013'!$E$4:$HF$4, 0) )</f>
        <v>588</v>
      </c>
      <c r="BS86" s="41">
        <f>INDEX('2014'!$E$7:$HF$37,  MATCH(BM86, '2014'!$A$7:$A$37, 0), MATCH(BM60, '2014'!$E$4:$HF$4, 0) )</f>
        <v>625</v>
      </c>
      <c r="BT86" s="41">
        <f>INDEX('2015'!$E$7:$HF$37,  MATCH(BM86, '2015'!$A$7:$A$37, 0), MATCH(BM60, '2015'!$E$4:$HF$4, 0) )</f>
        <v>440</v>
      </c>
      <c r="BU86" s="41">
        <f>INDEX('2016'!$E$7:$HF$37,  MATCH(BM86, '2016'!$A$7:$A$37, 0), MATCH(BM60, '2016'!$E$4:$HF$4, 0) )</f>
        <v>563</v>
      </c>
      <c r="BV86" s="41">
        <f>INDEX('2017'!$E$7:$HF$37,  MATCH(BM86, '2017'!$A$7:$A$37, 0), MATCH(BM60, '2017'!$E$4:$HF$4, 0) )</f>
        <v>645</v>
      </c>
      <c r="BW86" s="41">
        <f>INDEX('2018'!$E$7:$HF$37,  MATCH(BM86, '2018'!$A$7:$A$37, 0), MATCH(BM60, '2018'!$E$4:$HF$4, 0) )</f>
        <v>790</v>
      </c>
      <c r="BX86" s="41">
        <f>INDEX('2019'!$E$7:$HF$37,  MATCH(BM86, '2019'!$A$7:$A$37, 0), MATCH(BM60, '2019'!$E$4:$HF$4, 0) )</f>
        <v>1009</v>
      </c>
      <c r="BZ86" s="9">
        <f t="shared" si="749"/>
        <v>49</v>
      </c>
      <c r="CA86" s="18" t="str">
        <f t="shared" si="749"/>
        <v>Utah</v>
      </c>
      <c r="CB86" s="41">
        <f>INDEX('2010'!$E$7:$HF$37,  MATCH(BZ86, '2010'!$A$7:$A$37, 0), MATCH(BZ60, '2010'!$E$4:$HF$4, 0) )</f>
        <v>723</v>
      </c>
      <c r="CC86" s="41">
        <f>INDEX('2011'!$E$7:$HF$37,  MATCH(BZ86, '2011'!$A$7:$A$37, 0), MATCH(BZ60, '2011'!$E$4:$HF$4, 0) )</f>
        <v>852</v>
      </c>
      <c r="CD86" s="41">
        <f>INDEX('2012'!$E$7:$HF$37,  MATCH(BZ86, '2012'!$A$7:$A$37, 0), MATCH(BZ60, '2012'!$E$4:$HF$4, 0) )</f>
        <v>914</v>
      </c>
      <c r="CE86" s="41">
        <f>INDEX('2013'!$E$7:$HF$37,  MATCH(BZ86, '2013'!$A$7:$A$37, 0), MATCH(BZ60, '2013'!$E$4:$HF$4, 0) )</f>
        <v>997</v>
      </c>
      <c r="CF86" s="41">
        <f>INDEX('2014'!$E$7:$HF$37,  MATCH(BZ86, '2014'!$A$7:$A$37, 0), MATCH(BZ60, '2014'!$E$4:$HF$4, 0) )</f>
        <v>1040</v>
      </c>
      <c r="CG86" s="41">
        <f>INDEX('2015'!$E$7:$HF$37,  MATCH(BZ86, '2015'!$A$7:$A$37, 0), MATCH(BZ60, '2015'!$E$4:$HF$4, 0) )</f>
        <v>1087</v>
      </c>
      <c r="CH86" s="41">
        <f>INDEX('2016'!$E$7:$HF$37,  MATCH(BZ86, '2016'!$A$7:$A$37, 0), MATCH(BZ60, '2016'!$E$4:$HF$4, 0) )</f>
        <v>1031</v>
      </c>
      <c r="CI86" s="41">
        <f>INDEX('2017'!$E$7:$HF$37,  MATCH(BZ86, '2017'!$A$7:$A$37, 0), MATCH(BZ60, '2017'!$E$4:$HF$4, 0) )</f>
        <v>1174</v>
      </c>
      <c r="CJ86" s="41">
        <f>INDEX('2018'!$E$7:$HF$37,  MATCH(BZ86, '2018'!$A$7:$A$37, 0), MATCH(BZ60, '2018'!$E$4:$HF$4, 0) )</f>
        <v>1049</v>
      </c>
      <c r="CK86" s="41">
        <f>INDEX('2019'!$E$7:$HF$37,  MATCH(BZ86, '2019'!$A$7:$A$37, 0), MATCH(BZ60, '2019'!$E$4:$HF$4, 0) )</f>
        <v>1214</v>
      </c>
      <c r="CM86" s="9">
        <f t="shared" si="750"/>
        <v>49</v>
      </c>
      <c r="CN86" s="18" t="str">
        <f t="shared" si="750"/>
        <v>Utah</v>
      </c>
      <c r="CO86" s="41">
        <f>INDEX('2010'!$E$7:$HF$37,  MATCH(CM86, '2010'!$A$7:$A$37, 0), MATCH(CM60, '2010'!$E$4:$HF$4, 0) )</f>
        <v>435</v>
      </c>
      <c r="CP86" s="41">
        <f>INDEX('2011'!$E$7:$HF$37,  MATCH(CM86, '2011'!$A$7:$A$37, 0), MATCH(CM60, '2011'!$E$4:$HF$4, 0) )</f>
        <v>434</v>
      </c>
      <c r="CQ86" s="41">
        <f>INDEX('2012'!$E$7:$HF$37,  MATCH(CM86, '2012'!$A$7:$A$37, 0), MATCH(CM60, '2012'!$E$4:$HF$4, 0) )</f>
        <v>416</v>
      </c>
      <c r="CR86" s="41">
        <f>INDEX('2013'!$E$7:$HF$37,  MATCH(CM86, '2013'!$A$7:$A$37, 0), MATCH(CM60, '2013'!$E$4:$HF$4, 0) )</f>
        <v>422</v>
      </c>
      <c r="CS86" s="41">
        <f>INDEX('2014'!$E$7:$HF$37,  MATCH(CM86, '2014'!$A$7:$A$37, 0), MATCH(CM60, '2014'!$E$4:$HF$4, 0) )</f>
        <v>318</v>
      </c>
      <c r="CT86" s="41">
        <f>INDEX('2015'!$E$7:$HF$37,  MATCH(CM86, '2015'!$A$7:$A$37, 0), MATCH(CM60, '2015'!$E$4:$HF$4, 0) )</f>
        <v>412</v>
      </c>
      <c r="CU86" s="41">
        <f>INDEX('2016'!$E$7:$HF$37,  MATCH(CM86, '2016'!$A$7:$A$37, 0), MATCH(CM60, '2016'!$E$4:$HF$4, 0) )</f>
        <v>384</v>
      </c>
      <c r="CV86" s="41">
        <f>INDEX('2017'!$E$7:$HF$37,  MATCH(CM86, '2017'!$A$7:$A$37, 0), MATCH(CM60, '2017'!$E$4:$HF$4, 0) )</f>
        <v>330</v>
      </c>
      <c r="CW86" s="41">
        <f>INDEX('2018'!$E$7:$HF$37,  MATCH(CM86, '2018'!$A$7:$A$37, 0), MATCH(CM60, '2018'!$E$4:$HF$4, 0) )</f>
        <v>367</v>
      </c>
      <c r="CX86" s="41">
        <f>INDEX('2019'!$E$7:$HF$37,  MATCH(CM86, '2019'!$A$7:$A$37, 0), MATCH(CM60, '2019'!$E$4:$HF$4, 0) )</f>
        <v>450</v>
      </c>
      <c r="CZ86" s="9">
        <f t="shared" si="751"/>
        <v>49</v>
      </c>
      <c r="DA86" s="18" t="str">
        <f t="shared" si="751"/>
        <v>Utah</v>
      </c>
      <c r="DB86" s="41">
        <f>INDEX('2010'!$E$7:$HF$37,  MATCH(CZ86, '2010'!$A$7:$A$37, 0), MATCH(CZ60, '2010'!$E$4:$HF$4, 0) )</f>
        <v>1170</v>
      </c>
      <c r="DC86" s="41">
        <f>INDEX('2011'!$E$7:$HF$37,  MATCH(CZ86, '2011'!$A$7:$A$37, 0), MATCH(CZ60, '2011'!$E$4:$HF$4, 0) )</f>
        <v>1141</v>
      </c>
      <c r="DD86" s="41">
        <f>INDEX('2012'!$E$7:$HF$37,  MATCH(CZ86, '2012'!$A$7:$A$37, 0), MATCH(CZ60, '2012'!$E$4:$HF$4, 0) )</f>
        <v>1066</v>
      </c>
      <c r="DE86" s="41">
        <f>INDEX('2013'!$E$7:$HF$37,  MATCH(CZ86, '2013'!$A$7:$A$37, 0), MATCH(CZ60, '2013'!$E$4:$HF$4, 0) )</f>
        <v>1011</v>
      </c>
      <c r="DF86" s="41">
        <f>INDEX('2014'!$E$7:$HF$37,  MATCH(CZ86, '2014'!$A$7:$A$37, 0), MATCH(CZ60, '2014'!$E$4:$HF$4, 0) )</f>
        <v>1220</v>
      </c>
      <c r="DG86" s="41">
        <f>INDEX('2015'!$E$7:$HF$37,  MATCH(CZ86, '2015'!$A$7:$A$37, 0), MATCH(CZ60, '2015'!$E$4:$HF$4, 0) )</f>
        <v>1226</v>
      </c>
      <c r="DH86" s="41">
        <f>INDEX('2016'!$E$7:$HF$37,  MATCH(CZ86, '2016'!$A$7:$A$37, 0), MATCH(CZ60, '2016'!$E$4:$HF$4, 0) )</f>
        <v>1440</v>
      </c>
      <c r="DI86" s="41">
        <f>INDEX('2017'!$E$7:$HF$37,  MATCH(CZ86, '2017'!$A$7:$A$37, 0), MATCH(CZ60, '2017'!$E$4:$HF$4, 0) )</f>
        <v>1784</v>
      </c>
      <c r="DJ86" s="41">
        <f>INDEX('2018'!$E$7:$HF$37,  MATCH(CZ86, '2018'!$A$7:$A$37, 0), MATCH(CZ60, '2018'!$E$4:$HF$4, 0) )</f>
        <v>1895</v>
      </c>
      <c r="DK86" s="41">
        <f>INDEX('2019'!$E$7:$HF$37,  MATCH(CZ86, '2019'!$A$7:$A$37, 0), MATCH(CZ60, '2019'!$E$4:$HF$4, 0) )</f>
        <v>2101</v>
      </c>
      <c r="DM86" s="9">
        <f t="shared" si="752"/>
        <v>49</v>
      </c>
      <c r="DN86" s="18" t="str">
        <f t="shared" si="752"/>
        <v>Utah</v>
      </c>
      <c r="DO86" s="41">
        <f>INDEX('2010'!$E$7:$HF$37,  MATCH(DM86, '2010'!$A$7:$A$37, 0), MATCH(DM60, '2010'!$E$4:$HF$4, 0) )</f>
        <v>543</v>
      </c>
      <c r="DP86" s="41">
        <f>INDEX('2011'!$E$7:$HF$37,  MATCH(DM86, '2011'!$A$7:$A$37, 0), MATCH(DM60, '2011'!$E$4:$HF$4, 0) )</f>
        <v>554</v>
      </c>
      <c r="DQ86" s="41">
        <f>INDEX('2012'!$E$7:$HF$37,  MATCH(DM86, '2012'!$A$7:$A$37, 0), MATCH(DM60, '2012'!$E$4:$HF$4, 0) )</f>
        <v>554</v>
      </c>
      <c r="DR86" s="41">
        <f>INDEX('2013'!$E$7:$HF$37,  MATCH(DM86, '2013'!$A$7:$A$37, 0), MATCH(DM60, '2013'!$E$4:$HF$4, 0) )</f>
        <v>538</v>
      </c>
      <c r="DS86" s="41">
        <f>INDEX('2014'!$E$7:$HF$37,  MATCH(DM86, '2014'!$A$7:$A$37, 0), MATCH(DM60, '2014'!$E$4:$HF$4, 0) )</f>
        <v>422</v>
      </c>
      <c r="DT86" s="41">
        <f>INDEX('2015'!$E$7:$HF$37,  MATCH(DM86, '2015'!$A$7:$A$37, 0), MATCH(DM60, '2015'!$E$4:$HF$4, 0) )</f>
        <v>458</v>
      </c>
      <c r="DU86" s="41">
        <f>INDEX('2016'!$E$7:$HF$37,  MATCH(DM86, '2016'!$A$7:$A$37, 0), MATCH(DM60, '2016'!$E$4:$HF$4, 0) )</f>
        <v>563</v>
      </c>
      <c r="DV86" s="41">
        <f>INDEX('2017'!$E$7:$HF$37,  MATCH(DM86, '2017'!$A$7:$A$37, 0), MATCH(DM60, '2017'!$E$4:$HF$4, 0) )</f>
        <v>661</v>
      </c>
      <c r="DW86" s="41">
        <f>INDEX('2018'!$E$7:$HF$37,  MATCH(DM86, '2018'!$A$7:$A$37, 0), MATCH(DM60, '2018'!$E$4:$HF$4, 0) )</f>
        <v>864</v>
      </c>
      <c r="DX86" s="41">
        <f>INDEX('2019'!$E$7:$HF$37,  MATCH(DM86, '2019'!$A$7:$A$37, 0), MATCH(DM60, '2019'!$E$4:$HF$4, 0) )</f>
        <v>895</v>
      </c>
      <c r="DZ86" s="9">
        <f t="shared" si="753"/>
        <v>49</v>
      </c>
      <c r="EA86" s="18" t="str">
        <f t="shared" si="753"/>
        <v>Utah</v>
      </c>
      <c r="EB86" s="41">
        <f>INDEX('2010'!$E$7:$HF$37,  MATCH(DZ86, '2010'!$A$7:$A$37, 0), MATCH(DZ60, '2010'!$E$4:$HF$4, 0) )</f>
        <v>632</v>
      </c>
      <c r="EC86" s="41">
        <f>INDEX('2011'!$E$7:$HF$37,  MATCH(DZ86, '2011'!$A$7:$A$37, 0), MATCH(DZ60, '2011'!$E$4:$HF$4, 0) )</f>
        <v>633</v>
      </c>
      <c r="ED86" s="41">
        <f>INDEX('2012'!$E$7:$HF$37,  MATCH(DZ86, '2012'!$A$7:$A$37, 0), MATCH(DZ60, '2012'!$E$4:$HF$4, 0) )</f>
        <v>568</v>
      </c>
      <c r="EE86" s="41">
        <f>INDEX('2013'!$E$7:$HF$37,  MATCH(DZ86, '2013'!$A$7:$A$37, 0), MATCH(DZ60, '2013'!$E$4:$HF$4, 0) )</f>
        <v>520</v>
      </c>
      <c r="EF86" s="41">
        <f>INDEX('2014'!$E$7:$HF$37,  MATCH(DZ86, '2014'!$A$7:$A$37, 0), MATCH(DZ60, '2014'!$E$4:$HF$4, 0) )</f>
        <v>550</v>
      </c>
      <c r="EG86" s="41">
        <f>INDEX('2015'!$E$7:$HF$37,  MATCH(DZ86, '2015'!$A$7:$A$37, 0), MATCH(DZ60, '2015'!$E$4:$HF$4, 0) )</f>
        <v>630</v>
      </c>
      <c r="EH86" s="41">
        <f>INDEX('2016'!$E$7:$HF$37,  MATCH(DZ86, '2016'!$A$7:$A$37, 0), MATCH(DZ60, '2016'!$E$4:$HF$4, 0) )</f>
        <v>783</v>
      </c>
      <c r="EI86" s="41">
        <f>INDEX('2017'!$E$7:$HF$37,  MATCH(DZ86, '2017'!$A$7:$A$37, 0), MATCH(DZ60, '2017'!$E$4:$HF$4, 0) )</f>
        <v>843</v>
      </c>
      <c r="EJ86" s="41">
        <f>INDEX('2018'!$E$7:$HF$37,  MATCH(DZ86, '2018'!$A$7:$A$37, 0), MATCH(DZ60, '2018'!$E$4:$HF$4, 0) )</f>
        <v>925</v>
      </c>
      <c r="EK86" s="41">
        <f>INDEX('2019'!$E$7:$HF$37,  MATCH(DZ86, '2019'!$A$7:$A$37, 0), MATCH(DZ60, '2019'!$E$4:$HF$4, 0) )</f>
        <v>919</v>
      </c>
      <c r="EM86" s="9">
        <f t="shared" si="754"/>
        <v>49</v>
      </c>
      <c r="EN86" s="18" t="str">
        <f t="shared" si="754"/>
        <v>Utah</v>
      </c>
      <c r="EO86" s="41">
        <f>INDEX('2010'!$E$7:$HF$37,  MATCH(EM86, '2010'!$A$7:$A$37, 0), MATCH(EM60, '2010'!$E$4:$HF$4, 0) )</f>
        <v>1500</v>
      </c>
      <c r="EP86" s="41">
        <f>INDEX('2011'!$E$7:$HF$37,  MATCH(EM86, '2011'!$A$7:$A$37, 0), MATCH(EM60, '2011'!$E$4:$HF$4, 0) )</f>
        <v>1508</v>
      </c>
      <c r="EQ86" s="41">
        <f>INDEX('2012'!$E$7:$HF$37,  MATCH(EM86, '2012'!$A$7:$A$37, 0), MATCH(EM60, '2012'!$E$4:$HF$4, 0) )</f>
        <v>1423</v>
      </c>
      <c r="ER86" s="41">
        <f>INDEX('2013'!$E$7:$HF$37,  MATCH(EM86, '2013'!$A$7:$A$37, 0), MATCH(EM60, '2013'!$E$4:$HF$4, 0) )</f>
        <v>1532</v>
      </c>
      <c r="ES86" s="41">
        <f>INDEX('2014'!$E$7:$HF$37,  MATCH(EM86, '2014'!$A$7:$A$37, 0), MATCH(EM60, '2014'!$E$4:$HF$4, 0) )</f>
        <v>1469</v>
      </c>
      <c r="ET86" s="41">
        <f>INDEX('2015'!$E$7:$HF$37,  MATCH(EM86, '2015'!$A$7:$A$37, 0), MATCH(EM60, '2015'!$E$4:$HF$4, 0) )</f>
        <v>1514</v>
      </c>
      <c r="EU86" s="41">
        <f>INDEX('2016'!$E$7:$HF$37,  MATCH(EM86, '2016'!$A$7:$A$37, 0), MATCH(EM60, '2016'!$E$4:$HF$4, 0) )</f>
        <v>1561</v>
      </c>
      <c r="EV86" s="41">
        <f>INDEX('2017'!$E$7:$HF$37,  MATCH(EM86, '2017'!$A$7:$A$37, 0), MATCH(EM60, '2017'!$E$4:$HF$4, 0) )</f>
        <v>1636</v>
      </c>
      <c r="EW86" s="41">
        <f>INDEX('2018'!$E$7:$HF$37,  MATCH(EM86, '2018'!$A$7:$A$37, 0), MATCH(EM60, '2018'!$E$4:$HF$4, 0) )</f>
        <v>1688</v>
      </c>
      <c r="EX86" s="41">
        <f>INDEX('2019'!$E$7:$HF$37,  MATCH(EM86, '2019'!$A$7:$A$37, 0), MATCH(EM60, '2019'!$E$4:$HF$4, 0) )</f>
        <v>1864</v>
      </c>
      <c r="EZ86" s="9">
        <f t="shared" si="755"/>
        <v>49</v>
      </c>
      <c r="FA86" s="18" t="str">
        <f t="shared" si="755"/>
        <v>Utah</v>
      </c>
      <c r="FB86" s="41">
        <f>INDEX('2010'!$E$7:$HF$37,  MATCH(EZ86, '2010'!$A$7:$A$37, 0), MATCH(EZ60, '2010'!$E$4:$HF$4, 0) )</f>
        <v>2044</v>
      </c>
      <c r="FC86" s="41">
        <f>INDEX('2011'!$E$7:$HF$37,  MATCH(EZ86, '2011'!$A$7:$A$37, 0), MATCH(EZ60, '2011'!$E$4:$HF$4, 0) )</f>
        <v>2506</v>
      </c>
      <c r="FD86" s="41">
        <f>INDEX('2012'!$E$7:$HF$37,  MATCH(EZ86, '2012'!$A$7:$A$37, 0), MATCH(EZ60, '2012'!$E$4:$HF$4, 0) )</f>
        <v>2695</v>
      </c>
      <c r="FE86" s="41">
        <f>INDEX('2013'!$E$7:$HF$37,  MATCH(EZ86, '2013'!$A$7:$A$37, 0), MATCH(EZ60, '2013'!$E$4:$HF$4, 0) )</f>
        <v>3019</v>
      </c>
      <c r="FF86" s="41">
        <f>INDEX('2014'!$E$7:$HF$37,  MATCH(EZ86, '2014'!$A$7:$A$37, 0), MATCH(EZ60, '2014'!$E$4:$HF$4, 0) )</f>
        <v>3300</v>
      </c>
      <c r="FG86" s="41">
        <f>INDEX('2015'!$E$7:$HF$37,  MATCH(EZ86, '2015'!$A$7:$A$37, 0), MATCH(EZ60, '2015'!$E$4:$HF$4, 0) )</f>
        <v>3579</v>
      </c>
      <c r="FH86" s="41">
        <f>INDEX('2016'!$E$7:$HF$37,  MATCH(EZ86, '2016'!$A$7:$A$37, 0), MATCH(EZ60, '2016'!$E$4:$HF$4, 0) )</f>
        <v>3739</v>
      </c>
      <c r="FI86" s="41">
        <f>INDEX('2017'!$E$7:$HF$37,  MATCH(EZ86, '2017'!$A$7:$A$37, 0), MATCH(EZ60, '2017'!$E$4:$HF$4, 0) )</f>
        <v>4362</v>
      </c>
      <c r="FJ86" s="41">
        <f>INDEX('2018'!$E$7:$HF$37,  MATCH(EZ86, '2018'!$A$7:$A$37, 0), MATCH(EZ60, '2018'!$E$4:$HF$4, 0) )</f>
        <v>4841</v>
      </c>
      <c r="FK86" s="41">
        <f>INDEX('2019'!$E$7:$HF$37,  MATCH(EZ86, '2019'!$A$7:$A$37, 0), MATCH(EZ60, '2019'!$E$4:$HF$4, 0) )</f>
        <v>5182</v>
      </c>
      <c r="FM86" s="9">
        <f t="shared" si="756"/>
        <v>49</v>
      </c>
      <c r="FN86" s="18" t="str">
        <f t="shared" si="756"/>
        <v>Utah</v>
      </c>
      <c r="FO86" s="41">
        <f>INDEX('2010'!$E$7:$HF$37,  MATCH(FM86, '2010'!$A$7:$A$37, 0), MATCH(FM60, '2010'!$E$4:$HF$4, 0) )</f>
        <v>2805</v>
      </c>
      <c r="FP86" s="41">
        <f>INDEX('2011'!$E$7:$HF$37,  MATCH(FM86, '2011'!$A$7:$A$37, 0), MATCH(FM60, '2011'!$E$4:$HF$4, 0) )</f>
        <v>2869</v>
      </c>
      <c r="FQ86" s="41">
        <f>INDEX('2012'!$E$7:$HF$37,  MATCH(FM86, '2012'!$A$7:$A$37, 0), MATCH(FM60, '2012'!$E$4:$HF$4, 0) )</f>
        <v>2834</v>
      </c>
      <c r="FR86" s="41">
        <f>INDEX('2013'!$E$7:$HF$37,  MATCH(FM86, '2013'!$A$7:$A$37, 0), MATCH(FM60, '2013'!$E$4:$HF$4, 0) )</f>
        <v>2879</v>
      </c>
      <c r="FS86" s="41">
        <f>INDEX('2014'!$E$7:$HF$37,  MATCH(FM86, '2014'!$A$7:$A$37, 0), MATCH(FM60, '2014'!$E$4:$HF$4, 0) )</f>
        <v>2865</v>
      </c>
      <c r="FT86" s="41">
        <f>INDEX('2015'!$E$7:$HF$37,  MATCH(FM86, '2015'!$A$7:$A$37, 0), MATCH(FM60, '2015'!$E$4:$HF$4, 0) )</f>
        <v>3115</v>
      </c>
      <c r="FU86" s="41">
        <f>INDEX('2016'!$E$7:$HF$37,  MATCH(FM86, '2016'!$A$7:$A$37, 0), MATCH(FM60, '2016'!$E$4:$HF$4, 0) )</f>
        <v>3410</v>
      </c>
      <c r="FV86" s="41">
        <f>INDEX('2017'!$E$7:$HF$37,  MATCH(FM86, '2017'!$A$7:$A$37, 0), MATCH(FM60, '2017'!$E$4:$HF$4, 0) )</f>
        <v>3302</v>
      </c>
      <c r="FW86" s="41">
        <f>INDEX('2018'!$E$7:$HF$37,  MATCH(FM86, '2018'!$A$7:$A$37, 0), MATCH(FM60, '2018'!$E$4:$HF$4, 0) )</f>
        <v>3560</v>
      </c>
      <c r="FX86" s="41">
        <f>INDEX('2019'!$E$7:$HF$37,  MATCH(FM86, '2019'!$A$7:$A$37, 0), MATCH(FM60, '2019'!$E$4:$HF$4, 0) )</f>
        <v>3700</v>
      </c>
      <c r="FZ86" s="9">
        <f t="shared" si="757"/>
        <v>49</v>
      </c>
      <c r="GA86" s="18" t="str">
        <f t="shared" si="757"/>
        <v>Utah</v>
      </c>
      <c r="GB86" s="41">
        <f>INDEX('2010'!$E$7:$HF$37,  MATCH(FZ86, '2010'!$A$7:$A$37, 0), MATCH(FZ60, '2010'!$E$4:$HF$4, 0) )</f>
        <v>617</v>
      </c>
      <c r="GC86" s="41">
        <f>INDEX('2011'!$E$7:$HF$37,  MATCH(FZ86, '2011'!$A$7:$A$37, 0), MATCH(FZ60, '2011'!$E$4:$HF$4, 0) )</f>
        <v>600</v>
      </c>
      <c r="GD86" s="41">
        <f>INDEX('2012'!$E$7:$HF$37,  MATCH(FZ86, '2012'!$A$7:$A$37, 0), MATCH(FZ60, '2012'!$E$4:$HF$4, 0) )</f>
        <v>567</v>
      </c>
      <c r="GE86" s="41">
        <f>INDEX('2013'!$E$7:$HF$37,  MATCH(FZ86, '2013'!$A$7:$A$37, 0), MATCH(FZ60, '2013'!$E$4:$HF$4, 0) )</f>
        <v>649</v>
      </c>
      <c r="GF86" s="41">
        <f>INDEX('2014'!$E$7:$HF$37,  MATCH(FZ86, '2014'!$A$7:$A$37, 0), MATCH(FZ60, '2014'!$E$4:$HF$4, 0) )</f>
        <v>580</v>
      </c>
      <c r="GG86" s="41">
        <f>INDEX('2015'!$E$7:$HF$37,  MATCH(FZ86, '2015'!$A$7:$A$37, 0), MATCH(FZ60, '2015'!$E$4:$HF$4, 0) )</f>
        <v>688</v>
      </c>
      <c r="GH86" s="41">
        <f>INDEX('2016'!$E$7:$HF$37,  MATCH(FZ86, '2016'!$A$7:$A$37, 0), MATCH(FZ60, '2016'!$E$4:$HF$4, 0) )</f>
        <v>720</v>
      </c>
      <c r="GI86" s="41">
        <f>INDEX('2017'!$E$7:$HF$37,  MATCH(FZ86, '2017'!$A$7:$A$37, 0), MATCH(FZ60, '2017'!$E$4:$HF$4, 0) )</f>
        <v>682</v>
      </c>
      <c r="GJ86" s="41">
        <f>INDEX('2018'!$E$7:$HF$37,  MATCH(FZ86, '2018'!$A$7:$A$37, 0), MATCH(FZ60, '2018'!$E$4:$HF$4, 0) )</f>
        <v>755</v>
      </c>
      <c r="GK86" s="41">
        <f>INDEX('2019'!$E$7:$HF$37,  MATCH(FZ86, '2019'!$A$7:$A$37, 0), MATCH(FZ60, '2019'!$E$4:$HF$4, 0) )</f>
        <v>834</v>
      </c>
      <c r="GM86" s="9">
        <f t="shared" si="758"/>
        <v>49</v>
      </c>
      <c r="GN86" s="18" t="str">
        <f t="shared" si="758"/>
        <v>Utah</v>
      </c>
      <c r="GO86" s="41">
        <f>INDEX('2010'!$E$7:$HF$37,  MATCH(GM86, '2010'!$A$7:$A$37, 0), MATCH(GM60, '2010'!$E$4:$HF$4, 0) )</f>
        <v>802</v>
      </c>
      <c r="GP86" s="41">
        <f>INDEX('2011'!$E$7:$HF$37,  MATCH(GM86, '2011'!$A$7:$A$37, 0), MATCH(GM60, '2011'!$E$4:$HF$4, 0) )</f>
        <v>748</v>
      </c>
      <c r="GQ86" s="41">
        <f>INDEX('2012'!$E$7:$HF$37,  MATCH(GM86, '2012'!$A$7:$A$37, 0), MATCH(GM60, '2012'!$E$4:$HF$4, 0) )</f>
        <v>804</v>
      </c>
      <c r="GR86" s="41">
        <f>INDEX('2013'!$E$7:$HF$37,  MATCH(GM86, '2013'!$A$7:$A$37, 0), MATCH(GM60, '2013'!$E$4:$HF$4, 0) )</f>
        <v>872</v>
      </c>
      <c r="GS86" s="41">
        <f>INDEX('2014'!$E$7:$HF$37,  MATCH(GM86, '2014'!$A$7:$A$37, 0), MATCH(GM60, '2014'!$E$4:$HF$4, 0) )</f>
        <v>917</v>
      </c>
      <c r="GT86" s="41">
        <f>INDEX('2015'!$E$7:$HF$37,  MATCH(GM86, '2015'!$A$7:$A$37, 0), MATCH(GM60, '2015'!$E$4:$HF$4, 0) )</f>
        <v>876</v>
      </c>
      <c r="GU86" s="41">
        <f>INDEX('2016'!$E$7:$HF$37,  MATCH(GM86, '2016'!$A$7:$A$37, 0), MATCH(GM60, '2016'!$E$4:$HF$4, 0) )</f>
        <v>910</v>
      </c>
      <c r="GV86" s="41">
        <f>INDEX('2017'!$E$7:$HF$37,  MATCH(GM86, '2017'!$A$7:$A$37, 0), MATCH(GM60, '2017'!$E$4:$HF$4, 0) )</f>
        <v>978</v>
      </c>
      <c r="GW86" s="41">
        <f>INDEX('2018'!$E$7:$HF$37,  MATCH(GM86, '2018'!$A$7:$A$37, 0), MATCH(GM60, '2018'!$E$4:$HF$4, 0) )</f>
        <v>1054</v>
      </c>
      <c r="GX86" s="41">
        <f>INDEX('2019'!$E$7:$HF$37,  MATCH(GM86, '2019'!$A$7:$A$37, 0), MATCH(GM60, '2019'!$E$4:$HF$4, 0) )</f>
        <v>1195</v>
      </c>
      <c r="GZ86" s="9">
        <f t="shared" si="759"/>
        <v>49</v>
      </c>
      <c r="HA86" s="18" t="str">
        <f t="shared" si="759"/>
        <v>Utah</v>
      </c>
      <c r="HB86" s="41">
        <f>INDEX('2010'!$E$7:$HF$37,  MATCH(GZ86, '2010'!$A$7:$A$37, 0), MATCH(GZ60, '2010'!$E$4:$HF$4, 0) )</f>
        <v>240</v>
      </c>
      <c r="HC86" s="41">
        <f>INDEX('2011'!$E$7:$HF$37,  MATCH(GZ86, '2011'!$A$7:$A$37, 0), MATCH(GZ60, '2011'!$E$4:$HF$4, 0) )</f>
        <v>173</v>
      </c>
      <c r="HD86" s="41">
        <f>INDEX('2012'!$E$7:$HF$37,  MATCH(GZ86, '2012'!$A$7:$A$37, 0), MATCH(GZ60, '2012'!$E$4:$HF$4, 0) )</f>
        <v>151</v>
      </c>
      <c r="HE86" s="41">
        <f>INDEX('2013'!$E$7:$HF$37,  MATCH(GZ86, '2013'!$A$7:$A$37, 0), MATCH(GZ60, '2013'!$E$4:$HF$4, 0) )</f>
        <v>146</v>
      </c>
      <c r="HF86" s="41">
        <f>INDEX('2014'!$E$7:$HF$37,  MATCH(GZ86, '2014'!$A$7:$A$37, 0), MATCH(GZ60, '2014'!$E$4:$HF$4, 0) )</f>
        <v>186</v>
      </c>
      <c r="HG86" s="41">
        <f>INDEX('2015'!$E$7:$HF$37,  MATCH(GZ86, '2015'!$A$7:$A$37, 0), MATCH(GZ60, '2015'!$E$4:$HF$4, 0) )</f>
        <v>168</v>
      </c>
      <c r="HH86" s="41">
        <f>INDEX('2016'!$E$7:$HF$37,  MATCH(GZ86, '2016'!$A$7:$A$37, 0), MATCH(GZ60, '2016'!$E$4:$HF$4, 0) )</f>
        <v>220</v>
      </c>
      <c r="HI86" s="41">
        <f>INDEX('2017'!$E$7:$HF$37,  MATCH(GZ86, '2017'!$A$7:$A$37, 0), MATCH(GZ60, '2017'!$E$4:$HF$4, 0) )</f>
        <v>204</v>
      </c>
      <c r="HJ86" s="41">
        <f>INDEX('2018'!$E$7:$HF$37,  MATCH(GZ86, '2018'!$A$7:$A$37, 0), MATCH(GZ60, '2018'!$E$4:$HF$4, 0) )</f>
        <v>234</v>
      </c>
      <c r="HK86" s="41">
        <f>INDEX('2019'!$E$7:$HF$37,  MATCH(GZ86, '2019'!$A$7:$A$37, 0), MATCH(GZ60, '2019'!$E$4:$HF$4, 0) )</f>
        <v>228</v>
      </c>
      <c r="HM86" s="9">
        <f t="shared" si="760"/>
        <v>49</v>
      </c>
      <c r="HN86" s="18" t="str">
        <f t="shared" si="760"/>
        <v>Utah</v>
      </c>
      <c r="HO86" s="41">
        <f>INDEX('2010'!$E$7:$HF$37,  MATCH(HM86, '2010'!$A$7:$A$37, 0), MATCH(HM60, '2010'!$E$4:$HF$4, 0) )</f>
        <v>0</v>
      </c>
      <c r="HP86" s="41">
        <f>INDEX('2011'!$E$7:$HF$37,  MATCH(HM86, '2011'!$A$7:$A$37, 0), MATCH(HM60, '2011'!$E$4:$HF$4, 0) )</f>
        <v>0</v>
      </c>
      <c r="HQ86" s="41">
        <f>INDEX('2012'!$E$7:$HF$37,  MATCH(HM86, '2012'!$A$7:$A$37, 0), MATCH(HM60, '2012'!$E$4:$HF$4, 0) )</f>
        <v>0</v>
      </c>
      <c r="HR86" s="41">
        <f>INDEX('2013'!$E$7:$HF$37,  MATCH(HM86, '2013'!$A$7:$A$37, 0), MATCH(HM60, '2013'!$E$4:$HF$4, 0) )</f>
        <v>20</v>
      </c>
      <c r="HS86" s="41">
        <f>INDEX('2014'!$E$7:$HF$37,  MATCH(HM86, '2014'!$A$7:$A$37, 0), MATCH(HM60, '2014'!$E$4:$HF$4, 0) )</f>
        <v>17</v>
      </c>
      <c r="HT86" s="41">
        <f>INDEX('2015'!$E$7:$HF$37,  MATCH(HM86, '2015'!$A$7:$A$37, 0), MATCH(HM60, '2015'!$E$4:$HF$4, 0) )</f>
        <v>31</v>
      </c>
      <c r="HU86" s="41">
        <f>INDEX('2016'!$E$7:$HF$37,  MATCH(HM86, '2016'!$A$7:$A$37, 0), MATCH(HM60, '2016'!$E$4:$HF$4, 0) )</f>
        <v>31</v>
      </c>
      <c r="HV86" s="41">
        <f>INDEX('2017'!$E$7:$HF$37,  MATCH(HM86, '2017'!$A$7:$A$37, 0), MATCH(HM60, '2017'!$E$4:$HF$4, 0) )</f>
        <v>35</v>
      </c>
      <c r="HW86" s="41">
        <f>INDEX('2018'!$E$7:$HF$37,  MATCH(HM86, '2018'!$A$7:$A$37, 0), MATCH(HM60, '2018'!$E$4:$HF$4, 0) )</f>
        <v>16</v>
      </c>
      <c r="HX86" s="41">
        <f>INDEX('2019'!$E$7:$HF$37,  MATCH(HM86, '2019'!$A$7:$A$37, 0), MATCH(HM60, '2019'!$E$4:$HF$4, 0) )</f>
        <v>15</v>
      </c>
    </row>
    <row r="87" spans="39:232" x14ac:dyDescent="0.25">
      <c r="AM87" s="9">
        <f t="shared" si="746"/>
        <v>51</v>
      </c>
      <c r="AN87" s="18" t="str">
        <f t="shared" si="746"/>
        <v>Wasatch</v>
      </c>
      <c r="AO87" s="41">
        <f>INDEX('2010'!$E$7:$HF$37,  MATCH(AM87, '2010'!$A$7:$A$37, 0), MATCH(AM60, '2010'!$E$4:$HF$4, 0) )</f>
        <v>929</v>
      </c>
      <c r="AP87" s="41">
        <f>INDEX('2011'!$E$7:$HF$37,  MATCH(AM87, '2011'!$A$7:$A$37, 0), MATCH(AM60, '2011'!$E$4:$HF$4, 0) )</f>
        <v>804</v>
      </c>
      <c r="AQ87" s="41">
        <f>INDEX('2012'!$E$7:$HF$37,  MATCH(AM87, '2012'!$A$7:$A$37, 0), MATCH(AM60, '2012'!$E$4:$HF$4, 0) )</f>
        <v>949</v>
      </c>
      <c r="AR87" s="41">
        <f>INDEX('2013'!$E$7:$HF$37,  MATCH(AM87, '2013'!$A$7:$A$37, 0), MATCH(AM60, '2013'!$E$4:$HF$4, 0) )</f>
        <v>914</v>
      </c>
      <c r="AS87" s="41">
        <f>INDEX('2014'!$E$7:$HF$37,  MATCH(AM87, '2014'!$A$7:$A$37, 0), MATCH(AM60, '2014'!$E$4:$HF$4, 0) )</f>
        <v>862</v>
      </c>
      <c r="AT87" s="41">
        <f>INDEX('2015'!$E$7:$HF$37,  MATCH(AM87, '2015'!$A$7:$A$37, 0), MATCH(AM60, '2015'!$E$4:$HF$4, 0) )</f>
        <v>770</v>
      </c>
      <c r="AU87" s="41">
        <f>INDEX('2016'!$E$7:$HF$37,  MATCH(AM87, '2016'!$A$7:$A$37, 0), MATCH(AM60, '2016'!$E$4:$HF$4, 0) )</f>
        <v>838</v>
      </c>
      <c r="AV87" s="41">
        <f>INDEX('2017'!$E$7:$HF$37,  MATCH(AM87, '2017'!$A$7:$A$37, 0), MATCH(AM60, '2017'!$E$4:$HF$4, 0) )</f>
        <v>945</v>
      </c>
      <c r="AW87" s="41">
        <f>INDEX('2018'!$E$7:$HF$37,  MATCH(AM87, '2018'!$A$7:$A$37, 0), MATCH(AM60, '2018'!$E$4:$HF$4, 0) )</f>
        <v>807</v>
      </c>
      <c r="AX87" s="41">
        <f>INDEX('2019'!$E$7:$HF$37,  MATCH(AM87, '2019'!$A$7:$A$37, 0), MATCH(AM60, '2019'!$E$4:$HF$4, 0) )</f>
        <v>1156</v>
      </c>
      <c r="AZ87" s="9">
        <f t="shared" si="747"/>
        <v>51</v>
      </c>
      <c r="BA87" s="18" t="str">
        <f t="shared" si="747"/>
        <v>Wasatch</v>
      </c>
      <c r="BB87" s="41">
        <f>INDEX('2010'!$E$7:$HF$37,  MATCH(AZ87, '2010'!$A$7:$A$37, 0), MATCH(AZ60, '2010'!$E$4:$HF$4, 0) )</f>
        <v>18</v>
      </c>
      <c r="BC87" s="41">
        <f>INDEX('2011'!$E$7:$HF$37,  MATCH(AZ87, '2011'!$A$7:$A$37, 0), MATCH(AZ60, '2011'!$E$4:$HF$4, 0) )</f>
        <v>0</v>
      </c>
      <c r="BD87" s="41">
        <f>INDEX('2012'!$E$7:$HF$37,  MATCH(AZ87, '2012'!$A$7:$A$37, 0), MATCH(AZ60, '2012'!$E$4:$HF$4, 0) )</f>
        <v>70</v>
      </c>
      <c r="BE87" s="41">
        <f>INDEX('2013'!$E$7:$HF$37,  MATCH(AZ87, '2013'!$A$7:$A$37, 0), MATCH(AZ60, '2013'!$E$4:$HF$4, 0) )</f>
        <v>68</v>
      </c>
      <c r="BF87" s="41">
        <f>INDEX('2014'!$E$7:$HF$37,  MATCH(AZ87, '2014'!$A$7:$A$37, 0), MATCH(AZ60, '2014'!$E$4:$HF$4, 0) )</f>
        <v>77</v>
      </c>
      <c r="BG87" s="41">
        <f>INDEX('2015'!$E$7:$HF$37,  MATCH(AZ87, '2015'!$A$7:$A$37, 0), MATCH(AZ60, '2015'!$E$4:$HF$4, 0) )</f>
        <v>78</v>
      </c>
      <c r="BH87" s="41">
        <f>INDEX('2016'!$E$7:$HF$37,  MATCH(AZ87, '2016'!$A$7:$A$37, 0), MATCH(AZ60, '2016'!$E$4:$HF$4, 0) )</f>
        <v>71</v>
      </c>
      <c r="BI87" s="41">
        <f>INDEX('2017'!$E$7:$HF$37,  MATCH(AZ87, '2017'!$A$7:$A$37, 0), MATCH(AZ60, '2017'!$E$4:$HF$4, 0) )</f>
        <v>11</v>
      </c>
      <c r="BJ87" s="41">
        <f>INDEX('2018'!$E$7:$HF$37,  MATCH(AZ87, '2018'!$A$7:$A$37, 0), MATCH(AZ60, '2018'!$E$4:$HF$4, 0) )</f>
        <v>7</v>
      </c>
      <c r="BK87" s="41">
        <f>INDEX('2019'!$E$7:$HF$37,  MATCH(AZ87, '2019'!$A$7:$A$37, 0), MATCH(AZ60, '2019'!$E$4:$HF$4, 0) )</f>
        <v>3</v>
      </c>
      <c r="BM87" s="9">
        <f t="shared" si="748"/>
        <v>51</v>
      </c>
      <c r="BN87" s="18" t="str">
        <f t="shared" si="748"/>
        <v>Wasatch</v>
      </c>
      <c r="BO87" s="41">
        <f>INDEX('2010'!$E$7:$HF$37,  MATCH(BM87, '2010'!$A$7:$A$37, 0), MATCH(BM60, '2010'!$E$4:$HF$4, 0) )</f>
        <v>79</v>
      </c>
      <c r="BP87" s="41">
        <f>INDEX('2011'!$E$7:$HF$37,  MATCH(BM87, '2011'!$A$7:$A$37, 0), MATCH(BM60, '2011'!$E$4:$HF$4, 0) )</f>
        <v>74</v>
      </c>
      <c r="BQ87" s="41">
        <f>INDEX('2012'!$E$7:$HF$37,  MATCH(BM87, '2012'!$A$7:$A$37, 0), MATCH(BM60, '2012'!$E$4:$HF$4, 0) )</f>
        <v>31</v>
      </c>
      <c r="BR87" s="41">
        <f>INDEX('2013'!$E$7:$HF$37,  MATCH(BM87, '2013'!$A$7:$A$37, 0), MATCH(BM60, '2013'!$E$4:$HF$4, 0) )</f>
        <v>10</v>
      </c>
      <c r="BS87" s="41">
        <f>INDEX('2014'!$E$7:$HF$37,  MATCH(BM87, '2014'!$A$7:$A$37, 0), MATCH(BM60, '2014'!$E$4:$HF$4, 0) )</f>
        <v>13</v>
      </c>
      <c r="BT87" s="41">
        <f>INDEX('2015'!$E$7:$HF$37,  MATCH(BM87, '2015'!$A$7:$A$37, 0), MATCH(BM60, '2015'!$E$4:$HF$4, 0) )</f>
        <v>23</v>
      </c>
      <c r="BU87" s="41">
        <f>INDEX('2016'!$E$7:$HF$37,  MATCH(BM87, '2016'!$A$7:$A$37, 0), MATCH(BM60, '2016'!$E$4:$HF$4, 0) )</f>
        <v>56</v>
      </c>
      <c r="BV87" s="41">
        <f>INDEX('2017'!$E$7:$HF$37,  MATCH(BM87, '2017'!$A$7:$A$37, 0), MATCH(BM60, '2017'!$E$4:$HF$4, 0) )</f>
        <v>81</v>
      </c>
      <c r="BW87" s="41">
        <f>INDEX('2018'!$E$7:$HF$37,  MATCH(BM87, '2018'!$A$7:$A$37, 0), MATCH(BM60, '2018'!$E$4:$HF$4, 0) )</f>
        <v>78</v>
      </c>
      <c r="BX87" s="41">
        <f>INDEX('2019'!$E$7:$HF$37,  MATCH(BM87, '2019'!$A$7:$A$37, 0), MATCH(BM60, '2019'!$E$4:$HF$4, 0) )</f>
        <v>90</v>
      </c>
      <c r="BZ87" s="9">
        <f t="shared" si="749"/>
        <v>51</v>
      </c>
      <c r="CA87" s="18" t="str">
        <f t="shared" si="749"/>
        <v>Wasatch</v>
      </c>
      <c r="CB87" s="41">
        <f>INDEX('2010'!$E$7:$HF$37,  MATCH(BZ87, '2010'!$A$7:$A$37, 0), MATCH(BZ60, '2010'!$E$4:$HF$4, 0) )</f>
        <v>79</v>
      </c>
      <c r="CC87" s="41">
        <f>INDEX('2011'!$E$7:$HF$37,  MATCH(BZ87, '2011'!$A$7:$A$37, 0), MATCH(BZ60, '2011'!$E$4:$HF$4, 0) )</f>
        <v>71</v>
      </c>
      <c r="CD87" s="41">
        <f>INDEX('2012'!$E$7:$HF$37,  MATCH(BZ87, '2012'!$A$7:$A$37, 0), MATCH(BZ60, '2012'!$E$4:$HF$4, 0) )</f>
        <v>60</v>
      </c>
      <c r="CE87" s="41">
        <f>INDEX('2013'!$E$7:$HF$37,  MATCH(BZ87, '2013'!$A$7:$A$37, 0), MATCH(BZ60, '2013'!$E$4:$HF$4, 0) )</f>
        <v>50</v>
      </c>
      <c r="CF87" s="41">
        <f>INDEX('2014'!$E$7:$HF$37,  MATCH(BZ87, '2014'!$A$7:$A$37, 0), MATCH(BZ60, '2014'!$E$4:$HF$4, 0) )</f>
        <v>38</v>
      </c>
      <c r="CG87" s="41">
        <f>INDEX('2015'!$E$7:$HF$37,  MATCH(BZ87, '2015'!$A$7:$A$37, 0), MATCH(BZ60, '2015'!$E$4:$HF$4, 0) )</f>
        <v>35</v>
      </c>
      <c r="CH87" s="41">
        <f>INDEX('2016'!$E$7:$HF$37,  MATCH(BZ87, '2016'!$A$7:$A$37, 0), MATCH(BZ60, '2016'!$E$4:$HF$4, 0) )</f>
        <v>52</v>
      </c>
      <c r="CI87" s="41">
        <f>INDEX('2017'!$E$7:$HF$37,  MATCH(BZ87, '2017'!$A$7:$A$37, 0), MATCH(BZ60, '2017'!$E$4:$HF$4, 0) )</f>
        <v>95</v>
      </c>
      <c r="CJ87" s="41">
        <f>INDEX('2018'!$E$7:$HF$37,  MATCH(BZ87, '2018'!$A$7:$A$37, 0), MATCH(BZ60, '2018'!$E$4:$HF$4, 0) )</f>
        <v>144</v>
      </c>
      <c r="CK87" s="41">
        <f>INDEX('2019'!$E$7:$HF$37,  MATCH(BZ87, '2019'!$A$7:$A$37, 0), MATCH(BZ60, '2019'!$E$4:$HF$4, 0) )</f>
        <v>196</v>
      </c>
      <c r="CM87" s="9">
        <f t="shared" si="750"/>
        <v>51</v>
      </c>
      <c r="CN87" s="18" t="str">
        <f t="shared" si="750"/>
        <v>Wasatch</v>
      </c>
      <c r="CO87" s="41">
        <f>INDEX('2010'!$E$7:$HF$37,  MATCH(CM87, '2010'!$A$7:$A$37, 0), MATCH(CM60, '2010'!$E$4:$HF$4, 0) )</f>
        <v>43</v>
      </c>
      <c r="CP87" s="41">
        <f>INDEX('2011'!$E$7:$HF$37,  MATCH(CM87, '2011'!$A$7:$A$37, 0), MATCH(CM60, '2011'!$E$4:$HF$4, 0) )</f>
        <v>43</v>
      </c>
      <c r="CQ87" s="41">
        <f>INDEX('2012'!$E$7:$HF$37,  MATCH(CM87, '2012'!$A$7:$A$37, 0), MATCH(CM60, '2012'!$E$4:$HF$4, 0) )</f>
        <v>26</v>
      </c>
      <c r="CR87" s="41">
        <f>INDEX('2013'!$E$7:$HF$37,  MATCH(CM87, '2013'!$A$7:$A$37, 0), MATCH(CM60, '2013'!$E$4:$HF$4, 0) )</f>
        <v>40</v>
      </c>
      <c r="CS87" s="41">
        <f>INDEX('2014'!$E$7:$HF$37,  MATCH(CM87, '2014'!$A$7:$A$37, 0), MATCH(CM60, '2014'!$E$4:$HF$4, 0) )</f>
        <v>35</v>
      </c>
      <c r="CT87" s="41">
        <f>INDEX('2015'!$E$7:$HF$37,  MATCH(CM87, '2015'!$A$7:$A$37, 0), MATCH(CM60, '2015'!$E$4:$HF$4, 0) )</f>
        <v>25</v>
      </c>
      <c r="CU87" s="41">
        <f>INDEX('2016'!$E$7:$HF$37,  MATCH(CM87, '2016'!$A$7:$A$37, 0), MATCH(CM60, '2016'!$E$4:$HF$4, 0) )</f>
        <v>22</v>
      </c>
      <c r="CV87" s="41">
        <f>INDEX('2017'!$E$7:$HF$37,  MATCH(CM87, '2017'!$A$7:$A$37, 0), MATCH(CM60, '2017'!$E$4:$HF$4, 0) )</f>
        <v>41</v>
      </c>
      <c r="CW87" s="41">
        <f>INDEX('2018'!$E$7:$HF$37,  MATCH(CM87, '2018'!$A$7:$A$37, 0), MATCH(CM60, '2018'!$E$4:$HF$4, 0) )</f>
        <v>31</v>
      </c>
      <c r="CX87" s="41">
        <f>INDEX('2019'!$E$7:$HF$37,  MATCH(CM87, '2019'!$A$7:$A$37, 0), MATCH(CM60, '2019'!$E$4:$HF$4, 0) )</f>
        <v>22</v>
      </c>
      <c r="CZ87" s="9">
        <f t="shared" si="751"/>
        <v>51</v>
      </c>
      <c r="DA87" s="18" t="str">
        <f t="shared" si="751"/>
        <v>Wasatch</v>
      </c>
      <c r="DB87" s="41">
        <f>INDEX('2010'!$E$7:$HF$37,  MATCH(CZ87, '2010'!$A$7:$A$37, 0), MATCH(CZ60, '2010'!$E$4:$HF$4, 0) )</f>
        <v>29</v>
      </c>
      <c r="DC87" s="41">
        <f>INDEX('2011'!$E$7:$HF$37,  MATCH(CZ87, '2011'!$A$7:$A$37, 0), MATCH(CZ60, '2011'!$E$4:$HF$4, 0) )</f>
        <v>22</v>
      </c>
      <c r="DD87" s="41">
        <f>INDEX('2012'!$E$7:$HF$37,  MATCH(CZ87, '2012'!$A$7:$A$37, 0), MATCH(CZ60, '2012'!$E$4:$HF$4, 0) )</f>
        <v>39</v>
      </c>
      <c r="DE87" s="41">
        <f>INDEX('2013'!$E$7:$HF$37,  MATCH(CZ87, '2013'!$A$7:$A$37, 0), MATCH(CZ60, '2013'!$E$4:$HF$4, 0) )</f>
        <v>86</v>
      </c>
      <c r="DF87" s="41">
        <f>INDEX('2014'!$E$7:$HF$37,  MATCH(CZ87, '2014'!$A$7:$A$37, 0), MATCH(CZ60, '2014'!$E$4:$HF$4, 0) )</f>
        <v>76</v>
      </c>
      <c r="DG87" s="41">
        <f>INDEX('2015'!$E$7:$HF$37,  MATCH(CZ87, '2015'!$A$7:$A$37, 0), MATCH(CZ60, '2015'!$E$4:$HF$4, 0) )</f>
        <v>58</v>
      </c>
      <c r="DH87" s="41">
        <f>INDEX('2016'!$E$7:$HF$37,  MATCH(CZ87, '2016'!$A$7:$A$37, 0), MATCH(CZ60, '2016'!$E$4:$HF$4, 0) )</f>
        <v>46</v>
      </c>
      <c r="DI87" s="41">
        <f>INDEX('2017'!$E$7:$HF$37,  MATCH(CZ87, '2017'!$A$7:$A$37, 0), MATCH(CZ60, '2017'!$E$4:$HF$4, 0) )</f>
        <v>61</v>
      </c>
      <c r="DJ87" s="41">
        <f>INDEX('2018'!$E$7:$HF$37,  MATCH(CZ87, '2018'!$A$7:$A$37, 0), MATCH(CZ60, '2018'!$E$4:$HF$4, 0) )</f>
        <v>15</v>
      </c>
      <c r="DK87" s="41">
        <f>INDEX('2019'!$E$7:$HF$37,  MATCH(CZ87, '2019'!$A$7:$A$37, 0), MATCH(CZ60, '2019'!$E$4:$HF$4, 0) )</f>
        <v>25</v>
      </c>
      <c r="DM87" s="9">
        <f t="shared" si="752"/>
        <v>51</v>
      </c>
      <c r="DN87" s="18" t="str">
        <f t="shared" si="752"/>
        <v>Wasatch</v>
      </c>
      <c r="DO87" s="41">
        <f>INDEX('2010'!$E$7:$HF$37,  MATCH(DM87, '2010'!$A$7:$A$37, 0), MATCH(DM60, '2010'!$E$4:$HF$4, 0) )</f>
        <v>5</v>
      </c>
      <c r="DP87" s="41">
        <f>INDEX('2011'!$E$7:$HF$37,  MATCH(DM87, '2011'!$A$7:$A$37, 0), MATCH(DM60, '2011'!$E$4:$HF$4, 0) )</f>
        <v>6</v>
      </c>
      <c r="DQ87" s="41">
        <f>INDEX('2012'!$E$7:$HF$37,  MATCH(DM87, '2012'!$A$7:$A$37, 0), MATCH(DM60, '2012'!$E$4:$HF$4, 0) )</f>
        <v>11</v>
      </c>
      <c r="DR87" s="41">
        <f>INDEX('2013'!$E$7:$HF$37,  MATCH(DM87, '2013'!$A$7:$A$37, 0), MATCH(DM60, '2013'!$E$4:$HF$4, 0) )</f>
        <v>9</v>
      </c>
      <c r="DS87" s="41">
        <f>INDEX('2014'!$E$7:$HF$37,  MATCH(DM87, '2014'!$A$7:$A$37, 0), MATCH(DM60, '2014'!$E$4:$HF$4, 0) )</f>
        <v>12</v>
      </c>
      <c r="DT87" s="41">
        <f>INDEX('2015'!$E$7:$HF$37,  MATCH(DM87, '2015'!$A$7:$A$37, 0), MATCH(DM60, '2015'!$E$4:$HF$4, 0) )</f>
        <v>22</v>
      </c>
      <c r="DU87" s="41">
        <f>INDEX('2016'!$E$7:$HF$37,  MATCH(DM87, '2016'!$A$7:$A$37, 0), MATCH(DM60, '2016'!$E$4:$HF$4, 0) )</f>
        <v>23</v>
      </c>
      <c r="DV87" s="41">
        <f>INDEX('2017'!$E$7:$HF$37,  MATCH(DM87, '2017'!$A$7:$A$37, 0), MATCH(DM60, '2017'!$E$4:$HF$4, 0) )</f>
        <v>17</v>
      </c>
      <c r="DW87" s="41">
        <f>INDEX('2018'!$E$7:$HF$37,  MATCH(DM87, '2018'!$A$7:$A$37, 0), MATCH(DM60, '2018'!$E$4:$HF$4, 0) )</f>
        <v>55</v>
      </c>
      <c r="DX87" s="41">
        <f>INDEX('2019'!$E$7:$HF$37,  MATCH(DM87, '2019'!$A$7:$A$37, 0), MATCH(DM60, '2019'!$E$4:$HF$4, 0) )</f>
        <v>76</v>
      </c>
      <c r="DZ87" s="9">
        <f t="shared" si="753"/>
        <v>51</v>
      </c>
      <c r="EA87" s="18" t="str">
        <f t="shared" si="753"/>
        <v>Wasatch</v>
      </c>
      <c r="EB87" s="41">
        <f>INDEX('2010'!$E$7:$HF$37,  MATCH(DZ87, '2010'!$A$7:$A$37, 0), MATCH(DZ60, '2010'!$E$4:$HF$4, 0) )</f>
        <v>0</v>
      </c>
      <c r="EC87" s="41">
        <f>INDEX('2011'!$E$7:$HF$37,  MATCH(DZ87, '2011'!$A$7:$A$37, 0), MATCH(DZ60, '2011'!$E$4:$HF$4, 0) )</f>
        <v>0</v>
      </c>
      <c r="ED87" s="41">
        <f>INDEX('2012'!$E$7:$HF$37,  MATCH(DZ87, '2012'!$A$7:$A$37, 0), MATCH(DZ60, '2012'!$E$4:$HF$4, 0) )</f>
        <v>0</v>
      </c>
      <c r="EE87" s="41">
        <f>INDEX('2013'!$E$7:$HF$37,  MATCH(DZ87, '2013'!$A$7:$A$37, 0), MATCH(DZ60, '2013'!$E$4:$HF$4, 0) )</f>
        <v>0</v>
      </c>
      <c r="EF87" s="41">
        <f>INDEX('2014'!$E$7:$HF$37,  MATCH(DZ87, '2014'!$A$7:$A$37, 0), MATCH(DZ60, '2014'!$E$4:$HF$4, 0) )</f>
        <v>0</v>
      </c>
      <c r="EG87" s="41">
        <f>INDEX('2015'!$E$7:$HF$37,  MATCH(DZ87, '2015'!$A$7:$A$37, 0), MATCH(DZ60, '2015'!$E$4:$HF$4, 0) )</f>
        <v>0</v>
      </c>
      <c r="EH87" s="41">
        <f>INDEX('2016'!$E$7:$HF$37,  MATCH(DZ87, '2016'!$A$7:$A$37, 0), MATCH(DZ60, '2016'!$E$4:$HF$4, 0) )</f>
        <v>0</v>
      </c>
      <c r="EI87" s="41">
        <f>INDEX('2017'!$E$7:$HF$37,  MATCH(DZ87, '2017'!$A$7:$A$37, 0), MATCH(DZ60, '2017'!$E$4:$HF$4, 0) )</f>
        <v>19</v>
      </c>
      <c r="EJ87" s="41">
        <f>INDEX('2018'!$E$7:$HF$37,  MATCH(DZ87, '2018'!$A$7:$A$37, 0), MATCH(DZ60, '2018'!$E$4:$HF$4, 0) )</f>
        <v>21</v>
      </c>
      <c r="EK87" s="41">
        <f>INDEX('2019'!$E$7:$HF$37,  MATCH(DZ87, '2019'!$A$7:$A$37, 0), MATCH(DZ60, '2019'!$E$4:$HF$4, 0) )</f>
        <v>25</v>
      </c>
      <c r="EM87" s="9">
        <f t="shared" si="754"/>
        <v>51</v>
      </c>
      <c r="EN87" s="18" t="str">
        <f t="shared" si="754"/>
        <v>Wasatch</v>
      </c>
      <c r="EO87" s="41">
        <f>INDEX('2010'!$E$7:$HF$37,  MATCH(EM87, '2010'!$A$7:$A$37, 0), MATCH(EM60, '2010'!$E$4:$HF$4, 0) )</f>
        <v>147</v>
      </c>
      <c r="EP87" s="41">
        <f>INDEX('2011'!$E$7:$HF$37,  MATCH(EM87, '2011'!$A$7:$A$37, 0), MATCH(EM60, '2011'!$E$4:$HF$4, 0) )</f>
        <v>110</v>
      </c>
      <c r="EQ87" s="41">
        <f>INDEX('2012'!$E$7:$HF$37,  MATCH(EM87, '2012'!$A$7:$A$37, 0), MATCH(EM60, '2012'!$E$4:$HF$4, 0) )</f>
        <v>96</v>
      </c>
      <c r="ER87" s="41">
        <f>INDEX('2013'!$E$7:$HF$37,  MATCH(EM87, '2013'!$A$7:$A$37, 0), MATCH(EM60, '2013'!$E$4:$HF$4, 0) )</f>
        <v>82</v>
      </c>
      <c r="ES87" s="41">
        <f>INDEX('2014'!$E$7:$HF$37,  MATCH(EM87, '2014'!$A$7:$A$37, 0), MATCH(EM60, '2014'!$E$4:$HF$4, 0) )</f>
        <v>69</v>
      </c>
      <c r="ET87" s="41">
        <f>INDEX('2015'!$E$7:$HF$37,  MATCH(EM87, '2015'!$A$7:$A$37, 0), MATCH(EM60, '2015'!$E$4:$HF$4, 0) )</f>
        <v>54</v>
      </c>
      <c r="EU87" s="41">
        <f>INDEX('2016'!$E$7:$HF$37,  MATCH(EM87, '2016'!$A$7:$A$37, 0), MATCH(EM60, '2016'!$E$4:$HF$4, 0) )</f>
        <v>74</v>
      </c>
      <c r="EV87" s="41">
        <f>INDEX('2017'!$E$7:$HF$37,  MATCH(EM87, '2017'!$A$7:$A$37, 0), MATCH(EM60, '2017'!$E$4:$HF$4, 0) )</f>
        <v>72</v>
      </c>
      <c r="EW87" s="41">
        <f>INDEX('2018'!$E$7:$HF$37,  MATCH(EM87, '2018'!$A$7:$A$37, 0), MATCH(EM60, '2018'!$E$4:$HF$4, 0) )</f>
        <v>102</v>
      </c>
      <c r="EX87" s="41">
        <f>INDEX('2019'!$E$7:$HF$37,  MATCH(EM87, '2019'!$A$7:$A$37, 0), MATCH(EM60, '2019'!$E$4:$HF$4, 0) )</f>
        <v>117</v>
      </c>
      <c r="EZ87" s="9">
        <f t="shared" si="755"/>
        <v>51</v>
      </c>
      <c r="FA87" s="18" t="str">
        <f t="shared" si="755"/>
        <v>Wasatch</v>
      </c>
      <c r="FB87" s="41">
        <f>INDEX('2010'!$E$7:$HF$37,  MATCH(EZ87, '2010'!$A$7:$A$37, 0), MATCH(EZ60, '2010'!$E$4:$HF$4, 0) )</f>
        <v>259</v>
      </c>
      <c r="FC87" s="41">
        <f>INDEX('2011'!$E$7:$HF$37,  MATCH(EZ87, '2011'!$A$7:$A$37, 0), MATCH(EZ60, '2011'!$E$4:$HF$4, 0) )</f>
        <v>228</v>
      </c>
      <c r="FD87" s="41">
        <f>INDEX('2012'!$E$7:$HF$37,  MATCH(EZ87, '2012'!$A$7:$A$37, 0), MATCH(EZ60, '2012'!$E$4:$HF$4, 0) )</f>
        <v>291</v>
      </c>
      <c r="FE87" s="41">
        <f>INDEX('2013'!$E$7:$HF$37,  MATCH(EZ87, '2013'!$A$7:$A$37, 0), MATCH(EZ60, '2013'!$E$4:$HF$4, 0) )</f>
        <v>279</v>
      </c>
      <c r="FF87" s="41">
        <f>INDEX('2014'!$E$7:$HF$37,  MATCH(EZ87, '2014'!$A$7:$A$37, 0), MATCH(EZ60, '2014'!$E$4:$HF$4, 0) )</f>
        <v>240</v>
      </c>
      <c r="FG87" s="41">
        <f>INDEX('2015'!$E$7:$HF$37,  MATCH(EZ87, '2015'!$A$7:$A$37, 0), MATCH(EZ60, '2015'!$E$4:$HF$4, 0) )</f>
        <v>222</v>
      </c>
      <c r="FH87" s="41">
        <f>INDEX('2016'!$E$7:$HF$37,  MATCH(EZ87, '2016'!$A$7:$A$37, 0), MATCH(EZ60, '2016'!$E$4:$HF$4, 0) )</f>
        <v>196</v>
      </c>
      <c r="FI87" s="41">
        <f>INDEX('2017'!$E$7:$HF$37,  MATCH(EZ87, '2017'!$A$7:$A$37, 0), MATCH(EZ60, '2017'!$E$4:$HF$4, 0) )</f>
        <v>278</v>
      </c>
      <c r="FJ87" s="41">
        <f>INDEX('2018'!$E$7:$HF$37,  MATCH(EZ87, '2018'!$A$7:$A$37, 0), MATCH(EZ60, '2018'!$E$4:$HF$4, 0) )</f>
        <v>148</v>
      </c>
      <c r="FK87" s="41">
        <f>INDEX('2019'!$E$7:$HF$37,  MATCH(EZ87, '2019'!$A$7:$A$37, 0), MATCH(EZ60, '2019'!$E$4:$HF$4, 0) )</f>
        <v>254</v>
      </c>
      <c r="FM87" s="9">
        <f t="shared" si="756"/>
        <v>51</v>
      </c>
      <c r="FN87" s="18" t="str">
        <f t="shared" si="756"/>
        <v>Wasatch</v>
      </c>
      <c r="FO87" s="41">
        <f>INDEX('2010'!$E$7:$HF$37,  MATCH(FM87, '2010'!$A$7:$A$37, 0), MATCH(FM60, '2010'!$E$4:$HF$4, 0) )</f>
        <v>96</v>
      </c>
      <c r="FP87" s="41">
        <f>INDEX('2011'!$E$7:$HF$37,  MATCH(FM87, '2011'!$A$7:$A$37, 0), MATCH(FM60, '2011'!$E$4:$HF$4, 0) )</f>
        <v>111</v>
      </c>
      <c r="FQ87" s="41">
        <f>INDEX('2012'!$E$7:$HF$37,  MATCH(FM87, '2012'!$A$7:$A$37, 0), MATCH(FM60, '2012'!$E$4:$HF$4, 0) )</f>
        <v>148</v>
      </c>
      <c r="FR87" s="41">
        <f>INDEX('2013'!$E$7:$HF$37,  MATCH(FM87, '2013'!$A$7:$A$37, 0), MATCH(FM60, '2013'!$E$4:$HF$4, 0) )</f>
        <v>87</v>
      </c>
      <c r="FS87" s="41">
        <f>INDEX('2014'!$E$7:$HF$37,  MATCH(FM87, '2014'!$A$7:$A$37, 0), MATCH(FM60, '2014'!$E$4:$HF$4, 0) )</f>
        <v>135</v>
      </c>
      <c r="FT87" s="41">
        <f>INDEX('2015'!$E$7:$HF$37,  MATCH(FM87, '2015'!$A$7:$A$37, 0), MATCH(FM60, '2015'!$E$4:$HF$4, 0) )</f>
        <v>141</v>
      </c>
      <c r="FU87" s="41">
        <f>INDEX('2016'!$E$7:$HF$37,  MATCH(FM87, '2016'!$A$7:$A$37, 0), MATCH(FM60, '2016'!$E$4:$HF$4, 0) )</f>
        <v>151</v>
      </c>
      <c r="FV87" s="41">
        <f>INDEX('2017'!$E$7:$HF$37,  MATCH(FM87, '2017'!$A$7:$A$37, 0), MATCH(FM60, '2017'!$E$4:$HF$4, 0) )</f>
        <v>153</v>
      </c>
      <c r="FW87" s="41">
        <f>INDEX('2018'!$E$7:$HF$37,  MATCH(FM87, '2018'!$A$7:$A$37, 0), MATCH(FM60, '2018'!$E$4:$HF$4, 0) )</f>
        <v>126</v>
      </c>
      <c r="FX87" s="41">
        <f>INDEX('2019'!$E$7:$HF$37,  MATCH(FM87, '2019'!$A$7:$A$37, 0), MATCH(FM60, '2019'!$E$4:$HF$4, 0) )</f>
        <v>191</v>
      </c>
      <c r="FZ87" s="9">
        <f t="shared" si="757"/>
        <v>51</v>
      </c>
      <c r="GA87" s="18" t="str">
        <f t="shared" si="757"/>
        <v>Wasatch</v>
      </c>
      <c r="GB87" s="41">
        <f>INDEX('2010'!$E$7:$HF$37,  MATCH(FZ87, '2010'!$A$7:$A$37, 0), MATCH(FZ60, '2010'!$E$4:$HF$4, 0) )</f>
        <v>83</v>
      </c>
      <c r="GC87" s="41">
        <f>INDEX('2011'!$E$7:$HF$37,  MATCH(FZ87, '2011'!$A$7:$A$37, 0), MATCH(FZ60, '2011'!$E$4:$HF$4, 0) )</f>
        <v>43</v>
      </c>
      <c r="GD87" s="41">
        <f>INDEX('2012'!$E$7:$HF$37,  MATCH(FZ87, '2012'!$A$7:$A$37, 0), MATCH(FZ60, '2012'!$E$4:$HF$4, 0) )</f>
        <v>32</v>
      </c>
      <c r="GE87" s="41">
        <f>INDEX('2013'!$E$7:$HF$37,  MATCH(FZ87, '2013'!$A$7:$A$37, 0), MATCH(FZ60, '2013'!$E$4:$HF$4, 0) )</f>
        <v>27</v>
      </c>
      <c r="GF87" s="41">
        <f>INDEX('2014'!$E$7:$HF$37,  MATCH(FZ87, '2014'!$A$7:$A$37, 0), MATCH(FZ60, '2014'!$E$4:$HF$4, 0) )</f>
        <v>37</v>
      </c>
      <c r="GG87" s="41">
        <f>INDEX('2015'!$E$7:$HF$37,  MATCH(FZ87, '2015'!$A$7:$A$37, 0), MATCH(FZ60, '2015'!$E$4:$HF$4, 0) )</f>
        <v>0</v>
      </c>
      <c r="GH87" s="41">
        <f>INDEX('2016'!$E$7:$HF$37,  MATCH(FZ87, '2016'!$A$7:$A$37, 0), MATCH(FZ60, '2016'!$E$4:$HF$4, 0) )</f>
        <v>31</v>
      </c>
      <c r="GI87" s="41">
        <f>INDEX('2017'!$E$7:$HF$37,  MATCH(FZ87, '2017'!$A$7:$A$37, 0), MATCH(FZ60, '2017'!$E$4:$HF$4, 0) )</f>
        <v>33</v>
      </c>
      <c r="GJ87" s="41">
        <f>INDEX('2018'!$E$7:$HF$37,  MATCH(FZ87, '2018'!$A$7:$A$37, 0), MATCH(FZ60, '2018'!$E$4:$HF$4, 0) )</f>
        <v>28</v>
      </c>
      <c r="GK87" s="41">
        <f>INDEX('2019'!$E$7:$HF$37,  MATCH(FZ87, '2019'!$A$7:$A$37, 0), MATCH(FZ60, '2019'!$E$4:$HF$4, 0) )</f>
        <v>24</v>
      </c>
      <c r="GM87" s="9">
        <f t="shared" si="758"/>
        <v>51</v>
      </c>
      <c r="GN87" s="18" t="str">
        <f t="shared" si="758"/>
        <v>Wasatch</v>
      </c>
      <c r="GO87" s="41">
        <f>INDEX('2010'!$E$7:$HF$37,  MATCH(GM87, '2010'!$A$7:$A$37, 0), MATCH(GM60, '2010'!$E$4:$HF$4, 0) )</f>
        <v>87</v>
      </c>
      <c r="GP87" s="41">
        <f>INDEX('2011'!$E$7:$HF$37,  MATCH(GM87, '2011'!$A$7:$A$37, 0), MATCH(GM60, '2011'!$E$4:$HF$4, 0) )</f>
        <v>93</v>
      </c>
      <c r="GQ87" s="41">
        <f>INDEX('2012'!$E$7:$HF$37,  MATCH(GM87, '2012'!$A$7:$A$37, 0), MATCH(GM60, '2012'!$E$4:$HF$4, 0) )</f>
        <v>142</v>
      </c>
      <c r="GR87" s="41">
        <f>INDEX('2013'!$E$7:$HF$37,  MATCH(GM87, '2013'!$A$7:$A$37, 0), MATCH(GM60, '2013'!$E$4:$HF$4, 0) )</f>
        <v>105</v>
      </c>
      <c r="GS87" s="41">
        <f>INDEX('2014'!$E$7:$HF$37,  MATCH(GM87, '2014'!$A$7:$A$37, 0), MATCH(GM60, '2014'!$E$4:$HF$4, 0) )</f>
        <v>63</v>
      </c>
      <c r="GT87" s="41">
        <f>INDEX('2015'!$E$7:$HF$37,  MATCH(GM87, '2015'!$A$7:$A$37, 0), MATCH(GM60, '2015'!$E$4:$HF$4, 0) )</f>
        <v>50</v>
      </c>
      <c r="GU87" s="41">
        <f>INDEX('2016'!$E$7:$HF$37,  MATCH(GM87, '2016'!$A$7:$A$37, 0), MATCH(GM60, '2016'!$E$4:$HF$4, 0) )</f>
        <v>69</v>
      </c>
      <c r="GV87" s="41">
        <f>INDEX('2017'!$E$7:$HF$37,  MATCH(GM87, '2017'!$A$7:$A$37, 0), MATCH(GM60, '2017'!$E$4:$HF$4, 0) )</f>
        <v>20</v>
      </c>
      <c r="GW87" s="41">
        <f>INDEX('2018'!$E$7:$HF$37,  MATCH(GM87, '2018'!$A$7:$A$37, 0), MATCH(GM60, '2018'!$E$4:$HF$4, 0) )</f>
        <v>38</v>
      </c>
      <c r="GX87" s="41">
        <f>INDEX('2019'!$E$7:$HF$37,  MATCH(GM87, '2019'!$A$7:$A$37, 0), MATCH(GM60, '2019'!$E$4:$HF$4, 0) )</f>
        <v>112</v>
      </c>
      <c r="GZ87" s="9">
        <f t="shared" si="759"/>
        <v>51</v>
      </c>
      <c r="HA87" s="18" t="str">
        <f t="shared" si="759"/>
        <v>Wasatch</v>
      </c>
      <c r="HB87" s="41">
        <f>INDEX('2010'!$E$7:$HF$37,  MATCH(GZ87, '2010'!$A$7:$A$37, 0), MATCH(GZ60, '2010'!$E$4:$HF$4, 0) )</f>
        <v>4</v>
      </c>
      <c r="HC87" s="41">
        <f>INDEX('2011'!$E$7:$HF$37,  MATCH(GZ87, '2011'!$A$7:$A$37, 0), MATCH(GZ60, '2011'!$E$4:$HF$4, 0) )</f>
        <v>3</v>
      </c>
      <c r="HD87" s="41">
        <f>INDEX('2012'!$E$7:$HF$37,  MATCH(GZ87, '2012'!$A$7:$A$37, 0), MATCH(GZ60, '2012'!$E$4:$HF$4, 0) )</f>
        <v>3</v>
      </c>
      <c r="HE87" s="41">
        <f>INDEX('2013'!$E$7:$HF$37,  MATCH(GZ87, '2013'!$A$7:$A$37, 0), MATCH(GZ60, '2013'!$E$4:$HF$4, 0) )</f>
        <v>59</v>
      </c>
      <c r="HF87" s="41">
        <f>INDEX('2014'!$E$7:$HF$37,  MATCH(GZ87, '2014'!$A$7:$A$37, 0), MATCH(GZ60, '2014'!$E$4:$HF$4, 0) )</f>
        <v>55</v>
      </c>
      <c r="HG87" s="41">
        <f>INDEX('2015'!$E$7:$HF$37,  MATCH(GZ87, '2015'!$A$7:$A$37, 0), MATCH(GZ60, '2015'!$E$4:$HF$4, 0) )</f>
        <v>57</v>
      </c>
      <c r="HH87" s="41">
        <f>INDEX('2016'!$E$7:$HF$37,  MATCH(GZ87, '2016'!$A$7:$A$37, 0), MATCH(GZ60, '2016'!$E$4:$HF$4, 0) )</f>
        <v>40</v>
      </c>
      <c r="HI87" s="41">
        <f>INDEX('2017'!$E$7:$HF$37,  MATCH(GZ87, '2017'!$A$7:$A$37, 0), MATCH(GZ60, '2017'!$E$4:$HF$4, 0) )</f>
        <v>59</v>
      </c>
      <c r="HJ87" s="41">
        <f>INDEX('2018'!$E$7:$HF$37,  MATCH(GZ87, '2018'!$A$7:$A$37, 0), MATCH(GZ60, '2018'!$E$4:$HF$4, 0) )</f>
        <v>14</v>
      </c>
      <c r="HK87" s="41">
        <f>INDEX('2019'!$E$7:$HF$37,  MATCH(GZ87, '2019'!$A$7:$A$37, 0), MATCH(GZ60, '2019'!$E$4:$HF$4, 0) )</f>
        <v>21</v>
      </c>
      <c r="HM87" s="9">
        <f t="shared" si="760"/>
        <v>51</v>
      </c>
      <c r="HN87" s="18" t="str">
        <f t="shared" si="760"/>
        <v>Wasatch</v>
      </c>
      <c r="HO87" s="41">
        <f>INDEX('2010'!$E$7:$HF$37,  MATCH(HM87, '2010'!$A$7:$A$37, 0), MATCH(HM60, '2010'!$E$4:$HF$4, 0) )</f>
        <v>0</v>
      </c>
      <c r="HP87" s="41">
        <f>INDEX('2011'!$E$7:$HF$37,  MATCH(HM87, '2011'!$A$7:$A$37, 0), MATCH(HM60, '2011'!$E$4:$HF$4, 0) )</f>
        <v>0</v>
      </c>
      <c r="HQ87" s="41">
        <f>INDEX('2012'!$E$7:$HF$37,  MATCH(HM87, '2012'!$A$7:$A$37, 0), MATCH(HM60, '2012'!$E$4:$HF$4, 0) )</f>
        <v>0</v>
      </c>
      <c r="HR87" s="41">
        <f>INDEX('2013'!$E$7:$HF$37,  MATCH(HM87, '2013'!$A$7:$A$37, 0), MATCH(HM60, '2013'!$E$4:$HF$4, 0) )</f>
        <v>12</v>
      </c>
      <c r="HS87" s="41">
        <f>INDEX('2014'!$E$7:$HF$37,  MATCH(HM87, '2014'!$A$7:$A$37, 0), MATCH(HM60, '2014'!$E$4:$HF$4, 0) )</f>
        <v>12</v>
      </c>
      <c r="HT87" s="41">
        <f>INDEX('2015'!$E$7:$HF$37,  MATCH(HM87, '2015'!$A$7:$A$37, 0), MATCH(HM60, '2015'!$E$4:$HF$4, 0) )</f>
        <v>5</v>
      </c>
      <c r="HU87" s="41">
        <f>INDEX('2016'!$E$7:$HF$37,  MATCH(HM87, '2016'!$A$7:$A$37, 0), MATCH(HM60, '2016'!$E$4:$HF$4, 0) )</f>
        <v>7</v>
      </c>
      <c r="HV87" s="41">
        <f>INDEX('2017'!$E$7:$HF$37,  MATCH(HM87, '2017'!$A$7:$A$37, 0), MATCH(HM60, '2017'!$E$4:$HF$4, 0) )</f>
        <v>5</v>
      </c>
      <c r="HW87" s="41">
        <f>INDEX('2018'!$E$7:$HF$37,  MATCH(HM87, '2018'!$A$7:$A$37, 0), MATCH(HM60, '2018'!$E$4:$HF$4, 0) )</f>
        <v>0</v>
      </c>
      <c r="HX87" s="41">
        <f>INDEX('2019'!$E$7:$HF$37,  MATCH(HM87, '2019'!$A$7:$A$37, 0), MATCH(HM60, '2019'!$E$4:$HF$4, 0) )</f>
        <v>0</v>
      </c>
    </row>
    <row r="88" spans="39:232" x14ac:dyDescent="0.25">
      <c r="AM88" s="9">
        <f t="shared" si="746"/>
        <v>53</v>
      </c>
      <c r="AN88" s="18" t="str">
        <f t="shared" si="746"/>
        <v>Washington</v>
      </c>
      <c r="AO88" s="41">
        <f>INDEX('2010'!$E$7:$HF$37,  MATCH(AM88, '2010'!$A$7:$A$37, 0), MATCH(AM60, '2010'!$E$4:$HF$4, 0) )</f>
        <v>2600</v>
      </c>
      <c r="AP88" s="41">
        <f>INDEX('2011'!$E$7:$HF$37,  MATCH(AM88, '2011'!$A$7:$A$37, 0), MATCH(AM60, '2011'!$E$4:$HF$4, 0) )</f>
        <v>2616</v>
      </c>
      <c r="AQ88" s="41">
        <f>INDEX('2012'!$E$7:$HF$37,  MATCH(AM88, '2012'!$A$7:$A$37, 0), MATCH(AM60, '2012'!$E$4:$HF$4, 0) )</f>
        <v>2679</v>
      </c>
      <c r="AR88" s="41">
        <f>INDEX('2013'!$E$7:$HF$37,  MATCH(AM88, '2013'!$A$7:$A$37, 0), MATCH(AM60, '2013'!$E$4:$HF$4, 0) )</f>
        <v>2518</v>
      </c>
      <c r="AS88" s="41">
        <f>INDEX('2014'!$E$7:$HF$37,  MATCH(AM88, '2014'!$A$7:$A$37, 0), MATCH(AM60, '2014'!$E$4:$HF$4, 0) )</f>
        <v>2582</v>
      </c>
      <c r="AT88" s="41">
        <f>INDEX('2015'!$E$7:$HF$37,  MATCH(AM88, '2015'!$A$7:$A$37, 0), MATCH(AM60, '2015'!$E$4:$HF$4, 0) )</f>
        <v>2959</v>
      </c>
      <c r="AU88" s="41">
        <f>INDEX('2016'!$E$7:$HF$37,  MATCH(AM88, '2016'!$A$7:$A$37, 0), MATCH(AM60, '2016'!$E$4:$HF$4, 0) )</f>
        <v>3297</v>
      </c>
      <c r="AV88" s="41">
        <f>INDEX('2017'!$E$7:$HF$37,  MATCH(AM88, '2017'!$A$7:$A$37, 0), MATCH(AM60, '2017'!$E$4:$HF$4, 0) )</f>
        <v>3741</v>
      </c>
      <c r="AW88" s="41">
        <f>INDEX('2018'!$E$7:$HF$37,  MATCH(AM88, '2018'!$A$7:$A$37, 0), MATCH(AM60, '2018'!$E$4:$HF$4, 0) )</f>
        <v>5147</v>
      </c>
      <c r="AX88" s="41">
        <f>INDEX('2019'!$E$7:$HF$37,  MATCH(AM88, '2019'!$A$7:$A$37, 0), MATCH(AM60, '2019'!$E$4:$HF$4, 0) )</f>
        <v>6505</v>
      </c>
      <c r="AZ88" s="9">
        <f t="shared" si="747"/>
        <v>53</v>
      </c>
      <c r="BA88" s="18" t="str">
        <f t="shared" si="747"/>
        <v>Washington</v>
      </c>
      <c r="BB88" s="41">
        <f>INDEX('2010'!$E$7:$HF$37,  MATCH(AZ88, '2010'!$A$7:$A$37, 0), MATCH(AZ60, '2010'!$E$4:$HF$4, 0) )</f>
        <v>48</v>
      </c>
      <c r="BC88" s="41">
        <f>INDEX('2011'!$E$7:$HF$37,  MATCH(AZ88, '2011'!$A$7:$A$37, 0), MATCH(AZ60, '2011'!$E$4:$HF$4, 0) )</f>
        <v>37</v>
      </c>
      <c r="BD88" s="41">
        <f>INDEX('2012'!$E$7:$HF$37,  MATCH(AZ88, '2012'!$A$7:$A$37, 0), MATCH(AZ60, '2012'!$E$4:$HF$4, 0) )</f>
        <v>40</v>
      </c>
      <c r="BE88" s="41">
        <f>INDEX('2013'!$E$7:$HF$37,  MATCH(AZ88, '2013'!$A$7:$A$37, 0), MATCH(AZ60, '2013'!$E$4:$HF$4, 0) )</f>
        <v>23</v>
      </c>
      <c r="BF88" s="41">
        <f>INDEX('2014'!$E$7:$HF$37,  MATCH(AZ88, '2014'!$A$7:$A$37, 0), MATCH(AZ60, '2014'!$E$4:$HF$4, 0) )</f>
        <v>7</v>
      </c>
      <c r="BG88" s="41">
        <f>INDEX('2015'!$E$7:$HF$37,  MATCH(AZ88, '2015'!$A$7:$A$37, 0), MATCH(AZ60, '2015'!$E$4:$HF$4, 0) )</f>
        <v>11</v>
      </c>
      <c r="BH88" s="41">
        <f>INDEX('2016'!$E$7:$HF$37,  MATCH(AZ88, '2016'!$A$7:$A$37, 0), MATCH(AZ60, '2016'!$E$4:$HF$4, 0) )</f>
        <v>38</v>
      </c>
      <c r="BI88" s="41">
        <f>INDEX('2017'!$E$7:$HF$37,  MATCH(AZ88, '2017'!$A$7:$A$37, 0), MATCH(AZ60, '2017'!$E$4:$HF$4, 0) )</f>
        <v>74</v>
      </c>
      <c r="BJ88" s="41">
        <f>INDEX('2018'!$E$7:$HF$37,  MATCH(AZ88, '2018'!$A$7:$A$37, 0), MATCH(AZ60, '2018'!$E$4:$HF$4, 0) )</f>
        <v>95</v>
      </c>
      <c r="BK88" s="41">
        <f>INDEX('2019'!$E$7:$HF$37,  MATCH(AZ88, '2019'!$A$7:$A$37, 0), MATCH(AZ60, '2019'!$E$4:$HF$4, 0) )</f>
        <v>175</v>
      </c>
      <c r="BM88" s="9">
        <f t="shared" si="748"/>
        <v>53</v>
      </c>
      <c r="BN88" s="18" t="str">
        <f t="shared" si="748"/>
        <v>Washington</v>
      </c>
      <c r="BO88" s="41">
        <f>INDEX('2010'!$E$7:$HF$37,  MATCH(BM88, '2010'!$A$7:$A$37, 0), MATCH(BM60, '2010'!$E$4:$HF$4, 0) )</f>
        <v>116</v>
      </c>
      <c r="BP88" s="41">
        <f>INDEX('2011'!$E$7:$HF$37,  MATCH(BM88, '2011'!$A$7:$A$37, 0), MATCH(BM60, '2011'!$E$4:$HF$4, 0) )</f>
        <v>116</v>
      </c>
      <c r="BQ88" s="41">
        <f>INDEX('2012'!$E$7:$HF$37,  MATCH(BM88, '2012'!$A$7:$A$37, 0), MATCH(BM60, '2012'!$E$4:$HF$4, 0) )</f>
        <v>99</v>
      </c>
      <c r="BR88" s="41">
        <f>INDEX('2013'!$E$7:$HF$37,  MATCH(BM88, '2013'!$A$7:$A$37, 0), MATCH(BM60, '2013'!$E$4:$HF$4, 0) )</f>
        <v>100</v>
      </c>
      <c r="BS88" s="41">
        <f>INDEX('2014'!$E$7:$HF$37,  MATCH(BM88, '2014'!$A$7:$A$37, 0), MATCH(BM60, '2014'!$E$4:$HF$4, 0) )</f>
        <v>152</v>
      </c>
      <c r="BT88" s="41">
        <f>INDEX('2015'!$E$7:$HF$37,  MATCH(BM88, '2015'!$A$7:$A$37, 0), MATCH(BM60, '2015'!$E$4:$HF$4, 0) )</f>
        <v>255</v>
      </c>
      <c r="BU88" s="41">
        <f>INDEX('2016'!$E$7:$HF$37,  MATCH(BM88, '2016'!$A$7:$A$37, 0), MATCH(BM60, '2016'!$E$4:$HF$4, 0) )</f>
        <v>268</v>
      </c>
      <c r="BV88" s="41">
        <f>INDEX('2017'!$E$7:$HF$37,  MATCH(BM88, '2017'!$A$7:$A$37, 0), MATCH(BM60, '2017'!$E$4:$HF$4, 0) )</f>
        <v>437</v>
      </c>
      <c r="BW88" s="41">
        <f>INDEX('2018'!$E$7:$HF$37,  MATCH(BM88, '2018'!$A$7:$A$37, 0), MATCH(BM60, '2018'!$E$4:$HF$4, 0) )</f>
        <v>736</v>
      </c>
      <c r="BX88" s="41">
        <f>INDEX('2019'!$E$7:$HF$37,  MATCH(BM88, '2019'!$A$7:$A$37, 0), MATCH(BM60, '2019'!$E$4:$HF$4, 0) )</f>
        <v>834</v>
      </c>
      <c r="BZ88" s="9">
        <f t="shared" si="749"/>
        <v>53</v>
      </c>
      <c r="CA88" s="18" t="str">
        <f t="shared" si="749"/>
        <v>Washington</v>
      </c>
      <c r="CB88" s="41">
        <f>INDEX('2010'!$E$7:$HF$37,  MATCH(BZ88, '2010'!$A$7:$A$37, 0), MATCH(BZ60, '2010'!$E$4:$HF$4, 0) )</f>
        <v>70</v>
      </c>
      <c r="CC88" s="41">
        <f>INDEX('2011'!$E$7:$HF$37,  MATCH(BZ88, '2011'!$A$7:$A$37, 0), MATCH(BZ60, '2011'!$E$4:$HF$4, 0) )</f>
        <v>120</v>
      </c>
      <c r="CD88" s="41">
        <f>INDEX('2012'!$E$7:$HF$37,  MATCH(BZ88, '2012'!$A$7:$A$37, 0), MATCH(BZ60, '2012'!$E$4:$HF$4, 0) )</f>
        <v>144</v>
      </c>
      <c r="CE88" s="41">
        <f>INDEX('2013'!$E$7:$HF$37,  MATCH(BZ88, '2013'!$A$7:$A$37, 0), MATCH(BZ60, '2013'!$E$4:$HF$4, 0) )</f>
        <v>117</v>
      </c>
      <c r="CF88" s="41">
        <f>INDEX('2014'!$E$7:$HF$37,  MATCH(BZ88, '2014'!$A$7:$A$37, 0), MATCH(BZ60, '2014'!$E$4:$HF$4, 0) )</f>
        <v>170</v>
      </c>
      <c r="CG88" s="41">
        <f>INDEX('2015'!$E$7:$HF$37,  MATCH(BZ88, '2015'!$A$7:$A$37, 0), MATCH(BZ60, '2015'!$E$4:$HF$4, 0) )</f>
        <v>164</v>
      </c>
      <c r="CH88" s="41">
        <f>INDEX('2016'!$E$7:$HF$37,  MATCH(BZ88, '2016'!$A$7:$A$37, 0), MATCH(BZ60, '2016'!$E$4:$HF$4, 0) )</f>
        <v>183</v>
      </c>
      <c r="CI88" s="41">
        <f>INDEX('2017'!$E$7:$HF$37,  MATCH(BZ88, '2017'!$A$7:$A$37, 0), MATCH(BZ60, '2017'!$E$4:$HF$4, 0) )</f>
        <v>203</v>
      </c>
      <c r="CJ88" s="41">
        <f>INDEX('2018'!$E$7:$HF$37,  MATCH(BZ88, '2018'!$A$7:$A$37, 0), MATCH(BZ60, '2018'!$E$4:$HF$4, 0) )</f>
        <v>191</v>
      </c>
      <c r="CK88" s="41">
        <f>INDEX('2019'!$E$7:$HF$37,  MATCH(BZ88, '2019'!$A$7:$A$37, 0), MATCH(BZ60, '2019'!$E$4:$HF$4, 0) )</f>
        <v>192</v>
      </c>
      <c r="CM88" s="9">
        <f t="shared" si="750"/>
        <v>53</v>
      </c>
      <c r="CN88" s="18" t="str">
        <f t="shared" si="750"/>
        <v>Washington</v>
      </c>
      <c r="CO88" s="41">
        <f>INDEX('2010'!$E$7:$HF$37,  MATCH(CM88, '2010'!$A$7:$A$37, 0), MATCH(CM60, '2010'!$E$4:$HF$4, 0) )</f>
        <v>125</v>
      </c>
      <c r="CP88" s="41">
        <f>INDEX('2011'!$E$7:$HF$37,  MATCH(CM88, '2011'!$A$7:$A$37, 0), MATCH(CM60, '2011'!$E$4:$HF$4, 0) )</f>
        <v>94</v>
      </c>
      <c r="CQ88" s="41">
        <f>INDEX('2012'!$E$7:$HF$37,  MATCH(CM88, '2012'!$A$7:$A$37, 0), MATCH(CM60, '2012'!$E$4:$HF$4, 0) )</f>
        <v>68</v>
      </c>
      <c r="CR88" s="41">
        <f>INDEX('2013'!$E$7:$HF$37,  MATCH(CM88, '2013'!$A$7:$A$37, 0), MATCH(CM60, '2013'!$E$4:$HF$4, 0) )</f>
        <v>47</v>
      </c>
      <c r="CS88" s="41">
        <f>INDEX('2014'!$E$7:$HF$37,  MATCH(CM88, '2014'!$A$7:$A$37, 0), MATCH(CM60, '2014'!$E$4:$HF$4, 0) )</f>
        <v>79</v>
      </c>
      <c r="CT88" s="41">
        <f>INDEX('2015'!$E$7:$HF$37,  MATCH(CM88, '2015'!$A$7:$A$37, 0), MATCH(CM60, '2015'!$E$4:$HF$4, 0) )</f>
        <v>112</v>
      </c>
      <c r="CU88" s="41">
        <f>INDEX('2016'!$E$7:$HF$37,  MATCH(CM88, '2016'!$A$7:$A$37, 0), MATCH(CM60, '2016'!$E$4:$HF$4, 0) )</f>
        <v>125</v>
      </c>
      <c r="CV88" s="41">
        <f>INDEX('2017'!$E$7:$HF$37,  MATCH(CM88, '2017'!$A$7:$A$37, 0), MATCH(CM60, '2017'!$E$4:$HF$4, 0) )</f>
        <v>125</v>
      </c>
      <c r="CW88" s="41">
        <f>INDEX('2018'!$E$7:$HF$37,  MATCH(CM88, '2018'!$A$7:$A$37, 0), MATCH(CM60, '2018'!$E$4:$HF$4, 0) )</f>
        <v>85</v>
      </c>
      <c r="CX88" s="41">
        <f>INDEX('2019'!$E$7:$HF$37,  MATCH(CM88, '2019'!$A$7:$A$37, 0), MATCH(CM60, '2019'!$E$4:$HF$4, 0) )</f>
        <v>106</v>
      </c>
      <c r="CZ88" s="9">
        <f t="shared" si="751"/>
        <v>53</v>
      </c>
      <c r="DA88" s="18" t="str">
        <f t="shared" si="751"/>
        <v>Washington</v>
      </c>
      <c r="DB88" s="41">
        <f>INDEX('2010'!$E$7:$HF$37,  MATCH(CZ88, '2010'!$A$7:$A$37, 0), MATCH(CZ60, '2010'!$E$4:$HF$4, 0) )</f>
        <v>217</v>
      </c>
      <c r="DC88" s="41">
        <f>INDEX('2011'!$E$7:$HF$37,  MATCH(CZ88, '2011'!$A$7:$A$37, 0), MATCH(CZ60, '2011'!$E$4:$HF$4, 0) )</f>
        <v>220</v>
      </c>
      <c r="DD88" s="41">
        <f>INDEX('2012'!$E$7:$HF$37,  MATCH(CZ88, '2012'!$A$7:$A$37, 0), MATCH(CZ60, '2012'!$E$4:$HF$4, 0) )</f>
        <v>214</v>
      </c>
      <c r="DE88" s="41">
        <f>INDEX('2013'!$E$7:$HF$37,  MATCH(CZ88, '2013'!$A$7:$A$37, 0), MATCH(CZ60, '2013'!$E$4:$HF$4, 0) )</f>
        <v>195</v>
      </c>
      <c r="DF88" s="41">
        <f>INDEX('2014'!$E$7:$HF$37,  MATCH(CZ88, '2014'!$A$7:$A$37, 0), MATCH(CZ60, '2014'!$E$4:$HF$4, 0) )</f>
        <v>244</v>
      </c>
      <c r="DG88" s="41">
        <f>INDEX('2015'!$E$7:$HF$37,  MATCH(CZ88, '2015'!$A$7:$A$37, 0), MATCH(CZ60, '2015'!$E$4:$HF$4, 0) )</f>
        <v>258</v>
      </c>
      <c r="DH88" s="41">
        <f>INDEX('2016'!$E$7:$HF$37,  MATCH(CZ88, '2016'!$A$7:$A$37, 0), MATCH(CZ60, '2016'!$E$4:$HF$4, 0) )</f>
        <v>363</v>
      </c>
      <c r="DI88" s="41">
        <f>INDEX('2017'!$E$7:$HF$37,  MATCH(CZ88, '2017'!$A$7:$A$37, 0), MATCH(CZ60, '2017'!$E$4:$HF$4, 0) )</f>
        <v>528</v>
      </c>
      <c r="DJ88" s="41">
        <f>INDEX('2018'!$E$7:$HF$37,  MATCH(CZ88, '2018'!$A$7:$A$37, 0), MATCH(CZ60, '2018'!$E$4:$HF$4, 0) )</f>
        <v>516</v>
      </c>
      <c r="DK88" s="41">
        <f>INDEX('2019'!$E$7:$HF$37,  MATCH(CZ88, '2019'!$A$7:$A$37, 0), MATCH(CZ60, '2019'!$E$4:$HF$4, 0) )</f>
        <v>525</v>
      </c>
      <c r="DM88" s="9">
        <f t="shared" si="752"/>
        <v>53</v>
      </c>
      <c r="DN88" s="18" t="str">
        <f t="shared" si="752"/>
        <v>Washington</v>
      </c>
      <c r="DO88" s="41">
        <f>INDEX('2010'!$E$7:$HF$37,  MATCH(DM88, '2010'!$A$7:$A$37, 0), MATCH(DM60, '2010'!$E$4:$HF$4, 0) )</f>
        <v>97</v>
      </c>
      <c r="DP88" s="41">
        <f>INDEX('2011'!$E$7:$HF$37,  MATCH(DM88, '2011'!$A$7:$A$37, 0), MATCH(DM60, '2011'!$E$4:$HF$4, 0) )</f>
        <v>174</v>
      </c>
      <c r="DQ88" s="41">
        <f>INDEX('2012'!$E$7:$HF$37,  MATCH(DM88, '2012'!$A$7:$A$37, 0), MATCH(DM60, '2012'!$E$4:$HF$4, 0) )</f>
        <v>185</v>
      </c>
      <c r="DR88" s="41">
        <f>INDEX('2013'!$E$7:$HF$37,  MATCH(DM88, '2013'!$A$7:$A$37, 0), MATCH(DM60, '2013'!$E$4:$HF$4, 0) )</f>
        <v>141</v>
      </c>
      <c r="DS88" s="41">
        <f>INDEX('2014'!$E$7:$HF$37,  MATCH(DM88, '2014'!$A$7:$A$37, 0), MATCH(DM60, '2014'!$E$4:$HF$4, 0) )</f>
        <v>103</v>
      </c>
      <c r="DT88" s="41">
        <f>INDEX('2015'!$E$7:$HF$37,  MATCH(DM88, '2015'!$A$7:$A$37, 0), MATCH(DM60, '2015'!$E$4:$HF$4, 0) )</f>
        <v>134</v>
      </c>
      <c r="DU88" s="41">
        <f>INDEX('2016'!$E$7:$HF$37,  MATCH(DM88, '2016'!$A$7:$A$37, 0), MATCH(DM60, '2016'!$E$4:$HF$4, 0) )</f>
        <v>104</v>
      </c>
      <c r="DV88" s="41">
        <f>INDEX('2017'!$E$7:$HF$37,  MATCH(DM88, '2017'!$A$7:$A$37, 0), MATCH(DM60, '2017'!$E$4:$HF$4, 0) )</f>
        <v>109</v>
      </c>
      <c r="DW88" s="41">
        <f>INDEX('2018'!$E$7:$HF$37,  MATCH(DM88, '2018'!$A$7:$A$37, 0), MATCH(DM60, '2018'!$E$4:$HF$4, 0) )</f>
        <v>177</v>
      </c>
      <c r="DX88" s="41">
        <f>INDEX('2019'!$E$7:$HF$37,  MATCH(DM88, '2019'!$A$7:$A$37, 0), MATCH(DM60, '2019'!$E$4:$HF$4, 0) )</f>
        <v>421</v>
      </c>
      <c r="DZ88" s="9">
        <f t="shared" si="753"/>
        <v>53</v>
      </c>
      <c r="EA88" s="18" t="str">
        <f t="shared" si="753"/>
        <v>Washington</v>
      </c>
      <c r="EB88" s="41">
        <f>INDEX('2010'!$E$7:$HF$37,  MATCH(DZ88, '2010'!$A$7:$A$37, 0), MATCH(DZ60, '2010'!$E$4:$HF$4, 0) )</f>
        <v>51</v>
      </c>
      <c r="EC88" s="41">
        <f>INDEX('2011'!$E$7:$HF$37,  MATCH(DZ88, '2011'!$A$7:$A$37, 0), MATCH(DZ60, '2011'!$E$4:$HF$4, 0) )</f>
        <v>21</v>
      </c>
      <c r="ED88" s="41">
        <f>INDEX('2012'!$E$7:$HF$37,  MATCH(DZ88, '2012'!$A$7:$A$37, 0), MATCH(DZ60, '2012'!$E$4:$HF$4, 0) )</f>
        <v>60</v>
      </c>
      <c r="EE88" s="41">
        <f>INDEX('2013'!$E$7:$HF$37,  MATCH(DZ88, '2013'!$A$7:$A$37, 0), MATCH(DZ60, '2013'!$E$4:$HF$4, 0) )</f>
        <v>127</v>
      </c>
      <c r="EF88" s="41">
        <f>INDEX('2014'!$E$7:$HF$37,  MATCH(DZ88, '2014'!$A$7:$A$37, 0), MATCH(DZ60, '2014'!$E$4:$HF$4, 0) )</f>
        <v>131</v>
      </c>
      <c r="EG88" s="41">
        <f>INDEX('2015'!$E$7:$HF$37,  MATCH(DZ88, '2015'!$A$7:$A$37, 0), MATCH(DZ60, '2015'!$E$4:$HF$4, 0) )</f>
        <v>165</v>
      </c>
      <c r="EH88" s="41">
        <f>INDEX('2016'!$E$7:$HF$37,  MATCH(DZ88, '2016'!$A$7:$A$37, 0), MATCH(DZ60, '2016'!$E$4:$HF$4, 0) )</f>
        <v>230</v>
      </c>
      <c r="EI88" s="41">
        <f>INDEX('2017'!$E$7:$HF$37,  MATCH(DZ88, '2017'!$A$7:$A$37, 0), MATCH(DZ60, '2017'!$E$4:$HF$4, 0) )</f>
        <v>228</v>
      </c>
      <c r="EJ88" s="41">
        <f>INDEX('2018'!$E$7:$HF$37,  MATCH(DZ88, '2018'!$A$7:$A$37, 0), MATCH(DZ60, '2018'!$E$4:$HF$4, 0) )</f>
        <v>119</v>
      </c>
      <c r="EK88" s="41">
        <f>INDEX('2019'!$E$7:$HF$37,  MATCH(DZ88, '2019'!$A$7:$A$37, 0), MATCH(DZ60, '2019'!$E$4:$HF$4, 0) )</f>
        <v>111</v>
      </c>
      <c r="EM88" s="9">
        <f t="shared" si="754"/>
        <v>53</v>
      </c>
      <c r="EN88" s="18" t="str">
        <f t="shared" si="754"/>
        <v>Washington</v>
      </c>
      <c r="EO88" s="41">
        <f>INDEX('2010'!$E$7:$HF$37,  MATCH(EM88, '2010'!$A$7:$A$37, 0), MATCH(EM60, '2010'!$E$4:$HF$4, 0) )</f>
        <v>412</v>
      </c>
      <c r="EP88" s="41">
        <f>INDEX('2011'!$E$7:$HF$37,  MATCH(EM88, '2011'!$A$7:$A$37, 0), MATCH(EM60, '2011'!$E$4:$HF$4, 0) )</f>
        <v>382</v>
      </c>
      <c r="EQ88" s="41">
        <f>INDEX('2012'!$E$7:$HF$37,  MATCH(EM88, '2012'!$A$7:$A$37, 0), MATCH(EM60, '2012'!$E$4:$HF$4, 0) )</f>
        <v>436</v>
      </c>
      <c r="ER88" s="41">
        <f>INDEX('2013'!$E$7:$HF$37,  MATCH(EM88, '2013'!$A$7:$A$37, 0), MATCH(EM60, '2013'!$E$4:$HF$4, 0) )</f>
        <v>322</v>
      </c>
      <c r="ES88" s="41">
        <f>INDEX('2014'!$E$7:$HF$37,  MATCH(EM88, '2014'!$A$7:$A$37, 0), MATCH(EM60, '2014'!$E$4:$HF$4, 0) )</f>
        <v>273</v>
      </c>
      <c r="ET88" s="41">
        <f>INDEX('2015'!$E$7:$HF$37,  MATCH(EM88, '2015'!$A$7:$A$37, 0), MATCH(EM60, '2015'!$E$4:$HF$4, 0) )</f>
        <v>286</v>
      </c>
      <c r="EU88" s="41">
        <f>INDEX('2016'!$E$7:$HF$37,  MATCH(EM88, '2016'!$A$7:$A$37, 0), MATCH(EM60, '2016'!$E$4:$HF$4, 0) )</f>
        <v>329</v>
      </c>
      <c r="EV88" s="41">
        <f>INDEX('2017'!$E$7:$HF$37,  MATCH(EM88, '2017'!$A$7:$A$37, 0), MATCH(EM60, '2017'!$E$4:$HF$4, 0) )</f>
        <v>361</v>
      </c>
      <c r="EW88" s="41">
        <f>INDEX('2018'!$E$7:$HF$37,  MATCH(EM88, '2018'!$A$7:$A$37, 0), MATCH(EM60, '2018'!$E$4:$HF$4, 0) )</f>
        <v>519</v>
      </c>
      <c r="EX88" s="41">
        <f>INDEX('2019'!$E$7:$HF$37,  MATCH(EM88, '2019'!$A$7:$A$37, 0), MATCH(EM60, '2019'!$E$4:$HF$4, 0) )</f>
        <v>800</v>
      </c>
      <c r="EZ88" s="9">
        <f t="shared" si="755"/>
        <v>53</v>
      </c>
      <c r="FA88" s="18" t="str">
        <f t="shared" si="755"/>
        <v>Washington</v>
      </c>
      <c r="FB88" s="41">
        <f>INDEX('2010'!$E$7:$HF$37,  MATCH(EZ88, '2010'!$A$7:$A$37, 0), MATCH(EZ60, '2010'!$E$4:$HF$4, 0) )</f>
        <v>785</v>
      </c>
      <c r="FC88" s="41">
        <f>INDEX('2011'!$E$7:$HF$37,  MATCH(EZ88, '2011'!$A$7:$A$37, 0), MATCH(EZ60, '2011'!$E$4:$HF$4, 0) )</f>
        <v>738</v>
      </c>
      <c r="FD88" s="41">
        <f>INDEX('2012'!$E$7:$HF$37,  MATCH(EZ88, '2012'!$A$7:$A$37, 0), MATCH(EZ60, '2012'!$E$4:$HF$4, 0) )</f>
        <v>907</v>
      </c>
      <c r="FE88" s="41">
        <f>INDEX('2013'!$E$7:$HF$37,  MATCH(EZ88, '2013'!$A$7:$A$37, 0), MATCH(EZ60, '2013'!$E$4:$HF$4, 0) )</f>
        <v>876</v>
      </c>
      <c r="FF88" s="41">
        <f>INDEX('2014'!$E$7:$HF$37,  MATCH(EZ88, '2014'!$A$7:$A$37, 0), MATCH(EZ60, '2014'!$E$4:$HF$4, 0) )</f>
        <v>793</v>
      </c>
      <c r="FG88" s="41">
        <f>INDEX('2015'!$E$7:$HF$37,  MATCH(EZ88, '2015'!$A$7:$A$37, 0), MATCH(EZ60, '2015'!$E$4:$HF$4, 0) )</f>
        <v>828</v>
      </c>
      <c r="FH88" s="41">
        <f>INDEX('2016'!$E$7:$HF$37,  MATCH(EZ88, '2016'!$A$7:$A$37, 0), MATCH(EZ60, '2016'!$E$4:$HF$4, 0) )</f>
        <v>848</v>
      </c>
      <c r="FI88" s="41">
        <f>INDEX('2017'!$E$7:$HF$37,  MATCH(EZ88, '2017'!$A$7:$A$37, 0), MATCH(EZ60, '2017'!$E$4:$HF$4, 0) )</f>
        <v>877</v>
      </c>
      <c r="FJ88" s="41">
        <f>INDEX('2018'!$E$7:$HF$37,  MATCH(EZ88, '2018'!$A$7:$A$37, 0), MATCH(EZ60, '2018'!$E$4:$HF$4, 0) )</f>
        <v>1404</v>
      </c>
      <c r="FK88" s="41">
        <f>INDEX('2019'!$E$7:$HF$37,  MATCH(EZ88, '2019'!$A$7:$A$37, 0), MATCH(EZ60, '2019'!$E$4:$HF$4, 0) )</f>
        <v>1557</v>
      </c>
      <c r="FM88" s="9">
        <f t="shared" si="756"/>
        <v>53</v>
      </c>
      <c r="FN88" s="18" t="str">
        <f t="shared" si="756"/>
        <v>Washington</v>
      </c>
      <c r="FO88" s="41">
        <f>INDEX('2010'!$E$7:$HF$37,  MATCH(FM88, '2010'!$A$7:$A$37, 0), MATCH(FM60, '2010'!$E$4:$HF$4, 0) )</f>
        <v>481</v>
      </c>
      <c r="FP88" s="41">
        <f>INDEX('2011'!$E$7:$HF$37,  MATCH(FM88, '2011'!$A$7:$A$37, 0), MATCH(FM60, '2011'!$E$4:$HF$4, 0) )</f>
        <v>541</v>
      </c>
      <c r="FQ88" s="41">
        <f>INDEX('2012'!$E$7:$HF$37,  MATCH(FM88, '2012'!$A$7:$A$37, 0), MATCH(FM60, '2012'!$E$4:$HF$4, 0) )</f>
        <v>403</v>
      </c>
      <c r="FR88" s="41">
        <f>INDEX('2013'!$E$7:$HF$37,  MATCH(FM88, '2013'!$A$7:$A$37, 0), MATCH(FM60, '2013'!$E$4:$HF$4, 0) )</f>
        <v>396</v>
      </c>
      <c r="FS88" s="41">
        <f>INDEX('2014'!$E$7:$HF$37,  MATCH(FM88, '2014'!$A$7:$A$37, 0), MATCH(FM60, '2014'!$E$4:$HF$4, 0) )</f>
        <v>434</v>
      </c>
      <c r="FT88" s="41">
        <f>INDEX('2015'!$E$7:$HF$37,  MATCH(FM88, '2015'!$A$7:$A$37, 0), MATCH(FM60, '2015'!$E$4:$HF$4, 0) )</f>
        <v>473</v>
      </c>
      <c r="FU88" s="41">
        <f>INDEX('2016'!$E$7:$HF$37,  MATCH(FM88, '2016'!$A$7:$A$37, 0), MATCH(FM60, '2016'!$E$4:$HF$4, 0) )</f>
        <v>423</v>
      </c>
      <c r="FV88" s="41">
        <f>INDEX('2017'!$E$7:$HF$37,  MATCH(FM88, '2017'!$A$7:$A$37, 0), MATCH(FM60, '2017'!$E$4:$HF$4, 0) )</f>
        <v>399</v>
      </c>
      <c r="FW88" s="41">
        <f>INDEX('2018'!$E$7:$HF$37,  MATCH(FM88, '2018'!$A$7:$A$37, 0), MATCH(FM60, '2018'!$E$4:$HF$4, 0) )</f>
        <v>716</v>
      </c>
      <c r="FX88" s="41">
        <f>INDEX('2019'!$E$7:$HF$37,  MATCH(FM88, '2019'!$A$7:$A$37, 0), MATCH(FM60, '2019'!$E$4:$HF$4, 0) )</f>
        <v>956</v>
      </c>
      <c r="FZ88" s="9">
        <f t="shared" si="757"/>
        <v>53</v>
      </c>
      <c r="GA88" s="18" t="str">
        <f t="shared" si="757"/>
        <v>Washington</v>
      </c>
      <c r="GB88" s="41">
        <f>INDEX('2010'!$E$7:$HF$37,  MATCH(FZ88, '2010'!$A$7:$A$37, 0), MATCH(FZ60, '2010'!$E$4:$HF$4, 0) )</f>
        <v>46</v>
      </c>
      <c r="GC88" s="41">
        <f>INDEX('2011'!$E$7:$HF$37,  MATCH(FZ88, '2011'!$A$7:$A$37, 0), MATCH(FZ60, '2011'!$E$4:$HF$4, 0) )</f>
        <v>40</v>
      </c>
      <c r="GD88" s="41">
        <f>INDEX('2012'!$E$7:$HF$37,  MATCH(FZ88, '2012'!$A$7:$A$37, 0), MATCH(FZ60, '2012'!$E$4:$HF$4, 0) )</f>
        <v>30</v>
      </c>
      <c r="GE88" s="41">
        <f>INDEX('2013'!$E$7:$HF$37,  MATCH(FZ88, '2013'!$A$7:$A$37, 0), MATCH(FZ60, '2013'!$E$4:$HF$4, 0) )</f>
        <v>39</v>
      </c>
      <c r="GF88" s="41">
        <f>INDEX('2014'!$E$7:$HF$37,  MATCH(FZ88, '2014'!$A$7:$A$37, 0), MATCH(FZ60, '2014'!$E$4:$HF$4, 0) )</f>
        <v>63</v>
      </c>
      <c r="GG88" s="41">
        <f>INDEX('2015'!$E$7:$HF$37,  MATCH(FZ88, '2015'!$A$7:$A$37, 0), MATCH(FZ60, '2015'!$E$4:$HF$4, 0) )</f>
        <v>57</v>
      </c>
      <c r="GH88" s="41">
        <f>INDEX('2016'!$E$7:$HF$37,  MATCH(FZ88, '2016'!$A$7:$A$37, 0), MATCH(FZ60, '2016'!$E$4:$HF$4, 0) )</f>
        <v>155</v>
      </c>
      <c r="GI88" s="41">
        <f>INDEX('2017'!$E$7:$HF$37,  MATCH(FZ88, '2017'!$A$7:$A$37, 0), MATCH(FZ60, '2017'!$E$4:$HF$4, 0) )</f>
        <v>145</v>
      </c>
      <c r="GJ88" s="41">
        <f>INDEX('2018'!$E$7:$HF$37,  MATCH(FZ88, '2018'!$A$7:$A$37, 0), MATCH(FZ60, '2018'!$E$4:$HF$4, 0) )</f>
        <v>208</v>
      </c>
      <c r="GK88" s="41">
        <f>INDEX('2019'!$E$7:$HF$37,  MATCH(FZ88, '2019'!$A$7:$A$37, 0), MATCH(FZ60, '2019'!$E$4:$HF$4, 0) )</f>
        <v>389</v>
      </c>
      <c r="GM88" s="9">
        <f t="shared" si="758"/>
        <v>53</v>
      </c>
      <c r="GN88" s="18" t="str">
        <f t="shared" si="758"/>
        <v>Washington</v>
      </c>
      <c r="GO88" s="41">
        <f>INDEX('2010'!$E$7:$HF$37,  MATCH(GM88, '2010'!$A$7:$A$37, 0), MATCH(GM60, '2010'!$E$4:$HF$4, 0) )</f>
        <v>109</v>
      </c>
      <c r="GP88" s="41">
        <f>INDEX('2011'!$E$7:$HF$37,  MATCH(GM88, '2011'!$A$7:$A$37, 0), MATCH(GM60, '2011'!$E$4:$HF$4, 0) )</f>
        <v>96</v>
      </c>
      <c r="GQ88" s="41">
        <f>INDEX('2012'!$E$7:$HF$37,  MATCH(GM88, '2012'!$A$7:$A$37, 0), MATCH(GM60, '2012'!$E$4:$HF$4, 0) )</f>
        <v>59</v>
      </c>
      <c r="GR88" s="41">
        <f>INDEX('2013'!$E$7:$HF$37,  MATCH(GM88, '2013'!$A$7:$A$37, 0), MATCH(GM60, '2013'!$E$4:$HF$4, 0) )</f>
        <v>86</v>
      </c>
      <c r="GS88" s="41">
        <f>INDEX('2014'!$E$7:$HF$37,  MATCH(GM88, '2014'!$A$7:$A$37, 0), MATCH(GM60, '2014'!$E$4:$HF$4, 0) )</f>
        <v>85</v>
      </c>
      <c r="GT88" s="41">
        <f>INDEX('2015'!$E$7:$HF$37,  MATCH(GM88, '2015'!$A$7:$A$37, 0), MATCH(GM60, '2015'!$E$4:$HF$4, 0) )</f>
        <v>172</v>
      </c>
      <c r="GU88" s="41">
        <f>INDEX('2016'!$E$7:$HF$37,  MATCH(GM88, '2016'!$A$7:$A$37, 0), MATCH(GM60, '2016'!$E$4:$HF$4, 0) )</f>
        <v>192</v>
      </c>
      <c r="GV88" s="41">
        <f>INDEX('2017'!$E$7:$HF$37,  MATCH(GM88, '2017'!$A$7:$A$37, 0), MATCH(GM60, '2017'!$E$4:$HF$4, 0) )</f>
        <v>221</v>
      </c>
      <c r="GW88" s="41">
        <f>INDEX('2018'!$E$7:$HF$37,  MATCH(GM88, '2018'!$A$7:$A$37, 0), MATCH(GM60, '2018'!$E$4:$HF$4, 0) )</f>
        <v>347</v>
      </c>
      <c r="GX88" s="41">
        <f>INDEX('2019'!$E$7:$HF$37,  MATCH(GM88, '2019'!$A$7:$A$37, 0), MATCH(GM60, '2019'!$E$4:$HF$4, 0) )</f>
        <v>426</v>
      </c>
      <c r="GZ88" s="9">
        <f t="shared" si="759"/>
        <v>53</v>
      </c>
      <c r="HA88" s="18" t="str">
        <f t="shared" si="759"/>
        <v>Washington</v>
      </c>
      <c r="HB88" s="41">
        <f>INDEX('2010'!$E$7:$HF$37,  MATCH(GZ88, '2010'!$A$7:$A$37, 0), MATCH(GZ60, '2010'!$E$4:$HF$4, 0) )</f>
        <v>43</v>
      </c>
      <c r="HC88" s="41">
        <f>INDEX('2011'!$E$7:$HF$37,  MATCH(GZ88, '2011'!$A$7:$A$37, 0), MATCH(GZ60, '2011'!$E$4:$HF$4, 0) )</f>
        <v>37</v>
      </c>
      <c r="HD88" s="41">
        <f>INDEX('2012'!$E$7:$HF$37,  MATCH(GZ88, '2012'!$A$7:$A$37, 0), MATCH(GZ60, '2012'!$E$4:$HF$4, 0) )</f>
        <v>34</v>
      </c>
      <c r="HE88" s="41">
        <f>INDEX('2013'!$E$7:$HF$37,  MATCH(GZ88, '2013'!$A$7:$A$37, 0), MATCH(GZ60, '2013'!$E$4:$HF$4, 0) )</f>
        <v>49</v>
      </c>
      <c r="HF88" s="41">
        <f>INDEX('2014'!$E$7:$HF$37,  MATCH(GZ88, '2014'!$A$7:$A$37, 0), MATCH(GZ60, '2014'!$E$4:$HF$4, 0) )</f>
        <v>48</v>
      </c>
      <c r="HG88" s="41">
        <f>INDEX('2015'!$E$7:$HF$37,  MATCH(GZ88, '2015'!$A$7:$A$37, 0), MATCH(GZ60, '2015'!$E$4:$HF$4, 0) )</f>
        <v>44</v>
      </c>
      <c r="HH88" s="41">
        <f>INDEX('2016'!$E$7:$HF$37,  MATCH(GZ88, '2016'!$A$7:$A$37, 0), MATCH(GZ60, '2016'!$E$4:$HF$4, 0) )</f>
        <v>39</v>
      </c>
      <c r="HI88" s="41">
        <f>INDEX('2017'!$E$7:$HF$37,  MATCH(GZ88, '2017'!$A$7:$A$37, 0), MATCH(GZ60, '2017'!$E$4:$HF$4, 0) )</f>
        <v>34</v>
      </c>
      <c r="HJ88" s="41">
        <f>INDEX('2018'!$E$7:$HF$37,  MATCH(GZ88, '2018'!$A$7:$A$37, 0), MATCH(GZ60, '2018'!$E$4:$HF$4, 0) )</f>
        <v>34</v>
      </c>
      <c r="HK88" s="41">
        <f>INDEX('2019'!$E$7:$HF$37,  MATCH(GZ88, '2019'!$A$7:$A$37, 0), MATCH(GZ60, '2019'!$E$4:$HF$4, 0) )</f>
        <v>13</v>
      </c>
      <c r="HM88" s="9">
        <f t="shared" si="760"/>
        <v>53</v>
      </c>
      <c r="HN88" s="18" t="str">
        <f t="shared" si="760"/>
        <v>Washington</v>
      </c>
      <c r="HO88" s="41">
        <f>INDEX('2010'!$E$7:$HF$37,  MATCH(HM88, '2010'!$A$7:$A$37, 0), MATCH(HM60, '2010'!$E$4:$HF$4, 0) )</f>
        <v>0</v>
      </c>
      <c r="HP88" s="41">
        <f>INDEX('2011'!$E$7:$HF$37,  MATCH(HM88, '2011'!$A$7:$A$37, 0), MATCH(HM60, '2011'!$E$4:$HF$4, 0) )</f>
        <v>0</v>
      </c>
      <c r="HQ88" s="41">
        <f>INDEX('2012'!$E$7:$HF$37,  MATCH(HM88, '2012'!$A$7:$A$37, 0), MATCH(HM60, '2012'!$E$4:$HF$4, 0) )</f>
        <v>0</v>
      </c>
      <c r="HR88" s="41">
        <f>INDEX('2013'!$E$7:$HF$37,  MATCH(HM88, '2013'!$A$7:$A$37, 0), MATCH(HM60, '2013'!$E$4:$HF$4, 0) )</f>
        <v>0</v>
      </c>
      <c r="HS88" s="41">
        <f>INDEX('2014'!$E$7:$HF$37,  MATCH(HM88, '2014'!$A$7:$A$37, 0), MATCH(HM60, '2014'!$E$4:$HF$4, 0) )</f>
        <v>0</v>
      </c>
      <c r="HT88" s="41">
        <f>INDEX('2015'!$E$7:$HF$37,  MATCH(HM88, '2015'!$A$7:$A$37, 0), MATCH(HM60, '2015'!$E$4:$HF$4, 0) )</f>
        <v>0</v>
      </c>
      <c r="HU88" s="41">
        <f>INDEX('2016'!$E$7:$HF$37,  MATCH(HM88, '2016'!$A$7:$A$37, 0), MATCH(HM60, '2016'!$E$4:$HF$4, 0) )</f>
        <v>0</v>
      </c>
      <c r="HV88" s="41">
        <f>INDEX('2017'!$E$7:$HF$37,  MATCH(HM88, '2017'!$A$7:$A$37, 0), MATCH(HM60, '2017'!$E$4:$HF$4, 0) )</f>
        <v>0</v>
      </c>
      <c r="HW88" s="41">
        <f>INDEX('2018'!$E$7:$HF$37,  MATCH(HM88, '2018'!$A$7:$A$37, 0), MATCH(HM60, '2018'!$E$4:$HF$4, 0) )</f>
        <v>0</v>
      </c>
      <c r="HX88" s="41">
        <f>INDEX('2019'!$E$7:$HF$37,  MATCH(HM88, '2019'!$A$7:$A$37, 0), MATCH(HM60, '2019'!$E$4:$HF$4, 0) )</f>
        <v>0</v>
      </c>
    </row>
    <row r="89" spans="39:232" x14ac:dyDescent="0.25">
      <c r="AM89" s="9">
        <f t="shared" si="746"/>
        <v>55</v>
      </c>
      <c r="AN89" s="18" t="str">
        <f t="shared" si="746"/>
        <v>Wayne</v>
      </c>
      <c r="AO89" s="41">
        <f>INDEX('2010'!$E$7:$HF$37,  MATCH(AM89, '2010'!$A$7:$A$37, 0), MATCH(AM60, '2010'!$E$4:$HF$4, 0) )</f>
        <v>89</v>
      </c>
      <c r="AP89" s="41">
        <f>INDEX('2011'!$E$7:$HF$37,  MATCH(AM89, '2011'!$A$7:$A$37, 0), MATCH(AM60, '2011'!$E$4:$HF$4, 0) )</f>
        <v>66</v>
      </c>
      <c r="AQ89" s="41">
        <f>INDEX('2012'!$E$7:$HF$37,  MATCH(AM89, '2012'!$A$7:$A$37, 0), MATCH(AM60, '2012'!$E$4:$HF$4, 0) )</f>
        <v>118</v>
      </c>
      <c r="AR89" s="41">
        <f>INDEX('2013'!$E$7:$HF$37,  MATCH(AM89, '2013'!$A$7:$A$37, 0), MATCH(AM60, '2013'!$E$4:$HF$4, 0) )</f>
        <v>100</v>
      </c>
      <c r="AS89" s="41">
        <f>INDEX('2014'!$E$7:$HF$37,  MATCH(AM89, '2014'!$A$7:$A$37, 0), MATCH(AM60, '2014'!$E$4:$HF$4, 0) )</f>
        <v>98</v>
      </c>
      <c r="AT89" s="41">
        <f>INDEX('2015'!$E$7:$HF$37,  MATCH(AM89, '2015'!$A$7:$A$37, 0), MATCH(AM60, '2015'!$E$4:$HF$4, 0) )</f>
        <v>87</v>
      </c>
      <c r="AU89" s="41">
        <f>INDEX('2016'!$E$7:$HF$37,  MATCH(AM89, '2016'!$A$7:$A$37, 0), MATCH(AM60, '2016'!$E$4:$HF$4, 0) )</f>
        <v>91</v>
      </c>
      <c r="AV89" s="41">
        <f>INDEX('2017'!$E$7:$HF$37,  MATCH(AM89, '2017'!$A$7:$A$37, 0), MATCH(AM60, '2017'!$E$4:$HF$4, 0) )</f>
        <v>68</v>
      </c>
      <c r="AW89" s="41">
        <f>INDEX('2018'!$E$7:$HF$37,  MATCH(AM89, '2018'!$A$7:$A$37, 0), MATCH(AM60, '2018'!$E$4:$HF$4, 0) )</f>
        <v>80</v>
      </c>
      <c r="AX89" s="41">
        <f>INDEX('2019'!$E$7:$HF$37,  MATCH(AM89, '2019'!$A$7:$A$37, 0), MATCH(AM60, '2019'!$E$4:$HF$4, 0) )</f>
        <v>107</v>
      </c>
      <c r="AZ89" s="9">
        <f t="shared" si="747"/>
        <v>55</v>
      </c>
      <c r="BA89" s="18" t="str">
        <f t="shared" si="747"/>
        <v>Wayne</v>
      </c>
      <c r="BB89" s="41">
        <f>INDEX('2010'!$E$7:$HF$37,  MATCH(AZ89, '2010'!$A$7:$A$37, 0), MATCH(AZ60, '2010'!$E$4:$HF$4, 0) )</f>
        <v>33</v>
      </c>
      <c r="BC89" s="41">
        <f>INDEX('2011'!$E$7:$HF$37,  MATCH(AZ89, '2011'!$A$7:$A$37, 0), MATCH(AZ60, '2011'!$E$4:$HF$4, 0) )</f>
        <v>29</v>
      </c>
      <c r="BD89" s="41">
        <f>INDEX('2012'!$E$7:$HF$37,  MATCH(AZ89, '2012'!$A$7:$A$37, 0), MATCH(AZ60, '2012'!$E$4:$HF$4, 0) )</f>
        <v>30</v>
      </c>
      <c r="BE89" s="41">
        <f>INDEX('2013'!$E$7:$HF$37,  MATCH(AZ89, '2013'!$A$7:$A$37, 0), MATCH(AZ60, '2013'!$E$4:$HF$4, 0) )</f>
        <v>10</v>
      </c>
      <c r="BF89" s="41">
        <f>INDEX('2014'!$E$7:$HF$37,  MATCH(AZ89, '2014'!$A$7:$A$37, 0), MATCH(AZ60, '2014'!$E$4:$HF$4, 0) )</f>
        <v>5</v>
      </c>
      <c r="BG89" s="41">
        <f>INDEX('2015'!$E$7:$HF$37,  MATCH(AZ89, '2015'!$A$7:$A$37, 0), MATCH(AZ60, '2015'!$E$4:$HF$4, 0) )</f>
        <v>5</v>
      </c>
      <c r="BH89" s="41">
        <f>INDEX('2016'!$E$7:$HF$37,  MATCH(AZ89, '2016'!$A$7:$A$37, 0), MATCH(AZ60, '2016'!$E$4:$HF$4, 0) )</f>
        <v>4</v>
      </c>
      <c r="BI89" s="41">
        <f>INDEX('2017'!$E$7:$HF$37,  MATCH(AZ89, '2017'!$A$7:$A$37, 0), MATCH(AZ60, '2017'!$E$4:$HF$4, 0) )</f>
        <v>7</v>
      </c>
      <c r="BJ89" s="41">
        <f>INDEX('2018'!$E$7:$HF$37,  MATCH(AZ89, '2018'!$A$7:$A$37, 0), MATCH(AZ60, '2018'!$E$4:$HF$4, 0) )</f>
        <v>8</v>
      </c>
      <c r="BK89" s="41">
        <f>INDEX('2019'!$E$7:$HF$37,  MATCH(AZ89, '2019'!$A$7:$A$37, 0), MATCH(AZ60, '2019'!$E$4:$HF$4, 0) )</f>
        <v>2</v>
      </c>
      <c r="BM89" s="9">
        <f t="shared" si="748"/>
        <v>55</v>
      </c>
      <c r="BN89" s="18" t="str">
        <f t="shared" si="748"/>
        <v>Wayne</v>
      </c>
      <c r="BO89" s="41">
        <f>INDEX('2010'!$E$7:$HF$37,  MATCH(BM89, '2010'!$A$7:$A$37, 0), MATCH(BM60, '2010'!$E$4:$HF$4, 0) )</f>
        <v>2</v>
      </c>
      <c r="BP89" s="41">
        <f>INDEX('2011'!$E$7:$HF$37,  MATCH(BM89, '2011'!$A$7:$A$37, 0), MATCH(BM60, '2011'!$E$4:$HF$4, 0) )</f>
        <v>1</v>
      </c>
      <c r="BQ89" s="41">
        <f>INDEX('2012'!$E$7:$HF$37,  MATCH(BM89, '2012'!$A$7:$A$37, 0), MATCH(BM60, '2012'!$E$4:$HF$4, 0) )</f>
        <v>23</v>
      </c>
      <c r="BR89" s="41">
        <f>INDEX('2013'!$E$7:$HF$37,  MATCH(BM89, '2013'!$A$7:$A$37, 0), MATCH(BM60, '2013'!$E$4:$HF$4, 0) )</f>
        <v>22</v>
      </c>
      <c r="BS89" s="41">
        <f>INDEX('2014'!$E$7:$HF$37,  MATCH(BM89, '2014'!$A$7:$A$37, 0), MATCH(BM60, '2014'!$E$4:$HF$4, 0) )</f>
        <v>26</v>
      </c>
      <c r="BT89" s="41">
        <f>INDEX('2015'!$E$7:$HF$37,  MATCH(BM89, '2015'!$A$7:$A$37, 0), MATCH(BM60, '2015'!$E$4:$HF$4, 0) )</f>
        <v>24</v>
      </c>
      <c r="BU89" s="41">
        <f>INDEX('2016'!$E$7:$HF$37,  MATCH(BM89, '2016'!$A$7:$A$37, 0), MATCH(BM60, '2016'!$E$4:$HF$4, 0) )</f>
        <v>30</v>
      </c>
      <c r="BV89" s="41">
        <f>INDEX('2017'!$E$7:$HF$37,  MATCH(BM89, '2017'!$A$7:$A$37, 0), MATCH(BM60, '2017'!$E$4:$HF$4, 0) )</f>
        <v>13</v>
      </c>
      <c r="BW89" s="41">
        <f>INDEX('2018'!$E$7:$HF$37,  MATCH(BM89, '2018'!$A$7:$A$37, 0), MATCH(BM60, '2018'!$E$4:$HF$4, 0) )</f>
        <v>11</v>
      </c>
      <c r="BX89" s="41">
        <f>INDEX('2019'!$E$7:$HF$37,  MATCH(BM89, '2019'!$A$7:$A$37, 0), MATCH(BM60, '2019'!$E$4:$HF$4, 0) )</f>
        <v>25</v>
      </c>
      <c r="BZ89" s="9">
        <f t="shared" si="749"/>
        <v>55</v>
      </c>
      <c r="CA89" s="18" t="str">
        <f t="shared" si="749"/>
        <v>Wayne</v>
      </c>
      <c r="CB89" s="41">
        <f>INDEX('2010'!$E$7:$HF$37,  MATCH(BZ89, '2010'!$A$7:$A$37, 0), MATCH(BZ60, '2010'!$E$4:$HF$4, 0) )</f>
        <v>0</v>
      </c>
      <c r="CC89" s="41">
        <f>INDEX('2011'!$E$7:$HF$37,  MATCH(BZ89, '2011'!$A$7:$A$37, 0), MATCH(BZ60, '2011'!$E$4:$HF$4, 0) )</f>
        <v>0</v>
      </c>
      <c r="CD89" s="41">
        <f>INDEX('2012'!$E$7:$HF$37,  MATCH(BZ89, '2012'!$A$7:$A$37, 0), MATCH(BZ60, '2012'!$E$4:$HF$4, 0) )</f>
        <v>0</v>
      </c>
      <c r="CE89" s="41">
        <f>INDEX('2013'!$E$7:$HF$37,  MATCH(BZ89, '2013'!$A$7:$A$37, 0), MATCH(BZ60, '2013'!$E$4:$HF$4, 0) )</f>
        <v>0</v>
      </c>
      <c r="CF89" s="41">
        <f>INDEX('2014'!$E$7:$HF$37,  MATCH(BZ89, '2014'!$A$7:$A$37, 0), MATCH(BZ60, '2014'!$E$4:$HF$4, 0) )</f>
        <v>0</v>
      </c>
      <c r="CG89" s="41">
        <f>INDEX('2015'!$E$7:$HF$37,  MATCH(BZ89, '2015'!$A$7:$A$37, 0), MATCH(BZ60, '2015'!$E$4:$HF$4, 0) )</f>
        <v>0</v>
      </c>
      <c r="CH89" s="41">
        <f>INDEX('2016'!$E$7:$HF$37,  MATCH(BZ89, '2016'!$A$7:$A$37, 0), MATCH(BZ60, '2016'!$E$4:$HF$4, 0) )</f>
        <v>0</v>
      </c>
      <c r="CI89" s="41">
        <f>INDEX('2017'!$E$7:$HF$37,  MATCH(BZ89, '2017'!$A$7:$A$37, 0), MATCH(BZ60, '2017'!$E$4:$HF$4, 0) )</f>
        <v>0</v>
      </c>
      <c r="CJ89" s="41">
        <f>INDEX('2018'!$E$7:$HF$37,  MATCH(BZ89, '2018'!$A$7:$A$37, 0), MATCH(BZ60, '2018'!$E$4:$HF$4, 0) )</f>
        <v>0</v>
      </c>
      <c r="CK89" s="41">
        <f>INDEX('2019'!$E$7:$HF$37,  MATCH(BZ89, '2019'!$A$7:$A$37, 0), MATCH(BZ60, '2019'!$E$4:$HF$4, 0) )</f>
        <v>0</v>
      </c>
      <c r="CM89" s="9">
        <f t="shared" si="750"/>
        <v>55</v>
      </c>
      <c r="CN89" s="18" t="str">
        <f t="shared" si="750"/>
        <v>Wayne</v>
      </c>
      <c r="CO89" s="41">
        <f>INDEX('2010'!$E$7:$HF$37,  MATCH(CM89, '2010'!$A$7:$A$37, 0), MATCH(CM60, '2010'!$E$4:$HF$4, 0) )</f>
        <v>4</v>
      </c>
      <c r="CP89" s="41">
        <f>INDEX('2011'!$E$7:$HF$37,  MATCH(CM89, '2011'!$A$7:$A$37, 0), MATCH(CM60, '2011'!$E$4:$HF$4, 0) )</f>
        <v>2</v>
      </c>
      <c r="CQ89" s="41">
        <f>INDEX('2012'!$E$7:$HF$37,  MATCH(CM89, '2012'!$A$7:$A$37, 0), MATCH(CM60, '2012'!$E$4:$HF$4, 0) )</f>
        <v>3</v>
      </c>
      <c r="CR89" s="41">
        <f>INDEX('2013'!$E$7:$HF$37,  MATCH(CM89, '2013'!$A$7:$A$37, 0), MATCH(CM60, '2013'!$E$4:$HF$4, 0) )</f>
        <v>4</v>
      </c>
      <c r="CS89" s="41">
        <f>INDEX('2014'!$E$7:$HF$37,  MATCH(CM89, '2014'!$A$7:$A$37, 0), MATCH(CM60, '2014'!$E$4:$HF$4, 0) )</f>
        <v>0</v>
      </c>
      <c r="CT89" s="41">
        <f>INDEX('2015'!$E$7:$HF$37,  MATCH(CM89, '2015'!$A$7:$A$37, 0), MATCH(CM60, '2015'!$E$4:$HF$4, 0) )</f>
        <v>0</v>
      </c>
      <c r="CU89" s="41">
        <f>INDEX('2016'!$E$7:$HF$37,  MATCH(CM89, '2016'!$A$7:$A$37, 0), MATCH(CM60, '2016'!$E$4:$HF$4, 0) )</f>
        <v>0</v>
      </c>
      <c r="CV89" s="41">
        <f>INDEX('2017'!$E$7:$HF$37,  MATCH(CM89, '2017'!$A$7:$A$37, 0), MATCH(CM60, '2017'!$E$4:$HF$4, 0) )</f>
        <v>0</v>
      </c>
      <c r="CW89" s="41">
        <f>INDEX('2018'!$E$7:$HF$37,  MATCH(CM89, '2018'!$A$7:$A$37, 0), MATCH(CM60, '2018'!$E$4:$HF$4, 0) )</f>
        <v>0</v>
      </c>
      <c r="CX89" s="41">
        <f>INDEX('2019'!$E$7:$HF$37,  MATCH(CM89, '2019'!$A$7:$A$37, 0), MATCH(CM60, '2019'!$E$4:$HF$4, 0) )</f>
        <v>0</v>
      </c>
      <c r="CZ89" s="9">
        <f t="shared" si="751"/>
        <v>55</v>
      </c>
      <c r="DA89" s="18" t="str">
        <f t="shared" si="751"/>
        <v>Wayne</v>
      </c>
      <c r="DB89" s="41">
        <f>INDEX('2010'!$E$7:$HF$37,  MATCH(CZ89, '2010'!$A$7:$A$37, 0), MATCH(CZ60, '2010'!$E$4:$HF$4, 0) )</f>
        <v>5</v>
      </c>
      <c r="DC89" s="41">
        <f>INDEX('2011'!$E$7:$HF$37,  MATCH(CZ89, '2011'!$A$7:$A$37, 0), MATCH(CZ60, '2011'!$E$4:$HF$4, 0) )</f>
        <v>0</v>
      </c>
      <c r="DD89" s="41">
        <f>INDEX('2012'!$E$7:$HF$37,  MATCH(CZ89, '2012'!$A$7:$A$37, 0), MATCH(CZ60, '2012'!$E$4:$HF$4, 0) )</f>
        <v>2</v>
      </c>
      <c r="DE89" s="41">
        <f>INDEX('2013'!$E$7:$HF$37,  MATCH(CZ89, '2013'!$A$7:$A$37, 0), MATCH(CZ60, '2013'!$E$4:$HF$4, 0) )</f>
        <v>4</v>
      </c>
      <c r="DF89" s="41">
        <f>INDEX('2014'!$E$7:$HF$37,  MATCH(CZ89, '2014'!$A$7:$A$37, 0), MATCH(CZ60, '2014'!$E$4:$HF$4, 0) )</f>
        <v>6</v>
      </c>
      <c r="DG89" s="41">
        <f>INDEX('2015'!$E$7:$HF$37,  MATCH(CZ89, '2015'!$A$7:$A$37, 0), MATCH(CZ60, '2015'!$E$4:$HF$4, 0) )</f>
        <v>4</v>
      </c>
      <c r="DH89" s="41">
        <f>INDEX('2016'!$E$7:$HF$37,  MATCH(CZ89, '2016'!$A$7:$A$37, 0), MATCH(CZ60, '2016'!$E$4:$HF$4, 0) )</f>
        <v>6</v>
      </c>
      <c r="DI89" s="41">
        <f>INDEX('2017'!$E$7:$HF$37,  MATCH(CZ89, '2017'!$A$7:$A$37, 0), MATCH(CZ60, '2017'!$E$4:$HF$4, 0) )</f>
        <v>2</v>
      </c>
      <c r="DJ89" s="41">
        <f>INDEX('2018'!$E$7:$HF$37,  MATCH(CZ89, '2018'!$A$7:$A$37, 0), MATCH(CZ60, '2018'!$E$4:$HF$4, 0) )</f>
        <v>0</v>
      </c>
      <c r="DK89" s="41">
        <f>INDEX('2019'!$E$7:$HF$37,  MATCH(CZ89, '2019'!$A$7:$A$37, 0), MATCH(CZ60, '2019'!$E$4:$HF$4, 0) )</f>
        <v>0</v>
      </c>
      <c r="DM89" s="9">
        <f t="shared" si="752"/>
        <v>55</v>
      </c>
      <c r="DN89" s="18" t="str">
        <f t="shared" si="752"/>
        <v>Wayne</v>
      </c>
      <c r="DO89" s="41">
        <f>INDEX('2010'!$E$7:$HF$37,  MATCH(DM89, '2010'!$A$7:$A$37, 0), MATCH(DM60, '2010'!$E$4:$HF$4, 0) )</f>
        <v>22</v>
      </c>
      <c r="DP89" s="41">
        <f>INDEX('2011'!$E$7:$HF$37,  MATCH(DM89, '2011'!$A$7:$A$37, 0), MATCH(DM60, '2011'!$E$4:$HF$4, 0) )</f>
        <v>15</v>
      </c>
      <c r="DQ89" s="41">
        <f>INDEX('2012'!$E$7:$HF$37,  MATCH(DM89, '2012'!$A$7:$A$37, 0), MATCH(DM60, '2012'!$E$4:$HF$4, 0) )</f>
        <v>14</v>
      </c>
      <c r="DR89" s="41">
        <f>INDEX('2013'!$E$7:$HF$37,  MATCH(DM89, '2013'!$A$7:$A$37, 0), MATCH(DM60, '2013'!$E$4:$HF$4, 0) )</f>
        <v>16</v>
      </c>
      <c r="DS89" s="41">
        <f>INDEX('2014'!$E$7:$HF$37,  MATCH(DM89, '2014'!$A$7:$A$37, 0), MATCH(DM60, '2014'!$E$4:$HF$4, 0) )</f>
        <v>10</v>
      </c>
      <c r="DT89" s="41">
        <f>INDEX('2015'!$E$7:$HF$37,  MATCH(DM89, '2015'!$A$7:$A$37, 0), MATCH(DM60, '2015'!$E$4:$HF$4, 0) )</f>
        <v>3</v>
      </c>
      <c r="DU89" s="41">
        <f>INDEX('2016'!$E$7:$HF$37,  MATCH(DM89, '2016'!$A$7:$A$37, 0), MATCH(DM60, '2016'!$E$4:$HF$4, 0) )</f>
        <v>0</v>
      </c>
      <c r="DV89" s="41">
        <f>INDEX('2017'!$E$7:$HF$37,  MATCH(DM89, '2017'!$A$7:$A$37, 0), MATCH(DM60, '2017'!$E$4:$HF$4, 0) )</f>
        <v>0</v>
      </c>
      <c r="DW89" s="41">
        <f>INDEX('2018'!$E$7:$HF$37,  MATCH(DM89, '2018'!$A$7:$A$37, 0), MATCH(DM60, '2018'!$E$4:$HF$4, 0) )</f>
        <v>0</v>
      </c>
      <c r="DX89" s="41">
        <f>INDEX('2019'!$E$7:$HF$37,  MATCH(DM89, '2019'!$A$7:$A$37, 0), MATCH(DM60, '2019'!$E$4:$HF$4, 0) )</f>
        <v>0</v>
      </c>
      <c r="DZ89" s="9">
        <f t="shared" si="753"/>
        <v>55</v>
      </c>
      <c r="EA89" s="18" t="str">
        <f t="shared" si="753"/>
        <v>Wayne</v>
      </c>
      <c r="EB89" s="41">
        <f>INDEX('2010'!$E$7:$HF$37,  MATCH(DZ89, '2010'!$A$7:$A$37, 0), MATCH(DZ60, '2010'!$E$4:$HF$4, 0) )</f>
        <v>0</v>
      </c>
      <c r="EC89" s="41">
        <f>INDEX('2011'!$E$7:$HF$37,  MATCH(DZ89, '2011'!$A$7:$A$37, 0), MATCH(DZ60, '2011'!$E$4:$HF$4, 0) )</f>
        <v>0</v>
      </c>
      <c r="ED89" s="41">
        <f>INDEX('2012'!$E$7:$HF$37,  MATCH(DZ89, '2012'!$A$7:$A$37, 0), MATCH(DZ60, '2012'!$E$4:$HF$4, 0) )</f>
        <v>0</v>
      </c>
      <c r="EE89" s="41">
        <f>INDEX('2013'!$E$7:$HF$37,  MATCH(DZ89, '2013'!$A$7:$A$37, 0), MATCH(DZ60, '2013'!$E$4:$HF$4, 0) )</f>
        <v>0</v>
      </c>
      <c r="EF89" s="41">
        <f>INDEX('2014'!$E$7:$HF$37,  MATCH(DZ89, '2014'!$A$7:$A$37, 0), MATCH(DZ60, '2014'!$E$4:$HF$4, 0) )</f>
        <v>0</v>
      </c>
      <c r="EG89" s="41">
        <f>INDEX('2015'!$E$7:$HF$37,  MATCH(DZ89, '2015'!$A$7:$A$37, 0), MATCH(DZ60, '2015'!$E$4:$HF$4, 0) )</f>
        <v>0</v>
      </c>
      <c r="EH89" s="41">
        <f>INDEX('2016'!$E$7:$HF$37,  MATCH(DZ89, '2016'!$A$7:$A$37, 0), MATCH(DZ60, '2016'!$E$4:$HF$4, 0) )</f>
        <v>0</v>
      </c>
      <c r="EI89" s="41">
        <f>INDEX('2017'!$E$7:$HF$37,  MATCH(DZ89, '2017'!$A$7:$A$37, 0), MATCH(DZ60, '2017'!$E$4:$HF$4, 0) )</f>
        <v>0</v>
      </c>
      <c r="EJ89" s="41">
        <f>INDEX('2018'!$E$7:$HF$37,  MATCH(DZ89, '2018'!$A$7:$A$37, 0), MATCH(DZ60, '2018'!$E$4:$HF$4, 0) )</f>
        <v>0</v>
      </c>
      <c r="EK89" s="41">
        <f>INDEX('2019'!$E$7:$HF$37,  MATCH(DZ89, '2019'!$A$7:$A$37, 0), MATCH(DZ60, '2019'!$E$4:$HF$4, 0) )</f>
        <v>0</v>
      </c>
      <c r="EM89" s="9">
        <f t="shared" si="754"/>
        <v>55</v>
      </c>
      <c r="EN89" s="18" t="str">
        <f t="shared" si="754"/>
        <v>Wayne</v>
      </c>
      <c r="EO89" s="41">
        <f>INDEX('2010'!$E$7:$HF$37,  MATCH(EM89, '2010'!$A$7:$A$37, 0), MATCH(EM60, '2010'!$E$4:$HF$4, 0) )</f>
        <v>14</v>
      </c>
      <c r="EP89" s="41">
        <f>INDEX('2011'!$E$7:$HF$37,  MATCH(EM89, '2011'!$A$7:$A$37, 0), MATCH(EM60, '2011'!$E$4:$HF$4, 0) )</f>
        <v>12</v>
      </c>
      <c r="EQ89" s="41">
        <f>INDEX('2012'!$E$7:$HF$37,  MATCH(EM89, '2012'!$A$7:$A$37, 0), MATCH(EM60, '2012'!$E$4:$HF$4, 0) )</f>
        <v>14</v>
      </c>
      <c r="ER89" s="41">
        <f>INDEX('2013'!$E$7:$HF$37,  MATCH(EM89, '2013'!$A$7:$A$37, 0), MATCH(EM60, '2013'!$E$4:$HF$4, 0) )</f>
        <v>12</v>
      </c>
      <c r="ES89" s="41">
        <f>INDEX('2014'!$E$7:$HF$37,  MATCH(EM89, '2014'!$A$7:$A$37, 0), MATCH(EM60, '2014'!$E$4:$HF$4, 0) )</f>
        <v>5</v>
      </c>
      <c r="ET89" s="41">
        <f>INDEX('2015'!$E$7:$HF$37,  MATCH(EM89, '2015'!$A$7:$A$37, 0), MATCH(EM60, '2015'!$E$4:$HF$4, 0) )</f>
        <v>0</v>
      </c>
      <c r="EU89" s="41">
        <f>INDEX('2016'!$E$7:$HF$37,  MATCH(EM89, '2016'!$A$7:$A$37, 0), MATCH(EM60, '2016'!$E$4:$HF$4, 0) )</f>
        <v>0</v>
      </c>
      <c r="EV89" s="41">
        <f>INDEX('2017'!$E$7:$HF$37,  MATCH(EM89, '2017'!$A$7:$A$37, 0), MATCH(EM60, '2017'!$E$4:$HF$4, 0) )</f>
        <v>0</v>
      </c>
      <c r="EW89" s="41">
        <f>INDEX('2018'!$E$7:$HF$37,  MATCH(EM89, '2018'!$A$7:$A$37, 0), MATCH(EM60, '2018'!$E$4:$HF$4, 0) )</f>
        <v>0</v>
      </c>
      <c r="EX89" s="41">
        <f>INDEX('2019'!$E$7:$HF$37,  MATCH(EM89, '2019'!$A$7:$A$37, 0), MATCH(EM60, '2019'!$E$4:$HF$4, 0) )</f>
        <v>4</v>
      </c>
      <c r="EZ89" s="9">
        <f t="shared" si="755"/>
        <v>55</v>
      </c>
      <c r="FA89" s="18" t="str">
        <f t="shared" si="755"/>
        <v>Wayne</v>
      </c>
      <c r="FB89" s="41">
        <f>INDEX('2010'!$E$7:$HF$37,  MATCH(EZ89, '2010'!$A$7:$A$37, 0), MATCH(EZ60, '2010'!$E$4:$HF$4, 0) )</f>
        <v>0</v>
      </c>
      <c r="FC89" s="41">
        <f>INDEX('2011'!$E$7:$HF$37,  MATCH(EZ89, '2011'!$A$7:$A$37, 0), MATCH(EZ60, '2011'!$E$4:$HF$4, 0) )</f>
        <v>0</v>
      </c>
      <c r="FD89" s="41">
        <f>INDEX('2012'!$E$7:$HF$37,  MATCH(EZ89, '2012'!$A$7:$A$37, 0), MATCH(EZ60, '2012'!$E$4:$HF$4, 0) )</f>
        <v>0</v>
      </c>
      <c r="FE89" s="41">
        <f>INDEX('2013'!$E$7:$HF$37,  MATCH(EZ89, '2013'!$A$7:$A$37, 0), MATCH(EZ60, '2013'!$E$4:$HF$4, 0) )</f>
        <v>0</v>
      </c>
      <c r="FF89" s="41">
        <f>INDEX('2014'!$E$7:$HF$37,  MATCH(EZ89, '2014'!$A$7:$A$37, 0), MATCH(EZ60, '2014'!$E$4:$HF$4, 0) )</f>
        <v>0</v>
      </c>
      <c r="FG89" s="41">
        <f>INDEX('2015'!$E$7:$HF$37,  MATCH(EZ89, '2015'!$A$7:$A$37, 0), MATCH(EZ60, '2015'!$E$4:$HF$4, 0) )</f>
        <v>6</v>
      </c>
      <c r="FH89" s="41">
        <f>INDEX('2016'!$E$7:$HF$37,  MATCH(EZ89, '2016'!$A$7:$A$37, 0), MATCH(EZ60, '2016'!$E$4:$HF$4, 0) )</f>
        <v>6</v>
      </c>
      <c r="FI89" s="41">
        <f>INDEX('2017'!$E$7:$HF$37,  MATCH(EZ89, '2017'!$A$7:$A$37, 0), MATCH(EZ60, '2017'!$E$4:$HF$4, 0) )</f>
        <v>10</v>
      </c>
      <c r="FJ89" s="41">
        <f>INDEX('2018'!$E$7:$HF$37,  MATCH(EZ89, '2018'!$A$7:$A$37, 0), MATCH(EZ60, '2018'!$E$4:$HF$4, 0) )</f>
        <v>12</v>
      </c>
      <c r="FK89" s="41">
        <f>INDEX('2019'!$E$7:$HF$37,  MATCH(EZ89, '2019'!$A$7:$A$37, 0), MATCH(EZ60, '2019'!$E$4:$HF$4, 0) )</f>
        <v>11</v>
      </c>
      <c r="FM89" s="9">
        <f t="shared" si="756"/>
        <v>55</v>
      </c>
      <c r="FN89" s="18" t="str">
        <f t="shared" si="756"/>
        <v>Wayne</v>
      </c>
      <c r="FO89" s="41">
        <f>INDEX('2010'!$E$7:$HF$37,  MATCH(FM89, '2010'!$A$7:$A$37, 0), MATCH(FM60, '2010'!$E$4:$HF$4, 0) )</f>
        <v>2</v>
      </c>
      <c r="FP89" s="41">
        <f>INDEX('2011'!$E$7:$HF$37,  MATCH(FM89, '2011'!$A$7:$A$37, 0), MATCH(FM60, '2011'!$E$4:$HF$4, 0) )</f>
        <v>2</v>
      </c>
      <c r="FQ89" s="41">
        <f>INDEX('2012'!$E$7:$HF$37,  MATCH(FM89, '2012'!$A$7:$A$37, 0), MATCH(FM60, '2012'!$E$4:$HF$4, 0) )</f>
        <v>4</v>
      </c>
      <c r="FR89" s="41">
        <f>INDEX('2013'!$E$7:$HF$37,  MATCH(FM89, '2013'!$A$7:$A$37, 0), MATCH(FM60, '2013'!$E$4:$HF$4, 0) )</f>
        <v>0</v>
      </c>
      <c r="FS89" s="41">
        <f>INDEX('2014'!$E$7:$HF$37,  MATCH(FM89, '2014'!$A$7:$A$37, 0), MATCH(FM60, '2014'!$E$4:$HF$4, 0) )</f>
        <v>7</v>
      </c>
      <c r="FT89" s="41">
        <f>INDEX('2015'!$E$7:$HF$37,  MATCH(FM89, '2015'!$A$7:$A$37, 0), MATCH(FM60, '2015'!$E$4:$HF$4, 0) )</f>
        <v>13</v>
      </c>
      <c r="FU89" s="41">
        <f>INDEX('2016'!$E$7:$HF$37,  MATCH(FM89, '2016'!$A$7:$A$37, 0), MATCH(FM60, '2016'!$E$4:$HF$4, 0) )</f>
        <v>14</v>
      </c>
      <c r="FV89" s="41">
        <f>INDEX('2017'!$E$7:$HF$37,  MATCH(FM89, '2017'!$A$7:$A$37, 0), MATCH(FM60, '2017'!$E$4:$HF$4, 0) )</f>
        <v>25</v>
      </c>
      <c r="FW89" s="41">
        <f>INDEX('2018'!$E$7:$HF$37,  MATCH(FM89, '2018'!$A$7:$A$37, 0), MATCH(FM60, '2018'!$E$4:$HF$4, 0) )</f>
        <v>31</v>
      </c>
      <c r="FX89" s="41">
        <f>INDEX('2019'!$E$7:$HF$37,  MATCH(FM89, '2019'!$A$7:$A$37, 0), MATCH(FM60, '2019'!$E$4:$HF$4, 0) )</f>
        <v>39</v>
      </c>
      <c r="FZ89" s="9">
        <f t="shared" si="757"/>
        <v>55</v>
      </c>
      <c r="GA89" s="18" t="str">
        <f t="shared" si="757"/>
        <v>Wayne</v>
      </c>
      <c r="GB89" s="41">
        <f>INDEX('2010'!$E$7:$HF$37,  MATCH(FZ89, '2010'!$A$7:$A$37, 0), MATCH(FZ60, '2010'!$E$4:$HF$4, 0) )</f>
        <v>0</v>
      </c>
      <c r="GC89" s="41">
        <f>INDEX('2011'!$E$7:$HF$37,  MATCH(FZ89, '2011'!$A$7:$A$37, 0), MATCH(FZ60, '2011'!$E$4:$HF$4, 0) )</f>
        <v>0</v>
      </c>
      <c r="GD89" s="41">
        <f>INDEX('2012'!$E$7:$HF$37,  MATCH(FZ89, '2012'!$A$7:$A$37, 0), MATCH(FZ60, '2012'!$E$4:$HF$4, 0) )</f>
        <v>2</v>
      </c>
      <c r="GE89" s="41">
        <f>INDEX('2013'!$E$7:$HF$37,  MATCH(FZ89, '2013'!$A$7:$A$37, 0), MATCH(FZ60, '2013'!$E$4:$HF$4, 0) )</f>
        <v>2</v>
      </c>
      <c r="GF89" s="41">
        <f>INDEX('2014'!$E$7:$HF$37,  MATCH(FZ89, '2014'!$A$7:$A$37, 0), MATCH(FZ60, '2014'!$E$4:$HF$4, 0) )</f>
        <v>1</v>
      </c>
      <c r="GG89" s="41">
        <f>INDEX('2015'!$E$7:$HF$37,  MATCH(FZ89, '2015'!$A$7:$A$37, 0), MATCH(FZ60, '2015'!$E$4:$HF$4, 0) )</f>
        <v>6</v>
      </c>
      <c r="GH89" s="41">
        <f>INDEX('2016'!$E$7:$HF$37,  MATCH(FZ89, '2016'!$A$7:$A$37, 0), MATCH(FZ60, '2016'!$E$4:$HF$4, 0) )</f>
        <v>6</v>
      </c>
      <c r="GI89" s="41">
        <f>INDEX('2017'!$E$7:$HF$37,  MATCH(FZ89, '2017'!$A$7:$A$37, 0), MATCH(FZ60, '2017'!$E$4:$HF$4, 0) )</f>
        <v>5</v>
      </c>
      <c r="GJ89" s="41">
        <f>INDEX('2018'!$E$7:$HF$37,  MATCH(FZ89, '2018'!$A$7:$A$37, 0), MATCH(FZ60, '2018'!$E$4:$HF$4, 0) )</f>
        <v>14</v>
      </c>
      <c r="GK89" s="41">
        <f>INDEX('2019'!$E$7:$HF$37,  MATCH(FZ89, '2019'!$A$7:$A$37, 0), MATCH(FZ60, '2019'!$E$4:$HF$4, 0) )</f>
        <v>20</v>
      </c>
      <c r="GM89" s="9">
        <f t="shared" si="758"/>
        <v>55</v>
      </c>
      <c r="GN89" s="18" t="str">
        <f t="shared" si="758"/>
        <v>Wayne</v>
      </c>
      <c r="GO89" s="41">
        <f>INDEX('2010'!$E$7:$HF$37,  MATCH(GM89, '2010'!$A$7:$A$37, 0), MATCH(GM60, '2010'!$E$4:$HF$4, 0) )</f>
        <v>7</v>
      </c>
      <c r="GP89" s="41">
        <f>INDEX('2011'!$E$7:$HF$37,  MATCH(GM89, '2011'!$A$7:$A$37, 0), MATCH(GM60, '2011'!$E$4:$HF$4, 0) )</f>
        <v>5</v>
      </c>
      <c r="GQ89" s="41">
        <f>INDEX('2012'!$E$7:$HF$37,  MATCH(GM89, '2012'!$A$7:$A$37, 0), MATCH(GM60, '2012'!$E$4:$HF$4, 0) )</f>
        <v>4</v>
      </c>
      <c r="GR89" s="41">
        <f>INDEX('2013'!$E$7:$HF$37,  MATCH(GM89, '2013'!$A$7:$A$37, 0), MATCH(GM60, '2013'!$E$4:$HF$4, 0) )</f>
        <v>4</v>
      </c>
      <c r="GS89" s="41">
        <f>INDEX('2014'!$E$7:$HF$37,  MATCH(GM89, '2014'!$A$7:$A$37, 0), MATCH(GM60, '2014'!$E$4:$HF$4, 0) )</f>
        <v>4</v>
      </c>
      <c r="GT89" s="41">
        <f>INDEX('2015'!$E$7:$HF$37,  MATCH(GM89, '2015'!$A$7:$A$37, 0), MATCH(GM60, '2015'!$E$4:$HF$4, 0) )</f>
        <v>0</v>
      </c>
      <c r="GU89" s="41">
        <f>INDEX('2016'!$E$7:$HF$37,  MATCH(GM89, '2016'!$A$7:$A$37, 0), MATCH(GM60, '2016'!$E$4:$HF$4, 0) )</f>
        <v>3</v>
      </c>
      <c r="GV89" s="41">
        <f>INDEX('2017'!$E$7:$HF$37,  MATCH(GM89, '2017'!$A$7:$A$37, 0), MATCH(GM60, '2017'!$E$4:$HF$4, 0) )</f>
        <v>3</v>
      </c>
      <c r="GW89" s="41">
        <f>INDEX('2018'!$E$7:$HF$37,  MATCH(GM89, '2018'!$A$7:$A$37, 0), MATCH(GM60, '2018'!$E$4:$HF$4, 0) )</f>
        <v>4</v>
      </c>
      <c r="GX89" s="41">
        <f>INDEX('2019'!$E$7:$HF$37,  MATCH(GM89, '2019'!$A$7:$A$37, 0), MATCH(GM60, '2019'!$E$4:$HF$4, 0) )</f>
        <v>6</v>
      </c>
      <c r="GZ89" s="9">
        <f t="shared" si="759"/>
        <v>55</v>
      </c>
      <c r="HA89" s="18" t="str">
        <f t="shared" si="759"/>
        <v>Wayne</v>
      </c>
      <c r="HB89" s="41">
        <f>INDEX('2010'!$E$7:$HF$37,  MATCH(GZ89, '2010'!$A$7:$A$37, 0), MATCH(GZ60, '2010'!$E$4:$HF$4, 0) )</f>
        <v>0</v>
      </c>
      <c r="HC89" s="41">
        <f>INDEX('2011'!$E$7:$HF$37,  MATCH(GZ89, '2011'!$A$7:$A$37, 0), MATCH(GZ60, '2011'!$E$4:$HF$4, 0) )</f>
        <v>0</v>
      </c>
      <c r="HD89" s="41">
        <f>INDEX('2012'!$E$7:$HF$37,  MATCH(GZ89, '2012'!$A$7:$A$37, 0), MATCH(GZ60, '2012'!$E$4:$HF$4, 0) )</f>
        <v>22</v>
      </c>
      <c r="HE89" s="41">
        <f>INDEX('2013'!$E$7:$HF$37,  MATCH(GZ89, '2013'!$A$7:$A$37, 0), MATCH(GZ60, '2013'!$E$4:$HF$4, 0) )</f>
        <v>26</v>
      </c>
      <c r="HF89" s="41">
        <f>INDEX('2014'!$E$7:$HF$37,  MATCH(GZ89, '2014'!$A$7:$A$37, 0), MATCH(GZ60, '2014'!$E$4:$HF$4, 0) )</f>
        <v>34</v>
      </c>
      <c r="HG89" s="41">
        <f>INDEX('2015'!$E$7:$HF$37,  MATCH(GZ89, '2015'!$A$7:$A$37, 0), MATCH(GZ60, '2015'!$E$4:$HF$4, 0) )</f>
        <v>26</v>
      </c>
      <c r="HH89" s="41">
        <f>INDEX('2016'!$E$7:$HF$37,  MATCH(GZ89, '2016'!$A$7:$A$37, 0), MATCH(GZ60, '2016'!$E$4:$HF$4, 0) )</f>
        <v>22</v>
      </c>
      <c r="HI89" s="41">
        <f>INDEX('2017'!$E$7:$HF$37,  MATCH(GZ89, '2017'!$A$7:$A$37, 0), MATCH(GZ60, '2017'!$E$4:$HF$4, 0) )</f>
        <v>3</v>
      </c>
      <c r="HJ89" s="41">
        <f>INDEX('2018'!$E$7:$HF$37,  MATCH(GZ89, '2018'!$A$7:$A$37, 0), MATCH(GZ60, '2018'!$E$4:$HF$4, 0) )</f>
        <v>0</v>
      </c>
      <c r="HK89" s="41">
        <f>INDEX('2019'!$E$7:$HF$37,  MATCH(GZ89, '2019'!$A$7:$A$37, 0), MATCH(GZ60, '2019'!$E$4:$HF$4, 0) )</f>
        <v>0</v>
      </c>
      <c r="HM89" s="9">
        <f t="shared" si="760"/>
        <v>55</v>
      </c>
      <c r="HN89" s="18" t="str">
        <f t="shared" si="760"/>
        <v>Wayne</v>
      </c>
      <c r="HO89" s="41">
        <f>INDEX('2010'!$E$7:$HF$37,  MATCH(HM89, '2010'!$A$7:$A$37, 0), MATCH(HM60, '2010'!$E$4:$HF$4, 0) )</f>
        <v>0</v>
      </c>
      <c r="HP89" s="41">
        <f>INDEX('2011'!$E$7:$HF$37,  MATCH(HM89, '2011'!$A$7:$A$37, 0), MATCH(HM60, '2011'!$E$4:$HF$4, 0) )</f>
        <v>0</v>
      </c>
      <c r="HQ89" s="41">
        <f>INDEX('2012'!$E$7:$HF$37,  MATCH(HM89, '2012'!$A$7:$A$37, 0), MATCH(HM60, '2012'!$E$4:$HF$4, 0) )</f>
        <v>0</v>
      </c>
      <c r="HR89" s="41">
        <f>INDEX('2013'!$E$7:$HF$37,  MATCH(HM89, '2013'!$A$7:$A$37, 0), MATCH(HM60, '2013'!$E$4:$HF$4, 0) )</f>
        <v>0</v>
      </c>
      <c r="HS89" s="41">
        <f>INDEX('2014'!$E$7:$HF$37,  MATCH(HM89, '2014'!$A$7:$A$37, 0), MATCH(HM60, '2014'!$E$4:$HF$4, 0) )</f>
        <v>0</v>
      </c>
      <c r="HT89" s="41">
        <f>INDEX('2015'!$E$7:$HF$37,  MATCH(HM89, '2015'!$A$7:$A$37, 0), MATCH(HM60, '2015'!$E$4:$HF$4, 0) )</f>
        <v>0</v>
      </c>
      <c r="HU89" s="41">
        <f>INDEX('2016'!$E$7:$HF$37,  MATCH(HM89, '2016'!$A$7:$A$37, 0), MATCH(HM60, '2016'!$E$4:$HF$4, 0) )</f>
        <v>0</v>
      </c>
      <c r="HV89" s="41">
        <f>INDEX('2017'!$E$7:$HF$37,  MATCH(HM89, '2017'!$A$7:$A$37, 0), MATCH(HM60, '2017'!$E$4:$HF$4, 0) )</f>
        <v>0</v>
      </c>
      <c r="HW89" s="41">
        <f>INDEX('2018'!$E$7:$HF$37,  MATCH(HM89, '2018'!$A$7:$A$37, 0), MATCH(HM60, '2018'!$E$4:$HF$4, 0) )</f>
        <v>0</v>
      </c>
      <c r="HX89" s="41">
        <f>INDEX('2019'!$E$7:$HF$37,  MATCH(HM89, '2019'!$A$7:$A$37, 0), MATCH(HM60, '2019'!$E$4:$HF$4, 0) )</f>
        <v>0</v>
      </c>
    </row>
    <row r="90" spans="39:232" x14ac:dyDescent="0.25">
      <c r="AM90" s="9">
        <f t="shared" si="746"/>
        <v>57</v>
      </c>
      <c r="AN90" s="18" t="str">
        <f t="shared" si="746"/>
        <v>Weber</v>
      </c>
      <c r="AO90" s="41">
        <f>INDEX('2010'!$E$7:$HF$37,  MATCH(AM90, '2010'!$A$7:$A$37, 0), MATCH(AM60, '2010'!$E$4:$HF$4, 0) )</f>
        <v>3238</v>
      </c>
      <c r="AP90" s="41">
        <f>INDEX('2011'!$E$7:$HF$37,  MATCH(AM90, '2011'!$A$7:$A$37, 0), MATCH(AM60, '2011'!$E$4:$HF$4, 0) )</f>
        <v>3539</v>
      </c>
      <c r="AQ90" s="41">
        <f>INDEX('2012'!$E$7:$HF$37,  MATCH(AM90, '2012'!$A$7:$A$37, 0), MATCH(AM60, '2012'!$E$4:$HF$4, 0) )</f>
        <v>3397</v>
      </c>
      <c r="AR90" s="41">
        <f>INDEX('2013'!$E$7:$HF$37,  MATCH(AM90, '2013'!$A$7:$A$37, 0), MATCH(AM60, '2013'!$E$4:$HF$4, 0) )</f>
        <v>3469</v>
      </c>
      <c r="AS90" s="41">
        <f>INDEX('2014'!$E$7:$HF$37,  MATCH(AM90, '2014'!$A$7:$A$37, 0), MATCH(AM60, '2014'!$E$4:$HF$4, 0) )</f>
        <v>3830</v>
      </c>
      <c r="AT90" s="41">
        <f>INDEX('2015'!$E$7:$HF$37,  MATCH(AM90, '2015'!$A$7:$A$37, 0), MATCH(AM60, '2015'!$E$4:$HF$4, 0) )</f>
        <v>4465</v>
      </c>
      <c r="AU90" s="41">
        <f>INDEX('2016'!$E$7:$HF$37,  MATCH(AM90, '2016'!$A$7:$A$37, 0), MATCH(AM60, '2016'!$E$4:$HF$4, 0) )</f>
        <v>4593</v>
      </c>
      <c r="AV90" s="41">
        <f>INDEX('2017'!$E$7:$HF$37,  MATCH(AM90, '2017'!$A$7:$A$37, 0), MATCH(AM60, '2017'!$E$4:$HF$4, 0) )</f>
        <v>5282</v>
      </c>
      <c r="AW90" s="41">
        <f>INDEX('2018'!$E$7:$HF$37,  MATCH(AM90, '2018'!$A$7:$A$37, 0), MATCH(AM60, '2018'!$E$4:$HF$4, 0) )</f>
        <v>5765</v>
      </c>
      <c r="AX90" s="41">
        <f>INDEX('2019'!$E$7:$HF$37,  MATCH(AM90, '2019'!$A$7:$A$37, 0), MATCH(AM60, '2019'!$E$4:$HF$4, 0) )</f>
        <v>6592</v>
      </c>
      <c r="AZ90" s="9">
        <f t="shared" si="747"/>
        <v>57</v>
      </c>
      <c r="BA90" s="18" t="str">
        <f t="shared" si="747"/>
        <v>Weber</v>
      </c>
      <c r="BB90" s="41">
        <f>INDEX('2010'!$E$7:$HF$37,  MATCH(AZ90, '2010'!$A$7:$A$37, 0), MATCH(AZ60, '2010'!$E$4:$HF$4, 0) )</f>
        <v>73</v>
      </c>
      <c r="BC90" s="41">
        <f>INDEX('2011'!$E$7:$HF$37,  MATCH(AZ90, '2011'!$A$7:$A$37, 0), MATCH(AZ60, '2011'!$E$4:$HF$4, 0) )</f>
        <v>40</v>
      </c>
      <c r="BD90" s="41">
        <f>INDEX('2012'!$E$7:$HF$37,  MATCH(AZ90, '2012'!$A$7:$A$37, 0), MATCH(AZ60, '2012'!$E$4:$HF$4, 0) )</f>
        <v>26</v>
      </c>
      <c r="BE90" s="41">
        <f>INDEX('2013'!$E$7:$HF$37,  MATCH(AZ90, '2013'!$A$7:$A$37, 0), MATCH(AZ60, '2013'!$E$4:$HF$4, 0) )</f>
        <v>19</v>
      </c>
      <c r="BF90" s="41">
        <f>INDEX('2014'!$E$7:$HF$37,  MATCH(AZ90, '2014'!$A$7:$A$37, 0), MATCH(AZ60, '2014'!$E$4:$HF$4, 0) )</f>
        <v>0</v>
      </c>
      <c r="BG90" s="41">
        <f>INDEX('2015'!$E$7:$HF$37,  MATCH(AZ90, '2015'!$A$7:$A$37, 0), MATCH(AZ60, '2015'!$E$4:$HF$4, 0) )</f>
        <v>30</v>
      </c>
      <c r="BH90" s="41">
        <f>INDEX('2016'!$E$7:$HF$37,  MATCH(AZ90, '2016'!$A$7:$A$37, 0), MATCH(AZ60, '2016'!$E$4:$HF$4, 0) )</f>
        <v>37</v>
      </c>
      <c r="BI90" s="41">
        <f>INDEX('2017'!$E$7:$HF$37,  MATCH(AZ90, '2017'!$A$7:$A$37, 0), MATCH(AZ60, '2017'!$E$4:$HF$4, 0) )</f>
        <v>41</v>
      </c>
      <c r="BJ90" s="41">
        <f>INDEX('2018'!$E$7:$HF$37,  MATCH(AZ90, '2018'!$A$7:$A$37, 0), MATCH(AZ60, '2018'!$E$4:$HF$4, 0) )</f>
        <v>37</v>
      </c>
      <c r="BK90" s="41">
        <f>INDEX('2019'!$E$7:$HF$37,  MATCH(AZ90, '2019'!$A$7:$A$37, 0), MATCH(AZ60, '2019'!$E$4:$HF$4, 0) )</f>
        <v>52</v>
      </c>
      <c r="BM90" s="9">
        <f t="shared" si="748"/>
        <v>57</v>
      </c>
      <c r="BN90" s="18" t="str">
        <f t="shared" si="748"/>
        <v>Weber</v>
      </c>
      <c r="BO90" s="41">
        <f>INDEX('2010'!$E$7:$HF$37,  MATCH(BM90, '2010'!$A$7:$A$37, 0), MATCH(BM60, '2010'!$E$4:$HF$4, 0) )</f>
        <v>153</v>
      </c>
      <c r="BP90" s="41">
        <f>INDEX('2011'!$E$7:$HF$37,  MATCH(BM90, '2011'!$A$7:$A$37, 0), MATCH(BM60, '2011'!$E$4:$HF$4, 0) )</f>
        <v>180</v>
      </c>
      <c r="BQ90" s="41">
        <f>INDEX('2012'!$E$7:$HF$37,  MATCH(BM90, '2012'!$A$7:$A$37, 0), MATCH(BM60, '2012'!$E$4:$HF$4, 0) )</f>
        <v>174</v>
      </c>
      <c r="BR90" s="41">
        <f>INDEX('2013'!$E$7:$HF$37,  MATCH(BM90, '2013'!$A$7:$A$37, 0), MATCH(BM60, '2013'!$E$4:$HF$4, 0) )</f>
        <v>173</v>
      </c>
      <c r="BS90" s="41">
        <f>INDEX('2014'!$E$7:$HF$37,  MATCH(BM90, '2014'!$A$7:$A$37, 0), MATCH(BM60, '2014'!$E$4:$HF$4, 0) )</f>
        <v>198</v>
      </c>
      <c r="BT90" s="41">
        <f>INDEX('2015'!$E$7:$HF$37,  MATCH(BM90, '2015'!$A$7:$A$37, 0), MATCH(BM60, '2015'!$E$4:$HF$4, 0) )</f>
        <v>231</v>
      </c>
      <c r="BU90" s="41">
        <f>INDEX('2016'!$E$7:$HF$37,  MATCH(BM90, '2016'!$A$7:$A$37, 0), MATCH(BM60, '2016'!$E$4:$HF$4, 0) )</f>
        <v>256</v>
      </c>
      <c r="BV90" s="41">
        <f>INDEX('2017'!$E$7:$HF$37,  MATCH(BM90, '2017'!$A$7:$A$37, 0), MATCH(BM60, '2017'!$E$4:$HF$4, 0) )</f>
        <v>285</v>
      </c>
      <c r="BW90" s="41">
        <f>INDEX('2018'!$E$7:$HF$37,  MATCH(BM90, '2018'!$A$7:$A$37, 0), MATCH(BM60, '2018'!$E$4:$HF$4, 0) )</f>
        <v>282</v>
      </c>
      <c r="BX90" s="41">
        <f>INDEX('2019'!$E$7:$HF$37,  MATCH(BM90, '2019'!$A$7:$A$37, 0), MATCH(BM60, '2019'!$E$4:$HF$4, 0) )</f>
        <v>516</v>
      </c>
      <c r="BZ90" s="9">
        <f t="shared" si="749"/>
        <v>57</v>
      </c>
      <c r="CA90" s="18" t="str">
        <f t="shared" si="749"/>
        <v>Weber</v>
      </c>
      <c r="CB90" s="41">
        <f>INDEX('2010'!$E$7:$HF$37,  MATCH(BZ90, '2010'!$A$7:$A$37, 0), MATCH(BZ60, '2010'!$E$4:$HF$4, 0) )</f>
        <v>155</v>
      </c>
      <c r="CC90" s="41">
        <f>INDEX('2011'!$E$7:$HF$37,  MATCH(BZ90, '2011'!$A$7:$A$37, 0), MATCH(BZ60, '2011'!$E$4:$HF$4, 0) )</f>
        <v>160</v>
      </c>
      <c r="CD90" s="41">
        <f>INDEX('2012'!$E$7:$HF$37,  MATCH(BZ90, '2012'!$A$7:$A$37, 0), MATCH(BZ60, '2012'!$E$4:$HF$4, 0) )</f>
        <v>182</v>
      </c>
      <c r="CE90" s="41">
        <f>INDEX('2013'!$E$7:$HF$37,  MATCH(BZ90, '2013'!$A$7:$A$37, 0), MATCH(BZ60, '2013'!$E$4:$HF$4, 0) )</f>
        <v>232</v>
      </c>
      <c r="CF90" s="41">
        <f>INDEX('2014'!$E$7:$HF$37,  MATCH(BZ90, '2014'!$A$7:$A$37, 0), MATCH(BZ60, '2014'!$E$4:$HF$4, 0) )</f>
        <v>268</v>
      </c>
      <c r="CG90" s="41">
        <f>INDEX('2015'!$E$7:$HF$37,  MATCH(BZ90, '2015'!$A$7:$A$37, 0), MATCH(BZ60, '2015'!$E$4:$HF$4, 0) )</f>
        <v>314</v>
      </c>
      <c r="CH90" s="41">
        <f>INDEX('2016'!$E$7:$HF$37,  MATCH(BZ90, '2016'!$A$7:$A$37, 0), MATCH(BZ60, '2016'!$E$4:$HF$4, 0) )</f>
        <v>353</v>
      </c>
      <c r="CI90" s="41">
        <f>INDEX('2017'!$E$7:$HF$37,  MATCH(BZ90, '2017'!$A$7:$A$37, 0), MATCH(BZ60, '2017'!$E$4:$HF$4, 0) )</f>
        <v>347</v>
      </c>
      <c r="CJ90" s="41">
        <f>INDEX('2018'!$E$7:$HF$37,  MATCH(BZ90, '2018'!$A$7:$A$37, 0), MATCH(BZ60, '2018'!$E$4:$HF$4, 0) )</f>
        <v>413</v>
      </c>
      <c r="CK90" s="41">
        <f>INDEX('2019'!$E$7:$HF$37,  MATCH(BZ90, '2019'!$A$7:$A$37, 0), MATCH(BZ60, '2019'!$E$4:$HF$4, 0) )</f>
        <v>425</v>
      </c>
      <c r="CM90" s="9">
        <f t="shared" si="750"/>
        <v>57</v>
      </c>
      <c r="CN90" s="18" t="str">
        <f t="shared" si="750"/>
        <v>Weber</v>
      </c>
      <c r="CO90" s="41">
        <f>INDEX('2010'!$E$7:$HF$37,  MATCH(CM90, '2010'!$A$7:$A$37, 0), MATCH(CM60, '2010'!$E$4:$HF$4, 0) )</f>
        <v>179</v>
      </c>
      <c r="CP90" s="41">
        <f>INDEX('2011'!$E$7:$HF$37,  MATCH(CM90, '2011'!$A$7:$A$37, 0), MATCH(CM60, '2011'!$E$4:$HF$4, 0) )</f>
        <v>210</v>
      </c>
      <c r="CQ90" s="41">
        <f>INDEX('2012'!$E$7:$HF$37,  MATCH(CM90, '2012'!$A$7:$A$37, 0), MATCH(CM60, '2012'!$E$4:$HF$4, 0) )</f>
        <v>94</v>
      </c>
      <c r="CR90" s="41">
        <f>INDEX('2013'!$E$7:$HF$37,  MATCH(CM90, '2013'!$A$7:$A$37, 0), MATCH(CM60, '2013'!$E$4:$HF$4, 0) )</f>
        <v>87</v>
      </c>
      <c r="CS90" s="41">
        <f>INDEX('2014'!$E$7:$HF$37,  MATCH(CM90, '2014'!$A$7:$A$37, 0), MATCH(CM60, '2014'!$E$4:$HF$4, 0) )</f>
        <v>125</v>
      </c>
      <c r="CT90" s="41">
        <f>INDEX('2015'!$E$7:$HF$37,  MATCH(CM90, '2015'!$A$7:$A$37, 0), MATCH(CM60, '2015'!$E$4:$HF$4, 0) )</f>
        <v>71</v>
      </c>
      <c r="CU90" s="41">
        <f>INDEX('2016'!$E$7:$HF$37,  MATCH(CM90, '2016'!$A$7:$A$37, 0), MATCH(CM60, '2016'!$E$4:$HF$4, 0) )</f>
        <v>75</v>
      </c>
      <c r="CV90" s="41">
        <f>INDEX('2017'!$E$7:$HF$37,  MATCH(CM90, '2017'!$A$7:$A$37, 0), MATCH(CM60, '2017'!$E$4:$HF$4, 0) )</f>
        <v>179</v>
      </c>
      <c r="CW90" s="41">
        <f>INDEX('2018'!$E$7:$HF$37,  MATCH(CM90, '2018'!$A$7:$A$37, 0), MATCH(CM60, '2018'!$E$4:$HF$4, 0) )</f>
        <v>225</v>
      </c>
      <c r="CX90" s="41">
        <f>INDEX('2019'!$E$7:$HF$37,  MATCH(CM90, '2019'!$A$7:$A$37, 0), MATCH(CM60, '2019'!$E$4:$HF$4, 0) )</f>
        <v>273</v>
      </c>
      <c r="CZ90" s="9">
        <f t="shared" si="751"/>
        <v>57</v>
      </c>
      <c r="DA90" s="18" t="str">
        <f t="shared" si="751"/>
        <v>Weber</v>
      </c>
      <c r="DB90" s="41">
        <f>INDEX('2010'!$E$7:$HF$37,  MATCH(CZ90, '2010'!$A$7:$A$37, 0), MATCH(CZ60, '2010'!$E$4:$HF$4, 0) )</f>
        <v>272</v>
      </c>
      <c r="DC90" s="41">
        <f>INDEX('2011'!$E$7:$HF$37,  MATCH(CZ90, '2011'!$A$7:$A$37, 0), MATCH(CZ60, '2011'!$E$4:$HF$4, 0) )</f>
        <v>265</v>
      </c>
      <c r="DD90" s="41">
        <f>INDEX('2012'!$E$7:$HF$37,  MATCH(CZ90, '2012'!$A$7:$A$37, 0), MATCH(CZ60, '2012'!$E$4:$HF$4, 0) )</f>
        <v>235</v>
      </c>
      <c r="DE90" s="41">
        <f>INDEX('2013'!$E$7:$HF$37,  MATCH(CZ90, '2013'!$A$7:$A$37, 0), MATCH(CZ60, '2013'!$E$4:$HF$4, 0) )</f>
        <v>243</v>
      </c>
      <c r="DF90" s="41">
        <f>INDEX('2014'!$E$7:$HF$37,  MATCH(CZ90, '2014'!$A$7:$A$37, 0), MATCH(CZ60, '2014'!$E$4:$HF$4, 0) )</f>
        <v>239</v>
      </c>
      <c r="DG90" s="41">
        <f>INDEX('2015'!$E$7:$HF$37,  MATCH(CZ90, '2015'!$A$7:$A$37, 0), MATCH(CZ60, '2015'!$E$4:$HF$4, 0) )</f>
        <v>264</v>
      </c>
      <c r="DH90" s="41">
        <f>INDEX('2016'!$E$7:$HF$37,  MATCH(CZ90, '2016'!$A$7:$A$37, 0), MATCH(CZ60, '2016'!$E$4:$HF$4, 0) )</f>
        <v>348</v>
      </c>
      <c r="DI90" s="41">
        <f>INDEX('2017'!$E$7:$HF$37,  MATCH(CZ90, '2017'!$A$7:$A$37, 0), MATCH(CZ60, '2017'!$E$4:$HF$4, 0) )</f>
        <v>548</v>
      </c>
      <c r="DJ90" s="41">
        <f>INDEX('2018'!$E$7:$HF$37,  MATCH(CZ90, '2018'!$A$7:$A$37, 0), MATCH(CZ60, '2018'!$E$4:$HF$4, 0) )</f>
        <v>692</v>
      </c>
      <c r="DK90" s="41">
        <f>INDEX('2019'!$E$7:$HF$37,  MATCH(CZ90, '2019'!$A$7:$A$37, 0), MATCH(CZ60, '2019'!$E$4:$HF$4, 0) )</f>
        <v>820</v>
      </c>
      <c r="DM90" s="9">
        <f t="shared" si="752"/>
        <v>57</v>
      </c>
      <c r="DN90" s="18" t="str">
        <f t="shared" si="752"/>
        <v>Weber</v>
      </c>
      <c r="DO90" s="41">
        <f>INDEX('2010'!$E$7:$HF$37,  MATCH(DM90, '2010'!$A$7:$A$37, 0), MATCH(DM60, '2010'!$E$4:$HF$4, 0) )</f>
        <v>40</v>
      </c>
      <c r="DP90" s="41">
        <f>INDEX('2011'!$E$7:$HF$37,  MATCH(DM90, '2011'!$A$7:$A$37, 0), MATCH(DM60, '2011'!$E$4:$HF$4, 0) )</f>
        <v>51</v>
      </c>
      <c r="DQ90" s="41">
        <f>INDEX('2012'!$E$7:$HF$37,  MATCH(DM90, '2012'!$A$7:$A$37, 0), MATCH(DM60, '2012'!$E$4:$HF$4, 0) )</f>
        <v>59</v>
      </c>
      <c r="DR90" s="41">
        <f>INDEX('2013'!$E$7:$HF$37,  MATCH(DM90, '2013'!$A$7:$A$37, 0), MATCH(DM60, '2013'!$E$4:$HF$4, 0) )</f>
        <v>68</v>
      </c>
      <c r="DS90" s="41">
        <f>INDEX('2014'!$E$7:$HF$37,  MATCH(DM90, '2014'!$A$7:$A$37, 0), MATCH(DM60, '2014'!$E$4:$HF$4, 0) )</f>
        <v>54</v>
      </c>
      <c r="DT90" s="41">
        <f>INDEX('2015'!$E$7:$HF$37,  MATCH(DM90, '2015'!$A$7:$A$37, 0), MATCH(DM60, '2015'!$E$4:$HF$4, 0) )</f>
        <v>73</v>
      </c>
      <c r="DU90" s="41">
        <f>INDEX('2016'!$E$7:$HF$37,  MATCH(DM90, '2016'!$A$7:$A$37, 0), MATCH(DM60, '2016'!$E$4:$HF$4, 0) )</f>
        <v>80</v>
      </c>
      <c r="DV90" s="41">
        <f>INDEX('2017'!$E$7:$HF$37,  MATCH(DM90, '2017'!$A$7:$A$37, 0), MATCH(DM60, '2017'!$E$4:$HF$4, 0) )</f>
        <v>122</v>
      </c>
      <c r="DW90" s="41">
        <f>INDEX('2018'!$E$7:$HF$37,  MATCH(DM90, '2018'!$A$7:$A$37, 0), MATCH(DM60, '2018'!$E$4:$HF$4, 0) )</f>
        <v>119</v>
      </c>
      <c r="DX90" s="41">
        <f>INDEX('2019'!$E$7:$HF$37,  MATCH(DM90, '2019'!$A$7:$A$37, 0), MATCH(DM60, '2019'!$E$4:$HF$4, 0) )</f>
        <v>192</v>
      </c>
      <c r="DZ90" s="9">
        <f t="shared" si="753"/>
        <v>57</v>
      </c>
      <c r="EA90" s="18" t="str">
        <f t="shared" si="753"/>
        <v>Weber</v>
      </c>
      <c r="EB90" s="41">
        <f>INDEX('2010'!$E$7:$HF$37,  MATCH(DZ90, '2010'!$A$7:$A$37, 0), MATCH(DZ60, '2010'!$E$4:$HF$4, 0) )</f>
        <v>84</v>
      </c>
      <c r="EC90" s="41">
        <f>INDEX('2011'!$E$7:$HF$37,  MATCH(DZ90, '2011'!$A$7:$A$37, 0), MATCH(DZ60, '2011'!$E$4:$HF$4, 0) )</f>
        <v>68</v>
      </c>
      <c r="ED90" s="41">
        <f>INDEX('2012'!$E$7:$HF$37,  MATCH(DZ90, '2012'!$A$7:$A$37, 0), MATCH(DZ60, '2012'!$E$4:$HF$4, 0) )</f>
        <v>91</v>
      </c>
      <c r="EE90" s="41">
        <f>INDEX('2013'!$E$7:$HF$37,  MATCH(DZ90, '2013'!$A$7:$A$37, 0), MATCH(DZ60, '2013'!$E$4:$HF$4, 0) )</f>
        <v>128</v>
      </c>
      <c r="EF90" s="41">
        <f>INDEX('2014'!$E$7:$HF$37,  MATCH(DZ90, '2014'!$A$7:$A$37, 0), MATCH(DZ60, '2014'!$E$4:$HF$4, 0) )</f>
        <v>113</v>
      </c>
      <c r="EG90" s="41">
        <f>INDEX('2015'!$E$7:$HF$37,  MATCH(DZ90, '2015'!$A$7:$A$37, 0), MATCH(DZ60, '2015'!$E$4:$HF$4, 0) )</f>
        <v>107</v>
      </c>
      <c r="EH90" s="41">
        <f>INDEX('2016'!$E$7:$HF$37,  MATCH(DZ90, '2016'!$A$7:$A$37, 0), MATCH(DZ60, '2016'!$E$4:$HF$4, 0) )</f>
        <v>91</v>
      </c>
      <c r="EI90" s="41">
        <f>INDEX('2017'!$E$7:$HF$37,  MATCH(DZ90, '2017'!$A$7:$A$37, 0), MATCH(DZ60, '2017'!$E$4:$HF$4, 0) )</f>
        <v>74</v>
      </c>
      <c r="EJ90" s="41">
        <f>INDEX('2018'!$E$7:$HF$37,  MATCH(DZ90, '2018'!$A$7:$A$37, 0), MATCH(DZ60, '2018'!$E$4:$HF$4, 0) )</f>
        <v>102</v>
      </c>
      <c r="EK90" s="41">
        <f>INDEX('2019'!$E$7:$HF$37,  MATCH(DZ90, '2019'!$A$7:$A$37, 0), MATCH(DZ60, '2019'!$E$4:$HF$4, 0) )</f>
        <v>116</v>
      </c>
      <c r="EM90" s="9">
        <f t="shared" si="754"/>
        <v>57</v>
      </c>
      <c r="EN90" s="18" t="str">
        <f t="shared" si="754"/>
        <v>Weber</v>
      </c>
      <c r="EO90" s="41">
        <f>INDEX('2010'!$E$7:$HF$37,  MATCH(EM90, '2010'!$A$7:$A$37, 0), MATCH(EM60, '2010'!$E$4:$HF$4, 0) )</f>
        <v>285</v>
      </c>
      <c r="EP90" s="41">
        <f>INDEX('2011'!$E$7:$HF$37,  MATCH(EM90, '2011'!$A$7:$A$37, 0), MATCH(EM60, '2011'!$E$4:$HF$4, 0) )</f>
        <v>373</v>
      </c>
      <c r="EQ90" s="41">
        <f>INDEX('2012'!$E$7:$HF$37,  MATCH(EM90, '2012'!$A$7:$A$37, 0), MATCH(EM60, '2012'!$E$4:$HF$4, 0) )</f>
        <v>391</v>
      </c>
      <c r="ER90" s="41">
        <f>INDEX('2013'!$E$7:$HF$37,  MATCH(EM90, '2013'!$A$7:$A$37, 0), MATCH(EM60, '2013'!$E$4:$HF$4, 0) )</f>
        <v>402</v>
      </c>
      <c r="ES90" s="41">
        <f>INDEX('2014'!$E$7:$HF$37,  MATCH(EM90, '2014'!$A$7:$A$37, 0), MATCH(EM60, '2014'!$E$4:$HF$4, 0) )</f>
        <v>500</v>
      </c>
      <c r="ET90" s="41">
        <f>INDEX('2015'!$E$7:$HF$37,  MATCH(EM90, '2015'!$A$7:$A$37, 0), MATCH(EM60, '2015'!$E$4:$HF$4, 0) )</f>
        <v>609</v>
      </c>
      <c r="EU90" s="41">
        <f>INDEX('2016'!$E$7:$HF$37,  MATCH(EM90, '2016'!$A$7:$A$37, 0), MATCH(EM60, '2016'!$E$4:$HF$4, 0) )</f>
        <v>548</v>
      </c>
      <c r="EV90" s="41">
        <f>INDEX('2017'!$E$7:$HF$37,  MATCH(EM90, '2017'!$A$7:$A$37, 0), MATCH(EM60, '2017'!$E$4:$HF$4, 0) )</f>
        <v>643</v>
      </c>
      <c r="EW90" s="41">
        <f>INDEX('2018'!$E$7:$HF$37,  MATCH(EM90, '2018'!$A$7:$A$37, 0), MATCH(EM60, '2018'!$E$4:$HF$4, 0) )</f>
        <v>750</v>
      </c>
      <c r="EX90" s="41">
        <f>INDEX('2019'!$E$7:$HF$37,  MATCH(EM90, '2019'!$A$7:$A$37, 0), MATCH(EM60, '2019'!$E$4:$HF$4, 0) )</f>
        <v>799</v>
      </c>
      <c r="EZ90" s="9">
        <f t="shared" si="755"/>
        <v>57</v>
      </c>
      <c r="FA90" s="18" t="str">
        <f t="shared" si="755"/>
        <v>Weber</v>
      </c>
      <c r="FB90" s="41">
        <f>INDEX('2010'!$E$7:$HF$37,  MATCH(EZ90, '2010'!$A$7:$A$37, 0), MATCH(EZ60, '2010'!$E$4:$HF$4, 0) )</f>
        <v>815</v>
      </c>
      <c r="FC90" s="41">
        <f>INDEX('2011'!$E$7:$HF$37,  MATCH(EZ90, '2011'!$A$7:$A$37, 0), MATCH(EZ60, '2011'!$E$4:$HF$4, 0) )</f>
        <v>899</v>
      </c>
      <c r="FD90" s="41">
        <f>INDEX('2012'!$E$7:$HF$37,  MATCH(EZ90, '2012'!$A$7:$A$37, 0), MATCH(EZ60, '2012'!$E$4:$HF$4, 0) )</f>
        <v>923</v>
      </c>
      <c r="FE90" s="41">
        <f>INDEX('2013'!$E$7:$HF$37,  MATCH(EZ90, '2013'!$A$7:$A$37, 0), MATCH(EZ60, '2013'!$E$4:$HF$4, 0) )</f>
        <v>828</v>
      </c>
      <c r="FF90" s="41">
        <f>INDEX('2014'!$E$7:$HF$37,  MATCH(EZ90, '2014'!$A$7:$A$37, 0), MATCH(EZ60, '2014'!$E$4:$HF$4, 0) )</f>
        <v>926</v>
      </c>
      <c r="FG90" s="41">
        <f>INDEX('2015'!$E$7:$HF$37,  MATCH(EZ90, '2015'!$A$7:$A$37, 0), MATCH(EZ60, '2015'!$E$4:$HF$4, 0) )</f>
        <v>1107</v>
      </c>
      <c r="FH90" s="41">
        <f>INDEX('2016'!$E$7:$HF$37,  MATCH(EZ90, '2016'!$A$7:$A$37, 0), MATCH(EZ60, '2016'!$E$4:$HF$4, 0) )</f>
        <v>1196</v>
      </c>
      <c r="FI90" s="41">
        <f>INDEX('2017'!$E$7:$HF$37,  MATCH(EZ90, '2017'!$A$7:$A$37, 0), MATCH(EZ60, '2017'!$E$4:$HF$4, 0) )</f>
        <v>1222</v>
      </c>
      <c r="FJ90" s="41">
        <f>INDEX('2018'!$E$7:$HF$37,  MATCH(EZ90, '2018'!$A$7:$A$37, 0), MATCH(EZ60, '2018'!$E$4:$HF$4, 0) )</f>
        <v>1277</v>
      </c>
      <c r="FK90" s="41">
        <f>INDEX('2019'!$E$7:$HF$37,  MATCH(EZ90, '2019'!$A$7:$A$37, 0), MATCH(EZ60, '2019'!$E$4:$HF$4, 0) )</f>
        <v>1364</v>
      </c>
      <c r="FM90" s="9">
        <f t="shared" si="756"/>
        <v>57</v>
      </c>
      <c r="FN90" s="18" t="str">
        <f t="shared" si="756"/>
        <v>Weber</v>
      </c>
      <c r="FO90" s="41">
        <f>INDEX('2010'!$E$7:$HF$37,  MATCH(FM90, '2010'!$A$7:$A$37, 0), MATCH(FM60, '2010'!$E$4:$HF$4, 0) )</f>
        <v>623</v>
      </c>
      <c r="FP90" s="41">
        <f>INDEX('2011'!$E$7:$HF$37,  MATCH(FM90, '2011'!$A$7:$A$37, 0), MATCH(FM60, '2011'!$E$4:$HF$4, 0) )</f>
        <v>714</v>
      </c>
      <c r="FQ90" s="41">
        <f>INDEX('2012'!$E$7:$HF$37,  MATCH(FM90, '2012'!$A$7:$A$37, 0), MATCH(FM60, '2012'!$E$4:$HF$4, 0) )</f>
        <v>728</v>
      </c>
      <c r="FR90" s="41">
        <f>INDEX('2013'!$E$7:$HF$37,  MATCH(FM90, '2013'!$A$7:$A$37, 0), MATCH(FM60, '2013'!$E$4:$HF$4, 0) )</f>
        <v>712</v>
      </c>
      <c r="FS90" s="41">
        <f>INDEX('2014'!$E$7:$HF$37,  MATCH(FM90, '2014'!$A$7:$A$37, 0), MATCH(FM60, '2014'!$E$4:$HF$4, 0) )</f>
        <v>699</v>
      </c>
      <c r="FT90" s="41">
        <f>INDEX('2015'!$E$7:$HF$37,  MATCH(FM90, '2015'!$A$7:$A$37, 0), MATCH(FM60, '2015'!$E$4:$HF$4, 0) )</f>
        <v>805</v>
      </c>
      <c r="FU90" s="41">
        <f>INDEX('2016'!$E$7:$HF$37,  MATCH(FM90, '2016'!$A$7:$A$37, 0), MATCH(FM60, '2016'!$E$4:$HF$4, 0) )</f>
        <v>751</v>
      </c>
      <c r="FV90" s="41">
        <f>INDEX('2017'!$E$7:$HF$37,  MATCH(FM90, '2017'!$A$7:$A$37, 0), MATCH(FM60, '2017'!$E$4:$HF$4, 0) )</f>
        <v>947</v>
      </c>
      <c r="FW90" s="41">
        <f>INDEX('2018'!$E$7:$HF$37,  MATCH(FM90, '2018'!$A$7:$A$37, 0), MATCH(FM60, '2018'!$E$4:$HF$4, 0) )</f>
        <v>951</v>
      </c>
      <c r="FX90" s="41">
        <f>INDEX('2019'!$E$7:$HF$37,  MATCH(FM90, '2019'!$A$7:$A$37, 0), MATCH(FM60, '2019'!$E$4:$HF$4, 0) )</f>
        <v>1086</v>
      </c>
      <c r="FZ90" s="9">
        <f t="shared" si="757"/>
        <v>57</v>
      </c>
      <c r="GA90" s="18" t="str">
        <f t="shared" si="757"/>
        <v>Weber</v>
      </c>
      <c r="GB90" s="41">
        <f>INDEX('2010'!$E$7:$HF$37,  MATCH(FZ90, '2010'!$A$7:$A$37, 0), MATCH(FZ60, '2010'!$E$4:$HF$4, 0) )</f>
        <v>111</v>
      </c>
      <c r="GC90" s="41">
        <f>INDEX('2011'!$E$7:$HF$37,  MATCH(FZ90, '2011'!$A$7:$A$37, 0), MATCH(FZ60, '2011'!$E$4:$HF$4, 0) )</f>
        <v>119</v>
      </c>
      <c r="GD90" s="41">
        <f>INDEX('2012'!$E$7:$HF$37,  MATCH(FZ90, '2012'!$A$7:$A$37, 0), MATCH(FZ60, '2012'!$E$4:$HF$4, 0) )</f>
        <v>94</v>
      </c>
      <c r="GE90" s="41">
        <f>INDEX('2013'!$E$7:$HF$37,  MATCH(FZ90, '2013'!$A$7:$A$37, 0), MATCH(FZ60, '2013'!$E$4:$HF$4, 0) )</f>
        <v>121</v>
      </c>
      <c r="GF90" s="41">
        <f>INDEX('2014'!$E$7:$HF$37,  MATCH(FZ90, '2014'!$A$7:$A$37, 0), MATCH(FZ60, '2014'!$E$4:$HF$4, 0) )</f>
        <v>131</v>
      </c>
      <c r="GG90" s="41">
        <f>INDEX('2015'!$E$7:$HF$37,  MATCH(FZ90, '2015'!$A$7:$A$37, 0), MATCH(FZ60, '2015'!$E$4:$HF$4, 0) )</f>
        <v>186</v>
      </c>
      <c r="GH90" s="41">
        <f>INDEX('2016'!$E$7:$HF$37,  MATCH(FZ90, '2016'!$A$7:$A$37, 0), MATCH(FZ60, '2016'!$E$4:$HF$4, 0) )</f>
        <v>187</v>
      </c>
      <c r="GI90" s="41">
        <f>INDEX('2017'!$E$7:$HF$37,  MATCH(FZ90, '2017'!$A$7:$A$37, 0), MATCH(FZ60, '2017'!$E$4:$HF$4, 0) )</f>
        <v>210</v>
      </c>
      <c r="GJ90" s="41">
        <f>INDEX('2018'!$E$7:$HF$37,  MATCH(FZ90, '2018'!$A$7:$A$37, 0), MATCH(FZ60, '2018'!$E$4:$HF$4, 0) )</f>
        <v>235</v>
      </c>
      <c r="GK90" s="41">
        <f>INDEX('2019'!$E$7:$HF$37,  MATCH(FZ90, '2019'!$A$7:$A$37, 0), MATCH(FZ60, '2019'!$E$4:$HF$4, 0) )</f>
        <v>305</v>
      </c>
      <c r="GM90" s="9">
        <f t="shared" si="758"/>
        <v>57</v>
      </c>
      <c r="GN90" s="18" t="str">
        <f t="shared" si="758"/>
        <v>Weber</v>
      </c>
      <c r="GO90" s="41">
        <f>INDEX('2010'!$E$7:$HF$37,  MATCH(GM90, '2010'!$A$7:$A$37, 0), MATCH(GM60, '2010'!$E$4:$HF$4, 0) )</f>
        <v>372</v>
      </c>
      <c r="GP90" s="41">
        <f>INDEX('2011'!$E$7:$HF$37,  MATCH(GM90, '2011'!$A$7:$A$37, 0), MATCH(GM60, '2011'!$E$4:$HF$4, 0) )</f>
        <v>337</v>
      </c>
      <c r="GQ90" s="41">
        <f>INDEX('2012'!$E$7:$HF$37,  MATCH(GM90, '2012'!$A$7:$A$37, 0), MATCH(GM60, '2012'!$E$4:$HF$4, 0) )</f>
        <v>280</v>
      </c>
      <c r="GR90" s="41">
        <f>INDEX('2013'!$E$7:$HF$37,  MATCH(GM90, '2013'!$A$7:$A$37, 0), MATCH(GM60, '2013'!$E$4:$HF$4, 0) )</f>
        <v>309</v>
      </c>
      <c r="GS90" s="41">
        <f>INDEX('2014'!$E$7:$HF$37,  MATCH(GM90, '2014'!$A$7:$A$37, 0), MATCH(GM60, '2014'!$E$4:$HF$4, 0) )</f>
        <v>371</v>
      </c>
      <c r="GT90" s="41">
        <f>INDEX('2015'!$E$7:$HF$37,  MATCH(GM90, '2015'!$A$7:$A$37, 0), MATCH(GM60, '2015'!$E$4:$HF$4, 0) )</f>
        <v>361</v>
      </c>
      <c r="GU90" s="41">
        <f>INDEX('2016'!$E$7:$HF$37,  MATCH(GM90, '2016'!$A$7:$A$37, 0), MATCH(GM60, '2016'!$E$4:$HF$4, 0) )</f>
        <v>371</v>
      </c>
      <c r="GV90" s="41">
        <f>INDEX('2017'!$E$7:$HF$37,  MATCH(GM90, '2017'!$A$7:$A$37, 0), MATCH(GM60, '2017'!$E$4:$HF$4, 0) )</f>
        <v>382</v>
      </c>
      <c r="GW90" s="41">
        <f>INDEX('2018'!$E$7:$HF$37,  MATCH(GM90, '2018'!$A$7:$A$37, 0), MATCH(GM60, '2018'!$E$4:$HF$4, 0) )</f>
        <v>367</v>
      </c>
      <c r="GX90" s="41">
        <f>INDEX('2019'!$E$7:$HF$37,  MATCH(GM90, '2019'!$A$7:$A$37, 0), MATCH(GM60, '2019'!$E$4:$HF$4, 0) )</f>
        <v>333</v>
      </c>
      <c r="GZ90" s="9">
        <f t="shared" si="759"/>
        <v>57</v>
      </c>
      <c r="HA90" s="18" t="str">
        <f t="shared" si="759"/>
        <v>Weber</v>
      </c>
      <c r="HB90" s="41">
        <f>INDEX('2010'!$E$7:$HF$37,  MATCH(GZ90, '2010'!$A$7:$A$37, 0), MATCH(GZ60, '2010'!$E$4:$HF$4, 0) )</f>
        <v>53</v>
      </c>
      <c r="HC90" s="41">
        <f>INDEX('2011'!$E$7:$HF$37,  MATCH(GZ90, '2011'!$A$7:$A$37, 0), MATCH(GZ60, '2011'!$E$4:$HF$4, 0) )</f>
        <v>91</v>
      </c>
      <c r="HD90" s="41">
        <f>INDEX('2012'!$E$7:$HF$37,  MATCH(GZ90, '2012'!$A$7:$A$37, 0), MATCH(GZ60, '2012'!$E$4:$HF$4, 0) )</f>
        <v>91</v>
      </c>
      <c r="HE90" s="41">
        <f>INDEX('2013'!$E$7:$HF$37,  MATCH(GZ90, '2013'!$A$7:$A$37, 0), MATCH(GZ60, '2013'!$E$4:$HF$4, 0) )</f>
        <v>147</v>
      </c>
      <c r="HF90" s="41">
        <f>INDEX('2014'!$E$7:$HF$37,  MATCH(GZ90, '2014'!$A$7:$A$37, 0), MATCH(GZ60, '2014'!$E$4:$HF$4, 0) )</f>
        <v>206</v>
      </c>
      <c r="HG90" s="41">
        <f>INDEX('2015'!$E$7:$HF$37,  MATCH(GZ90, '2015'!$A$7:$A$37, 0), MATCH(GZ60, '2015'!$E$4:$HF$4, 0) )</f>
        <v>307</v>
      </c>
      <c r="HH90" s="41">
        <f>INDEX('2016'!$E$7:$HF$37,  MATCH(GZ90, '2016'!$A$7:$A$37, 0), MATCH(GZ60, '2016'!$E$4:$HF$4, 0) )</f>
        <v>300</v>
      </c>
      <c r="HI90" s="41">
        <f>INDEX('2017'!$E$7:$HF$37,  MATCH(GZ90, '2017'!$A$7:$A$37, 0), MATCH(GZ60, '2017'!$E$4:$HF$4, 0) )</f>
        <v>282</v>
      </c>
      <c r="HJ90" s="41">
        <f>INDEX('2018'!$E$7:$HF$37,  MATCH(GZ90, '2018'!$A$7:$A$37, 0), MATCH(GZ60, '2018'!$E$4:$HF$4, 0) )</f>
        <v>315</v>
      </c>
      <c r="HK90" s="41">
        <f>INDEX('2019'!$E$7:$HF$37,  MATCH(GZ90, '2019'!$A$7:$A$37, 0), MATCH(GZ60, '2019'!$E$4:$HF$4, 0) )</f>
        <v>311</v>
      </c>
      <c r="HM90" s="9">
        <f t="shared" si="760"/>
        <v>57</v>
      </c>
      <c r="HN90" s="18" t="str">
        <f t="shared" si="760"/>
        <v>Weber</v>
      </c>
      <c r="HO90" s="41">
        <f>INDEX('2010'!$E$7:$HF$37,  MATCH(HM90, '2010'!$A$7:$A$37, 0), MATCH(HM60, '2010'!$E$4:$HF$4, 0) )</f>
        <v>23</v>
      </c>
      <c r="HP90" s="41">
        <f>INDEX('2011'!$E$7:$HF$37,  MATCH(HM90, '2011'!$A$7:$A$37, 0), MATCH(HM60, '2011'!$E$4:$HF$4, 0) )</f>
        <v>32</v>
      </c>
      <c r="HQ90" s="41">
        <f>INDEX('2012'!$E$7:$HF$37,  MATCH(HM90, '2012'!$A$7:$A$37, 0), MATCH(HM60, '2012'!$E$4:$HF$4, 0) )</f>
        <v>29</v>
      </c>
      <c r="HR90" s="41">
        <f>INDEX('2013'!$E$7:$HF$37,  MATCH(HM90, '2013'!$A$7:$A$37, 0), MATCH(HM60, '2013'!$E$4:$HF$4, 0) )</f>
        <v>0</v>
      </c>
      <c r="HS90" s="41">
        <f>INDEX('2014'!$E$7:$HF$37,  MATCH(HM90, '2014'!$A$7:$A$37, 0), MATCH(HM60, '2014'!$E$4:$HF$4, 0) )</f>
        <v>0</v>
      </c>
      <c r="HT90" s="41">
        <f>INDEX('2015'!$E$7:$HF$37,  MATCH(HM90, '2015'!$A$7:$A$37, 0), MATCH(HM60, '2015'!$E$4:$HF$4, 0) )</f>
        <v>0</v>
      </c>
      <c r="HU90" s="41">
        <f>INDEX('2016'!$E$7:$HF$37,  MATCH(HM90, '2016'!$A$7:$A$37, 0), MATCH(HM60, '2016'!$E$4:$HF$4, 0) )</f>
        <v>0</v>
      </c>
      <c r="HV90" s="41">
        <f>INDEX('2017'!$E$7:$HF$37,  MATCH(HM90, '2017'!$A$7:$A$37, 0), MATCH(HM60, '2017'!$E$4:$HF$4, 0) )</f>
        <v>0</v>
      </c>
      <c r="HW90" s="41">
        <f>INDEX('2018'!$E$7:$HF$37,  MATCH(HM90, '2018'!$A$7:$A$37, 0), MATCH(HM60, '2018'!$E$4:$HF$4, 0) )</f>
        <v>0</v>
      </c>
      <c r="HX90" s="41">
        <f>INDEX('2019'!$E$7:$HF$37,  MATCH(HM90, '2019'!$A$7:$A$37, 0), MATCH(HM60, '2019'!$E$4:$HF$4, 0) )</f>
        <v>0</v>
      </c>
    </row>
    <row r="91" spans="39:232" x14ac:dyDescent="0.25">
      <c r="AM91" s="9">
        <f t="shared" si="746"/>
        <v>1049</v>
      </c>
      <c r="AN91" s="18" t="str">
        <f t="shared" si="746"/>
        <v>State of Utah</v>
      </c>
      <c r="AO91" s="40">
        <f>INDEX('2010'!$E$7:$HF$37,  MATCH(AM91, '2010'!$A$7:$A$37, 0), MATCH(AM60, '2010'!$E$4:$HF$4, 0) )</f>
        <v>58724</v>
      </c>
      <c r="AP91" s="40">
        <f>INDEX('2011'!$E$7:$HF$37,  MATCH(AM91, '2011'!$A$7:$A$37, 0), MATCH(AM60, '2011'!$E$4:$HF$4, 0) )</f>
        <v>59417</v>
      </c>
      <c r="AQ91" s="40">
        <f>INDEX('2012'!$E$7:$HF$37,  MATCH(AM91, '2012'!$A$7:$A$37, 0), MATCH(AM60, '2012'!$E$4:$HF$4, 0) )</f>
        <v>58959</v>
      </c>
      <c r="AR91" s="40">
        <f>INDEX('2013'!$E$7:$HF$37,  MATCH(AM91, '2013'!$A$7:$A$37, 0), MATCH(AM60, '2013'!$E$4:$HF$4, 0) )</f>
        <v>60751</v>
      </c>
      <c r="AS91" s="40">
        <f>INDEX('2014'!$E$7:$HF$37,  MATCH(AM91, '2014'!$A$7:$A$37, 0), MATCH(AM60, '2014'!$E$4:$HF$4, 0) )</f>
        <v>62601</v>
      </c>
      <c r="AT91" s="40">
        <f>INDEX('2015'!$E$7:$HF$37,  MATCH(AM91, '2015'!$A$7:$A$37, 0), MATCH(AM60, '2015'!$E$4:$HF$4, 0) )</f>
        <v>67715</v>
      </c>
      <c r="AU91" s="40">
        <f>INDEX('2016'!$E$7:$HF$37,  MATCH(AM91, '2016'!$A$7:$A$37, 0), MATCH(AM60, '2016'!$E$4:$HF$4, 0) )</f>
        <v>72722</v>
      </c>
      <c r="AV91" s="40">
        <f>INDEX('2017'!$E$7:$HF$37,  MATCH(AM91, '2017'!$A$7:$A$37, 0), MATCH(AM60, '2017'!$E$4:$HF$4, 0) )</f>
        <v>80410</v>
      </c>
      <c r="AW91" s="40">
        <f>INDEX('2018'!$E$7:$HF$37,  MATCH(AM91, '2018'!$A$7:$A$37, 0), MATCH(AM60, '2018'!$E$4:$HF$4, 0) )</f>
        <v>88266</v>
      </c>
      <c r="AX91" s="40">
        <f>INDEX('2019'!$E$7:$HF$37,  MATCH(AM91, '2019'!$A$7:$A$37, 0), MATCH(AM60, '2019'!$E$4:$HF$4, 0) )</f>
        <v>97114</v>
      </c>
      <c r="AZ91" s="9">
        <f t="shared" si="747"/>
        <v>1049</v>
      </c>
      <c r="BA91" s="18" t="str">
        <f t="shared" si="747"/>
        <v>State of Utah</v>
      </c>
      <c r="BB91" s="40">
        <f>INDEX('2010'!$E$7:$HF$37,  MATCH(AZ91, '2010'!$A$7:$A$37, 0), MATCH(AZ60, '2010'!$E$4:$HF$4, 0) )</f>
        <v>1776</v>
      </c>
      <c r="BC91" s="40">
        <f>INDEX('2011'!$E$7:$HF$37,  MATCH(AZ91, '2011'!$A$7:$A$37, 0), MATCH(AZ60, '2011'!$E$4:$HF$4, 0) )</f>
        <v>1581</v>
      </c>
      <c r="BD91" s="40">
        <f>INDEX('2012'!$E$7:$HF$37,  MATCH(AZ91, '2012'!$A$7:$A$37, 0), MATCH(AZ60, '2012'!$E$4:$HF$4, 0) )</f>
        <v>1616</v>
      </c>
      <c r="BE91" s="40">
        <f>INDEX('2013'!$E$7:$HF$37,  MATCH(AZ91, '2013'!$A$7:$A$37, 0), MATCH(AZ60, '2013'!$E$4:$HF$4, 0) )</f>
        <v>1494</v>
      </c>
      <c r="BF91" s="40">
        <f>INDEX('2014'!$E$7:$HF$37,  MATCH(AZ91, '2014'!$A$7:$A$37, 0), MATCH(AZ60, '2014'!$E$4:$HF$4, 0) )</f>
        <v>1436</v>
      </c>
      <c r="BG91" s="40">
        <f>INDEX('2015'!$E$7:$HF$37,  MATCH(AZ91, '2015'!$A$7:$A$37, 0), MATCH(AZ60, '2015'!$E$4:$HF$4, 0) )</f>
        <v>1586</v>
      </c>
      <c r="BH91" s="40">
        <f>INDEX('2016'!$E$7:$HF$37,  MATCH(AZ91, '2016'!$A$7:$A$37, 0), MATCH(AZ60, '2016'!$E$4:$HF$4, 0) )</f>
        <v>1849</v>
      </c>
      <c r="BI91" s="40">
        <f>INDEX('2017'!$E$7:$HF$37,  MATCH(AZ91, '2017'!$A$7:$A$37, 0), MATCH(AZ60, '2017'!$E$4:$HF$4, 0) )</f>
        <v>1878</v>
      </c>
      <c r="BJ91" s="40">
        <f>INDEX('2018'!$E$7:$HF$37,  MATCH(AZ91, '2018'!$A$7:$A$37, 0), MATCH(AZ60, '2018'!$E$4:$HF$4, 0) )</f>
        <v>2217</v>
      </c>
      <c r="BK91" s="40">
        <f>INDEX('2019'!$E$7:$HF$37,  MATCH(AZ91, '2019'!$A$7:$A$37, 0), MATCH(AZ60, '2019'!$E$4:$HF$4, 0) )</f>
        <v>2287</v>
      </c>
      <c r="BM91" s="9">
        <f t="shared" si="748"/>
        <v>1049</v>
      </c>
      <c r="BN91" s="18" t="str">
        <f t="shared" si="748"/>
        <v>State of Utah</v>
      </c>
      <c r="BO91" s="40">
        <f>INDEX('2010'!$E$7:$HF$37,  MATCH(BM91, '2010'!$A$7:$A$37, 0), MATCH(BM60, '2010'!$E$4:$HF$4, 0) )</f>
        <v>3735</v>
      </c>
      <c r="BP91" s="40">
        <f>INDEX('2011'!$E$7:$HF$37,  MATCH(BM91, '2011'!$A$7:$A$37, 0), MATCH(BM60, '2011'!$E$4:$HF$4, 0) )</f>
        <v>3576</v>
      </c>
      <c r="BQ91" s="40">
        <f>INDEX('2012'!$E$7:$HF$37,  MATCH(BM91, '2012'!$A$7:$A$37, 0), MATCH(BM60, '2012'!$E$4:$HF$4, 0) )</f>
        <v>3301</v>
      </c>
      <c r="BR91" s="40">
        <f>INDEX('2013'!$E$7:$HF$37,  MATCH(BM91, '2013'!$A$7:$A$37, 0), MATCH(BM60, '2013'!$E$4:$HF$4, 0) )</f>
        <v>3197</v>
      </c>
      <c r="BS91" s="40">
        <f>INDEX('2014'!$E$7:$HF$37,  MATCH(BM91, '2014'!$A$7:$A$37, 0), MATCH(BM60, '2014'!$E$4:$HF$4, 0) )</f>
        <v>3323</v>
      </c>
      <c r="BT91" s="40">
        <f>INDEX('2015'!$E$7:$HF$37,  MATCH(BM91, '2015'!$A$7:$A$37, 0), MATCH(BM60, '2015'!$E$4:$HF$4, 0) )</f>
        <v>3429</v>
      </c>
      <c r="BU91" s="40">
        <f>INDEX('2016'!$E$7:$HF$37,  MATCH(BM91, '2016'!$A$7:$A$37, 0), MATCH(BM60, '2016'!$E$4:$HF$4, 0) )</f>
        <v>3931</v>
      </c>
      <c r="BV91" s="40">
        <f>INDEX('2017'!$E$7:$HF$37,  MATCH(BM91, '2017'!$A$7:$A$37, 0), MATCH(BM60, '2017'!$E$4:$HF$4, 0) )</f>
        <v>4441</v>
      </c>
      <c r="BW91" s="40">
        <f>INDEX('2018'!$E$7:$HF$37,  MATCH(BM91, '2018'!$A$7:$A$37, 0), MATCH(BM60, '2018'!$E$4:$HF$4, 0) )</f>
        <v>5403</v>
      </c>
      <c r="BX91" s="40">
        <f>INDEX('2019'!$E$7:$HF$37,  MATCH(BM91, '2019'!$A$7:$A$37, 0), MATCH(BM60, '2019'!$E$4:$HF$4, 0) )</f>
        <v>6537</v>
      </c>
      <c r="BZ91" s="9">
        <f t="shared" si="749"/>
        <v>1049</v>
      </c>
      <c r="CA91" s="18" t="str">
        <f t="shared" si="749"/>
        <v>State of Utah</v>
      </c>
      <c r="CB91" s="40">
        <f>INDEX('2010'!$E$7:$HF$37,  MATCH(BZ91, '2010'!$A$7:$A$37, 0), MATCH(BZ60, '2010'!$E$4:$HF$4, 0) )</f>
        <v>3305</v>
      </c>
      <c r="CC91" s="40">
        <f>INDEX('2011'!$E$7:$HF$37,  MATCH(BZ91, '2011'!$A$7:$A$37, 0), MATCH(BZ60, '2011'!$E$4:$HF$4, 0) )</f>
        <v>3381</v>
      </c>
      <c r="CD91" s="40">
        <f>INDEX('2012'!$E$7:$HF$37,  MATCH(BZ91, '2012'!$A$7:$A$37, 0), MATCH(BZ60, '2012'!$E$4:$HF$4, 0) )</f>
        <v>3582</v>
      </c>
      <c r="CE91" s="40">
        <f>INDEX('2013'!$E$7:$HF$37,  MATCH(BZ91, '2013'!$A$7:$A$37, 0), MATCH(BZ60, '2013'!$E$4:$HF$4, 0) )</f>
        <v>4011</v>
      </c>
      <c r="CF91" s="40">
        <f>INDEX('2014'!$E$7:$HF$37,  MATCH(BZ91, '2014'!$A$7:$A$37, 0), MATCH(BZ60, '2014'!$E$4:$HF$4, 0) )</f>
        <v>4289</v>
      </c>
      <c r="CG91" s="40">
        <f>INDEX('2015'!$E$7:$HF$37,  MATCH(BZ91, '2015'!$A$7:$A$37, 0), MATCH(BZ60, '2015'!$E$4:$HF$4, 0) )</f>
        <v>5071</v>
      </c>
      <c r="CH91" s="40">
        <f>INDEX('2016'!$E$7:$HF$37,  MATCH(BZ91, '2016'!$A$7:$A$37, 0), MATCH(BZ60, '2016'!$E$4:$HF$4, 0) )</f>
        <v>5264</v>
      </c>
      <c r="CI91" s="40">
        <f>INDEX('2017'!$E$7:$HF$37,  MATCH(BZ91, '2017'!$A$7:$A$37, 0), MATCH(BZ60, '2017'!$E$4:$HF$4, 0) )</f>
        <v>5700</v>
      </c>
      <c r="CJ91" s="40">
        <f>INDEX('2018'!$E$7:$HF$37,  MATCH(BZ91, '2018'!$A$7:$A$37, 0), MATCH(BZ60, '2018'!$E$4:$HF$4, 0) )</f>
        <v>5509</v>
      </c>
      <c r="CK91" s="40">
        <f>INDEX('2019'!$E$7:$HF$37,  MATCH(BZ91, '2019'!$A$7:$A$37, 0), MATCH(BZ60, '2019'!$E$4:$HF$4, 0) )</f>
        <v>5833</v>
      </c>
      <c r="CM91" s="9">
        <f t="shared" si="750"/>
        <v>1049</v>
      </c>
      <c r="CN91" s="18" t="str">
        <f t="shared" si="750"/>
        <v>State of Utah</v>
      </c>
      <c r="CO91" s="40">
        <f>INDEX('2010'!$E$7:$HF$37,  MATCH(CM91, '2010'!$A$7:$A$37, 0), MATCH(CM60, '2010'!$E$4:$HF$4, 0) )</f>
        <v>1847</v>
      </c>
      <c r="CP91" s="40">
        <f>INDEX('2011'!$E$7:$HF$37,  MATCH(CM91, '2011'!$A$7:$A$37, 0), MATCH(CM60, '2011'!$E$4:$HF$4, 0) )</f>
        <v>1933</v>
      </c>
      <c r="CQ91" s="40">
        <f>INDEX('2012'!$E$7:$HF$37,  MATCH(CM91, '2012'!$A$7:$A$37, 0), MATCH(CM60, '2012'!$E$4:$HF$4, 0) )</f>
        <v>1768</v>
      </c>
      <c r="CR91" s="40">
        <f>INDEX('2013'!$E$7:$HF$37,  MATCH(CM91, '2013'!$A$7:$A$37, 0), MATCH(CM60, '2013'!$E$4:$HF$4, 0) )</f>
        <v>1902</v>
      </c>
      <c r="CS91" s="40">
        <f>INDEX('2014'!$E$7:$HF$37,  MATCH(CM91, '2014'!$A$7:$A$37, 0), MATCH(CM60, '2014'!$E$4:$HF$4, 0) )</f>
        <v>1881</v>
      </c>
      <c r="CT91" s="40">
        <f>INDEX('2015'!$E$7:$HF$37,  MATCH(CM91, '2015'!$A$7:$A$37, 0), MATCH(CM60, '2015'!$E$4:$HF$4, 0) )</f>
        <v>2021</v>
      </c>
      <c r="CU91" s="40">
        <f>INDEX('2016'!$E$7:$HF$37,  MATCH(CM91, '2016'!$A$7:$A$37, 0), MATCH(CM60, '2016'!$E$4:$HF$4, 0) )</f>
        <v>2048</v>
      </c>
      <c r="CV91" s="40">
        <f>INDEX('2017'!$E$7:$HF$37,  MATCH(CM91, '2017'!$A$7:$A$37, 0), MATCH(CM60, '2017'!$E$4:$HF$4, 0) )</f>
        <v>2243</v>
      </c>
      <c r="CW91" s="40">
        <f>INDEX('2018'!$E$7:$HF$37,  MATCH(CM91, '2018'!$A$7:$A$37, 0), MATCH(CM60, '2018'!$E$4:$HF$4, 0) )</f>
        <v>2334</v>
      </c>
      <c r="CX91" s="40">
        <f>INDEX('2019'!$E$7:$HF$37,  MATCH(CM91, '2019'!$A$7:$A$37, 0), MATCH(CM60, '2019'!$E$4:$HF$4, 0) )</f>
        <v>2386</v>
      </c>
      <c r="CZ91" s="9">
        <f t="shared" si="751"/>
        <v>1049</v>
      </c>
      <c r="DA91" s="18" t="str">
        <f t="shared" si="751"/>
        <v>State of Utah</v>
      </c>
      <c r="DB91" s="40">
        <f>INDEX('2010'!$E$7:$HF$37,  MATCH(CZ91, '2010'!$A$7:$A$37, 0), MATCH(CZ60, '2010'!$E$4:$HF$4, 0) )</f>
        <v>4795</v>
      </c>
      <c r="DC91" s="40">
        <f>INDEX('2011'!$E$7:$HF$37,  MATCH(CZ91, '2011'!$A$7:$A$37, 0), MATCH(CZ60, '2011'!$E$4:$HF$4, 0) )</f>
        <v>4678</v>
      </c>
      <c r="DD91" s="40">
        <f>INDEX('2012'!$E$7:$HF$37,  MATCH(CZ91, '2012'!$A$7:$A$37, 0), MATCH(CZ60, '2012'!$E$4:$HF$4, 0) )</f>
        <v>4761</v>
      </c>
      <c r="DE91" s="40">
        <f>INDEX('2013'!$E$7:$HF$37,  MATCH(CZ91, '2013'!$A$7:$A$37, 0), MATCH(CZ60, '2013'!$E$4:$HF$4, 0) )</f>
        <v>5053</v>
      </c>
      <c r="DF91" s="40">
        <f>INDEX('2014'!$E$7:$HF$37,  MATCH(CZ91, '2014'!$A$7:$A$37, 0), MATCH(CZ60, '2014'!$E$4:$HF$4, 0) )</f>
        <v>5586</v>
      </c>
      <c r="DG91" s="40">
        <f>INDEX('2015'!$E$7:$HF$37,  MATCH(CZ91, '2015'!$A$7:$A$37, 0), MATCH(CZ60, '2015'!$E$4:$HF$4, 0) )</f>
        <v>5822</v>
      </c>
      <c r="DH91" s="40">
        <f>INDEX('2016'!$E$7:$HF$37,  MATCH(CZ91, '2016'!$A$7:$A$37, 0), MATCH(CZ60, '2016'!$E$4:$HF$4, 0) )</f>
        <v>6616</v>
      </c>
      <c r="DI91" s="40">
        <f>INDEX('2017'!$E$7:$HF$37,  MATCH(CZ91, '2017'!$A$7:$A$37, 0), MATCH(CZ60, '2017'!$E$4:$HF$4, 0) )</f>
        <v>7543</v>
      </c>
      <c r="DJ91" s="40">
        <f>INDEX('2018'!$E$7:$HF$37,  MATCH(CZ91, '2018'!$A$7:$A$37, 0), MATCH(CZ60, '2018'!$E$4:$HF$4, 0) )</f>
        <v>7825</v>
      </c>
      <c r="DK91" s="40">
        <f>INDEX('2019'!$E$7:$HF$37,  MATCH(CZ91, '2019'!$A$7:$A$37, 0), MATCH(CZ60, '2019'!$E$4:$HF$4, 0) )</f>
        <v>8719</v>
      </c>
      <c r="DM91" s="9">
        <f t="shared" si="752"/>
        <v>1049</v>
      </c>
      <c r="DN91" s="18" t="str">
        <f t="shared" si="752"/>
        <v>State of Utah</v>
      </c>
      <c r="DO91" s="40">
        <f>INDEX('2010'!$E$7:$HF$37,  MATCH(DM91, '2010'!$A$7:$A$37, 0), MATCH(DM60, '2010'!$E$4:$HF$4, 0) )</f>
        <v>2456</v>
      </c>
      <c r="DP91" s="40">
        <f>INDEX('2011'!$E$7:$HF$37,  MATCH(DM91, '2011'!$A$7:$A$37, 0), MATCH(DM60, '2011'!$E$4:$HF$4, 0) )</f>
        <v>2571</v>
      </c>
      <c r="DQ91" s="40">
        <f>INDEX('2012'!$E$7:$HF$37,  MATCH(DM91, '2012'!$A$7:$A$37, 0), MATCH(DM60, '2012'!$E$4:$HF$4, 0) )</f>
        <v>2698</v>
      </c>
      <c r="DR91" s="40">
        <f>INDEX('2013'!$E$7:$HF$37,  MATCH(DM91, '2013'!$A$7:$A$37, 0), MATCH(DM60, '2013'!$E$4:$HF$4, 0) )</f>
        <v>2981</v>
      </c>
      <c r="DS91" s="40">
        <f>INDEX('2014'!$E$7:$HF$37,  MATCH(DM91, '2014'!$A$7:$A$37, 0), MATCH(DM60, '2014'!$E$4:$HF$4, 0) )</f>
        <v>2918</v>
      </c>
      <c r="DT91" s="40">
        <f>INDEX('2015'!$E$7:$HF$37,  MATCH(DM91, '2015'!$A$7:$A$37, 0), MATCH(DM60, '2015'!$E$4:$HF$4, 0) )</f>
        <v>3048</v>
      </c>
      <c r="DU91" s="40">
        <f>INDEX('2016'!$E$7:$HF$37,  MATCH(DM91, '2016'!$A$7:$A$37, 0), MATCH(DM60, '2016'!$E$4:$HF$4, 0) )</f>
        <v>3094</v>
      </c>
      <c r="DV91" s="40">
        <f>INDEX('2017'!$E$7:$HF$37,  MATCH(DM91, '2017'!$A$7:$A$37, 0), MATCH(DM60, '2017'!$E$4:$HF$4, 0) )</f>
        <v>3734</v>
      </c>
      <c r="DW91" s="40">
        <f>INDEX('2018'!$E$7:$HF$37,  MATCH(DM91, '2018'!$A$7:$A$37, 0), MATCH(DM60, '2018'!$E$4:$HF$4, 0) )</f>
        <v>3996</v>
      </c>
      <c r="DX91" s="40">
        <f>INDEX('2019'!$E$7:$HF$37,  MATCH(DM91, '2019'!$A$7:$A$37, 0), MATCH(DM60, '2019'!$E$4:$HF$4, 0) )</f>
        <v>4289</v>
      </c>
      <c r="DZ91" s="9">
        <f t="shared" si="753"/>
        <v>1049</v>
      </c>
      <c r="EA91" s="18" t="str">
        <f t="shared" si="753"/>
        <v>State of Utah</v>
      </c>
      <c r="EB91" s="40">
        <f>INDEX('2010'!$E$7:$HF$37,  MATCH(DZ91, '2010'!$A$7:$A$37, 0), MATCH(DZ60, '2010'!$E$4:$HF$4, 0) )</f>
        <v>2247</v>
      </c>
      <c r="EC91" s="40">
        <f>INDEX('2011'!$E$7:$HF$37,  MATCH(DZ91, '2011'!$A$7:$A$37, 0), MATCH(DZ60, '2011'!$E$4:$HF$4, 0) )</f>
        <v>2087</v>
      </c>
      <c r="ED91" s="40">
        <f>INDEX('2012'!$E$7:$HF$37,  MATCH(DZ91, '2012'!$A$7:$A$37, 0), MATCH(DZ60, '2012'!$E$4:$HF$4, 0) )</f>
        <v>2034</v>
      </c>
      <c r="EE91" s="40">
        <f>INDEX('2013'!$E$7:$HF$37,  MATCH(DZ91, '2013'!$A$7:$A$37, 0), MATCH(DZ60, '2013'!$E$4:$HF$4, 0) )</f>
        <v>1993</v>
      </c>
      <c r="EF91" s="40">
        <f>INDEX('2014'!$E$7:$HF$37,  MATCH(DZ91, '2014'!$A$7:$A$37, 0), MATCH(DZ60, '2014'!$E$4:$HF$4, 0) )</f>
        <v>2068</v>
      </c>
      <c r="EG91" s="40">
        <f>INDEX('2015'!$E$7:$HF$37,  MATCH(DZ91, '2015'!$A$7:$A$37, 0), MATCH(DZ60, '2015'!$E$4:$HF$4, 0) )</f>
        <v>2373</v>
      </c>
      <c r="EH91" s="40">
        <f>INDEX('2016'!$E$7:$HF$37,  MATCH(DZ91, '2016'!$A$7:$A$37, 0), MATCH(DZ60, '2016'!$E$4:$HF$4, 0) )</f>
        <v>2675</v>
      </c>
      <c r="EI91" s="40">
        <f>INDEX('2017'!$E$7:$HF$37,  MATCH(DZ91, '2017'!$A$7:$A$37, 0), MATCH(DZ60, '2017'!$E$4:$HF$4, 0) )</f>
        <v>3130</v>
      </c>
      <c r="EJ91" s="40">
        <f>INDEX('2018'!$E$7:$HF$37,  MATCH(DZ91, '2018'!$A$7:$A$37, 0), MATCH(DZ60, '2018'!$E$4:$HF$4, 0) )</f>
        <v>3193</v>
      </c>
      <c r="EK91" s="40">
        <f>INDEX('2019'!$E$7:$HF$37,  MATCH(DZ91, '2019'!$A$7:$A$37, 0), MATCH(DZ60, '2019'!$E$4:$HF$4, 0) )</f>
        <v>3298</v>
      </c>
      <c r="EM91" s="9">
        <f t="shared" si="754"/>
        <v>1049</v>
      </c>
      <c r="EN91" s="18" t="str">
        <f t="shared" si="754"/>
        <v>State of Utah</v>
      </c>
      <c r="EO91" s="40">
        <f>INDEX('2010'!$E$7:$HF$37,  MATCH(EM91, '2010'!$A$7:$A$37, 0), MATCH(EM60, '2010'!$E$4:$HF$4, 0) )</f>
        <v>6808</v>
      </c>
      <c r="EP91" s="40">
        <f>INDEX('2011'!$E$7:$HF$37,  MATCH(EM91, '2011'!$A$7:$A$37, 0), MATCH(EM60, '2011'!$E$4:$HF$4, 0) )</f>
        <v>6676</v>
      </c>
      <c r="EQ91" s="40">
        <f>INDEX('2012'!$E$7:$HF$37,  MATCH(EM91, '2012'!$A$7:$A$37, 0), MATCH(EM60, '2012'!$E$4:$HF$4, 0) )</f>
        <v>6414</v>
      </c>
      <c r="ER91" s="40">
        <f>INDEX('2013'!$E$7:$HF$37,  MATCH(EM91, '2013'!$A$7:$A$37, 0), MATCH(EM60, '2013'!$E$4:$HF$4, 0) )</f>
        <v>6342</v>
      </c>
      <c r="ES91" s="40">
        <f>INDEX('2014'!$E$7:$HF$37,  MATCH(EM91, '2014'!$A$7:$A$37, 0), MATCH(EM60, '2014'!$E$4:$HF$4, 0) )</f>
        <v>6753</v>
      </c>
      <c r="ET91" s="40">
        <f>INDEX('2015'!$E$7:$HF$37,  MATCH(EM91, '2015'!$A$7:$A$37, 0), MATCH(EM60, '2015'!$E$4:$HF$4, 0) )</f>
        <v>7202</v>
      </c>
      <c r="EU91" s="40">
        <f>INDEX('2016'!$E$7:$HF$37,  MATCH(EM91, '2016'!$A$7:$A$37, 0), MATCH(EM60, '2016'!$E$4:$HF$4, 0) )</f>
        <v>7772</v>
      </c>
      <c r="EV91" s="40">
        <f>INDEX('2017'!$E$7:$HF$37,  MATCH(EM91, '2017'!$A$7:$A$37, 0), MATCH(EM60, '2017'!$E$4:$HF$4, 0) )</f>
        <v>8411</v>
      </c>
      <c r="EW91" s="40">
        <f>INDEX('2018'!$E$7:$HF$37,  MATCH(EM91, '2018'!$A$7:$A$37, 0), MATCH(EM60, '2018'!$E$4:$HF$4, 0) )</f>
        <v>9496</v>
      </c>
      <c r="EX91" s="40">
        <f>INDEX('2019'!$E$7:$HF$37,  MATCH(EM91, '2019'!$A$7:$A$37, 0), MATCH(EM60, '2019'!$E$4:$HF$4, 0) )</f>
        <v>10822</v>
      </c>
      <c r="EZ91" s="9">
        <f t="shared" si="755"/>
        <v>1049</v>
      </c>
      <c r="FA91" s="18" t="str">
        <f t="shared" si="755"/>
        <v>State of Utah</v>
      </c>
      <c r="FB91" s="40">
        <f>INDEX('2010'!$E$7:$HF$37,  MATCH(EZ91, '2010'!$A$7:$A$37, 0), MATCH(EZ60, '2010'!$E$4:$HF$4, 0) )</f>
        <v>12294</v>
      </c>
      <c r="FC91" s="40">
        <f>INDEX('2011'!$E$7:$HF$37,  MATCH(EZ91, '2011'!$A$7:$A$37, 0), MATCH(EZ60, '2011'!$E$4:$HF$4, 0) )</f>
        <v>13247</v>
      </c>
      <c r="FD91" s="40">
        <f>INDEX('2012'!$E$7:$HF$37,  MATCH(EZ91, '2012'!$A$7:$A$37, 0), MATCH(EZ60, '2012'!$E$4:$HF$4, 0) )</f>
        <v>14056</v>
      </c>
      <c r="FE91" s="40">
        <f>INDEX('2013'!$E$7:$HF$37,  MATCH(EZ91, '2013'!$A$7:$A$37, 0), MATCH(EZ60, '2013'!$E$4:$HF$4, 0) )</f>
        <v>14482</v>
      </c>
      <c r="FF91" s="40">
        <f>INDEX('2014'!$E$7:$HF$37,  MATCH(EZ91, '2014'!$A$7:$A$37, 0), MATCH(EZ60, '2014'!$E$4:$HF$4, 0) )</f>
        <v>14671</v>
      </c>
      <c r="FG91" s="40">
        <f>INDEX('2015'!$E$7:$HF$37,  MATCH(EZ91, '2015'!$A$7:$A$37, 0), MATCH(EZ60, '2015'!$E$4:$HF$4, 0) )</f>
        <v>16119</v>
      </c>
      <c r="FH91" s="40">
        <f>INDEX('2016'!$E$7:$HF$37,  MATCH(EZ91, '2016'!$A$7:$A$37, 0), MATCH(EZ60, '2016'!$E$4:$HF$4, 0) )</f>
        <v>17406</v>
      </c>
      <c r="FI91" s="40">
        <f>INDEX('2017'!$E$7:$HF$37,  MATCH(EZ91, '2017'!$A$7:$A$37, 0), MATCH(EZ60, '2017'!$E$4:$HF$4, 0) )</f>
        <v>19626</v>
      </c>
      <c r="FJ91" s="40">
        <f>INDEX('2018'!$E$7:$HF$37,  MATCH(EZ91, '2018'!$A$7:$A$37, 0), MATCH(EZ60, '2018'!$E$4:$HF$4, 0) )</f>
        <v>22216</v>
      </c>
      <c r="FK91" s="40">
        <f>INDEX('2019'!$E$7:$HF$37,  MATCH(EZ91, '2019'!$A$7:$A$37, 0), MATCH(EZ60, '2019'!$E$4:$HF$4, 0) )</f>
        <v>23956</v>
      </c>
      <c r="FM91" s="9">
        <f t="shared" si="756"/>
        <v>1049</v>
      </c>
      <c r="FN91" s="18" t="str">
        <f t="shared" si="756"/>
        <v>State of Utah</v>
      </c>
      <c r="FO91" s="40">
        <f>INDEX('2010'!$E$7:$HF$37,  MATCH(FM91, '2010'!$A$7:$A$37, 0), MATCH(FM60, '2010'!$E$4:$HF$4, 0) )</f>
        <v>11118</v>
      </c>
      <c r="FP91" s="40">
        <f>INDEX('2011'!$E$7:$HF$37,  MATCH(FM91, '2011'!$A$7:$A$37, 0), MATCH(FM60, '2011'!$E$4:$HF$4, 0) )</f>
        <v>11316</v>
      </c>
      <c r="FQ91" s="40">
        <f>INDEX('2012'!$E$7:$HF$37,  MATCH(FM91, '2012'!$A$7:$A$37, 0), MATCH(FM60, '2012'!$E$4:$HF$4, 0) )</f>
        <v>10849</v>
      </c>
      <c r="FR91" s="40">
        <f>INDEX('2013'!$E$7:$HF$37,  MATCH(FM91, '2013'!$A$7:$A$37, 0), MATCH(FM60, '2013'!$E$4:$HF$4, 0) )</f>
        <v>10969</v>
      </c>
      <c r="FS91" s="40">
        <f>INDEX('2014'!$E$7:$HF$37,  MATCH(FM91, '2014'!$A$7:$A$37, 0), MATCH(FM60, '2014'!$E$4:$HF$4, 0) )</f>
        <v>10969</v>
      </c>
      <c r="FT91" s="40">
        <f>INDEX('2015'!$E$7:$HF$37,  MATCH(FM91, '2015'!$A$7:$A$37, 0), MATCH(FM60, '2015'!$E$4:$HF$4, 0) )</f>
        <v>11952</v>
      </c>
      <c r="FU91" s="40">
        <f>INDEX('2016'!$E$7:$HF$37,  MATCH(FM91, '2016'!$A$7:$A$37, 0), MATCH(FM60, '2016'!$E$4:$HF$4, 0) )</f>
        <v>12366</v>
      </c>
      <c r="FV91" s="40">
        <f>INDEX('2017'!$E$7:$HF$37,  MATCH(FM91, '2017'!$A$7:$A$37, 0), MATCH(FM60, '2017'!$E$4:$HF$4, 0) )</f>
        <v>13264</v>
      </c>
      <c r="FW91" s="40">
        <f>INDEX('2018'!$E$7:$HF$37,  MATCH(FM91, '2018'!$A$7:$A$37, 0), MATCH(FM60, '2018'!$E$4:$HF$4, 0) )</f>
        <v>14474</v>
      </c>
      <c r="FX91" s="40">
        <f>INDEX('2019'!$E$7:$HF$37,  MATCH(FM91, '2019'!$A$7:$A$37, 0), MATCH(FM60, '2019'!$E$4:$HF$4, 0) )</f>
        <v>16411</v>
      </c>
      <c r="FZ91" s="9">
        <f t="shared" si="757"/>
        <v>1049</v>
      </c>
      <c r="GA91" s="18" t="str">
        <f t="shared" si="757"/>
        <v>State of Utah</v>
      </c>
      <c r="GB91" s="40">
        <f>INDEX('2010'!$E$7:$HF$37,  MATCH(FZ91, '2010'!$A$7:$A$37, 0), MATCH(FZ60, '2010'!$E$4:$HF$4, 0) )</f>
        <v>3090</v>
      </c>
      <c r="GC91" s="40">
        <f>INDEX('2011'!$E$7:$HF$37,  MATCH(FZ91, '2011'!$A$7:$A$37, 0), MATCH(FZ60, '2011'!$E$4:$HF$4, 0) )</f>
        <v>3149</v>
      </c>
      <c r="GD91" s="40">
        <f>INDEX('2012'!$E$7:$HF$37,  MATCH(FZ91, '2012'!$A$7:$A$37, 0), MATCH(FZ60, '2012'!$E$4:$HF$4, 0) )</f>
        <v>2849</v>
      </c>
      <c r="GE91" s="40">
        <f>INDEX('2013'!$E$7:$HF$37,  MATCH(FZ91, '2013'!$A$7:$A$37, 0), MATCH(FZ60, '2013'!$E$4:$HF$4, 0) )</f>
        <v>2782</v>
      </c>
      <c r="GF91" s="40">
        <f>INDEX('2014'!$E$7:$HF$37,  MATCH(FZ91, '2014'!$A$7:$A$37, 0), MATCH(FZ60, '2014'!$E$4:$HF$4, 0) )</f>
        <v>2948</v>
      </c>
      <c r="GG91" s="40">
        <f>INDEX('2015'!$E$7:$HF$37,  MATCH(FZ91, '2015'!$A$7:$A$37, 0), MATCH(FZ60, '2015'!$E$4:$HF$4, 0) )</f>
        <v>3167</v>
      </c>
      <c r="GH91" s="40">
        <f>INDEX('2016'!$E$7:$HF$37,  MATCH(FZ91, '2016'!$A$7:$A$37, 0), MATCH(FZ60, '2016'!$E$4:$HF$4, 0) )</f>
        <v>3393</v>
      </c>
      <c r="GI91" s="40">
        <f>INDEX('2017'!$E$7:$HF$37,  MATCH(FZ91, '2017'!$A$7:$A$37, 0), MATCH(FZ60, '2017'!$E$4:$HF$4, 0) )</f>
        <v>3668</v>
      </c>
      <c r="GJ91" s="40">
        <f>INDEX('2018'!$E$7:$HF$37,  MATCH(FZ91, '2018'!$A$7:$A$37, 0), MATCH(FZ60, '2018'!$E$4:$HF$4, 0) )</f>
        <v>4209</v>
      </c>
      <c r="GK91" s="40">
        <f>INDEX('2019'!$E$7:$HF$37,  MATCH(FZ91, '2019'!$A$7:$A$37, 0), MATCH(FZ60, '2019'!$E$4:$HF$4, 0) )</f>
        <v>4704</v>
      </c>
      <c r="GM91" s="9">
        <f t="shared" si="758"/>
        <v>1049</v>
      </c>
      <c r="GN91" s="18" t="str">
        <f t="shared" si="758"/>
        <v>State of Utah</v>
      </c>
      <c r="GO91" s="40">
        <f>INDEX('2010'!$E$7:$HF$37,  MATCH(GM91, '2010'!$A$7:$A$37, 0), MATCH(GM60, '2010'!$E$4:$HF$4, 0) )</f>
        <v>4176</v>
      </c>
      <c r="GP91" s="40">
        <f>INDEX('2011'!$E$7:$HF$37,  MATCH(GM91, '2011'!$A$7:$A$37, 0), MATCH(GM60, '2011'!$E$4:$HF$4, 0) )</f>
        <v>4186</v>
      </c>
      <c r="GQ91" s="40">
        <f>INDEX('2012'!$E$7:$HF$37,  MATCH(GM91, '2012'!$A$7:$A$37, 0), MATCH(GM60, '2012'!$E$4:$HF$4, 0) )</f>
        <v>4068</v>
      </c>
      <c r="GR91" s="40">
        <f>INDEX('2013'!$E$7:$HF$37,  MATCH(GM91, '2013'!$A$7:$A$37, 0), MATCH(GM60, '2013'!$E$4:$HF$4, 0) )</f>
        <v>4336</v>
      </c>
      <c r="GS91" s="40">
        <f>INDEX('2014'!$E$7:$HF$37,  MATCH(GM91, '2014'!$A$7:$A$37, 0), MATCH(GM60, '2014'!$E$4:$HF$4, 0) )</f>
        <v>4388</v>
      </c>
      <c r="GT91" s="40">
        <f>INDEX('2015'!$E$7:$HF$37,  MATCH(GM91, '2015'!$A$7:$A$37, 0), MATCH(GM60, '2015'!$E$4:$HF$4, 0) )</f>
        <v>4212</v>
      </c>
      <c r="GU91" s="40">
        <f>INDEX('2016'!$E$7:$HF$37,  MATCH(GM91, '2016'!$A$7:$A$37, 0), MATCH(GM60, '2016'!$E$4:$HF$4, 0) )</f>
        <v>4587</v>
      </c>
      <c r="GV91" s="40">
        <f>INDEX('2017'!$E$7:$HF$37,  MATCH(GM91, '2017'!$A$7:$A$37, 0), MATCH(GM60, '2017'!$E$4:$HF$4, 0) )</f>
        <v>4970</v>
      </c>
      <c r="GW91" s="40">
        <f>INDEX('2018'!$E$7:$HF$37,  MATCH(GM91, '2018'!$A$7:$A$37, 0), MATCH(GM60, '2018'!$E$4:$HF$4, 0) )</f>
        <v>5540</v>
      </c>
      <c r="GX91" s="40">
        <f>INDEX('2019'!$E$7:$HF$37,  MATCH(GM91, '2019'!$A$7:$A$37, 0), MATCH(GM60, '2019'!$E$4:$HF$4, 0) )</f>
        <v>5917</v>
      </c>
      <c r="GZ91" s="9">
        <f t="shared" si="759"/>
        <v>1049</v>
      </c>
      <c r="HA91" s="18" t="str">
        <f t="shared" si="759"/>
        <v>State of Utah</v>
      </c>
      <c r="HB91" s="40">
        <f>INDEX('2010'!$E$7:$HF$37,  MATCH(GZ91, '2010'!$A$7:$A$37, 0), MATCH(GZ60, '2010'!$E$4:$HF$4, 0) )</f>
        <v>949</v>
      </c>
      <c r="HC91" s="40">
        <f>INDEX('2011'!$E$7:$HF$37,  MATCH(GZ91, '2011'!$A$7:$A$37, 0), MATCH(GZ60, '2011'!$E$4:$HF$4, 0) )</f>
        <v>891</v>
      </c>
      <c r="HD91" s="40">
        <f>INDEX('2012'!$E$7:$HF$37,  MATCH(GZ91, '2012'!$A$7:$A$37, 0), MATCH(GZ60, '2012'!$E$4:$HF$4, 0) )</f>
        <v>866</v>
      </c>
      <c r="HE91" s="40">
        <f>INDEX('2013'!$E$7:$HF$37,  MATCH(GZ91, '2013'!$A$7:$A$37, 0), MATCH(GZ60, '2013'!$E$4:$HF$4, 0) )</f>
        <v>1139</v>
      </c>
      <c r="HF91" s="40">
        <f>INDEX('2014'!$E$7:$HF$37,  MATCH(GZ91, '2014'!$A$7:$A$37, 0), MATCH(GZ60, '2014'!$E$4:$HF$4, 0) )</f>
        <v>1303</v>
      </c>
      <c r="HG91" s="40">
        <f>INDEX('2015'!$E$7:$HF$37,  MATCH(GZ91, '2015'!$A$7:$A$37, 0), MATCH(GZ60, '2015'!$E$4:$HF$4, 0) )</f>
        <v>1641</v>
      </c>
      <c r="HH91" s="40">
        <f>INDEX('2016'!$E$7:$HF$37,  MATCH(GZ91, '2016'!$A$7:$A$37, 0), MATCH(GZ60, '2016'!$E$4:$HF$4, 0) )</f>
        <v>1637</v>
      </c>
      <c r="HI91" s="40">
        <f>INDEX('2017'!$E$7:$HF$37,  MATCH(GZ91, '2017'!$A$7:$A$37, 0), MATCH(GZ60, '2017'!$E$4:$HF$4, 0) )</f>
        <v>1692</v>
      </c>
      <c r="HJ91" s="40">
        <f>INDEX('2018'!$E$7:$HF$37,  MATCH(GZ91, '2018'!$A$7:$A$37, 0), MATCH(GZ60, '2018'!$E$4:$HF$4, 0) )</f>
        <v>1773</v>
      </c>
      <c r="HK91" s="40">
        <f>INDEX('2019'!$E$7:$HF$37,  MATCH(GZ91, '2019'!$A$7:$A$37, 0), MATCH(GZ60, '2019'!$E$4:$HF$4, 0) )</f>
        <v>1869</v>
      </c>
      <c r="HM91" s="9">
        <f t="shared" si="760"/>
        <v>1049</v>
      </c>
      <c r="HN91" s="18" t="str">
        <f t="shared" si="760"/>
        <v>State of Utah</v>
      </c>
      <c r="HO91" s="40">
        <f>INDEX('2010'!$E$7:$HF$37,  MATCH(HM91, '2010'!$A$7:$A$37, 0), MATCH(HM60, '2010'!$E$4:$HF$4, 0) )</f>
        <v>128</v>
      </c>
      <c r="HP91" s="40">
        <f>INDEX('2011'!$E$7:$HF$37,  MATCH(HM91, '2011'!$A$7:$A$37, 0), MATCH(HM60, '2011'!$E$4:$HF$4, 0) )</f>
        <v>145</v>
      </c>
      <c r="HQ91" s="40">
        <f>INDEX('2012'!$E$7:$HF$37,  MATCH(HM91, '2012'!$A$7:$A$37, 0), MATCH(HM60, '2012'!$E$4:$HF$4, 0) )</f>
        <v>97</v>
      </c>
      <c r="HR91" s="40">
        <f>INDEX('2013'!$E$7:$HF$37,  MATCH(HM91, '2013'!$A$7:$A$37, 0), MATCH(HM60, '2013'!$E$4:$HF$4, 0) )</f>
        <v>70</v>
      </c>
      <c r="HS91" s="40">
        <f>INDEX('2014'!$E$7:$HF$37,  MATCH(HM91, '2014'!$A$7:$A$37, 0), MATCH(HM60, '2014'!$E$4:$HF$4, 0) )</f>
        <v>68</v>
      </c>
      <c r="HT91" s="40">
        <f>INDEX('2015'!$E$7:$HF$37,  MATCH(HM91, '2015'!$A$7:$A$37, 0), MATCH(HM60, '2015'!$E$4:$HF$4, 0) )</f>
        <v>72</v>
      </c>
      <c r="HU91" s="40">
        <f>INDEX('2016'!$E$7:$HF$37,  MATCH(HM91, '2016'!$A$7:$A$37, 0), MATCH(HM60, '2016'!$E$4:$HF$4, 0) )</f>
        <v>84</v>
      </c>
      <c r="HV91" s="40">
        <f>INDEX('2017'!$E$7:$HF$37,  MATCH(HM91, '2017'!$A$7:$A$37, 0), MATCH(HM60, '2017'!$E$4:$HF$4, 0) )</f>
        <v>110</v>
      </c>
      <c r="HW91" s="40">
        <f>INDEX('2018'!$E$7:$HF$37,  MATCH(HM91, '2018'!$A$7:$A$37, 0), MATCH(HM60, '2018'!$E$4:$HF$4, 0) )</f>
        <v>81</v>
      </c>
      <c r="HX91" s="40">
        <f>INDEX('2019'!$E$7:$HF$37,  MATCH(HM91, '2019'!$A$7:$A$37, 0), MATCH(HM60, '2019'!$E$4:$HF$4, 0) )</f>
        <v>86</v>
      </c>
    </row>
    <row r="92" spans="39:232" x14ac:dyDescent="0.25">
      <c r="AM92" s="9">
        <f t="shared" si="746"/>
        <v>1000</v>
      </c>
      <c r="AN92" s="18" t="str">
        <f t="shared" si="746"/>
        <v>United States</v>
      </c>
      <c r="AO92" s="40">
        <f>INDEX('2010'!$E$7:$HF$37,  MATCH(AM92, '2010'!$A$7:$A$37, 0), MATCH(AM60, '2010'!$E$4:$HF$4, 0) )</f>
        <v>5759724</v>
      </c>
      <c r="AP92" s="40">
        <f>INDEX('2011'!$E$7:$HF$37,  MATCH(AM92, '2011'!$A$7:$A$37, 0), MATCH(AM60, '2011'!$E$4:$HF$4, 0) )</f>
        <v>5889768</v>
      </c>
      <c r="AQ92" s="40">
        <f>INDEX('2012'!$E$7:$HF$37,  MATCH(AM92, '2012'!$A$7:$A$37, 0), MATCH(AM60, '2012'!$E$4:$HF$4, 0) )</f>
        <v>5977629</v>
      </c>
      <c r="AR92" s="40">
        <f>INDEX('2013'!$E$7:$HF$37,  MATCH(AM92, '2013'!$A$7:$A$37, 0), MATCH(AM60, '2013'!$E$4:$HF$4, 0) )</f>
        <v>6046385</v>
      </c>
      <c r="AS92" s="40">
        <f>INDEX('2014'!$E$7:$HF$37,  MATCH(AM92, '2014'!$A$7:$A$37, 0), MATCH(AM60, '2014'!$E$4:$HF$4, 0) )</f>
        <v>6171591</v>
      </c>
      <c r="AT92" s="40">
        <f>INDEX('2015'!$E$7:$HF$37,  MATCH(AM92, '2015'!$A$7:$A$37, 0), MATCH(AM60, '2015'!$E$4:$HF$4, 0) )</f>
        <v>6352737</v>
      </c>
      <c r="AU92" s="40">
        <f>INDEX('2016'!$E$7:$HF$37,  MATCH(AM92, '2016'!$A$7:$A$37, 0), MATCH(AM60, '2016'!$E$4:$HF$4, 0) )</f>
        <v>6661892</v>
      </c>
      <c r="AV92" s="40">
        <f>INDEX('2017'!$E$7:$HF$37,  MATCH(AM92, '2017'!$A$7:$A$37, 0), MATCH(AM60, '2017'!$E$4:$HF$4, 0) )</f>
        <v>7027410</v>
      </c>
      <c r="AW92" s="40">
        <f>INDEX('2018'!$E$7:$HF$37,  MATCH(AM92, '2018'!$A$7:$A$37, 0), MATCH(AM60, '2018'!$E$4:$HF$4, 0) )</f>
        <v>7422933</v>
      </c>
      <c r="AX92" s="40">
        <f>INDEX('2019'!$E$7:$HF$37,  MATCH(AM92, '2019'!$A$7:$A$37, 0), MATCH(AM60, '2019'!$E$4:$HF$4, 0) )</f>
        <v>7898576</v>
      </c>
      <c r="AZ92" s="9">
        <f t="shared" si="747"/>
        <v>1000</v>
      </c>
      <c r="BA92" s="18" t="str">
        <f t="shared" si="747"/>
        <v>United States</v>
      </c>
      <c r="BB92" s="40">
        <f>INDEX('2010'!$E$7:$HF$37,  MATCH(AZ92, '2010'!$A$7:$A$37, 0), MATCH(AZ60, '2010'!$E$4:$HF$4, 0) )</f>
        <v>340457</v>
      </c>
      <c r="BC92" s="40">
        <f>INDEX('2011'!$E$7:$HF$37,  MATCH(AZ92, '2011'!$A$7:$A$37, 0), MATCH(AZ60, '2011'!$E$4:$HF$4, 0) )</f>
        <v>327702</v>
      </c>
      <c r="BD92" s="40">
        <f>INDEX('2012'!$E$7:$HF$37,  MATCH(AZ92, '2012'!$A$7:$A$37, 0), MATCH(AZ60, '2012'!$E$4:$HF$4, 0) )</f>
        <v>306579</v>
      </c>
      <c r="BE92" s="40">
        <f>INDEX('2013'!$E$7:$HF$37,  MATCH(AZ92, '2013'!$A$7:$A$37, 0), MATCH(AZ60, '2013'!$E$4:$HF$4, 0) )</f>
        <v>296199</v>
      </c>
      <c r="BF92" s="40">
        <f>INDEX('2014'!$E$7:$HF$37,  MATCH(AZ92, '2014'!$A$7:$A$37, 0), MATCH(AZ60, '2014'!$E$4:$HF$4, 0) )</f>
        <v>284456</v>
      </c>
      <c r="BG92" s="40">
        <f>INDEX('2015'!$E$7:$HF$37,  MATCH(AZ92, '2015'!$A$7:$A$37, 0), MATCH(AZ60, '2015'!$E$4:$HF$4, 0) )</f>
        <v>275830</v>
      </c>
      <c r="BH92" s="40">
        <f>INDEX('2016'!$E$7:$HF$37,  MATCH(AZ92, '2016'!$A$7:$A$37, 0), MATCH(AZ60, '2016'!$E$4:$HF$4, 0) )</f>
        <v>272437</v>
      </c>
      <c r="BI92" s="40">
        <f>INDEX('2017'!$E$7:$HF$37,  MATCH(AZ92, '2017'!$A$7:$A$37, 0), MATCH(AZ60, '2017'!$E$4:$HF$4, 0) )</f>
        <v>269809</v>
      </c>
      <c r="BJ92" s="40">
        <f>INDEX('2018'!$E$7:$HF$37,  MATCH(AZ92, '2018'!$A$7:$A$37, 0), MATCH(AZ60, '2018'!$E$4:$HF$4, 0) )</f>
        <v>270007</v>
      </c>
      <c r="BK92" s="40">
        <f>INDEX('2019'!$E$7:$HF$37,  MATCH(AZ92, '2019'!$A$7:$A$37, 0), MATCH(AZ60, '2019'!$E$4:$HF$4, 0) )</f>
        <v>267797</v>
      </c>
      <c r="BM92" s="9">
        <f t="shared" si="748"/>
        <v>1000</v>
      </c>
      <c r="BN92" s="18" t="str">
        <f t="shared" si="748"/>
        <v>United States</v>
      </c>
      <c r="BO92" s="40">
        <f>INDEX('2010'!$E$7:$HF$37,  MATCH(BM92, '2010'!$A$7:$A$37, 0), MATCH(BM60, '2010'!$E$4:$HF$4, 0) )</f>
        <v>391524</v>
      </c>
      <c r="BP92" s="40">
        <f>INDEX('2011'!$E$7:$HF$37,  MATCH(BM92, '2011'!$A$7:$A$37, 0), MATCH(BM60, '2011'!$E$4:$HF$4, 0) )</f>
        <v>383583</v>
      </c>
      <c r="BQ92" s="40">
        <f>INDEX('2012'!$E$7:$HF$37,  MATCH(BM92, '2012'!$A$7:$A$37, 0), MATCH(BM60, '2012'!$E$4:$HF$4, 0) )</f>
        <v>371155</v>
      </c>
      <c r="BR92" s="40">
        <f>INDEX('2013'!$E$7:$HF$37,  MATCH(BM92, '2013'!$A$7:$A$37, 0), MATCH(BM60, '2013'!$E$4:$HF$4, 0) )</f>
        <v>358788</v>
      </c>
      <c r="BS92" s="40">
        <f>INDEX('2014'!$E$7:$HF$37,  MATCH(BM92, '2014'!$A$7:$A$37, 0), MATCH(BM60, '2014'!$E$4:$HF$4, 0) )</f>
        <v>355271</v>
      </c>
      <c r="BT92" s="40">
        <f>INDEX('2015'!$E$7:$HF$37,  MATCH(BM92, '2015'!$A$7:$A$37, 0), MATCH(BM60, '2015'!$E$4:$HF$4, 0) )</f>
        <v>355813</v>
      </c>
      <c r="BU92" s="40">
        <f>INDEX('2016'!$E$7:$HF$37,  MATCH(BM92, '2016'!$A$7:$A$37, 0), MATCH(BM60, '2016'!$E$4:$HF$4, 0) )</f>
        <v>368720</v>
      </c>
      <c r="BV92" s="40">
        <f>INDEX('2017'!$E$7:$HF$37,  MATCH(BM92, '2017'!$A$7:$A$37, 0), MATCH(BM60, '2017'!$E$4:$HF$4, 0) )</f>
        <v>387660</v>
      </c>
      <c r="BW92" s="40">
        <f>INDEX('2018'!$E$7:$HF$37,  MATCH(BM92, '2018'!$A$7:$A$37, 0), MATCH(BM60, '2018'!$E$4:$HF$4, 0) )</f>
        <v>407171</v>
      </c>
      <c r="BX92" s="40">
        <f>INDEX('2019'!$E$7:$HF$37,  MATCH(BM92, '2019'!$A$7:$A$37, 0), MATCH(BM60, '2019'!$E$4:$HF$4, 0) )</f>
        <v>439643</v>
      </c>
      <c r="BZ92" s="9">
        <f t="shared" si="749"/>
        <v>1000</v>
      </c>
      <c r="CA92" s="18" t="str">
        <f t="shared" si="749"/>
        <v>United States</v>
      </c>
      <c r="CB92" s="40">
        <f>INDEX('2010'!$E$7:$HF$37,  MATCH(BZ92, '2010'!$A$7:$A$37, 0), MATCH(BZ60, '2010'!$E$4:$HF$4, 0) )</f>
        <v>372659</v>
      </c>
      <c r="CC92" s="40">
        <f>INDEX('2011'!$E$7:$HF$37,  MATCH(BZ92, '2011'!$A$7:$A$37, 0), MATCH(BZ60, '2011'!$E$4:$HF$4, 0) )</f>
        <v>381081</v>
      </c>
      <c r="CD92" s="40">
        <f>INDEX('2012'!$E$7:$HF$37,  MATCH(BZ92, '2012'!$A$7:$A$37, 0), MATCH(BZ60, '2012'!$E$4:$HF$4, 0) )</f>
        <v>387373</v>
      </c>
      <c r="CE92" s="40">
        <f>INDEX('2013'!$E$7:$HF$37,  MATCH(BZ92, '2013'!$A$7:$A$37, 0), MATCH(BZ60, '2013'!$E$4:$HF$4, 0) )</f>
        <v>391652</v>
      </c>
      <c r="CF92" s="40">
        <f>INDEX('2014'!$E$7:$HF$37,  MATCH(BZ92, '2014'!$A$7:$A$37, 0), MATCH(BZ60, '2014'!$E$4:$HF$4, 0) )</f>
        <v>397225</v>
      </c>
      <c r="CG92" s="40">
        <f>INDEX('2015'!$E$7:$HF$37,  MATCH(BZ92, '2015'!$A$7:$A$37, 0), MATCH(BZ60, '2015'!$E$4:$HF$4, 0) )</f>
        <v>407029</v>
      </c>
      <c r="CH92" s="40">
        <f>INDEX('2016'!$E$7:$HF$37,  MATCH(BZ92, '2016'!$A$7:$A$37, 0), MATCH(BZ60, '2016'!$E$4:$HF$4, 0) )</f>
        <v>424966</v>
      </c>
      <c r="CI92" s="40">
        <f>INDEX('2017'!$E$7:$HF$37,  MATCH(BZ92, '2017'!$A$7:$A$37, 0), MATCH(BZ60, '2017'!$E$4:$HF$4, 0) )</f>
        <v>450395</v>
      </c>
      <c r="CJ92" s="40">
        <f>INDEX('2018'!$E$7:$HF$37,  MATCH(BZ92, '2018'!$A$7:$A$37, 0), MATCH(BZ60, '2018'!$E$4:$HF$4, 0) )</f>
        <v>473424</v>
      </c>
      <c r="CK92" s="40">
        <f>INDEX('2019'!$E$7:$HF$37,  MATCH(BZ92, '2019'!$A$7:$A$37, 0), MATCH(BZ60, '2019'!$E$4:$HF$4, 0) )</f>
        <v>498879</v>
      </c>
      <c r="CM92" s="9">
        <f t="shared" si="750"/>
        <v>1000</v>
      </c>
      <c r="CN92" s="18" t="str">
        <f t="shared" si="750"/>
        <v>United States</v>
      </c>
      <c r="CO92" s="40">
        <f>INDEX('2010'!$E$7:$HF$37,  MATCH(CM92, '2010'!$A$7:$A$37, 0), MATCH(CM60, '2010'!$E$4:$HF$4, 0) )</f>
        <v>230512</v>
      </c>
      <c r="CP92" s="40">
        <f>INDEX('2011'!$E$7:$HF$37,  MATCH(CM92, '2011'!$A$7:$A$37, 0), MATCH(CM60, '2011'!$E$4:$HF$4, 0) )</f>
        <v>229541</v>
      </c>
      <c r="CQ92" s="40">
        <f>INDEX('2012'!$E$7:$HF$37,  MATCH(CM92, '2012'!$A$7:$A$37, 0), MATCH(CM60, '2012'!$E$4:$HF$4, 0) )</f>
        <v>224083</v>
      </c>
      <c r="CR92" s="40">
        <f>INDEX('2013'!$E$7:$HF$37,  MATCH(CM92, '2013'!$A$7:$A$37, 0), MATCH(CM60, '2013'!$E$4:$HF$4, 0) )</f>
        <v>222308</v>
      </c>
      <c r="CS92" s="40">
        <f>INDEX('2014'!$E$7:$HF$37,  MATCH(CM92, '2014'!$A$7:$A$37, 0), MATCH(CM60, '2014'!$E$4:$HF$4, 0) )</f>
        <v>219534</v>
      </c>
      <c r="CT92" s="40">
        <f>INDEX('2015'!$E$7:$HF$37,  MATCH(CM92, '2015'!$A$7:$A$37, 0), MATCH(CM60, '2015'!$E$4:$HF$4, 0) )</f>
        <v>219682</v>
      </c>
      <c r="CU92" s="40">
        <f>INDEX('2016'!$E$7:$HF$37,  MATCH(CM92, '2016'!$A$7:$A$37, 0), MATCH(CM60, '2016'!$E$4:$HF$4, 0) )</f>
        <v>224551</v>
      </c>
      <c r="CV92" s="40">
        <f>INDEX('2017'!$E$7:$HF$37,  MATCH(CM92, '2017'!$A$7:$A$37, 0), MATCH(CM60, '2017'!$E$4:$HF$4, 0) )</f>
        <v>233236</v>
      </c>
      <c r="CW92" s="40">
        <f>INDEX('2018'!$E$7:$HF$37,  MATCH(CM92, '2018'!$A$7:$A$37, 0), MATCH(CM60, '2018'!$E$4:$HF$4, 0) )</f>
        <v>238663</v>
      </c>
      <c r="CX92" s="40">
        <f>INDEX('2019'!$E$7:$HF$37,  MATCH(CM92, '2019'!$A$7:$A$37, 0), MATCH(CM60, '2019'!$E$4:$HF$4, 0) )</f>
        <v>250352</v>
      </c>
      <c r="CZ92" s="9">
        <f t="shared" si="751"/>
        <v>1000</v>
      </c>
      <c r="DA92" s="18" t="str">
        <f t="shared" si="751"/>
        <v>United States</v>
      </c>
      <c r="DB92" s="40">
        <f>INDEX('2010'!$E$7:$HF$37,  MATCH(CZ92, '2010'!$A$7:$A$37, 0), MATCH(CZ60, '2010'!$E$4:$HF$4, 0) )</f>
        <v>407866</v>
      </c>
      <c r="DC92" s="40">
        <f>INDEX('2011'!$E$7:$HF$37,  MATCH(CZ92, '2011'!$A$7:$A$37, 0), MATCH(CZ60, '2011'!$E$4:$HF$4, 0) )</f>
        <v>413490</v>
      </c>
      <c r="DD92" s="40">
        <f>INDEX('2012'!$E$7:$HF$37,  MATCH(CZ92, '2012'!$A$7:$A$37, 0), MATCH(CZ60, '2012'!$E$4:$HF$4, 0) )</f>
        <v>421123</v>
      </c>
      <c r="DE92" s="40">
        <f>INDEX('2013'!$E$7:$HF$37,  MATCH(CZ92, '2013'!$A$7:$A$37, 0), MATCH(CZ60, '2013'!$E$4:$HF$4, 0) )</f>
        <v>425981</v>
      </c>
      <c r="DF92" s="40">
        <f>INDEX('2014'!$E$7:$HF$37,  MATCH(CZ92, '2014'!$A$7:$A$37, 0), MATCH(CZ60, '2014'!$E$4:$HF$4, 0) )</f>
        <v>435212</v>
      </c>
      <c r="DG92" s="40">
        <f>INDEX('2015'!$E$7:$HF$37,  MATCH(CZ92, '2015'!$A$7:$A$37, 0), MATCH(CZ60, '2015'!$E$4:$HF$4, 0) )</f>
        <v>445882</v>
      </c>
      <c r="DH92" s="40">
        <f>INDEX('2016'!$E$7:$HF$37,  MATCH(CZ92, '2016'!$A$7:$A$37, 0), MATCH(CZ60, '2016'!$E$4:$HF$4, 0) )</f>
        <v>464475</v>
      </c>
      <c r="DI92" s="40">
        <f>INDEX('2017'!$E$7:$HF$37,  MATCH(CZ92, '2017'!$A$7:$A$37, 0), MATCH(CZ60, '2017'!$E$4:$HF$4, 0) )</f>
        <v>490536</v>
      </c>
      <c r="DJ92" s="40">
        <f>INDEX('2018'!$E$7:$HF$37,  MATCH(CZ92, '2018'!$A$7:$A$37, 0), MATCH(CZ60, '2018'!$E$4:$HF$4, 0) )</f>
        <v>516718</v>
      </c>
      <c r="DK92" s="40">
        <f>INDEX('2019'!$E$7:$HF$37,  MATCH(CZ92, '2019'!$A$7:$A$37, 0), MATCH(CZ60, '2019'!$E$4:$HF$4, 0) )</f>
        <v>546183</v>
      </c>
      <c r="DM92" s="9">
        <f t="shared" si="752"/>
        <v>1000</v>
      </c>
      <c r="DN92" s="18" t="str">
        <f t="shared" si="752"/>
        <v>United States</v>
      </c>
      <c r="DO92" s="40">
        <f>INDEX('2010'!$E$7:$HF$37,  MATCH(DM92, '2010'!$A$7:$A$37, 0), MATCH(DM60, '2010'!$E$4:$HF$4, 0) )</f>
        <v>162880</v>
      </c>
      <c r="DP92" s="40">
        <f>INDEX('2011'!$E$7:$HF$37,  MATCH(DM92, '2011'!$A$7:$A$37, 0), MATCH(DM60, '2011'!$E$4:$HF$4, 0) )</f>
        <v>168005</v>
      </c>
      <c r="DQ92" s="40">
        <f>INDEX('2012'!$E$7:$HF$37,  MATCH(DM92, '2012'!$A$7:$A$37, 0), MATCH(DM60, '2012'!$E$4:$HF$4, 0) )</f>
        <v>168616</v>
      </c>
      <c r="DR92" s="40">
        <f>INDEX('2013'!$E$7:$HF$37,  MATCH(DM92, '2013'!$A$7:$A$37, 0), MATCH(DM60, '2013'!$E$4:$HF$4, 0) )</f>
        <v>168627</v>
      </c>
      <c r="DS92" s="40">
        <f>INDEX('2014'!$E$7:$HF$37,  MATCH(DM92, '2014'!$A$7:$A$37, 0), MATCH(DM60, '2014'!$E$4:$HF$4, 0) )</f>
        <v>171519</v>
      </c>
      <c r="DT92" s="40">
        <f>INDEX('2015'!$E$7:$HF$37,  MATCH(DM92, '2015'!$A$7:$A$37, 0), MATCH(DM60, '2015'!$E$4:$HF$4, 0) )</f>
        <v>179587</v>
      </c>
      <c r="DU92" s="40">
        <f>INDEX('2016'!$E$7:$HF$37,  MATCH(DM92, '2016'!$A$7:$A$37, 0), MATCH(DM60, '2016'!$E$4:$HF$4, 0) )</f>
        <v>194498</v>
      </c>
      <c r="DV92" s="40">
        <f>INDEX('2017'!$E$7:$HF$37,  MATCH(DM92, '2017'!$A$7:$A$37, 0), MATCH(DM60, '2017'!$E$4:$HF$4, 0) )</f>
        <v>213474</v>
      </c>
      <c r="DW92" s="40">
        <f>INDEX('2018'!$E$7:$HF$37,  MATCH(DM92, '2018'!$A$7:$A$37, 0), MATCH(DM60, '2018'!$E$4:$HF$4, 0) )</f>
        <v>232663</v>
      </c>
      <c r="DX92" s="40">
        <f>INDEX('2019'!$E$7:$HF$37,  MATCH(DM92, '2019'!$A$7:$A$37, 0), MATCH(DM60, '2019'!$E$4:$HF$4, 0) )</f>
        <v>261982</v>
      </c>
      <c r="DZ92" s="9">
        <f t="shared" si="753"/>
        <v>1000</v>
      </c>
      <c r="EA92" s="18" t="str">
        <f t="shared" si="753"/>
        <v>United States</v>
      </c>
      <c r="EB92" s="40">
        <f>INDEX('2010'!$E$7:$HF$37,  MATCH(DZ92, '2010'!$A$7:$A$37, 0), MATCH(DZ60, '2010'!$E$4:$HF$4, 0) )</f>
        <v>200710</v>
      </c>
      <c r="EC92" s="40">
        <f>INDEX('2011'!$E$7:$HF$37,  MATCH(DZ92, '2011'!$A$7:$A$37, 0), MATCH(DZ60, '2011'!$E$4:$HF$4, 0) )</f>
        <v>204497</v>
      </c>
      <c r="ED92" s="40">
        <f>INDEX('2012'!$E$7:$HF$37,  MATCH(DZ92, '2012'!$A$7:$A$37, 0), MATCH(DZ60, '2012'!$E$4:$HF$4, 0) )</f>
        <v>206429</v>
      </c>
      <c r="EE92" s="40">
        <f>INDEX('2013'!$E$7:$HF$37,  MATCH(DZ92, '2013'!$A$7:$A$37, 0), MATCH(DZ60, '2013'!$E$4:$HF$4, 0) )</f>
        <v>209881</v>
      </c>
      <c r="EF92" s="40">
        <f>INDEX('2014'!$E$7:$HF$37,  MATCH(DZ92, '2014'!$A$7:$A$37, 0), MATCH(DZ60, '2014'!$E$4:$HF$4, 0) )</f>
        <v>220914</v>
      </c>
      <c r="EG92" s="40">
        <f>INDEX('2015'!$E$7:$HF$37,  MATCH(DZ92, '2015'!$A$7:$A$37, 0), MATCH(DZ60, '2015'!$E$4:$HF$4, 0) )</f>
        <v>234895</v>
      </c>
      <c r="EH92" s="40">
        <f>INDEX('2016'!$E$7:$HF$37,  MATCH(DZ92, '2016'!$A$7:$A$37, 0), MATCH(DZ60, '2016'!$E$4:$HF$4, 0) )</f>
        <v>251320</v>
      </c>
      <c r="EI92" s="40">
        <f>INDEX('2017'!$E$7:$HF$37,  MATCH(DZ92, '2017'!$A$7:$A$37, 0), MATCH(DZ60, '2017'!$E$4:$HF$4, 0) )</f>
        <v>268411</v>
      </c>
      <c r="EJ92" s="40">
        <f>INDEX('2018'!$E$7:$HF$37,  MATCH(DZ92, '2018'!$A$7:$A$37, 0), MATCH(DZ60, '2018'!$E$4:$HF$4, 0) )</f>
        <v>283408</v>
      </c>
      <c r="EK92" s="40">
        <f>INDEX('2019'!$E$7:$HF$37,  MATCH(DZ92, '2019'!$A$7:$A$37, 0), MATCH(DZ60, '2019'!$E$4:$HF$4, 0) )</f>
        <v>292629</v>
      </c>
      <c r="EM92" s="9">
        <f t="shared" si="754"/>
        <v>1000</v>
      </c>
      <c r="EN92" s="18" t="str">
        <f t="shared" si="754"/>
        <v>United States</v>
      </c>
      <c r="EO92" s="40">
        <f>INDEX('2010'!$E$7:$HF$37,  MATCH(EM92, '2010'!$A$7:$A$37, 0), MATCH(EM60, '2010'!$E$4:$HF$4, 0) )</f>
        <v>555145</v>
      </c>
      <c r="EP92" s="40">
        <f>INDEX('2011'!$E$7:$HF$37,  MATCH(EM92, '2011'!$A$7:$A$37, 0), MATCH(EM60, '2011'!$E$4:$HF$4, 0) )</f>
        <v>568515</v>
      </c>
      <c r="EQ92" s="40">
        <f>INDEX('2012'!$E$7:$HF$37,  MATCH(EM92, '2012'!$A$7:$A$37, 0), MATCH(EM60, '2012'!$E$4:$HF$4, 0) )</f>
        <v>580878</v>
      </c>
      <c r="ER92" s="40">
        <f>INDEX('2013'!$E$7:$HF$37,  MATCH(EM92, '2013'!$A$7:$A$37, 0), MATCH(EM60, '2013'!$E$4:$HF$4, 0) )</f>
        <v>596998</v>
      </c>
      <c r="ES92" s="40">
        <f>INDEX('2014'!$E$7:$HF$37,  MATCH(EM92, '2014'!$A$7:$A$37, 0), MATCH(EM60, '2014'!$E$4:$HF$4, 0) )</f>
        <v>621554</v>
      </c>
      <c r="ET92" s="40">
        <f>INDEX('2015'!$E$7:$HF$37,  MATCH(EM92, '2015'!$A$7:$A$37, 0), MATCH(EM60, '2015'!$E$4:$HF$4, 0) )</f>
        <v>661057</v>
      </c>
      <c r="EU92" s="40">
        <f>INDEX('2016'!$E$7:$HF$37,  MATCH(EM92, '2016'!$A$7:$A$37, 0), MATCH(EM60, '2016'!$E$4:$HF$4, 0) )</f>
        <v>716823</v>
      </c>
      <c r="EV92" s="40">
        <f>INDEX('2017'!$E$7:$HF$37,  MATCH(EM92, '2017'!$A$7:$A$37, 0), MATCH(EM60, '2017'!$E$4:$HF$4, 0) )</f>
        <v>774788</v>
      </c>
      <c r="EW92" s="40">
        <f>INDEX('2018'!$E$7:$HF$37,  MATCH(EM92, '2018'!$A$7:$A$37, 0), MATCH(EM60, '2018'!$E$4:$HF$4, 0) )</f>
        <v>841062</v>
      </c>
      <c r="EX92" s="40">
        <f>INDEX('2019'!$E$7:$HF$37,  MATCH(EM92, '2019'!$A$7:$A$37, 0), MATCH(EM60, '2019'!$E$4:$HF$4, 0) )</f>
        <v>918894</v>
      </c>
      <c r="EZ92" s="9">
        <f t="shared" si="755"/>
        <v>1000</v>
      </c>
      <c r="FA92" s="18" t="str">
        <f t="shared" si="755"/>
        <v>United States</v>
      </c>
      <c r="FB92" s="40">
        <f>INDEX('2010'!$E$7:$HF$37,  MATCH(EZ92, '2010'!$A$7:$A$37, 0), MATCH(EZ60, '2010'!$E$4:$HF$4, 0) )</f>
        <v>1267701</v>
      </c>
      <c r="FC92" s="40">
        <f>INDEX('2011'!$E$7:$HF$37,  MATCH(EZ92, '2011'!$A$7:$A$37, 0), MATCH(EZ60, '2011'!$E$4:$HF$4, 0) )</f>
        <v>1325561</v>
      </c>
      <c r="FD92" s="40">
        <f>INDEX('2012'!$E$7:$HF$37,  MATCH(EZ92, '2012'!$A$7:$A$37, 0), MATCH(EZ60, '2012'!$E$4:$HF$4, 0) )</f>
        <v>1381436</v>
      </c>
      <c r="FE92" s="40">
        <f>INDEX('2013'!$E$7:$HF$37,  MATCH(EZ92, '2013'!$A$7:$A$37, 0), MATCH(EZ60, '2013'!$E$4:$HF$4, 0) )</f>
        <v>1428638</v>
      </c>
      <c r="FF92" s="40">
        <f>INDEX('2014'!$E$7:$HF$37,  MATCH(EZ92, '2014'!$A$7:$A$37, 0), MATCH(EZ60, '2014'!$E$4:$HF$4, 0) )</f>
        <v>1479790</v>
      </c>
      <c r="FG92" s="40">
        <f>INDEX('2015'!$E$7:$HF$37,  MATCH(EZ92, '2015'!$A$7:$A$37, 0), MATCH(EZ60, '2015'!$E$4:$HF$4, 0) )</f>
        <v>1557019</v>
      </c>
      <c r="FH92" s="40">
        <f>INDEX('2016'!$E$7:$HF$37,  MATCH(EZ92, '2016'!$A$7:$A$37, 0), MATCH(EZ60, '2016'!$E$4:$HF$4, 0) )</f>
        <v>1659744</v>
      </c>
      <c r="FI92" s="40">
        <f>INDEX('2017'!$E$7:$HF$37,  MATCH(EZ92, '2017'!$A$7:$A$37, 0), MATCH(EZ60, '2017'!$E$4:$HF$4, 0) )</f>
        <v>1768991</v>
      </c>
      <c r="FJ92" s="40">
        <f>INDEX('2018'!$E$7:$HF$37,  MATCH(EZ92, '2018'!$A$7:$A$37, 0), MATCH(EZ60, '2018'!$E$4:$HF$4, 0) )</f>
        <v>1890237</v>
      </c>
      <c r="FK92" s="40">
        <f>INDEX('2019'!$E$7:$HF$37,  MATCH(EZ92, '2019'!$A$7:$A$37, 0), MATCH(EZ60, '2019'!$E$4:$HF$4, 0) )</f>
        <v>2038903</v>
      </c>
      <c r="FM92" s="9">
        <f t="shared" si="756"/>
        <v>1000</v>
      </c>
      <c r="FN92" s="18" t="str">
        <f t="shared" si="756"/>
        <v>United States</v>
      </c>
      <c r="FO92" s="40">
        <f>INDEX('2010'!$E$7:$HF$37,  MATCH(FM92, '2010'!$A$7:$A$37, 0), MATCH(FM60, '2010'!$E$4:$HF$4, 0) )</f>
        <v>943202</v>
      </c>
      <c r="FP92" s="40">
        <f>INDEX('2011'!$E$7:$HF$37,  MATCH(FM92, '2011'!$A$7:$A$37, 0), MATCH(FM60, '2011'!$E$4:$HF$4, 0) )</f>
        <v>977565</v>
      </c>
      <c r="FQ92" s="40">
        <f>INDEX('2012'!$E$7:$HF$37,  MATCH(FM92, '2012'!$A$7:$A$37, 0), MATCH(FM60, '2012'!$E$4:$HF$4, 0) )</f>
        <v>1005922</v>
      </c>
      <c r="FR92" s="40">
        <f>INDEX('2013'!$E$7:$HF$37,  MATCH(FM92, '2013'!$A$7:$A$37, 0), MATCH(FM60, '2013'!$E$4:$HF$4, 0) )</f>
        <v>1022935</v>
      </c>
      <c r="FS92" s="40">
        <f>INDEX('2014'!$E$7:$HF$37,  MATCH(FM92, '2014'!$A$7:$A$37, 0), MATCH(FM60, '2014'!$E$4:$HF$4, 0) )</f>
        <v>1048704</v>
      </c>
      <c r="FT92" s="40">
        <f>INDEX('2015'!$E$7:$HF$37,  MATCH(FM92, '2015'!$A$7:$A$37, 0), MATCH(FM60, '2015'!$E$4:$HF$4, 0) )</f>
        <v>1068820</v>
      </c>
      <c r="FU92" s="40">
        <f>INDEX('2016'!$E$7:$HF$37,  MATCH(FM92, '2016'!$A$7:$A$37, 0), MATCH(FM60, '2016'!$E$4:$HF$4, 0) )</f>
        <v>1108354</v>
      </c>
      <c r="FV92" s="40">
        <f>INDEX('2017'!$E$7:$HF$37,  MATCH(FM92, '2017'!$A$7:$A$37, 0), MATCH(FM60, '2017'!$E$4:$HF$4, 0) )</f>
        <v>1154728</v>
      </c>
      <c r="FW92" s="40">
        <f>INDEX('2018'!$E$7:$HF$37,  MATCH(FM92, '2018'!$A$7:$A$37, 0), MATCH(FM60, '2018'!$E$4:$HF$4, 0) )</f>
        <v>1208519</v>
      </c>
      <c r="FX92" s="40">
        <f>INDEX('2019'!$E$7:$HF$37,  MATCH(FM92, '2019'!$A$7:$A$37, 0), MATCH(FM60, '2019'!$E$4:$HF$4, 0) )</f>
        <v>1270820</v>
      </c>
      <c r="FZ92" s="9">
        <f t="shared" si="757"/>
        <v>1000</v>
      </c>
      <c r="GA92" s="18" t="str">
        <f t="shared" si="757"/>
        <v>United States</v>
      </c>
      <c r="GB92" s="40">
        <f>INDEX('2010'!$E$7:$HF$37,  MATCH(FZ92, '2010'!$A$7:$A$37, 0), MATCH(FZ60, '2010'!$E$4:$HF$4, 0) )</f>
        <v>296441</v>
      </c>
      <c r="GC92" s="40">
        <f>INDEX('2011'!$E$7:$HF$37,  MATCH(FZ92, '2011'!$A$7:$A$37, 0), MATCH(FZ60, '2011'!$E$4:$HF$4, 0) )</f>
        <v>302249</v>
      </c>
      <c r="GD92" s="40">
        <f>INDEX('2012'!$E$7:$HF$37,  MATCH(FZ92, '2012'!$A$7:$A$37, 0), MATCH(FZ60, '2012'!$E$4:$HF$4, 0) )</f>
        <v>308905</v>
      </c>
      <c r="GE92" s="40">
        <f>INDEX('2013'!$E$7:$HF$37,  MATCH(FZ92, '2013'!$A$7:$A$37, 0), MATCH(FZ60, '2013'!$E$4:$HF$4, 0) )</f>
        <v>311007</v>
      </c>
      <c r="GF92" s="40">
        <f>INDEX('2014'!$E$7:$HF$37,  MATCH(FZ92, '2014'!$A$7:$A$37, 0), MATCH(FZ60, '2014'!$E$4:$HF$4, 0) )</f>
        <v>317883</v>
      </c>
      <c r="GG92" s="40">
        <f>INDEX('2015'!$E$7:$HF$37,  MATCH(FZ92, '2015'!$A$7:$A$37, 0), MATCH(FZ60, '2015'!$E$4:$HF$4, 0) )</f>
        <v>330520</v>
      </c>
      <c r="GH92" s="40">
        <f>INDEX('2016'!$E$7:$HF$37,  MATCH(FZ92, '2016'!$A$7:$A$37, 0), MATCH(FZ60, '2016'!$E$4:$HF$4, 0) )</f>
        <v>347459</v>
      </c>
      <c r="GI92" s="40">
        <f>INDEX('2017'!$E$7:$HF$37,  MATCH(FZ92, '2017'!$A$7:$A$37, 0), MATCH(FZ60, '2017'!$E$4:$HF$4, 0) )</f>
        <v>365062</v>
      </c>
      <c r="GJ92" s="40">
        <f>INDEX('2018'!$E$7:$HF$37,  MATCH(FZ92, '2018'!$A$7:$A$37, 0), MATCH(FZ60, '2018'!$E$4:$HF$4, 0) )</f>
        <v>385138</v>
      </c>
      <c r="GK92" s="40">
        <f>INDEX('2019'!$E$7:$HF$37,  MATCH(FZ92, '2019'!$A$7:$A$37, 0), MATCH(FZ60, '2019'!$E$4:$HF$4, 0) )</f>
        <v>411785</v>
      </c>
      <c r="GM92" s="9">
        <f t="shared" si="758"/>
        <v>1000</v>
      </c>
      <c r="GN92" s="18" t="str">
        <f t="shared" si="758"/>
        <v>United States</v>
      </c>
      <c r="GO92" s="40">
        <f>INDEX('2010'!$E$7:$HF$37,  MATCH(GM92, '2010'!$A$7:$A$37, 0), MATCH(GM60, '2010'!$E$4:$HF$4, 0) )</f>
        <v>390619</v>
      </c>
      <c r="GP92" s="40">
        <f>INDEX('2011'!$E$7:$HF$37,  MATCH(GM92, '2011'!$A$7:$A$37, 0), MATCH(GM60, '2011'!$E$4:$HF$4, 0) )</f>
        <v>394405</v>
      </c>
      <c r="GQ92" s="40">
        <f>INDEX('2012'!$E$7:$HF$37,  MATCH(GM92, '2012'!$A$7:$A$37, 0), MATCH(GM60, '2012'!$E$4:$HF$4, 0) )</f>
        <v>396398</v>
      </c>
      <c r="GR92" s="40">
        <f>INDEX('2013'!$E$7:$HF$37,  MATCH(GM92, '2013'!$A$7:$A$37, 0), MATCH(GM60, '2013'!$E$4:$HF$4, 0) )</f>
        <v>395813</v>
      </c>
      <c r="GS92" s="40">
        <f>INDEX('2014'!$E$7:$HF$37,  MATCH(GM92, '2014'!$A$7:$A$37, 0), MATCH(GM60, '2014'!$E$4:$HF$4, 0) )</f>
        <v>399070</v>
      </c>
      <c r="GT92" s="40">
        <f>INDEX('2015'!$E$7:$HF$37,  MATCH(GM92, '2015'!$A$7:$A$37, 0), MATCH(GM60, '2015'!$E$4:$HF$4, 0) )</f>
        <v>401587</v>
      </c>
      <c r="GU92" s="40">
        <f>INDEX('2016'!$E$7:$HF$37,  MATCH(GM92, '2016'!$A$7:$A$37, 0), MATCH(GM60, '2016'!$E$4:$HF$4, 0) )</f>
        <v>413681</v>
      </c>
      <c r="GV92" s="40">
        <f>INDEX('2017'!$E$7:$HF$37,  MATCH(GM92, '2017'!$A$7:$A$37, 0), MATCH(GM60, '2017'!$E$4:$HF$4, 0) )</f>
        <v>431409</v>
      </c>
      <c r="GW92" s="40">
        <f>INDEX('2018'!$E$7:$HF$37,  MATCH(GM92, '2018'!$A$7:$A$37, 0), MATCH(GM60, '2018'!$E$4:$HF$4, 0) )</f>
        <v>451535</v>
      </c>
      <c r="GX92" s="40">
        <f>INDEX('2019'!$E$7:$HF$37,  MATCH(GM92, '2019'!$A$7:$A$37, 0), MATCH(GM60, '2019'!$E$4:$HF$4, 0) )</f>
        <v>469445</v>
      </c>
      <c r="GZ92" s="9">
        <f t="shared" si="759"/>
        <v>1000</v>
      </c>
      <c r="HA92" s="18" t="str">
        <f t="shared" si="759"/>
        <v>United States</v>
      </c>
      <c r="HB92" s="40">
        <f>INDEX('2010'!$E$7:$HF$37,  MATCH(GZ92, '2010'!$A$7:$A$37, 0), MATCH(GZ60, '2010'!$E$4:$HF$4, 0) )</f>
        <v>95385</v>
      </c>
      <c r="HC92" s="40">
        <f>INDEX('2011'!$E$7:$HF$37,  MATCH(GZ92, '2011'!$A$7:$A$37, 0), MATCH(GZ60, '2011'!$E$4:$HF$4, 0) )</f>
        <v>101426</v>
      </c>
      <c r="HD92" s="40">
        <f>INDEX('2012'!$E$7:$HF$37,  MATCH(GZ92, '2012'!$A$7:$A$37, 0), MATCH(GZ60, '2012'!$E$4:$HF$4, 0) )</f>
        <v>108624</v>
      </c>
      <c r="HE92" s="40">
        <f>INDEX('2013'!$E$7:$HF$37,  MATCH(GZ92, '2013'!$A$7:$A$37, 0), MATCH(GZ60, '2013'!$E$4:$HF$4, 0) )</f>
        <v>113684</v>
      </c>
      <c r="HF92" s="40">
        <f>INDEX('2014'!$E$7:$HF$37,  MATCH(GZ92, '2014'!$A$7:$A$37, 0), MATCH(GZ60, '2014'!$E$4:$HF$4, 0) )</f>
        <v>120288</v>
      </c>
      <c r="HG92" s="40">
        <f>INDEX('2015'!$E$7:$HF$37,  MATCH(GZ92, '2015'!$A$7:$A$37, 0), MATCH(GZ60, '2015'!$E$4:$HF$4, 0) )</f>
        <v>128677</v>
      </c>
      <c r="HH92" s="40">
        <f>INDEX('2016'!$E$7:$HF$37,  MATCH(GZ92, '2016'!$A$7:$A$37, 0), MATCH(GZ60, '2016'!$E$4:$HF$4, 0) )</f>
        <v>137360</v>
      </c>
      <c r="HI92" s="40">
        <f>INDEX('2017'!$E$7:$HF$37,  MATCH(GZ92, '2017'!$A$7:$A$37, 0), MATCH(GZ60, '2017'!$E$4:$HF$4, 0) )</f>
        <v>151047</v>
      </c>
      <c r="HJ92" s="40">
        <f>INDEX('2018'!$E$7:$HF$37,  MATCH(GZ92, '2018'!$A$7:$A$37, 0), MATCH(GZ60, '2018'!$E$4:$HF$4, 0) )</f>
        <v>163257</v>
      </c>
      <c r="HK92" s="40">
        <f>INDEX('2019'!$E$7:$HF$37,  MATCH(GZ92, '2019'!$A$7:$A$37, 0), MATCH(GZ60, '2019'!$E$4:$HF$4, 0) )</f>
        <v>178636</v>
      </c>
      <c r="HM92" s="9">
        <f t="shared" si="760"/>
        <v>1000</v>
      </c>
      <c r="HN92" s="18" t="str">
        <f t="shared" si="760"/>
        <v>United States</v>
      </c>
      <c r="HO92" s="40">
        <f>INDEX('2010'!$E$7:$HF$37,  MATCH(HM92, '2010'!$A$7:$A$37, 0), MATCH(HM60, '2010'!$E$4:$HF$4, 0) )</f>
        <v>104623</v>
      </c>
      <c r="HP92" s="40">
        <f>INDEX('2011'!$E$7:$HF$37,  MATCH(HM92, '2011'!$A$7:$A$37, 0), MATCH(HM60, '2011'!$E$4:$HF$4, 0) )</f>
        <v>112148</v>
      </c>
      <c r="HQ92" s="40">
        <f>INDEX('2012'!$E$7:$HF$37,  MATCH(HM92, '2012'!$A$7:$A$37, 0), MATCH(HM60, '2012'!$E$4:$HF$4, 0) )</f>
        <v>110108</v>
      </c>
      <c r="HR92" s="40">
        <f>INDEX('2013'!$E$7:$HF$37,  MATCH(HM92, '2013'!$A$7:$A$37, 0), MATCH(HM60, '2013'!$E$4:$HF$4, 0) )</f>
        <v>103874</v>
      </c>
      <c r="HS92" s="40">
        <f>INDEX('2014'!$E$7:$HF$37,  MATCH(HM92, '2014'!$A$7:$A$37, 0), MATCH(HM60, '2014'!$E$4:$HF$4, 0) )</f>
        <v>100171</v>
      </c>
      <c r="HT92" s="40">
        <f>INDEX('2015'!$E$7:$HF$37,  MATCH(HM92, '2015'!$A$7:$A$37, 0), MATCH(HM60, '2015'!$E$4:$HF$4, 0) )</f>
        <v>86339</v>
      </c>
      <c r="HU92" s="40">
        <f>INDEX('2016'!$E$7:$HF$37,  MATCH(HM92, '2016'!$A$7:$A$37, 0), MATCH(HM60, '2016'!$E$4:$HF$4, 0) )</f>
        <v>77504</v>
      </c>
      <c r="HV92" s="40">
        <f>INDEX('2017'!$E$7:$HF$37,  MATCH(HM92, '2017'!$A$7:$A$37, 0), MATCH(HM60, '2017'!$E$4:$HF$4, 0) )</f>
        <v>67864</v>
      </c>
      <c r="HW92" s="40">
        <f>INDEX('2018'!$E$7:$HF$37,  MATCH(HM92, '2018'!$A$7:$A$37, 0), MATCH(HM60, '2018'!$E$4:$HF$4, 0) )</f>
        <v>61131</v>
      </c>
      <c r="HX92" s="40">
        <f>INDEX('2019'!$E$7:$HF$37,  MATCH(HM92, '2019'!$A$7:$A$37, 0), MATCH(HM60, '2019'!$E$4:$HF$4, 0) )</f>
        <v>52628</v>
      </c>
    </row>
    <row r="94" spans="39:232" x14ac:dyDescent="0.25">
      <c r="AM94" s="42">
        <f>AM4</f>
        <v>0</v>
      </c>
      <c r="AN94" s="56" t="str">
        <f t="shared" ref="AN94" si="761">AN4</f>
        <v>Total Workers</v>
      </c>
      <c r="AO94" s="10"/>
      <c r="AP94" s="10"/>
      <c r="AQ94" s="10"/>
      <c r="AR94" s="10"/>
      <c r="AS94" s="10"/>
      <c r="AT94" s="29" t="s">
        <v>80</v>
      </c>
      <c r="AU94" s="10"/>
      <c r="AV94" s="10"/>
      <c r="AW94" s="10"/>
      <c r="AX94" s="10"/>
      <c r="AZ94" s="42">
        <f>AZ4</f>
        <v>1</v>
      </c>
      <c r="BA94" s="56" t="str">
        <f t="shared" ref="BA94" si="762">BA4</f>
        <v>Agriculture, forestry, fishing and hunting, and mining</v>
      </c>
      <c r="BB94" s="10"/>
      <c r="BC94" s="10"/>
      <c r="BD94" s="10"/>
      <c r="BE94" s="10"/>
      <c r="BF94" s="10"/>
      <c r="BG94" s="29" t="s">
        <v>80</v>
      </c>
      <c r="BH94" s="10"/>
      <c r="BI94" s="10"/>
      <c r="BJ94" s="10"/>
      <c r="BK94" s="10"/>
      <c r="BM94" s="42">
        <f>BM4</f>
        <v>2</v>
      </c>
      <c r="BN94" s="56" t="str">
        <f t="shared" ref="BN94" si="763">BN4</f>
        <v>Construction</v>
      </c>
      <c r="BO94" s="10"/>
      <c r="BP94" s="10"/>
      <c r="BQ94" s="10"/>
      <c r="BR94" s="10"/>
      <c r="BS94" s="10"/>
      <c r="BT94" s="29" t="s">
        <v>80</v>
      </c>
      <c r="BU94" s="10"/>
      <c r="BV94" s="10"/>
      <c r="BW94" s="10"/>
      <c r="BX94" s="10"/>
      <c r="BZ94" s="42">
        <f>BZ4</f>
        <v>3</v>
      </c>
      <c r="CA94" s="56" t="str">
        <f t="shared" ref="CA94" si="764">CA4</f>
        <v>Manufacturing</v>
      </c>
      <c r="CB94" s="10"/>
      <c r="CC94" s="10"/>
      <c r="CD94" s="10"/>
      <c r="CE94" s="10"/>
      <c r="CF94" s="10"/>
      <c r="CG94" s="29" t="s">
        <v>80</v>
      </c>
      <c r="CH94" s="10"/>
      <c r="CI94" s="10"/>
      <c r="CJ94" s="10"/>
      <c r="CK94" s="10"/>
      <c r="CM94" s="42">
        <f>CM4</f>
        <v>4</v>
      </c>
      <c r="CN94" s="56" t="str">
        <f t="shared" ref="CN94" si="765">CN4</f>
        <v>Wholesale trade</v>
      </c>
      <c r="CO94" s="10"/>
      <c r="CP94" s="10"/>
      <c r="CQ94" s="10"/>
      <c r="CR94" s="10"/>
      <c r="CS94" s="10"/>
      <c r="CT94" s="29" t="s">
        <v>80</v>
      </c>
      <c r="CU94" s="10"/>
      <c r="CV94" s="10"/>
      <c r="CW94" s="10"/>
      <c r="CX94" s="10"/>
      <c r="CZ94" s="42">
        <f>CZ4</f>
        <v>5</v>
      </c>
      <c r="DA94" s="56" t="str">
        <f t="shared" ref="DA94" si="766">DA4</f>
        <v>Retail trade</v>
      </c>
      <c r="DB94" s="10"/>
      <c r="DC94" s="10"/>
      <c r="DD94" s="10"/>
      <c r="DE94" s="10"/>
      <c r="DF94" s="10"/>
      <c r="DG94" s="29" t="s">
        <v>80</v>
      </c>
      <c r="DH94" s="10"/>
      <c r="DI94" s="10"/>
      <c r="DJ94" s="10"/>
      <c r="DK94" s="10"/>
      <c r="DM94" s="42">
        <f>DM4</f>
        <v>6</v>
      </c>
      <c r="DN94" s="56" t="str">
        <f t="shared" ref="DN94" si="767">DN4</f>
        <v>Transportation and warehousing, and utilities</v>
      </c>
      <c r="DO94" s="10"/>
      <c r="DP94" s="10"/>
      <c r="DQ94" s="10"/>
      <c r="DR94" s="10"/>
      <c r="DS94" s="10"/>
      <c r="DT94" s="29" t="s">
        <v>80</v>
      </c>
      <c r="DU94" s="10"/>
      <c r="DV94" s="10"/>
      <c r="DW94" s="10"/>
      <c r="DX94" s="10"/>
      <c r="DZ94" s="42">
        <f>DZ4</f>
        <v>7</v>
      </c>
      <c r="EA94" s="56" t="str">
        <f t="shared" ref="EA94" si="768">EA4</f>
        <v>Information</v>
      </c>
      <c r="EB94" s="10"/>
      <c r="EC94" s="10"/>
      <c r="ED94" s="10"/>
      <c r="EE94" s="10"/>
      <c r="EF94" s="10"/>
      <c r="EG94" s="29" t="s">
        <v>80</v>
      </c>
      <c r="EH94" s="10"/>
      <c r="EI94" s="10"/>
      <c r="EJ94" s="10"/>
      <c r="EK94" s="10"/>
      <c r="EM94" s="42">
        <f>EM4</f>
        <v>8</v>
      </c>
      <c r="EN94" s="56" t="str">
        <f t="shared" ref="EN94" si="769">EN4</f>
        <v>Finance and insurance, and real estate and rental and leasing</v>
      </c>
      <c r="EO94" s="10"/>
      <c r="EP94" s="10"/>
      <c r="EQ94" s="10"/>
      <c r="ER94" s="10"/>
      <c r="ES94" s="10"/>
      <c r="ET94" s="29" t="s">
        <v>80</v>
      </c>
      <c r="EU94" s="10"/>
      <c r="EV94" s="10"/>
      <c r="EW94" s="10"/>
      <c r="EX94" s="10"/>
      <c r="EZ94" s="42">
        <f>EZ4</f>
        <v>9</v>
      </c>
      <c r="FA94" s="56" t="str">
        <f t="shared" ref="FA94" si="770">FA4</f>
        <v>Professional, scientific, and management, and administrative and waste management services</v>
      </c>
      <c r="FB94" s="10"/>
      <c r="FC94" s="10"/>
      <c r="FD94" s="10"/>
      <c r="FE94" s="10"/>
      <c r="FF94" s="10"/>
      <c r="FG94" s="29" t="s">
        <v>80</v>
      </c>
      <c r="FH94" s="10"/>
      <c r="FI94" s="10"/>
      <c r="FJ94" s="10"/>
      <c r="FK94" s="10"/>
      <c r="FM94" s="42">
        <f>FM4</f>
        <v>10</v>
      </c>
      <c r="FN94" s="56" t="str">
        <f t="shared" ref="FN94" si="771">FN4</f>
        <v>Educational services, and health care and social assistance</v>
      </c>
      <c r="FO94" s="10"/>
      <c r="FP94" s="10"/>
      <c r="FQ94" s="10"/>
      <c r="FR94" s="10"/>
      <c r="FS94" s="10"/>
      <c r="FT94" s="29" t="s">
        <v>80</v>
      </c>
      <c r="FU94" s="10"/>
      <c r="FV94" s="10"/>
      <c r="FW94" s="10"/>
      <c r="FX94" s="10"/>
      <c r="FZ94" s="42">
        <f>FZ4</f>
        <v>11</v>
      </c>
      <c r="GA94" s="56" t="str">
        <f t="shared" ref="GA94" si="772">GA4</f>
        <v>Arts, entertainment, and recreation, and accommodation and food services</v>
      </c>
      <c r="GB94" s="10"/>
      <c r="GC94" s="10"/>
      <c r="GD94" s="10"/>
      <c r="GE94" s="10"/>
      <c r="GF94" s="10"/>
      <c r="GG94" s="29" t="s">
        <v>80</v>
      </c>
      <c r="GH94" s="10"/>
      <c r="GI94" s="10"/>
      <c r="GJ94" s="10"/>
      <c r="GK94" s="10"/>
      <c r="GM94" s="42">
        <f>GM4</f>
        <v>12</v>
      </c>
      <c r="GN94" s="56" t="str">
        <f t="shared" ref="GN94" si="773">GN4</f>
        <v>Other services (except public administration)</v>
      </c>
      <c r="GO94" s="10"/>
      <c r="GP94" s="10"/>
      <c r="GQ94" s="10"/>
      <c r="GR94" s="10"/>
      <c r="GS94" s="10"/>
      <c r="GT94" s="29" t="s">
        <v>80</v>
      </c>
      <c r="GU94" s="10"/>
      <c r="GV94" s="10"/>
      <c r="GW94" s="10"/>
      <c r="GX94" s="10"/>
      <c r="GZ94" s="42">
        <f>GZ4</f>
        <v>13</v>
      </c>
      <c r="HA94" s="56" t="str">
        <f t="shared" ref="HA94" si="774">HA4</f>
        <v>Public administration</v>
      </c>
      <c r="HB94" s="10"/>
      <c r="HC94" s="10"/>
      <c r="HD94" s="10"/>
      <c r="HE94" s="10"/>
      <c r="HF94" s="10"/>
      <c r="HG94" s="29" t="s">
        <v>80</v>
      </c>
      <c r="HH94" s="10"/>
      <c r="HI94" s="10"/>
      <c r="HJ94" s="10"/>
      <c r="HK94" s="10"/>
      <c r="HM94" s="42">
        <f>HM4</f>
        <v>14</v>
      </c>
      <c r="HN94" s="56" t="str">
        <f t="shared" ref="HN94" si="775">HN4</f>
        <v>Armed forces</v>
      </c>
      <c r="HO94" s="10"/>
      <c r="HP94" s="10"/>
      <c r="HQ94" s="10"/>
      <c r="HR94" s="10"/>
      <c r="HS94" s="10"/>
      <c r="HT94" s="29" t="s">
        <v>80</v>
      </c>
      <c r="HU94" s="10"/>
      <c r="HV94" s="10"/>
      <c r="HW94" s="10"/>
      <c r="HX94" s="10"/>
    </row>
    <row r="95" spans="39:232" x14ac:dyDescent="0.25">
      <c r="AM95" s="18"/>
      <c r="AN95" s="18"/>
      <c r="AO95" s="10"/>
      <c r="AP95" s="10"/>
      <c r="AQ95" s="10"/>
      <c r="AR95" s="10"/>
      <c r="AS95" s="10"/>
      <c r="AT95" s="10"/>
      <c r="AU95" s="10"/>
      <c r="AV95" s="10"/>
      <c r="AW95" s="10"/>
      <c r="AX95" s="10"/>
      <c r="AZ95" s="18"/>
      <c r="BA95" s="18"/>
      <c r="BB95" s="10"/>
      <c r="BC95" s="10"/>
      <c r="BD95" s="10"/>
      <c r="BE95" s="10"/>
      <c r="BF95" s="10"/>
      <c r="BG95" s="10"/>
      <c r="BH95" s="10"/>
      <c r="BI95" s="10"/>
      <c r="BJ95" s="10"/>
      <c r="BK95" s="10"/>
      <c r="BM95" s="18"/>
      <c r="BN95" s="18"/>
      <c r="BO95" s="10"/>
      <c r="BP95" s="10"/>
      <c r="BQ95" s="10"/>
      <c r="BR95" s="10"/>
      <c r="BS95" s="10"/>
      <c r="BT95" s="10"/>
      <c r="BU95" s="10"/>
      <c r="BV95" s="10"/>
      <c r="BW95" s="10"/>
      <c r="BX95" s="10"/>
      <c r="BZ95" s="18"/>
      <c r="CA95" s="18"/>
      <c r="CB95" s="10"/>
      <c r="CC95" s="10"/>
      <c r="CD95" s="10"/>
      <c r="CE95" s="10"/>
      <c r="CF95" s="10"/>
      <c r="CG95" s="10"/>
      <c r="CH95" s="10"/>
      <c r="CI95" s="10"/>
      <c r="CJ95" s="10"/>
      <c r="CK95" s="10"/>
      <c r="CM95" s="18"/>
      <c r="CN95" s="18"/>
      <c r="CO95" s="10"/>
      <c r="CP95" s="10"/>
      <c r="CQ95" s="10"/>
      <c r="CR95" s="10"/>
      <c r="CS95" s="10"/>
      <c r="CT95" s="10"/>
      <c r="CU95" s="10"/>
      <c r="CV95" s="10"/>
      <c r="CW95" s="10"/>
      <c r="CX95" s="10"/>
      <c r="CZ95" s="18"/>
      <c r="DA95" s="18"/>
      <c r="DB95" s="10"/>
      <c r="DC95" s="10"/>
      <c r="DD95" s="10"/>
      <c r="DE95" s="10"/>
      <c r="DF95" s="10"/>
      <c r="DG95" s="10"/>
      <c r="DH95" s="10"/>
      <c r="DI95" s="10"/>
      <c r="DJ95" s="10"/>
      <c r="DK95" s="10"/>
      <c r="DM95" s="18"/>
      <c r="DN95" s="18"/>
      <c r="DO95" s="10"/>
      <c r="DP95" s="10"/>
      <c r="DQ95" s="10"/>
      <c r="DR95" s="10"/>
      <c r="DS95" s="10"/>
      <c r="DT95" s="10"/>
      <c r="DU95" s="10"/>
      <c r="DV95" s="10"/>
      <c r="DW95" s="10"/>
      <c r="DX95" s="10"/>
      <c r="DZ95" s="18"/>
      <c r="EA95" s="18"/>
      <c r="EB95" s="10"/>
      <c r="EC95" s="10"/>
      <c r="ED95" s="10"/>
      <c r="EE95" s="10"/>
      <c r="EF95" s="10"/>
      <c r="EG95" s="10"/>
      <c r="EH95" s="10"/>
      <c r="EI95" s="10"/>
      <c r="EJ95" s="10"/>
      <c r="EK95" s="10"/>
      <c r="EM95" s="18"/>
      <c r="EN95" s="18"/>
      <c r="EO95" s="10"/>
      <c r="EP95" s="10"/>
      <c r="EQ95" s="10"/>
      <c r="ER95" s="10"/>
      <c r="ES95" s="10"/>
      <c r="ET95" s="10"/>
      <c r="EU95" s="10"/>
      <c r="EV95" s="10"/>
      <c r="EW95" s="10"/>
      <c r="EX95" s="10"/>
      <c r="EZ95" s="18"/>
      <c r="FA95" s="18"/>
      <c r="FB95" s="10"/>
      <c r="FC95" s="10"/>
      <c r="FD95" s="10"/>
      <c r="FE95" s="10"/>
      <c r="FF95" s="10"/>
      <c r="FG95" s="10"/>
      <c r="FH95" s="10"/>
      <c r="FI95" s="10"/>
      <c r="FJ95" s="10"/>
      <c r="FK95" s="10"/>
      <c r="FM95" s="18"/>
      <c r="FN95" s="18"/>
      <c r="FO95" s="10"/>
      <c r="FP95" s="10"/>
      <c r="FQ95" s="10"/>
      <c r="FR95" s="10"/>
      <c r="FS95" s="10"/>
      <c r="FT95" s="10"/>
      <c r="FU95" s="10"/>
      <c r="FV95" s="10"/>
      <c r="FW95" s="10"/>
      <c r="FX95" s="10"/>
      <c r="FZ95" s="18"/>
      <c r="GA95" s="18"/>
      <c r="GB95" s="10"/>
      <c r="GC95" s="10"/>
      <c r="GD95" s="10"/>
      <c r="GE95" s="10"/>
      <c r="GF95" s="10"/>
      <c r="GG95" s="10"/>
      <c r="GH95" s="10"/>
      <c r="GI95" s="10"/>
      <c r="GJ95" s="10"/>
      <c r="GK95" s="10"/>
      <c r="GM95" s="18"/>
      <c r="GN95" s="18"/>
      <c r="GO95" s="10"/>
      <c r="GP95" s="10"/>
      <c r="GQ95" s="10"/>
      <c r="GR95" s="10"/>
      <c r="GS95" s="10"/>
      <c r="GT95" s="10"/>
      <c r="GU95" s="10"/>
      <c r="GV95" s="10"/>
      <c r="GW95" s="10"/>
      <c r="GX95" s="10"/>
      <c r="GZ95" s="18"/>
      <c r="HA95" s="18"/>
      <c r="HB95" s="10"/>
      <c r="HC95" s="10"/>
      <c r="HD95" s="10"/>
      <c r="HE95" s="10"/>
      <c r="HF95" s="10"/>
      <c r="HG95" s="10"/>
      <c r="HH95" s="10"/>
      <c r="HI95" s="10"/>
      <c r="HJ95" s="10"/>
      <c r="HK95" s="10"/>
      <c r="HM95" s="18"/>
      <c r="HN95" s="18"/>
      <c r="HO95" s="10"/>
      <c r="HP95" s="10"/>
      <c r="HQ95" s="10"/>
      <c r="HR95" s="10"/>
      <c r="HS95" s="10"/>
      <c r="HT95" s="10"/>
      <c r="HU95" s="10"/>
      <c r="HV95" s="10"/>
      <c r="HW95" s="10"/>
      <c r="HX95" s="10"/>
    </row>
    <row r="96" spans="39:232" x14ac:dyDescent="0.25">
      <c r="AM96" s="18"/>
      <c r="AN96" s="55"/>
      <c r="AO96" s="2">
        <v>2010</v>
      </c>
      <c r="AP96" s="2">
        <v>2011</v>
      </c>
      <c r="AQ96" s="2">
        <v>2012</v>
      </c>
      <c r="AR96" s="2">
        <v>2013</v>
      </c>
      <c r="AS96" s="2">
        <v>2014</v>
      </c>
      <c r="AT96" s="2">
        <v>2015</v>
      </c>
      <c r="AU96" s="2">
        <v>2016</v>
      </c>
      <c r="AV96" s="2">
        <v>2017</v>
      </c>
      <c r="AW96" s="2">
        <v>2018</v>
      </c>
      <c r="AX96" s="2">
        <v>2019</v>
      </c>
      <c r="AZ96" s="18"/>
      <c r="BA96" s="55"/>
      <c r="BB96" s="2">
        <v>2010</v>
      </c>
      <c r="BC96" s="2">
        <v>2011</v>
      </c>
      <c r="BD96" s="2">
        <v>2012</v>
      </c>
      <c r="BE96" s="2">
        <v>2013</v>
      </c>
      <c r="BF96" s="2">
        <v>2014</v>
      </c>
      <c r="BG96" s="2">
        <v>2015</v>
      </c>
      <c r="BH96" s="2">
        <v>2016</v>
      </c>
      <c r="BI96" s="2">
        <v>2017</v>
      </c>
      <c r="BJ96" s="2">
        <v>2018</v>
      </c>
      <c r="BK96" s="2">
        <v>2019</v>
      </c>
      <c r="BM96" s="18"/>
      <c r="BN96" s="55"/>
      <c r="BO96" s="2">
        <v>2010</v>
      </c>
      <c r="BP96" s="2">
        <v>2011</v>
      </c>
      <c r="BQ96" s="2">
        <v>2012</v>
      </c>
      <c r="BR96" s="2">
        <v>2013</v>
      </c>
      <c r="BS96" s="2">
        <v>2014</v>
      </c>
      <c r="BT96" s="2">
        <v>2015</v>
      </c>
      <c r="BU96" s="2">
        <v>2016</v>
      </c>
      <c r="BV96" s="2">
        <v>2017</v>
      </c>
      <c r="BW96" s="2">
        <v>2018</v>
      </c>
      <c r="BX96" s="2">
        <v>2019</v>
      </c>
      <c r="BZ96" s="18"/>
      <c r="CA96" s="55"/>
      <c r="CB96" s="2">
        <v>2010</v>
      </c>
      <c r="CC96" s="2">
        <v>2011</v>
      </c>
      <c r="CD96" s="2">
        <v>2012</v>
      </c>
      <c r="CE96" s="2">
        <v>2013</v>
      </c>
      <c r="CF96" s="2">
        <v>2014</v>
      </c>
      <c r="CG96" s="2">
        <v>2015</v>
      </c>
      <c r="CH96" s="2">
        <v>2016</v>
      </c>
      <c r="CI96" s="2">
        <v>2017</v>
      </c>
      <c r="CJ96" s="2">
        <v>2018</v>
      </c>
      <c r="CK96" s="2">
        <v>2019</v>
      </c>
      <c r="CM96" s="18"/>
      <c r="CN96" s="55"/>
      <c r="CO96" s="2">
        <v>2010</v>
      </c>
      <c r="CP96" s="2">
        <v>2011</v>
      </c>
      <c r="CQ96" s="2">
        <v>2012</v>
      </c>
      <c r="CR96" s="2">
        <v>2013</v>
      </c>
      <c r="CS96" s="2">
        <v>2014</v>
      </c>
      <c r="CT96" s="2">
        <v>2015</v>
      </c>
      <c r="CU96" s="2">
        <v>2016</v>
      </c>
      <c r="CV96" s="2">
        <v>2017</v>
      </c>
      <c r="CW96" s="2">
        <v>2018</v>
      </c>
      <c r="CX96" s="2">
        <v>2019</v>
      </c>
      <c r="CZ96" s="18"/>
      <c r="DA96" s="55"/>
      <c r="DB96" s="2">
        <v>2010</v>
      </c>
      <c r="DC96" s="2">
        <v>2011</v>
      </c>
      <c r="DD96" s="2">
        <v>2012</v>
      </c>
      <c r="DE96" s="2">
        <v>2013</v>
      </c>
      <c r="DF96" s="2">
        <v>2014</v>
      </c>
      <c r="DG96" s="2">
        <v>2015</v>
      </c>
      <c r="DH96" s="2">
        <v>2016</v>
      </c>
      <c r="DI96" s="2">
        <v>2017</v>
      </c>
      <c r="DJ96" s="2">
        <v>2018</v>
      </c>
      <c r="DK96" s="2">
        <v>2019</v>
      </c>
      <c r="DM96" s="18"/>
      <c r="DN96" s="55"/>
      <c r="DO96" s="2">
        <v>2010</v>
      </c>
      <c r="DP96" s="2">
        <v>2011</v>
      </c>
      <c r="DQ96" s="2">
        <v>2012</v>
      </c>
      <c r="DR96" s="2">
        <v>2013</v>
      </c>
      <c r="DS96" s="2">
        <v>2014</v>
      </c>
      <c r="DT96" s="2">
        <v>2015</v>
      </c>
      <c r="DU96" s="2">
        <v>2016</v>
      </c>
      <c r="DV96" s="2">
        <v>2017</v>
      </c>
      <c r="DW96" s="2">
        <v>2018</v>
      </c>
      <c r="DX96" s="2">
        <v>2019</v>
      </c>
      <c r="DZ96" s="18"/>
      <c r="EA96" s="55"/>
      <c r="EB96" s="2">
        <v>2010</v>
      </c>
      <c r="EC96" s="2">
        <v>2011</v>
      </c>
      <c r="ED96" s="2">
        <v>2012</v>
      </c>
      <c r="EE96" s="2">
        <v>2013</v>
      </c>
      <c r="EF96" s="2">
        <v>2014</v>
      </c>
      <c r="EG96" s="2">
        <v>2015</v>
      </c>
      <c r="EH96" s="2">
        <v>2016</v>
      </c>
      <c r="EI96" s="2">
        <v>2017</v>
      </c>
      <c r="EJ96" s="2">
        <v>2018</v>
      </c>
      <c r="EK96" s="2">
        <v>2019</v>
      </c>
      <c r="EM96" s="18"/>
      <c r="EN96" s="55"/>
      <c r="EO96" s="2">
        <v>2010</v>
      </c>
      <c r="EP96" s="2">
        <v>2011</v>
      </c>
      <c r="EQ96" s="2">
        <v>2012</v>
      </c>
      <c r="ER96" s="2">
        <v>2013</v>
      </c>
      <c r="ES96" s="2">
        <v>2014</v>
      </c>
      <c r="ET96" s="2">
        <v>2015</v>
      </c>
      <c r="EU96" s="2">
        <v>2016</v>
      </c>
      <c r="EV96" s="2">
        <v>2017</v>
      </c>
      <c r="EW96" s="2">
        <v>2018</v>
      </c>
      <c r="EX96" s="2">
        <v>2019</v>
      </c>
      <c r="EZ96" s="18"/>
      <c r="FA96" s="55"/>
      <c r="FB96" s="2">
        <v>2010</v>
      </c>
      <c r="FC96" s="2">
        <v>2011</v>
      </c>
      <c r="FD96" s="2">
        <v>2012</v>
      </c>
      <c r="FE96" s="2">
        <v>2013</v>
      </c>
      <c r="FF96" s="2">
        <v>2014</v>
      </c>
      <c r="FG96" s="2">
        <v>2015</v>
      </c>
      <c r="FH96" s="2">
        <v>2016</v>
      </c>
      <c r="FI96" s="2">
        <v>2017</v>
      </c>
      <c r="FJ96" s="2">
        <v>2018</v>
      </c>
      <c r="FK96" s="2">
        <v>2019</v>
      </c>
      <c r="FM96" s="18"/>
      <c r="FN96" s="55"/>
      <c r="FO96" s="2">
        <v>2010</v>
      </c>
      <c r="FP96" s="2">
        <v>2011</v>
      </c>
      <c r="FQ96" s="2">
        <v>2012</v>
      </c>
      <c r="FR96" s="2">
        <v>2013</v>
      </c>
      <c r="FS96" s="2">
        <v>2014</v>
      </c>
      <c r="FT96" s="2">
        <v>2015</v>
      </c>
      <c r="FU96" s="2">
        <v>2016</v>
      </c>
      <c r="FV96" s="2">
        <v>2017</v>
      </c>
      <c r="FW96" s="2">
        <v>2018</v>
      </c>
      <c r="FX96" s="2">
        <v>2019</v>
      </c>
      <c r="FZ96" s="18"/>
      <c r="GA96" s="55"/>
      <c r="GB96" s="2">
        <v>2010</v>
      </c>
      <c r="GC96" s="2">
        <v>2011</v>
      </c>
      <c r="GD96" s="2">
        <v>2012</v>
      </c>
      <c r="GE96" s="2">
        <v>2013</v>
      </c>
      <c r="GF96" s="2">
        <v>2014</v>
      </c>
      <c r="GG96" s="2">
        <v>2015</v>
      </c>
      <c r="GH96" s="2">
        <v>2016</v>
      </c>
      <c r="GI96" s="2">
        <v>2017</v>
      </c>
      <c r="GJ96" s="2">
        <v>2018</v>
      </c>
      <c r="GK96" s="2">
        <v>2019</v>
      </c>
      <c r="GM96" s="18"/>
      <c r="GN96" s="55"/>
      <c r="GO96" s="2">
        <v>2010</v>
      </c>
      <c r="GP96" s="2">
        <v>2011</v>
      </c>
      <c r="GQ96" s="2">
        <v>2012</v>
      </c>
      <c r="GR96" s="2">
        <v>2013</v>
      </c>
      <c r="GS96" s="2">
        <v>2014</v>
      </c>
      <c r="GT96" s="2">
        <v>2015</v>
      </c>
      <c r="GU96" s="2">
        <v>2016</v>
      </c>
      <c r="GV96" s="2">
        <v>2017</v>
      </c>
      <c r="GW96" s="2">
        <v>2018</v>
      </c>
      <c r="GX96" s="2">
        <v>2019</v>
      </c>
      <c r="GZ96" s="18"/>
      <c r="HA96" s="55"/>
      <c r="HB96" s="2">
        <v>2010</v>
      </c>
      <c r="HC96" s="2">
        <v>2011</v>
      </c>
      <c r="HD96" s="2">
        <v>2012</v>
      </c>
      <c r="HE96" s="2">
        <v>2013</v>
      </c>
      <c r="HF96" s="2">
        <v>2014</v>
      </c>
      <c r="HG96" s="2">
        <v>2015</v>
      </c>
      <c r="HH96" s="2">
        <v>2016</v>
      </c>
      <c r="HI96" s="2">
        <v>2017</v>
      </c>
      <c r="HJ96" s="2">
        <v>2018</v>
      </c>
      <c r="HK96" s="2">
        <v>2019</v>
      </c>
      <c r="HM96" s="18"/>
      <c r="HN96" s="55"/>
      <c r="HO96" s="2">
        <v>2010</v>
      </c>
      <c r="HP96" s="2">
        <v>2011</v>
      </c>
      <c r="HQ96" s="2">
        <v>2012</v>
      </c>
      <c r="HR96" s="2">
        <v>2013</v>
      </c>
      <c r="HS96" s="2">
        <v>2014</v>
      </c>
      <c r="HT96" s="2">
        <v>2015</v>
      </c>
      <c r="HU96" s="2">
        <v>2016</v>
      </c>
      <c r="HV96" s="2">
        <v>2017</v>
      </c>
      <c r="HW96" s="2">
        <v>2018</v>
      </c>
      <c r="HX96" s="2">
        <v>2019</v>
      </c>
    </row>
    <row r="97" spans="39:232" x14ac:dyDescent="0.25">
      <c r="AM97" s="9">
        <f t="shared" ref="AM97:AN97" si="776">AM7</f>
        <v>101</v>
      </c>
      <c r="AN97" s="18" t="str">
        <f t="shared" si="776"/>
        <v>Wasatch Front</v>
      </c>
      <c r="AO97" s="36">
        <f>SUM(AO98:AO101)</f>
        <v>934825</v>
      </c>
      <c r="AP97" s="36">
        <f>SUM(AP98:AP101)</f>
        <v>949504</v>
      </c>
      <c r="AQ97" s="36">
        <f t="shared" ref="AQ97:AX97" si="777">SUM(AQ98:AQ101)</f>
        <v>963815</v>
      </c>
      <c r="AR97" s="36">
        <f t="shared" si="777"/>
        <v>971641</v>
      </c>
      <c r="AS97" s="36">
        <f t="shared" si="777"/>
        <v>991634</v>
      </c>
      <c r="AT97" s="36">
        <f t="shared" si="777"/>
        <v>1021606</v>
      </c>
      <c r="AU97" s="36">
        <f t="shared" si="777"/>
        <v>1051186</v>
      </c>
      <c r="AV97" s="36">
        <f t="shared" si="777"/>
        <v>1080109</v>
      </c>
      <c r="AW97" s="36">
        <f t="shared" si="777"/>
        <v>1110955</v>
      </c>
      <c r="AX97" s="36">
        <f t="shared" si="777"/>
        <v>1145178</v>
      </c>
      <c r="AZ97" s="9">
        <f t="shared" ref="AZ97:BA97" si="778">AZ7</f>
        <v>101</v>
      </c>
      <c r="BA97" s="18" t="str">
        <f t="shared" si="778"/>
        <v>Wasatch Front</v>
      </c>
      <c r="BB97" s="36">
        <f>SUM(BB98:BB101)</f>
        <v>8416</v>
      </c>
      <c r="BC97" s="36">
        <f>SUM(BC98:BC101)</f>
        <v>8966</v>
      </c>
      <c r="BD97" s="36">
        <f t="shared" ref="BD97:BK97" si="779">SUM(BD98:BD101)</f>
        <v>9534</v>
      </c>
      <c r="BE97" s="36">
        <f t="shared" si="779"/>
        <v>9617</v>
      </c>
      <c r="BF97" s="36">
        <f t="shared" si="779"/>
        <v>9892</v>
      </c>
      <c r="BG97" s="36">
        <f t="shared" si="779"/>
        <v>9819</v>
      </c>
      <c r="BH97" s="36">
        <f t="shared" si="779"/>
        <v>9984</v>
      </c>
      <c r="BI97" s="36">
        <f t="shared" si="779"/>
        <v>9992</v>
      </c>
      <c r="BJ97" s="36">
        <f t="shared" si="779"/>
        <v>9817</v>
      </c>
      <c r="BK97" s="36">
        <f t="shared" si="779"/>
        <v>10416</v>
      </c>
      <c r="BM97" s="9">
        <f t="shared" ref="BM97:BN97" si="780">BM7</f>
        <v>101</v>
      </c>
      <c r="BN97" s="18" t="str">
        <f t="shared" si="780"/>
        <v>Wasatch Front</v>
      </c>
      <c r="BO97" s="36">
        <f>SUM(BO98:BO101)</f>
        <v>70774</v>
      </c>
      <c r="BP97" s="36">
        <f>SUM(BP98:BP101)</f>
        <v>68234</v>
      </c>
      <c r="BQ97" s="36">
        <f t="shared" ref="BQ97:BX97" si="781">SUM(BQ98:BQ101)</f>
        <v>63788</v>
      </c>
      <c r="BR97" s="36">
        <f t="shared" si="781"/>
        <v>61214</v>
      </c>
      <c r="BS97" s="36">
        <f t="shared" si="781"/>
        <v>61944</v>
      </c>
      <c r="BT97" s="36">
        <f t="shared" si="781"/>
        <v>64724</v>
      </c>
      <c r="BU97" s="36">
        <f t="shared" si="781"/>
        <v>66272</v>
      </c>
      <c r="BV97" s="36">
        <f t="shared" si="781"/>
        <v>70085</v>
      </c>
      <c r="BW97" s="36">
        <f t="shared" si="781"/>
        <v>74811</v>
      </c>
      <c r="BX97" s="36">
        <f t="shared" si="781"/>
        <v>79439</v>
      </c>
      <c r="BZ97" s="9">
        <f t="shared" ref="BZ97:CA97" si="782">BZ7</f>
        <v>101</v>
      </c>
      <c r="CA97" s="18" t="str">
        <f t="shared" si="782"/>
        <v>Wasatch Front</v>
      </c>
      <c r="CB97" s="36">
        <f>SUM(CB98:CB101)</f>
        <v>102498</v>
      </c>
      <c r="CC97" s="36">
        <f>SUM(CC98:CC101)</f>
        <v>104622</v>
      </c>
      <c r="CD97" s="36">
        <f t="shared" ref="CD97:CK97" si="783">SUM(CD98:CD101)</f>
        <v>105064</v>
      </c>
      <c r="CE97" s="36">
        <f t="shared" si="783"/>
        <v>106805</v>
      </c>
      <c r="CF97" s="36">
        <f t="shared" si="783"/>
        <v>109713</v>
      </c>
      <c r="CG97" s="36">
        <f t="shared" si="783"/>
        <v>114569</v>
      </c>
      <c r="CH97" s="36">
        <f t="shared" si="783"/>
        <v>116044</v>
      </c>
      <c r="CI97" s="36">
        <f t="shared" si="783"/>
        <v>118198</v>
      </c>
      <c r="CJ97" s="36">
        <f t="shared" si="783"/>
        <v>119786</v>
      </c>
      <c r="CK97" s="36">
        <f t="shared" si="783"/>
        <v>119392</v>
      </c>
      <c r="CM97" s="9">
        <f t="shared" ref="CM97:CN97" si="784">CM7</f>
        <v>101</v>
      </c>
      <c r="CN97" s="18" t="str">
        <f t="shared" si="784"/>
        <v>Wasatch Front</v>
      </c>
      <c r="CO97" s="36">
        <f>SUM(CO98:CO101)</f>
        <v>29654</v>
      </c>
      <c r="CP97" s="36">
        <f>SUM(CP98:CP101)</f>
        <v>28854</v>
      </c>
      <c r="CQ97" s="36">
        <f t="shared" ref="CQ97:CX97" si="785">SUM(CQ98:CQ101)</f>
        <v>27452</v>
      </c>
      <c r="CR97" s="36">
        <f t="shared" si="785"/>
        <v>27230</v>
      </c>
      <c r="CS97" s="36">
        <f t="shared" si="785"/>
        <v>28014</v>
      </c>
      <c r="CT97" s="36">
        <f t="shared" si="785"/>
        <v>28231</v>
      </c>
      <c r="CU97" s="36">
        <f t="shared" si="785"/>
        <v>28643</v>
      </c>
      <c r="CV97" s="36">
        <f t="shared" si="785"/>
        <v>30071</v>
      </c>
      <c r="CW97" s="36">
        <f t="shared" si="785"/>
        <v>29462</v>
      </c>
      <c r="CX97" s="36">
        <f t="shared" si="785"/>
        <v>29760</v>
      </c>
      <c r="CZ97" s="9">
        <f t="shared" ref="CZ97:DA97" si="786">CZ7</f>
        <v>101</v>
      </c>
      <c r="DA97" s="18" t="str">
        <f t="shared" si="786"/>
        <v>Wasatch Front</v>
      </c>
      <c r="DB97" s="36">
        <f>SUM(DB98:DB101)</f>
        <v>113718</v>
      </c>
      <c r="DC97" s="36">
        <f>SUM(DC98:DC101)</f>
        <v>115285</v>
      </c>
      <c r="DD97" s="36">
        <f t="shared" ref="DD97:DK97" si="787">SUM(DD98:DD101)</f>
        <v>116113</v>
      </c>
      <c r="DE97" s="36">
        <f t="shared" si="787"/>
        <v>117970</v>
      </c>
      <c r="DF97" s="36">
        <f t="shared" si="787"/>
        <v>119010</v>
      </c>
      <c r="DG97" s="36">
        <f t="shared" si="787"/>
        <v>121766</v>
      </c>
      <c r="DH97" s="36">
        <f t="shared" si="787"/>
        <v>125476</v>
      </c>
      <c r="DI97" s="36">
        <f t="shared" si="787"/>
        <v>125510</v>
      </c>
      <c r="DJ97" s="36">
        <f t="shared" si="787"/>
        <v>127989</v>
      </c>
      <c r="DK97" s="36">
        <f t="shared" si="787"/>
        <v>132212</v>
      </c>
      <c r="DM97" s="9">
        <f t="shared" ref="DM97:DN97" si="788">DM7</f>
        <v>101</v>
      </c>
      <c r="DN97" s="18" t="str">
        <f t="shared" si="788"/>
        <v>Wasatch Front</v>
      </c>
      <c r="DO97" s="36">
        <f>SUM(DO98:DO101)</f>
        <v>44303</v>
      </c>
      <c r="DP97" s="36">
        <f>SUM(DP98:DP101)</f>
        <v>44001</v>
      </c>
      <c r="DQ97" s="36">
        <f t="shared" ref="DQ97:DX97" si="789">SUM(DQ98:DQ101)</f>
        <v>44110</v>
      </c>
      <c r="DR97" s="36">
        <f t="shared" si="789"/>
        <v>43510</v>
      </c>
      <c r="DS97" s="36">
        <f t="shared" si="789"/>
        <v>43326</v>
      </c>
      <c r="DT97" s="36">
        <f t="shared" si="789"/>
        <v>44816</v>
      </c>
      <c r="DU97" s="36">
        <f t="shared" si="789"/>
        <v>46536</v>
      </c>
      <c r="DV97" s="36">
        <f t="shared" si="789"/>
        <v>49446</v>
      </c>
      <c r="DW97" s="36">
        <f t="shared" si="789"/>
        <v>51313</v>
      </c>
      <c r="DX97" s="36">
        <f t="shared" si="789"/>
        <v>54244</v>
      </c>
      <c r="DZ97" s="9">
        <f t="shared" ref="DZ97:EA97" si="790">DZ7</f>
        <v>101</v>
      </c>
      <c r="EA97" s="18" t="str">
        <f t="shared" si="790"/>
        <v>Wasatch Front</v>
      </c>
      <c r="EB97" s="36">
        <f>SUM(EB98:EB101)</f>
        <v>23824</v>
      </c>
      <c r="EC97" s="36">
        <f>SUM(EC98:EC101)</f>
        <v>22829</v>
      </c>
      <c r="ED97" s="36">
        <f t="shared" ref="ED97:EK97" si="791">SUM(ED98:ED101)</f>
        <v>23009</v>
      </c>
      <c r="EE97" s="36">
        <f t="shared" si="791"/>
        <v>22307</v>
      </c>
      <c r="EF97" s="36">
        <f t="shared" si="791"/>
        <v>23398</v>
      </c>
      <c r="EG97" s="36">
        <f t="shared" si="791"/>
        <v>23974</v>
      </c>
      <c r="EH97" s="36">
        <f t="shared" si="791"/>
        <v>26030</v>
      </c>
      <c r="EI97" s="36">
        <f t="shared" si="791"/>
        <v>26818</v>
      </c>
      <c r="EJ97" s="36">
        <f t="shared" si="791"/>
        <v>26561</v>
      </c>
      <c r="EK97" s="36">
        <f t="shared" si="791"/>
        <v>26498</v>
      </c>
      <c r="EM97" s="9">
        <f t="shared" ref="EM97:EN97" si="792">EM7</f>
        <v>101</v>
      </c>
      <c r="EN97" s="18" t="str">
        <f t="shared" si="792"/>
        <v>Wasatch Front</v>
      </c>
      <c r="EO97" s="36">
        <f>SUM(EO98:EO101)</f>
        <v>71464</v>
      </c>
      <c r="EP97" s="36">
        <f>SUM(EP98:EP101)</f>
        <v>70620</v>
      </c>
      <c r="EQ97" s="36">
        <f t="shared" ref="EQ97:EX97" si="793">SUM(EQ98:EQ101)</f>
        <v>70846</v>
      </c>
      <c r="ER97" s="36">
        <f t="shared" si="793"/>
        <v>70247</v>
      </c>
      <c r="ES97" s="36">
        <f t="shared" si="793"/>
        <v>71080</v>
      </c>
      <c r="ET97" s="36">
        <f t="shared" si="793"/>
        <v>73637</v>
      </c>
      <c r="EU97" s="36">
        <f t="shared" si="793"/>
        <v>76682</v>
      </c>
      <c r="EV97" s="36">
        <f t="shared" si="793"/>
        <v>80006</v>
      </c>
      <c r="EW97" s="36">
        <f t="shared" si="793"/>
        <v>83486</v>
      </c>
      <c r="EX97" s="36">
        <f t="shared" si="793"/>
        <v>87297</v>
      </c>
      <c r="EZ97" s="9">
        <f t="shared" ref="EZ97:FA97" si="794">EZ7</f>
        <v>101</v>
      </c>
      <c r="FA97" s="18" t="str">
        <f t="shared" si="794"/>
        <v>Wasatch Front</v>
      </c>
      <c r="FB97" s="36">
        <f>SUM(FB98:FB101)</f>
        <v>108435</v>
      </c>
      <c r="FC97" s="36">
        <f>SUM(FC98:FC101)</f>
        <v>111445</v>
      </c>
      <c r="FD97" s="36">
        <f t="shared" ref="FD97:FK97" si="795">SUM(FD98:FD101)</f>
        <v>116897</v>
      </c>
      <c r="FE97" s="36">
        <f t="shared" si="795"/>
        <v>119456</v>
      </c>
      <c r="FF97" s="36">
        <f t="shared" si="795"/>
        <v>124161</v>
      </c>
      <c r="FG97" s="36">
        <f t="shared" si="795"/>
        <v>129220</v>
      </c>
      <c r="FH97" s="36">
        <f t="shared" si="795"/>
        <v>134765</v>
      </c>
      <c r="FI97" s="36">
        <f t="shared" si="795"/>
        <v>140646</v>
      </c>
      <c r="FJ97" s="36">
        <f t="shared" si="795"/>
        <v>147088</v>
      </c>
      <c r="FK97" s="36">
        <f t="shared" si="795"/>
        <v>152264</v>
      </c>
      <c r="FM97" s="9">
        <f t="shared" ref="FM97:FN97" si="796">FM7</f>
        <v>101</v>
      </c>
      <c r="FN97" s="18" t="str">
        <f t="shared" si="796"/>
        <v>Wasatch Front</v>
      </c>
      <c r="FO97" s="36">
        <f>SUM(FO98:FO101)</f>
        <v>188461</v>
      </c>
      <c r="FP97" s="36">
        <f>SUM(FP98:FP101)</f>
        <v>197521</v>
      </c>
      <c r="FQ97" s="36">
        <f t="shared" ref="FQ97:FX97" si="797">SUM(FQ98:FQ101)</f>
        <v>204794</v>
      </c>
      <c r="FR97" s="36">
        <f t="shared" si="797"/>
        <v>210361</v>
      </c>
      <c r="FS97" s="36">
        <f t="shared" si="797"/>
        <v>216377</v>
      </c>
      <c r="FT97" s="36">
        <f t="shared" si="797"/>
        <v>221843</v>
      </c>
      <c r="FU97" s="36">
        <f t="shared" si="797"/>
        <v>228810</v>
      </c>
      <c r="FV97" s="36">
        <f t="shared" si="797"/>
        <v>233787</v>
      </c>
      <c r="FW97" s="36">
        <f t="shared" si="797"/>
        <v>241196</v>
      </c>
      <c r="FX97" s="36">
        <f t="shared" si="797"/>
        <v>249473</v>
      </c>
      <c r="FZ97" s="9">
        <f t="shared" ref="FZ97:GA97" si="798">FZ7</f>
        <v>101</v>
      </c>
      <c r="GA97" s="18" t="str">
        <f t="shared" si="798"/>
        <v>Wasatch Front</v>
      </c>
      <c r="GB97" s="36">
        <f>SUM(GB98:GB101)</f>
        <v>73324</v>
      </c>
      <c r="GC97" s="36">
        <f>SUM(GC98:GC101)</f>
        <v>75739</v>
      </c>
      <c r="GD97" s="36">
        <f t="shared" ref="GD97:GK97" si="799">SUM(GD98:GD101)</f>
        <v>78288</v>
      </c>
      <c r="GE97" s="36">
        <f t="shared" si="799"/>
        <v>79523</v>
      </c>
      <c r="GF97" s="36">
        <f t="shared" si="799"/>
        <v>82175</v>
      </c>
      <c r="GG97" s="36">
        <f t="shared" si="799"/>
        <v>85874</v>
      </c>
      <c r="GH97" s="36">
        <f t="shared" si="799"/>
        <v>89744</v>
      </c>
      <c r="GI97" s="36">
        <f t="shared" si="799"/>
        <v>91640</v>
      </c>
      <c r="GJ97" s="36">
        <f t="shared" si="799"/>
        <v>93493</v>
      </c>
      <c r="GK97" s="36">
        <f t="shared" si="799"/>
        <v>96161</v>
      </c>
      <c r="GM97" s="9">
        <f t="shared" ref="GM97:GN97" si="800">GM7</f>
        <v>101</v>
      </c>
      <c r="GN97" s="18" t="str">
        <f t="shared" si="800"/>
        <v>Wasatch Front</v>
      </c>
      <c r="GO97" s="36">
        <f>SUM(GO98:GO101)</f>
        <v>42112</v>
      </c>
      <c r="GP97" s="36">
        <f>SUM(GP98:GP101)</f>
        <v>42876</v>
      </c>
      <c r="GQ97" s="36">
        <f t="shared" ref="GQ97:GX97" si="801">SUM(GQ98:GQ101)</f>
        <v>44929</v>
      </c>
      <c r="GR97" s="36">
        <f t="shared" si="801"/>
        <v>45667</v>
      </c>
      <c r="GS97" s="36">
        <f t="shared" si="801"/>
        <v>46439</v>
      </c>
      <c r="GT97" s="36">
        <f t="shared" si="801"/>
        <v>47022</v>
      </c>
      <c r="GU97" s="36">
        <f t="shared" si="801"/>
        <v>46798</v>
      </c>
      <c r="GV97" s="36">
        <f t="shared" si="801"/>
        <v>48361</v>
      </c>
      <c r="GW97" s="36">
        <f t="shared" si="801"/>
        <v>49939</v>
      </c>
      <c r="GX97" s="36">
        <f t="shared" si="801"/>
        <v>50798</v>
      </c>
      <c r="GZ97" s="9">
        <f t="shared" ref="GZ97:HA97" si="802">GZ7</f>
        <v>101</v>
      </c>
      <c r="HA97" s="18" t="str">
        <f t="shared" si="802"/>
        <v>Wasatch Front</v>
      </c>
      <c r="HB97" s="36">
        <f>SUM(HB98:HB101)</f>
        <v>52279</v>
      </c>
      <c r="HC97" s="36">
        <f>SUM(HC98:HC101)</f>
        <v>52948</v>
      </c>
      <c r="HD97" s="36">
        <f t="shared" ref="HD97:HK97" si="803">SUM(HD98:HD101)</f>
        <v>53544</v>
      </c>
      <c r="HE97" s="36">
        <f t="shared" si="803"/>
        <v>53431</v>
      </c>
      <c r="HF97" s="36">
        <f t="shared" si="803"/>
        <v>52404</v>
      </c>
      <c r="HG97" s="36">
        <f t="shared" si="803"/>
        <v>52325</v>
      </c>
      <c r="HH97" s="36">
        <f t="shared" si="803"/>
        <v>51623</v>
      </c>
      <c r="HI97" s="36">
        <f t="shared" si="803"/>
        <v>51758</v>
      </c>
      <c r="HJ97" s="36">
        <f t="shared" si="803"/>
        <v>52458</v>
      </c>
      <c r="HK97" s="36">
        <f t="shared" si="803"/>
        <v>53250</v>
      </c>
      <c r="HM97" s="9">
        <f t="shared" ref="HM97:HN97" si="804">HM7</f>
        <v>101</v>
      </c>
      <c r="HN97" s="18" t="str">
        <f t="shared" si="804"/>
        <v>Wasatch Front</v>
      </c>
      <c r="HO97" s="36">
        <f>SUM(HO98:HO101)</f>
        <v>5563</v>
      </c>
      <c r="HP97" s="36">
        <f>SUM(HP98:HP101)</f>
        <v>5564</v>
      </c>
      <c r="HQ97" s="36">
        <f t="shared" ref="HQ97:HX97" si="805">SUM(HQ98:HQ101)</f>
        <v>5447</v>
      </c>
      <c r="HR97" s="36">
        <f t="shared" si="805"/>
        <v>4303</v>
      </c>
      <c r="HS97" s="36">
        <f t="shared" si="805"/>
        <v>3701</v>
      </c>
      <c r="HT97" s="36">
        <f t="shared" si="805"/>
        <v>3786</v>
      </c>
      <c r="HU97" s="36">
        <f t="shared" si="805"/>
        <v>3779</v>
      </c>
      <c r="HV97" s="36">
        <f t="shared" si="805"/>
        <v>3791</v>
      </c>
      <c r="HW97" s="36">
        <f t="shared" si="805"/>
        <v>3556</v>
      </c>
      <c r="HX97" s="36">
        <f t="shared" si="805"/>
        <v>3974</v>
      </c>
    </row>
    <row r="98" spans="39:232" x14ac:dyDescent="0.25">
      <c r="AM98" s="9">
        <f t="shared" ref="AM98:AN98" si="806">AM8</f>
        <v>57</v>
      </c>
      <c r="AN98" s="18" t="str">
        <f t="shared" si="806"/>
        <v>Weber</v>
      </c>
      <c r="AO98" s="38">
        <f t="shared" ref="AO98:AX98" si="807">AO135</f>
        <v>102828</v>
      </c>
      <c r="AP98" s="38">
        <f t="shared" si="807"/>
        <v>103369</v>
      </c>
      <c r="AQ98" s="38">
        <f t="shared" si="807"/>
        <v>105169</v>
      </c>
      <c r="AR98" s="38">
        <f t="shared" si="807"/>
        <v>105102</v>
      </c>
      <c r="AS98" s="38">
        <f t="shared" si="807"/>
        <v>107214</v>
      </c>
      <c r="AT98" s="38">
        <f t="shared" si="807"/>
        <v>108557</v>
      </c>
      <c r="AU98" s="38">
        <f t="shared" si="807"/>
        <v>111359</v>
      </c>
      <c r="AV98" s="38">
        <f t="shared" si="807"/>
        <v>114200</v>
      </c>
      <c r="AW98" s="38">
        <f t="shared" si="807"/>
        <v>117743</v>
      </c>
      <c r="AX98" s="38">
        <f t="shared" si="807"/>
        <v>121331</v>
      </c>
      <c r="AZ98" s="9">
        <f t="shared" ref="AZ98:BA98" si="808">AZ8</f>
        <v>57</v>
      </c>
      <c r="BA98" s="18" t="str">
        <f t="shared" si="808"/>
        <v>Weber</v>
      </c>
      <c r="BB98" s="38">
        <f t="shared" ref="BB98:BK98" si="809">BB135</f>
        <v>852</v>
      </c>
      <c r="BC98" s="38">
        <f t="shared" si="809"/>
        <v>940</v>
      </c>
      <c r="BD98" s="38">
        <f t="shared" si="809"/>
        <v>1108</v>
      </c>
      <c r="BE98" s="38">
        <f t="shared" si="809"/>
        <v>1095</v>
      </c>
      <c r="BF98" s="38">
        <f t="shared" si="809"/>
        <v>1191</v>
      </c>
      <c r="BG98" s="38">
        <f t="shared" si="809"/>
        <v>1246</v>
      </c>
      <c r="BH98" s="38">
        <f t="shared" si="809"/>
        <v>1294</v>
      </c>
      <c r="BI98" s="38">
        <f t="shared" si="809"/>
        <v>1340</v>
      </c>
      <c r="BJ98" s="38">
        <f t="shared" si="809"/>
        <v>1278</v>
      </c>
      <c r="BK98" s="38">
        <f t="shared" si="809"/>
        <v>1164</v>
      </c>
      <c r="BM98" s="9">
        <f t="shared" ref="BM98:BN98" si="810">BM8</f>
        <v>57</v>
      </c>
      <c r="BN98" s="18" t="str">
        <f t="shared" si="810"/>
        <v>Weber</v>
      </c>
      <c r="BO98" s="38">
        <f t="shared" ref="BO98:BX98" si="811">BO135</f>
        <v>7770</v>
      </c>
      <c r="BP98" s="38">
        <f t="shared" si="811"/>
        <v>7314</v>
      </c>
      <c r="BQ98" s="38">
        <f t="shared" si="811"/>
        <v>7179</v>
      </c>
      <c r="BR98" s="38">
        <f t="shared" si="811"/>
        <v>7030</v>
      </c>
      <c r="BS98" s="38">
        <f t="shared" si="811"/>
        <v>7217</v>
      </c>
      <c r="BT98" s="38">
        <f t="shared" si="811"/>
        <v>7598</v>
      </c>
      <c r="BU98" s="38">
        <f t="shared" si="811"/>
        <v>8315</v>
      </c>
      <c r="BV98" s="38">
        <f t="shared" si="811"/>
        <v>8782</v>
      </c>
      <c r="BW98" s="38">
        <f t="shared" si="811"/>
        <v>9015</v>
      </c>
      <c r="BX98" s="38">
        <f t="shared" si="811"/>
        <v>9572</v>
      </c>
      <c r="BZ98" s="9">
        <f t="shared" ref="BZ98:CA98" si="812">BZ8</f>
        <v>57</v>
      </c>
      <c r="CA98" s="18" t="str">
        <f t="shared" si="812"/>
        <v>Weber</v>
      </c>
      <c r="CB98" s="38">
        <f t="shared" ref="CB98:CK98" si="813">CB135</f>
        <v>15676</v>
      </c>
      <c r="CC98" s="38">
        <f t="shared" si="813"/>
        <v>15455</v>
      </c>
      <c r="CD98" s="38">
        <f t="shared" si="813"/>
        <v>16188</v>
      </c>
      <c r="CE98" s="38">
        <f t="shared" si="813"/>
        <v>16083</v>
      </c>
      <c r="CF98" s="38">
        <f t="shared" si="813"/>
        <v>16564</v>
      </c>
      <c r="CG98" s="38">
        <f t="shared" si="813"/>
        <v>16848</v>
      </c>
      <c r="CH98" s="38">
        <f t="shared" si="813"/>
        <v>17793</v>
      </c>
      <c r="CI98" s="38">
        <f t="shared" si="813"/>
        <v>18353</v>
      </c>
      <c r="CJ98" s="38">
        <f t="shared" si="813"/>
        <v>19309</v>
      </c>
      <c r="CK98" s="38">
        <f t="shared" si="813"/>
        <v>19021</v>
      </c>
      <c r="CM98" s="9">
        <f t="shared" ref="CM98:CN98" si="814">CM8</f>
        <v>57</v>
      </c>
      <c r="CN98" s="18" t="str">
        <f t="shared" si="814"/>
        <v>Weber</v>
      </c>
      <c r="CO98" s="38">
        <f t="shared" ref="CO98:CX98" si="815">CO135</f>
        <v>3008</v>
      </c>
      <c r="CP98" s="38">
        <f t="shared" si="815"/>
        <v>3026</v>
      </c>
      <c r="CQ98" s="38">
        <f t="shared" si="815"/>
        <v>2866</v>
      </c>
      <c r="CR98" s="38">
        <f t="shared" si="815"/>
        <v>2710</v>
      </c>
      <c r="CS98" s="38">
        <f t="shared" si="815"/>
        <v>2831</v>
      </c>
      <c r="CT98" s="38">
        <f t="shared" si="815"/>
        <v>2708</v>
      </c>
      <c r="CU98" s="38">
        <f t="shared" si="815"/>
        <v>2667</v>
      </c>
      <c r="CV98" s="38">
        <f t="shared" si="815"/>
        <v>2894</v>
      </c>
      <c r="CW98" s="38">
        <f t="shared" si="815"/>
        <v>3068</v>
      </c>
      <c r="CX98" s="38">
        <f t="shared" si="815"/>
        <v>3219</v>
      </c>
      <c r="CZ98" s="9">
        <f t="shared" ref="CZ98:DA98" si="816">CZ8</f>
        <v>57</v>
      </c>
      <c r="DA98" s="18" t="str">
        <f t="shared" si="816"/>
        <v>Weber</v>
      </c>
      <c r="DB98" s="38">
        <f t="shared" ref="DB98:DK98" si="817">DB135</f>
        <v>11400</v>
      </c>
      <c r="DC98" s="38">
        <f t="shared" si="817"/>
        <v>11508</v>
      </c>
      <c r="DD98" s="38">
        <f t="shared" si="817"/>
        <v>11256</v>
      </c>
      <c r="DE98" s="38">
        <f t="shared" si="817"/>
        <v>11905</v>
      </c>
      <c r="DF98" s="38">
        <f t="shared" si="817"/>
        <v>12241</v>
      </c>
      <c r="DG98" s="38">
        <f t="shared" si="817"/>
        <v>11873</v>
      </c>
      <c r="DH98" s="38">
        <f t="shared" si="817"/>
        <v>12480</v>
      </c>
      <c r="DI98" s="38">
        <f t="shared" si="817"/>
        <v>12645</v>
      </c>
      <c r="DJ98" s="38">
        <f t="shared" si="817"/>
        <v>13113</v>
      </c>
      <c r="DK98" s="38">
        <f t="shared" si="817"/>
        <v>13818</v>
      </c>
      <c r="DM98" s="9">
        <f t="shared" ref="DM98:DN98" si="818">DM8</f>
        <v>57</v>
      </c>
      <c r="DN98" s="18" t="str">
        <f t="shared" si="818"/>
        <v>Weber</v>
      </c>
      <c r="DO98" s="38">
        <f t="shared" ref="DO98:DX98" si="819">DO135</f>
        <v>3780</v>
      </c>
      <c r="DP98" s="38">
        <f t="shared" si="819"/>
        <v>3395</v>
      </c>
      <c r="DQ98" s="38">
        <f t="shared" si="819"/>
        <v>3491</v>
      </c>
      <c r="DR98" s="38">
        <f t="shared" si="819"/>
        <v>3594</v>
      </c>
      <c r="DS98" s="38">
        <f t="shared" si="819"/>
        <v>3750</v>
      </c>
      <c r="DT98" s="38">
        <f t="shared" si="819"/>
        <v>4147</v>
      </c>
      <c r="DU98" s="38">
        <f t="shared" si="819"/>
        <v>4530</v>
      </c>
      <c r="DV98" s="38">
        <f t="shared" si="819"/>
        <v>4474</v>
      </c>
      <c r="DW98" s="38">
        <f t="shared" si="819"/>
        <v>4764</v>
      </c>
      <c r="DX98" s="38">
        <f t="shared" si="819"/>
        <v>4959</v>
      </c>
      <c r="DZ98" s="9">
        <f t="shared" ref="DZ98:EA98" si="820">DZ8</f>
        <v>57</v>
      </c>
      <c r="EA98" s="18" t="str">
        <f t="shared" si="820"/>
        <v>Weber</v>
      </c>
      <c r="EB98" s="38">
        <f t="shared" ref="EB98:EK98" si="821">EB135</f>
        <v>1648</v>
      </c>
      <c r="EC98" s="38">
        <f t="shared" si="821"/>
        <v>1562</v>
      </c>
      <c r="ED98" s="38">
        <f t="shared" si="821"/>
        <v>1659</v>
      </c>
      <c r="EE98" s="38">
        <f t="shared" si="821"/>
        <v>1497</v>
      </c>
      <c r="EF98" s="38">
        <f t="shared" si="821"/>
        <v>1602</v>
      </c>
      <c r="EG98" s="38">
        <f t="shared" si="821"/>
        <v>1577</v>
      </c>
      <c r="EH98" s="38">
        <f t="shared" si="821"/>
        <v>1604</v>
      </c>
      <c r="EI98" s="38">
        <f t="shared" si="821"/>
        <v>1803</v>
      </c>
      <c r="EJ98" s="38">
        <f t="shared" si="821"/>
        <v>1712</v>
      </c>
      <c r="EK98" s="38">
        <f t="shared" si="821"/>
        <v>1777</v>
      </c>
      <c r="EM98" s="9">
        <f t="shared" ref="EM98:EN98" si="822">EM8</f>
        <v>57</v>
      </c>
      <c r="EN98" s="18" t="str">
        <f t="shared" si="822"/>
        <v>Weber</v>
      </c>
      <c r="EO98" s="38">
        <f t="shared" ref="EO98:EX98" si="823">EO135</f>
        <v>5116</v>
      </c>
      <c r="EP98" s="38">
        <f t="shared" si="823"/>
        <v>5049</v>
      </c>
      <c r="EQ98" s="38">
        <f t="shared" si="823"/>
        <v>5232</v>
      </c>
      <c r="ER98" s="38">
        <f t="shared" si="823"/>
        <v>5148</v>
      </c>
      <c r="ES98" s="38">
        <f t="shared" si="823"/>
        <v>5239</v>
      </c>
      <c r="ET98" s="38">
        <f t="shared" si="823"/>
        <v>5474</v>
      </c>
      <c r="EU98" s="38">
        <f t="shared" si="823"/>
        <v>5514</v>
      </c>
      <c r="EV98" s="38">
        <f t="shared" si="823"/>
        <v>5948</v>
      </c>
      <c r="EW98" s="38">
        <f t="shared" si="823"/>
        <v>6098</v>
      </c>
      <c r="EX98" s="38">
        <f t="shared" si="823"/>
        <v>6770</v>
      </c>
      <c r="EZ98" s="9">
        <f t="shared" ref="EZ98:FA98" si="824">EZ8</f>
        <v>57</v>
      </c>
      <c r="FA98" s="18" t="str">
        <f t="shared" si="824"/>
        <v>Weber</v>
      </c>
      <c r="FB98" s="38">
        <f t="shared" ref="FB98:FK98" si="825">FB135</f>
        <v>9079</v>
      </c>
      <c r="FC98" s="38">
        <f t="shared" si="825"/>
        <v>8860</v>
      </c>
      <c r="FD98" s="38">
        <f t="shared" si="825"/>
        <v>9037</v>
      </c>
      <c r="FE98" s="38">
        <f t="shared" si="825"/>
        <v>9622</v>
      </c>
      <c r="FF98" s="38">
        <f t="shared" si="825"/>
        <v>9940</v>
      </c>
      <c r="FG98" s="38">
        <f t="shared" si="825"/>
        <v>10536</v>
      </c>
      <c r="FH98" s="38">
        <f t="shared" si="825"/>
        <v>11101</v>
      </c>
      <c r="FI98" s="38">
        <f t="shared" si="825"/>
        <v>10941</v>
      </c>
      <c r="FJ98" s="38">
        <f t="shared" si="825"/>
        <v>11441</v>
      </c>
      <c r="FK98" s="38">
        <f t="shared" si="825"/>
        <v>11687</v>
      </c>
      <c r="FM98" s="9">
        <f t="shared" ref="FM98:FN98" si="826">FM8</f>
        <v>57</v>
      </c>
      <c r="FN98" s="18" t="str">
        <f t="shared" si="826"/>
        <v>Weber</v>
      </c>
      <c r="FO98" s="38">
        <f t="shared" ref="FO98:FX98" si="827">FO135</f>
        <v>18522</v>
      </c>
      <c r="FP98" s="38">
        <f t="shared" si="827"/>
        <v>20328</v>
      </c>
      <c r="FQ98" s="38">
        <f t="shared" si="827"/>
        <v>20877</v>
      </c>
      <c r="FR98" s="38">
        <f t="shared" si="827"/>
        <v>21112</v>
      </c>
      <c r="FS98" s="38">
        <f t="shared" si="827"/>
        <v>21704</v>
      </c>
      <c r="FT98" s="38">
        <f t="shared" si="827"/>
        <v>21552</v>
      </c>
      <c r="FU98" s="38">
        <f t="shared" si="827"/>
        <v>21911</v>
      </c>
      <c r="FV98" s="38">
        <f t="shared" si="827"/>
        <v>22709</v>
      </c>
      <c r="FW98" s="38">
        <f t="shared" si="827"/>
        <v>23180</v>
      </c>
      <c r="FX98" s="38">
        <f t="shared" si="827"/>
        <v>23939</v>
      </c>
      <c r="FZ98" s="9">
        <f t="shared" ref="FZ98:GA98" si="828">FZ8</f>
        <v>57</v>
      </c>
      <c r="GA98" s="18" t="str">
        <f t="shared" si="828"/>
        <v>Weber</v>
      </c>
      <c r="GB98" s="38">
        <f t="shared" ref="GB98:GK98" si="829">GB135</f>
        <v>8128</v>
      </c>
      <c r="GC98" s="38">
        <f t="shared" si="829"/>
        <v>8256</v>
      </c>
      <c r="GD98" s="38">
        <f t="shared" si="829"/>
        <v>8208</v>
      </c>
      <c r="GE98" s="38">
        <f t="shared" si="829"/>
        <v>7950</v>
      </c>
      <c r="GF98" s="38">
        <f t="shared" si="829"/>
        <v>8286</v>
      </c>
      <c r="GG98" s="38">
        <f t="shared" si="829"/>
        <v>8181</v>
      </c>
      <c r="GH98" s="38">
        <f t="shared" si="829"/>
        <v>7652</v>
      </c>
      <c r="GI98" s="38">
        <f t="shared" si="829"/>
        <v>7865</v>
      </c>
      <c r="GJ98" s="38">
        <f t="shared" si="829"/>
        <v>7992</v>
      </c>
      <c r="GK98" s="38">
        <f t="shared" si="829"/>
        <v>8244</v>
      </c>
      <c r="GM98" s="9">
        <f t="shared" ref="GM98:GN98" si="830">GM8</f>
        <v>57</v>
      </c>
      <c r="GN98" s="18" t="str">
        <f t="shared" si="830"/>
        <v>Weber</v>
      </c>
      <c r="GO98" s="38">
        <f t="shared" ref="GO98:GX98" si="831">GO135</f>
        <v>3901</v>
      </c>
      <c r="GP98" s="38">
        <f t="shared" si="831"/>
        <v>4249</v>
      </c>
      <c r="GQ98" s="38">
        <f t="shared" si="831"/>
        <v>4753</v>
      </c>
      <c r="GR98" s="38">
        <f t="shared" si="831"/>
        <v>4830</v>
      </c>
      <c r="GS98" s="38">
        <f t="shared" si="831"/>
        <v>4795</v>
      </c>
      <c r="GT98" s="38">
        <f t="shared" si="831"/>
        <v>4889</v>
      </c>
      <c r="GU98" s="38">
        <f t="shared" si="831"/>
        <v>4682</v>
      </c>
      <c r="GV98" s="38">
        <f t="shared" si="831"/>
        <v>4957</v>
      </c>
      <c r="GW98" s="38">
        <f t="shared" si="831"/>
        <v>4917</v>
      </c>
      <c r="GX98" s="38">
        <f t="shared" si="831"/>
        <v>5090</v>
      </c>
      <c r="GZ98" s="9">
        <f t="shared" ref="GZ98:HA98" si="832">GZ8</f>
        <v>57</v>
      </c>
      <c r="HA98" s="18" t="str">
        <f t="shared" si="832"/>
        <v>Weber</v>
      </c>
      <c r="HB98" s="38">
        <f t="shared" ref="HB98:HK98" si="833">HB135</f>
        <v>12471</v>
      </c>
      <c r="HC98" s="38">
        <f t="shared" si="833"/>
        <v>12024</v>
      </c>
      <c r="HD98" s="38">
        <f t="shared" si="833"/>
        <v>11962</v>
      </c>
      <c r="HE98" s="38">
        <f t="shared" si="833"/>
        <v>11713</v>
      </c>
      <c r="HF98" s="38">
        <f t="shared" si="833"/>
        <v>11222</v>
      </c>
      <c r="HG98" s="38">
        <f t="shared" si="833"/>
        <v>11416</v>
      </c>
      <c r="HH98" s="38">
        <f t="shared" si="833"/>
        <v>11261</v>
      </c>
      <c r="HI98" s="38">
        <f t="shared" si="833"/>
        <v>10984</v>
      </c>
      <c r="HJ98" s="38">
        <f t="shared" si="833"/>
        <v>11332</v>
      </c>
      <c r="HK98" s="38">
        <f t="shared" si="833"/>
        <v>11528</v>
      </c>
      <c r="HM98" s="9">
        <f t="shared" ref="HM98:HN98" si="834">HM8</f>
        <v>57</v>
      </c>
      <c r="HN98" s="18" t="str">
        <f t="shared" si="834"/>
        <v>Weber</v>
      </c>
      <c r="HO98" s="38">
        <f t="shared" ref="HO98:HX98" si="835">HO135</f>
        <v>1477</v>
      </c>
      <c r="HP98" s="38">
        <f t="shared" si="835"/>
        <v>1403</v>
      </c>
      <c r="HQ98" s="38">
        <f t="shared" si="835"/>
        <v>1353</v>
      </c>
      <c r="HR98" s="38">
        <f t="shared" si="835"/>
        <v>813</v>
      </c>
      <c r="HS98" s="38">
        <f t="shared" si="835"/>
        <v>632</v>
      </c>
      <c r="HT98" s="38">
        <f t="shared" si="835"/>
        <v>512</v>
      </c>
      <c r="HU98" s="38">
        <f t="shared" si="835"/>
        <v>555</v>
      </c>
      <c r="HV98" s="38">
        <f t="shared" si="835"/>
        <v>505</v>
      </c>
      <c r="HW98" s="38">
        <f t="shared" si="835"/>
        <v>524</v>
      </c>
      <c r="HX98" s="38">
        <f t="shared" si="835"/>
        <v>543</v>
      </c>
    </row>
    <row r="99" spans="39:232" x14ac:dyDescent="0.25">
      <c r="AM99" s="9">
        <f t="shared" ref="AM99:AN99" si="836">AM9</f>
        <v>11</v>
      </c>
      <c r="AN99" s="18" t="str">
        <f t="shared" si="836"/>
        <v>Davis</v>
      </c>
      <c r="AO99" s="38">
        <f t="shared" ref="AO99:AX99" si="837">AO112</f>
        <v>134109</v>
      </c>
      <c r="AP99" s="38">
        <f t="shared" si="837"/>
        <v>137168</v>
      </c>
      <c r="AQ99" s="38">
        <f t="shared" si="837"/>
        <v>139515</v>
      </c>
      <c r="AR99" s="38">
        <f t="shared" si="837"/>
        <v>140788</v>
      </c>
      <c r="AS99" s="38">
        <f t="shared" si="837"/>
        <v>143686</v>
      </c>
      <c r="AT99" s="38">
        <f t="shared" si="837"/>
        <v>148155</v>
      </c>
      <c r="AU99" s="38">
        <f t="shared" si="837"/>
        <v>151810</v>
      </c>
      <c r="AV99" s="38">
        <f t="shared" si="837"/>
        <v>155740</v>
      </c>
      <c r="AW99" s="38">
        <f t="shared" si="837"/>
        <v>158992</v>
      </c>
      <c r="AX99" s="38">
        <f t="shared" si="837"/>
        <v>164394</v>
      </c>
      <c r="AZ99" s="9">
        <f t="shared" ref="AZ99:BA99" si="838">AZ9</f>
        <v>11</v>
      </c>
      <c r="BA99" s="18" t="str">
        <f t="shared" si="838"/>
        <v>Davis</v>
      </c>
      <c r="BB99" s="38">
        <f t="shared" ref="BB99:BK99" si="839">BB112</f>
        <v>803</v>
      </c>
      <c r="BC99" s="38">
        <f t="shared" si="839"/>
        <v>1027</v>
      </c>
      <c r="BD99" s="38">
        <f t="shared" si="839"/>
        <v>1232</v>
      </c>
      <c r="BE99" s="38">
        <f t="shared" si="839"/>
        <v>1131</v>
      </c>
      <c r="BF99" s="38">
        <f t="shared" si="839"/>
        <v>1198</v>
      </c>
      <c r="BG99" s="38">
        <f t="shared" si="839"/>
        <v>1195</v>
      </c>
      <c r="BH99" s="38">
        <f t="shared" si="839"/>
        <v>1097</v>
      </c>
      <c r="BI99" s="38">
        <f t="shared" si="839"/>
        <v>1001</v>
      </c>
      <c r="BJ99" s="38">
        <f t="shared" si="839"/>
        <v>1154</v>
      </c>
      <c r="BK99" s="38">
        <f t="shared" si="839"/>
        <v>1197</v>
      </c>
      <c r="BM99" s="9">
        <f t="shared" ref="BM99:BN99" si="840">BM9</f>
        <v>11</v>
      </c>
      <c r="BN99" s="18" t="str">
        <f t="shared" si="840"/>
        <v>Davis</v>
      </c>
      <c r="BO99" s="38">
        <f t="shared" ref="BO99:BX99" si="841">BO112</f>
        <v>8043</v>
      </c>
      <c r="BP99" s="38">
        <f t="shared" si="841"/>
        <v>8427</v>
      </c>
      <c r="BQ99" s="38">
        <f t="shared" si="841"/>
        <v>8162</v>
      </c>
      <c r="BR99" s="38">
        <f t="shared" si="841"/>
        <v>7758</v>
      </c>
      <c r="BS99" s="38">
        <f t="shared" si="841"/>
        <v>7181</v>
      </c>
      <c r="BT99" s="38">
        <f t="shared" si="841"/>
        <v>7516</v>
      </c>
      <c r="BU99" s="38">
        <f t="shared" si="841"/>
        <v>7410</v>
      </c>
      <c r="BV99" s="38">
        <f t="shared" si="841"/>
        <v>8010</v>
      </c>
      <c r="BW99" s="38">
        <f t="shared" si="841"/>
        <v>8696</v>
      </c>
      <c r="BX99" s="38">
        <f t="shared" si="841"/>
        <v>9998</v>
      </c>
      <c r="BZ99" s="9">
        <f t="shared" ref="BZ99:CA99" si="842">BZ9</f>
        <v>11</v>
      </c>
      <c r="CA99" s="18" t="str">
        <f t="shared" si="842"/>
        <v>Davis</v>
      </c>
      <c r="CB99" s="38">
        <f t="shared" ref="CB99:CK99" si="843">CB112</f>
        <v>13894</v>
      </c>
      <c r="CC99" s="38">
        <f t="shared" si="843"/>
        <v>13400</v>
      </c>
      <c r="CD99" s="38">
        <f t="shared" si="843"/>
        <v>13417</v>
      </c>
      <c r="CE99" s="38">
        <f t="shared" si="843"/>
        <v>14017</v>
      </c>
      <c r="CF99" s="38">
        <f t="shared" si="843"/>
        <v>14374</v>
      </c>
      <c r="CG99" s="38">
        <f t="shared" si="843"/>
        <v>15199</v>
      </c>
      <c r="CH99" s="38">
        <f t="shared" si="843"/>
        <v>15520</v>
      </c>
      <c r="CI99" s="38">
        <f t="shared" si="843"/>
        <v>16154</v>
      </c>
      <c r="CJ99" s="38">
        <f t="shared" si="843"/>
        <v>16160</v>
      </c>
      <c r="CK99" s="38">
        <f t="shared" si="843"/>
        <v>16933</v>
      </c>
      <c r="CM99" s="9">
        <f t="shared" ref="CM99:CN99" si="844">CM9</f>
        <v>11</v>
      </c>
      <c r="CN99" s="18" t="str">
        <f t="shared" si="844"/>
        <v>Davis</v>
      </c>
      <c r="CO99" s="38">
        <f t="shared" ref="CO99:CX99" si="845">CO112</f>
        <v>3619</v>
      </c>
      <c r="CP99" s="38">
        <f t="shared" si="845"/>
        <v>3571</v>
      </c>
      <c r="CQ99" s="38">
        <f t="shared" si="845"/>
        <v>3271</v>
      </c>
      <c r="CR99" s="38">
        <f t="shared" si="845"/>
        <v>3437</v>
      </c>
      <c r="CS99" s="38">
        <f t="shared" si="845"/>
        <v>3757</v>
      </c>
      <c r="CT99" s="38">
        <f t="shared" si="845"/>
        <v>3931</v>
      </c>
      <c r="CU99" s="38">
        <f t="shared" si="845"/>
        <v>4064</v>
      </c>
      <c r="CV99" s="38">
        <f t="shared" si="845"/>
        <v>4378</v>
      </c>
      <c r="CW99" s="38">
        <f t="shared" si="845"/>
        <v>4099</v>
      </c>
      <c r="CX99" s="38">
        <f t="shared" si="845"/>
        <v>4088</v>
      </c>
      <c r="CZ99" s="9">
        <f t="shared" ref="CZ99:DA99" si="846">CZ9</f>
        <v>11</v>
      </c>
      <c r="DA99" s="18" t="str">
        <f t="shared" si="846"/>
        <v>Davis</v>
      </c>
      <c r="DB99" s="38">
        <f t="shared" ref="DB99:DK99" si="847">DB112</f>
        <v>16874</v>
      </c>
      <c r="DC99" s="38">
        <f t="shared" si="847"/>
        <v>16947</v>
      </c>
      <c r="DD99" s="38">
        <f t="shared" si="847"/>
        <v>17364</v>
      </c>
      <c r="DE99" s="38">
        <f t="shared" si="847"/>
        <v>17366</v>
      </c>
      <c r="DF99" s="38">
        <f t="shared" si="847"/>
        <v>17175</v>
      </c>
      <c r="DG99" s="38">
        <f t="shared" si="847"/>
        <v>17980</v>
      </c>
      <c r="DH99" s="38">
        <f t="shared" si="847"/>
        <v>18788</v>
      </c>
      <c r="DI99" s="38">
        <f t="shared" si="847"/>
        <v>17886</v>
      </c>
      <c r="DJ99" s="38">
        <f t="shared" si="847"/>
        <v>18064</v>
      </c>
      <c r="DK99" s="38">
        <f t="shared" si="847"/>
        <v>18936</v>
      </c>
      <c r="DM99" s="9">
        <f t="shared" ref="DM99:DN99" si="848">DM9</f>
        <v>11</v>
      </c>
      <c r="DN99" s="18" t="str">
        <f t="shared" si="848"/>
        <v>Davis</v>
      </c>
      <c r="DO99" s="38">
        <f t="shared" ref="DO99:DX99" si="849">DO112</f>
        <v>6892</v>
      </c>
      <c r="DP99" s="38">
        <f t="shared" si="849"/>
        <v>6927</v>
      </c>
      <c r="DQ99" s="38">
        <f t="shared" si="849"/>
        <v>6935</v>
      </c>
      <c r="DR99" s="38">
        <f t="shared" si="849"/>
        <v>6748</v>
      </c>
      <c r="DS99" s="38">
        <f t="shared" si="849"/>
        <v>6693</v>
      </c>
      <c r="DT99" s="38">
        <f t="shared" si="849"/>
        <v>6892</v>
      </c>
      <c r="DU99" s="38">
        <f t="shared" si="849"/>
        <v>7146</v>
      </c>
      <c r="DV99" s="38">
        <f t="shared" si="849"/>
        <v>8230</v>
      </c>
      <c r="DW99" s="38">
        <f t="shared" si="849"/>
        <v>8949</v>
      </c>
      <c r="DX99" s="38">
        <f t="shared" si="849"/>
        <v>8960</v>
      </c>
      <c r="DZ99" s="9">
        <f t="shared" ref="DZ99:EA99" si="850">DZ9</f>
        <v>11</v>
      </c>
      <c r="EA99" s="18" t="str">
        <f t="shared" si="850"/>
        <v>Davis</v>
      </c>
      <c r="EB99" s="38">
        <f t="shared" ref="EB99:EK99" si="851">EB112</f>
        <v>2703</v>
      </c>
      <c r="EC99" s="38">
        <f t="shared" si="851"/>
        <v>2560</v>
      </c>
      <c r="ED99" s="38">
        <f t="shared" si="851"/>
        <v>2674</v>
      </c>
      <c r="EE99" s="38">
        <f t="shared" si="851"/>
        <v>2765</v>
      </c>
      <c r="EF99" s="38">
        <f t="shared" si="851"/>
        <v>2826</v>
      </c>
      <c r="EG99" s="38">
        <f t="shared" si="851"/>
        <v>2795</v>
      </c>
      <c r="EH99" s="38">
        <f t="shared" si="851"/>
        <v>3142</v>
      </c>
      <c r="EI99" s="38">
        <f t="shared" si="851"/>
        <v>2979</v>
      </c>
      <c r="EJ99" s="38">
        <f t="shared" si="851"/>
        <v>2992</v>
      </c>
      <c r="EK99" s="38">
        <f t="shared" si="851"/>
        <v>2873</v>
      </c>
      <c r="EM99" s="9">
        <f t="shared" ref="EM99:EN99" si="852">EM9</f>
        <v>11</v>
      </c>
      <c r="EN99" s="18" t="str">
        <f t="shared" si="852"/>
        <v>Davis</v>
      </c>
      <c r="EO99" s="38">
        <f t="shared" ref="EO99:EX99" si="853">EO112</f>
        <v>10349</v>
      </c>
      <c r="EP99" s="38">
        <f t="shared" si="853"/>
        <v>9893</v>
      </c>
      <c r="EQ99" s="38">
        <f t="shared" si="853"/>
        <v>10073</v>
      </c>
      <c r="ER99" s="38">
        <f t="shared" si="853"/>
        <v>9770</v>
      </c>
      <c r="ES99" s="38">
        <f t="shared" si="853"/>
        <v>10101</v>
      </c>
      <c r="ET99" s="38">
        <f t="shared" si="853"/>
        <v>10135</v>
      </c>
      <c r="EU99" s="38">
        <f t="shared" si="853"/>
        <v>10768</v>
      </c>
      <c r="EV99" s="38">
        <f t="shared" si="853"/>
        <v>11477</v>
      </c>
      <c r="EW99" s="38">
        <f t="shared" si="853"/>
        <v>11531</v>
      </c>
      <c r="EX99" s="38">
        <f t="shared" si="853"/>
        <v>11729</v>
      </c>
      <c r="EZ99" s="9">
        <f t="shared" ref="EZ99:FA99" si="854">EZ9</f>
        <v>11</v>
      </c>
      <c r="FA99" s="18" t="str">
        <f t="shared" si="854"/>
        <v>Davis</v>
      </c>
      <c r="FB99" s="38">
        <f t="shared" ref="FB99:FK99" si="855">FB112</f>
        <v>14725</v>
      </c>
      <c r="FC99" s="38">
        <f t="shared" si="855"/>
        <v>15445</v>
      </c>
      <c r="FD99" s="38">
        <f t="shared" si="855"/>
        <v>16124</v>
      </c>
      <c r="FE99" s="38">
        <f t="shared" si="855"/>
        <v>16109</v>
      </c>
      <c r="FF99" s="38">
        <f t="shared" si="855"/>
        <v>16374</v>
      </c>
      <c r="FG99" s="38">
        <f t="shared" si="855"/>
        <v>16638</v>
      </c>
      <c r="FH99" s="38">
        <f t="shared" si="855"/>
        <v>17379</v>
      </c>
      <c r="FI99" s="38">
        <f t="shared" si="855"/>
        <v>17672</v>
      </c>
      <c r="FJ99" s="38">
        <f t="shared" si="855"/>
        <v>19005</v>
      </c>
      <c r="FK99" s="38">
        <f t="shared" si="855"/>
        <v>19489</v>
      </c>
      <c r="FM99" s="9">
        <f t="shared" ref="FM99:FN99" si="856">FM9</f>
        <v>11</v>
      </c>
      <c r="FN99" s="18" t="str">
        <f t="shared" si="856"/>
        <v>Davis</v>
      </c>
      <c r="FO99" s="38">
        <f t="shared" ref="FO99:FX99" si="857">FO112</f>
        <v>25196</v>
      </c>
      <c r="FP99" s="38">
        <f t="shared" si="857"/>
        <v>26931</v>
      </c>
      <c r="FQ99" s="38">
        <f t="shared" si="857"/>
        <v>26913</v>
      </c>
      <c r="FR99" s="38">
        <f t="shared" si="857"/>
        <v>28130</v>
      </c>
      <c r="FS99" s="38">
        <f t="shared" si="857"/>
        <v>29255</v>
      </c>
      <c r="FT99" s="38">
        <f t="shared" si="857"/>
        <v>30325</v>
      </c>
      <c r="FU99" s="38">
        <f t="shared" si="857"/>
        <v>31012</v>
      </c>
      <c r="FV99" s="38">
        <f t="shared" si="857"/>
        <v>32159</v>
      </c>
      <c r="FW99" s="38">
        <f t="shared" si="857"/>
        <v>32644</v>
      </c>
      <c r="FX99" s="38">
        <f t="shared" si="857"/>
        <v>34062</v>
      </c>
      <c r="FZ99" s="9">
        <f t="shared" ref="FZ99:GA99" si="858">FZ9</f>
        <v>11</v>
      </c>
      <c r="GA99" s="18" t="str">
        <f t="shared" si="858"/>
        <v>Davis</v>
      </c>
      <c r="GB99" s="38">
        <f t="shared" ref="GB99:GK99" si="859">GB112</f>
        <v>9379</v>
      </c>
      <c r="GC99" s="38">
        <f t="shared" si="859"/>
        <v>10162</v>
      </c>
      <c r="GD99" s="38">
        <f t="shared" si="859"/>
        <v>11045</v>
      </c>
      <c r="GE99" s="38">
        <f t="shared" si="859"/>
        <v>11069</v>
      </c>
      <c r="GF99" s="38">
        <f t="shared" si="859"/>
        <v>12290</v>
      </c>
      <c r="GG99" s="38">
        <f t="shared" si="859"/>
        <v>13352</v>
      </c>
      <c r="GH99" s="38">
        <f t="shared" si="859"/>
        <v>13543</v>
      </c>
      <c r="GI99" s="38">
        <f t="shared" si="859"/>
        <v>12894</v>
      </c>
      <c r="GJ99" s="38">
        <f t="shared" si="859"/>
        <v>12706</v>
      </c>
      <c r="GK99" s="38">
        <f t="shared" si="859"/>
        <v>12822</v>
      </c>
      <c r="GM99" s="9">
        <f t="shared" ref="GM99:GN99" si="860">GM9</f>
        <v>11</v>
      </c>
      <c r="GN99" s="18" t="str">
        <f t="shared" si="860"/>
        <v>Davis</v>
      </c>
      <c r="GO99" s="38">
        <f t="shared" ref="GO99:GX99" si="861">GO112</f>
        <v>5724</v>
      </c>
      <c r="GP99" s="38">
        <f t="shared" si="861"/>
        <v>5707</v>
      </c>
      <c r="GQ99" s="38">
        <f t="shared" si="861"/>
        <v>6075</v>
      </c>
      <c r="GR99" s="38">
        <f t="shared" si="861"/>
        <v>6378</v>
      </c>
      <c r="GS99" s="38">
        <f t="shared" si="861"/>
        <v>6612</v>
      </c>
      <c r="GT99" s="38">
        <f t="shared" si="861"/>
        <v>6644</v>
      </c>
      <c r="GU99" s="38">
        <f t="shared" si="861"/>
        <v>6880</v>
      </c>
      <c r="GV99" s="38">
        <f t="shared" si="861"/>
        <v>7458</v>
      </c>
      <c r="GW99" s="38">
        <f t="shared" si="861"/>
        <v>7641</v>
      </c>
      <c r="GX99" s="38">
        <f t="shared" si="861"/>
        <v>7752</v>
      </c>
      <c r="GZ99" s="9">
        <f t="shared" ref="GZ99:HA99" si="862">GZ9</f>
        <v>11</v>
      </c>
      <c r="HA99" s="18" t="str">
        <f t="shared" si="862"/>
        <v>Davis</v>
      </c>
      <c r="HB99" s="38">
        <f t="shared" ref="HB99:HK99" si="863">HB112</f>
        <v>13213</v>
      </c>
      <c r="HC99" s="38">
        <f t="shared" si="863"/>
        <v>13387</v>
      </c>
      <c r="HD99" s="38">
        <f t="shared" si="863"/>
        <v>13521</v>
      </c>
      <c r="HE99" s="38">
        <f t="shared" si="863"/>
        <v>13872</v>
      </c>
      <c r="HF99" s="38">
        <f t="shared" si="863"/>
        <v>13826</v>
      </c>
      <c r="HG99" s="38">
        <f t="shared" si="863"/>
        <v>13387</v>
      </c>
      <c r="HH99" s="38">
        <f t="shared" si="863"/>
        <v>13032</v>
      </c>
      <c r="HI99" s="38">
        <f t="shared" si="863"/>
        <v>13455</v>
      </c>
      <c r="HJ99" s="38">
        <f t="shared" si="863"/>
        <v>13539</v>
      </c>
      <c r="HK99" s="38">
        <f t="shared" si="863"/>
        <v>13438</v>
      </c>
      <c r="HM99" s="9">
        <f t="shared" ref="HM99:HN99" si="864">HM9</f>
        <v>11</v>
      </c>
      <c r="HN99" s="18" t="str">
        <f t="shared" si="864"/>
        <v>Davis</v>
      </c>
      <c r="HO99" s="38">
        <f t="shared" ref="HO99:HX99" si="865">HO112</f>
        <v>2695</v>
      </c>
      <c r="HP99" s="38">
        <f t="shared" si="865"/>
        <v>2784</v>
      </c>
      <c r="HQ99" s="38">
        <f t="shared" si="865"/>
        <v>2709</v>
      </c>
      <c r="HR99" s="38">
        <f t="shared" si="865"/>
        <v>2238</v>
      </c>
      <c r="HS99" s="38">
        <f t="shared" si="865"/>
        <v>2024</v>
      </c>
      <c r="HT99" s="38">
        <f t="shared" si="865"/>
        <v>2166</v>
      </c>
      <c r="HU99" s="38">
        <f t="shared" si="865"/>
        <v>2029</v>
      </c>
      <c r="HV99" s="38">
        <f t="shared" si="865"/>
        <v>1987</v>
      </c>
      <c r="HW99" s="38">
        <f t="shared" si="865"/>
        <v>1812</v>
      </c>
      <c r="HX99" s="38">
        <f t="shared" si="865"/>
        <v>2117</v>
      </c>
    </row>
    <row r="100" spans="39:232" x14ac:dyDescent="0.25">
      <c r="AM100" s="9">
        <f t="shared" ref="AM100:AN100" si="866">AM10</f>
        <v>35</v>
      </c>
      <c r="AN100" s="18" t="str">
        <f t="shared" si="866"/>
        <v>Salt Lake</v>
      </c>
      <c r="AO100" s="38">
        <f t="shared" ref="AO100:AX100" si="867">AO124</f>
        <v>490265</v>
      </c>
      <c r="AP100" s="38">
        <f t="shared" si="867"/>
        <v>494348</v>
      </c>
      <c r="AQ100" s="38">
        <f t="shared" si="867"/>
        <v>499823</v>
      </c>
      <c r="AR100" s="38">
        <f t="shared" si="867"/>
        <v>504160</v>
      </c>
      <c r="AS100" s="38">
        <f t="shared" si="867"/>
        <v>513504</v>
      </c>
      <c r="AT100" s="38">
        <f t="shared" si="867"/>
        <v>528726</v>
      </c>
      <c r="AU100" s="38">
        <f t="shared" si="867"/>
        <v>542042</v>
      </c>
      <c r="AV100" s="38">
        <f t="shared" si="867"/>
        <v>556953</v>
      </c>
      <c r="AW100" s="38">
        <f t="shared" si="867"/>
        <v>569309</v>
      </c>
      <c r="AX100" s="38">
        <f t="shared" si="867"/>
        <v>582982</v>
      </c>
      <c r="AZ100" s="9">
        <f t="shared" ref="AZ100:BA100" si="868">AZ10</f>
        <v>35</v>
      </c>
      <c r="BA100" s="18" t="str">
        <f t="shared" si="868"/>
        <v>Salt Lake</v>
      </c>
      <c r="BB100" s="38">
        <f t="shared" ref="BB100:BK100" si="869">BB124</f>
        <v>4085</v>
      </c>
      <c r="BC100" s="38">
        <f t="shared" si="869"/>
        <v>4352</v>
      </c>
      <c r="BD100" s="38">
        <f t="shared" si="869"/>
        <v>4421</v>
      </c>
      <c r="BE100" s="38">
        <f t="shared" si="869"/>
        <v>4614</v>
      </c>
      <c r="BF100" s="38">
        <f t="shared" si="869"/>
        <v>4627</v>
      </c>
      <c r="BG100" s="38">
        <f t="shared" si="869"/>
        <v>5042</v>
      </c>
      <c r="BH100" s="38">
        <f t="shared" si="869"/>
        <v>5285</v>
      </c>
      <c r="BI100" s="38">
        <f t="shared" si="869"/>
        <v>5434</v>
      </c>
      <c r="BJ100" s="38">
        <f t="shared" si="869"/>
        <v>5039</v>
      </c>
      <c r="BK100" s="38">
        <f t="shared" si="869"/>
        <v>5714</v>
      </c>
      <c r="BM100" s="9">
        <f t="shared" ref="BM100:BN100" si="870">BM10</f>
        <v>35</v>
      </c>
      <c r="BN100" s="18" t="str">
        <f t="shared" si="870"/>
        <v>Salt Lake</v>
      </c>
      <c r="BO100" s="38">
        <f t="shared" ref="BO100:BX100" si="871">BO124</f>
        <v>38207</v>
      </c>
      <c r="BP100" s="38">
        <f t="shared" si="871"/>
        <v>36528</v>
      </c>
      <c r="BQ100" s="38">
        <f t="shared" si="871"/>
        <v>33515</v>
      </c>
      <c r="BR100" s="38">
        <f t="shared" si="871"/>
        <v>32675</v>
      </c>
      <c r="BS100" s="38">
        <f t="shared" si="871"/>
        <v>33924</v>
      </c>
      <c r="BT100" s="38">
        <f t="shared" si="871"/>
        <v>34262</v>
      </c>
      <c r="BU100" s="38">
        <f t="shared" si="871"/>
        <v>34867</v>
      </c>
      <c r="BV100" s="38">
        <f t="shared" si="871"/>
        <v>36410</v>
      </c>
      <c r="BW100" s="38">
        <f t="shared" si="871"/>
        <v>38893</v>
      </c>
      <c r="BX100" s="38">
        <f t="shared" si="871"/>
        <v>40268</v>
      </c>
      <c r="BZ100" s="9">
        <f t="shared" ref="BZ100:CA100" si="872">BZ10</f>
        <v>35</v>
      </c>
      <c r="CA100" s="18" t="str">
        <f t="shared" si="872"/>
        <v>Salt Lake</v>
      </c>
      <c r="CB100" s="38">
        <f t="shared" ref="CB100:CK100" si="873">CB124</f>
        <v>51717</v>
      </c>
      <c r="CC100" s="38">
        <f t="shared" si="873"/>
        <v>53769</v>
      </c>
      <c r="CD100" s="38">
        <f t="shared" si="873"/>
        <v>53646</v>
      </c>
      <c r="CE100" s="38">
        <f t="shared" si="873"/>
        <v>54203</v>
      </c>
      <c r="CF100" s="38">
        <f t="shared" si="873"/>
        <v>55848</v>
      </c>
      <c r="CG100" s="38">
        <f t="shared" si="873"/>
        <v>58928</v>
      </c>
      <c r="CH100" s="38">
        <f t="shared" si="873"/>
        <v>58884</v>
      </c>
      <c r="CI100" s="38">
        <f t="shared" si="873"/>
        <v>59842</v>
      </c>
      <c r="CJ100" s="38">
        <f t="shared" si="873"/>
        <v>60354</v>
      </c>
      <c r="CK100" s="38">
        <f t="shared" si="873"/>
        <v>58934</v>
      </c>
      <c r="CM100" s="9">
        <f t="shared" ref="CM100:CN100" si="874">CM10</f>
        <v>35</v>
      </c>
      <c r="CN100" s="18" t="str">
        <f t="shared" si="874"/>
        <v>Salt Lake</v>
      </c>
      <c r="CO100" s="38">
        <f t="shared" ref="CO100:CX100" si="875">CO124</f>
        <v>17012</v>
      </c>
      <c r="CP100" s="38">
        <f t="shared" si="875"/>
        <v>16316</v>
      </c>
      <c r="CQ100" s="38">
        <f t="shared" si="875"/>
        <v>15496</v>
      </c>
      <c r="CR100" s="38">
        <f t="shared" si="875"/>
        <v>15442</v>
      </c>
      <c r="CS100" s="38">
        <f t="shared" si="875"/>
        <v>15654</v>
      </c>
      <c r="CT100" s="38">
        <f t="shared" si="875"/>
        <v>15316</v>
      </c>
      <c r="CU100" s="38">
        <f t="shared" si="875"/>
        <v>15221</v>
      </c>
      <c r="CV100" s="38">
        <f t="shared" si="875"/>
        <v>15844</v>
      </c>
      <c r="CW100" s="38">
        <f t="shared" si="875"/>
        <v>15447</v>
      </c>
      <c r="CX100" s="38">
        <f t="shared" si="875"/>
        <v>15193</v>
      </c>
      <c r="CZ100" s="9">
        <f t="shared" ref="CZ100:DA100" si="876">CZ10</f>
        <v>35</v>
      </c>
      <c r="DA100" s="18" t="str">
        <f t="shared" si="876"/>
        <v>Salt Lake</v>
      </c>
      <c r="DB100" s="38">
        <f t="shared" ref="DB100:DK100" si="877">DB124</f>
        <v>58419</v>
      </c>
      <c r="DC100" s="38">
        <f t="shared" si="877"/>
        <v>59211</v>
      </c>
      <c r="DD100" s="38">
        <f t="shared" si="877"/>
        <v>59690</v>
      </c>
      <c r="DE100" s="38">
        <f t="shared" si="877"/>
        <v>60817</v>
      </c>
      <c r="DF100" s="38">
        <f t="shared" si="877"/>
        <v>60825</v>
      </c>
      <c r="DG100" s="38">
        <f t="shared" si="877"/>
        <v>62168</v>
      </c>
      <c r="DH100" s="38">
        <f t="shared" si="877"/>
        <v>63604</v>
      </c>
      <c r="DI100" s="38">
        <f t="shared" si="877"/>
        <v>63116</v>
      </c>
      <c r="DJ100" s="38">
        <f t="shared" si="877"/>
        <v>63453</v>
      </c>
      <c r="DK100" s="38">
        <f t="shared" si="877"/>
        <v>64744</v>
      </c>
      <c r="DM100" s="9">
        <f t="shared" ref="DM100:DN100" si="878">DM10</f>
        <v>35</v>
      </c>
      <c r="DN100" s="18" t="str">
        <f t="shared" si="878"/>
        <v>Salt Lake</v>
      </c>
      <c r="DO100" s="38">
        <f t="shared" ref="DO100:DX100" si="879">DO124</f>
        <v>28177</v>
      </c>
      <c r="DP100" s="38">
        <f t="shared" si="879"/>
        <v>27953</v>
      </c>
      <c r="DQ100" s="38">
        <f t="shared" si="879"/>
        <v>28062</v>
      </c>
      <c r="DR100" s="38">
        <f t="shared" si="879"/>
        <v>27264</v>
      </c>
      <c r="DS100" s="38">
        <f t="shared" si="879"/>
        <v>26785</v>
      </c>
      <c r="DT100" s="38">
        <f t="shared" si="879"/>
        <v>27513</v>
      </c>
      <c r="DU100" s="38">
        <f t="shared" si="879"/>
        <v>28109</v>
      </c>
      <c r="DV100" s="38">
        <f t="shared" si="879"/>
        <v>29591</v>
      </c>
      <c r="DW100" s="38">
        <f t="shared" si="879"/>
        <v>30186</v>
      </c>
      <c r="DX100" s="38">
        <f t="shared" si="879"/>
        <v>32472</v>
      </c>
      <c r="DZ100" s="9">
        <f t="shared" ref="DZ100:EA100" si="880">DZ10</f>
        <v>35</v>
      </c>
      <c r="EA100" s="18" t="str">
        <f t="shared" si="880"/>
        <v>Salt Lake</v>
      </c>
      <c r="EB100" s="38">
        <f t="shared" ref="EB100:EK100" si="881">EB124</f>
        <v>13384</v>
      </c>
      <c r="EC100" s="38">
        <f t="shared" si="881"/>
        <v>13073</v>
      </c>
      <c r="ED100" s="38">
        <f t="shared" si="881"/>
        <v>13255</v>
      </c>
      <c r="EE100" s="38">
        <f t="shared" si="881"/>
        <v>12557</v>
      </c>
      <c r="EF100" s="38">
        <f t="shared" si="881"/>
        <v>13017</v>
      </c>
      <c r="EG100" s="38">
        <f t="shared" si="881"/>
        <v>13121</v>
      </c>
      <c r="EH100" s="38">
        <f t="shared" si="881"/>
        <v>13685</v>
      </c>
      <c r="EI100" s="38">
        <f t="shared" si="881"/>
        <v>13854</v>
      </c>
      <c r="EJ100" s="38">
        <f t="shared" si="881"/>
        <v>13060</v>
      </c>
      <c r="EK100" s="38">
        <f t="shared" si="881"/>
        <v>13249</v>
      </c>
      <c r="EM100" s="9">
        <f t="shared" ref="EM100:EN100" si="882">EM10</f>
        <v>35</v>
      </c>
      <c r="EN100" s="18" t="str">
        <f t="shared" si="882"/>
        <v>Salt Lake</v>
      </c>
      <c r="EO100" s="38">
        <f t="shared" ref="EO100:EX100" si="883">EO124</f>
        <v>43486</v>
      </c>
      <c r="EP100" s="38">
        <f t="shared" si="883"/>
        <v>43428</v>
      </c>
      <c r="EQ100" s="38">
        <f t="shared" si="883"/>
        <v>43795</v>
      </c>
      <c r="ER100" s="38">
        <f t="shared" si="883"/>
        <v>43460</v>
      </c>
      <c r="ES100" s="38">
        <f t="shared" si="883"/>
        <v>43828</v>
      </c>
      <c r="ET100" s="38">
        <f t="shared" si="883"/>
        <v>45768</v>
      </c>
      <c r="EU100" s="38">
        <f t="shared" si="883"/>
        <v>46774</v>
      </c>
      <c r="EV100" s="38">
        <f t="shared" si="883"/>
        <v>48400</v>
      </c>
      <c r="EW100" s="38">
        <f t="shared" si="883"/>
        <v>50624</v>
      </c>
      <c r="EX100" s="38">
        <f t="shared" si="883"/>
        <v>52626</v>
      </c>
      <c r="EZ100" s="9">
        <f t="shared" ref="EZ100:FA100" si="884">EZ10</f>
        <v>35</v>
      </c>
      <c r="FA100" s="18" t="str">
        <f t="shared" si="884"/>
        <v>Salt Lake</v>
      </c>
      <c r="FB100" s="38">
        <f t="shared" ref="FB100:FK100" si="885">FB124</f>
        <v>59408</v>
      </c>
      <c r="FC100" s="38">
        <f t="shared" si="885"/>
        <v>59741</v>
      </c>
      <c r="FD100" s="38">
        <f t="shared" si="885"/>
        <v>62457</v>
      </c>
      <c r="FE100" s="38">
        <f t="shared" si="885"/>
        <v>63241</v>
      </c>
      <c r="FF100" s="38">
        <f t="shared" si="885"/>
        <v>65713</v>
      </c>
      <c r="FG100" s="38">
        <f t="shared" si="885"/>
        <v>68621</v>
      </c>
      <c r="FH100" s="38">
        <f t="shared" si="885"/>
        <v>71323</v>
      </c>
      <c r="FI100" s="38">
        <f t="shared" si="885"/>
        <v>74658</v>
      </c>
      <c r="FJ100" s="38">
        <f t="shared" si="885"/>
        <v>76159</v>
      </c>
      <c r="FK100" s="38">
        <f t="shared" si="885"/>
        <v>77739</v>
      </c>
      <c r="FM100" s="9">
        <f t="shared" ref="FM100:FN100" si="886">FM10</f>
        <v>35</v>
      </c>
      <c r="FN100" s="18" t="str">
        <f t="shared" si="886"/>
        <v>Salt Lake</v>
      </c>
      <c r="FO100" s="38">
        <f t="shared" ref="FO100:FX100" si="887">FO124</f>
        <v>92494</v>
      </c>
      <c r="FP100" s="38">
        <f t="shared" si="887"/>
        <v>94625</v>
      </c>
      <c r="FQ100" s="38">
        <f t="shared" si="887"/>
        <v>98465</v>
      </c>
      <c r="FR100" s="38">
        <f t="shared" si="887"/>
        <v>101329</v>
      </c>
      <c r="FS100" s="38">
        <f t="shared" si="887"/>
        <v>103612</v>
      </c>
      <c r="FT100" s="38">
        <f t="shared" si="887"/>
        <v>106386</v>
      </c>
      <c r="FU100" s="38">
        <f t="shared" si="887"/>
        <v>110344</v>
      </c>
      <c r="FV100" s="38">
        <f t="shared" si="887"/>
        <v>113877</v>
      </c>
      <c r="FW100" s="38">
        <f t="shared" si="887"/>
        <v>118718</v>
      </c>
      <c r="FX100" s="38">
        <f t="shared" si="887"/>
        <v>122798</v>
      </c>
      <c r="FZ100" s="9">
        <f t="shared" ref="FZ100:GA100" si="888">FZ10</f>
        <v>35</v>
      </c>
      <c r="GA100" s="18" t="str">
        <f t="shared" si="888"/>
        <v>Salt Lake</v>
      </c>
      <c r="GB100" s="38">
        <f t="shared" ref="GB100:GK100" si="889">GB124</f>
        <v>40360</v>
      </c>
      <c r="GC100" s="38">
        <f t="shared" si="889"/>
        <v>41001</v>
      </c>
      <c r="GD100" s="38">
        <f t="shared" si="889"/>
        <v>41861</v>
      </c>
      <c r="GE100" s="38">
        <f t="shared" si="889"/>
        <v>43293</v>
      </c>
      <c r="GF100" s="38">
        <f t="shared" si="889"/>
        <v>44596</v>
      </c>
      <c r="GG100" s="38">
        <f t="shared" si="889"/>
        <v>46281</v>
      </c>
      <c r="GH100" s="38">
        <f t="shared" si="889"/>
        <v>49242</v>
      </c>
      <c r="GI100" s="38">
        <f t="shared" si="889"/>
        <v>50733</v>
      </c>
      <c r="GJ100" s="38">
        <f t="shared" si="889"/>
        <v>51484</v>
      </c>
      <c r="GK100" s="38">
        <f t="shared" si="889"/>
        <v>52807</v>
      </c>
      <c r="GM100" s="9">
        <f t="shared" ref="GM100:GN100" si="890">GM10</f>
        <v>35</v>
      </c>
      <c r="GN100" s="18" t="str">
        <f t="shared" si="890"/>
        <v>Salt Lake</v>
      </c>
      <c r="GO100" s="38">
        <f t="shared" ref="GO100:GX100" si="891">GO124</f>
        <v>22911</v>
      </c>
      <c r="GP100" s="38">
        <f t="shared" si="891"/>
        <v>23242</v>
      </c>
      <c r="GQ100" s="38">
        <f t="shared" si="891"/>
        <v>23720</v>
      </c>
      <c r="GR100" s="38">
        <f t="shared" si="891"/>
        <v>24154</v>
      </c>
      <c r="GS100" s="38">
        <f t="shared" si="891"/>
        <v>24461</v>
      </c>
      <c r="GT100" s="38">
        <f t="shared" si="891"/>
        <v>24674</v>
      </c>
      <c r="GU100" s="38">
        <f t="shared" si="891"/>
        <v>24203</v>
      </c>
      <c r="GV100" s="38">
        <f t="shared" si="891"/>
        <v>24586</v>
      </c>
      <c r="GW100" s="38">
        <f t="shared" si="891"/>
        <v>25259</v>
      </c>
      <c r="GX100" s="38">
        <f t="shared" si="891"/>
        <v>25341</v>
      </c>
      <c r="GZ100" s="9">
        <f t="shared" ref="GZ100:HA100" si="892">GZ10</f>
        <v>35</v>
      </c>
      <c r="HA100" s="18" t="str">
        <f t="shared" si="892"/>
        <v>Salt Lake</v>
      </c>
      <c r="HB100" s="38">
        <f t="shared" ref="HB100:HK100" si="893">HB124</f>
        <v>19715</v>
      </c>
      <c r="HC100" s="38">
        <f t="shared" si="893"/>
        <v>20276</v>
      </c>
      <c r="HD100" s="38">
        <f t="shared" si="893"/>
        <v>20624</v>
      </c>
      <c r="HE100" s="38">
        <f t="shared" si="893"/>
        <v>20414</v>
      </c>
      <c r="HF100" s="38">
        <f t="shared" si="893"/>
        <v>20048</v>
      </c>
      <c r="HG100" s="38">
        <f t="shared" si="893"/>
        <v>20018</v>
      </c>
      <c r="HH100" s="38">
        <f t="shared" si="893"/>
        <v>19750</v>
      </c>
      <c r="HI100" s="38">
        <f t="shared" si="893"/>
        <v>19760</v>
      </c>
      <c r="HJ100" s="38">
        <f t="shared" si="893"/>
        <v>19857</v>
      </c>
      <c r="HK100" s="38">
        <f t="shared" si="893"/>
        <v>20301</v>
      </c>
      <c r="HM100" s="9">
        <f t="shared" ref="HM100:HN100" si="894">HM10</f>
        <v>35</v>
      </c>
      <c r="HN100" s="18" t="str">
        <f t="shared" si="894"/>
        <v>Salt Lake</v>
      </c>
      <c r="HO100" s="38">
        <f t="shared" ref="HO100:HX100" si="895">HO124</f>
        <v>890</v>
      </c>
      <c r="HP100" s="38">
        <f t="shared" si="895"/>
        <v>833</v>
      </c>
      <c r="HQ100" s="38">
        <f t="shared" si="895"/>
        <v>816</v>
      </c>
      <c r="HR100" s="38">
        <f t="shared" si="895"/>
        <v>697</v>
      </c>
      <c r="HS100" s="38">
        <f t="shared" si="895"/>
        <v>566</v>
      </c>
      <c r="HT100" s="38">
        <f t="shared" si="895"/>
        <v>628</v>
      </c>
      <c r="HU100" s="38">
        <f t="shared" si="895"/>
        <v>751</v>
      </c>
      <c r="HV100" s="38">
        <f t="shared" si="895"/>
        <v>848</v>
      </c>
      <c r="HW100" s="38">
        <f t="shared" si="895"/>
        <v>776</v>
      </c>
      <c r="HX100" s="38">
        <f t="shared" si="895"/>
        <v>796</v>
      </c>
    </row>
    <row r="101" spans="39:232" x14ac:dyDescent="0.25">
      <c r="AM101" s="9">
        <f t="shared" ref="AM101:AN101" si="896">AM11</f>
        <v>49</v>
      </c>
      <c r="AN101" s="18" t="str">
        <f t="shared" si="896"/>
        <v>Utah</v>
      </c>
      <c r="AO101" s="38">
        <f t="shared" ref="AO101:AX101" si="897">AO131</f>
        <v>207623</v>
      </c>
      <c r="AP101" s="38">
        <f t="shared" si="897"/>
        <v>214619</v>
      </c>
      <c r="AQ101" s="38">
        <f t="shared" si="897"/>
        <v>219308</v>
      </c>
      <c r="AR101" s="38">
        <f t="shared" si="897"/>
        <v>221591</v>
      </c>
      <c r="AS101" s="38">
        <f t="shared" si="897"/>
        <v>227230</v>
      </c>
      <c r="AT101" s="38">
        <f t="shared" si="897"/>
        <v>236168</v>
      </c>
      <c r="AU101" s="38">
        <f t="shared" si="897"/>
        <v>245975</v>
      </c>
      <c r="AV101" s="38">
        <f t="shared" si="897"/>
        <v>253216</v>
      </c>
      <c r="AW101" s="38">
        <f t="shared" si="897"/>
        <v>264911</v>
      </c>
      <c r="AX101" s="38">
        <f t="shared" si="897"/>
        <v>276471</v>
      </c>
      <c r="AZ101" s="9">
        <f t="shared" ref="AZ101:BA101" si="898">AZ11</f>
        <v>49</v>
      </c>
      <c r="BA101" s="18" t="str">
        <f t="shared" si="898"/>
        <v>Utah</v>
      </c>
      <c r="BB101" s="38">
        <f t="shared" ref="BB101:BK101" si="899">BB131</f>
        <v>2676</v>
      </c>
      <c r="BC101" s="38">
        <f t="shared" si="899"/>
        <v>2647</v>
      </c>
      <c r="BD101" s="38">
        <f t="shared" si="899"/>
        <v>2773</v>
      </c>
      <c r="BE101" s="38">
        <f t="shared" si="899"/>
        <v>2777</v>
      </c>
      <c r="BF101" s="38">
        <f t="shared" si="899"/>
        <v>2876</v>
      </c>
      <c r="BG101" s="38">
        <f t="shared" si="899"/>
        <v>2336</v>
      </c>
      <c r="BH101" s="38">
        <f t="shared" si="899"/>
        <v>2308</v>
      </c>
      <c r="BI101" s="38">
        <f t="shared" si="899"/>
        <v>2217</v>
      </c>
      <c r="BJ101" s="38">
        <f t="shared" si="899"/>
        <v>2346</v>
      </c>
      <c r="BK101" s="38">
        <f t="shared" si="899"/>
        <v>2341</v>
      </c>
      <c r="BM101" s="9">
        <f t="shared" ref="BM101:BN101" si="900">BM11</f>
        <v>49</v>
      </c>
      <c r="BN101" s="18" t="str">
        <f t="shared" si="900"/>
        <v>Utah</v>
      </c>
      <c r="BO101" s="38">
        <f t="shared" ref="BO101:BX101" si="901">BO131</f>
        <v>16754</v>
      </c>
      <c r="BP101" s="38">
        <f t="shared" si="901"/>
        <v>15965</v>
      </c>
      <c r="BQ101" s="38">
        <f t="shared" si="901"/>
        <v>14932</v>
      </c>
      <c r="BR101" s="38">
        <f t="shared" si="901"/>
        <v>13751</v>
      </c>
      <c r="BS101" s="38">
        <f t="shared" si="901"/>
        <v>13622</v>
      </c>
      <c r="BT101" s="38">
        <f t="shared" si="901"/>
        <v>15348</v>
      </c>
      <c r="BU101" s="38">
        <f t="shared" si="901"/>
        <v>15680</v>
      </c>
      <c r="BV101" s="38">
        <f t="shared" si="901"/>
        <v>16883</v>
      </c>
      <c r="BW101" s="38">
        <f t="shared" si="901"/>
        <v>18207</v>
      </c>
      <c r="BX101" s="38">
        <f t="shared" si="901"/>
        <v>19601</v>
      </c>
      <c r="BZ101" s="9">
        <f t="shared" ref="BZ101:CA101" si="902">BZ11</f>
        <v>49</v>
      </c>
      <c r="CA101" s="18" t="str">
        <f t="shared" si="902"/>
        <v>Utah</v>
      </c>
      <c r="CB101" s="38">
        <f t="shared" ref="CB101:CK101" si="903">CB131</f>
        <v>21211</v>
      </c>
      <c r="CC101" s="38">
        <f t="shared" si="903"/>
        <v>21998</v>
      </c>
      <c r="CD101" s="38">
        <f t="shared" si="903"/>
        <v>21813</v>
      </c>
      <c r="CE101" s="38">
        <f t="shared" si="903"/>
        <v>22502</v>
      </c>
      <c r="CF101" s="38">
        <f t="shared" si="903"/>
        <v>22927</v>
      </c>
      <c r="CG101" s="38">
        <f t="shared" si="903"/>
        <v>23594</v>
      </c>
      <c r="CH101" s="38">
        <f t="shared" si="903"/>
        <v>23847</v>
      </c>
      <c r="CI101" s="38">
        <f t="shared" si="903"/>
        <v>23849</v>
      </c>
      <c r="CJ101" s="38">
        <f t="shared" si="903"/>
        <v>23963</v>
      </c>
      <c r="CK101" s="38">
        <f t="shared" si="903"/>
        <v>24504</v>
      </c>
      <c r="CM101" s="9">
        <f t="shared" ref="CM101:CN101" si="904">CM11</f>
        <v>49</v>
      </c>
      <c r="CN101" s="18" t="str">
        <f t="shared" si="904"/>
        <v>Utah</v>
      </c>
      <c r="CO101" s="38">
        <f t="shared" ref="CO101:CX101" si="905">CO131</f>
        <v>6015</v>
      </c>
      <c r="CP101" s="38">
        <f t="shared" si="905"/>
        <v>5941</v>
      </c>
      <c r="CQ101" s="38">
        <f t="shared" si="905"/>
        <v>5819</v>
      </c>
      <c r="CR101" s="38">
        <f t="shared" si="905"/>
        <v>5641</v>
      </c>
      <c r="CS101" s="38">
        <f t="shared" si="905"/>
        <v>5772</v>
      </c>
      <c r="CT101" s="38">
        <f t="shared" si="905"/>
        <v>6276</v>
      </c>
      <c r="CU101" s="38">
        <f t="shared" si="905"/>
        <v>6691</v>
      </c>
      <c r="CV101" s="38">
        <f t="shared" si="905"/>
        <v>6955</v>
      </c>
      <c r="CW101" s="38">
        <f t="shared" si="905"/>
        <v>6848</v>
      </c>
      <c r="CX101" s="38">
        <f t="shared" si="905"/>
        <v>7260</v>
      </c>
      <c r="CZ101" s="9">
        <f t="shared" ref="CZ101:DA101" si="906">CZ11</f>
        <v>49</v>
      </c>
      <c r="DA101" s="18" t="str">
        <f t="shared" si="906"/>
        <v>Utah</v>
      </c>
      <c r="DB101" s="38">
        <f t="shared" ref="DB101:DK101" si="907">DB131</f>
        <v>27025</v>
      </c>
      <c r="DC101" s="38">
        <f t="shared" si="907"/>
        <v>27619</v>
      </c>
      <c r="DD101" s="38">
        <f t="shared" si="907"/>
        <v>27803</v>
      </c>
      <c r="DE101" s="38">
        <f t="shared" si="907"/>
        <v>27882</v>
      </c>
      <c r="DF101" s="38">
        <f t="shared" si="907"/>
        <v>28769</v>
      </c>
      <c r="DG101" s="38">
        <f t="shared" si="907"/>
        <v>29745</v>
      </c>
      <c r="DH101" s="38">
        <f t="shared" si="907"/>
        <v>30604</v>
      </c>
      <c r="DI101" s="38">
        <f t="shared" si="907"/>
        <v>31863</v>
      </c>
      <c r="DJ101" s="38">
        <f t="shared" si="907"/>
        <v>33359</v>
      </c>
      <c r="DK101" s="38">
        <f t="shared" si="907"/>
        <v>34714</v>
      </c>
      <c r="DM101" s="9">
        <f t="shared" ref="DM101:DN101" si="908">DM11</f>
        <v>49</v>
      </c>
      <c r="DN101" s="18" t="str">
        <f t="shared" si="908"/>
        <v>Utah</v>
      </c>
      <c r="DO101" s="38">
        <f t="shared" ref="DO101:DX101" si="909">DO131</f>
        <v>5454</v>
      </c>
      <c r="DP101" s="38">
        <f t="shared" si="909"/>
        <v>5726</v>
      </c>
      <c r="DQ101" s="38">
        <f t="shared" si="909"/>
        <v>5622</v>
      </c>
      <c r="DR101" s="38">
        <f t="shared" si="909"/>
        <v>5904</v>
      </c>
      <c r="DS101" s="38">
        <f t="shared" si="909"/>
        <v>6098</v>
      </c>
      <c r="DT101" s="38">
        <f t="shared" si="909"/>
        <v>6264</v>
      </c>
      <c r="DU101" s="38">
        <f t="shared" si="909"/>
        <v>6751</v>
      </c>
      <c r="DV101" s="38">
        <f t="shared" si="909"/>
        <v>7151</v>
      </c>
      <c r="DW101" s="38">
        <f t="shared" si="909"/>
        <v>7414</v>
      </c>
      <c r="DX101" s="38">
        <f t="shared" si="909"/>
        <v>7853</v>
      </c>
      <c r="DZ101" s="9">
        <f t="shared" ref="DZ101:EA101" si="910">DZ11</f>
        <v>49</v>
      </c>
      <c r="EA101" s="18" t="str">
        <f t="shared" si="910"/>
        <v>Utah</v>
      </c>
      <c r="EB101" s="38">
        <f t="shared" ref="EB101:EK101" si="911">EB131</f>
        <v>6089</v>
      </c>
      <c r="EC101" s="38">
        <f t="shared" si="911"/>
        <v>5634</v>
      </c>
      <c r="ED101" s="38">
        <f t="shared" si="911"/>
        <v>5421</v>
      </c>
      <c r="EE101" s="38">
        <f t="shared" si="911"/>
        <v>5488</v>
      </c>
      <c r="EF101" s="38">
        <f t="shared" si="911"/>
        <v>5953</v>
      </c>
      <c r="EG101" s="38">
        <f t="shared" si="911"/>
        <v>6481</v>
      </c>
      <c r="EH101" s="38">
        <f t="shared" si="911"/>
        <v>7599</v>
      </c>
      <c r="EI101" s="38">
        <f t="shared" si="911"/>
        <v>8182</v>
      </c>
      <c r="EJ101" s="38">
        <f t="shared" si="911"/>
        <v>8797</v>
      </c>
      <c r="EK101" s="38">
        <f t="shared" si="911"/>
        <v>8599</v>
      </c>
      <c r="EM101" s="9">
        <f t="shared" ref="EM101:EN101" si="912">EM11</f>
        <v>49</v>
      </c>
      <c r="EN101" s="18" t="str">
        <f t="shared" si="912"/>
        <v>Utah</v>
      </c>
      <c r="EO101" s="38">
        <f t="shared" ref="EO101:EX101" si="913">EO131</f>
        <v>12513</v>
      </c>
      <c r="EP101" s="38">
        <f t="shared" si="913"/>
        <v>12250</v>
      </c>
      <c r="EQ101" s="38">
        <f t="shared" si="913"/>
        <v>11746</v>
      </c>
      <c r="ER101" s="38">
        <f t="shared" si="913"/>
        <v>11869</v>
      </c>
      <c r="ES101" s="38">
        <f t="shared" si="913"/>
        <v>11912</v>
      </c>
      <c r="ET101" s="38">
        <f t="shared" si="913"/>
        <v>12260</v>
      </c>
      <c r="EU101" s="38">
        <f t="shared" si="913"/>
        <v>13626</v>
      </c>
      <c r="EV101" s="38">
        <f t="shared" si="913"/>
        <v>14181</v>
      </c>
      <c r="EW101" s="38">
        <f t="shared" si="913"/>
        <v>15233</v>
      </c>
      <c r="EX101" s="38">
        <f t="shared" si="913"/>
        <v>16172</v>
      </c>
      <c r="EZ101" s="9">
        <f t="shared" ref="EZ101:FA101" si="914">EZ11</f>
        <v>49</v>
      </c>
      <c r="FA101" s="18" t="str">
        <f t="shared" si="914"/>
        <v>Utah</v>
      </c>
      <c r="FB101" s="38">
        <f t="shared" ref="FB101:FK101" si="915">FB131</f>
        <v>25223</v>
      </c>
      <c r="FC101" s="38">
        <f t="shared" si="915"/>
        <v>27399</v>
      </c>
      <c r="FD101" s="38">
        <f t="shared" si="915"/>
        <v>29279</v>
      </c>
      <c r="FE101" s="38">
        <f t="shared" si="915"/>
        <v>30484</v>
      </c>
      <c r="FF101" s="38">
        <f t="shared" si="915"/>
        <v>32134</v>
      </c>
      <c r="FG101" s="38">
        <f t="shared" si="915"/>
        <v>33425</v>
      </c>
      <c r="FH101" s="38">
        <f t="shared" si="915"/>
        <v>34962</v>
      </c>
      <c r="FI101" s="38">
        <f t="shared" si="915"/>
        <v>37375</v>
      </c>
      <c r="FJ101" s="38">
        <f t="shared" si="915"/>
        <v>40483</v>
      </c>
      <c r="FK101" s="38">
        <f t="shared" si="915"/>
        <v>43349</v>
      </c>
      <c r="FM101" s="9">
        <f t="shared" ref="FM101:FN101" si="916">FM11</f>
        <v>49</v>
      </c>
      <c r="FN101" s="18" t="str">
        <f t="shared" si="916"/>
        <v>Utah</v>
      </c>
      <c r="FO101" s="38">
        <f t="shared" ref="FO101:FX101" si="917">FO131</f>
        <v>52249</v>
      </c>
      <c r="FP101" s="38">
        <f t="shared" si="917"/>
        <v>55637</v>
      </c>
      <c r="FQ101" s="38">
        <f t="shared" si="917"/>
        <v>58539</v>
      </c>
      <c r="FR101" s="38">
        <f t="shared" si="917"/>
        <v>59790</v>
      </c>
      <c r="FS101" s="38">
        <f t="shared" si="917"/>
        <v>61806</v>
      </c>
      <c r="FT101" s="38">
        <f t="shared" si="917"/>
        <v>63580</v>
      </c>
      <c r="FU101" s="38">
        <f t="shared" si="917"/>
        <v>65543</v>
      </c>
      <c r="FV101" s="38">
        <f t="shared" si="917"/>
        <v>65042</v>
      </c>
      <c r="FW101" s="38">
        <f t="shared" si="917"/>
        <v>66654</v>
      </c>
      <c r="FX101" s="38">
        <f t="shared" si="917"/>
        <v>68674</v>
      </c>
      <c r="FZ101" s="9">
        <f t="shared" ref="FZ101:GA101" si="918">FZ11</f>
        <v>49</v>
      </c>
      <c r="GA101" s="18" t="str">
        <f t="shared" si="918"/>
        <v>Utah</v>
      </c>
      <c r="GB101" s="38">
        <f t="shared" ref="GB101:GK101" si="919">GB131</f>
        <v>15457</v>
      </c>
      <c r="GC101" s="38">
        <f t="shared" si="919"/>
        <v>16320</v>
      </c>
      <c r="GD101" s="38">
        <f t="shared" si="919"/>
        <v>17174</v>
      </c>
      <c r="GE101" s="38">
        <f t="shared" si="919"/>
        <v>17211</v>
      </c>
      <c r="GF101" s="38">
        <f t="shared" si="919"/>
        <v>17003</v>
      </c>
      <c r="GG101" s="38">
        <f t="shared" si="919"/>
        <v>18060</v>
      </c>
      <c r="GH101" s="38">
        <f t="shared" si="919"/>
        <v>19307</v>
      </c>
      <c r="GI101" s="38">
        <f t="shared" si="919"/>
        <v>20148</v>
      </c>
      <c r="GJ101" s="38">
        <f t="shared" si="919"/>
        <v>21311</v>
      </c>
      <c r="GK101" s="38">
        <f t="shared" si="919"/>
        <v>22288</v>
      </c>
      <c r="GM101" s="9">
        <f t="shared" ref="GM101:GN101" si="920">GM11</f>
        <v>49</v>
      </c>
      <c r="GN101" s="18" t="str">
        <f t="shared" si="920"/>
        <v>Utah</v>
      </c>
      <c r="GO101" s="38">
        <f t="shared" ref="GO101:GX101" si="921">GO131</f>
        <v>9576</v>
      </c>
      <c r="GP101" s="38">
        <f t="shared" si="921"/>
        <v>9678</v>
      </c>
      <c r="GQ101" s="38">
        <f t="shared" si="921"/>
        <v>10381</v>
      </c>
      <c r="GR101" s="38">
        <f t="shared" si="921"/>
        <v>10305</v>
      </c>
      <c r="GS101" s="38">
        <f t="shared" si="921"/>
        <v>10571</v>
      </c>
      <c r="GT101" s="38">
        <f t="shared" si="921"/>
        <v>10815</v>
      </c>
      <c r="GU101" s="38">
        <f t="shared" si="921"/>
        <v>11033</v>
      </c>
      <c r="GV101" s="38">
        <f t="shared" si="921"/>
        <v>11360</v>
      </c>
      <c r="GW101" s="38">
        <f t="shared" si="921"/>
        <v>12122</v>
      </c>
      <c r="GX101" s="38">
        <f t="shared" si="921"/>
        <v>12615</v>
      </c>
      <c r="GZ101" s="9">
        <f t="shared" ref="GZ101:HA101" si="922">GZ11</f>
        <v>49</v>
      </c>
      <c r="HA101" s="18" t="str">
        <f t="shared" si="922"/>
        <v>Utah</v>
      </c>
      <c r="HB101" s="38">
        <f t="shared" ref="HB101:HK101" si="923">HB131</f>
        <v>6880</v>
      </c>
      <c r="HC101" s="38">
        <f t="shared" si="923"/>
        <v>7261</v>
      </c>
      <c r="HD101" s="38">
        <f t="shared" si="923"/>
        <v>7437</v>
      </c>
      <c r="HE101" s="38">
        <f t="shared" si="923"/>
        <v>7432</v>
      </c>
      <c r="HF101" s="38">
        <f t="shared" si="923"/>
        <v>7308</v>
      </c>
      <c r="HG101" s="38">
        <f t="shared" si="923"/>
        <v>7504</v>
      </c>
      <c r="HH101" s="38">
        <f t="shared" si="923"/>
        <v>7580</v>
      </c>
      <c r="HI101" s="38">
        <f t="shared" si="923"/>
        <v>7559</v>
      </c>
      <c r="HJ101" s="38">
        <f t="shared" si="923"/>
        <v>7730</v>
      </c>
      <c r="HK101" s="38">
        <f t="shared" si="923"/>
        <v>7983</v>
      </c>
      <c r="HM101" s="9">
        <f t="shared" ref="HM101:HN101" si="924">HM11</f>
        <v>49</v>
      </c>
      <c r="HN101" s="18" t="str">
        <f t="shared" si="924"/>
        <v>Utah</v>
      </c>
      <c r="HO101" s="38">
        <f t="shared" ref="HO101:HX101" si="925">HO131</f>
        <v>501</v>
      </c>
      <c r="HP101" s="38">
        <f t="shared" si="925"/>
        <v>544</v>
      </c>
      <c r="HQ101" s="38">
        <f t="shared" si="925"/>
        <v>569</v>
      </c>
      <c r="HR101" s="38">
        <f t="shared" si="925"/>
        <v>555</v>
      </c>
      <c r="HS101" s="38">
        <f t="shared" si="925"/>
        <v>479</v>
      </c>
      <c r="HT101" s="38">
        <f t="shared" si="925"/>
        <v>480</v>
      </c>
      <c r="HU101" s="38">
        <f t="shared" si="925"/>
        <v>444</v>
      </c>
      <c r="HV101" s="38">
        <f t="shared" si="925"/>
        <v>451</v>
      </c>
      <c r="HW101" s="38">
        <f t="shared" si="925"/>
        <v>444</v>
      </c>
      <c r="HX101" s="38">
        <f t="shared" si="925"/>
        <v>518</v>
      </c>
    </row>
    <row r="102" spans="39:232" x14ac:dyDescent="0.25">
      <c r="AM102" s="9">
        <f t="shared" ref="AM102:AN102" si="926">AM12</f>
        <v>1049</v>
      </c>
      <c r="AN102" s="18" t="str">
        <f t="shared" si="926"/>
        <v>State of Utah</v>
      </c>
      <c r="AO102" s="39">
        <f t="shared" ref="AO102:AX102" si="927">AO136</f>
        <v>1217129</v>
      </c>
      <c r="AP102" s="39">
        <f t="shared" si="927"/>
        <v>1234094</v>
      </c>
      <c r="AQ102" s="39">
        <f t="shared" si="927"/>
        <v>1249915</v>
      </c>
      <c r="AR102" s="39">
        <f t="shared" si="927"/>
        <v>1259283</v>
      </c>
      <c r="AS102" s="39">
        <f t="shared" si="927"/>
        <v>1282333</v>
      </c>
      <c r="AT102" s="39">
        <f t="shared" si="927"/>
        <v>1319944</v>
      </c>
      <c r="AU102" s="39">
        <f t="shared" si="927"/>
        <v>1355380</v>
      </c>
      <c r="AV102" s="39">
        <f t="shared" si="927"/>
        <v>1393296</v>
      </c>
      <c r="AW102" s="39">
        <f t="shared" si="927"/>
        <v>1433444</v>
      </c>
      <c r="AX102" s="39">
        <f t="shared" si="927"/>
        <v>1479469</v>
      </c>
      <c r="AZ102" s="9">
        <f t="shared" ref="AZ102:BA102" si="928">AZ12</f>
        <v>1049</v>
      </c>
      <c r="BA102" s="18" t="str">
        <f t="shared" si="928"/>
        <v>State of Utah</v>
      </c>
      <c r="BB102" s="39">
        <f t="shared" ref="BB102:BK102" si="929">BB136</f>
        <v>24039</v>
      </c>
      <c r="BC102" s="39">
        <f t="shared" si="929"/>
        <v>24480</v>
      </c>
      <c r="BD102" s="39">
        <f t="shared" si="929"/>
        <v>25612</v>
      </c>
      <c r="BE102" s="39">
        <f t="shared" si="929"/>
        <v>25987</v>
      </c>
      <c r="BF102" s="39">
        <f t="shared" si="929"/>
        <v>26225</v>
      </c>
      <c r="BG102" s="39">
        <f t="shared" si="929"/>
        <v>26712</v>
      </c>
      <c r="BH102" s="39">
        <f t="shared" si="929"/>
        <v>26927</v>
      </c>
      <c r="BI102" s="39">
        <f t="shared" si="929"/>
        <v>26078</v>
      </c>
      <c r="BJ102" s="39">
        <f t="shared" si="929"/>
        <v>25065</v>
      </c>
      <c r="BK102" s="39">
        <f t="shared" si="929"/>
        <v>25253</v>
      </c>
      <c r="BM102" s="9">
        <f t="shared" ref="BM102:BN102" si="930">BM12</f>
        <v>1049</v>
      </c>
      <c r="BN102" s="18" t="str">
        <f t="shared" si="930"/>
        <v>State of Utah</v>
      </c>
      <c r="BO102" s="39">
        <f t="shared" ref="BO102:BX102" si="931">BO136</f>
        <v>96049</v>
      </c>
      <c r="BP102" s="39">
        <f t="shared" si="931"/>
        <v>91770</v>
      </c>
      <c r="BQ102" s="39">
        <f t="shared" si="931"/>
        <v>85754</v>
      </c>
      <c r="BR102" s="39">
        <f t="shared" si="931"/>
        <v>81737</v>
      </c>
      <c r="BS102" s="39">
        <f t="shared" si="931"/>
        <v>81724</v>
      </c>
      <c r="BT102" s="39">
        <f t="shared" si="931"/>
        <v>84767</v>
      </c>
      <c r="BU102" s="39">
        <f t="shared" si="931"/>
        <v>87843</v>
      </c>
      <c r="BV102" s="39">
        <f t="shared" si="931"/>
        <v>92799</v>
      </c>
      <c r="BW102" s="39">
        <f t="shared" si="931"/>
        <v>99251</v>
      </c>
      <c r="BX102" s="39">
        <f t="shared" si="931"/>
        <v>105743</v>
      </c>
      <c r="BZ102" s="9">
        <f t="shared" ref="BZ102:CA102" si="932">BZ12</f>
        <v>1049</v>
      </c>
      <c r="CA102" s="18" t="str">
        <f t="shared" si="932"/>
        <v>State of Utah</v>
      </c>
      <c r="CB102" s="39">
        <f t="shared" ref="CB102:CK102" si="933">CB136</f>
        <v>130441</v>
      </c>
      <c r="CC102" s="39">
        <f t="shared" si="933"/>
        <v>132493</v>
      </c>
      <c r="CD102" s="39">
        <f t="shared" si="933"/>
        <v>133140</v>
      </c>
      <c r="CE102" s="39">
        <f t="shared" si="933"/>
        <v>135721</v>
      </c>
      <c r="CF102" s="39">
        <f t="shared" si="933"/>
        <v>139116</v>
      </c>
      <c r="CG102" s="39">
        <f t="shared" si="933"/>
        <v>144937</v>
      </c>
      <c r="CH102" s="39">
        <f t="shared" si="933"/>
        <v>147282</v>
      </c>
      <c r="CI102" s="39">
        <f t="shared" si="933"/>
        <v>149924</v>
      </c>
      <c r="CJ102" s="39">
        <f t="shared" si="933"/>
        <v>152050</v>
      </c>
      <c r="CK102" s="39">
        <f t="shared" si="933"/>
        <v>152668</v>
      </c>
      <c r="CM102" s="9">
        <f t="shared" ref="CM102:CN102" si="934">CM12</f>
        <v>1049</v>
      </c>
      <c r="CN102" s="18" t="str">
        <f t="shared" si="934"/>
        <v>State of Utah</v>
      </c>
      <c r="CO102" s="39">
        <f t="shared" ref="CO102:CX102" si="935">CO136</f>
        <v>35669</v>
      </c>
      <c r="CP102" s="39">
        <f t="shared" si="935"/>
        <v>34902</v>
      </c>
      <c r="CQ102" s="39">
        <f t="shared" si="935"/>
        <v>33104</v>
      </c>
      <c r="CR102" s="39">
        <f t="shared" si="935"/>
        <v>32849</v>
      </c>
      <c r="CS102" s="39">
        <f t="shared" si="935"/>
        <v>33985</v>
      </c>
      <c r="CT102" s="39">
        <f t="shared" si="935"/>
        <v>34536</v>
      </c>
      <c r="CU102" s="39">
        <f t="shared" si="935"/>
        <v>35559</v>
      </c>
      <c r="CV102" s="39">
        <f t="shared" si="935"/>
        <v>37132</v>
      </c>
      <c r="CW102" s="39">
        <f t="shared" si="935"/>
        <v>36786</v>
      </c>
      <c r="CX102" s="39">
        <f t="shared" si="935"/>
        <v>36950</v>
      </c>
      <c r="CZ102" s="9">
        <f t="shared" ref="CZ102:DA102" si="936">CZ12</f>
        <v>1049</v>
      </c>
      <c r="DA102" s="18" t="str">
        <f t="shared" si="936"/>
        <v>State of Utah</v>
      </c>
      <c r="DB102" s="39">
        <f t="shared" ref="DB102:DK102" si="937">DB136</f>
        <v>149771</v>
      </c>
      <c r="DC102" s="39">
        <f t="shared" si="937"/>
        <v>151331</v>
      </c>
      <c r="DD102" s="39">
        <f t="shared" si="937"/>
        <v>152600</v>
      </c>
      <c r="DE102" s="39">
        <f t="shared" si="937"/>
        <v>154764</v>
      </c>
      <c r="DF102" s="39">
        <f t="shared" si="937"/>
        <v>156198</v>
      </c>
      <c r="DG102" s="39">
        <f t="shared" si="937"/>
        <v>159547</v>
      </c>
      <c r="DH102" s="39">
        <f t="shared" si="937"/>
        <v>164294</v>
      </c>
      <c r="DI102" s="39">
        <f t="shared" si="937"/>
        <v>164980</v>
      </c>
      <c r="DJ102" s="39">
        <f t="shared" si="937"/>
        <v>167402</v>
      </c>
      <c r="DK102" s="39">
        <f t="shared" si="937"/>
        <v>171624</v>
      </c>
      <c r="DM102" s="9">
        <f t="shared" ref="DM102:DN102" si="938">DM12</f>
        <v>1049</v>
      </c>
      <c r="DN102" s="18" t="str">
        <f t="shared" si="938"/>
        <v>State of Utah</v>
      </c>
      <c r="DO102" s="39">
        <f t="shared" ref="DO102:DX102" si="939">DO136</f>
        <v>59475</v>
      </c>
      <c r="DP102" s="39">
        <f t="shared" si="939"/>
        <v>59682</v>
      </c>
      <c r="DQ102" s="39">
        <f t="shared" si="939"/>
        <v>60002</v>
      </c>
      <c r="DR102" s="39">
        <f t="shared" si="939"/>
        <v>59048</v>
      </c>
      <c r="DS102" s="39">
        <f t="shared" si="939"/>
        <v>59188</v>
      </c>
      <c r="DT102" s="39">
        <f t="shared" si="939"/>
        <v>60753</v>
      </c>
      <c r="DU102" s="39">
        <f t="shared" si="939"/>
        <v>62080</v>
      </c>
      <c r="DV102" s="39">
        <f t="shared" si="939"/>
        <v>65858</v>
      </c>
      <c r="DW102" s="39">
        <f t="shared" si="939"/>
        <v>68512</v>
      </c>
      <c r="DX102" s="39">
        <f t="shared" si="939"/>
        <v>71905</v>
      </c>
      <c r="DZ102" s="9">
        <f t="shared" ref="DZ102:EA102" si="940">DZ12</f>
        <v>1049</v>
      </c>
      <c r="EA102" s="18" t="str">
        <f t="shared" si="940"/>
        <v>State of Utah</v>
      </c>
      <c r="EB102" s="39">
        <f t="shared" ref="EB102:EK102" si="941">EB136</f>
        <v>29543</v>
      </c>
      <c r="EC102" s="39">
        <f t="shared" si="941"/>
        <v>28351</v>
      </c>
      <c r="ED102" s="39">
        <f t="shared" si="941"/>
        <v>27946</v>
      </c>
      <c r="EE102" s="39">
        <f t="shared" si="941"/>
        <v>26817</v>
      </c>
      <c r="EF102" s="39">
        <f t="shared" si="941"/>
        <v>28217</v>
      </c>
      <c r="EG102" s="39">
        <f t="shared" si="941"/>
        <v>28957</v>
      </c>
      <c r="EH102" s="39">
        <f t="shared" si="941"/>
        <v>31232</v>
      </c>
      <c r="EI102" s="39">
        <f t="shared" si="941"/>
        <v>32188</v>
      </c>
      <c r="EJ102" s="39">
        <f t="shared" si="941"/>
        <v>31851</v>
      </c>
      <c r="EK102" s="39">
        <f t="shared" si="941"/>
        <v>31361</v>
      </c>
      <c r="EM102" s="9">
        <f t="shared" ref="EM102:EN102" si="942">EM12</f>
        <v>1049</v>
      </c>
      <c r="EN102" s="18" t="str">
        <f t="shared" si="942"/>
        <v>State of Utah</v>
      </c>
      <c r="EO102" s="39">
        <f t="shared" ref="EO102:EX102" si="943">EO136</f>
        <v>84964</v>
      </c>
      <c r="EP102" s="39">
        <f t="shared" si="943"/>
        <v>83711</v>
      </c>
      <c r="EQ102" s="39">
        <f t="shared" si="943"/>
        <v>83831</v>
      </c>
      <c r="ER102" s="39">
        <f t="shared" si="943"/>
        <v>82989</v>
      </c>
      <c r="ES102" s="39">
        <f t="shared" si="943"/>
        <v>83398</v>
      </c>
      <c r="ET102" s="39">
        <f t="shared" si="943"/>
        <v>86733</v>
      </c>
      <c r="EU102" s="39">
        <f t="shared" si="943"/>
        <v>90253</v>
      </c>
      <c r="EV102" s="39">
        <f t="shared" si="943"/>
        <v>93924</v>
      </c>
      <c r="EW102" s="39">
        <f t="shared" si="943"/>
        <v>97904</v>
      </c>
      <c r="EX102" s="39">
        <f t="shared" si="943"/>
        <v>102863</v>
      </c>
      <c r="EZ102" s="9">
        <f t="shared" ref="EZ102:FA102" si="944">EZ12</f>
        <v>1049</v>
      </c>
      <c r="FA102" s="18" t="str">
        <f t="shared" si="944"/>
        <v>State of Utah</v>
      </c>
      <c r="FB102" s="39">
        <f t="shared" ref="FB102:FK102" si="945">FB136</f>
        <v>130968</v>
      </c>
      <c r="FC102" s="39">
        <f t="shared" si="945"/>
        <v>134273</v>
      </c>
      <c r="FD102" s="39">
        <f t="shared" si="945"/>
        <v>140503</v>
      </c>
      <c r="FE102" s="39">
        <f t="shared" si="945"/>
        <v>143669</v>
      </c>
      <c r="FF102" s="39">
        <f t="shared" si="945"/>
        <v>149304</v>
      </c>
      <c r="FG102" s="39">
        <f t="shared" si="945"/>
        <v>155887</v>
      </c>
      <c r="FH102" s="39">
        <f t="shared" si="945"/>
        <v>162009</v>
      </c>
      <c r="FI102" s="39">
        <f t="shared" si="945"/>
        <v>168842</v>
      </c>
      <c r="FJ102" s="39">
        <f t="shared" si="945"/>
        <v>177242</v>
      </c>
      <c r="FK102" s="39">
        <f t="shared" si="945"/>
        <v>184141</v>
      </c>
      <c r="FM102" s="9">
        <f t="shared" ref="FM102:FN102" si="946">FM12</f>
        <v>1049</v>
      </c>
      <c r="FN102" s="18" t="str">
        <f t="shared" si="946"/>
        <v>State of Utah</v>
      </c>
      <c r="FO102" s="39">
        <f t="shared" ref="FO102:FX102" si="947">FO136</f>
        <v>246618</v>
      </c>
      <c r="FP102" s="39">
        <f t="shared" si="947"/>
        <v>257479</v>
      </c>
      <c r="FQ102" s="39">
        <f t="shared" si="947"/>
        <v>265929</v>
      </c>
      <c r="FR102" s="39">
        <f t="shared" si="947"/>
        <v>273192</v>
      </c>
      <c r="FS102" s="39">
        <f t="shared" si="947"/>
        <v>279778</v>
      </c>
      <c r="FT102" s="39">
        <f t="shared" si="947"/>
        <v>286354</v>
      </c>
      <c r="FU102" s="39">
        <f t="shared" si="947"/>
        <v>293837</v>
      </c>
      <c r="FV102" s="39">
        <f t="shared" si="947"/>
        <v>301931</v>
      </c>
      <c r="FW102" s="39">
        <f t="shared" si="947"/>
        <v>312795</v>
      </c>
      <c r="FX102" s="39">
        <f t="shared" si="947"/>
        <v>324679</v>
      </c>
      <c r="FZ102" s="9">
        <f t="shared" ref="FZ102:GA102" si="948">FZ12</f>
        <v>1049</v>
      </c>
      <c r="GA102" s="18" t="str">
        <f t="shared" si="948"/>
        <v>State of Utah</v>
      </c>
      <c r="GB102" s="39">
        <f t="shared" ref="GB102:GK102" si="949">GB136</f>
        <v>101567</v>
      </c>
      <c r="GC102" s="39">
        <f t="shared" si="949"/>
        <v>105524</v>
      </c>
      <c r="GD102" s="39">
        <f t="shared" si="949"/>
        <v>108757</v>
      </c>
      <c r="GE102" s="39">
        <f t="shared" si="949"/>
        <v>110592</v>
      </c>
      <c r="GF102" s="39">
        <f t="shared" si="949"/>
        <v>113793</v>
      </c>
      <c r="GG102" s="39">
        <f t="shared" si="949"/>
        <v>118758</v>
      </c>
      <c r="GH102" s="39">
        <f t="shared" si="949"/>
        <v>122833</v>
      </c>
      <c r="GI102" s="39">
        <f t="shared" si="949"/>
        <v>126754</v>
      </c>
      <c r="GJ102" s="39">
        <f t="shared" si="949"/>
        <v>129006</v>
      </c>
      <c r="GK102" s="39">
        <f t="shared" si="949"/>
        <v>133514</v>
      </c>
      <c r="GM102" s="9">
        <f t="shared" ref="GM102:GN102" si="950">GM12</f>
        <v>1049</v>
      </c>
      <c r="GN102" s="18" t="str">
        <f t="shared" si="950"/>
        <v>State of Utah</v>
      </c>
      <c r="GO102" s="39">
        <f t="shared" ref="GO102:GX102" si="951">GO136</f>
        <v>53429</v>
      </c>
      <c r="GP102" s="39">
        <f t="shared" si="951"/>
        <v>54534</v>
      </c>
      <c r="GQ102" s="39">
        <f t="shared" si="951"/>
        <v>57231</v>
      </c>
      <c r="GR102" s="39">
        <f t="shared" si="951"/>
        <v>58170</v>
      </c>
      <c r="GS102" s="39">
        <f t="shared" si="951"/>
        <v>59197</v>
      </c>
      <c r="GT102" s="39">
        <f t="shared" si="951"/>
        <v>60324</v>
      </c>
      <c r="GU102" s="39">
        <f t="shared" si="951"/>
        <v>60432</v>
      </c>
      <c r="GV102" s="39">
        <f t="shared" si="951"/>
        <v>61435</v>
      </c>
      <c r="GW102" s="39">
        <f t="shared" si="951"/>
        <v>63289</v>
      </c>
      <c r="GX102" s="39">
        <f t="shared" si="951"/>
        <v>64786</v>
      </c>
      <c r="GZ102" s="9">
        <f t="shared" ref="GZ102:HA102" si="952">GZ12</f>
        <v>1049</v>
      </c>
      <c r="HA102" s="18" t="str">
        <f t="shared" si="952"/>
        <v>State of Utah</v>
      </c>
      <c r="HB102" s="39">
        <f t="shared" ref="HB102:HK102" si="953">HB136</f>
        <v>68398</v>
      </c>
      <c r="HC102" s="39">
        <f t="shared" si="953"/>
        <v>68821</v>
      </c>
      <c r="HD102" s="39">
        <f t="shared" si="953"/>
        <v>69112</v>
      </c>
      <c r="HE102" s="39">
        <f t="shared" si="953"/>
        <v>68588</v>
      </c>
      <c r="HF102" s="39">
        <f t="shared" si="953"/>
        <v>67860</v>
      </c>
      <c r="HG102" s="39">
        <f t="shared" si="953"/>
        <v>67506</v>
      </c>
      <c r="HH102" s="39">
        <f t="shared" si="953"/>
        <v>66732</v>
      </c>
      <c r="HI102" s="39">
        <f t="shared" si="953"/>
        <v>67350</v>
      </c>
      <c r="HJ102" s="39">
        <f t="shared" si="953"/>
        <v>68373</v>
      </c>
      <c r="HK102" s="39">
        <f t="shared" si="953"/>
        <v>69676</v>
      </c>
      <c r="HM102" s="9">
        <f t="shared" ref="HM102:HN102" si="954">HM12</f>
        <v>1049</v>
      </c>
      <c r="HN102" s="18" t="str">
        <f t="shared" si="954"/>
        <v>State of Utah</v>
      </c>
      <c r="HO102" s="39">
        <f t="shared" ref="HO102:HX102" si="955">HO136</f>
        <v>6198</v>
      </c>
      <c r="HP102" s="39">
        <f t="shared" si="955"/>
        <v>6743</v>
      </c>
      <c r="HQ102" s="39">
        <f t="shared" si="955"/>
        <v>6394</v>
      </c>
      <c r="HR102" s="39">
        <f t="shared" si="955"/>
        <v>5160</v>
      </c>
      <c r="HS102" s="39">
        <f t="shared" si="955"/>
        <v>4350</v>
      </c>
      <c r="HT102" s="39">
        <f t="shared" si="955"/>
        <v>4173</v>
      </c>
      <c r="HU102" s="39">
        <f t="shared" si="955"/>
        <v>4067</v>
      </c>
      <c r="HV102" s="39">
        <f t="shared" si="955"/>
        <v>4101</v>
      </c>
      <c r="HW102" s="39">
        <f t="shared" si="955"/>
        <v>3918</v>
      </c>
      <c r="HX102" s="39">
        <f t="shared" si="955"/>
        <v>4306</v>
      </c>
    </row>
    <row r="103" spans="39:232" x14ac:dyDescent="0.25">
      <c r="AM103" s="9">
        <f t="shared" ref="AM103:AN103" si="956">AM13</f>
        <v>1000</v>
      </c>
      <c r="AN103" s="18" t="str">
        <f t="shared" si="956"/>
        <v>United States</v>
      </c>
      <c r="AO103" s="39">
        <f t="shared" ref="AO103:AX103" si="957">AO137</f>
        <v>139255035</v>
      </c>
      <c r="AP103" s="39">
        <f t="shared" si="957"/>
        <v>139488206</v>
      </c>
      <c r="AQ103" s="39">
        <f t="shared" si="957"/>
        <v>139893639</v>
      </c>
      <c r="AR103" s="39">
        <f t="shared" si="957"/>
        <v>139786639</v>
      </c>
      <c r="AS103" s="39">
        <f t="shared" si="957"/>
        <v>141337148</v>
      </c>
      <c r="AT103" s="39">
        <f t="shared" si="957"/>
        <v>143621171</v>
      </c>
      <c r="AU103" s="39">
        <f t="shared" si="957"/>
        <v>145861221</v>
      </c>
      <c r="AV103" s="39">
        <f t="shared" si="957"/>
        <v>148432042</v>
      </c>
      <c r="AW103" s="39">
        <f t="shared" si="957"/>
        <v>150571044</v>
      </c>
      <c r="AX103" s="39">
        <f t="shared" si="957"/>
        <v>152735781</v>
      </c>
      <c r="AZ103" s="9">
        <f t="shared" ref="AZ103:BA103" si="958">AZ13</f>
        <v>1000</v>
      </c>
      <c r="BA103" s="18" t="str">
        <f t="shared" si="958"/>
        <v>United States</v>
      </c>
      <c r="BB103" s="39">
        <f t="shared" ref="BB103:BK103" si="959">BB137</f>
        <v>2563040</v>
      </c>
      <c r="BC103" s="39">
        <f t="shared" si="959"/>
        <v>2597647</v>
      </c>
      <c r="BD103" s="39">
        <f t="shared" si="959"/>
        <v>2627802</v>
      </c>
      <c r="BE103" s="39">
        <f t="shared" si="959"/>
        <v>2659872</v>
      </c>
      <c r="BF103" s="39">
        <f t="shared" si="959"/>
        <v>2737070</v>
      </c>
      <c r="BG103" s="39">
        <f t="shared" si="959"/>
        <v>2781870</v>
      </c>
      <c r="BH103" s="39">
        <f t="shared" si="959"/>
        <v>2776263</v>
      </c>
      <c r="BI103" s="39">
        <f t="shared" si="959"/>
        <v>2752733</v>
      </c>
      <c r="BJ103" s="39">
        <f t="shared" si="959"/>
        <v>2730310</v>
      </c>
      <c r="BK103" s="39">
        <f t="shared" si="959"/>
        <v>2683905</v>
      </c>
      <c r="BM103" s="9">
        <f t="shared" ref="BM103:BN103" si="960">BM13</f>
        <v>1000</v>
      </c>
      <c r="BN103" s="18" t="str">
        <f t="shared" si="960"/>
        <v>United States</v>
      </c>
      <c r="BO103" s="39">
        <f t="shared" ref="BO103:BX103" si="961">BO137</f>
        <v>9824932</v>
      </c>
      <c r="BP103" s="39">
        <f t="shared" si="961"/>
        <v>9371939</v>
      </c>
      <c r="BQ103" s="39">
        <f t="shared" si="961"/>
        <v>8973923</v>
      </c>
      <c r="BR103" s="39">
        <f t="shared" si="961"/>
        <v>8632482</v>
      </c>
      <c r="BS103" s="39">
        <f t="shared" si="961"/>
        <v>8619856</v>
      </c>
      <c r="BT103" s="39">
        <f t="shared" si="961"/>
        <v>8805335</v>
      </c>
      <c r="BU103" s="39">
        <f t="shared" si="961"/>
        <v>9032875</v>
      </c>
      <c r="BV103" s="39">
        <f t="shared" si="961"/>
        <v>9337526</v>
      </c>
      <c r="BW103" s="39">
        <f t="shared" si="961"/>
        <v>9640759</v>
      </c>
      <c r="BX103" s="39">
        <f t="shared" si="961"/>
        <v>9974466</v>
      </c>
      <c r="BZ103" s="9">
        <f t="shared" ref="BZ103:CA103" si="962">BZ13</f>
        <v>1000</v>
      </c>
      <c r="CA103" s="18" t="str">
        <f t="shared" si="962"/>
        <v>United States</v>
      </c>
      <c r="CB103" s="39">
        <f t="shared" ref="CB103:CK103" si="963">CB137</f>
        <v>15247328</v>
      </c>
      <c r="CC103" s="39">
        <f t="shared" si="963"/>
        <v>14978000</v>
      </c>
      <c r="CD103" s="39">
        <f t="shared" si="963"/>
        <v>14809134</v>
      </c>
      <c r="CE103" s="39">
        <f t="shared" si="963"/>
        <v>14609084</v>
      </c>
      <c r="CF103" s="39">
        <f t="shared" si="963"/>
        <v>14707190</v>
      </c>
      <c r="CG103" s="39">
        <f t="shared" si="963"/>
        <v>14921549</v>
      </c>
      <c r="CH103" s="39">
        <f t="shared" si="963"/>
        <v>15069033</v>
      </c>
      <c r="CI103" s="39">
        <f t="shared" si="963"/>
        <v>15224877</v>
      </c>
      <c r="CJ103" s="39">
        <f t="shared" si="963"/>
        <v>15301864</v>
      </c>
      <c r="CK103" s="39">
        <f t="shared" si="963"/>
        <v>15404928</v>
      </c>
      <c r="CM103" s="9">
        <f t="shared" ref="CM103:CN103" si="964">CM13</f>
        <v>1000</v>
      </c>
      <c r="CN103" s="18" t="str">
        <f t="shared" si="964"/>
        <v>United States</v>
      </c>
      <c r="CO103" s="39">
        <f t="shared" ref="CO103:CX103" si="965">CO137</f>
        <v>4266037</v>
      </c>
      <c r="CP103" s="39">
        <f t="shared" si="965"/>
        <v>4088285</v>
      </c>
      <c r="CQ103" s="39">
        <f t="shared" si="965"/>
        <v>3956334</v>
      </c>
      <c r="CR103" s="39">
        <f t="shared" si="965"/>
        <v>3878246</v>
      </c>
      <c r="CS103" s="39">
        <f t="shared" si="965"/>
        <v>3880577</v>
      </c>
      <c r="CT103" s="39">
        <f t="shared" si="965"/>
        <v>3912856</v>
      </c>
      <c r="CU103" s="39">
        <f t="shared" si="965"/>
        <v>3937740</v>
      </c>
      <c r="CV103" s="39">
        <f t="shared" si="965"/>
        <v>3986618</v>
      </c>
      <c r="CW103" s="39">
        <f t="shared" si="965"/>
        <v>3970344</v>
      </c>
      <c r="CX103" s="39">
        <f t="shared" si="965"/>
        <v>3961334</v>
      </c>
      <c r="CZ103" s="9">
        <f t="shared" ref="CZ103:DA103" si="966">CZ13</f>
        <v>1000</v>
      </c>
      <c r="DA103" s="18" t="str">
        <f t="shared" si="966"/>
        <v>United States</v>
      </c>
      <c r="DB103" s="39">
        <f t="shared" ref="DB103:DK103" si="967">DB137</f>
        <v>15900281</v>
      </c>
      <c r="DC103" s="39">
        <f t="shared" si="967"/>
        <v>15967707</v>
      </c>
      <c r="DD103" s="39">
        <f t="shared" si="967"/>
        <v>16077848</v>
      </c>
      <c r="DE103" s="39">
        <f t="shared" si="967"/>
        <v>16079214</v>
      </c>
      <c r="DF103" s="39">
        <f t="shared" si="967"/>
        <v>16264085</v>
      </c>
      <c r="DG103" s="39">
        <f t="shared" si="967"/>
        <v>16499584</v>
      </c>
      <c r="DH103" s="39">
        <f t="shared" si="967"/>
        <v>16687559</v>
      </c>
      <c r="DI103" s="39">
        <f t="shared" si="967"/>
        <v>16822831</v>
      </c>
      <c r="DJ103" s="39">
        <f t="shared" si="967"/>
        <v>16896128</v>
      </c>
      <c r="DK103" s="39">
        <f t="shared" si="967"/>
        <v>16926193</v>
      </c>
      <c r="DM103" s="9">
        <f t="shared" ref="DM103:DN103" si="968">DM13</f>
        <v>1000</v>
      </c>
      <c r="DN103" s="18" t="str">
        <f t="shared" si="968"/>
        <v>United States</v>
      </c>
      <c r="DO103" s="39">
        <f t="shared" ref="DO103:DX103" si="969">DO137</f>
        <v>6973562</v>
      </c>
      <c r="DP103" s="39">
        <f t="shared" si="969"/>
        <v>6971804</v>
      </c>
      <c r="DQ103" s="39">
        <f t="shared" si="969"/>
        <v>6911891</v>
      </c>
      <c r="DR103" s="39">
        <f t="shared" si="969"/>
        <v>6831097</v>
      </c>
      <c r="DS103" s="39">
        <f t="shared" si="969"/>
        <v>6890592</v>
      </c>
      <c r="DT103" s="39">
        <f t="shared" si="969"/>
        <v>7047824</v>
      </c>
      <c r="DU103" s="39">
        <f t="shared" si="969"/>
        <v>7231294</v>
      </c>
      <c r="DV103" s="39">
        <f t="shared" si="969"/>
        <v>7495781</v>
      </c>
      <c r="DW103" s="39">
        <f t="shared" si="969"/>
        <v>7795036</v>
      </c>
      <c r="DX103" s="39">
        <f t="shared" si="969"/>
        <v>8111669</v>
      </c>
      <c r="DZ103" s="9">
        <f t="shared" ref="DZ103:EA103" si="970">DZ13</f>
        <v>1000</v>
      </c>
      <c r="EA103" s="18" t="str">
        <f t="shared" si="970"/>
        <v>United States</v>
      </c>
      <c r="EB103" s="39">
        <f t="shared" ref="EB103:EK103" si="971">EB137</f>
        <v>3299115</v>
      </c>
      <c r="EC103" s="39">
        <f t="shared" si="971"/>
        <v>3192844</v>
      </c>
      <c r="ED103" s="39">
        <f t="shared" si="971"/>
        <v>3083508</v>
      </c>
      <c r="EE103" s="39">
        <f t="shared" si="971"/>
        <v>3003820</v>
      </c>
      <c r="EF103" s="39">
        <f t="shared" si="971"/>
        <v>3012221</v>
      </c>
      <c r="EG103" s="39">
        <f t="shared" si="971"/>
        <v>3042649</v>
      </c>
      <c r="EH103" s="39">
        <f t="shared" si="971"/>
        <v>3080360</v>
      </c>
      <c r="EI103" s="39">
        <f t="shared" si="971"/>
        <v>3121303</v>
      </c>
      <c r="EJ103" s="39">
        <f t="shared" si="971"/>
        <v>3113319</v>
      </c>
      <c r="EK103" s="39">
        <f t="shared" si="971"/>
        <v>3064097</v>
      </c>
      <c r="EM103" s="9">
        <f t="shared" ref="EM103:EN103" si="972">EM13</f>
        <v>1000</v>
      </c>
      <c r="EN103" s="18" t="str">
        <f t="shared" si="972"/>
        <v>United States</v>
      </c>
      <c r="EO103" s="39">
        <f t="shared" ref="EO103:EX103" si="973">EO137</f>
        <v>9742704</v>
      </c>
      <c r="EP103" s="39">
        <f t="shared" si="973"/>
        <v>9567262</v>
      </c>
      <c r="EQ103" s="39">
        <f t="shared" si="973"/>
        <v>9421991</v>
      </c>
      <c r="ER103" s="39">
        <f t="shared" si="973"/>
        <v>9324034</v>
      </c>
      <c r="ES103" s="39">
        <f t="shared" si="973"/>
        <v>9324927</v>
      </c>
      <c r="ET103" s="39">
        <f t="shared" si="973"/>
        <v>9436586</v>
      </c>
      <c r="EU103" s="39">
        <f t="shared" si="973"/>
        <v>9593096</v>
      </c>
      <c r="EV103" s="39">
        <f t="shared" si="973"/>
        <v>9770141</v>
      </c>
      <c r="EW103" s="39">
        <f t="shared" si="973"/>
        <v>9878983</v>
      </c>
      <c r="EX103" s="39">
        <f t="shared" si="973"/>
        <v>10016496</v>
      </c>
      <c r="EZ103" s="9">
        <f t="shared" ref="EZ103:FA103" si="974">EZ13</f>
        <v>1000</v>
      </c>
      <c r="FA103" s="18" t="str">
        <f t="shared" si="974"/>
        <v>United States</v>
      </c>
      <c r="FB103" s="39">
        <f t="shared" ref="FB103:FK103" si="975">FB137</f>
        <v>14461375</v>
      </c>
      <c r="FC103" s="39">
        <f t="shared" si="975"/>
        <v>14644137</v>
      </c>
      <c r="FD103" s="39">
        <f t="shared" si="975"/>
        <v>14858737</v>
      </c>
      <c r="FE103" s="39">
        <f t="shared" si="975"/>
        <v>15020812</v>
      </c>
      <c r="FF103" s="39">
        <f t="shared" si="975"/>
        <v>15334311</v>
      </c>
      <c r="FG103" s="39">
        <f t="shared" si="975"/>
        <v>15783729</v>
      </c>
      <c r="FH103" s="39">
        <f t="shared" si="975"/>
        <v>16216976</v>
      </c>
      <c r="FI103" s="39">
        <f t="shared" si="975"/>
        <v>16692183</v>
      </c>
      <c r="FJ103" s="39">
        <f t="shared" si="975"/>
        <v>17142056</v>
      </c>
      <c r="FK103" s="39">
        <f t="shared" si="975"/>
        <v>17607689</v>
      </c>
      <c r="FM103" s="9">
        <f t="shared" ref="FM103:FN103" si="976">FM13</f>
        <v>1000</v>
      </c>
      <c r="FN103" s="18" t="str">
        <f t="shared" si="976"/>
        <v>United States</v>
      </c>
      <c r="FO103" s="39">
        <f t="shared" ref="FO103:FX103" si="977">FO137</f>
        <v>30151664</v>
      </c>
      <c r="FP103" s="39">
        <f t="shared" si="977"/>
        <v>30860117</v>
      </c>
      <c r="FQ103" s="39">
        <f t="shared" si="977"/>
        <v>31510566</v>
      </c>
      <c r="FR103" s="39">
        <f t="shared" si="977"/>
        <v>31878224</v>
      </c>
      <c r="FS103" s="39">
        <f t="shared" si="977"/>
        <v>32320450</v>
      </c>
      <c r="FT103" s="39">
        <f t="shared" si="977"/>
        <v>32766891</v>
      </c>
      <c r="FU103" s="39">
        <f t="shared" si="977"/>
        <v>33237026</v>
      </c>
      <c r="FV103" s="39">
        <f t="shared" si="977"/>
        <v>33818226</v>
      </c>
      <c r="FW103" s="39">
        <f t="shared" si="977"/>
        <v>34336422</v>
      </c>
      <c r="FX103" s="39">
        <f t="shared" si="977"/>
        <v>34893236</v>
      </c>
      <c r="FZ103" s="9">
        <f t="shared" ref="FZ103:GA103" si="978">FZ13</f>
        <v>1000</v>
      </c>
      <c r="GA103" s="18" t="str">
        <f t="shared" si="978"/>
        <v>United States</v>
      </c>
      <c r="GB103" s="39">
        <f t="shared" ref="GB103:GK103" si="979">GB137</f>
        <v>12238641</v>
      </c>
      <c r="GC103" s="39">
        <f t="shared" si="979"/>
        <v>12468191</v>
      </c>
      <c r="GD103" s="39">
        <f t="shared" si="979"/>
        <v>12743720</v>
      </c>
      <c r="GE103" s="39">
        <f t="shared" si="979"/>
        <v>12966332</v>
      </c>
      <c r="GF103" s="39">
        <f t="shared" si="979"/>
        <v>13308071</v>
      </c>
      <c r="GG103" s="39">
        <f t="shared" si="979"/>
        <v>13668744</v>
      </c>
      <c r="GH103" s="39">
        <f t="shared" si="979"/>
        <v>13990223</v>
      </c>
      <c r="GI103" s="39">
        <f t="shared" si="979"/>
        <v>14245429</v>
      </c>
      <c r="GJ103" s="39">
        <f t="shared" si="979"/>
        <v>14452282</v>
      </c>
      <c r="GK103" s="39">
        <f t="shared" si="979"/>
        <v>14612684</v>
      </c>
      <c r="GM103" s="9">
        <f t="shared" ref="GM103:GN103" si="980">GM13</f>
        <v>1000</v>
      </c>
      <c r="GN103" s="18" t="str">
        <f t="shared" si="980"/>
        <v>United States</v>
      </c>
      <c r="GO103" s="39">
        <f t="shared" ref="GO103:GX103" si="981">GO137</f>
        <v>6745144</v>
      </c>
      <c r="GP103" s="39">
        <f t="shared" si="981"/>
        <v>6816674</v>
      </c>
      <c r="GQ103" s="39">
        <f t="shared" si="981"/>
        <v>6891871</v>
      </c>
      <c r="GR103" s="39">
        <f t="shared" si="981"/>
        <v>6908577</v>
      </c>
      <c r="GS103" s="39">
        <f t="shared" si="981"/>
        <v>6977212</v>
      </c>
      <c r="GT103" s="39">
        <f t="shared" si="981"/>
        <v>7057713</v>
      </c>
      <c r="GU103" s="39">
        <f t="shared" si="981"/>
        <v>7130858</v>
      </c>
      <c r="GV103" s="39">
        <f t="shared" si="981"/>
        <v>7222737</v>
      </c>
      <c r="GW103" s="39">
        <f t="shared" si="981"/>
        <v>7312525</v>
      </c>
      <c r="GX103" s="39">
        <f t="shared" si="981"/>
        <v>7376086</v>
      </c>
      <c r="GZ103" s="9">
        <f t="shared" ref="GZ103:HA103" si="982">GZ13</f>
        <v>1000</v>
      </c>
      <c r="HA103" s="18" t="str">
        <f t="shared" si="982"/>
        <v>United States</v>
      </c>
      <c r="HB103" s="39">
        <f t="shared" ref="HB103:HK103" si="983">HB137</f>
        <v>6729151</v>
      </c>
      <c r="HC103" s="39">
        <f t="shared" si="983"/>
        <v>6840689</v>
      </c>
      <c r="HD103" s="39">
        <f t="shared" si="983"/>
        <v>6905367</v>
      </c>
      <c r="HE103" s="39">
        <f t="shared" si="983"/>
        <v>6921220</v>
      </c>
      <c r="HF103" s="39">
        <f t="shared" si="983"/>
        <v>6944999</v>
      </c>
      <c r="HG103" s="39">
        <f t="shared" si="983"/>
        <v>6889662</v>
      </c>
      <c r="HH103" s="39">
        <f t="shared" si="983"/>
        <v>6874726</v>
      </c>
      <c r="HI103" s="39">
        <f t="shared" si="983"/>
        <v>6925372</v>
      </c>
      <c r="HJ103" s="39">
        <f t="shared" si="983"/>
        <v>6981300</v>
      </c>
      <c r="HK103" s="39">
        <f t="shared" si="983"/>
        <v>7037855</v>
      </c>
      <c r="HM103" s="9">
        <f t="shared" ref="HM103:HN103" si="984">HM13</f>
        <v>1000</v>
      </c>
      <c r="HN103" s="18" t="str">
        <f t="shared" si="984"/>
        <v>United States</v>
      </c>
      <c r="HO103" s="39">
        <f t="shared" ref="HO103:HX103" si="985">HO137</f>
        <v>1112061</v>
      </c>
      <c r="HP103" s="39">
        <f t="shared" si="985"/>
        <v>1122910</v>
      </c>
      <c r="HQ103" s="39">
        <f t="shared" si="985"/>
        <v>1120947</v>
      </c>
      <c r="HR103" s="39">
        <f t="shared" si="985"/>
        <v>1073625</v>
      </c>
      <c r="HS103" s="39">
        <f t="shared" si="985"/>
        <v>1015587</v>
      </c>
      <c r="HT103" s="39">
        <f t="shared" si="985"/>
        <v>1006179</v>
      </c>
      <c r="HU103" s="39">
        <f t="shared" si="985"/>
        <v>1003192</v>
      </c>
      <c r="HV103" s="39">
        <f t="shared" si="985"/>
        <v>1016285</v>
      </c>
      <c r="HW103" s="39">
        <f t="shared" si="985"/>
        <v>1019716</v>
      </c>
      <c r="HX103" s="39">
        <f t="shared" si="985"/>
        <v>1065143</v>
      </c>
    </row>
    <row r="104" spans="39:232" x14ac:dyDescent="0.25">
      <c r="AM104" s="10"/>
      <c r="AN104" s="10"/>
      <c r="AO104" s="10"/>
      <c r="AP104" s="10"/>
      <c r="AQ104" s="10"/>
      <c r="AR104" s="10"/>
      <c r="AS104" s="10"/>
      <c r="AT104" s="10"/>
      <c r="AU104" s="10"/>
      <c r="AV104" s="10"/>
      <c r="AW104" s="10"/>
      <c r="AX104" s="10"/>
      <c r="AZ104" s="10"/>
      <c r="BA104" s="10"/>
      <c r="BB104" s="10"/>
      <c r="BC104" s="10"/>
      <c r="BD104" s="10"/>
      <c r="BE104" s="10"/>
      <c r="BF104" s="10"/>
      <c r="BG104" s="10"/>
      <c r="BH104" s="10"/>
      <c r="BI104" s="10"/>
      <c r="BJ104" s="10"/>
      <c r="BK104" s="10"/>
      <c r="BM104" s="10"/>
      <c r="BN104" s="10"/>
      <c r="BO104" s="10"/>
      <c r="BP104" s="10"/>
      <c r="BQ104" s="10"/>
      <c r="BR104" s="10"/>
      <c r="BS104" s="10"/>
      <c r="BT104" s="10"/>
      <c r="BU104" s="10"/>
      <c r="BV104" s="10"/>
      <c r="BW104" s="10"/>
      <c r="BX104" s="10"/>
      <c r="BZ104" s="10"/>
      <c r="CA104" s="10"/>
      <c r="CB104" s="10"/>
      <c r="CC104" s="10"/>
      <c r="CD104" s="10"/>
      <c r="CE104" s="10"/>
      <c r="CF104" s="10"/>
      <c r="CG104" s="10"/>
      <c r="CH104" s="10"/>
      <c r="CI104" s="10"/>
      <c r="CJ104" s="10"/>
      <c r="CK104" s="10"/>
      <c r="CM104" s="10"/>
      <c r="CN104" s="10"/>
      <c r="CO104" s="10"/>
      <c r="CP104" s="10"/>
      <c r="CQ104" s="10"/>
      <c r="CR104" s="10"/>
      <c r="CS104" s="10"/>
      <c r="CT104" s="10"/>
      <c r="CU104" s="10"/>
      <c r="CV104" s="10"/>
      <c r="CW104" s="10"/>
      <c r="CX104" s="10"/>
      <c r="CZ104" s="10"/>
      <c r="DA104" s="10"/>
      <c r="DB104" s="10"/>
      <c r="DC104" s="10"/>
      <c r="DD104" s="10"/>
      <c r="DE104" s="10"/>
      <c r="DF104" s="10"/>
      <c r="DG104" s="10"/>
      <c r="DH104" s="10"/>
      <c r="DI104" s="10"/>
      <c r="DJ104" s="10"/>
      <c r="DK104" s="10"/>
      <c r="DM104" s="10"/>
      <c r="DN104" s="10"/>
      <c r="DO104" s="10"/>
      <c r="DP104" s="10"/>
      <c r="DQ104" s="10"/>
      <c r="DR104" s="10"/>
      <c r="DS104" s="10"/>
      <c r="DT104" s="10"/>
      <c r="DU104" s="10"/>
      <c r="DV104" s="10"/>
      <c r="DW104" s="10"/>
      <c r="DX104" s="10"/>
      <c r="DZ104" s="10"/>
      <c r="EA104" s="10"/>
      <c r="EB104" s="10"/>
      <c r="EC104" s="10"/>
      <c r="ED104" s="10"/>
      <c r="EE104" s="10"/>
      <c r="EF104" s="10"/>
      <c r="EG104" s="10"/>
      <c r="EH104" s="10"/>
      <c r="EI104" s="10"/>
      <c r="EJ104" s="10"/>
      <c r="EK104" s="10"/>
      <c r="EM104" s="10"/>
      <c r="EN104" s="10"/>
      <c r="EO104" s="10"/>
      <c r="EP104" s="10"/>
      <c r="EQ104" s="10"/>
      <c r="ER104" s="10"/>
      <c r="ES104" s="10"/>
      <c r="ET104" s="10"/>
      <c r="EU104" s="10"/>
      <c r="EV104" s="10"/>
      <c r="EW104" s="10"/>
      <c r="EX104" s="10"/>
      <c r="EZ104" s="10"/>
      <c r="FA104" s="10"/>
      <c r="FB104" s="10"/>
      <c r="FC104" s="10"/>
      <c r="FD104" s="10"/>
      <c r="FE104" s="10"/>
      <c r="FF104" s="10"/>
      <c r="FG104" s="10"/>
      <c r="FH104" s="10"/>
      <c r="FI104" s="10"/>
      <c r="FJ104" s="10"/>
      <c r="FK104" s="10"/>
      <c r="FM104" s="10"/>
      <c r="FN104" s="10"/>
      <c r="FO104" s="10"/>
      <c r="FP104" s="10"/>
      <c r="FQ104" s="10"/>
      <c r="FR104" s="10"/>
      <c r="FS104" s="10"/>
      <c r="FT104" s="10"/>
      <c r="FU104" s="10"/>
      <c r="FV104" s="10"/>
      <c r="FW104" s="10"/>
      <c r="FX104" s="10"/>
      <c r="FZ104" s="10"/>
      <c r="GA104" s="10"/>
      <c r="GB104" s="10"/>
      <c r="GC104" s="10"/>
      <c r="GD104" s="10"/>
      <c r="GE104" s="10"/>
      <c r="GF104" s="10"/>
      <c r="GG104" s="10"/>
      <c r="GH104" s="10"/>
      <c r="GI104" s="10"/>
      <c r="GJ104" s="10"/>
      <c r="GK104" s="10"/>
      <c r="GM104" s="10"/>
      <c r="GN104" s="10"/>
      <c r="GO104" s="10"/>
      <c r="GP104" s="10"/>
      <c r="GQ104" s="10"/>
      <c r="GR104" s="10"/>
      <c r="GS104" s="10"/>
      <c r="GT104" s="10"/>
      <c r="GU104" s="10"/>
      <c r="GV104" s="10"/>
      <c r="GW104" s="10"/>
      <c r="GX104" s="10"/>
      <c r="GZ104" s="10"/>
      <c r="HA104" s="10"/>
      <c r="HB104" s="10"/>
      <c r="HC104" s="10"/>
      <c r="HD104" s="10"/>
      <c r="HE104" s="10"/>
      <c r="HF104" s="10"/>
      <c r="HG104" s="10"/>
      <c r="HH104" s="10"/>
      <c r="HI104" s="10"/>
      <c r="HJ104" s="10"/>
      <c r="HK104" s="10"/>
      <c r="HM104" s="10"/>
      <c r="HN104" s="10"/>
      <c r="HO104" s="10"/>
      <c r="HP104" s="10"/>
      <c r="HQ104" s="10"/>
      <c r="HR104" s="10"/>
      <c r="HS104" s="10"/>
      <c r="HT104" s="10"/>
      <c r="HU104" s="10"/>
      <c r="HV104" s="10"/>
      <c r="HW104" s="10"/>
      <c r="HX104" s="10"/>
    </row>
    <row r="105" spans="39:232" x14ac:dyDescent="0.25">
      <c r="AM105" s="42">
        <f>AM94 + 100.1</f>
        <v>100.1</v>
      </c>
      <c r="AN105" s="18" t="str">
        <f>AN94</f>
        <v>Total Workers</v>
      </c>
      <c r="AO105" s="10"/>
      <c r="AP105" s="10"/>
      <c r="AQ105" s="10"/>
      <c r="AR105" s="10"/>
      <c r="AS105" s="10"/>
      <c r="AT105" s="29" t="s">
        <v>80</v>
      </c>
      <c r="AU105" s="10"/>
      <c r="AV105" s="10"/>
      <c r="AW105" s="10"/>
      <c r="AX105" s="10"/>
      <c r="AZ105" s="42">
        <f>AZ94 + 100.1</f>
        <v>101.1</v>
      </c>
      <c r="BA105" s="18" t="str">
        <f>BA94</f>
        <v>Agriculture, forestry, fishing and hunting, and mining</v>
      </c>
      <c r="BB105" s="10"/>
      <c r="BC105" s="10"/>
      <c r="BD105" s="10"/>
      <c r="BE105" s="10"/>
      <c r="BF105" s="10"/>
      <c r="BG105" s="29" t="s">
        <v>80</v>
      </c>
      <c r="BH105" s="10"/>
      <c r="BI105" s="10"/>
      <c r="BJ105" s="10"/>
      <c r="BK105" s="10"/>
      <c r="BM105" s="42">
        <f>BM94 + 100.1</f>
        <v>102.1</v>
      </c>
      <c r="BN105" s="18" t="str">
        <f>BN94</f>
        <v>Construction</v>
      </c>
      <c r="BO105" s="10"/>
      <c r="BP105" s="10"/>
      <c r="BQ105" s="10"/>
      <c r="BR105" s="10"/>
      <c r="BS105" s="10"/>
      <c r="BT105" s="29" t="s">
        <v>80</v>
      </c>
      <c r="BU105" s="10"/>
      <c r="BV105" s="10"/>
      <c r="BW105" s="10"/>
      <c r="BX105" s="10"/>
      <c r="BZ105" s="42">
        <f>BZ94 + 100.1</f>
        <v>103.1</v>
      </c>
      <c r="CA105" s="18" t="str">
        <f>CA94</f>
        <v>Manufacturing</v>
      </c>
      <c r="CB105" s="10"/>
      <c r="CC105" s="10"/>
      <c r="CD105" s="10"/>
      <c r="CE105" s="10"/>
      <c r="CF105" s="10"/>
      <c r="CG105" s="29" t="s">
        <v>80</v>
      </c>
      <c r="CH105" s="10"/>
      <c r="CI105" s="10"/>
      <c r="CJ105" s="10"/>
      <c r="CK105" s="10"/>
      <c r="CM105" s="42">
        <f>CM94 + 100.1</f>
        <v>104.1</v>
      </c>
      <c r="CN105" s="18" t="str">
        <f>CN94</f>
        <v>Wholesale trade</v>
      </c>
      <c r="CO105" s="10"/>
      <c r="CP105" s="10"/>
      <c r="CQ105" s="10"/>
      <c r="CR105" s="10"/>
      <c r="CS105" s="10"/>
      <c r="CT105" s="29" t="s">
        <v>80</v>
      </c>
      <c r="CU105" s="10"/>
      <c r="CV105" s="10"/>
      <c r="CW105" s="10"/>
      <c r="CX105" s="10"/>
      <c r="CZ105" s="42">
        <f>CZ94 + 100.1</f>
        <v>105.1</v>
      </c>
      <c r="DA105" s="18" t="str">
        <f>DA94</f>
        <v>Retail trade</v>
      </c>
      <c r="DB105" s="10"/>
      <c r="DC105" s="10"/>
      <c r="DD105" s="10"/>
      <c r="DE105" s="10"/>
      <c r="DF105" s="10"/>
      <c r="DG105" s="29" t="s">
        <v>80</v>
      </c>
      <c r="DH105" s="10"/>
      <c r="DI105" s="10"/>
      <c r="DJ105" s="10"/>
      <c r="DK105" s="10"/>
      <c r="DM105" s="42">
        <f>DM94 + 100.1</f>
        <v>106.1</v>
      </c>
      <c r="DN105" s="18" t="str">
        <f>DN94</f>
        <v>Transportation and warehousing, and utilities</v>
      </c>
      <c r="DO105" s="10"/>
      <c r="DP105" s="10"/>
      <c r="DQ105" s="10"/>
      <c r="DR105" s="10"/>
      <c r="DS105" s="10"/>
      <c r="DT105" s="29" t="s">
        <v>80</v>
      </c>
      <c r="DU105" s="10"/>
      <c r="DV105" s="10"/>
      <c r="DW105" s="10"/>
      <c r="DX105" s="10"/>
      <c r="DZ105" s="42">
        <f>DZ94 + 100.1</f>
        <v>107.1</v>
      </c>
      <c r="EA105" s="18" t="str">
        <f>EA94</f>
        <v>Information</v>
      </c>
      <c r="EB105" s="10"/>
      <c r="EC105" s="10"/>
      <c r="ED105" s="10"/>
      <c r="EE105" s="10"/>
      <c r="EF105" s="10"/>
      <c r="EG105" s="29" t="s">
        <v>80</v>
      </c>
      <c r="EH105" s="10"/>
      <c r="EI105" s="10"/>
      <c r="EJ105" s="10"/>
      <c r="EK105" s="10"/>
      <c r="EM105" s="42">
        <f>EM94 + 100.1</f>
        <v>108.1</v>
      </c>
      <c r="EN105" s="18" t="str">
        <f>EN94</f>
        <v>Finance and insurance, and real estate and rental and leasing</v>
      </c>
      <c r="EO105" s="10"/>
      <c r="EP105" s="10"/>
      <c r="EQ105" s="10"/>
      <c r="ER105" s="10"/>
      <c r="ES105" s="10"/>
      <c r="ET105" s="29" t="s">
        <v>80</v>
      </c>
      <c r="EU105" s="10"/>
      <c r="EV105" s="10"/>
      <c r="EW105" s="10"/>
      <c r="EX105" s="10"/>
      <c r="EZ105" s="42">
        <f>EZ94 + 100.1</f>
        <v>109.1</v>
      </c>
      <c r="FA105" s="18" t="str">
        <f>FA94</f>
        <v>Professional, scientific, and management, and administrative and waste management services</v>
      </c>
      <c r="FB105" s="10"/>
      <c r="FC105" s="10"/>
      <c r="FD105" s="10"/>
      <c r="FE105" s="10"/>
      <c r="FF105" s="10"/>
      <c r="FG105" s="29" t="s">
        <v>80</v>
      </c>
      <c r="FH105" s="10"/>
      <c r="FI105" s="10"/>
      <c r="FJ105" s="10"/>
      <c r="FK105" s="10"/>
      <c r="FM105" s="42">
        <f>FM94 + 100.1</f>
        <v>110.1</v>
      </c>
      <c r="FN105" s="18" t="str">
        <f>FN94</f>
        <v>Educational services, and health care and social assistance</v>
      </c>
      <c r="FO105" s="10"/>
      <c r="FP105" s="10"/>
      <c r="FQ105" s="10"/>
      <c r="FR105" s="10"/>
      <c r="FS105" s="10"/>
      <c r="FT105" s="29" t="s">
        <v>80</v>
      </c>
      <c r="FU105" s="10"/>
      <c r="FV105" s="10"/>
      <c r="FW105" s="10"/>
      <c r="FX105" s="10"/>
      <c r="FZ105" s="42">
        <f>FZ94 + 100.1</f>
        <v>111.1</v>
      </c>
      <c r="GA105" s="18" t="str">
        <f>GA94</f>
        <v>Arts, entertainment, and recreation, and accommodation and food services</v>
      </c>
      <c r="GB105" s="10"/>
      <c r="GC105" s="10"/>
      <c r="GD105" s="10"/>
      <c r="GE105" s="10"/>
      <c r="GF105" s="10"/>
      <c r="GG105" s="29" t="s">
        <v>80</v>
      </c>
      <c r="GH105" s="10"/>
      <c r="GI105" s="10"/>
      <c r="GJ105" s="10"/>
      <c r="GK105" s="10"/>
      <c r="GM105" s="42">
        <f>GM94 + 100.1</f>
        <v>112.1</v>
      </c>
      <c r="GN105" s="18" t="str">
        <f>GN94</f>
        <v>Other services (except public administration)</v>
      </c>
      <c r="GO105" s="10"/>
      <c r="GP105" s="10"/>
      <c r="GQ105" s="10"/>
      <c r="GR105" s="10"/>
      <c r="GS105" s="10"/>
      <c r="GT105" s="29" t="s">
        <v>80</v>
      </c>
      <c r="GU105" s="10"/>
      <c r="GV105" s="10"/>
      <c r="GW105" s="10"/>
      <c r="GX105" s="10"/>
      <c r="GZ105" s="42">
        <f>GZ94 + 100.1</f>
        <v>113.1</v>
      </c>
      <c r="HA105" s="18" t="str">
        <f>HA94</f>
        <v>Public administration</v>
      </c>
      <c r="HB105" s="10"/>
      <c r="HC105" s="10"/>
      <c r="HD105" s="10"/>
      <c r="HE105" s="10"/>
      <c r="HF105" s="10"/>
      <c r="HG105" s="29" t="s">
        <v>80</v>
      </c>
      <c r="HH105" s="10"/>
      <c r="HI105" s="10"/>
      <c r="HJ105" s="10"/>
      <c r="HK105" s="10"/>
      <c r="HM105" s="42">
        <f>HM94 + 100.1</f>
        <v>114.1</v>
      </c>
      <c r="HN105" s="18" t="str">
        <f>HN94</f>
        <v>Armed forces</v>
      </c>
      <c r="HO105" s="10"/>
      <c r="HP105" s="10"/>
      <c r="HQ105" s="10"/>
      <c r="HR105" s="10"/>
      <c r="HS105" s="10"/>
      <c r="HT105" s="29" t="s">
        <v>80</v>
      </c>
      <c r="HU105" s="10"/>
      <c r="HV105" s="10"/>
      <c r="HW105" s="10"/>
      <c r="HX105" s="10"/>
    </row>
    <row r="106" spans="39:232" x14ac:dyDescent="0.25">
      <c r="AM106" s="10"/>
      <c r="AN106" s="31" t="s">
        <v>215</v>
      </c>
      <c r="AO106" s="2">
        <v>2010</v>
      </c>
      <c r="AP106" s="2">
        <v>2011</v>
      </c>
      <c r="AQ106" s="2">
        <v>2012</v>
      </c>
      <c r="AR106" s="2">
        <v>2013</v>
      </c>
      <c r="AS106" s="2">
        <v>2014</v>
      </c>
      <c r="AT106" s="2">
        <v>2015</v>
      </c>
      <c r="AU106" s="2">
        <v>2016</v>
      </c>
      <c r="AV106" s="2">
        <v>2017</v>
      </c>
      <c r="AW106" s="2">
        <v>2018</v>
      </c>
      <c r="AX106" s="2">
        <v>2019</v>
      </c>
      <c r="AZ106" s="10"/>
      <c r="BA106" s="31" t="s">
        <v>215</v>
      </c>
      <c r="BB106" s="2">
        <v>2010</v>
      </c>
      <c r="BC106" s="2">
        <v>2011</v>
      </c>
      <c r="BD106" s="2">
        <v>2012</v>
      </c>
      <c r="BE106" s="2">
        <v>2013</v>
      </c>
      <c r="BF106" s="2">
        <v>2014</v>
      </c>
      <c r="BG106" s="2">
        <v>2015</v>
      </c>
      <c r="BH106" s="2">
        <v>2016</v>
      </c>
      <c r="BI106" s="2">
        <v>2017</v>
      </c>
      <c r="BJ106" s="2">
        <v>2018</v>
      </c>
      <c r="BK106" s="2">
        <v>2019</v>
      </c>
      <c r="BM106" s="10"/>
      <c r="BN106" s="31" t="s">
        <v>215</v>
      </c>
      <c r="BO106" s="2">
        <v>2010</v>
      </c>
      <c r="BP106" s="2">
        <v>2011</v>
      </c>
      <c r="BQ106" s="2">
        <v>2012</v>
      </c>
      <c r="BR106" s="2">
        <v>2013</v>
      </c>
      <c r="BS106" s="2">
        <v>2014</v>
      </c>
      <c r="BT106" s="2">
        <v>2015</v>
      </c>
      <c r="BU106" s="2">
        <v>2016</v>
      </c>
      <c r="BV106" s="2">
        <v>2017</v>
      </c>
      <c r="BW106" s="2">
        <v>2018</v>
      </c>
      <c r="BX106" s="2">
        <v>2019</v>
      </c>
      <c r="BZ106" s="10"/>
      <c r="CA106" s="31" t="s">
        <v>215</v>
      </c>
      <c r="CB106" s="2">
        <v>2010</v>
      </c>
      <c r="CC106" s="2">
        <v>2011</v>
      </c>
      <c r="CD106" s="2">
        <v>2012</v>
      </c>
      <c r="CE106" s="2">
        <v>2013</v>
      </c>
      <c r="CF106" s="2">
        <v>2014</v>
      </c>
      <c r="CG106" s="2">
        <v>2015</v>
      </c>
      <c r="CH106" s="2">
        <v>2016</v>
      </c>
      <c r="CI106" s="2">
        <v>2017</v>
      </c>
      <c r="CJ106" s="2">
        <v>2018</v>
      </c>
      <c r="CK106" s="2">
        <v>2019</v>
      </c>
      <c r="CM106" s="10"/>
      <c r="CN106" s="31" t="s">
        <v>215</v>
      </c>
      <c r="CO106" s="2">
        <v>2010</v>
      </c>
      <c r="CP106" s="2">
        <v>2011</v>
      </c>
      <c r="CQ106" s="2">
        <v>2012</v>
      </c>
      <c r="CR106" s="2">
        <v>2013</v>
      </c>
      <c r="CS106" s="2">
        <v>2014</v>
      </c>
      <c r="CT106" s="2">
        <v>2015</v>
      </c>
      <c r="CU106" s="2">
        <v>2016</v>
      </c>
      <c r="CV106" s="2">
        <v>2017</v>
      </c>
      <c r="CW106" s="2">
        <v>2018</v>
      </c>
      <c r="CX106" s="2">
        <v>2019</v>
      </c>
      <c r="CZ106" s="10"/>
      <c r="DA106" s="31" t="s">
        <v>215</v>
      </c>
      <c r="DB106" s="2">
        <v>2010</v>
      </c>
      <c r="DC106" s="2">
        <v>2011</v>
      </c>
      <c r="DD106" s="2">
        <v>2012</v>
      </c>
      <c r="DE106" s="2">
        <v>2013</v>
      </c>
      <c r="DF106" s="2">
        <v>2014</v>
      </c>
      <c r="DG106" s="2">
        <v>2015</v>
      </c>
      <c r="DH106" s="2">
        <v>2016</v>
      </c>
      <c r="DI106" s="2">
        <v>2017</v>
      </c>
      <c r="DJ106" s="2">
        <v>2018</v>
      </c>
      <c r="DK106" s="2">
        <v>2019</v>
      </c>
      <c r="DM106" s="10"/>
      <c r="DN106" s="31" t="s">
        <v>215</v>
      </c>
      <c r="DO106" s="2">
        <v>2010</v>
      </c>
      <c r="DP106" s="2">
        <v>2011</v>
      </c>
      <c r="DQ106" s="2">
        <v>2012</v>
      </c>
      <c r="DR106" s="2">
        <v>2013</v>
      </c>
      <c r="DS106" s="2">
        <v>2014</v>
      </c>
      <c r="DT106" s="2">
        <v>2015</v>
      </c>
      <c r="DU106" s="2">
        <v>2016</v>
      </c>
      <c r="DV106" s="2">
        <v>2017</v>
      </c>
      <c r="DW106" s="2">
        <v>2018</v>
      </c>
      <c r="DX106" s="2">
        <v>2019</v>
      </c>
      <c r="DZ106" s="10"/>
      <c r="EA106" s="31" t="s">
        <v>215</v>
      </c>
      <c r="EB106" s="2">
        <v>2010</v>
      </c>
      <c r="EC106" s="2">
        <v>2011</v>
      </c>
      <c r="ED106" s="2">
        <v>2012</v>
      </c>
      <c r="EE106" s="2">
        <v>2013</v>
      </c>
      <c r="EF106" s="2">
        <v>2014</v>
      </c>
      <c r="EG106" s="2">
        <v>2015</v>
      </c>
      <c r="EH106" s="2">
        <v>2016</v>
      </c>
      <c r="EI106" s="2">
        <v>2017</v>
      </c>
      <c r="EJ106" s="2">
        <v>2018</v>
      </c>
      <c r="EK106" s="2">
        <v>2019</v>
      </c>
      <c r="EM106" s="10"/>
      <c r="EN106" s="31" t="s">
        <v>215</v>
      </c>
      <c r="EO106" s="2">
        <v>2010</v>
      </c>
      <c r="EP106" s="2">
        <v>2011</v>
      </c>
      <c r="EQ106" s="2">
        <v>2012</v>
      </c>
      <c r="ER106" s="2">
        <v>2013</v>
      </c>
      <c r="ES106" s="2">
        <v>2014</v>
      </c>
      <c r="ET106" s="2">
        <v>2015</v>
      </c>
      <c r="EU106" s="2">
        <v>2016</v>
      </c>
      <c r="EV106" s="2">
        <v>2017</v>
      </c>
      <c r="EW106" s="2">
        <v>2018</v>
      </c>
      <c r="EX106" s="2">
        <v>2019</v>
      </c>
      <c r="EZ106" s="10"/>
      <c r="FA106" s="31" t="s">
        <v>215</v>
      </c>
      <c r="FB106" s="2">
        <v>2010</v>
      </c>
      <c r="FC106" s="2">
        <v>2011</v>
      </c>
      <c r="FD106" s="2">
        <v>2012</v>
      </c>
      <c r="FE106" s="2">
        <v>2013</v>
      </c>
      <c r="FF106" s="2">
        <v>2014</v>
      </c>
      <c r="FG106" s="2">
        <v>2015</v>
      </c>
      <c r="FH106" s="2">
        <v>2016</v>
      </c>
      <c r="FI106" s="2">
        <v>2017</v>
      </c>
      <c r="FJ106" s="2">
        <v>2018</v>
      </c>
      <c r="FK106" s="2">
        <v>2019</v>
      </c>
      <c r="FM106" s="10"/>
      <c r="FN106" s="31" t="s">
        <v>215</v>
      </c>
      <c r="FO106" s="2">
        <v>2010</v>
      </c>
      <c r="FP106" s="2">
        <v>2011</v>
      </c>
      <c r="FQ106" s="2">
        <v>2012</v>
      </c>
      <c r="FR106" s="2">
        <v>2013</v>
      </c>
      <c r="FS106" s="2">
        <v>2014</v>
      </c>
      <c r="FT106" s="2">
        <v>2015</v>
      </c>
      <c r="FU106" s="2">
        <v>2016</v>
      </c>
      <c r="FV106" s="2">
        <v>2017</v>
      </c>
      <c r="FW106" s="2">
        <v>2018</v>
      </c>
      <c r="FX106" s="2">
        <v>2019</v>
      </c>
      <c r="FZ106" s="10"/>
      <c r="GA106" s="31" t="s">
        <v>215</v>
      </c>
      <c r="GB106" s="2">
        <v>2010</v>
      </c>
      <c r="GC106" s="2">
        <v>2011</v>
      </c>
      <c r="GD106" s="2">
        <v>2012</v>
      </c>
      <c r="GE106" s="2">
        <v>2013</v>
      </c>
      <c r="GF106" s="2">
        <v>2014</v>
      </c>
      <c r="GG106" s="2">
        <v>2015</v>
      </c>
      <c r="GH106" s="2">
        <v>2016</v>
      </c>
      <c r="GI106" s="2">
        <v>2017</v>
      </c>
      <c r="GJ106" s="2">
        <v>2018</v>
      </c>
      <c r="GK106" s="2">
        <v>2019</v>
      </c>
      <c r="GM106" s="10"/>
      <c r="GN106" s="31" t="s">
        <v>215</v>
      </c>
      <c r="GO106" s="2">
        <v>2010</v>
      </c>
      <c r="GP106" s="2">
        <v>2011</v>
      </c>
      <c r="GQ106" s="2">
        <v>2012</v>
      </c>
      <c r="GR106" s="2">
        <v>2013</v>
      </c>
      <c r="GS106" s="2">
        <v>2014</v>
      </c>
      <c r="GT106" s="2">
        <v>2015</v>
      </c>
      <c r="GU106" s="2">
        <v>2016</v>
      </c>
      <c r="GV106" s="2">
        <v>2017</v>
      </c>
      <c r="GW106" s="2">
        <v>2018</v>
      </c>
      <c r="GX106" s="2">
        <v>2019</v>
      </c>
      <c r="GZ106" s="10"/>
      <c r="HA106" s="31" t="s">
        <v>215</v>
      </c>
      <c r="HB106" s="2">
        <v>2010</v>
      </c>
      <c r="HC106" s="2">
        <v>2011</v>
      </c>
      <c r="HD106" s="2">
        <v>2012</v>
      </c>
      <c r="HE106" s="2">
        <v>2013</v>
      </c>
      <c r="HF106" s="2">
        <v>2014</v>
      </c>
      <c r="HG106" s="2">
        <v>2015</v>
      </c>
      <c r="HH106" s="2">
        <v>2016</v>
      </c>
      <c r="HI106" s="2">
        <v>2017</v>
      </c>
      <c r="HJ106" s="2">
        <v>2018</v>
      </c>
      <c r="HK106" s="2">
        <v>2019</v>
      </c>
      <c r="HM106" s="10"/>
      <c r="HN106" s="31" t="s">
        <v>215</v>
      </c>
      <c r="HO106" s="2">
        <v>2010</v>
      </c>
      <c r="HP106" s="2">
        <v>2011</v>
      </c>
      <c r="HQ106" s="2">
        <v>2012</v>
      </c>
      <c r="HR106" s="2">
        <v>2013</v>
      </c>
      <c r="HS106" s="2">
        <v>2014</v>
      </c>
      <c r="HT106" s="2">
        <v>2015</v>
      </c>
      <c r="HU106" s="2">
        <v>2016</v>
      </c>
      <c r="HV106" s="2">
        <v>2017</v>
      </c>
      <c r="HW106" s="2">
        <v>2018</v>
      </c>
      <c r="HX106" s="2">
        <v>2019</v>
      </c>
    </row>
    <row r="107" spans="39:232" x14ac:dyDescent="0.25">
      <c r="AM107" s="9">
        <f t="shared" ref="AM107:AN107" si="986">AM17</f>
        <v>1</v>
      </c>
      <c r="AN107" s="18" t="str">
        <f t="shared" si="986"/>
        <v>Beaver</v>
      </c>
      <c r="AO107" s="41">
        <f>INDEX('2010'!$E$7:$HF$37,  MATCH(AM107, '2010'!$A$7:$A$37, 0), MATCH(AM105, '2010'!$E$4:$HF$4, 0) )</f>
        <v>2424</v>
      </c>
      <c r="AP107" s="41">
        <f>INDEX('2011'!$E$7:$HF$37,  MATCH(AM107, '2011'!$A$7:$A$37, 0), MATCH(AM105, '2011'!$E$4:$HF$4, 0) )</f>
        <v>2568</v>
      </c>
      <c r="AQ107" s="41">
        <f>INDEX('2012'!$E$7:$HF$37,  MATCH(AM107, '2012'!$A$7:$A$37, 0), MATCH(AM105, '2012'!$E$4:$HF$4, 0) )</f>
        <v>2606</v>
      </c>
      <c r="AR107" s="41">
        <f>INDEX('2013'!$E$7:$HF$37,  MATCH(AM107, '2013'!$A$7:$A$37, 0), MATCH(AM105, '2013'!$E$4:$HF$4, 0) )</f>
        <v>2666</v>
      </c>
      <c r="AS107" s="41">
        <f>INDEX('2014'!$E$7:$HF$37,  MATCH(AM107, '2014'!$A$7:$A$37, 0), MATCH(AM105, '2014'!$E$4:$HF$4, 0) )</f>
        <v>2702</v>
      </c>
      <c r="AT107" s="41">
        <f>INDEX('2015'!$E$7:$HF$37,  MATCH(AM107, '2015'!$A$7:$A$37, 0), MATCH(AM105, '2015'!$E$4:$HF$4, 0) )</f>
        <v>2875</v>
      </c>
      <c r="AU107" s="41">
        <f>INDEX('2016'!$E$7:$HF$37,  MATCH(AM107, '2016'!$A$7:$A$37, 0), MATCH(AM105, '2016'!$E$4:$HF$4, 0) )</f>
        <v>2751</v>
      </c>
      <c r="AV107" s="41">
        <f>INDEX('2017'!$E$7:$HF$37,  MATCH(AM107, '2017'!$A$7:$A$37, 0), MATCH(AM105, '2017'!$E$4:$HF$4, 0) )</f>
        <v>2615</v>
      </c>
      <c r="AW107" s="41">
        <f>INDEX('2018'!$E$7:$HF$37,  MATCH(AM107, '2018'!$A$7:$A$37, 0), MATCH(AM105, '2018'!$E$4:$HF$4, 0) )</f>
        <v>2692</v>
      </c>
      <c r="AX107" s="41">
        <f>INDEX('2019'!$E$7:$HF$37,  MATCH(AM107, '2019'!$A$7:$A$37, 0), MATCH(AM105, '2019'!$E$4:$HF$4, 0) )</f>
        <v>2659</v>
      </c>
      <c r="AZ107" s="9">
        <f t="shared" ref="AZ107:BA107" si="987">AZ17</f>
        <v>1</v>
      </c>
      <c r="BA107" s="18" t="str">
        <f t="shared" si="987"/>
        <v>Beaver</v>
      </c>
      <c r="BB107" s="41">
        <f>INDEX('2010'!$E$7:$HF$37,  MATCH(AZ107, '2010'!$A$7:$A$37, 0), MATCH(AZ105, '2010'!$E$4:$HF$4, 0) )</f>
        <v>417</v>
      </c>
      <c r="BC107" s="41">
        <f>INDEX('2011'!$E$7:$HF$37,  MATCH(AZ107, '2011'!$A$7:$A$37, 0), MATCH(AZ105, '2011'!$E$4:$HF$4, 0) )</f>
        <v>455</v>
      </c>
      <c r="BD107" s="41">
        <f>INDEX('2012'!$E$7:$HF$37,  MATCH(AZ107, '2012'!$A$7:$A$37, 0), MATCH(AZ105, '2012'!$E$4:$HF$4, 0) )</f>
        <v>492</v>
      </c>
      <c r="BE107" s="41">
        <f>INDEX('2013'!$E$7:$HF$37,  MATCH(AZ107, '2013'!$A$7:$A$37, 0), MATCH(AZ105, '2013'!$E$4:$HF$4, 0) )</f>
        <v>500</v>
      </c>
      <c r="BF107" s="41">
        <f>INDEX('2014'!$E$7:$HF$37,  MATCH(AZ107, '2014'!$A$7:$A$37, 0), MATCH(AZ105, '2014'!$E$4:$HF$4, 0) )</f>
        <v>580</v>
      </c>
      <c r="BG107" s="41">
        <f>INDEX('2015'!$E$7:$HF$37,  MATCH(AZ107, '2015'!$A$7:$A$37, 0), MATCH(AZ105, '2015'!$E$4:$HF$4, 0) )</f>
        <v>588</v>
      </c>
      <c r="BH107" s="41">
        <f>INDEX('2016'!$E$7:$HF$37,  MATCH(AZ107, '2016'!$A$7:$A$37, 0), MATCH(AZ105, '2016'!$E$4:$HF$4, 0) )</f>
        <v>572</v>
      </c>
      <c r="BI107" s="41">
        <f>INDEX('2017'!$E$7:$HF$37,  MATCH(AZ107, '2017'!$A$7:$A$37, 0), MATCH(AZ105, '2017'!$E$4:$HF$4, 0) )</f>
        <v>679</v>
      </c>
      <c r="BJ107" s="41">
        <f>INDEX('2018'!$E$7:$HF$37,  MATCH(AZ107, '2018'!$A$7:$A$37, 0), MATCH(AZ105, '2018'!$E$4:$HF$4, 0) )</f>
        <v>743</v>
      </c>
      <c r="BK107" s="41">
        <f>INDEX('2019'!$E$7:$HF$37,  MATCH(AZ107, '2019'!$A$7:$A$37, 0), MATCH(AZ105, '2019'!$E$4:$HF$4, 0) )</f>
        <v>702</v>
      </c>
      <c r="BM107" s="9">
        <f t="shared" ref="BM107:BN107" si="988">BM17</f>
        <v>1</v>
      </c>
      <c r="BN107" s="18" t="str">
        <f t="shared" si="988"/>
        <v>Beaver</v>
      </c>
      <c r="BO107" s="41">
        <f>INDEX('2010'!$E$7:$HF$37,  MATCH(BM107, '2010'!$A$7:$A$37, 0), MATCH(BM105, '2010'!$E$4:$HF$4, 0) )</f>
        <v>145</v>
      </c>
      <c r="BP107" s="41">
        <f>INDEX('2011'!$E$7:$HF$37,  MATCH(BM107, '2011'!$A$7:$A$37, 0), MATCH(BM105, '2011'!$E$4:$HF$4, 0) )</f>
        <v>133</v>
      </c>
      <c r="BQ107" s="41">
        <f>INDEX('2012'!$E$7:$HF$37,  MATCH(BM107, '2012'!$A$7:$A$37, 0), MATCH(BM105, '2012'!$E$4:$HF$4, 0) )</f>
        <v>87</v>
      </c>
      <c r="BR107" s="41">
        <f>INDEX('2013'!$E$7:$HF$37,  MATCH(BM107, '2013'!$A$7:$A$37, 0), MATCH(BM105, '2013'!$E$4:$HF$4, 0) )</f>
        <v>98</v>
      </c>
      <c r="BS107" s="41">
        <f>INDEX('2014'!$E$7:$HF$37,  MATCH(BM107, '2014'!$A$7:$A$37, 0), MATCH(BM105, '2014'!$E$4:$HF$4, 0) )</f>
        <v>84</v>
      </c>
      <c r="BT107" s="41">
        <f>INDEX('2015'!$E$7:$HF$37,  MATCH(BM107, '2015'!$A$7:$A$37, 0), MATCH(BM105, '2015'!$E$4:$HF$4, 0) )</f>
        <v>84</v>
      </c>
      <c r="BU107" s="41">
        <f>INDEX('2016'!$E$7:$HF$37,  MATCH(BM107, '2016'!$A$7:$A$37, 0), MATCH(BM105, '2016'!$E$4:$HF$4, 0) )</f>
        <v>101</v>
      </c>
      <c r="BV107" s="41">
        <f>INDEX('2017'!$E$7:$HF$37,  MATCH(BM107, '2017'!$A$7:$A$37, 0), MATCH(BM105, '2017'!$E$4:$HF$4, 0) )</f>
        <v>95</v>
      </c>
      <c r="BW107" s="41">
        <f>INDEX('2018'!$E$7:$HF$37,  MATCH(BM107, '2018'!$A$7:$A$37, 0), MATCH(BM105, '2018'!$E$4:$HF$4, 0) )</f>
        <v>100</v>
      </c>
      <c r="BX107" s="41">
        <f>INDEX('2019'!$E$7:$HF$37,  MATCH(BM107, '2019'!$A$7:$A$37, 0), MATCH(BM105, '2019'!$E$4:$HF$4, 0) )</f>
        <v>114</v>
      </c>
      <c r="BZ107" s="9">
        <f t="shared" ref="BZ107:CA107" si="989">BZ17</f>
        <v>1</v>
      </c>
      <c r="CA107" s="18" t="str">
        <f t="shared" si="989"/>
        <v>Beaver</v>
      </c>
      <c r="CB107" s="41">
        <f>INDEX('2010'!$E$7:$HF$37,  MATCH(BZ107, '2010'!$A$7:$A$37, 0), MATCH(BZ105, '2010'!$E$4:$HF$4, 0) )</f>
        <v>139</v>
      </c>
      <c r="CC107" s="41">
        <f>INDEX('2011'!$E$7:$HF$37,  MATCH(BZ107, '2011'!$A$7:$A$37, 0), MATCH(BZ105, '2011'!$E$4:$HF$4, 0) )</f>
        <v>137</v>
      </c>
      <c r="CD107" s="41">
        <f>INDEX('2012'!$E$7:$HF$37,  MATCH(BZ107, '2012'!$A$7:$A$37, 0), MATCH(BZ105, '2012'!$E$4:$HF$4, 0) )</f>
        <v>146</v>
      </c>
      <c r="CE107" s="41">
        <f>INDEX('2013'!$E$7:$HF$37,  MATCH(BZ107, '2013'!$A$7:$A$37, 0), MATCH(BZ105, '2013'!$E$4:$HF$4, 0) )</f>
        <v>152</v>
      </c>
      <c r="CF107" s="41">
        <f>INDEX('2014'!$E$7:$HF$37,  MATCH(BZ107, '2014'!$A$7:$A$37, 0), MATCH(BZ105, '2014'!$E$4:$HF$4, 0) )</f>
        <v>182</v>
      </c>
      <c r="CG107" s="41">
        <f>INDEX('2015'!$E$7:$HF$37,  MATCH(BZ107, '2015'!$A$7:$A$37, 0), MATCH(BZ105, '2015'!$E$4:$HF$4, 0) )</f>
        <v>228</v>
      </c>
      <c r="CH107" s="41">
        <f>INDEX('2016'!$E$7:$HF$37,  MATCH(BZ107, '2016'!$A$7:$A$37, 0), MATCH(BZ105, '2016'!$E$4:$HF$4, 0) )</f>
        <v>258</v>
      </c>
      <c r="CI107" s="41">
        <f>INDEX('2017'!$E$7:$HF$37,  MATCH(BZ107, '2017'!$A$7:$A$37, 0), MATCH(BZ105, '2017'!$E$4:$HF$4, 0) )</f>
        <v>225</v>
      </c>
      <c r="CJ107" s="41">
        <f>INDEX('2018'!$E$7:$HF$37,  MATCH(BZ107, '2018'!$A$7:$A$37, 0), MATCH(BZ105, '2018'!$E$4:$HF$4, 0) )</f>
        <v>234</v>
      </c>
      <c r="CK107" s="41">
        <f>INDEX('2019'!$E$7:$HF$37,  MATCH(BZ107, '2019'!$A$7:$A$37, 0), MATCH(BZ105, '2019'!$E$4:$HF$4, 0) )</f>
        <v>284</v>
      </c>
      <c r="CM107" s="9">
        <f t="shared" ref="CM107:CN107" si="990">CM17</f>
        <v>1</v>
      </c>
      <c r="CN107" s="18" t="str">
        <f t="shared" si="990"/>
        <v>Beaver</v>
      </c>
      <c r="CO107" s="41">
        <f>INDEX('2010'!$E$7:$HF$37,  MATCH(CM107, '2010'!$A$7:$A$37, 0), MATCH(CM105, '2010'!$E$4:$HF$4, 0) )</f>
        <v>9</v>
      </c>
      <c r="CP107" s="41">
        <f>INDEX('2011'!$E$7:$HF$37,  MATCH(CM107, '2011'!$A$7:$A$37, 0), MATCH(CM105, '2011'!$E$4:$HF$4, 0) )</f>
        <v>9</v>
      </c>
      <c r="CQ107" s="41">
        <f>INDEX('2012'!$E$7:$HF$37,  MATCH(CM107, '2012'!$A$7:$A$37, 0), MATCH(CM105, '2012'!$E$4:$HF$4, 0) )</f>
        <v>13</v>
      </c>
      <c r="CR107" s="41">
        <f>INDEX('2013'!$E$7:$HF$37,  MATCH(CM107, '2013'!$A$7:$A$37, 0), MATCH(CM105, '2013'!$E$4:$HF$4, 0) )</f>
        <v>16</v>
      </c>
      <c r="CS107" s="41">
        <f>INDEX('2014'!$E$7:$HF$37,  MATCH(CM107, '2014'!$A$7:$A$37, 0), MATCH(CM105, '2014'!$E$4:$HF$4, 0) )</f>
        <v>16</v>
      </c>
      <c r="CT107" s="41">
        <f>INDEX('2015'!$E$7:$HF$37,  MATCH(CM107, '2015'!$A$7:$A$37, 0), MATCH(CM105, '2015'!$E$4:$HF$4, 0) )</f>
        <v>24</v>
      </c>
      <c r="CU107" s="41">
        <f>INDEX('2016'!$E$7:$HF$37,  MATCH(CM107, '2016'!$A$7:$A$37, 0), MATCH(CM105, '2016'!$E$4:$HF$4, 0) )</f>
        <v>42</v>
      </c>
      <c r="CV107" s="41">
        <f>INDEX('2017'!$E$7:$HF$37,  MATCH(CM107, '2017'!$A$7:$A$37, 0), MATCH(CM105, '2017'!$E$4:$HF$4, 0) )</f>
        <v>35</v>
      </c>
      <c r="CW107" s="41">
        <f>INDEX('2018'!$E$7:$HF$37,  MATCH(CM107, '2018'!$A$7:$A$37, 0), MATCH(CM105, '2018'!$E$4:$HF$4, 0) )</f>
        <v>26</v>
      </c>
      <c r="CX107" s="41">
        <f>INDEX('2019'!$E$7:$HF$37,  MATCH(CM107, '2019'!$A$7:$A$37, 0), MATCH(CM105, '2019'!$E$4:$HF$4, 0) )</f>
        <v>18</v>
      </c>
      <c r="CZ107" s="9">
        <f t="shared" ref="CZ107:DA107" si="991">CZ17</f>
        <v>1</v>
      </c>
      <c r="DA107" s="18" t="str">
        <f t="shared" si="991"/>
        <v>Beaver</v>
      </c>
      <c r="DB107" s="41">
        <f>INDEX('2010'!$E$7:$HF$37,  MATCH(CZ107, '2010'!$A$7:$A$37, 0), MATCH(CZ105, '2010'!$E$4:$HF$4, 0) )</f>
        <v>345</v>
      </c>
      <c r="DC107" s="41">
        <f>INDEX('2011'!$E$7:$HF$37,  MATCH(CZ107, '2011'!$A$7:$A$37, 0), MATCH(CZ105, '2011'!$E$4:$HF$4, 0) )</f>
        <v>358</v>
      </c>
      <c r="DD107" s="41">
        <f>INDEX('2012'!$E$7:$HF$37,  MATCH(CZ107, '2012'!$A$7:$A$37, 0), MATCH(CZ105, '2012'!$E$4:$HF$4, 0) )</f>
        <v>244</v>
      </c>
      <c r="DE107" s="41">
        <f>INDEX('2013'!$E$7:$HF$37,  MATCH(CZ107, '2013'!$A$7:$A$37, 0), MATCH(CZ105, '2013'!$E$4:$HF$4, 0) )</f>
        <v>241</v>
      </c>
      <c r="DF107" s="41">
        <f>INDEX('2014'!$E$7:$HF$37,  MATCH(CZ107, '2014'!$A$7:$A$37, 0), MATCH(CZ105, '2014'!$E$4:$HF$4, 0) )</f>
        <v>288</v>
      </c>
      <c r="DG107" s="41">
        <f>INDEX('2015'!$E$7:$HF$37,  MATCH(CZ107, '2015'!$A$7:$A$37, 0), MATCH(CZ105, '2015'!$E$4:$HF$4, 0) )</f>
        <v>368</v>
      </c>
      <c r="DH107" s="41">
        <f>INDEX('2016'!$E$7:$HF$37,  MATCH(CZ107, '2016'!$A$7:$A$37, 0), MATCH(CZ105, '2016'!$E$4:$HF$4, 0) )</f>
        <v>347</v>
      </c>
      <c r="DI107" s="41">
        <f>INDEX('2017'!$E$7:$HF$37,  MATCH(CZ107, '2017'!$A$7:$A$37, 0), MATCH(CZ105, '2017'!$E$4:$HF$4, 0) )</f>
        <v>318</v>
      </c>
      <c r="DJ107" s="41">
        <f>INDEX('2018'!$E$7:$HF$37,  MATCH(CZ107, '2018'!$A$7:$A$37, 0), MATCH(CZ105, '2018'!$E$4:$HF$4, 0) )</f>
        <v>353</v>
      </c>
      <c r="DK107" s="41">
        <f>INDEX('2019'!$E$7:$HF$37,  MATCH(CZ107, '2019'!$A$7:$A$37, 0), MATCH(CZ105, '2019'!$E$4:$HF$4, 0) )</f>
        <v>262</v>
      </c>
      <c r="DM107" s="9">
        <f t="shared" ref="DM107:DN107" si="992">DM17</f>
        <v>1</v>
      </c>
      <c r="DN107" s="18" t="str">
        <f t="shared" si="992"/>
        <v>Beaver</v>
      </c>
      <c r="DO107" s="41">
        <f>INDEX('2010'!$E$7:$HF$37,  MATCH(DM107, '2010'!$A$7:$A$37, 0), MATCH(DM105, '2010'!$E$4:$HF$4, 0) )</f>
        <v>232</v>
      </c>
      <c r="DP107" s="41">
        <f>INDEX('2011'!$E$7:$HF$37,  MATCH(DM107, '2011'!$A$7:$A$37, 0), MATCH(DM105, '2011'!$E$4:$HF$4, 0) )</f>
        <v>250</v>
      </c>
      <c r="DQ107" s="41">
        <f>INDEX('2012'!$E$7:$HF$37,  MATCH(DM107, '2012'!$A$7:$A$37, 0), MATCH(DM105, '2012'!$E$4:$HF$4, 0) )</f>
        <v>294</v>
      </c>
      <c r="DR107" s="41">
        <f>INDEX('2013'!$E$7:$HF$37,  MATCH(DM107, '2013'!$A$7:$A$37, 0), MATCH(DM105, '2013'!$E$4:$HF$4, 0) )</f>
        <v>313</v>
      </c>
      <c r="DS107" s="41">
        <f>INDEX('2014'!$E$7:$HF$37,  MATCH(DM107, '2014'!$A$7:$A$37, 0), MATCH(DM105, '2014'!$E$4:$HF$4, 0) )</f>
        <v>319</v>
      </c>
      <c r="DT107" s="41">
        <f>INDEX('2015'!$E$7:$HF$37,  MATCH(DM107, '2015'!$A$7:$A$37, 0), MATCH(DM105, '2015'!$E$4:$HF$4, 0) )</f>
        <v>323</v>
      </c>
      <c r="DU107" s="41">
        <f>INDEX('2016'!$E$7:$HF$37,  MATCH(DM107, '2016'!$A$7:$A$37, 0), MATCH(DM105, '2016'!$E$4:$HF$4, 0) )</f>
        <v>298</v>
      </c>
      <c r="DV107" s="41">
        <f>INDEX('2017'!$E$7:$HF$37,  MATCH(DM107, '2017'!$A$7:$A$37, 0), MATCH(DM105, '2017'!$E$4:$HF$4, 0) )</f>
        <v>249</v>
      </c>
      <c r="DW107" s="41">
        <f>INDEX('2018'!$E$7:$HF$37,  MATCH(DM107, '2018'!$A$7:$A$37, 0), MATCH(DM105, '2018'!$E$4:$HF$4, 0) )</f>
        <v>275</v>
      </c>
      <c r="DX107" s="41">
        <f>INDEX('2019'!$E$7:$HF$37,  MATCH(DM107, '2019'!$A$7:$A$37, 0), MATCH(DM105, '2019'!$E$4:$HF$4, 0) )</f>
        <v>268</v>
      </c>
      <c r="DZ107" s="9">
        <f t="shared" ref="DZ107:EA107" si="993">DZ17</f>
        <v>1</v>
      </c>
      <c r="EA107" s="18" t="str">
        <f t="shared" si="993"/>
        <v>Beaver</v>
      </c>
      <c r="EB107" s="41">
        <f>INDEX('2010'!$E$7:$HF$37,  MATCH(DZ107, '2010'!$A$7:$A$37, 0), MATCH(DZ105, '2010'!$E$4:$HF$4, 0) )</f>
        <v>40</v>
      </c>
      <c r="EC107" s="41">
        <f>INDEX('2011'!$E$7:$HF$37,  MATCH(DZ107, '2011'!$A$7:$A$37, 0), MATCH(DZ105, '2011'!$E$4:$HF$4, 0) )</f>
        <v>55</v>
      </c>
      <c r="ED107" s="41">
        <f>INDEX('2012'!$E$7:$HF$37,  MATCH(DZ107, '2012'!$A$7:$A$37, 0), MATCH(DZ105, '2012'!$E$4:$HF$4, 0) )</f>
        <v>71</v>
      </c>
      <c r="EE107" s="41">
        <f>INDEX('2013'!$E$7:$HF$37,  MATCH(DZ107, '2013'!$A$7:$A$37, 0), MATCH(DZ105, '2013'!$E$4:$HF$4, 0) )</f>
        <v>8</v>
      </c>
      <c r="EF107" s="41">
        <f>INDEX('2014'!$E$7:$HF$37,  MATCH(DZ107, '2014'!$A$7:$A$37, 0), MATCH(DZ105, '2014'!$E$4:$HF$4, 0) )</f>
        <v>10</v>
      </c>
      <c r="EG107" s="41">
        <f>INDEX('2015'!$E$7:$HF$37,  MATCH(DZ107, '2015'!$A$7:$A$37, 0), MATCH(DZ105, '2015'!$E$4:$HF$4, 0) )</f>
        <v>4</v>
      </c>
      <c r="EH107" s="41">
        <f>INDEX('2016'!$E$7:$HF$37,  MATCH(DZ107, '2016'!$A$7:$A$37, 0), MATCH(DZ105, '2016'!$E$4:$HF$4, 0) )</f>
        <v>5</v>
      </c>
      <c r="EI107" s="41">
        <f>INDEX('2017'!$E$7:$HF$37,  MATCH(DZ107, '2017'!$A$7:$A$37, 0), MATCH(DZ105, '2017'!$E$4:$HF$4, 0) )</f>
        <v>5</v>
      </c>
      <c r="EJ107" s="41">
        <f>INDEX('2018'!$E$7:$HF$37,  MATCH(DZ107, '2018'!$A$7:$A$37, 0), MATCH(DZ105, '2018'!$E$4:$HF$4, 0) )</f>
        <v>10</v>
      </c>
      <c r="EK107" s="41">
        <f>INDEX('2019'!$E$7:$HF$37,  MATCH(DZ107, '2019'!$A$7:$A$37, 0), MATCH(DZ105, '2019'!$E$4:$HF$4, 0) )</f>
        <v>8</v>
      </c>
      <c r="EM107" s="9">
        <f t="shared" ref="EM107:EN107" si="994">EM17</f>
        <v>1</v>
      </c>
      <c r="EN107" s="18" t="str">
        <f t="shared" si="994"/>
        <v>Beaver</v>
      </c>
      <c r="EO107" s="41">
        <f>INDEX('2010'!$E$7:$HF$37,  MATCH(EM107, '2010'!$A$7:$A$37, 0), MATCH(EM105, '2010'!$E$4:$HF$4, 0) )</f>
        <v>102</v>
      </c>
      <c r="EP107" s="41">
        <f>INDEX('2011'!$E$7:$HF$37,  MATCH(EM107, '2011'!$A$7:$A$37, 0), MATCH(EM105, '2011'!$E$4:$HF$4, 0) )</f>
        <v>110</v>
      </c>
      <c r="EQ107" s="41">
        <f>INDEX('2012'!$E$7:$HF$37,  MATCH(EM107, '2012'!$A$7:$A$37, 0), MATCH(EM105, '2012'!$E$4:$HF$4, 0) )</f>
        <v>94</v>
      </c>
      <c r="ER107" s="41">
        <f>INDEX('2013'!$E$7:$HF$37,  MATCH(EM107, '2013'!$A$7:$A$37, 0), MATCH(EM105, '2013'!$E$4:$HF$4, 0) )</f>
        <v>89</v>
      </c>
      <c r="ES107" s="41">
        <f>INDEX('2014'!$E$7:$HF$37,  MATCH(EM107, '2014'!$A$7:$A$37, 0), MATCH(EM105, '2014'!$E$4:$HF$4, 0) )</f>
        <v>86</v>
      </c>
      <c r="ET107" s="41">
        <f>INDEX('2015'!$E$7:$HF$37,  MATCH(EM107, '2015'!$A$7:$A$37, 0), MATCH(EM105, '2015'!$E$4:$HF$4, 0) )</f>
        <v>58</v>
      </c>
      <c r="EU107" s="41">
        <f>INDEX('2016'!$E$7:$HF$37,  MATCH(EM107, '2016'!$A$7:$A$37, 0), MATCH(EM105, '2016'!$E$4:$HF$4, 0) )</f>
        <v>53</v>
      </c>
      <c r="EV107" s="41">
        <f>INDEX('2017'!$E$7:$HF$37,  MATCH(EM107, '2017'!$A$7:$A$37, 0), MATCH(EM105, '2017'!$E$4:$HF$4, 0) )</f>
        <v>66</v>
      </c>
      <c r="EW107" s="41">
        <f>INDEX('2018'!$E$7:$HF$37,  MATCH(EM107, '2018'!$A$7:$A$37, 0), MATCH(EM105, '2018'!$E$4:$HF$4, 0) )</f>
        <v>73</v>
      </c>
      <c r="EX107" s="41">
        <f>INDEX('2019'!$E$7:$HF$37,  MATCH(EM107, '2019'!$A$7:$A$37, 0), MATCH(EM105, '2019'!$E$4:$HF$4, 0) )</f>
        <v>60</v>
      </c>
      <c r="EZ107" s="9">
        <f t="shared" ref="EZ107:FA107" si="995">EZ17</f>
        <v>1</v>
      </c>
      <c r="FA107" s="18" t="str">
        <f t="shared" si="995"/>
        <v>Beaver</v>
      </c>
      <c r="FB107" s="41">
        <f>INDEX('2010'!$E$7:$HF$37,  MATCH(EZ107, '2010'!$A$7:$A$37, 0), MATCH(EZ105, '2010'!$E$4:$HF$4, 0) )</f>
        <v>46</v>
      </c>
      <c r="FC107" s="41">
        <f>INDEX('2011'!$E$7:$HF$37,  MATCH(EZ107, '2011'!$A$7:$A$37, 0), MATCH(EZ105, '2011'!$E$4:$HF$4, 0) )</f>
        <v>87</v>
      </c>
      <c r="FD107" s="41">
        <f>INDEX('2012'!$E$7:$HF$37,  MATCH(EZ107, '2012'!$A$7:$A$37, 0), MATCH(EZ105, '2012'!$E$4:$HF$4, 0) )</f>
        <v>115</v>
      </c>
      <c r="FE107" s="41">
        <f>INDEX('2013'!$E$7:$HF$37,  MATCH(EZ107, '2013'!$A$7:$A$37, 0), MATCH(EZ105, '2013'!$E$4:$HF$4, 0) )</f>
        <v>109</v>
      </c>
      <c r="FF107" s="41">
        <f>INDEX('2014'!$E$7:$HF$37,  MATCH(EZ107, '2014'!$A$7:$A$37, 0), MATCH(EZ105, '2014'!$E$4:$HF$4, 0) )</f>
        <v>76</v>
      </c>
      <c r="FG107" s="41">
        <f>INDEX('2015'!$E$7:$HF$37,  MATCH(EZ107, '2015'!$A$7:$A$37, 0), MATCH(EZ105, '2015'!$E$4:$HF$4, 0) )</f>
        <v>116</v>
      </c>
      <c r="FH107" s="41">
        <f>INDEX('2016'!$E$7:$HF$37,  MATCH(EZ107, '2016'!$A$7:$A$37, 0), MATCH(EZ105, '2016'!$E$4:$HF$4, 0) )</f>
        <v>103</v>
      </c>
      <c r="FI107" s="41">
        <f>INDEX('2017'!$E$7:$HF$37,  MATCH(EZ107, '2017'!$A$7:$A$37, 0), MATCH(EZ105, '2017'!$E$4:$HF$4, 0) )</f>
        <v>132</v>
      </c>
      <c r="FJ107" s="41">
        <f>INDEX('2018'!$E$7:$HF$37,  MATCH(EZ107, '2018'!$A$7:$A$37, 0), MATCH(EZ105, '2018'!$E$4:$HF$4, 0) )</f>
        <v>137</v>
      </c>
      <c r="FK107" s="41">
        <f>INDEX('2019'!$E$7:$HF$37,  MATCH(EZ107, '2019'!$A$7:$A$37, 0), MATCH(EZ105, '2019'!$E$4:$HF$4, 0) )</f>
        <v>145</v>
      </c>
      <c r="FM107" s="9">
        <f t="shared" ref="FM107:FN107" si="996">FM17</f>
        <v>1</v>
      </c>
      <c r="FN107" s="18" t="str">
        <f t="shared" si="996"/>
        <v>Beaver</v>
      </c>
      <c r="FO107" s="41">
        <f>INDEX('2010'!$E$7:$HF$37,  MATCH(FM107, '2010'!$A$7:$A$37, 0), MATCH(FM105, '2010'!$E$4:$HF$4, 0) )</f>
        <v>479</v>
      </c>
      <c r="FP107" s="41">
        <f>INDEX('2011'!$E$7:$HF$37,  MATCH(FM107, '2011'!$A$7:$A$37, 0), MATCH(FM105, '2011'!$E$4:$HF$4, 0) )</f>
        <v>526</v>
      </c>
      <c r="FQ107" s="41">
        <f>INDEX('2012'!$E$7:$HF$37,  MATCH(FM107, '2012'!$A$7:$A$37, 0), MATCH(FM105, '2012'!$E$4:$HF$4, 0) )</f>
        <v>553</v>
      </c>
      <c r="FR107" s="41">
        <f>INDEX('2013'!$E$7:$HF$37,  MATCH(FM107, '2013'!$A$7:$A$37, 0), MATCH(FM105, '2013'!$E$4:$HF$4, 0) )</f>
        <v>627</v>
      </c>
      <c r="FS107" s="41">
        <f>INDEX('2014'!$E$7:$HF$37,  MATCH(FM107, '2014'!$A$7:$A$37, 0), MATCH(FM105, '2014'!$E$4:$HF$4, 0) )</f>
        <v>506</v>
      </c>
      <c r="FT107" s="41">
        <f>INDEX('2015'!$E$7:$HF$37,  MATCH(FM107, '2015'!$A$7:$A$37, 0), MATCH(FM105, '2015'!$E$4:$HF$4, 0) )</f>
        <v>449</v>
      </c>
      <c r="FU107" s="41">
        <f>INDEX('2016'!$E$7:$HF$37,  MATCH(FM107, '2016'!$A$7:$A$37, 0), MATCH(FM105, '2016'!$E$4:$HF$4, 0) )</f>
        <v>340</v>
      </c>
      <c r="FV107" s="41">
        <f>INDEX('2017'!$E$7:$HF$37,  MATCH(FM107, '2017'!$A$7:$A$37, 0), MATCH(FM105, '2017'!$E$4:$HF$4, 0) )</f>
        <v>248</v>
      </c>
      <c r="FW107" s="41">
        <f>INDEX('2018'!$E$7:$HF$37,  MATCH(FM107, '2018'!$A$7:$A$37, 0), MATCH(FM105, '2018'!$E$4:$HF$4, 0) )</f>
        <v>257</v>
      </c>
      <c r="FX107" s="41">
        <f>INDEX('2019'!$E$7:$HF$37,  MATCH(FM107, '2019'!$A$7:$A$37, 0), MATCH(FM105, '2019'!$E$4:$HF$4, 0) )</f>
        <v>343</v>
      </c>
      <c r="FZ107" s="9">
        <f t="shared" ref="FZ107:GA107" si="997">FZ17</f>
        <v>1</v>
      </c>
      <c r="GA107" s="18" t="str">
        <f t="shared" si="997"/>
        <v>Beaver</v>
      </c>
      <c r="GB107" s="41">
        <f>INDEX('2010'!$E$7:$HF$37,  MATCH(FZ107, '2010'!$A$7:$A$37, 0), MATCH(FZ105, '2010'!$E$4:$HF$4, 0) )</f>
        <v>287</v>
      </c>
      <c r="GC107" s="41">
        <f>INDEX('2011'!$E$7:$HF$37,  MATCH(FZ107, '2011'!$A$7:$A$37, 0), MATCH(FZ105, '2011'!$E$4:$HF$4, 0) )</f>
        <v>295</v>
      </c>
      <c r="GD107" s="41">
        <f>INDEX('2012'!$E$7:$HF$37,  MATCH(FZ107, '2012'!$A$7:$A$37, 0), MATCH(FZ105, '2012'!$E$4:$HF$4, 0) )</f>
        <v>340</v>
      </c>
      <c r="GE107" s="41">
        <f>INDEX('2013'!$E$7:$HF$37,  MATCH(FZ107, '2013'!$A$7:$A$37, 0), MATCH(FZ105, '2013'!$E$4:$HF$4, 0) )</f>
        <v>299</v>
      </c>
      <c r="GF107" s="41">
        <f>INDEX('2014'!$E$7:$HF$37,  MATCH(FZ107, '2014'!$A$7:$A$37, 0), MATCH(FZ105, '2014'!$E$4:$HF$4, 0) )</f>
        <v>302</v>
      </c>
      <c r="GG107" s="41">
        <f>INDEX('2015'!$E$7:$HF$37,  MATCH(FZ107, '2015'!$A$7:$A$37, 0), MATCH(FZ105, '2015'!$E$4:$HF$4, 0) )</f>
        <v>386</v>
      </c>
      <c r="GH107" s="41">
        <f>INDEX('2016'!$E$7:$HF$37,  MATCH(FZ107, '2016'!$A$7:$A$37, 0), MATCH(FZ105, '2016'!$E$4:$HF$4, 0) )</f>
        <v>385</v>
      </c>
      <c r="GI107" s="41">
        <f>INDEX('2017'!$E$7:$HF$37,  MATCH(FZ107, '2017'!$A$7:$A$37, 0), MATCH(FZ105, '2017'!$E$4:$HF$4, 0) )</f>
        <v>317</v>
      </c>
      <c r="GJ107" s="41">
        <f>INDEX('2018'!$E$7:$HF$37,  MATCH(FZ107, '2018'!$A$7:$A$37, 0), MATCH(FZ105, '2018'!$E$4:$HF$4, 0) )</f>
        <v>278</v>
      </c>
      <c r="GK107" s="41">
        <f>INDEX('2019'!$E$7:$HF$37,  MATCH(FZ107, '2019'!$A$7:$A$37, 0), MATCH(FZ105, '2019'!$E$4:$HF$4, 0) )</f>
        <v>257</v>
      </c>
      <c r="GM107" s="9">
        <f t="shared" ref="GM107:GN107" si="998">GM17</f>
        <v>1</v>
      </c>
      <c r="GN107" s="18" t="str">
        <f t="shared" si="998"/>
        <v>Beaver</v>
      </c>
      <c r="GO107" s="41">
        <f>INDEX('2010'!$E$7:$HF$37,  MATCH(GM107, '2010'!$A$7:$A$37, 0), MATCH(GM105, '2010'!$E$4:$HF$4, 0) )</f>
        <v>67</v>
      </c>
      <c r="GP107" s="41">
        <f>INDEX('2011'!$E$7:$HF$37,  MATCH(GM107, '2011'!$A$7:$A$37, 0), MATCH(GM105, '2011'!$E$4:$HF$4, 0) )</f>
        <v>68</v>
      </c>
      <c r="GQ107" s="41">
        <f>INDEX('2012'!$E$7:$HF$37,  MATCH(GM107, '2012'!$A$7:$A$37, 0), MATCH(GM105, '2012'!$E$4:$HF$4, 0) )</f>
        <v>56</v>
      </c>
      <c r="GR107" s="41">
        <f>INDEX('2013'!$E$7:$HF$37,  MATCH(GM107, '2013'!$A$7:$A$37, 0), MATCH(GM105, '2013'!$E$4:$HF$4, 0) )</f>
        <v>85</v>
      </c>
      <c r="GS107" s="41">
        <f>INDEX('2014'!$E$7:$HF$37,  MATCH(GM107, '2014'!$A$7:$A$37, 0), MATCH(GM105, '2014'!$E$4:$HF$4, 0) )</f>
        <v>103</v>
      </c>
      <c r="GT107" s="41">
        <f>INDEX('2015'!$E$7:$HF$37,  MATCH(GM107, '2015'!$A$7:$A$37, 0), MATCH(GM105, '2015'!$E$4:$HF$4, 0) )</f>
        <v>69</v>
      </c>
      <c r="GU107" s="41">
        <f>INDEX('2016'!$E$7:$HF$37,  MATCH(GM107, '2016'!$A$7:$A$37, 0), MATCH(GM105, '2016'!$E$4:$HF$4, 0) )</f>
        <v>76</v>
      </c>
      <c r="GV107" s="41">
        <f>INDEX('2017'!$E$7:$HF$37,  MATCH(GM107, '2017'!$A$7:$A$37, 0), MATCH(GM105, '2017'!$E$4:$HF$4, 0) )</f>
        <v>74</v>
      </c>
      <c r="GW107" s="41">
        <f>INDEX('2018'!$E$7:$HF$37,  MATCH(GM107, '2018'!$A$7:$A$37, 0), MATCH(GM105, '2018'!$E$4:$HF$4, 0) )</f>
        <v>34</v>
      </c>
      <c r="GX107" s="41">
        <f>INDEX('2019'!$E$7:$HF$37,  MATCH(GM107, '2019'!$A$7:$A$37, 0), MATCH(GM105, '2019'!$E$4:$HF$4, 0) )</f>
        <v>37</v>
      </c>
      <c r="GZ107" s="9">
        <f t="shared" ref="GZ107:HA107" si="999">GZ17</f>
        <v>1</v>
      </c>
      <c r="HA107" s="18" t="str">
        <f t="shared" si="999"/>
        <v>Beaver</v>
      </c>
      <c r="HB107" s="41">
        <f>INDEX('2010'!$E$7:$HF$37,  MATCH(GZ107, '2010'!$A$7:$A$37, 0), MATCH(GZ105, '2010'!$E$4:$HF$4, 0) )</f>
        <v>116</v>
      </c>
      <c r="HC107" s="41">
        <f>INDEX('2011'!$E$7:$HF$37,  MATCH(GZ107, '2011'!$A$7:$A$37, 0), MATCH(GZ105, '2011'!$E$4:$HF$4, 0) )</f>
        <v>85</v>
      </c>
      <c r="HD107" s="41">
        <f>INDEX('2012'!$E$7:$HF$37,  MATCH(GZ107, '2012'!$A$7:$A$37, 0), MATCH(GZ105, '2012'!$E$4:$HF$4, 0) )</f>
        <v>101</v>
      </c>
      <c r="HE107" s="41">
        <f>INDEX('2013'!$E$7:$HF$37,  MATCH(GZ107, '2013'!$A$7:$A$37, 0), MATCH(GZ105, '2013'!$E$4:$HF$4, 0) )</f>
        <v>129</v>
      </c>
      <c r="HF107" s="41">
        <f>INDEX('2014'!$E$7:$HF$37,  MATCH(GZ107, '2014'!$A$7:$A$37, 0), MATCH(GZ105, '2014'!$E$4:$HF$4, 0) )</f>
        <v>150</v>
      </c>
      <c r="HG107" s="41">
        <f>INDEX('2015'!$E$7:$HF$37,  MATCH(GZ107, '2015'!$A$7:$A$37, 0), MATCH(GZ105, '2015'!$E$4:$HF$4, 0) )</f>
        <v>178</v>
      </c>
      <c r="HH107" s="41">
        <f>INDEX('2016'!$E$7:$HF$37,  MATCH(GZ107, '2016'!$A$7:$A$37, 0), MATCH(GZ105, '2016'!$E$4:$HF$4, 0) )</f>
        <v>171</v>
      </c>
      <c r="HI107" s="41">
        <f>INDEX('2017'!$E$7:$HF$37,  MATCH(GZ107, '2017'!$A$7:$A$37, 0), MATCH(GZ105, '2017'!$E$4:$HF$4, 0) )</f>
        <v>172</v>
      </c>
      <c r="HJ107" s="41">
        <f>INDEX('2018'!$E$7:$HF$37,  MATCH(GZ107, '2018'!$A$7:$A$37, 0), MATCH(GZ105, '2018'!$E$4:$HF$4, 0) )</f>
        <v>172</v>
      </c>
      <c r="HK107" s="41">
        <f>INDEX('2019'!$E$7:$HF$37,  MATCH(GZ107, '2019'!$A$7:$A$37, 0), MATCH(GZ105, '2019'!$E$4:$HF$4, 0) )</f>
        <v>161</v>
      </c>
      <c r="HM107" s="9">
        <f t="shared" ref="HM107:HN107" si="1000">HM17</f>
        <v>1</v>
      </c>
      <c r="HN107" s="18" t="str">
        <f t="shared" si="1000"/>
        <v>Beaver</v>
      </c>
      <c r="HO107" s="41">
        <f>INDEX('2010'!$E$7:$HF$37,  MATCH(HM107, '2010'!$A$7:$A$37, 0), MATCH(HM105, '2010'!$E$4:$HF$4, 0) )</f>
        <v>0</v>
      </c>
      <c r="HP107" s="41">
        <f>INDEX('2011'!$E$7:$HF$37,  MATCH(HM107, '2011'!$A$7:$A$37, 0), MATCH(HM105, '2011'!$E$4:$HF$4, 0) )</f>
        <v>0</v>
      </c>
      <c r="HQ107" s="41">
        <f>INDEX('2012'!$E$7:$HF$37,  MATCH(HM107, '2012'!$A$7:$A$37, 0), MATCH(HM105, '2012'!$E$4:$HF$4, 0) )</f>
        <v>0</v>
      </c>
      <c r="HR107" s="41">
        <f>INDEX('2013'!$E$7:$HF$37,  MATCH(HM107, '2013'!$A$7:$A$37, 0), MATCH(HM105, '2013'!$E$4:$HF$4, 0) )</f>
        <v>0</v>
      </c>
      <c r="HS107" s="41">
        <f>INDEX('2014'!$E$7:$HF$37,  MATCH(HM107, '2014'!$A$7:$A$37, 0), MATCH(HM105, '2014'!$E$4:$HF$4, 0) )</f>
        <v>0</v>
      </c>
      <c r="HT107" s="41">
        <f>INDEX('2015'!$E$7:$HF$37,  MATCH(HM107, '2015'!$A$7:$A$37, 0), MATCH(HM105, '2015'!$E$4:$HF$4, 0) )</f>
        <v>0</v>
      </c>
      <c r="HU107" s="41">
        <f>INDEX('2016'!$E$7:$HF$37,  MATCH(HM107, '2016'!$A$7:$A$37, 0), MATCH(HM105, '2016'!$E$4:$HF$4, 0) )</f>
        <v>0</v>
      </c>
      <c r="HV107" s="41">
        <f>INDEX('2017'!$E$7:$HF$37,  MATCH(HM107, '2017'!$A$7:$A$37, 0), MATCH(HM105, '2017'!$E$4:$HF$4, 0) )</f>
        <v>0</v>
      </c>
      <c r="HW107" s="41">
        <f>INDEX('2018'!$E$7:$HF$37,  MATCH(HM107, '2018'!$A$7:$A$37, 0), MATCH(HM105, '2018'!$E$4:$HF$4, 0) )</f>
        <v>0</v>
      </c>
      <c r="HX107" s="41">
        <f>INDEX('2019'!$E$7:$HF$37,  MATCH(HM107, '2019'!$A$7:$A$37, 0), MATCH(HM105, '2019'!$E$4:$HF$4, 0) )</f>
        <v>0</v>
      </c>
    </row>
    <row r="108" spans="39:232" x14ac:dyDescent="0.25">
      <c r="AM108" s="9">
        <f t="shared" ref="AM108:AN108" si="1001">AM18</f>
        <v>3</v>
      </c>
      <c r="AN108" s="18" t="str">
        <f t="shared" si="1001"/>
        <v>Box Elder</v>
      </c>
      <c r="AO108" s="41">
        <f>INDEX('2010'!$E$7:$HF$37,  MATCH(AM108, '2010'!$A$7:$A$37, 0), MATCH(AM105, '2010'!$E$4:$HF$4, 0) )</f>
        <v>20756</v>
      </c>
      <c r="AP108" s="41">
        <f>INDEX('2011'!$E$7:$HF$37,  MATCH(AM108, '2011'!$A$7:$A$37, 0), MATCH(AM105, '2011'!$E$4:$HF$4, 0) )</f>
        <v>21098</v>
      </c>
      <c r="AQ108" s="41">
        <f>INDEX('2012'!$E$7:$HF$37,  MATCH(AM108, '2012'!$A$7:$A$37, 0), MATCH(AM105, '2012'!$E$4:$HF$4, 0) )</f>
        <v>21003</v>
      </c>
      <c r="AR108" s="41">
        <f>INDEX('2013'!$E$7:$HF$37,  MATCH(AM108, '2013'!$A$7:$A$37, 0), MATCH(AM105, '2013'!$E$4:$HF$4, 0) )</f>
        <v>21325</v>
      </c>
      <c r="AS108" s="41">
        <f>INDEX('2014'!$E$7:$HF$37,  MATCH(AM108, '2014'!$A$7:$A$37, 0), MATCH(AM105, '2014'!$E$4:$HF$4, 0) )</f>
        <v>21231</v>
      </c>
      <c r="AT108" s="41">
        <f>INDEX('2015'!$E$7:$HF$37,  MATCH(AM108, '2015'!$A$7:$A$37, 0), MATCH(AM105, '2015'!$E$4:$HF$4, 0) )</f>
        <v>21281</v>
      </c>
      <c r="AU108" s="41">
        <f>INDEX('2016'!$E$7:$HF$37,  MATCH(AM108, '2016'!$A$7:$A$37, 0), MATCH(AM105, '2016'!$E$4:$HF$4, 0) )</f>
        <v>21459</v>
      </c>
      <c r="AV108" s="41">
        <f>INDEX('2017'!$E$7:$HF$37,  MATCH(AM108, '2017'!$A$7:$A$37, 0), MATCH(AM105, '2017'!$E$4:$HF$4, 0) )</f>
        <v>22071</v>
      </c>
      <c r="AW108" s="41">
        <f>INDEX('2018'!$E$7:$HF$37,  MATCH(AM108, '2018'!$A$7:$A$37, 0), MATCH(AM105, '2018'!$E$4:$HF$4, 0) )</f>
        <v>22814</v>
      </c>
      <c r="AX108" s="41">
        <f>INDEX('2019'!$E$7:$HF$37,  MATCH(AM108, '2019'!$A$7:$A$37, 0), MATCH(AM105, '2019'!$E$4:$HF$4, 0) )</f>
        <v>23716</v>
      </c>
      <c r="AZ108" s="9">
        <f t="shared" ref="AZ108:BA108" si="1002">AZ18</f>
        <v>3</v>
      </c>
      <c r="BA108" s="18" t="str">
        <f t="shared" si="1002"/>
        <v>Box Elder</v>
      </c>
      <c r="BB108" s="41">
        <f>INDEX('2010'!$E$7:$HF$37,  MATCH(AZ108, '2010'!$A$7:$A$37, 0), MATCH(AZ105, '2010'!$E$4:$HF$4, 0) )</f>
        <v>695</v>
      </c>
      <c r="BC108" s="41">
        <f>INDEX('2011'!$E$7:$HF$37,  MATCH(AZ108, '2011'!$A$7:$A$37, 0), MATCH(AZ105, '2011'!$E$4:$HF$4, 0) )</f>
        <v>759</v>
      </c>
      <c r="BD108" s="41">
        <f>INDEX('2012'!$E$7:$HF$37,  MATCH(AZ108, '2012'!$A$7:$A$37, 0), MATCH(AZ105, '2012'!$E$4:$HF$4, 0) )</f>
        <v>764</v>
      </c>
      <c r="BE108" s="41">
        <f>INDEX('2013'!$E$7:$HF$37,  MATCH(AZ108, '2013'!$A$7:$A$37, 0), MATCH(AZ105, '2013'!$E$4:$HF$4, 0) )</f>
        <v>825</v>
      </c>
      <c r="BF108" s="41">
        <f>INDEX('2014'!$E$7:$HF$37,  MATCH(AZ108, '2014'!$A$7:$A$37, 0), MATCH(AZ105, '2014'!$E$4:$HF$4, 0) )</f>
        <v>789</v>
      </c>
      <c r="BG108" s="41">
        <f>INDEX('2015'!$E$7:$HF$37,  MATCH(AZ108, '2015'!$A$7:$A$37, 0), MATCH(AZ105, '2015'!$E$4:$HF$4, 0) )</f>
        <v>811</v>
      </c>
      <c r="BH108" s="41">
        <f>INDEX('2016'!$E$7:$HF$37,  MATCH(AZ108, '2016'!$A$7:$A$37, 0), MATCH(AZ105, '2016'!$E$4:$HF$4, 0) )</f>
        <v>848</v>
      </c>
      <c r="BI108" s="41">
        <f>INDEX('2017'!$E$7:$HF$37,  MATCH(AZ108, '2017'!$A$7:$A$37, 0), MATCH(AZ105, '2017'!$E$4:$HF$4, 0) )</f>
        <v>800</v>
      </c>
      <c r="BJ108" s="41">
        <f>INDEX('2018'!$E$7:$HF$37,  MATCH(AZ108, '2018'!$A$7:$A$37, 0), MATCH(AZ105, '2018'!$E$4:$HF$4, 0) )</f>
        <v>756</v>
      </c>
      <c r="BK108" s="41">
        <f>INDEX('2019'!$E$7:$HF$37,  MATCH(AZ108, '2019'!$A$7:$A$37, 0), MATCH(AZ105, '2019'!$E$4:$HF$4, 0) )</f>
        <v>749</v>
      </c>
      <c r="BM108" s="9">
        <f t="shared" ref="BM108:BN108" si="1003">BM18</f>
        <v>3</v>
      </c>
      <c r="BN108" s="18" t="str">
        <f t="shared" si="1003"/>
        <v>Box Elder</v>
      </c>
      <c r="BO108" s="41">
        <f>INDEX('2010'!$E$7:$HF$37,  MATCH(BM108, '2010'!$A$7:$A$37, 0), MATCH(BM105, '2010'!$E$4:$HF$4, 0) )</f>
        <v>1514</v>
      </c>
      <c r="BP108" s="41">
        <f>INDEX('2011'!$E$7:$HF$37,  MATCH(BM108, '2011'!$A$7:$A$37, 0), MATCH(BM105, '2011'!$E$4:$HF$4, 0) )</f>
        <v>1543</v>
      </c>
      <c r="BQ108" s="41">
        <f>INDEX('2012'!$E$7:$HF$37,  MATCH(BM108, '2012'!$A$7:$A$37, 0), MATCH(BM105, '2012'!$E$4:$HF$4, 0) )</f>
        <v>1636</v>
      </c>
      <c r="BR108" s="41">
        <f>INDEX('2013'!$E$7:$HF$37,  MATCH(BM108, '2013'!$A$7:$A$37, 0), MATCH(BM105, '2013'!$E$4:$HF$4, 0) )</f>
        <v>1388</v>
      </c>
      <c r="BS108" s="41">
        <f>INDEX('2014'!$E$7:$HF$37,  MATCH(BM108, '2014'!$A$7:$A$37, 0), MATCH(BM105, '2014'!$E$4:$HF$4, 0) )</f>
        <v>1261</v>
      </c>
      <c r="BT108" s="41">
        <f>INDEX('2015'!$E$7:$HF$37,  MATCH(BM108, '2015'!$A$7:$A$37, 0), MATCH(BM105, '2015'!$E$4:$HF$4, 0) )</f>
        <v>1316</v>
      </c>
      <c r="BU108" s="41">
        <f>INDEX('2016'!$E$7:$HF$37,  MATCH(BM108, '2016'!$A$7:$A$37, 0), MATCH(BM105, '2016'!$E$4:$HF$4, 0) )</f>
        <v>1293</v>
      </c>
      <c r="BV108" s="41">
        <f>INDEX('2017'!$E$7:$HF$37,  MATCH(BM108, '2017'!$A$7:$A$37, 0), MATCH(BM105, '2017'!$E$4:$HF$4, 0) )</f>
        <v>1236</v>
      </c>
      <c r="BW108" s="41">
        <f>INDEX('2018'!$E$7:$HF$37,  MATCH(BM108, '2018'!$A$7:$A$37, 0), MATCH(BM105, '2018'!$E$4:$HF$4, 0) )</f>
        <v>1541</v>
      </c>
      <c r="BX108" s="41">
        <f>INDEX('2019'!$E$7:$HF$37,  MATCH(BM108, '2019'!$A$7:$A$37, 0), MATCH(BM105, '2019'!$E$4:$HF$4, 0) )</f>
        <v>1840</v>
      </c>
      <c r="BZ108" s="9">
        <f t="shared" ref="BZ108:CA108" si="1004">BZ18</f>
        <v>3</v>
      </c>
      <c r="CA108" s="18" t="str">
        <f t="shared" si="1004"/>
        <v>Box Elder</v>
      </c>
      <c r="CB108" s="41">
        <f>INDEX('2010'!$E$7:$HF$37,  MATCH(BZ108, '2010'!$A$7:$A$37, 0), MATCH(BZ105, '2010'!$E$4:$HF$4, 0) )</f>
        <v>4901</v>
      </c>
      <c r="CC108" s="41">
        <f>INDEX('2011'!$E$7:$HF$37,  MATCH(BZ108, '2011'!$A$7:$A$37, 0), MATCH(BZ105, '2011'!$E$4:$HF$4, 0) )</f>
        <v>4960</v>
      </c>
      <c r="CD108" s="41">
        <f>INDEX('2012'!$E$7:$HF$37,  MATCH(BZ108, '2012'!$A$7:$A$37, 0), MATCH(BZ105, '2012'!$E$4:$HF$4, 0) )</f>
        <v>5180</v>
      </c>
      <c r="CE108" s="41">
        <f>INDEX('2013'!$E$7:$HF$37,  MATCH(BZ108, '2013'!$A$7:$A$37, 0), MATCH(BZ105, '2013'!$E$4:$HF$4, 0) )</f>
        <v>5378</v>
      </c>
      <c r="CF108" s="41">
        <f>INDEX('2014'!$E$7:$HF$37,  MATCH(BZ108, '2014'!$A$7:$A$37, 0), MATCH(BZ105, '2014'!$E$4:$HF$4, 0) )</f>
        <v>5282</v>
      </c>
      <c r="CG108" s="41">
        <f>INDEX('2015'!$E$7:$HF$37,  MATCH(BZ108, '2015'!$A$7:$A$37, 0), MATCH(BZ105, '2015'!$E$4:$HF$4, 0) )</f>
        <v>5237</v>
      </c>
      <c r="CH108" s="41">
        <f>INDEX('2016'!$E$7:$HF$37,  MATCH(BZ108, '2016'!$A$7:$A$37, 0), MATCH(BZ105, '2016'!$E$4:$HF$4, 0) )</f>
        <v>5490</v>
      </c>
      <c r="CI108" s="41">
        <f>INDEX('2017'!$E$7:$HF$37,  MATCH(BZ108, '2017'!$A$7:$A$37, 0), MATCH(BZ105, '2017'!$E$4:$HF$4, 0) )</f>
        <v>5399</v>
      </c>
      <c r="CJ108" s="41">
        <f>INDEX('2018'!$E$7:$HF$37,  MATCH(BZ108, '2018'!$A$7:$A$37, 0), MATCH(BZ105, '2018'!$E$4:$HF$4, 0) )</f>
        <v>5490</v>
      </c>
      <c r="CK108" s="41">
        <f>INDEX('2019'!$E$7:$HF$37,  MATCH(BZ108, '2019'!$A$7:$A$37, 0), MATCH(BZ105, '2019'!$E$4:$HF$4, 0) )</f>
        <v>5583</v>
      </c>
      <c r="CM108" s="9">
        <f t="shared" ref="CM108:CN108" si="1005">CM18</f>
        <v>3</v>
      </c>
      <c r="CN108" s="18" t="str">
        <f t="shared" si="1005"/>
        <v>Box Elder</v>
      </c>
      <c r="CO108" s="41">
        <f>INDEX('2010'!$E$7:$HF$37,  MATCH(CM108, '2010'!$A$7:$A$37, 0), MATCH(CM105, '2010'!$E$4:$HF$4, 0) )</f>
        <v>360</v>
      </c>
      <c r="CP108" s="41">
        <f>INDEX('2011'!$E$7:$HF$37,  MATCH(CM108, '2011'!$A$7:$A$37, 0), MATCH(CM105, '2011'!$E$4:$HF$4, 0) )</f>
        <v>408</v>
      </c>
      <c r="CQ108" s="41">
        <f>INDEX('2012'!$E$7:$HF$37,  MATCH(CM108, '2012'!$A$7:$A$37, 0), MATCH(CM105, '2012'!$E$4:$HF$4, 0) )</f>
        <v>432</v>
      </c>
      <c r="CR108" s="41">
        <f>INDEX('2013'!$E$7:$HF$37,  MATCH(CM108, '2013'!$A$7:$A$37, 0), MATCH(CM105, '2013'!$E$4:$HF$4, 0) )</f>
        <v>412</v>
      </c>
      <c r="CS108" s="41">
        <f>INDEX('2014'!$E$7:$HF$37,  MATCH(CM108, '2014'!$A$7:$A$37, 0), MATCH(CM105, '2014'!$E$4:$HF$4, 0) )</f>
        <v>430</v>
      </c>
      <c r="CT108" s="41">
        <f>INDEX('2015'!$E$7:$HF$37,  MATCH(CM108, '2015'!$A$7:$A$37, 0), MATCH(CM105, '2015'!$E$4:$HF$4, 0) )</f>
        <v>535</v>
      </c>
      <c r="CU108" s="41">
        <f>INDEX('2016'!$E$7:$HF$37,  MATCH(CM108, '2016'!$A$7:$A$37, 0), MATCH(CM105, '2016'!$E$4:$HF$4, 0) )</f>
        <v>495</v>
      </c>
      <c r="CV108" s="41">
        <f>INDEX('2017'!$E$7:$HF$37,  MATCH(CM108, '2017'!$A$7:$A$37, 0), MATCH(CM105, '2017'!$E$4:$HF$4, 0) )</f>
        <v>506</v>
      </c>
      <c r="CW108" s="41">
        <f>INDEX('2018'!$E$7:$HF$37,  MATCH(CM108, '2018'!$A$7:$A$37, 0), MATCH(CM105, '2018'!$E$4:$HF$4, 0) )</f>
        <v>525</v>
      </c>
      <c r="CX108" s="41">
        <f>INDEX('2019'!$E$7:$HF$37,  MATCH(CM108, '2019'!$A$7:$A$37, 0), MATCH(CM105, '2019'!$E$4:$HF$4, 0) )</f>
        <v>524</v>
      </c>
      <c r="CZ108" s="9">
        <f t="shared" ref="CZ108:DA108" si="1006">CZ18</f>
        <v>3</v>
      </c>
      <c r="DA108" s="18" t="str">
        <f t="shared" si="1006"/>
        <v>Box Elder</v>
      </c>
      <c r="DB108" s="41">
        <f>INDEX('2010'!$E$7:$HF$37,  MATCH(CZ108, '2010'!$A$7:$A$37, 0), MATCH(CZ105, '2010'!$E$4:$HF$4, 0) )</f>
        <v>2695</v>
      </c>
      <c r="DC108" s="41">
        <f>INDEX('2011'!$E$7:$HF$37,  MATCH(CZ108, '2011'!$A$7:$A$37, 0), MATCH(CZ105, '2011'!$E$4:$HF$4, 0) )</f>
        <v>2669</v>
      </c>
      <c r="DD108" s="41">
        <f>INDEX('2012'!$E$7:$HF$37,  MATCH(CZ108, '2012'!$A$7:$A$37, 0), MATCH(CZ105, '2012'!$E$4:$HF$4, 0) )</f>
        <v>2681</v>
      </c>
      <c r="DE108" s="41">
        <f>INDEX('2013'!$E$7:$HF$37,  MATCH(CZ108, '2013'!$A$7:$A$37, 0), MATCH(CZ105, '2013'!$E$4:$HF$4, 0) )</f>
        <v>3047</v>
      </c>
      <c r="DF108" s="41">
        <f>INDEX('2014'!$E$7:$HF$37,  MATCH(CZ108, '2014'!$A$7:$A$37, 0), MATCH(CZ105, '2014'!$E$4:$HF$4, 0) )</f>
        <v>3095</v>
      </c>
      <c r="DG108" s="41">
        <f>INDEX('2015'!$E$7:$HF$37,  MATCH(CZ108, '2015'!$A$7:$A$37, 0), MATCH(CZ105, '2015'!$E$4:$HF$4, 0) )</f>
        <v>2904</v>
      </c>
      <c r="DH108" s="41">
        <f>INDEX('2016'!$E$7:$HF$37,  MATCH(CZ108, '2016'!$A$7:$A$37, 0), MATCH(CZ105, '2016'!$E$4:$HF$4, 0) )</f>
        <v>2780</v>
      </c>
      <c r="DI108" s="41">
        <f>INDEX('2017'!$E$7:$HF$37,  MATCH(CZ108, '2017'!$A$7:$A$37, 0), MATCH(CZ105, '2017'!$E$4:$HF$4, 0) )</f>
        <v>2782</v>
      </c>
      <c r="DJ108" s="41">
        <f>INDEX('2018'!$E$7:$HF$37,  MATCH(CZ108, '2018'!$A$7:$A$37, 0), MATCH(CZ105, '2018'!$E$4:$HF$4, 0) )</f>
        <v>2480</v>
      </c>
      <c r="DK108" s="41">
        <f>INDEX('2019'!$E$7:$HF$37,  MATCH(CZ108, '2019'!$A$7:$A$37, 0), MATCH(CZ105, '2019'!$E$4:$HF$4, 0) )</f>
        <v>2366</v>
      </c>
      <c r="DM108" s="9">
        <f t="shared" ref="DM108:DN108" si="1007">DM18</f>
        <v>3</v>
      </c>
      <c r="DN108" s="18" t="str">
        <f t="shared" si="1007"/>
        <v>Box Elder</v>
      </c>
      <c r="DO108" s="41">
        <f>INDEX('2010'!$E$7:$HF$37,  MATCH(DM108, '2010'!$A$7:$A$37, 0), MATCH(DM105, '2010'!$E$4:$HF$4, 0) )</f>
        <v>1162</v>
      </c>
      <c r="DP108" s="41">
        <f>INDEX('2011'!$E$7:$HF$37,  MATCH(DM108, '2011'!$A$7:$A$37, 0), MATCH(DM105, '2011'!$E$4:$HF$4, 0) )</f>
        <v>1071</v>
      </c>
      <c r="DQ108" s="41">
        <f>INDEX('2012'!$E$7:$HF$37,  MATCH(DM108, '2012'!$A$7:$A$37, 0), MATCH(DM105, '2012'!$E$4:$HF$4, 0) )</f>
        <v>967</v>
      </c>
      <c r="DR108" s="41">
        <f>INDEX('2013'!$E$7:$HF$37,  MATCH(DM108, '2013'!$A$7:$A$37, 0), MATCH(DM105, '2013'!$E$4:$HF$4, 0) )</f>
        <v>983</v>
      </c>
      <c r="DS108" s="41">
        <f>INDEX('2014'!$E$7:$HF$37,  MATCH(DM108, '2014'!$A$7:$A$37, 0), MATCH(DM105, '2014'!$E$4:$HF$4, 0) )</f>
        <v>944</v>
      </c>
      <c r="DT108" s="41">
        <f>INDEX('2015'!$E$7:$HF$37,  MATCH(DM108, '2015'!$A$7:$A$37, 0), MATCH(DM105, '2015'!$E$4:$HF$4, 0) )</f>
        <v>933</v>
      </c>
      <c r="DU108" s="41">
        <f>INDEX('2016'!$E$7:$HF$37,  MATCH(DM108, '2016'!$A$7:$A$37, 0), MATCH(DM105, '2016'!$E$4:$HF$4, 0) )</f>
        <v>947</v>
      </c>
      <c r="DV108" s="41">
        <f>INDEX('2017'!$E$7:$HF$37,  MATCH(DM108, '2017'!$A$7:$A$37, 0), MATCH(DM105, '2017'!$E$4:$HF$4, 0) )</f>
        <v>1067</v>
      </c>
      <c r="DW108" s="41">
        <f>INDEX('2018'!$E$7:$HF$37,  MATCH(DM108, '2018'!$A$7:$A$37, 0), MATCH(DM105, '2018'!$E$4:$HF$4, 0) )</f>
        <v>1153</v>
      </c>
      <c r="DX108" s="41">
        <f>INDEX('2019'!$E$7:$HF$37,  MATCH(DM108, '2019'!$A$7:$A$37, 0), MATCH(DM105, '2019'!$E$4:$HF$4, 0) )</f>
        <v>1179</v>
      </c>
      <c r="DZ108" s="9">
        <f t="shared" ref="DZ108:EA108" si="1008">DZ18</f>
        <v>3</v>
      </c>
      <c r="EA108" s="18" t="str">
        <f t="shared" si="1008"/>
        <v>Box Elder</v>
      </c>
      <c r="EB108" s="41">
        <f>INDEX('2010'!$E$7:$HF$37,  MATCH(DZ108, '2010'!$A$7:$A$37, 0), MATCH(DZ105, '2010'!$E$4:$HF$4, 0) )</f>
        <v>326</v>
      </c>
      <c r="EC108" s="41">
        <f>INDEX('2011'!$E$7:$HF$37,  MATCH(DZ108, '2011'!$A$7:$A$37, 0), MATCH(DZ105, '2011'!$E$4:$HF$4, 0) )</f>
        <v>287</v>
      </c>
      <c r="ED108" s="41">
        <f>INDEX('2012'!$E$7:$HF$37,  MATCH(DZ108, '2012'!$A$7:$A$37, 0), MATCH(DZ105, '2012'!$E$4:$HF$4, 0) )</f>
        <v>264</v>
      </c>
      <c r="EE108" s="41">
        <f>INDEX('2013'!$E$7:$HF$37,  MATCH(DZ108, '2013'!$A$7:$A$37, 0), MATCH(DZ105, '2013'!$E$4:$HF$4, 0) )</f>
        <v>261</v>
      </c>
      <c r="EF108" s="41">
        <f>INDEX('2014'!$E$7:$HF$37,  MATCH(DZ108, '2014'!$A$7:$A$37, 0), MATCH(DZ105, '2014'!$E$4:$HF$4, 0) )</f>
        <v>324</v>
      </c>
      <c r="EG108" s="41">
        <f>INDEX('2015'!$E$7:$HF$37,  MATCH(DZ108, '2015'!$A$7:$A$37, 0), MATCH(DZ105, '2015'!$E$4:$HF$4, 0) )</f>
        <v>281</v>
      </c>
      <c r="EH108" s="41">
        <f>INDEX('2016'!$E$7:$HF$37,  MATCH(DZ108, '2016'!$A$7:$A$37, 0), MATCH(DZ105, '2016'!$E$4:$HF$4, 0) )</f>
        <v>254</v>
      </c>
      <c r="EI108" s="41">
        <f>INDEX('2017'!$E$7:$HF$37,  MATCH(DZ108, '2017'!$A$7:$A$37, 0), MATCH(DZ105, '2017'!$E$4:$HF$4, 0) )</f>
        <v>206</v>
      </c>
      <c r="EJ108" s="41">
        <f>INDEX('2018'!$E$7:$HF$37,  MATCH(DZ108, '2018'!$A$7:$A$37, 0), MATCH(DZ105, '2018'!$E$4:$HF$4, 0) )</f>
        <v>176</v>
      </c>
      <c r="EK108" s="41">
        <f>INDEX('2019'!$E$7:$HF$37,  MATCH(DZ108, '2019'!$A$7:$A$37, 0), MATCH(DZ105, '2019'!$E$4:$HF$4, 0) )</f>
        <v>128</v>
      </c>
      <c r="EM108" s="9">
        <f t="shared" ref="EM108:EN108" si="1009">EM18</f>
        <v>3</v>
      </c>
      <c r="EN108" s="18" t="str">
        <f t="shared" si="1009"/>
        <v>Box Elder</v>
      </c>
      <c r="EO108" s="41">
        <f>INDEX('2010'!$E$7:$HF$37,  MATCH(EM108, '2010'!$A$7:$A$37, 0), MATCH(EM105, '2010'!$E$4:$HF$4, 0) )</f>
        <v>716</v>
      </c>
      <c r="EP108" s="41">
        <f>INDEX('2011'!$E$7:$HF$37,  MATCH(EM108, '2011'!$A$7:$A$37, 0), MATCH(EM105, '2011'!$E$4:$HF$4, 0) )</f>
        <v>669</v>
      </c>
      <c r="EQ108" s="41">
        <f>INDEX('2012'!$E$7:$HF$37,  MATCH(EM108, '2012'!$A$7:$A$37, 0), MATCH(EM105, '2012'!$E$4:$HF$4, 0) )</f>
        <v>722</v>
      </c>
      <c r="ER108" s="41">
        <f>INDEX('2013'!$E$7:$HF$37,  MATCH(EM108, '2013'!$A$7:$A$37, 0), MATCH(EM105, '2013'!$E$4:$HF$4, 0) )</f>
        <v>605</v>
      </c>
      <c r="ES108" s="41">
        <f>INDEX('2014'!$E$7:$HF$37,  MATCH(EM108, '2014'!$A$7:$A$37, 0), MATCH(EM105, '2014'!$E$4:$HF$4, 0) )</f>
        <v>644</v>
      </c>
      <c r="ET108" s="41">
        <f>INDEX('2015'!$E$7:$HF$37,  MATCH(EM108, '2015'!$A$7:$A$37, 0), MATCH(EM105, '2015'!$E$4:$HF$4, 0) )</f>
        <v>685</v>
      </c>
      <c r="EU108" s="41">
        <f>INDEX('2016'!$E$7:$HF$37,  MATCH(EM108, '2016'!$A$7:$A$37, 0), MATCH(EM105, '2016'!$E$4:$HF$4, 0) )</f>
        <v>699</v>
      </c>
      <c r="EV108" s="41">
        <f>INDEX('2017'!$E$7:$HF$37,  MATCH(EM108, '2017'!$A$7:$A$37, 0), MATCH(EM105, '2017'!$E$4:$HF$4, 0) )</f>
        <v>789</v>
      </c>
      <c r="EW108" s="41">
        <f>INDEX('2018'!$E$7:$HF$37,  MATCH(EM108, '2018'!$A$7:$A$37, 0), MATCH(EM105, '2018'!$E$4:$HF$4, 0) )</f>
        <v>829</v>
      </c>
      <c r="EX108" s="41">
        <f>INDEX('2019'!$E$7:$HF$37,  MATCH(EM108, '2019'!$A$7:$A$37, 0), MATCH(EM105, '2019'!$E$4:$HF$4, 0) )</f>
        <v>835</v>
      </c>
      <c r="EZ108" s="9">
        <f t="shared" ref="EZ108:FA108" si="1010">EZ18</f>
        <v>3</v>
      </c>
      <c r="FA108" s="18" t="str">
        <f t="shared" si="1010"/>
        <v>Box Elder</v>
      </c>
      <c r="FB108" s="41">
        <f>INDEX('2010'!$E$7:$HF$37,  MATCH(EZ108, '2010'!$A$7:$A$37, 0), MATCH(EZ105, '2010'!$E$4:$HF$4, 0) )</f>
        <v>1054</v>
      </c>
      <c r="FC108" s="41">
        <f>INDEX('2011'!$E$7:$HF$37,  MATCH(EZ108, '2011'!$A$7:$A$37, 0), MATCH(EZ105, '2011'!$E$4:$HF$4, 0) )</f>
        <v>1148</v>
      </c>
      <c r="FD108" s="41">
        <f>INDEX('2012'!$E$7:$HF$37,  MATCH(EZ108, '2012'!$A$7:$A$37, 0), MATCH(EZ105, '2012'!$E$4:$HF$4, 0) )</f>
        <v>1065</v>
      </c>
      <c r="FE108" s="41">
        <f>INDEX('2013'!$E$7:$HF$37,  MATCH(EZ108, '2013'!$A$7:$A$37, 0), MATCH(EZ105, '2013'!$E$4:$HF$4, 0) )</f>
        <v>1288</v>
      </c>
      <c r="FF108" s="41">
        <f>INDEX('2014'!$E$7:$HF$37,  MATCH(EZ108, '2014'!$A$7:$A$37, 0), MATCH(EZ105, '2014'!$E$4:$HF$4, 0) )</f>
        <v>1399</v>
      </c>
      <c r="FG108" s="41">
        <f>INDEX('2015'!$E$7:$HF$37,  MATCH(EZ108, '2015'!$A$7:$A$37, 0), MATCH(EZ105, '2015'!$E$4:$HF$4, 0) )</f>
        <v>1448</v>
      </c>
      <c r="FH108" s="41">
        <f>INDEX('2016'!$E$7:$HF$37,  MATCH(EZ108, '2016'!$A$7:$A$37, 0), MATCH(EZ105, '2016'!$E$4:$HF$4, 0) )</f>
        <v>1418</v>
      </c>
      <c r="FI108" s="41">
        <f>INDEX('2017'!$E$7:$HF$37,  MATCH(EZ108, '2017'!$A$7:$A$37, 0), MATCH(EZ105, '2017'!$E$4:$HF$4, 0) )</f>
        <v>1486</v>
      </c>
      <c r="FJ108" s="41">
        <f>INDEX('2018'!$E$7:$HF$37,  MATCH(EZ108, '2018'!$A$7:$A$37, 0), MATCH(EZ105, '2018'!$E$4:$HF$4, 0) )</f>
        <v>1536</v>
      </c>
      <c r="FK108" s="41">
        <f>INDEX('2019'!$E$7:$HF$37,  MATCH(EZ108, '2019'!$A$7:$A$37, 0), MATCH(EZ105, '2019'!$E$4:$HF$4, 0) )</f>
        <v>1654</v>
      </c>
      <c r="FM108" s="9">
        <f t="shared" ref="FM108:FN108" si="1011">FM18</f>
        <v>3</v>
      </c>
      <c r="FN108" s="18" t="str">
        <f t="shared" si="1011"/>
        <v>Box Elder</v>
      </c>
      <c r="FO108" s="41">
        <f>INDEX('2010'!$E$7:$HF$37,  MATCH(FM108, '2010'!$A$7:$A$37, 0), MATCH(FM105, '2010'!$E$4:$HF$4, 0) )</f>
        <v>3882</v>
      </c>
      <c r="FP108" s="41">
        <f>INDEX('2011'!$E$7:$HF$37,  MATCH(FM108, '2011'!$A$7:$A$37, 0), MATCH(FM105, '2011'!$E$4:$HF$4, 0) )</f>
        <v>4065</v>
      </c>
      <c r="FQ108" s="41">
        <f>INDEX('2012'!$E$7:$HF$37,  MATCH(FM108, '2012'!$A$7:$A$37, 0), MATCH(FM105, '2012'!$E$4:$HF$4, 0) )</f>
        <v>3795</v>
      </c>
      <c r="FR108" s="41">
        <f>INDEX('2013'!$E$7:$HF$37,  MATCH(FM108, '2013'!$A$7:$A$37, 0), MATCH(FM105, '2013'!$E$4:$HF$4, 0) )</f>
        <v>3822</v>
      </c>
      <c r="FS108" s="41">
        <f>INDEX('2014'!$E$7:$HF$37,  MATCH(FM108, '2014'!$A$7:$A$37, 0), MATCH(FM105, '2014'!$E$4:$HF$4, 0) )</f>
        <v>3778</v>
      </c>
      <c r="FT108" s="41">
        <f>INDEX('2015'!$E$7:$HF$37,  MATCH(FM108, '2015'!$A$7:$A$37, 0), MATCH(FM105, '2015'!$E$4:$HF$4, 0) )</f>
        <v>3721</v>
      </c>
      <c r="FU108" s="41">
        <f>INDEX('2016'!$E$7:$HF$37,  MATCH(FM108, '2016'!$A$7:$A$37, 0), MATCH(FM105, '2016'!$E$4:$HF$4, 0) )</f>
        <v>3657</v>
      </c>
      <c r="FV108" s="41">
        <f>INDEX('2017'!$E$7:$HF$37,  MATCH(FM108, '2017'!$A$7:$A$37, 0), MATCH(FM105, '2017'!$E$4:$HF$4, 0) )</f>
        <v>4101</v>
      </c>
      <c r="FW108" s="41">
        <f>INDEX('2018'!$E$7:$HF$37,  MATCH(FM108, '2018'!$A$7:$A$37, 0), MATCH(FM105, '2018'!$E$4:$HF$4, 0) )</f>
        <v>4459</v>
      </c>
      <c r="FX108" s="41">
        <f>INDEX('2019'!$E$7:$HF$37,  MATCH(FM108, '2019'!$A$7:$A$37, 0), MATCH(FM105, '2019'!$E$4:$HF$4, 0) )</f>
        <v>4546</v>
      </c>
      <c r="FZ108" s="9">
        <f t="shared" ref="FZ108:GA108" si="1012">FZ18</f>
        <v>3</v>
      </c>
      <c r="GA108" s="18" t="str">
        <f t="shared" si="1012"/>
        <v>Box Elder</v>
      </c>
      <c r="GB108" s="41">
        <f>INDEX('2010'!$E$7:$HF$37,  MATCH(FZ108, '2010'!$A$7:$A$37, 0), MATCH(FZ105, '2010'!$E$4:$HF$4, 0) )</f>
        <v>1225</v>
      </c>
      <c r="GC108" s="41">
        <f>INDEX('2011'!$E$7:$HF$37,  MATCH(FZ108, '2011'!$A$7:$A$37, 0), MATCH(FZ105, '2011'!$E$4:$HF$4, 0) )</f>
        <v>1284</v>
      </c>
      <c r="GD108" s="41">
        <f>INDEX('2012'!$E$7:$HF$37,  MATCH(FZ108, '2012'!$A$7:$A$37, 0), MATCH(FZ105, '2012'!$E$4:$HF$4, 0) )</f>
        <v>1295</v>
      </c>
      <c r="GE108" s="41">
        <f>INDEX('2013'!$E$7:$HF$37,  MATCH(FZ108, '2013'!$A$7:$A$37, 0), MATCH(FZ105, '2013'!$E$4:$HF$4, 0) )</f>
        <v>1209</v>
      </c>
      <c r="GF108" s="41">
        <f>INDEX('2014'!$E$7:$HF$37,  MATCH(FZ108, '2014'!$A$7:$A$37, 0), MATCH(FZ105, '2014'!$E$4:$HF$4, 0) )</f>
        <v>1283</v>
      </c>
      <c r="GG108" s="41">
        <f>INDEX('2015'!$E$7:$HF$37,  MATCH(FZ108, '2015'!$A$7:$A$37, 0), MATCH(FZ105, '2015'!$E$4:$HF$4, 0) )</f>
        <v>1384</v>
      </c>
      <c r="GH108" s="41">
        <f>INDEX('2016'!$E$7:$HF$37,  MATCH(FZ108, '2016'!$A$7:$A$37, 0), MATCH(FZ105, '2016'!$E$4:$HF$4, 0) )</f>
        <v>1398</v>
      </c>
      <c r="GI108" s="41">
        <f>INDEX('2017'!$E$7:$HF$37,  MATCH(FZ108, '2017'!$A$7:$A$37, 0), MATCH(FZ105, '2017'!$E$4:$HF$4, 0) )</f>
        <v>1485</v>
      </c>
      <c r="GJ108" s="41">
        <f>INDEX('2018'!$E$7:$HF$37,  MATCH(FZ108, '2018'!$A$7:$A$37, 0), MATCH(FZ105, '2018'!$E$4:$HF$4, 0) )</f>
        <v>1529</v>
      </c>
      <c r="GK108" s="41">
        <f>INDEX('2019'!$E$7:$HF$37,  MATCH(FZ108, '2019'!$A$7:$A$37, 0), MATCH(FZ105, '2019'!$E$4:$HF$4, 0) )</f>
        <v>1791</v>
      </c>
      <c r="GM108" s="9">
        <f t="shared" ref="GM108:GN108" si="1013">GM18</f>
        <v>3</v>
      </c>
      <c r="GN108" s="18" t="str">
        <f t="shared" si="1013"/>
        <v>Box Elder</v>
      </c>
      <c r="GO108" s="41">
        <f>INDEX('2010'!$E$7:$HF$37,  MATCH(GM108, '2010'!$A$7:$A$37, 0), MATCH(GM105, '2010'!$E$4:$HF$4, 0) )</f>
        <v>748</v>
      </c>
      <c r="GP108" s="41">
        <f>INDEX('2011'!$E$7:$HF$37,  MATCH(GM108, '2011'!$A$7:$A$37, 0), MATCH(GM105, '2011'!$E$4:$HF$4, 0) )</f>
        <v>684</v>
      </c>
      <c r="GQ108" s="41">
        <f>INDEX('2012'!$E$7:$HF$37,  MATCH(GM108, '2012'!$A$7:$A$37, 0), MATCH(GM105, '2012'!$E$4:$HF$4, 0) )</f>
        <v>677</v>
      </c>
      <c r="GR108" s="41">
        <f>INDEX('2013'!$E$7:$HF$37,  MATCH(GM108, '2013'!$A$7:$A$37, 0), MATCH(GM105, '2013'!$E$4:$HF$4, 0) )</f>
        <v>686</v>
      </c>
      <c r="GS108" s="41">
        <f>INDEX('2014'!$E$7:$HF$37,  MATCH(GM108, '2014'!$A$7:$A$37, 0), MATCH(GM105, '2014'!$E$4:$HF$4, 0) )</f>
        <v>594</v>
      </c>
      <c r="GT108" s="41">
        <f>INDEX('2015'!$E$7:$HF$37,  MATCH(GM108, '2015'!$A$7:$A$37, 0), MATCH(GM105, '2015'!$E$4:$HF$4, 0) )</f>
        <v>611</v>
      </c>
      <c r="GU108" s="41">
        <f>INDEX('2016'!$E$7:$HF$37,  MATCH(GM108, '2016'!$A$7:$A$37, 0), MATCH(GM105, '2016'!$E$4:$HF$4, 0) )</f>
        <v>765</v>
      </c>
      <c r="GV108" s="41">
        <f>INDEX('2017'!$E$7:$HF$37,  MATCH(GM108, '2017'!$A$7:$A$37, 0), MATCH(GM105, '2017'!$E$4:$HF$4, 0) )</f>
        <v>828</v>
      </c>
      <c r="GW108" s="41">
        <f>INDEX('2018'!$E$7:$HF$37,  MATCH(GM108, '2018'!$A$7:$A$37, 0), MATCH(GM105, '2018'!$E$4:$HF$4, 0) )</f>
        <v>915</v>
      </c>
      <c r="GX108" s="41">
        <f>INDEX('2019'!$E$7:$HF$37,  MATCH(GM108, '2019'!$A$7:$A$37, 0), MATCH(GM105, '2019'!$E$4:$HF$4, 0) )</f>
        <v>1025</v>
      </c>
      <c r="GZ108" s="9">
        <f t="shared" ref="GZ108:HA108" si="1014">GZ18</f>
        <v>3</v>
      </c>
      <c r="HA108" s="18" t="str">
        <f t="shared" si="1014"/>
        <v>Box Elder</v>
      </c>
      <c r="HB108" s="41">
        <f>INDEX('2010'!$E$7:$HF$37,  MATCH(GZ108, '2010'!$A$7:$A$37, 0), MATCH(GZ105, '2010'!$E$4:$HF$4, 0) )</f>
        <v>1401</v>
      </c>
      <c r="HC108" s="41">
        <f>INDEX('2011'!$E$7:$HF$37,  MATCH(GZ108, '2011'!$A$7:$A$37, 0), MATCH(GZ105, '2011'!$E$4:$HF$4, 0) )</f>
        <v>1469</v>
      </c>
      <c r="HD108" s="41">
        <f>INDEX('2012'!$E$7:$HF$37,  MATCH(GZ108, '2012'!$A$7:$A$37, 0), MATCH(GZ105, '2012'!$E$4:$HF$4, 0) )</f>
        <v>1431</v>
      </c>
      <c r="HE108" s="41">
        <f>INDEX('2013'!$E$7:$HF$37,  MATCH(GZ108, '2013'!$A$7:$A$37, 0), MATCH(GZ105, '2013'!$E$4:$HF$4, 0) )</f>
        <v>1347</v>
      </c>
      <c r="HF108" s="41">
        <f>INDEX('2014'!$E$7:$HF$37,  MATCH(GZ108, '2014'!$A$7:$A$37, 0), MATCH(GZ105, '2014'!$E$4:$HF$4, 0) )</f>
        <v>1398</v>
      </c>
      <c r="HG108" s="41">
        <f>INDEX('2015'!$E$7:$HF$37,  MATCH(GZ108, '2015'!$A$7:$A$37, 0), MATCH(GZ105, '2015'!$E$4:$HF$4, 0) )</f>
        <v>1400</v>
      </c>
      <c r="HH108" s="41">
        <f>INDEX('2016'!$E$7:$HF$37,  MATCH(GZ108, '2016'!$A$7:$A$37, 0), MATCH(GZ105, '2016'!$E$4:$HF$4, 0) )</f>
        <v>1399</v>
      </c>
      <c r="HI108" s="41">
        <f>INDEX('2017'!$E$7:$HF$37,  MATCH(GZ108, '2017'!$A$7:$A$37, 0), MATCH(GZ105, '2017'!$E$4:$HF$4, 0) )</f>
        <v>1377</v>
      </c>
      <c r="HJ108" s="41">
        <f>INDEX('2018'!$E$7:$HF$37,  MATCH(GZ108, '2018'!$A$7:$A$37, 0), MATCH(GZ105, '2018'!$E$4:$HF$4, 0) )</f>
        <v>1417</v>
      </c>
      <c r="HK108" s="41">
        <f>INDEX('2019'!$E$7:$HF$37,  MATCH(GZ108, '2019'!$A$7:$A$37, 0), MATCH(GZ105, '2019'!$E$4:$HF$4, 0) )</f>
        <v>1486</v>
      </c>
      <c r="HM108" s="9">
        <f t="shared" ref="HM108:HN108" si="1015">HM18</f>
        <v>3</v>
      </c>
      <c r="HN108" s="18" t="str">
        <f t="shared" si="1015"/>
        <v>Box Elder</v>
      </c>
      <c r="HO108" s="41">
        <f>INDEX('2010'!$E$7:$HF$37,  MATCH(HM108, '2010'!$A$7:$A$37, 0), MATCH(HM105, '2010'!$E$4:$HF$4, 0) )</f>
        <v>77</v>
      </c>
      <c r="HP108" s="41">
        <f>INDEX('2011'!$E$7:$HF$37,  MATCH(HM108, '2011'!$A$7:$A$37, 0), MATCH(HM105, '2011'!$E$4:$HF$4, 0) )</f>
        <v>82</v>
      </c>
      <c r="HQ108" s="41">
        <f>INDEX('2012'!$E$7:$HF$37,  MATCH(HM108, '2012'!$A$7:$A$37, 0), MATCH(HM105, '2012'!$E$4:$HF$4, 0) )</f>
        <v>94</v>
      </c>
      <c r="HR108" s="41">
        <f>INDEX('2013'!$E$7:$HF$37,  MATCH(HM108, '2013'!$A$7:$A$37, 0), MATCH(HM105, '2013'!$E$4:$HF$4, 0) )</f>
        <v>74</v>
      </c>
      <c r="HS108" s="41">
        <f>INDEX('2014'!$E$7:$HF$37,  MATCH(HM108, '2014'!$A$7:$A$37, 0), MATCH(HM105, '2014'!$E$4:$HF$4, 0) )</f>
        <v>10</v>
      </c>
      <c r="HT108" s="41">
        <f>INDEX('2015'!$E$7:$HF$37,  MATCH(HM108, '2015'!$A$7:$A$37, 0), MATCH(HM105, '2015'!$E$4:$HF$4, 0) )</f>
        <v>15</v>
      </c>
      <c r="HU108" s="41">
        <f>INDEX('2016'!$E$7:$HF$37,  MATCH(HM108, '2016'!$A$7:$A$37, 0), MATCH(HM105, '2016'!$E$4:$HF$4, 0) )</f>
        <v>16</v>
      </c>
      <c r="HV108" s="41">
        <f>INDEX('2017'!$E$7:$HF$37,  MATCH(HM108, '2017'!$A$7:$A$37, 0), MATCH(HM105, '2017'!$E$4:$HF$4, 0) )</f>
        <v>9</v>
      </c>
      <c r="HW108" s="41">
        <f>INDEX('2018'!$E$7:$HF$37,  MATCH(HM108, '2018'!$A$7:$A$37, 0), MATCH(HM105, '2018'!$E$4:$HF$4, 0) )</f>
        <v>8</v>
      </c>
      <c r="HX108" s="41">
        <f>INDEX('2019'!$E$7:$HF$37,  MATCH(HM108, '2019'!$A$7:$A$37, 0), MATCH(HM105, '2019'!$E$4:$HF$4, 0) )</f>
        <v>10</v>
      </c>
    </row>
    <row r="109" spans="39:232" x14ac:dyDescent="0.25">
      <c r="AM109" s="9">
        <f t="shared" ref="AM109:AN109" si="1016">AM19</f>
        <v>5</v>
      </c>
      <c r="AN109" s="18" t="str">
        <f t="shared" si="1016"/>
        <v>Cache</v>
      </c>
      <c r="AO109" s="41">
        <f>INDEX('2010'!$E$7:$HF$37,  MATCH(AM109, '2010'!$A$7:$A$37, 0), MATCH(AM105, '2010'!$E$4:$HF$4, 0) )</f>
        <v>50937</v>
      </c>
      <c r="AP109" s="41">
        <f>INDEX('2011'!$E$7:$HF$37,  MATCH(AM109, '2011'!$A$7:$A$37, 0), MATCH(AM105, '2011'!$E$4:$HF$4, 0) )</f>
        <v>51735</v>
      </c>
      <c r="AQ109" s="41">
        <f>INDEX('2012'!$E$7:$HF$37,  MATCH(AM109, '2012'!$A$7:$A$37, 0), MATCH(AM105, '2012'!$E$4:$HF$4, 0) )</f>
        <v>52160</v>
      </c>
      <c r="AR109" s="41">
        <f>INDEX('2013'!$E$7:$HF$37,  MATCH(AM109, '2013'!$A$7:$A$37, 0), MATCH(AM105, '2013'!$E$4:$HF$4, 0) )</f>
        <v>52445</v>
      </c>
      <c r="AS109" s="41">
        <f>INDEX('2014'!$E$7:$HF$37,  MATCH(AM109, '2014'!$A$7:$A$37, 0), MATCH(AM105, '2014'!$E$4:$HF$4, 0) )</f>
        <v>52893</v>
      </c>
      <c r="AT109" s="41">
        <f>INDEX('2015'!$E$7:$HF$37,  MATCH(AM109, '2015'!$A$7:$A$37, 0), MATCH(AM105, '2015'!$E$4:$HF$4, 0) )</f>
        <v>54044</v>
      </c>
      <c r="AU109" s="41">
        <f>INDEX('2016'!$E$7:$HF$37,  MATCH(AM109, '2016'!$A$7:$A$37, 0), MATCH(AM105, '2016'!$E$4:$HF$4, 0) )</f>
        <v>55055</v>
      </c>
      <c r="AV109" s="41">
        <f>INDEX('2017'!$E$7:$HF$37,  MATCH(AM109, '2017'!$A$7:$A$37, 0), MATCH(AM105, '2017'!$E$4:$HF$4, 0) )</f>
        <v>56199</v>
      </c>
      <c r="AW109" s="41">
        <f>INDEX('2018'!$E$7:$HF$37,  MATCH(AM109, '2018'!$A$7:$A$37, 0), MATCH(AM105, '2018'!$E$4:$HF$4, 0) )</f>
        <v>58265</v>
      </c>
      <c r="AX109" s="41">
        <f>INDEX('2019'!$E$7:$HF$37,  MATCH(AM109, '2019'!$A$7:$A$37, 0), MATCH(AM105, '2019'!$E$4:$HF$4, 0) )</f>
        <v>60074</v>
      </c>
      <c r="AZ109" s="9">
        <f t="shared" ref="AZ109:BA109" si="1017">AZ19</f>
        <v>5</v>
      </c>
      <c r="BA109" s="18" t="str">
        <f t="shared" si="1017"/>
        <v>Cache</v>
      </c>
      <c r="BB109" s="41">
        <f>INDEX('2010'!$E$7:$HF$37,  MATCH(AZ109, '2010'!$A$7:$A$37, 0), MATCH(AZ105, '2010'!$E$4:$HF$4, 0) )</f>
        <v>1240</v>
      </c>
      <c r="BC109" s="41">
        <f>INDEX('2011'!$E$7:$HF$37,  MATCH(AZ109, '2011'!$A$7:$A$37, 0), MATCH(AZ105, '2011'!$E$4:$HF$4, 0) )</f>
        <v>1082</v>
      </c>
      <c r="BD109" s="41">
        <f>INDEX('2012'!$E$7:$HF$37,  MATCH(AZ109, '2012'!$A$7:$A$37, 0), MATCH(AZ105, '2012'!$E$4:$HF$4, 0) )</f>
        <v>1179</v>
      </c>
      <c r="BE109" s="41">
        <f>INDEX('2013'!$E$7:$HF$37,  MATCH(AZ109, '2013'!$A$7:$A$37, 0), MATCH(AZ105, '2013'!$E$4:$HF$4, 0) )</f>
        <v>1194</v>
      </c>
      <c r="BF109" s="41">
        <f>INDEX('2014'!$E$7:$HF$37,  MATCH(AZ109, '2014'!$A$7:$A$37, 0), MATCH(AZ105, '2014'!$E$4:$HF$4, 0) )</f>
        <v>1253</v>
      </c>
      <c r="BG109" s="41">
        <f>INDEX('2015'!$E$7:$HF$37,  MATCH(AZ109, '2015'!$A$7:$A$37, 0), MATCH(AZ105, '2015'!$E$4:$HF$4, 0) )</f>
        <v>1317</v>
      </c>
      <c r="BH109" s="41">
        <f>INDEX('2016'!$E$7:$HF$37,  MATCH(AZ109, '2016'!$A$7:$A$37, 0), MATCH(AZ105, '2016'!$E$4:$HF$4, 0) )</f>
        <v>1457</v>
      </c>
      <c r="BI109" s="41">
        <f>INDEX('2017'!$E$7:$HF$37,  MATCH(AZ109, '2017'!$A$7:$A$37, 0), MATCH(AZ105, '2017'!$E$4:$HF$4, 0) )</f>
        <v>1620</v>
      </c>
      <c r="BJ109" s="41">
        <f>INDEX('2018'!$E$7:$HF$37,  MATCH(AZ109, '2018'!$A$7:$A$37, 0), MATCH(AZ105, '2018'!$E$4:$HF$4, 0) )</f>
        <v>1571</v>
      </c>
      <c r="BK109" s="41">
        <f>INDEX('2019'!$E$7:$HF$37,  MATCH(AZ109, '2019'!$A$7:$A$37, 0), MATCH(AZ105, '2019'!$E$4:$HF$4, 0) )</f>
        <v>1535</v>
      </c>
      <c r="BM109" s="9">
        <f t="shared" ref="BM109:BN109" si="1018">BM19</f>
        <v>5</v>
      </c>
      <c r="BN109" s="18" t="str">
        <f t="shared" si="1018"/>
        <v>Cache</v>
      </c>
      <c r="BO109" s="41">
        <f>INDEX('2010'!$E$7:$HF$37,  MATCH(BM109, '2010'!$A$7:$A$37, 0), MATCH(BM105, '2010'!$E$4:$HF$4, 0) )</f>
        <v>3023</v>
      </c>
      <c r="BP109" s="41">
        <f>INDEX('2011'!$E$7:$HF$37,  MATCH(BM109, '2011'!$A$7:$A$37, 0), MATCH(BM105, '2011'!$E$4:$HF$4, 0) )</f>
        <v>3066</v>
      </c>
      <c r="BQ109" s="41">
        <f>INDEX('2012'!$E$7:$HF$37,  MATCH(BM109, '2012'!$A$7:$A$37, 0), MATCH(BM105, '2012'!$E$4:$HF$4, 0) )</f>
        <v>2822</v>
      </c>
      <c r="BR109" s="41">
        <f>INDEX('2013'!$E$7:$HF$37,  MATCH(BM109, '2013'!$A$7:$A$37, 0), MATCH(BM105, '2013'!$E$4:$HF$4, 0) )</f>
        <v>2664</v>
      </c>
      <c r="BS109" s="41">
        <f>INDEX('2014'!$E$7:$HF$37,  MATCH(BM109, '2014'!$A$7:$A$37, 0), MATCH(BM105, '2014'!$E$4:$HF$4, 0) )</f>
        <v>2499</v>
      </c>
      <c r="BT109" s="41">
        <f>INDEX('2015'!$E$7:$HF$37,  MATCH(BM109, '2015'!$A$7:$A$37, 0), MATCH(BM105, '2015'!$E$4:$HF$4, 0) )</f>
        <v>2558</v>
      </c>
      <c r="BU109" s="41">
        <f>INDEX('2016'!$E$7:$HF$37,  MATCH(BM109, '2016'!$A$7:$A$37, 0), MATCH(BM105, '2016'!$E$4:$HF$4, 0) )</f>
        <v>2651</v>
      </c>
      <c r="BV109" s="41">
        <f>INDEX('2017'!$E$7:$HF$37,  MATCH(BM109, '2017'!$A$7:$A$37, 0), MATCH(BM105, '2017'!$E$4:$HF$4, 0) )</f>
        <v>2678</v>
      </c>
      <c r="BW109" s="41">
        <f>INDEX('2018'!$E$7:$HF$37,  MATCH(BM109, '2018'!$A$7:$A$37, 0), MATCH(BM105, '2018'!$E$4:$HF$4, 0) )</f>
        <v>2895</v>
      </c>
      <c r="BX109" s="41">
        <f>INDEX('2019'!$E$7:$HF$37,  MATCH(BM109, '2019'!$A$7:$A$37, 0), MATCH(BM105, '2019'!$E$4:$HF$4, 0) )</f>
        <v>3271</v>
      </c>
      <c r="BZ109" s="9">
        <f t="shared" ref="BZ109:CA109" si="1019">BZ19</f>
        <v>5</v>
      </c>
      <c r="CA109" s="18" t="str">
        <f t="shared" si="1019"/>
        <v>Cache</v>
      </c>
      <c r="CB109" s="41">
        <f>INDEX('2010'!$E$7:$HF$37,  MATCH(BZ109, '2010'!$A$7:$A$37, 0), MATCH(BZ105, '2010'!$E$4:$HF$4, 0) )</f>
        <v>9400</v>
      </c>
      <c r="CC109" s="41">
        <f>INDEX('2011'!$E$7:$HF$37,  MATCH(BZ109, '2011'!$A$7:$A$37, 0), MATCH(BZ105, '2011'!$E$4:$HF$4, 0) )</f>
        <v>9528</v>
      </c>
      <c r="CD109" s="41">
        <f>INDEX('2012'!$E$7:$HF$37,  MATCH(BZ109, '2012'!$A$7:$A$37, 0), MATCH(BZ105, '2012'!$E$4:$HF$4, 0) )</f>
        <v>9296</v>
      </c>
      <c r="CE109" s="41">
        <f>INDEX('2013'!$E$7:$HF$37,  MATCH(BZ109, '2013'!$A$7:$A$37, 0), MATCH(BZ105, '2013'!$E$4:$HF$4, 0) )</f>
        <v>9627</v>
      </c>
      <c r="CF109" s="41">
        <f>INDEX('2014'!$E$7:$HF$37,  MATCH(BZ109, '2014'!$A$7:$A$37, 0), MATCH(BZ105, '2014'!$E$4:$HF$4, 0) )</f>
        <v>10230</v>
      </c>
      <c r="CG109" s="41">
        <f>INDEX('2015'!$E$7:$HF$37,  MATCH(BZ109, '2015'!$A$7:$A$37, 0), MATCH(BZ105, '2015'!$E$4:$HF$4, 0) )</f>
        <v>10415</v>
      </c>
      <c r="CH109" s="41">
        <f>INDEX('2016'!$E$7:$HF$37,  MATCH(BZ109, '2016'!$A$7:$A$37, 0), MATCH(BZ105, '2016'!$E$4:$HF$4, 0) )</f>
        <v>10102</v>
      </c>
      <c r="CI109" s="41">
        <f>INDEX('2017'!$E$7:$HF$37,  MATCH(BZ109, '2017'!$A$7:$A$37, 0), MATCH(BZ105, '2017'!$E$4:$HF$4, 0) )</f>
        <v>9948</v>
      </c>
      <c r="CJ109" s="41">
        <f>INDEX('2018'!$E$7:$HF$37,  MATCH(BZ109, '2018'!$A$7:$A$37, 0), MATCH(BZ105, '2018'!$E$4:$HF$4, 0) )</f>
        <v>9994</v>
      </c>
      <c r="CK109" s="41">
        <f>INDEX('2019'!$E$7:$HF$37,  MATCH(BZ109, '2019'!$A$7:$A$37, 0), MATCH(BZ105, '2019'!$E$4:$HF$4, 0) )</f>
        <v>10062</v>
      </c>
      <c r="CM109" s="9">
        <f t="shared" ref="CM109:CN109" si="1020">CM19</f>
        <v>5</v>
      </c>
      <c r="CN109" s="18" t="str">
        <f t="shared" si="1020"/>
        <v>Cache</v>
      </c>
      <c r="CO109" s="41">
        <f>INDEX('2010'!$E$7:$HF$37,  MATCH(CM109, '2010'!$A$7:$A$37, 0), MATCH(CM105, '2010'!$E$4:$HF$4, 0) )</f>
        <v>879</v>
      </c>
      <c r="CP109" s="41">
        <f>INDEX('2011'!$E$7:$HF$37,  MATCH(CM109, '2011'!$A$7:$A$37, 0), MATCH(CM105, '2011'!$E$4:$HF$4, 0) )</f>
        <v>932</v>
      </c>
      <c r="CQ109" s="41">
        <f>INDEX('2012'!$E$7:$HF$37,  MATCH(CM109, '2012'!$A$7:$A$37, 0), MATCH(CM105, '2012'!$E$4:$HF$4, 0) )</f>
        <v>873</v>
      </c>
      <c r="CR109" s="41">
        <f>INDEX('2013'!$E$7:$HF$37,  MATCH(CM109, '2013'!$A$7:$A$37, 0), MATCH(CM105, '2013'!$E$4:$HF$4, 0) )</f>
        <v>911</v>
      </c>
      <c r="CS109" s="41">
        <f>INDEX('2014'!$E$7:$HF$37,  MATCH(CM109, '2014'!$A$7:$A$37, 0), MATCH(CM105, '2014'!$E$4:$HF$4, 0) )</f>
        <v>763</v>
      </c>
      <c r="CT109" s="41">
        <f>INDEX('2015'!$E$7:$HF$37,  MATCH(CM109, '2015'!$A$7:$A$37, 0), MATCH(CM105, '2015'!$E$4:$HF$4, 0) )</f>
        <v>830</v>
      </c>
      <c r="CU109" s="41">
        <f>INDEX('2016'!$E$7:$HF$37,  MATCH(CM109, '2016'!$A$7:$A$37, 0), MATCH(CM105, '2016'!$E$4:$HF$4, 0) )</f>
        <v>829</v>
      </c>
      <c r="CV109" s="41">
        <f>INDEX('2017'!$E$7:$HF$37,  MATCH(CM109, '2017'!$A$7:$A$37, 0), MATCH(CM105, '2017'!$E$4:$HF$4, 0) )</f>
        <v>765</v>
      </c>
      <c r="CW109" s="41">
        <f>INDEX('2018'!$E$7:$HF$37,  MATCH(CM109, '2018'!$A$7:$A$37, 0), MATCH(CM105, '2018'!$E$4:$HF$4, 0) )</f>
        <v>875</v>
      </c>
      <c r="CX109" s="41">
        <f>INDEX('2019'!$E$7:$HF$37,  MATCH(CM109, '2019'!$A$7:$A$37, 0), MATCH(CM105, '2019'!$E$4:$HF$4, 0) )</f>
        <v>909</v>
      </c>
      <c r="CZ109" s="9">
        <f t="shared" ref="CZ109:DA109" si="1021">CZ19</f>
        <v>5</v>
      </c>
      <c r="DA109" s="18" t="str">
        <f t="shared" si="1021"/>
        <v>Cache</v>
      </c>
      <c r="DB109" s="41">
        <f>INDEX('2010'!$E$7:$HF$37,  MATCH(CZ109, '2010'!$A$7:$A$37, 0), MATCH(CZ105, '2010'!$E$4:$HF$4, 0) )</f>
        <v>6140</v>
      </c>
      <c r="DC109" s="41">
        <f>INDEX('2011'!$E$7:$HF$37,  MATCH(CZ109, '2011'!$A$7:$A$37, 0), MATCH(CZ105, '2011'!$E$4:$HF$4, 0) )</f>
        <v>6258</v>
      </c>
      <c r="DD109" s="41">
        <f>INDEX('2012'!$E$7:$HF$37,  MATCH(CZ109, '2012'!$A$7:$A$37, 0), MATCH(CZ105, '2012'!$E$4:$HF$4, 0) )</f>
        <v>5936</v>
      </c>
      <c r="DE109" s="41">
        <f>INDEX('2013'!$E$7:$HF$37,  MATCH(CZ109, '2013'!$A$7:$A$37, 0), MATCH(CZ105, '2013'!$E$4:$HF$4, 0) )</f>
        <v>5822</v>
      </c>
      <c r="DF109" s="41">
        <f>INDEX('2014'!$E$7:$HF$37,  MATCH(CZ109, '2014'!$A$7:$A$37, 0), MATCH(CZ105, '2014'!$E$4:$HF$4, 0) )</f>
        <v>6121</v>
      </c>
      <c r="DG109" s="41">
        <f>INDEX('2015'!$E$7:$HF$37,  MATCH(CZ109, '2015'!$A$7:$A$37, 0), MATCH(CZ105, '2015'!$E$4:$HF$4, 0) )</f>
        <v>6215</v>
      </c>
      <c r="DH109" s="41">
        <f>INDEX('2016'!$E$7:$HF$37,  MATCH(CZ109, '2016'!$A$7:$A$37, 0), MATCH(CZ105, '2016'!$E$4:$HF$4, 0) )</f>
        <v>6588</v>
      </c>
      <c r="DI109" s="41">
        <f>INDEX('2017'!$E$7:$HF$37,  MATCH(CZ109, '2017'!$A$7:$A$37, 0), MATCH(CZ105, '2017'!$E$4:$HF$4, 0) )</f>
        <v>6507</v>
      </c>
      <c r="DJ109" s="41">
        <f>INDEX('2018'!$E$7:$HF$37,  MATCH(CZ109, '2018'!$A$7:$A$37, 0), MATCH(CZ105, '2018'!$E$4:$HF$4, 0) )</f>
        <v>6441</v>
      </c>
      <c r="DK109" s="41">
        <f>INDEX('2019'!$E$7:$HF$37,  MATCH(CZ109, '2019'!$A$7:$A$37, 0), MATCH(CZ105, '2019'!$E$4:$HF$4, 0) )</f>
        <v>6541</v>
      </c>
      <c r="DM109" s="9">
        <f t="shared" ref="DM109:DN109" si="1022">DM19</f>
        <v>5</v>
      </c>
      <c r="DN109" s="18" t="str">
        <f t="shared" si="1022"/>
        <v>Cache</v>
      </c>
      <c r="DO109" s="41">
        <f>INDEX('2010'!$E$7:$HF$37,  MATCH(DM109, '2010'!$A$7:$A$37, 0), MATCH(DM105, '2010'!$E$4:$HF$4, 0) )</f>
        <v>1404</v>
      </c>
      <c r="DP109" s="41">
        <f>INDEX('2011'!$E$7:$HF$37,  MATCH(DM109, '2011'!$A$7:$A$37, 0), MATCH(DM105, '2011'!$E$4:$HF$4, 0) )</f>
        <v>1382</v>
      </c>
      <c r="DQ109" s="41">
        <f>INDEX('2012'!$E$7:$HF$37,  MATCH(DM109, '2012'!$A$7:$A$37, 0), MATCH(DM105, '2012'!$E$4:$HF$4, 0) )</f>
        <v>1441</v>
      </c>
      <c r="DR109" s="41">
        <f>INDEX('2013'!$E$7:$HF$37,  MATCH(DM109, '2013'!$A$7:$A$37, 0), MATCH(DM105, '2013'!$E$4:$HF$4, 0) )</f>
        <v>1281</v>
      </c>
      <c r="DS109" s="41">
        <f>INDEX('2014'!$E$7:$HF$37,  MATCH(DM109, '2014'!$A$7:$A$37, 0), MATCH(DM105, '2014'!$E$4:$HF$4, 0) )</f>
        <v>1282</v>
      </c>
      <c r="DT109" s="41">
        <f>INDEX('2015'!$E$7:$HF$37,  MATCH(DM109, '2015'!$A$7:$A$37, 0), MATCH(DM105, '2015'!$E$4:$HF$4, 0) )</f>
        <v>1273</v>
      </c>
      <c r="DU109" s="41">
        <f>INDEX('2016'!$E$7:$HF$37,  MATCH(DM109, '2016'!$A$7:$A$37, 0), MATCH(DM105, '2016'!$E$4:$HF$4, 0) )</f>
        <v>1479</v>
      </c>
      <c r="DV109" s="41">
        <f>INDEX('2017'!$E$7:$HF$37,  MATCH(DM109, '2017'!$A$7:$A$37, 0), MATCH(DM105, '2017'!$E$4:$HF$4, 0) )</f>
        <v>1700</v>
      </c>
      <c r="DW109" s="41">
        <f>INDEX('2018'!$E$7:$HF$37,  MATCH(DM109, '2018'!$A$7:$A$37, 0), MATCH(DM105, '2018'!$E$4:$HF$4, 0) )</f>
        <v>1751</v>
      </c>
      <c r="DX109" s="41">
        <f>INDEX('2019'!$E$7:$HF$37,  MATCH(DM109, '2019'!$A$7:$A$37, 0), MATCH(DM105, '2019'!$E$4:$HF$4, 0) )</f>
        <v>1957</v>
      </c>
      <c r="DZ109" s="9">
        <f t="shared" ref="DZ109:EA109" si="1023">DZ19</f>
        <v>5</v>
      </c>
      <c r="EA109" s="18" t="str">
        <f t="shared" si="1023"/>
        <v>Cache</v>
      </c>
      <c r="EB109" s="41">
        <f>INDEX('2010'!$E$7:$HF$37,  MATCH(DZ109, '2010'!$A$7:$A$37, 0), MATCH(DZ105, '2010'!$E$4:$HF$4, 0) )</f>
        <v>1285</v>
      </c>
      <c r="EC109" s="41">
        <f>INDEX('2011'!$E$7:$HF$37,  MATCH(DZ109, '2011'!$A$7:$A$37, 0), MATCH(DZ105, '2011'!$E$4:$HF$4, 0) )</f>
        <v>1289</v>
      </c>
      <c r="ED109" s="41">
        <f>INDEX('2012'!$E$7:$HF$37,  MATCH(DZ109, '2012'!$A$7:$A$37, 0), MATCH(DZ105, '2012'!$E$4:$HF$4, 0) )</f>
        <v>1172</v>
      </c>
      <c r="EE109" s="41">
        <f>INDEX('2013'!$E$7:$HF$37,  MATCH(DZ109, '2013'!$A$7:$A$37, 0), MATCH(DZ105, '2013'!$E$4:$HF$4, 0) )</f>
        <v>1152</v>
      </c>
      <c r="EF109" s="41">
        <f>INDEX('2014'!$E$7:$HF$37,  MATCH(DZ109, '2014'!$A$7:$A$37, 0), MATCH(DZ105, '2014'!$E$4:$HF$4, 0) )</f>
        <v>1080</v>
      </c>
      <c r="EG109" s="41">
        <f>INDEX('2015'!$E$7:$HF$37,  MATCH(DZ109, '2015'!$A$7:$A$37, 0), MATCH(DZ105, '2015'!$E$4:$HF$4, 0) )</f>
        <v>999</v>
      </c>
      <c r="EH109" s="41">
        <f>INDEX('2016'!$E$7:$HF$37,  MATCH(DZ109, '2016'!$A$7:$A$37, 0), MATCH(DZ105, '2016'!$E$4:$HF$4, 0) )</f>
        <v>879</v>
      </c>
      <c r="EI109" s="41">
        <f>INDEX('2017'!$E$7:$HF$37,  MATCH(DZ109, '2017'!$A$7:$A$37, 0), MATCH(DZ105, '2017'!$E$4:$HF$4, 0) )</f>
        <v>916</v>
      </c>
      <c r="EJ109" s="41">
        <f>INDEX('2018'!$E$7:$HF$37,  MATCH(DZ109, '2018'!$A$7:$A$37, 0), MATCH(DZ105, '2018'!$E$4:$HF$4, 0) )</f>
        <v>908</v>
      </c>
      <c r="EK109" s="41">
        <f>INDEX('2019'!$E$7:$HF$37,  MATCH(DZ109, '2019'!$A$7:$A$37, 0), MATCH(DZ105, '2019'!$E$4:$HF$4, 0) )</f>
        <v>811</v>
      </c>
      <c r="EM109" s="9">
        <f t="shared" ref="EM109:EN109" si="1024">EM19</f>
        <v>5</v>
      </c>
      <c r="EN109" s="18" t="str">
        <f t="shared" si="1024"/>
        <v>Cache</v>
      </c>
      <c r="EO109" s="41">
        <f>INDEX('2010'!$E$7:$HF$37,  MATCH(EM109, '2010'!$A$7:$A$37, 0), MATCH(EM105, '2010'!$E$4:$HF$4, 0) )</f>
        <v>2325</v>
      </c>
      <c r="EP109" s="41">
        <f>INDEX('2011'!$E$7:$HF$37,  MATCH(EM109, '2011'!$A$7:$A$37, 0), MATCH(EM105, '2011'!$E$4:$HF$4, 0) )</f>
        <v>2172</v>
      </c>
      <c r="EQ109" s="41">
        <f>INDEX('2012'!$E$7:$HF$37,  MATCH(EM109, '2012'!$A$7:$A$37, 0), MATCH(EM105, '2012'!$E$4:$HF$4, 0) )</f>
        <v>2258</v>
      </c>
      <c r="ER109" s="41">
        <f>INDEX('2013'!$E$7:$HF$37,  MATCH(EM109, '2013'!$A$7:$A$37, 0), MATCH(EM105, '2013'!$E$4:$HF$4, 0) )</f>
        <v>2144</v>
      </c>
      <c r="ES109" s="41">
        <f>INDEX('2014'!$E$7:$HF$37,  MATCH(EM109, '2014'!$A$7:$A$37, 0), MATCH(EM105, '2014'!$E$4:$HF$4, 0) )</f>
        <v>1991</v>
      </c>
      <c r="ET109" s="41">
        <f>INDEX('2015'!$E$7:$HF$37,  MATCH(EM109, '2015'!$A$7:$A$37, 0), MATCH(EM105, '2015'!$E$4:$HF$4, 0) )</f>
        <v>1955</v>
      </c>
      <c r="EU109" s="41">
        <f>INDEX('2016'!$E$7:$HF$37,  MATCH(EM109, '2016'!$A$7:$A$37, 0), MATCH(EM105, '2016'!$E$4:$HF$4, 0) )</f>
        <v>1980</v>
      </c>
      <c r="EV109" s="41">
        <f>INDEX('2017'!$E$7:$HF$37,  MATCH(EM109, '2017'!$A$7:$A$37, 0), MATCH(EM105, '2017'!$E$4:$HF$4, 0) )</f>
        <v>2138</v>
      </c>
      <c r="EW109" s="41">
        <f>INDEX('2018'!$E$7:$HF$37,  MATCH(EM109, '2018'!$A$7:$A$37, 0), MATCH(EM105, '2018'!$E$4:$HF$4, 0) )</f>
        <v>2210</v>
      </c>
      <c r="EX109" s="41">
        <f>INDEX('2019'!$E$7:$HF$37,  MATCH(EM109, '2019'!$A$7:$A$37, 0), MATCH(EM105, '2019'!$E$4:$HF$4, 0) )</f>
        <v>2384</v>
      </c>
      <c r="EZ109" s="9">
        <f t="shared" ref="EZ109:FA109" si="1025">EZ19</f>
        <v>5</v>
      </c>
      <c r="FA109" s="18" t="str">
        <f t="shared" si="1025"/>
        <v>Cache</v>
      </c>
      <c r="FB109" s="41">
        <f>INDEX('2010'!$E$7:$HF$37,  MATCH(EZ109, '2010'!$A$7:$A$37, 0), MATCH(EZ105, '2010'!$E$4:$HF$4, 0) )</f>
        <v>4204</v>
      </c>
      <c r="FC109" s="41">
        <f>INDEX('2011'!$E$7:$HF$37,  MATCH(EZ109, '2011'!$A$7:$A$37, 0), MATCH(EZ105, '2011'!$E$4:$HF$4, 0) )</f>
        <v>4544</v>
      </c>
      <c r="FD109" s="41">
        <f>INDEX('2012'!$E$7:$HF$37,  MATCH(EZ109, '2012'!$A$7:$A$37, 0), MATCH(EZ105, '2012'!$E$4:$HF$4, 0) )</f>
        <v>4834</v>
      </c>
      <c r="FE109" s="41">
        <f>INDEX('2013'!$E$7:$HF$37,  MATCH(EZ109, '2013'!$A$7:$A$37, 0), MATCH(EZ105, '2013'!$E$4:$HF$4, 0) )</f>
        <v>5020</v>
      </c>
      <c r="FF109" s="41">
        <f>INDEX('2014'!$E$7:$HF$37,  MATCH(EZ109, '2014'!$A$7:$A$37, 0), MATCH(EZ105, '2014'!$E$4:$HF$4, 0) )</f>
        <v>5181</v>
      </c>
      <c r="FG109" s="41">
        <f>INDEX('2015'!$E$7:$HF$37,  MATCH(EZ109, '2015'!$A$7:$A$37, 0), MATCH(EZ105, '2015'!$E$4:$HF$4, 0) )</f>
        <v>5914</v>
      </c>
      <c r="FH109" s="41">
        <f>INDEX('2016'!$E$7:$HF$37,  MATCH(EZ109, '2016'!$A$7:$A$37, 0), MATCH(EZ105, '2016'!$E$4:$HF$4, 0) )</f>
        <v>5905</v>
      </c>
      <c r="FI109" s="41">
        <f>INDEX('2017'!$E$7:$HF$37,  MATCH(EZ109, '2017'!$A$7:$A$37, 0), MATCH(EZ105, '2017'!$E$4:$HF$4, 0) )</f>
        <v>6247</v>
      </c>
      <c r="FJ109" s="41">
        <f>INDEX('2018'!$E$7:$HF$37,  MATCH(EZ109, '2018'!$A$7:$A$37, 0), MATCH(EZ105, '2018'!$E$4:$HF$4, 0) )</f>
        <v>6931</v>
      </c>
      <c r="FK109" s="41">
        <f>INDEX('2019'!$E$7:$HF$37,  MATCH(EZ109, '2019'!$A$7:$A$37, 0), MATCH(EZ105, '2019'!$E$4:$HF$4, 0) )</f>
        <v>7344</v>
      </c>
      <c r="FM109" s="9">
        <f t="shared" ref="FM109:FN109" si="1026">FM19</f>
        <v>5</v>
      </c>
      <c r="FN109" s="18" t="str">
        <f t="shared" si="1026"/>
        <v>Cache</v>
      </c>
      <c r="FO109" s="41">
        <f>INDEX('2010'!$E$7:$HF$37,  MATCH(FM109, '2010'!$A$7:$A$37, 0), MATCH(FM105, '2010'!$E$4:$HF$4, 0) )</f>
        <v>13417</v>
      </c>
      <c r="FP109" s="41">
        <f>INDEX('2011'!$E$7:$HF$37,  MATCH(FM109, '2011'!$A$7:$A$37, 0), MATCH(FM105, '2011'!$E$4:$HF$4, 0) )</f>
        <v>13617</v>
      </c>
      <c r="FQ109" s="41">
        <f>INDEX('2012'!$E$7:$HF$37,  MATCH(FM109, '2012'!$A$7:$A$37, 0), MATCH(FM105, '2012'!$E$4:$HF$4, 0) )</f>
        <v>14244</v>
      </c>
      <c r="FR109" s="41">
        <f>INDEX('2013'!$E$7:$HF$37,  MATCH(FM109, '2013'!$A$7:$A$37, 0), MATCH(FM105, '2013'!$E$4:$HF$4, 0) )</f>
        <v>14435</v>
      </c>
      <c r="FS109" s="41">
        <f>INDEX('2014'!$E$7:$HF$37,  MATCH(FM109, '2014'!$A$7:$A$37, 0), MATCH(FM105, '2014'!$E$4:$HF$4, 0) )</f>
        <v>14416</v>
      </c>
      <c r="FT109" s="41">
        <f>INDEX('2015'!$E$7:$HF$37,  MATCH(FM109, '2015'!$A$7:$A$37, 0), MATCH(FM105, '2015'!$E$4:$HF$4, 0) )</f>
        <v>14424</v>
      </c>
      <c r="FU109" s="41">
        <f>INDEX('2016'!$E$7:$HF$37,  MATCH(FM109, '2016'!$A$7:$A$37, 0), MATCH(FM105, '2016'!$E$4:$HF$4, 0) )</f>
        <v>14771</v>
      </c>
      <c r="FV109" s="41">
        <f>INDEX('2017'!$E$7:$HF$37,  MATCH(FM109, '2017'!$A$7:$A$37, 0), MATCH(FM105, '2017'!$E$4:$HF$4, 0) )</f>
        <v>14866</v>
      </c>
      <c r="FW109" s="41">
        <f>INDEX('2018'!$E$7:$HF$37,  MATCH(FM109, '2018'!$A$7:$A$37, 0), MATCH(FM105, '2018'!$E$4:$HF$4, 0) )</f>
        <v>15653</v>
      </c>
      <c r="FX109" s="41">
        <f>INDEX('2019'!$E$7:$HF$37,  MATCH(FM109, '2019'!$A$7:$A$37, 0), MATCH(FM105, '2019'!$E$4:$HF$4, 0) )</f>
        <v>15963</v>
      </c>
      <c r="FZ109" s="9">
        <f t="shared" ref="FZ109:GA109" si="1027">FZ19</f>
        <v>5</v>
      </c>
      <c r="GA109" s="18" t="str">
        <f t="shared" si="1027"/>
        <v>Cache</v>
      </c>
      <c r="GB109" s="41">
        <f>INDEX('2010'!$E$7:$HF$37,  MATCH(FZ109, '2010'!$A$7:$A$37, 0), MATCH(FZ105, '2010'!$E$4:$HF$4, 0) )</f>
        <v>3908</v>
      </c>
      <c r="GC109" s="41">
        <f>INDEX('2011'!$E$7:$HF$37,  MATCH(FZ109, '2011'!$A$7:$A$37, 0), MATCH(FZ105, '2011'!$E$4:$HF$4, 0) )</f>
        <v>4159</v>
      </c>
      <c r="GD109" s="41">
        <f>INDEX('2012'!$E$7:$HF$37,  MATCH(FZ109, '2012'!$A$7:$A$37, 0), MATCH(FZ105, '2012'!$E$4:$HF$4, 0) )</f>
        <v>4191</v>
      </c>
      <c r="GE109" s="41">
        <f>INDEX('2013'!$E$7:$HF$37,  MATCH(FZ109, '2013'!$A$7:$A$37, 0), MATCH(FZ105, '2013'!$E$4:$HF$4, 0) )</f>
        <v>4306</v>
      </c>
      <c r="GF109" s="41">
        <f>INDEX('2014'!$E$7:$HF$37,  MATCH(FZ109, '2014'!$A$7:$A$37, 0), MATCH(FZ105, '2014'!$E$4:$HF$4, 0) )</f>
        <v>4228</v>
      </c>
      <c r="GG109" s="41">
        <f>INDEX('2015'!$E$7:$HF$37,  MATCH(FZ109, '2015'!$A$7:$A$37, 0), MATCH(FZ105, '2015'!$E$4:$HF$4, 0) )</f>
        <v>4256</v>
      </c>
      <c r="GH109" s="41">
        <f>INDEX('2016'!$E$7:$HF$37,  MATCH(FZ109, '2016'!$A$7:$A$37, 0), MATCH(FZ105, '2016'!$E$4:$HF$4, 0) )</f>
        <v>4488</v>
      </c>
      <c r="GI109" s="41">
        <f>INDEX('2017'!$E$7:$HF$37,  MATCH(FZ109, '2017'!$A$7:$A$37, 0), MATCH(FZ105, '2017'!$E$4:$HF$4, 0) )</f>
        <v>5008</v>
      </c>
      <c r="GJ109" s="41">
        <f>INDEX('2018'!$E$7:$HF$37,  MATCH(FZ109, '2018'!$A$7:$A$37, 0), MATCH(FZ105, '2018'!$E$4:$HF$4, 0) )</f>
        <v>5244</v>
      </c>
      <c r="GK109" s="41">
        <f>INDEX('2019'!$E$7:$HF$37,  MATCH(FZ109, '2019'!$A$7:$A$37, 0), MATCH(FZ105, '2019'!$E$4:$HF$4, 0) )</f>
        <v>5471</v>
      </c>
      <c r="GM109" s="9">
        <f t="shared" ref="GM109:GN109" si="1028">GM19</f>
        <v>5</v>
      </c>
      <c r="GN109" s="18" t="str">
        <f t="shared" si="1028"/>
        <v>Cache</v>
      </c>
      <c r="GO109" s="41">
        <f>INDEX('2010'!$E$7:$HF$37,  MATCH(GM109, '2010'!$A$7:$A$37, 0), MATCH(GM105, '2010'!$E$4:$HF$4, 0) )</f>
        <v>1770</v>
      </c>
      <c r="GP109" s="41">
        <f>INDEX('2011'!$E$7:$HF$37,  MATCH(GM109, '2011'!$A$7:$A$37, 0), MATCH(GM105, '2011'!$E$4:$HF$4, 0) )</f>
        <v>1748</v>
      </c>
      <c r="GQ109" s="41">
        <f>INDEX('2012'!$E$7:$HF$37,  MATCH(GM109, '2012'!$A$7:$A$37, 0), MATCH(GM105, '2012'!$E$4:$HF$4, 0) )</f>
        <v>1948</v>
      </c>
      <c r="GR109" s="41">
        <f>INDEX('2013'!$E$7:$HF$37,  MATCH(GM109, '2013'!$A$7:$A$37, 0), MATCH(GM105, '2013'!$E$4:$HF$4, 0) )</f>
        <v>2079</v>
      </c>
      <c r="GS109" s="41">
        <f>INDEX('2014'!$E$7:$HF$37,  MATCH(GM109, '2014'!$A$7:$A$37, 0), MATCH(GM105, '2014'!$E$4:$HF$4, 0) )</f>
        <v>2215</v>
      </c>
      <c r="GT109" s="41">
        <f>INDEX('2015'!$E$7:$HF$37,  MATCH(GM109, '2015'!$A$7:$A$37, 0), MATCH(GM105, '2015'!$E$4:$HF$4, 0) )</f>
        <v>2359</v>
      </c>
      <c r="GU109" s="41">
        <f>INDEX('2016'!$E$7:$HF$37,  MATCH(GM109, '2016'!$A$7:$A$37, 0), MATCH(GM105, '2016'!$E$4:$HF$4, 0) )</f>
        <v>2466</v>
      </c>
      <c r="GV109" s="41">
        <f>INDEX('2017'!$E$7:$HF$37,  MATCH(GM109, '2017'!$A$7:$A$37, 0), MATCH(GM105, '2017'!$E$4:$HF$4, 0) )</f>
        <v>2308</v>
      </c>
      <c r="GW109" s="41">
        <f>INDEX('2018'!$E$7:$HF$37,  MATCH(GM109, '2018'!$A$7:$A$37, 0), MATCH(GM105, '2018'!$E$4:$HF$4, 0) )</f>
        <v>2213</v>
      </c>
      <c r="GX109" s="41">
        <f>INDEX('2019'!$E$7:$HF$37,  MATCH(GM109, '2019'!$A$7:$A$37, 0), MATCH(GM105, '2019'!$E$4:$HF$4, 0) )</f>
        <v>2205</v>
      </c>
      <c r="GZ109" s="9">
        <f t="shared" ref="GZ109:HA109" si="1029">GZ19</f>
        <v>5</v>
      </c>
      <c r="HA109" s="18" t="str">
        <f t="shared" si="1029"/>
        <v>Cache</v>
      </c>
      <c r="HB109" s="41">
        <f>INDEX('2010'!$E$7:$HF$37,  MATCH(GZ109, '2010'!$A$7:$A$37, 0), MATCH(GZ105, '2010'!$E$4:$HF$4, 0) )</f>
        <v>1853</v>
      </c>
      <c r="HC109" s="41">
        <f>INDEX('2011'!$E$7:$HF$37,  MATCH(GZ109, '2011'!$A$7:$A$37, 0), MATCH(GZ105, '2011'!$E$4:$HF$4, 0) )</f>
        <v>1883</v>
      </c>
      <c r="HD109" s="41">
        <f>INDEX('2012'!$E$7:$HF$37,  MATCH(GZ109, '2012'!$A$7:$A$37, 0), MATCH(GZ105, '2012'!$E$4:$HF$4, 0) )</f>
        <v>1878</v>
      </c>
      <c r="HE109" s="41">
        <f>INDEX('2013'!$E$7:$HF$37,  MATCH(GZ109, '2013'!$A$7:$A$37, 0), MATCH(GZ105, '2013'!$E$4:$HF$4, 0) )</f>
        <v>1709</v>
      </c>
      <c r="HF109" s="41">
        <f>INDEX('2014'!$E$7:$HF$37,  MATCH(GZ109, '2014'!$A$7:$A$37, 0), MATCH(GZ105, '2014'!$E$4:$HF$4, 0) )</f>
        <v>1567</v>
      </c>
      <c r="HG109" s="41">
        <f>INDEX('2015'!$E$7:$HF$37,  MATCH(GZ109, '2015'!$A$7:$A$37, 0), MATCH(GZ105, '2015'!$E$4:$HF$4, 0) )</f>
        <v>1467</v>
      </c>
      <c r="HH109" s="41">
        <f>INDEX('2016'!$E$7:$HF$37,  MATCH(GZ109, '2016'!$A$7:$A$37, 0), MATCH(GZ105, '2016'!$E$4:$HF$4, 0) )</f>
        <v>1389</v>
      </c>
      <c r="HI109" s="41">
        <f>INDEX('2017'!$E$7:$HF$37,  MATCH(GZ109, '2017'!$A$7:$A$37, 0), MATCH(GZ105, '2017'!$E$4:$HF$4, 0) )</f>
        <v>1412</v>
      </c>
      <c r="HJ109" s="41">
        <f>INDEX('2018'!$E$7:$HF$37,  MATCH(GZ109, '2018'!$A$7:$A$37, 0), MATCH(GZ105, '2018'!$E$4:$HF$4, 0) )</f>
        <v>1491</v>
      </c>
      <c r="HK109" s="41">
        <f>INDEX('2019'!$E$7:$HF$37,  MATCH(GZ109, '2019'!$A$7:$A$37, 0), MATCH(GZ105, '2019'!$E$4:$HF$4, 0) )</f>
        <v>1591</v>
      </c>
      <c r="HM109" s="9">
        <f t="shared" ref="HM109:HN109" si="1030">HM19</f>
        <v>5</v>
      </c>
      <c r="HN109" s="18" t="str">
        <f t="shared" si="1030"/>
        <v>Cache</v>
      </c>
      <c r="HO109" s="41">
        <f>INDEX('2010'!$E$7:$HF$37,  MATCH(HM109, '2010'!$A$7:$A$37, 0), MATCH(HM105, '2010'!$E$4:$HF$4, 0) )</f>
        <v>89</v>
      </c>
      <c r="HP109" s="41">
        <f>INDEX('2011'!$E$7:$HF$37,  MATCH(HM109, '2011'!$A$7:$A$37, 0), MATCH(HM105, '2011'!$E$4:$HF$4, 0) )</f>
        <v>75</v>
      </c>
      <c r="HQ109" s="41">
        <f>INDEX('2012'!$E$7:$HF$37,  MATCH(HM109, '2012'!$A$7:$A$37, 0), MATCH(HM105, '2012'!$E$4:$HF$4, 0) )</f>
        <v>88</v>
      </c>
      <c r="HR109" s="41">
        <f>INDEX('2013'!$E$7:$HF$37,  MATCH(HM109, '2013'!$A$7:$A$37, 0), MATCH(HM105, '2013'!$E$4:$HF$4, 0) )</f>
        <v>101</v>
      </c>
      <c r="HS109" s="41">
        <f>INDEX('2014'!$E$7:$HF$37,  MATCH(HM109, '2014'!$A$7:$A$37, 0), MATCH(HM105, '2014'!$E$4:$HF$4, 0) )</f>
        <v>67</v>
      </c>
      <c r="HT109" s="41">
        <f>INDEX('2015'!$E$7:$HF$37,  MATCH(HM109, '2015'!$A$7:$A$37, 0), MATCH(HM105, '2015'!$E$4:$HF$4, 0) )</f>
        <v>62</v>
      </c>
      <c r="HU109" s="41">
        <f>INDEX('2016'!$E$7:$HF$37,  MATCH(HM109, '2016'!$A$7:$A$37, 0), MATCH(HM105, '2016'!$E$4:$HF$4, 0) )</f>
        <v>71</v>
      </c>
      <c r="HV109" s="41">
        <f>INDEX('2017'!$E$7:$HF$37,  MATCH(HM109, '2017'!$A$7:$A$37, 0), MATCH(HM105, '2017'!$E$4:$HF$4, 0) )</f>
        <v>86</v>
      </c>
      <c r="HW109" s="41">
        <f>INDEX('2018'!$E$7:$HF$37,  MATCH(HM109, '2018'!$A$7:$A$37, 0), MATCH(HM105, '2018'!$E$4:$HF$4, 0) )</f>
        <v>88</v>
      </c>
      <c r="HX109" s="41">
        <f>INDEX('2019'!$E$7:$HF$37,  MATCH(HM109, '2019'!$A$7:$A$37, 0), MATCH(HM105, '2019'!$E$4:$HF$4, 0) )</f>
        <v>30</v>
      </c>
    </row>
    <row r="110" spans="39:232" x14ac:dyDescent="0.25">
      <c r="AM110" s="9">
        <f t="shared" ref="AM110:AN110" si="1031">AM20</f>
        <v>7</v>
      </c>
      <c r="AN110" s="18" t="str">
        <f t="shared" si="1031"/>
        <v>Carbon</v>
      </c>
      <c r="AO110" s="41">
        <f>INDEX('2010'!$E$7:$HF$37,  MATCH(AM110, '2010'!$A$7:$A$37, 0), MATCH(AM105, '2010'!$E$4:$HF$4, 0) )</f>
        <v>8600</v>
      </c>
      <c r="AP110" s="41">
        <f>INDEX('2011'!$E$7:$HF$37,  MATCH(AM110, '2011'!$A$7:$A$37, 0), MATCH(AM105, '2011'!$E$4:$HF$4, 0) )</f>
        <v>8651</v>
      </c>
      <c r="AQ110" s="41">
        <f>INDEX('2012'!$E$7:$HF$37,  MATCH(AM110, '2012'!$A$7:$A$37, 0), MATCH(AM105, '2012'!$E$4:$HF$4, 0) )</f>
        <v>8765</v>
      </c>
      <c r="AR110" s="41">
        <f>INDEX('2013'!$E$7:$HF$37,  MATCH(AM110, '2013'!$A$7:$A$37, 0), MATCH(AM105, '2013'!$E$4:$HF$4, 0) )</f>
        <v>8860</v>
      </c>
      <c r="AS110" s="41">
        <f>INDEX('2014'!$E$7:$HF$37,  MATCH(AM110, '2014'!$A$7:$A$37, 0), MATCH(AM105, '2014'!$E$4:$HF$4, 0) )</f>
        <v>8958</v>
      </c>
      <c r="AT110" s="41">
        <f>INDEX('2015'!$E$7:$HF$37,  MATCH(AM110, '2015'!$A$7:$A$37, 0), MATCH(AM105, '2015'!$E$4:$HF$4, 0) )</f>
        <v>9019</v>
      </c>
      <c r="AU110" s="41">
        <f>INDEX('2016'!$E$7:$HF$37,  MATCH(AM110, '2016'!$A$7:$A$37, 0), MATCH(AM105, '2016'!$E$4:$HF$4, 0) )</f>
        <v>8807</v>
      </c>
      <c r="AV110" s="41">
        <f>INDEX('2017'!$E$7:$HF$37,  MATCH(AM110, '2017'!$A$7:$A$37, 0), MATCH(AM105, '2017'!$E$4:$HF$4, 0) )</f>
        <v>8660</v>
      </c>
      <c r="AW110" s="41">
        <f>INDEX('2018'!$E$7:$HF$37,  MATCH(AM110, '2018'!$A$7:$A$37, 0), MATCH(AM105, '2018'!$E$4:$HF$4, 0) )</f>
        <v>8581</v>
      </c>
      <c r="AX110" s="41">
        <f>INDEX('2019'!$E$7:$HF$37,  MATCH(AM110, '2019'!$A$7:$A$37, 0), MATCH(AM105, '2019'!$E$4:$HF$4, 0) )</f>
        <v>8398</v>
      </c>
      <c r="AZ110" s="9">
        <f t="shared" ref="AZ110:BA110" si="1032">AZ20</f>
        <v>7</v>
      </c>
      <c r="BA110" s="18" t="str">
        <f t="shared" si="1032"/>
        <v>Carbon</v>
      </c>
      <c r="BB110" s="41">
        <f>INDEX('2010'!$E$7:$HF$37,  MATCH(AZ110, '2010'!$A$7:$A$37, 0), MATCH(AZ105, '2010'!$E$4:$HF$4, 0) )</f>
        <v>1069</v>
      </c>
      <c r="BC110" s="41">
        <f>INDEX('2011'!$E$7:$HF$37,  MATCH(AZ110, '2011'!$A$7:$A$37, 0), MATCH(AZ105, '2011'!$E$4:$HF$4, 0) )</f>
        <v>1108</v>
      </c>
      <c r="BD110" s="41">
        <f>INDEX('2012'!$E$7:$HF$37,  MATCH(AZ110, '2012'!$A$7:$A$37, 0), MATCH(AZ105, '2012'!$E$4:$HF$4, 0) )</f>
        <v>1096</v>
      </c>
      <c r="BE110" s="41">
        <f>INDEX('2013'!$E$7:$HF$37,  MATCH(AZ110, '2013'!$A$7:$A$37, 0), MATCH(AZ105, '2013'!$E$4:$HF$4, 0) )</f>
        <v>981</v>
      </c>
      <c r="BF110" s="41">
        <f>INDEX('2014'!$E$7:$HF$37,  MATCH(AZ110, '2014'!$A$7:$A$37, 0), MATCH(AZ105, '2014'!$E$4:$HF$4, 0) )</f>
        <v>906</v>
      </c>
      <c r="BG110" s="41">
        <f>INDEX('2015'!$E$7:$HF$37,  MATCH(AZ110, '2015'!$A$7:$A$37, 0), MATCH(AZ105, '2015'!$E$4:$HF$4, 0) )</f>
        <v>785</v>
      </c>
      <c r="BH110" s="41">
        <f>INDEX('2016'!$E$7:$HF$37,  MATCH(AZ110, '2016'!$A$7:$A$37, 0), MATCH(AZ105, '2016'!$E$4:$HF$4, 0) )</f>
        <v>676</v>
      </c>
      <c r="BI110" s="41">
        <f>INDEX('2017'!$E$7:$HF$37,  MATCH(AZ110, '2017'!$A$7:$A$37, 0), MATCH(AZ105, '2017'!$E$4:$HF$4, 0) )</f>
        <v>692</v>
      </c>
      <c r="BJ110" s="41">
        <f>INDEX('2018'!$E$7:$HF$37,  MATCH(AZ110, '2018'!$A$7:$A$37, 0), MATCH(AZ105, '2018'!$E$4:$HF$4, 0) )</f>
        <v>693</v>
      </c>
      <c r="BK110" s="41">
        <f>INDEX('2019'!$E$7:$HF$37,  MATCH(AZ110, '2019'!$A$7:$A$37, 0), MATCH(AZ105, '2019'!$E$4:$HF$4, 0) )</f>
        <v>726</v>
      </c>
      <c r="BM110" s="9">
        <f t="shared" ref="BM110:BN110" si="1033">BM20</f>
        <v>7</v>
      </c>
      <c r="BN110" s="18" t="str">
        <f t="shared" si="1033"/>
        <v>Carbon</v>
      </c>
      <c r="BO110" s="41">
        <f>INDEX('2010'!$E$7:$HF$37,  MATCH(BM110, '2010'!$A$7:$A$37, 0), MATCH(BM105, '2010'!$E$4:$HF$4, 0) )</f>
        <v>621</v>
      </c>
      <c r="BP110" s="41">
        <f>INDEX('2011'!$E$7:$HF$37,  MATCH(BM110, '2011'!$A$7:$A$37, 0), MATCH(BM105, '2011'!$E$4:$HF$4, 0) )</f>
        <v>621</v>
      </c>
      <c r="BQ110" s="41">
        <f>INDEX('2012'!$E$7:$HF$37,  MATCH(BM110, '2012'!$A$7:$A$37, 0), MATCH(BM105, '2012'!$E$4:$HF$4, 0) )</f>
        <v>559</v>
      </c>
      <c r="BR110" s="41">
        <f>INDEX('2013'!$E$7:$HF$37,  MATCH(BM110, '2013'!$A$7:$A$37, 0), MATCH(BM105, '2013'!$E$4:$HF$4, 0) )</f>
        <v>517</v>
      </c>
      <c r="BS110" s="41">
        <f>INDEX('2014'!$E$7:$HF$37,  MATCH(BM110, '2014'!$A$7:$A$37, 0), MATCH(BM105, '2014'!$E$4:$HF$4, 0) )</f>
        <v>500</v>
      </c>
      <c r="BT110" s="41">
        <f>INDEX('2015'!$E$7:$HF$37,  MATCH(BM110, '2015'!$A$7:$A$37, 0), MATCH(BM105, '2015'!$E$4:$HF$4, 0) )</f>
        <v>505</v>
      </c>
      <c r="BU110" s="41">
        <f>INDEX('2016'!$E$7:$HF$37,  MATCH(BM110, '2016'!$A$7:$A$37, 0), MATCH(BM105, '2016'!$E$4:$HF$4, 0) )</f>
        <v>558</v>
      </c>
      <c r="BV110" s="41">
        <f>INDEX('2017'!$E$7:$HF$37,  MATCH(BM110, '2017'!$A$7:$A$37, 0), MATCH(BM105, '2017'!$E$4:$HF$4, 0) )</f>
        <v>668</v>
      </c>
      <c r="BW110" s="41">
        <f>INDEX('2018'!$E$7:$HF$37,  MATCH(BM110, '2018'!$A$7:$A$37, 0), MATCH(BM105, '2018'!$E$4:$HF$4, 0) )</f>
        <v>727</v>
      </c>
      <c r="BX110" s="41">
        <f>INDEX('2019'!$E$7:$HF$37,  MATCH(BM110, '2019'!$A$7:$A$37, 0), MATCH(BM105, '2019'!$E$4:$HF$4, 0) )</f>
        <v>722</v>
      </c>
      <c r="BZ110" s="9">
        <f t="shared" ref="BZ110:CA110" si="1034">BZ20</f>
        <v>7</v>
      </c>
      <c r="CA110" s="18" t="str">
        <f t="shared" si="1034"/>
        <v>Carbon</v>
      </c>
      <c r="CB110" s="41">
        <f>INDEX('2010'!$E$7:$HF$37,  MATCH(BZ110, '2010'!$A$7:$A$37, 0), MATCH(BZ105, '2010'!$E$4:$HF$4, 0) )</f>
        <v>348</v>
      </c>
      <c r="CC110" s="41">
        <f>INDEX('2011'!$E$7:$HF$37,  MATCH(BZ110, '2011'!$A$7:$A$37, 0), MATCH(BZ105, '2011'!$E$4:$HF$4, 0) )</f>
        <v>401</v>
      </c>
      <c r="CD110" s="41">
        <f>INDEX('2012'!$E$7:$HF$37,  MATCH(BZ110, '2012'!$A$7:$A$37, 0), MATCH(BZ105, '2012'!$E$4:$HF$4, 0) )</f>
        <v>443</v>
      </c>
      <c r="CE110" s="41">
        <f>INDEX('2013'!$E$7:$HF$37,  MATCH(BZ110, '2013'!$A$7:$A$37, 0), MATCH(BZ105, '2013'!$E$4:$HF$4, 0) )</f>
        <v>435</v>
      </c>
      <c r="CF110" s="41">
        <f>INDEX('2014'!$E$7:$HF$37,  MATCH(BZ110, '2014'!$A$7:$A$37, 0), MATCH(BZ105, '2014'!$E$4:$HF$4, 0) )</f>
        <v>507</v>
      </c>
      <c r="CG110" s="41">
        <f>INDEX('2015'!$E$7:$HF$37,  MATCH(BZ110, '2015'!$A$7:$A$37, 0), MATCH(BZ105, '2015'!$E$4:$HF$4, 0) )</f>
        <v>529</v>
      </c>
      <c r="CH110" s="41">
        <f>INDEX('2016'!$E$7:$HF$37,  MATCH(BZ110, '2016'!$A$7:$A$37, 0), MATCH(BZ105, '2016'!$E$4:$HF$4, 0) )</f>
        <v>545</v>
      </c>
      <c r="CI110" s="41">
        <f>INDEX('2017'!$E$7:$HF$37,  MATCH(BZ110, '2017'!$A$7:$A$37, 0), MATCH(BZ105, '2017'!$E$4:$HF$4, 0) )</f>
        <v>479</v>
      </c>
      <c r="CJ110" s="41">
        <f>INDEX('2018'!$E$7:$HF$37,  MATCH(BZ110, '2018'!$A$7:$A$37, 0), MATCH(BZ105, '2018'!$E$4:$HF$4, 0) )</f>
        <v>515</v>
      </c>
      <c r="CK110" s="41">
        <f>INDEX('2019'!$E$7:$HF$37,  MATCH(BZ110, '2019'!$A$7:$A$37, 0), MATCH(BZ105, '2019'!$E$4:$HF$4, 0) )</f>
        <v>493</v>
      </c>
      <c r="CM110" s="9">
        <f t="shared" ref="CM110:CN110" si="1035">CM20</f>
        <v>7</v>
      </c>
      <c r="CN110" s="18" t="str">
        <f t="shared" si="1035"/>
        <v>Carbon</v>
      </c>
      <c r="CO110" s="41">
        <f>INDEX('2010'!$E$7:$HF$37,  MATCH(CM110, '2010'!$A$7:$A$37, 0), MATCH(CM105, '2010'!$E$4:$HF$4, 0) )</f>
        <v>179</v>
      </c>
      <c r="CP110" s="41">
        <f>INDEX('2011'!$E$7:$HF$37,  MATCH(CM110, '2011'!$A$7:$A$37, 0), MATCH(CM105, '2011'!$E$4:$HF$4, 0) )</f>
        <v>153</v>
      </c>
      <c r="CQ110" s="41">
        <f>INDEX('2012'!$E$7:$HF$37,  MATCH(CM110, '2012'!$A$7:$A$37, 0), MATCH(CM105, '2012'!$E$4:$HF$4, 0) )</f>
        <v>112</v>
      </c>
      <c r="CR110" s="41">
        <f>INDEX('2013'!$E$7:$HF$37,  MATCH(CM110, '2013'!$A$7:$A$37, 0), MATCH(CM105, '2013'!$E$4:$HF$4, 0) )</f>
        <v>151</v>
      </c>
      <c r="CS110" s="41">
        <f>INDEX('2014'!$E$7:$HF$37,  MATCH(CM110, '2014'!$A$7:$A$37, 0), MATCH(CM105, '2014'!$E$4:$HF$4, 0) )</f>
        <v>204</v>
      </c>
      <c r="CT110" s="41">
        <f>INDEX('2015'!$E$7:$HF$37,  MATCH(CM110, '2015'!$A$7:$A$37, 0), MATCH(CM105, '2015'!$E$4:$HF$4, 0) )</f>
        <v>207</v>
      </c>
      <c r="CU110" s="41">
        <f>INDEX('2016'!$E$7:$HF$37,  MATCH(CM110, '2016'!$A$7:$A$37, 0), MATCH(CM105, '2016'!$E$4:$HF$4, 0) )</f>
        <v>237</v>
      </c>
      <c r="CV110" s="41">
        <f>INDEX('2017'!$E$7:$HF$37,  MATCH(CM110, '2017'!$A$7:$A$37, 0), MATCH(CM105, '2017'!$E$4:$HF$4, 0) )</f>
        <v>268</v>
      </c>
      <c r="CW110" s="41">
        <f>INDEX('2018'!$E$7:$HF$37,  MATCH(CM110, '2018'!$A$7:$A$37, 0), MATCH(CM105, '2018'!$E$4:$HF$4, 0) )</f>
        <v>243</v>
      </c>
      <c r="CX110" s="41">
        <f>INDEX('2019'!$E$7:$HF$37,  MATCH(CM110, '2019'!$A$7:$A$37, 0), MATCH(CM105, '2019'!$E$4:$HF$4, 0) )</f>
        <v>215</v>
      </c>
      <c r="CZ110" s="9">
        <f t="shared" ref="CZ110:DA110" si="1036">CZ20</f>
        <v>7</v>
      </c>
      <c r="DA110" s="18" t="str">
        <f t="shared" si="1036"/>
        <v>Carbon</v>
      </c>
      <c r="DB110" s="41">
        <f>INDEX('2010'!$E$7:$HF$37,  MATCH(CZ110, '2010'!$A$7:$A$37, 0), MATCH(CZ105, '2010'!$E$4:$HF$4, 0) )</f>
        <v>1093</v>
      </c>
      <c r="DC110" s="41">
        <f>INDEX('2011'!$E$7:$HF$37,  MATCH(CZ110, '2011'!$A$7:$A$37, 0), MATCH(CZ105, '2011'!$E$4:$HF$4, 0) )</f>
        <v>1144</v>
      </c>
      <c r="DD110" s="41">
        <f>INDEX('2012'!$E$7:$HF$37,  MATCH(CZ110, '2012'!$A$7:$A$37, 0), MATCH(CZ105, '2012'!$E$4:$HF$4, 0) )</f>
        <v>1142</v>
      </c>
      <c r="DE110" s="41">
        <f>INDEX('2013'!$E$7:$HF$37,  MATCH(CZ110, '2013'!$A$7:$A$37, 0), MATCH(CZ105, '2013'!$E$4:$HF$4, 0) )</f>
        <v>1122</v>
      </c>
      <c r="DF110" s="41">
        <f>INDEX('2014'!$E$7:$HF$37,  MATCH(CZ110, '2014'!$A$7:$A$37, 0), MATCH(CZ105, '2014'!$E$4:$HF$4, 0) )</f>
        <v>1194</v>
      </c>
      <c r="DG110" s="41">
        <f>INDEX('2015'!$E$7:$HF$37,  MATCH(CZ110, '2015'!$A$7:$A$37, 0), MATCH(CZ105, '2015'!$E$4:$HF$4, 0) )</f>
        <v>1059</v>
      </c>
      <c r="DH110" s="41">
        <f>INDEX('2016'!$E$7:$HF$37,  MATCH(CZ110, '2016'!$A$7:$A$37, 0), MATCH(CZ105, '2016'!$E$4:$HF$4, 0) )</f>
        <v>941</v>
      </c>
      <c r="DI110" s="41">
        <f>INDEX('2017'!$E$7:$HF$37,  MATCH(CZ110, '2017'!$A$7:$A$37, 0), MATCH(CZ105, '2017'!$E$4:$HF$4, 0) )</f>
        <v>897</v>
      </c>
      <c r="DJ110" s="41">
        <f>INDEX('2018'!$E$7:$HF$37,  MATCH(CZ110, '2018'!$A$7:$A$37, 0), MATCH(CZ105, '2018'!$E$4:$HF$4, 0) )</f>
        <v>871</v>
      </c>
      <c r="DK110" s="41">
        <f>INDEX('2019'!$E$7:$HF$37,  MATCH(CZ110, '2019'!$A$7:$A$37, 0), MATCH(CZ105, '2019'!$E$4:$HF$4, 0) )</f>
        <v>852</v>
      </c>
      <c r="DM110" s="9">
        <f t="shared" ref="DM110:DN110" si="1037">DM20</f>
        <v>7</v>
      </c>
      <c r="DN110" s="18" t="str">
        <f t="shared" si="1037"/>
        <v>Carbon</v>
      </c>
      <c r="DO110" s="41">
        <f>INDEX('2010'!$E$7:$HF$37,  MATCH(DM110, '2010'!$A$7:$A$37, 0), MATCH(DM105, '2010'!$E$4:$HF$4, 0) )</f>
        <v>678</v>
      </c>
      <c r="DP110" s="41">
        <f>INDEX('2011'!$E$7:$HF$37,  MATCH(DM110, '2011'!$A$7:$A$37, 0), MATCH(DM105, '2011'!$E$4:$HF$4, 0) )</f>
        <v>675</v>
      </c>
      <c r="DQ110" s="41">
        <f>INDEX('2012'!$E$7:$HF$37,  MATCH(DM110, '2012'!$A$7:$A$37, 0), MATCH(DM105, '2012'!$E$4:$HF$4, 0) )</f>
        <v>717</v>
      </c>
      <c r="DR110" s="41">
        <f>INDEX('2013'!$E$7:$HF$37,  MATCH(DM110, '2013'!$A$7:$A$37, 0), MATCH(DM105, '2013'!$E$4:$HF$4, 0) )</f>
        <v>773</v>
      </c>
      <c r="DS110" s="41">
        <f>INDEX('2014'!$E$7:$HF$37,  MATCH(DM110, '2014'!$A$7:$A$37, 0), MATCH(DM105, '2014'!$E$4:$HF$4, 0) )</f>
        <v>717</v>
      </c>
      <c r="DT110" s="41">
        <f>INDEX('2015'!$E$7:$HF$37,  MATCH(DM110, '2015'!$A$7:$A$37, 0), MATCH(DM105, '2015'!$E$4:$HF$4, 0) )</f>
        <v>841</v>
      </c>
      <c r="DU110" s="41">
        <f>INDEX('2016'!$E$7:$HF$37,  MATCH(DM110, '2016'!$A$7:$A$37, 0), MATCH(DM105, '2016'!$E$4:$HF$4, 0) )</f>
        <v>853</v>
      </c>
      <c r="DV110" s="41">
        <f>INDEX('2017'!$E$7:$HF$37,  MATCH(DM110, '2017'!$A$7:$A$37, 0), MATCH(DM105, '2017'!$E$4:$HF$4, 0) )</f>
        <v>793</v>
      </c>
      <c r="DW110" s="41">
        <f>INDEX('2018'!$E$7:$HF$37,  MATCH(DM110, '2018'!$A$7:$A$37, 0), MATCH(DM105, '2018'!$E$4:$HF$4, 0) )</f>
        <v>733</v>
      </c>
      <c r="DX110" s="41">
        <f>INDEX('2019'!$E$7:$HF$37,  MATCH(DM110, '2019'!$A$7:$A$37, 0), MATCH(DM105, '2019'!$E$4:$HF$4, 0) )</f>
        <v>670</v>
      </c>
      <c r="DZ110" s="9">
        <f t="shared" ref="DZ110:EA110" si="1038">DZ20</f>
        <v>7</v>
      </c>
      <c r="EA110" s="18" t="str">
        <f t="shared" si="1038"/>
        <v>Carbon</v>
      </c>
      <c r="EB110" s="41">
        <f>INDEX('2010'!$E$7:$HF$37,  MATCH(DZ110, '2010'!$A$7:$A$37, 0), MATCH(DZ105, '2010'!$E$4:$HF$4, 0) )</f>
        <v>225</v>
      </c>
      <c r="EC110" s="41">
        <f>INDEX('2011'!$E$7:$HF$37,  MATCH(DZ110, '2011'!$A$7:$A$37, 0), MATCH(DZ105, '2011'!$E$4:$HF$4, 0) )</f>
        <v>195</v>
      </c>
      <c r="ED110" s="41">
        <f>INDEX('2012'!$E$7:$HF$37,  MATCH(DZ110, '2012'!$A$7:$A$37, 0), MATCH(DZ105, '2012'!$E$4:$HF$4, 0) )</f>
        <v>205</v>
      </c>
      <c r="EE110" s="41">
        <f>INDEX('2013'!$E$7:$HF$37,  MATCH(DZ110, '2013'!$A$7:$A$37, 0), MATCH(DZ105, '2013'!$E$4:$HF$4, 0) )</f>
        <v>280</v>
      </c>
      <c r="EF110" s="41">
        <f>INDEX('2014'!$E$7:$HF$37,  MATCH(DZ110, '2014'!$A$7:$A$37, 0), MATCH(DZ105, '2014'!$E$4:$HF$4, 0) )</f>
        <v>329</v>
      </c>
      <c r="EG110" s="41">
        <f>INDEX('2015'!$E$7:$HF$37,  MATCH(DZ110, '2015'!$A$7:$A$37, 0), MATCH(DZ105, '2015'!$E$4:$HF$4, 0) )</f>
        <v>264</v>
      </c>
      <c r="EH110" s="41">
        <f>INDEX('2016'!$E$7:$HF$37,  MATCH(DZ110, '2016'!$A$7:$A$37, 0), MATCH(DZ105, '2016'!$E$4:$HF$4, 0) )</f>
        <v>236</v>
      </c>
      <c r="EI110" s="41">
        <f>INDEX('2017'!$E$7:$HF$37,  MATCH(DZ110, '2017'!$A$7:$A$37, 0), MATCH(DZ105, '2017'!$E$4:$HF$4, 0) )</f>
        <v>180</v>
      </c>
      <c r="EJ110" s="41">
        <f>INDEX('2018'!$E$7:$HF$37,  MATCH(DZ110, '2018'!$A$7:$A$37, 0), MATCH(DZ105, '2018'!$E$4:$HF$4, 0) )</f>
        <v>173</v>
      </c>
      <c r="EK110" s="41">
        <f>INDEX('2019'!$E$7:$HF$37,  MATCH(DZ110, '2019'!$A$7:$A$37, 0), MATCH(DZ105, '2019'!$E$4:$HF$4, 0) )</f>
        <v>149</v>
      </c>
      <c r="EM110" s="9">
        <f t="shared" ref="EM110:EN110" si="1039">EM20</f>
        <v>7</v>
      </c>
      <c r="EN110" s="18" t="str">
        <f t="shared" si="1039"/>
        <v>Carbon</v>
      </c>
      <c r="EO110" s="41">
        <f>INDEX('2010'!$E$7:$HF$37,  MATCH(EM110, '2010'!$A$7:$A$37, 0), MATCH(EM105, '2010'!$E$4:$HF$4, 0) )</f>
        <v>326</v>
      </c>
      <c r="EP110" s="41">
        <f>INDEX('2011'!$E$7:$HF$37,  MATCH(EM110, '2011'!$A$7:$A$37, 0), MATCH(EM105, '2011'!$E$4:$HF$4, 0) )</f>
        <v>280</v>
      </c>
      <c r="EQ110" s="41">
        <f>INDEX('2012'!$E$7:$HF$37,  MATCH(EM110, '2012'!$A$7:$A$37, 0), MATCH(EM105, '2012'!$E$4:$HF$4, 0) )</f>
        <v>315</v>
      </c>
      <c r="ER110" s="41">
        <f>INDEX('2013'!$E$7:$HF$37,  MATCH(EM110, '2013'!$A$7:$A$37, 0), MATCH(EM105, '2013'!$E$4:$HF$4, 0) )</f>
        <v>303</v>
      </c>
      <c r="ES110" s="41">
        <f>INDEX('2014'!$E$7:$HF$37,  MATCH(EM110, '2014'!$A$7:$A$37, 0), MATCH(EM105, '2014'!$E$4:$HF$4, 0) )</f>
        <v>271</v>
      </c>
      <c r="ET110" s="41">
        <f>INDEX('2015'!$E$7:$HF$37,  MATCH(EM110, '2015'!$A$7:$A$37, 0), MATCH(EM105, '2015'!$E$4:$HF$4, 0) )</f>
        <v>254</v>
      </c>
      <c r="EU110" s="41">
        <f>INDEX('2016'!$E$7:$HF$37,  MATCH(EM110, '2016'!$A$7:$A$37, 0), MATCH(EM105, '2016'!$E$4:$HF$4, 0) )</f>
        <v>257</v>
      </c>
      <c r="EV110" s="41">
        <f>INDEX('2017'!$E$7:$HF$37,  MATCH(EM110, '2017'!$A$7:$A$37, 0), MATCH(EM105, '2017'!$E$4:$HF$4, 0) )</f>
        <v>250</v>
      </c>
      <c r="EW110" s="41">
        <f>INDEX('2018'!$E$7:$HF$37,  MATCH(EM110, '2018'!$A$7:$A$37, 0), MATCH(EM105, '2018'!$E$4:$HF$4, 0) )</f>
        <v>247</v>
      </c>
      <c r="EX110" s="41">
        <f>INDEX('2019'!$E$7:$HF$37,  MATCH(EM110, '2019'!$A$7:$A$37, 0), MATCH(EM105, '2019'!$E$4:$HF$4, 0) )</f>
        <v>221</v>
      </c>
      <c r="EZ110" s="9">
        <f t="shared" ref="EZ110:FA110" si="1040">EZ20</f>
        <v>7</v>
      </c>
      <c r="FA110" s="18" t="str">
        <f t="shared" si="1040"/>
        <v>Carbon</v>
      </c>
      <c r="FB110" s="41">
        <f>INDEX('2010'!$E$7:$HF$37,  MATCH(EZ110, '2010'!$A$7:$A$37, 0), MATCH(EZ105, '2010'!$E$4:$HF$4, 0) )</f>
        <v>635</v>
      </c>
      <c r="FC110" s="41">
        <f>INDEX('2011'!$E$7:$HF$37,  MATCH(EZ110, '2011'!$A$7:$A$37, 0), MATCH(EZ105, '2011'!$E$4:$HF$4, 0) )</f>
        <v>602</v>
      </c>
      <c r="FD110" s="41">
        <f>INDEX('2012'!$E$7:$HF$37,  MATCH(EZ110, '2012'!$A$7:$A$37, 0), MATCH(EZ105, '2012'!$E$4:$HF$4, 0) )</f>
        <v>569</v>
      </c>
      <c r="FE110" s="41">
        <f>INDEX('2013'!$E$7:$HF$37,  MATCH(EZ110, '2013'!$A$7:$A$37, 0), MATCH(EZ105, '2013'!$E$4:$HF$4, 0) )</f>
        <v>604</v>
      </c>
      <c r="FF110" s="41">
        <f>INDEX('2014'!$E$7:$HF$37,  MATCH(EZ110, '2014'!$A$7:$A$37, 0), MATCH(EZ105, '2014'!$E$4:$HF$4, 0) )</f>
        <v>571</v>
      </c>
      <c r="FG110" s="41">
        <f>INDEX('2015'!$E$7:$HF$37,  MATCH(EZ110, '2015'!$A$7:$A$37, 0), MATCH(EZ105, '2015'!$E$4:$HF$4, 0) )</f>
        <v>659</v>
      </c>
      <c r="FH110" s="41">
        <f>INDEX('2016'!$E$7:$HF$37,  MATCH(EZ110, '2016'!$A$7:$A$37, 0), MATCH(EZ105, '2016'!$E$4:$HF$4, 0) )</f>
        <v>658</v>
      </c>
      <c r="FI110" s="41">
        <f>INDEX('2017'!$E$7:$HF$37,  MATCH(EZ110, '2017'!$A$7:$A$37, 0), MATCH(EZ105, '2017'!$E$4:$HF$4, 0) )</f>
        <v>625</v>
      </c>
      <c r="FJ110" s="41">
        <f>INDEX('2018'!$E$7:$HF$37,  MATCH(EZ110, '2018'!$A$7:$A$37, 0), MATCH(EZ105, '2018'!$E$4:$HF$4, 0) )</f>
        <v>632</v>
      </c>
      <c r="FK110" s="41">
        <f>INDEX('2019'!$E$7:$HF$37,  MATCH(EZ110, '2019'!$A$7:$A$37, 0), MATCH(EZ105, '2019'!$E$4:$HF$4, 0) )</f>
        <v>654</v>
      </c>
      <c r="FM110" s="9">
        <f t="shared" ref="FM110:FN110" si="1041">FM20</f>
        <v>7</v>
      </c>
      <c r="FN110" s="18" t="str">
        <f t="shared" si="1041"/>
        <v>Carbon</v>
      </c>
      <c r="FO110" s="41">
        <f>INDEX('2010'!$E$7:$HF$37,  MATCH(FM110, '2010'!$A$7:$A$37, 0), MATCH(FM105, '2010'!$E$4:$HF$4, 0) )</f>
        <v>1873</v>
      </c>
      <c r="FP110" s="41">
        <f>INDEX('2011'!$E$7:$HF$37,  MATCH(FM110, '2011'!$A$7:$A$37, 0), MATCH(FM105, '2011'!$E$4:$HF$4, 0) )</f>
        <v>1837</v>
      </c>
      <c r="FQ110" s="41">
        <f>INDEX('2012'!$E$7:$HF$37,  MATCH(FM110, '2012'!$A$7:$A$37, 0), MATCH(FM105, '2012'!$E$4:$HF$4, 0) )</f>
        <v>1899</v>
      </c>
      <c r="FR110" s="41">
        <f>INDEX('2013'!$E$7:$HF$37,  MATCH(FM110, '2013'!$A$7:$A$37, 0), MATCH(FM105, '2013'!$E$4:$HF$4, 0) )</f>
        <v>2027</v>
      </c>
      <c r="FS110" s="41">
        <f>INDEX('2014'!$E$7:$HF$37,  MATCH(FM110, '2014'!$A$7:$A$37, 0), MATCH(FM105, '2014'!$E$4:$HF$4, 0) )</f>
        <v>2065</v>
      </c>
      <c r="FT110" s="41">
        <f>INDEX('2015'!$E$7:$HF$37,  MATCH(FM110, '2015'!$A$7:$A$37, 0), MATCH(FM105, '2015'!$E$4:$HF$4, 0) )</f>
        <v>2113</v>
      </c>
      <c r="FU110" s="41">
        <f>INDEX('2016'!$E$7:$HF$37,  MATCH(FM110, '2016'!$A$7:$A$37, 0), MATCH(FM105, '2016'!$E$4:$HF$4, 0) )</f>
        <v>2007</v>
      </c>
      <c r="FV110" s="41">
        <f>INDEX('2017'!$E$7:$HF$37,  MATCH(FM110, '2017'!$A$7:$A$37, 0), MATCH(FM105, '2017'!$E$4:$HF$4, 0) )</f>
        <v>2015</v>
      </c>
      <c r="FW110" s="41">
        <f>INDEX('2018'!$E$7:$HF$37,  MATCH(FM110, '2018'!$A$7:$A$37, 0), MATCH(FM105, '2018'!$E$4:$HF$4, 0) )</f>
        <v>1963</v>
      </c>
      <c r="FX110" s="41">
        <f>INDEX('2019'!$E$7:$HF$37,  MATCH(FM110, '2019'!$A$7:$A$37, 0), MATCH(FM105, '2019'!$E$4:$HF$4, 0) )</f>
        <v>1957</v>
      </c>
      <c r="FZ110" s="9">
        <f t="shared" ref="FZ110:GA110" si="1042">FZ20</f>
        <v>7</v>
      </c>
      <c r="GA110" s="18" t="str">
        <f t="shared" si="1042"/>
        <v>Carbon</v>
      </c>
      <c r="GB110" s="41">
        <f>INDEX('2010'!$E$7:$HF$37,  MATCH(FZ110, '2010'!$A$7:$A$37, 0), MATCH(FZ105, '2010'!$E$4:$HF$4, 0) )</f>
        <v>531</v>
      </c>
      <c r="GC110" s="41">
        <f>INDEX('2011'!$E$7:$HF$37,  MATCH(FZ110, '2011'!$A$7:$A$37, 0), MATCH(FZ105, '2011'!$E$4:$HF$4, 0) )</f>
        <v>659</v>
      </c>
      <c r="GD110" s="41">
        <f>INDEX('2012'!$E$7:$HF$37,  MATCH(FZ110, '2012'!$A$7:$A$37, 0), MATCH(FZ105, '2012'!$E$4:$HF$4, 0) )</f>
        <v>749</v>
      </c>
      <c r="GE110" s="41">
        <f>INDEX('2013'!$E$7:$HF$37,  MATCH(FZ110, '2013'!$A$7:$A$37, 0), MATCH(FZ105, '2013'!$E$4:$HF$4, 0) )</f>
        <v>819</v>
      </c>
      <c r="GF110" s="41">
        <f>INDEX('2014'!$E$7:$HF$37,  MATCH(FZ110, '2014'!$A$7:$A$37, 0), MATCH(FZ105, '2014'!$E$4:$HF$4, 0) )</f>
        <v>818</v>
      </c>
      <c r="GG110" s="41">
        <f>INDEX('2015'!$E$7:$HF$37,  MATCH(FZ110, '2015'!$A$7:$A$37, 0), MATCH(FZ105, '2015'!$E$4:$HF$4, 0) )</f>
        <v>840</v>
      </c>
      <c r="GH110" s="41">
        <f>INDEX('2016'!$E$7:$HF$37,  MATCH(FZ110, '2016'!$A$7:$A$37, 0), MATCH(FZ105, '2016'!$E$4:$HF$4, 0) )</f>
        <v>778</v>
      </c>
      <c r="GI110" s="41">
        <f>INDEX('2017'!$E$7:$HF$37,  MATCH(FZ110, '2017'!$A$7:$A$37, 0), MATCH(FZ105, '2017'!$E$4:$HF$4, 0) )</f>
        <v>711</v>
      </c>
      <c r="GJ110" s="41">
        <f>INDEX('2018'!$E$7:$HF$37,  MATCH(FZ110, '2018'!$A$7:$A$37, 0), MATCH(FZ105, '2018'!$E$4:$HF$4, 0) )</f>
        <v>676</v>
      </c>
      <c r="GK110" s="41">
        <f>INDEX('2019'!$E$7:$HF$37,  MATCH(FZ110, '2019'!$A$7:$A$37, 0), MATCH(FZ105, '2019'!$E$4:$HF$4, 0) )</f>
        <v>677</v>
      </c>
      <c r="GM110" s="9">
        <f t="shared" ref="GM110:GN110" si="1043">GM20</f>
        <v>7</v>
      </c>
      <c r="GN110" s="18" t="str">
        <f t="shared" si="1043"/>
        <v>Carbon</v>
      </c>
      <c r="GO110" s="41">
        <f>INDEX('2010'!$E$7:$HF$37,  MATCH(GM110, '2010'!$A$7:$A$37, 0), MATCH(GM105, '2010'!$E$4:$HF$4, 0) )</f>
        <v>463</v>
      </c>
      <c r="GP110" s="41">
        <f>INDEX('2011'!$E$7:$HF$37,  MATCH(GM110, '2011'!$A$7:$A$37, 0), MATCH(GM105, '2011'!$E$4:$HF$4, 0) )</f>
        <v>432</v>
      </c>
      <c r="GQ110" s="41">
        <f>INDEX('2012'!$E$7:$HF$37,  MATCH(GM110, '2012'!$A$7:$A$37, 0), MATCH(GM105, '2012'!$E$4:$HF$4, 0) )</f>
        <v>349</v>
      </c>
      <c r="GR110" s="41">
        <f>INDEX('2013'!$E$7:$HF$37,  MATCH(GM110, '2013'!$A$7:$A$37, 0), MATCH(GM105, '2013'!$E$4:$HF$4, 0) )</f>
        <v>349</v>
      </c>
      <c r="GS110" s="41">
        <f>INDEX('2014'!$E$7:$HF$37,  MATCH(GM110, '2014'!$A$7:$A$37, 0), MATCH(GM105, '2014'!$E$4:$HF$4, 0) )</f>
        <v>382</v>
      </c>
      <c r="GT110" s="41">
        <f>INDEX('2015'!$E$7:$HF$37,  MATCH(GM110, '2015'!$A$7:$A$37, 0), MATCH(GM105, '2015'!$E$4:$HF$4, 0) )</f>
        <v>469</v>
      </c>
      <c r="GU110" s="41">
        <f>INDEX('2016'!$E$7:$HF$37,  MATCH(GM110, '2016'!$A$7:$A$37, 0), MATCH(GM105, '2016'!$E$4:$HF$4, 0) )</f>
        <v>535</v>
      </c>
      <c r="GV110" s="41">
        <f>INDEX('2017'!$E$7:$HF$37,  MATCH(GM110, '2017'!$A$7:$A$37, 0), MATCH(GM105, '2017'!$E$4:$HF$4, 0) )</f>
        <v>561</v>
      </c>
      <c r="GW110" s="41">
        <f>INDEX('2018'!$E$7:$HF$37,  MATCH(GM110, '2018'!$A$7:$A$37, 0), MATCH(GM105, '2018'!$E$4:$HF$4, 0) )</f>
        <v>602</v>
      </c>
      <c r="GX110" s="41">
        <f>INDEX('2019'!$E$7:$HF$37,  MATCH(GM110, '2019'!$A$7:$A$37, 0), MATCH(GM105, '2019'!$E$4:$HF$4, 0) )</f>
        <v>579</v>
      </c>
      <c r="GZ110" s="9">
        <f t="shared" ref="GZ110:HA110" si="1044">GZ20</f>
        <v>7</v>
      </c>
      <c r="HA110" s="18" t="str">
        <f t="shared" si="1044"/>
        <v>Carbon</v>
      </c>
      <c r="HB110" s="41">
        <f>INDEX('2010'!$E$7:$HF$37,  MATCH(GZ110, '2010'!$A$7:$A$37, 0), MATCH(GZ105, '2010'!$E$4:$HF$4, 0) )</f>
        <v>559</v>
      </c>
      <c r="HC110" s="41">
        <f>INDEX('2011'!$E$7:$HF$37,  MATCH(GZ110, '2011'!$A$7:$A$37, 0), MATCH(GZ105, '2011'!$E$4:$HF$4, 0) )</f>
        <v>544</v>
      </c>
      <c r="HD110" s="41">
        <f>INDEX('2012'!$E$7:$HF$37,  MATCH(GZ110, '2012'!$A$7:$A$37, 0), MATCH(GZ105, '2012'!$E$4:$HF$4, 0) )</f>
        <v>602</v>
      </c>
      <c r="HE110" s="41">
        <f>INDEX('2013'!$E$7:$HF$37,  MATCH(GZ110, '2013'!$A$7:$A$37, 0), MATCH(GZ105, '2013'!$E$4:$HF$4, 0) )</f>
        <v>491</v>
      </c>
      <c r="HF110" s="41">
        <f>INDEX('2014'!$E$7:$HF$37,  MATCH(GZ110, '2014'!$A$7:$A$37, 0), MATCH(GZ105, '2014'!$E$4:$HF$4, 0) )</f>
        <v>486</v>
      </c>
      <c r="HG110" s="41">
        <f>INDEX('2015'!$E$7:$HF$37,  MATCH(GZ110, '2015'!$A$7:$A$37, 0), MATCH(GZ105, '2015'!$E$4:$HF$4, 0) )</f>
        <v>486</v>
      </c>
      <c r="HH110" s="41">
        <f>INDEX('2016'!$E$7:$HF$37,  MATCH(GZ110, '2016'!$A$7:$A$37, 0), MATCH(GZ105, '2016'!$E$4:$HF$4, 0) )</f>
        <v>519</v>
      </c>
      <c r="HI110" s="41">
        <f>INDEX('2017'!$E$7:$HF$37,  MATCH(GZ110, '2017'!$A$7:$A$37, 0), MATCH(GZ105, '2017'!$E$4:$HF$4, 0) )</f>
        <v>521</v>
      </c>
      <c r="HJ110" s="41">
        <f>INDEX('2018'!$E$7:$HF$37,  MATCH(GZ110, '2018'!$A$7:$A$37, 0), MATCH(GZ105, '2018'!$E$4:$HF$4, 0) )</f>
        <v>501</v>
      </c>
      <c r="HK110" s="41">
        <f>INDEX('2019'!$E$7:$HF$37,  MATCH(GZ110, '2019'!$A$7:$A$37, 0), MATCH(GZ105, '2019'!$E$4:$HF$4, 0) )</f>
        <v>475</v>
      </c>
      <c r="HM110" s="9">
        <f t="shared" ref="HM110:HN110" si="1045">HM20</f>
        <v>7</v>
      </c>
      <c r="HN110" s="18" t="str">
        <f t="shared" si="1045"/>
        <v>Carbon</v>
      </c>
      <c r="HO110" s="41">
        <f>INDEX('2010'!$E$7:$HF$37,  MATCH(HM110, '2010'!$A$7:$A$37, 0), MATCH(HM105, '2010'!$E$4:$HF$4, 0) )</f>
        <v>0</v>
      </c>
      <c r="HP110" s="41">
        <f>INDEX('2011'!$E$7:$HF$37,  MATCH(HM110, '2011'!$A$7:$A$37, 0), MATCH(HM105, '2011'!$E$4:$HF$4, 0) )</f>
        <v>0</v>
      </c>
      <c r="HQ110" s="41">
        <f>INDEX('2012'!$E$7:$HF$37,  MATCH(HM110, '2012'!$A$7:$A$37, 0), MATCH(HM105, '2012'!$E$4:$HF$4, 0) )</f>
        <v>8</v>
      </c>
      <c r="HR110" s="41">
        <f>INDEX('2013'!$E$7:$HF$37,  MATCH(HM110, '2013'!$A$7:$A$37, 0), MATCH(HM105, '2013'!$E$4:$HF$4, 0) )</f>
        <v>8</v>
      </c>
      <c r="HS110" s="41">
        <f>INDEX('2014'!$E$7:$HF$37,  MATCH(HM110, '2014'!$A$7:$A$37, 0), MATCH(HM105, '2014'!$E$4:$HF$4, 0) )</f>
        <v>8</v>
      </c>
      <c r="HT110" s="41">
        <f>INDEX('2015'!$E$7:$HF$37,  MATCH(HM110, '2015'!$A$7:$A$37, 0), MATCH(HM105, '2015'!$E$4:$HF$4, 0) )</f>
        <v>8</v>
      </c>
      <c r="HU110" s="41">
        <f>INDEX('2016'!$E$7:$HF$37,  MATCH(HM110, '2016'!$A$7:$A$37, 0), MATCH(HM105, '2016'!$E$4:$HF$4, 0) )</f>
        <v>7</v>
      </c>
      <c r="HV110" s="41">
        <f>INDEX('2017'!$E$7:$HF$37,  MATCH(HM110, '2017'!$A$7:$A$37, 0), MATCH(HM105, '2017'!$E$4:$HF$4, 0) )</f>
        <v>0</v>
      </c>
      <c r="HW110" s="41">
        <f>INDEX('2018'!$E$7:$HF$37,  MATCH(HM110, '2018'!$A$7:$A$37, 0), MATCH(HM105, '2018'!$E$4:$HF$4, 0) )</f>
        <v>5</v>
      </c>
      <c r="HX110" s="41">
        <f>INDEX('2019'!$E$7:$HF$37,  MATCH(HM110, '2019'!$A$7:$A$37, 0), MATCH(HM105, '2019'!$E$4:$HF$4, 0) )</f>
        <v>8</v>
      </c>
    </row>
    <row r="111" spans="39:232" x14ac:dyDescent="0.25">
      <c r="AM111" s="9">
        <f t="shared" ref="AM111:AN111" si="1046">AM21</f>
        <v>9</v>
      </c>
      <c r="AN111" s="18" t="str">
        <f t="shared" si="1046"/>
        <v>Daggett</v>
      </c>
      <c r="AO111" s="41">
        <f>INDEX('2010'!$E$7:$HF$37,  MATCH(AM111, '2010'!$A$7:$A$37, 0), MATCH(AM105, '2010'!$E$4:$HF$4, 0) )</f>
        <v>336</v>
      </c>
      <c r="AP111" s="41">
        <f>INDEX('2011'!$E$7:$HF$37,  MATCH(AM111, '2011'!$A$7:$A$37, 0), MATCH(AM105, '2011'!$E$4:$HF$4, 0) )</f>
        <v>344</v>
      </c>
      <c r="AQ111" s="41">
        <f>INDEX('2012'!$E$7:$HF$37,  MATCH(AM111, '2012'!$A$7:$A$37, 0), MATCH(AM105, '2012'!$E$4:$HF$4, 0) )</f>
        <v>269</v>
      </c>
      <c r="AR111" s="41">
        <f>INDEX('2013'!$E$7:$HF$37,  MATCH(AM111, '2013'!$A$7:$A$37, 0), MATCH(AM105, '2013'!$E$4:$HF$4, 0) )</f>
        <v>236</v>
      </c>
      <c r="AS111" s="41">
        <f>INDEX('2014'!$E$7:$HF$37,  MATCH(AM111, '2014'!$A$7:$A$37, 0), MATCH(AM105, '2014'!$E$4:$HF$4, 0) )</f>
        <v>200</v>
      </c>
      <c r="AT111" s="41">
        <f>INDEX('2015'!$E$7:$HF$37,  MATCH(AM111, '2015'!$A$7:$A$37, 0), MATCH(AM105, '2015'!$E$4:$HF$4, 0) )</f>
        <v>215</v>
      </c>
      <c r="AU111" s="41">
        <f>INDEX('2016'!$E$7:$HF$37,  MATCH(AM111, '2016'!$A$7:$A$37, 0), MATCH(AM105, '2016'!$E$4:$HF$4, 0) )</f>
        <v>279</v>
      </c>
      <c r="AV111" s="41">
        <f>INDEX('2017'!$E$7:$HF$37,  MATCH(AM111, '2017'!$A$7:$A$37, 0), MATCH(AM105, '2017'!$E$4:$HF$4, 0) )</f>
        <v>283</v>
      </c>
      <c r="AW111" s="41">
        <f>INDEX('2018'!$E$7:$HF$37,  MATCH(AM111, '2018'!$A$7:$A$37, 0), MATCH(AM105, '2018'!$E$4:$HF$4, 0) )</f>
        <v>250</v>
      </c>
      <c r="AX111" s="41">
        <f>INDEX('2019'!$E$7:$HF$37,  MATCH(AM111, '2019'!$A$7:$A$37, 0), MATCH(AM105, '2019'!$E$4:$HF$4, 0) )</f>
        <v>303</v>
      </c>
      <c r="AZ111" s="9">
        <f t="shared" ref="AZ111:BA111" si="1047">AZ21</f>
        <v>9</v>
      </c>
      <c r="BA111" s="18" t="str">
        <f t="shared" si="1047"/>
        <v>Daggett</v>
      </c>
      <c r="BB111" s="41">
        <f>INDEX('2010'!$E$7:$HF$37,  MATCH(AZ111, '2010'!$A$7:$A$37, 0), MATCH(AZ105, '2010'!$E$4:$HF$4, 0) )</f>
        <v>74</v>
      </c>
      <c r="BC111" s="41">
        <f>INDEX('2011'!$E$7:$HF$37,  MATCH(AZ111, '2011'!$A$7:$A$37, 0), MATCH(AZ105, '2011'!$E$4:$HF$4, 0) )</f>
        <v>81</v>
      </c>
      <c r="BD111" s="41">
        <f>INDEX('2012'!$E$7:$HF$37,  MATCH(AZ111, '2012'!$A$7:$A$37, 0), MATCH(AZ105, '2012'!$E$4:$HF$4, 0) )</f>
        <v>62</v>
      </c>
      <c r="BE111" s="41">
        <f>INDEX('2013'!$E$7:$HF$37,  MATCH(AZ111, '2013'!$A$7:$A$37, 0), MATCH(AZ105, '2013'!$E$4:$HF$4, 0) )</f>
        <v>70</v>
      </c>
      <c r="BF111" s="41">
        <f>INDEX('2014'!$E$7:$HF$37,  MATCH(AZ111, '2014'!$A$7:$A$37, 0), MATCH(AZ105, '2014'!$E$4:$HF$4, 0) )</f>
        <v>48</v>
      </c>
      <c r="BG111" s="41">
        <f>INDEX('2015'!$E$7:$HF$37,  MATCH(AZ111, '2015'!$A$7:$A$37, 0), MATCH(AZ105, '2015'!$E$4:$HF$4, 0) )</f>
        <v>34</v>
      </c>
      <c r="BH111" s="41">
        <f>INDEX('2016'!$E$7:$HF$37,  MATCH(AZ111, '2016'!$A$7:$A$37, 0), MATCH(AZ105, '2016'!$E$4:$HF$4, 0) )</f>
        <v>41</v>
      </c>
      <c r="BI111" s="41">
        <f>INDEX('2017'!$E$7:$HF$37,  MATCH(AZ111, '2017'!$A$7:$A$37, 0), MATCH(AZ105, '2017'!$E$4:$HF$4, 0) )</f>
        <v>45</v>
      </c>
      <c r="BJ111" s="41">
        <f>INDEX('2018'!$E$7:$HF$37,  MATCH(AZ111, '2018'!$A$7:$A$37, 0), MATCH(AZ105, '2018'!$E$4:$HF$4, 0) )</f>
        <v>31</v>
      </c>
      <c r="BK111" s="41">
        <f>INDEX('2019'!$E$7:$HF$37,  MATCH(AZ111, '2019'!$A$7:$A$37, 0), MATCH(AZ105, '2019'!$E$4:$HF$4, 0) )</f>
        <v>40</v>
      </c>
      <c r="BM111" s="9">
        <f t="shared" ref="BM111:BN111" si="1048">BM21</f>
        <v>9</v>
      </c>
      <c r="BN111" s="18" t="str">
        <f t="shared" si="1048"/>
        <v>Daggett</v>
      </c>
      <c r="BO111" s="41">
        <f>INDEX('2010'!$E$7:$HF$37,  MATCH(BM111, '2010'!$A$7:$A$37, 0), MATCH(BM105, '2010'!$E$4:$HF$4, 0) )</f>
        <v>14</v>
      </c>
      <c r="BP111" s="41">
        <f>INDEX('2011'!$E$7:$HF$37,  MATCH(BM111, '2011'!$A$7:$A$37, 0), MATCH(BM105, '2011'!$E$4:$HF$4, 0) )</f>
        <v>16</v>
      </c>
      <c r="BQ111" s="41">
        <f>INDEX('2012'!$E$7:$HF$37,  MATCH(BM111, '2012'!$A$7:$A$37, 0), MATCH(BM105, '2012'!$E$4:$HF$4, 0) )</f>
        <v>14</v>
      </c>
      <c r="BR111" s="41">
        <f>INDEX('2013'!$E$7:$HF$37,  MATCH(BM111, '2013'!$A$7:$A$37, 0), MATCH(BM105, '2013'!$E$4:$HF$4, 0) )</f>
        <v>6</v>
      </c>
      <c r="BS111" s="41">
        <f>INDEX('2014'!$E$7:$HF$37,  MATCH(BM111, '2014'!$A$7:$A$37, 0), MATCH(BM105, '2014'!$E$4:$HF$4, 0) )</f>
        <v>5</v>
      </c>
      <c r="BT111" s="41">
        <f>INDEX('2015'!$E$7:$HF$37,  MATCH(BM111, '2015'!$A$7:$A$37, 0), MATCH(BM105, '2015'!$E$4:$HF$4, 0) )</f>
        <v>6</v>
      </c>
      <c r="BU111" s="41">
        <f>INDEX('2016'!$E$7:$HF$37,  MATCH(BM111, '2016'!$A$7:$A$37, 0), MATCH(BM105, '2016'!$E$4:$HF$4, 0) )</f>
        <v>11</v>
      </c>
      <c r="BV111" s="41">
        <f>INDEX('2017'!$E$7:$HF$37,  MATCH(BM111, '2017'!$A$7:$A$37, 0), MATCH(BM105, '2017'!$E$4:$HF$4, 0) )</f>
        <v>8</v>
      </c>
      <c r="BW111" s="41">
        <f>INDEX('2018'!$E$7:$HF$37,  MATCH(BM111, '2018'!$A$7:$A$37, 0), MATCH(BM105, '2018'!$E$4:$HF$4, 0) )</f>
        <v>6</v>
      </c>
      <c r="BX111" s="41">
        <f>INDEX('2019'!$E$7:$HF$37,  MATCH(BM111, '2019'!$A$7:$A$37, 0), MATCH(BM105, '2019'!$E$4:$HF$4, 0) )</f>
        <v>3</v>
      </c>
      <c r="BZ111" s="9">
        <f t="shared" ref="BZ111:CA111" si="1049">BZ21</f>
        <v>9</v>
      </c>
      <c r="CA111" s="18" t="str">
        <f t="shared" si="1049"/>
        <v>Daggett</v>
      </c>
      <c r="CB111" s="41">
        <f>INDEX('2010'!$E$7:$HF$37,  MATCH(BZ111, '2010'!$A$7:$A$37, 0), MATCH(BZ105, '2010'!$E$4:$HF$4, 0) )</f>
        <v>12</v>
      </c>
      <c r="CC111" s="41">
        <f>INDEX('2011'!$E$7:$HF$37,  MATCH(BZ111, '2011'!$A$7:$A$37, 0), MATCH(BZ105, '2011'!$E$4:$HF$4, 0) )</f>
        <v>12</v>
      </c>
      <c r="CD111" s="41">
        <f>INDEX('2012'!$E$7:$HF$37,  MATCH(BZ111, '2012'!$A$7:$A$37, 0), MATCH(BZ105, '2012'!$E$4:$HF$4, 0) )</f>
        <v>4</v>
      </c>
      <c r="CE111" s="41">
        <f>INDEX('2013'!$E$7:$HF$37,  MATCH(BZ111, '2013'!$A$7:$A$37, 0), MATCH(BZ105, '2013'!$E$4:$HF$4, 0) )</f>
        <v>5</v>
      </c>
      <c r="CF111" s="41">
        <f>INDEX('2014'!$E$7:$HF$37,  MATCH(BZ111, '2014'!$A$7:$A$37, 0), MATCH(BZ105, '2014'!$E$4:$HF$4, 0) )</f>
        <v>3</v>
      </c>
      <c r="CG111" s="41">
        <f>INDEX('2015'!$E$7:$HF$37,  MATCH(BZ111, '2015'!$A$7:$A$37, 0), MATCH(BZ105, '2015'!$E$4:$HF$4, 0) )</f>
        <v>3</v>
      </c>
      <c r="CH111" s="41">
        <f>INDEX('2016'!$E$7:$HF$37,  MATCH(BZ111, '2016'!$A$7:$A$37, 0), MATCH(BZ105, '2016'!$E$4:$HF$4, 0) )</f>
        <v>3</v>
      </c>
      <c r="CI111" s="41">
        <f>INDEX('2017'!$E$7:$HF$37,  MATCH(BZ111, '2017'!$A$7:$A$37, 0), MATCH(BZ105, '2017'!$E$4:$HF$4, 0) )</f>
        <v>0</v>
      </c>
      <c r="CJ111" s="41">
        <f>INDEX('2018'!$E$7:$HF$37,  MATCH(BZ111, '2018'!$A$7:$A$37, 0), MATCH(BZ105, '2018'!$E$4:$HF$4, 0) )</f>
        <v>0</v>
      </c>
      <c r="CK111" s="41">
        <f>INDEX('2019'!$E$7:$HF$37,  MATCH(BZ111, '2019'!$A$7:$A$37, 0), MATCH(BZ105, '2019'!$E$4:$HF$4, 0) )</f>
        <v>0</v>
      </c>
      <c r="CM111" s="9">
        <f t="shared" ref="CM111:CN111" si="1050">CM21</f>
        <v>9</v>
      </c>
      <c r="CN111" s="18" t="str">
        <f t="shared" si="1050"/>
        <v>Daggett</v>
      </c>
      <c r="CO111" s="41">
        <f>INDEX('2010'!$E$7:$HF$37,  MATCH(CM111, '2010'!$A$7:$A$37, 0), MATCH(CM105, '2010'!$E$4:$HF$4, 0) )</f>
        <v>0</v>
      </c>
      <c r="CP111" s="41">
        <f>INDEX('2011'!$E$7:$HF$37,  MATCH(CM111, '2011'!$A$7:$A$37, 0), MATCH(CM105, '2011'!$E$4:$HF$4, 0) )</f>
        <v>0</v>
      </c>
      <c r="CQ111" s="41">
        <f>INDEX('2012'!$E$7:$HF$37,  MATCH(CM111, '2012'!$A$7:$A$37, 0), MATCH(CM105, '2012'!$E$4:$HF$4, 0) )</f>
        <v>0</v>
      </c>
      <c r="CR111" s="41">
        <f>INDEX('2013'!$E$7:$HF$37,  MATCH(CM111, '2013'!$A$7:$A$37, 0), MATCH(CM105, '2013'!$E$4:$HF$4, 0) )</f>
        <v>0</v>
      </c>
      <c r="CS111" s="41">
        <f>INDEX('2014'!$E$7:$HF$37,  MATCH(CM111, '2014'!$A$7:$A$37, 0), MATCH(CM105, '2014'!$E$4:$HF$4, 0) )</f>
        <v>0</v>
      </c>
      <c r="CT111" s="41">
        <f>INDEX('2015'!$E$7:$HF$37,  MATCH(CM111, '2015'!$A$7:$A$37, 0), MATCH(CM105, '2015'!$E$4:$HF$4, 0) )</f>
        <v>0</v>
      </c>
      <c r="CU111" s="41">
        <f>INDEX('2016'!$E$7:$HF$37,  MATCH(CM111, '2016'!$A$7:$A$37, 0), MATCH(CM105, '2016'!$E$4:$HF$4, 0) )</f>
        <v>0</v>
      </c>
      <c r="CV111" s="41">
        <f>INDEX('2017'!$E$7:$HF$37,  MATCH(CM111, '2017'!$A$7:$A$37, 0), MATCH(CM105, '2017'!$E$4:$HF$4, 0) )</f>
        <v>0</v>
      </c>
      <c r="CW111" s="41">
        <f>INDEX('2018'!$E$7:$HF$37,  MATCH(CM111, '2018'!$A$7:$A$37, 0), MATCH(CM105, '2018'!$E$4:$HF$4, 0) )</f>
        <v>0</v>
      </c>
      <c r="CX111" s="41">
        <f>INDEX('2019'!$E$7:$HF$37,  MATCH(CM111, '2019'!$A$7:$A$37, 0), MATCH(CM105, '2019'!$E$4:$HF$4, 0) )</f>
        <v>0</v>
      </c>
      <c r="CZ111" s="9">
        <f t="shared" ref="CZ111:DA111" si="1051">CZ21</f>
        <v>9</v>
      </c>
      <c r="DA111" s="18" t="str">
        <f t="shared" si="1051"/>
        <v>Daggett</v>
      </c>
      <c r="DB111" s="41">
        <f>INDEX('2010'!$E$7:$HF$37,  MATCH(CZ111, '2010'!$A$7:$A$37, 0), MATCH(CZ105, '2010'!$E$4:$HF$4, 0) )</f>
        <v>20</v>
      </c>
      <c r="DC111" s="41">
        <f>INDEX('2011'!$E$7:$HF$37,  MATCH(CZ111, '2011'!$A$7:$A$37, 0), MATCH(CZ105, '2011'!$E$4:$HF$4, 0) )</f>
        <v>28</v>
      </c>
      <c r="DD111" s="41">
        <f>INDEX('2012'!$E$7:$HF$37,  MATCH(CZ111, '2012'!$A$7:$A$37, 0), MATCH(CZ105, '2012'!$E$4:$HF$4, 0) )</f>
        <v>21</v>
      </c>
      <c r="DE111" s="41">
        <f>INDEX('2013'!$E$7:$HF$37,  MATCH(CZ111, '2013'!$A$7:$A$37, 0), MATCH(CZ105, '2013'!$E$4:$HF$4, 0) )</f>
        <v>27</v>
      </c>
      <c r="DF111" s="41">
        <f>INDEX('2014'!$E$7:$HF$37,  MATCH(CZ111, '2014'!$A$7:$A$37, 0), MATCH(CZ105, '2014'!$E$4:$HF$4, 0) )</f>
        <v>25</v>
      </c>
      <c r="DG111" s="41">
        <f>INDEX('2015'!$E$7:$HF$37,  MATCH(CZ111, '2015'!$A$7:$A$37, 0), MATCH(CZ105, '2015'!$E$4:$HF$4, 0) )</f>
        <v>24</v>
      </c>
      <c r="DH111" s="41">
        <f>INDEX('2016'!$E$7:$HF$37,  MATCH(CZ111, '2016'!$A$7:$A$37, 0), MATCH(CZ105, '2016'!$E$4:$HF$4, 0) )</f>
        <v>29</v>
      </c>
      <c r="DI111" s="41">
        <f>INDEX('2017'!$E$7:$HF$37,  MATCH(CZ111, '2017'!$A$7:$A$37, 0), MATCH(CZ105, '2017'!$E$4:$HF$4, 0) )</f>
        <v>26</v>
      </c>
      <c r="DJ111" s="41">
        <f>INDEX('2018'!$E$7:$HF$37,  MATCH(CZ111, '2018'!$A$7:$A$37, 0), MATCH(CZ105, '2018'!$E$4:$HF$4, 0) )</f>
        <v>36</v>
      </c>
      <c r="DK111" s="41">
        <f>INDEX('2019'!$E$7:$HF$37,  MATCH(CZ111, '2019'!$A$7:$A$37, 0), MATCH(CZ105, '2019'!$E$4:$HF$4, 0) )</f>
        <v>53</v>
      </c>
      <c r="DM111" s="9">
        <f t="shared" ref="DM111:DN111" si="1052">DM21</f>
        <v>9</v>
      </c>
      <c r="DN111" s="18" t="str">
        <f t="shared" si="1052"/>
        <v>Daggett</v>
      </c>
      <c r="DO111" s="41">
        <f>INDEX('2010'!$E$7:$HF$37,  MATCH(DM111, '2010'!$A$7:$A$37, 0), MATCH(DM105, '2010'!$E$4:$HF$4, 0) )</f>
        <v>9</v>
      </c>
      <c r="DP111" s="41">
        <f>INDEX('2011'!$E$7:$HF$37,  MATCH(DM111, '2011'!$A$7:$A$37, 0), MATCH(DM105, '2011'!$E$4:$HF$4, 0) )</f>
        <v>19</v>
      </c>
      <c r="DQ111" s="41">
        <f>INDEX('2012'!$E$7:$HF$37,  MATCH(DM111, '2012'!$A$7:$A$37, 0), MATCH(DM105, '2012'!$E$4:$HF$4, 0) )</f>
        <v>23</v>
      </c>
      <c r="DR111" s="41">
        <f>INDEX('2013'!$E$7:$HF$37,  MATCH(DM111, '2013'!$A$7:$A$37, 0), MATCH(DM105, '2013'!$E$4:$HF$4, 0) )</f>
        <v>35</v>
      </c>
      <c r="DS111" s="41">
        <f>INDEX('2014'!$E$7:$HF$37,  MATCH(DM111, '2014'!$A$7:$A$37, 0), MATCH(DM105, '2014'!$E$4:$HF$4, 0) )</f>
        <v>37</v>
      </c>
      <c r="DT111" s="41">
        <f>INDEX('2015'!$E$7:$HF$37,  MATCH(DM111, '2015'!$A$7:$A$37, 0), MATCH(DM105, '2015'!$E$4:$HF$4, 0) )</f>
        <v>39</v>
      </c>
      <c r="DU111" s="41">
        <f>INDEX('2016'!$E$7:$HF$37,  MATCH(DM111, '2016'!$A$7:$A$37, 0), MATCH(DM105, '2016'!$E$4:$HF$4, 0) )</f>
        <v>21</v>
      </c>
      <c r="DV111" s="41">
        <f>INDEX('2017'!$E$7:$HF$37,  MATCH(DM111, '2017'!$A$7:$A$37, 0), MATCH(DM105, '2017'!$E$4:$HF$4, 0) )</f>
        <v>22</v>
      </c>
      <c r="DW111" s="41">
        <f>INDEX('2018'!$E$7:$HF$37,  MATCH(DM111, '2018'!$A$7:$A$37, 0), MATCH(DM105, '2018'!$E$4:$HF$4, 0) )</f>
        <v>16</v>
      </c>
      <c r="DX111" s="41">
        <f>INDEX('2019'!$E$7:$HF$37,  MATCH(DM111, '2019'!$A$7:$A$37, 0), MATCH(DM105, '2019'!$E$4:$HF$4, 0) )</f>
        <v>19</v>
      </c>
      <c r="DZ111" s="9">
        <f t="shared" ref="DZ111:EA111" si="1053">DZ21</f>
        <v>9</v>
      </c>
      <c r="EA111" s="18" t="str">
        <f t="shared" si="1053"/>
        <v>Daggett</v>
      </c>
      <c r="EB111" s="41">
        <f>INDEX('2010'!$E$7:$HF$37,  MATCH(DZ111, '2010'!$A$7:$A$37, 0), MATCH(DZ105, '2010'!$E$4:$HF$4, 0) )</f>
        <v>0</v>
      </c>
      <c r="EC111" s="41">
        <f>INDEX('2011'!$E$7:$HF$37,  MATCH(DZ111, '2011'!$A$7:$A$37, 0), MATCH(DZ105, '2011'!$E$4:$HF$4, 0) )</f>
        <v>0</v>
      </c>
      <c r="ED111" s="41">
        <f>INDEX('2012'!$E$7:$HF$37,  MATCH(DZ111, '2012'!$A$7:$A$37, 0), MATCH(DZ105, '2012'!$E$4:$HF$4, 0) )</f>
        <v>0</v>
      </c>
      <c r="EE111" s="41">
        <f>INDEX('2013'!$E$7:$HF$37,  MATCH(DZ111, '2013'!$A$7:$A$37, 0), MATCH(DZ105, '2013'!$E$4:$HF$4, 0) )</f>
        <v>0</v>
      </c>
      <c r="EF111" s="41">
        <f>INDEX('2014'!$E$7:$HF$37,  MATCH(DZ111, '2014'!$A$7:$A$37, 0), MATCH(DZ105, '2014'!$E$4:$HF$4, 0) )</f>
        <v>0</v>
      </c>
      <c r="EG111" s="41">
        <f>INDEX('2015'!$E$7:$HF$37,  MATCH(DZ111, '2015'!$A$7:$A$37, 0), MATCH(DZ105, '2015'!$E$4:$HF$4, 0) )</f>
        <v>0</v>
      </c>
      <c r="EH111" s="41">
        <f>INDEX('2016'!$E$7:$HF$37,  MATCH(DZ111, '2016'!$A$7:$A$37, 0), MATCH(DZ105, '2016'!$E$4:$HF$4, 0) )</f>
        <v>0</v>
      </c>
      <c r="EI111" s="41">
        <f>INDEX('2017'!$E$7:$HF$37,  MATCH(DZ111, '2017'!$A$7:$A$37, 0), MATCH(DZ105, '2017'!$E$4:$HF$4, 0) )</f>
        <v>0</v>
      </c>
      <c r="EJ111" s="41">
        <f>INDEX('2018'!$E$7:$HF$37,  MATCH(DZ111, '2018'!$A$7:$A$37, 0), MATCH(DZ105, '2018'!$E$4:$HF$4, 0) )</f>
        <v>0</v>
      </c>
      <c r="EK111" s="41">
        <f>INDEX('2019'!$E$7:$HF$37,  MATCH(DZ111, '2019'!$A$7:$A$37, 0), MATCH(DZ105, '2019'!$E$4:$HF$4, 0) )</f>
        <v>0</v>
      </c>
      <c r="EM111" s="9">
        <f t="shared" ref="EM111:EN111" si="1054">EM21</f>
        <v>9</v>
      </c>
      <c r="EN111" s="18" t="str">
        <f t="shared" si="1054"/>
        <v>Daggett</v>
      </c>
      <c r="EO111" s="41">
        <f>INDEX('2010'!$E$7:$HF$37,  MATCH(EM111, '2010'!$A$7:$A$37, 0), MATCH(EM105, '2010'!$E$4:$HF$4, 0) )</f>
        <v>0</v>
      </c>
      <c r="EP111" s="41">
        <f>INDEX('2011'!$E$7:$HF$37,  MATCH(EM111, '2011'!$A$7:$A$37, 0), MATCH(EM105, '2011'!$E$4:$HF$4, 0) )</f>
        <v>0</v>
      </c>
      <c r="EQ111" s="41">
        <f>INDEX('2012'!$E$7:$HF$37,  MATCH(EM111, '2012'!$A$7:$A$37, 0), MATCH(EM105, '2012'!$E$4:$HF$4, 0) )</f>
        <v>0</v>
      </c>
      <c r="ER111" s="41">
        <f>INDEX('2013'!$E$7:$HF$37,  MATCH(EM111, '2013'!$A$7:$A$37, 0), MATCH(EM105, '2013'!$E$4:$HF$4, 0) )</f>
        <v>0</v>
      </c>
      <c r="ES111" s="41">
        <f>INDEX('2014'!$E$7:$HF$37,  MATCH(EM111, '2014'!$A$7:$A$37, 0), MATCH(EM105, '2014'!$E$4:$HF$4, 0) )</f>
        <v>0</v>
      </c>
      <c r="ET111" s="41">
        <f>INDEX('2015'!$E$7:$HF$37,  MATCH(EM111, '2015'!$A$7:$A$37, 0), MATCH(EM105, '2015'!$E$4:$HF$4, 0) )</f>
        <v>0</v>
      </c>
      <c r="EU111" s="41">
        <f>INDEX('2016'!$E$7:$HF$37,  MATCH(EM111, '2016'!$A$7:$A$37, 0), MATCH(EM105, '2016'!$E$4:$HF$4, 0) )</f>
        <v>0</v>
      </c>
      <c r="EV111" s="41">
        <f>INDEX('2017'!$E$7:$HF$37,  MATCH(EM111, '2017'!$A$7:$A$37, 0), MATCH(EM105, '2017'!$E$4:$HF$4, 0) )</f>
        <v>0</v>
      </c>
      <c r="EW111" s="41">
        <f>INDEX('2018'!$E$7:$HF$37,  MATCH(EM111, '2018'!$A$7:$A$37, 0), MATCH(EM105, '2018'!$E$4:$HF$4, 0) )</f>
        <v>0</v>
      </c>
      <c r="EX111" s="41">
        <f>INDEX('2019'!$E$7:$HF$37,  MATCH(EM111, '2019'!$A$7:$A$37, 0), MATCH(EM105, '2019'!$E$4:$HF$4, 0) )</f>
        <v>0</v>
      </c>
      <c r="EZ111" s="9">
        <f t="shared" ref="EZ111:FA111" si="1055">EZ21</f>
        <v>9</v>
      </c>
      <c r="FA111" s="18" t="str">
        <f t="shared" si="1055"/>
        <v>Daggett</v>
      </c>
      <c r="FB111" s="41">
        <f>INDEX('2010'!$E$7:$HF$37,  MATCH(EZ111, '2010'!$A$7:$A$37, 0), MATCH(EZ105, '2010'!$E$4:$HF$4, 0) )</f>
        <v>9</v>
      </c>
      <c r="FC111" s="41">
        <f>INDEX('2011'!$E$7:$HF$37,  MATCH(EZ111, '2011'!$A$7:$A$37, 0), MATCH(EZ105, '2011'!$E$4:$HF$4, 0) )</f>
        <v>9</v>
      </c>
      <c r="FD111" s="41">
        <f>INDEX('2012'!$E$7:$HF$37,  MATCH(EZ111, '2012'!$A$7:$A$37, 0), MATCH(EZ105, '2012'!$E$4:$HF$4, 0) )</f>
        <v>15</v>
      </c>
      <c r="FE111" s="41">
        <f>INDEX('2013'!$E$7:$HF$37,  MATCH(EZ111, '2013'!$A$7:$A$37, 0), MATCH(EZ105, '2013'!$E$4:$HF$4, 0) )</f>
        <v>11</v>
      </c>
      <c r="FF111" s="41">
        <f>INDEX('2014'!$E$7:$HF$37,  MATCH(EZ111, '2014'!$A$7:$A$37, 0), MATCH(EZ105, '2014'!$E$4:$HF$4, 0) )</f>
        <v>9</v>
      </c>
      <c r="FG111" s="41">
        <f>INDEX('2015'!$E$7:$HF$37,  MATCH(EZ111, '2015'!$A$7:$A$37, 0), MATCH(EZ105, '2015'!$E$4:$HF$4, 0) )</f>
        <v>11</v>
      </c>
      <c r="FH111" s="41">
        <f>INDEX('2016'!$E$7:$HF$37,  MATCH(EZ111, '2016'!$A$7:$A$37, 0), MATCH(EZ105, '2016'!$E$4:$HF$4, 0) )</f>
        <v>10</v>
      </c>
      <c r="FI111" s="41">
        <f>INDEX('2017'!$E$7:$HF$37,  MATCH(EZ111, '2017'!$A$7:$A$37, 0), MATCH(EZ105, '2017'!$E$4:$HF$4, 0) )</f>
        <v>4</v>
      </c>
      <c r="FJ111" s="41">
        <f>INDEX('2018'!$E$7:$HF$37,  MATCH(EZ111, '2018'!$A$7:$A$37, 0), MATCH(EZ105, '2018'!$E$4:$HF$4, 0) )</f>
        <v>0</v>
      </c>
      <c r="FK111" s="41">
        <f>INDEX('2019'!$E$7:$HF$37,  MATCH(EZ111, '2019'!$A$7:$A$37, 0), MATCH(EZ105, '2019'!$E$4:$HF$4, 0) )</f>
        <v>0</v>
      </c>
      <c r="FM111" s="9">
        <f t="shared" ref="FM111:FN111" si="1056">FM21</f>
        <v>9</v>
      </c>
      <c r="FN111" s="18" t="str">
        <f t="shared" si="1056"/>
        <v>Daggett</v>
      </c>
      <c r="FO111" s="41">
        <f>INDEX('2010'!$E$7:$HF$37,  MATCH(FM111, '2010'!$A$7:$A$37, 0), MATCH(FM105, '2010'!$E$4:$HF$4, 0) )</f>
        <v>55</v>
      </c>
      <c r="FP111" s="41">
        <f>INDEX('2011'!$E$7:$HF$37,  MATCH(FM111, '2011'!$A$7:$A$37, 0), MATCH(FM105, '2011'!$E$4:$HF$4, 0) )</f>
        <v>52</v>
      </c>
      <c r="FQ111" s="41">
        <f>INDEX('2012'!$E$7:$HF$37,  MATCH(FM111, '2012'!$A$7:$A$37, 0), MATCH(FM105, '2012'!$E$4:$HF$4, 0) )</f>
        <v>51</v>
      </c>
      <c r="FR111" s="41">
        <f>INDEX('2013'!$E$7:$HF$37,  MATCH(FM111, '2013'!$A$7:$A$37, 0), MATCH(FM105, '2013'!$E$4:$HF$4, 0) )</f>
        <v>35</v>
      </c>
      <c r="FS111" s="41">
        <f>INDEX('2014'!$E$7:$HF$37,  MATCH(FM111, '2014'!$A$7:$A$37, 0), MATCH(FM105, '2014'!$E$4:$HF$4, 0) )</f>
        <v>30</v>
      </c>
      <c r="FT111" s="41">
        <f>INDEX('2015'!$E$7:$HF$37,  MATCH(FM111, '2015'!$A$7:$A$37, 0), MATCH(FM105, '2015'!$E$4:$HF$4, 0) )</f>
        <v>38</v>
      </c>
      <c r="FU111" s="41">
        <f>INDEX('2016'!$E$7:$HF$37,  MATCH(FM111, '2016'!$A$7:$A$37, 0), MATCH(FM105, '2016'!$E$4:$HF$4, 0) )</f>
        <v>38</v>
      </c>
      <c r="FV111" s="41">
        <f>INDEX('2017'!$E$7:$HF$37,  MATCH(FM111, '2017'!$A$7:$A$37, 0), MATCH(FM105, '2017'!$E$4:$HF$4, 0) )</f>
        <v>35</v>
      </c>
      <c r="FW111" s="41">
        <f>INDEX('2018'!$E$7:$HF$37,  MATCH(FM111, '2018'!$A$7:$A$37, 0), MATCH(FM105, '2018'!$E$4:$HF$4, 0) )</f>
        <v>34</v>
      </c>
      <c r="FX111" s="41">
        <f>INDEX('2019'!$E$7:$HF$37,  MATCH(FM111, '2019'!$A$7:$A$37, 0), MATCH(FM105, '2019'!$E$4:$HF$4, 0) )</f>
        <v>34</v>
      </c>
      <c r="FZ111" s="9">
        <f t="shared" ref="FZ111:GA111" si="1057">FZ21</f>
        <v>9</v>
      </c>
      <c r="GA111" s="18" t="str">
        <f t="shared" si="1057"/>
        <v>Daggett</v>
      </c>
      <c r="GB111" s="41">
        <f>INDEX('2010'!$E$7:$HF$37,  MATCH(FZ111, '2010'!$A$7:$A$37, 0), MATCH(FZ105, '2010'!$E$4:$HF$4, 0) )</f>
        <v>83</v>
      </c>
      <c r="GC111" s="41">
        <f>INDEX('2011'!$E$7:$HF$37,  MATCH(FZ111, '2011'!$A$7:$A$37, 0), MATCH(FZ105, '2011'!$E$4:$HF$4, 0) )</f>
        <v>69</v>
      </c>
      <c r="GD111" s="41">
        <f>INDEX('2012'!$E$7:$HF$37,  MATCH(FZ111, '2012'!$A$7:$A$37, 0), MATCH(FZ105, '2012'!$E$4:$HF$4, 0) )</f>
        <v>31</v>
      </c>
      <c r="GE111" s="41">
        <f>INDEX('2013'!$E$7:$HF$37,  MATCH(FZ111, '2013'!$A$7:$A$37, 0), MATCH(FZ105, '2013'!$E$4:$HF$4, 0) )</f>
        <v>19</v>
      </c>
      <c r="GF111" s="41">
        <f>INDEX('2014'!$E$7:$HF$37,  MATCH(FZ111, '2014'!$A$7:$A$37, 0), MATCH(FZ105, '2014'!$E$4:$HF$4, 0) )</f>
        <v>19</v>
      </c>
      <c r="GG111" s="41">
        <f>INDEX('2015'!$E$7:$HF$37,  MATCH(FZ111, '2015'!$A$7:$A$37, 0), MATCH(FZ105, '2015'!$E$4:$HF$4, 0) )</f>
        <v>20</v>
      </c>
      <c r="GH111" s="41">
        <f>INDEX('2016'!$E$7:$HF$37,  MATCH(FZ111, '2016'!$A$7:$A$37, 0), MATCH(FZ105, '2016'!$E$4:$HF$4, 0) )</f>
        <v>97</v>
      </c>
      <c r="GI111" s="41">
        <f>INDEX('2017'!$E$7:$HF$37,  MATCH(FZ111, '2017'!$A$7:$A$37, 0), MATCH(FZ105, '2017'!$E$4:$HF$4, 0) )</f>
        <v>128</v>
      </c>
      <c r="GJ111" s="41">
        <f>INDEX('2018'!$E$7:$HF$37,  MATCH(FZ111, '2018'!$A$7:$A$37, 0), MATCH(FZ105, '2018'!$E$4:$HF$4, 0) )</f>
        <v>112</v>
      </c>
      <c r="GK111" s="41">
        <f>INDEX('2019'!$E$7:$HF$37,  MATCH(FZ111, '2019'!$A$7:$A$37, 0), MATCH(FZ105, '2019'!$E$4:$HF$4, 0) )</f>
        <v>127</v>
      </c>
      <c r="GM111" s="9">
        <f t="shared" ref="GM111:GN111" si="1058">GM21</f>
        <v>9</v>
      </c>
      <c r="GN111" s="18" t="str">
        <f t="shared" si="1058"/>
        <v>Daggett</v>
      </c>
      <c r="GO111" s="41">
        <f>INDEX('2010'!$E$7:$HF$37,  MATCH(GM111, '2010'!$A$7:$A$37, 0), MATCH(GM105, '2010'!$E$4:$HF$4, 0) )</f>
        <v>8</v>
      </c>
      <c r="GP111" s="41">
        <f>INDEX('2011'!$E$7:$HF$37,  MATCH(GM111, '2011'!$A$7:$A$37, 0), MATCH(GM105, '2011'!$E$4:$HF$4, 0) )</f>
        <v>8</v>
      </c>
      <c r="GQ111" s="41">
        <f>INDEX('2012'!$E$7:$HF$37,  MATCH(GM111, '2012'!$A$7:$A$37, 0), MATCH(GM105, '2012'!$E$4:$HF$4, 0) )</f>
        <v>3</v>
      </c>
      <c r="GR111" s="41">
        <f>INDEX('2013'!$E$7:$HF$37,  MATCH(GM111, '2013'!$A$7:$A$37, 0), MATCH(GM105, '2013'!$E$4:$HF$4, 0) )</f>
        <v>3</v>
      </c>
      <c r="GS111" s="41">
        <f>INDEX('2014'!$E$7:$HF$37,  MATCH(GM111, '2014'!$A$7:$A$37, 0), MATCH(GM105, '2014'!$E$4:$HF$4, 0) )</f>
        <v>0</v>
      </c>
      <c r="GT111" s="41">
        <f>INDEX('2015'!$E$7:$HF$37,  MATCH(GM111, '2015'!$A$7:$A$37, 0), MATCH(GM105, '2015'!$E$4:$HF$4, 0) )</f>
        <v>4</v>
      </c>
      <c r="GU111" s="41">
        <f>INDEX('2016'!$E$7:$HF$37,  MATCH(GM111, '2016'!$A$7:$A$37, 0), MATCH(GM105, '2016'!$E$4:$HF$4, 0) )</f>
        <v>4</v>
      </c>
      <c r="GV111" s="41">
        <f>INDEX('2017'!$E$7:$HF$37,  MATCH(GM111, '2017'!$A$7:$A$37, 0), MATCH(GM105, '2017'!$E$4:$HF$4, 0) )</f>
        <v>3</v>
      </c>
      <c r="GW111" s="41">
        <f>INDEX('2018'!$E$7:$HF$37,  MATCH(GM111, '2018'!$A$7:$A$37, 0), MATCH(GM105, '2018'!$E$4:$HF$4, 0) )</f>
        <v>4</v>
      </c>
      <c r="GX111" s="41">
        <f>INDEX('2019'!$E$7:$HF$37,  MATCH(GM111, '2019'!$A$7:$A$37, 0), MATCH(GM105, '2019'!$E$4:$HF$4, 0) )</f>
        <v>15</v>
      </c>
      <c r="GZ111" s="9">
        <f t="shared" ref="GZ111:HA111" si="1059">GZ21</f>
        <v>9</v>
      </c>
      <c r="HA111" s="18" t="str">
        <f t="shared" si="1059"/>
        <v>Daggett</v>
      </c>
      <c r="HB111" s="41">
        <f>INDEX('2010'!$E$7:$HF$37,  MATCH(GZ111, '2010'!$A$7:$A$37, 0), MATCH(GZ105, '2010'!$E$4:$HF$4, 0) )</f>
        <v>52</v>
      </c>
      <c r="HC111" s="41">
        <f>INDEX('2011'!$E$7:$HF$37,  MATCH(GZ111, '2011'!$A$7:$A$37, 0), MATCH(GZ105, '2011'!$E$4:$HF$4, 0) )</f>
        <v>50</v>
      </c>
      <c r="HD111" s="41">
        <f>INDEX('2012'!$E$7:$HF$37,  MATCH(GZ111, '2012'!$A$7:$A$37, 0), MATCH(GZ105, '2012'!$E$4:$HF$4, 0) )</f>
        <v>45</v>
      </c>
      <c r="HE111" s="41">
        <f>INDEX('2013'!$E$7:$HF$37,  MATCH(GZ111, '2013'!$A$7:$A$37, 0), MATCH(GZ105, '2013'!$E$4:$HF$4, 0) )</f>
        <v>25</v>
      </c>
      <c r="HF111" s="41">
        <f>INDEX('2014'!$E$7:$HF$37,  MATCH(GZ111, '2014'!$A$7:$A$37, 0), MATCH(GZ105, '2014'!$E$4:$HF$4, 0) )</f>
        <v>24</v>
      </c>
      <c r="HG111" s="41">
        <f>INDEX('2015'!$E$7:$HF$37,  MATCH(GZ111, '2015'!$A$7:$A$37, 0), MATCH(GZ105, '2015'!$E$4:$HF$4, 0) )</f>
        <v>36</v>
      </c>
      <c r="HH111" s="41">
        <f>INDEX('2016'!$E$7:$HF$37,  MATCH(GZ111, '2016'!$A$7:$A$37, 0), MATCH(GZ105, '2016'!$E$4:$HF$4, 0) )</f>
        <v>25</v>
      </c>
      <c r="HI111" s="41">
        <f>INDEX('2017'!$E$7:$HF$37,  MATCH(GZ111, '2017'!$A$7:$A$37, 0), MATCH(GZ105, '2017'!$E$4:$HF$4, 0) )</f>
        <v>12</v>
      </c>
      <c r="HJ111" s="41">
        <f>INDEX('2018'!$E$7:$HF$37,  MATCH(GZ111, '2018'!$A$7:$A$37, 0), MATCH(GZ105, '2018'!$E$4:$HF$4, 0) )</f>
        <v>11</v>
      </c>
      <c r="HK111" s="41">
        <f>INDEX('2019'!$E$7:$HF$37,  MATCH(GZ111, '2019'!$A$7:$A$37, 0), MATCH(GZ105, '2019'!$E$4:$HF$4, 0) )</f>
        <v>12</v>
      </c>
      <c r="HM111" s="9">
        <f t="shared" ref="HM111:HN111" si="1060">HM21</f>
        <v>9</v>
      </c>
      <c r="HN111" s="18" t="str">
        <f t="shared" si="1060"/>
        <v>Daggett</v>
      </c>
      <c r="HO111" s="41">
        <f>INDEX('2010'!$E$7:$HF$37,  MATCH(HM111, '2010'!$A$7:$A$37, 0), MATCH(HM105, '2010'!$E$4:$HF$4, 0) )</f>
        <v>0</v>
      </c>
      <c r="HP111" s="41">
        <f>INDEX('2011'!$E$7:$HF$37,  MATCH(HM111, '2011'!$A$7:$A$37, 0), MATCH(HM105, '2011'!$E$4:$HF$4, 0) )</f>
        <v>0</v>
      </c>
      <c r="HQ111" s="41">
        <f>INDEX('2012'!$E$7:$HF$37,  MATCH(HM111, '2012'!$A$7:$A$37, 0), MATCH(HM105, '2012'!$E$4:$HF$4, 0) )</f>
        <v>0</v>
      </c>
      <c r="HR111" s="41">
        <f>INDEX('2013'!$E$7:$HF$37,  MATCH(HM111, '2013'!$A$7:$A$37, 0), MATCH(HM105, '2013'!$E$4:$HF$4, 0) )</f>
        <v>0</v>
      </c>
      <c r="HS111" s="41">
        <f>INDEX('2014'!$E$7:$HF$37,  MATCH(HM111, '2014'!$A$7:$A$37, 0), MATCH(HM105, '2014'!$E$4:$HF$4, 0) )</f>
        <v>0</v>
      </c>
      <c r="HT111" s="41">
        <f>INDEX('2015'!$E$7:$HF$37,  MATCH(HM111, '2015'!$A$7:$A$37, 0), MATCH(HM105, '2015'!$E$4:$HF$4, 0) )</f>
        <v>0</v>
      </c>
      <c r="HU111" s="41">
        <f>INDEX('2016'!$E$7:$HF$37,  MATCH(HM111, '2016'!$A$7:$A$37, 0), MATCH(HM105, '2016'!$E$4:$HF$4, 0) )</f>
        <v>0</v>
      </c>
      <c r="HV111" s="41">
        <f>INDEX('2017'!$E$7:$HF$37,  MATCH(HM111, '2017'!$A$7:$A$37, 0), MATCH(HM105, '2017'!$E$4:$HF$4, 0) )</f>
        <v>0</v>
      </c>
      <c r="HW111" s="41">
        <f>INDEX('2018'!$E$7:$HF$37,  MATCH(HM111, '2018'!$A$7:$A$37, 0), MATCH(HM105, '2018'!$E$4:$HF$4, 0) )</f>
        <v>0</v>
      </c>
      <c r="HX111" s="41">
        <f>INDEX('2019'!$E$7:$HF$37,  MATCH(HM111, '2019'!$A$7:$A$37, 0), MATCH(HM105, '2019'!$E$4:$HF$4, 0) )</f>
        <v>0</v>
      </c>
    </row>
    <row r="112" spans="39:232" x14ac:dyDescent="0.25">
      <c r="AM112" s="9">
        <f t="shared" ref="AM112:AN112" si="1061">AM22</f>
        <v>11</v>
      </c>
      <c r="AN112" s="18" t="str">
        <f t="shared" si="1061"/>
        <v>Davis</v>
      </c>
      <c r="AO112" s="41">
        <f>INDEX('2010'!$E$7:$HF$37,  MATCH(AM112, '2010'!$A$7:$A$37, 0), MATCH(AM105, '2010'!$E$4:$HF$4, 0) )</f>
        <v>134109</v>
      </c>
      <c r="AP112" s="41">
        <f>INDEX('2011'!$E$7:$HF$37,  MATCH(AM112, '2011'!$A$7:$A$37, 0), MATCH(AM105, '2011'!$E$4:$HF$4, 0) )</f>
        <v>137168</v>
      </c>
      <c r="AQ112" s="41">
        <f>INDEX('2012'!$E$7:$HF$37,  MATCH(AM112, '2012'!$A$7:$A$37, 0), MATCH(AM105, '2012'!$E$4:$HF$4, 0) )</f>
        <v>139515</v>
      </c>
      <c r="AR112" s="41">
        <f>INDEX('2013'!$E$7:$HF$37,  MATCH(AM112, '2013'!$A$7:$A$37, 0), MATCH(AM105, '2013'!$E$4:$HF$4, 0) )</f>
        <v>140788</v>
      </c>
      <c r="AS112" s="41">
        <f>INDEX('2014'!$E$7:$HF$37,  MATCH(AM112, '2014'!$A$7:$A$37, 0), MATCH(AM105, '2014'!$E$4:$HF$4, 0) )</f>
        <v>143686</v>
      </c>
      <c r="AT112" s="41">
        <f>INDEX('2015'!$E$7:$HF$37,  MATCH(AM112, '2015'!$A$7:$A$37, 0), MATCH(AM105, '2015'!$E$4:$HF$4, 0) )</f>
        <v>148155</v>
      </c>
      <c r="AU112" s="41">
        <f>INDEX('2016'!$E$7:$HF$37,  MATCH(AM112, '2016'!$A$7:$A$37, 0), MATCH(AM105, '2016'!$E$4:$HF$4, 0) )</f>
        <v>151810</v>
      </c>
      <c r="AV112" s="41">
        <f>INDEX('2017'!$E$7:$HF$37,  MATCH(AM112, '2017'!$A$7:$A$37, 0), MATCH(AM105, '2017'!$E$4:$HF$4, 0) )</f>
        <v>155740</v>
      </c>
      <c r="AW112" s="41">
        <f>INDEX('2018'!$E$7:$HF$37,  MATCH(AM112, '2018'!$A$7:$A$37, 0), MATCH(AM105, '2018'!$E$4:$HF$4, 0) )</f>
        <v>158992</v>
      </c>
      <c r="AX112" s="41">
        <f>INDEX('2019'!$E$7:$HF$37,  MATCH(AM112, '2019'!$A$7:$A$37, 0), MATCH(AM105, '2019'!$E$4:$HF$4, 0) )</f>
        <v>164394</v>
      </c>
      <c r="AZ112" s="9">
        <f t="shared" ref="AZ112:BA112" si="1062">AZ22</f>
        <v>11</v>
      </c>
      <c r="BA112" s="18" t="str">
        <f t="shared" si="1062"/>
        <v>Davis</v>
      </c>
      <c r="BB112" s="41">
        <f>INDEX('2010'!$E$7:$HF$37,  MATCH(AZ112, '2010'!$A$7:$A$37, 0), MATCH(AZ105, '2010'!$E$4:$HF$4, 0) )</f>
        <v>803</v>
      </c>
      <c r="BC112" s="41">
        <f>INDEX('2011'!$E$7:$HF$37,  MATCH(AZ112, '2011'!$A$7:$A$37, 0), MATCH(AZ105, '2011'!$E$4:$HF$4, 0) )</f>
        <v>1027</v>
      </c>
      <c r="BD112" s="41">
        <f>INDEX('2012'!$E$7:$HF$37,  MATCH(AZ112, '2012'!$A$7:$A$37, 0), MATCH(AZ105, '2012'!$E$4:$HF$4, 0) )</f>
        <v>1232</v>
      </c>
      <c r="BE112" s="41">
        <f>INDEX('2013'!$E$7:$HF$37,  MATCH(AZ112, '2013'!$A$7:$A$37, 0), MATCH(AZ105, '2013'!$E$4:$HF$4, 0) )</f>
        <v>1131</v>
      </c>
      <c r="BF112" s="41">
        <f>INDEX('2014'!$E$7:$HF$37,  MATCH(AZ112, '2014'!$A$7:$A$37, 0), MATCH(AZ105, '2014'!$E$4:$HF$4, 0) )</f>
        <v>1198</v>
      </c>
      <c r="BG112" s="41">
        <f>INDEX('2015'!$E$7:$HF$37,  MATCH(AZ112, '2015'!$A$7:$A$37, 0), MATCH(AZ105, '2015'!$E$4:$HF$4, 0) )</f>
        <v>1195</v>
      </c>
      <c r="BH112" s="41">
        <f>INDEX('2016'!$E$7:$HF$37,  MATCH(AZ112, '2016'!$A$7:$A$37, 0), MATCH(AZ105, '2016'!$E$4:$HF$4, 0) )</f>
        <v>1097</v>
      </c>
      <c r="BI112" s="41">
        <f>INDEX('2017'!$E$7:$HF$37,  MATCH(AZ112, '2017'!$A$7:$A$37, 0), MATCH(AZ105, '2017'!$E$4:$HF$4, 0) )</f>
        <v>1001</v>
      </c>
      <c r="BJ112" s="41">
        <f>INDEX('2018'!$E$7:$HF$37,  MATCH(AZ112, '2018'!$A$7:$A$37, 0), MATCH(AZ105, '2018'!$E$4:$HF$4, 0) )</f>
        <v>1154</v>
      </c>
      <c r="BK112" s="41">
        <f>INDEX('2019'!$E$7:$HF$37,  MATCH(AZ112, '2019'!$A$7:$A$37, 0), MATCH(AZ105, '2019'!$E$4:$HF$4, 0) )</f>
        <v>1197</v>
      </c>
      <c r="BM112" s="9">
        <f t="shared" ref="BM112:BN112" si="1063">BM22</f>
        <v>11</v>
      </c>
      <c r="BN112" s="18" t="str">
        <f t="shared" si="1063"/>
        <v>Davis</v>
      </c>
      <c r="BO112" s="41">
        <f>INDEX('2010'!$E$7:$HF$37,  MATCH(BM112, '2010'!$A$7:$A$37, 0), MATCH(BM105, '2010'!$E$4:$HF$4, 0) )</f>
        <v>8043</v>
      </c>
      <c r="BP112" s="41">
        <f>INDEX('2011'!$E$7:$HF$37,  MATCH(BM112, '2011'!$A$7:$A$37, 0), MATCH(BM105, '2011'!$E$4:$HF$4, 0) )</f>
        <v>8427</v>
      </c>
      <c r="BQ112" s="41">
        <f>INDEX('2012'!$E$7:$HF$37,  MATCH(BM112, '2012'!$A$7:$A$37, 0), MATCH(BM105, '2012'!$E$4:$HF$4, 0) )</f>
        <v>8162</v>
      </c>
      <c r="BR112" s="41">
        <f>INDEX('2013'!$E$7:$HF$37,  MATCH(BM112, '2013'!$A$7:$A$37, 0), MATCH(BM105, '2013'!$E$4:$HF$4, 0) )</f>
        <v>7758</v>
      </c>
      <c r="BS112" s="41">
        <f>INDEX('2014'!$E$7:$HF$37,  MATCH(BM112, '2014'!$A$7:$A$37, 0), MATCH(BM105, '2014'!$E$4:$HF$4, 0) )</f>
        <v>7181</v>
      </c>
      <c r="BT112" s="41">
        <f>INDEX('2015'!$E$7:$HF$37,  MATCH(BM112, '2015'!$A$7:$A$37, 0), MATCH(BM105, '2015'!$E$4:$HF$4, 0) )</f>
        <v>7516</v>
      </c>
      <c r="BU112" s="41">
        <f>INDEX('2016'!$E$7:$HF$37,  MATCH(BM112, '2016'!$A$7:$A$37, 0), MATCH(BM105, '2016'!$E$4:$HF$4, 0) )</f>
        <v>7410</v>
      </c>
      <c r="BV112" s="41">
        <f>INDEX('2017'!$E$7:$HF$37,  MATCH(BM112, '2017'!$A$7:$A$37, 0), MATCH(BM105, '2017'!$E$4:$HF$4, 0) )</f>
        <v>8010</v>
      </c>
      <c r="BW112" s="41">
        <f>INDEX('2018'!$E$7:$HF$37,  MATCH(BM112, '2018'!$A$7:$A$37, 0), MATCH(BM105, '2018'!$E$4:$HF$4, 0) )</f>
        <v>8696</v>
      </c>
      <c r="BX112" s="41">
        <f>INDEX('2019'!$E$7:$HF$37,  MATCH(BM112, '2019'!$A$7:$A$37, 0), MATCH(BM105, '2019'!$E$4:$HF$4, 0) )</f>
        <v>9998</v>
      </c>
      <c r="BZ112" s="9">
        <f t="shared" ref="BZ112:CA112" si="1064">BZ22</f>
        <v>11</v>
      </c>
      <c r="CA112" s="18" t="str">
        <f t="shared" si="1064"/>
        <v>Davis</v>
      </c>
      <c r="CB112" s="41">
        <f>INDEX('2010'!$E$7:$HF$37,  MATCH(BZ112, '2010'!$A$7:$A$37, 0), MATCH(BZ105, '2010'!$E$4:$HF$4, 0) )</f>
        <v>13894</v>
      </c>
      <c r="CC112" s="41">
        <f>INDEX('2011'!$E$7:$HF$37,  MATCH(BZ112, '2011'!$A$7:$A$37, 0), MATCH(BZ105, '2011'!$E$4:$HF$4, 0) )</f>
        <v>13400</v>
      </c>
      <c r="CD112" s="41">
        <f>INDEX('2012'!$E$7:$HF$37,  MATCH(BZ112, '2012'!$A$7:$A$37, 0), MATCH(BZ105, '2012'!$E$4:$HF$4, 0) )</f>
        <v>13417</v>
      </c>
      <c r="CE112" s="41">
        <f>INDEX('2013'!$E$7:$HF$37,  MATCH(BZ112, '2013'!$A$7:$A$37, 0), MATCH(BZ105, '2013'!$E$4:$HF$4, 0) )</f>
        <v>14017</v>
      </c>
      <c r="CF112" s="41">
        <f>INDEX('2014'!$E$7:$HF$37,  MATCH(BZ112, '2014'!$A$7:$A$37, 0), MATCH(BZ105, '2014'!$E$4:$HF$4, 0) )</f>
        <v>14374</v>
      </c>
      <c r="CG112" s="41">
        <f>INDEX('2015'!$E$7:$HF$37,  MATCH(BZ112, '2015'!$A$7:$A$37, 0), MATCH(BZ105, '2015'!$E$4:$HF$4, 0) )</f>
        <v>15199</v>
      </c>
      <c r="CH112" s="41">
        <f>INDEX('2016'!$E$7:$HF$37,  MATCH(BZ112, '2016'!$A$7:$A$37, 0), MATCH(BZ105, '2016'!$E$4:$HF$4, 0) )</f>
        <v>15520</v>
      </c>
      <c r="CI112" s="41">
        <f>INDEX('2017'!$E$7:$HF$37,  MATCH(BZ112, '2017'!$A$7:$A$37, 0), MATCH(BZ105, '2017'!$E$4:$HF$4, 0) )</f>
        <v>16154</v>
      </c>
      <c r="CJ112" s="41">
        <f>INDEX('2018'!$E$7:$HF$37,  MATCH(BZ112, '2018'!$A$7:$A$37, 0), MATCH(BZ105, '2018'!$E$4:$HF$4, 0) )</f>
        <v>16160</v>
      </c>
      <c r="CK112" s="41">
        <f>INDEX('2019'!$E$7:$HF$37,  MATCH(BZ112, '2019'!$A$7:$A$37, 0), MATCH(BZ105, '2019'!$E$4:$HF$4, 0) )</f>
        <v>16933</v>
      </c>
      <c r="CM112" s="9">
        <f t="shared" ref="CM112:CN112" si="1065">CM22</f>
        <v>11</v>
      </c>
      <c r="CN112" s="18" t="str">
        <f t="shared" si="1065"/>
        <v>Davis</v>
      </c>
      <c r="CO112" s="41">
        <f>INDEX('2010'!$E$7:$HF$37,  MATCH(CM112, '2010'!$A$7:$A$37, 0), MATCH(CM105, '2010'!$E$4:$HF$4, 0) )</f>
        <v>3619</v>
      </c>
      <c r="CP112" s="41">
        <f>INDEX('2011'!$E$7:$HF$37,  MATCH(CM112, '2011'!$A$7:$A$37, 0), MATCH(CM105, '2011'!$E$4:$HF$4, 0) )</f>
        <v>3571</v>
      </c>
      <c r="CQ112" s="41">
        <f>INDEX('2012'!$E$7:$HF$37,  MATCH(CM112, '2012'!$A$7:$A$37, 0), MATCH(CM105, '2012'!$E$4:$HF$4, 0) )</f>
        <v>3271</v>
      </c>
      <c r="CR112" s="41">
        <f>INDEX('2013'!$E$7:$HF$37,  MATCH(CM112, '2013'!$A$7:$A$37, 0), MATCH(CM105, '2013'!$E$4:$HF$4, 0) )</f>
        <v>3437</v>
      </c>
      <c r="CS112" s="41">
        <f>INDEX('2014'!$E$7:$HF$37,  MATCH(CM112, '2014'!$A$7:$A$37, 0), MATCH(CM105, '2014'!$E$4:$HF$4, 0) )</f>
        <v>3757</v>
      </c>
      <c r="CT112" s="41">
        <f>INDEX('2015'!$E$7:$HF$37,  MATCH(CM112, '2015'!$A$7:$A$37, 0), MATCH(CM105, '2015'!$E$4:$HF$4, 0) )</f>
        <v>3931</v>
      </c>
      <c r="CU112" s="41">
        <f>INDEX('2016'!$E$7:$HF$37,  MATCH(CM112, '2016'!$A$7:$A$37, 0), MATCH(CM105, '2016'!$E$4:$HF$4, 0) )</f>
        <v>4064</v>
      </c>
      <c r="CV112" s="41">
        <f>INDEX('2017'!$E$7:$HF$37,  MATCH(CM112, '2017'!$A$7:$A$37, 0), MATCH(CM105, '2017'!$E$4:$HF$4, 0) )</f>
        <v>4378</v>
      </c>
      <c r="CW112" s="41">
        <f>INDEX('2018'!$E$7:$HF$37,  MATCH(CM112, '2018'!$A$7:$A$37, 0), MATCH(CM105, '2018'!$E$4:$HF$4, 0) )</f>
        <v>4099</v>
      </c>
      <c r="CX112" s="41">
        <f>INDEX('2019'!$E$7:$HF$37,  MATCH(CM112, '2019'!$A$7:$A$37, 0), MATCH(CM105, '2019'!$E$4:$HF$4, 0) )</f>
        <v>4088</v>
      </c>
      <c r="CZ112" s="9">
        <f t="shared" ref="CZ112:DA112" si="1066">CZ22</f>
        <v>11</v>
      </c>
      <c r="DA112" s="18" t="str">
        <f t="shared" si="1066"/>
        <v>Davis</v>
      </c>
      <c r="DB112" s="41">
        <f>INDEX('2010'!$E$7:$HF$37,  MATCH(CZ112, '2010'!$A$7:$A$37, 0), MATCH(CZ105, '2010'!$E$4:$HF$4, 0) )</f>
        <v>16874</v>
      </c>
      <c r="DC112" s="41">
        <f>INDEX('2011'!$E$7:$HF$37,  MATCH(CZ112, '2011'!$A$7:$A$37, 0), MATCH(CZ105, '2011'!$E$4:$HF$4, 0) )</f>
        <v>16947</v>
      </c>
      <c r="DD112" s="41">
        <f>INDEX('2012'!$E$7:$HF$37,  MATCH(CZ112, '2012'!$A$7:$A$37, 0), MATCH(CZ105, '2012'!$E$4:$HF$4, 0) )</f>
        <v>17364</v>
      </c>
      <c r="DE112" s="41">
        <f>INDEX('2013'!$E$7:$HF$37,  MATCH(CZ112, '2013'!$A$7:$A$37, 0), MATCH(CZ105, '2013'!$E$4:$HF$4, 0) )</f>
        <v>17366</v>
      </c>
      <c r="DF112" s="41">
        <f>INDEX('2014'!$E$7:$HF$37,  MATCH(CZ112, '2014'!$A$7:$A$37, 0), MATCH(CZ105, '2014'!$E$4:$HF$4, 0) )</f>
        <v>17175</v>
      </c>
      <c r="DG112" s="41">
        <f>INDEX('2015'!$E$7:$HF$37,  MATCH(CZ112, '2015'!$A$7:$A$37, 0), MATCH(CZ105, '2015'!$E$4:$HF$4, 0) )</f>
        <v>17980</v>
      </c>
      <c r="DH112" s="41">
        <f>INDEX('2016'!$E$7:$HF$37,  MATCH(CZ112, '2016'!$A$7:$A$37, 0), MATCH(CZ105, '2016'!$E$4:$HF$4, 0) )</f>
        <v>18788</v>
      </c>
      <c r="DI112" s="41">
        <f>INDEX('2017'!$E$7:$HF$37,  MATCH(CZ112, '2017'!$A$7:$A$37, 0), MATCH(CZ105, '2017'!$E$4:$HF$4, 0) )</f>
        <v>17886</v>
      </c>
      <c r="DJ112" s="41">
        <f>INDEX('2018'!$E$7:$HF$37,  MATCH(CZ112, '2018'!$A$7:$A$37, 0), MATCH(CZ105, '2018'!$E$4:$HF$4, 0) )</f>
        <v>18064</v>
      </c>
      <c r="DK112" s="41">
        <f>INDEX('2019'!$E$7:$HF$37,  MATCH(CZ112, '2019'!$A$7:$A$37, 0), MATCH(CZ105, '2019'!$E$4:$HF$4, 0) )</f>
        <v>18936</v>
      </c>
      <c r="DM112" s="9">
        <f t="shared" ref="DM112:DN112" si="1067">DM22</f>
        <v>11</v>
      </c>
      <c r="DN112" s="18" t="str">
        <f t="shared" si="1067"/>
        <v>Davis</v>
      </c>
      <c r="DO112" s="41">
        <f>INDEX('2010'!$E$7:$HF$37,  MATCH(DM112, '2010'!$A$7:$A$37, 0), MATCH(DM105, '2010'!$E$4:$HF$4, 0) )</f>
        <v>6892</v>
      </c>
      <c r="DP112" s="41">
        <f>INDEX('2011'!$E$7:$HF$37,  MATCH(DM112, '2011'!$A$7:$A$37, 0), MATCH(DM105, '2011'!$E$4:$HF$4, 0) )</f>
        <v>6927</v>
      </c>
      <c r="DQ112" s="41">
        <f>INDEX('2012'!$E$7:$HF$37,  MATCH(DM112, '2012'!$A$7:$A$37, 0), MATCH(DM105, '2012'!$E$4:$HF$4, 0) )</f>
        <v>6935</v>
      </c>
      <c r="DR112" s="41">
        <f>INDEX('2013'!$E$7:$HF$37,  MATCH(DM112, '2013'!$A$7:$A$37, 0), MATCH(DM105, '2013'!$E$4:$HF$4, 0) )</f>
        <v>6748</v>
      </c>
      <c r="DS112" s="41">
        <f>INDEX('2014'!$E$7:$HF$37,  MATCH(DM112, '2014'!$A$7:$A$37, 0), MATCH(DM105, '2014'!$E$4:$HF$4, 0) )</f>
        <v>6693</v>
      </c>
      <c r="DT112" s="41">
        <f>INDEX('2015'!$E$7:$HF$37,  MATCH(DM112, '2015'!$A$7:$A$37, 0), MATCH(DM105, '2015'!$E$4:$HF$4, 0) )</f>
        <v>6892</v>
      </c>
      <c r="DU112" s="41">
        <f>INDEX('2016'!$E$7:$HF$37,  MATCH(DM112, '2016'!$A$7:$A$37, 0), MATCH(DM105, '2016'!$E$4:$HF$4, 0) )</f>
        <v>7146</v>
      </c>
      <c r="DV112" s="41">
        <f>INDEX('2017'!$E$7:$HF$37,  MATCH(DM112, '2017'!$A$7:$A$37, 0), MATCH(DM105, '2017'!$E$4:$HF$4, 0) )</f>
        <v>8230</v>
      </c>
      <c r="DW112" s="41">
        <f>INDEX('2018'!$E$7:$HF$37,  MATCH(DM112, '2018'!$A$7:$A$37, 0), MATCH(DM105, '2018'!$E$4:$HF$4, 0) )</f>
        <v>8949</v>
      </c>
      <c r="DX112" s="41">
        <f>INDEX('2019'!$E$7:$HF$37,  MATCH(DM112, '2019'!$A$7:$A$37, 0), MATCH(DM105, '2019'!$E$4:$HF$4, 0) )</f>
        <v>8960</v>
      </c>
      <c r="DZ112" s="9">
        <f t="shared" ref="DZ112:EA112" si="1068">DZ22</f>
        <v>11</v>
      </c>
      <c r="EA112" s="18" t="str">
        <f t="shared" si="1068"/>
        <v>Davis</v>
      </c>
      <c r="EB112" s="41">
        <f>INDEX('2010'!$E$7:$HF$37,  MATCH(DZ112, '2010'!$A$7:$A$37, 0), MATCH(DZ105, '2010'!$E$4:$HF$4, 0) )</f>
        <v>2703</v>
      </c>
      <c r="EC112" s="41">
        <f>INDEX('2011'!$E$7:$HF$37,  MATCH(DZ112, '2011'!$A$7:$A$37, 0), MATCH(DZ105, '2011'!$E$4:$HF$4, 0) )</f>
        <v>2560</v>
      </c>
      <c r="ED112" s="41">
        <f>INDEX('2012'!$E$7:$HF$37,  MATCH(DZ112, '2012'!$A$7:$A$37, 0), MATCH(DZ105, '2012'!$E$4:$HF$4, 0) )</f>
        <v>2674</v>
      </c>
      <c r="EE112" s="41">
        <f>INDEX('2013'!$E$7:$HF$37,  MATCH(DZ112, '2013'!$A$7:$A$37, 0), MATCH(DZ105, '2013'!$E$4:$HF$4, 0) )</f>
        <v>2765</v>
      </c>
      <c r="EF112" s="41">
        <f>INDEX('2014'!$E$7:$HF$37,  MATCH(DZ112, '2014'!$A$7:$A$37, 0), MATCH(DZ105, '2014'!$E$4:$HF$4, 0) )</f>
        <v>2826</v>
      </c>
      <c r="EG112" s="41">
        <f>INDEX('2015'!$E$7:$HF$37,  MATCH(DZ112, '2015'!$A$7:$A$37, 0), MATCH(DZ105, '2015'!$E$4:$HF$4, 0) )</f>
        <v>2795</v>
      </c>
      <c r="EH112" s="41">
        <f>INDEX('2016'!$E$7:$HF$37,  MATCH(DZ112, '2016'!$A$7:$A$37, 0), MATCH(DZ105, '2016'!$E$4:$HF$4, 0) )</f>
        <v>3142</v>
      </c>
      <c r="EI112" s="41">
        <f>INDEX('2017'!$E$7:$HF$37,  MATCH(DZ112, '2017'!$A$7:$A$37, 0), MATCH(DZ105, '2017'!$E$4:$HF$4, 0) )</f>
        <v>2979</v>
      </c>
      <c r="EJ112" s="41">
        <f>INDEX('2018'!$E$7:$HF$37,  MATCH(DZ112, '2018'!$A$7:$A$37, 0), MATCH(DZ105, '2018'!$E$4:$HF$4, 0) )</f>
        <v>2992</v>
      </c>
      <c r="EK112" s="41">
        <f>INDEX('2019'!$E$7:$HF$37,  MATCH(DZ112, '2019'!$A$7:$A$37, 0), MATCH(DZ105, '2019'!$E$4:$HF$4, 0) )</f>
        <v>2873</v>
      </c>
      <c r="EM112" s="9">
        <f t="shared" ref="EM112:EN112" si="1069">EM22</f>
        <v>11</v>
      </c>
      <c r="EN112" s="18" t="str">
        <f t="shared" si="1069"/>
        <v>Davis</v>
      </c>
      <c r="EO112" s="41">
        <f>INDEX('2010'!$E$7:$HF$37,  MATCH(EM112, '2010'!$A$7:$A$37, 0), MATCH(EM105, '2010'!$E$4:$HF$4, 0) )</f>
        <v>10349</v>
      </c>
      <c r="EP112" s="41">
        <f>INDEX('2011'!$E$7:$HF$37,  MATCH(EM112, '2011'!$A$7:$A$37, 0), MATCH(EM105, '2011'!$E$4:$HF$4, 0) )</f>
        <v>9893</v>
      </c>
      <c r="EQ112" s="41">
        <f>INDEX('2012'!$E$7:$HF$37,  MATCH(EM112, '2012'!$A$7:$A$37, 0), MATCH(EM105, '2012'!$E$4:$HF$4, 0) )</f>
        <v>10073</v>
      </c>
      <c r="ER112" s="41">
        <f>INDEX('2013'!$E$7:$HF$37,  MATCH(EM112, '2013'!$A$7:$A$37, 0), MATCH(EM105, '2013'!$E$4:$HF$4, 0) )</f>
        <v>9770</v>
      </c>
      <c r="ES112" s="41">
        <f>INDEX('2014'!$E$7:$HF$37,  MATCH(EM112, '2014'!$A$7:$A$37, 0), MATCH(EM105, '2014'!$E$4:$HF$4, 0) )</f>
        <v>10101</v>
      </c>
      <c r="ET112" s="41">
        <f>INDEX('2015'!$E$7:$HF$37,  MATCH(EM112, '2015'!$A$7:$A$37, 0), MATCH(EM105, '2015'!$E$4:$HF$4, 0) )</f>
        <v>10135</v>
      </c>
      <c r="EU112" s="41">
        <f>INDEX('2016'!$E$7:$HF$37,  MATCH(EM112, '2016'!$A$7:$A$37, 0), MATCH(EM105, '2016'!$E$4:$HF$4, 0) )</f>
        <v>10768</v>
      </c>
      <c r="EV112" s="41">
        <f>INDEX('2017'!$E$7:$HF$37,  MATCH(EM112, '2017'!$A$7:$A$37, 0), MATCH(EM105, '2017'!$E$4:$HF$4, 0) )</f>
        <v>11477</v>
      </c>
      <c r="EW112" s="41">
        <f>INDEX('2018'!$E$7:$HF$37,  MATCH(EM112, '2018'!$A$7:$A$37, 0), MATCH(EM105, '2018'!$E$4:$HF$4, 0) )</f>
        <v>11531</v>
      </c>
      <c r="EX112" s="41">
        <f>INDEX('2019'!$E$7:$HF$37,  MATCH(EM112, '2019'!$A$7:$A$37, 0), MATCH(EM105, '2019'!$E$4:$HF$4, 0) )</f>
        <v>11729</v>
      </c>
      <c r="EZ112" s="9">
        <f t="shared" ref="EZ112:FA112" si="1070">EZ22</f>
        <v>11</v>
      </c>
      <c r="FA112" s="18" t="str">
        <f t="shared" si="1070"/>
        <v>Davis</v>
      </c>
      <c r="FB112" s="41">
        <f>INDEX('2010'!$E$7:$HF$37,  MATCH(EZ112, '2010'!$A$7:$A$37, 0), MATCH(EZ105, '2010'!$E$4:$HF$4, 0) )</f>
        <v>14725</v>
      </c>
      <c r="FC112" s="41">
        <f>INDEX('2011'!$E$7:$HF$37,  MATCH(EZ112, '2011'!$A$7:$A$37, 0), MATCH(EZ105, '2011'!$E$4:$HF$4, 0) )</f>
        <v>15445</v>
      </c>
      <c r="FD112" s="41">
        <f>INDEX('2012'!$E$7:$HF$37,  MATCH(EZ112, '2012'!$A$7:$A$37, 0), MATCH(EZ105, '2012'!$E$4:$HF$4, 0) )</f>
        <v>16124</v>
      </c>
      <c r="FE112" s="41">
        <f>INDEX('2013'!$E$7:$HF$37,  MATCH(EZ112, '2013'!$A$7:$A$37, 0), MATCH(EZ105, '2013'!$E$4:$HF$4, 0) )</f>
        <v>16109</v>
      </c>
      <c r="FF112" s="41">
        <f>INDEX('2014'!$E$7:$HF$37,  MATCH(EZ112, '2014'!$A$7:$A$37, 0), MATCH(EZ105, '2014'!$E$4:$HF$4, 0) )</f>
        <v>16374</v>
      </c>
      <c r="FG112" s="41">
        <f>INDEX('2015'!$E$7:$HF$37,  MATCH(EZ112, '2015'!$A$7:$A$37, 0), MATCH(EZ105, '2015'!$E$4:$HF$4, 0) )</f>
        <v>16638</v>
      </c>
      <c r="FH112" s="41">
        <f>INDEX('2016'!$E$7:$HF$37,  MATCH(EZ112, '2016'!$A$7:$A$37, 0), MATCH(EZ105, '2016'!$E$4:$HF$4, 0) )</f>
        <v>17379</v>
      </c>
      <c r="FI112" s="41">
        <f>INDEX('2017'!$E$7:$HF$37,  MATCH(EZ112, '2017'!$A$7:$A$37, 0), MATCH(EZ105, '2017'!$E$4:$HF$4, 0) )</f>
        <v>17672</v>
      </c>
      <c r="FJ112" s="41">
        <f>INDEX('2018'!$E$7:$HF$37,  MATCH(EZ112, '2018'!$A$7:$A$37, 0), MATCH(EZ105, '2018'!$E$4:$HF$4, 0) )</f>
        <v>19005</v>
      </c>
      <c r="FK112" s="41">
        <f>INDEX('2019'!$E$7:$HF$37,  MATCH(EZ112, '2019'!$A$7:$A$37, 0), MATCH(EZ105, '2019'!$E$4:$HF$4, 0) )</f>
        <v>19489</v>
      </c>
      <c r="FM112" s="9">
        <f t="shared" ref="FM112:FN112" si="1071">FM22</f>
        <v>11</v>
      </c>
      <c r="FN112" s="18" t="str">
        <f t="shared" si="1071"/>
        <v>Davis</v>
      </c>
      <c r="FO112" s="41">
        <f>INDEX('2010'!$E$7:$HF$37,  MATCH(FM112, '2010'!$A$7:$A$37, 0), MATCH(FM105, '2010'!$E$4:$HF$4, 0) )</f>
        <v>25196</v>
      </c>
      <c r="FP112" s="41">
        <f>INDEX('2011'!$E$7:$HF$37,  MATCH(FM112, '2011'!$A$7:$A$37, 0), MATCH(FM105, '2011'!$E$4:$HF$4, 0) )</f>
        <v>26931</v>
      </c>
      <c r="FQ112" s="41">
        <f>INDEX('2012'!$E$7:$HF$37,  MATCH(FM112, '2012'!$A$7:$A$37, 0), MATCH(FM105, '2012'!$E$4:$HF$4, 0) )</f>
        <v>26913</v>
      </c>
      <c r="FR112" s="41">
        <f>INDEX('2013'!$E$7:$HF$37,  MATCH(FM112, '2013'!$A$7:$A$37, 0), MATCH(FM105, '2013'!$E$4:$HF$4, 0) )</f>
        <v>28130</v>
      </c>
      <c r="FS112" s="41">
        <f>INDEX('2014'!$E$7:$HF$37,  MATCH(FM112, '2014'!$A$7:$A$37, 0), MATCH(FM105, '2014'!$E$4:$HF$4, 0) )</f>
        <v>29255</v>
      </c>
      <c r="FT112" s="41">
        <f>INDEX('2015'!$E$7:$HF$37,  MATCH(FM112, '2015'!$A$7:$A$37, 0), MATCH(FM105, '2015'!$E$4:$HF$4, 0) )</f>
        <v>30325</v>
      </c>
      <c r="FU112" s="41">
        <f>INDEX('2016'!$E$7:$HF$37,  MATCH(FM112, '2016'!$A$7:$A$37, 0), MATCH(FM105, '2016'!$E$4:$HF$4, 0) )</f>
        <v>31012</v>
      </c>
      <c r="FV112" s="41">
        <f>INDEX('2017'!$E$7:$HF$37,  MATCH(FM112, '2017'!$A$7:$A$37, 0), MATCH(FM105, '2017'!$E$4:$HF$4, 0) )</f>
        <v>32159</v>
      </c>
      <c r="FW112" s="41">
        <f>INDEX('2018'!$E$7:$HF$37,  MATCH(FM112, '2018'!$A$7:$A$37, 0), MATCH(FM105, '2018'!$E$4:$HF$4, 0) )</f>
        <v>32644</v>
      </c>
      <c r="FX112" s="41">
        <f>INDEX('2019'!$E$7:$HF$37,  MATCH(FM112, '2019'!$A$7:$A$37, 0), MATCH(FM105, '2019'!$E$4:$HF$4, 0) )</f>
        <v>34062</v>
      </c>
      <c r="FZ112" s="9">
        <f t="shared" ref="FZ112:GA112" si="1072">FZ22</f>
        <v>11</v>
      </c>
      <c r="GA112" s="18" t="str">
        <f t="shared" si="1072"/>
        <v>Davis</v>
      </c>
      <c r="GB112" s="41">
        <f>INDEX('2010'!$E$7:$HF$37,  MATCH(FZ112, '2010'!$A$7:$A$37, 0), MATCH(FZ105, '2010'!$E$4:$HF$4, 0) )</f>
        <v>9379</v>
      </c>
      <c r="GC112" s="41">
        <f>INDEX('2011'!$E$7:$HF$37,  MATCH(FZ112, '2011'!$A$7:$A$37, 0), MATCH(FZ105, '2011'!$E$4:$HF$4, 0) )</f>
        <v>10162</v>
      </c>
      <c r="GD112" s="41">
        <f>INDEX('2012'!$E$7:$HF$37,  MATCH(FZ112, '2012'!$A$7:$A$37, 0), MATCH(FZ105, '2012'!$E$4:$HF$4, 0) )</f>
        <v>11045</v>
      </c>
      <c r="GE112" s="41">
        <f>INDEX('2013'!$E$7:$HF$37,  MATCH(FZ112, '2013'!$A$7:$A$37, 0), MATCH(FZ105, '2013'!$E$4:$HF$4, 0) )</f>
        <v>11069</v>
      </c>
      <c r="GF112" s="41">
        <f>INDEX('2014'!$E$7:$HF$37,  MATCH(FZ112, '2014'!$A$7:$A$37, 0), MATCH(FZ105, '2014'!$E$4:$HF$4, 0) )</f>
        <v>12290</v>
      </c>
      <c r="GG112" s="41">
        <f>INDEX('2015'!$E$7:$HF$37,  MATCH(FZ112, '2015'!$A$7:$A$37, 0), MATCH(FZ105, '2015'!$E$4:$HF$4, 0) )</f>
        <v>13352</v>
      </c>
      <c r="GH112" s="41">
        <f>INDEX('2016'!$E$7:$HF$37,  MATCH(FZ112, '2016'!$A$7:$A$37, 0), MATCH(FZ105, '2016'!$E$4:$HF$4, 0) )</f>
        <v>13543</v>
      </c>
      <c r="GI112" s="41">
        <f>INDEX('2017'!$E$7:$HF$37,  MATCH(FZ112, '2017'!$A$7:$A$37, 0), MATCH(FZ105, '2017'!$E$4:$HF$4, 0) )</f>
        <v>12894</v>
      </c>
      <c r="GJ112" s="41">
        <f>INDEX('2018'!$E$7:$HF$37,  MATCH(FZ112, '2018'!$A$7:$A$37, 0), MATCH(FZ105, '2018'!$E$4:$HF$4, 0) )</f>
        <v>12706</v>
      </c>
      <c r="GK112" s="41">
        <f>INDEX('2019'!$E$7:$HF$37,  MATCH(FZ112, '2019'!$A$7:$A$37, 0), MATCH(FZ105, '2019'!$E$4:$HF$4, 0) )</f>
        <v>12822</v>
      </c>
      <c r="GM112" s="9">
        <f t="shared" ref="GM112:GN112" si="1073">GM22</f>
        <v>11</v>
      </c>
      <c r="GN112" s="18" t="str">
        <f t="shared" si="1073"/>
        <v>Davis</v>
      </c>
      <c r="GO112" s="41">
        <f>INDEX('2010'!$E$7:$HF$37,  MATCH(GM112, '2010'!$A$7:$A$37, 0), MATCH(GM105, '2010'!$E$4:$HF$4, 0) )</f>
        <v>5724</v>
      </c>
      <c r="GP112" s="41">
        <f>INDEX('2011'!$E$7:$HF$37,  MATCH(GM112, '2011'!$A$7:$A$37, 0), MATCH(GM105, '2011'!$E$4:$HF$4, 0) )</f>
        <v>5707</v>
      </c>
      <c r="GQ112" s="41">
        <f>INDEX('2012'!$E$7:$HF$37,  MATCH(GM112, '2012'!$A$7:$A$37, 0), MATCH(GM105, '2012'!$E$4:$HF$4, 0) )</f>
        <v>6075</v>
      </c>
      <c r="GR112" s="41">
        <f>INDEX('2013'!$E$7:$HF$37,  MATCH(GM112, '2013'!$A$7:$A$37, 0), MATCH(GM105, '2013'!$E$4:$HF$4, 0) )</f>
        <v>6378</v>
      </c>
      <c r="GS112" s="41">
        <f>INDEX('2014'!$E$7:$HF$37,  MATCH(GM112, '2014'!$A$7:$A$37, 0), MATCH(GM105, '2014'!$E$4:$HF$4, 0) )</f>
        <v>6612</v>
      </c>
      <c r="GT112" s="41">
        <f>INDEX('2015'!$E$7:$HF$37,  MATCH(GM112, '2015'!$A$7:$A$37, 0), MATCH(GM105, '2015'!$E$4:$HF$4, 0) )</f>
        <v>6644</v>
      </c>
      <c r="GU112" s="41">
        <f>INDEX('2016'!$E$7:$HF$37,  MATCH(GM112, '2016'!$A$7:$A$37, 0), MATCH(GM105, '2016'!$E$4:$HF$4, 0) )</f>
        <v>6880</v>
      </c>
      <c r="GV112" s="41">
        <f>INDEX('2017'!$E$7:$HF$37,  MATCH(GM112, '2017'!$A$7:$A$37, 0), MATCH(GM105, '2017'!$E$4:$HF$4, 0) )</f>
        <v>7458</v>
      </c>
      <c r="GW112" s="41">
        <f>INDEX('2018'!$E$7:$HF$37,  MATCH(GM112, '2018'!$A$7:$A$37, 0), MATCH(GM105, '2018'!$E$4:$HF$4, 0) )</f>
        <v>7641</v>
      </c>
      <c r="GX112" s="41">
        <f>INDEX('2019'!$E$7:$HF$37,  MATCH(GM112, '2019'!$A$7:$A$37, 0), MATCH(GM105, '2019'!$E$4:$HF$4, 0) )</f>
        <v>7752</v>
      </c>
      <c r="GZ112" s="9">
        <f t="shared" ref="GZ112:HA112" si="1074">GZ22</f>
        <v>11</v>
      </c>
      <c r="HA112" s="18" t="str">
        <f t="shared" si="1074"/>
        <v>Davis</v>
      </c>
      <c r="HB112" s="41">
        <f>INDEX('2010'!$E$7:$HF$37,  MATCH(GZ112, '2010'!$A$7:$A$37, 0), MATCH(GZ105, '2010'!$E$4:$HF$4, 0) )</f>
        <v>13213</v>
      </c>
      <c r="HC112" s="41">
        <f>INDEX('2011'!$E$7:$HF$37,  MATCH(GZ112, '2011'!$A$7:$A$37, 0), MATCH(GZ105, '2011'!$E$4:$HF$4, 0) )</f>
        <v>13387</v>
      </c>
      <c r="HD112" s="41">
        <f>INDEX('2012'!$E$7:$HF$37,  MATCH(GZ112, '2012'!$A$7:$A$37, 0), MATCH(GZ105, '2012'!$E$4:$HF$4, 0) )</f>
        <v>13521</v>
      </c>
      <c r="HE112" s="41">
        <f>INDEX('2013'!$E$7:$HF$37,  MATCH(GZ112, '2013'!$A$7:$A$37, 0), MATCH(GZ105, '2013'!$E$4:$HF$4, 0) )</f>
        <v>13872</v>
      </c>
      <c r="HF112" s="41">
        <f>INDEX('2014'!$E$7:$HF$37,  MATCH(GZ112, '2014'!$A$7:$A$37, 0), MATCH(GZ105, '2014'!$E$4:$HF$4, 0) )</f>
        <v>13826</v>
      </c>
      <c r="HG112" s="41">
        <f>INDEX('2015'!$E$7:$HF$37,  MATCH(GZ112, '2015'!$A$7:$A$37, 0), MATCH(GZ105, '2015'!$E$4:$HF$4, 0) )</f>
        <v>13387</v>
      </c>
      <c r="HH112" s="41">
        <f>INDEX('2016'!$E$7:$HF$37,  MATCH(GZ112, '2016'!$A$7:$A$37, 0), MATCH(GZ105, '2016'!$E$4:$HF$4, 0) )</f>
        <v>13032</v>
      </c>
      <c r="HI112" s="41">
        <f>INDEX('2017'!$E$7:$HF$37,  MATCH(GZ112, '2017'!$A$7:$A$37, 0), MATCH(GZ105, '2017'!$E$4:$HF$4, 0) )</f>
        <v>13455</v>
      </c>
      <c r="HJ112" s="41">
        <f>INDEX('2018'!$E$7:$HF$37,  MATCH(GZ112, '2018'!$A$7:$A$37, 0), MATCH(GZ105, '2018'!$E$4:$HF$4, 0) )</f>
        <v>13539</v>
      </c>
      <c r="HK112" s="41">
        <f>INDEX('2019'!$E$7:$HF$37,  MATCH(GZ112, '2019'!$A$7:$A$37, 0), MATCH(GZ105, '2019'!$E$4:$HF$4, 0) )</f>
        <v>13438</v>
      </c>
      <c r="HM112" s="9">
        <f t="shared" ref="HM112:HN112" si="1075">HM22</f>
        <v>11</v>
      </c>
      <c r="HN112" s="18" t="str">
        <f t="shared" si="1075"/>
        <v>Davis</v>
      </c>
      <c r="HO112" s="41">
        <f>INDEX('2010'!$E$7:$HF$37,  MATCH(HM112, '2010'!$A$7:$A$37, 0), MATCH(HM105, '2010'!$E$4:$HF$4, 0) )</f>
        <v>2695</v>
      </c>
      <c r="HP112" s="41">
        <f>INDEX('2011'!$E$7:$HF$37,  MATCH(HM112, '2011'!$A$7:$A$37, 0), MATCH(HM105, '2011'!$E$4:$HF$4, 0) )</f>
        <v>2784</v>
      </c>
      <c r="HQ112" s="41">
        <f>INDEX('2012'!$E$7:$HF$37,  MATCH(HM112, '2012'!$A$7:$A$37, 0), MATCH(HM105, '2012'!$E$4:$HF$4, 0) )</f>
        <v>2709</v>
      </c>
      <c r="HR112" s="41">
        <f>INDEX('2013'!$E$7:$HF$37,  MATCH(HM112, '2013'!$A$7:$A$37, 0), MATCH(HM105, '2013'!$E$4:$HF$4, 0) )</f>
        <v>2238</v>
      </c>
      <c r="HS112" s="41">
        <f>INDEX('2014'!$E$7:$HF$37,  MATCH(HM112, '2014'!$A$7:$A$37, 0), MATCH(HM105, '2014'!$E$4:$HF$4, 0) )</f>
        <v>2024</v>
      </c>
      <c r="HT112" s="41">
        <f>INDEX('2015'!$E$7:$HF$37,  MATCH(HM112, '2015'!$A$7:$A$37, 0), MATCH(HM105, '2015'!$E$4:$HF$4, 0) )</f>
        <v>2166</v>
      </c>
      <c r="HU112" s="41">
        <f>INDEX('2016'!$E$7:$HF$37,  MATCH(HM112, '2016'!$A$7:$A$37, 0), MATCH(HM105, '2016'!$E$4:$HF$4, 0) )</f>
        <v>2029</v>
      </c>
      <c r="HV112" s="41">
        <f>INDEX('2017'!$E$7:$HF$37,  MATCH(HM112, '2017'!$A$7:$A$37, 0), MATCH(HM105, '2017'!$E$4:$HF$4, 0) )</f>
        <v>1987</v>
      </c>
      <c r="HW112" s="41">
        <f>INDEX('2018'!$E$7:$HF$37,  MATCH(HM112, '2018'!$A$7:$A$37, 0), MATCH(HM105, '2018'!$E$4:$HF$4, 0) )</f>
        <v>1812</v>
      </c>
      <c r="HX112" s="41">
        <f>INDEX('2019'!$E$7:$HF$37,  MATCH(HM112, '2019'!$A$7:$A$37, 0), MATCH(HM105, '2019'!$E$4:$HF$4, 0) )</f>
        <v>2117</v>
      </c>
    </row>
    <row r="113" spans="39:232" x14ac:dyDescent="0.25">
      <c r="AM113" s="9">
        <f t="shared" ref="AM113:AN113" si="1076">AM23</f>
        <v>13</v>
      </c>
      <c r="AN113" s="18" t="str">
        <f t="shared" si="1076"/>
        <v>Duchesne</v>
      </c>
      <c r="AO113" s="41">
        <f>INDEX('2010'!$E$7:$HF$37,  MATCH(AM113, '2010'!$A$7:$A$37, 0), MATCH(AM105, '2010'!$E$4:$HF$4, 0) )</f>
        <v>7019</v>
      </c>
      <c r="AP113" s="41">
        <f>INDEX('2011'!$E$7:$HF$37,  MATCH(AM113, '2011'!$A$7:$A$37, 0), MATCH(AM105, '2011'!$E$4:$HF$4, 0) )</f>
        <v>7253</v>
      </c>
      <c r="AQ113" s="41">
        <f>INDEX('2012'!$E$7:$HF$37,  MATCH(AM113, '2012'!$A$7:$A$37, 0), MATCH(AM105, '2012'!$E$4:$HF$4, 0) )</f>
        <v>7362</v>
      </c>
      <c r="AR113" s="41">
        <f>INDEX('2013'!$E$7:$HF$37,  MATCH(AM113, '2013'!$A$7:$A$37, 0), MATCH(AM105, '2013'!$E$4:$HF$4, 0) )</f>
        <v>7515</v>
      </c>
      <c r="AS113" s="41">
        <f>INDEX('2014'!$E$7:$HF$37,  MATCH(AM113, '2014'!$A$7:$A$37, 0), MATCH(AM105, '2014'!$E$4:$HF$4, 0) )</f>
        <v>7662</v>
      </c>
      <c r="AT113" s="41">
        <f>INDEX('2015'!$E$7:$HF$37,  MATCH(AM113, '2015'!$A$7:$A$37, 0), MATCH(AM105, '2015'!$E$4:$HF$4, 0) )</f>
        <v>7758</v>
      </c>
      <c r="AU113" s="41">
        <f>INDEX('2016'!$E$7:$HF$37,  MATCH(AM113, '2016'!$A$7:$A$37, 0), MATCH(AM105, '2016'!$E$4:$HF$4, 0) )</f>
        <v>7759</v>
      </c>
      <c r="AV113" s="41">
        <f>INDEX('2017'!$E$7:$HF$37,  MATCH(AM113, '2017'!$A$7:$A$37, 0), MATCH(AM105, '2017'!$E$4:$HF$4, 0) )</f>
        <v>7813</v>
      </c>
      <c r="AW113" s="41">
        <f>INDEX('2018'!$E$7:$HF$37,  MATCH(AM113, '2018'!$A$7:$A$37, 0), MATCH(AM105, '2018'!$E$4:$HF$4, 0) )</f>
        <v>7928</v>
      </c>
      <c r="AX113" s="41">
        <f>INDEX('2019'!$E$7:$HF$37,  MATCH(AM113, '2019'!$A$7:$A$37, 0), MATCH(AM105, '2019'!$E$4:$HF$4, 0) )</f>
        <v>7931</v>
      </c>
      <c r="AZ113" s="9">
        <f t="shared" ref="AZ113:BA113" si="1077">AZ23</f>
        <v>13</v>
      </c>
      <c r="BA113" s="18" t="str">
        <f t="shared" si="1077"/>
        <v>Duchesne</v>
      </c>
      <c r="BB113" s="41">
        <f>INDEX('2010'!$E$7:$HF$37,  MATCH(AZ113, '2010'!$A$7:$A$37, 0), MATCH(AZ105, '2010'!$E$4:$HF$4, 0) )</f>
        <v>1214</v>
      </c>
      <c r="BC113" s="41">
        <f>INDEX('2011'!$E$7:$HF$37,  MATCH(AZ113, '2011'!$A$7:$A$37, 0), MATCH(AZ105, '2011'!$E$4:$HF$4, 0) )</f>
        <v>1264</v>
      </c>
      <c r="BD113" s="41">
        <f>INDEX('2012'!$E$7:$HF$37,  MATCH(AZ113, '2012'!$A$7:$A$37, 0), MATCH(AZ105, '2012'!$E$4:$HF$4, 0) )</f>
        <v>1590</v>
      </c>
      <c r="BE113" s="41">
        <f>INDEX('2013'!$E$7:$HF$37,  MATCH(AZ113, '2013'!$A$7:$A$37, 0), MATCH(AZ105, '2013'!$E$4:$HF$4, 0) )</f>
        <v>1878</v>
      </c>
      <c r="BF113" s="41">
        <f>INDEX('2014'!$E$7:$HF$37,  MATCH(AZ113, '2014'!$A$7:$A$37, 0), MATCH(AZ105, '2014'!$E$4:$HF$4, 0) )</f>
        <v>2101</v>
      </c>
      <c r="BG113" s="41">
        <f>INDEX('2015'!$E$7:$HF$37,  MATCH(AZ113, '2015'!$A$7:$A$37, 0), MATCH(AZ105, '2015'!$E$4:$HF$4, 0) )</f>
        <v>2040</v>
      </c>
      <c r="BH113" s="41">
        <f>INDEX('2016'!$E$7:$HF$37,  MATCH(AZ113, '2016'!$A$7:$A$37, 0), MATCH(AZ105, '2016'!$E$4:$HF$4, 0) )</f>
        <v>2029</v>
      </c>
      <c r="BI113" s="41">
        <f>INDEX('2017'!$E$7:$HF$37,  MATCH(AZ113, '2017'!$A$7:$A$37, 0), MATCH(AZ105, '2017'!$E$4:$HF$4, 0) )</f>
        <v>1951</v>
      </c>
      <c r="BJ113" s="41">
        <f>INDEX('2018'!$E$7:$HF$37,  MATCH(AZ113, '2018'!$A$7:$A$37, 0), MATCH(AZ105, '2018'!$E$4:$HF$4, 0) )</f>
        <v>1717</v>
      </c>
      <c r="BK113" s="41">
        <f>INDEX('2019'!$E$7:$HF$37,  MATCH(AZ113, '2019'!$A$7:$A$37, 0), MATCH(AZ105, '2019'!$E$4:$HF$4, 0) )</f>
        <v>1497</v>
      </c>
      <c r="BM113" s="9">
        <f t="shared" ref="BM113:BN113" si="1078">BM23</f>
        <v>13</v>
      </c>
      <c r="BN113" s="18" t="str">
        <f t="shared" si="1078"/>
        <v>Duchesne</v>
      </c>
      <c r="BO113" s="41">
        <f>INDEX('2010'!$E$7:$HF$37,  MATCH(BM113, '2010'!$A$7:$A$37, 0), MATCH(BM105, '2010'!$E$4:$HF$4, 0) )</f>
        <v>587</v>
      </c>
      <c r="BP113" s="41">
        <f>INDEX('2011'!$E$7:$HF$37,  MATCH(BM113, '2011'!$A$7:$A$37, 0), MATCH(BM105, '2011'!$E$4:$HF$4, 0) )</f>
        <v>536</v>
      </c>
      <c r="BQ113" s="41">
        <f>INDEX('2012'!$E$7:$HF$37,  MATCH(BM113, '2012'!$A$7:$A$37, 0), MATCH(BM105, '2012'!$E$4:$HF$4, 0) )</f>
        <v>493</v>
      </c>
      <c r="BR113" s="41">
        <f>INDEX('2013'!$E$7:$HF$37,  MATCH(BM113, '2013'!$A$7:$A$37, 0), MATCH(BM105, '2013'!$E$4:$HF$4, 0) )</f>
        <v>501</v>
      </c>
      <c r="BS113" s="41">
        <f>INDEX('2014'!$E$7:$HF$37,  MATCH(BM113, '2014'!$A$7:$A$37, 0), MATCH(BM105, '2014'!$E$4:$HF$4, 0) )</f>
        <v>537</v>
      </c>
      <c r="BT113" s="41">
        <f>INDEX('2015'!$E$7:$HF$37,  MATCH(BM113, '2015'!$A$7:$A$37, 0), MATCH(BM105, '2015'!$E$4:$HF$4, 0) )</f>
        <v>535</v>
      </c>
      <c r="BU113" s="41">
        <f>INDEX('2016'!$E$7:$HF$37,  MATCH(BM113, '2016'!$A$7:$A$37, 0), MATCH(BM105, '2016'!$E$4:$HF$4, 0) )</f>
        <v>630</v>
      </c>
      <c r="BV113" s="41">
        <f>INDEX('2017'!$E$7:$HF$37,  MATCH(BM113, '2017'!$A$7:$A$37, 0), MATCH(BM105, '2017'!$E$4:$HF$4, 0) )</f>
        <v>667</v>
      </c>
      <c r="BW113" s="41">
        <f>INDEX('2018'!$E$7:$HF$37,  MATCH(BM113, '2018'!$A$7:$A$37, 0), MATCH(BM105, '2018'!$E$4:$HF$4, 0) )</f>
        <v>662</v>
      </c>
      <c r="BX113" s="41">
        <f>INDEX('2019'!$E$7:$HF$37,  MATCH(BM113, '2019'!$A$7:$A$37, 0), MATCH(BM105, '2019'!$E$4:$HF$4, 0) )</f>
        <v>697</v>
      </c>
      <c r="BZ113" s="9">
        <f t="shared" ref="BZ113:CA113" si="1079">BZ23</f>
        <v>13</v>
      </c>
      <c r="CA113" s="18" t="str">
        <f t="shared" si="1079"/>
        <v>Duchesne</v>
      </c>
      <c r="CB113" s="41">
        <f>INDEX('2010'!$E$7:$HF$37,  MATCH(BZ113, '2010'!$A$7:$A$37, 0), MATCH(BZ105, '2010'!$E$4:$HF$4, 0) )</f>
        <v>106</v>
      </c>
      <c r="CC113" s="41">
        <f>INDEX('2011'!$E$7:$HF$37,  MATCH(BZ113, '2011'!$A$7:$A$37, 0), MATCH(BZ105, '2011'!$E$4:$HF$4, 0) )</f>
        <v>111</v>
      </c>
      <c r="CD113" s="41">
        <f>INDEX('2012'!$E$7:$HF$37,  MATCH(BZ113, '2012'!$A$7:$A$37, 0), MATCH(BZ105, '2012'!$E$4:$HF$4, 0) )</f>
        <v>129</v>
      </c>
      <c r="CE113" s="41">
        <f>INDEX('2013'!$E$7:$HF$37,  MATCH(BZ113, '2013'!$A$7:$A$37, 0), MATCH(BZ105, '2013'!$E$4:$HF$4, 0) )</f>
        <v>177</v>
      </c>
      <c r="CF113" s="41">
        <f>INDEX('2014'!$E$7:$HF$37,  MATCH(BZ113, '2014'!$A$7:$A$37, 0), MATCH(BZ105, '2014'!$E$4:$HF$4, 0) )</f>
        <v>173</v>
      </c>
      <c r="CG113" s="41">
        <f>INDEX('2015'!$E$7:$HF$37,  MATCH(BZ113, '2015'!$A$7:$A$37, 0), MATCH(BZ105, '2015'!$E$4:$HF$4, 0) )</f>
        <v>215</v>
      </c>
      <c r="CH113" s="41">
        <f>INDEX('2016'!$E$7:$HF$37,  MATCH(BZ113, '2016'!$A$7:$A$37, 0), MATCH(BZ105, '2016'!$E$4:$HF$4, 0) )</f>
        <v>209</v>
      </c>
      <c r="CI113" s="41">
        <f>INDEX('2017'!$E$7:$HF$37,  MATCH(BZ113, '2017'!$A$7:$A$37, 0), MATCH(BZ105, '2017'!$E$4:$HF$4, 0) )</f>
        <v>210</v>
      </c>
      <c r="CJ113" s="41">
        <f>INDEX('2018'!$E$7:$HF$37,  MATCH(BZ113, '2018'!$A$7:$A$37, 0), MATCH(BZ105, '2018'!$E$4:$HF$4, 0) )</f>
        <v>248</v>
      </c>
      <c r="CK113" s="41">
        <f>INDEX('2019'!$E$7:$HF$37,  MATCH(BZ113, '2019'!$A$7:$A$37, 0), MATCH(BZ105, '2019'!$E$4:$HF$4, 0) )</f>
        <v>276</v>
      </c>
      <c r="CM113" s="9">
        <f t="shared" ref="CM113:CN113" si="1080">CM23</f>
        <v>13</v>
      </c>
      <c r="CN113" s="18" t="str">
        <f t="shared" si="1080"/>
        <v>Duchesne</v>
      </c>
      <c r="CO113" s="41">
        <f>INDEX('2010'!$E$7:$HF$37,  MATCH(CM113, '2010'!$A$7:$A$37, 0), MATCH(CM105, '2010'!$E$4:$HF$4, 0) )</f>
        <v>106</v>
      </c>
      <c r="CP113" s="41">
        <f>INDEX('2011'!$E$7:$HF$37,  MATCH(CM113, '2011'!$A$7:$A$37, 0), MATCH(CM105, '2011'!$E$4:$HF$4, 0) )</f>
        <v>150</v>
      </c>
      <c r="CQ113" s="41">
        <f>INDEX('2012'!$E$7:$HF$37,  MATCH(CM113, '2012'!$A$7:$A$37, 0), MATCH(CM105, '2012'!$E$4:$HF$4, 0) )</f>
        <v>180</v>
      </c>
      <c r="CR113" s="41">
        <f>INDEX('2013'!$E$7:$HF$37,  MATCH(CM113, '2013'!$A$7:$A$37, 0), MATCH(CM105, '2013'!$E$4:$HF$4, 0) )</f>
        <v>184</v>
      </c>
      <c r="CS113" s="41">
        <f>INDEX('2014'!$E$7:$HF$37,  MATCH(CM113, '2014'!$A$7:$A$37, 0), MATCH(CM105, '2014'!$E$4:$HF$4, 0) )</f>
        <v>152</v>
      </c>
      <c r="CT113" s="41">
        <f>INDEX('2015'!$E$7:$HF$37,  MATCH(CM113, '2015'!$A$7:$A$37, 0), MATCH(CM105, '2015'!$E$4:$HF$4, 0) )</f>
        <v>168</v>
      </c>
      <c r="CU113" s="41">
        <f>INDEX('2016'!$E$7:$HF$37,  MATCH(CM113, '2016'!$A$7:$A$37, 0), MATCH(CM105, '2016'!$E$4:$HF$4, 0) )</f>
        <v>161</v>
      </c>
      <c r="CV113" s="41">
        <f>INDEX('2017'!$E$7:$HF$37,  MATCH(CM113, '2017'!$A$7:$A$37, 0), MATCH(CM105, '2017'!$E$4:$HF$4, 0) )</f>
        <v>152</v>
      </c>
      <c r="CW113" s="41">
        <f>INDEX('2018'!$E$7:$HF$37,  MATCH(CM113, '2018'!$A$7:$A$37, 0), MATCH(CM105, '2018'!$E$4:$HF$4, 0) )</f>
        <v>188</v>
      </c>
      <c r="CX113" s="41">
        <f>INDEX('2019'!$E$7:$HF$37,  MATCH(CM113, '2019'!$A$7:$A$37, 0), MATCH(CM105, '2019'!$E$4:$HF$4, 0) )</f>
        <v>218</v>
      </c>
      <c r="CZ113" s="9">
        <f t="shared" ref="CZ113:DA113" si="1081">CZ23</f>
        <v>13</v>
      </c>
      <c r="DA113" s="18" t="str">
        <f t="shared" si="1081"/>
        <v>Duchesne</v>
      </c>
      <c r="DB113" s="41">
        <f>INDEX('2010'!$E$7:$HF$37,  MATCH(CZ113, '2010'!$A$7:$A$37, 0), MATCH(CZ105, '2010'!$E$4:$HF$4, 0) )</f>
        <v>847</v>
      </c>
      <c r="DC113" s="41">
        <f>INDEX('2011'!$E$7:$HF$37,  MATCH(CZ113, '2011'!$A$7:$A$37, 0), MATCH(CZ105, '2011'!$E$4:$HF$4, 0) )</f>
        <v>772</v>
      </c>
      <c r="DD113" s="41">
        <f>INDEX('2012'!$E$7:$HF$37,  MATCH(CZ113, '2012'!$A$7:$A$37, 0), MATCH(CZ105, '2012'!$E$4:$HF$4, 0) )</f>
        <v>802</v>
      </c>
      <c r="DE113" s="41">
        <f>INDEX('2013'!$E$7:$HF$37,  MATCH(CZ113, '2013'!$A$7:$A$37, 0), MATCH(CZ105, '2013'!$E$4:$HF$4, 0) )</f>
        <v>771</v>
      </c>
      <c r="DF113" s="41">
        <f>INDEX('2014'!$E$7:$HF$37,  MATCH(CZ113, '2014'!$A$7:$A$37, 0), MATCH(CZ105, '2014'!$E$4:$HF$4, 0) )</f>
        <v>733</v>
      </c>
      <c r="DG113" s="41">
        <f>INDEX('2015'!$E$7:$HF$37,  MATCH(CZ113, '2015'!$A$7:$A$37, 0), MATCH(CZ105, '2015'!$E$4:$HF$4, 0) )</f>
        <v>605</v>
      </c>
      <c r="DH113" s="41">
        <f>INDEX('2016'!$E$7:$HF$37,  MATCH(CZ113, '2016'!$A$7:$A$37, 0), MATCH(CZ105, '2016'!$E$4:$HF$4, 0) )</f>
        <v>677</v>
      </c>
      <c r="DI113" s="41">
        <f>INDEX('2017'!$E$7:$HF$37,  MATCH(CZ113, '2017'!$A$7:$A$37, 0), MATCH(CZ105, '2017'!$E$4:$HF$4, 0) )</f>
        <v>646</v>
      </c>
      <c r="DJ113" s="41">
        <f>INDEX('2018'!$E$7:$HF$37,  MATCH(CZ113, '2018'!$A$7:$A$37, 0), MATCH(CZ105, '2018'!$E$4:$HF$4, 0) )</f>
        <v>684</v>
      </c>
      <c r="DK113" s="41">
        <f>INDEX('2019'!$E$7:$HF$37,  MATCH(CZ113, '2019'!$A$7:$A$37, 0), MATCH(CZ105, '2019'!$E$4:$HF$4, 0) )</f>
        <v>705</v>
      </c>
      <c r="DM113" s="9">
        <f t="shared" ref="DM113:DN113" si="1082">DM23</f>
        <v>13</v>
      </c>
      <c r="DN113" s="18" t="str">
        <f t="shared" si="1082"/>
        <v>Duchesne</v>
      </c>
      <c r="DO113" s="41">
        <f>INDEX('2010'!$E$7:$HF$37,  MATCH(DM113, '2010'!$A$7:$A$37, 0), MATCH(DM105, '2010'!$E$4:$HF$4, 0) )</f>
        <v>478</v>
      </c>
      <c r="DP113" s="41">
        <f>INDEX('2011'!$E$7:$HF$37,  MATCH(DM113, '2011'!$A$7:$A$37, 0), MATCH(DM105, '2011'!$E$4:$HF$4, 0) )</f>
        <v>619</v>
      </c>
      <c r="DQ113" s="41">
        <f>INDEX('2012'!$E$7:$HF$37,  MATCH(DM113, '2012'!$A$7:$A$37, 0), MATCH(DM105, '2012'!$E$4:$HF$4, 0) )</f>
        <v>605</v>
      </c>
      <c r="DR113" s="41">
        <f>INDEX('2013'!$E$7:$HF$37,  MATCH(DM113, '2013'!$A$7:$A$37, 0), MATCH(DM105, '2013'!$E$4:$HF$4, 0) )</f>
        <v>561</v>
      </c>
      <c r="DS113" s="41">
        <f>INDEX('2014'!$E$7:$HF$37,  MATCH(DM113, '2014'!$A$7:$A$37, 0), MATCH(DM105, '2014'!$E$4:$HF$4, 0) )</f>
        <v>643</v>
      </c>
      <c r="DT113" s="41">
        <f>INDEX('2015'!$E$7:$HF$37,  MATCH(DM113, '2015'!$A$7:$A$37, 0), MATCH(DM105, '2015'!$E$4:$HF$4, 0) )</f>
        <v>640</v>
      </c>
      <c r="DU113" s="41">
        <f>INDEX('2016'!$E$7:$HF$37,  MATCH(DM113, '2016'!$A$7:$A$37, 0), MATCH(DM105, '2016'!$E$4:$HF$4, 0) )</f>
        <v>603</v>
      </c>
      <c r="DV113" s="41">
        <f>INDEX('2017'!$E$7:$HF$37,  MATCH(DM113, '2017'!$A$7:$A$37, 0), MATCH(DM105, '2017'!$E$4:$HF$4, 0) )</f>
        <v>640</v>
      </c>
      <c r="DW113" s="41">
        <f>INDEX('2018'!$E$7:$HF$37,  MATCH(DM113, '2018'!$A$7:$A$37, 0), MATCH(DM105, '2018'!$E$4:$HF$4, 0) )</f>
        <v>779</v>
      </c>
      <c r="DX113" s="41">
        <f>INDEX('2019'!$E$7:$HF$37,  MATCH(DM113, '2019'!$A$7:$A$37, 0), MATCH(DM105, '2019'!$E$4:$HF$4, 0) )</f>
        <v>793</v>
      </c>
      <c r="DZ113" s="9">
        <f t="shared" ref="DZ113:EA113" si="1083">DZ23</f>
        <v>13</v>
      </c>
      <c r="EA113" s="18" t="str">
        <f t="shared" si="1083"/>
        <v>Duchesne</v>
      </c>
      <c r="EB113" s="41">
        <f>INDEX('2010'!$E$7:$HF$37,  MATCH(DZ113, '2010'!$A$7:$A$37, 0), MATCH(DZ105, '2010'!$E$4:$HF$4, 0) )</f>
        <v>213</v>
      </c>
      <c r="EC113" s="41">
        <f>INDEX('2011'!$E$7:$HF$37,  MATCH(DZ113, '2011'!$A$7:$A$37, 0), MATCH(DZ105, '2011'!$E$4:$HF$4, 0) )</f>
        <v>265</v>
      </c>
      <c r="ED113" s="41">
        <f>INDEX('2012'!$E$7:$HF$37,  MATCH(DZ113, '2012'!$A$7:$A$37, 0), MATCH(DZ105, '2012'!$E$4:$HF$4, 0) )</f>
        <v>216</v>
      </c>
      <c r="EE113" s="41">
        <f>INDEX('2013'!$E$7:$HF$37,  MATCH(DZ113, '2013'!$A$7:$A$37, 0), MATCH(DZ105, '2013'!$E$4:$HF$4, 0) )</f>
        <v>182</v>
      </c>
      <c r="EF113" s="41">
        <f>INDEX('2014'!$E$7:$HF$37,  MATCH(DZ113, '2014'!$A$7:$A$37, 0), MATCH(DZ105, '2014'!$E$4:$HF$4, 0) )</f>
        <v>212</v>
      </c>
      <c r="EG113" s="41">
        <f>INDEX('2015'!$E$7:$HF$37,  MATCH(DZ113, '2015'!$A$7:$A$37, 0), MATCH(DZ105, '2015'!$E$4:$HF$4, 0) )</f>
        <v>227</v>
      </c>
      <c r="EH113" s="41">
        <f>INDEX('2016'!$E$7:$HF$37,  MATCH(DZ113, '2016'!$A$7:$A$37, 0), MATCH(DZ105, '2016'!$E$4:$HF$4, 0) )</f>
        <v>138</v>
      </c>
      <c r="EI113" s="41">
        <f>INDEX('2017'!$E$7:$HF$37,  MATCH(DZ113, '2017'!$A$7:$A$37, 0), MATCH(DZ105, '2017'!$E$4:$HF$4, 0) )</f>
        <v>142</v>
      </c>
      <c r="EJ113" s="41">
        <f>INDEX('2018'!$E$7:$HF$37,  MATCH(DZ113, '2018'!$A$7:$A$37, 0), MATCH(DZ105, '2018'!$E$4:$HF$4, 0) )</f>
        <v>138</v>
      </c>
      <c r="EK113" s="41">
        <f>INDEX('2019'!$E$7:$HF$37,  MATCH(DZ113, '2019'!$A$7:$A$37, 0), MATCH(DZ105, '2019'!$E$4:$HF$4, 0) )</f>
        <v>135</v>
      </c>
      <c r="EM113" s="9">
        <f t="shared" ref="EM113:EN113" si="1084">EM23</f>
        <v>13</v>
      </c>
      <c r="EN113" s="18" t="str">
        <f t="shared" si="1084"/>
        <v>Duchesne</v>
      </c>
      <c r="EO113" s="41">
        <f>INDEX('2010'!$E$7:$HF$37,  MATCH(EM113, '2010'!$A$7:$A$37, 0), MATCH(EM105, '2010'!$E$4:$HF$4, 0) )</f>
        <v>151</v>
      </c>
      <c r="EP113" s="41">
        <f>INDEX('2011'!$E$7:$HF$37,  MATCH(EM113, '2011'!$A$7:$A$37, 0), MATCH(EM105, '2011'!$E$4:$HF$4, 0) )</f>
        <v>175</v>
      </c>
      <c r="EQ113" s="41">
        <f>INDEX('2012'!$E$7:$HF$37,  MATCH(EM113, '2012'!$A$7:$A$37, 0), MATCH(EM105, '2012'!$E$4:$HF$4, 0) )</f>
        <v>171</v>
      </c>
      <c r="ER113" s="41">
        <f>INDEX('2013'!$E$7:$HF$37,  MATCH(EM113, '2013'!$A$7:$A$37, 0), MATCH(EM105, '2013'!$E$4:$HF$4, 0) )</f>
        <v>194</v>
      </c>
      <c r="ES113" s="41">
        <f>INDEX('2014'!$E$7:$HF$37,  MATCH(EM113, '2014'!$A$7:$A$37, 0), MATCH(EM105, '2014'!$E$4:$HF$4, 0) )</f>
        <v>176</v>
      </c>
      <c r="ET113" s="41">
        <f>INDEX('2015'!$E$7:$HF$37,  MATCH(EM113, '2015'!$A$7:$A$37, 0), MATCH(EM105, '2015'!$E$4:$HF$4, 0) )</f>
        <v>213</v>
      </c>
      <c r="EU113" s="41">
        <f>INDEX('2016'!$E$7:$HF$37,  MATCH(EM113, '2016'!$A$7:$A$37, 0), MATCH(EM105, '2016'!$E$4:$HF$4, 0) )</f>
        <v>249</v>
      </c>
      <c r="EV113" s="41">
        <f>INDEX('2017'!$E$7:$HF$37,  MATCH(EM113, '2017'!$A$7:$A$37, 0), MATCH(EM105, '2017'!$E$4:$HF$4, 0) )</f>
        <v>274</v>
      </c>
      <c r="EW113" s="41">
        <f>INDEX('2018'!$E$7:$HF$37,  MATCH(EM113, '2018'!$A$7:$A$37, 0), MATCH(EM105, '2018'!$E$4:$HF$4, 0) )</f>
        <v>243</v>
      </c>
      <c r="EX113" s="41">
        <f>INDEX('2019'!$E$7:$HF$37,  MATCH(EM113, '2019'!$A$7:$A$37, 0), MATCH(EM105, '2019'!$E$4:$HF$4, 0) )</f>
        <v>279</v>
      </c>
      <c r="EZ113" s="9">
        <f t="shared" ref="EZ113:FA113" si="1085">EZ23</f>
        <v>13</v>
      </c>
      <c r="FA113" s="18" t="str">
        <f t="shared" si="1085"/>
        <v>Duchesne</v>
      </c>
      <c r="FB113" s="41">
        <f>INDEX('2010'!$E$7:$HF$37,  MATCH(EZ113, '2010'!$A$7:$A$37, 0), MATCH(EZ105, '2010'!$E$4:$HF$4, 0) )</f>
        <v>444</v>
      </c>
      <c r="FC113" s="41">
        <f>INDEX('2011'!$E$7:$HF$37,  MATCH(EZ113, '2011'!$A$7:$A$37, 0), MATCH(EZ105, '2011'!$E$4:$HF$4, 0) )</f>
        <v>387</v>
      </c>
      <c r="FD113" s="41">
        <f>INDEX('2012'!$E$7:$HF$37,  MATCH(EZ113, '2012'!$A$7:$A$37, 0), MATCH(EZ105, '2012'!$E$4:$HF$4, 0) )</f>
        <v>350</v>
      </c>
      <c r="FE113" s="41">
        <f>INDEX('2013'!$E$7:$HF$37,  MATCH(EZ113, '2013'!$A$7:$A$37, 0), MATCH(EZ105, '2013'!$E$4:$HF$4, 0) )</f>
        <v>302</v>
      </c>
      <c r="FF113" s="41">
        <f>INDEX('2014'!$E$7:$HF$37,  MATCH(EZ113, '2014'!$A$7:$A$37, 0), MATCH(EZ105, '2014'!$E$4:$HF$4, 0) )</f>
        <v>292</v>
      </c>
      <c r="FG113" s="41">
        <f>INDEX('2015'!$E$7:$HF$37,  MATCH(EZ113, '2015'!$A$7:$A$37, 0), MATCH(EZ105, '2015'!$E$4:$HF$4, 0) )</f>
        <v>355</v>
      </c>
      <c r="FH113" s="41">
        <f>INDEX('2016'!$E$7:$HF$37,  MATCH(EZ113, '2016'!$A$7:$A$37, 0), MATCH(EZ105, '2016'!$E$4:$HF$4, 0) )</f>
        <v>355</v>
      </c>
      <c r="FI113" s="41">
        <f>INDEX('2017'!$E$7:$HF$37,  MATCH(EZ113, '2017'!$A$7:$A$37, 0), MATCH(EZ105, '2017'!$E$4:$HF$4, 0) )</f>
        <v>325</v>
      </c>
      <c r="FJ113" s="41">
        <f>INDEX('2018'!$E$7:$HF$37,  MATCH(EZ113, '2018'!$A$7:$A$37, 0), MATCH(EZ105, '2018'!$E$4:$HF$4, 0) )</f>
        <v>293</v>
      </c>
      <c r="FK113" s="41">
        <f>INDEX('2019'!$E$7:$HF$37,  MATCH(EZ113, '2019'!$A$7:$A$37, 0), MATCH(EZ105, '2019'!$E$4:$HF$4, 0) )</f>
        <v>324</v>
      </c>
      <c r="FM113" s="9">
        <f t="shared" ref="FM113:FN113" si="1086">FM23</f>
        <v>13</v>
      </c>
      <c r="FN113" s="18" t="str">
        <f t="shared" si="1086"/>
        <v>Duchesne</v>
      </c>
      <c r="FO113" s="41">
        <f>INDEX('2010'!$E$7:$HF$37,  MATCH(FM113, '2010'!$A$7:$A$37, 0), MATCH(FM105, '2010'!$E$4:$HF$4, 0) )</f>
        <v>1331</v>
      </c>
      <c r="FP113" s="41">
        <f>INDEX('2011'!$E$7:$HF$37,  MATCH(FM113, '2011'!$A$7:$A$37, 0), MATCH(FM105, '2011'!$E$4:$HF$4, 0) )</f>
        <v>1412</v>
      </c>
      <c r="FQ113" s="41">
        <f>INDEX('2012'!$E$7:$HF$37,  MATCH(FM113, '2012'!$A$7:$A$37, 0), MATCH(FM105, '2012'!$E$4:$HF$4, 0) )</f>
        <v>1412</v>
      </c>
      <c r="FR113" s="41">
        <f>INDEX('2013'!$E$7:$HF$37,  MATCH(FM113, '2013'!$A$7:$A$37, 0), MATCH(FM105, '2013'!$E$4:$HF$4, 0) )</f>
        <v>1445</v>
      </c>
      <c r="FS113" s="41">
        <f>INDEX('2014'!$E$7:$HF$37,  MATCH(FM113, '2014'!$A$7:$A$37, 0), MATCH(FM105, '2014'!$E$4:$HF$4, 0) )</f>
        <v>1422</v>
      </c>
      <c r="FT113" s="41">
        <f>INDEX('2015'!$E$7:$HF$37,  MATCH(FM113, '2015'!$A$7:$A$37, 0), MATCH(FM105, '2015'!$E$4:$HF$4, 0) )</f>
        <v>1569</v>
      </c>
      <c r="FU113" s="41">
        <f>INDEX('2016'!$E$7:$HF$37,  MATCH(FM113, '2016'!$A$7:$A$37, 0), MATCH(FM105, '2016'!$E$4:$HF$4, 0) )</f>
        <v>1599</v>
      </c>
      <c r="FV113" s="41">
        <f>INDEX('2017'!$E$7:$HF$37,  MATCH(FM113, '2017'!$A$7:$A$37, 0), MATCH(FM105, '2017'!$E$4:$HF$4, 0) )</f>
        <v>1683</v>
      </c>
      <c r="FW113" s="41">
        <f>INDEX('2018'!$E$7:$HF$37,  MATCH(FM113, '2018'!$A$7:$A$37, 0), MATCH(FM105, '2018'!$E$4:$HF$4, 0) )</f>
        <v>1769</v>
      </c>
      <c r="FX113" s="41">
        <f>INDEX('2019'!$E$7:$HF$37,  MATCH(FM113, '2019'!$A$7:$A$37, 0), MATCH(FM105, '2019'!$E$4:$HF$4, 0) )</f>
        <v>1749</v>
      </c>
      <c r="FZ113" s="9">
        <f t="shared" ref="FZ113:GA113" si="1087">FZ23</f>
        <v>13</v>
      </c>
      <c r="GA113" s="18" t="str">
        <f t="shared" si="1087"/>
        <v>Duchesne</v>
      </c>
      <c r="GB113" s="41">
        <f>INDEX('2010'!$E$7:$HF$37,  MATCH(FZ113, '2010'!$A$7:$A$37, 0), MATCH(FZ105, '2010'!$E$4:$HF$4, 0) )</f>
        <v>743</v>
      </c>
      <c r="GC113" s="41">
        <f>INDEX('2011'!$E$7:$HF$37,  MATCH(FZ113, '2011'!$A$7:$A$37, 0), MATCH(FZ105, '2011'!$E$4:$HF$4, 0) )</f>
        <v>674</v>
      </c>
      <c r="GD113" s="41">
        <f>INDEX('2012'!$E$7:$HF$37,  MATCH(FZ113, '2012'!$A$7:$A$37, 0), MATCH(FZ105, '2012'!$E$4:$HF$4, 0) )</f>
        <v>655</v>
      </c>
      <c r="GE113" s="41">
        <f>INDEX('2013'!$E$7:$HF$37,  MATCH(FZ113, '2013'!$A$7:$A$37, 0), MATCH(FZ105, '2013'!$E$4:$HF$4, 0) )</f>
        <v>536</v>
      </c>
      <c r="GF113" s="41">
        <f>INDEX('2014'!$E$7:$HF$37,  MATCH(FZ113, '2014'!$A$7:$A$37, 0), MATCH(FZ105, '2014'!$E$4:$HF$4, 0) )</f>
        <v>463</v>
      </c>
      <c r="GG113" s="41">
        <f>INDEX('2015'!$E$7:$HF$37,  MATCH(FZ113, '2015'!$A$7:$A$37, 0), MATCH(FZ105, '2015'!$E$4:$HF$4, 0) )</f>
        <v>392</v>
      </c>
      <c r="GH113" s="41">
        <f>INDEX('2016'!$E$7:$HF$37,  MATCH(FZ113, '2016'!$A$7:$A$37, 0), MATCH(FZ105, '2016'!$E$4:$HF$4, 0) )</f>
        <v>366</v>
      </c>
      <c r="GI113" s="41">
        <f>INDEX('2017'!$E$7:$HF$37,  MATCH(FZ113, '2017'!$A$7:$A$37, 0), MATCH(FZ105, '2017'!$E$4:$HF$4, 0) )</f>
        <v>411</v>
      </c>
      <c r="GJ113" s="41">
        <f>INDEX('2018'!$E$7:$HF$37,  MATCH(FZ113, '2018'!$A$7:$A$37, 0), MATCH(FZ105, '2018'!$E$4:$HF$4, 0) )</f>
        <v>403</v>
      </c>
      <c r="GK113" s="41">
        <f>INDEX('2019'!$E$7:$HF$37,  MATCH(FZ113, '2019'!$A$7:$A$37, 0), MATCH(FZ105, '2019'!$E$4:$HF$4, 0) )</f>
        <v>440</v>
      </c>
      <c r="GM113" s="9">
        <f t="shared" ref="GM113:GN113" si="1088">GM23</f>
        <v>13</v>
      </c>
      <c r="GN113" s="18" t="str">
        <f t="shared" si="1088"/>
        <v>Duchesne</v>
      </c>
      <c r="GO113" s="41">
        <f>INDEX('2010'!$E$7:$HF$37,  MATCH(GM113, '2010'!$A$7:$A$37, 0), MATCH(GM105, '2010'!$E$4:$HF$4, 0) )</f>
        <v>297</v>
      </c>
      <c r="GP113" s="41">
        <f>INDEX('2011'!$E$7:$HF$37,  MATCH(GM113, '2011'!$A$7:$A$37, 0), MATCH(GM105, '2011'!$E$4:$HF$4, 0) )</f>
        <v>342</v>
      </c>
      <c r="GQ113" s="41">
        <f>INDEX('2012'!$E$7:$HF$37,  MATCH(GM113, '2012'!$A$7:$A$37, 0), MATCH(GM105, '2012'!$E$4:$HF$4, 0) )</f>
        <v>289</v>
      </c>
      <c r="GR113" s="41">
        <f>INDEX('2013'!$E$7:$HF$37,  MATCH(GM113, '2013'!$A$7:$A$37, 0), MATCH(GM105, '2013'!$E$4:$HF$4, 0) )</f>
        <v>274</v>
      </c>
      <c r="GS113" s="41">
        <f>INDEX('2014'!$E$7:$HF$37,  MATCH(GM113, '2014'!$A$7:$A$37, 0), MATCH(GM105, '2014'!$E$4:$HF$4, 0) )</f>
        <v>271</v>
      </c>
      <c r="GT113" s="41">
        <f>INDEX('2015'!$E$7:$HF$37,  MATCH(GM113, '2015'!$A$7:$A$37, 0), MATCH(GM105, '2015'!$E$4:$HF$4, 0) )</f>
        <v>287</v>
      </c>
      <c r="GU113" s="41">
        <f>INDEX('2016'!$E$7:$HF$37,  MATCH(GM113, '2016'!$A$7:$A$37, 0), MATCH(GM105, '2016'!$E$4:$HF$4, 0) )</f>
        <v>309</v>
      </c>
      <c r="GV113" s="41">
        <f>INDEX('2017'!$E$7:$HF$37,  MATCH(GM113, '2017'!$A$7:$A$37, 0), MATCH(GM105, '2017'!$E$4:$HF$4, 0) )</f>
        <v>275</v>
      </c>
      <c r="GW113" s="41">
        <f>INDEX('2018'!$E$7:$HF$37,  MATCH(GM113, '2018'!$A$7:$A$37, 0), MATCH(GM105, '2018'!$E$4:$HF$4, 0) )</f>
        <v>353</v>
      </c>
      <c r="GX113" s="41">
        <f>INDEX('2019'!$E$7:$HF$37,  MATCH(GM113, '2019'!$A$7:$A$37, 0), MATCH(GM105, '2019'!$E$4:$HF$4, 0) )</f>
        <v>370</v>
      </c>
      <c r="GZ113" s="9">
        <f t="shared" ref="GZ113:HA113" si="1089">GZ23</f>
        <v>13</v>
      </c>
      <c r="HA113" s="18" t="str">
        <f t="shared" si="1089"/>
        <v>Duchesne</v>
      </c>
      <c r="HB113" s="41">
        <f>INDEX('2010'!$E$7:$HF$37,  MATCH(GZ113, '2010'!$A$7:$A$37, 0), MATCH(GZ105, '2010'!$E$4:$HF$4, 0) )</f>
        <v>502</v>
      </c>
      <c r="HC113" s="41">
        <f>INDEX('2011'!$E$7:$HF$37,  MATCH(GZ113, '2011'!$A$7:$A$37, 0), MATCH(GZ105, '2011'!$E$4:$HF$4, 0) )</f>
        <v>546</v>
      </c>
      <c r="HD113" s="41">
        <f>INDEX('2012'!$E$7:$HF$37,  MATCH(GZ113, '2012'!$A$7:$A$37, 0), MATCH(GZ105, '2012'!$E$4:$HF$4, 0) )</f>
        <v>470</v>
      </c>
      <c r="HE113" s="41">
        <f>INDEX('2013'!$E$7:$HF$37,  MATCH(GZ113, '2013'!$A$7:$A$37, 0), MATCH(GZ105, '2013'!$E$4:$HF$4, 0) )</f>
        <v>510</v>
      </c>
      <c r="HF113" s="41">
        <f>INDEX('2014'!$E$7:$HF$37,  MATCH(GZ113, '2014'!$A$7:$A$37, 0), MATCH(GZ105, '2014'!$E$4:$HF$4, 0) )</f>
        <v>487</v>
      </c>
      <c r="HG113" s="41">
        <f>INDEX('2015'!$E$7:$HF$37,  MATCH(GZ113, '2015'!$A$7:$A$37, 0), MATCH(GZ105, '2015'!$E$4:$HF$4, 0) )</f>
        <v>512</v>
      </c>
      <c r="HH113" s="41">
        <f>INDEX('2016'!$E$7:$HF$37,  MATCH(GZ113, '2016'!$A$7:$A$37, 0), MATCH(GZ105, '2016'!$E$4:$HF$4, 0) )</f>
        <v>434</v>
      </c>
      <c r="HI113" s="41">
        <f>INDEX('2017'!$E$7:$HF$37,  MATCH(GZ113, '2017'!$A$7:$A$37, 0), MATCH(GZ105, '2017'!$E$4:$HF$4, 0) )</f>
        <v>437</v>
      </c>
      <c r="HJ113" s="41">
        <f>INDEX('2018'!$E$7:$HF$37,  MATCH(GZ113, '2018'!$A$7:$A$37, 0), MATCH(GZ105, '2018'!$E$4:$HF$4, 0) )</f>
        <v>451</v>
      </c>
      <c r="HK113" s="41">
        <f>INDEX('2019'!$E$7:$HF$37,  MATCH(GZ113, '2019'!$A$7:$A$37, 0), MATCH(GZ105, '2019'!$E$4:$HF$4, 0) )</f>
        <v>448</v>
      </c>
      <c r="HM113" s="9">
        <f t="shared" ref="HM113:HN113" si="1090">HM23</f>
        <v>13</v>
      </c>
      <c r="HN113" s="18" t="str">
        <f t="shared" si="1090"/>
        <v>Duchesne</v>
      </c>
      <c r="HO113" s="41">
        <f>INDEX('2010'!$E$7:$HF$37,  MATCH(HM113, '2010'!$A$7:$A$37, 0), MATCH(HM105, '2010'!$E$4:$HF$4, 0) )</f>
        <v>0</v>
      </c>
      <c r="HP113" s="41">
        <f>INDEX('2011'!$E$7:$HF$37,  MATCH(HM113, '2011'!$A$7:$A$37, 0), MATCH(HM105, '2011'!$E$4:$HF$4, 0) )</f>
        <v>0</v>
      </c>
      <c r="HQ113" s="41">
        <f>INDEX('2012'!$E$7:$HF$37,  MATCH(HM113, '2012'!$A$7:$A$37, 0), MATCH(HM105, '2012'!$E$4:$HF$4, 0) )</f>
        <v>0</v>
      </c>
      <c r="HR113" s="41">
        <f>INDEX('2013'!$E$7:$HF$37,  MATCH(HM113, '2013'!$A$7:$A$37, 0), MATCH(HM105, '2013'!$E$4:$HF$4, 0) )</f>
        <v>0</v>
      </c>
      <c r="HS113" s="41">
        <f>INDEX('2014'!$E$7:$HF$37,  MATCH(HM113, '2014'!$A$7:$A$37, 0), MATCH(HM105, '2014'!$E$4:$HF$4, 0) )</f>
        <v>0</v>
      </c>
      <c r="HT113" s="41">
        <f>INDEX('2015'!$E$7:$HF$37,  MATCH(HM113, '2015'!$A$7:$A$37, 0), MATCH(HM105, '2015'!$E$4:$HF$4, 0) )</f>
        <v>0</v>
      </c>
      <c r="HU113" s="41">
        <f>INDEX('2016'!$E$7:$HF$37,  MATCH(HM113, '2016'!$A$7:$A$37, 0), MATCH(HM105, '2016'!$E$4:$HF$4, 0) )</f>
        <v>0</v>
      </c>
      <c r="HV113" s="41">
        <f>INDEX('2017'!$E$7:$HF$37,  MATCH(HM113, '2017'!$A$7:$A$37, 0), MATCH(HM105, '2017'!$E$4:$HF$4, 0) )</f>
        <v>0</v>
      </c>
      <c r="HW113" s="41">
        <f>INDEX('2018'!$E$7:$HF$37,  MATCH(HM113, '2018'!$A$7:$A$37, 0), MATCH(HM105, '2018'!$E$4:$HF$4, 0) )</f>
        <v>0</v>
      </c>
      <c r="HX113" s="41">
        <f>INDEX('2019'!$E$7:$HF$37,  MATCH(HM113, '2019'!$A$7:$A$37, 0), MATCH(HM105, '2019'!$E$4:$HF$4, 0) )</f>
        <v>0</v>
      </c>
    </row>
    <row r="114" spans="39:232" x14ac:dyDescent="0.25">
      <c r="AM114" s="9">
        <f t="shared" ref="AM114:AN114" si="1091">AM24</f>
        <v>15</v>
      </c>
      <c r="AN114" s="18" t="str">
        <f t="shared" si="1091"/>
        <v>Emery</v>
      </c>
      <c r="AO114" s="41">
        <f>INDEX('2010'!$E$7:$HF$37,  MATCH(AM114, '2010'!$A$7:$A$37, 0), MATCH(AM105, '2010'!$E$4:$HF$4, 0) )</f>
        <v>4617</v>
      </c>
      <c r="AP114" s="41">
        <f>INDEX('2011'!$E$7:$HF$37,  MATCH(AM114, '2011'!$A$7:$A$37, 0), MATCH(AM105, '2011'!$E$4:$HF$4, 0) )</f>
        <v>4469</v>
      </c>
      <c r="AQ114" s="41">
        <f>INDEX('2012'!$E$7:$HF$37,  MATCH(AM114, '2012'!$A$7:$A$37, 0), MATCH(AM105, '2012'!$E$4:$HF$4, 0) )</f>
        <v>4345</v>
      </c>
      <c r="AR114" s="41">
        <f>INDEX('2013'!$E$7:$HF$37,  MATCH(AM114, '2013'!$A$7:$A$37, 0), MATCH(AM105, '2013'!$E$4:$HF$4, 0) )</f>
        <v>4267</v>
      </c>
      <c r="AS114" s="41">
        <f>INDEX('2014'!$E$7:$HF$37,  MATCH(AM114, '2014'!$A$7:$A$37, 0), MATCH(AM105, '2014'!$E$4:$HF$4, 0) )</f>
        <v>4131</v>
      </c>
      <c r="AT114" s="41">
        <f>INDEX('2015'!$E$7:$HF$37,  MATCH(AM114, '2015'!$A$7:$A$37, 0), MATCH(AM105, '2015'!$E$4:$HF$4, 0) )</f>
        <v>4023</v>
      </c>
      <c r="AU114" s="41">
        <f>INDEX('2016'!$E$7:$HF$37,  MATCH(AM114, '2016'!$A$7:$A$37, 0), MATCH(AM105, '2016'!$E$4:$HF$4, 0) )</f>
        <v>3903</v>
      </c>
      <c r="AV114" s="41">
        <f>INDEX('2017'!$E$7:$HF$37,  MATCH(AM114, '2017'!$A$7:$A$37, 0), MATCH(AM105, '2017'!$E$4:$HF$4, 0) )</f>
        <v>3878</v>
      </c>
      <c r="AW114" s="41">
        <f>INDEX('2018'!$E$7:$HF$37,  MATCH(AM114, '2018'!$A$7:$A$37, 0), MATCH(AM105, '2018'!$E$4:$HF$4, 0) )</f>
        <v>3861</v>
      </c>
      <c r="AX114" s="41">
        <f>INDEX('2019'!$E$7:$HF$37,  MATCH(AM114, '2019'!$A$7:$A$37, 0), MATCH(AM105, '2019'!$E$4:$HF$4, 0) )</f>
        <v>3886</v>
      </c>
      <c r="AZ114" s="9">
        <f t="shared" ref="AZ114:BA114" si="1092">AZ24</f>
        <v>15</v>
      </c>
      <c r="BA114" s="18" t="str">
        <f t="shared" si="1092"/>
        <v>Emery</v>
      </c>
      <c r="BB114" s="41">
        <f>INDEX('2010'!$E$7:$HF$37,  MATCH(AZ114, '2010'!$A$7:$A$37, 0), MATCH(AZ105, '2010'!$E$4:$HF$4, 0) )</f>
        <v>833</v>
      </c>
      <c r="BC114" s="41">
        <f>INDEX('2011'!$E$7:$HF$37,  MATCH(AZ114, '2011'!$A$7:$A$37, 0), MATCH(AZ105, '2011'!$E$4:$HF$4, 0) )</f>
        <v>781</v>
      </c>
      <c r="BD114" s="41">
        <f>INDEX('2012'!$E$7:$HF$37,  MATCH(AZ114, '2012'!$A$7:$A$37, 0), MATCH(AZ105, '2012'!$E$4:$HF$4, 0) )</f>
        <v>737</v>
      </c>
      <c r="BE114" s="41">
        <f>INDEX('2013'!$E$7:$HF$37,  MATCH(AZ114, '2013'!$A$7:$A$37, 0), MATCH(AZ105, '2013'!$E$4:$HF$4, 0) )</f>
        <v>715</v>
      </c>
      <c r="BF114" s="41">
        <f>INDEX('2014'!$E$7:$HF$37,  MATCH(AZ114, '2014'!$A$7:$A$37, 0), MATCH(AZ105, '2014'!$E$4:$HF$4, 0) )</f>
        <v>557</v>
      </c>
      <c r="BG114" s="41">
        <f>INDEX('2015'!$E$7:$HF$37,  MATCH(AZ114, '2015'!$A$7:$A$37, 0), MATCH(AZ105, '2015'!$E$4:$HF$4, 0) )</f>
        <v>450</v>
      </c>
      <c r="BH114" s="41">
        <f>INDEX('2016'!$E$7:$HF$37,  MATCH(AZ114, '2016'!$A$7:$A$37, 0), MATCH(AZ105, '2016'!$E$4:$HF$4, 0) )</f>
        <v>384</v>
      </c>
      <c r="BI114" s="41">
        <f>INDEX('2017'!$E$7:$HF$37,  MATCH(AZ114, '2017'!$A$7:$A$37, 0), MATCH(AZ105, '2017'!$E$4:$HF$4, 0) )</f>
        <v>415</v>
      </c>
      <c r="BJ114" s="41">
        <f>INDEX('2018'!$E$7:$HF$37,  MATCH(AZ114, '2018'!$A$7:$A$37, 0), MATCH(AZ105, '2018'!$E$4:$HF$4, 0) )</f>
        <v>362</v>
      </c>
      <c r="BK114" s="41">
        <f>INDEX('2019'!$E$7:$HF$37,  MATCH(AZ114, '2019'!$A$7:$A$37, 0), MATCH(AZ105, '2019'!$E$4:$HF$4, 0) )</f>
        <v>395</v>
      </c>
      <c r="BM114" s="9">
        <f t="shared" ref="BM114:BN114" si="1093">BM24</f>
        <v>15</v>
      </c>
      <c r="BN114" s="18" t="str">
        <f t="shared" si="1093"/>
        <v>Emery</v>
      </c>
      <c r="BO114" s="41">
        <f>INDEX('2010'!$E$7:$HF$37,  MATCH(BM114, '2010'!$A$7:$A$37, 0), MATCH(BM105, '2010'!$E$4:$HF$4, 0) )</f>
        <v>602</v>
      </c>
      <c r="BP114" s="41">
        <f>INDEX('2011'!$E$7:$HF$37,  MATCH(BM114, '2011'!$A$7:$A$37, 0), MATCH(BM105, '2011'!$E$4:$HF$4, 0) )</f>
        <v>575</v>
      </c>
      <c r="BQ114" s="41">
        <f>INDEX('2012'!$E$7:$HF$37,  MATCH(BM114, '2012'!$A$7:$A$37, 0), MATCH(BM105, '2012'!$E$4:$HF$4, 0) )</f>
        <v>557</v>
      </c>
      <c r="BR114" s="41">
        <f>INDEX('2013'!$E$7:$HF$37,  MATCH(BM114, '2013'!$A$7:$A$37, 0), MATCH(BM105, '2013'!$E$4:$HF$4, 0) )</f>
        <v>531</v>
      </c>
      <c r="BS114" s="41">
        <f>INDEX('2014'!$E$7:$HF$37,  MATCH(BM114, '2014'!$A$7:$A$37, 0), MATCH(BM105, '2014'!$E$4:$HF$4, 0) )</f>
        <v>480</v>
      </c>
      <c r="BT114" s="41">
        <f>INDEX('2015'!$E$7:$HF$37,  MATCH(BM114, '2015'!$A$7:$A$37, 0), MATCH(BM105, '2015'!$E$4:$HF$4, 0) )</f>
        <v>458</v>
      </c>
      <c r="BU114" s="41">
        <f>INDEX('2016'!$E$7:$HF$37,  MATCH(BM114, '2016'!$A$7:$A$37, 0), MATCH(BM105, '2016'!$E$4:$HF$4, 0) )</f>
        <v>464</v>
      </c>
      <c r="BV114" s="41">
        <f>INDEX('2017'!$E$7:$HF$37,  MATCH(BM114, '2017'!$A$7:$A$37, 0), MATCH(BM105, '2017'!$E$4:$HF$4, 0) )</f>
        <v>382</v>
      </c>
      <c r="BW114" s="41">
        <f>INDEX('2018'!$E$7:$HF$37,  MATCH(BM114, '2018'!$A$7:$A$37, 0), MATCH(BM105, '2018'!$E$4:$HF$4, 0) )</f>
        <v>358</v>
      </c>
      <c r="BX114" s="41">
        <f>INDEX('2019'!$E$7:$HF$37,  MATCH(BM114, '2019'!$A$7:$A$37, 0), MATCH(BM105, '2019'!$E$4:$HF$4, 0) )</f>
        <v>387</v>
      </c>
      <c r="BZ114" s="9">
        <f t="shared" ref="BZ114:CA114" si="1094">BZ24</f>
        <v>15</v>
      </c>
      <c r="CA114" s="18" t="str">
        <f t="shared" si="1094"/>
        <v>Emery</v>
      </c>
      <c r="CB114" s="41">
        <f>INDEX('2010'!$E$7:$HF$37,  MATCH(BZ114, '2010'!$A$7:$A$37, 0), MATCH(BZ105, '2010'!$E$4:$HF$4, 0) )</f>
        <v>272</v>
      </c>
      <c r="CC114" s="41">
        <f>INDEX('2011'!$E$7:$HF$37,  MATCH(BZ114, '2011'!$A$7:$A$37, 0), MATCH(BZ105, '2011'!$E$4:$HF$4, 0) )</f>
        <v>247</v>
      </c>
      <c r="CD114" s="41">
        <f>INDEX('2012'!$E$7:$HF$37,  MATCH(BZ114, '2012'!$A$7:$A$37, 0), MATCH(BZ105, '2012'!$E$4:$HF$4, 0) )</f>
        <v>238</v>
      </c>
      <c r="CE114" s="41">
        <f>INDEX('2013'!$E$7:$HF$37,  MATCH(BZ114, '2013'!$A$7:$A$37, 0), MATCH(BZ105, '2013'!$E$4:$HF$4, 0) )</f>
        <v>266</v>
      </c>
      <c r="CF114" s="41">
        <f>INDEX('2014'!$E$7:$HF$37,  MATCH(BZ114, '2014'!$A$7:$A$37, 0), MATCH(BZ105, '2014'!$E$4:$HF$4, 0) )</f>
        <v>241</v>
      </c>
      <c r="CG114" s="41">
        <f>INDEX('2015'!$E$7:$HF$37,  MATCH(BZ114, '2015'!$A$7:$A$37, 0), MATCH(BZ105, '2015'!$E$4:$HF$4, 0) )</f>
        <v>183</v>
      </c>
      <c r="CH114" s="41">
        <f>INDEX('2016'!$E$7:$HF$37,  MATCH(BZ114, '2016'!$A$7:$A$37, 0), MATCH(BZ105, '2016'!$E$4:$HF$4, 0) )</f>
        <v>172</v>
      </c>
      <c r="CI114" s="41">
        <f>INDEX('2017'!$E$7:$HF$37,  MATCH(BZ114, '2017'!$A$7:$A$37, 0), MATCH(BZ105, '2017'!$E$4:$HF$4, 0) )</f>
        <v>152</v>
      </c>
      <c r="CJ114" s="41">
        <f>INDEX('2018'!$E$7:$HF$37,  MATCH(BZ114, '2018'!$A$7:$A$37, 0), MATCH(BZ105, '2018'!$E$4:$HF$4, 0) )</f>
        <v>110</v>
      </c>
      <c r="CK114" s="41">
        <f>INDEX('2019'!$E$7:$HF$37,  MATCH(BZ114, '2019'!$A$7:$A$37, 0), MATCH(BZ105, '2019'!$E$4:$HF$4, 0) )</f>
        <v>73</v>
      </c>
      <c r="CM114" s="9">
        <f t="shared" ref="CM114:CN114" si="1095">CM24</f>
        <v>15</v>
      </c>
      <c r="CN114" s="18" t="str">
        <f t="shared" si="1095"/>
        <v>Emery</v>
      </c>
      <c r="CO114" s="41">
        <f>INDEX('2010'!$E$7:$HF$37,  MATCH(CM114, '2010'!$A$7:$A$37, 0), MATCH(CM105, '2010'!$E$4:$HF$4, 0) )</f>
        <v>46</v>
      </c>
      <c r="CP114" s="41">
        <f>INDEX('2011'!$E$7:$HF$37,  MATCH(CM114, '2011'!$A$7:$A$37, 0), MATCH(CM105, '2011'!$E$4:$HF$4, 0) )</f>
        <v>85</v>
      </c>
      <c r="CQ114" s="41">
        <f>INDEX('2012'!$E$7:$HF$37,  MATCH(CM114, '2012'!$A$7:$A$37, 0), MATCH(CM105, '2012'!$E$4:$HF$4, 0) )</f>
        <v>76</v>
      </c>
      <c r="CR114" s="41">
        <f>INDEX('2013'!$E$7:$HF$37,  MATCH(CM114, '2013'!$A$7:$A$37, 0), MATCH(CM105, '2013'!$E$4:$HF$4, 0) )</f>
        <v>70</v>
      </c>
      <c r="CS114" s="41">
        <f>INDEX('2014'!$E$7:$HF$37,  MATCH(CM114, '2014'!$A$7:$A$37, 0), MATCH(CM105, '2014'!$E$4:$HF$4, 0) )</f>
        <v>73</v>
      </c>
      <c r="CT114" s="41">
        <f>INDEX('2015'!$E$7:$HF$37,  MATCH(CM114, '2015'!$A$7:$A$37, 0), MATCH(CM105, '2015'!$E$4:$HF$4, 0) )</f>
        <v>103</v>
      </c>
      <c r="CU114" s="41">
        <f>INDEX('2016'!$E$7:$HF$37,  MATCH(CM114, '2016'!$A$7:$A$37, 0), MATCH(CM105, '2016'!$E$4:$HF$4, 0) )</f>
        <v>67</v>
      </c>
      <c r="CV114" s="41">
        <f>INDEX('2017'!$E$7:$HF$37,  MATCH(CM114, '2017'!$A$7:$A$37, 0), MATCH(CM105, '2017'!$E$4:$HF$4, 0) )</f>
        <v>100</v>
      </c>
      <c r="CW114" s="41">
        <f>INDEX('2018'!$E$7:$HF$37,  MATCH(CM114, '2018'!$A$7:$A$37, 0), MATCH(CM105, '2018'!$E$4:$HF$4, 0) )</f>
        <v>107</v>
      </c>
      <c r="CX114" s="41">
        <f>INDEX('2019'!$E$7:$HF$37,  MATCH(CM114, '2019'!$A$7:$A$37, 0), MATCH(CM105, '2019'!$E$4:$HF$4, 0) )</f>
        <v>94</v>
      </c>
      <c r="CZ114" s="9">
        <f t="shared" ref="CZ114:DA114" si="1096">CZ24</f>
        <v>15</v>
      </c>
      <c r="DA114" s="18" t="str">
        <f t="shared" si="1096"/>
        <v>Emery</v>
      </c>
      <c r="DB114" s="41">
        <f>INDEX('2010'!$E$7:$HF$37,  MATCH(CZ114, '2010'!$A$7:$A$37, 0), MATCH(CZ105, '2010'!$E$4:$HF$4, 0) )</f>
        <v>434</v>
      </c>
      <c r="DC114" s="41">
        <f>INDEX('2011'!$E$7:$HF$37,  MATCH(CZ114, '2011'!$A$7:$A$37, 0), MATCH(CZ105, '2011'!$E$4:$HF$4, 0) )</f>
        <v>422</v>
      </c>
      <c r="DD114" s="41">
        <f>INDEX('2012'!$E$7:$HF$37,  MATCH(CZ114, '2012'!$A$7:$A$37, 0), MATCH(CZ105, '2012'!$E$4:$HF$4, 0) )</f>
        <v>456</v>
      </c>
      <c r="DE114" s="41">
        <f>INDEX('2013'!$E$7:$HF$37,  MATCH(CZ114, '2013'!$A$7:$A$37, 0), MATCH(CZ105, '2013'!$E$4:$HF$4, 0) )</f>
        <v>469</v>
      </c>
      <c r="DF114" s="41">
        <f>INDEX('2014'!$E$7:$HF$37,  MATCH(CZ114, '2014'!$A$7:$A$37, 0), MATCH(CZ105, '2014'!$E$4:$HF$4, 0) )</f>
        <v>492</v>
      </c>
      <c r="DG114" s="41">
        <f>INDEX('2015'!$E$7:$HF$37,  MATCH(CZ114, '2015'!$A$7:$A$37, 0), MATCH(CZ105, '2015'!$E$4:$HF$4, 0) )</f>
        <v>558</v>
      </c>
      <c r="DH114" s="41">
        <f>INDEX('2016'!$E$7:$HF$37,  MATCH(CZ114, '2016'!$A$7:$A$37, 0), MATCH(CZ105, '2016'!$E$4:$HF$4, 0) )</f>
        <v>508</v>
      </c>
      <c r="DI114" s="41">
        <f>INDEX('2017'!$E$7:$HF$37,  MATCH(CZ114, '2017'!$A$7:$A$37, 0), MATCH(CZ105, '2017'!$E$4:$HF$4, 0) )</f>
        <v>495</v>
      </c>
      <c r="DJ114" s="41">
        <f>INDEX('2018'!$E$7:$HF$37,  MATCH(CZ114, '2018'!$A$7:$A$37, 0), MATCH(CZ105, '2018'!$E$4:$HF$4, 0) )</f>
        <v>471</v>
      </c>
      <c r="DK114" s="41">
        <f>INDEX('2019'!$E$7:$HF$37,  MATCH(CZ114, '2019'!$A$7:$A$37, 0), MATCH(CZ105, '2019'!$E$4:$HF$4, 0) )</f>
        <v>388</v>
      </c>
      <c r="DM114" s="9">
        <f t="shared" ref="DM114:DN114" si="1097">DM24</f>
        <v>15</v>
      </c>
      <c r="DN114" s="18" t="str">
        <f t="shared" si="1097"/>
        <v>Emery</v>
      </c>
      <c r="DO114" s="41">
        <f>INDEX('2010'!$E$7:$HF$37,  MATCH(DM114, '2010'!$A$7:$A$37, 0), MATCH(DM105, '2010'!$E$4:$HF$4, 0) )</f>
        <v>376</v>
      </c>
      <c r="DP114" s="41">
        <f>INDEX('2011'!$E$7:$HF$37,  MATCH(DM114, '2011'!$A$7:$A$37, 0), MATCH(DM105, '2011'!$E$4:$HF$4, 0) )</f>
        <v>395</v>
      </c>
      <c r="DQ114" s="41">
        <f>INDEX('2012'!$E$7:$HF$37,  MATCH(DM114, '2012'!$A$7:$A$37, 0), MATCH(DM105, '2012'!$E$4:$HF$4, 0) )</f>
        <v>365</v>
      </c>
      <c r="DR114" s="41">
        <f>INDEX('2013'!$E$7:$HF$37,  MATCH(DM114, '2013'!$A$7:$A$37, 0), MATCH(DM105, '2013'!$E$4:$HF$4, 0) )</f>
        <v>404</v>
      </c>
      <c r="DS114" s="41">
        <f>INDEX('2014'!$E$7:$HF$37,  MATCH(DM114, '2014'!$A$7:$A$37, 0), MATCH(DM105, '2014'!$E$4:$HF$4, 0) )</f>
        <v>433</v>
      </c>
      <c r="DT114" s="41">
        <f>INDEX('2015'!$E$7:$HF$37,  MATCH(DM114, '2015'!$A$7:$A$37, 0), MATCH(DM105, '2015'!$E$4:$HF$4, 0) )</f>
        <v>372</v>
      </c>
      <c r="DU114" s="41">
        <f>INDEX('2016'!$E$7:$HF$37,  MATCH(DM114, '2016'!$A$7:$A$37, 0), MATCH(DM105, '2016'!$E$4:$HF$4, 0) )</f>
        <v>359</v>
      </c>
      <c r="DV114" s="41">
        <f>INDEX('2017'!$E$7:$HF$37,  MATCH(DM114, '2017'!$A$7:$A$37, 0), MATCH(DM105, '2017'!$E$4:$HF$4, 0) )</f>
        <v>348</v>
      </c>
      <c r="DW114" s="41">
        <f>INDEX('2018'!$E$7:$HF$37,  MATCH(DM114, '2018'!$A$7:$A$37, 0), MATCH(DM105, '2018'!$E$4:$HF$4, 0) )</f>
        <v>388</v>
      </c>
      <c r="DX114" s="41">
        <f>INDEX('2019'!$E$7:$HF$37,  MATCH(DM114, '2019'!$A$7:$A$37, 0), MATCH(DM105, '2019'!$E$4:$HF$4, 0) )</f>
        <v>410</v>
      </c>
      <c r="DZ114" s="9">
        <f t="shared" ref="DZ114:EA114" si="1098">DZ24</f>
        <v>15</v>
      </c>
      <c r="EA114" s="18" t="str">
        <f t="shared" si="1098"/>
        <v>Emery</v>
      </c>
      <c r="EB114" s="41">
        <f>INDEX('2010'!$E$7:$HF$37,  MATCH(DZ114, '2010'!$A$7:$A$37, 0), MATCH(DZ105, '2010'!$E$4:$HF$4, 0) )</f>
        <v>134</v>
      </c>
      <c r="EC114" s="41">
        <f>INDEX('2011'!$E$7:$HF$37,  MATCH(DZ114, '2011'!$A$7:$A$37, 0), MATCH(DZ105, '2011'!$E$4:$HF$4, 0) )</f>
        <v>90</v>
      </c>
      <c r="ED114" s="41">
        <f>INDEX('2012'!$E$7:$HF$37,  MATCH(DZ114, '2012'!$A$7:$A$37, 0), MATCH(DZ105, '2012'!$E$4:$HF$4, 0) )</f>
        <v>53</v>
      </c>
      <c r="EE114" s="41">
        <f>INDEX('2013'!$E$7:$HF$37,  MATCH(DZ114, '2013'!$A$7:$A$37, 0), MATCH(DZ105, '2013'!$E$4:$HF$4, 0) )</f>
        <v>78</v>
      </c>
      <c r="EF114" s="41">
        <f>INDEX('2014'!$E$7:$HF$37,  MATCH(DZ114, '2014'!$A$7:$A$37, 0), MATCH(DZ105, '2014'!$E$4:$HF$4, 0) )</f>
        <v>77</v>
      </c>
      <c r="EG114" s="41">
        <f>INDEX('2015'!$E$7:$HF$37,  MATCH(DZ114, '2015'!$A$7:$A$37, 0), MATCH(DZ105, '2015'!$E$4:$HF$4, 0) )</f>
        <v>92</v>
      </c>
      <c r="EH114" s="41">
        <f>INDEX('2016'!$E$7:$HF$37,  MATCH(DZ114, '2016'!$A$7:$A$37, 0), MATCH(DZ105, '2016'!$E$4:$HF$4, 0) )</f>
        <v>117</v>
      </c>
      <c r="EI114" s="41">
        <f>INDEX('2017'!$E$7:$HF$37,  MATCH(DZ114, '2017'!$A$7:$A$37, 0), MATCH(DZ105, '2017'!$E$4:$HF$4, 0) )</f>
        <v>119</v>
      </c>
      <c r="EJ114" s="41">
        <f>INDEX('2018'!$E$7:$HF$37,  MATCH(DZ114, '2018'!$A$7:$A$37, 0), MATCH(DZ105, '2018'!$E$4:$HF$4, 0) )</f>
        <v>106</v>
      </c>
      <c r="EK114" s="41">
        <f>INDEX('2019'!$E$7:$HF$37,  MATCH(DZ114, '2019'!$A$7:$A$37, 0), MATCH(DZ105, '2019'!$E$4:$HF$4, 0) )</f>
        <v>131</v>
      </c>
      <c r="EM114" s="9">
        <f t="shared" ref="EM114:EN114" si="1099">EM24</f>
        <v>15</v>
      </c>
      <c r="EN114" s="18" t="str">
        <f t="shared" si="1099"/>
        <v>Emery</v>
      </c>
      <c r="EO114" s="41">
        <f>INDEX('2010'!$E$7:$HF$37,  MATCH(EM114, '2010'!$A$7:$A$37, 0), MATCH(EM105, '2010'!$E$4:$HF$4, 0) )</f>
        <v>138</v>
      </c>
      <c r="EP114" s="41">
        <f>INDEX('2011'!$E$7:$HF$37,  MATCH(EM114, '2011'!$A$7:$A$37, 0), MATCH(EM105, '2011'!$E$4:$HF$4, 0) )</f>
        <v>133</v>
      </c>
      <c r="EQ114" s="41">
        <f>INDEX('2012'!$E$7:$HF$37,  MATCH(EM114, '2012'!$A$7:$A$37, 0), MATCH(EM105, '2012'!$E$4:$HF$4, 0) )</f>
        <v>131</v>
      </c>
      <c r="ER114" s="41">
        <f>INDEX('2013'!$E$7:$HF$37,  MATCH(EM114, '2013'!$A$7:$A$37, 0), MATCH(EM105, '2013'!$E$4:$HF$4, 0) )</f>
        <v>100</v>
      </c>
      <c r="ES114" s="41">
        <f>INDEX('2014'!$E$7:$HF$37,  MATCH(EM114, '2014'!$A$7:$A$37, 0), MATCH(EM105, '2014'!$E$4:$HF$4, 0) )</f>
        <v>95</v>
      </c>
      <c r="ET114" s="41">
        <f>INDEX('2015'!$E$7:$HF$37,  MATCH(EM114, '2015'!$A$7:$A$37, 0), MATCH(EM105, '2015'!$E$4:$HF$4, 0) )</f>
        <v>67</v>
      </c>
      <c r="EU114" s="41">
        <f>INDEX('2016'!$E$7:$HF$37,  MATCH(EM114, '2016'!$A$7:$A$37, 0), MATCH(EM105, '2016'!$E$4:$HF$4, 0) )</f>
        <v>58</v>
      </c>
      <c r="EV114" s="41">
        <f>INDEX('2017'!$E$7:$HF$37,  MATCH(EM114, '2017'!$A$7:$A$37, 0), MATCH(EM105, '2017'!$E$4:$HF$4, 0) )</f>
        <v>69</v>
      </c>
      <c r="EW114" s="41">
        <f>INDEX('2018'!$E$7:$HF$37,  MATCH(EM114, '2018'!$A$7:$A$37, 0), MATCH(EM105, '2018'!$E$4:$HF$4, 0) )</f>
        <v>92</v>
      </c>
      <c r="EX114" s="41">
        <f>INDEX('2019'!$E$7:$HF$37,  MATCH(EM114, '2019'!$A$7:$A$37, 0), MATCH(EM105, '2019'!$E$4:$HF$4, 0) )</f>
        <v>104</v>
      </c>
      <c r="EZ114" s="9">
        <f t="shared" ref="EZ114:FA114" si="1100">EZ24</f>
        <v>15</v>
      </c>
      <c r="FA114" s="18" t="str">
        <f t="shared" si="1100"/>
        <v>Emery</v>
      </c>
      <c r="FB114" s="41">
        <f>INDEX('2010'!$E$7:$HF$37,  MATCH(EZ114, '2010'!$A$7:$A$37, 0), MATCH(EZ105, '2010'!$E$4:$HF$4, 0) )</f>
        <v>202</v>
      </c>
      <c r="FC114" s="41">
        <f>INDEX('2011'!$E$7:$HF$37,  MATCH(EZ114, '2011'!$A$7:$A$37, 0), MATCH(EZ105, '2011'!$E$4:$HF$4, 0) )</f>
        <v>161</v>
      </c>
      <c r="FD114" s="41">
        <f>INDEX('2012'!$E$7:$HF$37,  MATCH(EZ114, '2012'!$A$7:$A$37, 0), MATCH(EZ105, '2012'!$E$4:$HF$4, 0) )</f>
        <v>184</v>
      </c>
      <c r="FE114" s="41">
        <f>INDEX('2013'!$E$7:$HF$37,  MATCH(EZ114, '2013'!$A$7:$A$37, 0), MATCH(EZ105, '2013'!$E$4:$HF$4, 0) )</f>
        <v>169</v>
      </c>
      <c r="FF114" s="41">
        <f>INDEX('2014'!$E$7:$HF$37,  MATCH(EZ114, '2014'!$A$7:$A$37, 0), MATCH(EZ105, '2014'!$E$4:$HF$4, 0) )</f>
        <v>145</v>
      </c>
      <c r="FG114" s="41">
        <f>INDEX('2015'!$E$7:$HF$37,  MATCH(EZ114, '2015'!$A$7:$A$37, 0), MATCH(EZ105, '2015'!$E$4:$HF$4, 0) )</f>
        <v>156</v>
      </c>
      <c r="FH114" s="41">
        <f>INDEX('2016'!$E$7:$HF$37,  MATCH(EZ114, '2016'!$A$7:$A$37, 0), MATCH(EZ105, '2016'!$E$4:$HF$4, 0) )</f>
        <v>180</v>
      </c>
      <c r="FI114" s="41">
        <f>INDEX('2017'!$E$7:$HF$37,  MATCH(EZ114, '2017'!$A$7:$A$37, 0), MATCH(EZ105, '2017'!$E$4:$HF$4, 0) )</f>
        <v>179</v>
      </c>
      <c r="FJ114" s="41">
        <f>INDEX('2018'!$E$7:$HF$37,  MATCH(EZ114, '2018'!$A$7:$A$37, 0), MATCH(EZ105, '2018'!$E$4:$HF$4, 0) )</f>
        <v>205</v>
      </c>
      <c r="FK114" s="41">
        <f>INDEX('2019'!$E$7:$HF$37,  MATCH(EZ114, '2019'!$A$7:$A$37, 0), MATCH(EZ105, '2019'!$E$4:$HF$4, 0) )</f>
        <v>225</v>
      </c>
      <c r="FM114" s="9">
        <f t="shared" ref="FM114:FN114" si="1101">FM24</f>
        <v>15</v>
      </c>
      <c r="FN114" s="18" t="str">
        <f t="shared" si="1101"/>
        <v>Emery</v>
      </c>
      <c r="FO114" s="41">
        <f>INDEX('2010'!$E$7:$HF$37,  MATCH(FM114, '2010'!$A$7:$A$37, 0), MATCH(FM105, '2010'!$E$4:$HF$4, 0) )</f>
        <v>887</v>
      </c>
      <c r="FP114" s="41">
        <f>INDEX('2011'!$E$7:$HF$37,  MATCH(FM114, '2011'!$A$7:$A$37, 0), MATCH(FM105, '2011'!$E$4:$HF$4, 0) )</f>
        <v>889</v>
      </c>
      <c r="FQ114" s="41">
        <f>INDEX('2012'!$E$7:$HF$37,  MATCH(FM114, '2012'!$A$7:$A$37, 0), MATCH(FM105, '2012'!$E$4:$HF$4, 0) )</f>
        <v>899</v>
      </c>
      <c r="FR114" s="41">
        <f>INDEX('2013'!$E$7:$HF$37,  MATCH(FM114, '2013'!$A$7:$A$37, 0), MATCH(FM105, '2013'!$E$4:$HF$4, 0) )</f>
        <v>889</v>
      </c>
      <c r="FS114" s="41">
        <f>INDEX('2014'!$E$7:$HF$37,  MATCH(FM114, '2014'!$A$7:$A$37, 0), MATCH(FM105, '2014'!$E$4:$HF$4, 0) )</f>
        <v>842</v>
      </c>
      <c r="FT114" s="41">
        <f>INDEX('2015'!$E$7:$HF$37,  MATCH(FM114, '2015'!$A$7:$A$37, 0), MATCH(FM105, '2015'!$E$4:$HF$4, 0) )</f>
        <v>873</v>
      </c>
      <c r="FU114" s="41">
        <f>INDEX('2016'!$E$7:$HF$37,  MATCH(FM114, '2016'!$A$7:$A$37, 0), MATCH(FM105, '2016'!$E$4:$HF$4, 0) )</f>
        <v>856</v>
      </c>
      <c r="FV114" s="41">
        <f>INDEX('2017'!$E$7:$HF$37,  MATCH(FM114, '2017'!$A$7:$A$37, 0), MATCH(FM105, '2017'!$E$4:$HF$4, 0) )</f>
        <v>843</v>
      </c>
      <c r="FW114" s="41">
        <f>INDEX('2018'!$E$7:$HF$37,  MATCH(FM114, '2018'!$A$7:$A$37, 0), MATCH(FM105, '2018'!$E$4:$HF$4, 0) )</f>
        <v>846</v>
      </c>
      <c r="FX114" s="41">
        <f>INDEX('2019'!$E$7:$HF$37,  MATCH(FM114, '2019'!$A$7:$A$37, 0), MATCH(FM105, '2019'!$E$4:$HF$4, 0) )</f>
        <v>854</v>
      </c>
      <c r="FZ114" s="9">
        <f t="shared" ref="FZ114:GA114" si="1102">FZ24</f>
        <v>15</v>
      </c>
      <c r="GA114" s="18" t="str">
        <f t="shared" si="1102"/>
        <v>Emery</v>
      </c>
      <c r="GB114" s="41">
        <f>INDEX('2010'!$E$7:$HF$37,  MATCH(FZ114, '2010'!$A$7:$A$37, 0), MATCH(FZ105, '2010'!$E$4:$HF$4, 0) )</f>
        <v>239</v>
      </c>
      <c r="GC114" s="41">
        <f>INDEX('2011'!$E$7:$HF$37,  MATCH(FZ114, '2011'!$A$7:$A$37, 0), MATCH(FZ105, '2011'!$E$4:$HF$4, 0) )</f>
        <v>247</v>
      </c>
      <c r="GD114" s="41">
        <f>INDEX('2012'!$E$7:$HF$37,  MATCH(FZ114, '2012'!$A$7:$A$37, 0), MATCH(FZ105, '2012'!$E$4:$HF$4, 0) )</f>
        <v>226</v>
      </c>
      <c r="GE114" s="41">
        <f>INDEX('2013'!$E$7:$HF$37,  MATCH(FZ114, '2013'!$A$7:$A$37, 0), MATCH(FZ105, '2013'!$E$4:$HF$4, 0) )</f>
        <v>221</v>
      </c>
      <c r="GF114" s="41">
        <f>INDEX('2014'!$E$7:$HF$37,  MATCH(FZ114, '2014'!$A$7:$A$37, 0), MATCH(FZ105, '2014'!$E$4:$HF$4, 0) )</f>
        <v>270</v>
      </c>
      <c r="GG114" s="41">
        <f>INDEX('2015'!$E$7:$HF$37,  MATCH(FZ114, '2015'!$A$7:$A$37, 0), MATCH(FZ105, '2015'!$E$4:$HF$4, 0) )</f>
        <v>260</v>
      </c>
      <c r="GH114" s="41">
        <f>INDEX('2016'!$E$7:$HF$37,  MATCH(FZ114, '2016'!$A$7:$A$37, 0), MATCH(FZ105, '2016'!$E$4:$HF$4, 0) )</f>
        <v>264</v>
      </c>
      <c r="GI114" s="41">
        <f>INDEX('2017'!$E$7:$HF$37,  MATCH(FZ114, '2017'!$A$7:$A$37, 0), MATCH(FZ105, '2017'!$E$4:$HF$4, 0) )</f>
        <v>283</v>
      </c>
      <c r="GJ114" s="41">
        <f>INDEX('2018'!$E$7:$HF$37,  MATCH(FZ114, '2018'!$A$7:$A$37, 0), MATCH(FZ105, '2018'!$E$4:$HF$4, 0) )</f>
        <v>302</v>
      </c>
      <c r="GK114" s="41">
        <f>INDEX('2019'!$E$7:$HF$37,  MATCH(FZ114, '2019'!$A$7:$A$37, 0), MATCH(FZ105, '2019'!$E$4:$HF$4, 0) )</f>
        <v>296</v>
      </c>
      <c r="GM114" s="9">
        <f t="shared" ref="GM114:GN114" si="1103">GM24</f>
        <v>15</v>
      </c>
      <c r="GN114" s="18" t="str">
        <f t="shared" si="1103"/>
        <v>Emery</v>
      </c>
      <c r="GO114" s="41">
        <f>INDEX('2010'!$E$7:$HF$37,  MATCH(GM114, '2010'!$A$7:$A$37, 0), MATCH(GM105, '2010'!$E$4:$HF$4, 0) )</f>
        <v>183</v>
      </c>
      <c r="GP114" s="41">
        <f>INDEX('2011'!$E$7:$HF$37,  MATCH(GM114, '2011'!$A$7:$A$37, 0), MATCH(GM105, '2011'!$E$4:$HF$4, 0) )</f>
        <v>181</v>
      </c>
      <c r="GQ114" s="41">
        <f>INDEX('2012'!$E$7:$HF$37,  MATCH(GM114, '2012'!$A$7:$A$37, 0), MATCH(GM105, '2012'!$E$4:$HF$4, 0) )</f>
        <v>164</v>
      </c>
      <c r="GR114" s="41">
        <f>INDEX('2013'!$E$7:$HF$37,  MATCH(GM114, '2013'!$A$7:$A$37, 0), MATCH(GM105, '2013'!$E$4:$HF$4, 0) )</f>
        <v>132</v>
      </c>
      <c r="GS114" s="41">
        <f>INDEX('2014'!$E$7:$HF$37,  MATCH(GM114, '2014'!$A$7:$A$37, 0), MATCH(GM105, '2014'!$E$4:$HF$4, 0) )</f>
        <v>191</v>
      </c>
      <c r="GT114" s="41">
        <f>INDEX('2015'!$E$7:$HF$37,  MATCH(GM114, '2015'!$A$7:$A$37, 0), MATCH(GM105, '2015'!$E$4:$HF$4, 0) )</f>
        <v>204</v>
      </c>
      <c r="GU114" s="41">
        <f>INDEX('2016'!$E$7:$HF$37,  MATCH(GM114, '2016'!$A$7:$A$37, 0), MATCH(GM105, '2016'!$E$4:$HF$4, 0) )</f>
        <v>227</v>
      </c>
      <c r="GV114" s="41">
        <f>INDEX('2017'!$E$7:$HF$37,  MATCH(GM114, '2017'!$A$7:$A$37, 0), MATCH(GM105, '2017'!$E$4:$HF$4, 0) )</f>
        <v>259</v>
      </c>
      <c r="GW114" s="41">
        <f>INDEX('2018'!$E$7:$HF$37,  MATCH(GM114, '2018'!$A$7:$A$37, 0), MATCH(GM105, '2018'!$E$4:$HF$4, 0) )</f>
        <v>313</v>
      </c>
      <c r="GX114" s="41">
        <f>INDEX('2019'!$E$7:$HF$37,  MATCH(GM114, '2019'!$A$7:$A$37, 0), MATCH(GM105, '2019'!$E$4:$HF$4, 0) )</f>
        <v>268</v>
      </c>
      <c r="GZ114" s="9">
        <f t="shared" ref="GZ114:HA114" si="1104">GZ24</f>
        <v>15</v>
      </c>
      <c r="HA114" s="18" t="str">
        <f t="shared" si="1104"/>
        <v>Emery</v>
      </c>
      <c r="HB114" s="41">
        <f>INDEX('2010'!$E$7:$HF$37,  MATCH(GZ114, '2010'!$A$7:$A$37, 0), MATCH(GZ105, '2010'!$E$4:$HF$4, 0) )</f>
        <v>271</v>
      </c>
      <c r="HC114" s="41">
        <f>INDEX('2011'!$E$7:$HF$37,  MATCH(GZ114, '2011'!$A$7:$A$37, 0), MATCH(GZ105, '2011'!$E$4:$HF$4, 0) )</f>
        <v>263</v>
      </c>
      <c r="HD114" s="41">
        <f>INDEX('2012'!$E$7:$HF$37,  MATCH(GZ114, '2012'!$A$7:$A$37, 0), MATCH(GZ105, '2012'!$E$4:$HF$4, 0) )</f>
        <v>259</v>
      </c>
      <c r="HE114" s="41">
        <f>INDEX('2013'!$E$7:$HF$37,  MATCH(GZ114, '2013'!$A$7:$A$37, 0), MATCH(GZ105, '2013'!$E$4:$HF$4, 0) )</f>
        <v>223</v>
      </c>
      <c r="HF114" s="41">
        <f>INDEX('2014'!$E$7:$HF$37,  MATCH(GZ114, '2014'!$A$7:$A$37, 0), MATCH(GZ105, '2014'!$E$4:$HF$4, 0) )</f>
        <v>235</v>
      </c>
      <c r="HG114" s="41">
        <f>INDEX('2015'!$E$7:$HF$37,  MATCH(GZ114, '2015'!$A$7:$A$37, 0), MATCH(GZ105, '2015'!$E$4:$HF$4, 0) )</f>
        <v>247</v>
      </c>
      <c r="HH114" s="41">
        <f>INDEX('2016'!$E$7:$HF$37,  MATCH(GZ114, '2016'!$A$7:$A$37, 0), MATCH(GZ105, '2016'!$E$4:$HF$4, 0) )</f>
        <v>247</v>
      </c>
      <c r="HI114" s="41">
        <f>INDEX('2017'!$E$7:$HF$37,  MATCH(GZ114, '2017'!$A$7:$A$37, 0), MATCH(GZ105, '2017'!$E$4:$HF$4, 0) )</f>
        <v>234</v>
      </c>
      <c r="HJ114" s="41">
        <f>INDEX('2018'!$E$7:$HF$37,  MATCH(GZ114, '2018'!$A$7:$A$37, 0), MATCH(GZ105, '2018'!$E$4:$HF$4, 0) )</f>
        <v>201</v>
      </c>
      <c r="HK114" s="41">
        <f>INDEX('2019'!$E$7:$HF$37,  MATCH(GZ114, '2019'!$A$7:$A$37, 0), MATCH(GZ105, '2019'!$E$4:$HF$4, 0) )</f>
        <v>256</v>
      </c>
      <c r="HM114" s="9">
        <f t="shared" ref="HM114:HN114" si="1105">HM24</f>
        <v>15</v>
      </c>
      <c r="HN114" s="18" t="str">
        <f t="shared" si="1105"/>
        <v>Emery</v>
      </c>
      <c r="HO114" s="41">
        <f>INDEX('2010'!$E$7:$HF$37,  MATCH(HM114, '2010'!$A$7:$A$37, 0), MATCH(HM105, '2010'!$E$4:$HF$4, 0) )</f>
        <v>0</v>
      </c>
      <c r="HP114" s="41">
        <f>INDEX('2011'!$E$7:$HF$37,  MATCH(HM114, '2011'!$A$7:$A$37, 0), MATCH(HM105, '2011'!$E$4:$HF$4, 0) )</f>
        <v>0</v>
      </c>
      <c r="HQ114" s="41">
        <f>INDEX('2012'!$E$7:$HF$37,  MATCH(HM114, '2012'!$A$7:$A$37, 0), MATCH(HM105, '2012'!$E$4:$HF$4, 0) )</f>
        <v>0</v>
      </c>
      <c r="HR114" s="41">
        <f>INDEX('2013'!$E$7:$HF$37,  MATCH(HM114, '2013'!$A$7:$A$37, 0), MATCH(HM105, '2013'!$E$4:$HF$4, 0) )</f>
        <v>0</v>
      </c>
      <c r="HS114" s="41">
        <f>INDEX('2014'!$E$7:$HF$37,  MATCH(HM114, '2014'!$A$7:$A$37, 0), MATCH(HM105, '2014'!$E$4:$HF$4, 0) )</f>
        <v>0</v>
      </c>
      <c r="HT114" s="41">
        <f>INDEX('2015'!$E$7:$HF$37,  MATCH(HM114, '2015'!$A$7:$A$37, 0), MATCH(HM105, '2015'!$E$4:$HF$4, 0) )</f>
        <v>0</v>
      </c>
      <c r="HU114" s="41">
        <f>INDEX('2016'!$E$7:$HF$37,  MATCH(HM114, '2016'!$A$7:$A$37, 0), MATCH(HM105, '2016'!$E$4:$HF$4, 0) )</f>
        <v>0</v>
      </c>
      <c r="HV114" s="41">
        <f>INDEX('2017'!$E$7:$HF$37,  MATCH(HM114, '2017'!$A$7:$A$37, 0), MATCH(HM105, '2017'!$E$4:$HF$4, 0) )</f>
        <v>0</v>
      </c>
      <c r="HW114" s="41">
        <f>INDEX('2018'!$E$7:$HF$37,  MATCH(HM114, '2018'!$A$7:$A$37, 0), MATCH(HM105, '2018'!$E$4:$HF$4, 0) )</f>
        <v>0</v>
      </c>
      <c r="HX114" s="41">
        <f>INDEX('2019'!$E$7:$HF$37,  MATCH(HM114, '2019'!$A$7:$A$37, 0), MATCH(HM105, '2019'!$E$4:$HF$4, 0) )</f>
        <v>5</v>
      </c>
    </row>
    <row r="115" spans="39:232" x14ac:dyDescent="0.25">
      <c r="AM115" s="9">
        <f t="shared" ref="AM115:AN115" si="1106">AM25</f>
        <v>17</v>
      </c>
      <c r="AN115" s="18" t="str">
        <f t="shared" si="1106"/>
        <v>Garfield</v>
      </c>
      <c r="AO115" s="41">
        <f>INDEX('2010'!$E$7:$HF$37,  MATCH(AM115, '2010'!$A$7:$A$37, 0), MATCH(AM105, '2010'!$E$4:$HF$4, 0) )</f>
        <v>2582</v>
      </c>
      <c r="AP115" s="41">
        <f>INDEX('2011'!$E$7:$HF$37,  MATCH(AM115, '2011'!$A$7:$A$37, 0), MATCH(AM105, '2011'!$E$4:$HF$4, 0) )</f>
        <v>2486</v>
      </c>
      <c r="AQ115" s="41">
        <f>INDEX('2012'!$E$7:$HF$37,  MATCH(AM115, '2012'!$A$7:$A$37, 0), MATCH(AM105, '2012'!$E$4:$HF$4, 0) )</f>
        <v>2351</v>
      </c>
      <c r="AR115" s="41">
        <f>INDEX('2013'!$E$7:$HF$37,  MATCH(AM115, '2013'!$A$7:$A$37, 0), MATCH(AM105, '2013'!$E$4:$HF$4, 0) )</f>
        <v>2264</v>
      </c>
      <c r="AS115" s="41">
        <f>INDEX('2014'!$E$7:$HF$37,  MATCH(AM115, '2014'!$A$7:$A$37, 0), MATCH(AM105, '2014'!$E$4:$HF$4, 0) )</f>
        <v>2076</v>
      </c>
      <c r="AT115" s="41">
        <f>INDEX('2015'!$E$7:$HF$37,  MATCH(AM115, '2015'!$A$7:$A$37, 0), MATCH(AM105, '2015'!$E$4:$HF$4, 0) )</f>
        <v>1945</v>
      </c>
      <c r="AU115" s="41">
        <f>INDEX('2016'!$E$7:$HF$37,  MATCH(AM115, '2016'!$A$7:$A$37, 0), MATCH(AM105, '2016'!$E$4:$HF$4, 0) )</f>
        <v>2062</v>
      </c>
      <c r="AV115" s="41">
        <f>INDEX('2017'!$E$7:$HF$37,  MATCH(AM115, '2017'!$A$7:$A$37, 0), MATCH(AM105, '2017'!$E$4:$HF$4, 0) )</f>
        <v>2176</v>
      </c>
      <c r="AW115" s="41">
        <f>INDEX('2018'!$E$7:$HF$37,  MATCH(AM115, '2018'!$A$7:$A$37, 0), MATCH(AM105, '2018'!$E$4:$HF$4, 0) )</f>
        <v>2179</v>
      </c>
      <c r="AX115" s="41">
        <f>INDEX('2019'!$E$7:$HF$37,  MATCH(AM115, '2019'!$A$7:$A$37, 0), MATCH(AM105, '2019'!$E$4:$HF$4, 0) )</f>
        <v>2172</v>
      </c>
      <c r="AZ115" s="9">
        <f t="shared" ref="AZ115:BA115" si="1107">AZ25</f>
        <v>17</v>
      </c>
      <c r="BA115" s="18" t="str">
        <f t="shared" si="1107"/>
        <v>Garfield</v>
      </c>
      <c r="BB115" s="41">
        <f>INDEX('2010'!$E$7:$HF$37,  MATCH(AZ115, '2010'!$A$7:$A$37, 0), MATCH(AZ105, '2010'!$E$4:$HF$4, 0) )</f>
        <v>301</v>
      </c>
      <c r="BC115" s="41">
        <f>INDEX('2011'!$E$7:$HF$37,  MATCH(AZ115, '2011'!$A$7:$A$37, 0), MATCH(AZ105, '2011'!$E$4:$HF$4, 0) )</f>
        <v>200</v>
      </c>
      <c r="BD115" s="41">
        <f>INDEX('2012'!$E$7:$HF$37,  MATCH(AZ115, '2012'!$A$7:$A$37, 0), MATCH(AZ105, '2012'!$E$4:$HF$4, 0) )</f>
        <v>214</v>
      </c>
      <c r="BE115" s="41">
        <f>INDEX('2013'!$E$7:$HF$37,  MATCH(AZ115, '2013'!$A$7:$A$37, 0), MATCH(AZ105, '2013'!$E$4:$HF$4, 0) )</f>
        <v>186</v>
      </c>
      <c r="BF115" s="41">
        <f>INDEX('2014'!$E$7:$HF$37,  MATCH(AZ115, '2014'!$A$7:$A$37, 0), MATCH(AZ105, '2014'!$E$4:$HF$4, 0) )</f>
        <v>152</v>
      </c>
      <c r="BG115" s="41">
        <f>INDEX('2015'!$E$7:$HF$37,  MATCH(AZ115, '2015'!$A$7:$A$37, 0), MATCH(AZ105, '2015'!$E$4:$HF$4, 0) )</f>
        <v>132</v>
      </c>
      <c r="BH115" s="41">
        <f>INDEX('2016'!$E$7:$HF$37,  MATCH(AZ115, '2016'!$A$7:$A$37, 0), MATCH(AZ105, '2016'!$E$4:$HF$4, 0) )</f>
        <v>138</v>
      </c>
      <c r="BI115" s="41">
        <f>INDEX('2017'!$E$7:$HF$37,  MATCH(AZ115, '2017'!$A$7:$A$37, 0), MATCH(AZ105, '2017'!$E$4:$HF$4, 0) )</f>
        <v>139</v>
      </c>
      <c r="BJ115" s="41">
        <f>INDEX('2018'!$E$7:$HF$37,  MATCH(AZ115, '2018'!$A$7:$A$37, 0), MATCH(AZ105, '2018'!$E$4:$HF$4, 0) )</f>
        <v>107</v>
      </c>
      <c r="BK115" s="41">
        <f>INDEX('2019'!$E$7:$HF$37,  MATCH(AZ115, '2019'!$A$7:$A$37, 0), MATCH(AZ105, '2019'!$E$4:$HF$4, 0) )</f>
        <v>123</v>
      </c>
      <c r="BM115" s="9">
        <f t="shared" ref="BM115:BN115" si="1108">BM25</f>
        <v>17</v>
      </c>
      <c r="BN115" s="18" t="str">
        <f t="shared" si="1108"/>
        <v>Garfield</v>
      </c>
      <c r="BO115" s="41">
        <f>INDEX('2010'!$E$7:$HF$37,  MATCH(BM115, '2010'!$A$7:$A$37, 0), MATCH(BM105, '2010'!$E$4:$HF$4, 0) )</f>
        <v>176</v>
      </c>
      <c r="BP115" s="41">
        <f>INDEX('2011'!$E$7:$HF$37,  MATCH(BM115, '2011'!$A$7:$A$37, 0), MATCH(BM105, '2011'!$E$4:$HF$4, 0) )</f>
        <v>167</v>
      </c>
      <c r="BQ115" s="41">
        <f>INDEX('2012'!$E$7:$HF$37,  MATCH(BM115, '2012'!$A$7:$A$37, 0), MATCH(BM105, '2012'!$E$4:$HF$4, 0) )</f>
        <v>119</v>
      </c>
      <c r="BR115" s="41">
        <f>INDEX('2013'!$E$7:$HF$37,  MATCH(BM115, '2013'!$A$7:$A$37, 0), MATCH(BM105, '2013'!$E$4:$HF$4, 0) )</f>
        <v>114</v>
      </c>
      <c r="BS115" s="41">
        <f>INDEX('2014'!$E$7:$HF$37,  MATCH(BM115, '2014'!$A$7:$A$37, 0), MATCH(BM105, '2014'!$E$4:$HF$4, 0) )</f>
        <v>127</v>
      </c>
      <c r="BT115" s="41">
        <f>INDEX('2015'!$E$7:$HF$37,  MATCH(BM115, '2015'!$A$7:$A$37, 0), MATCH(BM105, '2015'!$E$4:$HF$4, 0) )</f>
        <v>129</v>
      </c>
      <c r="BU115" s="41">
        <f>INDEX('2016'!$E$7:$HF$37,  MATCH(BM115, '2016'!$A$7:$A$37, 0), MATCH(BM105, '2016'!$E$4:$HF$4, 0) )</f>
        <v>134</v>
      </c>
      <c r="BV115" s="41">
        <f>INDEX('2017'!$E$7:$HF$37,  MATCH(BM115, '2017'!$A$7:$A$37, 0), MATCH(BM105, '2017'!$E$4:$HF$4, 0) )</f>
        <v>121</v>
      </c>
      <c r="BW115" s="41">
        <f>INDEX('2018'!$E$7:$HF$37,  MATCH(BM115, '2018'!$A$7:$A$37, 0), MATCH(BM105, '2018'!$E$4:$HF$4, 0) )</f>
        <v>110</v>
      </c>
      <c r="BX115" s="41">
        <f>INDEX('2019'!$E$7:$HF$37,  MATCH(BM115, '2019'!$A$7:$A$37, 0), MATCH(BM105, '2019'!$E$4:$HF$4, 0) )</f>
        <v>124</v>
      </c>
      <c r="BZ115" s="9">
        <f t="shared" ref="BZ115:CA115" si="1109">BZ25</f>
        <v>17</v>
      </c>
      <c r="CA115" s="18" t="str">
        <f t="shared" si="1109"/>
        <v>Garfield</v>
      </c>
      <c r="CB115" s="41">
        <f>INDEX('2010'!$E$7:$HF$37,  MATCH(BZ115, '2010'!$A$7:$A$37, 0), MATCH(BZ105, '2010'!$E$4:$HF$4, 0) )</f>
        <v>110</v>
      </c>
      <c r="CC115" s="41">
        <f>INDEX('2011'!$E$7:$HF$37,  MATCH(BZ115, '2011'!$A$7:$A$37, 0), MATCH(BZ105, '2011'!$E$4:$HF$4, 0) )</f>
        <v>86</v>
      </c>
      <c r="CD115" s="41">
        <f>INDEX('2012'!$E$7:$HF$37,  MATCH(BZ115, '2012'!$A$7:$A$37, 0), MATCH(BZ105, '2012'!$E$4:$HF$4, 0) )</f>
        <v>59</v>
      </c>
      <c r="CE115" s="41">
        <f>INDEX('2013'!$E$7:$HF$37,  MATCH(BZ115, '2013'!$A$7:$A$37, 0), MATCH(BZ105, '2013'!$E$4:$HF$4, 0) )</f>
        <v>57</v>
      </c>
      <c r="CF115" s="41">
        <f>INDEX('2014'!$E$7:$HF$37,  MATCH(BZ115, '2014'!$A$7:$A$37, 0), MATCH(BZ105, '2014'!$E$4:$HF$4, 0) )</f>
        <v>43</v>
      </c>
      <c r="CG115" s="41">
        <f>INDEX('2015'!$E$7:$HF$37,  MATCH(BZ115, '2015'!$A$7:$A$37, 0), MATCH(BZ105, '2015'!$E$4:$HF$4, 0) )</f>
        <v>25</v>
      </c>
      <c r="CH115" s="41">
        <f>INDEX('2016'!$E$7:$HF$37,  MATCH(BZ115, '2016'!$A$7:$A$37, 0), MATCH(BZ105, '2016'!$E$4:$HF$4, 0) )</f>
        <v>21</v>
      </c>
      <c r="CI115" s="41">
        <f>INDEX('2017'!$E$7:$HF$37,  MATCH(BZ115, '2017'!$A$7:$A$37, 0), MATCH(BZ105, '2017'!$E$4:$HF$4, 0) )</f>
        <v>28</v>
      </c>
      <c r="CJ115" s="41">
        <f>INDEX('2018'!$E$7:$HF$37,  MATCH(BZ115, '2018'!$A$7:$A$37, 0), MATCH(BZ105, '2018'!$E$4:$HF$4, 0) )</f>
        <v>29</v>
      </c>
      <c r="CK115" s="41">
        <f>INDEX('2019'!$E$7:$HF$37,  MATCH(BZ115, '2019'!$A$7:$A$37, 0), MATCH(BZ105, '2019'!$E$4:$HF$4, 0) )</f>
        <v>35</v>
      </c>
      <c r="CM115" s="9">
        <f t="shared" ref="CM115:CN115" si="1110">CM25</f>
        <v>17</v>
      </c>
      <c r="CN115" s="18" t="str">
        <f t="shared" si="1110"/>
        <v>Garfield</v>
      </c>
      <c r="CO115" s="41">
        <f>INDEX('2010'!$E$7:$HF$37,  MATCH(CM115, '2010'!$A$7:$A$37, 0), MATCH(CM105, '2010'!$E$4:$HF$4, 0) )</f>
        <v>8</v>
      </c>
      <c r="CP115" s="41">
        <f>INDEX('2011'!$E$7:$HF$37,  MATCH(CM115, '2011'!$A$7:$A$37, 0), MATCH(CM105, '2011'!$E$4:$HF$4, 0) )</f>
        <v>23</v>
      </c>
      <c r="CQ115" s="41">
        <f>INDEX('2012'!$E$7:$HF$37,  MATCH(CM115, '2012'!$A$7:$A$37, 0), MATCH(CM105, '2012'!$E$4:$HF$4, 0) )</f>
        <v>15</v>
      </c>
      <c r="CR115" s="41">
        <f>INDEX('2013'!$E$7:$HF$37,  MATCH(CM115, '2013'!$A$7:$A$37, 0), MATCH(CM105, '2013'!$E$4:$HF$4, 0) )</f>
        <v>52</v>
      </c>
      <c r="CS115" s="41">
        <f>INDEX('2014'!$E$7:$HF$37,  MATCH(CM115, '2014'!$A$7:$A$37, 0), MATCH(CM105, '2014'!$E$4:$HF$4, 0) )</f>
        <v>17</v>
      </c>
      <c r="CT115" s="41">
        <f>INDEX('2015'!$E$7:$HF$37,  MATCH(CM115, '2015'!$A$7:$A$37, 0), MATCH(CM105, '2015'!$E$4:$HF$4, 0) )</f>
        <v>18</v>
      </c>
      <c r="CU115" s="41">
        <f>INDEX('2016'!$E$7:$HF$37,  MATCH(CM115, '2016'!$A$7:$A$37, 0), MATCH(CM105, '2016'!$E$4:$HF$4, 0) )</f>
        <v>15</v>
      </c>
      <c r="CV115" s="41">
        <f>INDEX('2017'!$E$7:$HF$37,  MATCH(CM115, '2017'!$A$7:$A$37, 0), MATCH(CM105, '2017'!$E$4:$HF$4, 0) )</f>
        <v>15</v>
      </c>
      <c r="CW115" s="41">
        <f>INDEX('2018'!$E$7:$HF$37,  MATCH(CM115, '2018'!$A$7:$A$37, 0), MATCH(CM105, '2018'!$E$4:$HF$4, 0) )</f>
        <v>35</v>
      </c>
      <c r="CX115" s="41">
        <f>INDEX('2019'!$E$7:$HF$37,  MATCH(CM115, '2019'!$A$7:$A$37, 0), MATCH(CM105, '2019'!$E$4:$HF$4, 0) )</f>
        <v>25</v>
      </c>
      <c r="CZ115" s="9">
        <f t="shared" ref="CZ115:DA115" si="1111">CZ25</f>
        <v>17</v>
      </c>
      <c r="DA115" s="18" t="str">
        <f t="shared" si="1111"/>
        <v>Garfield</v>
      </c>
      <c r="DB115" s="41">
        <f>INDEX('2010'!$E$7:$HF$37,  MATCH(CZ115, '2010'!$A$7:$A$37, 0), MATCH(CZ105, '2010'!$E$4:$HF$4, 0) )</f>
        <v>216</v>
      </c>
      <c r="DC115" s="41">
        <f>INDEX('2011'!$E$7:$HF$37,  MATCH(CZ115, '2011'!$A$7:$A$37, 0), MATCH(CZ105, '2011'!$E$4:$HF$4, 0) )</f>
        <v>237</v>
      </c>
      <c r="DD115" s="41">
        <f>INDEX('2012'!$E$7:$HF$37,  MATCH(CZ115, '2012'!$A$7:$A$37, 0), MATCH(CZ105, '2012'!$E$4:$HF$4, 0) )</f>
        <v>207</v>
      </c>
      <c r="DE115" s="41">
        <f>INDEX('2013'!$E$7:$HF$37,  MATCH(CZ115, '2013'!$A$7:$A$37, 0), MATCH(CZ105, '2013'!$E$4:$HF$4, 0) )</f>
        <v>248</v>
      </c>
      <c r="DF115" s="41">
        <f>INDEX('2014'!$E$7:$HF$37,  MATCH(CZ115, '2014'!$A$7:$A$37, 0), MATCH(CZ105, '2014'!$E$4:$HF$4, 0) )</f>
        <v>235</v>
      </c>
      <c r="DG115" s="41">
        <f>INDEX('2015'!$E$7:$HF$37,  MATCH(CZ115, '2015'!$A$7:$A$37, 0), MATCH(CZ105, '2015'!$E$4:$HF$4, 0) )</f>
        <v>230</v>
      </c>
      <c r="DH115" s="41">
        <f>INDEX('2016'!$E$7:$HF$37,  MATCH(CZ115, '2016'!$A$7:$A$37, 0), MATCH(CZ105, '2016'!$E$4:$HF$4, 0) )</f>
        <v>237</v>
      </c>
      <c r="DI115" s="41">
        <f>INDEX('2017'!$E$7:$HF$37,  MATCH(CZ115, '2017'!$A$7:$A$37, 0), MATCH(CZ105, '2017'!$E$4:$HF$4, 0) )</f>
        <v>235</v>
      </c>
      <c r="DJ115" s="41">
        <f>INDEX('2018'!$E$7:$HF$37,  MATCH(CZ115, '2018'!$A$7:$A$37, 0), MATCH(CZ105, '2018'!$E$4:$HF$4, 0) )</f>
        <v>197</v>
      </c>
      <c r="DK115" s="41">
        <f>INDEX('2019'!$E$7:$HF$37,  MATCH(CZ115, '2019'!$A$7:$A$37, 0), MATCH(CZ105, '2019'!$E$4:$HF$4, 0) )</f>
        <v>180</v>
      </c>
      <c r="DM115" s="9">
        <f t="shared" ref="DM115:DN115" si="1112">DM25</f>
        <v>17</v>
      </c>
      <c r="DN115" s="18" t="str">
        <f t="shared" si="1112"/>
        <v>Garfield</v>
      </c>
      <c r="DO115" s="41">
        <f>INDEX('2010'!$E$7:$HF$37,  MATCH(DM115, '2010'!$A$7:$A$37, 0), MATCH(DM105, '2010'!$E$4:$HF$4, 0) )</f>
        <v>130</v>
      </c>
      <c r="DP115" s="41">
        <f>INDEX('2011'!$E$7:$HF$37,  MATCH(DM115, '2011'!$A$7:$A$37, 0), MATCH(DM105, '2011'!$E$4:$HF$4, 0) )</f>
        <v>108</v>
      </c>
      <c r="DQ115" s="41">
        <f>INDEX('2012'!$E$7:$HF$37,  MATCH(DM115, '2012'!$A$7:$A$37, 0), MATCH(DM105, '2012'!$E$4:$HF$4, 0) )</f>
        <v>149</v>
      </c>
      <c r="DR115" s="41">
        <f>INDEX('2013'!$E$7:$HF$37,  MATCH(DM115, '2013'!$A$7:$A$37, 0), MATCH(DM105, '2013'!$E$4:$HF$4, 0) )</f>
        <v>103</v>
      </c>
      <c r="DS115" s="41">
        <f>INDEX('2014'!$E$7:$HF$37,  MATCH(DM115, '2014'!$A$7:$A$37, 0), MATCH(DM105, '2014'!$E$4:$HF$4, 0) )</f>
        <v>137</v>
      </c>
      <c r="DT115" s="41">
        <f>INDEX('2015'!$E$7:$HF$37,  MATCH(DM115, '2015'!$A$7:$A$37, 0), MATCH(DM105, '2015'!$E$4:$HF$4, 0) )</f>
        <v>117</v>
      </c>
      <c r="DU115" s="41">
        <f>INDEX('2016'!$E$7:$HF$37,  MATCH(DM115, '2016'!$A$7:$A$37, 0), MATCH(DM105, '2016'!$E$4:$HF$4, 0) )</f>
        <v>139</v>
      </c>
      <c r="DV115" s="41">
        <f>INDEX('2017'!$E$7:$HF$37,  MATCH(DM115, '2017'!$A$7:$A$37, 0), MATCH(DM105, '2017'!$E$4:$HF$4, 0) )</f>
        <v>172</v>
      </c>
      <c r="DW115" s="41">
        <f>INDEX('2018'!$E$7:$HF$37,  MATCH(DM115, '2018'!$A$7:$A$37, 0), MATCH(DM105, '2018'!$E$4:$HF$4, 0) )</f>
        <v>179</v>
      </c>
      <c r="DX115" s="41">
        <f>INDEX('2019'!$E$7:$HF$37,  MATCH(DM115, '2019'!$A$7:$A$37, 0), MATCH(DM105, '2019'!$E$4:$HF$4, 0) )</f>
        <v>158</v>
      </c>
      <c r="DZ115" s="9">
        <f t="shared" ref="DZ115:EA115" si="1113">DZ25</f>
        <v>17</v>
      </c>
      <c r="EA115" s="18" t="str">
        <f t="shared" si="1113"/>
        <v>Garfield</v>
      </c>
      <c r="EB115" s="41">
        <f>INDEX('2010'!$E$7:$HF$37,  MATCH(DZ115, '2010'!$A$7:$A$37, 0), MATCH(DZ105, '2010'!$E$4:$HF$4, 0) )</f>
        <v>223</v>
      </c>
      <c r="EC115" s="41">
        <f>INDEX('2011'!$E$7:$HF$37,  MATCH(DZ115, '2011'!$A$7:$A$37, 0), MATCH(DZ105, '2011'!$E$4:$HF$4, 0) )</f>
        <v>193</v>
      </c>
      <c r="ED115" s="41">
        <f>INDEX('2012'!$E$7:$HF$37,  MATCH(DZ115, '2012'!$A$7:$A$37, 0), MATCH(DZ105, '2012'!$E$4:$HF$4, 0) )</f>
        <v>159</v>
      </c>
      <c r="EE115" s="41">
        <f>INDEX('2013'!$E$7:$HF$37,  MATCH(DZ115, '2013'!$A$7:$A$37, 0), MATCH(DZ105, '2013'!$E$4:$HF$4, 0) )</f>
        <v>93</v>
      </c>
      <c r="EF115" s="41">
        <f>INDEX('2014'!$E$7:$HF$37,  MATCH(DZ115, '2014'!$A$7:$A$37, 0), MATCH(DZ105, '2014'!$E$4:$HF$4, 0) )</f>
        <v>60</v>
      </c>
      <c r="EG115" s="41">
        <f>INDEX('2015'!$E$7:$HF$37,  MATCH(DZ115, '2015'!$A$7:$A$37, 0), MATCH(DZ105, '2015'!$E$4:$HF$4, 0) )</f>
        <v>54</v>
      </c>
      <c r="EH115" s="41">
        <f>INDEX('2016'!$E$7:$HF$37,  MATCH(DZ115, '2016'!$A$7:$A$37, 0), MATCH(DZ105, '2016'!$E$4:$HF$4, 0) )</f>
        <v>44</v>
      </c>
      <c r="EI115" s="41">
        <f>INDEX('2017'!$E$7:$HF$37,  MATCH(DZ115, '2017'!$A$7:$A$37, 0), MATCH(DZ105, '2017'!$E$4:$HF$4, 0) )</f>
        <v>44</v>
      </c>
      <c r="EJ115" s="41">
        <f>INDEX('2018'!$E$7:$HF$37,  MATCH(DZ115, '2018'!$A$7:$A$37, 0), MATCH(DZ105, '2018'!$E$4:$HF$4, 0) )</f>
        <v>54</v>
      </c>
      <c r="EK115" s="41">
        <f>INDEX('2019'!$E$7:$HF$37,  MATCH(DZ115, '2019'!$A$7:$A$37, 0), MATCH(DZ105, '2019'!$E$4:$HF$4, 0) )</f>
        <v>30</v>
      </c>
      <c r="EM115" s="9">
        <f t="shared" ref="EM115:EN115" si="1114">EM25</f>
        <v>17</v>
      </c>
      <c r="EN115" s="18" t="str">
        <f t="shared" si="1114"/>
        <v>Garfield</v>
      </c>
      <c r="EO115" s="41">
        <f>INDEX('2010'!$E$7:$HF$37,  MATCH(EM115, '2010'!$A$7:$A$37, 0), MATCH(EM105, '2010'!$E$4:$HF$4, 0) )</f>
        <v>11</v>
      </c>
      <c r="EP115" s="41">
        <f>INDEX('2011'!$E$7:$HF$37,  MATCH(EM115, '2011'!$A$7:$A$37, 0), MATCH(EM105, '2011'!$E$4:$HF$4, 0) )</f>
        <v>17</v>
      </c>
      <c r="EQ115" s="41">
        <f>INDEX('2012'!$E$7:$HF$37,  MATCH(EM115, '2012'!$A$7:$A$37, 0), MATCH(EM105, '2012'!$E$4:$HF$4, 0) )</f>
        <v>72</v>
      </c>
      <c r="ER115" s="41">
        <f>INDEX('2013'!$E$7:$HF$37,  MATCH(EM115, '2013'!$A$7:$A$37, 0), MATCH(EM105, '2013'!$E$4:$HF$4, 0) )</f>
        <v>59</v>
      </c>
      <c r="ES115" s="41">
        <f>INDEX('2014'!$E$7:$HF$37,  MATCH(EM115, '2014'!$A$7:$A$37, 0), MATCH(EM105, '2014'!$E$4:$HF$4, 0) )</f>
        <v>54</v>
      </c>
      <c r="ET115" s="41">
        <f>INDEX('2015'!$E$7:$HF$37,  MATCH(EM115, '2015'!$A$7:$A$37, 0), MATCH(EM105, '2015'!$E$4:$HF$4, 0) )</f>
        <v>72</v>
      </c>
      <c r="EU115" s="41">
        <f>INDEX('2016'!$E$7:$HF$37,  MATCH(EM115, '2016'!$A$7:$A$37, 0), MATCH(EM105, '2016'!$E$4:$HF$4, 0) )</f>
        <v>95</v>
      </c>
      <c r="EV115" s="41">
        <f>INDEX('2017'!$E$7:$HF$37,  MATCH(EM115, '2017'!$A$7:$A$37, 0), MATCH(EM105, '2017'!$E$4:$HF$4, 0) )</f>
        <v>74</v>
      </c>
      <c r="EW115" s="41">
        <f>INDEX('2018'!$E$7:$HF$37,  MATCH(EM115, '2018'!$A$7:$A$37, 0), MATCH(EM105, '2018'!$E$4:$HF$4, 0) )</f>
        <v>71</v>
      </c>
      <c r="EX115" s="41">
        <f>INDEX('2019'!$E$7:$HF$37,  MATCH(EM115, '2019'!$A$7:$A$37, 0), MATCH(EM105, '2019'!$E$4:$HF$4, 0) )</f>
        <v>66</v>
      </c>
      <c r="EZ115" s="9">
        <f t="shared" ref="EZ115:FA115" si="1115">EZ25</f>
        <v>17</v>
      </c>
      <c r="FA115" s="18" t="str">
        <f t="shared" si="1115"/>
        <v>Garfield</v>
      </c>
      <c r="FB115" s="41">
        <f>INDEX('2010'!$E$7:$HF$37,  MATCH(EZ115, '2010'!$A$7:$A$37, 0), MATCH(EZ105, '2010'!$E$4:$HF$4, 0) )</f>
        <v>119</v>
      </c>
      <c r="FC115" s="41">
        <f>INDEX('2011'!$E$7:$HF$37,  MATCH(EZ115, '2011'!$A$7:$A$37, 0), MATCH(EZ105, '2011'!$E$4:$HF$4, 0) )</f>
        <v>180</v>
      </c>
      <c r="FD115" s="41">
        <f>INDEX('2012'!$E$7:$HF$37,  MATCH(EZ115, '2012'!$A$7:$A$37, 0), MATCH(EZ105, '2012'!$E$4:$HF$4, 0) )</f>
        <v>127</v>
      </c>
      <c r="FE115" s="41">
        <f>INDEX('2013'!$E$7:$HF$37,  MATCH(EZ115, '2013'!$A$7:$A$37, 0), MATCH(EZ105, '2013'!$E$4:$HF$4, 0) )</f>
        <v>139</v>
      </c>
      <c r="FF115" s="41">
        <f>INDEX('2014'!$E$7:$HF$37,  MATCH(EZ115, '2014'!$A$7:$A$37, 0), MATCH(EZ105, '2014'!$E$4:$HF$4, 0) )</f>
        <v>76</v>
      </c>
      <c r="FG115" s="41">
        <f>INDEX('2015'!$E$7:$HF$37,  MATCH(EZ115, '2015'!$A$7:$A$37, 0), MATCH(EZ105, '2015'!$E$4:$HF$4, 0) )</f>
        <v>55</v>
      </c>
      <c r="FH115" s="41">
        <f>INDEX('2016'!$E$7:$HF$37,  MATCH(EZ115, '2016'!$A$7:$A$37, 0), MATCH(EZ105, '2016'!$E$4:$HF$4, 0) )</f>
        <v>83</v>
      </c>
      <c r="FI115" s="41">
        <f>INDEX('2017'!$E$7:$HF$37,  MATCH(EZ115, '2017'!$A$7:$A$37, 0), MATCH(EZ105, '2017'!$E$4:$HF$4, 0) )</f>
        <v>103</v>
      </c>
      <c r="FJ115" s="41">
        <f>INDEX('2018'!$E$7:$HF$37,  MATCH(EZ115, '2018'!$A$7:$A$37, 0), MATCH(EZ105, '2018'!$E$4:$HF$4, 0) )</f>
        <v>105</v>
      </c>
      <c r="FK115" s="41">
        <f>INDEX('2019'!$E$7:$HF$37,  MATCH(EZ115, '2019'!$A$7:$A$37, 0), MATCH(EZ105, '2019'!$E$4:$HF$4, 0) )</f>
        <v>142</v>
      </c>
      <c r="FM115" s="9">
        <f t="shared" ref="FM115:FN115" si="1116">FM25</f>
        <v>17</v>
      </c>
      <c r="FN115" s="18" t="str">
        <f t="shared" si="1116"/>
        <v>Garfield</v>
      </c>
      <c r="FO115" s="41">
        <f>INDEX('2010'!$E$7:$HF$37,  MATCH(FM115, '2010'!$A$7:$A$37, 0), MATCH(FM105, '2010'!$E$4:$HF$4, 0) )</f>
        <v>437</v>
      </c>
      <c r="FP115" s="41">
        <f>INDEX('2011'!$E$7:$HF$37,  MATCH(FM115, '2011'!$A$7:$A$37, 0), MATCH(FM105, '2011'!$E$4:$HF$4, 0) )</f>
        <v>459</v>
      </c>
      <c r="FQ115" s="41">
        <f>INDEX('2012'!$E$7:$HF$37,  MATCH(FM115, '2012'!$A$7:$A$37, 0), MATCH(FM105, '2012'!$E$4:$HF$4, 0) )</f>
        <v>450</v>
      </c>
      <c r="FR115" s="41">
        <f>INDEX('2013'!$E$7:$HF$37,  MATCH(FM115, '2013'!$A$7:$A$37, 0), MATCH(FM105, '2013'!$E$4:$HF$4, 0) )</f>
        <v>383</v>
      </c>
      <c r="FS115" s="41">
        <f>INDEX('2014'!$E$7:$HF$37,  MATCH(FM115, '2014'!$A$7:$A$37, 0), MATCH(FM105, '2014'!$E$4:$HF$4, 0) )</f>
        <v>362</v>
      </c>
      <c r="FT115" s="41">
        <f>INDEX('2015'!$E$7:$HF$37,  MATCH(FM115, '2015'!$A$7:$A$37, 0), MATCH(FM105, '2015'!$E$4:$HF$4, 0) )</f>
        <v>300</v>
      </c>
      <c r="FU115" s="41">
        <f>INDEX('2016'!$E$7:$HF$37,  MATCH(FM115, '2016'!$A$7:$A$37, 0), MATCH(FM105, '2016'!$E$4:$HF$4, 0) )</f>
        <v>304</v>
      </c>
      <c r="FV115" s="41">
        <f>INDEX('2017'!$E$7:$HF$37,  MATCH(FM115, '2017'!$A$7:$A$37, 0), MATCH(FM105, '2017'!$E$4:$HF$4, 0) )</f>
        <v>354</v>
      </c>
      <c r="FW115" s="41">
        <f>INDEX('2018'!$E$7:$HF$37,  MATCH(FM115, '2018'!$A$7:$A$37, 0), MATCH(FM105, '2018'!$E$4:$HF$4, 0) )</f>
        <v>387</v>
      </c>
      <c r="FX115" s="41">
        <f>INDEX('2019'!$E$7:$HF$37,  MATCH(FM115, '2019'!$A$7:$A$37, 0), MATCH(FM105, '2019'!$E$4:$HF$4, 0) )</f>
        <v>411</v>
      </c>
      <c r="FZ115" s="9">
        <f t="shared" ref="FZ115:GA115" si="1117">FZ25</f>
        <v>17</v>
      </c>
      <c r="GA115" s="18" t="str">
        <f t="shared" si="1117"/>
        <v>Garfield</v>
      </c>
      <c r="GB115" s="41">
        <f>INDEX('2010'!$E$7:$HF$37,  MATCH(FZ115, '2010'!$A$7:$A$37, 0), MATCH(FZ105, '2010'!$E$4:$HF$4, 0) )</f>
        <v>586</v>
      </c>
      <c r="GC115" s="41">
        <f>INDEX('2011'!$E$7:$HF$37,  MATCH(FZ115, '2011'!$A$7:$A$37, 0), MATCH(FZ105, '2011'!$E$4:$HF$4, 0) )</f>
        <v>625</v>
      </c>
      <c r="GD115" s="41">
        <f>INDEX('2012'!$E$7:$HF$37,  MATCH(FZ115, '2012'!$A$7:$A$37, 0), MATCH(FZ105, '2012'!$E$4:$HF$4, 0) )</f>
        <v>666</v>
      </c>
      <c r="GE115" s="41">
        <f>INDEX('2013'!$E$7:$HF$37,  MATCH(FZ115, '2013'!$A$7:$A$37, 0), MATCH(FZ105, '2013'!$E$4:$HF$4, 0) )</f>
        <v>734</v>
      </c>
      <c r="GF115" s="41">
        <f>INDEX('2014'!$E$7:$HF$37,  MATCH(FZ115, '2014'!$A$7:$A$37, 0), MATCH(FZ105, '2014'!$E$4:$HF$4, 0) )</f>
        <v>705</v>
      </c>
      <c r="GG115" s="41">
        <f>INDEX('2015'!$E$7:$HF$37,  MATCH(FZ115, '2015'!$A$7:$A$37, 0), MATCH(FZ105, '2015'!$E$4:$HF$4, 0) )</f>
        <v>677</v>
      </c>
      <c r="GH115" s="41">
        <f>INDEX('2016'!$E$7:$HF$37,  MATCH(FZ115, '2016'!$A$7:$A$37, 0), MATCH(FZ105, '2016'!$E$4:$HF$4, 0) )</f>
        <v>657</v>
      </c>
      <c r="GI115" s="41">
        <f>INDEX('2017'!$E$7:$HF$37,  MATCH(FZ115, '2017'!$A$7:$A$37, 0), MATCH(FZ105, '2017'!$E$4:$HF$4, 0) )</f>
        <v>642</v>
      </c>
      <c r="GJ115" s="41">
        <f>INDEX('2018'!$E$7:$HF$37,  MATCH(FZ115, '2018'!$A$7:$A$37, 0), MATCH(FZ105, '2018'!$E$4:$HF$4, 0) )</f>
        <v>617</v>
      </c>
      <c r="GK115" s="41">
        <f>INDEX('2019'!$E$7:$HF$37,  MATCH(FZ115, '2019'!$A$7:$A$37, 0), MATCH(FZ105, '2019'!$E$4:$HF$4, 0) )</f>
        <v>648</v>
      </c>
      <c r="GM115" s="9">
        <f t="shared" ref="GM115:GN115" si="1118">GM25</f>
        <v>17</v>
      </c>
      <c r="GN115" s="18" t="str">
        <f t="shared" si="1118"/>
        <v>Garfield</v>
      </c>
      <c r="GO115" s="41">
        <f>INDEX('2010'!$E$7:$HF$37,  MATCH(GM115, '2010'!$A$7:$A$37, 0), MATCH(GM105, '2010'!$E$4:$HF$4, 0) )</f>
        <v>76</v>
      </c>
      <c r="GP115" s="41">
        <f>INDEX('2011'!$E$7:$HF$37,  MATCH(GM115, '2011'!$A$7:$A$37, 0), MATCH(GM105, '2011'!$E$4:$HF$4, 0) )</f>
        <v>52</v>
      </c>
      <c r="GQ115" s="41">
        <f>INDEX('2012'!$E$7:$HF$37,  MATCH(GM115, '2012'!$A$7:$A$37, 0), MATCH(GM105, '2012'!$E$4:$HF$4, 0) )</f>
        <v>32</v>
      </c>
      <c r="GR115" s="41">
        <f>INDEX('2013'!$E$7:$HF$37,  MATCH(GM115, '2013'!$A$7:$A$37, 0), MATCH(GM105, '2013'!$E$4:$HF$4, 0) )</f>
        <v>43</v>
      </c>
      <c r="GS115" s="41">
        <f>INDEX('2014'!$E$7:$HF$37,  MATCH(GM115, '2014'!$A$7:$A$37, 0), MATCH(GM105, '2014'!$E$4:$HF$4, 0) )</f>
        <v>57</v>
      </c>
      <c r="GT115" s="41">
        <f>INDEX('2015'!$E$7:$HF$37,  MATCH(GM115, '2015'!$A$7:$A$37, 0), MATCH(GM105, '2015'!$E$4:$HF$4, 0) )</f>
        <v>72</v>
      </c>
      <c r="GU115" s="41">
        <f>INDEX('2016'!$E$7:$HF$37,  MATCH(GM115, '2016'!$A$7:$A$37, 0), MATCH(GM105, '2016'!$E$4:$HF$4, 0) )</f>
        <v>83</v>
      </c>
      <c r="GV115" s="41">
        <f>INDEX('2017'!$E$7:$HF$37,  MATCH(GM115, '2017'!$A$7:$A$37, 0), MATCH(GM105, '2017'!$E$4:$HF$4, 0) )</f>
        <v>84</v>
      </c>
      <c r="GW115" s="41">
        <f>INDEX('2018'!$E$7:$HF$37,  MATCH(GM115, '2018'!$A$7:$A$37, 0), MATCH(GM105, '2018'!$E$4:$HF$4, 0) )</f>
        <v>94</v>
      </c>
      <c r="GX115" s="41">
        <f>INDEX('2019'!$E$7:$HF$37,  MATCH(GM115, '2019'!$A$7:$A$37, 0), MATCH(GM105, '2019'!$E$4:$HF$4, 0) )</f>
        <v>54</v>
      </c>
      <c r="GZ115" s="9">
        <f t="shared" ref="GZ115:HA115" si="1119">GZ25</f>
        <v>17</v>
      </c>
      <c r="HA115" s="18" t="str">
        <f t="shared" si="1119"/>
        <v>Garfield</v>
      </c>
      <c r="HB115" s="41">
        <f>INDEX('2010'!$E$7:$HF$37,  MATCH(GZ115, '2010'!$A$7:$A$37, 0), MATCH(GZ105, '2010'!$E$4:$HF$4, 0) )</f>
        <v>188</v>
      </c>
      <c r="HC115" s="41">
        <f>INDEX('2011'!$E$7:$HF$37,  MATCH(GZ115, '2011'!$A$7:$A$37, 0), MATCH(GZ105, '2011'!$E$4:$HF$4, 0) )</f>
        <v>139</v>
      </c>
      <c r="HD115" s="41">
        <f>INDEX('2012'!$E$7:$HF$37,  MATCH(GZ115, '2012'!$A$7:$A$37, 0), MATCH(GZ105, '2012'!$E$4:$HF$4, 0) )</f>
        <v>82</v>
      </c>
      <c r="HE115" s="41">
        <f>INDEX('2013'!$E$7:$HF$37,  MATCH(GZ115, '2013'!$A$7:$A$37, 0), MATCH(GZ105, '2013'!$E$4:$HF$4, 0) )</f>
        <v>53</v>
      </c>
      <c r="HF115" s="41">
        <f>INDEX('2014'!$E$7:$HF$37,  MATCH(GZ115, '2014'!$A$7:$A$37, 0), MATCH(GZ105, '2014'!$E$4:$HF$4, 0) )</f>
        <v>51</v>
      </c>
      <c r="HG115" s="41">
        <f>INDEX('2015'!$E$7:$HF$37,  MATCH(GZ115, '2015'!$A$7:$A$37, 0), MATCH(GZ105, '2015'!$E$4:$HF$4, 0) )</f>
        <v>64</v>
      </c>
      <c r="HH115" s="41">
        <f>INDEX('2016'!$E$7:$HF$37,  MATCH(GZ115, '2016'!$A$7:$A$37, 0), MATCH(GZ105, '2016'!$E$4:$HF$4, 0) )</f>
        <v>112</v>
      </c>
      <c r="HI115" s="41">
        <f>INDEX('2017'!$E$7:$HF$37,  MATCH(GZ115, '2017'!$A$7:$A$37, 0), MATCH(GZ105, '2017'!$E$4:$HF$4, 0) )</f>
        <v>165</v>
      </c>
      <c r="HJ115" s="41">
        <f>INDEX('2018'!$E$7:$HF$37,  MATCH(GZ115, '2018'!$A$7:$A$37, 0), MATCH(GZ105, '2018'!$E$4:$HF$4, 0) )</f>
        <v>194</v>
      </c>
      <c r="HK115" s="41">
        <f>INDEX('2019'!$E$7:$HF$37,  MATCH(GZ115, '2019'!$A$7:$A$37, 0), MATCH(GZ105, '2019'!$E$4:$HF$4, 0) )</f>
        <v>176</v>
      </c>
      <c r="HM115" s="9">
        <f t="shared" ref="HM115:HN115" si="1120">HM25</f>
        <v>17</v>
      </c>
      <c r="HN115" s="18" t="str">
        <f t="shared" si="1120"/>
        <v>Garfield</v>
      </c>
      <c r="HO115" s="41">
        <f>INDEX('2010'!$E$7:$HF$37,  MATCH(HM115, '2010'!$A$7:$A$37, 0), MATCH(HM105, '2010'!$E$4:$HF$4, 0) )</f>
        <v>1</v>
      </c>
      <c r="HP115" s="41">
        <f>INDEX('2011'!$E$7:$HF$37,  MATCH(HM115, '2011'!$A$7:$A$37, 0), MATCH(HM105, '2011'!$E$4:$HF$4, 0) )</f>
        <v>0</v>
      </c>
      <c r="HQ115" s="41">
        <f>INDEX('2012'!$E$7:$HF$37,  MATCH(HM115, '2012'!$A$7:$A$37, 0), MATCH(HM105, '2012'!$E$4:$HF$4, 0) )</f>
        <v>0</v>
      </c>
      <c r="HR115" s="41">
        <f>INDEX('2013'!$E$7:$HF$37,  MATCH(HM115, '2013'!$A$7:$A$37, 0), MATCH(HM105, '2013'!$E$4:$HF$4, 0) )</f>
        <v>0</v>
      </c>
      <c r="HS115" s="41">
        <f>INDEX('2014'!$E$7:$HF$37,  MATCH(HM115, '2014'!$A$7:$A$37, 0), MATCH(HM105, '2014'!$E$4:$HF$4, 0) )</f>
        <v>0</v>
      </c>
      <c r="HT115" s="41">
        <f>INDEX('2015'!$E$7:$HF$37,  MATCH(HM115, '2015'!$A$7:$A$37, 0), MATCH(HM105, '2015'!$E$4:$HF$4, 0) )</f>
        <v>0</v>
      </c>
      <c r="HU115" s="41">
        <f>INDEX('2016'!$E$7:$HF$37,  MATCH(HM115, '2016'!$A$7:$A$37, 0), MATCH(HM105, '2016'!$E$4:$HF$4, 0) )</f>
        <v>0</v>
      </c>
      <c r="HV115" s="41">
        <f>INDEX('2017'!$E$7:$HF$37,  MATCH(HM115, '2017'!$A$7:$A$37, 0), MATCH(HM105, '2017'!$E$4:$HF$4, 0) )</f>
        <v>0</v>
      </c>
      <c r="HW115" s="41">
        <f>INDEX('2018'!$E$7:$HF$37,  MATCH(HM115, '2018'!$A$7:$A$37, 0), MATCH(HM105, '2018'!$E$4:$HF$4, 0) )</f>
        <v>0</v>
      </c>
      <c r="HX115" s="41">
        <f>INDEX('2019'!$E$7:$HF$37,  MATCH(HM115, '2019'!$A$7:$A$37, 0), MATCH(HM105, '2019'!$E$4:$HF$4, 0) )</f>
        <v>0</v>
      </c>
    </row>
    <row r="116" spans="39:232" x14ac:dyDescent="0.25">
      <c r="AM116" s="9">
        <f t="shared" ref="AM116:AN116" si="1121">AM26</f>
        <v>19</v>
      </c>
      <c r="AN116" s="18" t="str">
        <f t="shared" si="1121"/>
        <v>Grand</v>
      </c>
      <c r="AO116" s="41">
        <f>INDEX('2010'!$E$7:$HF$37,  MATCH(AM116, '2010'!$A$7:$A$37, 0), MATCH(AM105, '2010'!$E$4:$HF$4, 0) )</f>
        <v>4329</v>
      </c>
      <c r="AP116" s="41">
        <f>INDEX('2011'!$E$7:$HF$37,  MATCH(AM116, '2011'!$A$7:$A$37, 0), MATCH(AM105, '2011'!$E$4:$HF$4, 0) )</f>
        <v>4274</v>
      </c>
      <c r="AQ116" s="41">
        <f>INDEX('2012'!$E$7:$HF$37,  MATCH(AM116, '2012'!$A$7:$A$37, 0), MATCH(AM105, '2012'!$E$4:$HF$4, 0) )</f>
        <v>4488</v>
      </c>
      <c r="AR116" s="41">
        <f>INDEX('2013'!$E$7:$HF$37,  MATCH(AM116, '2013'!$A$7:$A$37, 0), MATCH(AM105, '2013'!$E$4:$HF$4, 0) )</f>
        <v>4679</v>
      </c>
      <c r="AS116" s="41">
        <f>INDEX('2014'!$E$7:$HF$37,  MATCH(AM116, '2014'!$A$7:$A$37, 0), MATCH(AM105, '2014'!$E$4:$HF$4, 0) )</f>
        <v>4651</v>
      </c>
      <c r="AT116" s="41">
        <f>INDEX('2015'!$E$7:$HF$37,  MATCH(AM116, '2015'!$A$7:$A$37, 0), MATCH(AM105, '2015'!$E$4:$HF$4, 0) )</f>
        <v>4645</v>
      </c>
      <c r="AU116" s="41">
        <f>INDEX('2016'!$E$7:$HF$37,  MATCH(AM116, '2016'!$A$7:$A$37, 0), MATCH(AM105, '2016'!$E$4:$HF$4, 0) )</f>
        <v>4560</v>
      </c>
      <c r="AV116" s="41">
        <f>INDEX('2017'!$E$7:$HF$37,  MATCH(AM116, '2017'!$A$7:$A$37, 0), MATCH(AM105, '2017'!$E$4:$HF$4, 0) )</f>
        <v>4592</v>
      </c>
      <c r="AW116" s="41">
        <f>INDEX('2018'!$E$7:$HF$37,  MATCH(AM116, '2018'!$A$7:$A$37, 0), MATCH(AM105, '2018'!$E$4:$HF$4, 0) )</f>
        <v>4674</v>
      </c>
      <c r="AX116" s="41">
        <f>INDEX('2019'!$E$7:$HF$37,  MATCH(AM116, '2019'!$A$7:$A$37, 0), MATCH(AM105, '2019'!$E$4:$HF$4, 0) )</f>
        <v>4852</v>
      </c>
      <c r="AZ116" s="9">
        <f t="shared" ref="AZ116:BA116" si="1122">AZ26</f>
        <v>19</v>
      </c>
      <c r="BA116" s="18" t="str">
        <f t="shared" si="1122"/>
        <v>Grand</v>
      </c>
      <c r="BB116" s="41">
        <f>INDEX('2010'!$E$7:$HF$37,  MATCH(AZ116, '2010'!$A$7:$A$37, 0), MATCH(AZ105, '2010'!$E$4:$HF$4, 0) )</f>
        <v>233</v>
      </c>
      <c r="BC116" s="41">
        <f>INDEX('2011'!$E$7:$HF$37,  MATCH(AZ116, '2011'!$A$7:$A$37, 0), MATCH(AZ105, '2011'!$E$4:$HF$4, 0) )</f>
        <v>98</v>
      </c>
      <c r="BD116" s="41">
        <f>INDEX('2012'!$E$7:$HF$37,  MATCH(AZ116, '2012'!$A$7:$A$37, 0), MATCH(AZ105, '2012'!$E$4:$HF$4, 0) )</f>
        <v>63</v>
      </c>
      <c r="BE116" s="41">
        <f>INDEX('2013'!$E$7:$HF$37,  MATCH(AZ116, '2013'!$A$7:$A$37, 0), MATCH(AZ105, '2013'!$E$4:$HF$4, 0) )</f>
        <v>80</v>
      </c>
      <c r="BF116" s="41">
        <f>INDEX('2014'!$E$7:$HF$37,  MATCH(AZ116, '2014'!$A$7:$A$37, 0), MATCH(AZ105, '2014'!$E$4:$HF$4, 0) )</f>
        <v>90</v>
      </c>
      <c r="BG116" s="41">
        <f>INDEX('2015'!$E$7:$HF$37,  MATCH(AZ116, '2015'!$A$7:$A$37, 0), MATCH(AZ105, '2015'!$E$4:$HF$4, 0) )</f>
        <v>134</v>
      </c>
      <c r="BH116" s="41">
        <f>INDEX('2016'!$E$7:$HF$37,  MATCH(AZ116, '2016'!$A$7:$A$37, 0), MATCH(AZ105, '2016'!$E$4:$HF$4, 0) )</f>
        <v>178</v>
      </c>
      <c r="BI116" s="41">
        <f>INDEX('2017'!$E$7:$HF$37,  MATCH(AZ116, '2017'!$A$7:$A$37, 0), MATCH(AZ105, '2017'!$E$4:$HF$4, 0) )</f>
        <v>217</v>
      </c>
      <c r="BJ116" s="41">
        <f>INDEX('2018'!$E$7:$HF$37,  MATCH(AZ116, '2018'!$A$7:$A$37, 0), MATCH(AZ105, '2018'!$E$4:$HF$4, 0) )</f>
        <v>230</v>
      </c>
      <c r="BK116" s="41">
        <f>INDEX('2019'!$E$7:$HF$37,  MATCH(AZ116, '2019'!$A$7:$A$37, 0), MATCH(AZ105, '2019'!$E$4:$HF$4, 0) )</f>
        <v>306</v>
      </c>
      <c r="BM116" s="9">
        <f t="shared" ref="BM116:BN116" si="1123">BM26</f>
        <v>19</v>
      </c>
      <c r="BN116" s="18" t="str">
        <f t="shared" si="1123"/>
        <v>Grand</v>
      </c>
      <c r="BO116" s="41">
        <f>INDEX('2010'!$E$7:$HF$37,  MATCH(BM116, '2010'!$A$7:$A$37, 0), MATCH(BM105, '2010'!$E$4:$HF$4, 0) )</f>
        <v>492</v>
      </c>
      <c r="BP116" s="41">
        <f>INDEX('2011'!$E$7:$HF$37,  MATCH(BM116, '2011'!$A$7:$A$37, 0), MATCH(BM105, '2011'!$E$4:$HF$4, 0) )</f>
        <v>549</v>
      </c>
      <c r="BQ116" s="41">
        <f>INDEX('2012'!$E$7:$HF$37,  MATCH(BM116, '2012'!$A$7:$A$37, 0), MATCH(BM105, '2012'!$E$4:$HF$4, 0) )</f>
        <v>431</v>
      </c>
      <c r="BR116" s="41">
        <f>INDEX('2013'!$E$7:$HF$37,  MATCH(BM116, '2013'!$A$7:$A$37, 0), MATCH(BM105, '2013'!$E$4:$HF$4, 0) )</f>
        <v>388</v>
      </c>
      <c r="BS116" s="41">
        <f>INDEX('2014'!$E$7:$HF$37,  MATCH(BM116, '2014'!$A$7:$A$37, 0), MATCH(BM105, '2014'!$E$4:$HF$4, 0) )</f>
        <v>368</v>
      </c>
      <c r="BT116" s="41">
        <f>INDEX('2015'!$E$7:$HF$37,  MATCH(BM116, '2015'!$A$7:$A$37, 0), MATCH(BM105, '2015'!$E$4:$HF$4, 0) )</f>
        <v>312</v>
      </c>
      <c r="BU116" s="41">
        <f>INDEX('2016'!$E$7:$HF$37,  MATCH(BM116, '2016'!$A$7:$A$37, 0), MATCH(BM105, '2016'!$E$4:$HF$4, 0) )</f>
        <v>318</v>
      </c>
      <c r="BV116" s="41">
        <f>INDEX('2017'!$E$7:$HF$37,  MATCH(BM116, '2017'!$A$7:$A$37, 0), MATCH(BM105, '2017'!$E$4:$HF$4, 0) )</f>
        <v>441</v>
      </c>
      <c r="BW116" s="41">
        <f>INDEX('2018'!$E$7:$HF$37,  MATCH(BM116, '2018'!$A$7:$A$37, 0), MATCH(BM105, '2018'!$E$4:$HF$4, 0) )</f>
        <v>278</v>
      </c>
      <c r="BX116" s="41">
        <f>INDEX('2019'!$E$7:$HF$37,  MATCH(BM116, '2019'!$A$7:$A$37, 0), MATCH(BM105, '2019'!$E$4:$HF$4, 0) )</f>
        <v>311</v>
      </c>
      <c r="BZ116" s="9">
        <f t="shared" ref="BZ116:CA116" si="1124">BZ26</f>
        <v>19</v>
      </c>
      <c r="CA116" s="18" t="str">
        <f t="shared" si="1124"/>
        <v>Grand</v>
      </c>
      <c r="CB116" s="41">
        <f>INDEX('2010'!$E$7:$HF$37,  MATCH(BZ116, '2010'!$A$7:$A$37, 0), MATCH(BZ105, '2010'!$E$4:$HF$4, 0) )</f>
        <v>122</v>
      </c>
      <c r="CC116" s="41">
        <f>INDEX('2011'!$E$7:$HF$37,  MATCH(BZ116, '2011'!$A$7:$A$37, 0), MATCH(BZ105, '2011'!$E$4:$HF$4, 0) )</f>
        <v>101</v>
      </c>
      <c r="CD116" s="41">
        <f>INDEX('2012'!$E$7:$HF$37,  MATCH(BZ116, '2012'!$A$7:$A$37, 0), MATCH(BZ105, '2012'!$E$4:$HF$4, 0) )</f>
        <v>204</v>
      </c>
      <c r="CE116" s="41">
        <f>INDEX('2013'!$E$7:$HF$37,  MATCH(BZ116, '2013'!$A$7:$A$37, 0), MATCH(BZ105, '2013'!$E$4:$HF$4, 0) )</f>
        <v>210</v>
      </c>
      <c r="CF116" s="41">
        <f>INDEX('2014'!$E$7:$HF$37,  MATCH(BZ116, '2014'!$A$7:$A$37, 0), MATCH(BZ105, '2014'!$E$4:$HF$4, 0) )</f>
        <v>278</v>
      </c>
      <c r="CG116" s="41">
        <f>INDEX('2015'!$E$7:$HF$37,  MATCH(BZ116, '2015'!$A$7:$A$37, 0), MATCH(BZ105, '2015'!$E$4:$HF$4, 0) )</f>
        <v>189</v>
      </c>
      <c r="CH116" s="41">
        <f>INDEX('2016'!$E$7:$HF$37,  MATCH(BZ116, '2016'!$A$7:$A$37, 0), MATCH(BZ105, '2016'!$E$4:$HF$4, 0) )</f>
        <v>203</v>
      </c>
      <c r="CI116" s="41">
        <f>INDEX('2017'!$E$7:$HF$37,  MATCH(BZ116, '2017'!$A$7:$A$37, 0), MATCH(BZ105, '2017'!$E$4:$HF$4, 0) )</f>
        <v>139</v>
      </c>
      <c r="CJ116" s="41">
        <f>INDEX('2018'!$E$7:$HF$37,  MATCH(BZ116, '2018'!$A$7:$A$37, 0), MATCH(BZ105, '2018'!$E$4:$HF$4, 0) )</f>
        <v>81</v>
      </c>
      <c r="CK116" s="41">
        <f>INDEX('2019'!$E$7:$HF$37,  MATCH(BZ116, '2019'!$A$7:$A$37, 0), MATCH(BZ105, '2019'!$E$4:$HF$4, 0) )</f>
        <v>44</v>
      </c>
      <c r="CM116" s="9">
        <f t="shared" ref="CM116:CN116" si="1125">CM26</f>
        <v>19</v>
      </c>
      <c r="CN116" s="18" t="str">
        <f t="shared" si="1125"/>
        <v>Grand</v>
      </c>
      <c r="CO116" s="41">
        <f>INDEX('2010'!$E$7:$HF$37,  MATCH(CM116, '2010'!$A$7:$A$37, 0), MATCH(CM105, '2010'!$E$4:$HF$4, 0) )</f>
        <v>180</v>
      </c>
      <c r="CP116" s="41">
        <f>INDEX('2011'!$E$7:$HF$37,  MATCH(CM116, '2011'!$A$7:$A$37, 0), MATCH(CM105, '2011'!$E$4:$HF$4, 0) )</f>
        <v>155</v>
      </c>
      <c r="CQ116" s="41">
        <f>INDEX('2012'!$E$7:$HF$37,  MATCH(CM116, '2012'!$A$7:$A$37, 0), MATCH(CM105, '2012'!$E$4:$HF$4, 0) )</f>
        <v>134</v>
      </c>
      <c r="CR116" s="41">
        <f>INDEX('2013'!$E$7:$HF$37,  MATCH(CM116, '2013'!$A$7:$A$37, 0), MATCH(CM105, '2013'!$E$4:$HF$4, 0) )</f>
        <v>193</v>
      </c>
      <c r="CS116" s="41">
        <f>INDEX('2014'!$E$7:$HF$37,  MATCH(CM116, '2014'!$A$7:$A$37, 0), MATCH(CM105, '2014'!$E$4:$HF$4, 0) )</f>
        <v>166</v>
      </c>
      <c r="CT116" s="41">
        <f>INDEX('2015'!$E$7:$HF$37,  MATCH(CM116, '2015'!$A$7:$A$37, 0), MATCH(CM105, '2015'!$E$4:$HF$4, 0) )</f>
        <v>207</v>
      </c>
      <c r="CU116" s="41">
        <f>INDEX('2016'!$E$7:$HF$37,  MATCH(CM116, '2016'!$A$7:$A$37, 0), MATCH(CM105, '2016'!$E$4:$HF$4, 0) )</f>
        <v>280</v>
      </c>
      <c r="CV116" s="41">
        <f>INDEX('2017'!$E$7:$HF$37,  MATCH(CM116, '2017'!$A$7:$A$37, 0), MATCH(CM105, '2017'!$E$4:$HF$4, 0) )</f>
        <v>270</v>
      </c>
      <c r="CW116" s="41">
        <f>INDEX('2018'!$E$7:$HF$37,  MATCH(CM116, '2018'!$A$7:$A$37, 0), MATCH(CM105, '2018'!$E$4:$HF$4, 0) )</f>
        <v>195</v>
      </c>
      <c r="CX116" s="41">
        <f>INDEX('2019'!$E$7:$HF$37,  MATCH(CM116, '2019'!$A$7:$A$37, 0), MATCH(CM105, '2019'!$E$4:$HF$4, 0) )</f>
        <v>201</v>
      </c>
      <c r="CZ116" s="9">
        <f t="shared" ref="CZ116:DA116" si="1126">CZ26</f>
        <v>19</v>
      </c>
      <c r="DA116" s="18" t="str">
        <f t="shared" si="1126"/>
        <v>Grand</v>
      </c>
      <c r="DB116" s="41">
        <f>INDEX('2010'!$E$7:$HF$37,  MATCH(CZ116, '2010'!$A$7:$A$37, 0), MATCH(CZ105, '2010'!$E$4:$HF$4, 0) )</f>
        <v>544</v>
      </c>
      <c r="DC116" s="41">
        <f>INDEX('2011'!$E$7:$HF$37,  MATCH(CZ116, '2011'!$A$7:$A$37, 0), MATCH(CZ105, '2011'!$E$4:$HF$4, 0) )</f>
        <v>465</v>
      </c>
      <c r="DD116" s="41">
        <f>INDEX('2012'!$E$7:$HF$37,  MATCH(CZ116, '2012'!$A$7:$A$37, 0), MATCH(CZ105, '2012'!$E$4:$HF$4, 0) )</f>
        <v>525</v>
      </c>
      <c r="DE116" s="41">
        <f>INDEX('2013'!$E$7:$HF$37,  MATCH(CZ116, '2013'!$A$7:$A$37, 0), MATCH(CZ105, '2013'!$E$4:$HF$4, 0) )</f>
        <v>527</v>
      </c>
      <c r="DF116" s="41">
        <f>INDEX('2014'!$E$7:$HF$37,  MATCH(CZ116, '2014'!$A$7:$A$37, 0), MATCH(CZ105, '2014'!$E$4:$HF$4, 0) )</f>
        <v>494</v>
      </c>
      <c r="DG116" s="41">
        <f>INDEX('2015'!$E$7:$HF$37,  MATCH(CZ116, '2015'!$A$7:$A$37, 0), MATCH(CZ105, '2015'!$E$4:$HF$4, 0) )</f>
        <v>480</v>
      </c>
      <c r="DH116" s="41">
        <f>INDEX('2016'!$E$7:$HF$37,  MATCH(CZ116, '2016'!$A$7:$A$37, 0), MATCH(CZ105, '2016'!$E$4:$HF$4, 0) )</f>
        <v>550</v>
      </c>
      <c r="DI116" s="41">
        <f>INDEX('2017'!$E$7:$HF$37,  MATCH(CZ116, '2017'!$A$7:$A$37, 0), MATCH(CZ105, '2017'!$E$4:$HF$4, 0) )</f>
        <v>441</v>
      </c>
      <c r="DJ116" s="41">
        <f>INDEX('2018'!$E$7:$HF$37,  MATCH(CZ116, '2018'!$A$7:$A$37, 0), MATCH(CZ105, '2018'!$E$4:$HF$4, 0) )</f>
        <v>522</v>
      </c>
      <c r="DK116" s="41">
        <f>INDEX('2019'!$E$7:$HF$37,  MATCH(CZ116, '2019'!$A$7:$A$37, 0), MATCH(CZ105, '2019'!$E$4:$HF$4, 0) )</f>
        <v>578</v>
      </c>
      <c r="DM116" s="9">
        <f t="shared" ref="DM116:DN116" si="1127">DM26</f>
        <v>19</v>
      </c>
      <c r="DN116" s="18" t="str">
        <f t="shared" si="1127"/>
        <v>Grand</v>
      </c>
      <c r="DO116" s="41">
        <f>INDEX('2010'!$E$7:$HF$37,  MATCH(DM116, '2010'!$A$7:$A$37, 0), MATCH(DM105, '2010'!$E$4:$HF$4, 0) )</f>
        <v>220</v>
      </c>
      <c r="DP116" s="41">
        <f>INDEX('2011'!$E$7:$HF$37,  MATCH(DM116, '2011'!$A$7:$A$37, 0), MATCH(DM105, '2011'!$E$4:$HF$4, 0) )</f>
        <v>252</v>
      </c>
      <c r="DQ116" s="41">
        <f>INDEX('2012'!$E$7:$HF$37,  MATCH(DM116, '2012'!$A$7:$A$37, 0), MATCH(DM105, '2012'!$E$4:$HF$4, 0) )</f>
        <v>335</v>
      </c>
      <c r="DR116" s="41">
        <f>INDEX('2013'!$E$7:$HF$37,  MATCH(DM116, '2013'!$A$7:$A$37, 0), MATCH(DM105, '2013'!$E$4:$HF$4, 0) )</f>
        <v>258</v>
      </c>
      <c r="DS116" s="41">
        <f>INDEX('2014'!$E$7:$HF$37,  MATCH(DM116, '2014'!$A$7:$A$37, 0), MATCH(DM105, '2014'!$E$4:$HF$4, 0) )</f>
        <v>283</v>
      </c>
      <c r="DT116" s="41">
        <f>INDEX('2015'!$E$7:$HF$37,  MATCH(DM116, '2015'!$A$7:$A$37, 0), MATCH(DM105, '2015'!$E$4:$HF$4, 0) )</f>
        <v>166</v>
      </c>
      <c r="DU116" s="41">
        <f>INDEX('2016'!$E$7:$HF$37,  MATCH(DM116, '2016'!$A$7:$A$37, 0), MATCH(DM105, '2016'!$E$4:$HF$4, 0) )</f>
        <v>64</v>
      </c>
      <c r="DV116" s="41">
        <f>INDEX('2017'!$E$7:$HF$37,  MATCH(DM116, '2017'!$A$7:$A$37, 0), MATCH(DM105, '2017'!$E$4:$HF$4, 0) )</f>
        <v>119</v>
      </c>
      <c r="DW116" s="41">
        <f>INDEX('2018'!$E$7:$HF$37,  MATCH(DM116, '2018'!$A$7:$A$37, 0), MATCH(DM105, '2018'!$E$4:$HF$4, 0) )</f>
        <v>143</v>
      </c>
      <c r="DX116" s="41">
        <f>INDEX('2019'!$E$7:$HF$37,  MATCH(DM116, '2019'!$A$7:$A$37, 0), MATCH(DM105, '2019'!$E$4:$HF$4, 0) )</f>
        <v>177</v>
      </c>
      <c r="DZ116" s="9">
        <f t="shared" ref="DZ116:EA116" si="1128">DZ26</f>
        <v>19</v>
      </c>
      <c r="EA116" s="18" t="str">
        <f t="shared" si="1128"/>
        <v>Grand</v>
      </c>
      <c r="EB116" s="41">
        <f>INDEX('2010'!$E$7:$HF$37,  MATCH(DZ116, '2010'!$A$7:$A$37, 0), MATCH(DZ105, '2010'!$E$4:$HF$4, 0) )</f>
        <v>110</v>
      </c>
      <c r="EC116" s="41">
        <f>INDEX('2011'!$E$7:$HF$37,  MATCH(DZ116, '2011'!$A$7:$A$37, 0), MATCH(DZ105, '2011'!$E$4:$HF$4, 0) )</f>
        <v>124</v>
      </c>
      <c r="ED116" s="41">
        <f>INDEX('2012'!$E$7:$HF$37,  MATCH(DZ116, '2012'!$A$7:$A$37, 0), MATCH(DZ105, '2012'!$E$4:$HF$4, 0) )</f>
        <v>59</v>
      </c>
      <c r="EE116" s="41">
        <f>INDEX('2013'!$E$7:$HF$37,  MATCH(DZ116, '2013'!$A$7:$A$37, 0), MATCH(DZ105, '2013'!$E$4:$HF$4, 0) )</f>
        <v>60</v>
      </c>
      <c r="EF116" s="41">
        <f>INDEX('2014'!$E$7:$HF$37,  MATCH(DZ116, '2014'!$A$7:$A$37, 0), MATCH(DZ105, '2014'!$E$4:$HF$4, 0) )</f>
        <v>78</v>
      </c>
      <c r="EG116" s="41">
        <f>INDEX('2015'!$E$7:$HF$37,  MATCH(DZ116, '2015'!$A$7:$A$37, 0), MATCH(DZ105, '2015'!$E$4:$HF$4, 0) )</f>
        <v>104</v>
      </c>
      <c r="EH116" s="41">
        <f>INDEX('2016'!$E$7:$HF$37,  MATCH(DZ116, '2016'!$A$7:$A$37, 0), MATCH(DZ105, '2016'!$E$4:$HF$4, 0) )</f>
        <v>128</v>
      </c>
      <c r="EI116" s="41">
        <f>INDEX('2017'!$E$7:$HF$37,  MATCH(DZ116, '2017'!$A$7:$A$37, 0), MATCH(DZ105, '2017'!$E$4:$HF$4, 0) )</f>
        <v>49</v>
      </c>
      <c r="EJ116" s="41">
        <f>INDEX('2018'!$E$7:$HF$37,  MATCH(DZ116, '2018'!$A$7:$A$37, 0), MATCH(DZ105, '2018'!$E$4:$HF$4, 0) )</f>
        <v>55</v>
      </c>
      <c r="EK116" s="41">
        <f>INDEX('2019'!$E$7:$HF$37,  MATCH(DZ116, '2019'!$A$7:$A$37, 0), MATCH(DZ105, '2019'!$E$4:$HF$4, 0) )</f>
        <v>21</v>
      </c>
      <c r="EM116" s="9">
        <f t="shared" ref="EM116:EN116" si="1129">EM26</f>
        <v>19</v>
      </c>
      <c r="EN116" s="18" t="str">
        <f t="shared" si="1129"/>
        <v>Grand</v>
      </c>
      <c r="EO116" s="41">
        <f>INDEX('2010'!$E$7:$HF$37,  MATCH(EM116, '2010'!$A$7:$A$37, 0), MATCH(EM105, '2010'!$E$4:$HF$4, 0) )</f>
        <v>217</v>
      </c>
      <c r="EP116" s="41">
        <f>INDEX('2011'!$E$7:$HF$37,  MATCH(EM116, '2011'!$A$7:$A$37, 0), MATCH(EM105, '2011'!$E$4:$HF$4, 0) )</f>
        <v>201</v>
      </c>
      <c r="EQ116" s="41">
        <f>INDEX('2012'!$E$7:$HF$37,  MATCH(EM116, '2012'!$A$7:$A$37, 0), MATCH(EM105, '2012'!$E$4:$HF$4, 0) )</f>
        <v>251</v>
      </c>
      <c r="ER116" s="41">
        <f>INDEX('2013'!$E$7:$HF$37,  MATCH(EM116, '2013'!$A$7:$A$37, 0), MATCH(EM105, '2013'!$E$4:$HF$4, 0) )</f>
        <v>370</v>
      </c>
      <c r="ES116" s="41">
        <f>INDEX('2014'!$E$7:$HF$37,  MATCH(EM116, '2014'!$A$7:$A$37, 0), MATCH(EM105, '2014'!$E$4:$HF$4, 0) )</f>
        <v>200</v>
      </c>
      <c r="ET116" s="41">
        <f>INDEX('2015'!$E$7:$HF$37,  MATCH(EM116, '2015'!$A$7:$A$37, 0), MATCH(EM105, '2015'!$E$4:$HF$4, 0) )</f>
        <v>255</v>
      </c>
      <c r="EU116" s="41">
        <f>INDEX('2016'!$E$7:$HF$37,  MATCH(EM116, '2016'!$A$7:$A$37, 0), MATCH(EM105, '2016'!$E$4:$HF$4, 0) )</f>
        <v>249</v>
      </c>
      <c r="EV116" s="41">
        <f>INDEX('2017'!$E$7:$HF$37,  MATCH(EM116, '2017'!$A$7:$A$37, 0), MATCH(EM105, '2017'!$E$4:$HF$4, 0) )</f>
        <v>197</v>
      </c>
      <c r="EW116" s="41">
        <f>INDEX('2018'!$E$7:$HF$37,  MATCH(EM116, '2018'!$A$7:$A$37, 0), MATCH(EM105, '2018'!$E$4:$HF$4, 0) )</f>
        <v>250</v>
      </c>
      <c r="EX116" s="41">
        <f>INDEX('2019'!$E$7:$HF$37,  MATCH(EM116, '2019'!$A$7:$A$37, 0), MATCH(EM105, '2019'!$E$4:$HF$4, 0) )</f>
        <v>304</v>
      </c>
      <c r="EZ116" s="9">
        <f t="shared" ref="EZ116:FA116" si="1130">EZ26</f>
        <v>19</v>
      </c>
      <c r="FA116" s="18" t="str">
        <f t="shared" si="1130"/>
        <v>Grand</v>
      </c>
      <c r="FB116" s="41">
        <f>INDEX('2010'!$E$7:$HF$37,  MATCH(EZ116, '2010'!$A$7:$A$37, 0), MATCH(EZ105, '2010'!$E$4:$HF$4, 0) )</f>
        <v>197</v>
      </c>
      <c r="FC116" s="41">
        <f>INDEX('2011'!$E$7:$HF$37,  MATCH(EZ116, '2011'!$A$7:$A$37, 0), MATCH(EZ105, '2011'!$E$4:$HF$4, 0) )</f>
        <v>182</v>
      </c>
      <c r="FD116" s="41">
        <f>INDEX('2012'!$E$7:$HF$37,  MATCH(EZ116, '2012'!$A$7:$A$37, 0), MATCH(EZ105, '2012'!$E$4:$HF$4, 0) )</f>
        <v>318</v>
      </c>
      <c r="FE116" s="41">
        <f>INDEX('2013'!$E$7:$HF$37,  MATCH(EZ116, '2013'!$A$7:$A$37, 0), MATCH(EZ105, '2013'!$E$4:$HF$4, 0) )</f>
        <v>338</v>
      </c>
      <c r="FF116" s="41">
        <f>INDEX('2014'!$E$7:$HF$37,  MATCH(EZ116, '2014'!$A$7:$A$37, 0), MATCH(EZ105, '2014'!$E$4:$HF$4, 0) )</f>
        <v>335</v>
      </c>
      <c r="FG116" s="41">
        <f>INDEX('2015'!$E$7:$HF$37,  MATCH(EZ116, '2015'!$A$7:$A$37, 0), MATCH(EZ105, '2015'!$E$4:$HF$4, 0) )</f>
        <v>333</v>
      </c>
      <c r="FH116" s="41">
        <f>INDEX('2016'!$E$7:$HF$37,  MATCH(EZ116, '2016'!$A$7:$A$37, 0), MATCH(EZ105, '2016'!$E$4:$HF$4, 0) )</f>
        <v>390</v>
      </c>
      <c r="FI116" s="41">
        <f>INDEX('2017'!$E$7:$HF$37,  MATCH(EZ116, '2017'!$A$7:$A$37, 0), MATCH(EZ105, '2017'!$E$4:$HF$4, 0) )</f>
        <v>310</v>
      </c>
      <c r="FJ116" s="41">
        <f>INDEX('2018'!$E$7:$HF$37,  MATCH(EZ116, '2018'!$A$7:$A$37, 0), MATCH(EZ105, '2018'!$E$4:$HF$4, 0) )</f>
        <v>366</v>
      </c>
      <c r="FK116" s="41">
        <f>INDEX('2019'!$E$7:$HF$37,  MATCH(EZ116, '2019'!$A$7:$A$37, 0), MATCH(EZ105, '2019'!$E$4:$HF$4, 0) )</f>
        <v>467</v>
      </c>
      <c r="FM116" s="9">
        <f t="shared" ref="FM116:FN116" si="1131">FM26</f>
        <v>19</v>
      </c>
      <c r="FN116" s="18" t="str">
        <f t="shared" si="1131"/>
        <v>Grand</v>
      </c>
      <c r="FO116" s="41">
        <f>INDEX('2010'!$E$7:$HF$37,  MATCH(FM116, '2010'!$A$7:$A$37, 0), MATCH(FM105, '2010'!$E$4:$HF$4, 0) )</f>
        <v>638</v>
      </c>
      <c r="FP116" s="41">
        <f>INDEX('2011'!$E$7:$HF$37,  MATCH(FM116, '2011'!$A$7:$A$37, 0), MATCH(FM105, '2011'!$E$4:$HF$4, 0) )</f>
        <v>628</v>
      </c>
      <c r="FQ116" s="41">
        <f>INDEX('2012'!$E$7:$HF$37,  MATCH(FM116, '2012'!$A$7:$A$37, 0), MATCH(FM105, '2012'!$E$4:$HF$4, 0) )</f>
        <v>712</v>
      </c>
      <c r="FR116" s="41">
        <f>INDEX('2013'!$E$7:$HF$37,  MATCH(FM116, '2013'!$A$7:$A$37, 0), MATCH(FM105, '2013'!$E$4:$HF$4, 0) )</f>
        <v>632</v>
      </c>
      <c r="FS116" s="41">
        <f>INDEX('2014'!$E$7:$HF$37,  MATCH(FM116, '2014'!$A$7:$A$37, 0), MATCH(FM105, '2014'!$E$4:$HF$4, 0) )</f>
        <v>683</v>
      </c>
      <c r="FT116" s="41">
        <f>INDEX('2015'!$E$7:$HF$37,  MATCH(FM116, '2015'!$A$7:$A$37, 0), MATCH(FM105, '2015'!$E$4:$HF$4, 0) )</f>
        <v>647</v>
      </c>
      <c r="FU116" s="41">
        <f>INDEX('2016'!$E$7:$HF$37,  MATCH(FM116, '2016'!$A$7:$A$37, 0), MATCH(FM105, '2016'!$E$4:$HF$4, 0) )</f>
        <v>700</v>
      </c>
      <c r="FV116" s="41">
        <f>INDEX('2017'!$E$7:$HF$37,  MATCH(FM116, '2017'!$A$7:$A$37, 0), MATCH(FM105, '2017'!$E$4:$HF$4, 0) )</f>
        <v>600</v>
      </c>
      <c r="FW116" s="41">
        <f>INDEX('2018'!$E$7:$HF$37,  MATCH(FM116, '2018'!$A$7:$A$37, 0), MATCH(FM105, '2018'!$E$4:$HF$4, 0) )</f>
        <v>578</v>
      </c>
      <c r="FX116" s="41">
        <f>INDEX('2019'!$E$7:$HF$37,  MATCH(FM116, '2019'!$A$7:$A$37, 0), MATCH(FM105, '2019'!$E$4:$HF$4, 0) )</f>
        <v>505</v>
      </c>
      <c r="FZ116" s="9">
        <f t="shared" ref="FZ116:GA116" si="1132">FZ26</f>
        <v>19</v>
      </c>
      <c r="GA116" s="18" t="str">
        <f t="shared" si="1132"/>
        <v>Grand</v>
      </c>
      <c r="GB116" s="41">
        <f>INDEX('2010'!$E$7:$HF$37,  MATCH(FZ116, '2010'!$A$7:$A$37, 0), MATCH(FZ105, '2010'!$E$4:$HF$4, 0) )</f>
        <v>778</v>
      </c>
      <c r="GC116" s="41">
        <f>INDEX('2011'!$E$7:$HF$37,  MATCH(FZ116, '2011'!$A$7:$A$37, 0), MATCH(FZ105, '2011'!$E$4:$HF$4, 0) )</f>
        <v>952</v>
      </c>
      <c r="GD116" s="41">
        <f>INDEX('2012'!$E$7:$HF$37,  MATCH(FZ116, '2012'!$A$7:$A$37, 0), MATCH(FZ105, '2012'!$E$4:$HF$4, 0) )</f>
        <v>922</v>
      </c>
      <c r="GE116" s="41">
        <f>INDEX('2013'!$E$7:$HF$37,  MATCH(FZ116, '2013'!$A$7:$A$37, 0), MATCH(FZ105, '2013'!$E$4:$HF$4, 0) )</f>
        <v>1125</v>
      </c>
      <c r="GF116" s="41">
        <f>INDEX('2014'!$E$7:$HF$37,  MATCH(FZ116, '2014'!$A$7:$A$37, 0), MATCH(FZ105, '2014'!$E$4:$HF$4, 0) )</f>
        <v>1189</v>
      </c>
      <c r="GG116" s="41">
        <f>INDEX('2015'!$E$7:$HF$37,  MATCH(FZ116, '2015'!$A$7:$A$37, 0), MATCH(FZ105, '2015'!$E$4:$HF$4, 0) )</f>
        <v>1403</v>
      </c>
      <c r="GH116" s="41">
        <f>INDEX('2016'!$E$7:$HF$37,  MATCH(FZ116, '2016'!$A$7:$A$37, 0), MATCH(FZ105, '2016'!$E$4:$HF$4, 0) )</f>
        <v>1142</v>
      </c>
      <c r="GI116" s="41">
        <f>INDEX('2017'!$E$7:$HF$37,  MATCH(FZ116, '2017'!$A$7:$A$37, 0), MATCH(FZ105, '2017'!$E$4:$HF$4, 0) )</f>
        <v>1436</v>
      </c>
      <c r="GJ116" s="41">
        <f>INDEX('2018'!$E$7:$HF$37,  MATCH(FZ116, '2018'!$A$7:$A$37, 0), MATCH(FZ105, '2018'!$E$4:$HF$4, 0) )</f>
        <v>1661</v>
      </c>
      <c r="GK116" s="41">
        <f>INDEX('2019'!$E$7:$HF$37,  MATCH(FZ116, '2019'!$A$7:$A$37, 0), MATCH(FZ105, '2019'!$E$4:$HF$4, 0) )</f>
        <v>1555</v>
      </c>
      <c r="GM116" s="9">
        <f t="shared" ref="GM116:GN116" si="1133">GM26</f>
        <v>19</v>
      </c>
      <c r="GN116" s="18" t="str">
        <f t="shared" si="1133"/>
        <v>Grand</v>
      </c>
      <c r="GO116" s="41">
        <f>INDEX('2010'!$E$7:$HF$37,  MATCH(GM116, '2010'!$A$7:$A$37, 0), MATCH(GM105, '2010'!$E$4:$HF$4, 0) )</f>
        <v>187</v>
      </c>
      <c r="GP116" s="41">
        <f>INDEX('2011'!$E$7:$HF$37,  MATCH(GM116, '2011'!$A$7:$A$37, 0), MATCH(GM105, '2011'!$E$4:$HF$4, 0) )</f>
        <v>131</v>
      </c>
      <c r="GQ116" s="41">
        <f>INDEX('2012'!$E$7:$HF$37,  MATCH(GM116, '2012'!$A$7:$A$37, 0), MATCH(GM105, '2012'!$E$4:$HF$4, 0) )</f>
        <v>118</v>
      </c>
      <c r="GR116" s="41">
        <f>INDEX('2013'!$E$7:$HF$37,  MATCH(GM116, '2013'!$A$7:$A$37, 0), MATCH(GM105, '2013'!$E$4:$HF$4, 0) )</f>
        <v>89</v>
      </c>
      <c r="GS116" s="41">
        <f>INDEX('2014'!$E$7:$HF$37,  MATCH(GM116, '2014'!$A$7:$A$37, 0), MATCH(GM105, '2014'!$E$4:$HF$4, 0) )</f>
        <v>82</v>
      </c>
      <c r="GT116" s="41">
        <f>INDEX('2015'!$E$7:$HF$37,  MATCH(GM116, '2015'!$A$7:$A$37, 0), MATCH(GM105, '2015'!$E$4:$HF$4, 0) )</f>
        <v>89</v>
      </c>
      <c r="GU116" s="41">
        <f>INDEX('2016'!$E$7:$HF$37,  MATCH(GM116, '2016'!$A$7:$A$37, 0), MATCH(GM105, '2016'!$E$4:$HF$4, 0) )</f>
        <v>64</v>
      </c>
      <c r="GV116" s="41">
        <f>INDEX('2017'!$E$7:$HF$37,  MATCH(GM116, '2017'!$A$7:$A$37, 0), MATCH(GM105, '2017'!$E$4:$HF$4, 0) )</f>
        <v>64</v>
      </c>
      <c r="GW116" s="41">
        <f>INDEX('2018'!$E$7:$HF$37,  MATCH(GM116, '2018'!$A$7:$A$37, 0), MATCH(GM105, '2018'!$E$4:$HF$4, 0) )</f>
        <v>37</v>
      </c>
      <c r="GX116" s="41">
        <f>INDEX('2019'!$E$7:$HF$37,  MATCH(GM116, '2019'!$A$7:$A$37, 0), MATCH(GM105, '2019'!$E$4:$HF$4, 0) )</f>
        <v>89</v>
      </c>
      <c r="GZ116" s="9">
        <f t="shared" ref="GZ116:HA116" si="1134">GZ26</f>
        <v>19</v>
      </c>
      <c r="HA116" s="18" t="str">
        <f t="shared" si="1134"/>
        <v>Grand</v>
      </c>
      <c r="HB116" s="41">
        <f>INDEX('2010'!$E$7:$HF$37,  MATCH(GZ116, '2010'!$A$7:$A$37, 0), MATCH(GZ105, '2010'!$E$4:$HF$4, 0) )</f>
        <v>411</v>
      </c>
      <c r="HC116" s="41">
        <f>INDEX('2011'!$E$7:$HF$37,  MATCH(GZ116, '2011'!$A$7:$A$37, 0), MATCH(GZ105, '2011'!$E$4:$HF$4, 0) )</f>
        <v>436</v>
      </c>
      <c r="HD116" s="41">
        <f>INDEX('2012'!$E$7:$HF$37,  MATCH(GZ116, '2012'!$A$7:$A$37, 0), MATCH(GZ105, '2012'!$E$4:$HF$4, 0) )</f>
        <v>416</v>
      </c>
      <c r="HE116" s="41">
        <f>INDEX('2013'!$E$7:$HF$37,  MATCH(GZ116, '2013'!$A$7:$A$37, 0), MATCH(GZ105, '2013'!$E$4:$HF$4, 0) )</f>
        <v>409</v>
      </c>
      <c r="HF116" s="41">
        <f>INDEX('2014'!$E$7:$HF$37,  MATCH(GZ116, '2014'!$A$7:$A$37, 0), MATCH(GZ105, '2014'!$E$4:$HF$4, 0) )</f>
        <v>405</v>
      </c>
      <c r="HG116" s="41">
        <f>INDEX('2015'!$E$7:$HF$37,  MATCH(GZ116, '2015'!$A$7:$A$37, 0), MATCH(GZ105, '2015'!$E$4:$HF$4, 0) )</f>
        <v>326</v>
      </c>
      <c r="HH116" s="41">
        <f>INDEX('2016'!$E$7:$HF$37,  MATCH(GZ116, '2016'!$A$7:$A$37, 0), MATCH(GZ105, '2016'!$E$4:$HF$4, 0) )</f>
        <v>294</v>
      </c>
      <c r="HI116" s="41">
        <f>INDEX('2017'!$E$7:$HF$37,  MATCH(GZ116, '2017'!$A$7:$A$37, 0), MATCH(GZ105, '2017'!$E$4:$HF$4, 0) )</f>
        <v>309</v>
      </c>
      <c r="HJ116" s="41">
        <f>INDEX('2018'!$E$7:$HF$37,  MATCH(GZ116, '2018'!$A$7:$A$37, 0), MATCH(GZ105, '2018'!$E$4:$HF$4, 0) )</f>
        <v>278</v>
      </c>
      <c r="HK116" s="41">
        <f>INDEX('2019'!$E$7:$HF$37,  MATCH(GZ116, '2019'!$A$7:$A$37, 0), MATCH(GZ105, '2019'!$E$4:$HF$4, 0) )</f>
        <v>294</v>
      </c>
      <c r="HM116" s="9">
        <f t="shared" ref="HM116:HN116" si="1135">HM26</f>
        <v>19</v>
      </c>
      <c r="HN116" s="18" t="str">
        <f t="shared" si="1135"/>
        <v>Grand</v>
      </c>
      <c r="HO116" s="41">
        <f>INDEX('2010'!$E$7:$HF$37,  MATCH(HM116, '2010'!$A$7:$A$37, 0), MATCH(HM105, '2010'!$E$4:$HF$4, 0) )</f>
        <v>0</v>
      </c>
      <c r="HP116" s="41">
        <f>INDEX('2011'!$E$7:$HF$37,  MATCH(HM116, '2011'!$A$7:$A$37, 0), MATCH(HM105, '2011'!$E$4:$HF$4, 0) )</f>
        <v>0</v>
      </c>
      <c r="HQ116" s="41">
        <f>INDEX('2012'!$E$7:$HF$37,  MATCH(HM116, '2012'!$A$7:$A$37, 0), MATCH(HM105, '2012'!$E$4:$HF$4, 0) )</f>
        <v>0</v>
      </c>
      <c r="HR116" s="41">
        <f>INDEX('2013'!$E$7:$HF$37,  MATCH(HM116, '2013'!$A$7:$A$37, 0), MATCH(HM105, '2013'!$E$4:$HF$4, 0) )</f>
        <v>0</v>
      </c>
      <c r="HS116" s="41">
        <f>INDEX('2014'!$E$7:$HF$37,  MATCH(HM116, '2014'!$A$7:$A$37, 0), MATCH(HM105, '2014'!$E$4:$HF$4, 0) )</f>
        <v>0</v>
      </c>
      <c r="HT116" s="41">
        <f>INDEX('2015'!$E$7:$HF$37,  MATCH(HM116, '2015'!$A$7:$A$37, 0), MATCH(HM105, '2015'!$E$4:$HF$4, 0) )</f>
        <v>0</v>
      </c>
      <c r="HU116" s="41">
        <f>INDEX('2016'!$E$7:$HF$37,  MATCH(HM116, '2016'!$A$7:$A$37, 0), MATCH(HM105, '2016'!$E$4:$HF$4, 0) )</f>
        <v>0</v>
      </c>
      <c r="HV116" s="41">
        <f>INDEX('2017'!$E$7:$HF$37,  MATCH(HM116, '2017'!$A$7:$A$37, 0), MATCH(HM105, '2017'!$E$4:$HF$4, 0) )</f>
        <v>0</v>
      </c>
      <c r="HW116" s="41">
        <f>INDEX('2018'!$E$7:$HF$37,  MATCH(HM116, '2018'!$A$7:$A$37, 0), MATCH(HM105, '2018'!$E$4:$HF$4, 0) )</f>
        <v>0</v>
      </c>
      <c r="HX116" s="41">
        <f>INDEX('2019'!$E$7:$HF$37,  MATCH(HM116, '2019'!$A$7:$A$37, 0), MATCH(HM105, '2019'!$E$4:$HF$4, 0) )</f>
        <v>0</v>
      </c>
    </row>
    <row r="117" spans="39:232" x14ac:dyDescent="0.25">
      <c r="AM117" s="9">
        <f t="shared" ref="AM117:AN117" si="1136">AM27</f>
        <v>21</v>
      </c>
      <c r="AN117" s="18" t="str">
        <f t="shared" si="1136"/>
        <v>Iron</v>
      </c>
      <c r="AO117" s="41">
        <f>INDEX('2010'!$E$7:$HF$37,  MATCH(AM117, '2010'!$A$7:$A$37, 0), MATCH(AM105, '2010'!$E$4:$HF$4, 0) )</f>
        <v>18647</v>
      </c>
      <c r="AP117" s="41">
        <f>INDEX('2011'!$E$7:$HF$37,  MATCH(AM117, '2011'!$A$7:$A$37, 0), MATCH(AM105, '2011'!$E$4:$HF$4, 0) )</f>
        <v>18477</v>
      </c>
      <c r="AQ117" s="41">
        <f>INDEX('2012'!$E$7:$HF$37,  MATCH(AM117, '2012'!$A$7:$A$37, 0), MATCH(AM105, '2012'!$E$4:$HF$4, 0) )</f>
        <v>18501</v>
      </c>
      <c r="AR117" s="41">
        <f>INDEX('2013'!$E$7:$HF$37,  MATCH(AM117, '2013'!$A$7:$A$37, 0), MATCH(AM105, '2013'!$E$4:$HF$4, 0) )</f>
        <v>18425</v>
      </c>
      <c r="AS117" s="41">
        <f>INDEX('2014'!$E$7:$HF$37,  MATCH(AM117, '2014'!$A$7:$A$37, 0), MATCH(AM105, '2014'!$E$4:$HF$4, 0) )</f>
        <v>18500</v>
      </c>
      <c r="AT117" s="41">
        <f>INDEX('2015'!$E$7:$HF$37,  MATCH(AM117, '2015'!$A$7:$A$37, 0), MATCH(AM105, '2015'!$E$4:$HF$4, 0) )</f>
        <v>19335</v>
      </c>
      <c r="AU117" s="41">
        <f>INDEX('2016'!$E$7:$HF$37,  MATCH(AM117, '2016'!$A$7:$A$37, 0), MATCH(AM105, '2016'!$E$4:$HF$4, 0) )</f>
        <v>19758</v>
      </c>
      <c r="AV117" s="41">
        <f>INDEX('2017'!$E$7:$HF$37,  MATCH(AM117, '2017'!$A$7:$A$37, 0), MATCH(AM105, '2017'!$E$4:$HF$4, 0) )</f>
        <v>20690</v>
      </c>
      <c r="AW117" s="41">
        <f>INDEX('2018'!$E$7:$HF$37,  MATCH(AM117, '2018'!$A$7:$A$37, 0), MATCH(AM105, '2018'!$E$4:$HF$4, 0) )</f>
        <v>21173</v>
      </c>
      <c r="AX117" s="41">
        <f>INDEX('2019'!$E$7:$HF$37,  MATCH(AM117, '2019'!$A$7:$A$37, 0), MATCH(AM105, '2019'!$E$4:$HF$4, 0) )</f>
        <v>22364</v>
      </c>
      <c r="AZ117" s="9">
        <f t="shared" ref="AZ117:BA117" si="1137">AZ27</f>
        <v>21</v>
      </c>
      <c r="BA117" s="18" t="str">
        <f t="shared" si="1137"/>
        <v>Iron</v>
      </c>
      <c r="BB117" s="41">
        <f>INDEX('2010'!$E$7:$HF$37,  MATCH(AZ117, '2010'!$A$7:$A$37, 0), MATCH(AZ105, '2010'!$E$4:$HF$4, 0) )</f>
        <v>608</v>
      </c>
      <c r="BC117" s="41">
        <f>INDEX('2011'!$E$7:$HF$37,  MATCH(AZ117, '2011'!$A$7:$A$37, 0), MATCH(AZ105, '2011'!$E$4:$HF$4, 0) )</f>
        <v>672</v>
      </c>
      <c r="BD117" s="41">
        <f>INDEX('2012'!$E$7:$HF$37,  MATCH(AZ117, '2012'!$A$7:$A$37, 0), MATCH(AZ105, '2012'!$E$4:$HF$4, 0) )</f>
        <v>825</v>
      </c>
      <c r="BE117" s="41">
        <f>INDEX('2013'!$E$7:$HF$37,  MATCH(AZ117, '2013'!$A$7:$A$37, 0), MATCH(AZ105, '2013'!$E$4:$HF$4, 0) )</f>
        <v>765</v>
      </c>
      <c r="BF117" s="41">
        <f>INDEX('2014'!$E$7:$HF$37,  MATCH(AZ117, '2014'!$A$7:$A$37, 0), MATCH(AZ105, '2014'!$E$4:$HF$4, 0) )</f>
        <v>812</v>
      </c>
      <c r="BG117" s="41">
        <f>INDEX('2015'!$E$7:$HF$37,  MATCH(AZ117, '2015'!$A$7:$A$37, 0), MATCH(AZ105, '2015'!$E$4:$HF$4, 0) )</f>
        <v>800</v>
      </c>
      <c r="BH117" s="41">
        <f>INDEX('2016'!$E$7:$HF$37,  MATCH(AZ117, '2016'!$A$7:$A$37, 0), MATCH(AZ105, '2016'!$E$4:$HF$4, 0) )</f>
        <v>674</v>
      </c>
      <c r="BI117" s="41">
        <f>INDEX('2017'!$E$7:$HF$37,  MATCH(AZ117, '2017'!$A$7:$A$37, 0), MATCH(AZ105, '2017'!$E$4:$HF$4, 0) )</f>
        <v>566</v>
      </c>
      <c r="BJ117" s="41">
        <f>INDEX('2018'!$E$7:$HF$37,  MATCH(AZ117, '2018'!$A$7:$A$37, 0), MATCH(AZ105, '2018'!$E$4:$HF$4, 0) )</f>
        <v>681</v>
      </c>
      <c r="BK117" s="41">
        <f>INDEX('2019'!$E$7:$HF$37,  MATCH(AZ117, '2019'!$A$7:$A$37, 0), MATCH(AZ105, '2019'!$E$4:$HF$4, 0) )</f>
        <v>546</v>
      </c>
      <c r="BM117" s="9">
        <f t="shared" ref="BM117:BN117" si="1138">BM27</f>
        <v>21</v>
      </c>
      <c r="BN117" s="18" t="str">
        <f t="shared" si="1138"/>
        <v>Iron</v>
      </c>
      <c r="BO117" s="41">
        <f>INDEX('2010'!$E$7:$HF$37,  MATCH(BM117, '2010'!$A$7:$A$37, 0), MATCH(BM105, '2010'!$E$4:$HF$4, 0) )</f>
        <v>1414</v>
      </c>
      <c r="BP117" s="41">
        <f>INDEX('2011'!$E$7:$HF$37,  MATCH(BM117, '2011'!$A$7:$A$37, 0), MATCH(BM105, '2011'!$E$4:$HF$4, 0) )</f>
        <v>1401</v>
      </c>
      <c r="BQ117" s="41">
        <f>INDEX('2012'!$E$7:$HF$37,  MATCH(BM117, '2012'!$A$7:$A$37, 0), MATCH(BM105, '2012'!$E$4:$HF$4, 0) )</f>
        <v>1498</v>
      </c>
      <c r="BR117" s="41">
        <f>INDEX('2013'!$E$7:$HF$37,  MATCH(BM117, '2013'!$A$7:$A$37, 0), MATCH(BM105, '2013'!$E$4:$HF$4, 0) )</f>
        <v>1147</v>
      </c>
      <c r="BS117" s="41">
        <f>INDEX('2014'!$E$7:$HF$37,  MATCH(BM117, '2014'!$A$7:$A$37, 0), MATCH(BM105, '2014'!$E$4:$HF$4, 0) )</f>
        <v>1272</v>
      </c>
      <c r="BT117" s="41">
        <f>INDEX('2015'!$E$7:$HF$37,  MATCH(BM117, '2015'!$A$7:$A$37, 0), MATCH(BM105, '2015'!$E$4:$HF$4, 0) )</f>
        <v>1473</v>
      </c>
      <c r="BU117" s="41">
        <f>INDEX('2016'!$E$7:$HF$37,  MATCH(BM117, '2016'!$A$7:$A$37, 0), MATCH(BM105, '2016'!$E$4:$HF$4, 0) )</f>
        <v>1603</v>
      </c>
      <c r="BV117" s="41">
        <f>INDEX('2017'!$E$7:$HF$37,  MATCH(BM117, '2017'!$A$7:$A$37, 0), MATCH(BM105, '2017'!$E$4:$HF$4, 0) )</f>
        <v>1536</v>
      </c>
      <c r="BW117" s="41">
        <f>INDEX('2018'!$E$7:$HF$37,  MATCH(BM117, '2018'!$A$7:$A$37, 0), MATCH(BM105, '2018'!$E$4:$HF$4, 0) )</f>
        <v>1891</v>
      </c>
      <c r="BX117" s="41">
        <f>INDEX('2019'!$E$7:$HF$37,  MATCH(BM117, '2019'!$A$7:$A$37, 0), MATCH(BM105, '2019'!$E$4:$HF$4, 0) )</f>
        <v>2025</v>
      </c>
      <c r="BZ117" s="9">
        <f t="shared" ref="BZ117:CA117" si="1139">BZ27</f>
        <v>21</v>
      </c>
      <c r="CA117" s="18" t="str">
        <f t="shared" si="1139"/>
        <v>Iron</v>
      </c>
      <c r="CB117" s="41">
        <f>INDEX('2010'!$E$7:$HF$37,  MATCH(BZ117, '2010'!$A$7:$A$37, 0), MATCH(BZ105, '2010'!$E$4:$HF$4, 0) )</f>
        <v>1642</v>
      </c>
      <c r="CC117" s="41">
        <f>INDEX('2011'!$E$7:$HF$37,  MATCH(BZ117, '2011'!$A$7:$A$37, 0), MATCH(BZ105, '2011'!$E$4:$HF$4, 0) )</f>
        <v>1595</v>
      </c>
      <c r="CD117" s="41">
        <f>INDEX('2012'!$E$7:$HF$37,  MATCH(BZ117, '2012'!$A$7:$A$37, 0), MATCH(BZ105, '2012'!$E$4:$HF$4, 0) )</f>
        <v>1223</v>
      </c>
      <c r="CE117" s="41">
        <f>INDEX('2013'!$E$7:$HF$37,  MATCH(BZ117, '2013'!$A$7:$A$37, 0), MATCH(BZ105, '2013'!$E$4:$HF$4, 0) )</f>
        <v>1306</v>
      </c>
      <c r="CF117" s="41">
        <f>INDEX('2014'!$E$7:$HF$37,  MATCH(BZ117, '2014'!$A$7:$A$37, 0), MATCH(BZ105, '2014'!$E$4:$HF$4, 0) )</f>
        <v>1099</v>
      </c>
      <c r="CG117" s="41">
        <f>INDEX('2015'!$E$7:$HF$37,  MATCH(BZ117, '2015'!$A$7:$A$37, 0), MATCH(BZ105, '2015'!$E$4:$HF$4, 0) )</f>
        <v>1388</v>
      </c>
      <c r="CH117" s="41">
        <f>INDEX('2016'!$E$7:$HF$37,  MATCH(BZ117, '2016'!$A$7:$A$37, 0), MATCH(BZ105, '2016'!$E$4:$HF$4, 0) )</f>
        <v>1592</v>
      </c>
      <c r="CI117" s="41">
        <f>INDEX('2017'!$E$7:$HF$37,  MATCH(BZ117, '2017'!$A$7:$A$37, 0), MATCH(BZ105, '2017'!$E$4:$HF$4, 0) )</f>
        <v>1639</v>
      </c>
      <c r="CJ117" s="41">
        <f>INDEX('2018'!$E$7:$HF$37,  MATCH(BZ117, '2018'!$A$7:$A$37, 0), MATCH(BZ105, '2018'!$E$4:$HF$4, 0) )</f>
        <v>1610</v>
      </c>
      <c r="CK117" s="41">
        <f>INDEX('2019'!$E$7:$HF$37,  MATCH(BZ117, '2019'!$A$7:$A$37, 0), MATCH(BZ105, '2019'!$E$4:$HF$4, 0) )</f>
        <v>1711</v>
      </c>
      <c r="CM117" s="9">
        <f t="shared" ref="CM117:CN117" si="1140">CM27</f>
        <v>21</v>
      </c>
      <c r="CN117" s="18" t="str">
        <f t="shared" si="1140"/>
        <v>Iron</v>
      </c>
      <c r="CO117" s="41">
        <f>INDEX('2010'!$E$7:$HF$37,  MATCH(CM117, '2010'!$A$7:$A$37, 0), MATCH(CM105, '2010'!$E$4:$HF$4, 0) )</f>
        <v>439</v>
      </c>
      <c r="CP117" s="41">
        <f>INDEX('2011'!$E$7:$HF$37,  MATCH(CM117, '2011'!$A$7:$A$37, 0), MATCH(CM105, '2011'!$E$4:$HF$4, 0) )</f>
        <v>482</v>
      </c>
      <c r="CQ117" s="41">
        <f>INDEX('2012'!$E$7:$HF$37,  MATCH(CM117, '2012'!$A$7:$A$37, 0), MATCH(CM105, '2012'!$E$4:$HF$4, 0) )</f>
        <v>345</v>
      </c>
      <c r="CR117" s="41">
        <f>INDEX('2013'!$E$7:$HF$37,  MATCH(CM117, '2013'!$A$7:$A$37, 0), MATCH(CM105, '2013'!$E$4:$HF$4, 0) )</f>
        <v>326</v>
      </c>
      <c r="CS117" s="41">
        <f>INDEX('2014'!$E$7:$HF$37,  MATCH(CM117, '2014'!$A$7:$A$37, 0), MATCH(CM105, '2014'!$E$4:$HF$4, 0) )</f>
        <v>397</v>
      </c>
      <c r="CT117" s="41">
        <f>INDEX('2015'!$E$7:$HF$37,  MATCH(CM117, '2015'!$A$7:$A$37, 0), MATCH(CM105, '2015'!$E$4:$HF$4, 0) )</f>
        <v>325</v>
      </c>
      <c r="CU117" s="41">
        <f>INDEX('2016'!$E$7:$HF$37,  MATCH(CM117, '2016'!$A$7:$A$37, 0), MATCH(CM105, '2016'!$E$4:$HF$4, 0) )</f>
        <v>374</v>
      </c>
      <c r="CV117" s="41">
        <f>INDEX('2017'!$E$7:$HF$37,  MATCH(CM117, '2017'!$A$7:$A$37, 0), MATCH(CM105, '2017'!$E$4:$HF$4, 0) )</f>
        <v>528</v>
      </c>
      <c r="CW117" s="41">
        <f>INDEX('2018'!$E$7:$HF$37,  MATCH(CM117, '2018'!$A$7:$A$37, 0), MATCH(CM105, '2018'!$E$4:$HF$4, 0) )</f>
        <v>583</v>
      </c>
      <c r="CX117" s="41">
        <f>INDEX('2019'!$E$7:$HF$37,  MATCH(CM117, '2019'!$A$7:$A$37, 0), MATCH(CM105, '2019'!$E$4:$HF$4, 0) )</f>
        <v>493</v>
      </c>
      <c r="CZ117" s="9">
        <f t="shared" ref="CZ117:DA117" si="1141">CZ27</f>
        <v>21</v>
      </c>
      <c r="DA117" s="18" t="str">
        <f t="shared" si="1141"/>
        <v>Iron</v>
      </c>
      <c r="DB117" s="41">
        <f>INDEX('2010'!$E$7:$HF$37,  MATCH(CZ117, '2010'!$A$7:$A$37, 0), MATCH(CZ105, '2010'!$E$4:$HF$4, 0) )</f>
        <v>2535</v>
      </c>
      <c r="DC117" s="41">
        <f>INDEX('2011'!$E$7:$HF$37,  MATCH(CZ117, '2011'!$A$7:$A$37, 0), MATCH(CZ105, '2011'!$E$4:$HF$4, 0) )</f>
        <v>2489</v>
      </c>
      <c r="DD117" s="41">
        <f>INDEX('2012'!$E$7:$HF$37,  MATCH(CZ117, '2012'!$A$7:$A$37, 0), MATCH(CZ105, '2012'!$E$4:$HF$4, 0) )</f>
        <v>2459</v>
      </c>
      <c r="DE117" s="41">
        <f>INDEX('2013'!$E$7:$HF$37,  MATCH(CZ117, '2013'!$A$7:$A$37, 0), MATCH(CZ105, '2013'!$E$4:$HF$4, 0) )</f>
        <v>2538</v>
      </c>
      <c r="DF117" s="41">
        <f>INDEX('2014'!$E$7:$HF$37,  MATCH(CZ117, '2014'!$A$7:$A$37, 0), MATCH(CZ105, '2014'!$E$4:$HF$4, 0) )</f>
        <v>2355</v>
      </c>
      <c r="DG117" s="41">
        <f>INDEX('2015'!$E$7:$HF$37,  MATCH(CZ117, '2015'!$A$7:$A$37, 0), MATCH(CZ105, '2015'!$E$4:$HF$4, 0) )</f>
        <v>2229</v>
      </c>
      <c r="DH117" s="41">
        <f>INDEX('2016'!$E$7:$HF$37,  MATCH(CZ117, '2016'!$A$7:$A$37, 0), MATCH(CZ105, '2016'!$E$4:$HF$4, 0) )</f>
        <v>2069</v>
      </c>
      <c r="DI117" s="41">
        <f>INDEX('2017'!$E$7:$HF$37,  MATCH(CZ117, '2017'!$A$7:$A$37, 0), MATCH(CZ105, '2017'!$E$4:$HF$4, 0) )</f>
        <v>2448</v>
      </c>
      <c r="DJ117" s="41">
        <f>INDEX('2018'!$E$7:$HF$37,  MATCH(CZ117, '2018'!$A$7:$A$37, 0), MATCH(CZ105, '2018'!$E$4:$HF$4, 0) )</f>
        <v>2214</v>
      </c>
      <c r="DK117" s="41">
        <f>INDEX('2019'!$E$7:$HF$37,  MATCH(CZ117, '2019'!$A$7:$A$37, 0), MATCH(CZ105, '2019'!$E$4:$HF$4, 0) )</f>
        <v>2369</v>
      </c>
      <c r="DM117" s="9">
        <f t="shared" ref="DM117:DN117" si="1142">DM27</f>
        <v>21</v>
      </c>
      <c r="DN117" s="18" t="str">
        <f t="shared" si="1142"/>
        <v>Iron</v>
      </c>
      <c r="DO117" s="41">
        <f>INDEX('2010'!$E$7:$HF$37,  MATCH(DM117, '2010'!$A$7:$A$37, 0), MATCH(DM105, '2010'!$E$4:$HF$4, 0) )</f>
        <v>642</v>
      </c>
      <c r="DP117" s="41">
        <f>INDEX('2011'!$E$7:$HF$37,  MATCH(DM117, '2011'!$A$7:$A$37, 0), MATCH(DM105, '2011'!$E$4:$HF$4, 0) )</f>
        <v>509</v>
      </c>
      <c r="DQ117" s="41">
        <f>INDEX('2012'!$E$7:$HF$37,  MATCH(DM117, '2012'!$A$7:$A$37, 0), MATCH(DM105, '2012'!$E$4:$HF$4, 0) )</f>
        <v>522</v>
      </c>
      <c r="DR117" s="41">
        <f>INDEX('2013'!$E$7:$HF$37,  MATCH(DM117, '2013'!$A$7:$A$37, 0), MATCH(DM105, '2013'!$E$4:$HF$4, 0) )</f>
        <v>674</v>
      </c>
      <c r="DS117" s="41">
        <f>INDEX('2014'!$E$7:$HF$37,  MATCH(DM117, '2014'!$A$7:$A$37, 0), MATCH(DM105, '2014'!$E$4:$HF$4, 0) )</f>
        <v>796</v>
      </c>
      <c r="DT117" s="41">
        <f>INDEX('2015'!$E$7:$HF$37,  MATCH(DM117, '2015'!$A$7:$A$37, 0), MATCH(DM105, '2015'!$E$4:$HF$4, 0) )</f>
        <v>946</v>
      </c>
      <c r="DU117" s="41">
        <f>INDEX('2016'!$E$7:$HF$37,  MATCH(DM117, '2016'!$A$7:$A$37, 0), MATCH(DM105, '2016'!$E$4:$HF$4, 0) )</f>
        <v>1020</v>
      </c>
      <c r="DV117" s="41">
        <f>INDEX('2017'!$E$7:$HF$37,  MATCH(DM117, '2017'!$A$7:$A$37, 0), MATCH(DM105, '2017'!$E$4:$HF$4, 0) )</f>
        <v>1140</v>
      </c>
      <c r="DW117" s="41">
        <f>INDEX('2018'!$E$7:$HF$37,  MATCH(DM117, '2018'!$A$7:$A$37, 0), MATCH(DM105, '2018'!$E$4:$HF$4, 0) )</f>
        <v>1069</v>
      </c>
      <c r="DX117" s="41">
        <f>INDEX('2019'!$E$7:$HF$37,  MATCH(DM117, '2019'!$A$7:$A$37, 0), MATCH(DM105, '2019'!$E$4:$HF$4, 0) )</f>
        <v>1120</v>
      </c>
      <c r="DZ117" s="9">
        <f t="shared" ref="DZ117:EA117" si="1143">DZ27</f>
        <v>21</v>
      </c>
      <c r="EA117" s="18" t="str">
        <f t="shared" si="1143"/>
        <v>Iron</v>
      </c>
      <c r="EB117" s="41">
        <f>INDEX('2010'!$E$7:$HF$37,  MATCH(DZ117, '2010'!$A$7:$A$37, 0), MATCH(DZ105, '2010'!$E$4:$HF$4, 0) )</f>
        <v>313</v>
      </c>
      <c r="EC117" s="41">
        <f>INDEX('2011'!$E$7:$HF$37,  MATCH(DZ117, '2011'!$A$7:$A$37, 0), MATCH(DZ105, '2011'!$E$4:$HF$4, 0) )</f>
        <v>361</v>
      </c>
      <c r="ED117" s="41">
        <f>INDEX('2012'!$E$7:$HF$37,  MATCH(DZ117, '2012'!$A$7:$A$37, 0), MATCH(DZ105, '2012'!$E$4:$HF$4, 0) )</f>
        <v>222</v>
      </c>
      <c r="EE117" s="41">
        <f>INDEX('2013'!$E$7:$HF$37,  MATCH(DZ117, '2013'!$A$7:$A$37, 0), MATCH(DZ105, '2013'!$E$4:$HF$4, 0) )</f>
        <v>201</v>
      </c>
      <c r="EF117" s="41">
        <f>INDEX('2014'!$E$7:$HF$37,  MATCH(DZ117, '2014'!$A$7:$A$37, 0), MATCH(DZ105, '2014'!$E$4:$HF$4, 0) )</f>
        <v>250</v>
      </c>
      <c r="EG117" s="41">
        <f>INDEX('2015'!$E$7:$HF$37,  MATCH(DZ117, '2015'!$A$7:$A$37, 0), MATCH(DZ105, '2015'!$E$4:$HF$4, 0) )</f>
        <v>298</v>
      </c>
      <c r="EH117" s="41">
        <f>INDEX('2016'!$E$7:$HF$37,  MATCH(DZ117, '2016'!$A$7:$A$37, 0), MATCH(DZ105, '2016'!$E$4:$HF$4, 0) )</f>
        <v>284</v>
      </c>
      <c r="EI117" s="41">
        <f>INDEX('2017'!$E$7:$HF$37,  MATCH(DZ117, '2017'!$A$7:$A$37, 0), MATCH(DZ105, '2017'!$E$4:$HF$4, 0) )</f>
        <v>352</v>
      </c>
      <c r="EJ117" s="41">
        <f>INDEX('2018'!$E$7:$HF$37,  MATCH(DZ117, '2018'!$A$7:$A$37, 0), MATCH(DZ105, '2018'!$E$4:$HF$4, 0) )</f>
        <v>319</v>
      </c>
      <c r="EK117" s="41">
        <f>INDEX('2019'!$E$7:$HF$37,  MATCH(DZ117, '2019'!$A$7:$A$37, 0), MATCH(DZ105, '2019'!$E$4:$HF$4, 0) )</f>
        <v>250</v>
      </c>
      <c r="EM117" s="9">
        <f t="shared" ref="EM117:EN117" si="1144">EM27</f>
        <v>21</v>
      </c>
      <c r="EN117" s="18" t="str">
        <f t="shared" si="1144"/>
        <v>Iron</v>
      </c>
      <c r="EO117" s="41">
        <f>INDEX('2010'!$E$7:$HF$37,  MATCH(EM117, '2010'!$A$7:$A$37, 0), MATCH(EM105, '2010'!$E$4:$HF$4, 0) )</f>
        <v>784</v>
      </c>
      <c r="EP117" s="41">
        <f>INDEX('2011'!$E$7:$HF$37,  MATCH(EM117, '2011'!$A$7:$A$37, 0), MATCH(EM105, '2011'!$E$4:$HF$4, 0) )</f>
        <v>753</v>
      </c>
      <c r="EQ117" s="41">
        <f>INDEX('2012'!$E$7:$HF$37,  MATCH(EM117, '2012'!$A$7:$A$37, 0), MATCH(EM105, '2012'!$E$4:$HF$4, 0) )</f>
        <v>808</v>
      </c>
      <c r="ER117" s="41">
        <f>INDEX('2013'!$E$7:$HF$37,  MATCH(EM117, '2013'!$A$7:$A$37, 0), MATCH(EM105, '2013'!$E$4:$HF$4, 0) )</f>
        <v>887</v>
      </c>
      <c r="ES117" s="41">
        <f>INDEX('2014'!$E$7:$HF$37,  MATCH(EM117, '2014'!$A$7:$A$37, 0), MATCH(EM105, '2014'!$E$4:$HF$4, 0) )</f>
        <v>847</v>
      </c>
      <c r="ET117" s="41">
        <f>INDEX('2015'!$E$7:$HF$37,  MATCH(EM117, '2015'!$A$7:$A$37, 0), MATCH(EM105, '2015'!$E$4:$HF$4, 0) )</f>
        <v>927</v>
      </c>
      <c r="EU117" s="41">
        <f>INDEX('2016'!$E$7:$HF$37,  MATCH(EM117, '2016'!$A$7:$A$37, 0), MATCH(EM105, '2016'!$E$4:$HF$4, 0) )</f>
        <v>969</v>
      </c>
      <c r="EV117" s="41">
        <f>INDEX('2017'!$E$7:$HF$37,  MATCH(EM117, '2017'!$A$7:$A$37, 0), MATCH(EM105, '2017'!$E$4:$HF$4, 0) )</f>
        <v>958</v>
      </c>
      <c r="EW117" s="41">
        <f>INDEX('2018'!$E$7:$HF$37,  MATCH(EM117, '2018'!$A$7:$A$37, 0), MATCH(EM105, '2018'!$E$4:$HF$4, 0) )</f>
        <v>913</v>
      </c>
      <c r="EX117" s="41">
        <f>INDEX('2019'!$E$7:$HF$37,  MATCH(EM117, '2019'!$A$7:$A$37, 0), MATCH(EM105, '2019'!$E$4:$HF$4, 0) )</f>
        <v>949</v>
      </c>
      <c r="EZ117" s="9">
        <f t="shared" ref="EZ117:FA117" si="1145">EZ27</f>
        <v>21</v>
      </c>
      <c r="FA117" s="18" t="str">
        <f t="shared" si="1145"/>
        <v>Iron</v>
      </c>
      <c r="FB117" s="41">
        <f>INDEX('2010'!$E$7:$HF$37,  MATCH(EZ117, '2010'!$A$7:$A$37, 0), MATCH(EZ105, '2010'!$E$4:$HF$4, 0) )</f>
        <v>1527</v>
      </c>
      <c r="FC117" s="41">
        <f>INDEX('2011'!$E$7:$HF$37,  MATCH(EZ117, '2011'!$A$7:$A$37, 0), MATCH(EZ105, '2011'!$E$4:$HF$4, 0) )</f>
        <v>1498</v>
      </c>
      <c r="FD117" s="41">
        <f>INDEX('2012'!$E$7:$HF$37,  MATCH(EZ117, '2012'!$A$7:$A$37, 0), MATCH(EZ105, '2012'!$E$4:$HF$4, 0) )</f>
        <v>1504</v>
      </c>
      <c r="FE117" s="41">
        <f>INDEX('2013'!$E$7:$HF$37,  MATCH(EZ117, '2013'!$A$7:$A$37, 0), MATCH(EZ105, '2013'!$E$4:$HF$4, 0) )</f>
        <v>1405</v>
      </c>
      <c r="FF117" s="41">
        <f>INDEX('2014'!$E$7:$HF$37,  MATCH(EZ117, '2014'!$A$7:$A$37, 0), MATCH(EZ105, '2014'!$E$4:$HF$4, 0) )</f>
        <v>1287</v>
      </c>
      <c r="FG117" s="41">
        <f>INDEX('2015'!$E$7:$HF$37,  MATCH(EZ117, '2015'!$A$7:$A$37, 0), MATCH(EZ105, '2015'!$E$4:$HF$4, 0) )</f>
        <v>1440</v>
      </c>
      <c r="FH117" s="41">
        <f>INDEX('2016'!$E$7:$HF$37,  MATCH(EZ117, '2016'!$A$7:$A$37, 0), MATCH(EZ105, '2016'!$E$4:$HF$4, 0) )</f>
        <v>1484</v>
      </c>
      <c r="FI117" s="41">
        <f>INDEX('2017'!$E$7:$HF$37,  MATCH(EZ117, '2017'!$A$7:$A$37, 0), MATCH(EZ105, '2017'!$E$4:$HF$4, 0) )</f>
        <v>1511</v>
      </c>
      <c r="FJ117" s="41">
        <f>INDEX('2018'!$E$7:$HF$37,  MATCH(EZ117, '2018'!$A$7:$A$37, 0), MATCH(EZ105, '2018'!$E$4:$HF$4, 0) )</f>
        <v>1643</v>
      </c>
      <c r="FK117" s="41">
        <f>INDEX('2019'!$E$7:$HF$37,  MATCH(EZ117, '2019'!$A$7:$A$37, 0), MATCH(EZ105, '2019'!$E$4:$HF$4, 0) )</f>
        <v>1991</v>
      </c>
      <c r="FM117" s="9">
        <f t="shared" ref="FM117:FN117" si="1146">FM27</f>
        <v>21</v>
      </c>
      <c r="FN117" s="18" t="str">
        <f t="shared" si="1146"/>
        <v>Iron</v>
      </c>
      <c r="FO117" s="41">
        <f>INDEX('2010'!$E$7:$HF$37,  MATCH(FM117, '2010'!$A$7:$A$37, 0), MATCH(FM105, '2010'!$E$4:$HF$4, 0) )</f>
        <v>4714</v>
      </c>
      <c r="FP117" s="41">
        <f>INDEX('2011'!$E$7:$HF$37,  MATCH(FM117, '2011'!$A$7:$A$37, 0), MATCH(FM105, '2011'!$E$4:$HF$4, 0) )</f>
        <v>4784</v>
      </c>
      <c r="FQ117" s="41">
        <f>INDEX('2012'!$E$7:$HF$37,  MATCH(FM117, '2012'!$A$7:$A$37, 0), MATCH(FM105, '2012'!$E$4:$HF$4, 0) )</f>
        <v>4893</v>
      </c>
      <c r="FR117" s="41">
        <f>INDEX('2013'!$E$7:$HF$37,  MATCH(FM117, '2013'!$A$7:$A$37, 0), MATCH(FM105, '2013'!$E$4:$HF$4, 0) )</f>
        <v>4856</v>
      </c>
      <c r="FS117" s="41">
        <f>INDEX('2014'!$E$7:$HF$37,  MATCH(FM117, '2014'!$A$7:$A$37, 0), MATCH(FM105, '2014'!$E$4:$HF$4, 0) )</f>
        <v>5003</v>
      </c>
      <c r="FT117" s="41">
        <f>INDEX('2015'!$E$7:$HF$37,  MATCH(FM117, '2015'!$A$7:$A$37, 0), MATCH(FM105, '2015'!$E$4:$HF$4, 0) )</f>
        <v>5223</v>
      </c>
      <c r="FU117" s="41">
        <f>INDEX('2016'!$E$7:$HF$37,  MATCH(FM117, '2016'!$A$7:$A$37, 0), MATCH(FM105, '2016'!$E$4:$HF$4, 0) )</f>
        <v>5394</v>
      </c>
      <c r="FV117" s="41">
        <f>INDEX('2017'!$E$7:$HF$37,  MATCH(FM117, '2017'!$A$7:$A$37, 0), MATCH(FM105, '2017'!$E$4:$HF$4, 0) )</f>
        <v>5599</v>
      </c>
      <c r="FW117" s="41">
        <f>INDEX('2018'!$E$7:$HF$37,  MATCH(FM117, '2018'!$A$7:$A$37, 0), MATCH(FM105, '2018'!$E$4:$HF$4, 0) )</f>
        <v>5631</v>
      </c>
      <c r="FX117" s="41">
        <f>INDEX('2019'!$E$7:$HF$37,  MATCH(FM117, '2019'!$A$7:$A$37, 0), MATCH(FM105, '2019'!$E$4:$HF$4, 0) )</f>
        <v>5747</v>
      </c>
      <c r="FZ117" s="9">
        <f t="shared" ref="FZ117:GA117" si="1147">FZ27</f>
        <v>21</v>
      </c>
      <c r="GA117" s="18" t="str">
        <f t="shared" si="1147"/>
        <v>Iron</v>
      </c>
      <c r="GB117" s="41">
        <f>INDEX('2010'!$E$7:$HF$37,  MATCH(FZ117, '2010'!$A$7:$A$37, 0), MATCH(FZ105, '2010'!$E$4:$HF$4, 0) )</f>
        <v>2012</v>
      </c>
      <c r="GC117" s="41">
        <f>INDEX('2011'!$E$7:$HF$37,  MATCH(FZ117, '2011'!$A$7:$A$37, 0), MATCH(FZ105, '2011'!$E$4:$HF$4, 0) )</f>
        <v>1997</v>
      </c>
      <c r="GD117" s="41">
        <f>INDEX('2012'!$E$7:$HF$37,  MATCH(FZ117, '2012'!$A$7:$A$37, 0), MATCH(FZ105, '2012'!$E$4:$HF$4, 0) )</f>
        <v>2012</v>
      </c>
      <c r="GE117" s="41">
        <f>INDEX('2013'!$E$7:$HF$37,  MATCH(FZ117, '2013'!$A$7:$A$37, 0), MATCH(FZ105, '2013'!$E$4:$HF$4, 0) )</f>
        <v>2216</v>
      </c>
      <c r="GF117" s="41">
        <f>INDEX('2014'!$E$7:$HF$37,  MATCH(FZ117, '2014'!$A$7:$A$37, 0), MATCH(FZ105, '2014'!$E$4:$HF$4, 0) )</f>
        <v>2266</v>
      </c>
      <c r="GG117" s="41">
        <f>INDEX('2015'!$E$7:$HF$37,  MATCH(FZ117, '2015'!$A$7:$A$37, 0), MATCH(FZ105, '2015'!$E$4:$HF$4, 0) )</f>
        <v>2409</v>
      </c>
      <c r="GH117" s="41">
        <f>INDEX('2016'!$E$7:$HF$37,  MATCH(FZ117, '2016'!$A$7:$A$37, 0), MATCH(FZ105, '2016'!$E$4:$HF$4, 0) )</f>
        <v>2405</v>
      </c>
      <c r="GI117" s="41">
        <f>INDEX('2017'!$E$7:$HF$37,  MATCH(FZ117, '2017'!$A$7:$A$37, 0), MATCH(FZ105, '2017'!$E$4:$HF$4, 0) )</f>
        <v>2470</v>
      </c>
      <c r="GJ117" s="41">
        <f>INDEX('2018'!$E$7:$HF$37,  MATCH(FZ117, '2018'!$A$7:$A$37, 0), MATCH(FZ105, '2018'!$E$4:$HF$4, 0) )</f>
        <v>2633</v>
      </c>
      <c r="GK117" s="41">
        <f>INDEX('2019'!$E$7:$HF$37,  MATCH(FZ117, '2019'!$A$7:$A$37, 0), MATCH(FZ105, '2019'!$E$4:$HF$4, 0) )</f>
        <v>2965</v>
      </c>
      <c r="GM117" s="9">
        <f t="shared" ref="GM117:GN117" si="1148">GM27</f>
        <v>21</v>
      </c>
      <c r="GN117" s="18" t="str">
        <f t="shared" si="1148"/>
        <v>Iron</v>
      </c>
      <c r="GO117" s="41">
        <f>INDEX('2010'!$E$7:$HF$37,  MATCH(GM117, '2010'!$A$7:$A$37, 0), MATCH(GM105, '2010'!$E$4:$HF$4, 0) )</f>
        <v>777</v>
      </c>
      <c r="GP117" s="41">
        <f>INDEX('2011'!$E$7:$HF$37,  MATCH(GM117, '2011'!$A$7:$A$37, 0), MATCH(GM105, '2011'!$E$4:$HF$4, 0) )</f>
        <v>751</v>
      </c>
      <c r="GQ117" s="41">
        <f>INDEX('2012'!$E$7:$HF$37,  MATCH(GM117, '2012'!$A$7:$A$37, 0), MATCH(GM105, '2012'!$E$4:$HF$4, 0) )</f>
        <v>947</v>
      </c>
      <c r="GR117" s="41">
        <f>INDEX('2013'!$E$7:$HF$37,  MATCH(GM117, '2013'!$A$7:$A$37, 0), MATCH(GM105, '2013'!$E$4:$HF$4, 0) )</f>
        <v>998</v>
      </c>
      <c r="GS117" s="41">
        <f>INDEX('2014'!$E$7:$HF$37,  MATCH(GM117, '2014'!$A$7:$A$37, 0), MATCH(GM105, '2014'!$E$4:$HF$4, 0) )</f>
        <v>1003</v>
      </c>
      <c r="GT117" s="41">
        <f>INDEX('2015'!$E$7:$HF$37,  MATCH(GM117, '2015'!$A$7:$A$37, 0), MATCH(GM105, '2015'!$E$4:$HF$4, 0) )</f>
        <v>862</v>
      </c>
      <c r="GU117" s="41">
        <f>INDEX('2016'!$E$7:$HF$37,  MATCH(GM117, '2016'!$A$7:$A$37, 0), MATCH(GM105, '2016'!$E$4:$HF$4, 0) )</f>
        <v>899</v>
      </c>
      <c r="GV117" s="41">
        <f>INDEX('2017'!$E$7:$HF$37,  MATCH(GM117, '2017'!$A$7:$A$37, 0), MATCH(GM105, '2017'!$E$4:$HF$4, 0) )</f>
        <v>806</v>
      </c>
      <c r="GW117" s="41">
        <f>INDEX('2018'!$E$7:$HF$37,  MATCH(GM117, '2018'!$A$7:$A$37, 0), MATCH(GM105, '2018'!$E$4:$HF$4, 0) )</f>
        <v>924</v>
      </c>
      <c r="GX117" s="41">
        <f>INDEX('2019'!$E$7:$HF$37,  MATCH(GM117, '2019'!$A$7:$A$37, 0), MATCH(GM105, '2019'!$E$4:$HF$4, 0) )</f>
        <v>875</v>
      </c>
      <c r="GZ117" s="9">
        <f t="shared" ref="GZ117:HA117" si="1149">GZ27</f>
        <v>21</v>
      </c>
      <c r="HA117" s="18" t="str">
        <f t="shared" si="1149"/>
        <v>Iron</v>
      </c>
      <c r="HB117" s="41">
        <f>INDEX('2010'!$E$7:$HF$37,  MATCH(GZ117, '2010'!$A$7:$A$37, 0), MATCH(GZ105, '2010'!$E$4:$HF$4, 0) )</f>
        <v>1195</v>
      </c>
      <c r="HC117" s="41">
        <f>INDEX('2011'!$E$7:$HF$37,  MATCH(GZ117, '2011'!$A$7:$A$37, 0), MATCH(GZ105, '2011'!$E$4:$HF$4, 0) )</f>
        <v>1134</v>
      </c>
      <c r="HD117" s="41">
        <f>INDEX('2012'!$E$7:$HF$37,  MATCH(GZ117, '2012'!$A$7:$A$37, 0), MATCH(GZ105, '2012'!$E$4:$HF$4, 0) )</f>
        <v>1232</v>
      </c>
      <c r="HE117" s="41">
        <f>INDEX('2013'!$E$7:$HF$37,  MATCH(GZ117, '2013'!$A$7:$A$37, 0), MATCH(GZ105, '2013'!$E$4:$HF$4, 0) )</f>
        <v>1093</v>
      </c>
      <c r="HF117" s="41">
        <f>INDEX('2014'!$E$7:$HF$37,  MATCH(GZ117, '2014'!$A$7:$A$37, 0), MATCH(GZ105, '2014'!$E$4:$HF$4, 0) )</f>
        <v>1098</v>
      </c>
      <c r="HG117" s="41">
        <f>INDEX('2015'!$E$7:$HF$37,  MATCH(GZ117, '2015'!$A$7:$A$37, 0), MATCH(GZ105, '2015'!$E$4:$HF$4, 0) )</f>
        <v>1004</v>
      </c>
      <c r="HH117" s="41">
        <f>INDEX('2016'!$E$7:$HF$37,  MATCH(GZ117, '2016'!$A$7:$A$37, 0), MATCH(GZ105, '2016'!$E$4:$HF$4, 0) )</f>
        <v>991</v>
      </c>
      <c r="HI117" s="41">
        <f>INDEX('2017'!$E$7:$HF$37,  MATCH(GZ117, '2017'!$A$7:$A$37, 0), MATCH(GZ105, '2017'!$E$4:$HF$4, 0) )</f>
        <v>1124</v>
      </c>
      <c r="HJ117" s="41">
        <f>INDEX('2018'!$E$7:$HF$37,  MATCH(GZ117, '2018'!$A$7:$A$37, 0), MATCH(GZ105, '2018'!$E$4:$HF$4, 0) )</f>
        <v>1050</v>
      </c>
      <c r="HK117" s="41">
        <f>INDEX('2019'!$E$7:$HF$37,  MATCH(GZ117, '2019'!$A$7:$A$37, 0), MATCH(GZ105, '2019'!$E$4:$HF$4, 0) )</f>
        <v>1303</v>
      </c>
      <c r="HM117" s="9">
        <f t="shared" ref="HM117:HN117" si="1150">HM27</f>
        <v>21</v>
      </c>
      <c r="HN117" s="18" t="str">
        <f t="shared" si="1150"/>
        <v>Iron</v>
      </c>
      <c r="HO117" s="41">
        <f>INDEX('2010'!$E$7:$HF$37,  MATCH(HM117, '2010'!$A$7:$A$37, 0), MATCH(HM105, '2010'!$E$4:$HF$4, 0) )</f>
        <v>45</v>
      </c>
      <c r="HP117" s="41">
        <f>INDEX('2011'!$E$7:$HF$37,  MATCH(HM117, '2011'!$A$7:$A$37, 0), MATCH(HM105, '2011'!$E$4:$HF$4, 0) )</f>
        <v>51</v>
      </c>
      <c r="HQ117" s="41">
        <f>INDEX('2012'!$E$7:$HF$37,  MATCH(HM117, '2012'!$A$7:$A$37, 0), MATCH(HM105, '2012'!$E$4:$HF$4, 0) )</f>
        <v>11</v>
      </c>
      <c r="HR117" s="41">
        <f>INDEX('2013'!$E$7:$HF$37,  MATCH(HM117, '2013'!$A$7:$A$37, 0), MATCH(HM105, '2013'!$E$4:$HF$4, 0) )</f>
        <v>13</v>
      </c>
      <c r="HS117" s="41">
        <f>INDEX('2014'!$E$7:$HF$37,  MATCH(HM117, '2014'!$A$7:$A$37, 0), MATCH(HM105, '2014'!$E$4:$HF$4, 0) )</f>
        <v>15</v>
      </c>
      <c r="HT117" s="41">
        <f>INDEX('2015'!$E$7:$HF$37,  MATCH(HM117, '2015'!$A$7:$A$37, 0), MATCH(HM105, '2015'!$E$4:$HF$4, 0) )</f>
        <v>11</v>
      </c>
      <c r="HU117" s="41">
        <f>INDEX('2016'!$E$7:$HF$37,  MATCH(HM117, '2016'!$A$7:$A$37, 0), MATCH(HM105, '2016'!$E$4:$HF$4, 0) )</f>
        <v>0</v>
      </c>
      <c r="HV117" s="41">
        <f>INDEX('2017'!$E$7:$HF$37,  MATCH(HM117, '2017'!$A$7:$A$37, 0), MATCH(HM105, '2017'!$E$4:$HF$4, 0) )</f>
        <v>13</v>
      </c>
      <c r="HW117" s="41">
        <f>INDEX('2018'!$E$7:$HF$37,  MATCH(HM117, '2018'!$A$7:$A$37, 0), MATCH(HM105, '2018'!$E$4:$HF$4, 0) )</f>
        <v>12</v>
      </c>
      <c r="HX117" s="41">
        <f>INDEX('2019'!$E$7:$HF$37,  MATCH(HM117, '2019'!$A$7:$A$37, 0), MATCH(HM105, '2019'!$E$4:$HF$4, 0) )</f>
        <v>20</v>
      </c>
    </row>
    <row r="118" spans="39:232" x14ac:dyDescent="0.25">
      <c r="AM118" s="9">
        <f t="shared" ref="AM118:AN118" si="1151">AM28</f>
        <v>23</v>
      </c>
      <c r="AN118" s="18" t="str">
        <f t="shared" si="1151"/>
        <v>Juab</v>
      </c>
      <c r="AO118" s="41">
        <f>INDEX('2010'!$E$7:$HF$37,  MATCH(AM118, '2010'!$A$7:$A$37, 0), MATCH(AM105, '2010'!$E$4:$HF$4, 0) )</f>
        <v>4149</v>
      </c>
      <c r="AP118" s="41">
        <f>INDEX('2011'!$E$7:$HF$37,  MATCH(AM118, '2011'!$A$7:$A$37, 0), MATCH(AM105, '2011'!$E$4:$HF$4, 0) )</f>
        <v>4279</v>
      </c>
      <c r="AQ118" s="41">
        <f>INDEX('2012'!$E$7:$HF$37,  MATCH(AM118, '2012'!$A$7:$A$37, 0), MATCH(AM105, '2012'!$E$4:$HF$4, 0) )</f>
        <v>4273</v>
      </c>
      <c r="AR118" s="41">
        <f>INDEX('2013'!$E$7:$HF$37,  MATCH(AM118, '2013'!$A$7:$A$37, 0), MATCH(AM105, '2013'!$E$4:$HF$4, 0) )</f>
        <v>4277</v>
      </c>
      <c r="AS118" s="41">
        <f>INDEX('2014'!$E$7:$HF$37,  MATCH(AM118, '2014'!$A$7:$A$37, 0), MATCH(AM105, '2014'!$E$4:$HF$4, 0) )</f>
        <v>4235</v>
      </c>
      <c r="AT118" s="41">
        <f>INDEX('2015'!$E$7:$HF$37,  MATCH(AM118, '2015'!$A$7:$A$37, 0), MATCH(AM105, '2015'!$E$4:$HF$4, 0) )</f>
        <v>4251</v>
      </c>
      <c r="AU118" s="41">
        <f>INDEX('2016'!$E$7:$HF$37,  MATCH(AM118, '2016'!$A$7:$A$37, 0), MATCH(AM105, '2016'!$E$4:$HF$4, 0) )</f>
        <v>4201</v>
      </c>
      <c r="AV118" s="41">
        <f>INDEX('2017'!$E$7:$HF$37,  MATCH(AM118, '2017'!$A$7:$A$37, 0), MATCH(AM105, '2017'!$E$4:$HF$4, 0) )</f>
        <v>4451</v>
      </c>
      <c r="AW118" s="41">
        <f>INDEX('2018'!$E$7:$HF$37,  MATCH(AM118, '2018'!$A$7:$A$37, 0), MATCH(AM105, '2018'!$E$4:$HF$4, 0) )</f>
        <v>4747</v>
      </c>
      <c r="AX118" s="41">
        <f>INDEX('2019'!$E$7:$HF$37,  MATCH(AM118, '2019'!$A$7:$A$37, 0), MATCH(AM105, '2019'!$E$4:$HF$4, 0) )</f>
        <v>4978</v>
      </c>
      <c r="AZ118" s="9">
        <f t="shared" ref="AZ118:BA118" si="1152">AZ28</f>
        <v>23</v>
      </c>
      <c r="BA118" s="18" t="str">
        <f t="shared" si="1152"/>
        <v>Juab</v>
      </c>
      <c r="BB118" s="41">
        <f>INDEX('2010'!$E$7:$HF$37,  MATCH(AZ118, '2010'!$A$7:$A$37, 0), MATCH(AZ105, '2010'!$E$4:$HF$4, 0) )</f>
        <v>116</v>
      </c>
      <c r="BC118" s="41">
        <f>INDEX('2011'!$E$7:$HF$37,  MATCH(AZ118, '2011'!$A$7:$A$37, 0), MATCH(AZ105, '2011'!$E$4:$HF$4, 0) )</f>
        <v>127</v>
      </c>
      <c r="BD118" s="41">
        <f>INDEX('2012'!$E$7:$HF$37,  MATCH(AZ118, '2012'!$A$7:$A$37, 0), MATCH(AZ105, '2012'!$E$4:$HF$4, 0) )</f>
        <v>124</v>
      </c>
      <c r="BE118" s="41">
        <f>INDEX('2013'!$E$7:$HF$37,  MATCH(AZ118, '2013'!$A$7:$A$37, 0), MATCH(AZ105, '2013'!$E$4:$HF$4, 0) )</f>
        <v>117</v>
      </c>
      <c r="BF118" s="41">
        <f>INDEX('2014'!$E$7:$HF$37,  MATCH(AZ118, '2014'!$A$7:$A$37, 0), MATCH(AZ105, '2014'!$E$4:$HF$4, 0) )</f>
        <v>143</v>
      </c>
      <c r="BG118" s="41">
        <f>INDEX('2015'!$E$7:$HF$37,  MATCH(AZ118, '2015'!$A$7:$A$37, 0), MATCH(AZ105, '2015'!$E$4:$HF$4, 0) )</f>
        <v>174</v>
      </c>
      <c r="BH118" s="41">
        <f>INDEX('2016'!$E$7:$HF$37,  MATCH(AZ118, '2016'!$A$7:$A$37, 0), MATCH(AZ105, '2016'!$E$4:$HF$4, 0) )</f>
        <v>189</v>
      </c>
      <c r="BI118" s="41">
        <f>INDEX('2017'!$E$7:$HF$37,  MATCH(AZ118, '2017'!$A$7:$A$37, 0), MATCH(AZ105, '2017'!$E$4:$HF$4, 0) )</f>
        <v>224</v>
      </c>
      <c r="BJ118" s="41">
        <f>INDEX('2018'!$E$7:$HF$37,  MATCH(AZ118, '2018'!$A$7:$A$37, 0), MATCH(AZ105, '2018'!$E$4:$HF$4, 0) )</f>
        <v>248</v>
      </c>
      <c r="BK118" s="41">
        <f>INDEX('2019'!$E$7:$HF$37,  MATCH(AZ118, '2019'!$A$7:$A$37, 0), MATCH(AZ105, '2019'!$E$4:$HF$4, 0) )</f>
        <v>221</v>
      </c>
      <c r="BM118" s="9">
        <f t="shared" ref="BM118:BN118" si="1153">BM28</f>
        <v>23</v>
      </c>
      <c r="BN118" s="18" t="str">
        <f t="shared" si="1153"/>
        <v>Juab</v>
      </c>
      <c r="BO118" s="41">
        <f>INDEX('2010'!$E$7:$HF$37,  MATCH(BM118, '2010'!$A$7:$A$37, 0), MATCH(BM105, '2010'!$E$4:$HF$4, 0) )</f>
        <v>713</v>
      </c>
      <c r="BP118" s="41">
        <f>INDEX('2011'!$E$7:$HF$37,  MATCH(BM118, '2011'!$A$7:$A$37, 0), MATCH(BM105, '2011'!$E$4:$HF$4, 0) )</f>
        <v>703</v>
      </c>
      <c r="BQ118" s="41">
        <f>INDEX('2012'!$E$7:$HF$37,  MATCH(BM118, '2012'!$A$7:$A$37, 0), MATCH(BM105, '2012'!$E$4:$HF$4, 0) )</f>
        <v>647</v>
      </c>
      <c r="BR118" s="41">
        <f>INDEX('2013'!$E$7:$HF$37,  MATCH(BM118, '2013'!$A$7:$A$37, 0), MATCH(BM105, '2013'!$E$4:$HF$4, 0) )</f>
        <v>587</v>
      </c>
      <c r="BS118" s="41">
        <f>INDEX('2014'!$E$7:$HF$37,  MATCH(BM118, '2014'!$A$7:$A$37, 0), MATCH(BM105, '2014'!$E$4:$HF$4, 0) )</f>
        <v>419</v>
      </c>
      <c r="BT118" s="41">
        <f>INDEX('2015'!$E$7:$HF$37,  MATCH(BM118, '2015'!$A$7:$A$37, 0), MATCH(BM105, '2015'!$E$4:$HF$4, 0) )</f>
        <v>422</v>
      </c>
      <c r="BU118" s="41">
        <f>INDEX('2016'!$E$7:$HF$37,  MATCH(BM118, '2016'!$A$7:$A$37, 0), MATCH(BM105, '2016'!$E$4:$HF$4, 0) )</f>
        <v>403</v>
      </c>
      <c r="BV118" s="41">
        <f>INDEX('2017'!$E$7:$HF$37,  MATCH(BM118, '2017'!$A$7:$A$37, 0), MATCH(BM105, '2017'!$E$4:$HF$4, 0) )</f>
        <v>500</v>
      </c>
      <c r="BW118" s="41">
        <f>INDEX('2018'!$E$7:$HF$37,  MATCH(BM118, '2018'!$A$7:$A$37, 0), MATCH(BM105, '2018'!$E$4:$HF$4, 0) )</f>
        <v>541</v>
      </c>
      <c r="BX118" s="41">
        <f>INDEX('2019'!$E$7:$HF$37,  MATCH(BM118, '2019'!$A$7:$A$37, 0), MATCH(BM105, '2019'!$E$4:$HF$4, 0) )</f>
        <v>573</v>
      </c>
      <c r="BZ118" s="9">
        <f t="shared" ref="BZ118:CA118" si="1154">BZ28</f>
        <v>23</v>
      </c>
      <c r="CA118" s="18" t="str">
        <f t="shared" si="1154"/>
        <v>Juab</v>
      </c>
      <c r="CB118" s="41">
        <f>INDEX('2010'!$E$7:$HF$37,  MATCH(BZ118, '2010'!$A$7:$A$37, 0), MATCH(BZ105, '2010'!$E$4:$HF$4, 0) )</f>
        <v>610</v>
      </c>
      <c r="CC118" s="41">
        <f>INDEX('2011'!$E$7:$HF$37,  MATCH(BZ118, '2011'!$A$7:$A$37, 0), MATCH(BZ105, '2011'!$E$4:$HF$4, 0) )</f>
        <v>562</v>
      </c>
      <c r="CD118" s="41">
        <f>INDEX('2012'!$E$7:$HF$37,  MATCH(BZ118, '2012'!$A$7:$A$37, 0), MATCH(BZ105, '2012'!$E$4:$HF$4, 0) )</f>
        <v>572</v>
      </c>
      <c r="CE118" s="41">
        <f>INDEX('2013'!$E$7:$HF$37,  MATCH(BZ118, '2013'!$A$7:$A$37, 0), MATCH(BZ105, '2013'!$E$4:$HF$4, 0) )</f>
        <v>599</v>
      </c>
      <c r="CF118" s="41">
        <f>INDEX('2014'!$E$7:$HF$37,  MATCH(BZ118, '2014'!$A$7:$A$37, 0), MATCH(BZ105, '2014'!$E$4:$HF$4, 0) )</f>
        <v>675</v>
      </c>
      <c r="CG118" s="41">
        <f>INDEX('2015'!$E$7:$HF$37,  MATCH(BZ118, '2015'!$A$7:$A$37, 0), MATCH(BZ105, '2015'!$E$4:$HF$4, 0) )</f>
        <v>668</v>
      </c>
      <c r="CH118" s="41">
        <f>INDEX('2016'!$E$7:$HF$37,  MATCH(BZ118, '2016'!$A$7:$A$37, 0), MATCH(BZ105, '2016'!$E$4:$HF$4, 0) )</f>
        <v>794</v>
      </c>
      <c r="CI118" s="41">
        <f>INDEX('2017'!$E$7:$HF$37,  MATCH(BZ118, '2017'!$A$7:$A$37, 0), MATCH(BZ105, '2017'!$E$4:$HF$4, 0) )</f>
        <v>761</v>
      </c>
      <c r="CJ118" s="41">
        <f>INDEX('2018'!$E$7:$HF$37,  MATCH(BZ118, '2018'!$A$7:$A$37, 0), MATCH(BZ105, '2018'!$E$4:$HF$4, 0) )</f>
        <v>791</v>
      </c>
      <c r="CK118" s="41">
        <f>INDEX('2019'!$E$7:$HF$37,  MATCH(BZ118, '2019'!$A$7:$A$37, 0), MATCH(BZ105, '2019'!$E$4:$HF$4, 0) )</f>
        <v>705</v>
      </c>
      <c r="CM118" s="9">
        <f t="shared" ref="CM118:CN118" si="1155">CM28</f>
        <v>23</v>
      </c>
      <c r="CN118" s="18" t="str">
        <f t="shared" si="1155"/>
        <v>Juab</v>
      </c>
      <c r="CO118" s="41">
        <f>INDEX('2010'!$E$7:$HF$37,  MATCH(CM118, '2010'!$A$7:$A$37, 0), MATCH(CM105, '2010'!$E$4:$HF$4, 0) )</f>
        <v>229</v>
      </c>
      <c r="CP118" s="41">
        <f>INDEX('2011'!$E$7:$HF$37,  MATCH(CM118, '2011'!$A$7:$A$37, 0), MATCH(CM105, '2011'!$E$4:$HF$4, 0) )</f>
        <v>203</v>
      </c>
      <c r="CQ118" s="41">
        <f>INDEX('2012'!$E$7:$HF$37,  MATCH(CM118, '2012'!$A$7:$A$37, 0), MATCH(CM105, '2012'!$E$4:$HF$4, 0) )</f>
        <v>149</v>
      </c>
      <c r="CR118" s="41">
        <f>INDEX('2013'!$E$7:$HF$37,  MATCH(CM118, '2013'!$A$7:$A$37, 0), MATCH(CM105, '2013'!$E$4:$HF$4, 0) )</f>
        <v>71</v>
      </c>
      <c r="CS118" s="41">
        <f>INDEX('2014'!$E$7:$HF$37,  MATCH(CM118, '2014'!$A$7:$A$37, 0), MATCH(CM105, '2014'!$E$4:$HF$4, 0) )</f>
        <v>83</v>
      </c>
      <c r="CT118" s="41">
        <f>INDEX('2015'!$E$7:$HF$37,  MATCH(CM118, '2015'!$A$7:$A$37, 0), MATCH(CM105, '2015'!$E$4:$HF$4, 0) )</f>
        <v>50</v>
      </c>
      <c r="CU118" s="41">
        <f>INDEX('2016'!$E$7:$HF$37,  MATCH(CM118, '2016'!$A$7:$A$37, 0), MATCH(CM105, '2016'!$E$4:$HF$4, 0) )</f>
        <v>78</v>
      </c>
      <c r="CV118" s="41">
        <f>INDEX('2017'!$E$7:$HF$37,  MATCH(CM118, '2017'!$A$7:$A$37, 0), MATCH(CM105, '2017'!$E$4:$HF$4, 0) )</f>
        <v>75</v>
      </c>
      <c r="CW118" s="41">
        <f>INDEX('2018'!$E$7:$HF$37,  MATCH(CM118, '2018'!$A$7:$A$37, 0), MATCH(CM105, '2018'!$E$4:$HF$4, 0) )</f>
        <v>111</v>
      </c>
      <c r="CX118" s="41">
        <f>INDEX('2019'!$E$7:$HF$37,  MATCH(CM118, '2019'!$A$7:$A$37, 0), MATCH(CM105, '2019'!$E$4:$HF$4, 0) )</f>
        <v>100</v>
      </c>
      <c r="CZ118" s="9">
        <f t="shared" ref="CZ118:DA118" si="1156">CZ28</f>
        <v>23</v>
      </c>
      <c r="DA118" s="18" t="str">
        <f t="shared" si="1156"/>
        <v>Juab</v>
      </c>
      <c r="DB118" s="41">
        <f>INDEX('2010'!$E$7:$HF$37,  MATCH(CZ118, '2010'!$A$7:$A$37, 0), MATCH(CZ105, '2010'!$E$4:$HF$4, 0) )</f>
        <v>447</v>
      </c>
      <c r="DC118" s="41">
        <f>INDEX('2011'!$E$7:$HF$37,  MATCH(CZ118, '2011'!$A$7:$A$37, 0), MATCH(CZ105, '2011'!$E$4:$HF$4, 0) )</f>
        <v>444</v>
      </c>
      <c r="DD118" s="41">
        <f>INDEX('2012'!$E$7:$HF$37,  MATCH(CZ118, '2012'!$A$7:$A$37, 0), MATCH(CZ105, '2012'!$E$4:$HF$4, 0) )</f>
        <v>446</v>
      </c>
      <c r="DE118" s="41">
        <f>INDEX('2013'!$E$7:$HF$37,  MATCH(CZ118, '2013'!$A$7:$A$37, 0), MATCH(CZ105, '2013'!$E$4:$HF$4, 0) )</f>
        <v>433</v>
      </c>
      <c r="DF118" s="41">
        <f>INDEX('2014'!$E$7:$HF$37,  MATCH(CZ118, '2014'!$A$7:$A$37, 0), MATCH(CZ105, '2014'!$E$4:$HF$4, 0) )</f>
        <v>429</v>
      </c>
      <c r="DG118" s="41">
        <f>INDEX('2015'!$E$7:$HF$37,  MATCH(CZ118, '2015'!$A$7:$A$37, 0), MATCH(CZ105, '2015'!$E$4:$HF$4, 0) )</f>
        <v>387</v>
      </c>
      <c r="DH118" s="41">
        <f>INDEX('2016'!$E$7:$HF$37,  MATCH(CZ118, '2016'!$A$7:$A$37, 0), MATCH(CZ105, '2016'!$E$4:$HF$4, 0) )</f>
        <v>418</v>
      </c>
      <c r="DI118" s="41">
        <f>INDEX('2017'!$E$7:$HF$37,  MATCH(CZ118, '2017'!$A$7:$A$37, 0), MATCH(CZ105, '2017'!$E$4:$HF$4, 0) )</f>
        <v>434</v>
      </c>
      <c r="DJ118" s="41">
        <f>INDEX('2018'!$E$7:$HF$37,  MATCH(CZ118, '2018'!$A$7:$A$37, 0), MATCH(CZ105, '2018'!$E$4:$HF$4, 0) )</f>
        <v>423</v>
      </c>
      <c r="DK118" s="41">
        <f>INDEX('2019'!$E$7:$HF$37,  MATCH(CZ118, '2019'!$A$7:$A$37, 0), MATCH(CZ105, '2019'!$E$4:$HF$4, 0) )</f>
        <v>422</v>
      </c>
      <c r="DM118" s="9">
        <f t="shared" ref="DM118:DN118" si="1157">DM28</f>
        <v>23</v>
      </c>
      <c r="DN118" s="18" t="str">
        <f t="shared" si="1157"/>
        <v>Juab</v>
      </c>
      <c r="DO118" s="41">
        <f>INDEX('2010'!$E$7:$HF$37,  MATCH(DM118, '2010'!$A$7:$A$37, 0), MATCH(DM105, '2010'!$E$4:$HF$4, 0) )</f>
        <v>168</v>
      </c>
      <c r="DP118" s="41">
        <f>INDEX('2011'!$E$7:$HF$37,  MATCH(DM118, '2011'!$A$7:$A$37, 0), MATCH(DM105, '2011'!$E$4:$HF$4, 0) )</f>
        <v>250</v>
      </c>
      <c r="DQ118" s="41">
        <f>INDEX('2012'!$E$7:$HF$37,  MATCH(DM118, '2012'!$A$7:$A$37, 0), MATCH(DM105, '2012'!$E$4:$HF$4, 0) )</f>
        <v>266</v>
      </c>
      <c r="DR118" s="41">
        <f>INDEX('2013'!$E$7:$HF$37,  MATCH(DM118, '2013'!$A$7:$A$37, 0), MATCH(DM105, '2013'!$E$4:$HF$4, 0) )</f>
        <v>300</v>
      </c>
      <c r="DS118" s="41">
        <f>INDEX('2014'!$E$7:$HF$37,  MATCH(DM118, '2014'!$A$7:$A$37, 0), MATCH(DM105, '2014'!$E$4:$HF$4, 0) )</f>
        <v>311</v>
      </c>
      <c r="DT118" s="41">
        <f>INDEX('2015'!$E$7:$HF$37,  MATCH(DM118, '2015'!$A$7:$A$37, 0), MATCH(DM105, '2015'!$E$4:$HF$4, 0) )</f>
        <v>344</v>
      </c>
      <c r="DU118" s="41">
        <f>INDEX('2016'!$E$7:$HF$37,  MATCH(DM118, '2016'!$A$7:$A$37, 0), MATCH(DM105, '2016'!$E$4:$HF$4, 0) )</f>
        <v>258</v>
      </c>
      <c r="DV118" s="41">
        <f>INDEX('2017'!$E$7:$HF$37,  MATCH(DM118, '2017'!$A$7:$A$37, 0), MATCH(DM105, '2017'!$E$4:$HF$4, 0) )</f>
        <v>244</v>
      </c>
      <c r="DW118" s="41">
        <f>INDEX('2018'!$E$7:$HF$37,  MATCH(DM118, '2018'!$A$7:$A$37, 0), MATCH(DM105, '2018'!$E$4:$HF$4, 0) )</f>
        <v>265</v>
      </c>
      <c r="DX118" s="41">
        <f>INDEX('2019'!$E$7:$HF$37,  MATCH(DM118, '2019'!$A$7:$A$37, 0), MATCH(DM105, '2019'!$E$4:$HF$4, 0) )</f>
        <v>324</v>
      </c>
      <c r="DZ118" s="9">
        <f t="shared" ref="DZ118:EA118" si="1158">DZ28</f>
        <v>23</v>
      </c>
      <c r="EA118" s="18" t="str">
        <f t="shared" si="1158"/>
        <v>Juab</v>
      </c>
      <c r="EB118" s="41">
        <f>INDEX('2010'!$E$7:$HF$37,  MATCH(DZ118, '2010'!$A$7:$A$37, 0), MATCH(DZ105, '2010'!$E$4:$HF$4, 0) )</f>
        <v>45</v>
      </c>
      <c r="EC118" s="41">
        <f>INDEX('2011'!$E$7:$HF$37,  MATCH(DZ118, '2011'!$A$7:$A$37, 0), MATCH(DZ105, '2011'!$E$4:$HF$4, 0) )</f>
        <v>47</v>
      </c>
      <c r="ED118" s="41">
        <f>INDEX('2012'!$E$7:$HF$37,  MATCH(DZ118, '2012'!$A$7:$A$37, 0), MATCH(DZ105, '2012'!$E$4:$HF$4, 0) )</f>
        <v>23</v>
      </c>
      <c r="EE118" s="41">
        <f>INDEX('2013'!$E$7:$HF$37,  MATCH(DZ118, '2013'!$A$7:$A$37, 0), MATCH(DZ105, '2013'!$E$4:$HF$4, 0) )</f>
        <v>13</v>
      </c>
      <c r="EF118" s="41">
        <f>INDEX('2014'!$E$7:$HF$37,  MATCH(DZ118, '2014'!$A$7:$A$37, 0), MATCH(DZ105, '2014'!$E$4:$HF$4, 0) )</f>
        <v>3</v>
      </c>
      <c r="EG118" s="41">
        <f>INDEX('2015'!$E$7:$HF$37,  MATCH(DZ118, '2015'!$A$7:$A$37, 0), MATCH(DZ105, '2015'!$E$4:$HF$4, 0) )</f>
        <v>6</v>
      </c>
      <c r="EH118" s="41">
        <f>INDEX('2016'!$E$7:$HF$37,  MATCH(DZ118, '2016'!$A$7:$A$37, 0), MATCH(DZ105, '2016'!$E$4:$HF$4, 0) )</f>
        <v>9</v>
      </c>
      <c r="EI118" s="41">
        <f>INDEX('2017'!$E$7:$HF$37,  MATCH(DZ118, '2017'!$A$7:$A$37, 0), MATCH(DZ105, '2017'!$E$4:$HF$4, 0) )</f>
        <v>48</v>
      </c>
      <c r="EJ118" s="41">
        <f>INDEX('2018'!$E$7:$HF$37,  MATCH(DZ118, '2018'!$A$7:$A$37, 0), MATCH(DZ105, '2018'!$E$4:$HF$4, 0) )</f>
        <v>57</v>
      </c>
      <c r="EK118" s="41">
        <f>INDEX('2019'!$E$7:$HF$37,  MATCH(DZ118, '2019'!$A$7:$A$37, 0), MATCH(DZ105, '2019'!$E$4:$HF$4, 0) )</f>
        <v>58</v>
      </c>
      <c r="EM118" s="9">
        <f t="shared" ref="EM118:EN118" si="1159">EM28</f>
        <v>23</v>
      </c>
      <c r="EN118" s="18" t="str">
        <f t="shared" si="1159"/>
        <v>Juab</v>
      </c>
      <c r="EO118" s="41">
        <f>INDEX('2010'!$E$7:$HF$37,  MATCH(EM118, '2010'!$A$7:$A$37, 0), MATCH(EM105, '2010'!$E$4:$HF$4, 0) )</f>
        <v>108</v>
      </c>
      <c r="EP118" s="41">
        <f>INDEX('2011'!$E$7:$HF$37,  MATCH(EM118, '2011'!$A$7:$A$37, 0), MATCH(EM105, '2011'!$E$4:$HF$4, 0) )</f>
        <v>113</v>
      </c>
      <c r="EQ118" s="41">
        <f>INDEX('2012'!$E$7:$HF$37,  MATCH(EM118, '2012'!$A$7:$A$37, 0), MATCH(EM105, '2012'!$E$4:$HF$4, 0) )</f>
        <v>96</v>
      </c>
      <c r="ER118" s="41">
        <f>INDEX('2013'!$E$7:$HF$37,  MATCH(EM118, '2013'!$A$7:$A$37, 0), MATCH(EM105, '2013'!$E$4:$HF$4, 0) )</f>
        <v>86</v>
      </c>
      <c r="ES118" s="41">
        <f>INDEX('2014'!$E$7:$HF$37,  MATCH(EM118, '2014'!$A$7:$A$37, 0), MATCH(EM105, '2014'!$E$4:$HF$4, 0) )</f>
        <v>81</v>
      </c>
      <c r="ET118" s="41">
        <f>INDEX('2015'!$E$7:$HF$37,  MATCH(EM118, '2015'!$A$7:$A$37, 0), MATCH(EM105, '2015'!$E$4:$HF$4, 0) )</f>
        <v>87</v>
      </c>
      <c r="EU118" s="41">
        <f>INDEX('2016'!$E$7:$HF$37,  MATCH(EM118, '2016'!$A$7:$A$37, 0), MATCH(EM105, '2016'!$E$4:$HF$4, 0) )</f>
        <v>86</v>
      </c>
      <c r="EV118" s="41">
        <f>INDEX('2017'!$E$7:$HF$37,  MATCH(EM118, '2017'!$A$7:$A$37, 0), MATCH(EM105, '2017'!$E$4:$HF$4, 0) )</f>
        <v>89</v>
      </c>
      <c r="EW118" s="41">
        <f>INDEX('2018'!$E$7:$HF$37,  MATCH(EM118, '2018'!$A$7:$A$37, 0), MATCH(EM105, '2018'!$E$4:$HF$4, 0) )</f>
        <v>107</v>
      </c>
      <c r="EX118" s="41">
        <f>INDEX('2019'!$E$7:$HF$37,  MATCH(EM118, '2019'!$A$7:$A$37, 0), MATCH(EM105, '2019'!$E$4:$HF$4, 0) )</f>
        <v>137</v>
      </c>
      <c r="EZ118" s="9">
        <f t="shared" ref="EZ118:FA118" si="1160">EZ28</f>
        <v>23</v>
      </c>
      <c r="FA118" s="18" t="str">
        <f t="shared" si="1160"/>
        <v>Juab</v>
      </c>
      <c r="FB118" s="41">
        <f>INDEX('2010'!$E$7:$HF$37,  MATCH(EZ118, '2010'!$A$7:$A$37, 0), MATCH(EZ105, '2010'!$E$4:$HF$4, 0) )</f>
        <v>333</v>
      </c>
      <c r="FC118" s="41">
        <f>INDEX('2011'!$E$7:$HF$37,  MATCH(EZ118, '2011'!$A$7:$A$37, 0), MATCH(EZ105, '2011'!$E$4:$HF$4, 0) )</f>
        <v>290</v>
      </c>
      <c r="FD118" s="41">
        <f>INDEX('2012'!$E$7:$HF$37,  MATCH(EZ118, '2012'!$A$7:$A$37, 0), MATCH(EZ105, '2012'!$E$4:$HF$4, 0) )</f>
        <v>269</v>
      </c>
      <c r="FE118" s="41">
        <f>INDEX('2013'!$E$7:$HF$37,  MATCH(EZ118, '2013'!$A$7:$A$37, 0), MATCH(EZ105, '2013'!$E$4:$HF$4, 0) )</f>
        <v>315</v>
      </c>
      <c r="FF118" s="41">
        <f>INDEX('2014'!$E$7:$HF$37,  MATCH(EZ118, '2014'!$A$7:$A$37, 0), MATCH(EZ105, '2014'!$E$4:$HF$4, 0) )</f>
        <v>311</v>
      </c>
      <c r="FG118" s="41">
        <f>INDEX('2015'!$E$7:$HF$37,  MATCH(EZ118, '2015'!$A$7:$A$37, 0), MATCH(EZ105, '2015'!$E$4:$HF$4, 0) )</f>
        <v>358</v>
      </c>
      <c r="FH118" s="41">
        <f>INDEX('2016'!$E$7:$HF$37,  MATCH(EZ118, '2016'!$A$7:$A$37, 0), MATCH(EZ105, '2016'!$E$4:$HF$4, 0) )</f>
        <v>366</v>
      </c>
      <c r="FI118" s="41">
        <f>INDEX('2017'!$E$7:$HF$37,  MATCH(EZ118, '2017'!$A$7:$A$37, 0), MATCH(EZ105, '2017'!$E$4:$HF$4, 0) )</f>
        <v>426</v>
      </c>
      <c r="FJ118" s="41">
        <f>INDEX('2018'!$E$7:$HF$37,  MATCH(EZ118, '2018'!$A$7:$A$37, 0), MATCH(EZ105, '2018'!$E$4:$HF$4, 0) )</f>
        <v>392</v>
      </c>
      <c r="FK118" s="41">
        <f>INDEX('2019'!$E$7:$HF$37,  MATCH(EZ118, '2019'!$A$7:$A$37, 0), MATCH(EZ105, '2019'!$E$4:$HF$4, 0) )</f>
        <v>395</v>
      </c>
      <c r="FM118" s="9">
        <f t="shared" ref="FM118:FN118" si="1161">FM28</f>
        <v>23</v>
      </c>
      <c r="FN118" s="18" t="str">
        <f t="shared" si="1161"/>
        <v>Juab</v>
      </c>
      <c r="FO118" s="41">
        <f>INDEX('2010'!$E$7:$HF$37,  MATCH(FM118, '2010'!$A$7:$A$37, 0), MATCH(FM105, '2010'!$E$4:$HF$4, 0) )</f>
        <v>785</v>
      </c>
      <c r="FP118" s="41">
        <f>INDEX('2011'!$E$7:$HF$37,  MATCH(FM118, '2011'!$A$7:$A$37, 0), MATCH(FM105, '2011'!$E$4:$HF$4, 0) )</f>
        <v>859</v>
      </c>
      <c r="FQ118" s="41">
        <f>INDEX('2012'!$E$7:$HF$37,  MATCH(FM118, '2012'!$A$7:$A$37, 0), MATCH(FM105, '2012'!$E$4:$HF$4, 0) )</f>
        <v>888</v>
      </c>
      <c r="FR118" s="41">
        <f>INDEX('2013'!$E$7:$HF$37,  MATCH(FM118, '2013'!$A$7:$A$37, 0), MATCH(FM105, '2013'!$E$4:$HF$4, 0) )</f>
        <v>982</v>
      </c>
      <c r="FS118" s="41">
        <f>INDEX('2014'!$E$7:$HF$37,  MATCH(FM118, '2014'!$A$7:$A$37, 0), MATCH(FM105, '2014'!$E$4:$HF$4, 0) )</f>
        <v>922</v>
      </c>
      <c r="FT118" s="41">
        <f>INDEX('2015'!$E$7:$HF$37,  MATCH(FM118, '2015'!$A$7:$A$37, 0), MATCH(FM105, '2015'!$E$4:$HF$4, 0) )</f>
        <v>979</v>
      </c>
      <c r="FU118" s="41">
        <f>INDEX('2016'!$E$7:$HF$37,  MATCH(FM118, '2016'!$A$7:$A$37, 0), MATCH(FM105, '2016'!$E$4:$HF$4, 0) )</f>
        <v>899</v>
      </c>
      <c r="FV118" s="41">
        <f>INDEX('2017'!$E$7:$HF$37,  MATCH(FM118, '2017'!$A$7:$A$37, 0), MATCH(FM105, '2017'!$E$4:$HF$4, 0) )</f>
        <v>988</v>
      </c>
      <c r="FW118" s="41">
        <f>INDEX('2018'!$E$7:$HF$37,  MATCH(FM118, '2018'!$A$7:$A$37, 0), MATCH(FM105, '2018'!$E$4:$HF$4, 0) )</f>
        <v>1046</v>
      </c>
      <c r="FX118" s="41">
        <f>INDEX('2019'!$E$7:$HF$37,  MATCH(FM118, '2019'!$A$7:$A$37, 0), MATCH(FM105, '2019'!$E$4:$HF$4, 0) )</f>
        <v>1179</v>
      </c>
      <c r="FZ118" s="9">
        <f t="shared" ref="FZ118:GA118" si="1162">FZ28</f>
        <v>23</v>
      </c>
      <c r="GA118" s="18" t="str">
        <f t="shared" si="1162"/>
        <v>Juab</v>
      </c>
      <c r="GB118" s="41">
        <f>INDEX('2010'!$E$7:$HF$37,  MATCH(FZ118, '2010'!$A$7:$A$37, 0), MATCH(FZ105, '2010'!$E$4:$HF$4, 0) )</f>
        <v>299</v>
      </c>
      <c r="GC118" s="41">
        <f>INDEX('2011'!$E$7:$HF$37,  MATCH(FZ118, '2011'!$A$7:$A$37, 0), MATCH(FZ105, '2011'!$E$4:$HF$4, 0) )</f>
        <v>335</v>
      </c>
      <c r="GD118" s="41">
        <f>INDEX('2012'!$E$7:$HF$37,  MATCH(FZ118, '2012'!$A$7:$A$37, 0), MATCH(FZ105, '2012'!$E$4:$HF$4, 0) )</f>
        <v>411</v>
      </c>
      <c r="GE118" s="41">
        <f>INDEX('2013'!$E$7:$HF$37,  MATCH(FZ118, '2013'!$A$7:$A$37, 0), MATCH(FZ105, '2013'!$E$4:$HF$4, 0) )</f>
        <v>359</v>
      </c>
      <c r="GF118" s="41">
        <f>INDEX('2014'!$E$7:$HF$37,  MATCH(FZ118, '2014'!$A$7:$A$37, 0), MATCH(FZ105, '2014'!$E$4:$HF$4, 0) )</f>
        <v>378</v>
      </c>
      <c r="GG118" s="41">
        <f>INDEX('2015'!$E$7:$HF$37,  MATCH(FZ118, '2015'!$A$7:$A$37, 0), MATCH(FZ105, '2015'!$E$4:$HF$4, 0) )</f>
        <v>348</v>
      </c>
      <c r="GH118" s="41">
        <f>INDEX('2016'!$E$7:$HF$37,  MATCH(FZ118, '2016'!$A$7:$A$37, 0), MATCH(FZ105, '2016'!$E$4:$HF$4, 0) )</f>
        <v>276</v>
      </c>
      <c r="GI118" s="41">
        <f>INDEX('2017'!$E$7:$HF$37,  MATCH(FZ118, '2017'!$A$7:$A$37, 0), MATCH(FZ105, '2017'!$E$4:$HF$4, 0) )</f>
        <v>225</v>
      </c>
      <c r="GJ118" s="41">
        <f>INDEX('2018'!$E$7:$HF$37,  MATCH(FZ118, '2018'!$A$7:$A$37, 0), MATCH(FZ105, '2018'!$E$4:$HF$4, 0) )</f>
        <v>297</v>
      </c>
      <c r="GK118" s="41">
        <f>INDEX('2019'!$E$7:$HF$37,  MATCH(FZ118, '2019'!$A$7:$A$37, 0), MATCH(FZ105, '2019'!$E$4:$HF$4, 0) )</f>
        <v>322</v>
      </c>
      <c r="GM118" s="9">
        <f t="shared" ref="GM118:GN118" si="1163">GM28</f>
        <v>23</v>
      </c>
      <c r="GN118" s="18" t="str">
        <f t="shared" si="1163"/>
        <v>Juab</v>
      </c>
      <c r="GO118" s="41">
        <f>INDEX('2010'!$E$7:$HF$37,  MATCH(GM118, '2010'!$A$7:$A$37, 0), MATCH(GM105, '2010'!$E$4:$HF$4, 0) )</f>
        <v>115</v>
      </c>
      <c r="GP118" s="41">
        <f>INDEX('2011'!$E$7:$HF$37,  MATCH(GM118, '2011'!$A$7:$A$37, 0), MATCH(GM105, '2011'!$E$4:$HF$4, 0) )</f>
        <v>105</v>
      </c>
      <c r="GQ118" s="41">
        <f>INDEX('2012'!$E$7:$HF$37,  MATCH(GM118, '2012'!$A$7:$A$37, 0), MATCH(GM105, '2012'!$E$4:$HF$4, 0) )</f>
        <v>137</v>
      </c>
      <c r="GR118" s="41">
        <f>INDEX('2013'!$E$7:$HF$37,  MATCH(GM118, '2013'!$A$7:$A$37, 0), MATCH(GM105, '2013'!$E$4:$HF$4, 0) )</f>
        <v>200</v>
      </c>
      <c r="GS118" s="41">
        <f>INDEX('2014'!$E$7:$HF$37,  MATCH(GM118, '2014'!$A$7:$A$37, 0), MATCH(GM105, '2014'!$E$4:$HF$4, 0) )</f>
        <v>236</v>
      </c>
      <c r="GT118" s="41">
        <f>INDEX('2015'!$E$7:$HF$37,  MATCH(GM118, '2015'!$A$7:$A$37, 0), MATCH(GM105, '2015'!$E$4:$HF$4, 0) )</f>
        <v>196</v>
      </c>
      <c r="GU118" s="41">
        <f>INDEX('2016'!$E$7:$HF$37,  MATCH(GM118, '2016'!$A$7:$A$37, 0), MATCH(GM105, '2016'!$E$4:$HF$4, 0) )</f>
        <v>208</v>
      </c>
      <c r="GV118" s="41">
        <f>INDEX('2017'!$E$7:$HF$37,  MATCH(GM118, '2017'!$A$7:$A$37, 0), MATCH(GM105, '2017'!$E$4:$HF$4, 0) )</f>
        <v>198</v>
      </c>
      <c r="GW118" s="41">
        <f>INDEX('2018'!$E$7:$HF$37,  MATCH(GM118, '2018'!$A$7:$A$37, 0), MATCH(GM105, '2018'!$E$4:$HF$4, 0) )</f>
        <v>186</v>
      </c>
      <c r="GX118" s="41">
        <f>INDEX('2019'!$E$7:$HF$37,  MATCH(GM118, '2019'!$A$7:$A$37, 0), MATCH(GM105, '2019'!$E$4:$HF$4, 0) )</f>
        <v>288</v>
      </c>
      <c r="GZ118" s="9">
        <f t="shared" ref="GZ118:HA118" si="1164">GZ28</f>
        <v>23</v>
      </c>
      <c r="HA118" s="18" t="str">
        <f t="shared" si="1164"/>
        <v>Juab</v>
      </c>
      <c r="HB118" s="41">
        <f>INDEX('2010'!$E$7:$HF$37,  MATCH(GZ118, '2010'!$A$7:$A$37, 0), MATCH(GZ105, '2010'!$E$4:$HF$4, 0) )</f>
        <v>181</v>
      </c>
      <c r="HC118" s="41">
        <f>INDEX('2011'!$E$7:$HF$37,  MATCH(GZ118, '2011'!$A$7:$A$37, 0), MATCH(GZ105, '2011'!$E$4:$HF$4, 0) )</f>
        <v>241</v>
      </c>
      <c r="HD118" s="41">
        <f>INDEX('2012'!$E$7:$HF$37,  MATCH(GZ118, '2012'!$A$7:$A$37, 0), MATCH(GZ105, '2012'!$E$4:$HF$4, 0) )</f>
        <v>245</v>
      </c>
      <c r="HE118" s="41">
        <f>INDEX('2013'!$E$7:$HF$37,  MATCH(GZ118, '2013'!$A$7:$A$37, 0), MATCH(GZ105, '2013'!$E$4:$HF$4, 0) )</f>
        <v>215</v>
      </c>
      <c r="HF118" s="41">
        <f>INDEX('2014'!$E$7:$HF$37,  MATCH(GZ118, '2014'!$A$7:$A$37, 0), MATCH(GZ105, '2014'!$E$4:$HF$4, 0) )</f>
        <v>244</v>
      </c>
      <c r="HG118" s="41">
        <f>INDEX('2015'!$E$7:$HF$37,  MATCH(GZ118, '2015'!$A$7:$A$37, 0), MATCH(GZ105, '2015'!$E$4:$HF$4, 0) )</f>
        <v>232</v>
      </c>
      <c r="HH118" s="41">
        <f>INDEX('2016'!$E$7:$HF$37,  MATCH(GZ118, '2016'!$A$7:$A$37, 0), MATCH(GZ105, '2016'!$E$4:$HF$4, 0) )</f>
        <v>217</v>
      </c>
      <c r="HI118" s="41">
        <f>INDEX('2017'!$E$7:$HF$37,  MATCH(GZ118, '2017'!$A$7:$A$37, 0), MATCH(GZ105, '2017'!$E$4:$HF$4, 0) )</f>
        <v>239</v>
      </c>
      <c r="HJ118" s="41">
        <f>INDEX('2018'!$E$7:$HF$37,  MATCH(GZ118, '2018'!$A$7:$A$37, 0), MATCH(GZ105, '2018'!$E$4:$HF$4, 0) )</f>
        <v>283</v>
      </c>
      <c r="HK118" s="41">
        <f>INDEX('2019'!$E$7:$HF$37,  MATCH(GZ118, '2019'!$A$7:$A$37, 0), MATCH(GZ105, '2019'!$E$4:$HF$4, 0) )</f>
        <v>245</v>
      </c>
      <c r="HM118" s="9">
        <f t="shared" ref="HM118:HN118" si="1165">HM28</f>
        <v>23</v>
      </c>
      <c r="HN118" s="18" t="str">
        <f t="shared" si="1165"/>
        <v>Juab</v>
      </c>
      <c r="HO118" s="41">
        <f>INDEX('2010'!$E$7:$HF$37,  MATCH(HM118, '2010'!$A$7:$A$37, 0), MATCH(HM105, '2010'!$E$4:$HF$4, 0) )</f>
        <v>0</v>
      </c>
      <c r="HP118" s="41">
        <f>INDEX('2011'!$E$7:$HF$37,  MATCH(HM118, '2011'!$A$7:$A$37, 0), MATCH(HM105, '2011'!$E$4:$HF$4, 0) )</f>
        <v>0</v>
      </c>
      <c r="HQ118" s="41">
        <f>INDEX('2012'!$E$7:$HF$37,  MATCH(HM118, '2012'!$A$7:$A$37, 0), MATCH(HM105, '2012'!$E$4:$HF$4, 0) )</f>
        <v>0</v>
      </c>
      <c r="HR118" s="41">
        <f>INDEX('2013'!$E$7:$HF$37,  MATCH(HM118, '2013'!$A$7:$A$37, 0), MATCH(HM105, '2013'!$E$4:$HF$4, 0) )</f>
        <v>0</v>
      </c>
      <c r="HS118" s="41">
        <f>INDEX('2014'!$E$7:$HF$37,  MATCH(HM118, '2014'!$A$7:$A$37, 0), MATCH(HM105, '2014'!$E$4:$HF$4, 0) )</f>
        <v>0</v>
      </c>
      <c r="HT118" s="41">
        <f>INDEX('2015'!$E$7:$HF$37,  MATCH(HM118, '2015'!$A$7:$A$37, 0), MATCH(HM105, '2015'!$E$4:$HF$4, 0) )</f>
        <v>0</v>
      </c>
      <c r="HU118" s="41">
        <f>INDEX('2016'!$E$7:$HF$37,  MATCH(HM118, '2016'!$A$7:$A$37, 0), MATCH(HM105, '2016'!$E$4:$HF$4, 0) )</f>
        <v>0</v>
      </c>
      <c r="HV118" s="41">
        <f>INDEX('2017'!$E$7:$HF$37,  MATCH(HM118, '2017'!$A$7:$A$37, 0), MATCH(HM105, '2017'!$E$4:$HF$4, 0) )</f>
        <v>0</v>
      </c>
      <c r="HW118" s="41">
        <f>INDEX('2018'!$E$7:$HF$37,  MATCH(HM118, '2018'!$A$7:$A$37, 0), MATCH(HM105, '2018'!$E$4:$HF$4, 0) )</f>
        <v>0</v>
      </c>
      <c r="HX118" s="41">
        <f>INDEX('2019'!$E$7:$HF$37,  MATCH(HM118, '2019'!$A$7:$A$37, 0), MATCH(HM105, '2019'!$E$4:$HF$4, 0) )</f>
        <v>9</v>
      </c>
    </row>
    <row r="119" spans="39:232" x14ac:dyDescent="0.25">
      <c r="AM119" s="9">
        <f t="shared" ref="AM119:AN119" si="1166">AM29</f>
        <v>25</v>
      </c>
      <c r="AN119" s="18" t="str">
        <f t="shared" si="1166"/>
        <v>Kane</v>
      </c>
      <c r="AO119" s="41">
        <f>INDEX('2010'!$E$7:$HF$37,  MATCH(AM119, '2010'!$A$7:$A$37, 0), MATCH(AM105, '2010'!$E$4:$HF$4, 0) )</f>
        <v>3240</v>
      </c>
      <c r="AP119" s="41">
        <f>INDEX('2011'!$E$7:$HF$37,  MATCH(AM119, '2011'!$A$7:$A$37, 0), MATCH(AM105, '2011'!$E$4:$HF$4, 0) )</f>
        <v>3381</v>
      </c>
      <c r="AQ119" s="41">
        <f>INDEX('2012'!$E$7:$HF$37,  MATCH(AM119, '2012'!$A$7:$A$37, 0), MATCH(AM105, '2012'!$E$4:$HF$4, 0) )</f>
        <v>3412</v>
      </c>
      <c r="AR119" s="41">
        <f>INDEX('2013'!$E$7:$HF$37,  MATCH(AM119, '2013'!$A$7:$A$37, 0), MATCH(AM105, '2013'!$E$4:$HF$4, 0) )</f>
        <v>3121</v>
      </c>
      <c r="AS119" s="41">
        <f>INDEX('2014'!$E$7:$HF$37,  MATCH(AM119, '2014'!$A$7:$A$37, 0), MATCH(AM105, '2014'!$E$4:$HF$4, 0) )</f>
        <v>3177</v>
      </c>
      <c r="AT119" s="41">
        <f>INDEX('2015'!$E$7:$HF$37,  MATCH(AM119, '2015'!$A$7:$A$37, 0), MATCH(AM105, '2015'!$E$4:$HF$4, 0) )</f>
        <v>3163</v>
      </c>
      <c r="AU119" s="41">
        <f>INDEX('2016'!$E$7:$HF$37,  MATCH(AM119, '2016'!$A$7:$A$37, 0), MATCH(AM105, '2016'!$E$4:$HF$4, 0) )</f>
        <v>3075</v>
      </c>
      <c r="AV119" s="41">
        <f>INDEX('2017'!$E$7:$HF$37,  MATCH(AM119, '2017'!$A$7:$A$37, 0), MATCH(AM105, '2017'!$E$4:$HF$4, 0) )</f>
        <v>3142</v>
      </c>
      <c r="AW119" s="41">
        <f>INDEX('2018'!$E$7:$HF$37,  MATCH(AM119, '2018'!$A$7:$A$37, 0), MATCH(AM105, '2018'!$E$4:$HF$4, 0) )</f>
        <v>3221</v>
      </c>
      <c r="AX119" s="41">
        <f>INDEX('2019'!$E$7:$HF$37,  MATCH(AM119, '2019'!$A$7:$A$37, 0), MATCH(AM105, '2019'!$E$4:$HF$4, 0) )</f>
        <v>3257</v>
      </c>
      <c r="AZ119" s="9">
        <f t="shared" ref="AZ119:BA119" si="1167">AZ29</f>
        <v>25</v>
      </c>
      <c r="BA119" s="18" t="str">
        <f t="shared" si="1167"/>
        <v>Kane</v>
      </c>
      <c r="BB119" s="41">
        <f>INDEX('2010'!$E$7:$HF$37,  MATCH(AZ119, '2010'!$A$7:$A$37, 0), MATCH(AZ105, '2010'!$E$4:$HF$4, 0) )</f>
        <v>124</v>
      </c>
      <c r="BC119" s="41">
        <f>INDEX('2011'!$E$7:$HF$37,  MATCH(AZ119, '2011'!$A$7:$A$37, 0), MATCH(AZ105, '2011'!$E$4:$HF$4, 0) )</f>
        <v>162</v>
      </c>
      <c r="BD119" s="41">
        <f>INDEX('2012'!$E$7:$HF$37,  MATCH(AZ119, '2012'!$A$7:$A$37, 0), MATCH(AZ105, '2012'!$E$4:$HF$4, 0) )</f>
        <v>105</v>
      </c>
      <c r="BE119" s="41">
        <f>INDEX('2013'!$E$7:$HF$37,  MATCH(AZ119, '2013'!$A$7:$A$37, 0), MATCH(AZ105, '2013'!$E$4:$HF$4, 0) )</f>
        <v>99</v>
      </c>
      <c r="BF119" s="41">
        <f>INDEX('2014'!$E$7:$HF$37,  MATCH(AZ119, '2014'!$A$7:$A$37, 0), MATCH(AZ105, '2014'!$E$4:$HF$4, 0) )</f>
        <v>107</v>
      </c>
      <c r="BG119" s="41">
        <f>INDEX('2015'!$E$7:$HF$37,  MATCH(AZ119, '2015'!$A$7:$A$37, 0), MATCH(AZ105, '2015'!$E$4:$HF$4, 0) )</f>
        <v>114</v>
      </c>
      <c r="BH119" s="41">
        <f>INDEX('2016'!$E$7:$HF$37,  MATCH(AZ119, '2016'!$A$7:$A$37, 0), MATCH(AZ105, '2016'!$E$4:$HF$4, 0) )</f>
        <v>118</v>
      </c>
      <c r="BI119" s="41">
        <f>INDEX('2017'!$E$7:$HF$37,  MATCH(AZ119, '2017'!$A$7:$A$37, 0), MATCH(AZ105, '2017'!$E$4:$HF$4, 0) )</f>
        <v>104</v>
      </c>
      <c r="BJ119" s="41">
        <f>INDEX('2018'!$E$7:$HF$37,  MATCH(AZ119, '2018'!$A$7:$A$37, 0), MATCH(AZ105, '2018'!$E$4:$HF$4, 0) )</f>
        <v>124</v>
      </c>
      <c r="BK119" s="41">
        <f>INDEX('2019'!$E$7:$HF$37,  MATCH(AZ119, '2019'!$A$7:$A$37, 0), MATCH(AZ105, '2019'!$E$4:$HF$4, 0) )</f>
        <v>136</v>
      </c>
      <c r="BM119" s="9">
        <f t="shared" ref="BM119:BN119" si="1168">BM29</f>
        <v>25</v>
      </c>
      <c r="BN119" s="18" t="str">
        <f t="shared" si="1168"/>
        <v>Kane</v>
      </c>
      <c r="BO119" s="41">
        <f>INDEX('2010'!$E$7:$HF$37,  MATCH(BM119, '2010'!$A$7:$A$37, 0), MATCH(BM105, '2010'!$E$4:$HF$4, 0) )</f>
        <v>365</v>
      </c>
      <c r="BP119" s="41">
        <f>INDEX('2011'!$E$7:$HF$37,  MATCH(BM119, '2011'!$A$7:$A$37, 0), MATCH(BM105, '2011'!$E$4:$HF$4, 0) )</f>
        <v>280</v>
      </c>
      <c r="BQ119" s="41">
        <f>INDEX('2012'!$E$7:$HF$37,  MATCH(BM119, '2012'!$A$7:$A$37, 0), MATCH(BM105, '2012'!$E$4:$HF$4, 0) )</f>
        <v>239</v>
      </c>
      <c r="BR119" s="41">
        <f>INDEX('2013'!$E$7:$HF$37,  MATCH(BM119, '2013'!$A$7:$A$37, 0), MATCH(BM105, '2013'!$E$4:$HF$4, 0) )</f>
        <v>202</v>
      </c>
      <c r="BS119" s="41">
        <f>INDEX('2014'!$E$7:$HF$37,  MATCH(BM119, '2014'!$A$7:$A$37, 0), MATCH(BM105, '2014'!$E$4:$HF$4, 0) )</f>
        <v>224</v>
      </c>
      <c r="BT119" s="41">
        <f>INDEX('2015'!$E$7:$HF$37,  MATCH(BM119, '2015'!$A$7:$A$37, 0), MATCH(BM105, '2015'!$E$4:$HF$4, 0) )</f>
        <v>220</v>
      </c>
      <c r="BU119" s="41">
        <f>INDEX('2016'!$E$7:$HF$37,  MATCH(BM119, '2016'!$A$7:$A$37, 0), MATCH(BM105, '2016'!$E$4:$HF$4, 0) )</f>
        <v>294</v>
      </c>
      <c r="BV119" s="41">
        <f>INDEX('2017'!$E$7:$HF$37,  MATCH(BM119, '2017'!$A$7:$A$37, 0), MATCH(BM105, '2017'!$E$4:$HF$4, 0) )</f>
        <v>329</v>
      </c>
      <c r="BW119" s="41">
        <f>INDEX('2018'!$E$7:$HF$37,  MATCH(BM119, '2018'!$A$7:$A$37, 0), MATCH(BM105, '2018'!$E$4:$HF$4, 0) )</f>
        <v>278</v>
      </c>
      <c r="BX119" s="41">
        <f>INDEX('2019'!$E$7:$HF$37,  MATCH(BM119, '2019'!$A$7:$A$37, 0), MATCH(BM105, '2019'!$E$4:$HF$4, 0) )</f>
        <v>143</v>
      </c>
      <c r="BZ119" s="9">
        <f t="shared" ref="BZ119:CA119" si="1169">BZ29</f>
        <v>25</v>
      </c>
      <c r="CA119" s="18" t="str">
        <f t="shared" si="1169"/>
        <v>Kane</v>
      </c>
      <c r="CB119" s="41">
        <f>INDEX('2010'!$E$7:$HF$37,  MATCH(BZ119, '2010'!$A$7:$A$37, 0), MATCH(BZ105, '2010'!$E$4:$HF$4, 0) )</f>
        <v>163</v>
      </c>
      <c r="CC119" s="41">
        <f>INDEX('2011'!$E$7:$HF$37,  MATCH(BZ119, '2011'!$A$7:$A$37, 0), MATCH(BZ105, '2011'!$E$4:$HF$4, 0) )</f>
        <v>178</v>
      </c>
      <c r="CD119" s="41">
        <f>INDEX('2012'!$E$7:$HF$37,  MATCH(BZ119, '2012'!$A$7:$A$37, 0), MATCH(BZ105, '2012'!$E$4:$HF$4, 0) )</f>
        <v>108</v>
      </c>
      <c r="CE119" s="41">
        <f>INDEX('2013'!$E$7:$HF$37,  MATCH(BZ119, '2013'!$A$7:$A$37, 0), MATCH(BZ105, '2013'!$E$4:$HF$4, 0) )</f>
        <v>148</v>
      </c>
      <c r="CF119" s="41">
        <f>INDEX('2014'!$E$7:$HF$37,  MATCH(BZ119, '2014'!$A$7:$A$37, 0), MATCH(BZ105, '2014'!$E$4:$HF$4, 0) )</f>
        <v>105</v>
      </c>
      <c r="CG119" s="41">
        <f>INDEX('2015'!$E$7:$HF$37,  MATCH(BZ119, '2015'!$A$7:$A$37, 0), MATCH(BZ105, '2015'!$E$4:$HF$4, 0) )</f>
        <v>124</v>
      </c>
      <c r="CH119" s="41">
        <f>INDEX('2016'!$E$7:$HF$37,  MATCH(BZ119, '2016'!$A$7:$A$37, 0), MATCH(BZ105, '2016'!$E$4:$HF$4, 0) )</f>
        <v>80</v>
      </c>
      <c r="CI119" s="41">
        <f>INDEX('2017'!$E$7:$HF$37,  MATCH(BZ119, '2017'!$A$7:$A$37, 0), MATCH(BZ105, '2017'!$E$4:$HF$4, 0) )</f>
        <v>127</v>
      </c>
      <c r="CJ119" s="41">
        <f>INDEX('2018'!$E$7:$HF$37,  MATCH(BZ119, '2018'!$A$7:$A$37, 0), MATCH(BZ105, '2018'!$E$4:$HF$4, 0) )</f>
        <v>139</v>
      </c>
      <c r="CK119" s="41">
        <f>INDEX('2019'!$E$7:$HF$37,  MATCH(BZ119, '2019'!$A$7:$A$37, 0), MATCH(BZ105, '2019'!$E$4:$HF$4, 0) )</f>
        <v>117</v>
      </c>
      <c r="CM119" s="9">
        <f t="shared" ref="CM119:CN119" si="1170">CM29</f>
        <v>25</v>
      </c>
      <c r="CN119" s="18" t="str">
        <f t="shared" si="1170"/>
        <v>Kane</v>
      </c>
      <c r="CO119" s="41">
        <f>INDEX('2010'!$E$7:$HF$37,  MATCH(CM119, '2010'!$A$7:$A$37, 0), MATCH(CM105, '2010'!$E$4:$HF$4, 0) )</f>
        <v>17</v>
      </c>
      <c r="CP119" s="41">
        <f>INDEX('2011'!$E$7:$HF$37,  MATCH(CM119, '2011'!$A$7:$A$37, 0), MATCH(CM105, '2011'!$E$4:$HF$4, 0) )</f>
        <v>23</v>
      </c>
      <c r="CQ119" s="41">
        <f>INDEX('2012'!$E$7:$HF$37,  MATCH(CM119, '2012'!$A$7:$A$37, 0), MATCH(CM105, '2012'!$E$4:$HF$4, 0) )</f>
        <v>39</v>
      </c>
      <c r="CR119" s="41">
        <f>INDEX('2013'!$E$7:$HF$37,  MATCH(CM119, '2013'!$A$7:$A$37, 0), MATCH(CM105, '2013'!$E$4:$HF$4, 0) )</f>
        <v>32</v>
      </c>
      <c r="CS119" s="41">
        <f>INDEX('2014'!$E$7:$HF$37,  MATCH(CM119, '2014'!$A$7:$A$37, 0), MATCH(CM105, '2014'!$E$4:$HF$4, 0) )</f>
        <v>37</v>
      </c>
      <c r="CT119" s="41">
        <f>INDEX('2015'!$E$7:$HF$37,  MATCH(CM119, '2015'!$A$7:$A$37, 0), MATCH(CM105, '2015'!$E$4:$HF$4, 0) )</f>
        <v>46</v>
      </c>
      <c r="CU119" s="41">
        <f>INDEX('2016'!$E$7:$HF$37,  MATCH(CM119, '2016'!$A$7:$A$37, 0), MATCH(CM105, '2016'!$E$4:$HF$4, 0) )</f>
        <v>46</v>
      </c>
      <c r="CV119" s="41">
        <f>INDEX('2017'!$E$7:$HF$37,  MATCH(CM119, '2017'!$A$7:$A$37, 0), MATCH(CM105, '2017'!$E$4:$HF$4, 0) )</f>
        <v>26</v>
      </c>
      <c r="CW119" s="41">
        <f>INDEX('2018'!$E$7:$HF$37,  MATCH(CM119, '2018'!$A$7:$A$37, 0), MATCH(CM105, '2018'!$E$4:$HF$4, 0) )</f>
        <v>29</v>
      </c>
      <c r="CX119" s="41">
        <f>INDEX('2019'!$E$7:$HF$37,  MATCH(CM119, '2019'!$A$7:$A$37, 0), MATCH(CM105, '2019'!$E$4:$HF$4, 0) )</f>
        <v>38</v>
      </c>
      <c r="CZ119" s="9">
        <f t="shared" ref="CZ119:DA119" si="1171">CZ29</f>
        <v>25</v>
      </c>
      <c r="DA119" s="18" t="str">
        <f t="shared" si="1171"/>
        <v>Kane</v>
      </c>
      <c r="DB119" s="41">
        <f>INDEX('2010'!$E$7:$HF$37,  MATCH(CZ119, '2010'!$A$7:$A$37, 0), MATCH(CZ105, '2010'!$E$4:$HF$4, 0) )</f>
        <v>190</v>
      </c>
      <c r="DC119" s="41">
        <f>INDEX('2011'!$E$7:$HF$37,  MATCH(CZ119, '2011'!$A$7:$A$37, 0), MATCH(CZ105, '2011'!$E$4:$HF$4, 0) )</f>
        <v>250</v>
      </c>
      <c r="DD119" s="41">
        <f>INDEX('2012'!$E$7:$HF$37,  MATCH(CZ119, '2012'!$A$7:$A$37, 0), MATCH(CZ105, '2012'!$E$4:$HF$4, 0) )</f>
        <v>361</v>
      </c>
      <c r="DE119" s="41">
        <f>INDEX('2013'!$E$7:$HF$37,  MATCH(CZ119, '2013'!$A$7:$A$37, 0), MATCH(CZ105, '2013'!$E$4:$HF$4, 0) )</f>
        <v>389</v>
      </c>
      <c r="DF119" s="41">
        <f>INDEX('2014'!$E$7:$HF$37,  MATCH(CZ119, '2014'!$A$7:$A$37, 0), MATCH(CZ105, '2014'!$E$4:$HF$4, 0) )</f>
        <v>393</v>
      </c>
      <c r="DG119" s="41">
        <f>INDEX('2015'!$E$7:$HF$37,  MATCH(CZ119, '2015'!$A$7:$A$37, 0), MATCH(CZ105, '2015'!$E$4:$HF$4, 0) )</f>
        <v>527</v>
      </c>
      <c r="DH119" s="41">
        <f>INDEX('2016'!$E$7:$HF$37,  MATCH(CZ119, '2016'!$A$7:$A$37, 0), MATCH(CZ105, '2016'!$E$4:$HF$4, 0) )</f>
        <v>455</v>
      </c>
      <c r="DI119" s="41">
        <f>INDEX('2017'!$E$7:$HF$37,  MATCH(CZ119, '2017'!$A$7:$A$37, 0), MATCH(CZ105, '2017'!$E$4:$HF$4, 0) )</f>
        <v>423</v>
      </c>
      <c r="DJ119" s="41">
        <f>INDEX('2018'!$E$7:$HF$37,  MATCH(CZ119, '2018'!$A$7:$A$37, 0), MATCH(CZ105, '2018'!$E$4:$HF$4, 0) )</f>
        <v>429</v>
      </c>
      <c r="DK119" s="41">
        <f>INDEX('2019'!$E$7:$HF$37,  MATCH(CZ119, '2019'!$A$7:$A$37, 0), MATCH(CZ105, '2019'!$E$4:$HF$4, 0) )</f>
        <v>412</v>
      </c>
      <c r="DM119" s="9">
        <f t="shared" ref="DM119:DN119" si="1172">DM29</f>
        <v>25</v>
      </c>
      <c r="DN119" s="18" t="str">
        <f t="shared" si="1172"/>
        <v>Kane</v>
      </c>
      <c r="DO119" s="41">
        <f>INDEX('2010'!$E$7:$HF$37,  MATCH(DM119, '2010'!$A$7:$A$37, 0), MATCH(DM105, '2010'!$E$4:$HF$4, 0) )</f>
        <v>239</v>
      </c>
      <c r="DP119" s="41">
        <f>INDEX('2011'!$E$7:$HF$37,  MATCH(DM119, '2011'!$A$7:$A$37, 0), MATCH(DM105, '2011'!$E$4:$HF$4, 0) )</f>
        <v>171</v>
      </c>
      <c r="DQ119" s="41">
        <f>INDEX('2012'!$E$7:$HF$37,  MATCH(DM119, '2012'!$A$7:$A$37, 0), MATCH(DM105, '2012'!$E$4:$HF$4, 0) )</f>
        <v>214</v>
      </c>
      <c r="DR119" s="41">
        <f>INDEX('2013'!$E$7:$HF$37,  MATCH(DM119, '2013'!$A$7:$A$37, 0), MATCH(DM105, '2013'!$E$4:$HF$4, 0) )</f>
        <v>224</v>
      </c>
      <c r="DS119" s="41">
        <f>INDEX('2014'!$E$7:$HF$37,  MATCH(DM119, '2014'!$A$7:$A$37, 0), MATCH(DM105, '2014'!$E$4:$HF$4, 0) )</f>
        <v>179</v>
      </c>
      <c r="DT119" s="41">
        <f>INDEX('2015'!$E$7:$HF$37,  MATCH(DM119, '2015'!$A$7:$A$37, 0), MATCH(DM105, '2015'!$E$4:$HF$4, 0) )</f>
        <v>219</v>
      </c>
      <c r="DU119" s="41">
        <f>INDEX('2016'!$E$7:$HF$37,  MATCH(DM119, '2016'!$A$7:$A$37, 0), MATCH(DM105, '2016'!$E$4:$HF$4, 0) )</f>
        <v>237</v>
      </c>
      <c r="DV119" s="41">
        <f>INDEX('2017'!$E$7:$HF$37,  MATCH(DM119, '2017'!$A$7:$A$37, 0), MATCH(DM105, '2017'!$E$4:$HF$4, 0) )</f>
        <v>180</v>
      </c>
      <c r="DW119" s="41">
        <f>INDEX('2018'!$E$7:$HF$37,  MATCH(DM119, '2018'!$A$7:$A$37, 0), MATCH(DM105, '2018'!$E$4:$HF$4, 0) )</f>
        <v>158</v>
      </c>
      <c r="DX119" s="41">
        <f>INDEX('2019'!$E$7:$HF$37,  MATCH(DM119, '2019'!$A$7:$A$37, 0), MATCH(DM105, '2019'!$E$4:$HF$4, 0) )</f>
        <v>110</v>
      </c>
      <c r="DZ119" s="9">
        <f t="shared" ref="DZ119:EA119" si="1173">DZ29</f>
        <v>25</v>
      </c>
      <c r="EA119" s="18" t="str">
        <f t="shared" si="1173"/>
        <v>Kane</v>
      </c>
      <c r="EB119" s="41">
        <f>INDEX('2010'!$E$7:$HF$37,  MATCH(DZ119, '2010'!$A$7:$A$37, 0), MATCH(DZ105, '2010'!$E$4:$HF$4, 0) )</f>
        <v>64</v>
      </c>
      <c r="EC119" s="41">
        <f>INDEX('2011'!$E$7:$HF$37,  MATCH(DZ119, '2011'!$A$7:$A$37, 0), MATCH(DZ105, '2011'!$E$4:$HF$4, 0) )</f>
        <v>67</v>
      </c>
      <c r="ED119" s="41">
        <f>INDEX('2012'!$E$7:$HF$37,  MATCH(DZ119, '2012'!$A$7:$A$37, 0), MATCH(DZ105, '2012'!$E$4:$HF$4, 0) )</f>
        <v>59</v>
      </c>
      <c r="EE119" s="41">
        <f>INDEX('2013'!$E$7:$HF$37,  MATCH(DZ119, '2013'!$A$7:$A$37, 0), MATCH(DZ105, '2013'!$E$4:$HF$4, 0) )</f>
        <v>60</v>
      </c>
      <c r="EF119" s="41">
        <f>INDEX('2014'!$E$7:$HF$37,  MATCH(DZ119, '2014'!$A$7:$A$37, 0), MATCH(DZ105, '2014'!$E$4:$HF$4, 0) )</f>
        <v>14</v>
      </c>
      <c r="EG119" s="41">
        <f>INDEX('2015'!$E$7:$HF$37,  MATCH(DZ119, '2015'!$A$7:$A$37, 0), MATCH(DZ105, '2015'!$E$4:$HF$4, 0) )</f>
        <v>24</v>
      </c>
      <c r="EH119" s="41">
        <f>INDEX('2016'!$E$7:$HF$37,  MATCH(DZ119, '2016'!$A$7:$A$37, 0), MATCH(DZ105, '2016'!$E$4:$HF$4, 0) )</f>
        <v>27</v>
      </c>
      <c r="EI119" s="41">
        <f>INDEX('2017'!$E$7:$HF$37,  MATCH(DZ119, '2017'!$A$7:$A$37, 0), MATCH(DZ105, '2017'!$E$4:$HF$4, 0) )</f>
        <v>8</v>
      </c>
      <c r="EJ119" s="41">
        <f>INDEX('2018'!$E$7:$HF$37,  MATCH(DZ119, '2018'!$A$7:$A$37, 0), MATCH(DZ105, '2018'!$E$4:$HF$4, 0) )</f>
        <v>26</v>
      </c>
      <c r="EK119" s="41">
        <f>INDEX('2019'!$E$7:$HF$37,  MATCH(DZ119, '2019'!$A$7:$A$37, 0), MATCH(DZ105, '2019'!$E$4:$HF$4, 0) )</f>
        <v>25</v>
      </c>
      <c r="EM119" s="9">
        <f t="shared" ref="EM119:EN119" si="1174">EM29</f>
        <v>25</v>
      </c>
      <c r="EN119" s="18" t="str">
        <f t="shared" si="1174"/>
        <v>Kane</v>
      </c>
      <c r="EO119" s="41">
        <f>INDEX('2010'!$E$7:$HF$37,  MATCH(EM119, '2010'!$A$7:$A$37, 0), MATCH(EM105, '2010'!$E$4:$HF$4, 0) )</f>
        <v>196</v>
      </c>
      <c r="EP119" s="41">
        <f>INDEX('2011'!$E$7:$HF$37,  MATCH(EM119, '2011'!$A$7:$A$37, 0), MATCH(EM105, '2011'!$E$4:$HF$4, 0) )</f>
        <v>233</v>
      </c>
      <c r="EQ119" s="41">
        <f>INDEX('2012'!$E$7:$HF$37,  MATCH(EM119, '2012'!$A$7:$A$37, 0), MATCH(EM105, '2012'!$E$4:$HF$4, 0) )</f>
        <v>204</v>
      </c>
      <c r="ER119" s="41">
        <f>INDEX('2013'!$E$7:$HF$37,  MATCH(EM119, '2013'!$A$7:$A$37, 0), MATCH(EM105, '2013'!$E$4:$HF$4, 0) )</f>
        <v>166</v>
      </c>
      <c r="ES119" s="41">
        <f>INDEX('2014'!$E$7:$HF$37,  MATCH(EM119, '2014'!$A$7:$A$37, 0), MATCH(EM105, '2014'!$E$4:$HF$4, 0) )</f>
        <v>134</v>
      </c>
      <c r="ET119" s="41">
        <f>INDEX('2015'!$E$7:$HF$37,  MATCH(EM119, '2015'!$A$7:$A$37, 0), MATCH(EM105, '2015'!$E$4:$HF$4, 0) )</f>
        <v>137</v>
      </c>
      <c r="EU119" s="41">
        <f>INDEX('2016'!$E$7:$HF$37,  MATCH(EM119, '2016'!$A$7:$A$37, 0), MATCH(EM105, '2016'!$E$4:$HF$4, 0) )</f>
        <v>134</v>
      </c>
      <c r="EV119" s="41">
        <f>INDEX('2017'!$E$7:$HF$37,  MATCH(EM119, '2017'!$A$7:$A$37, 0), MATCH(EM105, '2017'!$E$4:$HF$4, 0) )</f>
        <v>110</v>
      </c>
      <c r="EW119" s="41">
        <f>INDEX('2018'!$E$7:$HF$37,  MATCH(EM119, '2018'!$A$7:$A$37, 0), MATCH(EM105, '2018'!$E$4:$HF$4, 0) )</f>
        <v>128</v>
      </c>
      <c r="EX119" s="41">
        <f>INDEX('2019'!$E$7:$HF$37,  MATCH(EM119, '2019'!$A$7:$A$37, 0), MATCH(EM105, '2019'!$E$4:$HF$4, 0) )</f>
        <v>177</v>
      </c>
      <c r="EZ119" s="9">
        <f t="shared" ref="EZ119:FA119" si="1175">EZ29</f>
        <v>25</v>
      </c>
      <c r="FA119" s="18" t="str">
        <f t="shared" si="1175"/>
        <v>Kane</v>
      </c>
      <c r="FB119" s="41">
        <f>INDEX('2010'!$E$7:$HF$37,  MATCH(EZ119, '2010'!$A$7:$A$37, 0), MATCH(EZ105, '2010'!$E$4:$HF$4, 0) )</f>
        <v>129</v>
      </c>
      <c r="FC119" s="41">
        <f>INDEX('2011'!$E$7:$HF$37,  MATCH(EZ119, '2011'!$A$7:$A$37, 0), MATCH(EZ105, '2011'!$E$4:$HF$4, 0) )</f>
        <v>169</v>
      </c>
      <c r="FD119" s="41">
        <f>INDEX('2012'!$E$7:$HF$37,  MATCH(EZ119, '2012'!$A$7:$A$37, 0), MATCH(EZ105, '2012'!$E$4:$HF$4, 0) )</f>
        <v>219</v>
      </c>
      <c r="FE119" s="41">
        <f>INDEX('2013'!$E$7:$HF$37,  MATCH(EZ119, '2013'!$A$7:$A$37, 0), MATCH(EZ105, '2013'!$E$4:$HF$4, 0) )</f>
        <v>232</v>
      </c>
      <c r="FF119" s="41">
        <f>INDEX('2014'!$E$7:$HF$37,  MATCH(EZ119, '2014'!$A$7:$A$37, 0), MATCH(EZ105, '2014'!$E$4:$HF$4, 0) )</f>
        <v>338</v>
      </c>
      <c r="FG119" s="41">
        <f>INDEX('2015'!$E$7:$HF$37,  MATCH(EZ119, '2015'!$A$7:$A$37, 0), MATCH(EZ105, '2015'!$E$4:$HF$4, 0) )</f>
        <v>174</v>
      </c>
      <c r="FH119" s="41">
        <f>INDEX('2016'!$E$7:$HF$37,  MATCH(EZ119, '2016'!$A$7:$A$37, 0), MATCH(EZ105, '2016'!$E$4:$HF$4, 0) )</f>
        <v>170</v>
      </c>
      <c r="FI119" s="41">
        <f>INDEX('2017'!$E$7:$HF$37,  MATCH(EZ119, '2017'!$A$7:$A$37, 0), MATCH(EZ105, '2017'!$E$4:$HF$4, 0) )</f>
        <v>138</v>
      </c>
      <c r="FJ119" s="41">
        <f>INDEX('2018'!$E$7:$HF$37,  MATCH(EZ119, '2018'!$A$7:$A$37, 0), MATCH(EZ105, '2018'!$E$4:$HF$4, 0) )</f>
        <v>152</v>
      </c>
      <c r="FK119" s="41">
        <f>INDEX('2019'!$E$7:$HF$37,  MATCH(EZ119, '2019'!$A$7:$A$37, 0), MATCH(EZ105, '2019'!$E$4:$HF$4, 0) )</f>
        <v>146</v>
      </c>
      <c r="FM119" s="9">
        <f t="shared" ref="FM119:FN119" si="1176">FM29</f>
        <v>25</v>
      </c>
      <c r="FN119" s="18" t="str">
        <f t="shared" si="1176"/>
        <v>Kane</v>
      </c>
      <c r="FO119" s="41">
        <f>INDEX('2010'!$E$7:$HF$37,  MATCH(FM119, '2010'!$A$7:$A$37, 0), MATCH(FM105, '2010'!$E$4:$HF$4, 0) )</f>
        <v>595</v>
      </c>
      <c r="FP119" s="41">
        <f>INDEX('2011'!$E$7:$HF$37,  MATCH(FM119, '2011'!$A$7:$A$37, 0), MATCH(FM105, '2011'!$E$4:$HF$4, 0) )</f>
        <v>647</v>
      </c>
      <c r="FQ119" s="41">
        <f>INDEX('2012'!$E$7:$HF$37,  MATCH(FM119, '2012'!$A$7:$A$37, 0), MATCH(FM105, '2012'!$E$4:$HF$4, 0) )</f>
        <v>703</v>
      </c>
      <c r="FR119" s="41">
        <f>INDEX('2013'!$E$7:$HF$37,  MATCH(FM119, '2013'!$A$7:$A$37, 0), MATCH(FM105, '2013'!$E$4:$HF$4, 0) )</f>
        <v>637</v>
      </c>
      <c r="FS119" s="41">
        <f>INDEX('2014'!$E$7:$HF$37,  MATCH(FM119, '2014'!$A$7:$A$37, 0), MATCH(FM105, '2014'!$E$4:$HF$4, 0) )</f>
        <v>607</v>
      </c>
      <c r="FT119" s="41">
        <f>INDEX('2015'!$E$7:$HF$37,  MATCH(FM119, '2015'!$A$7:$A$37, 0), MATCH(FM105, '2015'!$E$4:$HF$4, 0) )</f>
        <v>531</v>
      </c>
      <c r="FU119" s="41">
        <f>INDEX('2016'!$E$7:$HF$37,  MATCH(FM119, '2016'!$A$7:$A$37, 0), MATCH(FM105, '2016'!$E$4:$HF$4, 0) )</f>
        <v>474</v>
      </c>
      <c r="FV119" s="41">
        <f>INDEX('2017'!$E$7:$HF$37,  MATCH(FM119, '2017'!$A$7:$A$37, 0), MATCH(FM105, '2017'!$E$4:$HF$4, 0) )</f>
        <v>582</v>
      </c>
      <c r="FW119" s="41">
        <f>INDEX('2018'!$E$7:$HF$37,  MATCH(FM119, '2018'!$A$7:$A$37, 0), MATCH(FM105, '2018'!$E$4:$HF$4, 0) )</f>
        <v>606</v>
      </c>
      <c r="FX119" s="41">
        <f>INDEX('2019'!$E$7:$HF$37,  MATCH(FM119, '2019'!$A$7:$A$37, 0), MATCH(FM105, '2019'!$E$4:$HF$4, 0) )</f>
        <v>584</v>
      </c>
      <c r="FZ119" s="9">
        <f t="shared" ref="FZ119:GA119" si="1177">FZ29</f>
        <v>25</v>
      </c>
      <c r="GA119" s="18" t="str">
        <f t="shared" si="1177"/>
        <v>Kane</v>
      </c>
      <c r="GB119" s="41">
        <f>INDEX('2010'!$E$7:$HF$37,  MATCH(FZ119, '2010'!$A$7:$A$37, 0), MATCH(FZ105, '2010'!$E$4:$HF$4, 0) )</f>
        <v>524</v>
      </c>
      <c r="GC119" s="41">
        <f>INDEX('2011'!$E$7:$HF$37,  MATCH(FZ119, '2011'!$A$7:$A$37, 0), MATCH(FZ105, '2011'!$E$4:$HF$4, 0) )</f>
        <v>551</v>
      </c>
      <c r="GD119" s="41">
        <f>INDEX('2012'!$E$7:$HF$37,  MATCH(FZ119, '2012'!$A$7:$A$37, 0), MATCH(FZ105, '2012'!$E$4:$HF$4, 0) )</f>
        <v>624</v>
      </c>
      <c r="GE119" s="41">
        <f>INDEX('2013'!$E$7:$HF$37,  MATCH(FZ119, '2013'!$A$7:$A$37, 0), MATCH(FZ105, '2013'!$E$4:$HF$4, 0) )</f>
        <v>453</v>
      </c>
      <c r="GF119" s="41">
        <f>INDEX('2014'!$E$7:$HF$37,  MATCH(FZ119, '2014'!$A$7:$A$37, 0), MATCH(FZ105, '2014'!$E$4:$HF$4, 0) )</f>
        <v>502</v>
      </c>
      <c r="GG119" s="41">
        <f>INDEX('2015'!$E$7:$HF$37,  MATCH(FZ119, '2015'!$A$7:$A$37, 0), MATCH(FZ105, '2015'!$E$4:$HF$4, 0) )</f>
        <v>443</v>
      </c>
      <c r="GH119" s="41">
        <f>INDEX('2016'!$E$7:$HF$37,  MATCH(FZ119, '2016'!$A$7:$A$37, 0), MATCH(FZ105, '2016'!$E$4:$HF$4, 0) )</f>
        <v>404</v>
      </c>
      <c r="GI119" s="41">
        <f>INDEX('2017'!$E$7:$HF$37,  MATCH(FZ119, '2017'!$A$7:$A$37, 0), MATCH(FZ105, '2017'!$E$4:$HF$4, 0) )</f>
        <v>513</v>
      </c>
      <c r="GJ119" s="41">
        <f>INDEX('2018'!$E$7:$HF$37,  MATCH(FZ119, '2018'!$A$7:$A$37, 0), MATCH(FZ105, '2018'!$E$4:$HF$4, 0) )</f>
        <v>492</v>
      </c>
      <c r="GK119" s="41">
        <f>INDEX('2019'!$E$7:$HF$37,  MATCH(FZ119, '2019'!$A$7:$A$37, 0), MATCH(FZ105, '2019'!$E$4:$HF$4, 0) )</f>
        <v>643</v>
      </c>
      <c r="GM119" s="9">
        <f t="shared" ref="GM119:GN119" si="1178">GM29</f>
        <v>25</v>
      </c>
      <c r="GN119" s="18" t="str">
        <f t="shared" si="1178"/>
        <v>Kane</v>
      </c>
      <c r="GO119" s="41">
        <f>INDEX('2010'!$E$7:$HF$37,  MATCH(GM119, '2010'!$A$7:$A$37, 0), MATCH(GM105, '2010'!$E$4:$HF$4, 0) )</f>
        <v>389</v>
      </c>
      <c r="GP119" s="41">
        <f>INDEX('2011'!$E$7:$HF$37,  MATCH(GM119, '2011'!$A$7:$A$37, 0), MATCH(GM105, '2011'!$E$4:$HF$4, 0) )</f>
        <v>344</v>
      </c>
      <c r="GQ119" s="41">
        <f>INDEX('2012'!$E$7:$HF$37,  MATCH(GM119, '2012'!$A$7:$A$37, 0), MATCH(GM105, '2012'!$E$4:$HF$4, 0) )</f>
        <v>321</v>
      </c>
      <c r="GR119" s="41">
        <f>INDEX('2013'!$E$7:$HF$37,  MATCH(GM119, '2013'!$A$7:$A$37, 0), MATCH(GM105, '2013'!$E$4:$HF$4, 0) )</f>
        <v>302</v>
      </c>
      <c r="GS119" s="41">
        <f>INDEX('2014'!$E$7:$HF$37,  MATCH(GM119, '2014'!$A$7:$A$37, 0), MATCH(GM105, '2014'!$E$4:$HF$4, 0) )</f>
        <v>286</v>
      </c>
      <c r="GT119" s="41">
        <f>INDEX('2015'!$E$7:$HF$37,  MATCH(GM119, '2015'!$A$7:$A$37, 0), MATCH(GM105, '2015'!$E$4:$HF$4, 0) )</f>
        <v>324</v>
      </c>
      <c r="GU119" s="41">
        <f>INDEX('2016'!$E$7:$HF$37,  MATCH(GM119, '2016'!$A$7:$A$37, 0), MATCH(GM105, '2016'!$E$4:$HF$4, 0) )</f>
        <v>356</v>
      </c>
      <c r="GV119" s="41">
        <f>INDEX('2017'!$E$7:$HF$37,  MATCH(GM119, '2017'!$A$7:$A$37, 0), MATCH(GM105, '2017'!$E$4:$HF$4, 0) )</f>
        <v>314</v>
      </c>
      <c r="GW119" s="41">
        <f>INDEX('2018'!$E$7:$HF$37,  MATCH(GM119, '2018'!$A$7:$A$37, 0), MATCH(GM105, '2018'!$E$4:$HF$4, 0) )</f>
        <v>287</v>
      </c>
      <c r="GX119" s="41">
        <f>INDEX('2019'!$E$7:$HF$37,  MATCH(GM119, '2019'!$A$7:$A$37, 0), MATCH(GM105, '2019'!$E$4:$HF$4, 0) )</f>
        <v>390</v>
      </c>
      <c r="GZ119" s="9">
        <f t="shared" ref="GZ119:HA119" si="1179">GZ29</f>
        <v>25</v>
      </c>
      <c r="HA119" s="18" t="str">
        <f t="shared" si="1179"/>
        <v>Kane</v>
      </c>
      <c r="HB119" s="41">
        <f>INDEX('2010'!$E$7:$HF$37,  MATCH(GZ119, '2010'!$A$7:$A$37, 0), MATCH(GZ105, '2010'!$E$4:$HF$4, 0) )</f>
        <v>245</v>
      </c>
      <c r="HC119" s="41">
        <f>INDEX('2011'!$E$7:$HF$37,  MATCH(GZ119, '2011'!$A$7:$A$37, 0), MATCH(GZ105, '2011'!$E$4:$HF$4, 0) )</f>
        <v>306</v>
      </c>
      <c r="HD119" s="41">
        <f>INDEX('2012'!$E$7:$HF$37,  MATCH(GZ119, '2012'!$A$7:$A$37, 0), MATCH(GZ105, '2012'!$E$4:$HF$4, 0) )</f>
        <v>216</v>
      </c>
      <c r="HE119" s="41">
        <f>INDEX('2013'!$E$7:$HF$37,  MATCH(GZ119, '2013'!$A$7:$A$37, 0), MATCH(GZ105, '2013'!$E$4:$HF$4, 0) )</f>
        <v>177</v>
      </c>
      <c r="HF119" s="41">
        <f>INDEX('2014'!$E$7:$HF$37,  MATCH(GZ119, '2014'!$A$7:$A$37, 0), MATCH(GZ105, '2014'!$E$4:$HF$4, 0) )</f>
        <v>251</v>
      </c>
      <c r="HG119" s="41">
        <f>INDEX('2015'!$E$7:$HF$37,  MATCH(GZ119, '2015'!$A$7:$A$37, 0), MATCH(GZ105, '2015'!$E$4:$HF$4, 0) )</f>
        <v>280</v>
      </c>
      <c r="HH119" s="41">
        <f>INDEX('2016'!$E$7:$HF$37,  MATCH(GZ119, '2016'!$A$7:$A$37, 0), MATCH(GZ105, '2016'!$E$4:$HF$4, 0) )</f>
        <v>280</v>
      </c>
      <c r="HI119" s="41">
        <f>INDEX('2017'!$E$7:$HF$37,  MATCH(GZ119, '2017'!$A$7:$A$37, 0), MATCH(GZ105, '2017'!$E$4:$HF$4, 0) )</f>
        <v>288</v>
      </c>
      <c r="HJ119" s="41">
        <f>INDEX('2018'!$E$7:$HF$37,  MATCH(GZ119, '2018'!$A$7:$A$37, 0), MATCH(GZ105, '2018'!$E$4:$HF$4, 0) )</f>
        <v>373</v>
      </c>
      <c r="HK119" s="41">
        <f>INDEX('2019'!$E$7:$HF$37,  MATCH(GZ119, '2019'!$A$7:$A$37, 0), MATCH(GZ105, '2019'!$E$4:$HF$4, 0) )</f>
        <v>336</v>
      </c>
      <c r="HM119" s="9">
        <f t="shared" ref="HM119:HN119" si="1180">HM29</f>
        <v>25</v>
      </c>
      <c r="HN119" s="18" t="str">
        <f t="shared" si="1180"/>
        <v>Kane</v>
      </c>
      <c r="HO119" s="41">
        <f>INDEX('2010'!$E$7:$HF$37,  MATCH(HM119, '2010'!$A$7:$A$37, 0), MATCH(HM105, '2010'!$E$4:$HF$4, 0) )</f>
        <v>0</v>
      </c>
      <c r="HP119" s="41">
        <f>INDEX('2011'!$E$7:$HF$37,  MATCH(HM119, '2011'!$A$7:$A$37, 0), MATCH(HM105, '2011'!$E$4:$HF$4, 0) )</f>
        <v>0</v>
      </c>
      <c r="HQ119" s="41">
        <f>INDEX('2012'!$E$7:$HF$37,  MATCH(HM119, '2012'!$A$7:$A$37, 0), MATCH(HM105, '2012'!$E$4:$HF$4, 0) )</f>
        <v>0</v>
      </c>
      <c r="HR119" s="41">
        <f>INDEX('2013'!$E$7:$HF$37,  MATCH(HM119, '2013'!$A$7:$A$37, 0), MATCH(HM105, '2013'!$E$4:$HF$4, 0) )</f>
        <v>0</v>
      </c>
      <c r="HS119" s="41">
        <f>INDEX('2014'!$E$7:$HF$37,  MATCH(HM119, '2014'!$A$7:$A$37, 0), MATCH(HM105, '2014'!$E$4:$HF$4, 0) )</f>
        <v>0</v>
      </c>
      <c r="HT119" s="41">
        <f>INDEX('2015'!$E$7:$HF$37,  MATCH(HM119, '2015'!$A$7:$A$37, 0), MATCH(HM105, '2015'!$E$4:$HF$4, 0) )</f>
        <v>0</v>
      </c>
      <c r="HU119" s="41">
        <f>INDEX('2016'!$E$7:$HF$37,  MATCH(HM119, '2016'!$A$7:$A$37, 0), MATCH(HM105, '2016'!$E$4:$HF$4, 0) )</f>
        <v>0</v>
      </c>
      <c r="HV119" s="41">
        <f>INDEX('2017'!$E$7:$HF$37,  MATCH(HM119, '2017'!$A$7:$A$37, 0), MATCH(HM105, '2017'!$E$4:$HF$4, 0) )</f>
        <v>0</v>
      </c>
      <c r="HW119" s="41">
        <f>INDEX('2018'!$E$7:$HF$37,  MATCH(HM119, '2018'!$A$7:$A$37, 0), MATCH(HM105, '2018'!$E$4:$HF$4, 0) )</f>
        <v>0</v>
      </c>
      <c r="HX119" s="41">
        <f>INDEX('2019'!$E$7:$HF$37,  MATCH(HM119, '2019'!$A$7:$A$37, 0), MATCH(HM105, '2019'!$E$4:$HF$4, 0) )</f>
        <v>0</v>
      </c>
    </row>
    <row r="120" spans="39:232" x14ac:dyDescent="0.25">
      <c r="AM120" s="9">
        <f t="shared" ref="AM120:AN120" si="1181">AM30</f>
        <v>27</v>
      </c>
      <c r="AN120" s="18" t="str">
        <f t="shared" si="1181"/>
        <v>Millard</v>
      </c>
      <c r="AO120" s="41">
        <f>INDEX('2010'!$E$7:$HF$37,  MATCH(AM120, '2010'!$A$7:$A$37, 0), MATCH(AM105, '2010'!$E$4:$HF$4, 0) )</f>
        <v>4864</v>
      </c>
      <c r="AP120" s="41">
        <f>INDEX('2011'!$E$7:$HF$37,  MATCH(AM120, '2011'!$A$7:$A$37, 0), MATCH(AM105, '2011'!$E$4:$HF$4, 0) )</f>
        <v>4950</v>
      </c>
      <c r="AQ120" s="41">
        <f>INDEX('2012'!$E$7:$HF$37,  MATCH(AM120, '2012'!$A$7:$A$37, 0), MATCH(AM105, '2012'!$E$4:$HF$4, 0) )</f>
        <v>5029</v>
      </c>
      <c r="AR120" s="41">
        <f>INDEX('2013'!$E$7:$HF$37,  MATCH(AM120, '2013'!$A$7:$A$37, 0), MATCH(AM105, '2013'!$E$4:$HF$4, 0) )</f>
        <v>5120</v>
      </c>
      <c r="AS120" s="41">
        <f>INDEX('2014'!$E$7:$HF$37,  MATCH(AM120, '2014'!$A$7:$A$37, 0), MATCH(AM105, '2014'!$E$4:$HF$4, 0) )</f>
        <v>5216</v>
      </c>
      <c r="AT120" s="41">
        <f>INDEX('2015'!$E$7:$HF$37,  MATCH(AM120, '2015'!$A$7:$A$37, 0), MATCH(AM105, '2015'!$E$4:$HF$4, 0) )</f>
        <v>5294</v>
      </c>
      <c r="AU120" s="41">
        <f>INDEX('2016'!$E$7:$HF$37,  MATCH(AM120, '2016'!$A$7:$A$37, 0), MATCH(AM105, '2016'!$E$4:$HF$4, 0) )</f>
        <v>5311</v>
      </c>
      <c r="AV120" s="41">
        <f>INDEX('2017'!$E$7:$HF$37,  MATCH(AM120, '2017'!$A$7:$A$37, 0), MATCH(AM105, '2017'!$E$4:$HF$4, 0) )</f>
        <v>5354</v>
      </c>
      <c r="AW120" s="41">
        <f>INDEX('2018'!$E$7:$HF$37,  MATCH(AM120, '2018'!$A$7:$A$37, 0), MATCH(AM105, '2018'!$E$4:$HF$4, 0) )</f>
        <v>5379</v>
      </c>
      <c r="AX120" s="41">
        <f>INDEX('2019'!$E$7:$HF$37,  MATCH(AM120, '2019'!$A$7:$A$37, 0), MATCH(AM105, '2019'!$E$4:$HF$4, 0) )</f>
        <v>5345</v>
      </c>
      <c r="AZ120" s="9">
        <f t="shared" ref="AZ120:BA120" si="1182">AZ30</f>
        <v>27</v>
      </c>
      <c r="BA120" s="18" t="str">
        <f t="shared" si="1182"/>
        <v>Millard</v>
      </c>
      <c r="BB120" s="41">
        <f>INDEX('2010'!$E$7:$HF$37,  MATCH(AZ120, '2010'!$A$7:$A$37, 0), MATCH(AZ105, '2010'!$E$4:$HF$4, 0) )</f>
        <v>723</v>
      </c>
      <c r="BC120" s="41">
        <f>INDEX('2011'!$E$7:$HF$37,  MATCH(AZ120, '2011'!$A$7:$A$37, 0), MATCH(AZ105, '2011'!$E$4:$HF$4, 0) )</f>
        <v>755</v>
      </c>
      <c r="BD120" s="41">
        <f>INDEX('2012'!$E$7:$HF$37,  MATCH(AZ120, '2012'!$A$7:$A$37, 0), MATCH(AZ105, '2012'!$E$4:$HF$4, 0) )</f>
        <v>821</v>
      </c>
      <c r="BE120" s="41">
        <f>INDEX('2013'!$E$7:$HF$37,  MATCH(AZ120, '2013'!$A$7:$A$37, 0), MATCH(AZ105, '2013'!$E$4:$HF$4, 0) )</f>
        <v>924</v>
      </c>
      <c r="BF120" s="41">
        <f>INDEX('2014'!$E$7:$HF$37,  MATCH(AZ120, '2014'!$A$7:$A$37, 0), MATCH(AZ105, '2014'!$E$4:$HF$4, 0) )</f>
        <v>988</v>
      </c>
      <c r="BG120" s="41">
        <f>INDEX('2015'!$E$7:$HF$37,  MATCH(AZ120, '2015'!$A$7:$A$37, 0), MATCH(AZ105, '2015'!$E$4:$HF$4, 0) )</f>
        <v>978</v>
      </c>
      <c r="BH120" s="41">
        <f>INDEX('2016'!$E$7:$HF$37,  MATCH(AZ120, '2016'!$A$7:$A$37, 0), MATCH(AZ105, '2016'!$E$4:$HF$4, 0) )</f>
        <v>965</v>
      </c>
      <c r="BI120" s="41">
        <f>INDEX('2017'!$E$7:$HF$37,  MATCH(AZ120, '2017'!$A$7:$A$37, 0), MATCH(AZ105, '2017'!$E$4:$HF$4, 0) )</f>
        <v>808</v>
      </c>
      <c r="BJ120" s="41">
        <f>INDEX('2018'!$E$7:$HF$37,  MATCH(AZ120, '2018'!$A$7:$A$37, 0), MATCH(AZ105, '2018'!$E$4:$HF$4, 0) )</f>
        <v>753</v>
      </c>
      <c r="BK120" s="41">
        <f>INDEX('2019'!$E$7:$HF$37,  MATCH(AZ120, '2019'!$A$7:$A$37, 0), MATCH(AZ105, '2019'!$E$4:$HF$4, 0) )</f>
        <v>811</v>
      </c>
      <c r="BM120" s="9">
        <f t="shared" ref="BM120:BN120" si="1183">BM30</f>
        <v>27</v>
      </c>
      <c r="BN120" s="18" t="str">
        <f t="shared" si="1183"/>
        <v>Millard</v>
      </c>
      <c r="BO120" s="41">
        <f>INDEX('2010'!$E$7:$HF$37,  MATCH(BM120, '2010'!$A$7:$A$37, 0), MATCH(BM105, '2010'!$E$4:$HF$4, 0) )</f>
        <v>333</v>
      </c>
      <c r="BP120" s="41">
        <f>INDEX('2011'!$E$7:$HF$37,  MATCH(BM120, '2011'!$A$7:$A$37, 0), MATCH(BM105, '2011'!$E$4:$HF$4, 0) )</f>
        <v>329</v>
      </c>
      <c r="BQ120" s="41">
        <f>INDEX('2012'!$E$7:$HF$37,  MATCH(BM120, '2012'!$A$7:$A$37, 0), MATCH(BM105, '2012'!$E$4:$HF$4, 0) )</f>
        <v>392</v>
      </c>
      <c r="BR120" s="41">
        <f>INDEX('2013'!$E$7:$HF$37,  MATCH(BM120, '2013'!$A$7:$A$37, 0), MATCH(BM105, '2013'!$E$4:$HF$4, 0) )</f>
        <v>389</v>
      </c>
      <c r="BS120" s="41">
        <f>INDEX('2014'!$E$7:$HF$37,  MATCH(BM120, '2014'!$A$7:$A$37, 0), MATCH(BM105, '2014'!$E$4:$HF$4, 0) )</f>
        <v>288</v>
      </c>
      <c r="BT120" s="41">
        <f>INDEX('2015'!$E$7:$HF$37,  MATCH(BM120, '2015'!$A$7:$A$37, 0), MATCH(BM105, '2015'!$E$4:$HF$4, 0) )</f>
        <v>227</v>
      </c>
      <c r="BU120" s="41">
        <f>INDEX('2016'!$E$7:$HF$37,  MATCH(BM120, '2016'!$A$7:$A$37, 0), MATCH(BM105, '2016'!$E$4:$HF$4, 0) )</f>
        <v>316</v>
      </c>
      <c r="BV120" s="41">
        <f>INDEX('2017'!$E$7:$HF$37,  MATCH(BM120, '2017'!$A$7:$A$37, 0), MATCH(BM105, '2017'!$E$4:$HF$4, 0) )</f>
        <v>344</v>
      </c>
      <c r="BW120" s="41">
        <f>INDEX('2018'!$E$7:$HF$37,  MATCH(BM120, '2018'!$A$7:$A$37, 0), MATCH(BM105, '2018'!$E$4:$HF$4, 0) )</f>
        <v>262</v>
      </c>
      <c r="BX120" s="41">
        <f>INDEX('2019'!$E$7:$HF$37,  MATCH(BM120, '2019'!$A$7:$A$37, 0), MATCH(BM105, '2019'!$E$4:$HF$4, 0) )</f>
        <v>310</v>
      </c>
      <c r="BZ120" s="9">
        <f t="shared" ref="BZ120:CA120" si="1184">BZ30</f>
        <v>27</v>
      </c>
      <c r="CA120" s="18" t="str">
        <f t="shared" si="1184"/>
        <v>Millard</v>
      </c>
      <c r="CB120" s="41">
        <f>INDEX('2010'!$E$7:$HF$37,  MATCH(BZ120, '2010'!$A$7:$A$37, 0), MATCH(BZ105, '2010'!$E$4:$HF$4, 0) )</f>
        <v>397</v>
      </c>
      <c r="CC120" s="41">
        <f>INDEX('2011'!$E$7:$HF$37,  MATCH(BZ120, '2011'!$A$7:$A$37, 0), MATCH(BZ105, '2011'!$E$4:$HF$4, 0) )</f>
        <v>320</v>
      </c>
      <c r="CD120" s="41">
        <f>INDEX('2012'!$E$7:$HF$37,  MATCH(BZ120, '2012'!$A$7:$A$37, 0), MATCH(BZ105, '2012'!$E$4:$HF$4, 0) )</f>
        <v>349</v>
      </c>
      <c r="CE120" s="41">
        <f>INDEX('2013'!$E$7:$HF$37,  MATCH(BZ120, '2013'!$A$7:$A$37, 0), MATCH(BZ105, '2013'!$E$4:$HF$4, 0) )</f>
        <v>342</v>
      </c>
      <c r="CF120" s="41">
        <f>INDEX('2014'!$E$7:$HF$37,  MATCH(BZ120, '2014'!$A$7:$A$37, 0), MATCH(BZ105, '2014'!$E$4:$HF$4, 0) )</f>
        <v>374</v>
      </c>
      <c r="CG120" s="41">
        <f>INDEX('2015'!$E$7:$HF$37,  MATCH(BZ120, '2015'!$A$7:$A$37, 0), MATCH(BZ105, '2015'!$E$4:$HF$4, 0) )</f>
        <v>439</v>
      </c>
      <c r="CH120" s="41">
        <f>INDEX('2016'!$E$7:$HF$37,  MATCH(BZ120, '2016'!$A$7:$A$37, 0), MATCH(BZ105, '2016'!$E$4:$HF$4, 0) )</f>
        <v>446</v>
      </c>
      <c r="CI120" s="41">
        <f>INDEX('2017'!$E$7:$HF$37,  MATCH(BZ120, '2017'!$A$7:$A$37, 0), MATCH(BZ105, '2017'!$E$4:$HF$4, 0) )</f>
        <v>422</v>
      </c>
      <c r="CJ120" s="41">
        <f>INDEX('2018'!$E$7:$HF$37,  MATCH(BZ120, '2018'!$A$7:$A$37, 0), MATCH(BZ105, '2018'!$E$4:$HF$4, 0) )</f>
        <v>545</v>
      </c>
      <c r="CK120" s="41">
        <f>INDEX('2019'!$E$7:$HF$37,  MATCH(BZ120, '2019'!$A$7:$A$37, 0), MATCH(BZ105, '2019'!$E$4:$HF$4, 0) )</f>
        <v>495</v>
      </c>
      <c r="CM120" s="9">
        <f t="shared" ref="CM120:CN120" si="1185">CM30</f>
        <v>27</v>
      </c>
      <c r="CN120" s="18" t="str">
        <f t="shared" si="1185"/>
        <v>Millard</v>
      </c>
      <c r="CO120" s="41">
        <f>INDEX('2010'!$E$7:$HF$37,  MATCH(CM120, '2010'!$A$7:$A$37, 0), MATCH(CM105, '2010'!$E$4:$HF$4, 0) )</f>
        <v>91</v>
      </c>
      <c r="CP120" s="41">
        <f>INDEX('2011'!$E$7:$HF$37,  MATCH(CM120, '2011'!$A$7:$A$37, 0), MATCH(CM105, '2011'!$E$4:$HF$4, 0) )</f>
        <v>117</v>
      </c>
      <c r="CQ120" s="41">
        <f>INDEX('2012'!$E$7:$HF$37,  MATCH(CM120, '2012'!$A$7:$A$37, 0), MATCH(CM105, '2012'!$E$4:$HF$4, 0) )</f>
        <v>102</v>
      </c>
      <c r="CR120" s="41">
        <f>INDEX('2013'!$E$7:$HF$37,  MATCH(CM120, '2013'!$A$7:$A$37, 0), MATCH(CM105, '2013'!$E$4:$HF$4, 0) )</f>
        <v>99</v>
      </c>
      <c r="CS120" s="41">
        <f>INDEX('2014'!$E$7:$HF$37,  MATCH(CM120, '2014'!$A$7:$A$37, 0), MATCH(CM105, '2014'!$E$4:$HF$4, 0) )</f>
        <v>85</v>
      </c>
      <c r="CT120" s="41">
        <f>INDEX('2015'!$E$7:$HF$37,  MATCH(CM120, '2015'!$A$7:$A$37, 0), MATCH(CM105, '2015'!$E$4:$HF$4, 0) )</f>
        <v>97</v>
      </c>
      <c r="CU120" s="41">
        <f>INDEX('2016'!$E$7:$HF$37,  MATCH(CM120, '2016'!$A$7:$A$37, 0), MATCH(CM105, '2016'!$E$4:$HF$4, 0) )</f>
        <v>76</v>
      </c>
      <c r="CV120" s="41">
        <f>INDEX('2017'!$E$7:$HF$37,  MATCH(CM120, '2017'!$A$7:$A$37, 0), MATCH(CM105, '2017'!$E$4:$HF$4, 0) )</f>
        <v>71</v>
      </c>
      <c r="CW120" s="41">
        <f>INDEX('2018'!$E$7:$HF$37,  MATCH(CM120, '2018'!$A$7:$A$37, 0), MATCH(CM105, '2018'!$E$4:$HF$4, 0) )</f>
        <v>71</v>
      </c>
      <c r="CX120" s="41">
        <f>INDEX('2019'!$E$7:$HF$37,  MATCH(CM120, '2019'!$A$7:$A$37, 0), MATCH(CM105, '2019'!$E$4:$HF$4, 0) )</f>
        <v>46</v>
      </c>
      <c r="CZ120" s="9">
        <f t="shared" ref="CZ120:DA120" si="1186">CZ30</f>
        <v>27</v>
      </c>
      <c r="DA120" s="18" t="str">
        <f t="shared" si="1186"/>
        <v>Millard</v>
      </c>
      <c r="DB120" s="41">
        <f>INDEX('2010'!$E$7:$HF$37,  MATCH(CZ120, '2010'!$A$7:$A$37, 0), MATCH(CZ105, '2010'!$E$4:$HF$4, 0) )</f>
        <v>547</v>
      </c>
      <c r="DC120" s="41">
        <f>INDEX('2011'!$E$7:$HF$37,  MATCH(CZ120, '2011'!$A$7:$A$37, 0), MATCH(CZ105, '2011'!$E$4:$HF$4, 0) )</f>
        <v>584</v>
      </c>
      <c r="DD120" s="41">
        <f>INDEX('2012'!$E$7:$HF$37,  MATCH(CZ120, '2012'!$A$7:$A$37, 0), MATCH(CZ105, '2012'!$E$4:$HF$4, 0) )</f>
        <v>610</v>
      </c>
      <c r="DE120" s="41">
        <f>INDEX('2013'!$E$7:$HF$37,  MATCH(CZ120, '2013'!$A$7:$A$37, 0), MATCH(CZ105, '2013'!$E$4:$HF$4, 0) )</f>
        <v>628</v>
      </c>
      <c r="DF120" s="41">
        <f>INDEX('2014'!$E$7:$HF$37,  MATCH(CZ120, '2014'!$A$7:$A$37, 0), MATCH(CZ105, '2014'!$E$4:$HF$4, 0) )</f>
        <v>581</v>
      </c>
      <c r="DG120" s="41">
        <f>INDEX('2015'!$E$7:$HF$37,  MATCH(CZ120, '2015'!$A$7:$A$37, 0), MATCH(CZ105, '2015'!$E$4:$HF$4, 0) )</f>
        <v>516</v>
      </c>
      <c r="DH120" s="41">
        <f>INDEX('2016'!$E$7:$HF$37,  MATCH(CZ120, '2016'!$A$7:$A$37, 0), MATCH(CZ105, '2016'!$E$4:$HF$4, 0) )</f>
        <v>592</v>
      </c>
      <c r="DI120" s="41">
        <f>INDEX('2017'!$E$7:$HF$37,  MATCH(CZ120, '2017'!$A$7:$A$37, 0), MATCH(CZ105, '2017'!$E$4:$HF$4, 0) )</f>
        <v>590</v>
      </c>
      <c r="DJ120" s="41">
        <f>INDEX('2018'!$E$7:$HF$37,  MATCH(CZ120, '2018'!$A$7:$A$37, 0), MATCH(CZ105, '2018'!$E$4:$HF$4, 0) )</f>
        <v>599</v>
      </c>
      <c r="DK120" s="41">
        <f>INDEX('2019'!$E$7:$HF$37,  MATCH(CZ120, '2019'!$A$7:$A$37, 0), MATCH(CZ105, '2019'!$E$4:$HF$4, 0) )</f>
        <v>625</v>
      </c>
      <c r="DM120" s="9">
        <f t="shared" ref="DM120:DN120" si="1187">DM30</f>
        <v>27</v>
      </c>
      <c r="DN120" s="18" t="str">
        <f t="shared" si="1187"/>
        <v>Millard</v>
      </c>
      <c r="DO120" s="41">
        <f>INDEX('2010'!$E$7:$HF$37,  MATCH(DM120, '2010'!$A$7:$A$37, 0), MATCH(DM105, '2010'!$E$4:$HF$4, 0) )</f>
        <v>675</v>
      </c>
      <c r="DP120" s="41">
        <f>INDEX('2011'!$E$7:$HF$37,  MATCH(DM120, '2011'!$A$7:$A$37, 0), MATCH(DM105, '2011'!$E$4:$HF$4, 0) )</f>
        <v>651</v>
      </c>
      <c r="DQ120" s="41">
        <f>INDEX('2012'!$E$7:$HF$37,  MATCH(DM120, '2012'!$A$7:$A$37, 0), MATCH(DM105, '2012'!$E$4:$HF$4, 0) )</f>
        <v>616</v>
      </c>
      <c r="DR120" s="41">
        <f>INDEX('2013'!$E$7:$HF$37,  MATCH(DM120, '2013'!$A$7:$A$37, 0), MATCH(DM105, '2013'!$E$4:$HF$4, 0) )</f>
        <v>639</v>
      </c>
      <c r="DS120" s="41">
        <f>INDEX('2014'!$E$7:$HF$37,  MATCH(DM120, '2014'!$A$7:$A$37, 0), MATCH(DM105, '2014'!$E$4:$HF$4, 0) )</f>
        <v>677</v>
      </c>
      <c r="DT120" s="41">
        <f>INDEX('2015'!$E$7:$HF$37,  MATCH(DM120, '2015'!$A$7:$A$37, 0), MATCH(DM105, '2015'!$E$4:$HF$4, 0) )</f>
        <v>692</v>
      </c>
      <c r="DU120" s="41">
        <f>INDEX('2016'!$E$7:$HF$37,  MATCH(DM120, '2016'!$A$7:$A$37, 0), MATCH(DM105, '2016'!$E$4:$HF$4, 0) )</f>
        <v>685</v>
      </c>
      <c r="DV120" s="41">
        <f>INDEX('2017'!$E$7:$HF$37,  MATCH(DM120, '2017'!$A$7:$A$37, 0), MATCH(DM105, '2017'!$E$4:$HF$4, 0) )</f>
        <v>874</v>
      </c>
      <c r="DW120" s="41">
        <f>INDEX('2018'!$E$7:$HF$37,  MATCH(DM120, '2018'!$A$7:$A$37, 0), MATCH(DM105, '2018'!$E$4:$HF$4, 0) )</f>
        <v>811</v>
      </c>
      <c r="DX120" s="41">
        <f>INDEX('2019'!$E$7:$HF$37,  MATCH(DM120, '2019'!$A$7:$A$37, 0), MATCH(DM105, '2019'!$E$4:$HF$4, 0) )</f>
        <v>729</v>
      </c>
      <c r="DZ120" s="9">
        <f t="shared" ref="DZ120:EA120" si="1188">DZ30</f>
        <v>27</v>
      </c>
      <c r="EA120" s="18" t="str">
        <f t="shared" si="1188"/>
        <v>Millard</v>
      </c>
      <c r="EB120" s="41">
        <f>INDEX('2010'!$E$7:$HF$37,  MATCH(DZ120, '2010'!$A$7:$A$37, 0), MATCH(DZ105, '2010'!$E$4:$HF$4, 0) )</f>
        <v>35</v>
      </c>
      <c r="EC120" s="41">
        <f>INDEX('2011'!$E$7:$HF$37,  MATCH(DZ120, '2011'!$A$7:$A$37, 0), MATCH(DZ105, '2011'!$E$4:$HF$4, 0) )</f>
        <v>33</v>
      </c>
      <c r="ED120" s="41">
        <f>INDEX('2012'!$E$7:$HF$37,  MATCH(DZ120, '2012'!$A$7:$A$37, 0), MATCH(DZ105, '2012'!$E$4:$HF$4, 0) )</f>
        <v>28</v>
      </c>
      <c r="EE120" s="41">
        <f>INDEX('2013'!$E$7:$HF$37,  MATCH(DZ120, '2013'!$A$7:$A$37, 0), MATCH(DZ105, '2013'!$E$4:$HF$4, 0) )</f>
        <v>35</v>
      </c>
      <c r="EF120" s="41">
        <f>INDEX('2014'!$E$7:$HF$37,  MATCH(DZ120, '2014'!$A$7:$A$37, 0), MATCH(DZ105, '2014'!$E$4:$HF$4, 0) )</f>
        <v>35</v>
      </c>
      <c r="EG120" s="41">
        <f>INDEX('2015'!$E$7:$HF$37,  MATCH(DZ120, '2015'!$A$7:$A$37, 0), MATCH(DZ105, '2015'!$E$4:$HF$4, 0) )</f>
        <v>46</v>
      </c>
      <c r="EH120" s="41">
        <f>INDEX('2016'!$E$7:$HF$37,  MATCH(DZ120, '2016'!$A$7:$A$37, 0), MATCH(DZ105, '2016'!$E$4:$HF$4, 0) )</f>
        <v>47</v>
      </c>
      <c r="EI120" s="41">
        <f>INDEX('2017'!$E$7:$HF$37,  MATCH(DZ120, '2017'!$A$7:$A$37, 0), MATCH(DZ105, '2017'!$E$4:$HF$4, 0) )</f>
        <v>34</v>
      </c>
      <c r="EJ120" s="41">
        <f>INDEX('2018'!$E$7:$HF$37,  MATCH(DZ120, '2018'!$A$7:$A$37, 0), MATCH(DZ105, '2018'!$E$4:$HF$4, 0) )</f>
        <v>37</v>
      </c>
      <c r="EK120" s="41">
        <f>INDEX('2019'!$E$7:$HF$37,  MATCH(DZ120, '2019'!$A$7:$A$37, 0), MATCH(DZ105, '2019'!$E$4:$HF$4, 0) )</f>
        <v>40</v>
      </c>
      <c r="EM120" s="9">
        <f t="shared" ref="EM120:EN120" si="1189">EM30</f>
        <v>27</v>
      </c>
      <c r="EN120" s="18" t="str">
        <f t="shared" si="1189"/>
        <v>Millard</v>
      </c>
      <c r="EO120" s="41">
        <f>INDEX('2010'!$E$7:$HF$37,  MATCH(EM120, '2010'!$A$7:$A$37, 0), MATCH(EM105, '2010'!$E$4:$HF$4, 0) )</f>
        <v>130</v>
      </c>
      <c r="EP120" s="41">
        <f>INDEX('2011'!$E$7:$HF$37,  MATCH(EM120, '2011'!$A$7:$A$37, 0), MATCH(EM105, '2011'!$E$4:$HF$4, 0) )</f>
        <v>146</v>
      </c>
      <c r="EQ120" s="41">
        <f>INDEX('2012'!$E$7:$HF$37,  MATCH(EM120, '2012'!$A$7:$A$37, 0), MATCH(EM105, '2012'!$E$4:$HF$4, 0) )</f>
        <v>119</v>
      </c>
      <c r="ER120" s="41">
        <f>INDEX('2013'!$E$7:$HF$37,  MATCH(EM120, '2013'!$A$7:$A$37, 0), MATCH(EM105, '2013'!$E$4:$HF$4, 0) )</f>
        <v>77</v>
      </c>
      <c r="ES120" s="41">
        <f>INDEX('2014'!$E$7:$HF$37,  MATCH(EM120, '2014'!$A$7:$A$37, 0), MATCH(EM105, '2014'!$E$4:$HF$4, 0) )</f>
        <v>105</v>
      </c>
      <c r="ET120" s="41">
        <f>INDEX('2015'!$E$7:$HF$37,  MATCH(EM120, '2015'!$A$7:$A$37, 0), MATCH(EM105, '2015'!$E$4:$HF$4, 0) )</f>
        <v>96</v>
      </c>
      <c r="EU120" s="41">
        <f>INDEX('2016'!$E$7:$HF$37,  MATCH(EM120, '2016'!$A$7:$A$37, 0), MATCH(EM105, '2016'!$E$4:$HF$4, 0) )</f>
        <v>74</v>
      </c>
      <c r="EV120" s="41">
        <f>INDEX('2017'!$E$7:$HF$37,  MATCH(EM120, '2017'!$A$7:$A$37, 0), MATCH(EM105, '2017'!$E$4:$HF$4, 0) )</f>
        <v>55</v>
      </c>
      <c r="EW120" s="41">
        <f>INDEX('2018'!$E$7:$HF$37,  MATCH(EM120, '2018'!$A$7:$A$37, 0), MATCH(EM105, '2018'!$E$4:$HF$4, 0) )</f>
        <v>64</v>
      </c>
      <c r="EX120" s="41">
        <f>INDEX('2019'!$E$7:$HF$37,  MATCH(EM120, '2019'!$A$7:$A$37, 0), MATCH(EM105, '2019'!$E$4:$HF$4, 0) )</f>
        <v>36</v>
      </c>
      <c r="EZ120" s="9">
        <f t="shared" ref="EZ120:FA120" si="1190">EZ30</f>
        <v>27</v>
      </c>
      <c r="FA120" s="18" t="str">
        <f t="shared" si="1190"/>
        <v>Millard</v>
      </c>
      <c r="FB120" s="41">
        <f>INDEX('2010'!$E$7:$HF$37,  MATCH(EZ120, '2010'!$A$7:$A$37, 0), MATCH(EZ105, '2010'!$E$4:$HF$4, 0) )</f>
        <v>210</v>
      </c>
      <c r="FC120" s="41">
        <f>INDEX('2011'!$E$7:$HF$37,  MATCH(EZ120, '2011'!$A$7:$A$37, 0), MATCH(EZ105, '2011'!$E$4:$HF$4, 0) )</f>
        <v>225</v>
      </c>
      <c r="FD120" s="41">
        <f>INDEX('2012'!$E$7:$HF$37,  MATCH(EZ120, '2012'!$A$7:$A$37, 0), MATCH(EZ105, '2012'!$E$4:$HF$4, 0) )</f>
        <v>224</v>
      </c>
      <c r="FE120" s="41">
        <f>INDEX('2013'!$E$7:$HF$37,  MATCH(EZ120, '2013'!$A$7:$A$37, 0), MATCH(EZ105, '2013'!$E$4:$HF$4, 0) )</f>
        <v>252</v>
      </c>
      <c r="FF120" s="41">
        <f>INDEX('2014'!$E$7:$HF$37,  MATCH(EZ120, '2014'!$A$7:$A$37, 0), MATCH(EZ105, '2014'!$E$4:$HF$4, 0) )</f>
        <v>270</v>
      </c>
      <c r="FG120" s="41">
        <f>INDEX('2015'!$E$7:$HF$37,  MATCH(EZ120, '2015'!$A$7:$A$37, 0), MATCH(EZ105, '2015'!$E$4:$HF$4, 0) )</f>
        <v>319</v>
      </c>
      <c r="FH120" s="41">
        <f>INDEX('2016'!$E$7:$HF$37,  MATCH(EZ120, '2016'!$A$7:$A$37, 0), MATCH(EZ105, '2016'!$E$4:$HF$4, 0) )</f>
        <v>270</v>
      </c>
      <c r="FI120" s="41">
        <f>INDEX('2017'!$E$7:$HF$37,  MATCH(EZ120, '2017'!$A$7:$A$37, 0), MATCH(EZ105, '2017'!$E$4:$HF$4, 0) )</f>
        <v>292</v>
      </c>
      <c r="FJ120" s="41">
        <f>INDEX('2018'!$E$7:$HF$37,  MATCH(EZ120, '2018'!$A$7:$A$37, 0), MATCH(EZ105, '2018'!$E$4:$HF$4, 0) )</f>
        <v>306</v>
      </c>
      <c r="FK120" s="41">
        <f>INDEX('2019'!$E$7:$HF$37,  MATCH(EZ120, '2019'!$A$7:$A$37, 0), MATCH(EZ105, '2019'!$E$4:$HF$4, 0) )</f>
        <v>288</v>
      </c>
      <c r="FM120" s="9">
        <f t="shared" ref="FM120:FN120" si="1191">FM30</f>
        <v>27</v>
      </c>
      <c r="FN120" s="18" t="str">
        <f t="shared" si="1191"/>
        <v>Millard</v>
      </c>
      <c r="FO120" s="41">
        <f>INDEX('2010'!$E$7:$HF$37,  MATCH(FM120, '2010'!$A$7:$A$37, 0), MATCH(FM105, '2010'!$E$4:$HF$4, 0) )</f>
        <v>860</v>
      </c>
      <c r="FP120" s="41">
        <f>INDEX('2011'!$E$7:$HF$37,  MATCH(FM120, '2011'!$A$7:$A$37, 0), MATCH(FM105, '2011'!$E$4:$HF$4, 0) )</f>
        <v>872</v>
      </c>
      <c r="FQ120" s="41">
        <f>INDEX('2012'!$E$7:$HF$37,  MATCH(FM120, '2012'!$A$7:$A$37, 0), MATCH(FM105, '2012'!$E$4:$HF$4, 0) )</f>
        <v>871</v>
      </c>
      <c r="FR120" s="41">
        <f>INDEX('2013'!$E$7:$HF$37,  MATCH(FM120, '2013'!$A$7:$A$37, 0), MATCH(FM105, '2013'!$E$4:$HF$4, 0) )</f>
        <v>911</v>
      </c>
      <c r="FS120" s="41">
        <f>INDEX('2014'!$E$7:$HF$37,  MATCH(FM120, '2014'!$A$7:$A$37, 0), MATCH(FM105, '2014'!$E$4:$HF$4, 0) )</f>
        <v>930</v>
      </c>
      <c r="FT120" s="41">
        <f>INDEX('2015'!$E$7:$HF$37,  MATCH(FM120, '2015'!$A$7:$A$37, 0), MATCH(FM105, '2015'!$E$4:$HF$4, 0) )</f>
        <v>928</v>
      </c>
      <c r="FU120" s="41">
        <f>INDEX('2016'!$E$7:$HF$37,  MATCH(FM120, '2016'!$A$7:$A$37, 0), MATCH(FM105, '2016'!$E$4:$HF$4, 0) )</f>
        <v>978</v>
      </c>
      <c r="FV120" s="41">
        <f>INDEX('2017'!$E$7:$HF$37,  MATCH(FM120, '2017'!$A$7:$A$37, 0), MATCH(FM105, '2017'!$E$4:$HF$4, 0) )</f>
        <v>1020</v>
      </c>
      <c r="FW120" s="41">
        <f>INDEX('2018'!$E$7:$HF$37,  MATCH(FM120, '2018'!$A$7:$A$37, 0), MATCH(FM105, '2018'!$E$4:$HF$4, 0) )</f>
        <v>994</v>
      </c>
      <c r="FX120" s="41">
        <f>INDEX('2019'!$E$7:$HF$37,  MATCH(FM120, '2019'!$A$7:$A$37, 0), MATCH(FM105, '2019'!$E$4:$HF$4, 0) )</f>
        <v>1066</v>
      </c>
      <c r="FZ120" s="9">
        <f t="shared" ref="FZ120:GA120" si="1192">FZ30</f>
        <v>27</v>
      </c>
      <c r="GA120" s="18" t="str">
        <f t="shared" si="1192"/>
        <v>Millard</v>
      </c>
      <c r="GB120" s="41">
        <f>INDEX('2010'!$E$7:$HF$37,  MATCH(FZ120, '2010'!$A$7:$A$37, 0), MATCH(FZ105, '2010'!$E$4:$HF$4, 0) )</f>
        <v>499</v>
      </c>
      <c r="GC120" s="41">
        <f>INDEX('2011'!$E$7:$HF$37,  MATCH(FZ120, '2011'!$A$7:$A$37, 0), MATCH(FZ105, '2011'!$E$4:$HF$4, 0) )</f>
        <v>499</v>
      </c>
      <c r="GD120" s="41">
        <f>INDEX('2012'!$E$7:$HF$37,  MATCH(FZ120, '2012'!$A$7:$A$37, 0), MATCH(FZ105, '2012'!$E$4:$HF$4, 0) )</f>
        <v>513</v>
      </c>
      <c r="GE120" s="41">
        <f>INDEX('2013'!$E$7:$HF$37,  MATCH(FZ120, '2013'!$A$7:$A$37, 0), MATCH(FZ105, '2013'!$E$4:$HF$4, 0) )</f>
        <v>435</v>
      </c>
      <c r="GF120" s="41">
        <f>INDEX('2014'!$E$7:$HF$37,  MATCH(FZ120, '2014'!$A$7:$A$37, 0), MATCH(FZ105, '2014'!$E$4:$HF$4, 0) )</f>
        <v>471</v>
      </c>
      <c r="GG120" s="41">
        <f>INDEX('2015'!$E$7:$HF$37,  MATCH(FZ120, '2015'!$A$7:$A$37, 0), MATCH(FZ105, '2015'!$E$4:$HF$4, 0) )</f>
        <v>501</v>
      </c>
      <c r="GH120" s="41">
        <f>INDEX('2016'!$E$7:$HF$37,  MATCH(FZ120, '2016'!$A$7:$A$37, 0), MATCH(FZ105, '2016'!$E$4:$HF$4, 0) )</f>
        <v>498</v>
      </c>
      <c r="GI120" s="41">
        <f>INDEX('2017'!$E$7:$HF$37,  MATCH(FZ120, '2017'!$A$7:$A$37, 0), MATCH(FZ105, '2017'!$E$4:$HF$4, 0) )</f>
        <v>481</v>
      </c>
      <c r="GJ120" s="41">
        <f>INDEX('2018'!$E$7:$HF$37,  MATCH(FZ120, '2018'!$A$7:$A$37, 0), MATCH(FZ105, '2018'!$E$4:$HF$4, 0) )</f>
        <v>524</v>
      </c>
      <c r="GK120" s="41">
        <f>INDEX('2019'!$E$7:$HF$37,  MATCH(FZ120, '2019'!$A$7:$A$37, 0), MATCH(FZ105, '2019'!$E$4:$HF$4, 0) )</f>
        <v>522</v>
      </c>
      <c r="GM120" s="9">
        <f t="shared" ref="GM120:GN120" si="1193">GM30</f>
        <v>27</v>
      </c>
      <c r="GN120" s="18" t="str">
        <f t="shared" si="1193"/>
        <v>Millard</v>
      </c>
      <c r="GO120" s="41">
        <f>INDEX('2010'!$E$7:$HF$37,  MATCH(GM120, '2010'!$A$7:$A$37, 0), MATCH(GM105, '2010'!$E$4:$HF$4, 0) )</f>
        <v>140</v>
      </c>
      <c r="GP120" s="41">
        <f>INDEX('2011'!$E$7:$HF$37,  MATCH(GM120, '2011'!$A$7:$A$37, 0), MATCH(GM105, '2011'!$E$4:$HF$4, 0) )</f>
        <v>152</v>
      </c>
      <c r="GQ120" s="41">
        <f>INDEX('2012'!$E$7:$HF$37,  MATCH(GM120, '2012'!$A$7:$A$37, 0), MATCH(GM105, '2012'!$E$4:$HF$4, 0) )</f>
        <v>152</v>
      </c>
      <c r="GR120" s="41">
        <f>INDEX('2013'!$E$7:$HF$37,  MATCH(GM120, '2013'!$A$7:$A$37, 0), MATCH(GM105, '2013'!$E$4:$HF$4, 0) )</f>
        <v>150</v>
      </c>
      <c r="GS120" s="41">
        <f>INDEX('2014'!$E$7:$HF$37,  MATCH(GM120, '2014'!$A$7:$A$37, 0), MATCH(GM105, '2014'!$E$4:$HF$4, 0) )</f>
        <v>206</v>
      </c>
      <c r="GT120" s="41">
        <f>INDEX('2015'!$E$7:$HF$37,  MATCH(GM120, '2015'!$A$7:$A$37, 0), MATCH(GM105, '2015'!$E$4:$HF$4, 0) )</f>
        <v>223</v>
      </c>
      <c r="GU120" s="41">
        <f>INDEX('2016'!$E$7:$HF$37,  MATCH(GM120, '2016'!$A$7:$A$37, 0), MATCH(GM105, '2016'!$E$4:$HF$4, 0) )</f>
        <v>150</v>
      </c>
      <c r="GV120" s="41">
        <f>INDEX('2017'!$E$7:$HF$37,  MATCH(GM120, '2017'!$A$7:$A$37, 0), MATCH(GM105, '2017'!$E$4:$HF$4, 0) )</f>
        <v>140</v>
      </c>
      <c r="GW120" s="41">
        <f>INDEX('2018'!$E$7:$HF$37,  MATCH(GM120, '2018'!$A$7:$A$37, 0), MATCH(GM105, '2018'!$E$4:$HF$4, 0) )</f>
        <v>167</v>
      </c>
      <c r="GX120" s="41">
        <f>INDEX('2019'!$E$7:$HF$37,  MATCH(GM120, '2019'!$A$7:$A$37, 0), MATCH(GM105, '2019'!$E$4:$HF$4, 0) )</f>
        <v>126</v>
      </c>
      <c r="GZ120" s="9">
        <f t="shared" ref="GZ120:HA120" si="1194">GZ30</f>
        <v>27</v>
      </c>
      <c r="HA120" s="18" t="str">
        <f t="shared" si="1194"/>
        <v>Millard</v>
      </c>
      <c r="HB120" s="41">
        <f>INDEX('2010'!$E$7:$HF$37,  MATCH(GZ120, '2010'!$A$7:$A$37, 0), MATCH(GZ105, '2010'!$E$4:$HF$4, 0) )</f>
        <v>224</v>
      </c>
      <c r="HC120" s="41">
        <f>INDEX('2011'!$E$7:$HF$37,  MATCH(GZ120, '2011'!$A$7:$A$37, 0), MATCH(GZ105, '2011'!$E$4:$HF$4, 0) )</f>
        <v>261</v>
      </c>
      <c r="HD120" s="41">
        <f>INDEX('2012'!$E$7:$HF$37,  MATCH(GZ120, '2012'!$A$7:$A$37, 0), MATCH(GZ105, '2012'!$E$4:$HF$4, 0) )</f>
        <v>225</v>
      </c>
      <c r="HE120" s="41">
        <f>INDEX('2013'!$E$7:$HF$37,  MATCH(GZ120, '2013'!$A$7:$A$37, 0), MATCH(GZ105, '2013'!$E$4:$HF$4, 0) )</f>
        <v>229</v>
      </c>
      <c r="HF120" s="41">
        <f>INDEX('2014'!$E$7:$HF$37,  MATCH(GZ120, '2014'!$A$7:$A$37, 0), MATCH(GZ105, '2014'!$E$4:$HF$4, 0) )</f>
        <v>197</v>
      </c>
      <c r="HG120" s="41">
        <f>INDEX('2015'!$E$7:$HF$37,  MATCH(GZ120, '2015'!$A$7:$A$37, 0), MATCH(GZ105, '2015'!$E$4:$HF$4, 0) )</f>
        <v>218</v>
      </c>
      <c r="HH120" s="41">
        <f>INDEX('2016'!$E$7:$HF$37,  MATCH(GZ120, '2016'!$A$7:$A$37, 0), MATCH(GZ105, '2016'!$E$4:$HF$4, 0) )</f>
        <v>212</v>
      </c>
      <c r="HI120" s="41">
        <f>INDEX('2017'!$E$7:$HF$37,  MATCH(GZ120, '2017'!$A$7:$A$37, 0), MATCH(GZ105, '2017'!$E$4:$HF$4, 0) )</f>
        <v>221</v>
      </c>
      <c r="HJ120" s="41">
        <f>INDEX('2018'!$E$7:$HF$37,  MATCH(GZ120, '2018'!$A$7:$A$37, 0), MATCH(GZ105, '2018'!$E$4:$HF$4, 0) )</f>
        <v>244</v>
      </c>
      <c r="HK120" s="41">
        <f>INDEX('2019'!$E$7:$HF$37,  MATCH(GZ120, '2019'!$A$7:$A$37, 0), MATCH(GZ105, '2019'!$E$4:$HF$4, 0) )</f>
        <v>248</v>
      </c>
      <c r="HM120" s="9">
        <f t="shared" ref="HM120:HN120" si="1195">HM30</f>
        <v>27</v>
      </c>
      <c r="HN120" s="18" t="str">
        <f t="shared" si="1195"/>
        <v>Millard</v>
      </c>
      <c r="HO120" s="41">
        <f>INDEX('2010'!$E$7:$HF$37,  MATCH(HM120, '2010'!$A$7:$A$37, 0), MATCH(HM105, '2010'!$E$4:$HF$4, 0) )</f>
        <v>0</v>
      </c>
      <c r="HP120" s="41">
        <f>INDEX('2011'!$E$7:$HF$37,  MATCH(HM120, '2011'!$A$7:$A$37, 0), MATCH(HM105, '2011'!$E$4:$HF$4, 0) )</f>
        <v>6</v>
      </c>
      <c r="HQ120" s="41">
        <f>INDEX('2012'!$E$7:$HF$37,  MATCH(HM120, '2012'!$A$7:$A$37, 0), MATCH(HM105, '2012'!$E$4:$HF$4, 0) )</f>
        <v>7</v>
      </c>
      <c r="HR120" s="41">
        <f>INDEX('2013'!$E$7:$HF$37,  MATCH(HM120, '2013'!$A$7:$A$37, 0), MATCH(HM105, '2013'!$E$4:$HF$4, 0) )</f>
        <v>10</v>
      </c>
      <c r="HS120" s="41">
        <f>INDEX('2014'!$E$7:$HF$37,  MATCH(HM120, '2014'!$A$7:$A$37, 0), MATCH(HM105, '2014'!$E$4:$HF$4, 0) )</f>
        <v>9</v>
      </c>
      <c r="HT120" s="41">
        <f>INDEX('2015'!$E$7:$HF$37,  MATCH(HM120, '2015'!$A$7:$A$37, 0), MATCH(HM105, '2015'!$E$4:$HF$4, 0) )</f>
        <v>14</v>
      </c>
      <c r="HU120" s="41">
        <f>INDEX('2016'!$E$7:$HF$37,  MATCH(HM120, '2016'!$A$7:$A$37, 0), MATCH(HM105, '2016'!$E$4:$HF$4, 0) )</f>
        <v>2</v>
      </c>
      <c r="HV120" s="41">
        <f>INDEX('2017'!$E$7:$HF$37,  MATCH(HM120, '2017'!$A$7:$A$37, 0), MATCH(HM105, '2017'!$E$4:$HF$4, 0) )</f>
        <v>2</v>
      </c>
      <c r="HW120" s="41">
        <f>INDEX('2018'!$E$7:$HF$37,  MATCH(HM120, '2018'!$A$7:$A$37, 0), MATCH(HM105, '2018'!$E$4:$HF$4, 0) )</f>
        <v>2</v>
      </c>
      <c r="HX120" s="41">
        <f>INDEX('2019'!$E$7:$HF$37,  MATCH(HM120, '2019'!$A$7:$A$37, 0), MATCH(HM105, '2019'!$E$4:$HF$4, 0) )</f>
        <v>3</v>
      </c>
    </row>
    <row r="121" spans="39:232" x14ac:dyDescent="0.25">
      <c r="AM121" s="9">
        <f t="shared" ref="AM121:AN121" si="1196">AM31</f>
        <v>29</v>
      </c>
      <c r="AN121" s="18" t="str">
        <f t="shared" si="1196"/>
        <v>Morgan</v>
      </c>
      <c r="AO121" s="41">
        <f>INDEX('2010'!$E$7:$HF$37,  MATCH(AM121, '2010'!$A$7:$A$37, 0), MATCH(AM105, '2010'!$E$4:$HF$4, 0) )</f>
        <v>4014</v>
      </c>
      <c r="AP121" s="41">
        <f>INDEX('2011'!$E$7:$HF$37,  MATCH(AM121, '2011'!$A$7:$A$37, 0), MATCH(AM105, '2011'!$E$4:$HF$4, 0) )</f>
        <v>4091</v>
      </c>
      <c r="AQ121" s="41">
        <f>INDEX('2012'!$E$7:$HF$37,  MATCH(AM121, '2012'!$A$7:$A$37, 0), MATCH(AM105, '2012'!$E$4:$HF$4, 0) )</f>
        <v>4031</v>
      </c>
      <c r="AR121" s="41">
        <f>INDEX('2013'!$E$7:$HF$37,  MATCH(AM121, '2013'!$A$7:$A$37, 0), MATCH(AM105, '2013'!$E$4:$HF$4, 0) )</f>
        <v>4067</v>
      </c>
      <c r="AS121" s="41">
        <f>INDEX('2014'!$E$7:$HF$37,  MATCH(AM121, '2014'!$A$7:$A$37, 0), MATCH(AM105, '2014'!$E$4:$HF$4, 0) )</f>
        <v>4044</v>
      </c>
      <c r="AT121" s="41">
        <f>INDEX('2015'!$E$7:$HF$37,  MATCH(AM121, '2015'!$A$7:$A$37, 0), MATCH(AM105, '2015'!$E$4:$HF$4, 0) )</f>
        <v>4231</v>
      </c>
      <c r="AU121" s="41">
        <f>INDEX('2016'!$E$7:$HF$37,  MATCH(AM121, '2016'!$A$7:$A$37, 0), MATCH(AM105, '2016'!$E$4:$HF$4, 0) )</f>
        <v>4358</v>
      </c>
      <c r="AV121" s="41">
        <f>INDEX('2017'!$E$7:$HF$37,  MATCH(AM121, '2017'!$A$7:$A$37, 0), MATCH(AM105, '2017'!$E$4:$HF$4, 0) )</f>
        <v>4644</v>
      </c>
      <c r="AW121" s="41">
        <f>INDEX('2018'!$E$7:$HF$37,  MATCH(AM121, '2018'!$A$7:$A$37, 0), MATCH(AM105, '2018'!$E$4:$HF$4, 0) )</f>
        <v>4757</v>
      </c>
      <c r="AX121" s="41">
        <f>INDEX('2019'!$E$7:$HF$37,  MATCH(AM121, '2019'!$A$7:$A$37, 0), MATCH(AM105, '2019'!$E$4:$HF$4, 0) )</f>
        <v>4778</v>
      </c>
      <c r="AZ121" s="9">
        <f t="shared" ref="AZ121:BA121" si="1197">AZ31</f>
        <v>29</v>
      </c>
      <c r="BA121" s="18" t="str">
        <f t="shared" si="1197"/>
        <v>Morgan</v>
      </c>
      <c r="BB121" s="41">
        <f>INDEX('2010'!$E$7:$HF$37,  MATCH(AZ121, '2010'!$A$7:$A$37, 0), MATCH(AZ105, '2010'!$E$4:$HF$4, 0) )</f>
        <v>87</v>
      </c>
      <c r="BC121" s="41">
        <f>INDEX('2011'!$E$7:$HF$37,  MATCH(AZ121, '2011'!$A$7:$A$37, 0), MATCH(AZ105, '2011'!$E$4:$HF$4, 0) )</f>
        <v>57</v>
      </c>
      <c r="BD121" s="41">
        <f>INDEX('2012'!$E$7:$HF$37,  MATCH(AZ121, '2012'!$A$7:$A$37, 0), MATCH(AZ105, '2012'!$E$4:$HF$4, 0) )</f>
        <v>59</v>
      </c>
      <c r="BE121" s="41">
        <f>INDEX('2013'!$E$7:$HF$37,  MATCH(AZ121, '2013'!$A$7:$A$37, 0), MATCH(AZ105, '2013'!$E$4:$HF$4, 0) )</f>
        <v>117</v>
      </c>
      <c r="BF121" s="41">
        <f>INDEX('2014'!$E$7:$HF$37,  MATCH(AZ121, '2014'!$A$7:$A$37, 0), MATCH(AZ105, '2014'!$E$4:$HF$4, 0) )</f>
        <v>113</v>
      </c>
      <c r="BG121" s="41">
        <f>INDEX('2015'!$E$7:$HF$37,  MATCH(AZ121, '2015'!$A$7:$A$37, 0), MATCH(AZ105, '2015'!$E$4:$HF$4, 0) )</f>
        <v>140</v>
      </c>
      <c r="BH121" s="41">
        <f>INDEX('2016'!$E$7:$HF$37,  MATCH(AZ121, '2016'!$A$7:$A$37, 0), MATCH(AZ105, '2016'!$E$4:$HF$4, 0) )</f>
        <v>177</v>
      </c>
      <c r="BI121" s="41">
        <f>INDEX('2017'!$E$7:$HF$37,  MATCH(AZ121, '2017'!$A$7:$A$37, 0), MATCH(AZ105, '2017'!$E$4:$HF$4, 0) )</f>
        <v>177</v>
      </c>
      <c r="BJ121" s="41">
        <f>INDEX('2018'!$E$7:$HF$37,  MATCH(AZ121, '2018'!$A$7:$A$37, 0), MATCH(AZ105, '2018'!$E$4:$HF$4, 0) )</f>
        <v>123</v>
      </c>
      <c r="BK121" s="41">
        <f>INDEX('2019'!$E$7:$HF$37,  MATCH(AZ121, '2019'!$A$7:$A$37, 0), MATCH(AZ105, '2019'!$E$4:$HF$4, 0) )</f>
        <v>113</v>
      </c>
      <c r="BM121" s="9">
        <f t="shared" ref="BM121:BN121" si="1198">BM31</f>
        <v>29</v>
      </c>
      <c r="BN121" s="18" t="str">
        <f t="shared" si="1198"/>
        <v>Morgan</v>
      </c>
      <c r="BO121" s="41">
        <f>INDEX('2010'!$E$7:$HF$37,  MATCH(BM121, '2010'!$A$7:$A$37, 0), MATCH(BM105, '2010'!$E$4:$HF$4, 0) )</f>
        <v>533</v>
      </c>
      <c r="BP121" s="41">
        <f>INDEX('2011'!$E$7:$HF$37,  MATCH(BM121, '2011'!$A$7:$A$37, 0), MATCH(BM105, '2011'!$E$4:$HF$4, 0) )</f>
        <v>423</v>
      </c>
      <c r="BQ121" s="41">
        <f>INDEX('2012'!$E$7:$HF$37,  MATCH(BM121, '2012'!$A$7:$A$37, 0), MATCH(BM105, '2012'!$E$4:$HF$4, 0) )</f>
        <v>382</v>
      </c>
      <c r="BR121" s="41">
        <f>INDEX('2013'!$E$7:$HF$37,  MATCH(BM121, '2013'!$A$7:$A$37, 0), MATCH(BM105, '2013'!$E$4:$HF$4, 0) )</f>
        <v>413</v>
      </c>
      <c r="BS121" s="41">
        <f>INDEX('2014'!$E$7:$HF$37,  MATCH(BM121, '2014'!$A$7:$A$37, 0), MATCH(BM105, '2014'!$E$4:$HF$4, 0) )</f>
        <v>372</v>
      </c>
      <c r="BT121" s="41">
        <f>INDEX('2015'!$E$7:$HF$37,  MATCH(BM121, '2015'!$A$7:$A$37, 0), MATCH(BM105, '2015'!$E$4:$HF$4, 0) )</f>
        <v>392</v>
      </c>
      <c r="BU121" s="41">
        <f>INDEX('2016'!$E$7:$HF$37,  MATCH(BM121, '2016'!$A$7:$A$37, 0), MATCH(BM105, '2016'!$E$4:$HF$4, 0) )</f>
        <v>333</v>
      </c>
      <c r="BV121" s="41">
        <f>INDEX('2017'!$E$7:$HF$37,  MATCH(BM121, '2017'!$A$7:$A$37, 0), MATCH(BM105, '2017'!$E$4:$HF$4, 0) )</f>
        <v>336</v>
      </c>
      <c r="BW121" s="41">
        <f>INDEX('2018'!$E$7:$HF$37,  MATCH(BM121, '2018'!$A$7:$A$37, 0), MATCH(BM105, '2018'!$E$4:$HF$4, 0) )</f>
        <v>417</v>
      </c>
      <c r="BX121" s="41">
        <f>INDEX('2019'!$E$7:$HF$37,  MATCH(BM121, '2019'!$A$7:$A$37, 0), MATCH(BM105, '2019'!$E$4:$HF$4, 0) )</f>
        <v>484</v>
      </c>
      <c r="BZ121" s="9">
        <f t="shared" ref="BZ121:CA121" si="1199">BZ31</f>
        <v>29</v>
      </c>
      <c r="CA121" s="18" t="str">
        <f t="shared" si="1199"/>
        <v>Morgan</v>
      </c>
      <c r="CB121" s="41">
        <f>INDEX('2010'!$E$7:$HF$37,  MATCH(BZ121, '2010'!$A$7:$A$37, 0), MATCH(BZ105, '2010'!$E$4:$HF$4, 0) )</f>
        <v>511</v>
      </c>
      <c r="CC121" s="41">
        <f>INDEX('2011'!$E$7:$HF$37,  MATCH(BZ121, '2011'!$A$7:$A$37, 0), MATCH(BZ105, '2011'!$E$4:$HF$4, 0) )</f>
        <v>496</v>
      </c>
      <c r="CD121" s="41">
        <f>INDEX('2012'!$E$7:$HF$37,  MATCH(BZ121, '2012'!$A$7:$A$37, 0), MATCH(BZ105, '2012'!$E$4:$HF$4, 0) )</f>
        <v>472</v>
      </c>
      <c r="CE121" s="41">
        <f>INDEX('2013'!$E$7:$HF$37,  MATCH(BZ121, '2013'!$A$7:$A$37, 0), MATCH(BZ105, '2013'!$E$4:$HF$4, 0) )</f>
        <v>519</v>
      </c>
      <c r="CF121" s="41">
        <f>INDEX('2014'!$E$7:$HF$37,  MATCH(BZ121, '2014'!$A$7:$A$37, 0), MATCH(BZ105, '2014'!$E$4:$HF$4, 0) )</f>
        <v>508</v>
      </c>
      <c r="CG121" s="41">
        <f>INDEX('2015'!$E$7:$HF$37,  MATCH(BZ121, '2015'!$A$7:$A$37, 0), MATCH(BZ105, '2015'!$E$4:$HF$4, 0) )</f>
        <v>484</v>
      </c>
      <c r="CH121" s="41">
        <f>INDEX('2016'!$E$7:$HF$37,  MATCH(BZ121, '2016'!$A$7:$A$37, 0), MATCH(BZ105, '2016'!$E$4:$HF$4, 0) )</f>
        <v>507</v>
      </c>
      <c r="CI121" s="41">
        <f>INDEX('2017'!$E$7:$HF$37,  MATCH(BZ121, '2017'!$A$7:$A$37, 0), MATCH(BZ105, '2017'!$E$4:$HF$4, 0) )</f>
        <v>597</v>
      </c>
      <c r="CJ121" s="41">
        <f>INDEX('2018'!$E$7:$HF$37,  MATCH(BZ121, '2018'!$A$7:$A$37, 0), MATCH(BZ105, '2018'!$E$4:$HF$4, 0) )</f>
        <v>582</v>
      </c>
      <c r="CK121" s="41">
        <f>INDEX('2019'!$E$7:$HF$37,  MATCH(BZ121, '2019'!$A$7:$A$37, 0), MATCH(BZ105, '2019'!$E$4:$HF$4, 0) )</f>
        <v>478</v>
      </c>
      <c r="CM121" s="9">
        <f t="shared" ref="CM121:CN121" si="1200">CM31</f>
        <v>29</v>
      </c>
      <c r="CN121" s="18" t="str">
        <f t="shared" si="1200"/>
        <v>Morgan</v>
      </c>
      <c r="CO121" s="41">
        <f>INDEX('2010'!$E$7:$HF$37,  MATCH(CM121, '2010'!$A$7:$A$37, 0), MATCH(CM105, '2010'!$E$4:$HF$4, 0) )</f>
        <v>109</v>
      </c>
      <c r="CP121" s="41">
        <f>INDEX('2011'!$E$7:$HF$37,  MATCH(CM121, '2011'!$A$7:$A$37, 0), MATCH(CM105, '2011'!$E$4:$HF$4, 0) )</f>
        <v>88</v>
      </c>
      <c r="CQ121" s="41">
        <f>INDEX('2012'!$E$7:$HF$37,  MATCH(CM121, '2012'!$A$7:$A$37, 0), MATCH(CM105, '2012'!$E$4:$HF$4, 0) )</f>
        <v>94</v>
      </c>
      <c r="CR121" s="41">
        <f>INDEX('2013'!$E$7:$HF$37,  MATCH(CM121, '2013'!$A$7:$A$37, 0), MATCH(CM105, '2013'!$E$4:$HF$4, 0) )</f>
        <v>70</v>
      </c>
      <c r="CS121" s="41">
        <f>INDEX('2014'!$E$7:$HF$37,  MATCH(CM121, '2014'!$A$7:$A$37, 0), MATCH(CM105, '2014'!$E$4:$HF$4, 0) )</f>
        <v>71</v>
      </c>
      <c r="CT121" s="41">
        <f>INDEX('2015'!$E$7:$HF$37,  MATCH(CM121, '2015'!$A$7:$A$37, 0), MATCH(CM105, '2015'!$E$4:$HF$4, 0) )</f>
        <v>112</v>
      </c>
      <c r="CU121" s="41">
        <f>INDEX('2016'!$E$7:$HF$37,  MATCH(CM121, '2016'!$A$7:$A$37, 0), MATCH(CM105, '2016'!$E$4:$HF$4, 0) )</f>
        <v>90</v>
      </c>
      <c r="CV121" s="41">
        <f>INDEX('2017'!$E$7:$HF$37,  MATCH(CM121, '2017'!$A$7:$A$37, 0), MATCH(CM105, '2017'!$E$4:$HF$4, 0) )</f>
        <v>71</v>
      </c>
      <c r="CW121" s="41">
        <f>INDEX('2018'!$E$7:$HF$37,  MATCH(CM121, '2018'!$A$7:$A$37, 0), MATCH(CM105, '2018'!$E$4:$HF$4, 0) )</f>
        <v>109</v>
      </c>
      <c r="CX121" s="41">
        <f>INDEX('2019'!$E$7:$HF$37,  MATCH(CM121, '2019'!$A$7:$A$37, 0), MATCH(CM105, '2019'!$E$4:$HF$4, 0) )</f>
        <v>105</v>
      </c>
      <c r="CZ121" s="9">
        <f t="shared" ref="CZ121:DA121" si="1201">CZ31</f>
        <v>29</v>
      </c>
      <c r="DA121" s="18" t="str">
        <f t="shared" si="1201"/>
        <v>Morgan</v>
      </c>
      <c r="DB121" s="41">
        <f>INDEX('2010'!$E$7:$HF$37,  MATCH(CZ121, '2010'!$A$7:$A$37, 0), MATCH(CZ105, '2010'!$E$4:$HF$4, 0) )</f>
        <v>533</v>
      </c>
      <c r="DC121" s="41">
        <f>INDEX('2011'!$E$7:$HF$37,  MATCH(CZ121, '2011'!$A$7:$A$37, 0), MATCH(CZ105, '2011'!$E$4:$HF$4, 0) )</f>
        <v>623</v>
      </c>
      <c r="DD121" s="41">
        <f>INDEX('2012'!$E$7:$HF$37,  MATCH(CZ121, '2012'!$A$7:$A$37, 0), MATCH(CZ105, '2012'!$E$4:$HF$4, 0) )</f>
        <v>681</v>
      </c>
      <c r="DE121" s="41">
        <f>INDEX('2013'!$E$7:$HF$37,  MATCH(CZ121, '2013'!$A$7:$A$37, 0), MATCH(CZ105, '2013'!$E$4:$HF$4, 0) )</f>
        <v>569</v>
      </c>
      <c r="DF121" s="41">
        <f>INDEX('2014'!$E$7:$HF$37,  MATCH(CZ121, '2014'!$A$7:$A$37, 0), MATCH(CZ105, '2014'!$E$4:$HF$4, 0) )</f>
        <v>519</v>
      </c>
      <c r="DG121" s="41">
        <f>INDEX('2015'!$E$7:$HF$37,  MATCH(CZ121, '2015'!$A$7:$A$37, 0), MATCH(CZ105, '2015'!$E$4:$HF$4, 0) )</f>
        <v>508</v>
      </c>
      <c r="DH121" s="41">
        <f>INDEX('2016'!$E$7:$HF$37,  MATCH(CZ121, '2016'!$A$7:$A$37, 0), MATCH(CZ105, '2016'!$E$4:$HF$4, 0) )</f>
        <v>538</v>
      </c>
      <c r="DI121" s="41">
        <f>INDEX('2017'!$E$7:$HF$37,  MATCH(CZ121, '2017'!$A$7:$A$37, 0), MATCH(CZ105, '2017'!$E$4:$HF$4, 0) )</f>
        <v>501</v>
      </c>
      <c r="DJ121" s="41">
        <f>INDEX('2018'!$E$7:$HF$37,  MATCH(CZ121, '2018'!$A$7:$A$37, 0), MATCH(CZ105, '2018'!$E$4:$HF$4, 0) )</f>
        <v>500</v>
      </c>
      <c r="DK121" s="41">
        <f>INDEX('2019'!$E$7:$HF$37,  MATCH(CZ121, '2019'!$A$7:$A$37, 0), MATCH(CZ105, '2019'!$E$4:$HF$4, 0) )</f>
        <v>472</v>
      </c>
      <c r="DM121" s="9">
        <f t="shared" ref="DM121:DN121" si="1202">DM31</f>
        <v>29</v>
      </c>
      <c r="DN121" s="18" t="str">
        <f t="shared" si="1202"/>
        <v>Morgan</v>
      </c>
      <c r="DO121" s="41">
        <f>INDEX('2010'!$E$7:$HF$37,  MATCH(DM121, '2010'!$A$7:$A$37, 0), MATCH(DM105, '2010'!$E$4:$HF$4, 0) )</f>
        <v>210</v>
      </c>
      <c r="DP121" s="41">
        <f>INDEX('2011'!$E$7:$HF$37,  MATCH(DM121, '2011'!$A$7:$A$37, 0), MATCH(DM105, '2011'!$E$4:$HF$4, 0) )</f>
        <v>153</v>
      </c>
      <c r="DQ121" s="41">
        <f>INDEX('2012'!$E$7:$HF$37,  MATCH(DM121, '2012'!$A$7:$A$37, 0), MATCH(DM105, '2012'!$E$4:$HF$4, 0) )</f>
        <v>149</v>
      </c>
      <c r="DR121" s="41">
        <f>INDEX('2013'!$E$7:$HF$37,  MATCH(DM121, '2013'!$A$7:$A$37, 0), MATCH(DM105, '2013'!$E$4:$HF$4, 0) )</f>
        <v>160</v>
      </c>
      <c r="DS121" s="41">
        <f>INDEX('2014'!$E$7:$HF$37,  MATCH(DM121, '2014'!$A$7:$A$37, 0), MATCH(DM105, '2014'!$E$4:$HF$4, 0) )</f>
        <v>182</v>
      </c>
      <c r="DT121" s="41">
        <f>INDEX('2015'!$E$7:$HF$37,  MATCH(DM121, '2015'!$A$7:$A$37, 0), MATCH(DM105, '2015'!$E$4:$HF$4, 0) )</f>
        <v>166</v>
      </c>
      <c r="DU121" s="41">
        <f>INDEX('2016'!$E$7:$HF$37,  MATCH(DM121, '2016'!$A$7:$A$37, 0), MATCH(DM105, '2016'!$E$4:$HF$4, 0) )</f>
        <v>193</v>
      </c>
      <c r="DV121" s="41">
        <f>INDEX('2017'!$E$7:$HF$37,  MATCH(DM121, '2017'!$A$7:$A$37, 0), MATCH(DM105, '2017'!$E$4:$HF$4, 0) )</f>
        <v>201</v>
      </c>
      <c r="DW121" s="41">
        <f>INDEX('2018'!$E$7:$HF$37,  MATCH(DM121, '2018'!$A$7:$A$37, 0), MATCH(DM105, '2018'!$E$4:$HF$4, 0) )</f>
        <v>162</v>
      </c>
      <c r="DX121" s="41">
        <f>INDEX('2019'!$E$7:$HF$37,  MATCH(DM121, '2019'!$A$7:$A$37, 0), MATCH(DM105, '2019'!$E$4:$HF$4, 0) )</f>
        <v>188</v>
      </c>
      <c r="DZ121" s="9">
        <f t="shared" ref="DZ121:EA121" si="1203">DZ31</f>
        <v>29</v>
      </c>
      <c r="EA121" s="18" t="str">
        <f t="shared" si="1203"/>
        <v>Morgan</v>
      </c>
      <c r="EB121" s="41">
        <f>INDEX('2010'!$E$7:$HF$37,  MATCH(DZ121, '2010'!$A$7:$A$37, 0), MATCH(DZ105, '2010'!$E$4:$HF$4, 0) )</f>
        <v>29</v>
      </c>
      <c r="EC121" s="41">
        <f>INDEX('2011'!$E$7:$HF$37,  MATCH(DZ121, '2011'!$A$7:$A$37, 0), MATCH(DZ105, '2011'!$E$4:$HF$4, 0) )</f>
        <v>19</v>
      </c>
      <c r="ED121" s="41">
        <f>INDEX('2012'!$E$7:$HF$37,  MATCH(DZ121, '2012'!$A$7:$A$37, 0), MATCH(DZ105, '2012'!$E$4:$HF$4, 0) )</f>
        <v>14</v>
      </c>
      <c r="EE121" s="41">
        <f>INDEX('2013'!$E$7:$HF$37,  MATCH(DZ121, '2013'!$A$7:$A$37, 0), MATCH(DZ105, '2013'!$E$4:$HF$4, 0) )</f>
        <v>14</v>
      </c>
      <c r="EF121" s="41">
        <f>INDEX('2014'!$E$7:$HF$37,  MATCH(DZ121, '2014'!$A$7:$A$37, 0), MATCH(DZ105, '2014'!$E$4:$HF$4, 0) )</f>
        <v>4</v>
      </c>
      <c r="EG121" s="41">
        <f>INDEX('2015'!$E$7:$HF$37,  MATCH(DZ121, '2015'!$A$7:$A$37, 0), MATCH(DZ105, '2015'!$E$4:$HF$4, 0) )</f>
        <v>8</v>
      </c>
      <c r="EH121" s="41">
        <f>INDEX('2016'!$E$7:$HF$37,  MATCH(DZ121, '2016'!$A$7:$A$37, 0), MATCH(DZ105, '2016'!$E$4:$HF$4, 0) )</f>
        <v>49</v>
      </c>
      <c r="EI121" s="41">
        <f>INDEX('2017'!$E$7:$HF$37,  MATCH(DZ121, '2017'!$A$7:$A$37, 0), MATCH(DZ105, '2017'!$E$4:$HF$4, 0) )</f>
        <v>56</v>
      </c>
      <c r="EJ121" s="41">
        <f>INDEX('2018'!$E$7:$HF$37,  MATCH(DZ121, '2018'!$A$7:$A$37, 0), MATCH(DZ105, '2018'!$E$4:$HF$4, 0) )</f>
        <v>74</v>
      </c>
      <c r="EK121" s="41">
        <f>INDEX('2019'!$E$7:$HF$37,  MATCH(DZ121, '2019'!$A$7:$A$37, 0), MATCH(DZ105, '2019'!$E$4:$HF$4, 0) )</f>
        <v>75</v>
      </c>
      <c r="EM121" s="9">
        <f t="shared" ref="EM121:EN121" si="1204">EM31</f>
        <v>29</v>
      </c>
      <c r="EN121" s="18" t="str">
        <f t="shared" si="1204"/>
        <v>Morgan</v>
      </c>
      <c r="EO121" s="41">
        <f>INDEX('2010'!$E$7:$HF$37,  MATCH(EM121, '2010'!$A$7:$A$37, 0), MATCH(EM105, '2010'!$E$4:$HF$4, 0) )</f>
        <v>240</v>
      </c>
      <c r="EP121" s="41">
        <f>INDEX('2011'!$E$7:$HF$37,  MATCH(EM121, '2011'!$A$7:$A$37, 0), MATCH(EM105, '2011'!$E$4:$HF$4, 0) )</f>
        <v>268</v>
      </c>
      <c r="EQ121" s="41">
        <f>INDEX('2012'!$E$7:$HF$37,  MATCH(EM121, '2012'!$A$7:$A$37, 0), MATCH(EM105, '2012'!$E$4:$HF$4, 0) )</f>
        <v>306</v>
      </c>
      <c r="ER121" s="41">
        <f>INDEX('2013'!$E$7:$HF$37,  MATCH(EM121, '2013'!$A$7:$A$37, 0), MATCH(EM105, '2013'!$E$4:$HF$4, 0) )</f>
        <v>277</v>
      </c>
      <c r="ES121" s="41">
        <f>INDEX('2014'!$E$7:$HF$37,  MATCH(EM121, '2014'!$A$7:$A$37, 0), MATCH(EM105, '2014'!$E$4:$HF$4, 0) )</f>
        <v>282</v>
      </c>
      <c r="ET121" s="41">
        <f>INDEX('2015'!$E$7:$HF$37,  MATCH(EM121, '2015'!$A$7:$A$37, 0), MATCH(EM105, '2015'!$E$4:$HF$4, 0) )</f>
        <v>287</v>
      </c>
      <c r="EU121" s="41">
        <f>INDEX('2016'!$E$7:$HF$37,  MATCH(EM121, '2016'!$A$7:$A$37, 0), MATCH(EM105, '2016'!$E$4:$HF$4, 0) )</f>
        <v>305</v>
      </c>
      <c r="EV121" s="41">
        <f>INDEX('2017'!$E$7:$HF$37,  MATCH(EM121, '2017'!$A$7:$A$37, 0), MATCH(EM105, '2017'!$E$4:$HF$4, 0) )</f>
        <v>299</v>
      </c>
      <c r="EW121" s="41">
        <f>INDEX('2018'!$E$7:$HF$37,  MATCH(EM121, '2018'!$A$7:$A$37, 0), MATCH(EM105, '2018'!$E$4:$HF$4, 0) )</f>
        <v>321</v>
      </c>
      <c r="EX121" s="41">
        <f>INDEX('2019'!$E$7:$HF$37,  MATCH(EM121, '2019'!$A$7:$A$37, 0), MATCH(EM105, '2019'!$E$4:$HF$4, 0) )</f>
        <v>270</v>
      </c>
      <c r="EZ121" s="9">
        <f t="shared" ref="EZ121:FA121" si="1205">EZ31</f>
        <v>29</v>
      </c>
      <c r="FA121" s="18" t="str">
        <f t="shared" si="1205"/>
        <v>Morgan</v>
      </c>
      <c r="FB121" s="41">
        <f>INDEX('2010'!$E$7:$HF$37,  MATCH(EZ121, '2010'!$A$7:$A$37, 0), MATCH(EZ105, '2010'!$E$4:$HF$4, 0) )</f>
        <v>175</v>
      </c>
      <c r="FC121" s="41">
        <f>INDEX('2011'!$E$7:$HF$37,  MATCH(EZ121, '2011'!$A$7:$A$37, 0), MATCH(EZ105, '2011'!$E$4:$HF$4, 0) )</f>
        <v>262</v>
      </c>
      <c r="FD121" s="41">
        <f>INDEX('2012'!$E$7:$HF$37,  MATCH(EZ121, '2012'!$A$7:$A$37, 0), MATCH(EZ105, '2012'!$E$4:$HF$4, 0) )</f>
        <v>295</v>
      </c>
      <c r="FE121" s="41">
        <f>INDEX('2013'!$E$7:$HF$37,  MATCH(EZ121, '2013'!$A$7:$A$37, 0), MATCH(EZ105, '2013'!$E$4:$HF$4, 0) )</f>
        <v>360</v>
      </c>
      <c r="FF121" s="41">
        <f>INDEX('2014'!$E$7:$HF$37,  MATCH(EZ121, '2014'!$A$7:$A$37, 0), MATCH(EZ105, '2014'!$E$4:$HF$4, 0) )</f>
        <v>368</v>
      </c>
      <c r="FG121" s="41">
        <f>INDEX('2015'!$E$7:$HF$37,  MATCH(EZ121, '2015'!$A$7:$A$37, 0), MATCH(EZ105, '2015'!$E$4:$HF$4, 0) )</f>
        <v>524</v>
      </c>
      <c r="FH121" s="41">
        <f>INDEX('2016'!$E$7:$HF$37,  MATCH(EZ121, '2016'!$A$7:$A$37, 0), MATCH(EZ105, '2016'!$E$4:$HF$4, 0) )</f>
        <v>570</v>
      </c>
      <c r="FI121" s="41">
        <f>INDEX('2017'!$E$7:$HF$37,  MATCH(EZ121, '2017'!$A$7:$A$37, 0), MATCH(EZ105, '2017'!$E$4:$HF$4, 0) )</f>
        <v>638</v>
      </c>
      <c r="FJ121" s="41">
        <f>INDEX('2018'!$E$7:$HF$37,  MATCH(EZ121, '2018'!$A$7:$A$37, 0), MATCH(EZ105, '2018'!$E$4:$HF$4, 0) )</f>
        <v>569</v>
      </c>
      <c r="FK121" s="41">
        <f>INDEX('2019'!$E$7:$HF$37,  MATCH(EZ121, '2019'!$A$7:$A$37, 0), MATCH(EZ105, '2019'!$E$4:$HF$4, 0) )</f>
        <v>512</v>
      </c>
      <c r="FM121" s="9">
        <f t="shared" ref="FM121:FN121" si="1206">FM31</f>
        <v>29</v>
      </c>
      <c r="FN121" s="18" t="str">
        <f t="shared" si="1206"/>
        <v>Morgan</v>
      </c>
      <c r="FO121" s="41">
        <f>INDEX('2010'!$E$7:$HF$37,  MATCH(FM121, '2010'!$A$7:$A$37, 0), MATCH(FM105, '2010'!$E$4:$HF$4, 0) )</f>
        <v>761</v>
      </c>
      <c r="FP121" s="41">
        <f>INDEX('2011'!$E$7:$HF$37,  MATCH(FM121, '2011'!$A$7:$A$37, 0), MATCH(FM105, '2011'!$E$4:$HF$4, 0) )</f>
        <v>760</v>
      </c>
      <c r="FQ121" s="41">
        <f>INDEX('2012'!$E$7:$HF$37,  MATCH(FM121, '2012'!$A$7:$A$37, 0), MATCH(FM105, '2012'!$E$4:$HF$4, 0) )</f>
        <v>751</v>
      </c>
      <c r="FR121" s="41">
        <f>INDEX('2013'!$E$7:$HF$37,  MATCH(FM121, '2013'!$A$7:$A$37, 0), MATCH(FM105, '2013'!$E$4:$HF$4, 0) )</f>
        <v>809</v>
      </c>
      <c r="FS121" s="41">
        <f>INDEX('2014'!$E$7:$HF$37,  MATCH(FM121, '2014'!$A$7:$A$37, 0), MATCH(FM105, '2014'!$E$4:$HF$4, 0) )</f>
        <v>786</v>
      </c>
      <c r="FT121" s="41">
        <f>INDEX('2015'!$E$7:$HF$37,  MATCH(FM121, '2015'!$A$7:$A$37, 0), MATCH(FM105, '2015'!$E$4:$HF$4, 0) )</f>
        <v>782</v>
      </c>
      <c r="FU121" s="41">
        <f>INDEX('2016'!$E$7:$HF$37,  MATCH(FM121, '2016'!$A$7:$A$37, 0), MATCH(FM105, '2016'!$E$4:$HF$4, 0) )</f>
        <v>798</v>
      </c>
      <c r="FV121" s="41">
        <f>INDEX('2017'!$E$7:$HF$37,  MATCH(FM121, '2017'!$A$7:$A$37, 0), MATCH(FM105, '2017'!$E$4:$HF$4, 0) )</f>
        <v>849</v>
      </c>
      <c r="FW121" s="41">
        <f>INDEX('2018'!$E$7:$HF$37,  MATCH(FM121, '2018'!$A$7:$A$37, 0), MATCH(FM105, '2018'!$E$4:$HF$4, 0) )</f>
        <v>960</v>
      </c>
      <c r="FX121" s="41">
        <f>INDEX('2019'!$E$7:$HF$37,  MATCH(FM121, '2019'!$A$7:$A$37, 0), MATCH(FM105, '2019'!$E$4:$HF$4, 0) )</f>
        <v>1128</v>
      </c>
      <c r="FZ121" s="9">
        <f t="shared" ref="FZ121:GA121" si="1207">FZ31</f>
        <v>29</v>
      </c>
      <c r="GA121" s="18" t="str">
        <f t="shared" si="1207"/>
        <v>Morgan</v>
      </c>
      <c r="GB121" s="41">
        <f>INDEX('2010'!$E$7:$HF$37,  MATCH(FZ121, '2010'!$A$7:$A$37, 0), MATCH(FZ105, '2010'!$E$4:$HF$4, 0) )</f>
        <v>217</v>
      </c>
      <c r="GC121" s="41">
        <f>INDEX('2011'!$E$7:$HF$37,  MATCH(FZ121, '2011'!$A$7:$A$37, 0), MATCH(FZ105, '2011'!$E$4:$HF$4, 0) )</f>
        <v>214</v>
      </c>
      <c r="GD121" s="41">
        <f>INDEX('2012'!$E$7:$HF$37,  MATCH(FZ121, '2012'!$A$7:$A$37, 0), MATCH(FZ105, '2012'!$E$4:$HF$4, 0) )</f>
        <v>204</v>
      </c>
      <c r="GE121" s="41">
        <f>INDEX('2013'!$E$7:$HF$37,  MATCH(FZ121, '2013'!$A$7:$A$37, 0), MATCH(FZ105, '2013'!$E$4:$HF$4, 0) )</f>
        <v>158</v>
      </c>
      <c r="GF121" s="41">
        <f>INDEX('2014'!$E$7:$HF$37,  MATCH(FZ121, '2014'!$A$7:$A$37, 0), MATCH(FZ105, '2014'!$E$4:$HF$4, 0) )</f>
        <v>149</v>
      </c>
      <c r="GG121" s="41">
        <f>INDEX('2015'!$E$7:$HF$37,  MATCH(FZ121, '2015'!$A$7:$A$37, 0), MATCH(FZ105, '2015'!$E$4:$HF$4, 0) )</f>
        <v>173</v>
      </c>
      <c r="GH121" s="41">
        <f>INDEX('2016'!$E$7:$HF$37,  MATCH(FZ121, '2016'!$A$7:$A$37, 0), MATCH(FZ105, '2016'!$E$4:$HF$4, 0) )</f>
        <v>196</v>
      </c>
      <c r="GI121" s="41">
        <f>INDEX('2017'!$E$7:$HF$37,  MATCH(FZ121, '2017'!$A$7:$A$37, 0), MATCH(FZ105, '2017'!$E$4:$HF$4, 0) )</f>
        <v>275</v>
      </c>
      <c r="GJ121" s="41">
        <f>INDEX('2018'!$E$7:$HF$37,  MATCH(FZ121, '2018'!$A$7:$A$37, 0), MATCH(FZ105, '2018'!$E$4:$HF$4, 0) )</f>
        <v>368</v>
      </c>
      <c r="GK121" s="41">
        <f>INDEX('2019'!$E$7:$HF$37,  MATCH(FZ121, '2019'!$A$7:$A$37, 0), MATCH(FZ105, '2019'!$E$4:$HF$4, 0) )</f>
        <v>355</v>
      </c>
      <c r="GM121" s="9">
        <f t="shared" ref="GM121:GN121" si="1208">GM31</f>
        <v>29</v>
      </c>
      <c r="GN121" s="18" t="str">
        <f t="shared" si="1208"/>
        <v>Morgan</v>
      </c>
      <c r="GO121" s="41">
        <f>INDEX('2010'!$E$7:$HF$37,  MATCH(GM121, '2010'!$A$7:$A$37, 0), MATCH(GM105, '2010'!$E$4:$HF$4, 0) )</f>
        <v>105</v>
      </c>
      <c r="GP121" s="41">
        <f>INDEX('2011'!$E$7:$HF$37,  MATCH(GM121, '2011'!$A$7:$A$37, 0), MATCH(GM105, '2011'!$E$4:$HF$4, 0) )</f>
        <v>165</v>
      </c>
      <c r="GQ121" s="41">
        <f>INDEX('2012'!$E$7:$HF$37,  MATCH(GM121, '2012'!$A$7:$A$37, 0), MATCH(GM105, '2012'!$E$4:$HF$4, 0) )</f>
        <v>191</v>
      </c>
      <c r="GR121" s="41">
        <f>INDEX('2013'!$E$7:$HF$37,  MATCH(GM121, '2013'!$A$7:$A$37, 0), MATCH(GM105, '2013'!$E$4:$HF$4, 0) )</f>
        <v>192</v>
      </c>
      <c r="GS121" s="41">
        <f>INDEX('2014'!$E$7:$HF$37,  MATCH(GM121, '2014'!$A$7:$A$37, 0), MATCH(GM105, '2014'!$E$4:$HF$4, 0) )</f>
        <v>283</v>
      </c>
      <c r="GT121" s="41">
        <f>INDEX('2015'!$E$7:$HF$37,  MATCH(GM121, '2015'!$A$7:$A$37, 0), MATCH(GM105, '2015'!$E$4:$HF$4, 0) )</f>
        <v>298</v>
      </c>
      <c r="GU121" s="41">
        <f>INDEX('2016'!$E$7:$HF$37,  MATCH(GM121, '2016'!$A$7:$A$37, 0), MATCH(GM105, '2016'!$E$4:$HF$4, 0) )</f>
        <v>240</v>
      </c>
      <c r="GV121" s="41">
        <f>INDEX('2017'!$E$7:$HF$37,  MATCH(GM121, '2017'!$A$7:$A$37, 0), MATCH(GM105, '2017'!$E$4:$HF$4, 0) )</f>
        <v>225</v>
      </c>
      <c r="GW121" s="41">
        <f>INDEX('2018'!$E$7:$HF$37,  MATCH(GM121, '2018'!$A$7:$A$37, 0), MATCH(GM105, '2018'!$E$4:$HF$4, 0) )</f>
        <v>171</v>
      </c>
      <c r="GX121" s="41">
        <f>INDEX('2019'!$E$7:$HF$37,  MATCH(GM121, '2019'!$A$7:$A$37, 0), MATCH(GM105, '2019'!$E$4:$HF$4, 0) )</f>
        <v>197</v>
      </c>
      <c r="GZ121" s="9">
        <f t="shared" ref="GZ121:HA121" si="1209">GZ31</f>
        <v>29</v>
      </c>
      <c r="HA121" s="18" t="str">
        <f t="shared" si="1209"/>
        <v>Morgan</v>
      </c>
      <c r="HB121" s="41">
        <f>INDEX('2010'!$E$7:$HF$37,  MATCH(GZ121, '2010'!$A$7:$A$37, 0), MATCH(GZ105, '2010'!$E$4:$HF$4, 0) )</f>
        <v>485</v>
      </c>
      <c r="HC121" s="41">
        <f>INDEX('2011'!$E$7:$HF$37,  MATCH(GZ121, '2011'!$A$7:$A$37, 0), MATCH(GZ105, '2011'!$E$4:$HF$4, 0) )</f>
        <v>497</v>
      </c>
      <c r="HD121" s="41">
        <f>INDEX('2012'!$E$7:$HF$37,  MATCH(GZ121, '2012'!$A$7:$A$37, 0), MATCH(GZ105, '2012'!$E$4:$HF$4, 0) )</f>
        <v>389</v>
      </c>
      <c r="HE121" s="41">
        <f>INDEX('2013'!$E$7:$HF$37,  MATCH(GZ121, '2013'!$A$7:$A$37, 0), MATCH(GZ105, '2013'!$E$4:$HF$4, 0) )</f>
        <v>368</v>
      </c>
      <c r="HF121" s="41">
        <f>INDEX('2014'!$E$7:$HF$37,  MATCH(GZ121, '2014'!$A$7:$A$37, 0), MATCH(GZ105, '2014'!$E$4:$HF$4, 0) )</f>
        <v>367</v>
      </c>
      <c r="HG121" s="41">
        <f>INDEX('2015'!$E$7:$HF$37,  MATCH(GZ121, '2015'!$A$7:$A$37, 0), MATCH(GZ105, '2015'!$E$4:$HF$4, 0) )</f>
        <v>327</v>
      </c>
      <c r="HH121" s="41">
        <f>INDEX('2016'!$E$7:$HF$37,  MATCH(GZ121, '2016'!$A$7:$A$37, 0), MATCH(GZ105, '2016'!$E$4:$HF$4, 0) )</f>
        <v>362</v>
      </c>
      <c r="HI121" s="41">
        <f>INDEX('2017'!$E$7:$HF$37,  MATCH(GZ121, '2017'!$A$7:$A$37, 0), MATCH(GZ105, '2017'!$E$4:$HF$4, 0) )</f>
        <v>419</v>
      </c>
      <c r="HJ121" s="41">
        <f>INDEX('2018'!$E$7:$HF$37,  MATCH(GZ121, '2018'!$A$7:$A$37, 0), MATCH(GZ105, '2018'!$E$4:$HF$4, 0) )</f>
        <v>401</v>
      </c>
      <c r="HK121" s="41">
        <f>INDEX('2019'!$E$7:$HF$37,  MATCH(GZ121, '2019'!$A$7:$A$37, 0), MATCH(GZ105, '2019'!$E$4:$HF$4, 0) )</f>
        <v>401</v>
      </c>
      <c r="HM121" s="9">
        <f t="shared" ref="HM121:HN121" si="1210">HM31</f>
        <v>29</v>
      </c>
      <c r="HN121" s="18" t="str">
        <f t="shared" si="1210"/>
        <v>Morgan</v>
      </c>
      <c r="HO121" s="41">
        <f>INDEX('2010'!$E$7:$HF$37,  MATCH(HM121, '2010'!$A$7:$A$37, 0), MATCH(HM105, '2010'!$E$4:$HF$4, 0) )</f>
        <v>19</v>
      </c>
      <c r="HP121" s="41">
        <f>INDEX('2011'!$E$7:$HF$37,  MATCH(HM121, '2011'!$A$7:$A$37, 0), MATCH(HM105, '2011'!$E$4:$HF$4, 0) )</f>
        <v>66</v>
      </c>
      <c r="HQ121" s="41">
        <f>INDEX('2012'!$E$7:$HF$37,  MATCH(HM121, '2012'!$A$7:$A$37, 0), MATCH(HM105, '2012'!$E$4:$HF$4, 0) )</f>
        <v>44</v>
      </c>
      <c r="HR121" s="41">
        <f>INDEX('2013'!$E$7:$HF$37,  MATCH(HM121, '2013'!$A$7:$A$37, 0), MATCH(HM105, '2013'!$E$4:$HF$4, 0) )</f>
        <v>41</v>
      </c>
      <c r="HS121" s="41">
        <f>INDEX('2014'!$E$7:$HF$37,  MATCH(HM121, '2014'!$A$7:$A$37, 0), MATCH(HM105, '2014'!$E$4:$HF$4, 0) )</f>
        <v>40</v>
      </c>
      <c r="HT121" s="41">
        <f>INDEX('2015'!$E$7:$HF$37,  MATCH(HM121, '2015'!$A$7:$A$37, 0), MATCH(HM105, '2015'!$E$4:$HF$4, 0) )</f>
        <v>30</v>
      </c>
      <c r="HU121" s="41">
        <f>INDEX('2016'!$E$7:$HF$37,  MATCH(HM121, '2016'!$A$7:$A$37, 0), MATCH(HM105, '2016'!$E$4:$HF$4, 0) )</f>
        <v>0</v>
      </c>
      <c r="HV121" s="41">
        <f>INDEX('2017'!$E$7:$HF$37,  MATCH(HM121, '2017'!$A$7:$A$37, 0), MATCH(HM105, '2017'!$E$4:$HF$4, 0) )</f>
        <v>0</v>
      </c>
      <c r="HW121" s="41">
        <f>INDEX('2018'!$E$7:$HF$37,  MATCH(HM121, '2018'!$A$7:$A$37, 0), MATCH(HM105, '2018'!$E$4:$HF$4, 0) )</f>
        <v>0</v>
      </c>
      <c r="HX121" s="41">
        <f>INDEX('2019'!$E$7:$HF$37,  MATCH(HM121, '2019'!$A$7:$A$37, 0), MATCH(HM105, '2019'!$E$4:$HF$4, 0) )</f>
        <v>0</v>
      </c>
    </row>
    <row r="122" spans="39:232" x14ac:dyDescent="0.25">
      <c r="AM122" s="9">
        <f t="shared" ref="AM122:AN122" si="1211">AM32</f>
        <v>31</v>
      </c>
      <c r="AN122" s="18" t="str">
        <f t="shared" si="1211"/>
        <v>Piute</v>
      </c>
      <c r="AO122" s="41">
        <f>INDEX('2010'!$E$7:$HF$37,  MATCH(AM122, '2010'!$A$7:$A$37, 0), MATCH(AM105, '2010'!$E$4:$HF$4, 0) )</f>
        <v>531</v>
      </c>
      <c r="AP122" s="41">
        <f>INDEX('2011'!$E$7:$HF$37,  MATCH(AM122, '2011'!$A$7:$A$37, 0), MATCH(AM105, '2011'!$E$4:$HF$4, 0) )</f>
        <v>585</v>
      </c>
      <c r="AQ122" s="41">
        <f>INDEX('2012'!$E$7:$HF$37,  MATCH(AM122, '2012'!$A$7:$A$37, 0), MATCH(AM105, '2012'!$E$4:$HF$4, 0) )</f>
        <v>546</v>
      </c>
      <c r="AR122" s="41">
        <f>INDEX('2013'!$E$7:$HF$37,  MATCH(AM122, '2013'!$A$7:$A$37, 0), MATCH(AM105, '2013'!$E$4:$HF$4, 0) )</f>
        <v>593</v>
      </c>
      <c r="AS122" s="41">
        <f>INDEX('2014'!$E$7:$HF$37,  MATCH(AM122, '2014'!$A$7:$A$37, 0), MATCH(AM105, '2014'!$E$4:$HF$4, 0) )</f>
        <v>674</v>
      </c>
      <c r="AT122" s="41">
        <f>INDEX('2015'!$E$7:$HF$37,  MATCH(AM122, '2015'!$A$7:$A$37, 0), MATCH(AM105, '2015'!$E$4:$HF$4, 0) )</f>
        <v>647</v>
      </c>
      <c r="AU122" s="41">
        <f>INDEX('2016'!$E$7:$HF$37,  MATCH(AM122, '2016'!$A$7:$A$37, 0), MATCH(AM105, '2016'!$E$4:$HF$4, 0) )</f>
        <v>597</v>
      </c>
      <c r="AV122" s="41">
        <f>INDEX('2017'!$E$7:$HF$37,  MATCH(AM122, '2017'!$A$7:$A$37, 0), MATCH(AM105, '2017'!$E$4:$HF$4, 0) )</f>
        <v>625</v>
      </c>
      <c r="AW122" s="41">
        <f>INDEX('2018'!$E$7:$HF$37,  MATCH(AM122, '2018'!$A$7:$A$37, 0), MATCH(AM105, '2018'!$E$4:$HF$4, 0) )</f>
        <v>604</v>
      </c>
      <c r="AX122" s="41">
        <f>INDEX('2019'!$E$7:$HF$37,  MATCH(AM122, '2019'!$A$7:$A$37, 0), MATCH(AM105, '2019'!$E$4:$HF$4, 0) )</f>
        <v>595</v>
      </c>
      <c r="AZ122" s="9">
        <f t="shared" ref="AZ122:BA122" si="1212">AZ32</f>
        <v>31</v>
      </c>
      <c r="BA122" s="18" t="str">
        <f t="shared" si="1212"/>
        <v>Piute</v>
      </c>
      <c r="BB122" s="41">
        <f>INDEX('2010'!$E$7:$HF$37,  MATCH(AZ122, '2010'!$A$7:$A$37, 0), MATCH(AZ105, '2010'!$E$4:$HF$4, 0) )</f>
        <v>41</v>
      </c>
      <c r="BC122" s="41">
        <f>INDEX('2011'!$E$7:$HF$37,  MATCH(AZ122, '2011'!$A$7:$A$37, 0), MATCH(AZ105, '2011'!$E$4:$HF$4, 0) )</f>
        <v>54</v>
      </c>
      <c r="BD122" s="41">
        <f>INDEX('2012'!$E$7:$HF$37,  MATCH(AZ122, '2012'!$A$7:$A$37, 0), MATCH(AZ105, '2012'!$E$4:$HF$4, 0) )</f>
        <v>51</v>
      </c>
      <c r="BE122" s="41">
        <f>INDEX('2013'!$E$7:$HF$37,  MATCH(AZ122, '2013'!$A$7:$A$37, 0), MATCH(AZ105, '2013'!$E$4:$HF$4, 0) )</f>
        <v>49</v>
      </c>
      <c r="BF122" s="41">
        <f>INDEX('2014'!$E$7:$HF$37,  MATCH(AZ122, '2014'!$A$7:$A$37, 0), MATCH(AZ105, '2014'!$E$4:$HF$4, 0) )</f>
        <v>41</v>
      </c>
      <c r="BG122" s="41">
        <f>INDEX('2015'!$E$7:$HF$37,  MATCH(AZ122, '2015'!$A$7:$A$37, 0), MATCH(AZ105, '2015'!$E$4:$HF$4, 0) )</f>
        <v>56</v>
      </c>
      <c r="BH122" s="41">
        <f>INDEX('2016'!$E$7:$HF$37,  MATCH(AZ122, '2016'!$A$7:$A$37, 0), MATCH(AZ105, '2016'!$E$4:$HF$4, 0) )</f>
        <v>41</v>
      </c>
      <c r="BI122" s="41">
        <f>INDEX('2017'!$E$7:$HF$37,  MATCH(AZ122, '2017'!$A$7:$A$37, 0), MATCH(AZ105, '2017'!$E$4:$HF$4, 0) )</f>
        <v>48</v>
      </c>
      <c r="BJ122" s="41">
        <f>INDEX('2018'!$E$7:$HF$37,  MATCH(AZ122, '2018'!$A$7:$A$37, 0), MATCH(AZ105, '2018'!$E$4:$HF$4, 0) )</f>
        <v>62</v>
      </c>
      <c r="BK122" s="41">
        <f>INDEX('2019'!$E$7:$HF$37,  MATCH(AZ122, '2019'!$A$7:$A$37, 0), MATCH(AZ105, '2019'!$E$4:$HF$4, 0) )</f>
        <v>68</v>
      </c>
      <c r="BM122" s="9">
        <f t="shared" ref="BM122:BN122" si="1213">BM32</f>
        <v>31</v>
      </c>
      <c r="BN122" s="18" t="str">
        <f t="shared" si="1213"/>
        <v>Piute</v>
      </c>
      <c r="BO122" s="41">
        <f>INDEX('2010'!$E$7:$HF$37,  MATCH(BM122, '2010'!$A$7:$A$37, 0), MATCH(BM105, '2010'!$E$4:$HF$4, 0) )</f>
        <v>49</v>
      </c>
      <c r="BP122" s="41">
        <f>INDEX('2011'!$E$7:$HF$37,  MATCH(BM122, '2011'!$A$7:$A$37, 0), MATCH(BM105, '2011'!$E$4:$HF$4, 0) )</f>
        <v>42</v>
      </c>
      <c r="BQ122" s="41">
        <f>INDEX('2012'!$E$7:$HF$37,  MATCH(BM122, '2012'!$A$7:$A$37, 0), MATCH(BM105, '2012'!$E$4:$HF$4, 0) )</f>
        <v>44</v>
      </c>
      <c r="BR122" s="41">
        <f>INDEX('2013'!$E$7:$HF$37,  MATCH(BM122, '2013'!$A$7:$A$37, 0), MATCH(BM105, '2013'!$E$4:$HF$4, 0) )</f>
        <v>49</v>
      </c>
      <c r="BS122" s="41">
        <f>INDEX('2014'!$E$7:$HF$37,  MATCH(BM122, '2014'!$A$7:$A$37, 0), MATCH(BM105, '2014'!$E$4:$HF$4, 0) )</f>
        <v>47</v>
      </c>
      <c r="BT122" s="41">
        <f>INDEX('2015'!$E$7:$HF$37,  MATCH(BM122, '2015'!$A$7:$A$37, 0), MATCH(BM105, '2015'!$E$4:$HF$4, 0) )</f>
        <v>56</v>
      </c>
      <c r="BU122" s="41">
        <f>INDEX('2016'!$E$7:$HF$37,  MATCH(BM122, '2016'!$A$7:$A$37, 0), MATCH(BM105, '2016'!$E$4:$HF$4, 0) )</f>
        <v>49</v>
      </c>
      <c r="BV122" s="41">
        <f>INDEX('2017'!$E$7:$HF$37,  MATCH(BM122, '2017'!$A$7:$A$37, 0), MATCH(BM105, '2017'!$E$4:$HF$4, 0) )</f>
        <v>42</v>
      </c>
      <c r="BW122" s="41">
        <f>INDEX('2018'!$E$7:$HF$37,  MATCH(BM122, '2018'!$A$7:$A$37, 0), MATCH(BM105, '2018'!$E$4:$HF$4, 0) )</f>
        <v>87</v>
      </c>
      <c r="BX122" s="41">
        <f>INDEX('2019'!$E$7:$HF$37,  MATCH(BM122, '2019'!$A$7:$A$37, 0), MATCH(BM105, '2019'!$E$4:$HF$4, 0) )</f>
        <v>85</v>
      </c>
      <c r="BZ122" s="9">
        <f t="shared" ref="BZ122:CA122" si="1214">BZ32</f>
        <v>31</v>
      </c>
      <c r="CA122" s="18" t="str">
        <f t="shared" si="1214"/>
        <v>Piute</v>
      </c>
      <c r="CB122" s="41">
        <f>INDEX('2010'!$E$7:$HF$37,  MATCH(BZ122, '2010'!$A$7:$A$37, 0), MATCH(BZ105, '2010'!$E$4:$HF$4, 0) )</f>
        <v>25</v>
      </c>
      <c r="CC122" s="41">
        <f>INDEX('2011'!$E$7:$HF$37,  MATCH(BZ122, '2011'!$A$7:$A$37, 0), MATCH(BZ105, '2011'!$E$4:$HF$4, 0) )</f>
        <v>11</v>
      </c>
      <c r="CD122" s="41">
        <f>INDEX('2012'!$E$7:$HF$37,  MATCH(BZ122, '2012'!$A$7:$A$37, 0), MATCH(BZ105, '2012'!$E$4:$HF$4, 0) )</f>
        <v>6</v>
      </c>
      <c r="CE122" s="41">
        <f>INDEX('2013'!$E$7:$HF$37,  MATCH(BZ122, '2013'!$A$7:$A$37, 0), MATCH(BZ105, '2013'!$E$4:$HF$4, 0) )</f>
        <v>22</v>
      </c>
      <c r="CF122" s="41">
        <f>INDEX('2014'!$E$7:$HF$37,  MATCH(BZ122, '2014'!$A$7:$A$37, 0), MATCH(BZ105, '2014'!$E$4:$HF$4, 0) )</f>
        <v>45</v>
      </c>
      <c r="CG122" s="41">
        <f>INDEX('2015'!$E$7:$HF$37,  MATCH(BZ122, '2015'!$A$7:$A$37, 0), MATCH(BZ105, '2015'!$E$4:$HF$4, 0) )</f>
        <v>49</v>
      </c>
      <c r="CH122" s="41">
        <f>INDEX('2016'!$E$7:$HF$37,  MATCH(BZ122, '2016'!$A$7:$A$37, 0), MATCH(BZ105, '2016'!$E$4:$HF$4, 0) )</f>
        <v>68</v>
      </c>
      <c r="CI122" s="41">
        <f>INDEX('2017'!$E$7:$HF$37,  MATCH(BZ122, '2017'!$A$7:$A$37, 0), MATCH(BZ105, '2017'!$E$4:$HF$4, 0) )</f>
        <v>79</v>
      </c>
      <c r="CJ122" s="41">
        <f>INDEX('2018'!$E$7:$HF$37,  MATCH(BZ122, '2018'!$A$7:$A$37, 0), MATCH(BZ105, '2018'!$E$4:$HF$4, 0) )</f>
        <v>19</v>
      </c>
      <c r="CK122" s="41">
        <f>INDEX('2019'!$E$7:$HF$37,  MATCH(BZ122, '2019'!$A$7:$A$37, 0), MATCH(BZ105, '2019'!$E$4:$HF$4, 0) )</f>
        <v>18</v>
      </c>
      <c r="CM122" s="9">
        <f t="shared" ref="CM122:CN122" si="1215">CM32</f>
        <v>31</v>
      </c>
      <c r="CN122" s="18" t="str">
        <f t="shared" si="1215"/>
        <v>Piute</v>
      </c>
      <c r="CO122" s="41">
        <f>INDEX('2010'!$E$7:$HF$37,  MATCH(CM122, '2010'!$A$7:$A$37, 0), MATCH(CM105, '2010'!$E$4:$HF$4, 0) )</f>
        <v>5</v>
      </c>
      <c r="CP122" s="41">
        <f>INDEX('2011'!$E$7:$HF$37,  MATCH(CM122, '2011'!$A$7:$A$37, 0), MATCH(CM105, '2011'!$E$4:$HF$4, 0) )</f>
        <v>10</v>
      </c>
      <c r="CQ122" s="41">
        <f>INDEX('2012'!$E$7:$HF$37,  MATCH(CM122, '2012'!$A$7:$A$37, 0), MATCH(CM105, '2012'!$E$4:$HF$4, 0) )</f>
        <v>4</v>
      </c>
      <c r="CR122" s="41">
        <f>INDEX('2013'!$E$7:$HF$37,  MATCH(CM122, '2013'!$A$7:$A$37, 0), MATCH(CM105, '2013'!$E$4:$HF$4, 0) )</f>
        <v>0</v>
      </c>
      <c r="CS122" s="41">
        <f>INDEX('2014'!$E$7:$HF$37,  MATCH(CM122, '2014'!$A$7:$A$37, 0), MATCH(CM105, '2014'!$E$4:$HF$4, 0) )</f>
        <v>1</v>
      </c>
      <c r="CT122" s="41">
        <f>INDEX('2015'!$E$7:$HF$37,  MATCH(CM122, '2015'!$A$7:$A$37, 0), MATCH(CM105, '2015'!$E$4:$HF$4, 0) )</f>
        <v>2</v>
      </c>
      <c r="CU122" s="41">
        <f>INDEX('2016'!$E$7:$HF$37,  MATCH(CM122, '2016'!$A$7:$A$37, 0), MATCH(CM105, '2016'!$E$4:$HF$4, 0) )</f>
        <v>2</v>
      </c>
      <c r="CV122" s="41">
        <f>INDEX('2017'!$E$7:$HF$37,  MATCH(CM122, '2017'!$A$7:$A$37, 0), MATCH(CM105, '2017'!$E$4:$HF$4, 0) )</f>
        <v>2</v>
      </c>
      <c r="CW122" s="41">
        <f>INDEX('2018'!$E$7:$HF$37,  MATCH(CM122, '2018'!$A$7:$A$37, 0), MATCH(CM105, '2018'!$E$4:$HF$4, 0) )</f>
        <v>3</v>
      </c>
      <c r="CX122" s="41">
        <f>INDEX('2019'!$E$7:$HF$37,  MATCH(CM122, '2019'!$A$7:$A$37, 0), MATCH(CM105, '2019'!$E$4:$HF$4, 0) )</f>
        <v>12</v>
      </c>
      <c r="CZ122" s="9">
        <f t="shared" ref="CZ122:DA122" si="1216">CZ32</f>
        <v>31</v>
      </c>
      <c r="DA122" s="18" t="str">
        <f t="shared" si="1216"/>
        <v>Piute</v>
      </c>
      <c r="DB122" s="41">
        <f>INDEX('2010'!$E$7:$HF$37,  MATCH(CZ122, '2010'!$A$7:$A$37, 0), MATCH(CZ105, '2010'!$E$4:$HF$4, 0) )</f>
        <v>32</v>
      </c>
      <c r="DC122" s="41">
        <f>INDEX('2011'!$E$7:$HF$37,  MATCH(CZ122, '2011'!$A$7:$A$37, 0), MATCH(CZ105, '2011'!$E$4:$HF$4, 0) )</f>
        <v>52</v>
      </c>
      <c r="DD122" s="41">
        <f>INDEX('2012'!$E$7:$HF$37,  MATCH(CZ122, '2012'!$A$7:$A$37, 0), MATCH(CZ105, '2012'!$E$4:$HF$4, 0) )</f>
        <v>43</v>
      </c>
      <c r="DE122" s="41">
        <f>INDEX('2013'!$E$7:$HF$37,  MATCH(CZ122, '2013'!$A$7:$A$37, 0), MATCH(CZ105, '2013'!$E$4:$HF$4, 0) )</f>
        <v>56</v>
      </c>
      <c r="DF122" s="41">
        <f>INDEX('2014'!$E$7:$HF$37,  MATCH(CZ122, '2014'!$A$7:$A$37, 0), MATCH(CZ105, '2014'!$E$4:$HF$4, 0) )</f>
        <v>104</v>
      </c>
      <c r="DG122" s="41">
        <f>INDEX('2015'!$E$7:$HF$37,  MATCH(CZ122, '2015'!$A$7:$A$37, 0), MATCH(CZ105, '2015'!$E$4:$HF$4, 0) )</f>
        <v>102</v>
      </c>
      <c r="DH122" s="41">
        <f>INDEX('2016'!$E$7:$HF$37,  MATCH(CZ122, '2016'!$A$7:$A$37, 0), MATCH(CZ105, '2016'!$E$4:$HF$4, 0) )</f>
        <v>78</v>
      </c>
      <c r="DI122" s="41">
        <f>INDEX('2017'!$E$7:$HF$37,  MATCH(CZ122, '2017'!$A$7:$A$37, 0), MATCH(CZ105, '2017'!$E$4:$HF$4, 0) )</f>
        <v>108</v>
      </c>
      <c r="DJ122" s="41">
        <f>INDEX('2018'!$E$7:$HF$37,  MATCH(CZ122, '2018'!$A$7:$A$37, 0), MATCH(CZ105, '2018'!$E$4:$HF$4, 0) )</f>
        <v>133</v>
      </c>
      <c r="DK122" s="41">
        <f>INDEX('2019'!$E$7:$HF$37,  MATCH(CZ122, '2019'!$A$7:$A$37, 0), MATCH(CZ105, '2019'!$E$4:$HF$4, 0) )</f>
        <v>96</v>
      </c>
      <c r="DM122" s="9">
        <f t="shared" ref="DM122:DN122" si="1217">DM32</f>
        <v>31</v>
      </c>
      <c r="DN122" s="18" t="str">
        <f t="shared" si="1217"/>
        <v>Piute</v>
      </c>
      <c r="DO122" s="41">
        <f>INDEX('2010'!$E$7:$HF$37,  MATCH(DM122, '2010'!$A$7:$A$37, 0), MATCH(DM105, '2010'!$E$4:$HF$4, 0) )</f>
        <v>47</v>
      </c>
      <c r="DP122" s="41">
        <f>INDEX('2011'!$E$7:$HF$37,  MATCH(DM122, '2011'!$A$7:$A$37, 0), MATCH(DM105, '2011'!$E$4:$HF$4, 0) )</f>
        <v>60</v>
      </c>
      <c r="DQ122" s="41">
        <f>INDEX('2012'!$E$7:$HF$37,  MATCH(DM122, '2012'!$A$7:$A$37, 0), MATCH(DM105, '2012'!$E$4:$HF$4, 0) )</f>
        <v>43</v>
      </c>
      <c r="DR122" s="41">
        <f>INDEX('2013'!$E$7:$HF$37,  MATCH(DM122, '2013'!$A$7:$A$37, 0), MATCH(DM105, '2013'!$E$4:$HF$4, 0) )</f>
        <v>53</v>
      </c>
      <c r="DS122" s="41">
        <f>INDEX('2014'!$E$7:$HF$37,  MATCH(DM122, '2014'!$A$7:$A$37, 0), MATCH(DM105, '2014'!$E$4:$HF$4, 0) )</f>
        <v>46</v>
      </c>
      <c r="DT122" s="41">
        <f>INDEX('2015'!$E$7:$HF$37,  MATCH(DM122, '2015'!$A$7:$A$37, 0), MATCH(DM105, '2015'!$E$4:$HF$4, 0) )</f>
        <v>46</v>
      </c>
      <c r="DU122" s="41">
        <f>INDEX('2016'!$E$7:$HF$37,  MATCH(DM122, '2016'!$A$7:$A$37, 0), MATCH(DM105, '2016'!$E$4:$HF$4, 0) )</f>
        <v>44</v>
      </c>
      <c r="DV122" s="41">
        <f>INDEX('2017'!$E$7:$HF$37,  MATCH(DM122, '2017'!$A$7:$A$37, 0), MATCH(DM105, '2017'!$E$4:$HF$4, 0) )</f>
        <v>30</v>
      </c>
      <c r="DW122" s="41">
        <f>INDEX('2018'!$E$7:$HF$37,  MATCH(DM122, '2018'!$A$7:$A$37, 0), MATCH(DM105, '2018'!$E$4:$HF$4, 0) )</f>
        <v>22</v>
      </c>
      <c r="DX122" s="41">
        <f>INDEX('2019'!$E$7:$HF$37,  MATCH(DM122, '2019'!$A$7:$A$37, 0), MATCH(DM105, '2019'!$E$4:$HF$4, 0) )</f>
        <v>24</v>
      </c>
      <c r="DZ122" s="9">
        <f t="shared" ref="DZ122:EA122" si="1218">DZ32</f>
        <v>31</v>
      </c>
      <c r="EA122" s="18" t="str">
        <f t="shared" si="1218"/>
        <v>Piute</v>
      </c>
      <c r="EB122" s="41">
        <f>INDEX('2010'!$E$7:$HF$37,  MATCH(DZ122, '2010'!$A$7:$A$37, 0), MATCH(DZ105, '2010'!$E$4:$HF$4, 0) )</f>
        <v>10</v>
      </c>
      <c r="EC122" s="41">
        <f>INDEX('2011'!$E$7:$HF$37,  MATCH(DZ122, '2011'!$A$7:$A$37, 0), MATCH(DZ105, '2011'!$E$4:$HF$4, 0) )</f>
        <v>8</v>
      </c>
      <c r="ED122" s="41">
        <f>INDEX('2012'!$E$7:$HF$37,  MATCH(DZ122, '2012'!$A$7:$A$37, 0), MATCH(DZ105, '2012'!$E$4:$HF$4, 0) )</f>
        <v>7</v>
      </c>
      <c r="EE122" s="41">
        <f>INDEX('2013'!$E$7:$HF$37,  MATCH(DZ122, '2013'!$A$7:$A$37, 0), MATCH(DZ105, '2013'!$E$4:$HF$4, 0) )</f>
        <v>7</v>
      </c>
      <c r="EF122" s="41">
        <f>INDEX('2014'!$E$7:$HF$37,  MATCH(DZ122, '2014'!$A$7:$A$37, 0), MATCH(DZ105, '2014'!$E$4:$HF$4, 0) )</f>
        <v>6</v>
      </c>
      <c r="EG122" s="41">
        <f>INDEX('2015'!$E$7:$HF$37,  MATCH(DZ122, '2015'!$A$7:$A$37, 0), MATCH(DZ105, '2015'!$E$4:$HF$4, 0) )</f>
        <v>0</v>
      </c>
      <c r="EH122" s="41">
        <f>INDEX('2016'!$E$7:$HF$37,  MATCH(DZ122, '2016'!$A$7:$A$37, 0), MATCH(DZ105, '2016'!$E$4:$HF$4, 0) )</f>
        <v>0</v>
      </c>
      <c r="EI122" s="41">
        <f>INDEX('2017'!$E$7:$HF$37,  MATCH(DZ122, '2017'!$A$7:$A$37, 0), MATCH(DZ105, '2017'!$E$4:$HF$4, 0) )</f>
        <v>0</v>
      </c>
      <c r="EJ122" s="41">
        <f>INDEX('2018'!$E$7:$HF$37,  MATCH(DZ122, '2018'!$A$7:$A$37, 0), MATCH(DZ105, '2018'!$E$4:$HF$4, 0) )</f>
        <v>0</v>
      </c>
      <c r="EK122" s="41">
        <f>INDEX('2019'!$E$7:$HF$37,  MATCH(DZ122, '2019'!$A$7:$A$37, 0), MATCH(DZ105, '2019'!$E$4:$HF$4, 0) )</f>
        <v>2</v>
      </c>
      <c r="EM122" s="9">
        <f t="shared" ref="EM122:EN122" si="1219">EM32</f>
        <v>31</v>
      </c>
      <c r="EN122" s="18" t="str">
        <f t="shared" si="1219"/>
        <v>Piute</v>
      </c>
      <c r="EO122" s="41">
        <f>INDEX('2010'!$E$7:$HF$37,  MATCH(EM122, '2010'!$A$7:$A$37, 0), MATCH(EM105, '2010'!$E$4:$HF$4, 0) )</f>
        <v>11</v>
      </c>
      <c r="EP122" s="41">
        <f>INDEX('2011'!$E$7:$HF$37,  MATCH(EM122, '2011'!$A$7:$A$37, 0), MATCH(EM105, '2011'!$E$4:$HF$4, 0) )</f>
        <v>9</v>
      </c>
      <c r="EQ122" s="41">
        <f>INDEX('2012'!$E$7:$HF$37,  MATCH(EM122, '2012'!$A$7:$A$37, 0), MATCH(EM105, '2012'!$E$4:$HF$4, 0) )</f>
        <v>15</v>
      </c>
      <c r="ER122" s="41">
        <f>INDEX('2013'!$E$7:$HF$37,  MATCH(EM122, '2013'!$A$7:$A$37, 0), MATCH(EM105, '2013'!$E$4:$HF$4, 0) )</f>
        <v>23</v>
      </c>
      <c r="ES122" s="41">
        <f>INDEX('2014'!$E$7:$HF$37,  MATCH(EM122, '2014'!$A$7:$A$37, 0), MATCH(EM105, '2014'!$E$4:$HF$4, 0) )</f>
        <v>15</v>
      </c>
      <c r="ET122" s="41">
        <f>INDEX('2015'!$E$7:$HF$37,  MATCH(EM122, '2015'!$A$7:$A$37, 0), MATCH(EM105, '2015'!$E$4:$HF$4, 0) )</f>
        <v>16</v>
      </c>
      <c r="EU122" s="41">
        <f>INDEX('2016'!$E$7:$HF$37,  MATCH(EM122, '2016'!$A$7:$A$37, 0), MATCH(EM105, '2016'!$E$4:$HF$4, 0) )</f>
        <v>11</v>
      </c>
      <c r="EV122" s="41">
        <f>INDEX('2017'!$E$7:$HF$37,  MATCH(EM122, '2017'!$A$7:$A$37, 0), MATCH(EM105, '2017'!$E$4:$HF$4, 0) )</f>
        <v>8</v>
      </c>
      <c r="EW122" s="41">
        <f>INDEX('2018'!$E$7:$HF$37,  MATCH(EM122, '2018'!$A$7:$A$37, 0), MATCH(EM105, '2018'!$E$4:$HF$4, 0) )</f>
        <v>4</v>
      </c>
      <c r="EX122" s="41">
        <f>INDEX('2019'!$E$7:$HF$37,  MATCH(EM122, '2019'!$A$7:$A$37, 0), MATCH(EM105, '2019'!$E$4:$HF$4, 0) )</f>
        <v>8</v>
      </c>
      <c r="EZ122" s="9">
        <f t="shared" ref="EZ122:FA122" si="1220">EZ32</f>
        <v>31</v>
      </c>
      <c r="FA122" s="18" t="str">
        <f t="shared" si="1220"/>
        <v>Piute</v>
      </c>
      <c r="FB122" s="41">
        <f>INDEX('2010'!$E$7:$HF$37,  MATCH(EZ122, '2010'!$A$7:$A$37, 0), MATCH(EZ105, '2010'!$E$4:$HF$4, 0) )</f>
        <v>36</v>
      </c>
      <c r="FC122" s="41">
        <f>INDEX('2011'!$E$7:$HF$37,  MATCH(EZ122, '2011'!$A$7:$A$37, 0), MATCH(EZ105, '2011'!$E$4:$HF$4, 0) )</f>
        <v>21</v>
      </c>
      <c r="FD122" s="41">
        <f>INDEX('2012'!$E$7:$HF$37,  MATCH(EZ122, '2012'!$A$7:$A$37, 0), MATCH(EZ105, '2012'!$E$4:$HF$4, 0) )</f>
        <v>7</v>
      </c>
      <c r="FE122" s="41">
        <f>INDEX('2013'!$E$7:$HF$37,  MATCH(EZ122, '2013'!$A$7:$A$37, 0), MATCH(EZ105, '2013'!$E$4:$HF$4, 0) )</f>
        <v>16</v>
      </c>
      <c r="FF122" s="41">
        <f>INDEX('2014'!$E$7:$HF$37,  MATCH(EZ122, '2014'!$A$7:$A$37, 0), MATCH(EZ105, '2014'!$E$4:$HF$4, 0) )</f>
        <v>14</v>
      </c>
      <c r="FG122" s="41">
        <f>INDEX('2015'!$E$7:$HF$37,  MATCH(EZ122, '2015'!$A$7:$A$37, 0), MATCH(EZ105, '2015'!$E$4:$HF$4, 0) )</f>
        <v>13</v>
      </c>
      <c r="FH122" s="41">
        <f>INDEX('2016'!$E$7:$HF$37,  MATCH(EZ122, '2016'!$A$7:$A$37, 0), MATCH(EZ105, '2016'!$E$4:$HF$4, 0) )</f>
        <v>16</v>
      </c>
      <c r="FI122" s="41">
        <f>INDEX('2017'!$E$7:$HF$37,  MATCH(EZ122, '2017'!$A$7:$A$37, 0), MATCH(EZ105, '2017'!$E$4:$HF$4, 0) )</f>
        <v>18</v>
      </c>
      <c r="FJ122" s="41">
        <f>INDEX('2018'!$E$7:$HF$37,  MATCH(EZ122, '2018'!$A$7:$A$37, 0), MATCH(EZ105, '2018'!$E$4:$HF$4, 0) )</f>
        <v>3</v>
      </c>
      <c r="FK122" s="41">
        <f>INDEX('2019'!$E$7:$HF$37,  MATCH(EZ122, '2019'!$A$7:$A$37, 0), MATCH(EZ105, '2019'!$E$4:$HF$4, 0) )</f>
        <v>5</v>
      </c>
      <c r="FM122" s="9">
        <f t="shared" ref="FM122:FN122" si="1221">FM32</f>
        <v>31</v>
      </c>
      <c r="FN122" s="18" t="str">
        <f t="shared" si="1221"/>
        <v>Piute</v>
      </c>
      <c r="FO122" s="41">
        <f>INDEX('2010'!$E$7:$HF$37,  MATCH(FM122, '2010'!$A$7:$A$37, 0), MATCH(FM105, '2010'!$E$4:$HF$4, 0) )</f>
        <v>179</v>
      </c>
      <c r="FP122" s="41">
        <f>INDEX('2011'!$E$7:$HF$37,  MATCH(FM122, '2011'!$A$7:$A$37, 0), MATCH(FM105, '2011'!$E$4:$HF$4, 0) )</f>
        <v>208</v>
      </c>
      <c r="FQ122" s="41">
        <f>INDEX('2012'!$E$7:$HF$37,  MATCH(FM122, '2012'!$A$7:$A$37, 0), MATCH(FM105, '2012'!$E$4:$HF$4, 0) )</f>
        <v>194</v>
      </c>
      <c r="FR122" s="41">
        <f>INDEX('2013'!$E$7:$HF$37,  MATCH(FM122, '2013'!$A$7:$A$37, 0), MATCH(FM105, '2013'!$E$4:$HF$4, 0) )</f>
        <v>178</v>
      </c>
      <c r="FS122" s="41">
        <f>INDEX('2014'!$E$7:$HF$37,  MATCH(FM122, '2014'!$A$7:$A$37, 0), MATCH(FM105, '2014'!$E$4:$HF$4, 0) )</f>
        <v>185</v>
      </c>
      <c r="FT122" s="41">
        <f>INDEX('2015'!$E$7:$HF$37,  MATCH(FM122, '2015'!$A$7:$A$37, 0), MATCH(FM105, '2015'!$E$4:$HF$4, 0) )</f>
        <v>175</v>
      </c>
      <c r="FU122" s="41">
        <f>INDEX('2016'!$E$7:$HF$37,  MATCH(FM122, '2016'!$A$7:$A$37, 0), MATCH(FM105, '2016'!$E$4:$HF$4, 0) )</f>
        <v>140</v>
      </c>
      <c r="FV122" s="41">
        <f>INDEX('2017'!$E$7:$HF$37,  MATCH(FM122, '2017'!$A$7:$A$37, 0), MATCH(FM105, '2017'!$E$4:$HF$4, 0) )</f>
        <v>128</v>
      </c>
      <c r="FW122" s="41">
        <f>INDEX('2018'!$E$7:$HF$37,  MATCH(FM122, '2018'!$A$7:$A$37, 0), MATCH(FM105, '2018'!$E$4:$HF$4, 0) )</f>
        <v>178</v>
      </c>
      <c r="FX122" s="41">
        <f>INDEX('2019'!$E$7:$HF$37,  MATCH(FM122, '2019'!$A$7:$A$37, 0), MATCH(FM105, '2019'!$E$4:$HF$4, 0) )</f>
        <v>196</v>
      </c>
      <c r="FZ122" s="9">
        <f t="shared" ref="FZ122:GA122" si="1222">FZ32</f>
        <v>31</v>
      </c>
      <c r="GA122" s="18" t="str">
        <f t="shared" si="1222"/>
        <v>Piute</v>
      </c>
      <c r="GB122" s="41">
        <f>INDEX('2010'!$E$7:$HF$37,  MATCH(FZ122, '2010'!$A$7:$A$37, 0), MATCH(FZ105, '2010'!$E$4:$HF$4, 0) )</f>
        <v>22</v>
      </c>
      <c r="GC122" s="41">
        <f>INDEX('2011'!$E$7:$HF$37,  MATCH(FZ122, '2011'!$A$7:$A$37, 0), MATCH(FZ105, '2011'!$E$4:$HF$4, 0) )</f>
        <v>45</v>
      </c>
      <c r="GD122" s="41">
        <f>INDEX('2012'!$E$7:$HF$37,  MATCH(FZ122, '2012'!$A$7:$A$37, 0), MATCH(FZ105, '2012'!$E$4:$HF$4, 0) )</f>
        <v>49</v>
      </c>
      <c r="GE122" s="41">
        <f>INDEX('2013'!$E$7:$HF$37,  MATCH(FZ122, '2013'!$A$7:$A$37, 0), MATCH(FZ105, '2013'!$E$4:$HF$4, 0) )</f>
        <v>46</v>
      </c>
      <c r="GF122" s="41">
        <f>INDEX('2014'!$E$7:$HF$37,  MATCH(FZ122, '2014'!$A$7:$A$37, 0), MATCH(FZ105, '2014'!$E$4:$HF$4, 0) )</f>
        <v>64</v>
      </c>
      <c r="GG122" s="41">
        <f>INDEX('2015'!$E$7:$HF$37,  MATCH(FZ122, '2015'!$A$7:$A$37, 0), MATCH(FZ105, '2015'!$E$4:$HF$4, 0) )</f>
        <v>77</v>
      </c>
      <c r="GH122" s="41">
        <f>INDEX('2016'!$E$7:$HF$37,  MATCH(FZ122, '2016'!$A$7:$A$37, 0), MATCH(FZ105, '2016'!$E$4:$HF$4, 0) )</f>
        <v>94</v>
      </c>
      <c r="GI122" s="41">
        <f>INDEX('2017'!$E$7:$HF$37,  MATCH(FZ122, '2017'!$A$7:$A$37, 0), MATCH(FZ105, '2017'!$E$4:$HF$4, 0) )</f>
        <v>116</v>
      </c>
      <c r="GJ122" s="41">
        <f>INDEX('2018'!$E$7:$HF$37,  MATCH(FZ122, '2018'!$A$7:$A$37, 0), MATCH(FZ105, '2018'!$E$4:$HF$4, 0) )</f>
        <v>59</v>
      </c>
      <c r="GK122" s="41">
        <f>INDEX('2019'!$E$7:$HF$37,  MATCH(FZ122, '2019'!$A$7:$A$37, 0), MATCH(FZ105, '2019'!$E$4:$HF$4, 0) )</f>
        <v>38</v>
      </c>
      <c r="GM122" s="9">
        <f t="shared" ref="GM122:GN122" si="1223">GM32</f>
        <v>31</v>
      </c>
      <c r="GN122" s="18" t="str">
        <f t="shared" si="1223"/>
        <v>Piute</v>
      </c>
      <c r="GO122" s="41">
        <f>INDEX('2010'!$E$7:$HF$37,  MATCH(GM122, '2010'!$A$7:$A$37, 0), MATCH(GM105, '2010'!$E$4:$HF$4, 0) )</f>
        <v>9</v>
      </c>
      <c r="GP122" s="41">
        <f>INDEX('2011'!$E$7:$HF$37,  MATCH(GM122, '2011'!$A$7:$A$37, 0), MATCH(GM105, '2011'!$E$4:$HF$4, 0) )</f>
        <v>8</v>
      </c>
      <c r="GQ122" s="41">
        <f>INDEX('2012'!$E$7:$HF$37,  MATCH(GM122, '2012'!$A$7:$A$37, 0), MATCH(GM105, '2012'!$E$4:$HF$4, 0) )</f>
        <v>8</v>
      </c>
      <c r="GR122" s="41">
        <f>INDEX('2013'!$E$7:$HF$37,  MATCH(GM122, '2013'!$A$7:$A$37, 0), MATCH(GM105, '2013'!$E$4:$HF$4, 0) )</f>
        <v>10</v>
      </c>
      <c r="GS122" s="41">
        <f>INDEX('2014'!$E$7:$HF$37,  MATCH(GM122, '2014'!$A$7:$A$37, 0), MATCH(GM105, '2014'!$E$4:$HF$4, 0) )</f>
        <v>11</v>
      </c>
      <c r="GT122" s="41">
        <f>INDEX('2015'!$E$7:$HF$37,  MATCH(GM122, '2015'!$A$7:$A$37, 0), MATCH(GM105, '2015'!$E$4:$HF$4, 0) )</f>
        <v>14</v>
      </c>
      <c r="GU122" s="41">
        <f>INDEX('2016'!$E$7:$HF$37,  MATCH(GM122, '2016'!$A$7:$A$37, 0), MATCH(GM105, '2016'!$E$4:$HF$4, 0) )</f>
        <v>15</v>
      </c>
      <c r="GV122" s="41">
        <f>INDEX('2017'!$E$7:$HF$37,  MATCH(GM122, '2017'!$A$7:$A$37, 0), MATCH(GM105, '2017'!$E$4:$HF$4, 0) )</f>
        <v>17</v>
      </c>
      <c r="GW122" s="41">
        <f>INDEX('2018'!$E$7:$HF$37,  MATCH(GM122, '2018'!$A$7:$A$37, 0), MATCH(GM105, '2018'!$E$4:$HF$4, 0) )</f>
        <v>11</v>
      </c>
      <c r="GX122" s="41">
        <f>INDEX('2019'!$E$7:$HF$37,  MATCH(GM122, '2019'!$A$7:$A$37, 0), MATCH(GM105, '2019'!$E$4:$HF$4, 0) )</f>
        <v>10</v>
      </c>
      <c r="GZ122" s="9">
        <f t="shared" ref="GZ122:HA122" si="1224">GZ32</f>
        <v>31</v>
      </c>
      <c r="HA122" s="18" t="str">
        <f t="shared" si="1224"/>
        <v>Piute</v>
      </c>
      <c r="HB122" s="41">
        <f>INDEX('2010'!$E$7:$HF$37,  MATCH(GZ122, '2010'!$A$7:$A$37, 0), MATCH(GZ105, '2010'!$E$4:$HF$4, 0) )</f>
        <v>65</v>
      </c>
      <c r="HC122" s="41">
        <f>INDEX('2011'!$E$7:$HF$37,  MATCH(GZ122, '2011'!$A$7:$A$37, 0), MATCH(GZ105, '2011'!$E$4:$HF$4, 0) )</f>
        <v>57</v>
      </c>
      <c r="HD122" s="41">
        <f>INDEX('2012'!$E$7:$HF$37,  MATCH(GZ122, '2012'!$A$7:$A$37, 0), MATCH(GZ105, '2012'!$E$4:$HF$4, 0) )</f>
        <v>75</v>
      </c>
      <c r="HE122" s="41">
        <f>INDEX('2013'!$E$7:$HF$37,  MATCH(GZ122, '2013'!$A$7:$A$37, 0), MATCH(GZ105, '2013'!$E$4:$HF$4, 0) )</f>
        <v>84</v>
      </c>
      <c r="HF122" s="41">
        <f>INDEX('2014'!$E$7:$HF$37,  MATCH(GZ122, '2014'!$A$7:$A$37, 0), MATCH(GZ105, '2014'!$E$4:$HF$4, 0) )</f>
        <v>95</v>
      </c>
      <c r="HG122" s="41">
        <f>INDEX('2015'!$E$7:$HF$37,  MATCH(GZ122, '2015'!$A$7:$A$37, 0), MATCH(GZ105, '2015'!$E$4:$HF$4, 0) )</f>
        <v>41</v>
      </c>
      <c r="HH122" s="41">
        <f>INDEX('2016'!$E$7:$HF$37,  MATCH(GZ122, '2016'!$A$7:$A$37, 0), MATCH(GZ105, '2016'!$E$4:$HF$4, 0) )</f>
        <v>39</v>
      </c>
      <c r="HI122" s="41">
        <f>INDEX('2017'!$E$7:$HF$37,  MATCH(GZ122, '2017'!$A$7:$A$37, 0), MATCH(GZ105, '2017'!$E$4:$HF$4, 0) )</f>
        <v>29</v>
      </c>
      <c r="HJ122" s="41">
        <f>INDEX('2018'!$E$7:$HF$37,  MATCH(GZ122, '2018'!$A$7:$A$37, 0), MATCH(GZ105, '2018'!$E$4:$HF$4, 0) )</f>
        <v>23</v>
      </c>
      <c r="HK122" s="41">
        <f>INDEX('2019'!$E$7:$HF$37,  MATCH(GZ122, '2019'!$A$7:$A$37, 0), MATCH(GZ105, '2019'!$E$4:$HF$4, 0) )</f>
        <v>33</v>
      </c>
      <c r="HM122" s="9">
        <f t="shared" ref="HM122:HN122" si="1225">HM32</f>
        <v>31</v>
      </c>
      <c r="HN122" s="18" t="str">
        <f t="shared" si="1225"/>
        <v>Piute</v>
      </c>
      <c r="HO122" s="41">
        <f>INDEX('2010'!$E$7:$HF$37,  MATCH(HM122, '2010'!$A$7:$A$37, 0), MATCH(HM105, '2010'!$E$4:$HF$4, 0) )</f>
        <v>0</v>
      </c>
      <c r="HP122" s="41">
        <f>INDEX('2011'!$E$7:$HF$37,  MATCH(HM122, '2011'!$A$7:$A$37, 0), MATCH(HM105, '2011'!$E$4:$HF$4, 0) )</f>
        <v>0</v>
      </c>
      <c r="HQ122" s="41">
        <f>INDEX('2012'!$E$7:$HF$37,  MATCH(HM122, '2012'!$A$7:$A$37, 0), MATCH(HM105, '2012'!$E$4:$HF$4, 0) )</f>
        <v>0</v>
      </c>
      <c r="HR122" s="41">
        <f>INDEX('2013'!$E$7:$HF$37,  MATCH(HM122, '2013'!$A$7:$A$37, 0), MATCH(HM105, '2013'!$E$4:$HF$4, 0) )</f>
        <v>0</v>
      </c>
      <c r="HS122" s="41">
        <f>INDEX('2014'!$E$7:$HF$37,  MATCH(HM122, '2014'!$A$7:$A$37, 0), MATCH(HM105, '2014'!$E$4:$HF$4, 0) )</f>
        <v>0</v>
      </c>
      <c r="HT122" s="41">
        <f>INDEX('2015'!$E$7:$HF$37,  MATCH(HM122, '2015'!$A$7:$A$37, 0), MATCH(HM105, '2015'!$E$4:$HF$4, 0) )</f>
        <v>0</v>
      </c>
      <c r="HU122" s="41">
        <f>INDEX('2016'!$E$7:$HF$37,  MATCH(HM122, '2016'!$A$7:$A$37, 0), MATCH(HM105, '2016'!$E$4:$HF$4, 0) )</f>
        <v>0</v>
      </c>
      <c r="HV122" s="41">
        <f>INDEX('2017'!$E$7:$HF$37,  MATCH(HM122, '2017'!$A$7:$A$37, 0), MATCH(HM105, '2017'!$E$4:$HF$4, 0) )</f>
        <v>0</v>
      </c>
      <c r="HW122" s="41">
        <f>INDEX('2018'!$E$7:$HF$37,  MATCH(HM122, '2018'!$A$7:$A$37, 0), MATCH(HM105, '2018'!$E$4:$HF$4, 0) )</f>
        <v>0</v>
      </c>
      <c r="HX122" s="41">
        <f>INDEX('2019'!$E$7:$HF$37,  MATCH(HM122, '2019'!$A$7:$A$37, 0), MATCH(HM105, '2019'!$E$4:$HF$4, 0) )</f>
        <v>0</v>
      </c>
    </row>
    <row r="123" spans="39:232" x14ac:dyDescent="0.25">
      <c r="AM123" s="9">
        <f t="shared" ref="AM123:AN123" si="1226">AM33</f>
        <v>33</v>
      </c>
      <c r="AN123" s="18" t="str">
        <f t="shared" si="1226"/>
        <v>Rich</v>
      </c>
      <c r="AO123" s="41">
        <f>INDEX('2010'!$E$7:$HF$37,  MATCH(AM123, '2010'!$A$7:$A$37, 0), MATCH(AM105, '2010'!$E$4:$HF$4, 0) )</f>
        <v>1068</v>
      </c>
      <c r="AP123" s="41">
        <f>INDEX('2011'!$E$7:$HF$37,  MATCH(AM123, '2011'!$A$7:$A$37, 0), MATCH(AM105, '2011'!$E$4:$HF$4, 0) )</f>
        <v>958</v>
      </c>
      <c r="AQ123" s="41">
        <f>INDEX('2012'!$E$7:$HF$37,  MATCH(AM123, '2012'!$A$7:$A$37, 0), MATCH(AM105, '2012'!$E$4:$HF$4, 0) )</f>
        <v>886</v>
      </c>
      <c r="AR123" s="41">
        <f>INDEX('2013'!$E$7:$HF$37,  MATCH(AM123, '2013'!$A$7:$A$37, 0), MATCH(AM105, '2013'!$E$4:$HF$4, 0) )</f>
        <v>847</v>
      </c>
      <c r="AS123" s="41">
        <f>INDEX('2014'!$E$7:$HF$37,  MATCH(AM123, '2014'!$A$7:$A$37, 0), MATCH(AM105, '2014'!$E$4:$HF$4, 0) )</f>
        <v>771</v>
      </c>
      <c r="AT123" s="41">
        <f>INDEX('2015'!$E$7:$HF$37,  MATCH(AM123, '2015'!$A$7:$A$37, 0), MATCH(AM105, '2015'!$E$4:$HF$4, 0) )</f>
        <v>728</v>
      </c>
      <c r="AU123" s="41">
        <f>INDEX('2016'!$E$7:$HF$37,  MATCH(AM123, '2016'!$A$7:$A$37, 0), MATCH(AM105, '2016'!$E$4:$HF$4, 0) )</f>
        <v>710</v>
      </c>
      <c r="AV123" s="41">
        <f>INDEX('2017'!$E$7:$HF$37,  MATCH(AM123, '2017'!$A$7:$A$37, 0), MATCH(AM105, '2017'!$E$4:$HF$4, 0) )</f>
        <v>669</v>
      </c>
      <c r="AW123" s="41">
        <f>INDEX('2018'!$E$7:$HF$37,  MATCH(AM123, '2018'!$A$7:$A$37, 0), MATCH(AM105, '2018'!$E$4:$HF$4, 0) )</f>
        <v>764</v>
      </c>
      <c r="AX123" s="41">
        <f>INDEX('2019'!$E$7:$HF$37,  MATCH(AM123, '2019'!$A$7:$A$37, 0), MATCH(AM105, '2019'!$E$4:$HF$4, 0) )</f>
        <v>754</v>
      </c>
      <c r="AZ123" s="9">
        <f t="shared" ref="AZ123:BA123" si="1227">AZ33</f>
        <v>33</v>
      </c>
      <c r="BA123" s="18" t="str">
        <f t="shared" si="1227"/>
        <v>Rich</v>
      </c>
      <c r="BB123" s="41">
        <f>INDEX('2010'!$E$7:$HF$37,  MATCH(AZ123, '2010'!$A$7:$A$37, 0), MATCH(AZ105, '2010'!$E$4:$HF$4, 0) )</f>
        <v>316</v>
      </c>
      <c r="BC123" s="41">
        <f>INDEX('2011'!$E$7:$HF$37,  MATCH(AZ123, '2011'!$A$7:$A$37, 0), MATCH(AZ105, '2011'!$E$4:$HF$4, 0) )</f>
        <v>257</v>
      </c>
      <c r="BD123" s="41">
        <f>INDEX('2012'!$E$7:$HF$37,  MATCH(AZ123, '2012'!$A$7:$A$37, 0), MATCH(AZ105, '2012'!$E$4:$HF$4, 0) )</f>
        <v>160</v>
      </c>
      <c r="BE123" s="41">
        <f>INDEX('2013'!$E$7:$HF$37,  MATCH(AZ123, '2013'!$A$7:$A$37, 0), MATCH(AZ105, '2013'!$E$4:$HF$4, 0) )</f>
        <v>139</v>
      </c>
      <c r="BF123" s="41">
        <f>INDEX('2014'!$E$7:$HF$37,  MATCH(AZ123, '2014'!$A$7:$A$37, 0), MATCH(AZ105, '2014'!$E$4:$HF$4, 0) )</f>
        <v>129</v>
      </c>
      <c r="BG123" s="41">
        <f>INDEX('2015'!$E$7:$HF$37,  MATCH(AZ123, '2015'!$A$7:$A$37, 0), MATCH(AZ105, '2015'!$E$4:$HF$4, 0) )</f>
        <v>109</v>
      </c>
      <c r="BH123" s="41">
        <f>INDEX('2016'!$E$7:$HF$37,  MATCH(AZ123, '2016'!$A$7:$A$37, 0), MATCH(AZ105, '2016'!$E$4:$HF$4, 0) )</f>
        <v>118</v>
      </c>
      <c r="BI123" s="41">
        <f>INDEX('2017'!$E$7:$HF$37,  MATCH(AZ123, '2017'!$A$7:$A$37, 0), MATCH(AZ105, '2017'!$E$4:$HF$4, 0) )</f>
        <v>108</v>
      </c>
      <c r="BJ123" s="41">
        <f>INDEX('2018'!$E$7:$HF$37,  MATCH(AZ123, '2018'!$A$7:$A$37, 0), MATCH(AZ105, '2018'!$E$4:$HF$4, 0) )</f>
        <v>110</v>
      </c>
      <c r="BK123" s="41">
        <f>INDEX('2019'!$E$7:$HF$37,  MATCH(AZ123, '2019'!$A$7:$A$37, 0), MATCH(AZ105, '2019'!$E$4:$HF$4, 0) )</f>
        <v>93</v>
      </c>
      <c r="BM123" s="9">
        <f t="shared" ref="BM123:BN123" si="1228">BM33</f>
        <v>33</v>
      </c>
      <c r="BN123" s="18" t="str">
        <f t="shared" si="1228"/>
        <v>Rich</v>
      </c>
      <c r="BO123" s="41">
        <f>INDEX('2010'!$E$7:$HF$37,  MATCH(BM123, '2010'!$A$7:$A$37, 0), MATCH(BM105, '2010'!$E$4:$HF$4, 0) )</f>
        <v>86</v>
      </c>
      <c r="BP123" s="41">
        <f>INDEX('2011'!$E$7:$HF$37,  MATCH(BM123, '2011'!$A$7:$A$37, 0), MATCH(BM105, '2011'!$E$4:$HF$4, 0) )</f>
        <v>67</v>
      </c>
      <c r="BQ123" s="41">
        <f>INDEX('2012'!$E$7:$HF$37,  MATCH(BM123, '2012'!$A$7:$A$37, 0), MATCH(BM105, '2012'!$E$4:$HF$4, 0) )</f>
        <v>81</v>
      </c>
      <c r="BR123" s="41">
        <f>INDEX('2013'!$E$7:$HF$37,  MATCH(BM123, '2013'!$A$7:$A$37, 0), MATCH(BM105, '2013'!$E$4:$HF$4, 0) )</f>
        <v>101</v>
      </c>
      <c r="BS123" s="41">
        <f>INDEX('2014'!$E$7:$HF$37,  MATCH(BM123, '2014'!$A$7:$A$37, 0), MATCH(BM105, '2014'!$E$4:$HF$4, 0) )</f>
        <v>101</v>
      </c>
      <c r="BT123" s="41">
        <f>INDEX('2015'!$E$7:$HF$37,  MATCH(BM123, '2015'!$A$7:$A$37, 0), MATCH(BM105, '2015'!$E$4:$HF$4, 0) )</f>
        <v>71</v>
      </c>
      <c r="BU123" s="41">
        <f>INDEX('2016'!$E$7:$HF$37,  MATCH(BM123, '2016'!$A$7:$A$37, 0), MATCH(BM105, '2016'!$E$4:$HF$4, 0) )</f>
        <v>73</v>
      </c>
      <c r="BV123" s="41">
        <f>INDEX('2017'!$E$7:$HF$37,  MATCH(BM123, '2017'!$A$7:$A$37, 0), MATCH(BM105, '2017'!$E$4:$HF$4, 0) )</f>
        <v>61</v>
      </c>
      <c r="BW123" s="41">
        <f>INDEX('2018'!$E$7:$HF$37,  MATCH(BM123, '2018'!$A$7:$A$37, 0), MATCH(BM105, '2018'!$E$4:$HF$4, 0) )</f>
        <v>43</v>
      </c>
      <c r="BX123" s="41">
        <f>INDEX('2019'!$E$7:$HF$37,  MATCH(BM123, '2019'!$A$7:$A$37, 0), MATCH(BM105, '2019'!$E$4:$HF$4, 0) )</f>
        <v>53</v>
      </c>
      <c r="BZ123" s="9">
        <f t="shared" ref="BZ123:CA123" si="1229">BZ33</f>
        <v>33</v>
      </c>
      <c r="CA123" s="18" t="str">
        <f t="shared" si="1229"/>
        <v>Rich</v>
      </c>
      <c r="CB123" s="41">
        <f>INDEX('2010'!$E$7:$HF$37,  MATCH(BZ123, '2010'!$A$7:$A$37, 0), MATCH(BZ105, '2010'!$E$4:$HF$4, 0) )</f>
        <v>16</v>
      </c>
      <c r="CC123" s="41">
        <f>INDEX('2011'!$E$7:$HF$37,  MATCH(BZ123, '2011'!$A$7:$A$37, 0), MATCH(BZ105, '2011'!$E$4:$HF$4, 0) )</f>
        <v>22</v>
      </c>
      <c r="CD123" s="41">
        <f>INDEX('2012'!$E$7:$HF$37,  MATCH(BZ123, '2012'!$A$7:$A$37, 0), MATCH(BZ105, '2012'!$E$4:$HF$4, 0) )</f>
        <v>37</v>
      </c>
      <c r="CE123" s="41">
        <f>INDEX('2013'!$E$7:$HF$37,  MATCH(BZ123, '2013'!$A$7:$A$37, 0), MATCH(BZ105, '2013'!$E$4:$HF$4, 0) )</f>
        <v>25</v>
      </c>
      <c r="CF123" s="41">
        <f>INDEX('2014'!$E$7:$HF$37,  MATCH(BZ123, '2014'!$A$7:$A$37, 0), MATCH(BZ105, '2014'!$E$4:$HF$4, 0) )</f>
        <v>38</v>
      </c>
      <c r="CG123" s="41">
        <f>INDEX('2015'!$E$7:$HF$37,  MATCH(BZ123, '2015'!$A$7:$A$37, 0), MATCH(BZ105, '2015'!$E$4:$HF$4, 0) )</f>
        <v>37</v>
      </c>
      <c r="CH123" s="41">
        <f>INDEX('2016'!$E$7:$HF$37,  MATCH(BZ123, '2016'!$A$7:$A$37, 0), MATCH(BZ105, '2016'!$E$4:$HF$4, 0) )</f>
        <v>33</v>
      </c>
      <c r="CI123" s="41">
        <f>INDEX('2017'!$E$7:$HF$37,  MATCH(BZ123, '2017'!$A$7:$A$37, 0), MATCH(BZ105, '2017'!$E$4:$HF$4, 0) )</f>
        <v>25</v>
      </c>
      <c r="CJ123" s="41">
        <f>INDEX('2018'!$E$7:$HF$37,  MATCH(BZ123, '2018'!$A$7:$A$37, 0), MATCH(BZ105, '2018'!$E$4:$HF$4, 0) )</f>
        <v>65</v>
      </c>
      <c r="CK123" s="41">
        <f>INDEX('2019'!$E$7:$HF$37,  MATCH(BZ123, '2019'!$A$7:$A$37, 0), MATCH(BZ105, '2019'!$E$4:$HF$4, 0) )</f>
        <v>55</v>
      </c>
      <c r="CM123" s="9">
        <f t="shared" ref="CM123:CN123" si="1230">CM33</f>
        <v>33</v>
      </c>
      <c r="CN123" s="18" t="str">
        <f t="shared" si="1230"/>
        <v>Rich</v>
      </c>
      <c r="CO123" s="41">
        <f>INDEX('2010'!$E$7:$HF$37,  MATCH(CM123, '2010'!$A$7:$A$37, 0), MATCH(CM105, '2010'!$E$4:$HF$4, 0) )</f>
        <v>0</v>
      </c>
      <c r="CP123" s="41">
        <f>INDEX('2011'!$E$7:$HF$37,  MATCH(CM123, '2011'!$A$7:$A$37, 0), MATCH(CM105, '2011'!$E$4:$HF$4, 0) )</f>
        <v>1</v>
      </c>
      <c r="CQ123" s="41">
        <f>INDEX('2012'!$E$7:$HF$37,  MATCH(CM123, '2012'!$A$7:$A$37, 0), MATCH(CM105, '2012'!$E$4:$HF$4, 0) )</f>
        <v>10</v>
      </c>
      <c r="CR123" s="41">
        <f>INDEX('2013'!$E$7:$HF$37,  MATCH(CM123, '2013'!$A$7:$A$37, 0), MATCH(CM105, '2013'!$E$4:$HF$4, 0) )</f>
        <v>27</v>
      </c>
      <c r="CS123" s="41">
        <f>INDEX('2014'!$E$7:$HF$37,  MATCH(CM123, '2014'!$A$7:$A$37, 0), MATCH(CM105, '2014'!$E$4:$HF$4, 0) )</f>
        <v>21</v>
      </c>
      <c r="CT123" s="41">
        <f>INDEX('2015'!$E$7:$HF$37,  MATCH(CM123, '2015'!$A$7:$A$37, 0), MATCH(CM105, '2015'!$E$4:$HF$4, 0) )</f>
        <v>25</v>
      </c>
      <c r="CU123" s="41">
        <f>INDEX('2016'!$E$7:$HF$37,  MATCH(CM123, '2016'!$A$7:$A$37, 0), MATCH(CM105, '2016'!$E$4:$HF$4, 0) )</f>
        <v>31</v>
      </c>
      <c r="CV123" s="41">
        <f>INDEX('2017'!$E$7:$HF$37,  MATCH(CM123, '2017'!$A$7:$A$37, 0), MATCH(CM105, '2017'!$E$4:$HF$4, 0) )</f>
        <v>21</v>
      </c>
      <c r="CW123" s="41">
        <f>INDEX('2018'!$E$7:$HF$37,  MATCH(CM123, '2018'!$A$7:$A$37, 0), MATCH(CM105, '2018'!$E$4:$HF$4, 0) )</f>
        <v>4</v>
      </c>
      <c r="CX123" s="41">
        <f>INDEX('2019'!$E$7:$HF$37,  MATCH(CM123, '2019'!$A$7:$A$37, 0), MATCH(CM105, '2019'!$E$4:$HF$4, 0) )</f>
        <v>25</v>
      </c>
      <c r="CZ123" s="9">
        <f t="shared" ref="CZ123:DA123" si="1231">CZ33</f>
        <v>33</v>
      </c>
      <c r="DA123" s="18" t="str">
        <f t="shared" si="1231"/>
        <v>Rich</v>
      </c>
      <c r="DB123" s="41">
        <f>INDEX('2010'!$E$7:$HF$37,  MATCH(CZ123, '2010'!$A$7:$A$37, 0), MATCH(CZ105, '2010'!$E$4:$HF$4, 0) )</f>
        <v>47</v>
      </c>
      <c r="DC123" s="41">
        <f>INDEX('2011'!$E$7:$HF$37,  MATCH(CZ123, '2011'!$A$7:$A$37, 0), MATCH(CZ105, '2011'!$E$4:$HF$4, 0) )</f>
        <v>31</v>
      </c>
      <c r="DD123" s="41">
        <f>INDEX('2012'!$E$7:$HF$37,  MATCH(CZ123, '2012'!$A$7:$A$37, 0), MATCH(CZ105, '2012'!$E$4:$HF$4, 0) )</f>
        <v>45</v>
      </c>
      <c r="DE123" s="41">
        <f>INDEX('2013'!$E$7:$HF$37,  MATCH(CZ123, '2013'!$A$7:$A$37, 0), MATCH(CZ105, '2013'!$E$4:$HF$4, 0) )</f>
        <v>64</v>
      </c>
      <c r="DF123" s="41">
        <f>INDEX('2014'!$E$7:$HF$37,  MATCH(CZ123, '2014'!$A$7:$A$37, 0), MATCH(CZ105, '2014'!$E$4:$HF$4, 0) )</f>
        <v>49</v>
      </c>
      <c r="DG123" s="41">
        <f>INDEX('2015'!$E$7:$HF$37,  MATCH(CZ123, '2015'!$A$7:$A$37, 0), MATCH(CZ105, '2015'!$E$4:$HF$4, 0) )</f>
        <v>74</v>
      </c>
      <c r="DH123" s="41">
        <f>INDEX('2016'!$E$7:$HF$37,  MATCH(CZ123, '2016'!$A$7:$A$37, 0), MATCH(CZ105, '2016'!$E$4:$HF$4, 0) )</f>
        <v>78</v>
      </c>
      <c r="DI123" s="41">
        <f>INDEX('2017'!$E$7:$HF$37,  MATCH(CZ123, '2017'!$A$7:$A$37, 0), MATCH(CZ105, '2017'!$E$4:$HF$4, 0) )</f>
        <v>94</v>
      </c>
      <c r="DJ123" s="41">
        <f>INDEX('2018'!$E$7:$HF$37,  MATCH(CZ123, '2018'!$A$7:$A$37, 0), MATCH(CZ105, '2018'!$E$4:$HF$4, 0) )</f>
        <v>84</v>
      </c>
      <c r="DK123" s="41">
        <f>INDEX('2019'!$E$7:$HF$37,  MATCH(CZ123, '2019'!$A$7:$A$37, 0), MATCH(CZ105, '2019'!$E$4:$HF$4, 0) )</f>
        <v>77</v>
      </c>
      <c r="DM123" s="9">
        <f t="shared" ref="DM123:DN123" si="1232">DM33</f>
        <v>33</v>
      </c>
      <c r="DN123" s="18" t="str">
        <f t="shared" si="1232"/>
        <v>Rich</v>
      </c>
      <c r="DO123" s="41">
        <f>INDEX('2010'!$E$7:$HF$37,  MATCH(DM123, '2010'!$A$7:$A$37, 0), MATCH(DM105, '2010'!$E$4:$HF$4, 0) )</f>
        <v>45</v>
      </c>
      <c r="DP123" s="41">
        <f>INDEX('2011'!$E$7:$HF$37,  MATCH(DM123, '2011'!$A$7:$A$37, 0), MATCH(DM105, '2011'!$E$4:$HF$4, 0) )</f>
        <v>71</v>
      </c>
      <c r="DQ123" s="41">
        <f>INDEX('2012'!$E$7:$HF$37,  MATCH(DM123, '2012'!$A$7:$A$37, 0), MATCH(DM105, '2012'!$E$4:$HF$4, 0) )</f>
        <v>60</v>
      </c>
      <c r="DR123" s="41">
        <f>INDEX('2013'!$E$7:$HF$37,  MATCH(DM123, '2013'!$A$7:$A$37, 0), MATCH(DM105, '2013'!$E$4:$HF$4, 0) )</f>
        <v>44</v>
      </c>
      <c r="DS123" s="41">
        <f>INDEX('2014'!$E$7:$HF$37,  MATCH(DM123, '2014'!$A$7:$A$37, 0), MATCH(DM105, '2014'!$E$4:$HF$4, 0) )</f>
        <v>55</v>
      </c>
      <c r="DT123" s="41">
        <f>INDEX('2015'!$E$7:$HF$37,  MATCH(DM123, '2015'!$A$7:$A$37, 0), MATCH(DM105, '2015'!$E$4:$HF$4, 0) )</f>
        <v>45</v>
      </c>
      <c r="DU123" s="41">
        <f>INDEX('2016'!$E$7:$HF$37,  MATCH(DM123, '2016'!$A$7:$A$37, 0), MATCH(DM105, '2016'!$E$4:$HF$4, 0) )</f>
        <v>34</v>
      </c>
      <c r="DV123" s="41">
        <f>INDEX('2017'!$E$7:$HF$37,  MATCH(DM123, '2017'!$A$7:$A$37, 0), MATCH(DM105, '2017'!$E$4:$HF$4, 0) )</f>
        <v>27</v>
      </c>
      <c r="DW123" s="41">
        <f>INDEX('2018'!$E$7:$HF$37,  MATCH(DM123, '2018'!$A$7:$A$37, 0), MATCH(DM105, '2018'!$E$4:$HF$4, 0) )</f>
        <v>73</v>
      </c>
      <c r="DX123" s="41">
        <f>INDEX('2019'!$E$7:$HF$37,  MATCH(DM123, '2019'!$A$7:$A$37, 0), MATCH(DM105, '2019'!$E$4:$HF$4, 0) )</f>
        <v>73</v>
      </c>
      <c r="DZ123" s="9">
        <f t="shared" ref="DZ123:EA123" si="1233">DZ33</f>
        <v>33</v>
      </c>
      <c r="EA123" s="18" t="str">
        <f t="shared" si="1233"/>
        <v>Rich</v>
      </c>
      <c r="EB123" s="41">
        <f>INDEX('2010'!$E$7:$HF$37,  MATCH(DZ123, '2010'!$A$7:$A$37, 0), MATCH(DZ105, '2010'!$E$4:$HF$4, 0) )</f>
        <v>8</v>
      </c>
      <c r="EC123" s="41">
        <f>INDEX('2011'!$E$7:$HF$37,  MATCH(DZ123, '2011'!$A$7:$A$37, 0), MATCH(DZ105, '2011'!$E$4:$HF$4, 0) )</f>
        <v>0</v>
      </c>
      <c r="ED123" s="41">
        <f>INDEX('2012'!$E$7:$HF$37,  MATCH(DZ123, '2012'!$A$7:$A$37, 0), MATCH(DZ105, '2012'!$E$4:$HF$4, 0) )</f>
        <v>0</v>
      </c>
      <c r="EE123" s="41">
        <f>INDEX('2013'!$E$7:$HF$37,  MATCH(DZ123, '2013'!$A$7:$A$37, 0), MATCH(DZ105, '2013'!$E$4:$HF$4, 0) )</f>
        <v>8</v>
      </c>
      <c r="EF123" s="41">
        <f>INDEX('2014'!$E$7:$HF$37,  MATCH(DZ123, '2014'!$A$7:$A$37, 0), MATCH(DZ105, '2014'!$E$4:$HF$4, 0) )</f>
        <v>8</v>
      </c>
      <c r="EG123" s="41">
        <f>INDEX('2015'!$E$7:$HF$37,  MATCH(DZ123, '2015'!$A$7:$A$37, 0), MATCH(DZ105, '2015'!$E$4:$HF$4, 0) )</f>
        <v>6</v>
      </c>
      <c r="EH123" s="41">
        <f>INDEX('2016'!$E$7:$HF$37,  MATCH(DZ123, '2016'!$A$7:$A$37, 0), MATCH(DZ105, '2016'!$E$4:$HF$4, 0) )</f>
        <v>6</v>
      </c>
      <c r="EI123" s="41">
        <f>INDEX('2017'!$E$7:$HF$37,  MATCH(DZ123, '2017'!$A$7:$A$37, 0), MATCH(DZ105, '2017'!$E$4:$HF$4, 0) )</f>
        <v>6</v>
      </c>
      <c r="EJ123" s="41">
        <f>INDEX('2018'!$E$7:$HF$37,  MATCH(DZ123, '2018'!$A$7:$A$37, 0), MATCH(DZ105, '2018'!$E$4:$HF$4, 0) )</f>
        <v>0</v>
      </c>
      <c r="EK123" s="41">
        <f>INDEX('2019'!$E$7:$HF$37,  MATCH(DZ123, '2019'!$A$7:$A$37, 0), MATCH(DZ105, '2019'!$E$4:$HF$4, 0) )</f>
        <v>0</v>
      </c>
      <c r="EM123" s="9">
        <f t="shared" ref="EM123:EN123" si="1234">EM33</f>
        <v>33</v>
      </c>
      <c r="EN123" s="18" t="str">
        <f t="shared" si="1234"/>
        <v>Rich</v>
      </c>
      <c r="EO123" s="41">
        <f>INDEX('2010'!$E$7:$HF$37,  MATCH(EM123, '2010'!$A$7:$A$37, 0), MATCH(EM105, '2010'!$E$4:$HF$4, 0) )</f>
        <v>45</v>
      </c>
      <c r="EP123" s="41">
        <f>INDEX('2011'!$E$7:$HF$37,  MATCH(EM123, '2011'!$A$7:$A$37, 0), MATCH(EM105, '2011'!$E$4:$HF$4, 0) )</f>
        <v>33</v>
      </c>
      <c r="EQ123" s="41">
        <f>INDEX('2012'!$E$7:$HF$37,  MATCH(EM123, '2012'!$A$7:$A$37, 0), MATCH(EM105, '2012'!$E$4:$HF$4, 0) )</f>
        <v>47</v>
      </c>
      <c r="ER123" s="41">
        <f>INDEX('2013'!$E$7:$HF$37,  MATCH(EM123, '2013'!$A$7:$A$37, 0), MATCH(EM105, '2013'!$E$4:$HF$4, 0) )</f>
        <v>57</v>
      </c>
      <c r="ES123" s="41">
        <f>INDEX('2014'!$E$7:$HF$37,  MATCH(EM123, '2014'!$A$7:$A$37, 0), MATCH(EM105, '2014'!$E$4:$HF$4, 0) )</f>
        <v>48</v>
      </c>
      <c r="ET123" s="41">
        <f>INDEX('2015'!$E$7:$HF$37,  MATCH(EM123, '2015'!$A$7:$A$37, 0), MATCH(EM105, '2015'!$E$4:$HF$4, 0) )</f>
        <v>45</v>
      </c>
      <c r="EU123" s="41">
        <f>INDEX('2016'!$E$7:$HF$37,  MATCH(EM123, '2016'!$A$7:$A$37, 0), MATCH(EM105, '2016'!$E$4:$HF$4, 0) )</f>
        <v>54</v>
      </c>
      <c r="EV123" s="41">
        <f>INDEX('2017'!$E$7:$HF$37,  MATCH(EM123, '2017'!$A$7:$A$37, 0), MATCH(EM105, '2017'!$E$4:$HF$4, 0) )</f>
        <v>60</v>
      </c>
      <c r="EW123" s="41">
        <f>INDEX('2018'!$E$7:$HF$37,  MATCH(EM123, '2018'!$A$7:$A$37, 0), MATCH(EM105, '2018'!$E$4:$HF$4, 0) )</f>
        <v>91</v>
      </c>
      <c r="EX123" s="41">
        <f>INDEX('2019'!$E$7:$HF$37,  MATCH(EM123, '2019'!$A$7:$A$37, 0), MATCH(EM105, '2019'!$E$4:$HF$4, 0) )</f>
        <v>104</v>
      </c>
      <c r="EZ123" s="9">
        <f t="shared" ref="EZ123:FA123" si="1235">EZ33</f>
        <v>33</v>
      </c>
      <c r="FA123" s="18" t="str">
        <f t="shared" si="1235"/>
        <v>Rich</v>
      </c>
      <c r="FB123" s="41">
        <f>INDEX('2010'!$E$7:$HF$37,  MATCH(EZ123, '2010'!$A$7:$A$37, 0), MATCH(EZ105, '2010'!$E$4:$HF$4, 0) )</f>
        <v>100</v>
      </c>
      <c r="FC123" s="41">
        <f>INDEX('2011'!$E$7:$HF$37,  MATCH(EZ123, '2011'!$A$7:$A$37, 0), MATCH(EZ105, '2011'!$E$4:$HF$4, 0) )</f>
        <v>62</v>
      </c>
      <c r="FD123" s="41">
        <f>INDEX('2012'!$E$7:$HF$37,  MATCH(EZ123, '2012'!$A$7:$A$37, 0), MATCH(EZ105, '2012'!$E$4:$HF$4, 0) )</f>
        <v>97</v>
      </c>
      <c r="FE123" s="41">
        <f>INDEX('2013'!$E$7:$HF$37,  MATCH(EZ123, '2013'!$A$7:$A$37, 0), MATCH(EZ105, '2013'!$E$4:$HF$4, 0) )</f>
        <v>99</v>
      </c>
      <c r="FF123" s="41">
        <f>INDEX('2014'!$E$7:$HF$37,  MATCH(EZ123, '2014'!$A$7:$A$37, 0), MATCH(EZ105, '2014'!$E$4:$HF$4, 0) )</f>
        <v>84</v>
      </c>
      <c r="FG123" s="41">
        <f>INDEX('2015'!$E$7:$HF$37,  MATCH(EZ123, '2015'!$A$7:$A$37, 0), MATCH(EZ105, '2015'!$E$4:$HF$4, 0) )</f>
        <v>81</v>
      </c>
      <c r="FH123" s="41">
        <f>INDEX('2016'!$E$7:$HF$37,  MATCH(EZ123, '2016'!$A$7:$A$37, 0), MATCH(EZ105, '2016'!$E$4:$HF$4, 0) )</f>
        <v>74</v>
      </c>
      <c r="FI123" s="41">
        <f>INDEX('2017'!$E$7:$HF$37,  MATCH(EZ123, '2017'!$A$7:$A$37, 0), MATCH(EZ105, '2017'!$E$4:$HF$4, 0) )</f>
        <v>66</v>
      </c>
      <c r="FJ123" s="41">
        <f>INDEX('2018'!$E$7:$HF$37,  MATCH(EZ123, '2018'!$A$7:$A$37, 0), MATCH(EZ105, '2018'!$E$4:$HF$4, 0) )</f>
        <v>69</v>
      </c>
      <c r="FK123" s="41">
        <f>INDEX('2019'!$E$7:$HF$37,  MATCH(EZ123, '2019'!$A$7:$A$37, 0), MATCH(EZ105, '2019'!$E$4:$HF$4, 0) )</f>
        <v>61</v>
      </c>
      <c r="FM123" s="9">
        <f t="shared" ref="FM123:FN123" si="1236">FM33</f>
        <v>33</v>
      </c>
      <c r="FN123" s="18" t="str">
        <f t="shared" si="1236"/>
        <v>Rich</v>
      </c>
      <c r="FO123" s="41">
        <f>INDEX('2010'!$E$7:$HF$37,  MATCH(FM123, '2010'!$A$7:$A$37, 0), MATCH(FM105, '2010'!$E$4:$HF$4, 0) )</f>
        <v>193</v>
      </c>
      <c r="FP123" s="41">
        <f>INDEX('2011'!$E$7:$HF$37,  MATCH(FM123, '2011'!$A$7:$A$37, 0), MATCH(FM105, '2011'!$E$4:$HF$4, 0) )</f>
        <v>180</v>
      </c>
      <c r="FQ123" s="41">
        <f>INDEX('2012'!$E$7:$HF$37,  MATCH(FM123, '2012'!$A$7:$A$37, 0), MATCH(FM105, '2012'!$E$4:$HF$4, 0) )</f>
        <v>138</v>
      </c>
      <c r="FR123" s="41">
        <f>INDEX('2013'!$E$7:$HF$37,  MATCH(FM123, '2013'!$A$7:$A$37, 0), MATCH(FM105, '2013'!$E$4:$HF$4, 0) )</f>
        <v>129</v>
      </c>
      <c r="FS123" s="41">
        <f>INDEX('2014'!$E$7:$HF$37,  MATCH(FM123, '2014'!$A$7:$A$37, 0), MATCH(FM105, '2014'!$E$4:$HF$4, 0) )</f>
        <v>115</v>
      </c>
      <c r="FT123" s="41">
        <f>INDEX('2015'!$E$7:$HF$37,  MATCH(FM123, '2015'!$A$7:$A$37, 0), MATCH(FM105, '2015'!$E$4:$HF$4, 0) )</f>
        <v>118</v>
      </c>
      <c r="FU123" s="41">
        <f>INDEX('2016'!$E$7:$HF$37,  MATCH(FM123, '2016'!$A$7:$A$37, 0), MATCH(FM105, '2016'!$E$4:$HF$4, 0) )</f>
        <v>116</v>
      </c>
      <c r="FV123" s="41">
        <f>INDEX('2017'!$E$7:$HF$37,  MATCH(FM123, '2017'!$A$7:$A$37, 0), MATCH(FM105, '2017'!$E$4:$HF$4, 0) )</f>
        <v>120</v>
      </c>
      <c r="FW123" s="41">
        <f>INDEX('2018'!$E$7:$HF$37,  MATCH(FM123, '2018'!$A$7:$A$37, 0), MATCH(FM105, '2018'!$E$4:$HF$4, 0) )</f>
        <v>141</v>
      </c>
      <c r="FX123" s="41">
        <f>INDEX('2019'!$E$7:$HF$37,  MATCH(FM123, '2019'!$A$7:$A$37, 0), MATCH(FM105, '2019'!$E$4:$HF$4, 0) )</f>
        <v>165</v>
      </c>
      <c r="FZ123" s="9">
        <f t="shared" ref="FZ123:GA123" si="1237">FZ33</f>
        <v>33</v>
      </c>
      <c r="GA123" s="18" t="str">
        <f t="shared" si="1237"/>
        <v>Rich</v>
      </c>
      <c r="GB123" s="41">
        <f>INDEX('2010'!$E$7:$HF$37,  MATCH(FZ123, '2010'!$A$7:$A$37, 0), MATCH(FZ105, '2010'!$E$4:$HF$4, 0) )</f>
        <v>40</v>
      </c>
      <c r="GC123" s="41">
        <f>INDEX('2011'!$E$7:$HF$37,  MATCH(FZ123, '2011'!$A$7:$A$37, 0), MATCH(FZ105, '2011'!$E$4:$HF$4, 0) )</f>
        <v>73</v>
      </c>
      <c r="GD123" s="41">
        <f>INDEX('2012'!$E$7:$HF$37,  MATCH(FZ123, '2012'!$A$7:$A$37, 0), MATCH(FZ105, '2012'!$E$4:$HF$4, 0) )</f>
        <v>79</v>
      </c>
      <c r="GE123" s="41">
        <f>INDEX('2013'!$E$7:$HF$37,  MATCH(FZ123, '2013'!$A$7:$A$37, 0), MATCH(FZ105, '2013'!$E$4:$HF$4, 0) )</f>
        <v>53</v>
      </c>
      <c r="GF123" s="41">
        <f>INDEX('2014'!$E$7:$HF$37,  MATCH(FZ123, '2014'!$A$7:$A$37, 0), MATCH(FZ105, '2014'!$E$4:$HF$4, 0) )</f>
        <v>71</v>
      </c>
      <c r="GG123" s="41">
        <f>INDEX('2015'!$E$7:$HF$37,  MATCH(FZ123, '2015'!$A$7:$A$37, 0), MATCH(FZ105, '2015'!$E$4:$HF$4, 0) )</f>
        <v>63</v>
      </c>
      <c r="GH123" s="41">
        <f>INDEX('2016'!$E$7:$HF$37,  MATCH(FZ123, '2016'!$A$7:$A$37, 0), MATCH(FZ105, '2016'!$E$4:$HF$4, 0) )</f>
        <v>43</v>
      </c>
      <c r="GI123" s="41">
        <f>INDEX('2017'!$E$7:$HF$37,  MATCH(FZ123, '2017'!$A$7:$A$37, 0), MATCH(FZ105, '2017'!$E$4:$HF$4, 0) )</f>
        <v>30</v>
      </c>
      <c r="GJ123" s="41">
        <f>INDEX('2018'!$E$7:$HF$37,  MATCH(FZ123, '2018'!$A$7:$A$37, 0), MATCH(FZ105, '2018'!$E$4:$HF$4, 0) )</f>
        <v>33</v>
      </c>
      <c r="GK123" s="41">
        <f>INDEX('2019'!$E$7:$HF$37,  MATCH(FZ123, '2019'!$A$7:$A$37, 0), MATCH(FZ105, '2019'!$E$4:$HF$4, 0) )</f>
        <v>8</v>
      </c>
      <c r="GM123" s="9">
        <f t="shared" ref="GM123:GN123" si="1238">GM33</f>
        <v>33</v>
      </c>
      <c r="GN123" s="18" t="str">
        <f t="shared" si="1238"/>
        <v>Rich</v>
      </c>
      <c r="GO123" s="41">
        <f>INDEX('2010'!$E$7:$HF$37,  MATCH(GM123, '2010'!$A$7:$A$37, 0), MATCH(GM105, '2010'!$E$4:$HF$4, 0) )</f>
        <v>92</v>
      </c>
      <c r="GP123" s="41">
        <f>INDEX('2011'!$E$7:$HF$37,  MATCH(GM123, '2011'!$A$7:$A$37, 0), MATCH(GM105, '2011'!$E$4:$HF$4, 0) )</f>
        <v>86</v>
      </c>
      <c r="GQ123" s="41">
        <f>INDEX('2012'!$E$7:$HF$37,  MATCH(GM123, '2012'!$A$7:$A$37, 0), MATCH(GM105, '2012'!$E$4:$HF$4, 0) )</f>
        <v>73</v>
      </c>
      <c r="GR123" s="41">
        <f>INDEX('2013'!$E$7:$HF$37,  MATCH(GM123, '2013'!$A$7:$A$37, 0), MATCH(GM105, '2013'!$E$4:$HF$4, 0) )</f>
        <v>54</v>
      </c>
      <c r="GS123" s="41">
        <f>INDEX('2014'!$E$7:$HF$37,  MATCH(GM123, '2014'!$A$7:$A$37, 0), MATCH(GM105, '2014'!$E$4:$HF$4, 0) )</f>
        <v>16</v>
      </c>
      <c r="GT123" s="41">
        <f>INDEX('2015'!$E$7:$HF$37,  MATCH(GM123, '2015'!$A$7:$A$37, 0), MATCH(GM105, '2015'!$E$4:$HF$4, 0) )</f>
        <v>22</v>
      </c>
      <c r="GU123" s="41">
        <f>INDEX('2016'!$E$7:$HF$37,  MATCH(GM123, '2016'!$A$7:$A$37, 0), MATCH(GM105, '2016'!$E$4:$HF$4, 0) )</f>
        <v>18</v>
      </c>
      <c r="GV123" s="41">
        <f>INDEX('2017'!$E$7:$HF$37,  MATCH(GM123, '2017'!$A$7:$A$37, 0), MATCH(GM105, '2017'!$E$4:$HF$4, 0) )</f>
        <v>26</v>
      </c>
      <c r="GW123" s="41">
        <f>INDEX('2018'!$E$7:$HF$37,  MATCH(GM123, '2018'!$A$7:$A$37, 0), MATCH(GM105, '2018'!$E$4:$HF$4, 0) )</f>
        <v>21</v>
      </c>
      <c r="GX123" s="41">
        <f>INDEX('2019'!$E$7:$HF$37,  MATCH(GM123, '2019'!$A$7:$A$37, 0), MATCH(GM105, '2019'!$E$4:$HF$4, 0) )</f>
        <v>16</v>
      </c>
      <c r="GZ123" s="9">
        <f t="shared" ref="GZ123:HA123" si="1239">GZ33</f>
        <v>33</v>
      </c>
      <c r="HA123" s="18" t="str">
        <f t="shared" si="1239"/>
        <v>Rich</v>
      </c>
      <c r="HB123" s="41">
        <f>INDEX('2010'!$E$7:$HF$37,  MATCH(GZ123, '2010'!$A$7:$A$37, 0), MATCH(GZ105, '2010'!$E$4:$HF$4, 0) )</f>
        <v>80</v>
      </c>
      <c r="HC123" s="41">
        <f>INDEX('2011'!$E$7:$HF$37,  MATCH(GZ123, '2011'!$A$7:$A$37, 0), MATCH(GZ105, '2011'!$E$4:$HF$4, 0) )</f>
        <v>75</v>
      </c>
      <c r="HD123" s="41">
        <f>INDEX('2012'!$E$7:$HF$37,  MATCH(GZ123, '2012'!$A$7:$A$37, 0), MATCH(GZ105, '2012'!$E$4:$HF$4, 0) )</f>
        <v>59</v>
      </c>
      <c r="HE123" s="41">
        <f>INDEX('2013'!$E$7:$HF$37,  MATCH(GZ123, '2013'!$A$7:$A$37, 0), MATCH(GZ105, '2013'!$E$4:$HF$4, 0) )</f>
        <v>47</v>
      </c>
      <c r="HF123" s="41">
        <f>INDEX('2014'!$E$7:$HF$37,  MATCH(GZ123, '2014'!$A$7:$A$37, 0), MATCH(GZ105, '2014'!$E$4:$HF$4, 0) )</f>
        <v>36</v>
      </c>
      <c r="HG123" s="41">
        <f>INDEX('2015'!$E$7:$HF$37,  MATCH(GZ123, '2015'!$A$7:$A$37, 0), MATCH(GZ105, '2015'!$E$4:$HF$4, 0) )</f>
        <v>32</v>
      </c>
      <c r="HH123" s="41">
        <f>INDEX('2016'!$E$7:$HF$37,  MATCH(GZ123, '2016'!$A$7:$A$37, 0), MATCH(GZ105, '2016'!$E$4:$HF$4, 0) )</f>
        <v>32</v>
      </c>
      <c r="HI123" s="41">
        <f>INDEX('2017'!$E$7:$HF$37,  MATCH(GZ123, '2017'!$A$7:$A$37, 0), MATCH(GZ105, '2017'!$E$4:$HF$4, 0) )</f>
        <v>25</v>
      </c>
      <c r="HJ123" s="41">
        <f>INDEX('2018'!$E$7:$HF$37,  MATCH(GZ123, '2018'!$A$7:$A$37, 0), MATCH(GZ105, '2018'!$E$4:$HF$4, 0) )</f>
        <v>30</v>
      </c>
      <c r="HK123" s="41">
        <f>INDEX('2019'!$E$7:$HF$37,  MATCH(GZ123, '2019'!$A$7:$A$37, 0), MATCH(GZ105, '2019'!$E$4:$HF$4, 0) )</f>
        <v>24</v>
      </c>
      <c r="HM123" s="9">
        <f t="shared" ref="HM123:HN123" si="1240">HM33</f>
        <v>33</v>
      </c>
      <c r="HN123" s="18" t="str">
        <f t="shared" si="1240"/>
        <v>Rich</v>
      </c>
      <c r="HO123" s="41">
        <f>INDEX('2010'!$E$7:$HF$37,  MATCH(HM123, '2010'!$A$7:$A$37, 0), MATCH(HM105, '2010'!$E$4:$HF$4, 0) )</f>
        <v>0</v>
      </c>
      <c r="HP123" s="41">
        <f>INDEX('2011'!$E$7:$HF$37,  MATCH(HM123, '2011'!$A$7:$A$37, 0), MATCH(HM105, '2011'!$E$4:$HF$4, 0) )</f>
        <v>0</v>
      </c>
      <c r="HQ123" s="41">
        <f>INDEX('2012'!$E$7:$HF$37,  MATCH(HM123, '2012'!$A$7:$A$37, 0), MATCH(HM105, '2012'!$E$4:$HF$4, 0) )</f>
        <v>0</v>
      </c>
      <c r="HR123" s="41">
        <f>INDEX('2013'!$E$7:$HF$37,  MATCH(HM123, '2013'!$A$7:$A$37, 0), MATCH(HM105, '2013'!$E$4:$HF$4, 0) )</f>
        <v>0</v>
      </c>
      <c r="HS123" s="41">
        <f>INDEX('2014'!$E$7:$HF$37,  MATCH(HM123, '2014'!$A$7:$A$37, 0), MATCH(HM105, '2014'!$E$4:$HF$4, 0) )</f>
        <v>0</v>
      </c>
      <c r="HT123" s="41">
        <f>INDEX('2015'!$E$7:$HF$37,  MATCH(HM123, '2015'!$A$7:$A$37, 0), MATCH(HM105, '2015'!$E$4:$HF$4, 0) )</f>
        <v>0</v>
      </c>
      <c r="HU123" s="41">
        <f>INDEX('2016'!$E$7:$HF$37,  MATCH(HM123, '2016'!$A$7:$A$37, 0), MATCH(HM105, '2016'!$E$4:$HF$4, 0) )</f>
        <v>0</v>
      </c>
      <c r="HV123" s="41">
        <f>INDEX('2017'!$E$7:$HF$37,  MATCH(HM123, '2017'!$A$7:$A$37, 0), MATCH(HM105, '2017'!$E$4:$HF$4, 0) )</f>
        <v>0</v>
      </c>
      <c r="HW123" s="41">
        <f>INDEX('2018'!$E$7:$HF$37,  MATCH(HM123, '2018'!$A$7:$A$37, 0), MATCH(HM105, '2018'!$E$4:$HF$4, 0) )</f>
        <v>0</v>
      </c>
      <c r="HX123" s="41">
        <f>INDEX('2019'!$E$7:$HF$37,  MATCH(HM123, '2019'!$A$7:$A$37, 0), MATCH(HM105, '2019'!$E$4:$HF$4, 0) )</f>
        <v>0</v>
      </c>
    </row>
    <row r="124" spans="39:232" x14ac:dyDescent="0.25">
      <c r="AM124" s="9">
        <f t="shared" ref="AM124:AN124" si="1241">AM34</f>
        <v>35</v>
      </c>
      <c r="AN124" s="18" t="str">
        <f t="shared" si="1241"/>
        <v>Salt Lake</v>
      </c>
      <c r="AO124" s="41">
        <f>INDEX('2010'!$E$7:$HF$37,  MATCH(AM124, '2010'!$A$7:$A$37, 0), MATCH(AM105, '2010'!$E$4:$HF$4, 0) )</f>
        <v>490265</v>
      </c>
      <c r="AP124" s="41">
        <f>INDEX('2011'!$E$7:$HF$37,  MATCH(AM124, '2011'!$A$7:$A$37, 0), MATCH(AM105, '2011'!$E$4:$HF$4, 0) )</f>
        <v>494348</v>
      </c>
      <c r="AQ124" s="41">
        <f>INDEX('2012'!$E$7:$HF$37,  MATCH(AM124, '2012'!$A$7:$A$37, 0), MATCH(AM105, '2012'!$E$4:$HF$4, 0) )</f>
        <v>499823</v>
      </c>
      <c r="AR124" s="41">
        <f>INDEX('2013'!$E$7:$HF$37,  MATCH(AM124, '2013'!$A$7:$A$37, 0), MATCH(AM105, '2013'!$E$4:$HF$4, 0) )</f>
        <v>504160</v>
      </c>
      <c r="AS124" s="41">
        <f>INDEX('2014'!$E$7:$HF$37,  MATCH(AM124, '2014'!$A$7:$A$37, 0), MATCH(AM105, '2014'!$E$4:$HF$4, 0) )</f>
        <v>513504</v>
      </c>
      <c r="AT124" s="41">
        <f>INDEX('2015'!$E$7:$HF$37,  MATCH(AM124, '2015'!$A$7:$A$37, 0), MATCH(AM105, '2015'!$E$4:$HF$4, 0) )</f>
        <v>528726</v>
      </c>
      <c r="AU124" s="41">
        <f>INDEX('2016'!$E$7:$HF$37,  MATCH(AM124, '2016'!$A$7:$A$37, 0), MATCH(AM105, '2016'!$E$4:$HF$4, 0) )</f>
        <v>542042</v>
      </c>
      <c r="AV124" s="41">
        <f>INDEX('2017'!$E$7:$HF$37,  MATCH(AM124, '2017'!$A$7:$A$37, 0), MATCH(AM105, '2017'!$E$4:$HF$4, 0) )</f>
        <v>556953</v>
      </c>
      <c r="AW124" s="41">
        <f>INDEX('2018'!$E$7:$HF$37,  MATCH(AM124, '2018'!$A$7:$A$37, 0), MATCH(AM105, '2018'!$E$4:$HF$4, 0) )</f>
        <v>569309</v>
      </c>
      <c r="AX124" s="41">
        <f>INDEX('2019'!$E$7:$HF$37,  MATCH(AM124, '2019'!$A$7:$A$37, 0), MATCH(AM105, '2019'!$E$4:$HF$4, 0) )</f>
        <v>582982</v>
      </c>
      <c r="AZ124" s="9">
        <f t="shared" ref="AZ124:BA124" si="1242">AZ34</f>
        <v>35</v>
      </c>
      <c r="BA124" s="18" t="str">
        <f t="shared" si="1242"/>
        <v>Salt Lake</v>
      </c>
      <c r="BB124" s="41">
        <f>INDEX('2010'!$E$7:$HF$37,  MATCH(AZ124, '2010'!$A$7:$A$37, 0), MATCH(AZ105, '2010'!$E$4:$HF$4, 0) )</f>
        <v>4085</v>
      </c>
      <c r="BC124" s="41">
        <f>INDEX('2011'!$E$7:$HF$37,  MATCH(AZ124, '2011'!$A$7:$A$37, 0), MATCH(AZ105, '2011'!$E$4:$HF$4, 0) )</f>
        <v>4352</v>
      </c>
      <c r="BD124" s="41">
        <f>INDEX('2012'!$E$7:$HF$37,  MATCH(AZ124, '2012'!$A$7:$A$37, 0), MATCH(AZ105, '2012'!$E$4:$HF$4, 0) )</f>
        <v>4421</v>
      </c>
      <c r="BE124" s="41">
        <f>INDEX('2013'!$E$7:$HF$37,  MATCH(AZ124, '2013'!$A$7:$A$37, 0), MATCH(AZ105, '2013'!$E$4:$HF$4, 0) )</f>
        <v>4614</v>
      </c>
      <c r="BF124" s="41">
        <f>INDEX('2014'!$E$7:$HF$37,  MATCH(AZ124, '2014'!$A$7:$A$37, 0), MATCH(AZ105, '2014'!$E$4:$HF$4, 0) )</f>
        <v>4627</v>
      </c>
      <c r="BG124" s="41">
        <f>INDEX('2015'!$E$7:$HF$37,  MATCH(AZ124, '2015'!$A$7:$A$37, 0), MATCH(AZ105, '2015'!$E$4:$HF$4, 0) )</f>
        <v>5042</v>
      </c>
      <c r="BH124" s="41">
        <f>INDEX('2016'!$E$7:$HF$37,  MATCH(AZ124, '2016'!$A$7:$A$37, 0), MATCH(AZ105, '2016'!$E$4:$HF$4, 0) )</f>
        <v>5285</v>
      </c>
      <c r="BI124" s="41">
        <f>INDEX('2017'!$E$7:$HF$37,  MATCH(AZ124, '2017'!$A$7:$A$37, 0), MATCH(AZ105, '2017'!$E$4:$HF$4, 0) )</f>
        <v>5434</v>
      </c>
      <c r="BJ124" s="41">
        <f>INDEX('2018'!$E$7:$HF$37,  MATCH(AZ124, '2018'!$A$7:$A$37, 0), MATCH(AZ105, '2018'!$E$4:$HF$4, 0) )</f>
        <v>5039</v>
      </c>
      <c r="BK124" s="41">
        <f>INDEX('2019'!$E$7:$HF$37,  MATCH(AZ124, '2019'!$A$7:$A$37, 0), MATCH(AZ105, '2019'!$E$4:$HF$4, 0) )</f>
        <v>5714</v>
      </c>
      <c r="BM124" s="9">
        <f t="shared" ref="BM124:BN124" si="1243">BM34</f>
        <v>35</v>
      </c>
      <c r="BN124" s="18" t="str">
        <f t="shared" si="1243"/>
        <v>Salt Lake</v>
      </c>
      <c r="BO124" s="41">
        <f>INDEX('2010'!$E$7:$HF$37,  MATCH(BM124, '2010'!$A$7:$A$37, 0), MATCH(BM105, '2010'!$E$4:$HF$4, 0) )</f>
        <v>38207</v>
      </c>
      <c r="BP124" s="41">
        <f>INDEX('2011'!$E$7:$HF$37,  MATCH(BM124, '2011'!$A$7:$A$37, 0), MATCH(BM105, '2011'!$E$4:$HF$4, 0) )</f>
        <v>36528</v>
      </c>
      <c r="BQ124" s="41">
        <f>INDEX('2012'!$E$7:$HF$37,  MATCH(BM124, '2012'!$A$7:$A$37, 0), MATCH(BM105, '2012'!$E$4:$HF$4, 0) )</f>
        <v>33515</v>
      </c>
      <c r="BR124" s="41">
        <f>INDEX('2013'!$E$7:$HF$37,  MATCH(BM124, '2013'!$A$7:$A$37, 0), MATCH(BM105, '2013'!$E$4:$HF$4, 0) )</f>
        <v>32675</v>
      </c>
      <c r="BS124" s="41">
        <f>INDEX('2014'!$E$7:$HF$37,  MATCH(BM124, '2014'!$A$7:$A$37, 0), MATCH(BM105, '2014'!$E$4:$HF$4, 0) )</f>
        <v>33924</v>
      </c>
      <c r="BT124" s="41">
        <f>INDEX('2015'!$E$7:$HF$37,  MATCH(BM124, '2015'!$A$7:$A$37, 0), MATCH(BM105, '2015'!$E$4:$HF$4, 0) )</f>
        <v>34262</v>
      </c>
      <c r="BU124" s="41">
        <f>INDEX('2016'!$E$7:$HF$37,  MATCH(BM124, '2016'!$A$7:$A$37, 0), MATCH(BM105, '2016'!$E$4:$HF$4, 0) )</f>
        <v>34867</v>
      </c>
      <c r="BV124" s="41">
        <f>INDEX('2017'!$E$7:$HF$37,  MATCH(BM124, '2017'!$A$7:$A$37, 0), MATCH(BM105, '2017'!$E$4:$HF$4, 0) )</f>
        <v>36410</v>
      </c>
      <c r="BW124" s="41">
        <f>INDEX('2018'!$E$7:$HF$37,  MATCH(BM124, '2018'!$A$7:$A$37, 0), MATCH(BM105, '2018'!$E$4:$HF$4, 0) )</f>
        <v>38893</v>
      </c>
      <c r="BX124" s="41">
        <f>INDEX('2019'!$E$7:$HF$37,  MATCH(BM124, '2019'!$A$7:$A$37, 0), MATCH(BM105, '2019'!$E$4:$HF$4, 0) )</f>
        <v>40268</v>
      </c>
      <c r="BZ124" s="9">
        <f t="shared" ref="BZ124:CA124" si="1244">BZ34</f>
        <v>35</v>
      </c>
      <c r="CA124" s="18" t="str">
        <f t="shared" si="1244"/>
        <v>Salt Lake</v>
      </c>
      <c r="CB124" s="41">
        <f>INDEX('2010'!$E$7:$HF$37,  MATCH(BZ124, '2010'!$A$7:$A$37, 0), MATCH(BZ105, '2010'!$E$4:$HF$4, 0) )</f>
        <v>51717</v>
      </c>
      <c r="CC124" s="41">
        <f>INDEX('2011'!$E$7:$HF$37,  MATCH(BZ124, '2011'!$A$7:$A$37, 0), MATCH(BZ105, '2011'!$E$4:$HF$4, 0) )</f>
        <v>53769</v>
      </c>
      <c r="CD124" s="41">
        <f>INDEX('2012'!$E$7:$HF$37,  MATCH(BZ124, '2012'!$A$7:$A$37, 0), MATCH(BZ105, '2012'!$E$4:$HF$4, 0) )</f>
        <v>53646</v>
      </c>
      <c r="CE124" s="41">
        <f>INDEX('2013'!$E$7:$HF$37,  MATCH(BZ124, '2013'!$A$7:$A$37, 0), MATCH(BZ105, '2013'!$E$4:$HF$4, 0) )</f>
        <v>54203</v>
      </c>
      <c r="CF124" s="41">
        <f>INDEX('2014'!$E$7:$HF$37,  MATCH(BZ124, '2014'!$A$7:$A$37, 0), MATCH(BZ105, '2014'!$E$4:$HF$4, 0) )</f>
        <v>55848</v>
      </c>
      <c r="CG124" s="41">
        <f>INDEX('2015'!$E$7:$HF$37,  MATCH(BZ124, '2015'!$A$7:$A$37, 0), MATCH(BZ105, '2015'!$E$4:$HF$4, 0) )</f>
        <v>58928</v>
      </c>
      <c r="CH124" s="41">
        <f>INDEX('2016'!$E$7:$HF$37,  MATCH(BZ124, '2016'!$A$7:$A$37, 0), MATCH(BZ105, '2016'!$E$4:$HF$4, 0) )</f>
        <v>58884</v>
      </c>
      <c r="CI124" s="41">
        <f>INDEX('2017'!$E$7:$HF$37,  MATCH(BZ124, '2017'!$A$7:$A$37, 0), MATCH(BZ105, '2017'!$E$4:$HF$4, 0) )</f>
        <v>59842</v>
      </c>
      <c r="CJ124" s="41">
        <f>INDEX('2018'!$E$7:$HF$37,  MATCH(BZ124, '2018'!$A$7:$A$37, 0), MATCH(BZ105, '2018'!$E$4:$HF$4, 0) )</f>
        <v>60354</v>
      </c>
      <c r="CK124" s="41">
        <f>INDEX('2019'!$E$7:$HF$37,  MATCH(BZ124, '2019'!$A$7:$A$37, 0), MATCH(BZ105, '2019'!$E$4:$HF$4, 0) )</f>
        <v>58934</v>
      </c>
      <c r="CM124" s="9">
        <f t="shared" ref="CM124:CN124" si="1245">CM34</f>
        <v>35</v>
      </c>
      <c r="CN124" s="18" t="str">
        <f t="shared" si="1245"/>
        <v>Salt Lake</v>
      </c>
      <c r="CO124" s="41">
        <f>INDEX('2010'!$E$7:$HF$37,  MATCH(CM124, '2010'!$A$7:$A$37, 0), MATCH(CM105, '2010'!$E$4:$HF$4, 0) )</f>
        <v>17012</v>
      </c>
      <c r="CP124" s="41">
        <f>INDEX('2011'!$E$7:$HF$37,  MATCH(CM124, '2011'!$A$7:$A$37, 0), MATCH(CM105, '2011'!$E$4:$HF$4, 0) )</f>
        <v>16316</v>
      </c>
      <c r="CQ124" s="41">
        <f>INDEX('2012'!$E$7:$HF$37,  MATCH(CM124, '2012'!$A$7:$A$37, 0), MATCH(CM105, '2012'!$E$4:$HF$4, 0) )</f>
        <v>15496</v>
      </c>
      <c r="CR124" s="41">
        <f>INDEX('2013'!$E$7:$HF$37,  MATCH(CM124, '2013'!$A$7:$A$37, 0), MATCH(CM105, '2013'!$E$4:$HF$4, 0) )</f>
        <v>15442</v>
      </c>
      <c r="CS124" s="41">
        <f>INDEX('2014'!$E$7:$HF$37,  MATCH(CM124, '2014'!$A$7:$A$37, 0), MATCH(CM105, '2014'!$E$4:$HF$4, 0) )</f>
        <v>15654</v>
      </c>
      <c r="CT124" s="41">
        <f>INDEX('2015'!$E$7:$HF$37,  MATCH(CM124, '2015'!$A$7:$A$37, 0), MATCH(CM105, '2015'!$E$4:$HF$4, 0) )</f>
        <v>15316</v>
      </c>
      <c r="CU124" s="41">
        <f>INDEX('2016'!$E$7:$HF$37,  MATCH(CM124, '2016'!$A$7:$A$37, 0), MATCH(CM105, '2016'!$E$4:$HF$4, 0) )</f>
        <v>15221</v>
      </c>
      <c r="CV124" s="41">
        <f>INDEX('2017'!$E$7:$HF$37,  MATCH(CM124, '2017'!$A$7:$A$37, 0), MATCH(CM105, '2017'!$E$4:$HF$4, 0) )</f>
        <v>15844</v>
      </c>
      <c r="CW124" s="41">
        <f>INDEX('2018'!$E$7:$HF$37,  MATCH(CM124, '2018'!$A$7:$A$37, 0), MATCH(CM105, '2018'!$E$4:$HF$4, 0) )</f>
        <v>15447</v>
      </c>
      <c r="CX124" s="41">
        <f>INDEX('2019'!$E$7:$HF$37,  MATCH(CM124, '2019'!$A$7:$A$37, 0), MATCH(CM105, '2019'!$E$4:$HF$4, 0) )</f>
        <v>15193</v>
      </c>
      <c r="CZ124" s="9">
        <f t="shared" ref="CZ124:DA124" si="1246">CZ34</f>
        <v>35</v>
      </c>
      <c r="DA124" s="18" t="str">
        <f t="shared" si="1246"/>
        <v>Salt Lake</v>
      </c>
      <c r="DB124" s="41">
        <f>INDEX('2010'!$E$7:$HF$37,  MATCH(CZ124, '2010'!$A$7:$A$37, 0), MATCH(CZ105, '2010'!$E$4:$HF$4, 0) )</f>
        <v>58419</v>
      </c>
      <c r="DC124" s="41">
        <f>INDEX('2011'!$E$7:$HF$37,  MATCH(CZ124, '2011'!$A$7:$A$37, 0), MATCH(CZ105, '2011'!$E$4:$HF$4, 0) )</f>
        <v>59211</v>
      </c>
      <c r="DD124" s="41">
        <f>INDEX('2012'!$E$7:$HF$37,  MATCH(CZ124, '2012'!$A$7:$A$37, 0), MATCH(CZ105, '2012'!$E$4:$HF$4, 0) )</f>
        <v>59690</v>
      </c>
      <c r="DE124" s="41">
        <f>INDEX('2013'!$E$7:$HF$37,  MATCH(CZ124, '2013'!$A$7:$A$37, 0), MATCH(CZ105, '2013'!$E$4:$HF$4, 0) )</f>
        <v>60817</v>
      </c>
      <c r="DF124" s="41">
        <f>INDEX('2014'!$E$7:$HF$37,  MATCH(CZ124, '2014'!$A$7:$A$37, 0), MATCH(CZ105, '2014'!$E$4:$HF$4, 0) )</f>
        <v>60825</v>
      </c>
      <c r="DG124" s="41">
        <f>INDEX('2015'!$E$7:$HF$37,  MATCH(CZ124, '2015'!$A$7:$A$37, 0), MATCH(CZ105, '2015'!$E$4:$HF$4, 0) )</f>
        <v>62168</v>
      </c>
      <c r="DH124" s="41">
        <f>INDEX('2016'!$E$7:$HF$37,  MATCH(CZ124, '2016'!$A$7:$A$37, 0), MATCH(CZ105, '2016'!$E$4:$HF$4, 0) )</f>
        <v>63604</v>
      </c>
      <c r="DI124" s="41">
        <f>INDEX('2017'!$E$7:$HF$37,  MATCH(CZ124, '2017'!$A$7:$A$37, 0), MATCH(CZ105, '2017'!$E$4:$HF$4, 0) )</f>
        <v>63116</v>
      </c>
      <c r="DJ124" s="41">
        <f>INDEX('2018'!$E$7:$HF$37,  MATCH(CZ124, '2018'!$A$7:$A$37, 0), MATCH(CZ105, '2018'!$E$4:$HF$4, 0) )</f>
        <v>63453</v>
      </c>
      <c r="DK124" s="41">
        <f>INDEX('2019'!$E$7:$HF$37,  MATCH(CZ124, '2019'!$A$7:$A$37, 0), MATCH(CZ105, '2019'!$E$4:$HF$4, 0) )</f>
        <v>64744</v>
      </c>
      <c r="DM124" s="9">
        <f t="shared" ref="DM124:DN124" si="1247">DM34</f>
        <v>35</v>
      </c>
      <c r="DN124" s="18" t="str">
        <f t="shared" si="1247"/>
        <v>Salt Lake</v>
      </c>
      <c r="DO124" s="41">
        <f>INDEX('2010'!$E$7:$HF$37,  MATCH(DM124, '2010'!$A$7:$A$37, 0), MATCH(DM105, '2010'!$E$4:$HF$4, 0) )</f>
        <v>28177</v>
      </c>
      <c r="DP124" s="41">
        <f>INDEX('2011'!$E$7:$HF$37,  MATCH(DM124, '2011'!$A$7:$A$37, 0), MATCH(DM105, '2011'!$E$4:$HF$4, 0) )</f>
        <v>27953</v>
      </c>
      <c r="DQ124" s="41">
        <f>INDEX('2012'!$E$7:$HF$37,  MATCH(DM124, '2012'!$A$7:$A$37, 0), MATCH(DM105, '2012'!$E$4:$HF$4, 0) )</f>
        <v>28062</v>
      </c>
      <c r="DR124" s="41">
        <f>INDEX('2013'!$E$7:$HF$37,  MATCH(DM124, '2013'!$A$7:$A$37, 0), MATCH(DM105, '2013'!$E$4:$HF$4, 0) )</f>
        <v>27264</v>
      </c>
      <c r="DS124" s="41">
        <f>INDEX('2014'!$E$7:$HF$37,  MATCH(DM124, '2014'!$A$7:$A$37, 0), MATCH(DM105, '2014'!$E$4:$HF$4, 0) )</f>
        <v>26785</v>
      </c>
      <c r="DT124" s="41">
        <f>INDEX('2015'!$E$7:$HF$37,  MATCH(DM124, '2015'!$A$7:$A$37, 0), MATCH(DM105, '2015'!$E$4:$HF$4, 0) )</f>
        <v>27513</v>
      </c>
      <c r="DU124" s="41">
        <f>INDEX('2016'!$E$7:$HF$37,  MATCH(DM124, '2016'!$A$7:$A$37, 0), MATCH(DM105, '2016'!$E$4:$HF$4, 0) )</f>
        <v>28109</v>
      </c>
      <c r="DV124" s="41">
        <f>INDEX('2017'!$E$7:$HF$37,  MATCH(DM124, '2017'!$A$7:$A$37, 0), MATCH(DM105, '2017'!$E$4:$HF$4, 0) )</f>
        <v>29591</v>
      </c>
      <c r="DW124" s="41">
        <f>INDEX('2018'!$E$7:$HF$37,  MATCH(DM124, '2018'!$A$7:$A$37, 0), MATCH(DM105, '2018'!$E$4:$HF$4, 0) )</f>
        <v>30186</v>
      </c>
      <c r="DX124" s="41">
        <f>INDEX('2019'!$E$7:$HF$37,  MATCH(DM124, '2019'!$A$7:$A$37, 0), MATCH(DM105, '2019'!$E$4:$HF$4, 0) )</f>
        <v>32472</v>
      </c>
      <c r="DZ124" s="9">
        <f t="shared" ref="DZ124:EA124" si="1248">DZ34</f>
        <v>35</v>
      </c>
      <c r="EA124" s="18" t="str">
        <f t="shared" si="1248"/>
        <v>Salt Lake</v>
      </c>
      <c r="EB124" s="41">
        <f>INDEX('2010'!$E$7:$HF$37,  MATCH(DZ124, '2010'!$A$7:$A$37, 0), MATCH(DZ105, '2010'!$E$4:$HF$4, 0) )</f>
        <v>13384</v>
      </c>
      <c r="EC124" s="41">
        <f>INDEX('2011'!$E$7:$HF$37,  MATCH(DZ124, '2011'!$A$7:$A$37, 0), MATCH(DZ105, '2011'!$E$4:$HF$4, 0) )</f>
        <v>13073</v>
      </c>
      <c r="ED124" s="41">
        <f>INDEX('2012'!$E$7:$HF$37,  MATCH(DZ124, '2012'!$A$7:$A$37, 0), MATCH(DZ105, '2012'!$E$4:$HF$4, 0) )</f>
        <v>13255</v>
      </c>
      <c r="EE124" s="41">
        <f>INDEX('2013'!$E$7:$HF$37,  MATCH(DZ124, '2013'!$A$7:$A$37, 0), MATCH(DZ105, '2013'!$E$4:$HF$4, 0) )</f>
        <v>12557</v>
      </c>
      <c r="EF124" s="41">
        <f>INDEX('2014'!$E$7:$HF$37,  MATCH(DZ124, '2014'!$A$7:$A$37, 0), MATCH(DZ105, '2014'!$E$4:$HF$4, 0) )</f>
        <v>13017</v>
      </c>
      <c r="EG124" s="41">
        <f>INDEX('2015'!$E$7:$HF$37,  MATCH(DZ124, '2015'!$A$7:$A$37, 0), MATCH(DZ105, '2015'!$E$4:$HF$4, 0) )</f>
        <v>13121</v>
      </c>
      <c r="EH124" s="41">
        <f>INDEX('2016'!$E$7:$HF$37,  MATCH(DZ124, '2016'!$A$7:$A$37, 0), MATCH(DZ105, '2016'!$E$4:$HF$4, 0) )</f>
        <v>13685</v>
      </c>
      <c r="EI124" s="41">
        <f>INDEX('2017'!$E$7:$HF$37,  MATCH(DZ124, '2017'!$A$7:$A$37, 0), MATCH(DZ105, '2017'!$E$4:$HF$4, 0) )</f>
        <v>13854</v>
      </c>
      <c r="EJ124" s="41">
        <f>INDEX('2018'!$E$7:$HF$37,  MATCH(DZ124, '2018'!$A$7:$A$37, 0), MATCH(DZ105, '2018'!$E$4:$HF$4, 0) )</f>
        <v>13060</v>
      </c>
      <c r="EK124" s="41">
        <f>INDEX('2019'!$E$7:$HF$37,  MATCH(DZ124, '2019'!$A$7:$A$37, 0), MATCH(DZ105, '2019'!$E$4:$HF$4, 0) )</f>
        <v>13249</v>
      </c>
      <c r="EM124" s="9">
        <f t="shared" ref="EM124:EN124" si="1249">EM34</f>
        <v>35</v>
      </c>
      <c r="EN124" s="18" t="str">
        <f t="shared" si="1249"/>
        <v>Salt Lake</v>
      </c>
      <c r="EO124" s="41">
        <f>INDEX('2010'!$E$7:$HF$37,  MATCH(EM124, '2010'!$A$7:$A$37, 0), MATCH(EM105, '2010'!$E$4:$HF$4, 0) )</f>
        <v>43486</v>
      </c>
      <c r="EP124" s="41">
        <f>INDEX('2011'!$E$7:$HF$37,  MATCH(EM124, '2011'!$A$7:$A$37, 0), MATCH(EM105, '2011'!$E$4:$HF$4, 0) )</f>
        <v>43428</v>
      </c>
      <c r="EQ124" s="41">
        <f>INDEX('2012'!$E$7:$HF$37,  MATCH(EM124, '2012'!$A$7:$A$37, 0), MATCH(EM105, '2012'!$E$4:$HF$4, 0) )</f>
        <v>43795</v>
      </c>
      <c r="ER124" s="41">
        <f>INDEX('2013'!$E$7:$HF$37,  MATCH(EM124, '2013'!$A$7:$A$37, 0), MATCH(EM105, '2013'!$E$4:$HF$4, 0) )</f>
        <v>43460</v>
      </c>
      <c r="ES124" s="41">
        <f>INDEX('2014'!$E$7:$HF$37,  MATCH(EM124, '2014'!$A$7:$A$37, 0), MATCH(EM105, '2014'!$E$4:$HF$4, 0) )</f>
        <v>43828</v>
      </c>
      <c r="ET124" s="41">
        <f>INDEX('2015'!$E$7:$HF$37,  MATCH(EM124, '2015'!$A$7:$A$37, 0), MATCH(EM105, '2015'!$E$4:$HF$4, 0) )</f>
        <v>45768</v>
      </c>
      <c r="EU124" s="41">
        <f>INDEX('2016'!$E$7:$HF$37,  MATCH(EM124, '2016'!$A$7:$A$37, 0), MATCH(EM105, '2016'!$E$4:$HF$4, 0) )</f>
        <v>46774</v>
      </c>
      <c r="EV124" s="41">
        <f>INDEX('2017'!$E$7:$HF$37,  MATCH(EM124, '2017'!$A$7:$A$37, 0), MATCH(EM105, '2017'!$E$4:$HF$4, 0) )</f>
        <v>48400</v>
      </c>
      <c r="EW124" s="41">
        <f>INDEX('2018'!$E$7:$HF$37,  MATCH(EM124, '2018'!$A$7:$A$37, 0), MATCH(EM105, '2018'!$E$4:$HF$4, 0) )</f>
        <v>50624</v>
      </c>
      <c r="EX124" s="41">
        <f>INDEX('2019'!$E$7:$HF$37,  MATCH(EM124, '2019'!$A$7:$A$37, 0), MATCH(EM105, '2019'!$E$4:$HF$4, 0) )</f>
        <v>52626</v>
      </c>
      <c r="EZ124" s="9">
        <f t="shared" ref="EZ124:FA124" si="1250">EZ34</f>
        <v>35</v>
      </c>
      <c r="FA124" s="18" t="str">
        <f t="shared" si="1250"/>
        <v>Salt Lake</v>
      </c>
      <c r="FB124" s="41">
        <f>INDEX('2010'!$E$7:$HF$37,  MATCH(EZ124, '2010'!$A$7:$A$37, 0), MATCH(EZ105, '2010'!$E$4:$HF$4, 0) )</f>
        <v>59408</v>
      </c>
      <c r="FC124" s="41">
        <f>INDEX('2011'!$E$7:$HF$37,  MATCH(EZ124, '2011'!$A$7:$A$37, 0), MATCH(EZ105, '2011'!$E$4:$HF$4, 0) )</f>
        <v>59741</v>
      </c>
      <c r="FD124" s="41">
        <f>INDEX('2012'!$E$7:$HF$37,  MATCH(EZ124, '2012'!$A$7:$A$37, 0), MATCH(EZ105, '2012'!$E$4:$HF$4, 0) )</f>
        <v>62457</v>
      </c>
      <c r="FE124" s="41">
        <f>INDEX('2013'!$E$7:$HF$37,  MATCH(EZ124, '2013'!$A$7:$A$37, 0), MATCH(EZ105, '2013'!$E$4:$HF$4, 0) )</f>
        <v>63241</v>
      </c>
      <c r="FF124" s="41">
        <f>INDEX('2014'!$E$7:$HF$37,  MATCH(EZ124, '2014'!$A$7:$A$37, 0), MATCH(EZ105, '2014'!$E$4:$HF$4, 0) )</f>
        <v>65713</v>
      </c>
      <c r="FG124" s="41">
        <f>INDEX('2015'!$E$7:$HF$37,  MATCH(EZ124, '2015'!$A$7:$A$37, 0), MATCH(EZ105, '2015'!$E$4:$HF$4, 0) )</f>
        <v>68621</v>
      </c>
      <c r="FH124" s="41">
        <f>INDEX('2016'!$E$7:$HF$37,  MATCH(EZ124, '2016'!$A$7:$A$37, 0), MATCH(EZ105, '2016'!$E$4:$HF$4, 0) )</f>
        <v>71323</v>
      </c>
      <c r="FI124" s="41">
        <f>INDEX('2017'!$E$7:$HF$37,  MATCH(EZ124, '2017'!$A$7:$A$37, 0), MATCH(EZ105, '2017'!$E$4:$HF$4, 0) )</f>
        <v>74658</v>
      </c>
      <c r="FJ124" s="41">
        <f>INDEX('2018'!$E$7:$HF$37,  MATCH(EZ124, '2018'!$A$7:$A$37, 0), MATCH(EZ105, '2018'!$E$4:$HF$4, 0) )</f>
        <v>76159</v>
      </c>
      <c r="FK124" s="41">
        <f>INDEX('2019'!$E$7:$HF$37,  MATCH(EZ124, '2019'!$A$7:$A$37, 0), MATCH(EZ105, '2019'!$E$4:$HF$4, 0) )</f>
        <v>77739</v>
      </c>
      <c r="FM124" s="9">
        <f t="shared" ref="FM124:FN124" si="1251">FM34</f>
        <v>35</v>
      </c>
      <c r="FN124" s="18" t="str">
        <f t="shared" si="1251"/>
        <v>Salt Lake</v>
      </c>
      <c r="FO124" s="41">
        <f>INDEX('2010'!$E$7:$HF$37,  MATCH(FM124, '2010'!$A$7:$A$37, 0), MATCH(FM105, '2010'!$E$4:$HF$4, 0) )</f>
        <v>92494</v>
      </c>
      <c r="FP124" s="41">
        <f>INDEX('2011'!$E$7:$HF$37,  MATCH(FM124, '2011'!$A$7:$A$37, 0), MATCH(FM105, '2011'!$E$4:$HF$4, 0) )</f>
        <v>94625</v>
      </c>
      <c r="FQ124" s="41">
        <f>INDEX('2012'!$E$7:$HF$37,  MATCH(FM124, '2012'!$A$7:$A$37, 0), MATCH(FM105, '2012'!$E$4:$HF$4, 0) )</f>
        <v>98465</v>
      </c>
      <c r="FR124" s="41">
        <f>INDEX('2013'!$E$7:$HF$37,  MATCH(FM124, '2013'!$A$7:$A$37, 0), MATCH(FM105, '2013'!$E$4:$HF$4, 0) )</f>
        <v>101329</v>
      </c>
      <c r="FS124" s="41">
        <f>INDEX('2014'!$E$7:$HF$37,  MATCH(FM124, '2014'!$A$7:$A$37, 0), MATCH(FM105, '2014'!$E$4:$HF$4, 0) )</f>
        <v>103612</v>
      </c>
      <c r="FT124" s="41">
        <f>INDEX('2015'!$E$7:$HF$37,  MATCH(FM124, '2015'!$A$7:$A$37, 0), MATCH(FM105, '2015'!$E$4:$HF$4, 0) )</f>
        <v>106386</v>
      </c>
      <c r="FU124" s="41">
        <f>INDEX('2016'!$E$7:$HF$37,  MATCH(FM124, '2016'!$A$7:$A$37, 0), MATCH(FM105, '2016'!$E$4:$HF$4, 0) )</f>
        <v>110344</v>
      </c>
      <c r="FV124" s="41">
        <f>INDEX('2017'!$E$7:$HF$37,  MATCH(FM124, '2017'!$A$7:$A$37, 0), MATCH(FM105, '2017'!$E$4:$HF$4, 0) )</f>
        <v>113877</v>
      </c>
      <c r="FW124" s="41">
        <f>INDEX('2018'!$E$7:$HF$37,  MATCH(FM124, '2018'!$A$7:$A$37, 0), MATCH(FM105, '2018'!$E$4:$HF$4, 0) )</f>
        <v>118718</v>
      </c>
      <c r="FX124" s="41">
        <f>INDEX('2019'!$E$7:$HF$37,  MATCH(FM124, '2019'!$A$7:$A$37, 0), MATCH(FM105, '2019'!$E$4:$HF$4, 0) )</f>
        <v>122798</v>
      </c>
      <c r="FZ124" s="9">
        <f t="shared" ref="FZ124:GA124" si="1252">FZ34</f>
        <v>35</v>
      </c>
      <c r="GA124" s="18" t="str">
        <f t="shared" si="1252"/>
        <v>Salt Lake</v>
      </c>
      <c r="GB124" s="41">
        <f>INDEX('2010'!$E$7:$HF$37,  MATCH(FZ124, '2010'!$A$7:$A$37, 0), MATCH(FZ105, '2010'!$E$4:$HF$4, 0) )</f>
        <v>40360</v>
      </c>
      <c r="GC124" s="41">
        <f>INDEX('2011'!$E$7:$HF$37,  MATCH(FZ124, '2011'!$A$7:$A$37, 0), MATCH(FZ105, '2011'!$E$4:$HF$4, 0) )</f>
        <v>41001</v>
      </c>
      <c r="GD124" s="41">
        <f>INDEX('2012'!$E$7:$HF$37,  MATCH(FZ124, '2012'!$A$7:$A$37, 0), MATCH(FZ105, '2012'!$E$4:$HF$4, 0) )</f>
        <v>41861</v>
      </c>
      <c r="GE124" s="41">
        <f>INDEX('2013'!$E$7:$HF$37,  MATCH(FZ124, '2013'!$A$7:$A$37, 0), MATCH(FZ105, '2013'!$E$4:$HF$4, 0) )</f>
        <v>43293</v>
      </c>
      <c r="GF124" s="41">
        <f>INDEX('2014'!$E$7:$HF$37,  MATCH(FZ124, '2014'!$A$7:$A$37, 0), MATCH(FZ105, '2014'!$E$4:$HF$4, 0) )</f>
        <v>44596</v>
      </c>
      <c r="GG124" s="41">
        <f>INDEX('2015'!$E$7:$HF$37,  MATCH(FZ124, '2015'!$A$7:$A$37, 0), MATCH(FZ105, '2015'!$E$4:$HF$4, 0) )</f>
        <v>46281</v>
      </c>
      <c r="GH124" s="41">
        <f>INDEX('2016'!$E$7:$HF$37,  MATCH(FZ124, '2016'!$A$7:$A$37, 0), MATCH(FZ105, '2016'!$E$4:$HF$4, 0) )</f>
        <v>49242</v>
      </c>
      <c r="GI124" s="41">
        <f>INDEX('2017'!$E$7:$HF$37,  MATCH(FZ124, '2017'!$A$7:$A$37, 0), MATCH(FZ105, '2017'!$E$4:$HF$4, 0) )</f>
        <v>50733</v>
      </c>
      <c r="GJ124" s="41">
        <f>INDEX('2018'!$E$7:$HF$37,  MATCH(FZ124, '2018'!$A$7:$A$37, 0), MATCH(FZ105, '2018'!$E$4:$HF$4, 0) )</f>
        <v>51484</v>
      </c>
      <c r="GK124" s="41">
        <f>INDEX('2019'!$E$7:$HF$37,  MATCH(FZ124, '2019'!$A$7:$A$37, 0), MATCH(FZ105, '2019'!$E$4:$HF$4, 0) )</f>
        <v>52807</v>
      </c>
      <c r="GM124" s="9">
        <f t="shared" ref="GM124:GN124" si="1253">GM34</f>
        <v>35</v>
      </c>
      <c r="GN124" s="18" t="str">
        <f t="shared" si="1253"/>
        <v>Salt Lake</v>
      </c>
      <c r="GO124" s="41">
        <f>INDEX('2010'!$E$7:$HF$37,  MATCH(GM124, '2010'!$A$7:$A$37, 0), MATCH(GM105, '2010'!$E$4:$HF$4, 0) )</f>
        <v>22911</v>
      </c>
      <c r="GP124" s="41">
        <f>INDEX('2011'!$E$7:$HF$37,  MATCH(GM124, '2011'!$A$7:$A$37, 0), MATCH(GM105, '2011'!$E$4:$HF$4, 0) )</f>
        <v>23242</v>
      </c>
      <c r="GQ124" s="41">
        <f>INDEX('2012'!$E$7:$HF$37,  MATCH(GM124, '2012'!$A$7:$A$37, 0), MATCH(GM105, '2012'!$E$4:$HF$4, 0) )</f>
        <v>23720</v>
      </c>
      <c r="GR124" s="41">
        <f>INDEX('2013'!$E$7:$HF$37,  MATCH(GM124, '2013'!$A$7:$A$37, 0), MATCH(GM105, '2013'!$E$4:$HF$4, 0) )</f>
        <v>24154</v>
      </c>
      <c r="GS124" s="41">
        <f>INDEX('2014'!$E$7:$HF$37,  MATCH(GM124, '2014'!$A$7:$A$37, 0), MATCH(GM105, '2014'!$E$4:$HF$4, 0) )</f>
        <v>24461</v>
      </c>
      <c r="GT124" s="41">
        <f>INDEX('2015'!$E$7:$HF$37,  MATCH(GM124, '2015'!$A$7:$A$37, 0), MATCH(GM105, '2015'!$E$4:$HF$4, 0) )</f>
        <v>24674</v>
      </c>
      <c r="GU124" s="41">
        <f>INDEX('2016'!$E$7:$HF$37,  MATCH(GM124, '2016'!$A$7:$A$37, 0), MATCH(GM105, '2016'!$E$4:$HF$4, 0) )</f>
        <v>24203</v>
      </c>
      <c r="GV124" s="41">
        <f>INDEX('2017'!$E$7:$HF$37,  MATCH(GM124, '2017'!$A$7:$A$37, 0), MATCH(GM105, '2017'!$E$4:$HF$4, 0) )</f>
        <v>24586</v>
      </c>
      <c r="GW124" s="41">
        <f>INDEX('2018'!$E$7:$HF$37,  MATCH(GM124, '2018'!$A$7:$A$37, 0), MATCH(GM105, '2018'!$E$4:$HF$4, 0) )</f>
        <v>25259</v>
      </c>
      <c r="GX124" s="41">
        <f>INDEX('2019'!$E$7:$HF$37,  MATCH(GM124, '2019'!$A$7:$A$37, 0), MATCH(GM105, '2019'!$E$4:$HF$4, 0) )</f>
        <v>25341</v>
      </c>
      <c r="GZ124" s="9">
        <f t="shared" ref="GZ124:HA124" si="1254">GZ34</f>
        <v>35</v>
      </c>
      <c r="HA124" s="18" t="str">
        <f t="shared" si="1254"/>
        <v>Salt Lake</v>
      </c>
      <c r="HB124" s="41">
        <f>INDEX('2010'!$E$7:$HF$37,  MATCH(GZ124, '2010'!$A$7:$A$37, 0), MATCH(GZ105, '2010'!$E$4:$HF$4, 0) )</f>
        <v>19715</v>
      </c>
      <c r="HC124" s="41">
        <f>INDEX('2011'!$E$7:$HF$37,  MATCH(GZ124, '2011'!$A$7:$A$37, 0), MATCH(GZ105, '2011'!$E$4:$HF$4, 0) )</f>
        <v>20276</v>
      </c>
      <c r="HD124" s="41">
        <f>INDEX('2012'!$E$7:$HF$37,  MATCH(GZ124, '2012'!$A$7:$A$37, 0), MATCH(GZ105, '2012'!$E$4:$HF$4, 0) )</f>
        <v>20624</v>
      </c>
      <c r="HE124" s="41">
        <f>INDEX('2013'!$E$7:$HF$37,  MATCH(GZ124, '2013'!$A$7:$A$37, 0), MATCH(GZ105, '2013'!$E$4:$HF$4, 0) )</f>
        <v>20414</v>
      </c>
      <c r="HF124" s="41">
        <f>INDEX('2014'!$E$7:$HF$37,  MATCH(GZ124, '2014'!$A$7:$A$37, 0), MATCH(GZ105, '2014'!$E$4:$HF$4, 0) )</f>
        <v>20048</v>
      </c>
      <c r="HG124" s="41">
        <f>INDEX('2015'!$E$7:$HF$37,  MATCH(GZ124, '2015'!$A$7:$A$37, 0), MATCH(GZ105, '2015'!$E$4:$HF$4, 0) )</f>
        <v>20018</v>
      </c>
      <c r="HH124" s="41">
        <f>INDEX('2016'!$E$7:$HF$37,  MATCH(GZ124, '2016'!$A$7:$A$37, 0), MATCH(GZ105, '2016'!$E$4:$HF$4, 0) )</f>
        <v>19750</v>
      </c>
      <c r="HI124" s="41">
        <f>INDEX('2017'!$E$7:$HF$37,  MATCH(GZ124, '2017'!$A$7:$A$37, 0), MATCH(GZ105, '2017'!$E$4:$HF$4, 0) )</f>
        <v>19760</v>
      </c>
      <c r="HJ124" s="41">
        <f>INDEX('2018'!$E$7:$HF$37,  MATCH(GZ124, '2018'!$A$7:$A$37, 0), MATCH(GZ105, '2018'!$E$4:$HF$4, 0) )</f>
        <v>19857</v>
      </c>
      <c r="HK124" s="41">
        <f>INDEX('2019'!$E$7:$HF$37,  MATCH(GZ124, '2019'!$A$7:$A$37, 0), MATCH(GZ105, '2019'!$E$4:$HF$4, 0) )</f>
        <v>20301</v>
      </c>
      <c r="HM124" s="9">
        <f t="shared" ref="HM124:HN124" si="1255">HM34</f>
        <v>35</v>
      </c>
      <c r="HN124" s="18" t="str">
        <f t="shared" si="1255"/>
        <v>Salt Lake</v>
      </c>
      <c r="HO124" s="41">
        <f>INDEX('2010'!$E$7:$HF$37,  MATCH(HM124, '2010'!$A$7:$A$37, 0), MATCH(HM105, '2010'!$E$4:$HF$4, 0) )</f>
        <v>890</v>
      </c>
      <c r="HP124" s="41">
        <f>INDEX('2011'!$E$7:$HF$37,  MATCH(HM124, '2011'!$A$7:$A$37, 0), MATCH(HM105, '2011'!$E$4:$HF$4, 0) )</f>
        <v>833</v>
      </c>
      <c r="HQ124" s="41">
        <f>INDEX('2012'!$E$7:$HF$37,  MATCH(HM124, '2012'!$A$7:$A$37, 0), MATCH(HM105, '2012'!$E$4:$HF$4, 0) )</f>
        <v>816</v>
      </c>
      <c r="HR124" s="41">
        <f>INDEX('2013'!$E$7:$HF$37,  MATCH(HM124, '2013'!$A$7:$A$37, 0), MATCH(HM105, '2013'!$E$4:$HF$4, 0) )</f>
        <v>697</v>
      </c>
      <c r="HS124" s="41">
        <f>INDEX('2014'!$E$7:$HF$37,  MATCH(HM124, '2014'!$A$7:$A$37, 0), MATCH(HM105, '2014'!$E$4:$HF$4, 0) )</f>
        <v>566</v>
      </c>
      <c r="HT124" s="41">
        <f>INDEX('2015'!$E$7:$HF$37,  MATCH(HM124, '2015'!$A$7:$A$37, 0), MATCH(HM105, '2015'!$E$4:$HF$4, 0) )</f>
        <v>628</v>
      </c>
      <c r="HU124" s="41">
        <f>INDEX('2016'!$E$7:$HF$37,  MATCH(HM124, '2016'!$A$7:$A$37, 0), MATCH(HM105, '2016'!$E$4:$HF$4, 0) )</f>
        <v>751</v>
      </c>
      <c r="HV124" s="41">
        <f>INDEX('2017'!$E$7:$HF$37,  MATCH(HM124, '2017'!$A$7:$A$37, 0), MATCH(HM105, '2017'!$E$4:$HF$4, 0) )</f>
        <v>848</v>
      </c>
      <c r="HW124" s="41">
        <f>INDEX('2018'!$E$7:$HF$37,  MATCH(HM124, '2018'!$A$7:$A$37, 0), MATCH(HM105, '2018'!$E$4:$HF$4, 0) )</f>
        <v>776</v>
      </c>
      <c r="HX124" s="41">
        <f>INDEX('2019'!$E$7:$HF$37,  MATCH(HM124, '2019'!$A$7:$A$37, 0), MATCH(HM105, '2019'!$E$4:$HF$4, 0) )</f>
        <v>796</v>
      </c>
    </row>
    <row r="125" spans="39:232" x14ac:dyDescent="0.25">
      <c r="AM125" s="9">
        <f t="shared" ref="AM125:AN125" si="1256">AM35</f>
        <v>37</v>
      </c>
      <c r="AN125" s="18" t="str">
        <f t="shared" si="1256"/>
        <v>San Juan</v>
      </c>
      <c r="AO125" s="41">
        <f>INDEX('2010'!$E$7:$HF$37,  MATCH(AM125, '2010'!$A$7:$A$37, 0), MATCH(AM105, '2010'!$E$4:$HF$4, 0) )</f>
        <v>4982</v>
      </c>
      <c r="AP125" s="41">
        <f>INDEX('2011'!$E$7:$HF$37,  MATCH(AM125, '2011'!$A$7:$A$37, 0), MATCH(AM105, '2011'!$E$4:$HF$4, 0) )</f>
        <v>4746</v>
      </c>
      <c r="AQ125" s="41">
        <f>INDEX('2012'!$E$7:$HF$37,  MATCH(AM125, '2012'!$A$7:$A$37, 0), MATCH(AM105, '2012'!$E$4:$HF$4, 0) )</f>
        <v>5134</v>
      </c>
      <c r="AR125" s="41">
        <f>INDEX('2013'!$E$7:$HF$37,  MATCH(AM125, '2013'!$A$7:$A$37, 0), MATCH(AM105, '2013'!$E$4:$HF$4, 0) )</f>
        <v>4885</v>
      </c>
      <c r="AS125" s="41">
        <f>INDEX('2014'!$E$7:$HF$37,  MATCH(AM125, '2014'!$A$7:$A$37, 0), MATCH(AM105, '2014'!$E$4:$HF$4, 0) )</f>
        <v>4657</v>
      </c>
      <c r="AT125" s="41">
        <f>INDEX('2015'!$E$7:$HF$37,  MATCH(AM125, '2015'!$A$7:$A$37, 0), MATCH(AM105, '2015'!$E$4:$HF$4, 0) )</f>
        <v>4893</v>
      </c>
      <c r="AU125" s="41">
        <f>INDEX('2016'!$E$7:$HF$37,  MATCH(AM125, '2016'!$A$7:$A$37, 0), MATCH(AM105, '2016'!$E$4:$HF$4, 0) )</f>
        <v>5104</v>
      </c>
      <c r="AV125" s="41">
        <f>INDEX('2017'!$E$7:$HF$37,  MATCH(AM125, '2017'!$A$7:$A$37, 0), MATCH(AM105, '2017'!$E$4:$HF$4, 0) )</f>
        <v>5135</v>
      </c>
      <c r="AW125" s="41">
        <f>INDEX('2018'!$E$7:$HF$37,  MATCH(AM125, '2018'!$A$7:$A$37, 0), MATCH(AM105, '2018'!$E$4:$HF$4, 0) )</f>
        <v>5346</v>
      </c>
      <c r="AX125" s="41">
        <f>INDEX('2019'!$E$7:$HF$37,  MATCH(AM125, '2019'!$A$7:$A$37, 0), MATCH(AM105, '2019'!$E$4:$HF$4, 0) )</f>
        <v>5604</v>
      </c>
      <c r="AZ125" s="9">
        <f t="shared" ref="AZ125:BA125" si="1257">AZ35</f>
        <v>37</v>
      </c>
      <c r="BA125" s="18" t="str">
        <f t="shared" si="1257"/>
        <v>San Juan</v>
      </c>
      <c r="BB125" s="41">
        <f>INDEX('2010'!$E$7:$HF$37,  MATCH(AZ125, '2010'!$A$7:$A$37, 0), MATCH(AZ105, '2010'!$E$4:$HF$4, 0) )</f>
        <v>456</v>
      </c>
      <c r="BC125" s="41">
        <f>INDEX('2011'!$E$7:$HF$37,  MATCH(AZ125, '2011'!$A$7:$A$37, 0), MATCH(AZ105, '2011'!$E$4:$HF$4, 0) )</f>
        <v>485</v>
      </c>
      <c r="BD125" s="41">
        <f>INDEX('2012'!$E$7:$HF$37,  MATCH(AZ125, '2012'!$A$7:$A$37, 0), MATCH(AZ105, '2012'!$E$4:$HF$4, 0) )</f>
        <v>471</v>
      </c>
      <c r="BE125" s="41">
        <f>INDEX('2013'!$E$7:$HF$37,  MATCH(AZ125, '2013'!$A$7:$A$37, 0), MATCH(AZ105, '2013'!$E$4:$HF$4, 0) )</f>
        <v>435</v>
      </c>
      <c r="BF125" s="41">
        <f>INDEX('2014'!$E$7:$HF$37,  MATCH(AZ125, '2014'!$A$7:$A$37, 0), MATCH(AZ105, '2014'!$E$4:$HF$4, 0) )</f>
        <v>384</v>
      </c>
      <c r="BG125" s="41">
        <f>INDEX('2015'!$E$7:$HF$37,  MATCH(AZ125, '2015'!$A$7:$A$37, 0), MATCH(AZ105, '2015'!$E$4:$HF$4, 0) )</f>
        <v>378</v>
      </c>
      <c r="BH125" s="41">
        <f>INDEX('2016'!$E$7:$HF$37,  MATCH(AZ125, '2016'!$A$7:$A$37, 0), MATCH(AZ105, '2016'!$E$4:$HF$4, 0) )</f>
        <v>456</v>
      </c>
      <c r="BI125" s="41">
        <f>INDEX('2017'!$E$7:$HF$37,  MATCH(AZ125, '2017'!$A$7:$A$37, 0), MATCH(AZ105, '2017'!$E$4:$HF$4, 0) )</f>
        <v>337</v>
      </c>
      <c r="BJ125" s="41">
        <f>INDEX('2018'!$E$7:$HF$37,  MATCH(AZ125, '2018'!$A$7:$A$37, 0), MATCH(AZ105, '2018'!$E$4:$HF$4, 0) )</f>
        <v>402</v>
      </c>
      <c r="BK125" s="41">
        <f>INDEX('2019'!$E$7:$HF$37,  MATCH(AZ125, '2019'!$A$7:$A$37, 0), MATCH(AZ105, '2019'!$E$4:$HF$4, 0) )</f>
        <v>432</v>
      </c>
      <c r="BM125" s="9">
        <f t="shared" ref="BM125:BN125" si="1258">BM35</f>
        <v>37</v>
      </c>
      <c r="BN125" s="18" t="str">
        <f t="shared" si="1258"/>
        <v>San Juan</v>
      </c>
      <c r="BO125" s="41">
        <f>INDEX('2010'!$E$7:$HF$37,  MATCH(BM125, '2010'!$A$7:$A$37, 0), MATCH(BM105, '2010'!$E$4:$HF$4, 0) )</f>
        <v>521</v>
      </c>
      <c r="BP125" s="41">
        <f>INDEX('2011'!$E$7:$HF$37,  MATCH(BM125, '2011'!$A$7:$A$37, 0), MATCH(BM105, '2011'!$E$4:$HF$4, 0) )</f>
        <v>412</v>
      </c>
      <c r="BQ125" s="41">
        <f>INDEX('2012'!$E$7:$HF$37,  MATCH(BM125, '2012'!$A$7:$A$37, 0), MATCH(BM105, '2012'!$E$4:$HF$4, 0) )</f>
        <v>526</v>
      </c>
      <c r="BR125" s="41">
        <f>INDEX('2013'!$E$7:$HF$37,  MATCH(BM125, '2013'!$A$7:$A$37, 0), MATCH(BM105, '2013'!$E$4:$HF$4, 0) )</f>
        <v>501</v>
      </c>
      <c r="BS125" s="41">
        <f>INDEX('2014'!$E$7:$HF$37,  MATCH(BM125, '2014'!$A$7:$A$37, 0), MATCH(BM105, '2014'!$E$4:$HF$4, 0) )</f>
        <v>478</v>
      </c>
      <c r="BT125" s="41">
        <f>INDEX('2015'!$E$7:$HF$37,  MATCH(BM125, '2015'!$A$7:$A$37, 0), MATCH(BM105, '2015'!$E$4:$HF$4, 0) )</f>
        <v>514</v>
      </c>
      <c r="BU125" s="41">
        <f>INDEX('2016'!$E$7:$HF$37,  MATCH(BM125, '2016'!$A$7:$A$37, 0), MATCH(BM105, '2016'!$E$4:$HF$4, 0) )</f>
        <v>542</v>
      </c>
      <c r="BV125" s="41">
        <f>INDEX('2017'!$E$7:$HF$37,  MATCH(BM125, '2017'!$A$7:$A$37, 0), MATCH(BM105, '2017'!$E$4:$HF$4, 0) )</f>
        <v>574</v>
      </c>
      <c r="BW125" s="41">
        <f>INDEX('2018'!$E$7:$HF$37,  MATCH(BM125, '2018'!$A$7:$A$37, 0), MATCH(BM105, '2018'!$E$4:$HF$4, 0) )</f>
        <v>565</v>
      </c>
      <c r="BX125" s="41">
        <f>INDEX('2019'!$E$7:$HF$37,  MATCH(BM125, '2019'!$A$7:$A$37, 0), MATCH(BM105, '2019'!$E$4:$HF$4, 0) )</f>
        <v>586</v>
      </c>
      <c r="BZ125" s="9">
        <f t="shared" ref="BZ125:CA125" si="1259">BZ35</f>
        <v>37</v>
      </c>
      <c r="CA125" s="18" t="str">
        <f t="shared" si="1259"/>
        <v>San Juan</v>
      </c>
      <c r="CB125" s="41">
        <f>INDEX('2010'!$E$7:$HF$37,  MATCH(BZ125, '2010'!$A$7:$A$37, 0), MATCH(BZ105, '2010'!$E$4:$HF$4, 0) )</f>
        <v>212</v>
      </c>
      <c r="CC125" s="41">
        <f>INDEX('2011'!$E$7:$HF$37,  MATCH(BZ125, '2011'!$A$7:$A$37, 0), MATCH(BZ105, '2011'!$E$4:$HF$4, 0) )</f>
        <v>228</v>
      </c>
      <c r="CD125" s="41">
        <f>INDEX('2012'!$E$7:$HF$37,  MATCH(BZ125, '2012'!$A$7:$A$37, 0), MATCH(BZ105, '2012'!$E$4:$HF$4, 0) )</f>
        <v>274</v>
      </c>
      <c r="CE125" s="41">
        <f>INDEX('2013'!$E$7:$HF$37,  MATCH(BZ125, '2013'!$A$7:$A$37, 0), MATCH(BZ105, '2013'!$E$4:$HF$4, 0) )</f>
        <v>293</v>
      </c>
      <c r="CF125" s="41">
        <f>INDEX('2014'!$E$7:$HF$37,  MATCH(BZ125, '2014'!$A$7:$A$37, 0), MATCH(BZ105, '2014'!$E$4:$HF$4, 0) )</f>
        <v>270</v>
      </c>
      <c r="CG125" s="41">
        <f>INDEX('2015'!$E$7:$HF$37,  MATCH(BZ125, '2015'!$A$7:$A$37, 0), MATCH(BZ105, '2015'!$E$4:$HF$4, 0) )</f>
        <v>223</v>
      </c>
      <c r="CH125" s="41">
        <f>INDEX('2016'!$E$7:$HF$37,  MATCH(BZ125, '2016'!$A$7:$A$37, 0), MATCH(BZ105, '2016'!$E$4:$HF$4, 0) )</f>
        <v>220</v>
      </c>
      <c r="CI125" s="41">
        <f>INDEX('2017'!$E$7:$HF$37,  MATCH(BZ125, '2017'!$A$7:$A$37, 0), MATCH(BZ105, '2017'!$E$4:$HF$4, 0) )</f>
        <v>201</v>
      </c>
      <c r="CJ125" s="41">
        <f>INDEX('2018'!$E$7:$HF$37,  MATCH(BZ125, '2018'!$A$7:$A$37, 0), MATCH(BZ105, '2018'!$E$4:$HF$4, 0) )</f>
        <v>186</v>
      </c>
      <c r="CK125" s="41">
        <f>INDEX('2019'!$E$7:$HF$37,  MATCH(BZ125, '2019'!$A$7:$A$37, 0), MATCH(BZ105, '2019'!$E$4:$HF$4, 0) )</f>
        <v>292</v>
      </c>
      <c r="CM125" s="9">
        <f t="shared" ref="CM125:CN125" si="1260">CM35</f>
        <v>37</v>
      </c>
      <c r="CN125" s="18" t="str">
        <f t="shared" si="1260"/>
        <v>San Juan</v>
      </c>
      <c r="CO125" s="41">
        <f>INDEX('2010'!$E$7:$HF$37,  MATCH(CM125, '2010'!$A$7:$A$37, 0), MATCH(CM105, '2010'!$E$4:$HF$4, 0) )</f>
        <v>108</v>
      </c>
      <c r="CP125" s="41">
        <f>INDEX('2011'!$E$7:$HF$37,  MATCH(CM125, '2011'!$A$7:$A$37, 0), MATCH(CM105, '2011'!$E$4:$HF$4, 0) )</f>
        <v>89</v>
      </c>
      <c r="CQ125" s="41">
        <f>INDEX('2012'!$E$7:$HF$37,  MATCH(CM125, '2012'!$A$7:$A$37, 0), MATCH(CM105, '2012'!$E$4:$HF$4, 0) )</f>
        <v>81</v>
      </c>
      <c r="CR125" s="41">
        <f>INDEX('2013'!$E$7:$HF$37,  MATCH(CM125, '2013'!$A$7:$A$37, 0), MATCH(CM105, '2013'!$E$4:$HF$4, 0) )</f>
        <v>60</v>
      </c>
      <c r="CS125" s="41">
        <f>INDEX('2014'!$E$7:$HF$37,  MATCH(CM125, '2014'!$A$7:$A$37, 0), MATCH(CM105, '2014'!$E$4:$HF$4, 0) )</f>
        <v>89</v>
      </c>
      <c r="CT125" s="41">
        <f>INDEX('2015'!$E$7:$HF$37,  MATCH(CM125, '2015'!$A$7:$A$37, 0), MATCH(CM105, '2015'!$E$4:$HF$4, 0) )</f>
        <v>83</v>
      </c>
      <c r="CU125" s="41">
        <f>INDEX('2016'!$E$7:$HF$37,  MATCH(CM125, '2016'!$A$7:$A$37, 0), MATCH(CM105, '2016'!$E$4:$HF$4, 0) )</f>
        <v>91</v>
      </c>
      <c r="CV125" s="41">
        <f>INDEX('2017'!$E$7:$HF$37,  MATCH(CM125, '2017'!$A$7:$A$37, 0), MATCH(CM105, '2017'!$E$4:$HF$4, 0) )</f>
        <v>98</v>
      </c>
      <c r="CW125" s="41">
        <f>INDEX('2018'!$E$7:$HF$37,  MATCH(CM125, '2018'!$A$7:$A$37, 0), MATCH(CM105, '2018'!$E$4:$HF$4, 0) )</f>
        <v>145</v>
      </c>
      <c r="CX125" s="41">
        <f>INDEX('2019'!$E$7:$HF$37,  MATCH(CM125, '2019'!$A$7:$A$37, 0), MATCH(CM105, '2019'!$E$4:$HF$4, 0) )</f>
        <v>127</v>
      </c>
      <c r="CZ125" s="9">
        <f t="shared" ref="CZ125:DA125" si="1261">CZ35</f>
        <v>37</v>
      </c>
      <c r="DA125" s="18" t="str">
        <f t="shared" si="1261"/>
        <v>San Juan</v>
      </c>
      <c r="DB125" s="41">
        <f>INDEX('2010'!$E$7:$HF$37,  MATCH(CZ125, '2010'!$A$7:$A$37, 0), MATCH(CZ105, '2010'!$E$4:$HF$4, 0) )</f>
        <v>635</v>
      </c>
      <c r="DC125" s="41">
        <f>INDEX('2011'!$E$7:$HF$37,  MATCH(CZ125, '2011'!$A$7:$A$37, 0), MATCH(CZ105, '2011'!$E$4:$HF$4, 0) )</f>
        <v>612</v>
      </c>
      <c r="DD125" s="41">
        <f>INDEX('2012'!$E$7:$HF$37,  MATCH(CZ125, '2012'!$A$7:$A$37, 0), MATCH(CZ105, '2012'!$E$4:$HF$4, 0) )</f>
        <v>548</v>
      </c>
      <c r="DE125" s="41">
        <f>INDEX('2013'!$E$7:$HF$37,  MATCH(CZ125, '2013'!$A$7:$A$37, 0), MATCH(CZ105, '2013'!$E$4:$HF$4, 0) )</f>
        <v>481</v>
      </c>
      <c r="DF125" s="41">
        <f>INDEX('2014'!$E$7:$HF$37,  MATCH(CZ125, '2014'!$A$7:$A$37, 0), MATCH(CZ105, '2014'!$E$4:$HF$4, 0) )</f>
        <v>362</v>
      </c>
      <c r="DG125" s="41">
        <f>INDEX('2015'!$E$7:$HF$37,  MATCH(CZ125, '2015'!$A$7:$A$37, 0), MATCH(CZ105, '2015'!$E$4:$HF$4, 0) )</f>
        <v>405</v>
      </c>
      <c r="DH125" s="41">
        <f>INDEX('2016'!$E$7:$HF$37,  MATCH(CZ125, '2016'!$A$7:$A$37, 0), MATCH(CZ105, '2016'!$E$4:$HF$4, 0) )</f>
        <v>400</v>
      </c>
      <c r="DI125" s="41">
        <f>INDEX('2017'!$E$7:$HF$37,  MATCH(CZ125, '2017'!$A$7:$A$37, 0), MATCH(CZ105, '2017'!$E$4:$HF$4, 0) )</f>
        <v>428</v>
      </c>
      <c r="DJ125" s="41">
        <f>INDEX('2018'!$E$7:$HF$37,  MATCH(CZ125, '2018'!$A$7:$A$37, 0), MATCH(CZ105, '2018'!$E$4:$HF$4, 0) )</f>
        <v>443</v>
      </c>
      <c r="DK125" s="41">
        <f>INDEX('2019'!$E$7:$HF$37,  MATCH(CZ125, '2019'!$A$7:$A$37, 0), MATCH(CZ105, '2019'!$E$4:$HF$4, 0) )</f>
        <v>500</v>
      </c>
      <c r="DM125" s="9">
        <f t="shared" ref="DM125:DN125" si="1262">DM35</f>
        <v>37</v>
      </c>
      <c r="DN125" s="18" t="str">
        <f t="shared" si="1262"/>
        <v>San Juan</v>
      </c>
      <c r="DO125" s="41">
        <f>INDEX('2010'!$E$7:$HF$37,  MATCH(DM125, '2010'!$A$7:$A$37, 0), MATCH(DM105, '2010'!$E$4:$HF$4, 0) )</f>
        <v>192</v>
      </c>
      <c r="DP125" s="41">
        <f>INDEX('2011'!$E$7:$HF$37,  MATCH(DM125, '2011'!$A$7:$A$37, 0), MATCH(DM105, '2011'!$E$4:$HF$4, 0) )</f>
        <v>204</v>
      </c>
      <c r="DQ125" s="41">
        <f>INDEX('2012'!$E$7:$HF$37,  MATCH(DM125, '2012'!$A$7:$A$37, 0), MATCH(DM105, '2012'!$E$4:$HF$4, 0) )</f>
        <v>186</v>
      </c>
      <c r="DR125" s="41">
        <f>INDEX('2013'!$E$7:$HF$37,  MATCH(DM125, '2013'!$A$7:$A$37, 0), MATCH(DM105, '2013'!$E$4:$HF$4, 0) )</f>
        <v>151</v>
      </c>
      <c r="DS125" s="41">
        <f>INDEX('2014'!$E$7:$HF$37,  MATCH(DM125, '2014'!$A$7:$A$37, 0), MATCH(DM105, '2014'!$E$4:$HF$4, 0) )</f>
        <v>176</v>
      </c>
      <c r="DT125" s="41">
        <f>INDEX('2015'!$E$7:$HF$37,  MATCH(DM125, '2015'!$A$7:$A$37, 0), MATCH(DM105, '2015'!$E$4:$HF$4, 0) )</f>
        <v>182</v>
      </c>
      <c r="DU125" s="41">
        <f>INDEX('2016'!$E$7:$HF$37,  MATCH(DM125, '2016'!$A$7:$A$37, 0), MATCH(DM105, '2016'!$E$4:$HF$4, 0) )</f>
        <v>187</v>
      </c>
      <c r="DV125" s="41">
        <f>INDEX('2017'!$E$7:$HF$37,  MATCH(DM125, '2017'!$A$7:$A$37, 0), MATCH(DM105, '2017'!$E$4:$HF$4, 0) )</f>
        <v>206</v>
      </c>
      <c r="DW125" s="41">
        <f>INDEX('2018'!$E$7:$HF$37,  MATCH(DM125, '2018'!$A$7:$A$37, 0), MATCH(DM105, '2018'!$E$4:$HF$4, 0) )</f>
        <v>204</v>
      </c>
      <c r="DX125" s="41">
        <f>INDEX('2019'!$E$7:$HF$37,  MATCH(DM125, '2019'!$A$7:$A$37, 0), MATCH(DM105, '2019'!$E$4:$HF$4, 0) )</f>
        <v>218</v>
      </c>
      <c r="DZ125" s="9">
        <f t="shared" ref="DZ125:EA125" si="1263">DZ35</f>
        <v>37</v>
      </c>
      <c r="EA125" s="18" t="str">
        <f t="shared" si="1263"/>
        <v>San Juan</v>
      </c>
      <c r="EB125" s="41">
        <f>INDEX('2010'!$E$7:$HF$37,  MATCH(DZ125, '2010'!$A$7:$A$37, 0), MATCH(DZ105, '2010'!$E$4:$HF$4, 0) )</f>
        <v>36</v>
      </c>
      <c r="EC125" s="41">
        <f>INDEX('2011'!$E$7:$HF$37,  MATCH(DZ125, '2011'!$A$7:$A$37, 0), MATCH(DZ105, '2011'!$E$4:$HF$4, 0) )</f>
        <v>44</v>
      </c>
      <c r="ED125" s="41">
        <f>INDEX('2012'!$E$7:$HF$37,  MATCH(DZ125, '2012'!$A$7:$A$37, 0), MATCH(DZ105, '2012'!$E$4:$HF$4, 0) )</f>
        <v>63</v>
      </c>
      <c r="EE125" s="41">
        <f>INDEX('2013'!$E$7:$HF$37,  MATCH(DZ125, '2013'!$A$7:$A$37, 0), MATCH(DZ105, '2013'!$E$4:$HF$4, 0) )</f>
        <v>65</v>
      </c>
      <c r="EF125" s="41">
        <f>INDEX('2014'!$E$7:$HF$37,  MATCH(DZ125, '2014'!$A$7:$A$37, 0), MATCH(DZ105, '2014'!$E$4:$HF$4, 0) )</f>
        <v>55</v>
      </c>
      <c r="EG125" s="41">
        <f>INDEX('2015'!$E$7:$HF$37,  MATCH(DZ125, '2015'!$A$7:$A$37, 0), MATCH(DZ105, '2015'!$E$4:$HF$4, 0) )</f>
        <v>76</v>
      </c>
      <c r="EH125" s="41">
        <f>INDEX('2016'!$E$7:$HF$37,  MATCH(DZ125, '2016'!$A$7:$A$37, 0), MATCH(DZ105, '2016'!$E$4:$HF$4, 0) )</f>
        <v>66</v>
      </c>
      <c r="EI125" s="41">
        <f>INDEX('2017'!$E$7:$HF$37,  MATCH(DZ125, '2017'!$A$7:$A$37, 0), MATCH(DZ105, '2017'!$E$4:$HF$4, 0) )</f>
        <v>34</v>
      </c>
      <c r="EJ125" s="41">
        <f>INDEX('2018'!$E$7:$HF$37,  MATCH(DZ125, '2018'!$A$7:$A$37, 0), MATCH(DZ105, '2018'!$E$4:$HF$4, 0) )</f>
        <v>35</v>
      </c>
      <c r="EK125" s="41">
        <f>INDEX('2019'!$E$7:$HF$37,  MATCH(DZ125, '2019'!$A$7:$A$37, 0), MATCH(DZ105, '2019'!$E$4:$HF$4, 0) )</f>
        <v>35</v>
      </c>
      <c r="EM125" s="9">
        <f t="shared" ref="EM125:EN125" si="1264">EM35</f>
        <v>37</v>
      </c>
      <c r="EN125" s="18" t="str">
        <f t="shared" si="1264"/>
        <v>San Juan</v>
      </c>
      <c r="EO125" s="41">
        <f>INDEX('2010'!$E$7:$HF$37,  MATCH(EM125, '2010'!$A$7:$A$37, 0), MATCH(EM105, '2010'!$E$4:$HF$4, 0) )</f>
        <v>57</v>
      </c>
      <c r="EP125" s="41">
        <f>INDEX('2011'!$E$7:$HF$37,  MATCH(EM125, '2011'!$A$7:$A$37, 0), MATCH(EM105, '2011'!$E$4:$HF$4, 0) )</f>
        <v>80</v>
      </c>
      <c r="EQ125" s="41">
        <f>INDEX('2012'!$E$7:$HF$37,  MATCH(EM125, '2012'!$A$7:$A$37, 0), MATCH(EM105, '2012'!$E$4:$HF$4, 0) )</f>
        <v>106</v>
      </c>
      <c r="ER125" s="41">
        <f>INDEX('2013'!$E$7:$HF$37,  MATCH(EM125, '2013'!$A$7:$A$37, 0), MATCH(EM105, '2013'!$E$4:$HF$4, 0) )</f>
        <v>113</v>
      </c>
      <c r="ES125" s="41">
        <f>INDEX('2014'!$E$7:$HF$37,  MATCH(EM125, '2014'!$A$7:$A$37, 0), MATCH(EM105, '2014'!$E$4:$HF$4, 0) )</f>
        <v>124</v>
      </c>
      <c r="ET125" s="41">
        <f>INDEX('2015'!$E$7:$HF$37,  MATCH(EM125, '2015'!$A$7:$A$37, 0), MATCH(EM105, '2015'!$E$4:$HF$4, 0) )</f>
        <v>159</v>
      </c>
      <c r="EU125" s="41">
        <f>INDEX('2016'!$E$7:$HF$37,  MATCH(EM125, '2016'!$A$7:$A$37, 0), MATCH(EM105, '2016'!$E$4:$HF$4, 0) )</f>
        <v>159</v>
      </c>
      <c r="EV125" s="41">
        <f>INDEX('2017'!$E$7:$HF$37,  MATCH(EM125, '2017'!$A$7:$A$37, 0), MATCH(EM105, '2017'!$E$4:$HF$4, 0) )</f>
        <v>147</v>
      </c>
      <c r="EW125" s="41">
        <f>INDEX('2018'!$E$7:$HF$37,  MATCH(EM125, '2018'!$A$7:$A$37, 0), MATCH(EM105, '2018'!$E$4:$HF$4, 0) )</f>
        <v>166</v>
      </c>
      <c r="EX125" s="41">
        <f>INDEX('2019'!$E$7:$HF$37,  MATCH(EM125, '2019'!$A$7:$A$37, 0), MATCH(EM105, '2019'!$E$4:$HF$4, 0) )</f>
        <v>106</v>
      </c>
      <c r="EZ125" s="9">
        <f t="shared" ref="EZ125:FA125" si="1265">EZ35</f>
        <v>37</v>
      </c>
      <c r="FA125" s="18" t="str">
        <f t="shared" si="1265"/>
        <v>San Juan</v>
      </c>
      <c r="FB125" s="41">
        <f>INDEX('2010'!$E$7:$HF$37,  MATCH(EZ125, '2010'!$A$7:$A$37, 0), MATCH(EZ105, '2010'!$E$4:$HF$4, 0) )</f>
        <v>192</v>
      </c>
      <c r="FC125" s="41">
        <f>INDEX('2011'!$E$7:$HF$37,  MATCH(EZ125, '2011'!$A$7:$A$37, 0), MATCH(EZ105, '2011'!$E$4:$HF$4, 0) )</f>
        <v>204</v>
      </c>
      <c r="FD125" s="41">
        <f>INDEX('2012'!$E$7:$HF$37,  MATCH(EZ125, '2012'!$A$7:$A$37, 0), MATCH(EZ105, '2012'!$E$4:$HF$4, 0) )</f>
        <v>216</v>
      </c>
      <c r="FE125" s="41">
        <f>INDEX('2013'!$E$7:$HF$37,  MATCH(EZ125, '2013'!$A$7:$A$37, 0), MATCH(EZ105, '2013'!$E$4:$HF$4, 0) )</f>
        <v>266</v>
      </c>
      <c r="FF125" s="41">
        <f>INDEX('2014'!$E$7:$HF$37,  MATCH(EZ125, '2014'!$A$7:$A$37, 0), MATCH(EZ105, '2014'!$E$4:$HF$4, 0) )</f>
        <v>217</v>
      </c>
      <c r="FG125" s="41">
        <f>INDEX('2015'!$E$7:$HF$37,  MATCH(EZ125, '2015'!$A$7:$A$37, 0), MATCH(EZ105, '2015'!$E$4:$HF$4, 0) )</f>
        <v>214</v>
      </c>
      <c r="FH125" s="41">
        <f>INDEX('2016'!$E$7:$HF$37,  MATCH(EZ125, '2016'!$A$7:$A$37, 0), MATCH(EZ105, '2016'!$E$4:$HF$4, 0) )</f>
        <v>237</v>
      </c>
      <c r="FI125" s="41">
        <f>INDEX('2017'!$E$7:$HF$37,  MATCH(EZ125, '2017'!$A$7:$A$37, 0), MATCH(EZ105, '2017'!$E$4:$HF$4, 0) )</f>
        <v>246</v>
      </c>
      <c r="FJ125" s="41">
        <f>INDEX('2018'!$E$7:$HF$37,  MATCH(EZ125, '2018'!$A$7:$A$37, 0), MATCH(EZ105, '2018'!$E$4:$HF$4, 0) )</f>
        <v>222</v>
      </c>
      <c r="FK125" s="41">
        <f>INDEX('2019'!$E$7:$HF$37,  MATCH(EZ125, '2019'!$A$7:$A$37, 0), MATCH(EZ105, '2019'!$E$4:$HF$4, 0) )</f>
        <v>234</v>
      </c>
      <c r="FM125" s="9">
        <f t="shared" ref="FM125:FN125" si="1266">FM35</f>
        <v>37</v>
      </c>
      <c r="FN125" s="18" t="str">
        <f t="shared" si="1266"/>
        <v>San Juan</v>
      </c>
      <c r="FO125" s="41">
        <f>INDEX('2010'!$E$7:$HF$37,  MATCH(FM125, '2010'!$A$7:$A$37, 0), MATCH(FM105, '2010'!$E$4:$HF$4, 0) )</f>
        <v>1489</v>
      </c>
      <c r="FP125" s="41">
        <f>INDEX('2011'!$E$7:$HF$37,  MATCH(FM125, '2011'!$A$7:$A$37, 0), MATCH(FM105, '2011'!$E$4:$HF$4, 0) )</f>
        <v>1226</v>
      </c>
      <c r="FQ125" s="41">
        <f>INDEX('2012'!$E$7:$HF$37,  MATCH(FM125, '2012'!$A$7:$A$37, 0), MATCH(FM105, '2012'!$E$4:$HF$4, 0) )</f>
        <v>1388</v>
      </c>
      <c r="FR125" s="41">
        <f>INDEX('2013'!$E$7:$HF$37,  MATCH(FM125, '2013'!$A$7:$A$37, 0), MATCH(FM105, '2013'!$E$4:$HF$4, 0) )</f>
        <v>1412</v>
      </c>
      <c r="FS125" s="41">
        <f>INDEX('2014'!$E$7:$HF$37,  MATCH(FM125, '2014'!$A$7:$A$37, 0), MATCH(FM105, '2014'!$E$4:$HF$4, 0) )</f>
        <v>1377</v>
      </c>
      <c r="FT125" s="41">
        <f>INDEX('2015'!$E$7:$HF$37,  MATCH(FM125, '2015'!$A$7:$A$37, 0), MATCH(FM105, '2015'!$E$4:$HF$4, 0) )</f>
        <v>1441</v>
      </c>
      <c r="FU125" s="41">
        <f>INDEX('2016'!$E$7:$HF$37,  MATCH(FM125, '2016'!$A$7:$A$37, 0), MATCH(FM105, '2016'!$E$4:$HF$4, 0) )</f>
        <v>1505</v>
      </c>
      <c r="FV125" s="41">
        <f>INDEX('2017'!$E$7:$HF$37,  MATCH(FM125, '2017'!$A$7:$A$37, 0), MATCH(FM105, '2017'!$E$4:$HF$4, 0) )</f>
        <v>1678</v>
      </c>
      <c r="FW125" s="41">
        <f>INDEX('2018'!$E$7:$HF$37,  MATCH(FM125, '2018'!$A$7:$A$37, 0), MATCH(FM105, '2018'!$E$4:$HF$4, 0) )</f>
        <v>1676</v>
      </c>
      <c r="FX125" s="41">
        <f>INDEX('2019'!$E$7:$HF$37,  MATCH(FM125, '2019'!$A$7:$A$37, 0), MATCH(FM105, '2019'!$E$4:$HF$4, 0) )</f>
        <v>1730</v>
      </c>
      <c r="FZ125" s="9">
        <f t="shared" ref="FZ125:GA125" si="1267">FZ35</f>
        <v>37</v>
      </c>
      <c r="GA125" s="18" t="str">
        <f t="shared" si="1267"/>
        <v>San Juan</v>
      </c>
      <c r="GB125" s="41">
        <f>INDEX('2010'!$E$7:$HF$37,  MATCH(FZ125, '2010'!$A$7:$A$37, 0), MATCH(FZ105, '2010'!$E$4:$HF$4, 0) )</f>
        <v>612</v>
      </c>
      <c r="GC125" s="41">
        <f>INDEX('2011'!$E$7:$HF$37,  MATCH(FZ125, '2011'!$A$7:$A$37, 0), MATCH(FZ105, '2011'!$E$4:$HF$4, 0) )</f>
        <v>666</v>
      </c>
      <c r="GD125" s="41">
        <f>INDEX('2012'!$E$7:$HF$37,  MATCH(FZ125, '2012'!$A$7:$A$37, 0), MATCH(FZ105, '2012'!$E$4:$HF$4, 0) )</f>
        <v>750</v>
      </c>
      <c r="GE125" s="41">
        <f>INDEX('2013'!$E$7:$HF$37,  MATCH(FZ125, '2013'!$A$7:$A$37, 0), MATCH(FZ105, '2013'!$E$4:$HF$4, 0) )</f>
        <v>605</v>
      </c>
      <c r="GF125" s="41">
        <f>INDEX('2014'!$E$7:$HF$37,  MATCH(FZ125, '2014'!$A$7:$A$37, 0), MATCH(FZ105, '2014'!$E$4:$HF$4, 0) )</f>
        <v>607</v>
      </c>
      <c r="GG125" s="41">
        <f>INDEX('2015'!$E$7:$HF$37,  MATCH(FZ125, '2015'!$A$7:$A$37, 0), MATCH(FZ105, '2015'!$E$4:$HF$4, 0) )</f>
        <v>642</v>
      </c>
      <c r="GH125" s="41">
        <f>INDEX('2016'!$E$7:$HF$37,  MATCH(FZ125, '2016'!$A$7:$A$37, 0), MATCH(FZ105, '2016'!$E$4:$HF$4, 0) )</f>
        <v>633</v>
      </c>
      <c r="GI125" s="41">
        <f>INDEX('2017'!$E$7:$HF$37,  MATCH(FZ125, '2017'!$A$7:$A$37, 0), MATCH(FZ105, '2017'!$E$4:$HF$4, 0) )</f>
        <v>596</v>
      </c>
      <c r="GJ125" s="41">
        <f>INDEX('2018'!$E$7:$HF$37,  MATCH(FZ125, '2018'!$A$7:$A$37, 0), MATCH(FZ105, '2018'!$E$4:$HF$4, 0) )</f>
        <v>676</v>
      </c>
      <c r="GK125" s="41">
        <f>INDEX('2019'!$E$7:$HF$37,  MATCH(FZ125, '2019'!$A$7:$A$37, 0), MATCH(FZ105, '2019'!$E$4:$HF$4, 0) )</f>
        <v>722</v>
      </c>
      <c r="GM125" s="9">
        <f t="shared" ref="GM125:GN125" si="1268">GM35</f>
        <v>37</v>
      </c>
      <c r="GN125" s="18" t="str">
        <f t="shared" si="1268"/>
        <v>San Juan</v>
      </c>
      <c r="GO125" s="41">
        <f>INDEX('2010'!$E$7:$HF$37,  MATCH(GM125, '2010'!$A$7:$A$37, 0), MATCH(GM105, '2010'!$E$4:$HF$4, 0) )</f>
        <v>102</v>
      </c>
      <c r="GP125" s="41">
        <f>INDEX('2011'!$E$7:$HF$37,  MATCH(GM125, '2011'!$A$7:$A$37, 0), MATCH(GM105, '2011'!$E$4:$HF$4, 0) )</f>
        <v>124</v>
      </c>
      <c r="GQ125" s="41">
        <f>INDEX('2012'!$E$7:$HF$37,  MATCH(GM125, '2012'!$A$7:$A$37, 0), MATCH(GM105, '2012'!$E$4:$HF$4, 0) )</f>
        <v>141</v>
      </c>
      <c r="GR125" s="41">
        <f>INDEX('2013'!$E$7:$HF$37,  MATCH(GM125, '2013'!$A$7:$A$37, 0), MATCH(GM105, '2013'!$E$4:$HF$4, 0) )</f>
        <v>159</v>
      </c>
      <c r="GS125" s="41">
        <f>INDEX('2014'!$E$7:$HF$37,  MATCH(GM125, '2014'!$A$7:$A$37, 0), MATCH(GM105, '2014'!$E$4:$HF$4, 0) )</f>
        <v>157</v>
      </c>
      <c r="GT125" s="41">
        <f>INDEX('2015'!$E$7:$HF$37,  MATCH(GM125, '2015'!$A$7:$A$37, 0), MATCH(GM105, '2015'!$E$4:$HF$4, 0) )</f>
        <v>234</v>
      </c>
      <c r="GU125" s="41">
        <f>INDEX('2016'!$E$7:$HF$37,  MATCH(GM125, '2016'!$A$7:$A$37, 0), MATCH(GM105, '2016'!$E$4:$HF$4, 0) )</f>
        <v>283</v>
      </c>
      <c r="GV125" s="41">
        <f>INDEX('2017'!$E$7:$HF$37,  MATCH(GM125, '2017'!$A$7:$A$37, 0), MATCH(GM105, '2017'!$E$4:$HF$4, 0) )</f>
        <v>256</v>
      </c>
      <c r="GW125" s="41">
        <f>INDEX('2018'!$E$7:$HF$37,  MATCH(GM125, '2018'!$A$7:$A$37, 0), MATCH(GM105, '2018'!$E$4:$HF$4, 0) )</f>
        <v>298</v>
      </c>
      <c r="GX125" s="41">
        <f>INDEX('2019'!$E$7:$HF$37,  MATCH(GM125, '2019'!$A$7:$A$37, 0), MATCH(GM105, '2019'!$E$4:$HF$4, 0) )</f>
        <v>335</v>
      </c>
      <c r="GZ125" s="9">
        <f t="shared" ref="GZ125:HA125" si="1269">GZ35</f>
        <v>37</v>
      </c>
      <c r="HA125" s="18" t="str">
        <f t="shared" si="1269"/>
        <v>San Juan</v>
      </c>
      <c r="HB125" s="41">
        <f>INDEX('2010'!$E$7:$HF$37,  MATCH(GZ125, '2010'!$A$7:$A$37, 0), MATCH(GZ105, '2010'!$E$4:$HF$4, 0) )</f>
        <v>370</v>
      </c>
      <c r="HC125" s="41">
        <f>INDEX('2011'!$E$7:$HF$37,  MATCH(GZ125, '2011'!$A$7:$A$37, 0), MATCH(GZ105, '2011'!$E$4:$HF$4, 0) )</f>
        <v>372</v>
      </c>
      <c r="HD125" s="41">
        <f>INDEX('2012'!$E$7:$HF$37,  MATCH(GZ125, '2012'!$A$7:$A$37, 0), MATCH(GZ105, '2012'!$E$4:$HF$4, 0) )</f>
        <v>384</v>
      </c>
      <c r="HE125" s="41">
        <f>INDEX('2013'!$E$7:$HF$37,  MATCH(GZ125, '2013'!$A$7:$A$37, 0), MATCH(GZ105, '2013'!$E$4:$HF$4, 0) )</f>
        <v>344</v>
      </c>
      <c r="HF125" s="41">
        <f>INDEX('2014'!$E$7:$HF$37,  MATCH(GZ125, '2014'!$A$7:$A$37, 0), MATCH(GZ105, '2014'!$E$4:$HF$4, 0) )</f>
        <v>361</v>
      </c>
      <c r="HG125" s="41">
        <f>INDEX('2015'!$E$7:$HF$37,  MATCH(GZ125, '2015'!$A$7:$A$37, 0), MATCH(GZ105, '2015'!$E$4:$HF$4, 0) )</f>
        <v>342</v>
      </c>
      <c r="HH125" s="41">
        <f>INDEX('2016'!$E$7:$HF$37,  MATCH(GZ125, '2016'!$A$7:$A$37, 0), MATCH(GZ105, '2016'!$E$4:$HF$4, 0) )</f>
        <v>325</v>
      </c>
      <c r="HI125" s="41">
        <f>INDEX('2017'!$E$7:$HF$37,  MATCH(GZ125, '2017'!$A$7:$A$37, 0), MATCH(GZ105, '2017'!$E$4:$HF$4, 0) )</f>
        <v>334</v>
      </c>
      <c r="HJ125" s="41">
        <f>INDEX('2018'!$E$7:$HF$37,  MATCH(GZ125, '2018'!$A$7:$A$37, 0), MATCH(GZ105, '2018'!$E$4:$HF$4, 0) )</f>
        <v>328</v>
      </c>
      <c r="HK125" s="41">
        <f>INDEX('2019'!$E$7:$HF$37,  MATCH(GZ125, '2019'!$A$7:$A$37, 0), MATCH(GZ105, '2019'!$E$4:$HF$4, 0) )</f>
        <v>287</v>
      </c>
      <c r="HM125" s="9">
        <f t="shared" ref="HM125:HN125" si="1270">HM35</f>
        <v>37</v>
      </c>
      <c r="HN125" s="18" t="str">
        <f t="shared" si="1270"/>
        <v>San Juan</v>
      </c>
      <c r="HO125" s="41">
        <f>INDEX('2010'!$E$7:$HF$37,  MATCH(HM125, '2010'!$A$7:$A$37, 0), MATCH(HM105, '2010'!$E$4:$HF$4, 0) )</f>
        <v>0</v>
      </c>
      <c r="HP125" s="41">
        <f>INDEX('2011'!$E$7:$HF$37,  MATCH(HM125, '2011'!$A$7:$A$37, 0), MATCH(HM105, '2011'!$E$4:$HF$4, 0) )</f>
        <v>0</v>
      </c>
      <c r="HQ125" s="41">
        <f>INDEX('2012'!$E$7:$HF$37,  MATCH(HM125, '2012'!$A$7:$A$37, 0), MATCH(HM105, '2012'!$E$4:$HF$4, 0) )</f>
        <v>0</v>
      </c>
      <c r="HR125" s="41">
        <f>INDEX('2013'!$E$7:$HF$37,  MATCH(HM125, '2013'!$A$7:$A$37, 0), MATCH(HM105, '2013'!$E$4:$HF$4, 0) )</f>
        <v>0</v>
      </c>
      <c r="HS125" s="41">
        <f>INDEX('2014'!$E$7:$HF$37,  MATCH(HM125, '2014'!$A$7:$A$37, 0), MATCH(HM105, '2014'!$E$4:$HF$4, 0) )</f>
        <v>0</v>
      </c>
      <c r="HT125" s="41">
        <f>INDEX('2015'!$E$7:$HF$37,  MATCH(HM125, '2015'!$A$7:$A$37, 0), MATCH(HM105, '2015'!$E$4:$HF$4, 0) )</f>
        <v>0</v>
      </c>
      <c r="HU125" s="41">
        <f>INDEX('2016'!$E$7:$HF$37,  MATCH(HM125, '2016'!$A$7:$A$37, 0), MATCH(HM105, '2016'!$E$4:$HF$4, 0) )</f>
        <v>0</v>
      </c>
      <c r="HV125" s="41">
        <f>INDEX('2017'!$E$7:$HF$37,  MATCH(HM125, '2017'!$A$7:$A$37, 0), MATCH(HM105, '2017'!$E$4:$HF$4, 0) )</f>
        <v>0</v>
      </c>
      <c r="HW125" s="41">
        <f>INDEX('2018'!$E$7:$HF$37,  MATCH(HM125, '2018'!$A$7:$A$37, 0), MATCH(HM105, '2018'!$E$4:$HF$4, 0) )</f>
        <v>0</v>
      </c>
      <c r="HX125" s="41">
        <f>INDEX('2019'!$E$7:$HF$37,  MATCH(HM125, '2019'!$A$7:$A$37, 0), MATCH(HM105, '2019'!$E$4:$HF$4, 0) )</f>
        <v>0</v>
      </c>
    </row>
    <row r="126" spans="39:232" x14ac:dyDescent="0.25">
      <c r="AM126" s="9">
        <f t="shared" ref="AM126:AN126" si="1271">AM36</f>
        <v>39</v>
      </c>
      <c r="AN126" s="18" t="str">
        <f t="shared" si="1271"/>
        <v>Sanpete</v>
      </c>
      <c r="AO126" s="41">
        <f>INDEX('2010'!$E$7:$HF$37,  MATCH(AM126, '2010'!$A$7:$A$37, 0), MATCH(AM105, '2010'!$E$4:$HF$4, 0) )</f>
        <v>10168</v>
      </c>
      <c r="AP126" s="41">
        <f>INDEX('2011'!$E$7:$HF$37,  MATCH(AM126, '2011'!$A$7:$A$37, 0), MATCH(AM105, '2011'!$E$4:$HF$4, 0) )</f>
        <v>10069</v>
      </c>
      <c r="AQ126" s="41">
        <f>INDEX('2012'!$E$7:$HF$37,  MATCH(AM126, '2012'!$A$7:$A$37, 0), MATCH(AM105, '2012'!$E$4:$HF$4, 0) )</f>
        <v>10100</v>
      </c>
      <c r="AR126" s="41">
        <f>INDEX('2013'!$E$7:$HF$37,  MATCH(AM126, '2013'!$A$7:$A$37, 0), MATCH(AM105, '2013'!$E$4:$HF$4, 0) )</f>
        <v>10032</v>
      </c>
      <c r="AS126" s="41">
        <f>INDEX('2014'!$E$7:$HF$37,  MATCH(AM126, '2014'!$A$7:$A$37, 0), MATCH(AM105, '2014'!$E$4:$HF$4, 0) )</f>
        <v>9927</v>
      </c>
      <c r="AT126" s="41">
        <f>INDEX('2015'!$E$7:$HF$37,  MATCH(AM126, '2015'!$A$7:$A$37, 0), MATCH(AM105, '2015'!$E$4:$HF$4, 0) )</f>
        <v>9888</v>
      </c>
      <c r="AU126" s="41">
        <f>INDEX('2016'!$E$7:$HF$37,  MATCH(AM126, '2016'!$A$7:$A$37, 0), MATCH(AM105, '2016'!$E$4:$HF$4, 0) )</f>
        <v>10361</v>
      </c>
      <c r="AV126" s="41">
        <f>INDEX('2017'!$E$7:$HF$37,  MATCH(AM126, '2017'!$A$7:$A$37, 0), MATCH(AM105, '2017'!$E$4:$HF$4, 0) )</f>
        <v>10607</v>
      </c>
      <c r="AW126" s="41">
        <f>INDEX('2018'!$E$7:$HF$37,  MATCH(AM126, '2018'!$A$7:$A$37, 0), MATCH(AM105, '2018'!$E$4:$HF$4, 0) )</f>
        <v>11087</v>
      </c>
      <c r="AX126" s="41">
        <f>INDEX('2019'!$E$7:$HF$37,  MATCH(AM126, '2019'!$A$7:$A$37, 0), MATCH(AM105, '2019'!$E$4:$HF$4, 0) )</f>
        <v>11648</v>
      </c>
      <c r="AZ126" s="9">
        <f t="shared" ref="AZ126:BA126" si="1272">AZ36</f>
        <v>39</v>
      </c>
      <c r="BA126" s="18" t="str">
        <f t="shared" si="1272"/>
        <v>Sanpete</v>
      </c>
      <c r="BB126" s="41">
        <f>INDEX('2010'!$E$7:$HF$37,  MATCH(AZ126, '2010'!$A$7:$A$37, 0), MATCH(AZ105, '2010'!$E$4:$HF$4, 0) )</f>
        <v>1163</v>
      </c>
      <c r="BC126" s="41">
        <f>INDEX('2011'!$E$7:$HF$37,  MATCH(AZ126, '2011'!$A$7:$A$37, 0), MATCH(AZ105, '2011'!$E$4:$HF$4, 0) )</f>
        <v>1147</v>
      </c>
      <c r="BD126" s="41">
        <f>INDEX('2012'!$E$7:$HF$37,  MATCH(AZ126, '2012'!$A$7:$A$37, 0), MATCH(AZ105, '2012'!$E$4:$HF$4, 0) )</f>
        <v>1064</v>
      </c>
      <c r="BE126" s="41">
        <f>INDEX('2013'!$E$7:$HF$37,  MATCH(AZ126, '2013'!$A$7:$A$37, 0), MATCH(AZ105, '2013'!$E$4:$HF$4, 0) )</f>
        <v>1068</v>
      </c>
      <c r="BF126" s="41">
        <f>INDEX('2014'!$E$7:$HF$37,  MATCH(AZ126, '2014'!$A$7:$A$37, 0), MATCH(AZ105, '2014'!$E$4:$HF$4, 0) )</f>
        <v>959</v>
      </c>
      <c r="BG126" s="41">
        <f>INDEX('2015'!$E$7:$HF$37,  MATCH(AZ126, '2015'!$A$7:$A$37, 0), MATCH(AZ105, '2015'!$E$4:$HF$4, 0) )</f>
        <v>972</v>
      </c>
      <c r="BH126" s="41">
        <f>INDEX('2016'!$E$7:$HF$37,  MATCH(AZ126, '2016'!$A$7:$A$37, 0), MATCH(AZ105, '2016'!$E$4:$HF$4, 0) )</f>
        <v>948</v>
      </c>
      <c r="BI126" s="41">
        <f>INDEX('2017'!$E$7:$HF$37,  MATCH(AZ126, '2017'!$A$7:$A$37, 0), MATCH(AZ105, '2017'!$E$4:$HF$4, 0) )</f>
        <v>963</v>
      </c>
      <c r="BJ126" s="41">
        <f>INDEX('2018'!$E$7:$HF$37,  MATCH(AZ126, '2018'!$A$7:$A$37, 0), MATCH(AZ105, '2018'!$E$4:$HF$4, 0) )</f>
        <v>834</v>
      </c>
      <c r="BK126" s="41">
        <f>INDEX('2019'!$E$7:$HF$37,  MATCH(AZ126, '2019'!$A$7:$A$37, 0), MATCH(AZ105, '2019'!$E$4:$HF$4, 0) )</f>
        <v>886</v>
      </c>
      <c r="BM126" s="9">
        <f t="shared" ref="BM126:BN126" si="1273">BM36</f>
        <v>39</v>
      </c>
      <c r="BN126" s="18" t="str">
        <f t="shared" si="1273"/>
        <v>Sanpete</v>
      </c>
      <c r="BO126" s="41">
        <f>INDEX('2010'!$E$7:$HF$37,  MATCH(BM126, '2010'!$A$7:$A$37, 0), MATCH(BM105, '2010'!$E$4:$HF$4, 0) )</f>
        <v>832</v>
      </c>
      <c r="BP126" s="41">
        <f>INDEX('2011'!$E$7:$HF$37,  MATCH(BM126, '2011'!$A$7:$A$37, 0), MATCH(BM105, '2011'!$E$4:$HF$4, 0) )</f>
        <v>772</v>
      </c>
      <c r="BQ126" s="41">
        <f>INDEX('2012'!$E$7:$HF$37,  MATCH(BM126, '2012'!$A$7:$A$37, 0), MATCH(BM105, '2012'!$E$4:$HF$4, 0) )</f>
        <v>882</v>
      </c>
      <c r="BR126" s="41">
        <f>INDEX('2013'!$E$7:$HF$37,  MATCH(BM126, '2013'!$A$7:$A$37, 0), MATCH(BM105, '2013'!$E$4:$HF$4, 0) )</f>
        <v>847</v>
      </c>
      <c r="BS126" s="41">
        <f>INDEX('2014'!$E$7:$HF$37,  MATCH(BM126, '2014'!$A$7:$A$37, 0), MATCH(BM105, '2014'!$E$4:$HF$4, 0) )</f>
        <v>1008</v>
      </c>
      <c r="BT126" s="41">
        <f>INDEX('2015'!$E$7:$HF$37,  MATCH(BM126, '2015'!$A$7:$A$37, 0), MATCH(BM105, '2015'!$E$4:$HF$4, 0) )</f>
        <v>1039</v>
      </c>
      <c r="BU126" s="41">
        <f>INDEX('2016'!$E$7:$HF$37,  MATCH(BM126, '2016'!$A$7:$A$37, 0), MATCH(BM105, '2016'!$E$4:$HF$4, 0) )</f>
        <v>1120</v>
      </c>
      <c r="BV126" s="41">
        <f>INDEX('2017'!$E$7:$HF$37,  MATCH(BM126, '2017'!$A$7:$A$37, 0), MATCH(BM105, '2017'!$E$4:$HF$4, 0) )</f>
        <v>1020</v>
      </c>
      <c r="BW126" s="41">
        <f>INDEX('2018'!$E$7:$HF$37,  MATCH(BM126, '2018'!$A$7:$A$37, 0), MATCH(BM105, '2018'!$E$4:$HF$4, 0) )</f>
        <v>1050</v>
      </c>
      <c r="BX126" s="41">
        <f>INDEX('2019'!$E$7:$HF$37,  MATCH(BM126, '2019'!$A$7:$A$37, 0), MATCH(BM105, '2019'!$E$4:$HF$4, 0) )</f>
        <v>966</v>
      </c>
      <c r="BZ126" s="9">
        <f t="shared" ref="BZ126:CA126" si="1274">BZ36</f>
        <v>39</v>
      </c>
      <c r="CA126" s="18" t="str">
        <f t="shared" si="1274"/>
        <v>Sanpete</v>
      </c>
      <c r="CB126" s="41">
        <f>INDEX('2010'!$E$7:$HF$37,  MATCH(BZ126, '2010'!$A$7:$A$37, 0), MATCH(BZ105, '2010'!$E$4:$HF$4, 0) )</f>
        <v>880</v>
      </c>
      <c r="CC126" s="41">
        <f>INDEX('2011'!$E$7:$HF$37,  MATCH(BZ126, '2011'!$A$7:$A$37, 0), MATCH(BZ105, '2011'!$E$4:$HF$4, 0) )</f>
        <v>947</v>
      </c>
      <c r="CD126" s="41">
        <f>INDEX('2012'!$E$7:$HF$37,  MATCH(BZ126, '2012'!$A$7:$A$37, 0), MATCH(BZ105, '2012'!$E$4:$HF$4, 0) )</f>
        <v>862</v>
      </c>
      <c r="CE126" s="41">
        <f>INDEX('2013'!$E$7:$HF$37,  MATCH(BZ126, '2013'!$A$7:$A$37, 0), MATCH(BZ105, '2013'!$E$4:$HF$4, 0) )</f>
        <v>909</v>
      </c>
      <c r="CF126" s="41">
        <f>INDEX('2014'!$E$7:$HF$37,  MATCH(BZ126, '2014'!$A$7:$A$37, 0), MATCH(BZ105, '2014'!$E$4:$HF$4, 0) )</f>
        <v>840</v>
      </c>
      <c r="CG126" s="41">
        <f>INDEX('2015'!$E$7:$HF$37,  MATCH(BZ126, '2015'!$A$7:$A$37, 0), MATCH(BZ105, '2015'!$E$4:$HF$4, 0) )</f>
        <v>803</v>
      </c>
      <c r="CH126" s="41">
        <f>INDEX('2016'!$E$7:$HF$37,  MATCH(BZ126, '2016'!$A$7:$A$37, 0), MATCH(BZ105, '2016'!$E$4:$HF$4, 0) )</f>
        <v>918</v>
      </c>
      <c r="CI126" s="41">
        <f>INDEX('2017'!$E$7:$HF$37,  MATCH(BZ126, '2017'!$A$7:$A$37, 0), MATCH(BZ105, '2017'!$E$4:$HF$4, 0) )</f>
        <v>980</v>
      </c>
      <c r="CJ126" s="41">
        <f>INDEX('2018'!$E$7:$HF$37,  MATCH(BZ126, '2018'!$A$7:$A$37, 0), MATCH(BZ105, '2018'!$E$4:$HF$4, 0) )</f>
        <v>1118</v>
      </c>
      <c r="CK126" s="41">
        <f>INDEX('2019'!$E$7:$HF$37,  MATCH(BZ126, '2019'!$A$7:$A$37, 0), MATCH(BZ105, '2019'!$E$4:$HF$4, 0) )</f>
        <v>1189</v>
      </c>
      <c r="CM126" s="9">
        <f t="shared" ref="CM126:CN126" si="1275">CM36</f>
        <v>39</v>
      </c>
      <c r="CN126" s="18" t="str">
        <f t="shared" si="1275"/>
        <v>Sanpete</v>
      </c>
      <c r="CO126" s="41">
        <f>INDEX('2010'!$E$7:$HF$37,  MATCH(CM126, '2010'!$A$7:$A$37, 0), MATCH(CM105, '2010'!$E$4:$HF$4, 0) )</f>
        <v>278</v>
      </c>
      <c r="CP126" s="41">
        <f>INDEX('2011'!$E$7:$HF$37,  MATCH(CM126, '2011'!$A$7:$A$37, 0), MATCH(CM105, '2011'!$E$4:$HF$4, 0) )</f>
        <v>325</v>
      </c>
      <c r="CQ126" s="41">
        <f>INDEX('2012'!$E$7:$HF$37,  MATCH(CM126, '2012'!$A$7:$A$37, 0), MATCH(CM105, '2012'!$E$4:$HF$4, 0) )</f>
        <v>251</v>
      </c>
      <c r="CR126" s="41">
        <f>INDEX('2013'!$E$7:$HF$37,  MATCH(CM126, '2013'!$A$7:$A$37, 0), MATCH(CM105, '2013'!$E$4:$HF$4, 0) )</f>
        <v>273</v>
      </c>
      <c r="CS126" s="41">
        <f>INDEX('2014'!$E$7:$HF$37,  MATCH(CM126, '2014'!$A$7:$A$37, 0), MATCH(CM105, '2014'!$E$4:$HF$4, 0) )</f>
        <v>238</v>
      </c>
      <c r="CT126" s="41">
        <f>INDEX('2015'!$E$7:$HF$37,  MATCH(CM126, '2015'!$A$7:$A$37, 0), MATCH(CM105, '2015'!$E$4:$HF$4, 0) )</f>
        <v>222</v>
      </c>
      <c r="CU126" s="41">
        <f>INDEX('2016'!$E$7:$HF$37,  MATCH(CM126, '2016'!$A$7:$A$37, 0), MATCH(CM105, '2016'!$E$4:$HF$4, 0) )</f>
        <v>201</v>
      </c>
      <c r="CV126" s="41">
        <f>INDEX('2017'!$E$7:$HF$37,  MATCH(CM126, '2017'!$A$7:$A$37, 0), MATCH(CM105, '2017'!$E$4:$HF$4, 0) )</f>
        <v>192</v>
      </c>
      <c r="CW126" s="41">
        <f>INDEX('2018'!$E$7:$HF$37,  MATCH(CM126, '2018'!$A$7:$A$37, 0), MATCH(CM105, '2018'!$E$4:$HF$4, 0) )</f>
        <v>194</v>
      </c>
      <c r="CX126" s="41">
        <f>INDEX('2019'!$E$7:$HF$37,  MATCH(CM126, '2019'!$A$7:$A$37, 0), MATCH(CM105, '2019'!$E$4:$HF$4, 0) )</f>
        <v>194</v>
      </c>
      <c r="CZ126" s="9">
        <f t="shared" ref="CZ126:DA126" si="1276">CZ36</f>
        <v>39</v>
      </c>
      <c r="DA126" s="18" t="str">
        <f t="shared" si="1276"/>
        <v>Sanpete</v>
      </c>
      <c r="DB126" s="41">
        <f>INDEX('2010'!$E$7:$HF$37,  MATCH(CZ126, '2010'!$A$7:$A$37, 0), MATCH(CZ105, '2010'!$E$4:$HF$4, 0) )</f>
        <v>1234</v>
      </c>
      <c r="DC126" s="41">
        <f>INDEX('2011'!$E$7:$HF$37,  MATCH(CZ126, '2011'!$A$7:$A$37, 0), MATCH(CZ105, '2011'!$E$4:$HF$4, 0) )</f>
        <v>1159</v>
      </c>
      <c r="DD126" s="41">
        <f>INDEX('2012'!$E$7:$HF$37,  MATCH(CZ126, '2012'!$A$7:$A$37, 0), MATCH(CZ105, '2012'!$E$4:$HF$4, 0) )</f>
        <v>1211</v>
      </c>
      <c r="DE126" s="41">
        <f>INDEX('2013'!$E$7:$HF$37,  MATCH(CZ126, '2013'!$A$7:$A$37, 0), MATCH(CZ105, '2013'!$E$4:$HF$4, 0) )</f>
        <v>1052</v>
      </c>
      <c r="DF126" s="41">
        <f>INDEX('2014'!$E$7:$HF$37,  MATCH(CZ126, '2014'!$A$7:$A$37, 0), MATCH(CZ105, '2014'!$E$4:$HF$4, 0) )</f>
        <v>1026</v>
      </c>
      <c r="DG126" s="41">
        <f>INDEX('2015'!$E$7:$HF$37,  MATCH(CZ126, '2015'!$A$7:$A$37, 0), MATCH(CZ105, '2015'!$E$4:$HF$4, 0) )</f>
        <v>1071</v>
      </c>
      <c r="DH126" s="41">
        <f>INDEX('2016'!$E$7:$HF$37,  MATCH(CZ126, '2016'!$A$7:$A$37, 0), MATCH(CZ105, '2016'!$E$4:$HF$4, 0) )</f>
        <v>1047</v>
      </c>
      <c r="DI126" s="41">
        <f>INDEX('2017'!$E$7:$HF$37,  MATCH(CZ126, '2017'!$A$7:$A$37, 0), MATCH(CZ105, '2017'!$E$4:$HF$4, 0) )</f>
        <v>1140</v>
      </c>
      <c r="DJ126" s="41">
        <f>INDEX('2018'!$E$7:$HF$37,  MATCH(CZ126, '2018'!$A$7:$A$37, 0), MATCH(CZ105, '2018'!$E$4:$HF$4, 0) )</f>
        <v>1268</v>
      </c>
      <c r="DK126" s="41">
        <f>INDEX('2019'!$E$7:$HF$37,  MATCH(CZ126, '2019'!$A$7:$A$37, 0), MATCH(CZ105, '2019'!$E$4:$HF$4, 0) )</f>
        <v>1292</v>
      </c>
      <c r="DM126" s="9">
        <f t="shared" ref="DM126:DN126" si="1277">DM36</f>
        <v>39</v>
      </c>
      <c r="DN126" s="18" t="str">
        <f t="shared" si="1277"/>
        <v>Sanpete</v>
      </c>
      <c r="DO126" s="41">
        <f>INDEX('2010'!$E$7:$HF$37,  MATCH(DM126, '2010'!$A$7:$A$37, 0), MATCH(DM105, '2010'!$E$4:$HF$4, 0) )</f>
        <v>366</v>
      </c>
      <c r="DP126" s="41">
        <f>INDEX('2011'!$E$7:$HF$37,  MATCH(DM126, '2011'!$A$7:$A$37, 0), MATCH(DM105, '2011'!$E$4:$HF$4, 0) )</f>
        <v>362</v>
      </c>
      <c r="DQ126" s="41">
        <f>INDEX('2012'!$E$7:$HF$37,  MATCH(DM126, '2012'!$A$7:$A$37, 0), MATCH(DM105, '2012'!$E$4:$HF$4, 0) )</f>
        <v>426</v>
      </c>
      <c r="DR126" s="41">
        <f>INDEX('2013'!$E$7:$HF$37,  MATCH(DM126, '2013'!$A$7:$A$37, 0), MATCH(DM105, '2013'!$E$4:$HF$4, 0) )</f>
        <v>429</v>
      </c>
      <c r="DS126" s="41">
        <f>INDEX('2014'!$E$7:$HF$37,  MATCH(DM126, '2014'!$A$7:$A$37, 0), MATCH(DM105, '2014'!$E$4:$HF$4, 0) )</f>
        <v>467</v>
      </c>
      <c r="DT126" s="41">
        <f>INDEX('2015'!$E$7:$HF$37,  MATCH(DM126, '2015'!$A$7:$A$37, 0), MATCH(DM105, '2015'!$E$4:$HF$4, 0) )</f>
        <v>415</v>
      </c>
      <c r="DU126" s="41">
        <f>INDEX('2016'!$E$7:$HF$37,  MATCH(DM126, '2016'!$A$7:$A$37, 0), MATCH(DM105, '2016'!$E$4:$HF$4, 0) )</f>
        <v>448</v>
      </c>
      <c r="DV126" s="41">
        <f>INDEX('2017'!$E$7:$HF$37,  MATCH(DM126, '2017'!$A$7:$A$37, 0), MATCH(DM105, '2017'!$E$4:$HF$4, 0) )</f>
        <v>492</v>
      </c>
      <c r="DW126" s="41">
        <f>INDEX('2018'!$E$7:$HF$37,  MATCH(DM126, '2018'!$A$7:$A$37, 0), MATCH(DM105, '2018'!$E$4:$HF$4, 0) )</f>
        <v>457</v>
      </c>
      <c r="DX126" s="41">
        <f>INDEX('2019'!$E$7:$HF$37,  MATCH(DM126, '2019'!$A$7:$A$37, 0), MATCH(DM105, '2019'!$E$4:$HF$4, 0) )</f>
        <v>530</v>
      </c>
      <c r="DZ126" s="9">
        <f t="shared" ref="DZ126:EA126" si="1278">DZ36</f>
        <v>39</v>
      </c>
      <c r="EA126" s="18" t="str">
        <f t="shared" si="1278"/>
        <v>Sanpete</v>
      </c>
      <c r="EB126" s="41">
        <f>INDEX('2010'!$E$7:$HF$37,  MATCH(DZ126, '2010'!$A$7:$A$37, 0), MATCH(DZ105, '2010'!$E$4:$HF$4, 0) )</f>
        <v>256</v>
      </c>
      <c r="EC126" s="41">
        <f>INDEX('2011'!$E$7:$HF$37,  MATCH(DZ126, '2011'!$A$7:$A$37, 0), MATCH(DZ105, '2011'!$E$4:$HF$4, 0) )</f>
        <v>247</v>
      </c>
      <c r="ED126" s="41">
        <f>INDEX('2012'!$E$7:$HF$37,  MATCH(DZ126, '2012'!$A$7:$A$37, 0), MATCH(DZ105, '2012'!$E$4:$HF$4, 0) )</f>
        <v>220</v>
      </c>
      <c r="EE126" s="41">
        <f>INDEX('2013'!$E$7:$HF$37,  MATCH(DZ126, '2013'!$A$7:$A$37, 0), MATCH(DZ105, '2013'!$E$4:$HF$4, 0) )</f>
        <v>175</v>
      </c>
      <c r="EF126" s="41">
        <f>INDEX('2014'!$E$7:$HF$37,  MATCH(DZ126, '2014'!$A$7:$A$37, 0), MATCH(DZ105, '2014'!$E$4:$HF$4, 0) )</f>
        <v>146</v>
      </c>
      <c r="EG126" s="41">
        <f>INDEX('2015'!$E$7:$HF$37,  MATCH(DZ126, '2015'!$A$7:$A$37, 0), MATCH(DZ105, '2015'!$E$4:$HF$4, 0) )</f>
        <v>124</v>
      </c>
      <c r="EH126" s="41">
        <f>INDEX('2016'!$E$7:$HF$37,  MATCH(DZ126, '2016'!$A$7:$A$37, 0), MATCH(DZ105, '2016'!$E$4:$HF$4, 0) )</f>
        <v>257</v>
      </c>
      <c r="EI126" s="41">
        <f>INDEX('2017'!$E$7:$HF$37,  MATCH(DZ126, '2017'!$A$7:$A$37, 0), MATCH(DZ105, '2017'!$E$4:$HF$4, 0) )</f>
        <v>334</v>
      </c>
      <c r="EJ126" s="41">
        <f>INDEX('2018'!$E$7:$HF$37,  MATCH(DZ126, '2018'!$A$7:$A$37, 0), MATCH(DZ105, '2018'!$E$4:$HF$4, 0) )</f>
        <v>306</v>
      </c>
      <c r="EK126" s="41">
        <f>INDEX('2019'!$E$7:$HF$37,  MATCH(DZ126, '2019'!$A$7:$A$37, 0), MATCH(DZ105, '2019'!$E$4:$HF$4, 0) )</f>
        <v>317</v>
      </c>
      <c r="EM126" s="9">
        <f t="shared" ref="EM126:EN126" si="1279">EM36</f>
        <v>39</v>
      </c>
      <c r="EN126" s="18" t="str">
        <f t="shared" si="1279"/>
        <v>Sanpete</v>
      </c>
      <c r="EO126" s="41">
        <f>INDEX('2010'!$E$7:$HF$37,  MATCH(EM126, '2010'!$A$7:$A$37, 0), MATCH(EM105, '2010'!$E$4:$HF$4, 0) )</f>
        <v>255</v>
      </c>
      <c r="EP126" s="41">
        <f>INDEX('2011'!$E$7:$HF$37,  MATCH(EM126, '2011'!$A$7:$A$37, 0), MATCH(EM105, '2011'!$E$4:$HF$4, 0) )</f>
        <v>249</v>
      </c>
      <c r="EQ126" s="41">
        <f>INDEX('2012'!$E$7:$HF$37,  MATCH(EM126, '2012'!$A$7:$A$37, 0), MATCH(EM105, '2012'!$E$4:$HF$4, 0) )</f>
        <v>214</v>
      </c>
      <c r="ER126" s="41">
        <f>INDEX('2013'!$E$7:$HF$37,  MATCH(EM126, '2013'!$A$7:$A$37, 0), MATCH(EM105, '2013'!$E$4:$HF$4, 0) )</f>
        <v>200</v>
      </c>
      <c r="ES126" s="41">
        <f>INDEX('2014'!$E$7:$HF$37,  MATCH(EM126, '2014'!$A$7:$A$37, 0), MATCH(EM105, '2014'!$E$4:$HF$4, 0) )</f>
        <v>161</v>
      </c>
      <c r="ET126" s="41">
        <f>INDEX('2015'!$E$7:$HF$37,  MATCH(EM126, '2015'!$A$7:$A$37, 0), MATCH(EM105, '2015'!$E$4:$HF$4, 0) )</f>
        <v>164</v>
      </c>
      <c r="EU126" s="41">
        <f>INDEX('2016'!$E$7:$HF$37,  MATCH(EM126, '2016'!$A$7:$A$37, 0), MATCH(EM105, '2016'!$E$4:$HF$4, 0) )</f>
        <v>178</v>
      </c>
      <c r="EV126" s="41">
        <f>INDEX('2017'!$E$7:$HF$37,  MATCH(EM126, '2017'!$A$7:$A$37, 0), MATCH(EM105, '2017'!$E$4:$HF$4, 0) )</f>
        <v>219</v>
      </c>
      <c r="EW126" s="41">
        <f>INDEX('2018'!$E$7:$HF$37,  MATCH(EM126, '2018'!$A$7:$A$37, 0), MATCH(EM105, '2018'!$E$4:$HF$4, 0) )</f>
        <v>226</v>
      </c>
      <c r="EX126" s="41">
        <f>INDEX('2019'!$E$7:$HF$37,  MATCH(EM126, '2019'!$A$7:$A$37, 0), MATCH(EM105, '2019'!$E$4:$HF$4, 0) )</f>
        <v>306</v>
      </c>
      <c r="EZ126" s="9">
        <f t="shared" ref="EZ126:FA126" si="1280">EZ36</f>
        <v>39</v>
      </c>
      <c r="FA126" s="18" t="str">
        <f t="shared" si="1280"/>
        <v>Sanpete</v>
      </c>
      <c r="FB126" s="41">
        <f>INDEX('2010'!$E$7:$HF$37,  MATCH(EZ126, '2010'!$A$7:$A$37, 0), MATCH(EZ105, '2010'!$E$4:$HF$4, 0) )</f>
        <v>509</v>
      </c>
      <c r="FC126" s="41">
        <f>INDEX('2011'!$E$7:$HF$37,  MATCH(EZ126, '2011'!$A$7:$A$37, 0), MATCH(EZ105, '2011'!$E$4:$HF$4, 0) )</f>
        <v>493</v>
      </c>
      <c r="FD126" s="41">
        <f>INDEX('2012'!$E$7:$HF$37,  MATCH(EZ126, '2012'!$A$7:$A$37, 0), MATCH(EZ105, '2012'!$E$4:$HF$4, 0) )</f>
        <v>504</v>
      </c>
      <c r="FE126" s="41">
        <f>INDEX('2013'!$E$7:$HF$37,  MATCH(EZ126, '2013'!$A$7:$A$37, 0), MATCH(EZ105, '2013'!$E$4:$HF$4, 0) )</f>
        <v>406</v>
      </c>
      <c r="FF126" s="41">
        <f>INDEX('2014'!$E$7:$HF$37,  MATCH(EZ126, '2014'!$A$7:$A$37, 0), MATCH(EZ105, '2014'!$E$4:$HF$4, 0) )</f>
        <v>551</v>
      </c>
      <c r="FG126" s="41">
        <f>INDEX('2015'!$E$7:$HF$37,  MATCH(EZ126, '2015'!$A$7:$A$37, 0), MATCH(EZ105, '2015'!$E$4:$HF$4, 0) )</f>
        <v>566</v>
      </c>
      <c r="FH126" s="41">
        <f>INDEX('2016'!$E$7:$HF$37,  MATCH(EZ126, '2016'!$A$7:$A$37, 0), MATCH(EZ105, '2016'!$E$4:$HF$4, 0) )</f>
        <v>710</v>
      </c>
      <c r="FI126" s="41">
        <f>INDEX('2017'!$E$7:$HF$37,  MATCH(EZ126, '2017'!$A$7:$A$37, 0), MATCH(EZ105, '2017'!$E$4:$HF$4, 0) )</f>
        <v>835</v>
      </c>
      <c r="FJ126" s="41">
        <f>INDEX('2018'!$E$7:$HF$37,  MATCH(EZ126, '2018'!$A$7:$A$37, 0), MATCH(EZ105, '2018'!$E$4:$HF$4, 0) )</f>
        <v>869</v>
      </c>
      <c r="FK126" s="41">
        <f>INDEX('2019'!$E$7:$HF$37,  MATCH(EZ126, '2019'!$A$7:$A$37, 0), MATCH(EZ105, '2019'!$E$4:$HF$4, 0) )</f>
        <v>822</v>
      </c>
      <c r="FM126" s="9">
        <f t="shared" ref="FM126:FN126" si="1281">FM36</f>
        <v>39</v>
      </c>
      <c r="FN126" s="18" t="str">
        <f t="shared" si="1281"/>
        <v>Sanpete</v>
      </c>
      <c r="FO126" s="41">
        <f>INDEX('2010'!$E$7:$HF$37,  MATCH(FM126, '2010'!$A$7:$A$37, 0), MATCH(FM105, '2010'!$E$4:$HF$4, 0) )</f>
        <v>2546</v>
      </c>
      <c r="FP126" s="41">
        <f>INDEX('2011'!$E$7:$HF$37,  MATCH(FM126, '2011'!$A$7:$A$37, 0), MATCH(FM105, '2011'!$E$4:$HF$4, 0) )</f>
        <v>2439</v>
      </c>
      <c r="FQ126" s="41">
        <f>INDEX('2012'!$E$7:$HF$37,  MATCH(FM126, '2012'!$A$7:$A$37, 0), MATCH(FM105, '2012'!$E$4:$HF$4, 0) )</f>
        <v>2534</v>
      </c>
      <c r="FR126" s="41">
        <f>INDEX('2013'!$E$7:$HF$37,  MATCH(FM126, '2013'!$A$7:$A$37, 0), MATCH(FM105, '2013'!$E$4:$HF$4, 0) )</f>
        <v>2688</v>
      </c>
      <c r="FS126" s="41">
        <f>INDEX('2014'!$E$7:$HF$37,  MATCH(FM126, '2014'!$A$7:$A$37, 0), MATCH(FM105, '2014'!$E$4:$HF$4, 0) )</f>
        <v>2670</v>
      </c>
      <c r="FT126" s="41">
        <f>INDEX('2015'!$E$7:$HF$37,  MATCH(FM126, '2015'!$A$7:$A$37, 0), MATCH(FM105, '2015'!$E$4:$HF$4, 0) )</f>
        <v>2750</v>
      </c>
      <c r="FU126" s="41">
        <f>INDEX('2016'!$E$7:$HF$37,  MATCH(FM126, '2016'!$A$7:$A$37, 0), MATCH(FM105, '2016'!$E$4:$HF$4, 0) )</f>
        <v>2754</v>
      </c>
      <c r="FV126" s="41">
        <f>INDEX('2017'!$E$7:$HF$37,  MATCH(FM126, '2017'!$A$7:$A$37, 0), MATCH(FM105, '2017'!$E$4:$HF$4, 0) )</f>
        <v>2758</v>
      </c>
      <c r="FW126" s="41">
        <f>INDEX('2018'!$E$7:$HF$37,  MATCH(FM126, '2018'!$A$7:$A$37, 0), MATCH(FM105, '2018'!$E$4:$HF$4, 0) )</f>
        <v>2952</v>
      </c>
      <c r="FX126" s="41">
        <f>INDEX('2019'!$E$7:$HF$37,  MATCH(FM126, '2019'!$A$7:$A$37, 0), MATCH(FM105, '2019'!$E$4:$HF$4, 0) )</f>
        <v>3138</v>
      </c>
      <c r="FZ126" s="9">
        <f t="shared" ref="FZ126:GA126" si="1282">FZ36</f>
        <v>39</v>
      </c>
      <c r="GA126" s="18" t="str">
        <f t="shared" si="1282"/>
        <v>Sanpete</v>
      </c>
      <c r="GB126" s="41">
        <f>INDEX('2010'!$E$7:$HF$37,  MATCH(FZ126, '2010'!$A$7:$A$37, 0), MATCH(FZ105, '2010'!$E$4:$HF$4, 0) )</f>
        <v>613</v>
      </c>
      <c r="GC126" s="41">
        <f>INDEX('2011'!$E$7:$HF$37,  MATCH(FZ126, '2011'!$A$7:$A$37, 0), MATCH(FZ105, '2011'!$E$4:$HF$4, 0) )</f>
        <v>800</v>
      </c>
      <c r="GD126" s="41">
        <f>INDEX('2012'!$E$7:$HF$37,  MATCH(FZ126, '2012'!$A$7:$A$37, 0), MATCH(FZ105, '2012'!$E$4:$HF$4, 0) )</f>
        <v>760</v>
      </c>
      <c r="GE126" s="41">
        <f>INDEX('2013'!$E$7:$HF$37,  MATCH(FZ126, '2013'!$A$7:$A$37, 0), MATCH(FZ105, '2013'!$E$4:$HF$4, 0) )</f>
        <v>833</v>
      </c>
      <c r="GF126" s="41">
        <f>INDEX('2014'!$E$7:$HF$37,  MATCH(FZ126, '2014'!$A$7:$A$37, 0), MATCH(FZ105, '2014'!$E$4:$HF$4, 0) )</f>
        <v>834</v>
      </c>
      <c r="GG126" s="41">
        <f>INDEX('2015'!$E$7:$HF$37,  MATCH(FZ126, '2015'!$A$7:$A$37, 0), MATCH(FZ105, '2015'!$E$4:$HF$4, 0) )</f>
        <v>781</v>
      </c>
      <c r="GH126" s="41">
        <f>INDEX('2016'!$E$7:$HF$37,  MATCH(FZ126, '2016'!$A$7:$A$37, 0), MATCH(FZ105, '2016'!$E$4:$HF$4, 0) )</f>
        <v>791</v>
      </c>
      <c r="GI126" s="41">
        <f>INDEX('2017'!$E$7:$HF$37,  MATCH(FZ126, '2017'!$A$7:$A$37, 0), MATCH(FZ105, '2017'!$E$4:$HF$4, 0) )</f>
        <v>718</v>
      </c>
      <c r="GJ126" s="41">
        <f>INDEX('2018'!$E$7:$HF$37,  MATCH(FZ126, '2018'!$A$7:$A$37, 0), MATCH(FZ105, '2018'!$E$4:$HF$4, 0) )</f>
        <v>757</v>
      </c>
      <c r="GK126" s="41">
        <f>INDEX('2019'!$E$7:$HF$37,  MATCH(FZ126, '2019'!$A$7:$A$37, 0), MATCH(FZ105, '2019'!$E$4:$HF$4, 0) )</f>
        <v>903</v>
      </c>
      <c r="GM126" s="9">
        <f t="shared" ref="GM126:GN126" si="1283">GM36</f>
        <v>39</v>
      </c>
      <c r="GN126" s="18" t="str">
        <f t="shared" si="1283"/>
        <v>Sanpete</v>
      </c>
      <c r="GO126" s="41">
        <f>INDEX('2010'!$E$7:$HF$37,  MATCH(GM126, '2010'!$A$7:$A$37, 0), MATCH(GM105, '2010'!$E$4:$HF$4, 0) )</f>
        <v>599</v>
      </c>
      <c r="GP126" s="41">
        <f>INDEX('2011'!$E$7:$HF$37,  MATCH(GM126, '2011'!$A$7:$A$37, 0), MATCH(GM105, '2011'!$E$4:$HF$4, 0) )</f>
        <v>495</v>
      </c>
      <c r="GQ126" s="41">
        <f>INDEX('2012'!$E$7:$HF$37,  MATCH(GM126, '2012'!$A$7:$A$37, 0), MATCH(GM105, '2012'!$E$4:$HF$4, 0) )</f>
        <v>547</v>
      </c>
      <c r="GR126" s="41">
        <f>INDEX('2013'!$E$7:$HF$37,  MATCH(GM126, '2013'!$A$7:$A$37, 0), MATCH(GM105, '2013'!$E$4:$HF$4, 0) )</f>
        <v>481</v>
      </c>
      <c r="GS126" s="41">
        <f>INDEX('2014'!$E$7:$HF$37,  MATCH(GM126, '2014'!$A$7:$A$37, 0), MATCH(GM105, '2014'!$E$4:$HF$4, 0) )</f>
        <v>440</v>
      </c>
      <c r="GT126" s="41">
        <f>INDEX('2015'!$E$7:$HF$37,  MATCH(GM126, '2015'!$A$7:$A$37, 0), MATCH(GM105, '2015'!$E$4:$HF$4, 0) )</f>
        <v>406</v>
      </c>
      <c r="GU126" s="41">
        <f>INDEX('2016'!$E$7:$HF$37,  MATCH(GM126, '2016'!$A$7:$A$37, 0), MATCH(GM105, '2016'!$E$4:$HF$4, 0) )</f>
        <v>425</v>
      </c>
      <c r="GV126" s="41">
        <f>INDEX('2017'!$E$7:$HF$37,  MATCH(GM126, '2017'!$A$7:$A$37, 0), MATCH(GM105, '2017'!$E$4:$HF$4, 0) )</f>
        <v>381</v>
      </c>
      <c r="GW126" s="41">
        <f>INDEX('2018'!$E$7:$HF$37,  MATCH(GM126, '2018'!$A$7:$A$37, 0), MATCH(GM105, '2018'!$E$4:$HF$4, 0) )</f>
        <v>457</v>
      </c>
      <c r="GX126" s="41">
        <f>INDEX('2019'!$E$7:$HF$37,  MATCH(GM126, '2019'!$A$7:$A$37, 0), MATCH(GM105, '2019'!$E$4:$HF$4, 0) )</f>
        <v>414</v>
      </c>
      <c r="GZ126" s="9">
        <f t="shared" ref="GZ126:HA126" si="1284">GZ36</f>
        <v>39</v>
      </c>
      <c r="HA126" s="18" t="str">
        <f t="shared" si="1284"/>
        <v>Sanpete</v>
      </c>
      <c r="HB126" s="41">
        <f>INDEX('2010'!$E$7:$HF$37,  MATCH(GZ126, '2010'!$A$7:$A$37, 0), MATCH(GZ105, '2010'!$E$4:$HF$4, 0) )</f>
        <v>623</v>
      </c>
      <c r="HC126" s="41">
        <f>INDEX('2011'!$E$7:$HF$37,  MATCH(GZ126, '2011'!$A$7:$A$37, 0), MATCH(GZ105, '2011'!$E$4:$HF$4, 0) )</f>
        <v>623</v>
      </c>
      <c r="HD126" s="41">
        <f>INDEX('2012'!$E$7:$HF$37,  MATCH(GZ126, '2012'!$A$7:$A$37, 0), MATCH(GZ105, '2012'!$E$4:$HF$4, 0) )</f>
        <v>620</v>
      </c>
      <c r="HE126" s="41">
        <f>INDEX('2013'!$E$7:$HF$37,  MATCH(GZ126, '2013'!$A$7:$A$37, 0), MATCH(GZ105, '2013'!$E$4:$HF$4, 0) )</f>
        <v>671</v>
      </c>
      <c r="HF126" s="41">
        <f>INDEX('2014'!$E$7:$HF$37,  MATCH(GZ126, '2014'!$A$7:$A$37, 0), MATCH(GZ105, '2014'!$E$4:$HF$4, 0) )</f>
        <v>573</v>
      </c>
      <c r="HG126" s="41">
        <f>INDEX('2015'!$E$7:$HF$37,  MATCH(GZ126, '2015'!$A$7:$A$37, 0), MATCH(GZ105, '2015'!$E$4:$HF$4, 0) )</f>
        <v>559</v>
      </c>
      <c r="HH126" s="41">
        <f>INDEX('2016'!$E$7:$HF$37,  MATCH(GZ126, '2016'!$A$7:$A$37, 0), MATCH(GZ105, '2016'!$E$4:$HF$4, 0) )</f>
        <v>538</v>
      </c>
      <c r="HI126" s="41">
        <f>INDEX('2017'!$E$7:$HF$37,  MATCH(GZ126, '2017'!$A$7:$A$37, 0), MATCH(GZ105, '2017'!$E$4:$HF$4, 0) )</f>
        <v>540</v>
      </c>
      <c r="HJ126" s="41">
        <f>INDEX('2018'!$E$7:$HF$37,  MATCH(GZ126, '2018'!$A$7:$A$37, 0), MATCH(GZ105, '2018'!$E$4:$HF$4, 0) )</f>
        <v>558</v>
      </c>
      <c r="HK126" s="41">
        <f>INDEX('2019'!$E$7:$HF$37,  MATCH(GZ126, '2019'!$A$7:$A$37, 0), MATCH(GZ105, '2019'!$E$4:$HF$4, 0) )</f>
        <v>681</v>
      </c>
      <c r="HM126" s="9">
        <f t="shared" ref="HM126:HN126" si="1285">HM36</f>
        <v>39</v>
      </c>
      <c r="HN126" s="18" t="str">
        <f t="shared" si="1285"/>
        <v>Sanpete</v>
      </c>
      <c r="HO126" s="41">
        <f>INDEX('2010'!$E$7:$HF$37,  MATCH(HM126, '2010'!$A$7:$A$37, 0), MATCH(HM105, '2010'!$E$4:$HF$4, 0) )</f>
        <v>14</v>
      </c>
      <c r="HP126" s="41">
        <f>INDEX('2011'!$E$7:$HF$37,  MATCH(HM126, '2011'!$A$7:$A$37, 0), MATCH(HM105, '2011'!$E$4:$HF$4, 0) )</f>
        <v>11</v>
      </c>
      <c r="HQ126" s="41">
        <f>INDEX('2012'!$E$7:$HF$37,  MATCH(HM126, '2012'!$A$7:$A$37, 0), MATCH(HM105, '2012'!$E$4:$HF$4, 0) )</f>
        <v>5</v>
      </c>
      <c r="HR126" s="41">
        <f>INDEX('2013'!$E$7:$HF$37,  MATCH(HM126, '2013'!$A$7:$A$37, 0), MATCH(HM105, '2013'!$E$4:$HF$4, 0) )</f>
        <v>0</v>
      </c>
      <c r="HS126" s="41">
        <f>INDEX('2014'!$E$7:$HF$37,  MATCH(HM126, '2014'!$A$7:$A$37, 0), MATCH(HM105, '2014'!$E$4:$HF$4, 0) )</f>
        <v>14</v>
      </c>
      <c r="HT126" s="41">
        <f>INDEX('2015'!$E$7:$HF$37,  MATCH(HM126, '2015'!$A$7:$A$37, 0), MATCH(HM105, '2015'!$E$4:$HF$4, 0) )</f>
        <v>16</v>
      </c>
      <c r="HU126" s="41">
        <f>INDEX('2016'!$E$7:$HF$37,  MATCH(HM126, '2016'!$A$7:$A$37, 0), MATCH(HM105, '2016'!$E$4:$HF$4, 0) )</f>
        <v>26</v>
      </c>
      <c r="HV126" s="41">
        <f>INDEX('2017'!$E$7:$HF$37,  MATCH(HM126, '2017'!$A$7:$A$37, 0), MATCH(HM105, '2017'!$E$4:$HF$4, 0) )</f>
        <v>35</v>
      </c>
      <c r="HW126" s="41">
        <f>INDEX('2018'!$E$7:$HF$37,  MATCH(HM126, '2018'!$A$7:$A$37, 0), MATCH(HM105, '2018'!$E$4:$HF$4, 0) )</f>
        <v>41</v>
      </c>
      <c r="HX126" s="41">
        <f>INDEX('2019'!$E$7:$HF$37,  MATCH(HM126, '2019'!$A$7:$A$37, 0), MATCH(HM105, '2019'!$E$4:$HF$4, 0) )</f>
        <v>10</v>
      </c>
    </row>
    <row r="127" spans="39:232" x14ac:dyDescent="0.25">
      <c r="AM127" s="9">
        <f t="shared" ref="AM127:AN127" si="1286">AM37</f>
        <v>41</v>
      </c>
      <c r="AN127" s="18" t="str">
        <f t="shared" si="1286"/>
        <v>Sevier</v>
      </c>
      <c r="AO127" s="41">
        <f>INDEX('2010'!$E$7:$HF$37,  MATCH(AM127, '2010'!$A$7:$A$37, 0), MATCH(AM105, '2010'!$E$4:$HF$4, 0) )</f>
        <v>8293</v>
      </c>
      <c r="AP127" s="41">
        <f>INDEX('2011'!$E$7:$HF$37,  MATCH(AM127, '2011'!$A$7:$A$37, 0), MATCH(AM105, '2011'!$E$4:$HF$4, 0) )</f>
        <v>8199</v>
      </c>
      <c r="AQ127" s="41">
        <f>INDEX('2012'!$E$7:$HF$37,  MATCH(AM127, '2012'!$A$7:$A$37, 0), MATCH(AM105, '2012'!$E$4:$HF$4, 0) )</f>
        <v>8247</v>
      </c>
      <c r="AR127" s="41">
        <f>INDEX('2013'!$E$7:$HF$37,  MATCH(AM127, '2013'!$A$7:$A$37, 0), MATCH(AM105, '2013'!$E$4:$HF$4, 0) )</f>
        <v>8153</v>
      </c>
      <c r="AS127" s="41">
        <f>INDEX('2014'!$E$7:$HF$37,  MATCH(AM127, '2014'!$A$7:$A$37, 0), MATCH(AM105, '2014'!$E$4:$HF$4, 0) )</f>
        <v>8170</v>
      </c>
      <c r="AT127" s="41">
        <f>INDEX('2015'!$E$7:$HF$37,  MATCH(AM127, '2015'!$A$7:$A$37, 0), MATCH(AM105, '2015'!$E$4:$HF$4, 0) )</f>
        <v>8324</v>
      </c>
      <c r="AU127" s="41">
        <f>INDEX('2016'!$E$7:$HF$37,  MATCH(AM127, '2016'!$A$7:$A$37, 0), MATCH(AM105, '2016'!$E$4:$HF$4, 0) )</f>
        <v>8446</v>
      </c>
      <c r="AV127" s="41">
        <f>INDEX('2017'!$E$7:$HF$37,  MATCH(AM127, '2017'!$A$7:$A$37, 0), MATCH(AM105, '2017'!$E$4:$HF$4, 0) )</f>
        <v>8505</v>
      </c>
      <c r="AW127" s="41">
        <f>INDEX('2018'!$E$7:$HF$37,  MATCH(AM127, '2018'!$A$7:$A$37, 0), MATCH(AM105, '2018'!$E$4:$HF$4, 0) )</f>
        <v>8683</v>
      </c>
      <c r="AX127" s="41">
        <f>INDEX('2019'!$E$7:$HF$37,  MATCH(AM127, '2019'!$A$7:$A$37, 0), MATCH(AM105, '2019'!$E$4:$HF$4, 0) )</f>
        <v>8934</v>
      </c>
      <c r="AZ127" s="9">
        <f t="shared" ref="AZ127:BA127" si="1287">AZ37</f>
        <v>41</v>
      </c>
      <c r="BA127" s="18" t="str">
        <f t="shared" si="1287"/>
        <v>Sevier</v>
      </c>
      <c r="BB127" s="41">
        <f>INDEX('2010'!$E$7:$HF$37,  MATCH(AZ127, '2010'!$A$7:$A$37, 0), MATCH(AZ105, '2010'!$E$4:$HF$4, 0) )</f>
        <v>1106</v>
      </c>
      <c r="BC127" s="41">
        <f>INDEX('2011'!$E$7:$HF$37,  MATCH(AZ127, '2011'!$A$7:$A$37, 0), MATCH(AZ105, '2011'!$E$4:$HF$4, 0) )</f>
        <v>1044</v>
      </c>
      <c r="BD127" s="41">
        <f>INDEX('2012'!$E$7:$HF$37,  MATCH(AZ127, '2012'!$A$7:$A$37, 0), MATCH(AZ105, '2012'!$E$4:$HF$4, 0) )</f>
        <v>986</v>
      </c>
      <c r="BE127" s="41">
        <f>INDEX('2013'!$E$7:$HF$37,  MATCH(AZ127, '2013'!$A$7:$A$37, 0), MATCH(AZ105, '2013'!$E$4:$HF$4, 0) )</f>
        <v>991</v>
      </c>
      <c r="BF127" s="41">
        <f>INDEX('2014'!$E$7:$HF$37,  MATCH(AZ127, '2014'!$A$7:$A$37, 0), MATCH(AZ105, '2014'!$E$4:$HF$4, 0) )</f>
        <v>880</v>
      </c>
      <c r="BG127" s="41">
        <f>INDEX('2015'!$E$7:$HF$37,  MATCH(AZ127, '2015'!$A$7:$A$37, 0), MATCH(AZ105, '2015'!$E$4:$HF$4, 0) )</f>
        <v>894</v>
      </c>
      <c r="BH127" s="41">
        <f>INDEX('2016'!$E$7:$HF$37,  MATCH(AZ127, '2016'!$A$7:$A$37, 0), MATCH(AZ105, '2016'!$E$4:$HF$4, 0) )</f>
        <v>940</v>
      </c>
      <c r="BI127" s="41">
        <f>INDEX('2017'!$E$7:$HF$37,  MATCH(AZ127, '2017'!$A$7:$A$37, 0), MATCH(AZ105, '2017'!$E$4:$HF$4, 0) )</f>
        <v>1000</v>
      </c>
      <c r="BJ127" s="41">
        <f>INDEX('2018'!$E$7:$HF$37,  MATCH(AZ127, '2018'!$A$7:$A$37, 0), MATCH(AZ105, '2018'!$E$4:$HF$4, 0) )</f>
        <v>904</v>
      </c>
      <c r="BK127" s="41">
        <f>INDEX('2019'!$E$7:$HF$37,  MATCH(AZ127, '2019'!$A$7:$A$37, 0), MATCH(AZ105, '2019'!$E$4:$HF$4, 0) )</f>
        <v>781</v>
      </c>
      <c r="BM127" s="9">
        <f t="shared" ref="BM127:BN127" si="1288">BM37</f>
        <v>41</v>
      </c>
      <c r="BN127" s="18" t="str">
        <f t="shared" si="1288"/>
        <v>Sevier</v>
      </c>
      <c r="BO127" s="41">
        <f>INDEX('2010'!$E$7:$HF$37,  MATCH(BM127, '2010'!$A$7:$A$37, 0), MATCH(BM105, '2010'!$E$4:$HF$4, 0) )</f>
        <v>687</v>
      </c>
      <c r="BP127" s="41">
        <f>INDEX('2011'!$E$7:$HF$37,  MATCH(BM127, '2011'!$A$7:$A$37, 0), MATCH(BM105, '2011'!$E$4:$HF$4, 0) )</f>
        <v>683</v>
      </c>
      <c r="BQ127" s="41">
        <f>INDEX('2012'!$E$7:$HF$37,  MATCH(BM127, '2012'!$A$7:$A$37, 0), MATCH(BM105, '2012'!$E$4:$HF$4, 0) )</f>
        <v>713</v>
      </c>
      <c r="BR127" s="41">
        <f>INDEX('2013'!$E$7:$HF$37,  MATCH(BM127, '2013'!$A$7:$A$37, 0), MATCH(BM105, '2013'!$E$4:$HF$4, 0) )</f>
        <v>625</v>
      </c>
      <c r="BS127" s="41">
        <f>INDEX('2014'!$E$7:$HF$37,  MATCH(BM127, '2014'!$A$7:$A$37, 0), MATCH(BM105, '2014'!$E$4:$HF$4, 0) )</f>
        <v>598</v>
      </c>
      <c r="BT127" s="41">
        <f>INDEX('2015'!$E$7:$HF$37,  MATCH(BM127, '2015'!$A$7:$A$37, 0), MATCH(BM105, '2015'!$E$4:$HF$4, 0) )</f>
        <v>597</v>
      </c>
      <c r="BU127" s="41">
        <f>INDEX('2016'!$E$7:$HF$37,  MATCH(BM127, '2016'!$A$7:$A$37, 0), MATCH(BM105, '2016'!$E$4:$HF$4, 0) )</f>
        <v>592</v>
      </c>
      <c r="BV127" s="41">
        <f>INDEX('2017'!$E$7:$HF$37,  MATCH(BM127, '2017'!$A$7:$A$37, 0), MATCH(BM105, '2017'!$E$4:$HF$4, 0) )</f>
        <v>562</v>
      </c>
      <c r="BW127" s="41">
        <f>INDEX('2018'!$E$7:$HF$37,  MATCH(BM127, '2018'!$A$7:$A$37, 0), MATCH(BM105, '2018'!$E$4:$HF$4, 0) )</f>
        <v>645</v>
      </c>
      <c r="BX127" s="41">
        <f>INDEX('2019'!$E$7:$HF$37,  MATCH(BM127, '2019'!$A$7:$A$37, 0), MATCH(BM105, '2019'!$E$4:$HF$4, 0) )</f>
        <v>642</v>
      </c>
      <c r="BZ127" s="9">
        <f t="shared" ref="BZ127:CA127" si="1289">BZ37</f>
        <v>41</v>
      </c>
      <c r="CA127" s="18" t="str">
        <f t="shared" si="1289"/>
        <v>Sevier</v>
      </c>
      <c r="CB127" s="41">
        <f>INDEX('2010'!$E$7:$HF$37,  MATCH(BZ127, '2010'!$A$7:$A$37, 0), MATCH(BZ105, '2010'!$E$4:$HF$4, 0) )</f>
        <v>432</v>
      </c>
      <c r="CC127" s="41">
        <f>INDEX('2011'!$E$7:$HF$37,  MATCH(BZ127, '2011'!$A$7:$A$37, 0), MATCH(BZ105, '2011'!$E$4:$HF$4, 0) )</f>
        <v>429</v>
      </c>
      <c r="CD127" s="41">
        <f>INDEX('2012'!$E$7:$HF$37,  MATCH(BZ127, '2012'!$A$7:$A$37, 0), MATCH(BZ105, '2012'!$E$4:$HF$4, 0) )</f>
        <v>423</v>
      </c>
      <c r="CE127" s="41">
        <f>INDEX('2013'!$E$7:$HF$37,  MATCH(BZ127, '2013'!$A$7:$A$37, 0), MATCH(BZ105, '2013'!$E$4:$HF$4, 0) )</f>
        <v>407</v>
      </c>
      <c r="CF127" s="41">
        <f>INDEX('2014'!$E$7:$HF$37,  MATCH(BZ127, '2014'!$A$7:$A$37, 0), MATCH(BZ105, '2014'!$E$4:$HF$4, 0) )</f>
        <v>446</v>
      </c>
      <c r="CG127" s="41">
        <f>INDEX('2015'!$E$7:$HF$37,  MATCH(BZ127, '2015'!$A$7:$A$37, 0), MATCH(BZ105, '2015'!$E$4:$HF$4, 0) )</f>
        <v>452</v>
      </c>
      <c r="CH127" s="41">
        <f>INDEX('2016'!$E$7:$HF$37,  MATCH(BZ127, '2016'!$A$7:$A$37, 0), MATCH(BZ105, '2016'!$E$4:$HF$4, 0) )</f>
        <v>460</v>
      </c>
      <c r="CI127" s="41">
        <f>INDEX('2017'!$E$7:$HF$37,  MATCH(BZ127, '2017'!$A$7:$A$37, 0), MATCH(BZ105, '2017'!$E$4:$HF$4, 0) )</f>
        <v>535</v>
      </c>
      <c r="CJ127" s="41">
        <f>INDEX('2018'!$E$7:$HF$37,  MATCH(BZ127, '2018'!$A$7:$A$37, 0), MATCH(BZ105, '2018'!$E$4:$HF$4, 0) )</f>
        <v>529</v>
      </c>
      <c r="CK127" s="41">
        <f>INDEX('2019'!$E$7:$HF$37,  MATCH(BZ127, '2019'!$A$7:$A$37, 0), MATCH(BZ105, '2019'!$E$4:$HF$4, 0) )</f>
        <v>537</v>
      </c>
      <c r="CM127" s="9">
        <f t="shared" ref="CM127:CN127" si="1290">CM37</f>
        <v>41</v>
      </c>
      <c r="CN127" s="18" t="str">
        <f t="shared" si="1290"/>
        <v>Sevier</v>
      </c>
      <c r="CO127" s="41">
        <f>INDEX('2010'!$E$7:$HF$37,  MATCH(CM127, '2010'!$A$7:$A$37, 0), MATCH(CM105, '2010'!$E$4:$HF$4, 0) )</f>
        <v>139</v>
      </c>
      <c r="CP127" s="41">
        <f>INDEX('2011'!$E$7:$HF$37,  MATCH(CM127, '2011'!$A$7:$A$37, 0), MATCH(CM105, '2011'!$E$4:$HF$4, 0) )</f>
        <v>125</v>
      </c>
      <c r="CQ127" s="41">
        <f>INDEX('2012'!$E$7:$HF$37,  MATCH(CM127, '2012'!$A$7:$A$37, 0), MATCH(CM105, '2012'!$E$4:$HF$4, 0) )</f>
        <v>163</v>
      </c>
      <c r="CR127" s="41">
        <f>INDEX('2013'!$E$7:$HF$37,  MATCH(CM127, '2013'!$A$7:$A$37, 0), MATCH(CM105, '2013'!$E$4:$HF$4, 0) )</f>
        <v>181</v>
      </c>
      <c r="CS127" s="41">
        <f>INDEX('2014'!$E$7:$HF$37,  MATCH(CM127, '2014'!$A$7:$A$37, 0), MATCH(CM105, '2014'!$E$4:$HF$4, 0) )</f>
        <v>217</v>
      </c>
      <c r="CT127" s="41">
        <f>INDEX('2015'!$E$7:$HF$37,  MATCH(CM127, '2015'!$A$7:$A$37, 0), MATCH(CM105, '2015'!$E$4:$HF$4, 0) )</f>
        <v>244</v>
      </c>
      <c r="CU127" s="41">
        <f>INDEX('2016'!$E$7:$HF$37,  MATCH(CM127, '2016'!$A$7:$A$37, 0), MATCH(CM105, '2016'!$E$4:$HF$4, 0) )</f>
        <v>300</v>
      </c>
      <c r="CV127" s="41">
        <f>INDEX('2017'!$E$7:$HF$37,  MATCH(CM127, '2017'!$A$7:$A$37, 0), MATCH(CM105, '2017'!$E$4:$HF$4, 0) )</f>
        <v>272</v>
      </c>
      <c r="CW127" s="41">
        <f>INDEX('2018'!$E$7:$HF$37,  MATCH(CM127, '2018'!$A$7:$A$37, 0), MATCH(CM105, '2018'!$E$4:$HF$4, 0) )</f>
        <v>302</v>
      </c>
      <c r="CX127" s="41">
        <f>INDEX('2019'!$E$7:$HF$37,  MATCH(CM127, '2019'!$A$7:$A$37, 0), MATCH(CM105, '2019'!$E$4:$HF$4, 0) )</f>
        <v>266</v>
      </c>
      <c r="CZ127" s="9">
        <f t="shared" ref="CZ127:DA127" si="1291">CZ37</f>
        <v>41</v>
      </c>
      <c r="DA127" s="18" t="str">
        <f t="shared" si="1291"/>
        <v>Sevier</v>
      </c>
      <c r="DB127" s="41">
        <f>INDEX('2010'!$E$7:$HF$37,  MATCH(CZ127, '2010'!$A$7:$A$37, 0), MATCH(CZ105, '2010'!$E$4:$HF$4, 0) )</f>
        <v>1211</v>
      </c>
      <c r="DC127" s="41">
        <f>INDEX('2011'!$E$7:$HF$37,  MATCH(CZ127, '2011'!$A$7:$A$37, 0), MATCH(CZ105, '2011'!$E$4:$HF$4, 0) )</f>
        <v>1285</v>
      </c>
      <c r="DD127" s="41">
        <f>INDEX('2012'!$E$7:$HF$37,  MATCH(CZ127, '2012'!$A$7:$A$37, 0), MATCH(CZ105, '2012'!$E$4:$HF$4, 0) )</f>
        <v>1350</v>
      </c>
      <c r="DE127" s="41">
        <f>INDEX('2013'!$E$7:$HF$37,  MATCH(CZ127, '2013'!$A$7:$A$37, 0), MATCH(CZ105, '2013'!$E$4:$HF$4, 0) )</f>
        <v>1452</v>
      </c>
      <c r="DF127" s="41">
        <f>INDEX('2014'!$E$7:$HF$37,  MATCH(CZ127, '2014'!$A$7:$A$37, 0), MATCH(CZ105, '2014'!$E$4:$HF$4, 0) )</f>
        <v>1486</v>
      </c>
      <c r="DG127" s="41">
        <f>INDEX('2015'!$E$7:$HF$37,  MATCH(CZ127, '2015'!$A$7:$A$37, 0), MATCH(CZ105, '2015'!$E$4:$HF$4, 0) )</f>
        <v>1447</v>
      </c>
      <c r="DH127" s="41">
        <f>INDEX('2016'!$E$7:$HF$37,  MATCH(CZ127, '2016'!$A$7:$A$37, 0), MATCH(CZ105, '2016'!$E$4:$HF$4, 0) )</f>
        <v>1413</v>
      </c>
      <c r="DI127" s="41">
        <f>INDEX('2017'!$E$7:$HF$37,  MATCH(CZ127, '2017'!$A$7:$A$37, 0), MATCH(CZ105, '2017'!$E$4:$HF$4, 0) )</f>
        <v>1216</v>
      </c>
      <c r="DJ127" s="41">
        <f>INDEX('2018'!$E$7:$HF$37,  MATCH(CZ127, '2018'!$A$7:$A$37, 0), MATCH(CZ105, '2018'!$E$4:$HF$4, 0) )</f>
        <v>1177</v>
      </c>
      <c r="DK127" s="41">
        <f>INDEX('2019'!$E$7:$HF$37,  MATCH(CZ127, '2019'!$A$7:$A$37, 0), MATCH(CZ105, '2019'!$E$4:$HF$4, 0) )</f>
        <v>1274</v>
      </c>
      <c r="DM127" s="9">
        <f t="shared" ref="DM127:DN127" si="1292">DM37</f>
        <v>41</v>
      </c>
      <c r="DN127" s="18" t="str">
        <f t="shared" si="1292"/>
        <v>Sevier</v>
      </c>
      <c r="DO127" s="41">
        <f>INDEX('2010'!$E$7:$HF$37,  MATCH(DM127, '2010'!$A$7:$A$37, 0), MATCH(DM105, '2010'!$E$4:$HF$4, 0) )</f>
        <v>624</v>
      </c>
      <c r="DP127" s="41">
        <f>INDEX('2011'!$E$7:$HF$37,  MATCH(DM127, '2011'!$A$7:$A$37, 0), MATCH(DM105, '2011'!$E$4:$HF$4, 0) )</f>
        <v>584</v>
      </c>
      <c r="DQ127" s="41">
        <f>INDEX('2012'!$E$7:$HF$37,  MATCH(DM127, '2012'!$A$7:$A$37, 0), MATCH(DM105, '2012'!$E$4:$HF$4, 0) )</f>
        <v>684</v>
      </c>
      <c r="DR127" s="41">
        <f>INDEX('2013'!$E$7:$HF$37,  MATCH(DM127, '2013'!$A$7:$A$37, 0), MATCH(DM105, '2013'!$E$4:$HF$4, 0) )</f>
        <v>720</v>
      </c>
      <c r="DS127" s="41">
        <f>INDEX('2014'!$E$7:$HF$37,  MATCH(DM127, '2014'!$A$7:$A$37, 0), MATCH(DM105, '2014'!$E$4:$HF$4, 0) )</f>
        <v>751</v>
      </c>
      <c r="DT127" s="41">
        <f>INDEX('2015'!$E$7:$HF$37,  MATCH(DM127, '2015'!$A$7:$A$37, 0), MATCH(DM105, '2015'!$E$4:$HF$4, 0) )</f>
        <v>778</v>
      </c>
      <c r="DU127" s="41">
        <f>INDEX('2016'!$E$7:$HF$37,  MATCH(DM127, '2016'!$A$7:$A$37, 0), MATCH(DM105, '2016'!$E$4:$HF$4, 0) )</f>
        <v>742</v>
      </c>
      <c r="DV127" s="41">
        <f>INDEX('2017'!$E$7:$HF$37,  MATCH(DM127, '2017'!$A$7:$A$37, 0), MATCH(DM105, '2017'!$E$4:$HF$4, 0) )</f>
        <v>681</v>
      </c>
      <c r="DW127" s="41">
        <f>INDEX('2018'!$E$7:$HF$37,  MATCH(DM127, '2018'!$A$7:$A$37, 0), MATCH(DM105, '2018'!$E$4:$HF$4, 0) )</f>
        <v>708</v>
      </c>
      <c r="DX127" s="41">
        <f>INDEX('2019'!$E$7:$HF$37,  MATCH(DM127, '2019'!$A$7:$A$37, 0), MATCH(DM105, '2019'!$E$4:$HF$4, 0) )</f>
        <v>707</v>
      </c>
      <c r="DZ127" s="9">
        <f t="shared" ref="DZ127:EA127" si="1293">DZ37</f>
        <v>41</v>
      </c>
      <c r="EA127" s="18" t="str">
        <f t="shared" si="1293"/>
        <v>Sevier</v>
      </c>
      <c r="EB127" s="41">
        <f>INDEX('2010'!$E$7:$HF$37,  MATCH(DZ127, '2010'!$A$7:$A$37, 0), MATCH(DZ105, '2010'!$E$4:$HF$4, 0) )</f>
        <v>93</v>
      </c>
      <c r="EC127" s="41">
        <f>INDEX('2011'!$E$7:$HF$37,  MATCH(DZ127, '2011'!$A$7:$A$37, 0), MATCH(DZ105, '2011'!$E$4:$HF$4, 0) )</f>
        <v>127</v>
      </c>
      <c r="ED127" s="41">
        <f>INDEX('2012'!$E$7:$HF$37,  MATCH(DZ127, '2012'!$A$7:$A$37, 0), MATCH(DZ105, '2012'!$E$4:$HF$4, 0) )</f>
        <v>99</v>
      </c>
      <c r="EE127" s="41">
        <f>INDEX('2013'!$E$7:$HF$37,  MATCH(DZ127, '2013'!$A$7:$A$37, 0), MATCH(DZ105, '2013'!$E$4:$HF$4, 0) )</f>
        <v>53</v>
      </c>
      <c r="EF127" s="41">
        <f>INDEX('2014'!$E$7:$HF$37,  MATCH(DZ127, '2014'!$A$7:$A$37, 0), MATCH(DZ105, '2014'!$E$4:$HF$4, 0) )</f>
        <v>45</v>
      </c>
      <c r="EG127" s="41">
        <f>INDEX('2015'!$E$7:$HF$37,  MATCH(DZ127, '2015'!$A$7:$A$37, 0), MATCH(DZ105, '2015'!$E$4:$HF$4, 0) )</f>
        <v>32</v>
      </c>
      <c r="EH127" s="41">
        <f>INDEX('2016'!$E$7:$HF$37,  MATCH(DZ127, '2016'!$A$7:$A$37, 0), MATCH(DZ105, '2016'!$E$4:$HF$4, 0) )</f>
        <v>31</v>
      </c>
      <c r="EI127" s="41">
        <f>INDEX('2017'!$E$7:$HF$37,  MATCH(DZ127, '2017'!$A$7:$A$37, 0), MATCH(DZ105, '2017'!$E$4:$HF$4, 0) )</f>
        <v>38</v>
      </c>
      <c r="EJ127" s="41">
        <f>INDEX('2018'!$E$7:$HF$37,  MATCH(DZ127, '2018'!$A$7:$A$37, 0), MATCH(DZ105, '2018'!$E$4:$HF$4, 0) )</f>
        <v>59</v>
      </c>
      <c r="EK127" s="41">
        <f>INDEX('2019'!$E$7:$HF$37,  MATCH(DZ127, '2019'!$A$7:$A$37, 0), MATCH(DZ105, '2019'!$E$4:$HF$4, 0) )</f>
        <v>73</v>
      </c>
      <c r="EM127" s="9">
        <f t="shared" ref="EM127:EN127" si="1294">EM37</f>
        <v>41</v>
      </c>
      <c r="EN127" s="18" t="str">
        <f t="shared" si="1294"/>
        <v>Sevier</v>
      </c>
      <c r="EO127" s="41">
        <f>INDEX('2010'!$E$7:$HF$37,  MATCH(EM127, '2010'!$A$7:$A$37, 0), MATCH(EM105, '2010'!$E$4:$HF$4, 0) )</f>
        <v>271</v>
      </c>
      <c r="EP127" s="41">
        <f>INDEX('2011'!$E$7:$HF$37,  MATCH(EM127, '2011'!$A$7:$A$37, 0), MATCH(EM105, '2011'!$E$4:$HF$4, 0) )</f>
        <v>241</v>
      </c>
      <c r="EQ127" s="41">
        <f>INDEX('2012'!$E$7:$HF$37,  MATCH(EM127, '2012'!$A$7:$A$37, 0), MATCH(EM105, '2012'!$E$4:$HF$4, 0) )</f>
        <v>181</v>
      </c>
      <c r="ER127" s="41">
        <f>INDEX('2013'!$E$7:$HF$37,  MATCH(EM127, '2013'!$A$7:$A$37, 0), MATCH(EM105, '2013'!$E$4:$HF$4, 0) )</f>
        <v>186</v>
      </c>
      <c r="ES127" s="41">
        <f>INDEX('2014'!$E$7:$HF$37,  MATCH(EM127, '2014'!$A$7:$A$37, 0), MATCH(EM105, '2014'!$E$4:$HF$4, 0) )</f>
        <v>176</v>
      </c>
      <c r="ET127" s="41">
        <f>INDEX('2015'!$E$7:$HF$37,  MATCH(EM127, '2015'!$A$7:$A$37, 0), MATCH(EM105, '2015'!$E$4:$HF$4, 0) )</f>
        <v>165</v>
      </c>
      <c r="EU127" s="41">
        <f>INDEX('2016'!$E$7:$HF$37,  MATCH(EM127, '2016'!$A$7:$A$37, 0), MATCH(EM105, '2016'!$E$4:$HF$4, 0) )</f>
        <v>261</v>
      </c>
      <c r="EV127" s="41">
        <f>INDEX('2017'!$E$7:$HF$37,  MATCH(EM127, '2017'!$A$7:$A$37, 0), MATCH(EM105, '2017'!$E$4:$HF$4, 0) )</f>
        <v>276</v>
      </c>
      <c r="EW127" s="41">
        <f>INDEX('2018'!$E$7:$HF$37,  MATCH(EM127, '2018'!$A$7:$A$37, 0), MATCH(EM105, '2018'!$E$4:$HF$4, 0) )</f>
        <v>234</v>
      </c>
      <c r="EX127" s="41">
        <f>INDEX('2019'!$E$7:$HF$37,  MATCH(EM127, '2019'!$A$7:$A$37, 0), MATCH(EM105, '2019'!$E$4:$HF$4, 0) )</f>
        <v>244</v>
      </c>
      <c r="EZ127" s="9">
        <f t="shared" ref="EZ127:FA127" si="1295">EZ37</f>
        <v>41</v>
      </c>
      <c r="FA127" s="18" t="str">
        <f t="shared" si="1295"/>
        <v>Sevier</v>
      </c>
      <c r="FB127" s="41">
        <f>INDEX('2010'!$E$7:$HF$37,  MATCH(EZ127, '2010'!$A$7:$A$37, 0), MATCH(EZ105, '2010'!$E$4:$HF$4, 0) )</f>
        <v>539</v>
      </c>
      <c r="FC127" s="41">
        <f>INDEX('2011'!$E$7:$HF$37,  MATCH(EZ127, '2011'!$A$7:$A$37, 0), MATCH(EZ105, '2011'!$E$4:$HF$4, 0) )</f>
        <v>459</v>
      </c>
      <c r="FD127" s="41">
        <f>INDEX('2012'!$E$7:$HF$37,  MATCH(EZ127, '2012'!$A$7:$A$37, 0), MATCH(EZ105, '2012'!$E$4:$HF$4, 0) )</f>
        <v>434</v>
      </c>
      <c r="FE127" s="41">
        <f>INDEX('2013'!$E$7:$HF$37,  MATCH(EZ127, '2013'!$A$7:$A$37, 0), MATCH(EZ105, '2013'!$E$4:$HF$4, 0) )</f>
        <v>406</v>
      </c>
      <c r="FF127" s="41">
        <f>INDEX('2014'!$E$7:$HF$37,  MATCH(EZ127, '2014'!$A$7:$A$37, 0), MATCH(EZ105, '2014'!$E$4:$HF$4, 0) )</f>
        <v>368</v>
      </c>
      <c r="FG127" s="41">
        <f>INDEX('2015'!$E$7:$HF$37,  MATCH(EZ127, '2015'!$A$7:$A$37, 0), MATCH(EZ105, '2015'!$E$4:$HF$4, 0) )</f>
        <v>386</v>
      </c>
      <c r="FH127" s="41">
        <f>INDEX('2016'!$E$7:$HF$37,  MATCH(EZ127, '2016'!$A$7:$A$37, 0), MATCH(EZ105, '2016'!$E$4:$HF$4, 0) )</f>
        <v>366</v>
      </c>
      <c r="FI127" s="41">
        <f>INDEX('2017'!$E$7:$HF$37,  MATCH(EZ127, '2017'!$A$7:$A$37, 0), MATCH(EZ105, '2017'!$E$4:$HF$4, 0) )</f>
        <v>436</v>
      </c>
      <c r="FJ127" s="41">
        <f>INDEX('2018'!$E$7:$HF$37,  MATCH(EZ127, '2018'!$A$7:$A$37, 0), MATCH(EZ105, '2018'!$E$4:$HF$4, 0) )</f>
        <v>409</v>
      </c>
      <c r="FK127" s="41">
        <f>INDEX('2019'!$E$7:$HF$37,  MATCH(EZ127, '2019'!$A$7:$A$37, 0), MATCH(EZ105, '2019'!$E$4:$HF$4, 0) )</f>
        <v>438</v>
      </c>
      <c r="FM127" s="9">
        <f t="shared" ref="FM127:FN127" si="1296">FM37</f>
        <v>41</v>
      </c>
      <c r="FN127" s="18" t="str">
        <f t="shared" si="1296"/>
        <v>Sevier</v>
      </c>
      <c r="FO127" s="41">
        <f>INDEX('2010'!$E$7:$HF$37,  MATCH(FM127, '2010'!$A$7:$A$37, 0), MATCH(FM105, '2010'!$E$4:$HF$4, 0) )</f>
        <v>1638</v>
      </c>
      <c r="FP127" s="41">
        <f>INDEX('2011'!$E$7:$HF$37,  MATCH(FM127, '2011'!$A$7:$A$37, 0), MATCH(FM105, '2011'!$E$4:$HF$4, 0) )</f>
        <v>1687</v>
      </c>
      <c r="FQ127" s="41">
        <f>INDEX('2012'!$E$7:$HF$37,  MATCH(FM127, '2012'!$A$7:$A$37, 0), MATCH(FM105, '2012'!$E$4:$HF$4, 0) )</f>
        <v>1751</v>
      </c>
      <c r="FR127" s="41">
        <f>INDEX('2013'!$E$7:$HF$37,  MATCH(FM127, '2013'!$A$7:$A$37, 0), MATCH(FM105, '2013'!$E$4:$HF$4, 0) )</f>
        <v>1649</v>
      </c>
      <c r="FS127" s="41">
        <f>INDEX('2014'!$E$7:$HF$37,  MATCH(FM127, '2014'!$A$7:$A$37, 0), MATCH(FM105, '2014'!$E$4:$HF$4, 0) )</f>
        <v>1689</v>
      </c>
      <c r="FT127" s="41">
        <f>INDEX('2015'!$E$7:$HF$37,  MATCH(FM127, '2015'!$A$7:$A$37, 0), MATCH(FM105, '2015'!$E$4:$HF$4, 0) )</f>
        <v>1705</v>
      </c>
      <c r="FU127" s="41">
        <f>INDEX('2016'!$E$7:$HF$37,  MATCH(FM127, '2016'!$A$7:$A$37, 0), MATCH(FM105, '2016'!$E$4:$HF$4, 0) )</f>
        <v>1711</v>
      </c>
      <c r="FV127" s="41">
        <f>INDEX('2017'!$E$7:$HF$37,  MATCH(FM127, '2017'!$A$7:$A$37, 0), MATCH(FM105, '2017'!$E$4:$HF$4, 0) )</f>
        <v>1730</v>
      </c>
      <c r="FW127" s="41">
        <f>INDEX('2018'!$E$7:$HF$37,  MATCH(FM127, '2018'!$A$7:$A$37, 0), MATCH(FM105, '2018'!$E$4:$HF$4, 0) )</f>
        <v>1763</v>
      </c>
      <c r="FX127" s="41">
        <f>INDEX('2019'!$E$7:$HF$37,  MATCH(FM127, '2019'!$A$7:$A$37, 0), MATCH(FM105, '2019'!$E$4:$HF$4, 0) )</f>
        <v>1816</v>
      </c>
      <c r="FZ127" s="9">
        <f t="shared" ref="FZ127:GA127" si="1297">FZ37</f>
        <v>41</v>
      </c>
      <c r="GA127" s="18" t="str">
        <f t="shared" si="1297"/>
        <v>Sevier</v>
      </c>
      <c r="GB127" s="41">
        <f>INDEX('2010'!$E$7:$HF$37,  MATCH(FZ127, '2010'!$A$7:$A$37, 0), MATCH(FZ105, '2010'!$E$4:$HF$4, 0) )</f>
        <v>595</v>
      </c>
      <c r="GC127" s="41">
        <f>INDEX('2011'!$E$7:$HF$37,  MATCH(FZ127, '2011'!$A$7:$A$37, 0), MATCH(FZ105, '2011'!$E$4:$HF$4, 0) )</f>
        <v>679</v>
      </c>
      <c r="GD127" s="41">
        <f>INDEX('2012'!$E$7:$HF$37,  MATCH(FZ127, '2012'!$A$7:$A$37, 0), MATCH(FZ105, '2012'!$E$4:$HF$4, 0) )</f>
        <v>661</v>
      </c>
      <c r="GE127" s="41">
        <f>INDEX('2013'!$E$7:$HF$37,  MATCH(FZ127, '2013'!$A$7:$A$37, 0), MATCH(FZ105, '2013'!$E$4:$HF$4, 0) )</f>
        <v>557</v>
      </c>
      <c r="GF127" s="41">
        <f>INDEX('2014'!$E$7:$HF$37,  MATCH(FZ127, '2014'!$A$7:$A$37, 0), MATCH(FZ105, '2014'!$E$4:$HF$4, 0) )</f>
        <v>657</v>
      </c>
      <c r="GG127" s="41">
        <f>INDEX('2015'!$E$7:$HF$37,  MATCH(FZ127, '2015'!$A$7:$A$37, 0), MATCH(FZ105, '2015'!$E$4:$HF$4, 0) )</f>
        <v>668</v>
      </c>
      <c r="GH127" s="41">
        <f>INDEX('2016'!$E$7:$HF$37,  MATCH(FZ127, '2016'!$A$7:$A$37, 0), MATCH(FZ105, '2016'!$E$4:$HF$4, 0) )</f>
        <v>624</v>
      </c>
      <c r="GI127" s="41">
        <f>INDEX('2017'!$E$7:$HF$37,  MATCH(FZ127, '2017'!$A$7:$A$37, 0), MATCH(FZ105, '2017'!$E$4:$HF$4, 0) )</f>
        <v>684</v>
      </c>
      <c r="GJ127" s="41">
        <f>INDEX('2018'!$E$7:$HF$37,  MATCH(FZ127, '2018'!$A$7:$A$37, 0), MATCH(FZ105, '2018'!$E$4:$HF$4, 0) )</f>
        <v>796</v>
      </c>
      <c r="GK127" s="41">
        <f>INDEX('2019'!$E$7:$HF$37,  MATCH(FZ127, '2019'!$A$7:$A$37, 0), MATCH(FZ105, '2019'!$E$4:$HF$4, 0) )</f>
        <v>902</v>
      </c>
      <c r="GM127" s="9">
        <f t="shared" ref="GM127:GN127" si="1298">GM37</f>
        <v>41</v>
      </c>
      <c r="GN127" s="18" t="str">
        <f t="shared" si="1298"/>
        <v>Sevier</v>
      </c>
      <c r="GO127" s="41">
        <f>INDEX('2010'!$E$7:$HF$37,  MATCH(GM127, '2010'!$A$7:$A$37, 0), MATCH(GM105, '2010'!$E$4:$HF$4, 0) )</f>
        <v>259</v>
      </c>
      <c r="GP127" s="41">
        <f>INDEX('2011'!$E$7:$HF$37,  MATCH(GM127, '2011'!$A$7:$A$37, 0), MATCH(GM105, '2011'!$E$4:$HF$4, 0) )</f>
        <v>211</v>
      </c>
      <c r="GQ127" s="41">
        <f>INDEX('2012'!$E$7:$HF$37,  MATCH(GM127, '2012'!$A$7:$A$37, 0), MATCH(GM105, '2012'!$E$4:$HF$4, 0) )</f>
        <v>169</v>
      </c>
      <c r="GR127" s="41">
        <f>INDEX('2013'!$E$7:$HF$37,  MATCH(GM127, '2013'!$A$7:$A$37, 0), MATCH(GM105, '2013'!$E$4:$HF$4, 0) )</f>
        <v>249</v>
      </c>
      <c r="GS127" s="41">
        <f>INDEX('2014'!$E$7:$HF$37,  MATCH(GM127, '2014'!$A$7:$A$37, 0), MATCH(GM105, '2014'!$E$4:$HF$4, 0) )</f>
        <v>276</v>
      </c>
      <c r="GT127" s="41">
        <f>INDEX('2015'!$E$7:$HF$37,  MATCH(GM127, '2015'!$A$7:$A$37, 0), MATCH(GM105, '2015'!$E$4:$HF$4, 0) )</f>
        <v>325</v>
      </c>
      <c r="GU127" s="41">
        <f>INDEX('2016'!$E$7:$HF$37,  MATCH(GM127, '2016'!$A$7:$A$37, 0), MATCH(GM105, '2016'!$E$4:$HF$4, 0) )</f>
        <v>317</v>
      </c>
      <c r="GV127" s="41">
        <f>INDEX('2017'!$E$7:$HF$37,  MATCH(GM127, '2017'!$A$7:$A$37, 0), MATCH(GM105, '2017'!$E$4:$HF$4, 0) )</f>
        <v>362</v>
      </c>
      <c r="GW127" s="41">
        <f>INDEX('2018'!$E$7:$HF$37,  MATCH(GM127, '2018'!$A$7:$A$37, 0), MATCH(GM105, '2018'!$E$4:$HF$4, 0) )</f>
        <v>333</v>
      </c>
      <c r="GX127" s="41">
        <f>INDEX('2019'!$E$7:$HF$37,  MATCH(GM127, '2019'!$A$7:$A$37, 0), MATCH(GM105, '2019'!$E$4:$HF$4, 0) )</f>
        <v>345</v>
      </c>
      <c r="GZ127" s="9">
        <f t="shared" ref="GZ127:HA127" si="1299">GZ37</f>
        <v>41</v>
      </c>
      <c r="HA127" s="18" t="str">
        <f t="shared" si="1299"/>
        <v>Sevier</v>
      </c>
      <c r="HB127" s="41">
        <f>INDEX('2010'!$E$7:$HF$37,  MATCH(GZ127, '2010'!$A$7:$A$37, 0), MATCH(GZ105, '2010'!$E$4:$HF$4, 0) )</f>
        <v>699</v>
      </c>
      <c r="HC127" s="41">
        <f>INDEX('2011'!$E$7:$HF$37,  MATCH(GZ127, '2011'!$A$7:$A$37, 0), MATCH(GZ105, '2011'!$E$4:$HF$4, 0) )</f>
        <v>645</v>
      </c>
      <c r="HD127" s="41">
        <f>INDEX('2012'!$E$7:$HF$37,  MATCH(GZ127, '2012'!$A$7:$A$37, 0), MATCH(GZ105, '2012'!$E$4:$HF$4, 0) )</f>
        <v>633</v>
      </c>
      <c r="HE127" s="41">
        <f>INDEX('2013'!$E$7:$HF$37,  MATCH(GZ127, '2013'!$A$7:$A$37, 0), MATCH(GZ105, '2013'!$E$4:$HF$4, 0) )</f>
        <v>677</v>
      </c>
      <c r="HF127" s="41">
        <f>INDEX('2014'!$E$7:$HF$37,  MATCH(GZ127, '2014'!$A$7:$A$37, 0), MATCH(GZ105, '2014'!$E$4:$HF$4, 0) )</f>
        <v>581</v>
      </c>
      <c r="HG127" s="41">
        <f>INDEX('2015'!$E$7:$HF$37,  MATCH(GZ127, '2015'!$A$7:$A$37, 0), MATCH(GZ105, '2015'!$E$4:$HF$4, 0) )</f>
        <v>631</v>
      </c>
      <c r="HH127" s="41">
        <f>INDEX('2016'!$E$7:$HF$37,  MATCH(GZ127, '2016'!$A$7:$A$37, 0), MATCH(GZ105, '2016'!$E$4:$HF$4, 0) )</f>
        <v>689</v>
      </c>
      <c r="HI127" s="41">
        <f>INDEX('2017'!$E$7:$HF$37,  MATCH(GZ127, '2017'!$A$7:$A$37, 0), MATCH(GZ105, '2017'!$E$4:$HF$4, 0) )</f>
        <v>713</v>
      </c>
      <c r="HJ127" s="41">
        <f>INDEX('2018'!$E$7:$HF$37,  MATCH(GZ127, '2018'!$A$7:$A$37, 0), MATCH(GZ105, '2018'!$E$4:$HF$4, 0) )</f>
        <v>814</v>
      </c>
      <c r="HK127" s="41">
        <f>INDEX('2019'!$E$7:$HF$37,  MATCH(GZ127, '2019'!$A$7:$A$37, 0), MATCH(GZ105, '2019'!$E$4:$HF$4, 0) )</f>
        <v>900</v>
      </c>
      <c r="HM127" s="9">
        <f t="shared" ref="HM127:HN127" si="1300">HM37</f>
        <v>41</v>
      </c>
      <c r="HN127" s="18" t="str">
        <f t="shared" si="1300"/>
        <v>Sevier</v>
      </c>
      <c r="HO127" s="41">
        <f>INDEX('2010'!$E$7:$HF$37,  MATCH(HM127, '2010'!$A$7:$A$37, 0), MATCH(HM105, '2010'!$E$4:$HF$4, 0) )</f>
        <v>0</v>
      </c>
      <c r="HP127" s="41">
        <f>INDEX('2011'!$E$7:$HF$37,  MATCH(HM127, '2011'!$A$7:$A$37, 0), MATCH(HM105, '2011'!$E$4:$HF$4, 0) )</f>
        <v>0</v>
      </c>
      <c r="HQ127" s="41">
        <f>INDEX('2012'!$E$7:$HF$37,  MATCH(HM127, '2012'!$A$7:$A$37, 0), MATCH(HM105, '2012'!$E$4:$HF$4, 0) )</f>
        <v>0</v>
      </c>
      <c r="HR127" s="41">
        <f>INDEX('2013'!$E$7:$HF$37,  MATCH(HM127, '2013'!$A$7:$A$37, 0), MATCH(HM105, '2013'!$E$4:$HF$4, 0) )</f>
        <v>0</v>
      </c>
      <c r="HS127" s="41">
        <f>INDEX('2014'!$E$7:$HF$37,  MATCH(HM127, '2014'!$A$7:$A$37, 0), MATCH(HM105, '2014'!$E$4:$HF$4, 0) )</f>
        <v>0</v>
      </c>
      <c r="HT127" s="41">
        <f>INDEX('2015'!$E$7:$HF$37,  MATCH(HM127, '2015'!$A$7:$A$37, 0), MATCH(HM105, '2015'!$E$4:$HF$4, 0) )</f>
        <v>0</v>
      </c>
      <c r="HU127" s="41">
        <f>INDEX('2016'!$E$7:$HF$37,  MATCH(HM127, '2016'!$A$7:$A$37, 0), MATCH(HM105, '2016'!$E$4:$HF$4, 0) )</f>
        <v>0</v>
      </c>
      <c r="HV127" s="41">
        <f>INDEX('2017'!$E$7:$HF$37,  MATCH(HM127, '2017'!$A$7:$A$37, 0), MATCH(HM105, '2017'!$E$4:$HF$4, 0) )</f>
        <v>0</v>
      </c>
      <c r="HW127" s="41">
        <f>INDEX('2018'!$E$7:$HF$37,  MATCH(HM127, '2018'!$A$7:$A$37, 0), MATCH(HM105, '2018'!$E$4:$HF$4, 0) )</f>
        <v>10</v>
      </c>
      <c r="HX127" s="41">
        <f>INDEX('2019'!$E$7:$HF$37,  MATCH(HM127, '2019'!$A$7:$A$37, 0), MATCH(HM105, '2019'!$E$4:$HF$4, 0) )</f>
        <v>9</v>
      </c>
    </row>
    <row r="128" spans="39:232" x14ac:dyDescent="0.25">
      <c r="AM128" s="9">
        <f t="shared" ref="AM128:AN128" si="1301">AM38</f>
        <v>43</v>
      </c>
      <c r="AN128" s="18" t="str">
        <f t="shared" si="1301"/>
        <v>Summit</v>
      </c>
      <c r="AO128" s="41">
        <f>INDEX('2010'!$E$7:$HF$37,  MATCH(AM128, '2010'!$A$7:$A$37, 0), MATCH(AM105, '2010'!$E$4:$HF$4, 0) )</f>
        <v>18777</v>
      </c>
      <c r="AP128" s="41">
        <f>INDEX('2011'!$E$7:$HF$37,  MATCH(AM128, '2011'!$A$7:$A$37, 0), MATCH(AM105, '2011'!$E$4:$HF$4, 0) )</f>
        <v>18818</v>
      </c>
      <c r="AQ128" s="41">
        <f>INDEX('2012'!$E$7:$HF$37,  MATCH(AM128, '2012'!$A$7:$A$37, 0), MATCH(AM105, '2012'!$E$4:$HF$4, 0) )</f>
        <v>19032</v>
      </c>
      <c r="AR128" s="41">
        <f>INDEX('2013'!$E$7:$HF$37,  MATCH(AM128, '2013'!$A$7:$A$37, 0), MATCH(AM105, '2013'!$E$4:$HF$4, 0) )</f>
        <v>19261</v>
      </c>
      <c r="AS128" s="41">
        <f>INDEX('2014'!$E$7:$HF$37,  MATCH(AM128, '2014'!$A$7:$A$37, 0), MATCH(AM105, '2014'!$E$4:$HF$4, 0) )</f>
        <v>19795</v>
      </c>
      <c r="AT128" s="41">
        <f>INDEX('2015'!$E$7:$HF$37,  MATCH(AM128, '2015'!$A$7:$A$37, 0), MATCH(AM105, '2015'!$E$4:$HF$4, 0) )</f>
        <v>20588</v>
      </c>
      <c r="AU128" s="41">
        <f>INDEX('2016'!$E$7:$HF$37,  MATCH(AM128, '2016'!$A$7:$A$37, 0), MATCH(AM105, '2016'!$E$4:$HF$4, 0) )</f>
        <v>20742</v>
      </c>
      <c r="AV128" s="41">
        <f>INDEX('2017'!$E$7:$HF$37,  MATCH(AM128, '2017'!$A$7:$A$37, 0), MATCH(AM105, '2017'!$E$4:$HF$4, 0) )</f>
        <v>21359</v>
      </c>
      <c r="AW128" s="41">
        <f>INDEX('2018'!$E$7:$HF$37,  MATCH(AM128, '2018'!$A$7:$A$37, 0), MATCH(AM105, '2018'!$E$4:$HF$4, 0) )</f>
        <v>21889</v>
      </c>
      <c r="AX128" s="41">
        <f>INDEX('2019'!$E$7:$HF$37,  MATCH(AM128, '2019'!$A$7:$A$37, 0), MATCH(AM105, '2019'!$E$4:$HF$4, 0) )</f>
        <v>22408</v>
      </c>
      <c r="AZ128" s="9">
        <f t="shared" ref="AZ128:BA128" si="1302">AZ38</f>
        <v>43</v>
      </c>
      <c r="BA128" s="18" t="str">
        <f t="shared" si="1302"/>
        <v>Summit</v>
      </c>
      <c r="BB128" s="41">
        <f>INDEX('2010'!$E$7:$HF$37,  MATCH(AZ128, '2010'!$A$7:$A$37, 0), MATCH(AZ105, '2010'!$E$4:$HF$4, 0) )</f>
        <v>314</v>
      </c>
      <c r="BC128" s="41">
        <f>INDEX('2011'!$E$7:$HF$37,  MATCH(AZ128, '2011'!$A$7:$A$37, 0), MATCH(AZ105, '2011'!$E$4:$HF$4, 0) )</f>
        <v>312</v>
      </c>
      <c r="BD128" s="41">
        <f>INDEX('2012'!$E$7:$HF$37,  MATCH(AZ128, '2012'!$A$7:$A$37, 0), MATCH(AZ105, '2012'!$E$4:$HF$4, 0) )</f>
        <v>272</v>
      </c>
      <c r="BE128" s="41">
        <f>INDEX('2013'!$E$7:$HF$37,  MATCH(AZ128, '2013'!$A$7:$A$37, 0), MATCH(AZ105, '2013'!$E$4:$HF$4, 0) )</f>
        <v>254</v>
      </c>
      <c r="BF128" s="41">
        <f>INDEX('2014'!$E$7:$HF$37,  MATCH(AZ128, '2014'!$A$7:$A$37, 0), MATCH(AZ105, '2014'!$E$4:$HF$4, 0) )</f>
        <v>278</v>
      </c>
      <c r="BG128" s="41">
        <f>INDEX('2015'!$E$7:$HF$37,  MATCH(AZ128, '2015'!$A$7:$A$37, 0), MATCH(AZ105, '2015'!$E$4:$HF$4, 0) )</f>
        <v>341</v>
      </c>
      <c r="BH128" s="41">
        <f>INDEX('2016'!$E$7:$HF$37,  MATCH(AZ128, '2016'!$A$7:$A$37, 0), MATCH(AZ105, '2016'!$E$4:$HF$4, 0) )</f>
        <v>406</v>
      </c>
      <c r="BI128" s="41">
        <f>INDEX('2017'!$E$7:$HF$37,  MATCH(AZ128, '2017'!$A$7:$A$37, 0), MATCH(AZ105, '2017'!$E$4:$HF$4, 0) )</f>
        <v>382</v>
      </c>
      <c r="BJ128" s="41">
        <f>INDEX('2018'!$E$7:$HF$37,  MATCH(AZ128, '2018'!$A$7:$A$37, 0), MATCH(AZ105, '2018'!$E$4:$HF$4, 0) )</f>
        <v>333</v>
      </c>
      <c r="BK128" s="41">
        <f>INDEX('2019'!$E$7:$HF$37,  MATCH(AZ128, '2019'!$A$7:$A$37, 0), MATCH(AZ105, '2019'!$E$4:$HF$4, 0) )</f>
        <v>352</v>
      </c>
      <c r="BM128" s="9">
        <f t="shared" ref="BM128:BN128" si="1303">BM38</f>
        <v>43</v>
      </c>
      <c r="BN128" s="18" t="str">
        <f t="shared" si="1303"/>
        <v>Summit</v>
      </c>
      <c r="BO128" s="41">
        <f>INDEX('2010'!$E$7:$HF$37,  MATCH(BM128, '2010'!$A$7:$A$37, 0), MATCH(BM105, '2010'!$E$4:$HF$4, 0) )</f>
        <v>1997</v>
      </c>
      <c r="BP128" s="41">
        <f>INDEX('2011'!$E$7:$HF$37,  MATCH(BM128, '2011'!$A$7:$A$37, 0), MATCH(BM105, '2011'!$E$4:$HF$4, 0) )</f>
        <v>1994</v>
      </c>
      <c r="BQ128" s="41">
        <f>INDEX('2012'!$E$7:$HF$37,  MATCH(BM128, '2012'!$A$7:$A$37, 0), MATCH(BM105, '2012'!$E$4:$HF$4, 0) )</f>
        <v>1675</v>
      </c>
      <c r="BR128" s="41">
        <f>INDEX('2013'!$E$7:$HF$37,  MATCH(BM128, '2013'!$A$7:$A$37, 0), MATCH(BM105, '2013'!$E$4:$HF$4, 0) )</f>
        <v>1607</v>
      </c>
      <c r="BS128" s="41">
        <f>INDEX('2014'!$E$7:$HF$37,  MATCH(BM128, '2014'!$A$7:$A$37, 0), MATCH(BM105, '2014'!$E$4:$HF$4, 0) )</f>
        <v>1505</v>
      </c>
      <c r="BT128" s="41">
        <f>INDEX('2015'!$E$7:$HF$37,  MATCH(BM128, '2015'!$A$7:$A$37, 0), MATCH(BM105, '2015'!$E$4:$HF$4, 0) )</f>
        <v>1380</v>
      </c>
      <c r="BU128" s="41">
        <f>INDEX('2016'!$E$7:$HF$37,  MATCH(BM128, '2016'!$A$7:$A$37, 0), MATCH(BM105, '2016'!$E$4:$HF$4, 0) )</f>
        <v>1419</v>
      </c>
      <c r="BV128" s="41">
        <f>INDEX('2017'!$E$7:$HF$37,  MATCH(BM128, '2017'!$A$7:$A$37, 0), MATCH(BM105, '2017'!$E$4:$HF$4, 0) )</f>
        <v>1543</v>
      </c>
      <c r="BW128" s="41">
        <f>INDEX('2018'!$E$7:$HF$37,  MATCH(BM128, '2018'!$A$7:$A$37, 0), MATCH(BM105, '2018'!$E$4:$HF$4, 0) )</f>
        <v>1675</v>
      </c>
      <c r="BX128" s="41">
        <f>INDEX('2019'!$E$7:$HF$37,  MATCH(BM128, '2019'!$A$7:$A$37, 0), MATCH(BM105, '2019'!$E$4:$HF$4, 0) )</f>
        <v>1658</v>
      </c>
      <c r="BZ128" s="9">
        <f t="shared" ref="BZ128:CA128" si="1304">BZ38</f>
        <v>43</v>
      </c>
      <c r="CA128" s="18" t="str">
        <f t="shared" si="1304"/>
        <v>Summit</v>
      </c>
      <c r="CB128" s="41">
        <f>INDEX('2010'!$E$7:$HF$37,  MATCH(BZ128, '2010'!$A$7:$A$37, 0), MATCH(BZ105, '2010'!$E$4:$HF$4, 0) )</f>
        <v>1108</v>
      </c>
      <c r="CC128" s="41">
        <f>INDEX('2011'!$E$7:$HF$37,  MATCH(BZ128, '2011'!$A$7:$A$37, 0), MATCH(BZ105, '2011'!$E$4:$HF$4, 0) )</f>
        <v>1000</v>
      </c>
      <c r="CD128" s="41">
        <f>INDEX('2012'!$E$7:$HF$37,  MATCH(BZ128, '2012'!$A$7:$A$37, 0), MATCH(BZ105, '2012'!$E$4:$HF$4, 0) )</f>
        <v>1103</v>
      </c>
      <c r="CE128" s="41">
        <f>INDEX('2013'!$E$7:$HF$37,  MATCH(BZ128, '2013'!$A$7:$A$37, 0), MATCH(BZ105, '2013'!$E$4:$HF$4, 0) )</f>
        <v>940</v>
      </c>
      <c r="CF128" s="41">
        <f>INDEX('2014'!$E$7:$HF$37,  MATCH(BZ128, '2014'!$A$7:$A$37, 0), MATCH(BZ105, '2014'!$E$4:$HF$4, 0) )</f>
        <v>924</v>
      </c>
      <c r="CG128" s="41">
        <f>INDEX('2015'!$E$7:$HF$37,  MATCH(BZ128, '2015'!$A$7:$A$37, 0), MATCH(BZ105, '2015'!$E$4:$HF$4, 0) )</f>
        <v>1089</v>
      </c>
      <c r="CH128" s="41">
        <f>INDEX('2016'!$E$7:$HF$37,  MATCH(BZ128, '2016'!$A$7:$A$37, 0), MATCH(BZ105, '2016'!$E$4:$HF$4, 0) )</f>
        <v>1111</v>
      </c>
      <c r="CI128" s="41">
        <f>INDEX('2017'!$E$7:$HF$37,  MATCH(BZ128, '2017'!$A$7:$A$37, 0), MATCH(BZ105, '2017'!$E$4:$HF$4, 0) )</f>
        <v>1141</v>
      </c>
      <c r="CJ128" s="41">
        <f>INDEX('2018'!$E$7:$HF$37,  MATCH(BZ128, '2018'!$A$7:$A$37, 0), MATCH(BZ105, '2018'!$E$4:$HF$4, 0) )</f>
        <v>1285</v>
      </c>
      <c r="CK128" s="41">
        <f>INDEX('2019'!$E$7:$HF$37,  MATCH(BZ128, '2019'!$A$7:$A$37, 0), MATCH(BZ105, '2019'!$E$4:$HF$4, 0) )</f>
        <v>1332</v>
      </c>
      <c r="CM128" s="9">
        <f t="shared" ref="CM128:CN128" si="1305">CM38</f>
        <v>43</v>
      </c>
      <c r="CN128" s="18" t="str">
        <f t="shared" si="1305"/>
        <v>Summit</v>
      </c>
      <c r="CO128" s="41">
        <f>INDEX('2010'!$E$7:$HF$37,  MATCH(CM128, '2010'!$A$7:$A$37, 0), MATCH(CM105, '2010'!$E$4:$HF$4, 0) )</f>
        <v>444</v>
      </c>
      <c r="CP128" s="41">
        <f>INDEX('2011'!$E$7:$HF$37,  MATCH(CM128, '2011'!$A$7:$A$37, 0), MATCH(CM105, '2011'!$E$4:$HF$4, 0) )</f>
        <v>353</v>
      </c>
      <c r="CQ128" s="41">
        <f>INDEX('2012'!$E$7:$HF$37,  MATCH(CM128, '2012'!$A$7:$A$37, 0), MATCH(CM105, '2012'!$E$4:$HF$4, 0) )</f>
        <v>370</v>
      </c>
      <c r="CR128" s="41">
        <f>INDEX('2013'!$E$7:$HF$37,  MATCH(CM128, '2013'!$A$7:$A$37, 0), MATCH(CM105, '2013'!$E$4:$HF$4, 0) )</f>
        <v>330</v>
      </c>
      <c r="CS128" s="41">
        <f>INDEX('2014'!$E$7:$HF$37,  MATCH(CM128, '2014'!$A$7:$A$37, 0), MATCH(CM105, '2014'!$E$4:$HF$4, 0) )</f>
        <v>339</v>
      </c>
      <c r="CT128" s="41">
        <f>INDEX('2015'!$E$7:$HF$37,  MATCH(CM128, '2015'!$A$7:$A$37, 0), MATCH(CM105, '2015'!$E$4:$HF$4, 0) )</f>
        <v>286</v>
      </c>
      <c r="CU128" s="41">
        <f>INDEX('2016'!$E$7:$HF$37,  MATCH(CM128, '2016'!$A$7:$A$37, 0), MATCH(CM105, '2016'!$E$4:$HF$4, 0) )</f>
        <v>328</v>
      </c>
      <c r="CV128" s="41">
        <f>INDEX('2017'!$E$7:$HF$37,  MATCH(CM128, '2017'!$A$7:$A$37, 0), MATCH(CM105, '2017'!$E$4:$HF$4, 0) )</f>
        <v>321</v>
      </c>
      <c r="CW128" s="41">
        <f>INDEX('2018'!$E$7:$HF$37,  MATCH(CM128, '2018'!$A$7:$A$37, 0), MATCH(CM105, '2018'!$E$4:$HF$4, 0) )</f>
        <v>372</v>
      </c>
      <c r="CX128" s="41">
        <f>INDEX('2019'!$E$7:$HF$37,  MATCH(CM128, '2019'!$A$7:$A$37, 0), MATCH(CM105, '2019'!$E$4:$HF$4, 0) )</f>
        <v>360</v>
      </c>
      <c r="CZ128" s="9">
        <f t="shared" ref="CZ128:DA128" si="1306">CZ38</f>
        <v>43</v>
      </c>
      <c r="DA128" s="18" t="str">
        <f t="shared" si="1306"/>
        <v>Summit</v>
      </c>
      <c r="DB128" s="41">
        <f>INDEX('2010'!$E$7:$HF$37,  MATCH(CZ128, '2010'!$A$7:$A$37, 0), MATCH(CZ105, '2010'!$E$4:$HF$4, 0) )</f>
        <v>1752</v>
      </c>
      <c r="DC128" s="41">
        <f>INDEX('2011'!$E$7:$HF$37,  MATCH(CZ128, '2011'!$A$7:$A$37, 0), MATCH(CZ105, '2011'!$E$4:$HF$4, 0) )</f>
        <v>1814</v>
      </c>
      <c r="DD128" s="41">
        <f>INDEX('2012'!$E$7:$HF$37,  MATCH(CZ128, '2012'!$A$7:$A$37, 0), MATCH(CZ105, '2012'!$E$4:$HF$4, 0) )</f>
        <v>1869</v>
      </c>
      <c r="DE128" s="41">
        <f>INDEX('2013'!$E$7:$HF$37,  MATCH(CZ128, '2013'!$A$7:$A$37, 0), MATCH(CZ105, '2013'!$E$4:$HF$4, 0) )</f>
        <v>1911</v>
      </c>
      <c r="DF128" s="41">
        <f>INDEX('2014'!$E$7:$HF$37,  MATCH(CZ128, '2014'!$A$7:$A$37, 0), MATCH(CZ105, '2014'!$E$4:$HF$4, 0) )</f>
        <v>1992</v>
      </c>
      <c r="DG128" s="41">
        <f>INDEX('2015'!$E$7:$HF$37,  MATCH(CZ128, '2015'!$A$7:$A$37, 0), MATCH(CZ105, '2015'!$E$4:$HF$4, 0) )</f>
        <v>2024</v>
      </c>
      <c r="DH128" s="41">
        <f>INDEX('2016'!$E$7:$HF$37,  MATCH(CZ128, '2016'!$A$7:$A$37, 0), MATCH(CZ105, '2016'!$E$4:$HF$4, 0) )</f>
        <v>1918</v>
      </c>
      <c r="DI128" s="41">
        <f>INDEX('2017'!$E$7:$HF$37,  MATCH(CZ128, '2017'!$A$7:$A$37, 0), MATCH(CZ105, '2017'!$E$4:$HF$4, 0) )</f>
        <v>1909</v>
      </c>
      <c r="DJ128" s="41">
        <f>INDEX('2018'!$E$7:$HF$37,  MATCH(CZ128, '2018'!$A$7:$A$37, 0), MATCH(CZ105, '2018'!$E$4:$HF$4, 0) )</f>
        <v>1857</v>
      </c>
      <c r="DK128" s="41">
        <f>INDEX('2019'!$E$7:$HF$37,  MATCH(CZ128, '2019'!$A$7:$A$37, 0), MATCH(CZ105, '2019'!$E$4:$HF$4, 0) )</f>
        <v>1894</v>
      </c>
      <c r="DM128" s="9">
        <f t="shared" ref="DM128:DN128" si="1307">DM38</f>
        <v>43</v>
      </c>
      <c r="DN128" s="18" t="str">
        <f t="shared" si="1307"/>
        <v>Summit</v>
      </c>
      <c r="DO128" s="41">
        <f>INDEX('2010'!$E$7:$HF$37,  MATCH(DM128, '2010'!$A$7:$A$37, 0), MATCH(DM105, '2010'!$E$4:$HF$4, 0) )</f>
        <v>976</v>
      </c>
      <c r="DP128" s="41">
        <f>INDEX('2011'!$E$7:$HF$37,  MATCH(DM128, '2011'!$A$7:$A$37, 0), MATCH(DM105, '2011'!$E$4:$HF$4, 0) )</f>
        <v>1276</v>
      </c>
      <c r="DQ128" s="41">
        <f>INDEX('2012'!$E$7:$HF$37,  MATCH(DM128, '2012'!$A$7:$A$37, 0), MATCH(DM105, '2012'!$E$4:$HF$4, 0) )</f>
        <v>1390</v>
      </c>
      <c r="DR128" s="41">
        <f>INDEX('2013'!$E$7:$HF$37,  MATCH(DM128, '2013'!$A$7:$A$37, 0), MATCH(DM105, '2013'!$E$4:$HF$4, 0) )</f>
        <v>1189</v>
      </c>
      <c r="DS128" s="41">
        <f>INDEX('2014'!$E$7:$HF$37,  MATCH(DM128, '2014'!$A$7:$A$37, 0), MATCH(DM105, '2014'!$E$4:$HF$4, 0) )</f>
        <v>1068</v>
      </c>
      <c r="DT128" s="41">
        <f>INDEX('2015'!$E$7:$HF$37,  MATCH(DM128, '2015'!$A$7:$A$37, 0), MATCH(DM105, '2015'!$E$4:$HF$4, 0) )</f>
        <v>1194</v>
      </c>
      <c r="DU128" s="41">
        <f>INDEX('2016'!$E$7:$HF$37,  MATCH(DM128, '2016'!$A$7:$A$37, 0), MATCH(DM105, '2016'!$E$4:$HF$4, 0) )</f>
        <v>1032</v>
      </c>
      <c r="DV128" s="41">
        <f>INDEX('2017'!$E$7:$HF$37,  MATCH(DM128, '2017'!$A$7:$A$37, 0), MATCH(DM105, '2017'!$E$4:$HF$4, 0) )</f>
        <v>939</v>
      </c>
      <c r="DW128" s="41">
        <f>INDEX('2018'!$E$7:$HF$37,  MATCH(DM128, '2018'!$A$7:$A$37, 0), MATCH(DM105, '2018'!$E$4:$HF$4, 0) )</f>
        <v>968</v>
      </c>
      <c r="DX128" s="41">
        <f>INDEX('2019'!$E$7:$HF$37,  MATCH(DM128, '2019'!$A$7:$A$37, 0), MATCH(DM105, '2019'!$E$4:$HF$4, 0) )</f>
        <v>955</v>
      </c>
      <c r="DZ128" s="9">
        <f t="shared" ref="DZ128:EA128" si="1308">DZ38</f>
        <v>43</v>
      </c>
      <c r="EA128" s="18" t="str">
        <f t="shared" si="1308"/>
        <v>Summit</v>
      </c>
      <c r="EB128" s="41">
        <f>INDEX('2010'!$E$7:$HF$37,  MATCH(DZ128, '2010'!$A$7:$A$37, 0), MATCH(DZ105, '2010'!$E$4:$HF$4, 0) )</f>
        <v>511</v>
      </c>
      <c r="EC128" s="41">
        <f>INDEX('2011'!$E$7:$HF$37,  MATCH(DZ128, '2011'!$A$7:$A$37, 0), MATCH(DZ105, '2011'!$E$4:$HF$4, 0) )</f>
        <v>528</v>
      </c>
      <c r="ED128" s="41">
        <f>INDEX('2012'!$E$7:$HF$37,  MATCH(DZ128, '2012'!$A$7:$A$37, 0), MATCH(DZ105, '2012'!$E$4:$HF$4, 0) )</f>
        <v>541</v>
      </c>
      <c r="EE128" s="41">
        <f>INDEX('2013'!$E$7:$HF$37,  MATCH(DZ128, '2013'!$A$7:$A$37, 0), MATCH(DZ105, '2013'!$E$4:$HF$4, 0) )</f>
        <v>288</v>
      </c>
      <c r="EF128" s="41">
        <f>INDEX('2014'!$E$7:$HF$37,  MATCH(DZ128, '2014'!$A$7:$A$37, 0), MATCH(DZ105, '2014'!$E$4:$HF$4, 0) )</f>
        <v>316</v>
      </c>
      <c r="EG128" s="41">
        <f>INDEX('2015'!$E$7:$HF$37,  MATCH(DZ128, '2015'!$A$7:$A$37, 0), MATCH(DZ105, '2015'!$E$4:$HF$4, 0) )</f>
        <v>357</v>
      </c>
      <c r="EH128" s="41">
        <f>INDEX('2016'!$E$7:$HF$37,  MATCH(DZ128, '2016'!$A$7:$A$37, 0), MATCH(DZ105, '2016'!$E$4:$HF$4, 0) )</f>
        <v>401</v>
      </c>
      <c r="EI128" s="41">
        <f>INDEX('2017'!$E$7:$HF$37,  MATCH(DZ128, '2017'!$A$7:$A$37, 0), MATCH(DZ105, '2017'!$E$4:$HF$4, 0) )</f>
        <v>395</v>
      </c>
      <c r="EJ128" s="41">
        <f>INDEX('2018'!$E$7:$HF$37,  MATCH(DZ128, '2018'!$A$7:$A$37, 0), MATCH(DZ105, '2018'!$E$4:$HF$4, 0) )</f>
        <v>460</v>
      </c>
      <c r="EK128" s="41">
        <f>INDEX('2019'!$E$7:$HF$37,  MATCH(DZ128, '2019'!$A$7:$A$37, 0), MATCH(DZ105, '2019'!$E$4:$HF$4, 0) )</f>
        <v>448</v>
      </c>
      <c r="EM128" s="9">
        <f t="shared" ref="EM128:EN128" si="1309">EM38</f>
        <v>43</v>
      </c>
      <c r="EN128" s="18" t="str">
        <f t="shared" si="1309"/>
        <v>Summit</v>
      </c>
      <c r="EO128" s="41">
        <f>INDEX('2010'!$E$7:$HF$37,  MATCH(EM128, '2010'!$A$7:$A$37, 0), MATCH(EM105, '2010'!$E$4:$HF$4, 0) )</f>
        <v>1473</v>
      </c>
      <c r="EP128" s="41">
        <f>INDEX('2011'!$E$7:$HF$37,  MATCH(EM128, '2011'!$A$7:$A$37, 0), MATCH(EM105, '2011'!$E$4:$HF$4, 0) )</f>
        <v>1386</v>
      </c>
      <c r="EQ128" s="41">
        <f>INDEX('2012'!$E$7:$HF$37,  MATCH(EM128, '2012'!$A$7:$A$37, 0), MATCH(EM105, '2012'!$E$4:$HF$4, 0) )</f>
        <v>1374</v>
      </c>
      <c r="ER128" s="41">
        <f>INDEX('2013'!$E$7:$HF$37,  MATCH(EM128, '2013'!$A$7:$A$37, 0), MATCH(EM105, '2013'!$E$4:$HF$4, 0) )</f>
        <v>1503</v>
      </c>
      <c r="ES128" s="41">
        <f>INDEX('2014'!$E$7:$HF$37,  MATCH(EM128, '2014'!$A$7:$A$37, 0), MATCH(EM105, '2014'!$E$4:$HF$4, 0) )</f>
        <v>1577</v>
      </c>
      <c r="ET128" s="41">
        <f>INDEX('2015'!$E$7:$HF$37,  MATCH(EM128, '2015'!$A$7:$A$37, 0), MATCH(EM105, '2015'!$E$4:$HF$4, 0) )</f>
        <v>1713</v>
      </c>
      <c r="EU128" s="41">
        <f>INDEX('2016'!$E$7:$HF$37,  MATCH(EM128, '2016'!$A$7:$A$37, 0), MATCH(EM105, '2016'!$E$4:$HF$4, 0) )</f>
        <v>1713</v>
      </c>
      <c r="EV128" s="41">
        <f>INDEX('2017'!$E$7:$HF$37,  MATCH(EM128, '2017'!$A$7:$A$37, 0), MATCH(EM105, '2017'!$E$4:$HF$4, 0) )</f>
        <v>1788</v>
      </c>
      <c r="EW128" s="41">
        <f>INDEX('2018'!$E$7:$HF$37,  MATCH(EM128, '2018'!$A$7:$A$37, 0), MATCH(EM105, '2018'!$E$4:$HF$4, 0) )</f>
        <v>1973</v>
      </c>
      <c r="EX128" s="41">
        <f>INDEX('2019'!$E$7:$HF$37,  MATCH(EM128, '2019'!$A$7:$A$37, 0), MATCH(EM105, '2019'!$E$4:$HF$4, 0) )</f>
        <v>2184</v>
      </c>
      <c r="EZ128" s="9">
        <f t="shared" ref="EZ128:FA128" si="1310">EZ38</f>
        <v>43</v>
      </c>
      <c r="FA128" s="18" t="str">
        <f t="shared" si="1310"/>
        <v>Summit</v>
      </c>
      <c r="FB128" s="41">
        <f>INDEX('2010'!$E$7:$HF$37,  MATCH(EZ128, '2010'!$A$7:$A$37, 0), MATCH(EZ105, '2010'!$E$4:$HF$4, 0) )</f>
        <v>2423</v>
      </c>
      <c r="FC128" s="41">
        <f>INDEX('2011'!$E$7:$HF$37,  MATCH(EZ128, '2011'!$A$7:$A$37, 0), MATCH(EZ105, '2011'!$E$4:$HF$4, 0) )</f>
        <v>2477</v>
      </c>
      <c r="FD128" s="41">
        <f>INDEX('2012'!$E$7:$HF$37,  MATCH(EZ128, '2012'!$A$7:$A$37, 0), MATCH(EZ105, '2012'!$E$4:$HF$4, 0) )</f>
        <v>2558</v>
      </c>
      <c r="FE128" s="41">
        <f>INDEX('2013'!$E$7:$HF$37,  MATCH(EZ128, '2013'!$A$7:$A$37, 0), MATCH(EZ105, '2013'!$E$4:$HF$4, 0) )</f>
        <v>2697</v>
      </c>
      <c r="FF128" s="41">
        <f>INDEX('2014'!$E$7:$HF$37,  MATCH(EZ128, '2014'!$A$7:$A$37, 0), MATCH(EZ105, '2014'!$E$4:$HF$4, 0) )</f>
        <v>3048</v>
      </c>
      <c r="FG128" s="41">
        <f>INDEX('2015'!$E$7:$HF$37,  MATCH(EZ128, '2015'!$A$7:$A$37, 0), MATCH(EZ105, '2015'!$E$4:$HF$4, 0) )</f>
        <v>2959</v>
      </c>
      <c r="FH128" s="41">
        <f>INDEX('2016'!$E$7:$HF$37,  MATCH(EZ128, '2016'!$A$7:$A$37, 0), MATCH(EZ105, '2016'!$E$4:$HF$4, 0) )</f>
        <v>2940</v>
      </c>
      <c r="FI128" s="41">
        <f>INDEX('2017'!$E$7:$HF$37,  MATCH(EZ128, '2017'!$A$7:$A$37, 0), MATCH(EZ105, '2017'!$E$4:$HF$4, 0) )</f>
        <v>3233</v>
      </c>
      <c r="FJ128" s="41">
        <f>INDEX('2018'!$E$7:$HF$37,  MATCH(EZ128, '2018'!$A$7:$A$37, 0), MATCH(EZ105, '2018'!$E$4:$HF$4, 0) )</f>
        <v>3214</v>
      </c>
      <c r="FK128" s="41">
        <f>INDEX('2019'!$E$7:$HF$37,  MATCH(EZ128, '2019'!$A$7:$A$37, 0), MATCH(EZ105, '2019'!$E$4:$HF$4, 0) )</f>
        <v>3130</v>
      </c>
      <c r="FM128" s="9">
        <f t="shared" ref="FM128:FN128" si="1311">FM38</f>
        <v>43</v>
      </c>
      <c r="FN128" s="18" t="str">
        <f t="shared" si="1311"/>
        <v>Summit</v>
      </c>
      <c r="FO128" s="41">
        <f>INDEX('2010'!$E$7:$HF$37,  MATCH(FM128, '2010'!$A$7:$A$37, 0), MATCH(FM105, '2010'!$E$4:$HF$4, 0) )</f>
        <v>2836</v>
      </c>
      <c r="FP128" s="41">
        <f>INDEX('2011'!$E$7:$HF$37,  MATCH(FM128, '2011'!$A$7:$A$37, 0), MATCH(FM105, '2011'!$E$4:$HF$4, 0) )</f>
        <v>2826</v>
      </c>
      <c r="FQ128" s="41">
        <f>INDEX('2012'!$E$7:$HF$37,  MATCH(FM128, '2012'!$A$7:$A$37, 0), MATCH(FM105, '2012'!$E$4:$HF$4, 0) )</f>
        <v>2811</v>
      </c>
      <c r="FR128" s="41">
        <f>INDEX('2013'!$E$7:$HF$37,  MATCH(FM128, '2013'!$A$7:$A$37, 0), MATCH(FM105, '2013'!$E$4:$HF$4, 0) )</f>
        <v>3025</v>
      </c>
      <c r="FS128" s="41">
        <f>INDEX('2014'!$E$7:$HF$37,  MATCH(FM128, '2014'!$A$7:$A$37, 0), MATCH(FM105, '2014'!$E$4:$HF$4, 0) )</f>
        <v>3202</v>
      </c>
      <c r="FT128" s="41">
        <f>INDEX('2015'!$E$7:$HF$37,  MATCH(FM128, '2015'!$A$7:$A$37, 0), MATCH(FM105, '2015'!$E$4:$HF$4, 0) )</f>
        <v>3535</v>
      </c>
      <c r="FU128" s="41">
        <f>INDEX('2016'!$E$7:$HF$37,  MATCH(FM128, '2016'!$A$7:$A$37, 0), MATCH(FM105, '2016'!$E$4:$HF$4, 0) )</f>
        <v>3660</v>
      </c>
      <c r="FV128" s="41">
        <f>INDEX('2017'!$E$7:$HF$37,  MATCH(FM128, '2017'!$A$7:$A$37, 0), MATCH(FM105, '2017'!$E$4:$HF$4, 0) )</f>
        <v>4007</v>
      </c>
      <c r="FW128" s="41">
        <f>INDEX('2018'!$E$7:$HF$37,  MATCH(FM128, '2018'!$A$7:$A$37, 0), MATCH(FM105, '2018'!$E$4:$HF$4, 0) )</f>
        <v>4261</v>
      </c>
      <c r="FX128" s="41">
        <f>INDEX('2019'!$E$7:$HF$37,  MATCH(FM128, '2019'!$A$7:$A$37, 0), MATCH(FM105, '2019'!$E$4:$HF$4, 0) )</f>
        <v>4553</v>
      </c>
      <c r="FZ128" s="9">
        <f t="shared" ref="FZ128:GA128" si="1312">FZ38</f>
        <v>43</v>
      </c>
      <c r="GA128" s="18" t="str">
        <f t="shared" si="1312"/>
        <v>Summit</v>
      </c>
      <c r="GB128" s="41">
        <f>INDEX('2010'!$E$7:$HF$37,  MATCH(FZ128, '2010'!$A$7:$A$37, 0), MATCH(FZ105, '2010'!$E$4:$HF$4, 0) )</f>
        <v>3849</v>
      </c>
      <c r="GC128" s="41">
        <f>INDEX('2011'!$E$7:$HF$37,  MATCH(FZ128, '2011'!$A$7:$A$37, 0), MATCH(FZ105, '2011'!$E$4:$HF$4, 0) )</f>
        <v>3526</v>
      </c>
      <c r="GD128" s="41">
        <f>INDEX('2012'!$E$7:$HF$37,  MATCH(FZ128, '2012'!$A$7:$A$37, 0), MATCH(FZ105, '2012'!$E$4:$HF$4, 0) )</f>
        <v>3667</v>
      </c>
      <c r="GE128" s="41">
        <f>INDEX('2013'!$E$7:$HF$37,  MATCH(FZ128, '2013'!$A$7:$A$37, 0), MATCH(FZ105, '2013'!$E$4:$HF$4, 0) )</f>
        <v>3853</v>
      </c>
      <c r="GF128" s="41">
        <f>INDEX('2014'!$E$7:$HF$37,  MATCH(FZ128, '2014'!$A$7:$A$37, 0), MATCH(FZ105, '2014'!$E$4:$HF$4, 0) )</f>
        <v>3841</v>
      </c>
      <c r="GG128" s="41">
        <f>INDEX('2015'!$E$7:$HF$37,  MATCH(FZ128, '2015'!$A$7:$A$37, 0), MATCH(FZ105, '2015'!$E$4:$HF$4, 0) )</f>
        <v>3996</v>
      </c>
      <c r="GH128" s="41">
        <f>INDEX('2016'!$E$7:$HF$37,  MATCH(FZ128, '2016'!$A$7:$A$37, 0), MATCH(FZ105, '2016'!$E$4:$HF$4, 0) )</f>
        <v>4202</v>
      </c>
      <c r="GI128" s="41">
        <f>INDEX('2017'!$E$7:$HF$37,  MATCH(FZ128, '2017'!$A$7:$A$37, 0), MATCH(FZ105, '2017'!$E$4:$HF$4, 0) )</f>
        <v>4147</v>
      </c>
      <c r="GJ128" s="41">
        <f>INDEX('2018'!$E$7:$HF$37,  MATCH(FZ128, '2018'!$A$7:$A$37, 0), MATCH(FZ105, '2018'!$E$4:$HF$4, 0) )</f>
        <v>3942</v>
      </c>
      <c r="GK128" s="41">
        <f>INDEX('2019'!$E$7:$HF$37,  MATCH(FZ128, '2019'!$A$7:$A$37, 0), MATCH(FZ105, '2019'!$E$4:$HF$4, 0) )</f>
        <v>3938</v>
      </c>
      <c r="GM128" s="9">
        <f t="shared" ref="GM128:GN128" si="1313">GM38</f>
        <v>43</v>
      </c>
      <c r="GN128" s="18" t="str">
        <f t="shared" si="1313"/>
        <v>Summit</v>
      </c>
      <c r="GO128" s="41">
        <f>INDEX('2010'!$E$7:$HF$37,  MATCH(GM128, '2010'!$A$7:$A$37, 0), MATCH(GM105, '2010'!$E$4:$HF$4, 0) )</f>
        <v>415</v>
      </c>
      <c r="GP128" s="41">
        <f>INDEX('2011'!$E$7:$HF$37,  MATCH(GM128, '2011'!$A$7:$A$37, 0), MATCH(GM105, '2011'!$E$4:$HF$4, 0) )</f>
        <v>722</v>
      </c>
      <c r="GQ128" s="41">
        <f>INDEX('2012'!$E$7:$HF$37,  MATCH(GM128, '2012'!$A$7:$A$37, 0), MATCH(GM105, '2012'!$E$4:$HF$4, 0) )</f>
        <v>814</v>
      </c>
      <c r="GR128" s="41">
        <f>INDEX('2013'!$E$7:$HF$37,  MATCH(GM128, '2013'!$A$7:$A$37, 0), MATCH(GM105, '2013'!$E$4:$HF$4, 0) )</f>
        <v>943</v>
      </c>
      <c r="GS128" s="41">
        <f>INDEX('2014'!$E$7:$HF$37,  MATCH(GM128, '2014'!$A$7:$A$37, 0), MATCH(GM105, '2014'!$E$4:$HF$4, 0) )</f>
        <v>930</v>
      </c>
      <c r="GT128" s="41">
        <f>INDEX('2015'!$E$7:$HF$37,  MATCH(GM128, '2015'!$A$7:$A$37, 0), MATCH(GM105, '2015'!$E$4:$HF$4, 0) )</f>
        <v>1044</v>
      </c>
      <c r="GU128" s="41">
        <f>INDEX('2016'!$E$7:$HF$37,  MATCH(GM128, '2016'!$A$7:$A$37, 0), MATCH(GM105, '2016'!$E$4:$HF$4, 0) )</f>
        <v>874</v>
      </c>
      <c r="GV128" s="41">
        <f>INDEX('2017'!$E$7:$HF$37,  MATCH(GM128, '2017'!$A$7:$A$37, 0), MATCH(GM105, '2017'!$E$4:$HF$4, 0) )</f>
        <v>893</v>
      </c>
      <c r="GW128" s="41">
        <f>INDEX('2018'!$E$7:$HF$37,  MATCH(GM128, '2018'!$A$7:$A$37, 0), MATCH(GM105, '2018'!$E$4:$HF$4, 0) )</f>
        <v>940</v>
      </c>
      <c r="GX128" s="41">
        <f>INDEX('2019'!$E$7:$HF$37,  MATCH(GM128, '2019'!$A$7:$A$37, 0), MATCH(GM105, '2019'!$E$4:$HF$4, 0) )</f>
        <v>982</v>
      </c>
      <c r="GZ128" s="9">
        <f t="shared" ref="GZ128:HA128" si="1314">GZ38</f>
        <v>43</v>
      </c>
      <c r="HA128" s="18" t="str">
        <f t="shared" si="1314"/>
        <v>Summit</v>
      </c>
      <c r="HB128" s="41">
        <f>INDEX('2010'!$E$7:$HF$37,  MATCH(GZ128, '2010'!$A$7:$A$37, 0), MATCH(GZ105, '2010'!$E$4:$HF$4, 0) )</f>
        <v>679</v>
      </c>
      <c r="HC128" s="41">
        <f>INDEX('2011'!$E$7:$HF$37,  MATCH(GZ128, '2011'!$A$7:$A$37, 0), MATCH(GZ105, '2011'!$E$4:$HF$4, 0) )</f>
        <v>604</v>
      </c>
      <c r="HD128" s="41">
        <f>INDEX('2012'!$E$7:$HF$37,  MATCH(GZ128, '2012'!$A$7:$A$37, 0), MATCH(GZ105, '2012'!$E$4:$HF$4, 0) )</f>
        <v>588</v>
      </c>
      <c r="HE128" s="41">
        <f>INDEX('2013'!$E$7:$HF$37,  MATCH(GZ128, '2013'!$A$7:$A$37, 0), MATCH(GZ105, '2013'!$E$4:$HF$4, 0) )</f>
        <v>721</v>
      </c>
      <c r="HF128" s="41">
        <f>INDEX('2014'!$E$7:$HF$37,  MATCH(GZ128, '2014'!$A$7:$A$37, 0), MATCH(GZ105, '2014'!$E$4:$HF$4, 0) )</f>
        <v>775</v>
      </c>
      <c r="HG128" s="41">
        <f>INDEX('2015'!$E$7:$HF$37,  MATCH(GZ128, '2015'!$A$7:$A$37, 0), MATCH(GZ105, '2015'!$E$4:$HF$4, 0) )</f>
        <v>670</v>
      </c>
      <c r="HH128" s="41">
        <f>INDEX('2016'!$E$7:$HF$37,  MATCH(GZ128, '2016'!$A$7:$A$37, 0), MATCH(GZ105, '2016'!$E$4:$HF$4, 0) )</f>
        <v>736</v>
      </c>
      <c r="HI128" s="41">
        <f>INDEX('2017'!$E$7:$HF$37,  MATCH(GZ128, '2017'!$A$7:$A$37, 0), MATCH(GZ105, '2017'!$E$4:$HF$4, 0) )</f>
        <v>659</v>
      </c>
      <c r="HJ128" s="41">
        <f>INDEX('2018'!$E$7:$HF$37,  MATCH(GZ128, '2018'!$A$7:$A$37, 0), MATCH(GZ105, '2018'!$E$4:$HF$4, 0) )</f>
        <v>578</v>
      </c>
      <c r="HK128" s="41">
        <f>INDEX('2019'!$E$7:$HF$37,  MATCH(GZ128, '2019'!$A$7:$A$37, 0), MATCH(GZ105, '2019'!$E$4:$HF$4, 0) )</f>
        <v>596</v>
      </c>
      <c r="HM128" s="9">
        <f t="shared" ref="HM128:HN128" si="1315">HM38</f>
        <v>43</v>
      </c>
      <c r="HN128" s="18" t="str">
        <f t="shared" si="1315"/>
        <v>Summit</v>
      </c>
      <c r="HO128" s="41">
        <f>INDEX('2010'!$E$7:$HF$37,  MATCH(HM128, '2010'!$A$7:$A$37, 0), MATCH(HM105, '2010'!$E$4:$HF$4, 0) )</f>
        <v>0</v>
      </c>
      <c r="HP128" s="41">
        <f>INDEX('2011'!$E$7:$HF$37,  MATCH(HM128, '2011'!$A$7:$A$37, 0), MATCH(HM105, '2011'!$E$4:$HF$4, 0) )</f>
        <v>0</v>
      </c>
      <c r="HQ128" s="41">
        <f>INDEX('2012'!$E$7:$HF$37,  MATCH(HM128, '2012'!$A$7:$A$37, 0), MATCH(HM105, '2012'!$E$4:$HF$4, 0) )</f>
        <v>0</v>
      </c>
      <c r="HR128" s="41">
        <f>INDEX('2013'!$E$7:$HF$37,  MATCH(HM128, '2013'!$A$7:$A$37, 0), MATCH(HM105, '2013'!$E$4:$HF$4, 0) )</f>
        <v>0</v>
      </c>
      <c r="HS128" s="41">
        <f>INDEX('2014'!$E$7:$HF$37,  MATCH(HM128, '2014'!$A$7:$A$37, 0), MATCH(HM105, '2014'!$E$4:$HF$4, 0) )</f>
        <v>0</v>
      </c>
      <c r="HT128" s="41">
        <f>INDEX('2015'!$E$7:$HF$37,  MATCH(HM128, '2015'!$A$7:$A$37, 0), MATCH(HM105, '2015'!$E$4:$HF$4, 0) )</f>
        <v>0</v>
      </c>
      <c r="HU128" s="41">
        <f>INDEX('2016'!$E$7:$HF$37,  MATCH(HM128, '2016'!$A$7:$A$37, 0), MATCH(HM105, '2016'!$E$4:$HF$4, 0) )</f>
        <v>2</v>
      </c>
      <c r="HV128" s="41">
        <f>INDEX('2017'!$E$7:$HF$37,  MATCH(HM128, '2017'!$A$7:$A$37, 0), MATCH(HM105, '2017'!$E$4:$HF$4, 0) )</f>
        <v>2</v>
      </c>
      <c r="HW128" s="41">
        <f>INDEX('2018'!$E$7:$HF$37,  MATCH(HM128, '2018'!$A$7:$A$37, 0), MATCH(HM105, '2018'!$E$4:$HF$4, 0) )</f>
        <v>31</v>
      </c>
      <c r="HX128" s="41">
        <f>INDEX('2019'!$E$7:$HF$37,  MATCH(HM128, '2019'!$A$7:$A$37, 0), MATCH(HM105, '2019'!$E$4:$HF$4, 0) )</f>
        <v>26</v>
      </c>
    </row>
    <row r="129" spans="39:232" x14ac:dyDescent="0.25">
      <c r="AM129" s="9">
        <f t="shared" ref="AM129:AN129" si="1316">AM39</f>
        <v>45</v>
      </c>
      <c r="AN129" s="18" t="str">
        <f t="shared" si="1316"/>
        <v>Tooele</v>
      </c>
      <c r="AO129" s="41">
        <f>INDEX('2010'!$E$7:$HF$37,  MATCH(AM129, '2010'!$A$7:$A$37, 0), MATCH(AM105, '2010'!$E$4:$HF$4, 0) )</f>
        <v>24437</v>
      </c>
      <c r="AP129" s="41">
        <f>INDEX('2011'!$E$7:$HF$37,  MATCH(AM129, '2011'!$A$7:$A$37, 0), MATCH(AM105, '2011'!$E$4:$HF$4, 0) )</f>
        <v>24897</v>
      </c>
      <c r="AQ129" s="41">
        <f>INDEX('2012'!$E$7:$HF$37,  MATCH(AM129, '2012'!$A$7:$A$37, 0), MATCH(AM105, '2012'!$E$4:$HF$4, 0) )</f>
        <v>25054</v>
      </c>
      <c r="AR129" s="41">
        <f>INDEX('2013'!$E$7:$HF$37,  MATCH(AM129, '2013'!$A$7:$A$37, 0), MATCH(AM105, '2013'!$E$4:$HF$4, 0) )</f>
        <v>25377</v>
      </c>
      <c r="AS129" s="41">
        <f>INDEX('2014'!$E$7:$HF$37,  MATCH(AM129, '2014'!$A$7:$A$37, 0), MATCH(AM105, '2014'!$E$4:$HF$4, 0) )</f>
        <v>25481</v>
      </c>
      <c r="AT129" s="41">
        <f>INDEX('2015'!$E$7:$HF$37,  MATCH(AM129, '2015'!$A$7:$A$37, 0), MATCH(AM105, '2015'!$E$4:$HF$4, 0) )</f>
        <v>25913</v>
      </c>
      <c r="AU129" s="41">
        <f>INDEX('2016'!$E$7:$HF$37,  MATCH(AM129, '2016'!$A$7:$A$37, 0), MATCH(AM105, '2016'!$E$4:$HF$4, 0) )</f>
        <v>26613</v>
      </c>
      <c r="AV129" s="41">
        <f>INDEX('2017'!$E$7:$HF$37,  MATCH(AM129, '2017'!$A$7:$A$37, 0), MATCH(AM105, '2017'!$E$4:$HF$4, 0) )</f>
        <v>27764</v>
      </c>
      <c r="AW129" s="41">
        <f>INDEX('2018'!$E$7:$HF$37,  MATCH(AM129, '2018'!$A$7:$A$37, 0), MATCH(AM105, '2018'!$E$4:$HF$4, 0) )</f>
        <v>28546</v>
      </c>
      <c r="AX129" s="41">
        <f>INDEX('2019'!$E$7:$HF$37,  MATCH(AM129, '2019'!$A$7:$A$37, 0), MATCH(AM105, '2019'!$E$4:$HF$4, 0) )</f>
        <v>30446</v>
      </c>
      <c r="AZ129" s="9">
        <f t="shared" ref="AZ129:BA129" si="1317">AZ39</f>
        <v>45</v>
      </c>
      <c r="BA129" s="18" t="str">
        <f t="shared" si="1317"/>
        <v>Tooele</v>
      </c>
      <c r="BB129" s="41">
        <f>INDEX('2010'!$E$7:$HF$37,  MATCH(AZ129, '2010'!$A$7:$A$37, 0), MATCH(AZ105, '2010'!$E$4:$HF$4, 0) )</f>
        <v>499</v>
      </c>
      <c r="BC129" s="41">
        <f>INDEX('2011'!$E$7:$HF$37,  MATCH(AZ129, '2011'!$A$7:$A$37, 0), MATCH(AZ105, '2011'!$E$4:$HF$4, 0) )</f>
        <v>643</v>
      </c>
      <c r="BD129" s="41">
        <f>INDEX('2012'!$E$7:$HF$37,  MATCH(AZ129, '2012'!$A$7:$A$37, 0), MATCH(AZ105, '2012'!$E$4:$HF$4, 0) )</f>
        <v>690</v>
      </c>
      <c r="BE129" s="41">
        <f>INDEX('2013'!$E$7:$HF$37,  MATCH(AZ129, '2013'!$A$7:$A$37, 0), MATCH(AZ105, '2013'!$E$4:$HF$4, 0) )</f>
        <v>712</v>
      </c>
      <c r="BF129" s="41">
        <f>INDEX('2014'!$E$7:$HF$37,  MATCH(AZ129, '2014'!$A$7:$A$37, 0), MATCH(AZ105, '2014'!$E$4:$HF$4, 0) )</f>
        <v>767</v>
      </c>
      <c r="BG129" s="41">
        <f>INDEX('2015'!$E$7:$HF$37,  MATCH(AZ129, '2015'!$A$7:$A$37, 0), MATCH(AZ105, '2015'!$E$4:$HF$4, 0) )</f>
        <v>791</v>
      </c>
      <c r="BH129" s="41">
        <f>INDEX('2016'!$E$7:$HF$37,  MATCH(AZ129, '2016'!$A$7:$A$37, 0), MATCH(AZ105, '2016'!$E$4:$HF$4, 0) )</f>
        <v>686</v>
      </c>
      <c r="BI129" s="41">
        <f>INDEX('2017'!$E$7:$HF$37,  MATCH(AZ129, '2017'!$A$7:$A$37, 0), MATCH(AZ105, '2017'!$E$4:$HF$4, 0) )</f>
        <v>601</v>
      </c>
      <c r="BJ129" s="41">
        <f>INDEX('2018'!$E$7:$HF$37,  MATCH(AZ129, '2018'!$A$7:$A$37, 0), MATCH(AZ105, '2018'!$E$4:$HF$4, 0) )</f>
        <v>578</v>
      </c>
      <c r="BK129" s="41">
        <f>INDEX('2019'!$E$7:$HF$37,  MATCH(AZ129, '2019'!$A$7:$A$37, 0), MATCH(AZ105, '2019'!$E$4:$HF$4, 0) )</f>
        <v>639</v>
      </c>
      <c r="BM129" s="9">
        <f t="shared" ref="BM129:BN129" si="1318">BM39</f>
        <v>45</v>
      </c>
      <c r="BN129" s="18" t="str">
        <f t="shared" si="1318"/>
        <v>Tooele</v>
      </c>
      <c r="BO129" s="41">
        <f>INDEX('2010'!$E$7:$HF$37,  MATCH(BM129, '2010'!$A$7:$A$37, 0), MATCH(BM105, '2010'!$E$4:$HF$4, 0) )</f>
        <v>1583</v>
      </c>
      <c r="BP129" s="41">
        <f>INDEX('2011'!$E$7:$HF$37,  MATCH(BM129, '2011'!$A$7:$A$37, 0), MATCH(BM105, '2011'!$E$4:$HF$4, 0) )</f>
        <v>1555</v>
      </c>
      <c r="BQ129" s="41">
        <f>INDEX('2012'!$E$7:$HF$37,  MATCH(BM129, '2012'!$A$7:$A$37, 0), MATCH(BM105, '2012'!$E$4:$HF$4, 0) )</f>
        <v>1608</v>
      </c>
      <c r="BR129" s="41">
        <f>INDEX('2013'!$E$7:$HF$37,  MATCH(BM129, '2013'!$A$7:$A$37, 0), MATCH(BM105, '2013'!$E$4:$HF$4, 0) )</f>
        <v>1579</v>
      </c>
      <c r="BS129" s="41">
        <f>INDEX('2014'!$E$7:$HF$37,  MATCH(BM129, '2014'!$A$7:$A$37, 0), MATCH(BM105, '2014'!$E$4:$HF$4, 0) )</f>
        <v>1588</v>
      </c>
      <c r="BT129" s="41">
        <f>INDEX('2015'!$E$7:$HF$37,  MATCH(BM129, '2015'!$A$7:$A$37, 0), MATCH(BM105, '2015'!$E$4:$HF$4, 0) )</f>
        <v>1859</v>
      </c>
      <c r="BU129" s="41">
        <f>INDEX('2016'!$E$7:$HF$37,  MATCH(BM129, '2016'!$A$7:$A$37, 0), MATCH(BM105, '2016'!$E$4:$HF$4, 0) )</f>
        <v>1926</v>
      </c>
      <c r="BV129" s="41">
        <f>INDEX('2017'!$E$7:$HF$37,  MATCH(BM129, '2017'!$A$7:$A$37, 0), MATCH(BM105, '2017'!$E$4:$HF$4, 0) )</f>
        <v>2099</v>
      </c>
      <c r="BW129" s="41">
        <f>INDEX('2018'!$E$7:$HF$37,  MATCH(BM129, '2018'!$A$7:$A$37, 0), MATCH(BM105, '2018'!$E$4:$HF$4, 0) )</f>
        <v>2151</v>
      </c>
      <c r="BX129" s="41">
        <f>INDEX('2019'!$E$7:$HF$37,  MATCH(BM129, '2019'!$A$7:$A$37, 0), MATCH(BM105, '2019'!$E$4:$HF$4, 0) )</f>
        <v>2336</v>
      </c>
      <c r="BZ129" s="9">
        <f t="shared" ref="BZ129:CA129" si="1319">BZ39</f>
        <v>45</v>
      </c>
      <c r="CA129" s="18" t="str">
        <f t="shared" si="1319"/>
        <v>Tooele</v>
      </c>
      <c r="CB129" s="41">
        <f>INDEX('2010'!$E$7:$HF$37,  MATCH(BZ129, '2010'!$A$7:$A$37, 0), MATCH(BZ105, '2010'!$E$4:$HF$4, 0) )</f>
        <v>2454</v>
      </c>
      <c r="CC129" s="41">
        <f>INDEX('2011'!$E$7:$HF$37,  MATCH(BZ129, '2011'!$A$7:$A$37, 0), MATCH(BZ105, '2011'!$E$4:$HF$4, 0) )</f>
        <v>2516</v>
      </c>
      <c r="CD129" s="41">
        <f>INDEX('2012'!$E$7:$HF$37,  MATCH(BZ129, '2012'!$A$7:$A$37, 0), MATCH(BZ105, '2012'!$E$4:$HF$4, 0) )</f>
        <v>2533</v>
      </c>
      <c r="CE129" s="41">
        <f>INDEX('2013'!$E$7:$HF$37,  MATCH(BZ129, '2013'!$A$7:$A$37, 0), MATCH(BZ105, '2013'!$E$4:$HF$4, 0) )</f>
        <v>2836</v>
      </c>
      <c r="CF129" s="41">
        <f>INDEX('2014'!$E$7:$HF$37,  MATCH(BZ129, '2014'!$A$7:$A$37, 0), MATCH(BZ105, '2014'!$E$4:$HF$4, 0) )</f>
        <v>2935</v>
      </c>
      <c r="CG129" s="41">
        <f>INDEX('2015'!$E$7:$HF$37,  MATCH(BZ129, '2015'!$A$7:$A$37, 0), MATCH(BZ105, '2015'!$E$4:$HF$4, 0) )</f>
        <v>3113</v>
      </c>
      <c r="CH129" s="41">
        <f>INDEX('2016'!$E$7:$HF$37,  MATCH(BZ129, '2016'!$A$7:$A$37, 0), MATCH(BZ105, '2016'!$E$4:$HF$4, 0) )</f>
        <v>3318</v>
      </c>
      <c r="CI129" s="41">
        <f>INDEX('2017'!$E$7:$HF$37,  MATCH(BZ129, '2017'!$A$7:$A$37, 0), MATCH(BZ105, '2017'!$E$4:$HF$4, 0) )</f>
        <v>3596</v>
      </c>
      <c r="CJ129" s="41">
        <f>INDEX('2018'!$E$7:$HF$37,  MATCH(BZ129, '2018'!$A$7:$A$37, 0), MATCH(BZ105, '2018'!$E$4:$HF$4, 0) )</f>
        <v>3516</v>
      </c>
      <c r="CK129" s="41">
        <f>INDEX('2019'!$E$7:$HF$37,  MATCH(BZ129, '2019'!$A$7:$A$37, 0), MATCH(BZ105, '2019'!$E$4:$HF$4, 0) )</f>
        <v>3758</v>
      </c>
      <c r="CM129" s="9">
        <f t="shared" ref="CM129:CN129" si="1320">CM39</f>
        <v>45</v>
      </c>
      <c r="CN129" s="18" t="str">
        <f t="shared" si="1320"/>
        <v>Tooele</v>
      </c>
      <c r="CO129" s="41">
        <f>INDEX('2010'!$E$7:$HF$37,  MATCH(CM129, '2010'!$A$7:$A$37, 0), MATCH(CM105, '2010'!$E$4:$HF$4, 0) )</f>
        <v>653</v>
      </c>
      <c r="CP129" s="41">
        <f>INDEX('2011'!$E$7:$HF$37,  MATCH(CM129, '2011'!$A$7:$A$37, 0), MATCH(CM105, '2011'!$E$4:$HF$4, 0) )</f>
        <v>722</v>
      </c>
      <c r="CQ129" s="41">
        <f>INDEX('2012'!$E$7:$HF$37,  MATCH(CM129, '2012'!$A$7:$A$37, 0), MATCH(CM105, '2012'!$E$4:$HF$4, 0) )</f>
        <v>682</v>
      </c>
      <c r="CR129" s="41">
        <f>INDEX('2013'!$E$7:$HF$37,  MATCH(CM129, '2013'!$A$7:$A$37, 0), MATCH(CM105, '2013'!$E$4:$HF$4, 0) )</f>
        <v>523</v>
      </c>
      <c r="CS129" s="41">
        <f>INDEX('2014'!$E$7:$HF$37,  MATCH(CM129, '2014'!$A$7:$A$37, 0), MATCH(CM105, '2014'!$E$4:$HF$4, 0) )</f>
        <v>538</v>
      </c>
      <c r="CT129" s="41">
        <f>INDEX('2015'!$E$7:$HF$37,  MATCH(CM129, '2015'!$A$7:$A$37, 0), MATCH(CM105, '2015'!$E$4:$HF$4, 0) )</f>
        <v>627</v>
      </c>
      <c r="CU129" s="41">
        <f>INDEX('2016'!$E$7:$HF$37,  MATCH(CM129, '2016'!$A$7:$A$37, 0), MATCH(CM105, '2016'!$E$4:$HF$4, 0) )</f>
        <v>569</v>
      </c>
      <c r="CV129" s="41">
        <f>INDEX('2017'!$E$7:$HF$37,  MATCH(CM129, '2017'!$A$7:$A$37, 0), MATCH(CM105, '2017'!$E$4:$HF$4, 0) )</f>
        <v>600</v>
      </c>
      <c r="CW129" s="41">
        <f>INDEX('2018'!$E$7:$HF$37,  MATCH(CM129, '2018'!$A$7:$A$37, 0), MATCH(CM105, '2018'!$E$4:$HF$4, 0) )</f>
        <v>776</v>
      </c>
      <c r="CX129" s="41">
        <f>INDEX('2019'!$E$7:$HF$37,  MATCH(CM129, '2019'!$A$7:$A$37, 0), MATCH(CM105, '2019'!$E$4:$HF$4, 0) )</f>
        <v>927</v>
      </c>
      <c r="CZ129" s="9">
        <f t="shared" ref="CZ129:DA129" si="1321">CZ39</f>
        <v>45</v>
      </c>
      <c r="DA129" s="18" t="str">
        <f t="shared" si="1321"/>
        <v>Tooele</v>
      </c>
      <c r="DB129" s="41">
        <f>INDEX('2010'!$E$7:$HF$37,  MATCH(CZ129, '2010'!$A$7:$A$37, 0), MATCH(CZ105, '2010'!$E$4:$HF$4, 0) )</f>
        <v>3443</v>
      </c>
      <c r="DC129" s="41">
        <f>INDEX('2011'!$E$7:$HF$37,  MATCH(CZ129, '2011'!$A$7:$A$37, 0), MATCH(CZ105, '2011'!$E$4:$HF$4, 0) )</f>
        <v>3131</v>
      </c>
      <c r="DD129" s="41">
        <f>INDEX('2012'!$E$7:$HF$37,  MATCH(CZ129, '2012'!$A$7:$A$37, 0), MATCH(CZ105, '2012'!$E$4:$HF$4, 0) )</f>
        <v>3232</v>
      </c>
      <c r="DE129" s="41">
        <f>INDEX('2013'!$E$7:$HF$37,  MATCH(CZ129, '2013'!$A$7:$A$37, 0), MATCH(CZ105, '2013'!$E$4:$HF$4, 0) )</f>
        <v>3067</v>
      </c>
      <c r="DF129" s="41">
        <f>INDEX('2014'!$E$7:$HF$37,  MATCH(CZ129, '2014'!$A$7:$A$37, 0), MATCH(CZ105, '2014'!$E$4:$HF$4, 0) )</f>
        <v>2884</v>
      </c>
      <c r="DG129" s="41">
        <f>INDEX('2015'!$E$7:$HF$37,  MATCH(CZ129, '2015'!$A$7:$A$37, 0), MATCH(CZ105, '2015'!$E$4:$HF$4, 0) )</f>
        <v>2997</v>
      </c>
      <c r="DH129" s="41">
        <f>INDEX('2016'!$E$7:$HF$37,  MATCH(CZ129, '2016'!$A$7:$A$37, 0), MATCH(CZ105, '2016'!$E$4:$HF$4, 0) )</f>
        <v>3637</v>
      </c>
      <c r="DI129" s="41">
        <f>INDEX('2017'!$E$7:$HF$37,  MATCH(CZ129, '2017'!$A$7:$A$37, 0), MATCH(CZ105, '2017'!$E$4:$HF$4, 0) )</f>
        <v>3925</v>
      </c>
      <c r="DJ129" s="41">
        <f>INDEX('2018'!$E$7:$HF$37,  MATCH(CZ129, '2018'!$A$7:$A$37, 0), MATCH(CZ105, '2018'!$E$4:$HF$4, 0) )</f>
        <v>4327</v>
      </c>
      <c r="DK129" s="41">
        <f>INDEX('2019'!$E$7:$HF$37,  MATCH(CZ129, '2019'!$A$7:$A$37, 0), MATCH(CZ105, '2019'!$E$4:$HF$4, 0) )</f>
        <v>4384</v>
      </c>
      <c r="DM129" s="9">
        <f t="shared" ref="DM129:DN129" si="1322">DM39</f>
        <v>45</v>
      </c>
      <c r="DN129" s="18" t="str">
        <f t="shared" si="1322"/>
        <v>Tooele</v>
      </c>
      <c r="DO129" s="41">
        <f>INDEX('2010'!$E$7:$HF$37,  MATCH(DM129, '2010'!$A$7:$A$37, 0), MATCH(DM105, '2010'!$E$4:$HF$4, 0) )</f>
        <v>1755</v>
      </c>
      <c r="DP129" s="41">
        <f>INDEX('2011'!$E$7:$HF$37,  MATCH(DM129, '2011'!$A$7:$A$37, 0), MATCH(DM105, '2011'!$E$4:$HF$4, 0) )</f>
        <v>1937</v>
      </c>
      <c r="DQ129" s="41">
        <f>INDEX('2012'!$E$7:$HF$37,  MATCH(DM129, '2012'!$A$7:$A$37, 0), MATCH(DM105, '2012'!$E$4:$HF$4, 0) )</f>
        <v>1883</v>
      </c>
      <c r="DR129" s="41">
        <f>INDEX('2013'!$E$7:$HF$37,  MATCH(DM129, '2013'!$A$7:$A$37, 0), MATCH(DM105, '2013'!$E$4:$HF$4, 0) )</f>
        <v>1784</v>
      </c>
      <c r="DS129" s="41">
        <f>INDEX('2014'!$E$7:$HF$37,  MATCH(DM129, '2014'!$A$7:$A$37, 0), MATCH(DM105, '2014'!$E$4:$HF$4, 0) )</f>
        <v>1555</v>
      </c>
      <c r="DT129" s="41">
        <f>INDEX('2015'!$E$7:$HF$37,  MATCH(DM129, '2015'!$A$7:$A$37, 0), MATCH(DM105, '2015'!$E$4:$HF$4, 0) )</f>
        <v>1503</v>
      </c>
      <c r="DU129" s="41">
        <f>INDEX('2016'!$E$7:$HF$37,  MATCH(DM129, '2016'!$A$7:$A$37, 0), MATCH(DM105, '2016'!$E$4:$HF$4, 0) )</f>
        <v>1539</v>
      </c>
      <c r="DV129" s="41">
        <f>INDEX('2017'!$E$7:$HF$37,  MATCH(DM129, '2017'!$A$7:$A$37, 0), MATCH(DM105, '2017'!$E$4:$HF$4, 0) )</f>
        <v>1680</v>
      </c>
      <c r="DW129" s="41">
        <f>INDEX('2018'!$E$7:$HF$37,  MATCH(DM129, '2018'!$A$7:$A$37, 0), MATCH(DM105, '2018'!$E$4:$HF$4, 0) )</f>
        <v>1851</v>
      </c>
      <c r="DX129" s="41">
        <f>INDEX('2019'!$E$7:$HF$37,  MATCH(DM129, '2019'!$A$7:$A$37, 0), MATCH(DM105, '2019'!$E$4:$HF$4, 0) )</f>
        <v>1912</v>
      </c>
      <c r="DZ129" s="9">
        <f t="shared" ref="DZ129:EA129" si="1323">DZ39</f>
        <v>45</v>
      </c>
      <c r="EA129" s="18" t="str">
        <f t="shared" si="1323"/>
        <v>Tooele</v>
      </c>
      <c r="EB129" s="41">
        <f>INDEX('2010'!$E$7:$HF$37,  MATCH(DZ129, '2010'!$A$7:$A$37, 0), MATCH(DZ105, '2010'!$E$4:$HF$4, 0) )</f>
        <v>568</v>
      </c>
      <c r="EC129" s="41">
        <f>INDEX('2011'!$E$7:$HF$37,  MATCH(DZ129, '2011'!$A$7:$A$37, 0), MATCH(DZ105, '2011'!$E$4:$HF$4, 0) )</f>
        <v>443</v>
      </c>
      <c r="ED129" s="41">
        <f>INDEX('2012'!$E$7:$HF$37,  MATCH(DZ129, '2012'!$A$7:$A$37, 0), MATCH(DZ105, '2012'!$E$4:$HF$4, 0) )</f>
        <v>448</v>
      </c>
      <c r="EE129" s="41">
        <f>INDEX('2013'!$E$7:$HF$37,  MATCH(DZ129, '2013'!$A$7:$A$37, 0), MATCH(DZ105, '2013'!$E$4:$HF$4, 0) )</f>
        <v>446</v>
      </c>
      <c r="EF129" s="41">
        <f>INDEX('2014'!$E$7:$HF$37,  MATCH(DZ129, '2014'!$A$7:$A$37, 0), MATCH(DZ105, '2014'!$E$4:$HF$4, 0) )</f>
        <v>486</v>
      </c>
      <c r="EG129" s="41">
        <f>INDEX('2015'!$E$7:$HF$37,  MATCH(DZ129, '2015'!$A$7:$A$37, 0), MATCH(DZ105, '2015'!$E$4:$HF$4, 0) )</f>
        <v>479</v>
      </c>
      <c r="EH129" s="41">
        <f>INDEX('2016'!$E$7:$HF$37,  MATCH(DZ129, '2016'!$A$7:$A$37, 0), MATCH(DZ105, '2016'!$E$4:$HF$4, 0) )</f>
        <v>477</v>
      </c>
      <c r="EI129" s="41">
        <f>INDEX('2017'!$E$7:$HF$37,  MATCH(DZ129, '2017'!$A$7:$A$37, 0), MATCH(DZ105, '2017'!$E$4:$HF$4, 0) )</f>
        <v>393</v>
      </c>
      <c r="EJ129" s="41">
        <f>INDEX('2018'!$E$7:$HF$37,  MATCH(DZ129, '2018'!$A$7:$A$37, 0), MATCH(DZ105, '2018'!$E$4:$HF$4, 0) )</f>
        <v>391</v>
      </c>
      <c r="EK129" s="41">
        <f>INDEX('2019'!$E$7:$HF$37,  MATCH(DZ129, '2019'!$A$7:$A$37, 0), MATCH(DZ105, '2019'!$E$4:$HF$4, 0) )</f>
        <v>480</v>
      </c>
      <c r="EM129" s="9">
        <f t="shared" ref="EM129:EN129" si="1324">EM39</f>
        <v>45</v>
      </c>
      <c r="EN129" s="18" t="str">
        <f t="shared" si="1324"/>
        <v>Tooele</v>
      </c>
      <c r="EO129" s="41">
        <f>INDEX('2010'!$E$7:$HF$37,  MATCH(EM129, '2010'!$A$7:$A$37, 0), MATCH(EM105, '2010'!$E$4:$HF$4, 0) )</f>
        <v>1351</v>
      </c>
      <c r="EP129" s="41">
        <f>INDEX('2011'!$E$7:$HF$37,  MATCH(EM129, '2011'!$A$7:$A$37, 0), MATCH(EM105, '2011'!$E$4:$HF$4, 0) )</f>
        <v>1367</v>
      </c>
      <c r="EQ129" s="41">
        <f>INDEX('2012'!$E$7:$HF$37,  MATCH(EM129, '2012'!$A$7:$A$37, 0), MATCH(EM105, '2012'!$E$4:$HF$4, 0) )</f>
        <v>1356</v>
      </c>
      <c r="ER129" s="41">
        <f>INDEX('2013'!$E$7:$HF$37,  MATCH(EM129, '2013'!$A$7:$A$37, 0), MATCH(EM105, '2013'!$E$4:$HF$4, 0) )</f>
        <v>1349</v>
      </c>
      <c r="ES129" s="41">
        <f>INDEX('2014'!$E$7:$HF$37,  MATCH(EM129, '2014'!$A$7:$A$37, 0), MATCH(EM105, '2014'!$E$4:$HF$4, 0) )</f>
        <v>1323</v>
      </c>
      <c r="ET129" s="41">
        <f>INDEX('2015'!$E$7:$HF$37,  MATCH(EM129, '2015'!$A$7:$A$37, 0), MATCH(EM105, '2015'!$E$4:$HF$4, 0) )</f>
        <v>1338</v>
      </c>
      <c r="EU129" s="41">
        <f>INDEX('2016'!$E$7:$HF$37,  MATCH(EM129, '2016'!$A$7:$A$37, 0), MATCH(EM105, '2016'!$E$4:$HF$4, 0) )</f>
        <v>1393</v>
      </c>
      <c r="EV129" s="41">
        <f>INDEX('2017'!$E$7:$HF$37,  MATCH(EM129, '2017'!$A$7:$A$37, 0), MATCH(EM105, '2017'!$E$4:$HF$4, 0) )</f>
        <v>1409</v>
      </c>
      <c r="EW129" s="41">
        <f>INDEX('2018'!$E$7:$HF$37,  MATCH(EM129, '2018'!$A$7:$A$37, 0), MATCH(EM105, '2018'!$E$4:$HF$4, 0) )</f>
        <v>1513</v>
      </c>
      <c r="EX129" s="41">
        <f>INDEX('2019'!$E$7:$HF$37,  MATCH(EM129, '2019'!$A$7:$A$37, 0), MATCH(EM105, '2019'!$E$4:$HF$4, 0) )</f>
        <v>1470</v>
      </c>
      <c r="EZ129" s="9">
        <f t="shared" ref="EZ129:FA129" si="1325">EZ39</f>
        <v>45</v>
      </c>
      <c r="FA129" s="18" t="str">
        <f t="shared" si="1325"/>
        <v>Tooele</v>
      </c>
      <c r="FB129" s="41">
        <f>INDEX('2010'!$E$7:$HF$37,  MATCH(EZ129, '2010'!$A$7:$A$37, 0), MATCH(EZ105, '2010'!$E$4:$HF$4, 0) )</f>
        <v>2979</v>
      </c>
      <c r="FC129" s="41">
        <f>INDEX('2011'!$E$7:$HF$37,  MATCH(EZ129, '2011'!$A$7:$A$37, 0), MATCH(EZ105, '2011'!$E$4:$HF$4, 0) )</f>
        <v>2931</v>
      </c>
      <c r="FD129" s="41">
        <f>INDEX('2012'!$E$7:$HF$37,  MATCH(EZ129, '2012'!$A$7:$A$37, 0), MATCH(EZ105, '2012'!$E$4:$HF$4, 0) )</f>
        <v>2896</v>
      </c>
      <c r="FE129" s="41">
        <f>INDEX('2013'!$E$7:$HF$37,  MATCH(EZ129, '2013'!$A$7:$A$37, 0), MATCH(EZ105, '2013'!$E$4:$HF$4, 0) )</f>
        <v>2907</v>
      </c>
      <c r="FF129" s="41">
        <f>INDEX('2014'!$E$7:$HF$37,  MATCH(EZ129, '2014'!$A$7:$A$37, 0), MATCH(EZ105, '2014'!$E$4:$HF$4, 0) )</f>
        <v>2975</v>
      </c>
      <c r="FG129" s="41">
        <f>INDEX('2015'!$E$7:$HF$37,  MATCH(EZ129, '2015'!$A$7:$A$37, 0), MATCH(EZ105, '2015'!$E$4:$HF$4, 0) )</f>
        <v>2860</v>
      </c>
      <c r="FH129" s="41">
        <f>INDEX('2016'!$E$7:$HF$37,  MATCH(EZ129, '2016'!$A$7:$A$37, 0), MATCH(EZ105, '2016'!$E$4:$HF$4, 0) )</f>
        <v>2835</v>
      </c>
      <c r="FI129" s="41">
        <f>INDEX('2017'!$E$7:$HF$37,  MATCH(EZ129, '2017'!$A$7:$A$37, 0), MATCH(EZ105, '2017'!$E$4:$HF$4, 0) )</f>
        <v>2624</v>
      </c>
      <c r="FJ129" s="41">
        <f>INDEX('2018'!$E$7:$HF$37,  MATCH(EZ129, '2018'!$A$7:$A$37, 0), MATCH(EZ105, '2018'!$E$4:$HF$4, 0) )</f>
        <v>2882</v>
      </c>
      <c r="FK129" s="41">
        <f>INDEX('2019'!$E$7:$HF$37,  MATCH(EZ129, '2019'!$A$7:$A$37, 0), MATCH(EZ105, '2019'!$E$4:$HF$4, 0) )</f>
        <v>2996</v>
      </c>
      <c r="FM129" s="9">
        <f t="shared" ref="FM129:FN129" si="1326">FM39</f>
        <v>45</v>
      </c>
      <c r="FN129" s="18" t="str">
        <f t="shared" si="1326"/>
        <v>Tooele</v>
      </c>
      <c r="FO129" s="41">
        <f>INDEX('2010'!$E$7:$HF$37,  MATCH(FM129, '2010'!$A$7:$A$37, 0), MATCH(FM105, '2010'!$E$4:$HF$4, 0) )</f>
        <v>3581</v>
      </c>
      <c r="FP129" s="41">
        <f>INDEX('2011'!$E$7:$HF$37,  MATCH(FM129, '2011'!$A$7:$A$37, 0), MATCH(FM105, '2011'!$E$4:$HF$4, 0) )</f>
        <v>3631</v>
      </c>
      <c r="FQ129" s="41">
        <f>INDEX('2012'!$E$7:$HF$37,  MATCH(FM129, '2012'!$A$7:$A$37, 0), MATCH(FM105, '2012'!$E$4:$HF$4, 0) )</f>
        <v>3704</v>
      </c>
      <c r="FR129" s="41">
        <f>INDEX('2013'!$E$7:$HF$37,  MATCH(FM129, '2013'!$A$7:$A$37, 0), MATCH(FM105, '2013'!$E$4:$HF$4, 0) )</f>
        <v>4332</v>
      </c>
      <c r="FS129" s="41">
        <f>INDEX('2014'!$E$7:$HF$37,  MATCH(FM129, '2014'!$A$7:$A$37, 0), MATCH(FM105, '2014'!$E$4:$HF$4, 0) )</f>
        <v>4528</v>
      </c>
      <c r="FT129" s="41">
        <f>INDEX('2015'!$E$7:$HF$37,  MATCH(FM129, '2015'!$A$7:$A$37, 0), MATCH(FM105, '2015'!$E$4:$HF$4, 0) )</f>
        <v>4493</v>
      </c>
      <c r="FU129" s="41">
        <f>INDEX('2016'!$E$7:$HF$37,  MATCH(FM129, '2016'!$A$7:$A$37, 0), MATCH(FM105, '2016'!$E$4:$HF$4, 0) )</f>
        <v>4464</v>
      </c>
      <c r="FV129" s="41">
        <f>INDEX('2017'!$E$7:$HF$37,  MATCH(FM129, '2017'!$A$7:$A$37, 0), MATCH(FM105, '2017'!$E$4:$HF$4, 0) )</f>
        <v>5099</v>
      </c>
      <c r="FW129" s="41">
        <f>INDEX('2018'!$E$7:$HF$37,  MATCH(FM129, '2018'!$A$7:$A$37, 0), MATCH(FM105, '2018'!$E$4:$HF$4, 0) )</f>
        <v>4737</v>
      </c>
      <c r="FX129" s="41">
        <f>INDEX('2019'!$E$7:$HF$37,  MATCH(FM129, '2019'!$A$7:$A$37, 0), MATCH(FM105, '2019'!$E$4:$HF$4, 0) )</f>
        <v>5416</v>
      </c>
      <c r="FZ129" s="9">
        <f t="shared" ref="FZ129:GA129" si="1327">FZ39</f>
        <v>45</v>
      </c>
      <c r="GA129" s="18" t="str">
        <f t="shared" si="1327"/>
        <v>Tooele</v>
      </c>
      <c r="GB129" s="41">
        <f>INDEX('2010'!$E$7:$HF$37,  MATCH(FZ129, '2010'!$A$7:$A$37, 0), MATCH(FZ105, '2010'!$E$4:$HF$4, 0) )</f>
        <v>1761</v>
      </c>
      <c r="GC129" s="41">
        <f>INDEX('2011'!$E$7:$HF$37,  MATCH(FZ129, '2011'!$A$7:$A$37, 0), MATCH(FZ105, '2011'!$E$4:$HF$4, 0) )</f>
        <v>1763</v>
      </c>
      <c r="GD129" s="41">
        <f>INDEX('2012'!$E$7:$HF$37,  MATCH(FZ129, '2012'!$A$7:$A$37, 0), MATCH(FZ105, '2012'!$E$4:$HF$4, 0) )</f>
        <v>1835</v>
      </c>
      <c r="GE129" s="41">
        <f>INDEX('2013'!$E$7:$HF$37,  MATCH(FZ129, '2013'!$A$7:$A$37, 0), MATCH(FZ105, '2013'!$E$4:$HF$4, 0) )</f>
        <v>1941</v>
      </c>
      <c r="GF129" s="41">
        <f>INDEX('2014'!$E$7:$HF$37,  MATCH(FZ129, '2014'!$A$7:$A$37, 0), MATCH(FZ105, '2014'!$E$4:$HF$4, 0) )</f>
        <v>2029</v>
      </c>
      <c r="GG129" s="41">
        <f>INDEX('2015'!$E$7:$HF$37,  MATCH(FZ129, '2015'!$A$7:$A$37, 0), MATCH(FZ105, '2015'!$E$4:$HF$4, 0) )</f>
        <v>2027</v>
      </c>
      <c r="GH129" s="41">
        <f>INDEX('2016'!$E$7:$HF$37,  MATCH(FZ129, '2016'!$A$7:$A$37, 0), MATCH(FZ105, '2016'!$E$4:$HF$4, 0) )</f>
        <v>2101</v>
      </c>
      <c r="GI129" s="41">
        <f>INDEX('2017'!$E$7:$HF$37,  MATCH(FZ129, '2017'!$A$7:$A$37, 0), MATCH(FZ105, '2017'!$E$4:$HF$4, 0) )</f>
        <v>2182</v>
      </c>
      <c r="GJ129" s="41">
        <f>INDEX('2018'!$E$7:$HF$37,  MATCH(FZ129, '2018'!$A$7:$A$37, 0), MATCH(FZ105, '2018'!$E$4:$HF$4, 0) )</f>
        <v>2108</v>
      </c>
      <c r="GK129" s="41">
        <f>INDEX('2019'!$E$7:$HF$37,  MATCH(FZ129, '2019'!$A$7:$A$37, 0), MATCH(FZ105, '2019'!$E$4:$HF$4, 0) )</f>
        <v>2255</v>
      </c>
      <c r="GM129" s="9">
        <f t="shared" ref="GM129:GN129" si="1328">GM39</f>
        <v>45</v>
      </c>
      <c r="GN129" s="18" t="str">
        <f t="shared" si="1328"/>
        <v>Tooele</v>
      </c>
      <c r="GO129" s="41">
        <f>INDEX('2010'!$E$7:$HF$37,  MATCH(GM129, '2010'!$A$7:$A$37, 0), MATCH(GM105, '2010'!$E$4:$HF$4, 0) )</f>
        <v>1092</v>
      </c>
      <c r="GP129" s="41">
        <f>INDEX('2011'!$E$7:$HF$37,  MATCH(GM129, '2011'!$A$7:$A$37, 0), MATCH(GM105, '2011'!$E$4:$HF$4, 0) )</f>
        <v>1078</v>
      </c>
      <c r="GQ129" s="41">
        <f>INDEX('2012'!$E$7:$HF$37,  MATCH(GM129, '2012'!$A$7:$A$37, 0), MATCH(GM105, '2012'!$E$4:$HF$4, 0) )</f>
        <v>1188</v>
      </c>
      <c r="GR129" s="41">
        <f>INDEX('2013'!$E$7:$HF$37,  MATCH(GM129, '2013'!$A$7:$A$37, 0), MATCH(GM105, '2013'!$E$4:$HF$4, 0) )</f>
        <v>1102</v>
      </c>
      <c r="GS129" s="41">
        <f>INDEX('2014'!$E$7:$HF$37,  MATCH(GM129, '2014'!$A$7:$A$37, 0), MATCH(GM105, '2014'!$E$4:$HF$4, 0) )</f>
        <v>1069</v>
      </c>
      <c r="GT129" s="41">
        <f>INDEX('2015'!$E$7:$HF$37,  MATCH(GM129, '2015'!$A$7:$A$37, 0), MATCH(GM105, '2015'!$E$4:$HF$4, 0) )</f>
        <v>1232</v>
      </c>
      <c r="GU129" s="41">
        <f>INDEX('2016'!$E$7:$HF$37,  MATCH(GM129, '2016'!$A$7:$A$37, 0), MATCH(GM105, '2016'!$E$4:$HF$4, 0) )</f>
        <v>1249</v>
      </c>
      <c r="GV129" s="41">
        <f>INDEX('2017'!$E$7:$HF$37,  MATCH(GM129, '2017'!$A$7:$A$37, 0), MATCH(GM105, '2017'!$E$4:$HF$4, 0) )</f>
        <v>1108</v>
      </c>
      <c r="GW129" s="41">
        <f>INDEX('2018'!$E$7:$HF$37,  MATCH(GM129, '2018'!$A$7:$A$37, 0), MATCH(GM105, '2018'!$E$4:$HF$4, 0) )</f>
        <v>1098</v>
      </c>
      <c r="GX129" s="41">
        <f>INDEX('2019'!$E$7:$HF$37,  MATCH(GM129, '2019'!$A$7:$A$37, 0), MATCH(GM105, '2019'!$E$4:$HF$4, 0) )</f>
        <v>1159</v>
      </c>
      <c r="GZ129" s="9">
        <f t="shared" ref="GZ129:HA129" si="1329">GZ39</f>
        <v>45</v>
      </c>
      <c r="HA129" s="18" t="str">
        <f t="shared" si="1329"/>
        <v>Tooele</v>
      </c>
      <c r="HB129" s="41">
        <f>INDEX('2010'!$E$7:$HF$37,  MATCH(GZ129, '2010'!$A$7:$A$37, 0), MATCH(GZ105, '2010'!$E$4:$HF$4, 0) )</f>
        <v>2496</v>
      </c>
      <c r="HC129" s="41">
        <f>INDEX('2011'!$E$7:$HF$37,  MATCH(GZ129, '2011'!$A$7:$A$37, 0), MATCH(GZ105, '2011'!$E$4:$HF$4, 0) )</f>
        <v>2517</v>
      </c>
      <c r="HD129" s="41">
        <f>INDEX('2012'!$E$7:$HF$37,  MATCH(GZ129, '2012'!$A$7:$A$37, 0), MATCH(GZ105, '2012'!$E$4:$HF$4, 0) )</f>
        <v>2440</v>
      </c>
      <c r="HE129" s="41">
        <f>INDEX('2013'!$E$7:$HF$37,  MATCH(GZ129, '2013'!$A$7:$A$37, 0), MATCH(GZ105, '2013'!$E$4:$HF$4, 0) )</f>
        <v>2295</v>
      </c>
      <c r="HF129" s="41">
        <f>INDEX('2014'!$E$7:$HF$37,  MATCH(GZ129, '2014'!$A$7:$A$37, 0), MATCH(GZ105, '2014'!$E$4:$HF$4, 0) )</f>
        <v>2403</v>
      </c>
      <c r="HG129" s="41">
        <f>INDEX('2015'!$E$7:$HF$37,  MATCH(GZ129, '2015'!$A$7:$A$37, 0), MATCH(GZ105, '2015'!$E$4:$HF$4, 0) )</f>
        <v>2457</v>
      </c>
      <c r="HH129" s="41">
        <f>INDEX('2016'!$E$7:$HF$37,  MATCH(GZ129, '2016'!$A$7:$A$37, 0), MATCH(GZ105, '2016'!$E$4:$HF$4, 0) )</f>
        <v>2317</v>
      </c>
      <c r="HI129" s="41">
        <f>INDEX('2017'!$E$7:$HF$37,  MATCH(GZ129, '2017'!$A$7:$A$37, 0), MATCH(GZ105, '2017'!$E$4:$HF$4, 0) )</f>
        <v>2357</v>
      </c>
      <c r="HJ129" s="41">
        <f>INDEX('2018'!$E$7:$HF$37,  MATCH(GZ129, '2018'!$A$7:$A$37, 0), MATCH(GZ105, '2018'!$E$4:$HF$4, 0) )</f>
        <v>2533</v>
      </c>
      <c r="HK129" s="41">
        <f>INDEX('2019'!$E$7:$HF$37,  MATCH(GZ129, '2019'!$A$7:$A$37, 0), MATCH(GZ105, '2019'!$E$4:$HF$4, 0) )</f>
        <v>2602</v>
      </c>
      <c r="HM129" s="9">
        <f t="shared" ref="HM129:HN129" si="1330">HM39</f>
        <v>45</v>
      </c>
      <c r="HN129" s="18" t="str">
        <f t="shared" si="1330"/>
        <v>Tooele</v>
      </c>
      <c r="HO129" s="41">
        <f>INDEX('2010'!$E$7:$HF$37,  MATCH(HM129, '2010'!$A$7:$A$37, 0), MATCH(HM105, '2010'!$E$4:$HF$4, 0) )</f>
        <v>222</v>
      </c>
      <c r="HP129" s="41">
        <f>INDEX('2011'!$E$7:$HF$37,  MATCH(HM129, '2011'!$A$7:$A$37, 0), MATCH(HM105, '2011'!$E$4:$HF$4, 0) )</f>
        <v>663</v>
      </c>
      <c r="HQ129" s="41">
        <f>INDEX('2012'!$E$7:$HF$37,  MATCH(HM129, '2012'!$A$7:$A$37, 0), MATCH(HM105, '2012'!$E$4:$HF$4, 0) )</f>
        <v>559</v>
      </c>
      <c r="HR129" s="41">
        <f>INDEX('2013'!$E$7:$HF$37,  MATCH(HM129, '2013'!$A$7:$A$37, 0), MATCH(HM105, '2013'!$E$4:$HF$4, 0) )</f>
        <v>504</v>
      </c>
      <c r="HS129" s="41">
        <f>INDEX('2014'!$E$7:$HF$37,  MATCH(HM129, '2014'!$A$7:$A$37, 0), MATCH(HM105, '2014'!$E$4:$HF$4, 0) )</f>
        <v>401</v>
      </c>
      <c r="HT129" s="41">
        <f>INDEX('2015'!$E$7:$HF$37,  MATCH(HM129, '2015'!$A$7:$A$37, 0), MATCH(HM105, '2015'!$E$4:$HF$4, 0) )</f>
        <v>137</v>
      </c>
      <c r="HU129" s="41">
        <f>INDEX('2016'!$E$7:$HF$37,  MATCH(HM129, '2016'!$A$7:$A$37, 0), MATCH(HM105, '2016'!$E$4:$HF$4, 0) )</f>
        <v>102</v>
      </c>
      <c r="HV129" s="41">
        <f>INDEX('2017'!$E$7:$HF$37,  MATCH(HM129, '2017'!$A$7:$A$37, 0), MATCH(HM105, '2017'!$E$4:$HF$4, 0) )</f>
        <v>91</v>
      </c>
      <c r="HW129" s="41">
        <f>INDEX('2018'!$E$7:$HF$37,  MATCH(HM129, '2018'!$A$7:$A$37, 0), MATCH(HM105, '2018'!$E$4:$HF$4, 0) )</f>
        <v>85</v>
      </c>
      <c r="HX129" s="41">
        <f>INDEX('2019'!$E$7:$HF$37,  MATCH(HM129, '2019'!$A$7:$A$37, 0), MATCH(HM105, '2019'!$E$4:$HF$4, 0) )</f>
        <v>112</v>
      </c>
    </row>
    <row r="130" spans="39:232" x14ac:dyDescent="0.25">
      <c r="AM130" s="9">
        <f t="shared" ref="AM130:AN130" si="1331">AM40</f>
        <v>47</v>
      </c>
      <c r="AN130" s="18" t="str">
        <f t="shared" si="1331"/>
        <v>Uintah</v>
      </c>
      <c r="AO130" s="41">
        <f>INDEX('2010'!$E$7:$HF$37,  MATCH(AM130, '2010'!$A$7:$A$37, 0), MATCH(AM105, '2010'!$E$4:$HF$4, 0) )</f>
        <v>13709</v>
      </c>
      <c r="AP130" s="41">
        <f>INDEX('2011'!$E$7:$HF$37,  MATCH(AM130, '2011'!$A$7:$A$37, 0), MATCH(AM105, '2011'!$E$4:$HF$4, 0) )</f>
        <v>13670</v>
      </c>
      <c r="AQ130" s="41">
        <f>INDEX('2012'!$E$7:$HF$37,  MATCH(AM130, '2012'!$A$7:$A$37, 0), MATCH(AM105, '2012'!$E$4:$HF$4, 0) )</f>
        <v>14029</v>
      </c>
      <c r="AR130" s="41">
        <f>INDEX('2013'!$E$7:$HF$37,  MATCH(AM130, '2013'!$A$7:$A$37, 0), MATCH(AM105, '2013'!$E$4:$HF$4, 0) )</f>
        <v>14233</v>
      </c>
      <c r="AS130" s="41">
        <f>INDEX('2014'!$E$7:$HF$37,  MATCH(AM130, '2014'!$A$7:$A$37, 0), MATCH(AM105, '2014'!$E$4:$HF$4, 0) )</f>
        <v>14751</v>
      </c>
      <c r="AT130" s="41">
        <f>INDEX('2015'!$E$7:$HF$37,  MATCH(AM130, '2015'!$A$7:$A$37, 0), MATCH(AM105, '2015'!$E$4:$HF$4, 0) )</f>
        <v>15192</v>
      </c>
      <c r="AU130" s="41">
        <f>INDEX('2016'!$E$7:$HF$37,  MATCH(AM130, '2016'!$A$7:$A$37, 0), MATCH(AM105, '2016'!$E$4:$HF$4, 0) )</f>
        <v>15264</v>
      </c>
      <c r="AV130" s="41">
        <f>INDEX('2017'!$E$7:$HF$37,  MATCH(AM130, '2017'!$A$7:$A$37, 0), MATCH(AM105, '2017'!$E$4:$HF$4, 0) )</f>
        <v>14879</v>
      </c>
      <c r="AW130" s="41">
        <f>INDEX('2018'!$E$7:$HF$37,  MATCH(AM130, '2018'!$A$7:$A$37, 0), MATCH(AM105, '2018'!$E$4:$HF$4, 0) )</f>
        <v>14842</v>
      </c>
      <c r="AX130" s="41">
        <f>INDEX('2019'!$E$7:$HF$37,  MATCH(AM130, '2019'!$A$7:$A$37, 0), MATCH(AM105, '2019'!$E$4:$HF$4, 0) )</f>
        <v>14657</v>
      </c>
      <c r="AZ130" s="9">
        <f t="shared" ref="AZ130:BA130" si="1332">AZ40</f>
        <v>47</v>
      </c>
      <c r="BA130" s="18" t="str">
        <f t="shared" si="1332"/>
        <v>Uintah</v>
      </c>
      <c r="BB130" s="41">
        <f>INDEX('2010'!$E$7:$HF$37,  MATCH(AZ130, '2010'!$A$7:$A$37, 0), MATCH(AZ105, '2010'!$E$4:$HF$4, 0) )</f>
        <v>3215</v>
      </c>
      <c r="BC130" s="41">
        <f>INDEX('2011'!$E$7:$HF$37,  MATCH(AZ130, '2011'!$A$7:$A$37, 0), MATCH(AZ105, '2011'!$E$4:$HF$4, 0) )</f>
        <v>3244</v>
      </c>
      <c r="BD130" s="41">
        <f>INDEX('2012'!$E$7:$HF$37,  MATCH(AZ130, '2012'!$A$7:$A$37, 0), MATCH(AZ105, '2012'!$E$4:$HF$4, 0) )</f>
        <v>3220</v>
      </c>
      <c r="BE130" s="41">
        <f>INDEX('2013'!$E$7:$HF$37,  MATCH(AZ130, '2013'!$A$7:$A$37, 0), MATCH(AZ105, '2013'!$E$4:$HF$4, 0) )</f>
        <v>3251</v>
      </c>
      <c r="BF130" s="41">
        <f>INDEX('2014'!$E$7:$HF$37,  MATCH(AZ130, '2014'!$A$7:$A$37, 0), MATCH(AZ105, '2014'!$E$4:$HF$4, 0) )</f>
        <v>3169</v>
      </c>
      <c r="BG130" s="41">
        <f>INDEX('2015'!$E$7:$HF$37,  MATCH(AZ130, '2015'!$A$7:$A$37, 0), MATCH(AZ105, '2015'!$E$4:$HF$4, 0) )</f>
        <v>3488</v>
      </c>
      <c r="BH130" s="41">
        <f>INDEX('2016'!$E$7:$HF$37,  MATCH(AZ130, '2016'!$A$7:$A$37, 0), MATCH(AZ105, '2016'!$E$4:$HF$4, 0) )</f>
        <v>3449</v>
      </c>
      <c r="BI130" s="41">
        <f>INDEX('2017'!$E$7:$HF$37,  MATCH(AZ130, '2017'!$A$7:$A$37, 0), MATCH(AZ105, '2017'!$E$4:$HF$4, 0) )</f>
        <v>3067</v>
      </c>
      <c r="BJ130" s="41">
        <f>INDEX('2018'!$E$7:$HF$37,  MATCH(AZ130, '2018'!$A$7:$A$37, 0), MATCH(AZ105, '2018'!$E$4:$HF$4, 0) )</f>
        <v>2854</v>
      </c>
      <c r="BK130" s="41">
        <f>INDEX('2019'!$E$7:$HF$37,  MATCH(AZ130, '2019'!$A$7:$A$37, 0), MATCH(AZ105, '2019'!$E$4:$HF$4, 0) )</f>
        <v>2625</v>
      </c>
      <c r="BM130" s="9">
        <f t="shared" ref="BM130:BN130" si="1333">BM40</f>
        <v>47</v>
      </c>
      <c r="BN130" s="18" t="str">
        <f t="shared" si="1333"/>
        <v>Uintah</v>
      </c>
      <c r="BO130" s="41">
        <f>INDEX('2010'!$E$7:$HF$37,  MATCH(BM130, '2010'!$A$7:$A$37, 0), MATCH(BM105, '2010'!$E$4:$HF$4, 0) )</f>
        <v>945</v>
      </c>
      <c r="BP130" s="41">
        <f>INDEX('2011'!$E$7:$HF$37,  MATCH(BM130, '2011'!$A$7:$A$37, 0), MATCH(BM105, '2011'!$E$4:$HF$4, 0) )</f>
        <v>948</v>
      </c>
      <c r="BQ130" s="41">
        <f>INDEX('2012'!$E$7:$HF$37,  MATCH(BM130, '2012'!$A$7:$A$37, 0), MATCH(BM105, '2012'!$E$4:$HF$4, 0) )</f>
        <v>832</v>
      </c>
      <c r="BR130" s="41">
        <f>INDEX('2013'!$E$7:$HF$37,  MATCH(BM130, '2013'!$A$7:$A$37, 0), MATCH(BM105, '2013'!$E$4:$HF$4, 0) )</f>
        <v>883</v>
      </c>
      <c r="BS130" s="41">
        <f>INDEX('2014'!$E$7:$HF$37,  MATCH(BM130, '2014'!$A$7:$A$37, 0), MATCH(BM105, '2014'!$E$4:$HF$4, 0) )</f>
        <v>874</v>
      </c>
      <c r="BT130" s="41">
        <f>INDEX('2015'!$E$7:$HF$37,  MATCH(BM130, '2015'!$A$7:$A$37, 0), MATCH(BM105, '2015'!$E$4:$HF$4, 0) )</f>
        <v>850</v>
      </c>
      <c r="BU130" s="41">
        <f>INDEX('2016'!$E$7:$HF$37,  MATCH(BM130, '2016'!$A$7:$A$37, 0), MATCH(BM105, '2016'!$E$4:$HF$4, 0) )</f>
        <v>916</v>
      </c>
      <c r="BV130" s="41">
        <f>INDEX('2017'!$E$7:$HF$37,  MATCH(BM130, '2017'!$A$7:$A$37, 0), MATCH(BM105, '2017'!$E$4:$HF$4, 0) )</f>
        <v>858</v>
      </c>
      <c r="BW130" s="41">
        <f>INDEX('2018'!$E$7:$HF$37,  MATCH(BM130, '2018'!$A$7:$A$37, 0), MATCH(BM105, '2018'!$E$4:$HF$4, 0) )</f>
        <v>918</v>
      </c>
      <c r="BX130" s="41">
        <f>INDEX('2019'!$E$7:$HF$37,  MATCH(BM130, '2019'!$A$7:$A$37, 0), MATCH(BM105, '2019'!$E$4:$HF$4, 0) )</f>
        <v>869</v>
      </c>
      <c r="BZ130" s="9">
        <f t="shared" ref="BZ130:CA130" si="1334">BZ40</f>
        <v>47</v>
      </c>
      <c r="CA130" s="18" t="str">
        <f t="shared" si="1334"/>
        <v>Uintah</v>
      </c>
      <c r="CB130" s="41">
        <f>INDEX('2010'!$E$7:$HF$37,  MATCH(BZ130, '2010'!$A$7:$A$37, 0), MATCH(BZ105, '2010'!$E$4:$HF$4, 0) )</f>
        <v>432</v>
      </c>
      <c r="CC130" s="41">
        <f>INDEX('2011'!$E$7:$HF$37,  MATCH(BZ130, '2011'!$A$7:$A$37, 0), MATCH(BZ105, '2011'!$E$4:$HF$4, 0) )</f>
        <v>423</v>
      </c>
      <c r="CD130" s="41">
        <f>INDEX('2012'!$E$7:$HF$37,  MATCH(BZ130, '2012'!$A$7:$A$37, 0), MATCH(BZ105, '2012'!$E$4:$HF$4, 0) )</f>
        <v>370</v>
      </c>
      <c r="CE130" s="41">
        <f>INDEX('2013'!$E$7:$HF$37,  MATCH(BZ130, '2013'!$A$7:$A$37, 0), MATCH(BZ105, '2013'!$E$4:$HF$4, 0) )</f>
        <v>416</v>
      </c>
      <c r="CF130" s="41">
        <f>INDEX('2014'!$E$7:$HF$37,  MATCH(BZ130, '2014'!$A$7:$A$37, 0), MATCH(BZ105, '2014'!$E$4:$HF$4, 0) )</f>
        <v>332</v>
      </c>
      <c r="CG130" s="41">
        <f>INDEX('2015'!$E$7:$HF$37,  MATCH(BZ130, '2015'!$A$7:$A$37, 0), MATCH(BZ105, '2015'!$E$4:$HF$4, 0) )</f>
        <v>335</v>
      </c>
      <c r="CH130" s="41">
        <f>INDEX('2016'!$E$7:$HF$37,  MATCH(BZ130, '2016'!$A$7:$A$37, 0), MATCH(BZ105, '2016'!$E$4:$HF$4, 0) )</f>
        <v>274</v>
      </c>
      <c r="CI130" s="41">
        <f>INDEX('2017'!$E$7:$HF$37,  MATCH(BZ130, '2017'!$A$7:$A$37, 0), MATCH(BZ105, '2017'!$E$4:$HF$4, 0) )</f>
        <v>314</v>
      </c>
      <c r="CJ130" s="41">
        <f>INDEX('2018'!$E$7:$HF$37,  MATCH(BZ130, '2018'!$A$7:$A$37, 0), MATCH(BZ105, '2018'!$E$4:$HF$4, 0) )</f>
        <v>294</v>
      </c>
      <c r="CK130" s="41">
        <f>INDEX('2019'!$E$7:$HF$37,  MATCH(BZ130, '2019'!$A$7:$A$37, 0), MATCH(BZ105, '2019'!$E$4:$HF$4, 0) )</f>
        <v>380</v>
      </c>
      <c r="CM130" s="9">
        <f t="shared" ref="CM130:CN130" si="1335">CM40</f>
        <v>47</v>
      </c>
      <c r="CN130" s="18" t="str">
        <f t="shared" si="1335"/>
        <v>Uintah</v>
      </c>
      <c r="CO130" s="41">
        <f>INDEX('2010'!$E$7:$HF$37,  MATCH(CM130, '2010'!$A$7:$A$37, 0), MATCH(CM105, '2010'!$E$4:$HF$4, 0) )</f>
        <v>227</v>
      </c>
      <c r="CP130" s="41">
        <f>INDEX('2011'!$E$7:$HF$37,  MATCH(CM130, '2011'!$A$7:$A$37, 0), MATCH(CM105, '2011'!$E$4:$HF$4, 0) )</f>
        <v>214</v>
      </c>
      <c r="CQ130" s="41">
        <f>INDEX('2012'!$E$7:$HF$37,  MATCH(CM130, '2012'!$A$7:$A$37, 0), MATCH(CM105, '2012'!$E$4:$HF$4, 0) )</f>
        <v>264</v>
      </c>
      <c r="CR130" s="41">
        <f>INDEX('2013'!$E$7:$HF$37,  MATCH(CM130, '2013'!$A$7:$A$37, 0), MATCH(CM105, '2013'!$E$4:$HF$4, 0) )</f>
        <v>328</v>
      </c>
      <c r="CS130" s="41">
        <f>INDEX('2014'!$E$7:$HF$37,  MATCH(CM130, '2014'!$A$7:$A$37, 0), MATCH(CM105, '2014'!$E$4:$HF$4, 0) )</f>
        <v>463</v>
      </c>
      <c r="CT130" s="41">
        <f>INDEX('2015'!$E$7:$HF$37,  MATCH(CM130, '2015'!$A$7:$A$37, 0), MATCH(CM105, '2015'!$E$4:$HF$4, 0) )</f>
        <v>456</v>
      </c>
      <c r="CU130" s="41">
        <f>INDEX('2016'!$E$7:$HF$37,  MATCH(CM130, '2016'!$A$7:$A$37, 0), MATCH(CM105, '2016'!$E$4:$HF$4, 0) )</f>
        <v>480</v>
      </c>
      <c r="CV130" s="41">
        <f>INDEX('2017'!$E$7:$HF$37,  MATCH(CM130, '2017'!$A$7:$A$37, 0), MATCH(CM105, '2017'!$E$4:$HF$4, 0) )</f>
        <v>414</v>
      </c>
      <c r="CW130" s="41">
        <f>INDEX('2018'!$E$7:$HF$37,  MATCH(CM130, '2018'!$A$7:$A$37, 0), MATCH(CM105, '2018'!$E$4:$HF$4, 0) )</f>
        <v>356</v>
      </c>
      <c r="CX130" s="41">
        <f>INDEX('2019'!$E$7:$HF$37,  MATCH(CM130, '2019'!$A$7:$A$37, 0), MATCH(CM105, '2019'!$E$4:$HF$4, 0) )</f>
        <v>349</v>
      </c>
      <c r="CZ130" s="9">
        <f t="shared" ref="CZ130:DA130" si="1336">CZ40</f>
        <v>47</v>
      </c>
      <c r="DA130" s="18" t="str">
        <f t="shared" si="1336"/>
        <v>Uintah</v>
      </c>
      <c r="DB130" s="41">
        <f>INDEX('2010'!$E$7:$HF$37,  MATCH(CZ130, '2010'!$A$7:$A$37, 0), MATCH(CZ105, '2010'!$E$4:$HF$4, 0) )</f>
        <v>1503</v>
      </c>
      <c r="DC130" s="41">
        <f>INDEX('2011'!$E$7:$HF$37,  MATCH(CZ130, '2011'!$A$7:$A$37, 0), MATCH(CZ105, '2011'!$E$4:$HF$4, 0) )</f>
        <v>1359</v>
      </c>
      <c r="DD130" s="41">
        <f>INDEX('2012'!$E$7:$HF$37,  MATCH(CZ130, '2012'!$A$7:$A$37, 0), MATCH(CZ105, '2012'!$E$4:$HF$4, 0) )</f>
        <v>1524</v>
      </c>
      <c r="DE130" s="41">
        <f>INDEX('2013'!$E$7:$HF$37,  MATCH(CZ130, '2013'!$A$7:$A$37, 0), MATCH(CZ105, '2013'!$E$4:$HF$4, 0) )</f>
        <v>1727</v>
      </c>
      <c r="DF130" s="41">
        <f>INDEX('2014'!$E$7:$HF$37,  MATCH(CZ130, '2014'!$A$7:$A$37, 0), MATCH(CZ105, '2014'!$E$4:$HF$4, 0) )</f>
        <v>1793</v>
      </c>
      <c r="DG130" s="41">
        <f>INDEX('2015'!$E$7:$HF$37,  MATCH(CZ130, '2015'!$A$7:$A$37, 0), MATCH(CZ105, '2015'!$E$4:$HF$4, 0) )</f>
        <v>1986</v>
      </c>
      <c r="DH130" s="41">
        <f>INDEX('2016'!$E$7:$HF$37,  MATCH(CZ130, '2016'!$A$7:$A$37, 0), MATCH(CZ105, '2016'!$E$4:$HF$4, 0) )</f>
        <v>1901</v>
      </c>
      <c r="DI130" s="41">
        <f>INDEX('2017'!$E$7:$HF$37,  MATCH(CZ130, '2017'!$A$7:$A$37, 0), MATCH(CZ105, '2017'!$E$4:$HF$4, 0) )</f>
        <v>1955</v>
      </c>
      <c r="DJ130" s="41">
        <f>INDEX('2018'!$E$7:$HF$37,  MATCH(CZ130, '2018'!$A$7:$A$37, 0), MATCH(CZ105, '2018'!$E$4:$HF$4, 0) )</f>
        <v>2043</v>
      </c>
      <c r="DK130" s="41">
        <f>INDEX('2019'!$E$7:$HF$37,  MATCH(CZ130, '2019'!$A$7:$A$37, 0), MATCH(CZ105, '2019'!$E$4:$HF$4, 0) )</f>
        <v>2102</v>
      </c>
      <c r="DM130" s="9">
        <f t="shared" ref="DM130:DN130" si="1337">DM40</f>
        <v>47</v>
      </c>
      <c r="DN130" s="18" t="str">
        <f t="shared" si="1337"/>
        <v>Uintah</v>
      </c>
      <c r="DO130" s="41">
        <f>INDEX('2010'!$E$7:$HF$37,  MATCH(DM130, '2010'!$A$7:$A$37, 0), MATCH(DM105, '2010'!$E$4:$HF$4, 0) )</f>
        <v>886</v>
      </c>
      <c r="DP130" s="41">
        <f>INDEX('2011'!$E$7:$HF$37,  MATCH(DM130, '2011'!$A$7:$A$37, 0), MATCH(DM105, '2011'!$E$4:$HF$4, 0) )</f>
        <v>889</v>
      </c>
      <c r="DQ130" s="41">
        <f>INDEX('2012'!$E$7:$HF$37,  MATCH(DM130, '2012'!$A$7:$A$37, 0), MATCH(DM105, '2012'!$E$4:$HF$4, 0) )</f>
        <v>905</v>
      </c>
      <c r="DR130" s="41">
        <f>INDEX('2013'!$E$7:$HF$37,  MATCH(DM130, '2013'!$A$7:$A$37, 0), MATCH(DM105, '2013'!$E$4:$HF$4, 0) )</f>
        <v>996</v>
      </c>
      <c r="DS130" s="41">
        <f>INDEX('2014'!$E$7:$HF$37,  MATCH(DM130, '2014'!$A$7:$A$37, 0), MATCH(DM105, '2014'!$E$4:$HF$4, 0) )</f>
        <v>1097</v>
      </c>
      <c r="DT130" s="41">
        <f>INDEX('2015'!$E$7:$HF$37,  MATCH(DM130, '2015'!$A$7:$A$37, 0), MATCH(DM105, '2015'!$E$4:$HF$4, 0) )</f>
        <v>1126</v>
      </c>
      <c r="DU130" s="41">
        <f>INDEX('2016'!$E$7:$HF$37,  MATCH(DM130, '2016'!$A$7:$A$37, 0), MATCH(DM105, '2016'!$E$4:$HF$4, 0) )</f>
        <v>1103</v>
      </c>
      <c r="DV130" s="41">
        <f>INDEX('2017'!$E$7:$HF$37,  MATCH(DM130, '2017'!$A$7:$A$37, 0), MATCH(DM105, '2017'!$E$4:$HF$4, 0) )</f>
        <v>1255</v>
      </c>
      <c r="DW130" s="41">
        <f>INDEX('2018'!$E$7:$HF$37,  MATCH(DM130, '2018'!$A$7:$A$37, 0), MATCH(DM105, '2018'!$E$4:$HF$4, 0) )</f>
        <v>1210</v>
      </c>
      <c r="DX130" s="41">
        <f>INDEX('2019'!$E$7:$HF$37,  MATCH(DM130, '2019'!$A$7:$A$37, 0), MATCH(DM105, '2019'!$E$4:$HF$4, 0) )</f>
        <v>1058</v>
      </c>
      <c r="DZ130" s="9">
        <f t="shared" ref="DZ130:EA130" si="1338">DZ40</f>
        <v>47</v>
      </c>
      <c r="EA130" s="18" t="str">
        <f t="shared" si="1338"/>
        <v>Uintah</v>
      </c>
      <c r="EB130" s="41">
        <f>INDEX('2010'!$E$7:$HF$37,  MATCH(DZ130, '2010'!$A$7:$A$37, 0), MATCH(DZ105, '2010'!$E$4:$HF$4, 0) )</f>
        <v>150</v>
      </c>
      <c r="EC130" s="41">
        <f>INDEX('2011'!$E$7:$HF$37,  MATCH(DZ130, '2011'!$A$7:$A$37, 0), MATCH(DZ105, '2011'!$E$4:$HF$4, 0) )</f>
        <v>198</v>
      </c>
      <c r="ED130" s="41">
        <f>INDEX('2012'!$E$7:$HF$37,  MATCH(DZ130, '2012'!$A$7:$A$37, 0), MATCH(DZ105, '2012'!$E$4:$HF$4, 0) )</f>
        <v>111</v>
      </c>
      <c r="EE130" s="41">
        <f>INDEX('2013'!$E$7:$HF$37,  MATCH(DZ130, '2013'!$A$7:$A$37, 0), MATCH(DZ105, '2013'!$E$4:$HF$4, 0) )</f>
        <v>137</v>
      </c>
      <c r="EF130" s="41">
        <f>INDEX('2014'!$E$7:$HF$37,  MATCH(DZ130, '2014'!$A$7:$A$37, 0), MATCH(DZ105, '2014'!$E$4:$HF$4, 0) )</f>
        <v>167</v>
      </c>
      <c r="EG130" s="41">
        <f>INDEX('2015'!$E$7:$HF$37,  MATCH(DZ130, '2015'!$A$7:$A$37, 0), MATCH(DZ105, '2015'!$E$4:$HF$4, 0) )</f>
        <v>210</v>
      </c>
      <c r="EH130" s="41">
        <f>INDEX('2016'!$E$7:$HF$37,  MATCH(DZ130, '2016'!$A$7:$A$37, 0), MATCH(DZ105, '2016'!$E$4:$HF$4, 0) )</f>
        <v>204</v>
      </c>
      <c r="EI130" s="41">
        <f>INDEX('2017'!$E$7:$HF$37,  MATCH(DZ130, '2017'!$A$7:$A$37, 0), MATCH(DZ105, '2017'!$E$4:$HF$4, 0) )</f>
        <v>229</v>
      </c>
      <c r="EJ130" s="41">
        <f>INDEX('2018'!$E$7:$HF$37,  MATCH(DZ130, '2018'!$A$7:$A$37, 0), MATCH(DZ105, '2018'!$E$4:$HF$4, 0) )</f>
        <v>281</v>
      </c>
      <c r="EK130" s="41">
        <f>INDEX('2019'!$E$7:$HF$37,  MATCH(DZ130, '2019'!$A$7:$A$37, 0), MATCH(DZ105, '2019'!$E$4:$HF$4, 0) )</f>
        <v>266</v>
      </c>
      <c r="EM130" s="9">
        <f t="shared" ref="EM130:EN130" si="1339">EM40</f>
        <v>47</v>
      </c>
      <c r="EN130" s="18" t="str">
        <f t="shared" si="1339"/>
        <v>Uintah</v>
      </c>
      <c r="EO130" s="41">
        <f>INDEX('2010'!$E$7:$HF$37,  MATCH(EM130, '2010'!$A$7:$A$37, 0), MATCH(EM105, '2010'!$E$4:$HF$4, 0) )</f>
        <v>579</v>
      </c>
      <c r="EP130" s="41">
        <f>INDEX('2011'!$E$7:$HF$37,  MATCH(EM130, '2011'!$A$7:$A$37, 0), MATCH(EM105, '2011'!$E$4:$HF$4, 0) )</f>
        <v>474</v>
      </c>
      <c r="EQ130" s="41">
        <f>INDEX('2012'!$E$7:$HF$37,  MATCH(EM130, '2012'!$A$7:$A$37, 0), MATCH(EM105, '2012'!$E$4:$HF$4, 0) )</f>
        <v>486</v>
      </c>
      <c r="ER130" s="41">
        <f>INDEX('2013'!$E$7:$HF$37,  MATCH(EM130, '2013'!$A$7:$A$37, 0), MATCH(EM105, '2013'!$E$4:$HF$4, 0) )</f>
        <v>473</v>
      </c>
      <c r="ES130" s="41">
        <f>INDEX('2014'!$E$7:$HF$37,  MATCH(EM130, '2014'!$A$7:$A$37, 0), MATCH(EM105, '2014'!$E$4:$HF$4, 0) )</f>
        <v>499</v>
      </c>
      <c r="ET130" s="41">
        <f>INDEX('2015'!$E$7:$HF$37,  MATCH(EM130, '2015'!$A$7:$A$37, 0), MATCH(EM105, '2015'!$E$4:$HF$4, 0) )</f>
        <v>403</v>
      </c>
      <c r="EU130" s="41">
        <f>INDEX('2016'!$E$7:$HF$37,  MATCH(EM130, '2016'!$A$7:$A$37, 0), MATCH(EM105, '2016'!$E$4:$HF$4, 0) )</f>
        <v>571</v>
      </c>
      <c r="EV130" s="41">
        <f>INDEX('2017'!$E$7:$HF$37,  MATCH(EM130, '2017'!$A$7:$A$37, 0), MATCH(EM105, '2017'!$E$4:$HF$4, 0) )</f>
        <v>394</v>
      </c>
      <c r="EW130" s="41">
        <f>INDEX('2018'!$E$7:$HF$37,  MATCH(EM130, '2018'!$A$7:$A$37, 0), MATCH(EM105, '2018'!$E$4:$HF$4, 0) )</f>
        <v>451</v>
      </c>
      <c r="EX130" s="41">
        <f>INDEX('2019'!$E$7:$HF$37,  MATCH(EM130, '2019'!$A$7:$A$37, 0), MATCH(EM105, '2019'!$E$4:$HF$4, 0) )</f>
        <v>490</v>
      </c>
      <c r="EZ130" s="9">
        <f t="shared" ref="EZ130:FA130" si="1340">EZ40</f>
        <v>47</v>
      </c>
      <c r="FA130" s="18" t="str">
        <f t="shared" si="1340"/>
        <v>Uintah</v>
      </c>
      <c r="FB130" s="41">
        <f>INDEX('2010'!$E$7:$HF$37,  MATCH(EZ130, '2010'!$A$7:$A$37, 0), MATCH(EZ105, '2010'!$E$4:$HF$4, 0) )</f>
        <v>707</v>
      </c>
      <c r="FC130" s="41">
        <f>INDEX('2011'!$E$7:$HF$37,  MATCH(EZ130, '2011'!$A$7:$A$37, 0), MATCH(EZ105, '2011'!$E$4:$HF$4, 0) )</f>
        <v>763</v>
      </c>
      <c r="FD130" s="41">
        <f>INDEX('2012'!$E$7:$HF$37,  MATCH(EZ130, '2012'!$A$7:$A$37, 0), MATCH(EZ105, '2012'!$E$4:$HF$4, 0) )</f>
        <v>874</v>
      </c>
      <c r="FE130" s="41">
        <f>INDEX('2013'!$E$7:$HF$37,  MATCH(EZ130, '2013'!$A$7:$A$37, 0), MATCH(EZ105, '2013'!$E$4:$HF$4, 0) )</f>
        <v>766</v>
      </c>
      <c r="FF130" s="41">
        <f>INDEX('2014'!$E$7:$HF$37,  MATCH(EZ130, '2014'!$A$7:$A$37, 0), MATCH(EZ105, '2014'!$E$4:$HF$4, 0) )</f>
        <v>892</v>
      </c>
      <c r="FG130" s="41">
        <f>INDEX('2015'!$E$7:$HF$37,  MATCH(EZ130, '2015'!$A$7:$A$37, 0), MATCH(EZ105, '2015'!$E$4:$HF$4, 0) )</f>
        <v>1041</v>
      </c>
      <c r="FH130" s="41">
        <f>INDEX('2016'!$E$7:$HF$37,  MATCH(EZ130, '2016'!$A$7:$A$37, 0), MATCH(EZ105, '2016'!$E$4:$HF$4, 0) )</f>
        <v>962</v>
      </c>
      <c r="FI130" s="41">
        <f>INDEX('2017'!$E$7:$HF$37,  MATCH(EZ130, '2017'!$A$7:$A$37, 0), MATCH(EZ105, '2017'!$E$4:$HF$4, 0) )</f>
        <v>850</v>
      </c>
      <c r="FJ130" s="41">
        <f>INDEX('2018'!$E$7:$HF$37,  MATCH(EZ130, '2018'!$A$7:$A$37, 0), MATCH(EZ105, '2018'!$E$4:$HF$4, 0) )</f>
        <v>923</v>
      </c>
      <c r="FK130" s="41">
        <f>INDEX('2019'!$E$7:$HF$37,  MATCH(EZ130, '2019'!$A$7:$A$37, 0), MATCH(EZ105, '2019'!$E$4:$HF$4, 0) )</f>
        <v>747</v>
      </c>
      <c r="FM130" s="9">
        <f t="shared" ref="FM130:FN130" si="1341">FM40</f>
        <v>47</v>
      </c>
      <c r="FN130" s="18" t="str">
        <f t="shared" si="1341"/>
        <v>Uintah</v>
      </c>
      <c r="FO130" s="41">
        <f>INDEX('2010'!$E$7:$HF$37,  MATCH(FM130, '2010'!$A$7:$A$37, 0), MATCH(FM105, '2010'!$E$4:$HF$4, 0) )</f>
        <v>2026</v>
      </c>
      <c r="FP130" s="41">
        <f>INDEX('2011'!$E$7:$HF$37,  MATCH(FM130, '2011'!$A$7:$A$37, 0), MATCH(FM105, '2011'!$E$4:$HF$4, 0) )</f>
        <v>2069</v>
      </c>
      <c r="FQ130" s="41">
        <f>INDEX('2012'!$E$7:$HF$37,  MATCH(FM130, '2012'!$A$7:$A$37, 0), MATCH(FM105, '2012'!$E$4:$HF$4, 0) )</f>
        <v>2179</v>
      </c>
      <c r="FR130" s="41">
        <f>INDEX('2013'!$E$7:$HF$37,  MATCH(FM130, '2013'!$A$7:$A$37, 0), MATCH(FM105, '2013'!$E$4:$HF$4, 0) )</f>
        <v>2226</v>
      </c>
      <c r="FS130" s="41">
        <f>INDEX('2014'!$E$7:$HF$37,  MATCH(FM130, '2014'!$A$7:$A$37, 0), MATCH(FM105, '2014'!$E$4:$HF$4, 0) )</f>
        <v>2277</v>
      </c>
      <c r="FT130" s="41">
        <f>INDEX('2015'!$E$7:$HF$37,  MATCH(FM130, '2015'!$A$7:$A$37, 0), MATCH(FM105, '2015'!$E$4:$HF$4, 0) )</f>
        <v>2231</v>
      </c>
      <c r="FU130" s="41">
        <f>INDEX('2016'!$E$7:$HF$37,  MATCH(FM130, '2016'!$A$7:$A$37, 0), MATCH(FM105, '2016'!$E$4:$HF$4, 0) )</f>
        <v>2223</v>
      </c>
      <c r="FV130" s="41">
        <f>INDEX('2017'!$E$7:$HF$37,  MATCH(FM130, '2017'!$A$7:$A$37, 0), MATCH(FM105, '2017'!$E$4:$HF$4, 0) )</f>
        <v>2371</v>
      </c>
      <c r="FW130" s="41">
        <f>INDEX('2018'!$E$7:$HF$37,  MATCH(FM130, '2018'!$A$7:$A$37, 0), MATCH(FM105, '2018'!$E$4:$HF$4, 0) )</f>
        <v>2535</v>
      </c>
      <c r="FX130" s="41">
        <f>INDEX('2019'!$E$7:$HF$37,  MATCH(FM130, '2019'!$A$7:$A$37, 0), MATCH(FM105, '2019'!$E$4:$HF$4, 0) )</f>
        <v>2784</v>
      </c>
      <c r="FZ130" s="9">
        <f t="shared" ref="FZ130:GA130" si="1342">FZ40</f>
        <v>47</v>
      </c>
      <c r="GA130" s="18" t="str">
        <f t="shared" si="1342"/>
        <v>Uintah</v>
      </c>
      <c r="GB130" s="41">
        <f>INDEX('2010'!$E$7:$HF$37,  MATCH(FZ130, '2010'!$A$7:$A$37, 0), MATCH(FZ105, '2010'!$E$4:$HF$4, 0) )</f>
        <v>1382</v>
      </c>
      <c r="GC130" s="41">
        <f>INDEX('2011'!$E$7:$HF$37,  MATCH(FZ130, '2011'!$A$7:$A$37, 0), MATCH(FZ105, '2011'!$E$4:$HF$4, 0) )</f>
        <v>1423</v>
      </c>
      <c r="GD130" s="41">
        <f>INDEX('2012'!$E$7:$HF$37,  MATCH(FZ130, '2012'!$A$7:$A$37, 0), MATCH(FZ105, '2012'!$E$4:$HF$4, 0) )</f>
        <v>1567</v>
      </c>
      <c r="GE130" s="41">
        <f>INDEX('2013'!$E$7:$HF$37,  MATCH(FZ130, '2013'!$A$7:$A$37, 0), MATCH(FZ105, '2013'!$E$4:$HF$4, 0) )</f>
        <v>1484</v>
      </c>
      <c r="GF130" s="41">
        <f>INDEX('2014'!$E$7:$HF$37,  MATCH(FZ130, '2014'!$A$7:$A$37, 0), MATCH(FZ105, '2014'!$E$4:$HF$4, 0) )</f>
        <v>1591</v>
      </c>
      <c r="GG130" s="41">
        <f>INDEX('2015'!$E$7:$HF$37,  MATCH(FZ130, '2015'!$A$7:$A$37, 0), MATCH(FZ105, '2015'!$E$4:$HF$4, 0) )</f>
        <v>1418</v>
      </c>
      <c r="GH130" s="41">
        <f>INDEX('2016'!$E$7:$HF$37,  MATCH(FZ130, '2016'!$A$7:$A$37, 0), MATCH(FZ105, '2016'!$E$4:$HF$4, 0) )</f>
        <v>1457</v>
      </c>
      <c r="GI130" s="41">
        <f>INDEX('2017'!$E$7:$HF$37,  MATCH(FZ130, '2017'!$A$7:$A$37, 0), MATCH(FZ105, '2017'!$E$4:$HF$4, 0) )</f>
        <v>1518</v>
      </c>
      <c r="GJ130" s="41">
        <f>INDEX('2018'!$E$7:$HF$37,  MATCH(FZ130, '2018'!$A$7:$A$37, 0), MATCH(FZ105, '2018'!$E$4:$HF$4, 0) )</f>
        <v>1271</v>
      </c>
      <c r="GK130" s="41">
        <f>INDEX('2019'!$E$7:$HF$37,  MATCH(FZ130, '2019'!$A$7:$A$37, 0), MATCH(FZ105, '2019'!$E$4:$HF$4, 0) )</f>
        <v>1276</v>
      </c>
      <c r="GM130" s="9">
        <f t="shared" ref="GM130:GN130" si="1343">GM40</f>
        <v>47</v>
      </c>
      <c r="GN130" s="18" t="str">
        <f t="shared" si="1343"/>
        <v>Uintah</v>
      </c>
      <c r="GO130" s="41">
        <f>INDEX('2010'!$E$7:$HF$37,  MATCH(GM130, '2010'!$A$7:$A$37, 0), MATCH(GM105, '2010'!$E$4:$HF$4, 0) )</f>
        <v>489</v>
      </c>
      <c r="GP130" s="41">
        <f>INDEX('2011'!$E$7:$HF$37,  MATCH(GM130, '2011'!$A$7:$A$37, 0), MATCH(GM105, '2011'!$E$4:$HF$4, 0) )</f>
        <v>594</v>
      </c>
      <c r="GQ130" s="41">
        <f>INDEX('2012'!$E$7:$HF$37,  MATCH(GM130, '2012'!$A$7:$A$37, 0), MATCH(GM105, '2012'!$E$4:$HF$4, 0) )</f>
        <v>702</v>
      </c>
      <c r="GR130" s="41">
        <f>INDEX('2013'!$E$7:$HF$37,  MATCH(GM130, '2013'!$A$7:$A$37, 0), MATCH(GM105, '2013'!$E$4:$HF$4, 0) )</f>
        <v>651</v>
      </c>
      <c r="GS130" s="41">
        <f>INDEX('2014'!$E$7:$HF$37,  MATCH(GM130, '2014'!$A$7:$A$37, 0), MATCH(GM105, '2014'!$E$4:$HF$4, 0) )</f>
        <v>672</v>
      </c>
      <c r="GT130" s="41">
        <f>INDEX('2015'!$E$7:$HF$37,  MATCH(GM130, '2015'!$A$7:$A$37, 0), MATCH(GM105, '2015'!$E$4:$HF$4, 0) )</f>
        <v>758</v>
      </c>
      <c r="GU130" s="41">
        <f>INDEX('2016'!$E$7:$HF$37,  MATCH(GM130, '2016'!$A$7:$A$37, 0), MATCH(GM105, '2016'!$E$4:$HF$4, 0) )</f>
        <v>765</v>
      </c>
      <c r="GV130" s="41">
        <f>INDEX('2017'!$E$7:$HF$37,  MATCH(GM130, '2017'!$A$7:$A$37, 0), MATCH(GM105, '2017'!$E$4:$HF$4, 0) )</f>
        <v>689</v>
      </c>
      <c r="GW130" s="41">
        <f>INDEX('2018'!$E$7:$HF$37,  MATCH(GM130, '2018'!$A$7:$A$37, 0), MATCH(GM105, '2018'!$E$4:$HF$4, 0) )</f>
        <v>790</v>
      </c>
      <c r="GX130" s="41">
        <f>INDEX('2019'!$E$7:$HF$37,  MATCH(GM130, '2019'!$A$7:$A$37, 0), MATCH(GM105, '2019'!$E$4:$HF$4, 0) )</f>
        <v>746</v>
      </c>
      <c r="GZ130" s="9">
        <f t="shared" ref="GZ130:HA130" si="1344">GZ40</f>
        <v>47</v>
      </c>
      <c r="HA130" s="18" t="str">
        <f t="shared" si="1344"/>
        <v>Uintah</v>
      </c>
      <c r="HB130" s="41">
        <f>INDEX('2010'!$E$7:$HF$37,  MATCH(GZ130, '2010'!$A$7:$A$37, 0), MATCH(GZ105, '2010'!$E$4:$HF$4, 0) )</f>
        <v>1091</v>
      </c>
      <c r="HC130" s="41">
        <f>INDEX('2011'!$E$7:$HF$37,  MATCH(GZ130, '2011'!$A$7:$A$37, 0), MATCH(GZ105, '2011'!$E$4:$HF$4, 0) )</f>
        <v>945</v>
      </c>
      <c r="HD130" s="41">
        <f>INDEX('2012'!$E$7:$HF$37,  MATCH(GZ130, '2012'!$A$7:$A$37, 0), MATCH(GZ105, '2012'!$E$4:$HF$4, 0) )</f>
        <v>885</v>
      </c>
      <c r="HE130" s="41">
        <f>INDEX('2013'!$E$7:$HF$37,  MATCH(GZ130, '2013'!$A$7:$A$37, 0), MATCH(GZ105, '2013'!$E$4:$HF$4, 0) )</f>
        <v>825</v>
      </c>
      <c r="HF130" s="41">
        <f>INDEX('2014'!$E$7:$HF$37,  MATCH(GZ130, '2014'!$A$7:$A$37, 0), MATCH(GZ105, '2014'!$E$4:$HF$4, 0) )</f>
        <v>868</v>
      </c>
      <c r="HG130" s="41">
        <f>INDEX('2015'!$E$7:$HF$37,  MATCH(GZ130, '2015'!$A$7:$A$37, 0), MATCH(GZ105, '2015'!$E$4:$HF$4, 0) )</f>
        <v>827</v>
      </c>
      <c r="HH130" s="41">
        <f>INDEX('2016'!$E$7:$HF$37,  MATCH(GZ130, '2016'!$A$7:$A$37, 0), MATCH(GZ105, '2016'!$E$4:$HF$4, 0) )</f>
        <v>929</v>
      </c>
      <c r="HI130" s="41">
        <f>INDEX('2017'!$E$7:$HF$37,  MATCH(GZ130, '2017'!$A$7:$A$37, 0), MATCH(GZ105, '2017'!$E$4:$HF$4, 0) )</f>
        <v>938</v>
      </c>
      <c r="HJ130" s="41">
        <f>INDEX('2018'!$E$7:$HF$37,  MATCH(GZ130, '2018'!$A$7:$A$37, 0), MATCH(GZ105, '2018'!$E$4:$HF$4, 0) )</f>
        <v>893</v>
      </c>
      <c r="HK130" s="41">
        <f>INDEX('2019'!$E$7:$HF$37,  MATCH(GZ130, '2019'!$A$7:$A$37, 0), MATCH(GZ105, '2019'!$E$4:$HF$4, 0) )</f>
        <v>930</v>
      </c>
      <c r="HM130" s="9">
        <f t="shared" ref="HM130:HN130" si="1345">HM40</f>
        <v>47</v>
      </c>
      <c r="HN130" s="18" t="str">
        <f t="shared" si="1345"/>
        <v>Uintah</v>
      </c>
      <c r="HO130" s="41">
        <f>INDEX('2010'!$E$7:$HF$37,  MATCH(HM130, '2010'!$A$7:$A$37, 0), MATCH(HM105, '2010'!$E$4:$HF$4, 0) )</f>
        <v>77</v>
      </c>
      <c r="HP130" s="41">
        <f>INDEX('2011'!$E$7:$HF$37,  MATCH(HM130, '2011'!$A$7:$A$37, 0), MATCH(HM105, '2011'!$E$4:$HF$4, 0) )</f>
        <v>127</v>
      </c>
      <c r="HQ130" s="41">
        <f>INDEX('2012'!$E$7:$HF$37,  MATCH(HM130, '2012'!$A$7:$A$37, 0), MATCH(HM105, '2012'!$E$4:$HF$4, 0) )</f>
        <v>110</v>
      </c>
      <c r="HR130" s="41">
        <f>INDEX('2013'!$E$7:$HF$37,  MATCH(HM130, '2013'!$A$7:$A$37, 0), MATCH(HM105, '2013'!$E$4:$HF$4, 0) )</f>
        <v>70</v>
      </c>
      <c r="HS130" s="41">
        <f>INDEX('2014'!$E$7:$HF$37,  MATCH(HM130, '2014'!$A$7:$A$37, 0), MATCH(HM105, '2014'!$E$4:$HF$4, 0) )</f>
        <v>57</v>
      </c>
      <c r="HT130" s="41">
        <f>INDEX('2015'!$E$7:$HF$37,  MATCH(HM130, '2015'!$A$7:$A$37, 0), MATCH(HM105, '2015'!$E$4:$HF$4, 0) )</f>
        <v>63</v>
      </c>
      <c r="HU130" s="41">
        <f>INDEX('2016'!$E$7:$HF$37,  MATCH(HM130, '2016'!$A$7:$A$37, 0), MATCH(HM105, '2016'!$E$4:$HF$4, 0) )</f>
        <v>30</v>
      </c>
      <c r="HV130" s="41">
        <f>INDEX('2017'!$E$7:$HF$37,  MATCH(HM130, '2017'!$A$7:$A$37, 0), MATCH(HM105, '2017'!$E$4:$HF$4, 0) )</f>
        <v>27</v>
      </c>
      <c r="HW130" s="41">
        <f>INDEX('2018'!$E$7:$HF$37,  MATCH(HM130, '2018'!$A$7:$A$37, 0), MATCH(HM105, '2018'!$E$4:$HF$4, 0) )</f>
        <v>23</v>
      </c>
      <c r="HX130" s="41">
        <f>INDEX('2019'!$E$7:$HF$37,  MATCH(HM130, '2019'!$A$7:$A$37, 0), MATCH(HM105, '2019'!$E$4:$HF$4, 0) )</f>
        <v>35</v>
      </c>
    </row>
    <row r="131" spans="39:232" x14ac:dyDescent="0.25">
      <c r="AM131" s="9">
        <f t="shared" ref="AM131:AN131" si="1346">AM41</f>
        <v>49</v>
      </c>
      <c r="AN131" s="18" t="str">
        <f t="shared" si="1346"/>
        <v>Utah</v>
      </c>
      <c r="AO131" s="41">
        <f>INDEX('2010'!$E$7:$HF$37,  MATCH(AM131, '2010'!$A$7:$A$37, 0), MATCH(AM105, '2010'!$E$4:$HF$4, 0) )</f>
        <v>207623</v>
      </c>
      <c r="AP131" s="41">
        <f>INDEX('2011'!$E$7:$HF$37,  MATCH(AM131, '2011'!$A$7:$A$37, 0), MATCH(AM105, '2011'!$E$4:$HF$4, 0) )</f>
        <v>214619</v>
      </c>
      <c r="AQ131" s="41">
        <f>INDEX('2012'!$E$7:$HF$37,  MATCH(AM131, '2012'!$A$7:$A$37, 0), MATCH(AM105, '2012'!$E$4:$HF$4, 0) )</f>
        <v>219308</v>
      </c>
      <c r="AR131" s="41">
        <f>INDEX('2013'!$E$7:$HF$37,  MATCH(AM131, '2013'!$A$7:$A$37, 0), MATCH(AM105, '2013'!$E$4:$HF$4, 0) )</f>
        <v>221591</v>
      </c>
      <c r="AS131" s="41">
        <f>INDEX('2014'!$E$7:$HF$37,  MATCH(AM131, '2014'!$A$7:$A$37, 0), MATCH(AM105, '2014'!$E$4:$HF$4, 0) )</f>
        <v>227230</v>
      </c>
      <c r="AT131" s="41">
        <f>INDEX('2015'!$E$7:$HF$37,  MATCH(AM131, '2015'!$A$7:$A$37, 0), MATCH(AM105, '2015'!$E$4:$HF$4, 0) )</f>
        <v>236168</v>
      </c>
      <c r="AU131" s="41">
        <f>INDEX('2016'!$E$7:$HF$37,  MATCH(AM131, '2016'!$A$7:$A$37, 0), MATCH(AM105, '2016'!$E$4:$HF$4, 0) )</f>
        <v>245975</v>
      </c>
      <c r="AV131" s="41">
        <f>INDEX('2017'!$E$7:$HF$37,  MATCH(AM131, '2017'!$A$7:$A$37, 0), MATCH(AM105, '2017'!$E$4:$HF$4, 0) )</f>
        <v>253216</v>
      </c>
      <c r="AW131" s="41">
        <f>INDEX('2018'!$E$7:$HF$37,  MATCH(AM131, '2018'!$A$7:$A$37, 0), MATCH(AM105, '2018'!$E$4:$HF$4, 0) )</f>
        <v>264911</v>
      </c>
      <c r="AX131" s="41">
        <f>INDEX('2019'!$E$7:$HF$37,  MATCH(AM131, '2019'!$A$7:$A$37, 0), MATCH(AM105, '2019'!$E$4:$HF$4, 0) )</f>
        <v>276471</v>
      </c>
      <c r="AZ131" s="9">
        <f t="shared" ref="AZ131:BA131" si="1347">AZ41</f>
        <v>49</v>
      </c>
      <c r="BA131" s="18" t="str">
        <f t="shared" si="1347"/>
        <v>Utah</v>
      </c>
      <c r="BB131" s="41">
        <f>INDEX('2010'!$E$7:$HF$37,  MATCH(AZ131, '2010'!$A$7:$A$37, 0), MATCH(AZ105, '2010'!$E$4:$HF$4, 0) )</f>
        <v>2676</v>
      </c>
      <c r="BC131" s="41">
        <f>INDEX('2011'!$E$7:$HF$37,  MATCH(AZ131, '2011'!$A$7:$A$37, 0), MATCH(AZ105, '2011'!$E$4:$HF$4, 0) )</f>
        <v>2647</v>
      </c>
      <c r="BD131" s="41">
        <f>INDEX('2012'!$E$7:$HF$37,  MATCH(AZ131, '2012'!$A$7:$A$37, 0), MATCH(AZ105, '2012'!$E$4:$HF$4, 0) )</f>
        <v>2773</v>
      </c>
      <c r="BE131" s="41">
        <f>INDEX('2013'!$E$7:$HF$37,  MATCH(AZ131, '2013'!$A$7:$A$37, 0), MATCH(AZ105, '2013'!$E$4:$HF$4, 0) )</f>
        <v>2777</v>
      </c>
      <c r="BF131" s="41">
        <f>INDEX('2014'!$E$7:$HF$37,  MATCH(AZ131, '2014'!$A$7:$A$37, 0), MATCH(AZ105, '2014'!$E$4:$HF$4, 0) )</f>
        <v>2876</v>
      </c>
      <c r="BG131" s="41">
        <f>INDEX('2015'!$E$7:$HF$37,  MATCH(AZ131, '2015'!$A$7:$A$37, 0), MATCH(AZ105, '2015'!$E$4:$HF$4, 0) )</f>
        <v>2336</v>
      </c>
      <c r="BH131" s="41">
        <f>INDEX('2016'!$E$7:$HF$37,  MATCH(AZ131, '2016'!$A$7:$A$37, 0), MATCH(AZ105, '2016'!$E$4:$HF$4, 0) )</f>
        <v>2308</v>
      </c>
      <c r="BI131" s="41">
        <f>INDEX('2017'!$E$7:$HF$37,  MATCH(AZ131, '2017'!$A$7:$A$37, 0), MATCH(AZ105, '2017'!$E$4:$HF$4, 0) )</f>
        <v>2217</v>
      </c>
      <c r="BJ131" s="41">
        <f>INDEX('2018'!$E$7:$HF$37,  MATCH(AZ131, '2018'!$A$7:$A$37, 0), MATCH(AZ105, '2018'!$E$4:$HF$4, 0) )</f>
        <v>2346</v>
      </c>
      <c r="BK131" s="41">
        <f>INDEX('2019'!$E$7:$HF$37,  MATCH(AZ131, '2019'!$A$7:$A$37, 0), MATCH(AZ105, '2019'!$E$4:$HF$4, 0) )</f>
        <v>2341</v>
      </c>
      <c r="BM131" s="9">
        <f t="shared" ref="BM131:BN131" si="1348">BM41</f>
        <v>49</v>
      </c>
      <c r="BN131" s="18" t="str">
        <f t="shared" si="1348"/>
        <v>Utah</v>
      </c>
      <c r="BO131" s="41">
        <f>INDEX('2010'!$E$7:$HF$37,  MATCH(BM131, '2010'!$A$7:$A$37, 0), MATCH(BM105, '2010'!$E$4:$HF$4, 0) )</f>
        <v>16754</v>
      </c>
      <c r="BP131" s="41">
        <f>INDEX('2011'!$E$7:$HF$37,  MATCH(BM131, '2011'!$A$7:$A$37, 0), MATCH(BM105, '2011'!$E$4:$HF$4, 0) )</f>
        <v>15965</v>
      </c>
      <c r="BQ131" s="41">
        <f>INDEX('2012'!$E$7:$HF$37,  MATCH(BM131, '2012'!$A$7:$A$37, 0), MATCH(BM105, '2012'!$E$4:$HF$4, 0) )</f>
        <v>14932</v>
      </c>
      <c r="BR131" s="41">
        <f>INDEX('2013'!$E$7:$HF$37,  MATCH(BM131, '2013'!$A$7:$A$37, 0), MATCH(BM105, '2013'!$E$4:$HF$4, 0) )</f>
        <v>13751</v>
      </c>
      <c r="BS131" s="41">
        <f>INDEX('2014'!$E$7:$HF$37,  MATCH(BM131, '2014'!$A$7:$A$37, 0), MATCH(BM105, '2014'!$E$4:$HF$4, 0) )</f>
        <v>13622</v>
      </c>
      <c r="BT131" s="41">
        <f>INDEX('2015'!$E$7:$HF$37,  MATCH(BM131, '2015'!$A$7:$A$37, 0), MATCH(BM105, '2015'!$E$4:$HF$4, 0) )</f>
        <v>15348</v>
      </c>
      <c r="BU131" s="41">
        <f>INDEX('2016'!$E$7:$HF$37,  MATCH(BM131, '2016'!$A$7:$A$37, 0), MATCH(BM105, '2016'!$E$4:$HF$4, 0) )</f>
        <v>15680</v>
      </c>
      <c r="BV131" s="41">
        <f>INDEX('2017'!$E$7:$HF$37,  MATCH(BM131, '2017'!$A$7:$A$37, 0), MATCH(BM105, '2017'!$E$4:$HF$4, 0) )</f>
        <v>16883</v>
      </c>
      <c r="BW131" s="41">
        <f>INDEX('2018'!$E$7:$HF$37,  MATCH(BM131, '2018'!$A$7:$A$37, 0), MATCH(BM105, '2018'!$E$4:$HF$4, 0) )</f>
        <v>18207</v>
      </c>
      <c r="BX131" s="41">
        <f>INDEX('2019'!$E$7:$HF$37,  MATCH(BM131, '2019'!$A$7:$A$37, 0), MATCH(BM105, '2019'!$E$4:$HF$4, 0) )</f>
        <v>19601</v>
      </c>
      <c r="BZ131" s="9">
        <f t="shared" ref="BZ131:CA131" si="1349">BZ41</f>
        <v>49</v>
      </c>
      <c r="CA131" s="18" t="str">
        <f t="shared" si="1349"/>
        <v>Utah</v>
      </c>
      <c r="CB131" s="41">
        <f>INDEX('2010'!$E$7:$HF$37,  MATCH(BZ131, '2010'!$A$7:$A$37, 0), MATCH(BZ105, '2010'!$E$4:$HF$4, 0) )</f>
        <v>21211</v>
      </c>
      <c r="CC131" s="41">
        <f>INDEX('2011'!$E$7:$HF$37,  MATCH(BZ131, '2011'!$A$7:$A$37, 0), MATCH(BZ105, '2011'!$E$4:$HF$4, 0) )</f>
        <v>21998</v>
      </c>
      <c r="CD131" s="41">
        <f>INDEX('2012'!$E$7:$HF$37,  MATCH(BZ131, '2012'!$A$7:$A$37, 0), MATCH(BZ105, '2012'!$E$4:$HF$4, 0) )</f>
        <v>21813</v>
      </c>
      <c r="CE131" s="41">
        <f>INDEX('2013'!$E$7:$HF$37,  MATCH(BZ131, '2013'!$A$7:$A$37, 0), MATCH(BZ105, '2013'!$E$4:$HF$4, 0) )</f>
        <v>22502</v>
      </c>
      <c r="CF131" s="41">
        <f>INDEX('2014'!$E$7:$HF$37,  MATCH(BZ131, '2014'!$A$7:$A$37, 0), MATCH(BZ105, '2014'!$E$4:$HF$4, 0) )</f>
        <v>22927</v>
      </c>
      <c r="CG131" s="41">
        <f>INDEX('2015'!$E$7:$HF$37,  MATCH(BZ131, '2015'!$A$7:$A$37, 0), MATCH(BZ105, '2015'!$E$4:$HF$4, 0) )</f>
        <v>23594</v>
      </c>
      <c r="CH131" s="41">
        <f>INDEX('2016'!$E$7:$HF$37,  MATCH(BZ131, '2016'!$A$7:$A$37, 0), MATCH(BZ105, '2016'!$E$4:$HF$4, 0) )</f>
        <v>23847</v>
      </c>
      <c r="CI131" s="41">
        <f>INDEX('2017'!$E$7:$HF$37,  MATCH(BZ131, '2017'!$A$7:$A$37, 0), MATCH(BZ105, '2017'!$E$4:$HF$4, 0) )</f>
        <v>23849</v>
      </c>
      <c r="CJ131" s="41">
        <f>INDEX('2018'!$E$7:$HF$37,  MATCH(BZ131, '2018'!$A$7:$A$37, 0), MATCH(BZ105, '2018'!$E$4:$HF$4, 0) )</f>
        <v>23963</v>
      </c>
      <c r="CK131" s="41">
        <f>INDEX('2019'!$E$7:$HF$37,  MATCH(BZ131, '2019'!$A$7:$A$37, 0), MATCH(BZ105, '2019'!$E$4:$HF$4, 0) )</f>
        <v>24504</v>
      </c>
      <c r="CM131" s="9">
        <f t="shared" ref="CM131:CN131" si="1350">CM41</f>
        <v>49</v>
      </c>
      <c r="CN131" s="18" t="str">
        <f t="shared" si="1350"/>
        <v>Utah</v>
      </c>
      <c r="CO131" s="41">
        <f>INDEX('2010'!$E$7:$HF$37,  MATCH(CM131, '2010'!$A$7:$A$37, 0), MATCH(CM105, '2010'!$E$4:$HF$4, 0) )</f>
        <v>6015</v>
      </c>
      <c r="CP131" s="41">
        <f>INDEX('2011'!$E$7:$HF$37,  MATCH(CM131, '2011'!$A$7:$A$37, 0), MATCH(CM105, '2011'!$E$4:$HF$4, 0) )</f>
        <v>5941</v>
      </c>
      <c r="CQ131" s="41">
        <f>INDEX('2012'!$E$7:$HF$37,  MATCH(CM131, '2012'!$A$7:$A$37, 0), MATCH(CM105, '2012'!$E$4:$HF$4, 0) )</f>
        <v>5819</v>
      </c>
      <c r="CR131" s="41">
        <f>INDEX('2013'!$E$7:$HF$37,  MATCH(CM131, '2013'!$A$7:$A$37, 0), MATCH(CM105, '2013'!$E$4:$HF$4, 0) )</f>
        <v>5641</v>
      </c>
      <c r="CS131" s="41">
        <f>INDEX('2014'!$E$7:$HF$37,  MATCH(CM131, '2014'!$A$7:$A$37, 0), MATCH(CM105, '2014'!$E$4:$HF$4, 0) )</f>
        <v>5772</v>
      </c>
      <c r="CT131" s="41">
        <f>INDEX('2015'!$E$7:$HF$37,  MATCH(CM131, '2015'!$A$7:$A$37, 0), MATCH(CM105, '2015'!$E$4:$HF$4, 0) )</f>
        <v>6276</v>
      </c>
      <c r="CU131" s="41">
        <f>INDEX('2016'!$E$7:$HF$37,  MATCH(CM131, '2016'!$A$7:$A$37, 0), MATCH(CM105, '2016'!$E$4:$HF$4, 0) )</f>
        <v>6691</v>
      </c>
      <c r="CV131" s="41">
        <f>INDEX('2017'!$E$7:$HF$37,  MATCH(CM131, '2017'!$A$7:$A$37, 0), MATCH(CM105, '2017'!$E$4:$HF$4, 0) )</f>
        <v>6955</v>
      </c>
      <c r="CW131" s="41">
        <f>INDEX('2018'!$E$7:$HF$37,  MATCH(CM131, '2018'!$A$7:$A$37, 0), MATCH(CM105, '2018'!$E$4:$HF$4, 0) )</f>
        <v>6848</v>
      </c>
      <c r="CX131" s="41">
        <f>INDEX('2019'!$E$7:$HF$37,  MATCH(CM131, '2019'!$A$7:$A$37, 0), MATCH(CM105, '2019'!$E$4:$HF$4, 0) )</f>
        <v>7260</v>
      </c>
      <c r="CZ131" s="9">
        <f t="shared" ref="CZ131:DA131" si="1351">CZ41</f>
        <v>49</v>
      </c>
      <c r="DA131" s="18" t="str">
        <f t="shared" si="1351"/>
        <v>Utah</v>
      </c>
      <c r="DB131" s="41">
        <f>INDEX('2010'!$E$7:$HF$37,  MATCH(CZ131, '2010'!$A$7:$A$37, 0), MATCH(CZ105, '2010'!$E$4:$HF$4, 0) )</f>
        <v>27025</v>
      </c>
      <c r="DC131" s="41">
        <f>INDEX('2011'!$E$7:$HF$37,  MATCH(CZ131, '2011'!$A$7:$A$37, 0), MATCH(CZ105, '2011'!$E$4:$HF$4, 0) )</f>
        <v>27619</v>
      </c>
      <c r="DD131" s="41">
        <f>INDEX('2012'!$E$7:$HF$37,  MATCH(CZ131, '2012'!$A$7:$A$37, 0), MATCH(CZ105, '2012'!$E$4:$HF$4, 0) )</f>
        <v>27803</v>
      </c>
      <c r="DE131" s="41">
        <f>INDEX('2013'!$E$7:$HF$37,  MATCH(CZ131, '2013'!$A$7:$A$37, 0), MATCH(CZ105, '2013'!$E$4:$HF$4, 0) )</f>
        <v>27882</v>
      </c>
      <c r="DF131" s="41">
        <f>INDEX('2014'!$E$7:$HF$37,  MATCH(CZ131, '2014'!$A$7:$A$37, 0), MATCH(CZ105, '2014'!$E$4:$HF$4, 0) )</f>
        <v>28769</v>
      </c>
      <c r="DG131" s="41">
        <f>INDEX('2015'!$E$7:$HF$37,  MATCH(CZ131, '2015'!$A$7:$A$37, 0), MATCH(CZ105, '2015'!$E$4:$HF$4, 0) )</f>
        <v>29745</v>
      </c>
      <c r="DH131" s="41">
        <f>INDEX('2016'!$E$7:$HF$37,  MATCH(CZ131, '2016'!$A$7:$A$37, 0), MATCH(CZ105, '2016'!$E$4:$HF$4, 0) )</f>
        <v>30604</v>
      </c>
      <c r="DI131" s="41">
        <f>INDEX('2017'!$E$7:$HF$37,  MATCH(CZ131, '2017'!$A$7:$A$37, 0), MATCH(CZ105, '2017'!$E$4:$HF$4, 0) )</f>
        <v>31863</v>
      </c>
      <c r="DJ131" s="41">
        <f>INDEX('2018'!$E$7:$HF$37,  MATCH(CZ131, '2018'!$A$7:$A$37, 0), MATCH(CZ105, '2018'!$E$4:$HF$4, 0) )</f>
        <v>33359</v>
      </c>
      <c r="DK131" s="41">
        <f>INDEX('2019'!$E$7:$HF$37,  MATCH(CZ131, '2019'!$A$7:$A$37, 0), MATCH(CZ105, '2019'!$E$4:$HF$4, 0) )</f>
        <v>34714</v>
      </c>
      <c r="DM131" s="9">
        <f t="shared" ref="DM131:DN131" si="1352">DM41</f>
        <v>49</v>
      </c>
      <c r="DN131" s="18" t="str">
        <f t="shared" si="1352"/>
        <v>Utah</v>
      </c>
      <c r="DO131" s="41">
        <f>INDEX('2010'!$E$7:$HF$37,  MATCH(DM131, '2010'!$A$7:$A$37, 0), MATCH(DM105, '2010'!$E$4:$HF$4, 0) )</f>
        <v>5454</v>
      </c>
      <c r="DP131" s="41">
        <f>INDEX('2011'!$E$7:$HF$37,  MATCH(DM131, '2011'!$A$7:$A$37, 0), MATCH(DM105, '2011'!$E$4:$HF$4, 0) )</f>
        <v>5726</v>
      </c>
      <c r="DQ131" s="41">
        <f>INDEX('2012'!$E$7:$HF$37,  MATCH(DM131, '2012'!$A$7:$A$37, 0), MATCH(DM105, '2012'!$E$4:$HF$4, 0) )</f>
        <v>5622</v>
      </c>
      <c r="DR131" s="41">
        <f>INDEX('2013'!$E$7:$HF$37,  MATCH(DM131, '2013'!$A$7:$A$37, 0), MATCH(DM105, '2013'!$E$4:$HF$4, 0) )</f>
        <v>5904</v>
      </c>
      <c r="DS131" s="41">
        <f>INDEX('2014'!$E$7:$HF$37,  MATCH(DM131, '2014'!$A$7:$A$37, 0), MATCH(DM105, '2014'!$E$4:$HF$4, 0) )</f>
        <v>6098</v>
      </c>
      <c r="DT131" s="41">
        <f>INDEX('2015'!$E$7:$HF$37,  MATCH(DM131, '2015'!$A$7:$A$37, 0), MATCH(DM105, '2015'!$E$4:$HF$4, 0) )</f>
        <v>6264</v>
      </c>
      <c r="DU131" s="41">
        <f>INDEX('2016'!$E$7:$HF$37,  MATCH(DM131, '2016'!$A$7:$A$37, 0), MATCH(DM105, '2016'!$E$4:$HF$4, 0) )</f>
        <v>6751</v>
      </c>
      <c r="DV131" s="41">
        <f>INDEX('2017'!$E$7:$HF$37,  MATCH(DM131, '2017'!$A$7:$A$37, 0), MATCH(DM105, '2017'!$E$4:$HF$4, 0) )</f>
        <v>7151</v>
      </c>
      <c r="DW131" s="41">
        <f>INDEX('2018'!$E$7:$HF$37,  MATCH(DM131, '2018'!$A$7:$A$37, 0), MATCH(DM105, '2018'!$E$4:$HF$4, 0) )</f>
        <v>7414</v>
      </c>
      <c r="DX131" s="41">
        <f>INDEX('2019'!$E$7:$HF$37,  MATCH(DM131, '2019'!$A$7:$A$37, 0), MATCH(DM105, '2019'!$E$4:$HF$4, 0) )</f>
        <v>7853</v>
      </c>
      <c r="DZ131" s="9">
        <f t="shared" ref="DZ131:EA131" si="1353">DZ41</f>
        <v>49</v>
      </c>
      <c r="EA131" s="18" t="str">
        <f t="shared" si="1353"/>
        <v>Utah</v>
      </c>
      <c r="EB131" s="41">
        <f>INDEX('2010'!$E$7:$HF$37,  MATCH(DZ131, '2010'!$A$7:$A$37, 0), MATCH(DZ105, '2010'!$E$4:$HF$4, 0) )</f>
        <v>6089</v>
      </c>
      <c r="EC131" s="41">
        <f>INDEX('2011'!$E$7:$HF$37,  MATCH(DZ131, '2011'!$A$7:$A$37, 0), MATCH(DZ105, '2011'!$E$4:$HF$4, 0) )</f>
        <v>5634</v>
      </c>
      <c r="ED131" s="41">
        <f>INDEX('2012'!$E$7:$HF$37,  MATCH(DZ131, '2012'!$A$7:$A$37, 0), MATCH(DZ105, '2012'!$E$4:$HF$4, 0) )</f>
        <v>5421</v>
      </c>
      <c r="EE131" s="41">
        <f>INDEX('2013'!$E$7:$HF$37,  MATCH(DZ131, '2013'!$A$7:$A$37, 0), MATCH(DZ105, '2013'!$E$4:$HF$4, 0) )</f>
        <v>5488</v>
      </c>
      <c r="EF131" s="41">
        <f>INDEX('2014'!$E$7:$HF$37,  MATCH(DZ131, '2014'!$A$7:$A$37, 0), MATCH(DZ105, '2014'!$E$4:$HF$4, 0) )</f>
        <v>5953</v>
      </c>
      <c r="EG131" s="41">
        <f>INDEX('2015'!$E$7:$HF$37,  MATCH(DZ131, '2015'!$A$7:$A$37, 0), MATCH(DZ105, '2015'!$E$4:$HF$4, 0) )</f>
        <v>6481</v>
      </c>
      <c r="EH131" s="41">
        <f>INDEX('2016'!$E$7:$HF$37,  MATCH(DZ131, '2016'!$A$7:$A$37, 0), MATCH(DZ105, '2016'!$E$4:$HF$4, 0) )</f>
        <v>7599</v>
      </c>
      <c r="EI131" s="41">
        <f>INDEX('2017'!$E$7:$HF$37,  MATCH(DZ131, '2017'!$A$7:$A$37, 0), MATCH(DZ105, '2017'!$E$4:$HF$4, 0) )</f>
        <v>8182</v>
      </c>
      <c r="EJ131" s="41">
        <f>INDEX('2018'!$E$7:$HF$37,  MATCH(DZ131, '2018'!$A$7:$A$37, 0), MATCH(DZ105, '2018'!$E$4:$HF$4, 0) )</f>
        <v>8797</v>
      </c>
      <c r="EK131" s="41">
        <f>INDEX('2019'!$E$7:$HF$37,  MATCH(DZ131, '2019'!$A$7:$A$37, 0), MATCH(DZ105, '2019'!$E$4:$HF$4, 0) )</f>
        <v>8599</v>
      </c>
      <c r="EM131" s="9">
        <f t="shared" ref="EM131:EN131" si="1354">EM41</f>
        <v>49</v>
      </c>
      <c r="EN131" s="18" t="str">
        <f t="shared" si="1354"/>
        <v>Utah</v>
      </c>
      <c r="EO131" s="41">
        <f>INDEX('2010'!$E$7:$HF$37,  MATCH(EM131, '2010'!$A$7:$A$37, 0), MATCH(EM105, '2010'!$E$4:$HF$4, 0) )</f>
        <v>12513</v>
      </c>
      <c r="EP131" s="41">
        <f>INDEX('2011'!$E$7:$HF$37,  MATCH(EM131, '2011'!$A$7:$A$37, 0), MATCH(EM105, '2011'!$E$4:$HF$4, 0) )</f>
        <v>12250</v>
      </c>
      <c r="EQ131" s="41">
        <f>INDEX('2012'!$E$7:$HF$37,  MATCH(EM131, '2012'!$A$7:$A$37, 0), MATCH(EM105, '2012'!$E$4:$HF$4, 0) )</f>
        <v>11746</v>
      </c>
      <c r="ER131" s="41">
        <f>INDEX('2013'!$E$7:$HF$37,  MATCH(EM131, '2013'!$A$7:$A$37, 0), MATCH(EM105, '2013'!$E$4:$HF$4, 0) )</f>
        <v>11869</v>
      </c>
      <c r="ES131" s="41">
        <f>INDEX('2014'!$E$7:$HF$37,  MATCH(EM131, '2014'!$A$7:$A$37, 0), MATCH(EM105, '2014'!$E$4:$HF$4, 0) )</f>
        <v>11912</v>
      </c>
      <c r="ET131" s="41">
        <f>INDEX('2015'!$E$7:$HF$37,  MATCH(EM131, '2015'!$A$7:$A$37, 0), MATCH(EM105, '2015'!$E$4:$HF$4, 0) )</f>
        <v>12260</v>
      </c>
      <c r="EU131" s="41">
        <f>INDEX('2016'!$E$7:$HF$37,  MATCH(EM131, '2016'!$A$7:$A$37, 0), MATCH(EM105, '2016'!$E$4:$HF$4, 0) )</f>
        <v>13626</v>
      </c>
      <c r="EV131" s="41">
        <f>INDEX('2017'!$E$7:$HF$37,  MATCH(EM131, '2017'!$A$7:$A$37, 0), MATCH(EM105, '2017'!$E$4:$HF$4, 0) )</f>
        <v>14181</v>
      </c>
      <c r="EW131" s="41">
        <f>INDEX('2018'!$E$7:$HF$37,  MATCH(EM131, '2018'!$A$7:$A$37, 0), MATCH(EM105, '2018'!$E$4:$HF$4, 0) )</f>
        <v>15233</v>
      </c>
      <c r="EX131" s="41">
        <f>INDEX('2019'!$E$7:$HF$37,  MATCH(EM131, '2019'!$A$7:$A$37, 0), MATCH(EM105, '2019'!$E$4:$HF$4, 0) )</f>
        <v>16172</v>
      </c>
      <c r="EZ131" s="9">
        <f t="shared" ref="EZ131:FA131" si="1355">EZ41</f>
        <v>49</v>
      </c>
      <c r="FA131" s="18" t="str">
        <f t="shared" si="1355"/>
        <v>Utah</v>
      </c>
      <c r="FB131" s="41">
        <f>INDEX('2010'!$E$7:$HF$37,  MATCH(EZ131, '2010'!$A$7:$A$37, 0), MATCH(EZ105, '2010'!$E$4:$HF$4, 0) )</f>
        <v>25223</v>
      </c>
      <c r="FC131" s="41">
        <f>INDEX('2011'!$E$7:$HF$37,  MATCH(EZ131, '2011'!$A$7:$A$37, 0), MATCH(EZ105, '2011'!$E$4:$HF$4, 0) )</f>
        <v>27399</v>
      </c>
      <c r="FD131" s="41">
        <f>INDEX('2012'!$E$7:$HF$37,  MATCH(EZ131, '2012'!$A$7:$A$37, 0), MATCH(EZ105, '2012'!$E$4:$HF$4, 0) )</f>
        <v>29279</v>
      </c>
      <c r="FE131" s="41">
        <f>INDEX('2013'!$E$7:$HF$37,  MATCH(EZ131, '2013'!$A$7:$A$37, 0), MATCH(EZ105, '2013'!$E$4:$HF$4, 0) )</f>
        <v>30484</v>
      </c>
      <c r="FF131" s="41">
        <f>INDEX('2014'!$E$7:$HF$37,  MATCH(EZ131, '2014'!$A$7:$A$37, 0), MATCH(EZ105, '2014'!$E$4:$HF$4, 0) )</f>
        <v>32134</v>
      </c>
      <c r="FG131" s="41">
        <f>INDEX('2015'!$E$7:$HF$37,  MATCH(EZ131, '2015'!$A$7:$A$37, 0), MATCH(EZ105, '2015'!$E$4:$HF$4, 0) )</f>
        <v>33425</v>
      </c>
      <c r="FH131" s="41">
        <f>INDEX('2016'!$E$7:$HF$37,  MATCH(EZ131, '2016'!$A$7:$A$37, 0), MATCH(EZ105, '2016'!$E$4:$HF$4, 0) )</f>
        <v>34962</v>
      </c>
      <c r="FI131" s="41">
        <f>INDEX('2017'!$E$7:$HF$37,  MATCH(EZ131, '2017'!$A$7:$A$37, 0), MATCH(EZ105, '2017'!$E$4:$HF$4, 0) )</f>
        <v>37375</v>
      </c>
      <c r="FJ131" s="41">
        <f>INDEX('2018'!$E$7:$HF$37,  MATCH(EZ131, '2018'!$A$7:$A$37, 0), MATCH(EZ105, '2018'!$E$4:$HF$4, 0) )</f>
        <v>40483</v>
      </c>
      <c r="FK131" s="41">
        <f>INDEX('2019'!$E$7:$HF$37,  MATCH(EZ131, '2019'!$A$7:$A$37, 0), MATCH(EZ105, '2019'!$E$4:$HF$4, 0) )</f>
        <v>43349</v>
      </c>
      <c r="FM131" s="9">
        <f t="shared" ref="FM131:FN131" si="1356">FM41</f>
        <v>49</v>
      </c>
      <c r="FN131" s="18" t="str">
        <f t="shared" si="1356"/>
        <v>Utah</v>
      </c>
      <c r="FO131" s="41">
        <f>INDEX('2010'!$E$7:$HF$37,  MATCH(FM131, '2010'!$A$7:$A$37, 0), MATCH(FM105, '2010'!$E$4:$HF$4, 0) )</f>
        <v>52249</v>
      </c>
      <c r="FP131" s="41">
        <f>INDEX('2011'!$E$7:$HF$37,  MATCH(FM131, '2011'!$A$7:$A$37, 0), MATCH(FM105, '2011'!$E$4:$HF$4, 0) )</f>
        <v>55637</v>
      </c>
      <c r="FQ131" s="41">
        <f>INDEX('2012'!$E$7:$HF$37,  MATCH(FM131, '2012'!$A$7:$A$37, 0), MATCH(FM105, '2012'!$E$4:$HF$4, 0) )</f>
        <v>58539</v>
      </c>
      <c r="FR131" s="41">
        <f>INDEX('2013'!$E$7:$HF$37,  MATCH(FM131, '2013'!$A$7:$A$37, 0), MATCH(FM105, '2013'!$E$4:$HF$4, 0) )</f>
        <v>59790</v>
      </c>
      <c r="FS131" s="41">
        <f>INDEX('2014'!$E$7:$HF$37,  MATCH(FM131, '2014'!$A$7:$A$37, 0), MATCH(FM105, '2014'!$E$4:$HF$4, 0) )</f>
        <v>61806</v>
      </c>
      <c r="FT131" s="41">
        <f>INDEX('2015'!$E$7:$HF$37,  MATCH(FM131, '2015'!$A$7:$A$37, 0), MATCH(FM105, '2015'!$E$4:$HF$4, 0) )</f>
        <v>63580</v>
      </c>
      <c r="FU131" s="41">
        <f>INDEX('2016'!$E$7:$HF$37,  MATCH(FM131, '2016'!$A$7:$A$37, 0), MATCH(FM105, '2016'!$E$4:$HF$4, 0) )</f>
        <v>65543</v>
      </c>
      <c r="FV131" s="41">
        <f>INDEX('2017'!$E$7:$HF$37,  MATCH(FM131, '2017'!$A$7:$A$37, 0), MATCH(FM105, '2017'!$E$4:$HF$4, 0) )</f>
        <v>65042</v>
      </c>
      <c r="FW131" s="41">
        <f>INDEX('2018'!$E$7:$HF$37,  MATCH(FM131, '2018'!$A$7:$A$37, 0), MATCH(FM105, '2018'!$E$4:$HF$4, 0) )</f>
        <v>66654</v>
      </c>
      <c r="FX131" s="41">
        <f>INDEX('2019'!$E$7:$HF$37,  MATCH(FM131, '2019'!$A$7:$A$37, 0), MATCH(FM105, '2019'!$E$4:$HF$4, 0) )</f>
        <v>68674</v>
      </c>
      <c r="FZ131" s="9">
        <f t="shared" ref="FZ131:GA131" si="1357">FZ41</f>
        <v>49</v>
      </c>
      <c r="GA131" s="18" t="str">
        <f t="shared" si="1357"/>
        <v>Utah</v>
      </c>
      <c r="GB131" s="41">
        <f>INDEX('2010'!$E$7:$HF$37,  MATCH(FZ131, '2010'!$A$7:$A$37, 0), MATCH(FZ105, '2010'!$E$4:$HF$4, 0) )</f>
        <v>15457</v>
      </c>
      <c r="GC131" s="41">
        <f>INDEX('2011'!$E$7:$HF$37,  MATCH(FZ131, '2011'!$A$7:$A$37, 0), MATCH(FZ105, '2011'!$E$4:$HF$4, 0) )</f>
        <v>16320</v>
      </c>
      <c r="GD131" s="41">
        <f>INDEX('2012'!$E$7:$HF$37,  MATCH(FZ131, '2012'!$A$7:$A$37, 0), MATCH(FZ105, '2012'!$E$4:$HF$4, 0) )</f>
        <v>17174</v>
      </c>
      <c r="GE131" s="41">
        <f>INDEX('2013'!$E$7:$HF$37,  MATCH(FZ131, '2013'!$A$7:$A$37, 0), MATCH(FZ105, '2013'!$E$4:$HF$4, 0) )</f>
        <v>17211</v>
      </c>
      <c r="GF131" s="41">
        <f>INDEX('2014'!$E$7:$HF$37,  MATCH(FZ131, '2014'!$A$7:$A$37, 0), MATCH(FZ105, '2014'!$E$4:$HF$4, 0) )</f>
        <v>17003</v>
      </c>
      <c r="GG131" s="41">
        <f>INDEX('2015'!$E$7:$HF$37,  MATCH(FZ131, '2015'!$A$7:$A$37, 0), MATCH(FZ105, '2015'!$E$4:$HF$4, 0) )</f>
        <v>18060</v>
      </c>
      <c r="GH131" s="41">
        <f>INDEX('2016'!$E$7:$HF$37,  MATCH(FZ131, '2016'!$A$7:$A$37, 0), MATCH(FZ105, '2016'!$E$4:$HF$4, 0) )</f>
        <v>19307</v>
      </c>
      <c r="GI131" s="41">
        <f>INDEX('2017'!$E$7:$HF$37,  MATCH(FZ131, '2017'!$A$7:$A$37, 0), MATCH(FZ105, '2017'!$E$4:$HF$4, 0) )</f>
        <v>20148</v>
      </c>
      <c r="GJ131" s="41">
        <f>INDEX('2018'!$E$7:$HF$37,  MATCH(FZ131, '2018'!$A$7:$A$37, 0), MATCH(FZ105, '2018'!$E$4:$HF$4, 0) )</f>
        <v>21311</v>
      </c>
      <c r="GK131" s="41">
        <f>INDEX('2019'!$E$7:$HF$37,  MATCH(FZ131, '2019'!$A$7:$A$37, 0), MATCH(FZ105, '2019'!$E$4:$HF$4, 0) )</f>
        <v>22288</v>
      </c>
      <c r="GM131" s="9">
        <f t="shared" ref="GM131:GN131" si="1358">GM41</f>
        <v>49</v>
      </c>
      <c r="GN131" s="18" t="str">
        <f t="shared" si="1358"/>
        <v>Utah</v>
      </c>
      <c r="GO131" s="41">
        <f>INDEX('2010'!$E$7:$HF$37,  MATCH(GM131, '2010'!$A$7:$A$37, 0), MATCH(GM105, '2010'!$E$4:$HF$4, 0) )</f>
        <v>9576</v>
      </c>
      <c r="GP131" s="41">
        <f>INDEX('2011'!$E$7:$HF$37,  MATCH(GM131, '2011'!$A$7:$A$37, 0), MATCH(GM105, '2011'!$E$4:$HF$4, 0) )</f>
        <v>9678</v>
      </c>
      <c r="GQ131" s="41">
        <f>INDEX('2012'!$E$7:$HF$37,  MATCH(GM131, '2012'!$A$7:$A$37, 0), MATCH(GM105, '2012'!$E$4:$HF$4, 0) )</f>
        <v>10381</v>
      </c>
      <c r="GR131" s="41">
        <f>INDEX('2013'!$E$7:$HF$37,  MATCH(GM131, '2013'!$A$7:$A$37, 0), MATCH(GM105, '2013'!$E$4:$HF$4, 0) )</f>
        <v>10305</v>
      </c>
      <c r="GS131" s="41">
        <f>INDEX('2014'!$E$7:$HF$37,  MATCH(GM131, '2014'!$A$7:$A$37, 0), MATCH(GM105, '2014'!$E$4:$HF$4, 0) )</f>
        <v>10571</v>
      </c>
      <c r="GT131" s="41">
        <f>INDEX('2015'!$E$7:$HF$37,  MATCH(GM131, '2015'!$A$7:$A$37, 0), MATCH(GM105, '2015'!$E$4:$HF$4, 0) )</f>
        <v>10815</v>
      </c>
      <c r="GU131" s="41">
        <f>INDEX('2016'!$E$7:$HF$37,  MATCH(GM131, '2016'!$A$7:$A$37, 0), MATCH(GM105, '2016'!$E$4:$HF$4, 0) )</f>
        <v>11033</v>
      </c>
      <c r="GV131" s="41">
        <f>INDEX('2017'!$E$7:$HF$37,  MATCH(GM131, '2017'!$A$7:$A$37, 0), MATCH(GM105, '2017'!$E$4:$HF$4, 0) )</f>
        <v>11360</v>
      </c>
      <c r="GW131" s="41">
        <f>INDEX('2018'!$E$7:$HF$37,  MATCH(GM131, '2018'!$A$7:$A$37, 0), MATCH(GM105, '2018'!$E$4:$HF$4, 0) )</f>
        <v>12122</v>
      </c>
      <c r="GX131" s="41">
        <f>INDEX('2019'!$E$7:$HF$37,  MATCH(GM131, '2019'!$A$7:$A$37, 0), MATCH(GM105, '2019'!$E$4:$HF$4, 0) )</f>
        <v>12615</v>
      </c>
      <c r="GZ131" s="9">
        <f t="shared" ref="GZ131:HA131" si="1359">GZ41</f>
        <v>49</v>
      </c>
      <c r="HA131" s="18" t="str">
        <f t="shared" si="1359"/>
        <v>Utah</v>
      </c>
      <c r="HB131" s="41">
        <f>INDEX('2010'!$E$7:$HF$37,  MATCH(GZ131, '2010'!$A$7:$A$37, 0), MATCH(GZ105, '2010'!$E$4:$HF$4, 0) )</f>
        <v>6880</v>
      </c>
      <c r="HC131" s="41">
        <f>INDEX('2011'!$E$7:$HF$37,  MATCH(GZ131, '2011'!$A$7:$A$37, 0), MATCH(GZ105, '2011'!$E$4:$HF$4, 0) )</f>
        <v>7261</v>
      </c>
      <c r="HD131" s="41">
        <f>INDEX('2012'!$E$7:$HF$37,  MATCH(GZ131, '2012'!$A$7:$A$37, 0), MATCH(GZ105, '2012'!$E$4:$HF$4, 0) )</f>
        <v>7437</v>
      </c>
      <c r="HE131" s="41">
        <f>INDEX('2013'!$E$7:$HF$37,  MATCH(GZ131, '2013'!$A$7:$A$37, 0), MATCH(GZ105, '2013'!$E$4:$HF$4, 0) )</f>
        <v>7432</v>
      </c>
      <c r="HF131" s="41">
        <f>INDEX('2014'!$E$7:$HF$37,  MATCH(GZ131, '2014'!$A$7:$A$37, 0), MATCH(GZ105, '2014'!$E$4:$HF$4, 0) )</f>
        <v>7308</v>
      </c>
      <c r="HG131" s="41">
        <f>INDEX('2015'!$E$7:$HF$37,  MATCH(GZ131, '2015'!$A$7:$A$37, 0), MATCH(GZ105, '2015'!$E$4:$HF$4, 0) )</f>
        <v>7504</v>
      </c>
      <c r="HH131" s="41">
        <f>INDEX('2016'!$E$7:$HF$37,  MATCH(GZ131, '2016'!$A$7:$A$37, 0), MATCH(GZ105, '2016'!$E$4:$HF$4, 0) )</f>
        <v>7580</v>
      </c>
      <c r="HI131" s="41">
        <f>INDEX('2017'!$E$7:$HF$37,  MATCH(GZ131, '2017'!$A$7:$A$37, 0), MATCH(GZ105, '2017'!$E$4:$HF$4, 0) )</f>
        <v>7559</v>
      </c>
      <c r="HJ131" s="41">
        <f>INDEX('2018'!$E$7:$HF$37,  MATCH(GZ131, '2018'!$A$7:$A$37, 0), MATCH(GZ105, '2018'!$E$4:$HF$4, 0) )</f>
        <v>7730</v>
      </c>
      <c r="HK131" s="41">
        <f>INDEX('2019'!$E$7:$HF$37,  MATCH(GZ131, '2019'!$A$7:$A$37, 0), MATCH(GZ105, '2019'!$E$4:$HF$4, 0) )</f>
        <v>7983</v>
      </c>
      <c r="HM131" s="9">
        <f t="shared" ref="HM131:HN131" si="1360">HM41</f>
        <v>49</v>
      </c>
      <c r="HN131" s="18" t="str">
        <f t="shared" si="1360"/>
        <v>Utah</v>
      </c>
      <c r="HO131" s="41">
        <f>INDEX('2010'!$E$7:$HF$37,  MATCH(HM131, '2010'!$A$7:$A$37, 0), MATCH(HM105, '2010'!$E$4:$HF$4, 0) )</f>
        <v>501</v>
      </c>
      <c r="HP131" s="41">
        <f>INDEX('2011'!$E$7:$HF$37,  MATCH(HM131, '2011'!$A$7:$A$37, 0), MATCH(HM105, '2011'!$E$4:$HF$4, 0) )</f>
        <v>544</v>
      </c>
      <c r="HQ131" s="41">
        <f>INDEX('2012'!$E$7:$HF$37,  MATCH(HM131, '2012'!$A$7:$A$37, 0), MATCH(HM105, '2012'!$E$4:$HF$4, 0) )</f>
        <v>569</v>
      </c>
      <c r="HR131" s="41">
        <f>INDEX('2013'!$E$7:$HF$37,  MATCH(HM131, '2013'!$A$7:$A$37, 0), MATCH(HM105, '2013'!$E$4:$HF$4, 0) )</f>
        <v>555</v>
      </c>
      <c r="HS131" s="41">
        <f>INDEX('2014'!$E$7:$HF$37,  MATCH(HM131, '2014'!$A$7:$A$37, 0), MATCH(HM105, '2014'!$E$4:$HF$4, 0) )</f>
        <v>479</v>
      </c>
      <c r="HT131" s="41">
        <f>INDEX('2015'!$E$7:$HF$37,  MATCH(HM131, '2015'!$A$7:$A$37, 0), MATCH(HM105, '2015'!$E$4:$HF$4, 0) )</f>
        <v>480</v>
      </c>
      <c r="HU131" s="41">
        <f>INDEX('2016'!$E$7:$HF$37,  MATCH(HM131, '2016'!$A$7:$A$37, 0), MATCH(HM105, '2016'!$E$4:$HF$4, 0) )</f>
        <v>444</v>
      </c>
      <c r="HV131" s="41">
        <f>INDEX('2017'!$E$7:$HF$37,  MATCH(HM131, '2017'!$A$7:$A$37, 0), MATCH(HM105, '2017'!$E$4:$HF$4, 0) )</f>
        <v>451</v>
      </c>
      <c r="HW131" s="41">
        <f>INDEX('2018'!$E$7:$HF$37,  MATCH(HM131, '2018'!$A$7:$A$37, 0), MATCH(HM105, '2018'!$E$4:$HF$4, 0) )</f>
        <v>444</v>
      </c>
      <c r="HX131" s="41">
        <f>INDEX('2019'!$E$7:$HF$37,  MATCH(HM131, '2019'!$A$7:$A$37, 0), MATCH(HM105, '2019'!$E$4:$HF$4, 0) )</f>
        <v>518</v>
      </c>
    </row>
    <row r="132" spans="39:232" x14ac:dyDescent="0.25">
      <c r="AM132" s="9">
        <f t="shared" ref="AM132:AN132" si="1361">AM42</f>
        <v>51</v>
      </c>
      <c r="AN132" s="18" t="str">
        <f t="shared" si="1361"/>
        <v>Wasatch</v>
      </c>
      <c r="AO132" s="41">
        <f>INDEX('2010'!$E$7:$HF$37,  MATCH(AM132, '2010'!$A$7:$A$37, 0), MATCH(AM105, '2010'!$E$4:$HF$4, 0) )</f>
        <v>10537</v>
      </c>
      <c r="AP132" s="41">
        <f>INDEX('2011'!$E$7:$HF$37,  MATCH(AM132, '2011'!$A$7:$A$37, 0), MATCH(AM105, '2011'!$E$4:$HF$4, 0) )</f>
        <v>10617</v>
      </c>
      <c r="AQ132" s="41">
        <f>INDEX('2012'!$E$7:$HF$37,  MATCH(AM132, '2012'!$A$7:$A$37, 0), MATCH(AM105, '2012'!$E$4:$HF$4, 0) )</f>
        <v>11033</v>
      </c>
      <c r="AR132" s="41">
        <f>INDEX('2013'!$E$7:$HF$37,  MATCH(AM132, '2013'!$A$7:$A$37, 0), MATCH(AM105, '2013'!$E$4:$HF$4, 0) )</f>
        <v>11059</v>
      </c>
      <c r="AS132" s="41">
        <f>INDEX('2014'!$E$7:$HF$37,  MATCH(AM132, '2014'!$A$7:$A$37, 0), MATCH(AM105, '2014'!$E$4:$HF$4, 0) )</f>
        <v>11369</v>
      </c>
      <c r="AT132" s="41">
        <f>INDEX('2015'!$E$7:$HF$37,  MATCH(AM132, '2015'!$A$7:$A$37, 0), MATCH(AM105, '2015'!$E$4:$HF$4, 0) )</f>
        <v>12231</v>
      </c>
      <c r="AU132" s="41">
        <f>INDEX('2016'!$E$7:$HF$37,  MATCH(AM132, '2016'!$A$7:$A$37, 0), MATCH(AM105, '2016'!$E$4:$HF$4, 0) )</f>
        <v>12935</v>
      </c>
      <c r="AV132" s="41">
        <f>INDEX('2017'!$E$7:$HF$37,  MATCH(AM132, '2017'!$A$7:$A$37, 0), MATCH(AM105, '2017'!$E$4:$HF$4, 0) )</f>
        <v>14118</v>
      </c>
      <c r="AW132" s="41">
        <f>INDEX('2018'!$E$7:$HF$37,  MATCH(AM132, '2018'!$A$7:$A$37, 0), MATCH(AM105, '2018'!$E$4:$HF$4, 0) )</f>
        <v>14844</v>
      </c>
      <c r="AX132" s="41">
        <f>INDEX('2019'!$E$7:$HF$37,  MATCH(AM132, '2019'!$A$7:$A$37, 0), MATCH(AM105, '2019'!$E$4:$HF$4, 0) )</f>
        <v>15455</v>
      </c>
      <c r="AZ132" s="9">
        <f t="shared" ref="AZ132:BA132" si="1362">AZ42</f>
        <v>51</v>
      </c>
      <c r="BA132" s="18" t="str">
        <f t="shared" si="1362"/>
        <v>Wasatch</v>
      </c>
      <c r="BB132" s="41">
        <f>INDEX('2010'!$E$7:$HF$37,  MATCH(AZ132, '2010'!$A$7:$A$37, 0), MATCH(AZ105, '2010'!$E$4:$HF$4, 0) )</f>
        <v>137</v>
      </c>
      <c r="BC132" s="41">
        <f>INDEX('2011'!$E$7:$HF$37,  MATCH(AZ132, '2011'!$A$7:$A$37, 0), MATCH(AZ105, '2011'!$E$4:$HF$4, 0) )</f>
        <v>176</v>
      </c>
      <c r="BD132" s="41">
        <f>INDEX('2012'!$E$7:$HF$37,  MATCH(AZ132, '2012'!$A$7:$A$37, 0), MATCH(AZ105, '2012'!$E$4:$HF$4, 0) )</f>
        <v>281</v>
      </c>
      <c r="BE132" s="41">
        <f>INDEX('2013'!$E$7:$HF$37,  MATCH(AZ132, '2013'!$A$7:$A$37, 0), MATCH(AZ105, '2013'!$E$4:$HF$4, 0) )</f>
        <v>258</v>
      </c>
      <c r="BF132" s="41">
        <f>INDEX('2014'!$E$7:$HF$37,  MATCH(AZ132, '2014'!$A$7:$A$37, 0), MATCH(AZ105, '2014'!$E$4:$HF$4, 0) )</f>
        <v>270</v>
      </c>
      <c r="BG132" s="41">
        <f>INDEX('2015'!$E$7:$HF$37,  MATCH(AZ132, '2015'!$A$7:$A$37, 0), MATCH(AZ105, '2015'!$E$4:$HF$4, 0) )</f>
        <v>377</v>
      </c>
      <c r="BH132" s="41">
        <f>INDEX('2016'!$E$7:$HF$37,  MATCH(AZ132, '2016'!$A$7:$A$37, 0), MATCH(AZ105, '2016'!$E$4:$HF$4, 0) )</f>
        <v>368</v>
      </c>
      <c r="BI132" s="41">
        <f>INDEX('2017'!$E$7:$HF$37,  MATCH(AZ132, '2017'!$A$7:$A$37, 0), MATCH(AZ105, '2017'!$E$4:$HF$4, 0) )</f>
        <v>249</v>
      </c>
      <c r="BJ132" s="41">
        <f>INDEX('2018'!$E$7:$HF$37,  MATCH(AZ132, '2018'!$A$7:$A$37, 0), MATCH(AZ105, '2018'!$E$4:$HF$4, 0) )</f>
        <v>224</v>
      </c>
      <c r="BK132" s="41">
        <f>INDEX('2019'!$E$7:$HF$37,  MATCH(AZ132, '2019'!$A$7:$A$37, 0), MATCH(AZ105, '2019'!$E$4:$HF$4, 0) )</f>
        <v>237</v>
      </c>
      <c r="BM132" s="9">
        <f t="shared" ref="BM132:BN132" si="1363">BM42</f>
        <v>51</v>
      </c>
      <c r="BN132" s="18" t="str">
        <f t="shared" si="1363"/>
        <v>Wasatch</v>
      </c>
      <c r="BO132" s="41">
        <f>INDEX('2010'!$E$7:$HF$37,  MATCH(BM132, '2010'!$A$7:$A$37, 0), MATCH(BM105, '2010'!$E$4:$HF$4, 0) )</f>
        <v>1153</v>
      </c>
      <c r="BP132" s="41">
        <f>INDEX('2011'!$E$7:$HF$37,  MATCH(BM132, '2011'!$A$7:$A$37, 0), MATCH(BM105, '2011'!$E$4:$HF$4, 0) )</f>
        <v>1063</v>
      </c>
      <c r="BQ132" s="41">
        <f>INDEX('2012'!$E$7:$HF$37,  MATCH(BM132, '2012'!$A$7:$A$37, 0), MATCH(BM105, '2012'!$E$4:$HF$4, 0) )</f>
        <v>1107</v>
      </c>
      <c r="BR132" s="41">
        <f>INDEX('2013'!$E$7:$HF$37,  MATCH(BM132, '2013'!$A$7:$A$37, 0), MATCH(BM105, '2013'!$E$4:$HF$4, 0) )</f>
        <v>1176</v>
      </c>
      <c r="BS132" s="41">
        <f>INDEX('2014'!$E$7:$HF$37,  MATCH(BM132, '2014'!$A$7:$A$37, 0), MATCH(BM105, '2014'!$E$4:$HF$4, 0) )</f>
        <v>1179</v>
      </c>
      <c r="BT132" s="41">
        <f>INDEX('2015'!$E$7:$HF$37,  MATCH(BM132, '2015'!$A$7:$A$37, 0), MATCH(BM105, '2015'!$E$4:$HF$4, 0) )</f>
        <v>1039</v>
      </c>
      <c r="BU132" s="41">
        <f>INDEX('2016'!$E$7:$HF$37,  MATCH(BM132, '2016'!$A$7:$A$37, 0), MATCH(BM105, '2016'!$E$4:$HF$4, 0) )</f>
        <v>1199</v>
      </c>
      <c r="BV132" s="41">
        <f>INDEX('2017'!$E$7:$HF$37,  MATCH(BM132, '2017'!$A$7:$A$37, 0), MATCH(BM105, '2017'!$E$4:$HF$4, 0) )</f>
        <v>1266</v>
      </c>
      <c r="BW132" s="41">
        <f>INDEX('2018'!$E$7:$HF$37,  MATCH(BM132, '2018'!$A$7:$A$37, 0), MATCH(BM105, '2018'!$E$4:$HF$4, 0) )</f>
        <v>1253</v>
      </c>
      <c r="BX132" s="41">
        <f>INDEX('2019'!$E$7:$HF$37,  MATCH(BM132, '2019'!$A$7:$A$37, 0), MATCH(BM105, '2019'!$E$4:$HF$4, 0) )</f>
        <v>1386</v>
      </c>
      <c r="BZ132" s="9">
        <f t="shared" ref="BZ132:CA132" si="1364">BZ42</f>
        <v>51</v>
      </c>
      <c r="CA132" s="18" t="str">
        <f t="shared" si="1364"/>
        <v>Wasatch</v>
      </c>
      <c r="CB132" s="41">
        <f>INDEX('2010'!$E$7:$HF$37,  MATCH(BZ132, '2010'!$A$7:$A$37, 0), MATCH(BZ105, '2010'!$E$4:$HF$4, 0) )</f>
        <v>751</v>
      </c>
      <c r="CC132" s="41">
        <f>INDEX('2011'!$E$7:$HF$37,  MATCH(BZ132, '2011'!$A$7:$A$37, 0), MATCH(BZ105, '2011'!$E$4:$HF$4, 0) )</f>
        <v>637</v>
      </c>
      <c r="CD132" s="41">
        <f>INDEX('2012'!$E$7:$HF$37,  MATCH(BZ132, '2012'!$A$7:$A$37, 0), MATCH(BZ105, '2012'!$E$4:$HF$4, 0) )</f>
        <v>554</v>
      </c>
      <c r="CE132" s="41">
        <f>INDEX('2013'!$E$7:$HF$37,  MATCH(BZ132, '2013'!$A$7:$A$37, 0), MATCH(BZ105, '2013'!$E$4:$HF$4, 0) )</f>
        <v>491</v>
      </c>
      <c r="CF132" s="41">
        <f>INDEX('2014'!$E$7:$HF$37,  MATCH(BZ132, '2014'!$A$7:$A$37, 0), MATCH(BZ105, '2014'!$E$4:$HF$4, 0) )</f>
        <v>460</v>
      </c>
      <c r="CG132" s="41">
        <f>INDEX('2015'!$E$7:$HF$37,  MATCH(BZ132, '2015'!$A$7:$A$37, 0), MATCH(BZ105, '2015'!$E$4:$HF$4, 0) )</f>
        <v>418</v>
      </c>
      <c r="CH132" s="41">
        <f>INDEX('2016'!$E$7:$HF$37,  MATCH(BZ132, '2016'!$A$7:$A$37, 0), MATCH(BZ105, '2016'!$E$4:$HF$4, 0) )</f>
        <v>480</v>
      </c>
      <c r="CI132" s="41">
        <f>INDEX('2017'!$E$7:$HF$37,  MATCH(BZ132, '2017'!$A$7:$A$37, 0), MATCH(BZ105, '2017'!$E$4:$HF$4, 0) )</f>
        <v>684</v>
      </c>
      <c r="CJ132" s="41">
        <f>INDEX('2018'!$E$7:$HF$37,  MATCH(BZ132, '2018'!$A$7:$A$37, 0), MATCH(BZ105, '2018'!$E$4:$HF$4, 0) )</f>
        <v>611</v>
      </c>
      <c r="CK132" s="41">
        <f>INDEX('2019'!$E$7:$HF$37,  MATCH(BZ132, '2019'!$A$7:$A$37, 0), MATCH(BZ105, '2019'!$E$4:$HF$4, 0) )</f>
        <v>748</v>
      </c>
      <c r="CM132" s="9">
        <f t="shared" ref="CM132:CN132" si="1365">CM42</f>
        <v>51</v>
      </c>
      <c r="CN132" s="18" t="str">
        <f t="shared" si="1365"/>
        <v>Wasatch</v>
      </c>
      <c r="CO132" s="41">
        <f>INDEX('2010'!$E$7:$HF$37,  MATCH(CM132, '2010'!$A$7:$A$37, 0), MATCH(CM105, '2010'!$E$4:$HF$4, 0) )</f>
        <v>211</v>
      </c>
      <c r="CP132" s="41">
        <f>INDEX('2011'!$E$7:$HF$37,  MATCH(CM132, '2011'!$A$7:$A$37, 0), MATCH(CM105, '2011'!$E$4:$HF$4, 0) )</f>
        <v>210</v>
      </c>
      <c r="CQ132" s="41">
        <f>INDEX('2012'!$E$7:$HF$37,  MATCH(CM132, '2012'!$A$7:$A$37, 0), MATCH(CM105, '2012'!$E$4:$HF$4, 0) )</f>
        <v>177</v>
      </c>
      <c r="CR132" s="41">
        <f>INDEX('2013'!$E$7:$HF$37,  MATCH(CM132, '2013'!$A$7:$A$37, 0), MATCH(CM105, '2013'!$E$4:$HF$4, 0) )</f>
        <v>196</v>
      </c>
      <c r="CS132" s="41">
        <f>INDEX('2014'!$E$7:$HF$37,  MATCH(CM132, '2014'!$A$7:$A$37, 0), MATCH(CM105, '2014'!$E$4:$HF$4, 0) )</f>
        <v>187</v>
      </c>
      <c r="CT132" s="41">
        <f>INDEX('2015'!$E$7:$HF$37,  MATCH(CM132, '2015'!$A$7:$A$37, 0), MATCH(CM105, '2015'!$E$4:$HF$4, 0) )</f>
        <v>225</v>
      </c>
      <c r="CU132" s="41">
        <f>INDEX('2016'!$E$7:$HF$37,  MATCH(CM132, '2016'!$A$7:$A$37, 0), MATCH(CM105, '2016'!$E$4:$HF$4, 0) )</f>
        <v>284</v>
      </c>
      <c r="CV132" s="41">
        <f>INDEX('2017'!$E$7:$HF$37,  MATCH(CM132, '2017'!$A$7:$A$37, 0), MATCH(CM105, '2017'!$E$4:$HF$4, 0) )</f>
        <v>331</v>
      </c>
      <c r="CW132" s="41">
        <f>INDEX('2018'!$E$7:$HF$37,  MATCH(CM132, '2018'!$A$7:$A$37, 0), MATCH(CM105, '2018'!$E$4:$HF$4, 0) )</f>
        <v>367</v>
      </c>
      <c r="CX132" s="41">
        <f>INDEX('2019'!$E$7:$HF$37,  MATCH(CM132, '2019'!$A$7:$A$37, 0), MATCH(CM105, '2019'!$E$4:$HF$4, 0) )</f>
        <v>426</v>
      </c>
      <c r="CZ132" s="9">
        <f t="shared" ref="CZ132:DA132" si="1366">CZ42</f>
        <v>51</v>
      </c>
      <c r="DA132" s="18" t="str">
        <f t="shared" si="1366"/>
        <v>Wasatch</v>
      </c>
      <c r="DB132" s="41">
        <f>INDEX('2010'!$E$7:$HF$37,  MATCH(CZ132, '2010'!$A$7:$A$37, 0), MATCH(CZ105, '2010'!$E$4:$HF$4, 0) )</f>
        <v>1127</v>
      </c>
      <c r="DC132" s="41">
        <f>INDEX('2011'!$E$7:$HF$37,  MATCH(CZ132, '2011'!$A$7:$A$37, 0), MATCH(CZ105, '2011'!$E$4:$HF$4, 0) )</f>
        <v>1215</v>
      </c>
      <c r="DD132" s="41">
        <f>INDEX('2012'!$E$7:$HF$37,  MATCH(CZ132, '2012'!$A$7:$A$37, 0), MATCH(CZ105, '2012'!$E$4:$HF$4, 0) )</f>
        <v>1360</v>
      </c>
      <c r="DE132" s="41">
        <f>INDEX('2013'!$E$7:$HF$37,  MATCH(CZ132, '2013'!$A$7:$A$37, 0), MATCH(CZ105, '2013'!$E$4:$HF$4, 0) )</f>
        <v>1407</v>
      </c>
      <c r="DF132" s="41">
        <f>INDEX('2014'!$E$7:$HF$37,  MATCH(CZ132, '2014'!$A$7:$A$37, 0), MATCH(CZ105, '2014'!$E$4:$HF$4, 0) )</f>
        <v>1428</v>
      </c>
      <c r="DG132" s="41">
        <f>INDEX('2015'!$E$7:$HF$37,  MATCH(CZ132, '2015'!$A$7:$A$37, 0), MATCH(CZ105, '2015'!$E$4:$HF$4, 0) )</f>
        <v>1646</v>
      </c>
      <c r="DH132" s="41">
        <f>INDEX('2016'!$E$7:$HF$37,  MATCH(CZ132, '2016'!$A$7:$A$37, 0), MATCH(CZ105, '2016'!$E$4:$HF$4, 0) )</f>
        <v>1612</v>
      </c>
      <c r="DI132" s="41">
        <f>INDEX('2017'!$E$7:$HF$37,  MATCH(CZ132, '2017'!$A$7:$A$37, 0), MATCH(CZ105, '2017'!$E$4:$HF$4, 0) )</f>
        <v>1689</v>
      </c>
      <c r="DJ132" s="41">
        <f>INDEX('2018'!$E$7:$HF$37,  MATCH(CZ132, '2018'!$A$7:$A$37, 0), MATCH(CZ105, '2018'!$E$4:$HF$4, 0) )</f>
        <v>1754</v>
      </c>
      <c r="DK132" s="41">
        <f>INDEX('2019'!$E$7:$HF$37,  MATCH(CZ132, '2019'!$A$7:$A$37, 0), MATCH(CZ105, '2019'!$E$4:$HF$4, 0) )</f>
        <v>1769</v>
      </c>
      <c r="DM132" s="9">
        <f t="shared" ref="DM132:DN132" si="1367">DM42</f>
        <v>51</v>
      </c>
      <c r="DN132" s="18" t="str">
        <f t="shared" si="1367"/>
        <v>Wasatch</v>
      </c>
      <c r="DO132" s="41">
        <f>INDEX('2010'!$E$7:$HF$37,  MATCH(DM132, '2010'!$A$7:$A$37, 0), MATCH(DM105, '2010'!$E$4:$HF$4, 0) )</f>
        <v>613</v>
      </c>
      <c r="DP132" s="41">
        <f>INDEX('2011'!$E$7:$HF$37,  MATCH(DM132, '2011'!$A$7:$A$37, 0), MATCH(DM105, '2011'!$E$4:$HF$4, 0) )</f>
        <v>776</v>
      </c>
      <c r="DQ132" s="41">
        <f>INDEX('2012'!$E$7:$HF$37,  MATCH(DM132, '2012'!$A$7:$A$37, 0), MATCH(DM105, '2012'!$E$4:$HF$4, 0) )</f>
        <v>675</v>
      </c>
      <c r="DR132" s="41">
        <f>INDEX('2013'!$E$7:$HF$37,  MATCH(DM132, '2013'!$A$7:$A$37, 0), MATCH(DM105, '2013'!$E$4:$HF$4, 0) )</f>
        <v>730</v>
      </c>
      <c r="DS132" s="41">
        <f>INDEX('2014'!$E$7:$HF$37,  MATCH(DM132, '2014'!$A$7:$A$37, 0), MATCH(DM105, '2014'!$E$4:$HF$4, 0) )</f>
        <v>859</v>
      </c>
      <c r="DT132" s="41">
        <f>INDEX('2015'!$E$7:$HF$37,  MATCH(DM132, '2015'!$A$7:$A$37, 0), MATCH(DM105, '2015'!$E$4:$HF$4, 0) )</f>
        <v>916</v>
      </c>
      <c r="DU132" s="41">
        <f>INDEX('2016'!$E$7:$HF$37,  MATCH(DM132, '2016'!$A$7:$A$37, 0), MATCH(DM105, '2016'!$E$4:$HF$4, 0) )</f>
        <v>712</v>
      </c>
      <c r="DV132" s="41">
        <f>INDEX('2017'!$E$7:$HF$37,  MATCH(DM132, '2017'!$A$7:$A$37, 0), MATCH(DM105, '2017'!$E$4:$HF$4, 0) )</f>
        <v>747</v>
      </c>
      <c r="DW132" s="41">
        <f>INDEX('2018'!$E$7:$HF$37,  MATCH(DM132, '2018'!$A$7:$A$37, 0), MATCH(DM105, '2018'!$E$4:$HF$4, 0) )</f>
        <v>902</v>
      </c>
      <c r="DX132" s="41">
        <f>INDEX('2019'!$E$7:$HF$37,  MATCH(DM132, '2019'!$A$7:$A$37, 0), MATCH(DM105, '2019'!$E$4:$HF$4, 0) )</f>
        <v>800</v>
      </c>
      <c r="DZ132" s="9">
        <f t="shared" ref="DZ132:EA132" si="1368">DZ42</f>
        <v>51</v>
      </c>
      <c r="EA132" s="18" t="str">
        <f t="shared" si="1368"/>
        <v>Wasatch</v>
      </c>
      <c r="EB132" s="41">
        <f>INDEX('2010'!$E$7:$HF$37,  MATCH(DZ132, '2010'!$A$7:$A$37, 0), MATCH(DZ105, '2010'!$E$4:$HF$4, 0) )</f>
        <v>143</v>
      </c>
      <c r="EC132" s="41">
        <f>INDEX('2011'!$E$7:$HF$37,  MATCH(DZ132, '2011'!$A$7:$A$37, 0), MATCH(DZ105, '2011'!$E$4:$HF$4, 0) )</f>
        <v>128</v>
      </c>
      <c r="ED132" s="41">
        <f>INDEX('2012'!$E$7:$HF$37,  MATCH(DZ132, '2012'!$A$7:$A$37, 0), MATCH(DZ105, '2012'!$E$4:$HF$4, 0) )</f>
        <v>103</v>
      </c>
      <c r="EE132" s="41">
        <f>INDEX('2013'!$E$7:$HF$37,  MATCH(DZ132, '2013'!$A$7:$A$37, 0), MATCH(DZ105, '2013'!$E$4:$HF$4, 0) )</f>
        <v>58</v>
      </c>
      <c r="EF132" s="41">
        <f>INDEX('2014'!$E$7:$HF$37,  MATCH(DZ132, '2014'!$A$7:$A$37, 0), MATCH(DZ105, '2014'!$E$4:$HF$4, 0) )</f>
        <v>76</v>
      </c>
      <c r="EG132" s="41">
        <f>INDEX('2015'!$E$7:$HF$37,  MATCH(DZ132, '2015'!$A$7:$A$37, 0), MATCH(DZ105, '2015'!$E$4:$HF$4, 0) )</f>
        <v>150</v>
      </c>
      <c r="EH132" s="41">
        <f>INDEX('2016'!$E$7:$HF$37,  MATCH(DZ132, '2016'!$A$7:$A$37, 0), MATCH(DZ105, '2016'!$E$4:$HF$4, 0) )</f>
        <v>142</v>
      </c>
      <c r="EI132" s="41">
        <f>INDEX('2017'!$E$7:$HF$37,  MATCH(DZ132, '2017'!$A$7:$A$37, 0), MATCH(DZ105, '2017'!$E$4:$HF$4, 0) )</f>
        <v>330</v>
      </c>
      <c r="EJ132" s="41">
        <f>INDEX('2018'!$E$7:$HF$37,  MATCH(DZ132, '2018'!$A$7:$A$37, 0), MATCH(DZ105, '2018'!$E$4:$HF$4, 0) )</f>
        <v>362</v>
      </c>
      <c r="EK132" s="41">
        <f>INDEX('2019'!$E$7:$HF$37,  MATCH(DZ132, '2019'!$A$7:$A$37, 0), MATCH(DZ105, '2019'!$E$4:$HF$4, 0) )</f>
        <v>346</v>
      </c>
      <c r="EM132" s="9">
        <f t="shared" ref="EM132:EN132" si="1369">EM42</f>
        <v>51</v>
      </c>
      <c r="EN132" s="18" t="str">
        <f t="shared" si="1369"/>
        <v>Wasatch</v>
      </c>
      <c r="EO132" s="41">
        <f>INDEX('2010'!$E$7:$HF$37,  MATCH(EM132, '2010'!$A$7:$A$37, 0), MATCH(EM105, '2010'!$E$4:$HF$4, 0) )</f>
        <v>671</v>
      </c>
      <c r="EP132" s="41">
        <f>INDEX('2011'!$E$7:$HF$37,  MATCH(EM132, '2011'!$A$7:$A$37, 0), MATCH(EM105, '2011'!$E$4:$HF$4, 0) )</f>
        <v>626</v>
      </c>
      <c r="EQ132" s="41">
        <f>INDEX('2012'!$E$7:$HF$37,  MATCH(EM132, '2012'!$A$7:$A$37, 0), MATCH(EM105, '2012'!$E$4:$HF$4, 0) )</f>
        <v>598</v>
      </c>
      <c r="ER132" s="41">
        <f>INDEX('2013'!$E$7:$HF$37,  MATCH(EM132, '2013'!$A$7:$A$37, 0), MATCH(EM105, '2013'!$E$4:$HF$4, 0) )</f>
        <v>598</v>
      </c>
      <c r="ES132" s="41">
        <f>INDEX('2014'!$E$7:$HF$37,  MATCH(EM132, '2014'!$A$7:$A$37, 0), MATCH(EM105, '2014'!$E$4:$HF$4, 0) )</f>
        <v>563</v>
      </c>
      <c r="ET132" s="41">
        <f>INDEX('2015'!$E$7:$HF$37,  MATCH(EM132, '2015'!$A$7:$A$37, 0), MATCH(EM105, '2015'!$E$4:$HF$4, 0) )</f>
        <v>635</v>
      </c>
      <c r="EU132" s="41">
        <f>INDEX('2016'!$E$7:$HF$37,  MATCH(EM132, '2016'!$A$7:$A$37, 0), MATCH(EM105, '2016'!$E$4:$HF$4, 0) )</f>
        <v>806</v>
      </c>
      <c r="EV132" s="41">
        <f>INDEX('2017'!$E$7:$HF$37,  MATCH(EM132, '2017'!$A$7:$A$37, 0), MATCH(EM105, '2017'!$E$4:$HF$4, 0) )</f>
        <v>943</v>
      </c>
      <c r="EW132" s="41">
        <f>INDEX('2018'!$E$7:$HF$37,  MATCH(EM132, '2018'!$A$7:$A$37, 0), MATCH(EM105, '2018'!$E$4:$HF$4, 0) )</f>
        <v>953</v>
      </c>
      <c r="EX132" s="41">
        <f>INDEX('2019'!$E$7:$HF$37,  MATCH(EM132, '2019'!$A$7:$A$37, 0), MATCH(EM105, '2019'!$E$4:$HF$4, 0) )</f>
        <v>1006</v>
      </c>
      <c r="EZ132" s="9">
        <f t="shared" ref="EZ132:FA132" si="1370">EZ42</f>
        <v>51</v>
      </c>
      <c r="FA132" s="18" t="str">
        <f t="shared" si="1370"/>
        <v>Wasatch</v>
      </c>
      <c r="FB132" s="41">
        <f>INDEX('2010'!$E$7:$HF$37,  MATCH(EZ132, '2010'!$A$7:$A$37, 0), MATCH(EZ105, '2010'!$E$4:$HF$4, 0) )</f>
        <v>1324</v>
      </c>
      <c r="FC132" s="41">
        <f>INDEX('2011'!$E$7:$HF$37,  MATCH(EZ132, '2011'!$A$7:$A$37, 0), MATCH(EZ105, '2011'!$E$4:$HF$4, 0) )</f>
        <v>1175</v>
      </c>
      <c r="FD132" s="41">
        <f>INDEX('2012'!$E$7:$HF$37,  MATCH(EZ132, '2012'!$A$7:$A$37, 0), MATCH(EZ105, '2012'!$E$4:$HF$4, 0) )</f>
        <v>1326</v>
      </c>
      <c r="FE132" s="41">
        <f>INDEX('2013'!$E$7:$HF$37,  MATCH(EZ132, '2013'!$A$7:$A$37, 0), MATCH(EZ105, '2013'!$E$4:$HF$4, 0) )</f>
        <v>1256</v>
      </c>
      <c r="FF132" s="41">
        <f>INDEX('2014'!$E$7:$HF$37,  MATCH(EZ132, '2014'!$A$7:$A$37, 0), MATCH(EZ105, '2014'!$E$4:$HF$4, 0) )</f>
        <v>1226</v>
      </c>
      <c r="FG132" s="41">
        <f>INDEX('2015'!$E$7:$HF$37,  MATCH(EZ132, '2015'!$A$7:$A$37, 0), MATCH(EZ105, '2015'!$E$4:$HF$4, 0) )</f>
        <v>1378</v>
      </c>
      <c r="FH132" s="41">
        <f>INDEX('2016'!$E$7:$HF$37,  MATCH(EZ132, '2016'!$A$7:$A$37, 0), MATCH(EZ105, '2016'!$E$4:$HF$4, 0) )</f>
        <v>1560</v>
      </c>
      <c r="FI132" s="41">
        <f>INDEX('2017'!$E$7:$HF$37,  MATCH(EZ132, '2017'!$A$7:$A$37, 0), MATCH(EZ105, '2017'!$E$4:$HF$4, 0) )</f>
        <v>1638</v>
      </c>
      <c r="FJ132" s="41">
        <f>INDEX('2018'!$E$7:$HF$37,  MATCH(EZ132, '2018'!$A$7:$A$37, 0), MATCH(EZ105, '2018'!$E$4:$HF$4, 0) )</f>
        <v>1563</v>
      </c>
      <c r="FK132" s="41">
        <f>INDEX('2019'!$E$7:$HF$37,  MATCH(EZ132, '2019'!$A$7:$A$37, 0), MATCH(EZ105, '2019'!$E$4:$HF$4, 0) )</f>
        <v>1780</v>
      </c>
      <c r="FM132" s="9">
        <f t="shared" ref="FM132:FN132" si="1371">FM42</f>
        <v>51</v>
      </c>
      <c r="FN132" s="18" t="str">
        <f t="shared" si="1371"/>
        <v>Wasatch</v>
      </c>
      <c r="FO132" s="41">
        <f>INDEX('2010'!$E$7:$HF$37,  MATCH(FM132, '2010'!$A$7:$A$37, 0), MATCH(FM105, '2010'!$E$4:$HF$4, 0) )</f>
        <v>1717</v>
      </c>
      <c r="FP132" s="41">
        <f>INDEX('2011'!$E$7:$HF$37,  MATCH(FM132, '2011'!$A$7:$A$37, 0), MATCH(FM105, '2011'!$E$4:$HF$4, 0) )</f>
        <v>1863</v>
      </c>
      <c r="FQ132" s="41">
        <f>INDEX('2012'!$E$7:$HF$37,  MATCH(FM132, '2012'!$A$7:$A$37, 0), MATCH(FM105, '2012'!$E$4:$HF$4, 0) )</f>
        <v>2029</v>
      </c>
      <c r="FR132" s="41">
        <f>INDEX('2013'!$E$7:$HF$37,  MATCH(FM132, '2013'!$A$7:$A$37, 0), MATCH(FM105, '2013'!$E$4:$HF$4, 0) )</f>
        <v>1939</v>
      </c>
      <c r="FS132" s="41">
        <f>INDEX('2014'!$E$7:$HF$37,  MATCH(FM132, '2014'!$A$7:$A$37, 0), MATCH(FM105, '2014'!$E$4:$HF$4, 0) )</f>
        <v>2228</v>
      </c>
      <c r="FT132" s="41">
        <f>INDEX('2015'!$E$7:$HF$37,  MATCH(FM132, '2015'!$A$7:$A$37, 0), MATCH(FM105, '2015'!$E$4:$HF$4, 0) )</f>
        <v>2289</v>
      </c>
      <c r="FU132" s="41">
        <f>INDEX('2016'!$E$7:$HF$37,  MATCH(FM132, '2016'!$A$7:$A$37, 0), MATCH(FM105, '2016'!$E$4:$HF$4, 0) )</f>
        <v>2438</v>
      </c>
      <c r="FV132" s="41">
        <f>INDEX('2017'!$E$7:$HF$37,  MATCH(FM132, '2017'!$A$7:$A$37, 0), MATCH(FM105, '2017'!$E$4:$HF$4, 0) )</f>
        <v>2528</v>
      </c>
      <c r="FW132" s="41">
        <f>INDEX('2018'!$E$7:$HF$37,  MATCH(FM132, '2018'!$A$7:$A$37, 0), MATCH(FM105, '2018'!$E$4:$HF$4, 0) )</f>
        <v>2879</v>
      </c>
      <c r="FX132" s="41">
        <f>INDEX('2019'!$E$7:$HF$37,  MATCH(FM132, '2019'!$A$7:$A$37, 0), MATCH(FM105, '2019'!$E$4:$HF$4, 0) )</f>
        <v>2836</v>
      </c>
      <c r="FZ132" s="9">
        <f t="shared" ref="FZ132:GA132" si="1372">FZ42</f>
        <v>51</v>
      </c>
      <c r="GA132" s="18" t="str">
        <f t="shared" si="1372"/>
        <v>Wasatch</v>
      </c>
      <c r="GB132" s="41">
        <f>INDEX('2010'!$E$7:$HF$37,  MATCH(FZ132, '2010'!$A$7:$A$37, 0), MATCH(FZ105, '2010'!$E$4:$HF$4, 0) )</f>
        <v>1575</v>
      </c>
      <c r="GC132" s="41">
        <f>INDEX('2011'!$E$7:$HF$37,  MATCH(FZ132, '2011'!$A$7:$A$37, 0), MATCH(FZ105, '2011'!$E$4:$HF$4, 0) )</f>
        <v>1727</v>
      </c>
      <c r="GD132" s="41">
        <f>INDEX('2012'!$E$7:$HF$37,  MATCH(FZ132, '2012'!$A$7:$A$37, 0), MATCH(FZ105, '2012'!$E$4:$HF$4, 0) )</f>
        <v>1820</v>
      </c>
      <c r="GE132" s="41">
        <f>INDEX('2013'!$E$7:$HF$37,  MATCH(FZ132, '2013'!$A$7:$A$37, 0), MATCH(FZ105, '2013'!$E$4:$HF$4, 0) )</f>
        <v>1875</v>
      </c>
      <c r="GF132" s="41">
        <f>INDEX('2014'!$E$7:$HF$37,  MATCH(FZ132, '2014'!$A$7:$A$37, 0), MATCH(FZ105, '2014'!$E$4:$HF$4, 0) )</f>
        <v>1747</v>
      </c>
      <c r="GG132" s="41">
        <f>INDEX('2015'!$E$7:$HF$37,  MATCH(FZ132, '2015'!$A$7:$A$37, 0), MATCH(FZ105, '2015'!$E$4:$HF$4, 0) )</f>
        <v>1995</v>
      </c>
      <c r="GH132" s="41">
        <f>INDEX('2016'!$E$7:$HF$37,  MATCH(FZ132, '2016'!$A$7:$A$37, 0), MATCH(FZ105, '2016'!$E$4:$HF$4, 0) )</f>
        <v>2028</v>
      </c>
      <c r="GI132" s="41">
        <f>INDEX('2017'!$E$7:$HF$37,  MATCH(FZ132, '2017'!$A$7:$A$37, 0), MATCH(FZ105, '2017'!$E$4:$HF$4, 0) )</f>
        <v>2461</v>
      </c>
      <c r="GJ132" s="41">
        <f>INDEX('2018'!$E$7:$HF$37,  MATCH(FZ132, '2018'!$A$7:$A$37, 0), MATCH(FZ105, '2018'!$E$4:$HF$4, 0) )</f>
        <v>2640</v>
      </c>
      <c r="GK132" s="41">
        <f>INDEX('2019'!$E$7:$HF$37,  MATCH(FZ132, '2019'!$A$7:$A$37, 0), MATCH(FZ105, '2019'!$E$4:$HF$4, 0) )</f>
        <v>2833</v>
      </c>
      <c r="GM132" s="9">
        <f t="shared" ref="GM132:GN132" si="1373">GM42</f>
        <v>51</v>
      </c>
      <c r="GN132" s="18" t="str">
        <f t="shared" si="1373"/>
        <v>Wasatch</v>
      </c>
      <c r="GO132" s="41">
        <f>INDEX('2010'!$E$7:$HF$37,  MATCH(GM132, '2010'!$A$7:$A$37, 0), MATCH(GM105, '2010'!$E$4:$HF$4, 0) )</f>
        <v>523</v>
      </c>
      <c r="GP132" s="41">
        <f>INDEX('2011'!$E$7:$HF$37,  MATCH(GM132, '2011'!$A$7:$A$37, 0), MATCH(GM105, '2011'!$E$4:$HF$4, 0) )</f>
        <v>497</v>
      </c>
      <c r="GQ132" s="41">
        <f>INDEX('2012'!$E$7:$HF$37,  MATCH(GM132, '2012'!$A$7:$A$37, 0), MATCH(GM105, '2012'!$E$4:$HF$4, 0) )</f>
        <v>555</v>
      </c>
      <c r="GR132" s="41">
        <f>INDEX('2013'!$E$7:$HF$37,  MATCH(GM132, '2013'!$A$7:$A$37, 0), MATCH(GM105, '2013'!$E$4:$HF$4, 0) )</f>
        <v>471</v>
      </c>
      <c r="GS132" s="41">
        <f>INDEX('2014'!$E$7:$HF$37,  MATCH(GM132, '2014'!$A$7:$A$37, 0), MATCH(GM105, '2014'!$E$4:$HF$4, 0) )</f>
        <v>454</v>
      </c>
      <c r="GT132" s="41">
        <f>INDEX('2015'!$E$7:$HF$37,  MATCH(GM132, '2015'!$A$7:$A$37, 0), MATCH(GM105, '2015'!$E$4:$HF$4, 0) )</f>
        <v>520</v>
      </c>
      <c r="GU132" s="41">
        <f>INDEX('2016'!$E$7:$HF$37,  MATCH(GM132, '2016'!$A$7:$A$37, 0), MATCH(GM105, '2016'!$E$4:$HF$4, 0) )</f>
        <v>695</v>
      </c>
      <c r="GV132" s="41">
        <f>INDEX('2017'!$E$7:$HF$37,  MATCH(GM132, '2017'!$A$7:$A$37, 0), MATCH(GM105, '2017'!$E$4:$HF$4, 0) )</f>
        <v>557</v>
      </c>
      <c r="GW132" s="41">
        <f>INDEX('2018'!$E$7:$HF$37,  MATCH(GM132, '2018'!$A$7:$A$37, 0), MATCH(GM105, '2018'!$E$4:$HF$4, 0) )</f>
        <v>644</v>
      </c>
      <c r="GX132" s="41">
        <f>INDEX('2019'!$E$7:$HF$37,  MATCH(GM132, '2019'!$A$7:$A$37, 0), MATCH(GM105, '2019'!$E$4:$HF$4, 0) )</f>
        <v>692</v>
      </c>
      <c r="GZ132" s="9">
        <f t="shared" ref="GZ132:HA132" si="1374">GZ42</f>
        <v>51</v>
      </c>
      <c r="HA132" s="18" t="str">
        <f t="shared" si="1374"/>
        <v>Wasatch</v>
      </c>
      <c r="HB132" s="41">
        <f>INDEX('2010'!$E$7:$HF$37,  MATCH(GZ132, '2010'!$A$7:$A$37, 0), MATCH(GZ105, '2010'!$E$4:$HF$4, 0) )</f>
        <v>579</v>
      </c>
      <c r="HC132" s="41">
        <f>INDEX('2011'!$E$7:$HF$37,  MATCH(GZ132, '2011'!$A$7:$A$37, 0), MATCH(GZ105, '2011'!$E$4:$HF$4, 0) )</f>
        <v>507</v>
      </c>
      <c r="HD132" s="41">
        <f>INDEX('2012'!$E$7:$HF$37,  MATCH(GZ132, '2012'!$A$7:$A$37, 0), MATCH(GZ105, '2012'!$E$4:$HF$4, 0) )</f>
        <v>433</v>
      </c>
      <c r="HE132" s="41">
        <f>INDEX('2013'!$E$7:$HF$37,  MATCH(GZ132, '2013'!$A$7:$A$37, 0), MATCH(GZ105, '2013'!$E$4:$HF$4, 0) )</f>
        <v>580</v>
      </c>
      <c r="HF132" s="41">
        <f>INDEX('2014'!$E$7:$HF$37,  MATCH(GZ132, '2014'!$A$7:$A$37, 0), MATCH(GZ105, '2014'!$E$4:$HF$4, 0) )</f>
        <v>680</v>
      </c>
      <c r="HG132" s="41">
        <f>INDEX('2015'!$E$7:$HF$37,  MATCH(GZ132, '2015'!$A$7:$A$37, 0), MATCH(GZ105, '2015'!$E$4:$HF$4, 0) )</f>
        <v>628</v>
      </c>
      <c r="HH132" s="41">
        <f>INDEX('2016'!$E$7:$HF$37,  MATCH(GZ132, '2016'!$A$7:$A$37, 0), MATCH(GZ105, '2016'!$E$4:$HF$4, 0) )</f>
        <v>592</v>
      </c>
      <c r="HI132" s="41">
        <f>INDEX('2017'!$E$7:$HF$37,  MATCH(GZ132, '2017'!$A$7:$A$37, 0), MATCH(GZ105, '2017'!$E$4:$HF$4, 0) )</f>
        <v>674</v>
      </c>
      <c r="HJ132" s="41">
        <f>INDEX('2018'!$E$7:$HF$37,  MATCH(GZ132, '2018'!$A$7:$A$37, 0), MATCH(GZ105, '2018'!$E$4:$HF$4, 0) )</f>
        <v>676</v>
      </c>
      <c r="HK132" s="41">
        <f>INDEX('2019'!$E$7:$HF$37,  MATCH(GZ132, '2019'!$A$7:$A$37, 0), MATCH(GZ105, '2019'!$E$4:$HF$4, 0) )</f>
        <v>584</v>
      </c>
      <c r="HM132" s="9">
        <f t="shared" ref="HM132:HN132" si="1375">HM42</f>
        <v>51</v>
      </c>
      <c r="HN132" s="18" t="str">
        <f t="shared" si="1375"/>
        <v>Wasatch</v>
      </c>
      <c r="HO132" s="41">
        <f>INDEX('2010'!$E$7:$HF$37,  MATCH(HM132, '2010'!$A$7:$A$37, 0), MATCH(HM105, '2010'!$E$4:$HF$4, 0) )</f>
        <v>13</v>
      </c>
      <c r="HP132" s="41">
        <f>INDEX('2011'!$E$7:$HF$37,  MATCH(HM132, '2011'!$A$7:$A$37, 0), MATCH(HM105, '2011'!$E$4:$HF$4, 0) )</f>
        <v>17</v>
      </c>
      <c r="HQ132" s="41">
        <f>INDEX('2012'!$E$7:$HF$37,  MATCH(HM132, '2012'!$A$7:$A$37, 0), MATCH(HM105, '2012'!$E$4:$HF$4, 0) )</f>
        <v>15</v>
      </c>
      <c r="HR132" s="41">
        <f>INDEX('2013'!$E$7:$HF$37,  MATCH(HM132, '2013'!$A$7:$A$37, 0), MATCH(HM105, '2013'!$E$4:$HF$4, 0) )</f>
        <v>24</v>
      </c>
      <c r="HS132" s="41">
        <f>INDEX('2014'!$E$7:$HF$37,  MATCH(HM132, '2014'!$A$7:$A$37, 0), MATCH(HM105, '2014'!$E$4:$HF$4, 0) )</f>
        <v>12</v>
      </c>
      <c r="HT132" s="41">
        <f>INDEX('2015'!$E$7:$HF$37,  MATCH(HM132, '2015'!$A$7:$A$37, 0), MATCH(HM105, '2015'!$E$4:$HF$4, 0) )</f>
        <v>15</v>
      </c>
      <c r="HU132" s="41">
        <f>INDEX('2016'!$E$7:$HF$37,  MATCH(HM132, '2016'!$A$7:$A$37, 0), MATCH(HM105, '2016'!$E$4:$HF$4, 0) )</f>
        <v>19</v>
      </c>
      <c r="HV132" s="41">
        <f>INDEX('2017'!$E$7:$HF$37,  MATCH(HM132, '2017'!$A$7:$A$37, 0), MATCH(HM105, '2017'!$E$4:$HF$4, 0) )</f>
        <v>21</v>
      </c>
      <c r="HW132" s="41">
        <f>INDEX('2018'!$E$7:$HF$37,  MATCH(HM132, '2018'!$A$7:$A$37, 0), MATCH(HM105, '2018'!$E$4:$HF$4, 0) )</f>
        <v>16</v>
      </c>
      <c r="HX132" s="41">
        <f>INDEX('2019'!$E$7:$HF$37,  MATCH(HM132, '2019'!$A$7:$A$37, 0), MATCH(HM105, '2019'!$E$4:$HF$4, 0) )</f>
        <v>12</v>
      </c>
    </row>
    <row r="133" spans="39:232" x14ac:dyDescent="0.25">
      <c r="AM133" s="9">
        <f t="shared" ref="AM133:AN133" si="1376">AM43</f>
        <v>53</v>
      </c>
      <c r="AN133" s="18" t="str">
        <f t="shared" si="1376"/>
        <v>Washington</v>
      </c>
      <c r="AO133" s="41">
        <f>INDEX('2010'!$E$7:$HF$37,  MATCH(AM133, '2010'!$A$7:$A$37, 0), MATCH(AM105, '2010'!$E$4:$HF$4, 0) )</f>
        <v>52005</v>
      </c>
      <c r="AP133" s="41">
        <f>INDEX('2011'!$E$7:$HF$37,  MATCH(AM133, '2011'!$A$7:$A$37, 0), MATCH(AM105, '2011'!$E$4:$HF$4, 0) )</f>
        <v>52713</v>
      </c>
      <c r="AQ133" s="41">
        <f>INDEX('2012'!$E$7:$HF$37,  MATCH(AM133, '2012'!$A$7:$A$37, 0), MATCH(AM105, '2012'!$E$4:$HF$4, 0) )</f>
        <v>52117</v>
      </c>
      <c r="AR133" s="41">
        <f>INDEX('2013'!$E$7:$HF$37,  MATCH(AM133, '2013'!$A$7:$A$37, 0), MATCH(AM105, '2013'!$E$4:$HF$4, 0) )</f>
        <v>52697</v>
      </c>
      <c r="AS133" s="41">
        <f>INDEX('2014'!$E$7:$HF$37,  MATCH(AM133, '2014'!$A$7:$A$37, 0), MATCH(AM105, '2014'!$E$4:$HF$4, 0) )</f>
        <v>54169</v>
      </c>
      <c r="AT133" s="41">
        <f>INDEX('2015'!$E$7:$HF$37,  MATCH(AM133, '2015'!$A$7:$A$37, 0), MATCH(AM105, '2015'!$E$4:$HF$4, 0) )</f>
        <v>56621</v>
      </c>
      <c r="AU133" s="41">
        <f>INDEX('2016'!$E$7:$HF$37,  MATCH(AM133, '2016'!$A$7:$A$37, 0), MATCH(AM105, '2016'!$E$4:$HF$4, 0) )</f>
        <v>58861</v>
      </c>
      <c r="AV133" s="41">
        <f>INDEX('2017'!$E$7:$HF$37,  MATCH(AM133, '2017'!$A$7:$A$37, 0), MATCH(AM105, '2017'!$E$4:$HF$4, 0) )</f>
        <v>61760</v>
      </c>
      <c r="AW133" s="41">
        <f>INDEX('2018'!$E$7:$HF$37,  MATCH(AM133, '2018'!$A$7:$A$37, 0), MATCH(AM105, '2018'!$E$4:$HF$4, 0) )</f>
        <v>64128</v>
      </c>
      <c r="AX133" s="41">
        <f>INDEX('2019'!$E$7:$HF$37,  MATCH(AM133, '2019'!$A$7:$A$37, 0), MATCH(AM105, '2019'!$E$4:$HF$4, 0) )</f>
        <v>67912</v>
      </c>
      <c r="AZ133" s="9">
        <f t="shared" ref="AZ133:BA133" si="1377">AZ43</f>
        <v>53</v>
      </c>
      <c r="BA133" s="18" t="str">
        <f t="shared" si="1377"/>
        <v>Washington</v>
      </c>
      <c r="BB133" s="41">
        <f>INDEX('2010'!$E$7:$HF$37,  MATCH(AZ133, '2010'!$A$7:$A$37, 0), MATCH(AZ105, '2010'!$E$4:$HF$4, 0) )</f>
        <v>515</v>
      </c>
      <c r="BC133" s="41">
        <f>INDEX('2011'!$E$7:$HF$37,  MATCH(AZ133, '2011'!$A$7:$A$37, 0), MATCH(AZ105, '2011'!$E$4:$HF$4, 0) )</f>
        <v>424</v>
      </c>
      <c r="BD133" s="41">
        <f>INDEX('2012'!$E$7:$HF$37,  MATCH(AZ133, '2012'!$A$7:$A$37, 0), MATCH(AZ105, '2012'!$E$4:$HF$4, 0) )</f>
        <v>574</v>
      </c>
      <c r="BE133" s="41">
        <f>INDEX('2013'!$E$7:$HF$37,  MATCH(AZ133, '2013'!$A$7:$A$37, 0), MATCH(AZ105, '2013'!$E$4:$HF$4, 0) )</f>
        <v>618</v>
      </c>
      <c r="BF133" s="41">
        <f>INDEX('2014'!$E$7:$HF$37,  MATCH(AZ133, '2014'!$A$7:$A$37, 0), MATCH(AZ105, '2014'!$E$4:$HF$4, 0) )</f>
        <v>675</v>
      </c>
      <c r="BG133" s="41">
        <f>INDEX('2015'!$E$7:$HF$37,  MATCH(AZ133, '2015'!$A$7:$A$37, 0), MATCH(AZ105, '2015'!$E$4:$HF$4, 0) )</f>
        <v>825</v>
      </c>
      <c r="BH133" s="41">
        <f>INDEX('2016'!$E$7:$HF$37,  MATCH(AZ133, '2016'!$A$7:$A$37, 0), MATCH(AZ105, '2016'!$E$4:$HF$4, 0) )</f>
        <v>955</v>
      </c>
      <c r="BI133" s="41">
        <f>INDEX('2017'!$E$7:$HF$37,  MATCH(AZ133, '2017'!$A$7:$A$37, 0), MATCH(AZ105, '2017'!$E$4:$HF$4, 0) )</f>
        <v>773</v>
      </c>
      <c r="BJ133" s="41">
        <f>INDEX('2018'!$E$7:$HF$37,  MATCH(AZ133, '2018'!$A$7:$A$37, 0), MATCH(AZ105, '2018'!$E$4:$HF$4, 0) )</f>
        <v>663</v>
      </c>
      <c r="BK133" s="41">
        <f>INDEX('2019'!$E$7:$HF$37,  MATCH(AZ133, '2019'!$A$7:$A$37, 0), MATCH(AZ105, '2019'!$E$4:$HF$4, 0) )</f>
        <v>718</v>
      </c>
      <c r="BM133" s="9">
        <f t="shared" ref="BM133:BN133" si="1378">BM43</f>
        <v>53</v>
      </c>
      <c r="BN133" s="18" t="str">
        <f t="shared" si="1378"/>
        <v>Washington</v>
      </c>
      <c r="BO133" s="41">
        <f>INDEX('2010'!$E$7:$HF$37,  MATCH(BM133, '2010'!$A$7:$A$37, 0), MATCH(BM105, '2010'!$E$4:$HF$4, 0) )</f>
        <v>6786</v>
      </c>
      <c r="BP133" s="41">
        <f>INDEX('2011'!$E$7:$HF$37,  MATCH(BM133, '2011'!$A$7:$A$37, 0), MATCH(BM105, '2011'!$E$4:$HF$4, 0) )</f>
        <v>5554</v>
      </c>
      <c r="BQ133" s="41">
        <f>INDEX('2012'!$E$7:$HF$37,  MATCH(BM133, '2012'!$A$7:$A$37, 0), MATCH(BM105, '2012'!$E$4:$HF$4, 0) )</f>
        <v>4497</v>
      </c>
      <c r="BR133" s="41">
        <f>INDEX('2013'!$E$7:$HF$37,  MATCH(BM133, '2013'!$A$7:$A$37, 0), MATCH(BM105, '2013'!$E$4:$HF$4, 0) )</f>
        <v>4089</v>
      </c>
      <c r="BS133" s="41">
        <f>INDEX('2014'!$E$7:$HF$37,  MATCH(BM133, '2014'!$A$7:$A$37, 0), MATCH(BM105, '2014'!$E$4:$HF$4, 0) )</f>
        <v>3791</v>
      </c>
      <c r="BT133" s="41">
        <f>INDEX('2015'!$E$7:$HF$37,  MATCH(BM133, '2015'!$A$7:$A$37, 0), MATCH(BM105, '2015'!$E$4:$HF$4, 0) )</f>
        <v>3836</v>
      </c>
      <c r="BU133" s="41">
        <f>INDEX('2016'!$E$7:$HF$37,  MATCH(BM133, '2016'!$A$7:$A$37, 0), MATCH(BM105, '2016'!$E$4:$HF$4, 0) )</f>
        <v>4443</v>
      </c>
      <c r="BV133" s="41">
        <f>INDEX('2017'!$E$7:$HF$37,  MATCH(BM133, '2017'!$A$7:$A$37, 0), MATCH(BM105, '2017'!$E$4:$HF$4, 0) )</f>
        <v>5167</v>
      </c>
      <c r="BW133" s="41">
        <f>INDEX('2018'!$E$7:$HF$37,  MATCH(BM133, '2018'!$A$7:$A$37, 0), MATCH(BM105, '2018'!$E$4:$HF$4, 0) )</f>
        <v>5802</v>
      </c>
      <c r="BX133" s="41">
        <f>INDEX('2019'!$E$7:$HF$37,  MATCH(BM133, '2019'!$A$7:$A$37, 0), MATCH(BM105, '2019'!$E$4:$HF$4, 0) )</f>
        <v>6546</v>
      </c>
      <c r="BZ133" s="9">
        <f t="shared" ref="BZ133:CA133" si="1379">BZ43</f>
        <v>53</v>
      </c>
      <c r="CA133" s="18" t="str">
        <f t="shared" si="1379"/>
        <v>Washington</v>
      </c>
      <c r="CB133" s="41">
        <f>INDEX('2010'!$E$7:$HF$37,  MATCH(BZ133, '2010'!$A$7:$A$37, 0), MATCH(BZ105, '2010'!$E$4:$HF$4, 0) )</f>
        <v>2875</v>
      </c>
      <c r="CC133" s="41">
        <f>INDEX('2011'!$E$7:$HF$37,  MATCH(BZ133, '2011'!$A$7:$A$37, 0), MATCH(BZ105, '2011'!$E$4:$HF$4, 0) )</f>
        <v>2903</v>
      </c>
      <c r="CD133" s="41">
        <f>INDEX('2012'!$E$7:$HF$37,  MATCH(BZ133, '2012'!$A$7:$A$37, 0), MATCH(BZ105, '2012'!$E$4:$HF$4, 0) )</f>
        <v>3468</v>
      </c>
      <c r="CE133" s="41">
        <f>INDEX('2013'!$E$7:$HF$37,  MATCH(BZ133, '2013'!$A$7:$A$37, 0), MATCH(BZ105, '2013'!$E$4:$HF$4, 0) )</f>
        <v>3343</v>
      </c>
      <c r="CF133" s="41">
        <f>INDEX('2014'!$E$7:$HF$37,  MATCH(BZ133, '2014'!$A$7:$A$37, 0), MATCH(BZ105, '2014'!$E$4:$HF$4, 0) )</f>
        <v>3378</v>
      </c>
      <c r="CG133" s="41">
        <f>INDEX('2015'!$E$7:$HF$37,  MATCH(BZ133, '2015'!$A$7:$A$37, 0), MATCH(BZ105, '2015'!$E$4:$HF$4, 0) )</f>
        <v>3682</v>
      </c>
      <c r="CH133" s="41">
        <f>INDEX('2016'!$E$7:$HF$37,  MATCH(BZ133, '2016'!$A$7:$A$37, 0), MATCH(BZ105, '2016'!$E$4:$HF$4, 0) )</f>
        <v>3863</v>
      </c>
      <c r="CI133" s="41">
        <f>INDEX('2017'!$E$7:$HF$37,  MATCH(BZ133, '2017'!$A$7:$A$37, 0), MATCH(BZ105, '2017'!$E$4:$HF$4, 0) )</f>
        <v>3974</v>
      </c>
      <c r="CJ133" s="41">
        <f>INDEX('2018'!$E$7:$HF$37,  MATCH(BZ133, '2018'!$A$7:$A$37, 0), MATCH(BZ105, '2018'!$E$4:$HF$4, 0) )</f>
        <v>4196</v>
      </c>
      <c r="CK133" s="41">
        <f>INDEX('2019'!$E$7:$HF$37,  MATCH(BZ133, '2019'!$A$7:$A$37, 0), MATCH(BZ105, '2019'!$E$4:$HF$4, 0) )</f>
        <v>4550</v>
      </c>
      <c r="CM133" s="9">
        <f t="shared" ref="CM133:CN133" si="1380">CM43</f>
        <v>53</v>
      </c>
      <c r="CN133" s="18" t="str">
        <f t="shared" si="1380"/>
        <v>Washington</v>
      </c>
      <c r="CO133" s="41">
        <f>INDEX('2010'!$E$7:$HF$37,  MATCH(CM133, '2010'!$A$7:$A$37, 0), MATCH(CM105, '2010'!$E$4:$HF$4, 0) )</f>
        <v>1282</v>
      </c>
      <c r="CP133" s="41">
        <f>INDEX('2011'!$E$7:$HF$37,  MATCH(CM133, '2011'!$A$7:$A$37, 0), MATCH(CM105, '2011'!$E$4:$HF$4, 0) )</f>
        <v>1169</v>
      </c>
      <c r="CQ133" s="41">
        <f>INDEX('2012'!$E$7:$HF$37,  MATCH(CM133, '2012'!$A$7:$A$37, 0), MATCH(CM105, '2012'!$E$4:$HF$4, 0) )</f>
        <v>1083</v>
      </c>
      <c r="CR133" s="41">
        <f>INDEX('2013'!$E$7:$HF$37,  MATCH(CM133, '2013'!$A$7:$A$37, 0), MATCH(CM105, '2013'!$E$4:$HF$4, 0) )</f>
        <v>1110</v>
      </c>
      <c r="CS133" s="41">
        <f>INDEX('2014'!$E$7:$HF$37,  MATCH(CM133, '2014'!$A$7:$A$37, 0), MATCH(CM105, '2014'!$E$4:$HF$4, 0) )</f>
        <v>1382</v>
      </c>
      <c r="CT133" s="41">
        <f>INDEX('2015'!$E$7:$HF$37,  MATCH(CM133, '2015'!$A$7:$A$37, 0), MATCH(CM105, '2015'!$E$4:$HF$4, 0) )</f>
        <v>1409</v>
      </c>
      <c r="CU133" s="41">
        <f>INDEX('2016'!$E$7:$HF$37,  MATCH(CM133, '2016'!$A$7:$A$37, 0), MATCH(CM105, '2016'!$E$4:$HF$4, 0) )</f>
        <v>1836</v>
      </c>
      <c r="CV133" s="41">
        <f>INDEX('2017'!$E$7:$HF$37,  MATCH(CM133, '2017'!$A$7:$A$37, 0), MATCH(CM105, '2017'!$E$4:$HF$4, 0) )</f>
        <v>1925</v>
      </c>
      <c r="CW133" s="41">
        <f>INDEX('2018'!$E$7:$HF$37,  MATCH(CM133, '2018'!$A$7:$A$37, 0), MATCH(CM105, '2018'!$E$4:$HF$4, 0) )</f>
        <v>1706</v>
      </c>
      <c r="CX133" s="41">
        <f>INDEX('2019'!$E$7:$HF$37,  MATCH(CM133, '2019'!$A$7:$A$37, 0), MATCH(CM105, '2019'!$E$4:$HF$4, 0) )</f>
        <v>1518</v>
      </c>
      <c r="CZ133" s="9">
        <f t="shared" ref="CZ133:DA133" si="1381">CZ43</f>
        <v>53</v>
      </c>
      <c r="DA133" s="18" t="str">
        <f t="shared" si="1381"/>
        <v>Washington</v>
      </c>
      <c r="DB133" s="41">
        <f>INDEX('2010'!$E$7:$HF$37,  MATCH(CZ133, '2010'!$A$7:$A$37, 0), MATCH(CZ105, '2010'!$E$4:$HF$4, 0) )</f>
        <v>8351</v>
      </c>
      <c r="DC133" s="41">
        <f>INDEX('2011'!$E$7:$HF$37,  MATCH(CZ133, '2011'!$A$7:$A$37, 0), MATCH(CZ105, '2011'!$E$4:$HF$4, 0) )</f>
        <v>8466</v>
      </c>
      <c r="DD133" s="41">
        <f>INDEX('2012'!$E$7:$HF$37,  MATCH(CZ133, '2012'!$A$7:$A$37, 0), MATCH(CZ105, '2012'!$E$4:$HF$4, 0) )</f>
        <v>8569</v>
      </c>
      <c r="DE133" s="41">
        <f>INDEX('2013'!$E$7:$HF$37,  MATCH(CZ133, '2013'!$A$7:$A$37, 0), MATCH(CZ105, '2013'!$E$4:$HF$4, 0) )</f>
        <v>8588</v>
      </c>
      <c r="DF133" s="41">
        <f>INDEX('2014'!$E$7:$HF$37,  MATCH(CZ133, '2014'!$A$7:$A$37, 0), MATCH(CZ105, '2014'!$E$4:$HF$4, 0) )</f>
        <v>8938</v>
      </c>
      <c r="DG133" s="41">
        <f>INDEX('2015'!$E$7:$HF$37,  MATCH(CZ133, '2015'!$A$7:$A$37, 0), MATCH(CZ105, '2015'!$E$4:$HF$4, 0) )</f>
        <v>9293</v>
      </c>
      <c r="DH133" s="41">
        <f>INDEX('2016'!$E$7:$HF$37,  MATCH(CZ133, '2016'!$A$7:$A$37, 0), MATCH(CZ105, '2016'!$E$4:$HF$4, 0) )</f>
        <v>9934</v>
      </c>
      <c r="DI133" s="41">
        <f>INDEX('2017'!$E$7:$HF$37,  MATCH(CZ133, '2017'!$A$7:$A$37, 0), MATCH(CZ105, '2017'!$E$4:$HF$4, 0) )</f>
        <v>10192</v>
      </c>
      <c r="DJ133" s="41">
        <f>INDEX('2018'!$E$7:$HF$37,  MATCH(CZ133, '2018'!$A$7:$A$37, 0), MATCH(CZ105, '2018'!$E$4:$HF$4, 0) )</f>
        <v>10005</v>
      </c>
      <c r="DK133" s="41">
        <f>INDEX('2019'!$E$7:$HF$37,  MATCH(CZ133, '2019'!$A$7:$A$37, 0), MATCH(CZ105, '2019'!$E$4:$HF$4, 0) )</f>
        <v>9707</v>
      </c>
      <c r="DM133" s="9">
        <f t="shared" ref="DM133:DN133" si="1382">DM43</f>
        <v>53</v>
      </c>
      <c r="DN133" s="18" t="str">
        <f t="shared" si="1382"/>
        <v>Washington</v>
      </c>
      <c r="DO133" s="41">
        <f>INDEX('2010'!$E$7:$HF$37,  MATCH(DM133, '2010'!$A$7:$A$37, 0), MATCH(DM105, '2010'!$E$4:$HF$4, 0) )</f>
        <v>2996</v>
      </c>
      <c r="DP133" s="41">
        <f>INDEX('2011'!$E$7:$HF$37,  MATCH(DM133, '2011'!$A$7:$A$37, 0), MATCH(DM105, '2011'!$E$4:$HF$4, 0) )</f>
        <v>2967</v>
      </c>
      <c r="DQ133" s="41">
        <f>INDEX('2012'!$E$7:$HF$37,  MATCH(DM133, '2012'!$A$7:$A$37, 0), MATCH(DM105, '2012'!$E$4:$HF$4, 0) )</f>
        <v>2917</v>
      </c>
      <c r="DR133" s="41">
        <f>INDEX('2013'!$E$7:$HF$37,  MATCH(DM133, '2013'!$A$7:$A$37, 0), MATCH(DM105, '2013'!$E$4:$HF$4, 0) )</f>
        <v>2672</v>
      </c>
      <c r="DS133" s="41">
        <f>INDEX('2014'!$E$7:$HF$37,  MATCH(DM133, '2014'!$A$7:$A$37, 0), MATCH(DM105, '2014'!$E$4:$HF$4, 0) )</f>
        <v>2794</v>
      </c>
      <c r="DT133" s="41">
        <f>INDEX('2015'!$E$7:$HF$37,  MATCH(DM133, '2015'!$A$7:$A$37, 0), MATCH(DM105, '2015'!$E$4:$HF$4, 0) )</f>
        <v>2605</v>
      </c>
      <c r="DU133" s="41">
        <f>INDEX('2016'!$E$7:$HF$37,  MATCH(DM133, '2016'!$A$7:$A$37, 0), MATCH(DM105, '2016'!$E$4:$HF$4, 0) )</f>
        <v>2495</v>
      </c>
      <c r="DV133" s="41">
        <f>INDEX('2017'!$E$7:$HF$37,  MATCH(DM133, '2017'!$A$7:$A$37, 0), MATCH(DM105, '2017'!$E$4:$HF$4, 0) )</f>
        <v>2535</v>
      </c>
      <c r="DW133" s="41">
        <f>INDEX('2018'!$E$7:$HF$37,  MATCH(DM133, '2018'!$A$7:$A$37, 0), MATCH(DM105, '2018'!$E$4:$HF$4, 0) )</f>
        <v>2840</v>
      </c>
      <c r="DX133" s="41">
        <f>INDEX('2019'!$E$7:$HF$37,  MATCH(DM133, '2019'!$A$7:$A$37, 0), MATCH(DM105, '2019'!$E$4:$HF$4, 0) )</f>
        <v>3216</v>
      </c>
      <c r="DZ133" s="9">
        <f t="shared" ref="DZ133:EA133" si="1383">DZ43</f>
        <v>53</v>
      </c>
      <c r="EA133" s="18" t="str">
        <f t="shared" si="1383"/>
        <v>Washington</v>
      </c>
      <c r="EB133" s="41">
        <f>INDEX('2010'!$E$7:$HF$37,  MATCH(DZ133, '2010'!$A$7:$A$37, 0), MATCH(DZ105, '2010'!$E$4:$HF$4, 0) )</f>
        <v>895</v>
      </c>
      <c r="EC133" s="41">
        <f>INDEX('2011'!$E$7:$HF$37,  MATCH(DZ133, '2011'!$A$7:$A$37, 0), MATCH(DZ105, '2011'!$E$4:$HF$4, 0) )</f>
        <v>765</v>
      </c>
      <c r="ED133" s="41">
        <f>INDEX('2012'!$E$7:$HF$37,  MATCH(DZ133, '2012'!$A$7:$A$37, 0), MATCH(DZ105, '2012'!$E$4:$HF$4, 0) )</f>
        <v>790</v>
      </c>
      <c r="EE133" s="41">
        <f>INDEX('2013'!$E$7:$HF$37,  MATCH(DZ133, '2013'!$A$7:$A$37, 0), MATCH(DZ105, '2013'!$E$4:$HF$4, 0) )</f>
        <v>827</v>
      </c>
      <c r="EF133" s="41">
        <f>INDEX('2014'!$E$7:$HF$37,  MATCH(DZ133, '2014'!$A$7:$A$37, 0), MATCH(DZ105, '2014'!$E$4:$HF$4, 0) )</f>
        <v>1035</v>
      </c>
      <c r="EG133" s="41">
        <f>INDEX('2015'!$E$7:$HF$37,  MATCH(DZ133, '2015'!$A$7:$A$37, 0), MATCH(DZ105, '2015'!$E$4:$HF$4, 0) )</f>
        <v>1139</v>
      </c>
      <c r="EH133" s="41">
        <f>INDEX('2016'!$E$7:$HF$37,  MATCH(DZ133, '2016'!$A$7:$A$37, 0), MATCH(DZ105, '2016'!$E$4:$HF$4, 0) )</f>
        <v>1400</v>
      </c>
      <c r="EI133" s="41">
        <f>INDEX('2017'!$E$7:$HF$37,  MATCH(DZ133, '2017'!$A$7:$A$37, 0), MATCH(DZ105, '2017'!$E$4:$HF$4, 0) )</f>
        <v>1450</v>
      </c>
      <c r="EJ133" s="41">
        <f>INDEX('2018'!$E$7:$HF$37,  MATCH(DZ133, '2018'!$A$7:$A$37, 0), MATCH(DZ105, '2018'!$E$4:$HF$4, 0) )</f>
        <v>1263</v>
      </c>
      <c r="EK133" s="41">
        <f>INDEX('2019'!$E$7:$HF$37,  MATCH(DZ133, '2019'!$A$7:$A$37, 0), MATCH(DZ105, '2019'!$E$4:$HF$4, 0) )</f>
        <v>1035</v>
      </c>
      <c r="EM133" s="9">
        <f t="shared" ref="EM133:EN133" si="1384">EM43</f>
        <v>53</v>
      </c>
      <c r="EN133" s="18" t="str">
        <f t="shared" si="1384"/>
        <v>Washington</v>
      </c>
      <c r="EO133" s="41">
        <f>INDEX('2010'!$E$7:$HF$37,  MATCH(EM133, '2010'!$A$7:$A$37, 0), MATCH(EM105, '2010'!$E$4:$HF$4, 0) )</f>
        <v>3298</v>
      </c>
      <c r="EP133" s="41">
        <f>INDEX('2011'!$E$7:$HF$37,  MATCH(EM133, '2011'!$A$7:$A$37, 0), MATCH(EM105, '2011'!$E$4:$HF$4, 0) )</f>
        <v>3319</v>
      </c>
      <c r="EQ133" s="41">
        <f>INDEX('2012'!$E$7:$HF$37,  MATCH(EM133, '2012'!$A$7:$A$37, 0), MATCH(EM105, '2012'!$E$4:$HF$4, 0) )</f>
        <v>2996</v>
      </c>
      <c r="ER133" s="41">
        <f>INDEX('2013'!$E$7:$HF$37,  MATCH(EM133, '2013'!$A$7:$A$37, 0), MATCH(EM105, '2013'!$E$4:$HF$4, 0) )</f>
        <v>2835</v>
      </c>
      <c r="ES133" s="41">
        <f>INDEX('2014'!$E$7:$HF$37,  MATCH(EM133, '2014'!$A$7:$A$37, 0), MATCH(EM105, '2014'!$E$4:$HF$4, 0) )</f>
        <v>2831</v>
      </c>
      <c r="ET133" s="41">
        <f>INDEX('2015'!$E$7:$HF$37,  MATCH(EM133, '2015'!$A$7:$A$37, 0), MATCH(EM105, '2015'!$E$4:$HF$4, 0) )</f>
        <v>3326</v>
      </c>
      <c r="EU133" s="41">
        <f>INDEX('2016'!$E$7:$HF$37,  MATCH(EM133, '2016'!$A$7:$A$37, 0), MATCH(EM105, '2016'!$E$4:$HF$4, 0) )</f>
        <v>3170</v>
      </c>
      <c r="EV133" s="41">
        <f>INDEX('2017'!$E$7:$HF$37,  MATCH(EM133, '2017'!$A$7:$A$37, 0), MATCH(EM105, '2017'!$E$4:$HF$4, 0) )</f>
        <v>3281</v>
      </c>
      <c r="EW133" s="41">
        <f>INDEX('2018'!$E$7:$HF$37,  MATCH(EM133, '2018'!$A$7:$A$37, 0), MATCH(EM105, '2018'!$E$4:$HF$4, 0) )</f>
        <v>3234</v>
      </c>
      <c r="EX133" s="41">
        <f>INDEX('2019'!$E$7:$HF$37,  MATCH(EM133, '2019'!$A$7:$A$37, 0), MATCH(EM105, '2019'!$E$4:$HF$4, 0) )</f>
        <v>3793</v>
      </c>
      <c r="EZ133" s="9">
        <f t="shared" ref="EZ133:FA133" si="1385">EZ43</f>
        <v>53</v>
      </c>
      <c r="FA133" s="18" t="str">
        <f t="shared" si="1385"/>
        <v>Washington</v>
      </c>
      <c r="FB133" s="41">
        <f>INDEX('2010'!$E$7:$HF$37,  MATCH(EZ133, '2010'!$A$7:$A$37, 0), MATCH(EZ105, '2010'!$E$4:$HF$4, 0) )</f>
        <v>4404</v>
      </c>
      <c r="FC133" s="41">
        <f>INDEX('2011'!$E$7:$HF$37,  MATCH(EZ133, '2011'!$A$7:$A$37, 0), MATCH(EZ105, '2011'!$E$4:$HF$4, 0) )</f>
        <v>4462</v>
      </c>
      <c r="FD133" s="41">
        <f>INDEX('2012'!$E$7:$HF$37,  MATCH(EZ133, '2012'!$A$7:$A$37, 0), MATCH(EZ105, '2012'!$E$4:$HF$4, 0) )</f>
        <v>4578</v>
      </c>
      <c r="FE133" s="41">
        <f>INDEX('2013'!$E$7:$HF$37,  MATCH(EZ133, '2013'!$A$7:$A$37, 0), MATCH(EZ105, '2013'!$E$4:$HF$4, 0) )</f>
        <v>4829</v>
      </c>
      <c r="FF133" s="41">
        <f>INDEX('2014'!$E$7:$HF$37,  MATCH(EZ133, '2014'!$A$7:$A$37, 0), MATCH(EZ105, '2014'!$E$4:$HF$4, 0) )</f>
        <v>5066</v>
      </c>
      <c r="FG133" s="41">
        <f>INDEX('2015'!$E$7:$HF$37,  MATCH(EZ133, '2015'!$A$7:$A$37, 0), MATCH(EZ105, '2015'!$E$4:$HF$4, 0) )</f>
        <v>5258</v>
      </c>
      <c r="FH133" s="41">
        <f>INDEX('2016'!$E$7:$HF$37,  MATCH(EZ133, '2016'!$A$7:$A$37, 0), MATCH(EZ105, '2016'!$E$4:$HF$4, 0) )</f>
        <v>5524</v>
      </c>
      <c r="FI133" s="41">
        <f>INDEX('2017'!$E$7:$HF$37,  MATCH(EZ133, '2017'!$A$7:$A$37, 0), MATCH(EZ105, '2017'!$E$4:$HF$4, 0) )</f>
        <v>5760</v>
      </c>
      <c r="FJ133" s="41">
        <f>INDEX('2018'!$E$7:$HF$37,  MATCH(EZ133, '2018'!$A$7:$A$37, 0), MATCH(EZ105, '2018'!$E$4:$HF$4, 0) )</f>
        <v>6653</v>
      </c>
      <c r="FK133" s="41">
        <f>INDEX('2019'!$E$7:$HF$37,  MATCH(EZ133, '2019'!$A$7:$A$37, 0), MATCH(EZ105, '2019'!$E$4:$HF$4, 0) )</f>
        <v>7327</v>
      </c>
      <c r="FM133" s="9">
        <f t="shared" ref="FM133:FN133" si="1386">FM43</f>
        <v>53</v>
      </c>
      <c r="FN133" s="18" t="str">
        <f t="shared" si="1386"/>
        <v>Washington</v>
      </c>
      <c r="FO133" s="41">
        <f>INDEX('2010'!$E$7:$HF$37,  MATCH(FM133, '2010'!$A$7:$A$37, 0), MATCH(FM105, '2010'!$E$4:$HF$4, 0) )</f>
        <v>10859</v>
      </c>
      <c r="FP133" s="41">
        <f>INDEX('2011'!$E$7:$HF$37,  MATCH(FM133, '2011'!$A$7:$A$37, 0), MATCH(FM105, '2011'!$E$4:$HF$4, 0) )</f>
        <v>12057</v>
      </c>
      <c r="FQ133" s="41">
        <f>INDEX('2012'!$E$7:$HF$37,  MATCH(FM133, '2012'!$A$7:$A$37, 0), MATCH(FM105, '2012'!$E$4:$HF$4, 0) )</f>
        <v>12005</v>
      </c>
      <c r="FR133" s="41">
        <f>INDEX('2013'!$E$7:$HF$37,  MATCH(FM133, '2013'!$A$7:$A$37, 0), MATCH(FM105, '2013'!$E$4:$HF$4, 0) )</f>
        <v>12530</v>
      </c>
      <c r="FS133" s="41">
        <f>INDEX('2014'!$E$7:$HF$37,  MATCH(FM133, '2014'!$A$7:$A$37, 0), MATCH(FM105, '2014'!$E$4:$HF$4, 0) )</f>
        <v>12565</v>
      </c>
      <c r="FT133" s="41">
        <f>INDEX('2015'!$E$7:$HF$37,  MATCH(FM133, '2015'!$A$7:$A$37, 0), MATCH(FM105, '2015'!$E$4:$HF$4, 0) )</f>
        <v>12952</v>
      </c>
      <c r="FU133" s="41">
        <f>INDEX('2016'!$E$7:$HF$37,  MATCH(FM133, '2016'!$A$7:$A$37, 0), MATCH(FM105, '2016'!$E$4:$HF$4, 0) )</f>
        <v>12962</v>
      </c>
      <c r="FV133" s="41">
        <f>INDEX('2017'!$E$7:$HF$37,  MATCH(FM133, '2017'!$A$7:$A$37, 0), MATCH(FM105, '2017'!$E$4:$HF$4, 0) )</f>
        <v>13713</v>
      </c>
      <c r="FW133" s="41">
        <f>INDEX('2018'!$E$7:$HF$37,  MATCH(FM133, '2018'!$A$7:$A$37, 0), MATCH(FM105, '2018'!$E$4:$HF$4, 0) )</f>
        <v>15068</v>
      </c>
      <c r="FX133" s="41">
        <f>INDEX('2019'!$E$7:$HF$37,  MATCH(FM133, '2019'!$A$7:$A$37, 0), MATCH(FM105, '2019'!$E$4:$HF$4, 0) )</f>
        <v>16280</v>
      </c>
      <c r="FZ133" s="9">
        <f t="shared" ref="FZ133:GA133" si="1387">FZ43</f>
        <v>53</v>
      </c>
      <c r="GA133" s="18" t="str">
        <f t="shared" si="1387"/>
        <v>Washington</v>
      </c>
      <c r="GB133" s="41">
        <f>INDEX('2010'!$E$7:$HF$37,  MATCH(FZ133, '2010'!$A$7:$A$37, 0), MATCH(FZ105, '2010'!$E$4:$HF$4, 0) )</f>
        <v>5629</v>
      </c>
      <c r="GC133" s="41">
        <f>INDEX('2011'!$E$7:$HF$37,  MATCH(FZ133, '2011'!$A$7:$A$37, 0), MATCH(FZ105, '2011'!$E$4:$HF$4, 0) )</f>
        <v>6302</v>
      </c>
      <c r="GD133" s="41">
        <f>INDEX('2012'!$E$7:$HF$37,  MATCH(FZ133, '2012'!$A$7:$A$37, 0), MATCH(FZ105, '2012'!$E$4:$HF$4, 0) )</f>
        <v>6221</v>
      </c>
      <c r="GE133" s="41">
        <f>INDEX('2013'!$E$7:$HF$37,  MATCH(FZ133, '2013'!$A$7:$A$37, 0), MATCH(FZ105, '2013'!$E$4:$HF$4, 0) )</f>
        <v>6665</v>
      </c>
      <c r="GF133" s="41">
        <f>INDEX('2014'!$E$7:$HF$37,  MATCH(FZ133, '2014'!$A$7:$A$37, 0), MATCH(FZ105, '2014'!$E$4:$HF$4, 0) )</f>
        <v>6871</v>
      </c>
      <c r="GG133" s="41">
        <f>INDEX('2015'!$E$7:$HF$37,  MATCH(FZ133, '2015'!$A$7:$A$37, 0), MATCH(FZ105, '2015'!$E$4:$HF$4, 0) )</f>
        <v>7484</v>
      </c>
      <c r="GH133" s="41">
        <f>INDEX('2016'!$E$7:$HF$37,  MATCH(FZ133, '2016'!$A$7:$A$37, 0), MATCH(FZ105, '2016'!$E$4:$HF$4, 0) )</f>
        <v>7506</v>
      </c>
      <c r="GI133" s="41">
        <f>INDEX('2017'!$E$7:$HF$37,  MATCH(FZ133, '2017'!$A$7:$A$37, 0), MATCH(FZ105, '2017'!$E$4:$HF$4, 0) )</f>
        <v>8004</v>
      </c>
      <c r="GJ133" s="41">
        <f>INDEX('2018'!$E$7:$HF$37,  MATCH(FZ133, '2018'!$A$7:$A$37, 0), MATCH(FZ105, '2018'!$E$4:$HF$4, 0) )</f>
        <v>7851</v>
      </c>
      <c r="GK133" s="41">
        <f>INDEX('2019'!$E$7:$HF$37,  MATCH(FZ133, '2019'!$A$7:$A$37, 0), MATCH(FZ105, '2019'!$E$4:$HF$4, 0) )</f>
        <v>8128</v>
      </c>
      <c r="GM133" s="9">
        <f t="shared" ref="GM133:GN133" si="1388">GM43</f>
        <v>53</v>
      </c>
      <c r="GN133" s="18" t="str">
        <f t="shared" si="1388"/>
        <v>Washington</v>
      </c>
      <c r="GO133" s="41">
        <f>INDEX('2010'!$E$7:$HF$37,  MATCH(GM133, '2010'!$A$7:$A$37, 0), MATCH(GM105, '2010'!$E$4:$HF$4, 0) )</f>
        <v>2376</v>
      </c>
      <c r="GP133" s="41">
        <f>INDEX('2011'!$E$7:$HF$37,  MATCH(GM133, '2011'!$A$7:$A$37, 0), MATCH(GM105, '2011'!$E$4:$HF$4, 0) )</f>
        <v>2642</v>
      </c>
      <c r="GQ133" s="41">
        <f>INDEX('2012'!$E$7:$HF$37,  MATCH(GM133, '2012'!$A$7:$A$37, 0), MATCH(GM105, '2012'!$E$4:$HF$4, 0) )</f>
        <v>2664</v>
      </c>
      <c r="GR133" s="41">
        <f>INDEX('2013'!$E$7:$HF$37,  MATCH(GM133, '2013'!$A$7:$A$37, 0), MATCH(GM105, '2013'!$E$4:$HF$4, 0) )</f>
        <v>2758</v>
      </c>
      <c r="GS133" s="41">
        <f>INDEX('2014'!$E$7:$HF$37,  MATCH(GM133, '2014'!$A$7:$A$37, 0), MATCH(GM105, '2014'!$E$4:$HF$4, 0) )</f>
        <v>2798</v>
      </c>
      <c r="GT133" s="41">
        <f>INDEX('2015'!$E$7:$HF$37,  MATCH(GM133, '2015'!$A$7:$A$37, 0), MATCH(GM105, '2015'!$E$4:$HF$4, 0) )</f>
        <v>2642</v>
      </c>
      <c r="GU133" s="41">
        <f>INDEX('2016'!$E$7:$HF$37,  MATCH(GM133, '2016'!$A$7:$A$37, 0), MATCH(GM105, '2016'!$E$4:$HF$4, 0) )</f>
        <v>2562</v>
      </c>
      <c r="GV133" s="41">
        <f>INDEX('2017'!$E$7:$HF$37,  MATCH(GM133, '2017'!$A$7:$A$37, 0), MATCH(GM105, '2017'!$E$4:$HF$4, 0) )</f>
        <v>2610</v>
      </c>
      <c r="GW133" s="41">
        <f>INDEX('2018'!$E$7:$HF$37,  MATCH(GM133, '2018'!$A$7:$A$37, 0), MATCH(GM105, '2018'!$E$4:$HF$4, 0) )</f>
        <v>2423</v>
      </c>
      <c r="GX133" s="41">
        <f>INDEX('2019'!$E$7:$HF$37,  MATCH(GM133, '2019'!$A$7:$A$37, 0), MATCH(GM105, '2019'!$E$4:$HF$4, 0) )</f>
        <v>2726</v>
      </c>
      <c r="GZ133" s="9">
        <f t="shared" ref="GZ133:HA133" si="1389">GZ43</f>
        <v>53</v>
      </c>
      <c r="HA133" s="18" t="str">
        <f t="shared" si="1389"/>
        <v>Washington</v>
      </c>
      <c r="HB133" s="41">
        <f>INDEX('2010'!$E$7:$HF$37,  MATCH(GZ133, '2010'!$A$7:$A$37, 0), MATCH(GZ105, '2010'!$E$4:$HF$4, 0) )</f>
        <v>1661</v>
      </c>
      <c r="HC133" s="41">
        <f>INDEX('2011'!$E$7:$HF$37,  MATCH(GZ133, '2011'!$A$7:$A$37, 0), MATCH(GZ105, '2011'!$E$4:$HF$4, 0) )</f>
        <v>1602</v>
      </c>
      <c r="HD133" s="41">
        <f>INDEX('2012'!$E$7:$HF$37,  MATCH(GZ133, '2012'!$A$7:$A$37, 0), MATCH(GZ105, '2012'!$E$4:$HF$4, 0) )</f>
        <v>1749</v>
      </c>
      <c r="HE133" s="41">
        <f>INDEX('2013'!$E$7:$HF$37,  MATCH(GZ133, '2013'!$A$7:$A$37, 0), MATCH(GZ105, '2013'!$E$4:$HF$4, 0) )</f>
        <v>1821</v>
      </c>
      <c r="HF133" s="41">
        <f>INDEX('2014'!$E$7:$HF$37,  MATCH(GZ133, '2014'!$A$7:$A$37, 0), MATCH(GZ105, '2014'!$E$4:$HF$4, 0) )</f>
        <v>2029</v>
      </c>
      <c r="HG133" s="41">
        <f>INDEX('2015'!$E$7:$HF$37,  MATCH(GZ133, '2015'!$A$7:$A$37, 0), MATCH(GZ105, '2015'!$E$4:$HF$4, 0) )</f>
        <v>2154</v>
      </c>
      <c r="HH133" s="41">
        <f>INDEX('2016'!$E$7:$HF$37,  MATCH(GZ133, '2016'!$A$7:$A$37, 0), MATCH(GZ105, '2016'!$E$4:$HF$4, 0) )</f>
        <v>2198</v>
      </c>
      <c r="HI133" s="41">
        <f>INDEX('2017'!$E$7:$HF$37,  MATCH(GZ133, '2017'!$A$7:$A$37, 0), MATCH(GZ105, '2017'!$E$4:$HF$4, 0) )</f>
        <v>2352</v>
      </c>
      <c r="HJ133" s="41">
        <f>INDEX('2018'!$E$7:$HF$37,  MATCH(GZ133, '2018'!$A$7:$A$37, 0), MATCH(GZ105, '2018'!$E$4:$HF$4, 0) )</f>
        <v>2383</v>
      </c>
      <c r="HK133" s="41">
        <f>INDEX('2019'!$E$7:$HF$37,  MATCH(GZ133, '2019'!$A$7:$A$37, 0), MATCH(GZ105, '2019'!$E$4:$HF$4, 0) )</f>
        <v>2325</v>
      </c>
      <c r="HM133" s="9">
        <f t="shared" ref="HM133:HN133" si="1390">HM43</f>
        <v>53</v>
      </c>
      <c r="HN133" s="18" t="str">
        <f t="shared" si="1390"/>
        <v>Washington</v>
      </c>
      <c r="HO133" s="41">
        <f>INDEX('2010'!$E$7:$HF$37,  MATCH(HM133, '2010'!$A$7:$A$37, 0), MATCH(HM105, '2010'!$E$4:$HF$4, 0) )</f>
        <v>78</v>
      </c>
      <c r="HP133" s="41">
        <f>INDEX('2011'!$E$7:$HF$37,  MATCH(HM133, '2011'!$A$7:$A$37, 0), MATCH(HM105, '2011'!$E$4:$HF$4, 0) )</f>
        <v>81</v>
      </c>
      <c r="HQ133" s="41">
        <f>INDEX('2012'!$E$7:$HF$37,  MATCH(HM133, '2012'!$A$7:$A$37, 0), MATCH(HM105, '2012'!$E$4:$HF$4, 0) )</f>
        <v>6</v>
      </c>
      <c r="HR133" s="41">
        <f>INDEX('2013'!$E$7:$HF$37,  MATCH(HM133, '2013'!$A$7:$A$37, 0), MATCH(HM105, '2013'!$E$4:$HF$4, 0) )</f>
        <v>12</v>
      </c>
      <c r="HS133" s="41">
        <f>INDEX('2014'!$E$7:$HF$37,  MATCH(HM133, '2014'!$A$7:$A$37, 0), MATCH(HM105, '2014'!$E$4:$HF$4, 0) )</f>
        <v>16</v>
      </c>
      <c r="HT133" s="41">
        <f>INDEX('2015'!$E$7:$HF$37,  MATCH(HM133, '2015'!$A$7:$A$37, 0), MATCH(HM105, '2015'!$E$4:$HF$4, 0) )</f>
        <v>16</v>
      </c>
      <c r="HU133" s="41">
        <f>INDEX('2016'!$E$7:$HF$37,  MATCH(HM133, '2016'!$A$7:$A$37, 0), MATCH(HM105, '2016'!$E$4:$HF$4, 0) )</f>
        <v>13</v>
      </c>
      <c r="HV133" s="41">
        <f>INDEX('2017'!$E$7:$HF$37,  MATCH(HM133, '2017'!$A$7:$A$37, 0), MATCH(HM105, '2017'!$E$4:$HF$4, 0) )</f>
        <v>24</v>
      </c>
      <c r="HW133" s="41">
        <f>INDEX('2018'!$E$7:$HF$37,  MATCH(HM133, '2018'!$A$7:$A$37, 0), MATCH(HM105, '2018'!$E$4:$HF$4, 0) )</f>
        <v>41</v>
      </c>
      <c r="HX133" s="41">
        <f>INDEX('2019'!$E$7:$HF$37,  MATCH(HM133, '2019'!$A$7:$A$37, 0), MATCH(HM105, '2019'!$E$4:$HF$4, 0) )</f>
        <v>43</v>
      </c>
    </row>
    <row r="134" spans="39:232" x14ac:dyDescent="0.25">
      <c r="AM134" s="9">
        <f t="shared" ref="AM134:AN134" si="1391">AM44</f>
        <v>55</v>
      </c>
      <c r="AN134" s="18" t="str">
        <f t="shared" si="1391"/>
        <v>Wayne</v>
      </c>
      <c r="AO134" s="41">
        <f>INDEX('2010'!$E$7:$HF$37,  MATCH(AM134, '2010'!$A$7:$A$37, 0), MATCH(AM105, '2010'!$E$4:$HF$4, 0) )</f>
        <v>1283</v>
      </c>
      <c r="AP134" s="41">
        <f>INDEX('2011'!$E$7:$HF$37,  MATCH(AM134, '2011'!$A$7:$A$37, 0), MATCH(AM105, '2011'!$E$4:$HF$4, 0) )</f>
        <v>1262</v>
      </c>
      <c r="AQ134" s="41">
        <f>INDEX('2012'!$E$7:$HF$37,  MATCH(AM134, '2012'!$A$7:$A$37, 0), MATCH(AM105, '2012'!$E$4:$HF$4, 0) )</f>
        <v>1327</v>
      </c>
      <c r="AR134" s="41">
        <f>INDEX('2013'!$E$7:$HF$37,  MATCH(AM134, '2013'!$A$7:$A$37, 0), MATCH(AM105, '2013'!$E$4:$HF$4, 0) )</f>
        <v>1238</v>
      </c>
      <c r="AS134" s="41">
        <f>INDEX('2014'!$E$7:$HF$37,  MATCH(AM134, '2014'!$A$7:$A$37, 0), MATCH(AM105, '2014'!$E$4:$HF$4, 0) )</f>
        <v>1259</v>
      </c>
      <c r="AT134" s="41">
        <f>INDEX('2015'!$E$7:$HF$37,  MATCH(AM134, '2015'!$A$7:$A$37, 0), MATCH(AM105, '2015'!$E$4:$HF$4, 0) )</f>
        <v>1234</v>
      </c>
      <c r="AU134" s="41">
        <f>INDEX('2016'!$E$7:$HF$37,  MATCH(AM134, '2016'!$A$7:$A$37, 0), MATCH(AM105, '2016'!$E$4:$HF$4, 0) )</f>
        <v>1223</v>
      </c>
      <c r="AV134" s="41">
        <f>INDEX('2017'!$E$7:$HF$37,  MATCH(AM134, '2017'!$A$7:$A$37, 0), MATCH(AM105, '2017'!$E$4:$HF$4, 0) )</f>
        <v>1198</v>
      </c>
      <c r="AW134" s="41">
        <f>INDEX('2018'!$E$7:$HF$37,  MATCH(AM134, '2018'!$A$7:$A$37, 0), MATCH(AM105, '2018'!$E$4:$HF$4, 0) )</f>
        <v>1235</v>
      </c>
      <c r="AX134" s="41">
        <f>INDEX('2019'!$E$7:$HF$37,  MATCH(AM134, '2019'!$A$7:$A$37, 0), MATCH(AM105, '2019'!$E$4:$HF$4, 0) )</f>
        <v>1165</v>
      </c>
      <c r="AZ134" s="9">
        <f t="shared" ref="AZ134:BA134" si="1392">AZ44</f>
        <v>55</v>
      </c>
      <c r="BA134" s="18" t="str">
        <f t="shared" si="1392"/>
        <v>Wayne</v>
      </c>
      <c r="BB134" s="41">
        <f>INDEX('2010'!$E$7:$HF$37,  MATCH(AZ134, '2010'!$A$7:$A$37, 0), MATCH(AZ105, '2010'!$E$4:$HF$4, 0) )</f>
        <v>127</v>
      </c>
      <c r="BC134" s="41">
        <f>INDEX('2011'!$E$7:$HF$37,  MATCH(AZ134, '2011'!$A$7:$A$37, 0), MATCH(AZ105, '2011'!$E$4:$HF$4, 0) )</f>
        <v>127</v>
      </c>
      <c r="BD134" s="41">
        <f>INDEX('2012'!$E$7:$HF$37,  MATCH(AZ134, '2012'!$A$7:$A$37, 0), MATCH(AZ105, '2012'!$E$4:$HF$4, 0) )</f>
        <v>178</v>
      </c>
      <c r="BE134" s="41">
        <f>INDEX('2013'!$E$7:$HF$37,  MATCH(AZ134, '2013'!$A$7:$A$37, 0), MATCH(AZ105, '2013'!$E$4:$HF$4, 0) )</f>
        <v>144</v>
      </c>
      <c r="BF134" s="41">
        <f>INDEX('2014'!$E$7:$HF$37,  MATCH(AZ134, '2014'!$A$7:$A$37, 0), MATCH(AZ105, '2014'!$E$4:$HF$4, 0) )</f>
        <v>142</v>
      </c>
      <c r="BG134" s="41">
        <f>INDEX('2015'!$E$7:$HF$37,  MATCH(AZ134, '2015'!$A$7:$A$37, 0), MATCH(AZ105, '2015'!$E$4:$HF$4, 0) )</f>
        <v>165</v>
      </c>
      <c r="BH134" s="41">
        <f>INDEX('2016'!$E$7:$HF$37,  MATCH(AZ134, '2016'!$A$7:$A$37, 0), MATCH(AZ105, '2016'!$E$4:$HF$4, 0) )</f>
        <v>130</v>
      </c>
      <c r="BI134" s="41">
        <f>INDEX('2017'!$E$7:$HF$37,  MATCH(AZ134, '2017'!$A$7:$A$37, 0), MATCH(AZ105, '2017'!$E$4:$HF$4, 0) )</f>
        <v>121</v>
      </c>
      <c r="BJ134" s="41">
        <f>INDEX('2018'!$E$7:$HF$37,  MATCH(AZ134, '2018'!$A$7:$A$37, 0), MATCH(AZ105, '2018'!$E$4:$HF$4, 0) )</f>
        <v>145</v>
      </c>
      <c r="BK134" s="41">
        <f>INDEX('2019'!$E$7:$HF$37,  MATCH(AZ134, '2019'!$A$7:$A$37, 0), MATCH(AZ105, '2019'!$E$4:$HF$4, 0) )</f>
        <v>106</v>
      </c>
      <c r="BM134" s="9">
        <f t="shared" ref="BM134:BN134" si="1393">BM44</f>
        <v>55</v>
      </c>
      <c r="BN134" s="18" t="str">
        <f t="shared" si="1393"/>
        <v>Wayne</v>
      </c>
      <c r="BO134" s="41">
        <f>INDEX('2010'!$E$7:$HF$37,  MATCH(BM134, '2010'!$A$7:$A$37, 0), MATCH(BM105, '2010'!$E$4:$HF$4, 0) )</f>
        <v>104</v>
      </c>
      <c r="BP134" s="41">
        <f>INDEX('2011'!$E$7:$HF$37,  MATCH(BM134, '2011'!$A$7:$A$37, 0), MATCH(BM105, '2011'!$E$4:$HF$4, 0) )</f>
        <v>104</v>
      </c>
      <c r="BQ134" s="41">
        <f>INDEX('2012'!$E$7:$HF$37,  MATCH(BM134, '2012'!$A$7:$A$37, 0), MATCH(BM105, '2012'!$E$4:$HF$4, 0) )</f>
        <v>125</v>
      </c>
      <c r="BR134" s="41">
        <f>INDEX('2013'!$E$7:$HF$37,  MATCH(BM134, '2013'!$A$7:$A$37, 0), MATCH(BM105, '2013'!$E$4:$HF$4, 0) )</f>
        <v>121</v>
      </c>
      <c r="BS134" s="41">
        <f>INDEX('2014'!$E$7:$HF$37,  MATCH(BM134, '2014'!$A$7:$A$37, 0), MATCH(BM105, '2014'!$E$4:$HF$4, 0) )</f>
        <v>175</v>
      </c>
      <c r="BT134" s="41">
        <f>INDEX('2015'!$E$7:$HF$37,  MATCH(BM134, '2015'!$A$7:$A$37, 0), MATCH(BM105, '2015'!$E$4:$HF$4, 0) )</f>
        <v>165</v>
      </c>
      <c r="BU134" s="41">
        <f>INDEX('2016'!$E$7:$HF$37,  MATCH(BM134, '2016'!$A$7:$A$37, 0), MATCH(BM105, '2016'!$E$4:$HF$4, 0) )</f>
        <v>183</v>
      </c>
      <c r="BV134" s="41">
        <f>INDEX('2017'!$E$7:$HF$37,  MATCH(BM134, '2017'!$A$7:$A$37, 0), MATCH(BM105, '2017'!$E$4:$HF$4, 0) )</f>
        <v>181</v>
      </c>
      <c r="BW134" s="41">
        <f>INDEX('2018'!$E$7:$HF$37,  MATCH(BM134, '2018'!$A$7:$A$37, 0), MATCH(BM105, '2018'!$E$4:$HF$4, 0) )</f>
        <v>185</v>
      </c>
      <c r="BX134" s="41">
        <f>INDEX('2019'!$E$7:$HF$37,  MATCH(BM134, '2019'!$A$7:$A$37, 0), MATCH(BM105, '2019'!$E$4:$HF$4, 0) )</f>
        <v>173</v>
      </c>
      <c r="BZ134" s="9">
        <f t="shared" ref="BZ134:CA134" si="1394">BZ44</f>
        <v>55</v>
      </c>
      <c r="CA134" s="18" t="str">
        <f t="shared" si="1394"/>
        <v>Wayne</v>
      </c>
      <c r="CB134" s="41">
        <f>INDEX('2010'!$E$7:$HF$37,  MATCH(BZ134, '2010'!$A$7:$A$37, 0), MATCH(BZ105, '2010'!$E$4:$HF$4, 0) )</f>
        <v>25</v>
      </c>
      <c r="CC134" s="41">
        <f>INDEX('2011'!$E$7:$HF$37,  MATCH(BZ134, '2011'!$A$7:$A$37, 0), MATCH(BZ105, '2011'!$E$4:$HF$4, 0) )</f>
        <v>21</v>
      </c>
      <c r="CD134" s="41">
        <f>INDEX('2012'!$E$7:$HF$37,  MATCH(BZ134, '2012'!$A$7:$A$37, 0), MATCH(BZ105, '2012'!$E$4:$HF$4, 0) )</f>
        <v>23</v>
      </c>
      <c r="CE134" s="41">
        <f>INDEX('2013'!$E$7:$HF$37,  MATCH(BZ134, '2013'!$A$7:$A$37, 0), MATCH(BZ105, '2013'!$E$4:$HF$4, 0) )</f>
        <v>13</v>
      </c>
      <c r="CF134" s="41">
        <f>INDEX('2014'!$E$7:$HF$37,  MATCH(BZ134, '2014'!$A$7:$A$37, 0), MATCH(BZ105, '2014'!$E$4:$HF$4, 0) )</f>
        <v>35</v>
      </c>
      <c r="CG134" s="41">
        <f>INDEX('2015'!$E$7:$HF$37,  MATCH(BZ134, '2015'!$A$7:$A$37, 0), MATCH(BZ105, '2015'!$E$4:$HF$4, 0) )</f>
        <v>40</v>
      </c>
      <c r="CH134" s="41">
        <f>INDEX('2016'!$E$7:$HF$37,  MATCH(BZ134, '2016'!$A$7:$A$37, 0), MATCH(BZ105, '2016'!$E$4:$HF$4, 0) )</f>
        <v>71</v>
      </c>
      <c r="CI134" s="41">
        <f>INDEX('2017'!$E$7:$HF$37,  MATCH(BZ134, '2017'!$A$7:$A$37, 0), MATCH(BZ105, '2017'!$E$4:$HF$4, 0) )</f>
        <v>71</v>
      </c>
      <c r="CJ134" s="41">
        <f>INDEX('2018'!$E$7:$HF$37,  MATCH(BZ134, '2018'!$A$7:$A$37, 0), MATCH(BZ105, '2018'!$E$4:$HF$4, 0) )</f>
        <v>77</v>
      </c>
      <c r="CK134" s="41">
        <f>INDEX('2019'!$E$7:$HF$37,  MATCH(BZ134, '2019'!$A$7:$A$37, 0), MATCH(BZ105, '2019'!$E$4:$HF$4, 0) )</f>
        <v>61</v>
      </c>
      <c r="CM134" s="9">
        <f t="shared" ref="CM134:CN134" si="1395">CM44</f>
        <v>55</v>
      </c>
      <c r="CN134" s="18" t="str">
        <f t="shared" si="1395"/>
        <v>Wayne</v>
      </c>
      <c r="CO134" s="41">
        <f>INDEX('2010'!$E$7:$HF$37,  MATCH(CM134, '2010'!$A$7:$A$37, 0), MATCH(CM105, '2010'!$E$4:$HF$4, 0) )</f>
        <v>16</v>
      </c>
      <c r="CP134" s="41">
        <f>INDEX('2011'!$E$7:$HF$37,  MATCH(CM134, '2011'!$A$7:$A$37, 0), MATCH(CM105, '2011'!$E$4:$HF$4, 0) )</f>
        <v>2</v>
      </c>
      <c r="CQ134" s="41">
        <f>INDEX('2012'!$E$7:$HF$37,  MATCH(CM134, '2012'!$A$7:$A$37, 0), MATCH(CM105, '2012'!$E$4:$HF$4, 0) )</f>
        <v>3</v>
      </c>
      <c r="CR134" s="41">
        <f>INDEX('2013'!$E$7:$HF$37,  MATCH(CM134, '2013'!$A$7:$A$37, 0), MATCH(CM105, '2013'!$E$4:$HF$4, 0) )</f>
        <v>4</v>
      </c>
      <c r="CS134" s="41">
        <f>INDEX('2014'!$E$7:$HF$37,  MATCH(CM134, '2014'!$A$7:$A$37, 0), MATCH(CM105, '2014'!$E$4:$HF$4, 0) )</f>
        <v>2</v>
      </c>
      <c r="CT134" s="41">
        <f>INDEX('2015'!$E$7:$HF$37,  MATCH(CM134, '2015'!$A$7:$A$37, 0), MATCH(CM105, '2015'!$E$4:$HF$4, 0) )</f>
        <v>4</v>
      </c>
      <c r="CU134" s="41">
        <f>INDEX('2016'!$E$7:$HF$37,  MATCH(CM134, '2016'!$A$7:$A$37, 0), MATCH(CM105, '2016'!$E$4:$HF$4, 0) )</f>
        <v>4</v>
      </c>
      <c r="CV134" s="41">
        <f>INDEX('2017'!$E$7:$HF$37,  MATCH(CM134, '2017'!$A$7:$A$37, 0), MATCH(CM105, '2017'!$E$4:$HF$4, 0) )</f>
        <v>3</v>
      </c>
      <c r="CW134" s="41">
        <f>INDEX('2018'!$E$7:$HF$37,  MATCH(CM134, '2018'!$A$7:$A$37, 0), MATCH(CM105, '2018'!$E$4:$HF$4, 0) )</f>
        <v>2</v>
      </c>
      <c r="CX134" s="41">
        <f>INDEX('2019'!$E$7:$HF$37,  MATCH(CM134, '2019'!$A$7:$A$37, 0), MATCH(CM105, '2019'!$E$4:$HF$4, 0) )</f>
        <v>0</v>
      </c>
      <c r="CZ134" s="9">
        <f t="shared" ref="CZ134:DA134" si="1396">CZ44</f>
        <v>55</v>
      </c>
      <c r="DA134" s="18" t="str">
        <f t="shared" si="1396"/>
        <v>Wayne</v>
      </c>
      <c r="DB134" s="41">
        <f>INDEX('2010'!$E$7:$HF$37,  MATCH(CZ134, '2010'!$A$7:$A$37, 0), MATCH(CZ105, '2010'!$E$4:$HF$4, 0) )</f>
        <v>132</v>
      </c>
      <c r="DC134" s="41">
        <f>INDEX('2011'!$E$7:$HF$37,  MATCH(CZ134, '2011'!$A$7:$A$37, 0), MATCH(CZ105, '2011'!$E$4:$HF$4, 0) )</f>
        <v>179</v>
      </c>
      <c r="DD134" s="41">
        <f>INDEX('2012'!$E$7:$HF$37,  MATCH(CZ134, '2012'!$A$7:$A$37, 0), MATCH(CZ105, '2012'!$E$4:$HF$4, 0) )</f>
        <v>165</v>
      </c>
      <c r="DE134" s="41">
        <f>INDEX('2013'!$E$7:$HF$37,  MATCH(CZ134, '2013'!$A$7:$A$37, 0), MATCH(CZ105, '2013'!$E$4:$HF$4, 0) )</f>
        <v>158</v>
      </c>
      <c r="DF134" s="41">
        <f>INDEX('2014'!$E$7:$HF$37,  MATCH(CZ134, '2014'!$A$7:$A$37, 0), MATCH(CZ105, '2014'!$E$4:$HF$4, 0) )</f>
        <v>172</v>
      </c>
      <c r="DG134" s="41">
        <f>INDEX('2015'!$E$7:$HF$37,  MATCH(CZ134, '2015'!$A$7:$A$37, 0), MATCH(CZ105, '2015'!$E$4:$HF$4, 0) )</f>
        <v>126</v>
      </c>
      <c r="DH134" s="41">
        <f>INDEX('2016'!$E$7:$HF$37,  MATCH(CZ134, '2016'!$A$7:$A$37, 0), MATCH(CZ105, '2016'!$E$4:$HF$4, 0) )</f>
        <v>71</v>
      </c>
      <c r="DI134" s="41">
        <f>INDEX('2017'!$E$7:$HF$37,  MATCH(CZ134, '2017'!$A$7:$A$37, 0), MATCH(CZ105, '2017'!$E$4:$HF$4, 0) )</f>
        <v>71</v>
      </c>
      <c r="DJ134" s="41">
        <f>INDEX('2018'!$E$7:$HF$37,  MATCH(CZ134, '2018'!$A$7:$A$37, 0), MATCH(CZ105, '2018'!$E$4:$HF$4, 0) )</f>
        <v>102</v>
      </c>
      <c r="DK134" s="41">
        <f>INDEX('2019'!$E$7:$HF$37,  MATCH(CZ134, '2019'!$A$7:$A$37, 0), MATCH(CZ105, '2019'!$E$4:$HF$4, 0) )</f>
        <v>92</v>
      </c>
      <c r="DM134" s="9">
        <f t="shared" ref="DM134:DN134" si="1397">DM44</f>
        <v>55</v>
      </c>
      <c r="DN134" s="18" t="str">
        <f t="shared" si="1397"/>
        <v>Wayne</v>
      </c>
      <c r="DO134" s="41">
        <f>INDEX('2010'!$E$7:$HF$37,  MATCH(DM134, '2010'!$A$7:$A$37, 0), MATCH(DM105, '2010'!$E$4:$HF$4, 0) )</f>
        <v>49</v>
      </c>
      <c r="DP134" s="41">
        <f>INDEX('2011'!$E$7:$HF$37,  MATCH(DM134, '2011'!$A$7:$A$37, 0), MATCH(DM105, '2011'!$E$4:$HF$4, 0) )</f>
        <v>50</v>
      </c>
      <c r="DQ134" s="41">
        <f>INDEX('2012'!$E$7:$HF$37,  MATCH(DM134, '2012'!$A$7:$A$37, 0), MATCH(DM105, '2012'!$E$4:$HF$4, 0) )</f>
        <v>60</v>
      </c>
      <c r="DR134" s="41">
        <f>INDEX('2013'!$E$7:$HF$37,  MATCH(DM134, '2013'!$A$7:$A$37, 0), MATCH(DM105, '2013'!$E$4:$HF$4, 0) )</f>
        <v>62</v>
      </c>
      <c r="DS134" s="41">
        <f>INDEX('2014'!$E$7:$HF$37,  MATCH(DM134, '2014'!$A$7:$A$37, 0), MATCH(DM105, '2014'!$E$4:$HF$4, 0) )</f>
        <v>54</v>
      </c>
      <c r="DT134" s="41">
        <f>INDEX('2015'!$E$7:$HF$37,  MATCH(DM134, '2015'!$A$7:$A$37, 0), MATCH(DM105, '2015'!$E$4:$HF$4, 0) )</f>
        <v>56</v>
      </c>
      <c r="DU134" s="41">
        <f>INDEX('2016'!$E$7:$HF$37,  MATCH(DM134, '2016'!$A$7:$A$37, 0), MATCH(DM105, '2016'!$E$4:$HF$4, 0) )</f>
        <v>52</v>
      </c>
      <c r="DV134" s="41">
        <f>INDEX('2017'!$E$7:$HF$37,  MATCH(DM134, '2017'!$A$7:$A$37, 0), MATCH(DM105, '2017'!$E$4:$HF$4, 0) )</f>
        <v>71</v>
      </c>
      <c r="DW134" s="41">
        <f>INDEX('2018'!$E$7:$HF$37,  MATCH(DM134, '2018'!$A$7:$A$37, 0), MATCH(DM105, '2018'!$E$4:$HF$4, 0) )</f>
        <v>82</v>
      </c>
      <c r="DX134" s="41">
        <f>INDEX('2019'!$E$7:$HF$37,  MATCH(DM134, '2019'!$A$7:$A$37, 0), MATCH(DM105, '2019'!$E$4:$HF$4, 0) )</f>
        <v>66</v>
      </c>
      <c r="DZ134" s="9">
        <f t="shared" ref="DZ134:EA134" si="1398">DZ44</f>
        <v>55</v>
      </c>
      <c r="EA134" s="18" t="str">
        <f t="shared" si="1398"/>
        <v>Wayne</v>
      </c>
      <c r="EB134" s="41">
        <f>INDEX('2010'!$E$7:$HF$37,  MATCH(DZ134, '2010'!$A$7:$A$37, 0), MATCH(DZ105, '2010'!$E$4:$HF$4, 0) )</f>
        <v>7</v>
      </c>
      <c r="EC134" s="41">
        <f>INDEX('2011'!$E$7:$HF$37,  MATCH(DZ134, '2011'!$A$7:$A$37, 0), MATCH(DZ105, '2011'!$E$4:$HF$4, 0) )</f>
        <v>9</v>
      </c>
      <c r="ED134" s="41">
        <f>INDEX('2012'!$E$7:$HF$37,  MATCH(DZ134, '2012'!$A$7:$A$37, 0), MATCH(DZ105, '2012'!$E$4:$HF$4, 0) )</f>
        <v>10</v>
      </c>
      <c r="EE134" s="41">
        <f>INDEX('2013'!$E$7:$HF$37,  MATCH(DZ134, '2013'!$A$7:$A$37, 0), MATCH(DZ105, '2013'!$E$4:$HF$4, 0) )</f>
        <v>9</v>
      </c>
      <c r="EF134" s="41">
        <f>INDEX('2014'!$E$7:$HF$37,  MATCH(DZ134, '2014'!$A$7:$A$37, 0), MATCH(DZ105, '2014'!$E$4:$HF$4, 0) )</f>
        <v>3</v>
      </c>
      <c r="EG134" s="41">
        <f>INDEX('2015'!$E$7:$HF$37,  MATCH(DZ134, '2015'!$A$7:$A$37, 0), MATCH(DZ105, '2015'!$E$4:$HF$4, 0) )</f>
        <v>3</v>
      </c>
      <c r="EH134" s="41">
        <f>INDEX('2016'!$E$7:$HF$37,  MATCH(DZ134, '2016'!$A$7:$A$37, 0), MATCH(DZ105, '2016'!$E$4:$HF$4, 0) )</f>
        <v>1</v>
      </c>
      <c r="EI134" s="41">
        <f>INDEX('2017'!$E$7:$HF$37,  MATCH(DZ134, '2017'!$A$7:$A$37, 0), MATCH(DZ105, '2017'!$E$4:$HF$4, 0) )</f>
        <v>2</v>
      </c>
      <c r="EJ134" s="41">
        <f>INDEX('2018'!$E$7:$HF$37,  MATCH(DZ134, '2018'!$A$7:$A$37, 0), MATCH(DZ105, '2018'!$E$4:$HF$4, 0) )</f>
        <v>0</v>
      </c>
      <c r="EK134" s="41">
        <f>INDEX('2019'!$E$7:$HF$37,  MATCH(DZ134, '2019'!$A$7:$A$37, 0), MATCH(DZ105, '2019'!$E$4:$HF$4, 0) )</f>
        <v>0</v>
      </c>
      <c r="EM134" s="9">
        <f t="shared" ref="EM134:EN134" si="1399">EM44</f>
        <v>55</v>
      </c>
      <c r="EN134" s="18" t="str">
        <f t="shared" si="1399"/>
        <v>Wayne</v>
      </c>
      <c r="EO134" s="41">
        <f>INDEX('2010'!$E$7:$HF$37,  MATCH(EM134, '2010'!$A$7:$A$37, 0), MATCH(EM105, '2010'!$E$4:$HF$4, 0) )</f>
        <v>45</v>
      </c>
      <c r="EP134" s="41">
        <f>INDEX('2011'!$E$7:$HF$37,  MATCH(EM134, '2011'!$A$7:$A$37, 0), MATCH(EM105, '2011'!$E$4:$HF$4, 0) )</f>
        <v>37</v>
      </c>
      <c r="EQ134" s="41">
        <f>INDEX('2012'!$E$7:$HF$37,  MATCH(EM134, '2012'!$A$7:$A$37, 0), MATCH(EM105, '2012'!$E$4:$HF$4, 0) )</f>
        <v>65</v>
      </c>
      <c r="ER134" s="41">
        <f>INDEX('2013'!$E$7:$HF$37,  MATCH(EM134, '2013'!$A$7:$A$37, 0), MATCH(EM105, '2013'!$E$4:$HF$4, 0) )</f>
        <v>48</v>
      </c>
      <c r="ES134" s="41">
        <f>INDEX('2014'!$E$7:$HF$37,  MATCH(EM134, '2014'!$A$7:$A$37, 0), MATCH(EM105, '2014'!$E$4:$HF$4, 0) )</f>
        <v>35</v>
      </c>
      <c r="ET134" s="41">
        <f>INDEX('2015'!$E$7:$HF$37,  MATCH(EM134, '2015'!$A$7:$A$37, 0), MATCH(EM105, '2015'!$E$4:$HF$4, 0) )</f>
        <v>39</v>
      </c>
      <c r="EU134" s="41">
        <f>INDEX('2016'!$E$7:$HF$37,  MATCH(EM134, '2016'!$A$7:$A$37, 0), MATCH(EM105, '2016'!$E$4:$HF$4, 0) )</f>
        <v>47</v>
      </c>
      <c r="EV134" s="41">
        <f>INDEX('2017'!$E$7:$HF$37,  MATCH(EM134, '2017'!$A$7:$A$37, 0), MATCH(EM105, '2017'!$E$4:$HF$4, 0) )</f>
        <v>25</v>
      </c>
      <c r="EW134" s="41">
        <f>INDEX('2018'!$E$7:$HF$37,  MATCH(EM134, '2018'!$A$7:$A$37, 0), MATCH(EM105, '2018'!$E$4:$HF$4, 0) )</f>
        <v>25</v>
      </c>
      <c r="EX134" s="41">
        <f>INDEX('2019'!$E$7:$HF$37,  MATCH(EM134, '2019'!$A$7:$A$37, 0), MATCH(EM105, '2019'!$E$4:$HF$4, 0) )</f>
        <v>33</v>
      </c>
      <c r="EZ134" s="9">
        <f t="shared" ref="EZ134:FA134" si="1400">EZ44</f>
        <v>55</v>
      </c>
      <c r="FA134" s="18" t="str">
        <f t="shared" si="1400"/>
        <v>Wayne</v>
      </c>
      <c r="FB134" s="41">
        <f>INDEX('2010'!$E$7:$HF$37,  MATCH(EZ134, '2010'!$A$7:$A$37, 0), MATCH(EZ105, '2010'!$E$4:$HF$4, 0) )</f>
        <v>36</v>
      </c>
      <c r="FC134" s="41">
        <f>INDEX('2011'!$E$7:$HF$37,  MATCH(EZ134, '2011'!$A$7:$A$37, 0), MATCH(EZ105, '2011'!$E$4:$HF$4, 0) )</f>
        <v>37</v>
      </c>
      <c r="FD134" s="41">
        <f>INDEX('2012'!$E$7:$HF$37,  MATCH(EZ134, '2012'!$A$7:$A$37, 0), MATCH(EZ105, '2012'!$E$4:$HF$4, 0) )</f>
        <v>28</v>
      </c>
      <c r="FE134" s="41">
        <f>INDEX('2013'!$E$7:$HF$37,  MATCH(EZ134, '2013'!$A$7:$A$37, 0), MATCH(EZ105, '2013'!$E$4:$HF$4, 0) )</f>
        <v>21</v>
      </c>
      <c r="FF134" s="41">
        <f>INDEX('2014'!$E$7:$HF$37,  MATCH(EZ134, '2014'!$A$7:$A$37, 0), MATCH(EZ105, '2014'!$E$4:$HF$4, 0) )</f>
        <v>44</v>
      </c>
      <c r="FG134" s="41">
        <f>INDEX('2015'!$E$7:$HF$37,  MATCH(EZ134, '2015'!$A$7:$A$37, 0), MATCH(EZ105, '2015'!$E$4:$HF$4, 0) )</f>
        <v>49</v>
      </c>
      <c r="FH134" s="41">
        <f>INDEX('2016'!$E$7:$HF$37,  MATCH(EZ134, '2016'!$A$7:$A$37, 0), MATCH(EZ105, '2016'!$E$4:$HF$4, 0) )</f>
        <v>58</v>
      </c>
      <c r="FI134" s="41">
        <f>INDEX('2017'!$E$7:$HF$37,  MATCH(EZ134, '2017'!$A$7:$A$37, 0), MATCH(EZ105, '2017'!$E$4:$HF$4, 0) )</f>
        <v>74</v>
      </c>
      <c r="FJ134" s="41">
        <f>INDEX('2018'!$E$7:$HF$37,  MATCH(EZ134, '2018'!$A$7:$A$37, 0), MATCH(EZ105, '2018'!$E$4:$HF$4, 0) )</f>
        <v>80</v>
      </c>
      <c r="FK134" s="41">
        <f>INDEX('2019'!$E$7:$HF$37,  MATCH(EZ134, '2019'!$A$7:$A$37, 0), MATCH(EZ105, '2019'!$E$4:$HF$4, 0) )</f>
        <v>50</v>
      </c>
      <c r="FM134" s="9">
        <f t="shared" ref="FM134:FN134" si="1401">FM44</f>
        <v>55</v>
      </c>
      <c r="FN134" s="18" t="str">
        <f t="shared" si="1401"/>
        <v>Wayne</v>
      </c>
      <c r="FO134" s="41">
        <f>INDEX('2010'!$E$7:$HF$37,  MATCH(FM134, '2010'!$A$7:$A$37, 0), MATCH(FM105, '2010'!$E$4:$HF$4, 0) )</f>
        <v>379</v>
      </c>
      <c r="FP134" s="41">
        <f>INDEX('2011'!$E$7:$HF$37,  MATCH(FM134, '2011'!$A$7:$A$37, 0), MATCH(FM105, '2011'!$E$4:$HF$4, 0) )</f>
        <v>365</v>
      </c>
      <c r="FQ134" s="41">
        <f>INDEX('2012'!$E$7:$HF$37,  MATCH(FM134, '2012'!$A$7:$A$37, 0), MATCH(FM105, '2012'!$E$4:$HF$4, 0) )</f>
        <v>281</v>
      </c>
      <c r="FR134" s="41">
        <f>INDEX('2013'!$E$7:$HF$37,  MATCH(FM134, '2013'!$A$7:$A$37, 0), MATCH(FM105, '2013'!$E$4:$HF$4, 0) )</f>
        <v>233</v>
      </c>
      <c r="FS134" s="41">
        <f>INDEX('2014'!$E$7:$HF$37,  MATCH(FM134, '2014'!$A$7:$A$37, 0), MATCH(FM105, '2014'!$E$4:$HF$4, 0) )</f>
        <v>213</v>
      </c>
      <c r="FT134" s="41">
        <f>INDEX('2015'!$E$7:$HF$37,  MATCH(FM134, '2015'!$A$7:$A$37, 0), MATCH(FM105, '2015'!$E$4:$HF$4, 0) )</f>
        <v>245</v>
      </c>
      <c r="FU134" s="41">
        <f>INDEX('2016'!$E$7:$HF$37,  MATCH(FM134, '2016'!$A$7:$A$37, 0), MATCH(FM105, '2016'!$E$4:$HF$4, 0) )</f>
        <v>239</v>
      </c>
      <c r="FV134" s="41">
        <f>INDEX('2017'!$E$7:$HF$37,  MATCH(FM134, '2017'!$A$7:$A$37, 0), MATCH(FM105, '2017'!$E$4:$HF$4, 0) )</f>
        <v>229</v>
      </c>
      <c r="FW134" s="41">
        <f>INDEX('2018'!$E$7:$HF$37,  MATCH(FM134, '2018'!$A$7:$A$37, 0), MATCH(FM105, '2018'!$E$4:$HF$4, 0) )</f>
        <v>226</v>
      </c>
      <c r="FX134" s="41">
        <f>INDEX('2019'!$E$7:$HF$37,  MATCH(FM134, '2019'!$A$7:$A$37, 0), MATCH(FM105, '2019'!$E$4:$HF$4, 0) )</f>
        <v>226</v>
      </c>
      <c r="FZ134" s="9">
        <f t="shared" ref="FZ134:GA134" si="1402">FZ44</f>
        <v>55</v>
      </c>
      <c r="GA134" s="18" t="str">
        <f t="shared" si="1402"/>
        <v>Wayne</v>
      </c>
      <c r="GB134" s="41">
        <f>INDEX('2010'!$E$7:$HF$37,  MATCH(FZ134, '2010'!$A$7:$A$37, 0), MATCH(FZ105, '2010'!$E$4:$HF$4, 0) )</f>
        <v>234</v>
      </c>
      <c r="GC134" s="41">
        <f>INDEX('2011'!$E$7:$HF$37,  MATCH(FZ134, '2011'!$A$7:$A$37, 0), MATCH(FZ105, '2011'!$E$4:$HF$4, 0) )</f>
        <v>221</v>
      </c>
      <c r="GD134" s="41">
        <f>INDEX('2012'!$E$7:$HF$37,  MATCH(FZ134, '2012'!$A$7:$A$37, 0), MATCH(FZ105, '2012'!$E$4:$HF$4, 0) )</f>
        <v>221</v>
      </c>
      <c r="GE134" s="41">
        <f>INDEX('2013'!$E$7:$HF$37,  MATCH(FZ134, '2013'!$A$7:$A$37, 0), MATCH(FZ105, '2013'!$E$4:$HF$4, 0) )</f>
        <v>268</v>
      </c>
      <c r="GF134" s="41">
        <f>INDEX('2014'!$E$7:$HF$37,  MATCH(FZ134, '2014'!$A$7:$A$37, 0), MATCH(FZ105, '2014'!$E$4:$HF$4, 0) )</f>
        <v>263</v>
      </c>
      <c r="GG134" s="41">
        <f>INDEX('2015'!$E$7:$HF$37,  MATCH(FZ134, '2015'!$A$7:$A$37, 0), MATCH(FZ105, '2015'!$E$4:$HF$4, 0) )</f>
        <v>241</v>
      </c>
      <c r="GH134" s="41">
        <f>INDEX('2016'!$E$7:$HF$37,  MATCH(FZ134, '2016'!$A$7:$A$37, 0), MATCH(FZ105, '2016'!$E$4:$HF$4, 0) )</f>
        <v>256</v>
      </c>
      <c r="GI134" s="41">
        <f>INDEX('2017'!$E$7:$HF$37,  MATCH(FZ134, '2017'!$A$7:$A$37, 0), MATCH(FZ105, '2017'!$E$4:$HF$4, 0) )</f>
        <v>273</v>
      </c>
      <c r="GJ134" s="41">
        <f>INDEX('2018'!$E$7:$HF$37,  MATCH(FZ134, '2018'!$A$7:$A$37, 0), MATCH(FZ105, '2018'!$E$4:$HF$4, 0) )</f>
        <v>244</v>
      </c>
      <c r="GK134" s="41">
        <f>INDEX('2019'!$E$7:$HF$37,  MATCH(FZ134, '2019'!$A$7:$A$37, 0), MATCH(FZ105, '2019'!$E$4:$HF$4, 0) )</f>
        <v>281</v>
      </c>
      <c r="GM134" s="9">
        <f t="shared" ref="GM134:GN134" si="1403">GM44</f>
        <v>55</v>
      </c>
      <c r="GN134" s="18" t="str">
        <f t="shared" si="1403"/>
        <v>Wayne</v>
      </c>
      <c r="GO134" s="41">
        <f>INDEX('2010'!$E$7:$HF$37,  MATCH(GM134, '2010'!$A$7:$A$37, 0), MATCH(GM105, '2010'!$E$4:$HF$4, 0) )</f>
        <v>36</v>
      </c>
      <c r="GP134" s="41">
        <f>INDEX('2011'!$E$7:$HF$37,  MATCH(GM134, '2011'!$A$7:$A$37, 0), MATCH(GM105, '2011'!$E$4:$HF$4, 0) )</f>
        <v>38</v>
      </c>
      <c r="GQ134" s="41">
        <f>INDEX('2012'!$E$7:$HF$37,  MATCH(GM134, '2012'!$A$7:$A$37, 0), MATCH(GM105, '2012'!$E$4:$HF$4, 0) )</f>
        <v>57</v>
      </c>
      <c r="GR134" s="41">
        <f>INDEX('2013'!$E$7:$HF$37,  MATCH(GM134, '2013'!$A$7:$A$37, 0), MATCH(GM105, '2013'!$E$4:$HF$4, 0) )</f>
        <v>43</v>
      </c>
      <c r="GS134" s="41">
        <f>INDEX('2014'!$E$7:$HF$37,  MATCH(GM134, '2014'!$A$7:$A$37, 0), MATCH(GM105, '2014'!$E$4:$HF$4, 0) )</f>
        <v>26</v>
      </c>
      <c r="GT134" s="41">
        <f>INDEX('2015'!$E$7:$HF$37,  MATCH(GM134, '2015'!$A$7:$A$37, 0), MATCH(GM105, '2015'!$E$4:$HF$4, 0) )</f>
        <v>38</v>
      </c>
      <c r="GU134" s="41">
        <f>INDEX('2016'!$E$7:$HF$37,  MATCH(GM134, '2016'!$A$7:$A$37, 0), MATCH(GM105, '2016'!$E$4:$HF$4, 0) )</f>
        <v>49</v>
      </c>
      <c r="GV134" s="41">
        <f>INDEX('2017'!$E$7:$HF$37,  MATCH(GM134, '2017'!$A$7:$A$37, 0), MATCH(GM105, '2017'!$E$4:$HF$4, 0) )</f>
        <v>36</v>
      </c>
      <c r="GW134" s="41">
        <f>INDEX('2018'!$E$7:$HF$37,  MATCH(GM134, '2018'!$A$7:$A$37, 0), MATCH(GM105, '2018'!$E$4:$HF$4, 0) )</f>
        <v>35</v>
      </c>
      <c r="GX134" s="41">
        <f>INDEX('2019'!$E$7:$HF$37,  MATCH(GM134, '2019'!$A$7:$A$37, 0), MATCH(GM105, '2019'!$E$4:$HF$4, 0) )</f>
        <v>45</v>
      </c>
      <c r="GZ134" s="9">
        <f t="shared" ref="GZ134:HA134" si="1404">GZ44</f>
        <v>55</v>
      </c>
      <c r="HA134" s="18" t="str">
        <f t="shared" si="1404"/>
        <v>Wayne</v>
      </c>
      <c r="HB134" s="41">
        <f>INDEX('2010'!$E$7:$HF$37,  MATCH(GZ134, '2010'!$A$7:$A$37, 0), MATCH(GZ105, '2010'!$E$4:$HF$4, 0) )</f>
        <v>93</v>
      </c>
      <c r="HC134" s="41">
        <f>INDEX('2011'!$E$7:$HF$37,  MATCH(GZ134, '2011'!$A$7:$A$37, 0), MATCH(GZ105, '2011'!$E$4:$HF$4, 0) )</f>
        <v>72</v>
      </c>
      <c r="HD134" s="41">
        <f>INDEX('2012'!$E$7:$HF$37,  MATCH(GZ134, '2012'!$A$7:$A$37, 0), MATCH(GZ105, '2012'!$E$4:$HF$4, 0) )</f>
        <v>111</v>
      </c>
      <c r="HE134" s="41">
        <f>INDEX('2013'!$E$7:$HF$37,  MATCH(GZ134, '2013'!$A$7:$A$37, 0), MATCH(GZ105, '2013'!$E$4:$HF$4, 0) )</f>
        <v>114</v>
      </c>
      <c r="HF134" s="41">
        <f>INDEX('2014'!$E$7:$HF$37,  MATCH(GZ134, '2014'!$A$7:$A$37, 0), MATCH(GZ105, '2014'!$E$4:$HF$4, 0) )</f>
        <v>95</v>
      </c>
      <c r="HG134" s="41">
        <f>INDEX('2015'!$E$7:$HF$37,  MATCH(GZ134, '2015'!$A$7:$A$37, 0), MATCH(GZ105, '2015'!$E$4:$HF$4, 0) )</f>
        <v>63</v>
      </c>
      <c r="HH134" s="41">
        <f>INDEX('2016'!$E$7:$HF$37,  MATCH(GZ134, '2016'!$A$7:$A$37, 0), MATCH(GZ105, '2016'!$E$4:$HF$4, 0) )</f>
        <v>62</v>
      </c>
      <c r="HI134" s="41">
        <f>INDEX('2017'!$E$7:$HF$37,  MATCH(GZ134, '2017'!$A$7:$A$37, 0), MATCH(GZ105, '2017'!$E$4:$HF$4, 0) )</f>
        <v>41</v>
      </c>
      <c r="HJ134" s="41">
        <f>INDEX('2018'!$E$7:$HF$37,  MATCH(GZ134, '2018'!$A$7:$A$37, 0), MATCH(GZ105, '2018'!$E$4:$HF$4, 0) )</f>
        <v>32</v>
      </c>
      <c r="HK134" s="41">
        <f>INDEX('2019'!$E$7:$HF$37,  MATCH(GZ134, '2019'!$A$7:$A$37, 0), MATCH(GZ105, '2019'!$E$4:$HF$4, 0) )</f>
        <v>32</v>
      </c>
      <c r="HM134" s="9">
        <f t="shared" ref="HM134:HN134" si="1405">HM44</f>
        <v>55</v>
      </c>
      <c r="HN134" s="18" t="str">
        <f t="shared" si="1405"/>
        <v>Wayne</v>
      </c>
      <c r="HO134" s="41">
        <f>INDEX('2010'!$E$7:$HF$37,  MATCH(HM134, '2010'!$A$7:$A$37, 0), MATCH(HM105, '2010'!$E$4:$HF$4, 0) )</f>
        <v>0</v>
      </c>
      <c r="HP134" s="41">
        <f>INDEX('2011'!$E$7:$HF$37,  MATCH(HM134, '2011'!$A$7:$A$37, 0), MATCH(HM105, '2011'!$E$4:$HF$4, 0) )</f>
        <v>0</v>
      </c>
      <c r="HQ134" s="41">
        <f>INDEX('2012'!$E$7:$HF$37,  MATCH(HM134, '2012'!$A$7:$A$37, 0), MATCH(HM105, '2012'!$E$4:$HF$4, 0) )</f>
        <v>0</v>
      </c>
      <c r="HR134" s="41">
        <f>INDEX('2013'!$E$7:$HF$37,  MATCH(HM134, '2013'!$A$7:$A$37, 0), MATCH(HM105, '2013'!$E$4:$HF$4, 0) )</f>
        <v>0</v>
      </c>
      <c r="HS134" s="41">
        <f>INDEX('2014'!$E$7:$HF$37,  MATCH(HM134, '2014'!$A$7:$A$37, 0), MATCH(HM105, '2014'!$E$4:$HF$4, 0) )</f>
        <v>0</v>
      </c>
      <c r="HT134" s="41">
        <f>INDEX('2015'!$E$7:$HF$37,  MATCH(HM134, '2015'!$A$7:$A$37, 0), MATCH(HM105, '2015'!$E$4:$HF$4, 0) )</f>
        <v>0</v>
      </c>
      <c r="HU134" s="41">
        <f>INDEX('2016'!$E$7:$HF$37,  MATCH(HM134, '2016'!$A$7:$A$37, 0), MATCH(HM105, '2016'!$E$4:$HF$4, 0) )</f>
        <v>0</v>
      </c>
      <c r="HV134" s="41">
        <f>INDEX('2017'!$E$7:$HF$37,  MATCH(HM134, '2017'!$A$7:$A$37, 0), MATCH(HM105, '2017'!$E$4:$HF$4, 0) )</f>
        <v>0</v>
      </c>
      <c r="HW134" s="41">
        <f>INDEX('2018'!$E$7:$HF$37,  MATCH(HM134, '2018'!$A$7:$A$37, 0), MATCH(HM105, '2018'!$E$4:$HF$4, 0) )</f>
        <v>0</v>
      </c>
      <c r="HX134" s="41">
        <f>INDEX('2019'!$E$7:$HF$37,  MATCH(HM134, '2019'!$A$7:$A$37, 0), MATCH(HM105, '2019'!$E$4:$HF$4, 0) )</f>
        <v>0</v>
      </c>
    </row>
    <row r="135" spans="39:232" x14ac:dyDescent="0.25">
      <c r="AM135" s="9">
        <f t="shared" ref="AM135:AN135" si="1406">AM45</f>
        <v>57</v>
      </c>
      <c r="AN135" s="18" t="str">
        <f t="shared" si="1406"/>
        <v>Weber</v>
      </c>
      <c r="AO135" s="41">
        <f>INDEX('2010'!$E$7:$HF$37,  MATCH(AM135, '2010'!$A$7:$A$37, 0), MATCH(AM105, '2010'!$E$4:$HF$4, 0) )</f>
        <v>102828</v>
      </c>
      <c r="AP135" s="41">
        <f>INDEX('2011'!$E$7:$HF$37,  MATCH(AM135, '2011'!$A$7:$A$37, 0), MATCH(AM105, '2011'!$E$4:$HF$4, 0) )</f>
        <v>103369</v>
      </c>
      <c r="AQ135" s="41">
        <f>INDEX('2012'!$E$7:$HF$37,  MATCH(AM135, '2012'!$A$7:$A$37, 0), MATCH(AM105, '2012'!$E$4:$HF$4, 0) )</f>
        <v>105169</v>
      </c>
      <c r="AR135" s="41">
        <f>INDEX('2013'!$E$7:$HF$37,  MATCH(AM135, '2013'!$A$7:$A$37, 0), MATCH(AM105, '2013'!$E$4:$HF$4, 0) )</f>
        <v>105102</v>
      </c>
      <c r="AS135" s="41">
        <f>INDEX('2014'!$E$7:$HF$37,  MATCH(AM135, '2014'!$A$7:$A$37, 0), MATCH(AM105, '2014'!$E$4:$HF$4, 0) )</f>
        <v>107214</v>
      </c>
      <c r="AT135" s="41">
        <f>INDEX('2015'!$E$7:$HF$37,  MATCH(AM135, '2015'!$A$7:$A$37, 0), MATCH(AM105, '2015'!$E$4:$HF$4, 0) )</f>
        <v>108557</v>
      </c>
      <c r="AU135" s="41">
        <f>INDEX('2016'!$E$7:$HF$37,  MATCH(AM135, '2016'!$A$7:$A$37, 0), MATCH(AM105, '2016'!$E$4:$HF$4, 0) )</f>
        <v>111359</v>
      </c>
      <c r="AV135" s="41">
        <f>INDEX('2017'!$E$7:$HF$37,  MATCH(AM135, '2017'!$A$7:$A$37, 0), MATCH(AM105, '2017'!$E$4:$HF$4, 0) )</f>
        <v>114200</v>
      </c>
      <c r="AW135" s="41">
        <f>INDEX('2018'!$E$7:$HF$37,  MATCH(AM135, '2018'!$A$7:$A$37, 0), MATCH(AM105, '2018'!$E$4:$HF$4, 0) )</f>
        <v>117743</v>
      </c>
      <c r="AX135" s="41">
        <f>INDEX('2019'!$E$7:$HF$37,  MATCH(AM135, '2019'!$A$7:$A$37, 0), MATCH(AM105, '2019'!$E$4:$HF$4, 0) )</f>
        <v>121331</v>
      </c>
      <c r="AZ135" s="9">
        <f t="shared" ref="AZ135:BA135" si="1407">AZ45</f>
        <v>57</v>
      </c>
      <c r="BA135" s="18" t="str">
        <f t="shared" si="1407"/>
        <v>Weber</v>
      </c>
      <c r="BB135" s="41">
        <f>INDEX('2010'!$E$7:$HF$37,  MATCH(AZ135, '2010'!$A$7:$A$37, 0), MATCH(AZ105, '2010'!$E$4:$HF$4, 0) )</f>
        <v>852</v>
      </c>
      <c r="BC135" s="41">
        <f>INDEX('2011'!$E$7:$HF$37,  MATCH(AZ135, '2011'!$A$7:$A$37, 0), MATCH(AZ105, '2011'!$E$4:$HF$4, 0) )</f>
        <v>940</v>
      </c>
      <c r="BD135" s="41">
        <f>INDEX('2012'!$E$7:$HF$37,  MATCH(AZ135, '2012'!$A$7:$A$37, 0), MATCH(AZ105, '2012'!$E$4:$HF$4, 0) )</f>
        <v>1108</v>
      </c>
      <c r="BE135" s="41">
        <f>INDEX('2013'!$E$7:$HF$37,  MATCH(AZ135, '2013'!$A$7:$A$37, 0), MATCH(AZ105, '2013'!$E$4:$HF$4, 0) )</f>
        <v>1095</v>
      </c>
      <c r="BF135" s="41">
        <f>INDEX('2014'!$E$7:$HF$37,  MATCH(AZ135, '2014'!$A$7:$A$37, 0), MATCH(AZ105, '2014'!$E$4:$HF$4, 0) )</f>
        <v>1191</v>
      </c>
      <c r="BG135" s="41">
        <f>INDEX('2015'!$E$7:$HF$37,  MATCH(AZ135, '2015'!$A$7:$A$37, 0), MATCH(AZ105, '2015'!$E$4:$HF$4, 0) )</f>
        <v>1246</v>
      </c>
      <c r="BH135" s="41">
        <f>INDEX('2016'!$E$7:$HF$37,  MATCH(AZ135, '2016'!$A$7:$A$37, 0), MATCH(AZ105, '2016'!$E$4:$HF$4, 0) )</f>
        <v>1294</v>
      </c>
      <c r="BI135" s="41">
        <f>INDEX('2017'!$E$7:$HF$37,  MATCH(AZ135, '2017'!$A$7:$A$37, 0), MATCH(AZ105, '2017'!$E$4:$HF$4, 0) )</f>
        <v>1340</v>
      </c>
      <c r="BJ135" s="41">
        <f>INDEX('2018'!$E$7:$HF$37,  MATCH(AZ135, '2018'!$A$7:$A$37, 0), MATCH(AZ105, '2018'!$E$4:$HF$4, 0) )</f>
        <v>1278</v>
      </c>
      <c r="BK135" s="41">
        <f>INDEX('2019'!$E$7:$HF$37,  MATCH(AZ135, '2019'!$A$7:$A$37, 0), MATCH(AZ105, '2019'!$E$4:$HF$4, 0) )</f>
        <v>1164</v>
      </c>
      <c r="BM135" s="9">
        <f t="shared" ref="BM135:BN135" si="1408">BM45</f>
        <v>57</v>
      </c>
      <c r="BN135" s="18" t="str">
        <f t="shared" si="1408"/>
        <v>Weber</v>
      </c>
      <c r="BO135" s="41">
        <f>INDEX('2010'!$E$7:$HF$37,  MATCH(BM135, '2010'!$A$7:$A$37, 0), MATCH(BM105, '2010'!$E$4:$HF$4, 0) )</f>
        <v>7770</v>
      </c>
      <c r="BP135" s="41">
        <f>INDEX('2011'!$E$7:$HF$37,  MATCH(BM135, '2011'!$A$7:$A$37, 0), MATCH(BM105, '2011'!$E$4:$HF$4, 0) )</f>
        <v>7314</v>
      </c>
      <c r="BQ135" s="41">
        <f>INDEX('2012'!$E$7:$HF$37,  MATCH(BM135, '2012'!$A$7:$A$37, 0), MATCH(BM105, '2012'!$E$4:$HF$4, 0) )</f>
        <v>7179</v>
      </c>
      <c r="BR135" s="41">
        <f>INDEX('2013'!$E$7:$HF$37,  MATCH(BM135, '2013'!$A$7:$A$37, 0), MATCH(BM105, '2013'!$E$4:$HF$4, 0) )</f>
        <v>7030</v>
      </c>
      <c r="BS135" s="41">
        <f>INDEX('2014'!$E$7:$HF$37,  MATCH(BM135, '2014'!$A$7:$A$37, 0), MATCH(BM105, '2014'!$E$4:$HF$4, 0) )</f>
        <v>7217</v>
      </c>
      <c r="BT135" s="41">
        <f>INDEX('2015'!$E$7:$HF$37,  MATCH(BM135, '2015'!$A$7:$A$37, 0), MATCH(BM105, '2015'!$E$4:$HF$4, 0) )</f>
        <v>7598</v>
      </c>
      <c r="BU135" s="41">
        <f>INDEX('2016'!$E$7:$HF$37,  MATCH(BM135, '2016'!$A$7:$A$37, 0), MATCH(BM105, '2016'!$E$4:$HF$4, 0) )</f>
        <v>8315</v>
      </c>
      <c r="BV135" s="41">
        <f>INDEX('2017'!$E$7:$HF$37,  MATCH(BM135, '2017'!$A$7:$A$37, 0), MATCH(BM105, '2017'!$E$4:$HF$4, 0) )</f>
        <v>8782</v>
      </c>
      <c r="BW135" s="41">
        <f>INDEX('2018'!$E$7:$HF$37,  MATCH(BM135, '2018'!$A$7:$A$37, 0), MATCH(BM105, '2018'!$E$4:$HF$4, 0) )</f>
        <v>9015</v>
      </c>
      <c r="BX135" s="41">
        <f>INDEX('2019'!$E$7:$HF$37,  MATCH(BM135, '2019'!$A$7:$A$37, 0), MATCH(BM105, '2019'!$E$4:$HF$4, 0) )</f>
        <v>9572</v>
      </c>
      <c r="BZ135" s="9">
        <f t="shared" ref="BZ135:CA135" si="1409">BZ45</f>
        <v>57</v>
      </c>
      <c r="CA135" s="18" t="str">
        <f t="shared" si="1409"/>
        <v>Weber</v>
      </c>
      <c r="CB135" s="41">
        <f>INDEX('2010'!$E$7:$HF$37,  MATCH(BZ135, '2010'!$A$7:$A$37, 0), MATCH(BZ105, '2010'!$E$4:$HF$4, 0) )</f>
        <v>15676</v>
      </c>
      <c r="CC135" s="41">
        <f>INDEX('2011'!$E$7:$HF$37,  MATCH(BZ135, '2011'!$A$7:$A$37, 0), MATCH(BZ105, '2011'!$E$4:$HF$4, 0) )</f>
        <v>15455</v>
      </c>
      <c r="CD135" s="41">
        <f>INDEX('2012'!$E$7:$HF$37,  MATCH(BZ135, '2012'!$A$7:$A$37, 0), MATCH(BZ105, '2012'!$E$4:$HF$4, 0) )</f>
        <v>16188</v>
      </c>
      <c r="CE135" s="41">
        <f>INDEX('2013'!$E$7:$HF$37,  MATCH(BZ135, '2013'!$A$7:$A$37, 0), MATCH(BZ105, '2013'!$E$4:$HF$4, 0) )</f>
        <v>16083</v>
      </c>
      <c r="CF135" s="41">
        <f>INDEX('2014'!$E$7:$HF$37,  MATCH(BZ135, '2014'!$A$7:$A$37, 0), MATCH(BZ105, '2014'!$E$4:$HF$4, 0) )</f>
        <v>16564</v>
      </c>
      <c r="CG135" s="41">
        <f>INDEX('2015'!$E$7:$HF$37,  MATCH(BZ135, '2015'!$A$7:$A$37, 0), MATCH(BZ105, '2015'!$E$4:$HF$4, 0) )</f>
        <v>16848</v>
      </c>
      <c r="CH135" s="41">
        <f>INDEX('2016'!$E$7:$HF$37,  MATCH(BZ135, '2016'!$A$7:$A$37, 0), MATCH(BZ105, '2016'!$E$4:$HF$4, 0) )</f>
        <v>17793</v>
      </c>
      <c r="CI135" s="41">
        <f>INDEX('2017'!$E$7:$HF$37,  MATCH(BZ135, '2017'!$A$7:$A$37, 0), MATCH(BZ105, '2017'!$E$4:$HF$4, 0) )</f>
        <v>18353</v>
      </c>
      <c r="CJ135" s="41">
        <f>INDEX('2018'!$E$7:$HF$37,  MATCH(BZ135, '2018'!$A$7:$A$37, 0), MATCH(BZ105, '2018'!$E$4:$HF$4, 0) )</f>
        <v>19309</v>
      </c>
      <c r="CK135" s="41">
        <f>INDEX('2019'!$E$7:$HF$37,  MATCH(BZ135, '2019'!$A$7:$A$37, 0), MATCH(BZ105, '2019'!$E$4:$HF$4, 0) )</f>
        <v>19021</v>
      </c>
      <c r="CM135" s="9">
        <f t="shared" ref="CM135:CN135" si="1410">CM45</f>
        <v>57</v>
      </c>
      <c r="CN135" s="18" t="str">
        <f t="shared" si="1410"/>
        <v>Weber</v>
      </c>
      <c r="CO135" s="41">
        <f>INDEX('2010'!$E$7:$HF$37,  MATCH(CM135, '2010'!$A$7:$A$37, 0), MATCH(CM105, '2010'!$E$4:$HF$4, 0) )</f>
        <v>3008</v>
      </c>
      <c r="CP135" s="41">
        <f>INDEX('2011'!$E$7:$HF$37,  MATCH(CM135, '2011'!$A$7:$A$37, 0), MATCH(CM105, '2011'!$E$4:$HF$4, 0) )</f>
        <v>3026</v>
      </c>
      <c r="CQ135" s="41">
        <f>INDEX('2012'!$E$7:$HF$37,  MATCH(CM135, '2012'!$A$7:$A$37, 0), MATCH(CM105, '2012'!$E$4:$HF$4, 0) )</f>
        <v>2866</v>
      </c>
      <c r="CR135" s="41">
        <f>INDEX('2013'!$E$7:$HF$37,  MATCH(CM135, '2013'!$A$7:$A$37, 0), MATCH(CM105, '2013'!$E$4:$HF$4, 0) )</f>
        <v>2710</v>
      </c>
      <c r="CS135" s="41">
        <f>INDEX('2014'!$E$7:$HF$37,  MATCH(CM135, '2014'!$A$7:$A$37, 0), MATCH(CM105, '2014'!$E$4:$HF$4, 0) )</f>
        <v>2831</v>
      </c>
      <c r="CT135" s="41">
        <f>INDEX('2015'!$E$7:$HF$37,  MATCH(CM135, '2015'!$A$7:$A$37, 0), MATCH(CM105, '2015'!$E$4:$HF$4, 0) )</f>
        <v>2708</v>
      </c>
      <c r="CU135" s="41">
        <f>INDEX('2016'!$E$7:$HF$37,  MATCH(CM135, '2016'!$A$7:$A$37, 0), MATCH(CM105, '2016'!$E$4:$HF$4, 0) )</f>
        <v>2667</v>
      </c>
      <c r="CV135" s="41">
        <f>INDEX('2017'!$E$7:$HF$37,  MATCH(CM135, '2017'!$A$7:$A$37, 0), MATCH(CM105, '2017'!$E$4:$HF$4, 0) )</f>
        <v>2894</v>
      </c>
      <c r="CW135" s="41">
        <f>INDEX('2018'!$E$7:$HF$37,  MATCH(CM135, '2018'!$A$7:$A$37, 0), MATCH(CM105, '2018'!$E$4:$HF$4, 0) )</f>
        <v>3068</v>
      </c>
      <c r="CX135" s="41">
        <f>INDEX('2019'!$E$7:$HF$37,  MATCH(CM135, '2019'!$A$7:$A$37, 0), MATCH(CM105, '2019'!$E$4:$HF$4, 0) )</f>
        <v>3219</v>
      </c>
      <c r="CZ135" s="9">
        <f t="shared" ref="CZ135:DA135" si="1411">CZ45</f>
        <v>57</v>
      </c>
      <c r="DA135" s="18" t="str">
        <f t="shared" si="1411"/>
        <v>Weber</v>
      </c>
      <c r="DB135" s="41">
        <f>INDEX('2010'!$E$7:$HF$37,  MATCH(CZ135, '2010'!$A$7:$A$37, 0), MATCH(CZ105, '2010'!$E$4:$HF$4, 0) )</f>
        <v>11400</v>
      </c>
      <c r="DC135" s="41">
        <f>INDEX('2011'!$E$7:$HF$37,  MATCH(CZ135, '2011'!$A$7:$A$37, 0), MATCH(CZ105, '2011'!$E$4:$HF$4, 0) )</f>
        <v>11508</v>
      </c>
      <c r="DD135" s="41">
        <f>INDEX('2012'!$E$7:$HF$37,  MATCH(CZ135, '2012'!$A$7:$A$37, 0), MATCH(CZ105, '2012'!$E$4:$HF$4, 0) )</f>
        <v>11256</v>
      </c>
      <c r="DE135" s="41">
        <f>INDEX('2013'!$E$7:$HF$37,  MATCH(CZ135, '2013'!$A$7:$A$37, 0), MATCH(CZ105, '2013'!$E$4:$HF$4, 0) )</f>
        <v>11905</v>
      </c>
      <c r="DF135" s="41">
        <f>INDEX('2014'!$E$7:$HF$37,  MATCH(CZ135, '2014'!$A$7:$A$37, 0), MATCH(CZ105, '2014'!$E$4:$HF$4, 0) )</f>
        <v>12241</v>
      </c>
      <c r="DG135" s="41">
        <f>INDEX('2015'!$E$7:$HF$37,  MATCH(CZ135, '2015'!$A$7:$A$37, 0), MATCH(CZ105, '2015'!$E$4:$HF$4, 0) )</f>
        <v>11873</v>
      </c>
      <c r="DH135" s="41">
        <f>INDEX('2016'!$E$7:$HF$37,  MATCH(CZ135, '2016'!$A$7:$A$37, 0), MATCH(CZ105, '2016'!$E$4:$HF$4, 0) )</f>
        <v>12480</v>
      </c>
      <c r="DI135" s="41">
        <f>INDEX('2017'!$E$7:$HF$37,  MATCH(CZ135, '2017'!$A$7:$A$37, 0), MATCH(CZ105, '2017'!$E$4:$HF$4, 0) )</f>
        <v>12645</v>
      </c>
      <c r="DJ135" s="41">
        <f>INDEX('2018'!$E$7:$HF$37,  MATCH(CZ135, '2018'!$A$7:$A$37, 0), MATCH(CZ105, '2018'!$E$4:$HF$4, 0) )</f>
        <v>13113</v>
      </c>
      <c r="DK135" s="41">
        <f>INDEX('2019'!$E$7:$HF$37,  MATCH(CZ135, '2019'!$A$7:$A$37, 0), MATCH(CZ105, '2019'!$E$4:$HF$4, 0) )</f>
        <v>13818</v>
      </c>
      <c r="DM135" s="9">
        <f t="shared" ref="DM135:DN135" si="1412">DM45</f>
        <v>57</v>
      </c>
      <c r="DN135" s="18" t="str">
        <f t="shared" si="1412"/>
        <v>Weber</v>
      </c>
      <c r="DO135" s="41">
        <f>INDEX('2010'!$E$7:$HF$37,  MATCH(DM135, '2010'!$A$7:$A$37, 0), MATCH(DM105, '2010'!$E$4:$HF$4, 0) )</f>
        <v>3780</v>
      </c>
      <c r="DP135" s="41">
        <f>INDEX('2011'!$E$7:$HF$37,  MATCH(DM135, '2011'!$A$7:$A$37, 0), MATCH(DM105, '2011'!$E$4:$HF$4, 0) )</f>
        <v>3395</v>
      </c>
      <c r="DQ135" s="41">
        <f>INDEX('2012'!$E$7:$HF$37,  MATCH(DM135, '2012'!$A$7:$A$37, 0), MATCH(DM105, '2012'!$E$4:$HF$4, 0) )</f>
        <v>3491</v>
      </c>
      <c r="DR135" s="41">
        <f>INDEX('2013'!$E$7:$HF$37,  MATCH(DM135, '2013'!$A$7:$A$37, 0), MATCH(DM105, '2013'!$E$4:$HF$4, 0) )</f>
        <v>3594</v>
      </c>
      <c r="DS135" s="41">
        <f>INDEX('2014'!$E$7:$HF$37,  MATCH(DM135, '2014'!$A$7:$A$37, 0), MATCH(DM105, '2014'!$E$4:$HF$4, 0) )</f>
        <v>3750</v>
      </c>
      <c r="DT135" s="41">
        <f>INDEX('2015'!$E$7:$HF$37,  MATCH(DM135, '2015'!$A$7:$A$37, 0), MATCH(DM105, '2015'!$E$4:$HF$4, 0) )</f>
        <v>4147</v>
      </c>
      <c r="DU135" s="41">
        <f>INDEX('2016'!$E$7:$HF$37,  MATCH(DM135, '2016'!$A$7:$A$37, 0), MATCH(DM105, '2016'!$E$4:$HF$4, 0) )</f>
        <v>4530</v>
      </c>
      <c r="DV135" s="41">
        <f>INDEX('2017'!$E$7:$HF$37,  MATCH(DM135, '2017'!$A$7:$A$37, 0), MATCH(DM105, '2017'!$E$4:$HF$4, 0) )</f>
        <v>4474</v>
      </c>
      <c r="DW135" s="41">
        <f>INDEX('2018'!$E$7:$HF$37,  MATCH(DM135, '2018'!$A$7:$A$37, 0), MATCH(DM105, '2018'!$E$4:$HF$4, 0) )</f>
        <v>4764</v>
      </c>
      <c r="DX135" s="41">
        <f>INDEX('2019'!$E$7:$HF$37,  MATCH(DM135, '2019'!$A$7:$A$37, 0), MATCH(DM105, '2019'!$E$4:$HF$4, 0) )</f>
        <v>4959</v>
      </c>
      <c r="DZ135" s="9">
        <f t="shared" ref="DZ135:EA135" si="1413">DZ45</f>
        <v>57</v>
      </c>
      <c r="EA135" s="18" t="str">
        <f t="shared" si="1413"/>
        <v>Weber</v>
      </c>
      <c r="EB135" s="41">
        <f>INDEX('2010'!$E$7:$HF$37,  MATCH(DZ135, '2010'!$A$7:$A$37, 0), MATCH(DZ105, '2010'!$E$4:$HF$4, 0) )</f>
        <v>1648</v>
      </c>
      <c r="EC135" s="41">
        <f>INDEX('2011'!$E$7:$HF$37,  MATCH(DZ135, '2011'!$A$7:$A$37, 0), MATCH(DZ105, '2011'!$E$4:$HF$4, 0) )</f>
        <v>1562</v>
      </c>
      <c r="ED135" s="41">
        <f>INDEX('2012'!$E$7:$HF$37,  MATCH(DZ135, '2012'!$A$7:$A$37, 0), MATCH(DZ105, '2012'!$E$4:$HF$4, 0) )</f>
        <v>1659</v>
      </c>
      <c r="EE135" s="41">
        <f>INDEX('2013'!$E$7:$HF$37,  MATCH(DZ135, '2013'!$A$7:$A$37, 0), MATCH(DZ105, '2013'!$E$4:$HF$4, 0) )</f>
        <v>1497</v>
      </c>
      <c r="EF135" s="41">
        <f>INDEX('2014'!$E$7:$HF$37,  MATCH(DZ135, '2014'!$A$7:$A$37, 0), MATCH(DZ105, '2014'!$E$4:$HF$4, 0) )</f>
        <v>1602</v>
      </c>
      <c r="EG135" s="41">
        <f>INDEX('2015'!$E$7:$HF$37,  MATCH(DZ135, '2015'!$A$7:$A$37, 0), MATCH(DZ105, '2015'!$E$4:$HF$4, 0) )</f>
        <v>1577</v>
      </c>
      <c r="EH135" s="41">
        <f>INDEX('2016'!$E$7:$HF$37,  MATCH(DZ135, '2016'!$A$7:$A$37, 0), MATCH(DZ105, '2016'!$E$4:$HF$4, 0) )</f>
        <v>1604</v>
      </c>
      <c r="EI135" s="41">
        <f>INDEX('2017'!$E$7:$HF$37,  MATCH(DZ135, '2017'!$A$7:$A$37, 0), MATCH(DZ105, '2017'!$E$4:$HF$4, 0) )</f>
        <v>1803</v>
      </c>
      <c r="EJ135" s="41">
        <f>INDEX('2018'!$E$7:$HF$37,  MATCH(DZ135, '2018'!$A$7:$A$37, 0), MATCH(DZ105, '2018'!$E$4:$HF$4, 0) )</f>
        <v>1712</v>
      </c>
      <c r="EK135" s="41">
        <f>INDEX('2019'!$E$7:$HF$37,  MATCH(DZ135, '2019'!$A$7:$A$37, 0), MATCH(DZ105, '2019'!$E$4:$HF$4, 0) )</f>
        <v>1777</v>
      </c>
      <c r="EM135" s="9">
        <f t="shared" ref="EM135:EN135" si="1414">EM45</f>
        <v>57</v>
      </c>
      <c r="EN135" s="18" t="str">
        <f t="shared" si="1414"/>
        <v>Weber</v>
      </c>
      <c r="EO135" s="41">
        <f>INDEX('2010'!$E$7:$HF$37,  MATCH(EM135, '2010'!$A$7:$A$37, 0), MATCH(EM105, '2010'!$E$4:$HF$4, 0) )</f>
        <v>5116</v>
      </c>
      <c r="EP135" s="41">
        <f>INDEX('2011'!$E$7:$HF$37,  MATCH(EM135, '2011'!$A$7:$A$37, 0), MATCH(EM105, '2011'!$E$4:$HF$4, 0) )</f>
        <v>5049</v>
      </c>
      <c r="EQ135" s="41">
        <f>INDEX('2012'!$E$7:$HF$37,  MATCH(EM135, '2012'!$A$7:$A$37, 0), MATCH(EM105, '2012'!$E$4:$HF$4, 0) )</f>
        <v>5232</v>
      </c>
      <c r="ER135" s="41">
        <f>INDEX('2013'!$E$7:$HF$37,  MATCH(EM135, '2013'!$A$7:$A$37, 0), MATCH(EM105, '2013'!$E$4:$HF$4, 0) )</f>
        <v>5148</v>
      </c>
      <c r="ES135" s="41">
        <f>INDEX('2014'!$E$7:$HF$37,  MATCH(EM135, '2014'!$A$7:$A$37, 0), MATCH(EM105, '2014'!$E$4:$HF$4, 0) )</f>
        <v>5239</v>
      </c>
      <c r="ET135" s="41">
        <f>INDEX('2015'!$E$7:$HF$37,  MATCH(EM135, '2015'!$A$7:$A$37, 0), MATCH(EM105, '2015'!$E$4:$HF$4, 0) )</f>
        <v>5474</v>
      </c>
      <c r="EU135" s="41">
        <f>INDEX('2016'!$E$7:$HF$37,  MATCH(EM135, '2016'!$A$7:$A$37, 0), MATCH(EM105, '2016'!$E$4:$HF$4, 0) )</f>
        <v>5514</v>
      </c>
      <c r="EV135" s="41">
        <f>INDEX('2017'!$E$7:$HF$37,  MATCH(EM135, '2017'!$A$7:$A$37, 0), MATCH(EM105, '2017'!$E$4:$HF$4, 0) )</f>
        <v>5948</v>
      </c>
      <c r="EW135" s="41">
        <f>INDEX('2018'!$E$7:$HF$37,  MATCH(EM135, '2018'!$A$7:$A$37, 0), MATCH(EM105, '2018'!$E$4:$HF$4, 0) )</f>
        <v>6098</v>
      </c>
      <c r="EX135" s="41">
        <f>INDEX('2019'!$E$7:$HF$37,  MATCH(EM135, '2019'!$A$7:$A$37, 0), MATCH(EM105, '2019'!$E$4:$HF$4, 0) )</f>
        <v>6770</v>
      </c>
      <c r="EZ135" s="9">
        <f t="shared" ref="EZ135:FA135" si="1415">EZ45</f>
        <v>57</v>
      </c>
      <c r="FA135" s="18" t="str">
        <f t="shared" si="1415"/>
        <v>Weber</v>
      </c>
      <c r="FB135" s="41">
        <f>INDEX('2010'!$E$7:$HF$37,  MATCH(EZ135, '2010'!$A$7:$A$37, 0), MATCH(EZ105, '2010'!$E$4:$HF$4, 0) )</f>
        <v>9079</v>
      </c>
      <c r="FC135" s="41">
        <f>INDEX('2011'!$E$7:$HF$37,  MATCH(EZ135, '2011'!$A$7:$A$37, 0), MATCH(EZ105, '2011'!$E$4:$HF$4, 0) )</f>
        <v>8860</v>
      </c>
      <c r="FD135" s="41">
        <f>INDEX('2012'!$E$7:$HF$37,  MATCH(EZ135, '2012'!$A$7:$A$37, 0), MATCH(EZ105, '2012'!$E$4:$HF$4, 0) )</f>
        <v>9037</v>
      </c>
      <c r="FE135" s="41">
        <f>INDEX('2013'!$E$7:$HF$37,  MATCH(EZ135, '2013'!$A$7:$A$37, 0), MATCH(EZ105, '2013'!$E$4:$HF$4, 0) )</f>
        <v>9622</v>
      </c>
      <c r="FF135" s="41">
        <f>INDEX('2014'!$E$7:$HF$37,  MATCH(EZ135, '2014'!$A$7:$A$37, 0), MATCH(EZ105, '2014'!$E$4:$HF$4, 0) )</f>
        <v>9940</v>
      </c>
      <c r="FG135" s="41">
        <f>INDEX('2015'!$E$7:$HF$37,  MATCH(EZ135, '2015'!$A$7:$A$37, 0), MATCH(EZ105, '2015'!$E$4:$HF$4, 0) )</f>
        <v>10536</v>
      </c>
      <c r="FH135" s="41">
        <f>INDEX('2016'!$E$7:$HF$37,  MATCH(EZ135, '2016'!$A$7:$A$37, 0), MATCH(EZ105, '2016'!$E$4:$HF$4, 0) )</f>
        <v>11101</v>
      </c>
      <c r="FI135" s="41">
        <f>INDEX('2017'!$E$7:$HF$37,  MATCH(EZ135, '2017'!$A$7:$A$37, 0), MATCH(EZ105, '2017'!$E$4:$HF$4, 0) )</f>
        <v>10941</v>
      </c>
      <c r="FJ135" s="41">
        <f>INDEX('2018'!$E$7:$HF$37,  MATCH(EZ135, '2018'!$A$7:$A$37, 0), MATCH(EZ105, '2018'!$E$4:$HF$4, 0) )</f>
        <v>11441</v>
      </c>
      <c r="FK135" s="41">
        <f>INDEX('2019'!$E$7:$HF$37,  MATCH(EZ135, '2019'!$A$7:$A$37, 0), MATCH(EZ105, '2019'!$E$4:$HF$4, 0) )</f>
        <v>11687</v>
      </c>
      <c r="FM135" s="9">
        <f t="shared" ref="FM135:FN135" si="1416">FM45</f>
        <v>57</v>
      </c>
      <c r="FN135" s="18" t="str">
        <f t="shared" si="1416"/>
        <v>Weber</v>
      </c>
      <c r="FO135" s="41">
        <f>INDEX('2010'!$E$7:$HF$37,  MATCH(FM135, '2010'!$A$7:$A$37, 0), MATCH(FM105, '2010'!$E$4:$HF$4, 0) )</f>
        <v>18522</v>
      </c>
      <c r="FP135" s="41">
        <f>INDEX('2011'!$E$7:$HF$37,  MATCH(FM135, '2011'!$A$7:$A$37, 0), MATCH(FM105, '2011'!$E$4:$HF$4, 0) )</f>
        <v>20328</v>
      </c>
      <c r="FQ135" s="41">
        <f>INDEX('2012'!$E$7:$HF$37,  MATCH(FM135, '2012'!$A$7:$A$37, 0), MATCH(FM105, '2012'!$E$4:$HF$4, 0) )</f>
        <v>20877</v>
      </c>
      <c r="FR135" s="41">
        <f>INDEX('2013'!$E$7:$HF$37,  MATCH(FM135, '2013'!$A$7:$A$37, 0), MATCH(FM105, '2013'!$E$4:$HF$4, 0) )</f>
        <v>21112</v>
      </c>
      <c r="FS135" s="41">
        <f>INDEX('2014'!$E$7:$HF$37,  MATCH(FM135, '2014'!$A$7:$A$37, 0), MATCH(FM105, '2014'!$E$4:$HF$4, 0) )</f>
        <v>21704</v>
      </c>
      <c r="FT135" s="41">
        <f>INDEX('2015'!$E$7:$HF$37,  MATCH(FM135, '2015'!$A$7:$A$37, 0), MATCH(FM105, '2015'!$E$4:$HF$4, 0) )</f>
        <v>21552</v>
      </c>
      <c r="FU135" s="41">
        <f>INDEX('2016'!$E$7:$HF$37,  MATCH(FM135, '2016'!$A$7:$A$37, 0), MATCH(FM105, '2016'!$E$4:$HF$4, 0) )</f>
        <v>21911</v>
      </c>
      <c r="FV135" s="41">
        <f>INDEX('2017'!$E$7:$HF$37,  MATCH(FM135, '2017'!$A$7:$A$37, 0), MATCH(FM105, '2017'!$E$4:$HF$4, 0) )</f>
        <v>22709</v>
      </c>
      <c r="FW135" s="41">
        <f>INDEX('2018'!$E$7:$HF$37,  MATCH(FM135, '2018'!$A$7:$A$37, 0), MATCH(FM105, '2018'!$E$4:$HF$4, 0) )</f>
        <v>23180</v>
      </c>
      <c r="FX135" s="41">
        <f>INDEX('2019'!$E$7:$HF$37,  MATCH(FM135, '2019'!$A$7:$A$37, 0), MATCH(FM105, '2019'!$E$4:$HF$4, 0) )</f>
        <v>23939</v>
      </c>
      <c r="FZ135" s="9">
        <f t="shared" ref="FZ135:GA135" si="1417">FZ45</f>
        <v>57</v>
      </c>
      <c r="GA135" s="18" t="str">
        <f t="shared" si="1417"/>
        <v>Weber</v>
      </c>
      <c r="GB135" s="41">
        <f>INDEX('2010'!$E$7:$HF$37,  MATCH(FZ135, '2010'!$A$7:$A$37, 0), MATCH(FZ105, '2010'!$E$4:$HF$4, 0) )</f>
        <v>8128</v>
      </c>
      <c r="GC135" s="41">
        <f>INDEX('2011'!$E$7:$HF$37,  MATCH(FZ135, '2011'!$A$7:$A$37, 0), MATCH(FZ105, '2011'!$E$4:$HF$4, 0) )</f>
        <v>8256</v>
      </c>
      <c r="GD135" s="41">
        <f>INDEX('2012'!$E$7:$HF$37,  MATCH(FZ135, '2012'!$A$7:$A$37, 0), MATCH(FZ105, '2012'!$E$4:$HF$4, 0) )</f>
        <v>8208</v>
      </c>
      <c r="GE135" s="41">
        <f>INDEX('2013'!$E$7:$HF$37,  MATCH(FZ135, '2013'!$A$7:$A$37, 0), MATCH(FZ105, '2013'!$E$4:$HF$4, 0) )</f>
        <v>7950</v>
      </c>
      <c r="GF135" s="41">
        <f>INDEX('2014'!$E$7:$HF$37,  MATCH(FZ135, '2014'!$A$7:$A$37, 0), MATCH(FZ105, '2014'!$E$4:$HF$4, 0) )</f>
        <v>8286</v>
      </c>
      <c r="GG135" s="41">
        <f>INDEX('2015'!$E$7:$HF$37,  MATCH(FZ135, '2015'!$A$7:$A$37, 0), MATCH(FZ105, '2015'!$E$4:$HF$4, 0) )</f>
        <v>8181</v>
      </c>
      <c r="GH135" s="41">
        <f>INDEX('2016'!$E$7:$HF$37,  MATCH(FZ135, '2016'!$A$7:$A$37, 0), MATCH(FZ105, '2016'!$E$4:$HF$4, 0) )</f>
        <v>7652</v>
      </c>
      <c r="GI135" s="41">
        <f>INDEX('2017'!$E$7:$HF$37,  MATCH(FZ135, '2017'!$A$7:$A$37, 0), MATCH(FZ105, '2017'!$E$4:$HF$4, 0) )</f>
        <v>7865</v>
      </c>
      <c r="GJ135" s="41">
        <f>INDEX('2018'!$E$7:$HF$37,  MATCH(FZ135, '2018'!$A$7:$A$37, 0), MATCH(FZ105, '2018'!$E$4:$HF$4, 0) )</f>
        <v>7992</v>
      </c>
      <c r="GK135" s="41">
        <f>INDEX('2019'!$E$7:$HF$37,  MATCH(FZ135, '2019'!$A$7:$A$37, 0), MATCH(FZ105, '2019'!$E$4:$HF$4, 0) )</f>
        <v>8244</v>
      </c>
      <c r="GM135" s="9">
        <f t="shared" ref="GM135:GN135" si="1418">GM45</f>
        <v>57</v>
      </c>
      <c r="GN135" s="18" t="str">
        <f t="shared" si="1418"/>
        <v>Weber</v>
      </c>
      <c r="GO135" s="41">
        <f>INDEX('2010'!$E$7:$HF$37,  MATCH(GM135, '2010'!$A$7:$A$37, 0), MATCH(GM105, '2010'!$E$4:$HF$4, 0) )</f>
        <v>3901</v>
      </c>
      <c r="GP135" s="41">
        <f>INDEX('2011'!$E$7:$HF$37,  MATCH(GM135, '2011'!$A$7:$A$37, 0), MATCH(GM105, '2011'!$E$4:$HF$4, 0) )</f>
        <v>4249</v>
      </c>
      <c r="GQ135" s="41">
        <f>INDEX('2012'!$E$7:$HF$37,  MATCH(GM135, '2012'!$A$7:$A$37, 0), MATCH(GM105, '2012'!$E$4:$HF$4, 0) )</f>
        <v>4753</v>
      </c>
      <c r="GR135" s="41">
        <f>INDEX('2013'!$E$7:$HF$37,  MATCH(GM135, '2013'!$A$7:$A$37, 0), MATCH(GM105, '2013'!$E$4:$HF$4, 0) )</f>
        <v>4830</v>
      </c>
      <c r="GS135" s="41">
        <f>INDEX('2014'!$E$7:$HF$37,  MATCH(GM135, '2014'!$A$7:$A$37, 0), MATCH(GM105, '2014'!$E$4:$HF$4, 0) )</f>
        <v>4795</v>
      </c>
      <c r="GT135" s="41">
        <f>INDEX('2015'!$E$7:$HF$37,  MATCH(GM135, '2015'!$A$7:$A$37, 0), MATCH(GM105, '2015'!$E$4:$HF$4, 0) )</f>
        <v>4889</v>
      </c>
      <c r="GU135" s="41">
        <f>INDEX('2016'!$E$7:$HF$37,  MATCH(GM135, '2016'!$A$7:$A$37, 0), MATCH(GM105, '2016'!$E$4:$HF$4, 0) )</f>
        <v>4682</v>
      </c>
      <c r="GV135" s="41">
        <f>INDEX('2017'!$E$7:$HF$37,  MATCH(GM135, '2017'!$A$7:$A$37, 0), MATCH(GM105, '2017'!$E$4:$HF$4, 0) )</f>
        <v>4957</v>
      </c>
      <c r="GW135" s="41">
        <f>INDEX('2018'!$E$7:$HF$37,  MATCH(GM135, '2018'!$A$7:$A$37, 0), MATCH(GM105, '2018'!$E$4:$HF$4, 0) )</f>
        <v>4917</v>
      </c>
      <c r="GX135" s="41">
        <f>INDEX('2019'!$E$7:$HF$37,  MATCH(GM135, '2019'!$A$7:$A$37, 0), MATCH(GM105, '2019'!$E$4:$HF$4, 0) )</f>
        <v>5090</v>
      </c>
      <c r="GZ135" s="9">
        <f t="shared" ref="GZ135:HA135" si="1419">GZ45</f>
        <v>57</v>
      </c>
      <c r="HA135" s="18" t="str">
        <f t="shared" si="1419"/>
        <v>Weber</v>
      </c>
      <c r="HB135" s="41">
        <f>INDEX('2010'!$E$7:$HF$37,  MATCH(GZ135, '2010'!$A$7:$A$37, 0), MATCH(GZ105, '2010'!$E$4:$HF$4, 0) )</f>
        <v>12471</v>
      </c>
      <c r="HC135" s="41">
        <f>INDEX('2011'!$E$7:$HF$37,  MATCH(GZ135, '2011'!$A$7:$A$37, 0), MATCH(GZ105, '2011'!$E$4:$HF$4, 0) )</f>
        <v>12024</v>
      </c>
      <c r="HD135" s="41">
        <f>INDEX('2012'!$E$7:$HF$37,  MATCH(GZ135, '2012'!$A$7:$A$37, 0), MATCH(GZ105, '2012'!$E$4:$HF$4, 0) )</f>
        <v>11962</v>
      </c>
      <c r="HE135" s="41">
        <f>INDEX('2013'!$E$7:$HF$37,  MATCH(GZ135, '2013'!$A$7:$A$37, 0), MATCH(GZ105, '2013'!$E$4:$HF$4, 0) )</f>
        <v>11713</v>
      </c>
      <c r="HF135" s="41">
        <f>INDEX('2014'!$E$7:$HF$37,  MATCH(GZ135, '2014'!$A$7:$A$37, 0), MATCH(GZ105, '2014'!$E$4:$HF$4, 0) )</f>
        <v>11222</v>
      </c>
      <c r="HG135" s="41">
        <f>INDEX('2015'!$E$7:$HF$37,  MATCH(GZ135, '2015'!$A$7:$A$37, 0), MATCH(GZ105, '2015'!$E$4:$HF$4, 0) )</f>
        <v>11416</v>
      </c>
      <c r="HH135" s="41">
        <f>INDEX('2016'!$E$7:$HF$37,  MATCH(GZ135, '2016'!$A$7:$A$37, 0), MATCH(GZ105, '2016'!$E$4:$HF$4, 0) )</f>
        <v>11261</v>
      </c>
      <c r="HI135" s="41">
        <f>INDEX('2017'!$E$7:$HF$37,  MATCH(GZ135, '2017'!$A$7:$A$37, 0), MATCH(GZ105, '2017'!$E$4:$HF$4, 0) )</f>
        <v>10984</v>
      </c>
      <c r="HJ135" s="41">
        <f>INDEX('2018'!$E$7:$HF$37,  MATCH(GZ135, '2018'!$A$7:$A$37, 0), MATCH(GZ105, '2018'!$E$4:$HF$4, 0) )</f>
        <v>11332</v>
      </c>
      <c r="HK135" s="41">
        <f>INDEX('2019'!$E$7:$HF$37,  MATCH(GZ135, '2019'!$A$7:$A$37, 0), MATCH(GZ105, '2019'!$E$4:$HF$4, 0) )</f>
        <v>11528</v>
      </c>
      <c r="HM135" s="9">
        <f t="shared" ref="HM135:HN135" si="1420">HM45</f>
        <v>57</v>
      </c>
      <c r="HN135" s="18" t="str">
        <f t="shared" si="1420"/>
        <v>Weber</v>
      </c>
      <c r="HO135" s="41">
        <f>INDEX('2010'!$E$7:$HF$37,  MATCH(HM135, '2010'!$A$7:$A$37, 0), MATCH(HM105, '2010'!$E$4:$HF$4, 0) )</f>
        <v>1477</v>
      </c>
      <c r="HP135" s="41">
        <f>INDEX('2011'!$E$7:$HF$37,  MATCH(HM135, '2011'!$A$7:$A$37, 0), MATCH(HM105, '2011'!$E$4:$HF$4, 0) )</f>
        <v>1403</v>
      </c>
      <c r="HQ135" s="41">
        <f>INDEX('2012'!$E$7:$HF$37,  MATCH(HM135, '2012'!$A$7:$A$37, 0), MATCH(HM105, '2012'!$E$4:$HF$4, 0) )</f>
        <v>1353</v>
      </c>
      <c r="HR135" s="41">
        <f>INDEX('2013'!$E$7:$HF$37,  MATCH(HM135, '2013'!$A$7:$A$37, 0), MATCH(HM105, '2013'!$E$4:$HF$4, 0) )</f>
        <v>813</v>
      </c>
      <c r="HS135" s="41">
        <f>INDEX('2014'!$E$7:$HF$37,  MATCH(HM135, '2014'!$A$7:$A$37, 0), MATCH(HM105, '2014'!$E$4:$HF$4, 0) )</f>
        <v>632</v>
      </c>
      <c r="HT135" s="41">
        <f>INDEX('2015'!$E$7:$HF$37,  MATCH(HM135, '2015'!$A$7:$A$37, 0), MATCH(HM105, '2015'!$E$4:$HF$4, 0) )</f>
        <v>512</v>
      </c>
      <c r="HU135" s="41">
        <f>INDEX('2016'!$E$7:$HF$37,  MATCH(HM135, '2016'!$A$7:$A$37, 0), MATCH(HM105, '2016'!$E$4:$HF$4, 0) )</f>
        <v>555</v>
      </c>
      <c r="HV135" s="41">
        <f>INDEX('2017'!$E$7:$HF$37,  MATCH(HM135, '2017'!$A$7:$A$37, 0), MATCH(HM105, '2017'!$E$4:$HF$4, 0) )</f>
        <v>505</v>
      </c>
      <c r="HW135" s="41">
        <f>INDEX('2018'!$E$7:$HF$37,  MATCH(HM135, '2018'!$A$7:$A$37, 0), MATCH(HM105, '2018'!$E$4:$HF$4, 0) )</f>
        <v>524</v>
      </c>
      <c r="HX135" s="41">
        <f>INDEX('2019'!$E$7:$HF$37,  MATCH(HM135, '2019'!$A$7:$A$37, 0), MATCH(HM105, '2019'!$E$4:$HF$4, 0) )</f>
        <v>543</v>
      </c>
    </row>
    <row r="136" spans="39:232" x14ac:dyDescent="0.25">
      <c r="AM136" s="9">
        <f t="shared" ref="AM136:AN136" si="1421">AM46</f>
        <v>1049</v>
      </c>
      <c r="AN136" s="18" t="str">
        <f t="shared" si="1421"/>
        <v>State of Utah</v>
      </c>
      <c r="AO136" s="40">
        <f>INDEX('2010'!$E$7:$HF$37,  MATCH(AM136, '2010'!$A$7:$A$37, 0), MATCH(AM105, '2010'!$E$4:$HF$4, 0) )</f>
        <v>1217129</v>
      </c>
      <c r="AP136" s="40">
        <f>INDEX('2011'!$E$7:$HF$37,  MATCH(AM136, '2011'!$A$7:$A$37, 0), MATCH(AM105, '2011'!$E$4:$HF$4, 0) )</f>
        <v>1234094</v>
      </c>
      <c r="AQ136" s="40">
        <f>INDEX('2012'!$E$7:$HF$37,  MATCH(AM136, '2012'!$A$7:$A$37, 0), MATCH(AM105, '2012'!$E$4:$HF$4, 0) )</f>
        <v>1249915</v>
      </c>
      <c r="AR136" s="40">
        <f>INDEX('2013'!$E$7:$HF$37,  MATCH(AM136, '2013'!$A$7:$A$37, 0), MATCH(AM105, '2013'!$E$4:$HF$4, 0) )</f>
        <v>1259283</v>
      </c>
      <c r="AS136" s="40">
        <f>INDEX('2014'!$E$7:$HF$37,  MATCH(AM136, '2014'!$A$7:$A$37, 0), MATCH(AM105, '2014'!$E$4:$HF$4, 0) )</f>
        <v>1282333</v>
      </c>
      <c r="AT136" s="40">
        <f>INDEX('2015'!$E$7:$HF$37,  MATCH(AM136, '2015'!$A$7:$A$37, 0), MATCH(AM105, '2015'!$E$4:$HF$4, 0) )</f>
        <v>1319944</v>
      </c>
      <c r="AU136" s="40">
        <f>INDEX('2016'!$E$7:$HF$37,  MATCH(AM136, '2016'!$A$7:$A$37, 0), MATCH(AM105, '2016'!$E$4:$HF$4, 0) )</f>
        <v>1355380</v>
      </c>
      <c r="AV136" s="40">
        <f>INDEX('2017'!$E$7:$HF$37,  MATCH(AM136, '2017'!$A$7:$A$37, 0), MATCH(AM105, '2017'!$E$4:$HF$4, 0) )</f>
        <v>1393296</v>
      </c>
      <c r="AW136" s="40">
        <f>INDEX('2018'!$E$7:$HF$37,  MATCH(AM136, '2018'!$A$7:$A$37, 0), MATCH(AM105, '2018'!$E$4:$HF$4, 0) )</f>
        <v>1433444</v>
      </c>
      <c r="AX136" s="40">
        <f>INDEX('2019'!$E$7:$HF$37,  MATCH(AM136, '2019'!$A$7:$A$37, 0), MATCH(AM105, '2019'!$E$4:$HF$4, 0) )</f>
        <v>1479469</v>
      </c>
      <c r="AZ136" s="9">
        <f t="shared" ref="AZ136:BA136" si="1422">AZ46</f>
        <v>1049</v>
      </c>
      <c r="BA136" s="18" t="str">
        <f t="shared" si="1422"/>
        <v>State of Utah</v>
      </c>
      <c r="BB136" s="40">
        <f>INDEX('2010'!$E$7:$HF$37,  MATCH(AZ136, '2010'!$A$7:$A$37, 0), MATCH(AZ105, '2010'!$E$4:$HF$4, 0) )</f>
        <v>24039</v>
      </c>
      <c r="BC136" s="40">
        <f>INDEX('2011'!$E$7:$HF$37,  MATCH(AZ136, '2011'!$A$7:$A$37, 0), MATCH(AZ105, '2011'!$E$4:$HF$4, 0) )</f>
        <v>24480</v>
      </c>
      <c r="BD136" s="40">
        <f>INDEX('2012'!$E$7:$HF$37,  MATCH(AZ136, '2012'!$A$7:$A$37, 0), MATCH(AZ105, '2012'!$E$4:$HF$4, 0) )</f>
        <v>25612</v>
      </c>
      <c r="BE136" s="40">
        <f>INDEX('2013'!$E$7:$HF$37,  MATCH(AZ136, '2013'!$A$7:$A$37, 0), MATCH(AZ105, '2013'!$E$4:$HF$4, 0) )</f>
        <v>25987</v>
      </c>
      <c r="BF136" s="40">
        <f>INDEX('2014'!$E$7:$HF$37,  MATCH(AZ136, '2014'!$A$7:$A$37, 0), MATCH(AZ105, '2014'!$E$4:$HF$4, 0) )</f>
        <v>26225</v>
      </c>
      <c r="BG136" s="40">
        <f>INDEX('2015'!$E$7:$HF$37,  MATCH(AZ136, '2015'!$A$7:$A$37, 0), MATCH(AZ105, '2015'!$E$4:$HF$4, 0) )</f>
        <v>26712</v>
      </c>
      <c r="BH136" s="40">
        <f>INDEX('2016'!$E$7:$HF$37,  MATCH(AZ136, '2016'!$A$7:$A$37, 0), MATCH(AZ105, '2016'!$E$4:$HF$4, 0) )</f>
        <v>26927</v>
      </c>
      <c r="BI136" s="40">
        <f>INDEX('2017'!$E$7:$HF$37,  MATCH(AZ136, '2017'!$A$7:$A$37, 0), MATCH(AZ105, '2017'!$E$4:$HF$4, 0) )</f>
        <v>26078</v>
      </c>
      <c r="BJ136" s="40">
        <f>INDEX('2018'!$E$7:$HF$37,  MATCH(AZ136, '2018'!$A$7:$A$37, 0), MATCH(AZ105, '2018'!$E$4:$HF$4, 0) )</f>
        <v>25065</v>
      </c>
      <c r="BK136" s="40">
        <f>INDEX('2019'!$E$7:$HF$37,  MATCH(AZ136, '2019'!$A$7:$A$37, 0), MATCH(AZ105, '2019'!$E$4:$HF$4, 0) )</f>
        <v>25253</v>
      </c>
      <c r="BM136" s="9">
        <f t="shared" ref="BM136:BN136" si="1423">BM46</f>
        <v>1049</v>
      </c>
      <c r="BN136" s="18" t="str">
        <f t="shared" si="1423"/>
        <v>State of Utah</v>
      </c>
      <c r="BO136" s="40">
        <f>INDEX('2010'!$E$7:$HF$37,  MATCH(BM136, '2010'!$A$7:$A$37, 0), MATCH(BM105, '2010'!$E$4:$HF$4, 0) )</f>
        <v>96049</v>
      </c>
      <c r="BP136" s="40">
        <f>INDEX('2011'!$E$7:$HF$37,  MATCH(BM136, '2011'!$A$7:$A$37, 0), MATCH(BM105, '2011'!$E$4:$HF$4, 0) )</f>
        <v>91770</v>
      </c>
      <c r="BQ136" s="40">
        <f>INDEX('2012'!$E$7:$HF$37,  MATCH(BM136, '2012'!$A$7:$A$37, 0), MATCH(BM105, '2012'!$E$4:$HF$4, 0) )</f>
        <v>85754</v>
      </c>
      <c r="BR136" s="40">
        <f>INDEX('2013'!$E$7:$HF$37,  MATCH(BM136, '2013'!$A$7:$A$37, 0), MATCH(BM105, '2013'!$E$4:$HF$4, 0) )</f>
        <v>81737</v>
      </c>
      <c r="BS136" s="40">
        <f>INDEX('2014'!$E$7:$HF$37,  MATCH(BM136, '2014'!$A$7:$A$37, 0), MATCH(BM105, '2014'!$E$4:$HF$4, 0) )</f>
        <v>81724</v>
      </c>
      <c r="BT136" s="40">
        <f>INDEX('2015'!$E$7:$HF$37,  MATCH(BM136, '2015'!$A$7:$A$37, 0), MATCH(BM105, '2015'!$E$4:$HF$4, 0) )</f>
        <v>84767</v>
      </c>
      <c r="BU136" s="40">
        <f>INDEX('2016'!$E$7:$HF$37,  MATCH(BM136, '2016'!$A$7:$A$37, 0), MATCH(BM105, '2016'!$E$4:$HF$4, 0) )</f>
        <v>87843</v>
      </c>
      <c r="BV136" s="40">
        <f>INDEX('2017'!$E$7:$HF$37,  MATCH(BM136, '2017'!$A$7:$A$37, 0), MATCH(BM105, '2017'!$E$4:$HF$4, 0) )</f>
        <v>92799</v>
      </c>
      <c r="BW136" s="40">
        <f>INDEX('2018'!$E$7:$HF$37,  MATCH(BM136, '2018'!$A$7:$A$37, 0), MATCH(BM105, '2018'!$E$4:$HF$4, 0) )</f>
        <v>99251</v>
      </c>
      <c r="BX136" s="40">
        <f>INDEX('2019'!$E$7:$HF$37,  MATCH(BM136, '2019'!$A$7:$A$37, 0), MATCH(BM105, '2019'!$E$4:$HF$4, 0) )</f>
        <v>105743</v>
      </c>
      <c r="BZ136" s="9">
        <f t="shared" ref="BZ136:CA136" si="1424">BZ46</f>
        <v>1049</v>
      </c>
      <c r="CA136" s="18" t="str">
        <f t="shared" si="1424"/>
        <v>State of Utah</v>
      </c>
      <c r="CB136" s="40">
        <f>INDEX('2010'!$E$7:$HF$37,  MATCH(BZ136, '2010'!$A$7:$A$37, 0), MATCH(BZ105, '2010'!$E$4:$HF$4, 0) )</f>
        <v>130441</v>
      </c>
      <c r="CC136" s="40">
        <f>INDEX('2011'!$E$7:$HF$37,  MATCH(BZ136, '2011'!$A$7:$A$37, 0), MATCH(BZ105, '2011'!$E$4:$HF$4, 0) )</f>
        <v>132493</v>
      </c>
      <c r="CD136" s="40">
        <f>INDEX('2012'!$E$7:$HF$37,  MATCH(BZ136, '2012'!$A$7:$A$37, 0), MATCH(BZ105, '2012'!$E$4:$HF$4, 0) )</f>
        <v>133140</v>
      </c>
      <c r="CE136" s="40">
        <f>INDEX('2013'!$E$7:$HF$37,  MATCH(BZ136, '2013'!$A$7:$A$37, 0), MATCH(BZ105, '2013'!$E$4:$HF$4, 0) )</f>
        <v>135721</v>
      </c>
      <c r="CF136" s="40">
        <f>INDEX('2014'!$E$7:$HF$37,  MATCH(BZ136, '2014'!$A$7:$A$37, 0), MATCH(BZ105, '2014'!$E$4:$HF$4, 0) )</f>
        <v>139116</v>
      </c>
      <c r="CG136" s="40">
        <f>INDEX('2015'!$E$7:$HF$37,  MATCH(BZ136, '2015'!$A$7:$A$37, 0), MATCH(BZ105, '2015'!$E$4:$HF$4, 0) )</f>
        <v>144937</v>
      </c>
      <c r="CH136" s="40">
        <f>INDEX('2016'!$E$7:$HF$37,  MATCH(BZ136, '2016'!$A$7:$A$37, 0), MATCH(BZ105, '2016'!$E$4:$HF$4, 0) )</f>
        <v>147282</v>
      </c>
      <c r="CI136" s="40">
        <f>INDEX('2017'!$E$7:$HF$37,  MATCH(BZ136, '2017'!$A$7:$A$37, 0), MATCH(BZ105, '2017'!$E$4:$HF$4, 0) )</f>
        <v>149924</v>
      </c>
      <c r="CJ136" s="40">
        <f>INDEX('2018'!$E$7:$HF$37,  MATCH(BZ136, '2018'!$A$7:$A$37, 0), MATCH(BZ105, '2018'!$E$4:$HF$4, 0) )</f>
        <v>152050</v>
      </c>
      <c r="CK136" s="40">
        <f>INDEX('2019'!$E$7:$HF$37,  MATCH(BZ136, '2019'!$A$7:$A$37, 0), MATCH(BZ105, '2019'!$E$4:$HF$4, 0) )</f>
        <v>152668</v>
      </c>
      <c r="CM136" s="9">
        <f t="shared" ref="CM136:CN136" si="1425">CM46</f>
        <v>1049</v>
      </c>
      <c r="CN136" s="18" t="str">
        <f t="shared" si="1425"/>
        <v>State of Utah</v>
      </c>
      <c r="CO136" s="40">
        <f>INDEX('2010'!$E$7:$HF$37,  MATCH(CM136, '2010'!$A$7:$A$37, 0), MATCH(CM105, '2010'!$E$4:$HF$4, 0) )</f>
        <v>35669</v>
      </c>
      <c r="CP136" s="40">
        <f>INDEX('2011'!$E$7:$HF$37,  MATCH(CM136, '2011'!$A$7:$A$37, 0), MATCH(CM105, '2011'!$E$4:$HF$4, 0) )</f>
        <v>34902</v>
      </c>
      <c r="CQ136" s="40">
        <f>INDEX('2012'!$E$7:$HF$37,  MATCH(CM136, '2012'!$A$7:$A$37, 0), MATCH(CM105, '2012'!$E$4:$HF$4, 0) )</f>
        <v>33104</v>
      </c>
      <c r="CR136" s="40">
        <f>INDEX('2013'!$E$7:$HF$37,  MATCH(CM136, '2013'!$A$7:$A$37, 0), MATCH(CM105, '2013'!$E$4:$HF$4, 0) )</f>
        <v>32849</v>
      </c>
      <c r="CS136" s="40">
        <f>INDEX('2014'!$E$7:$HF$37,  MATCH(CM136, '2014'!$A$7:$A$37, 0), MATCH(CM105, '2014'!$E$4:$HF$4, 0) )</f>
        <v>33985</v>
      </c>
      <c r="CT136" s="40">
        <f>INDEX('2015'!$E$7:$HF$37,  MATCH(CM136, '2015'!$A$7:$A$37, 0), MATCH(CM105, '2015'!$E$4:$HF$4, 0) )</f>
        <v>34536</v>
      </c>
      <c r="CU136" s="40">
        <f>INDEX('2016'!$E$7:$HF$37,  MATCH(CM136, '2016'!$A$7:$A$37, 0), MATCH(CM105, '2016'!$E$4:$HF$4, 0) )</f>
        <v>35559</v>
      </c>
      <c r="CV136" s="40">
        <f>INDEX('2017'!$E$7:$HF$37,  MATCH(CM136, '2017'!$A$7:$A$37, 0), MATCH(CM105, '2017'!$E$4:$HF$4, 0) )</f>
        <v>37132</v>
      </c>
      <c r="CW136" s="40">
        <f>INDEX('2018'!$E$7:$HF$37,  MATCH(CM136, '2018'!$A$7:$A$37, 0), MATCH(CM105, '2018'!$E$4:$HF$4, 0) )</f>
        <v>36786</v>
      </c>
      <c r="CX136" s="40">
        <f>INDEX('2019'!$E$7:$HF$37,  MATCH(CM136, '2019'!$A$7:$A$37, 0), MATCH(CM105, '2019'!$E$4:$HF$4, 0) )</f>
        <v>36950</v>
      </c>
      <c r="CZ136" s="9">
        <f t="shared" ref="CZ136:DA136" si="1426">CZ46</f>
        <v>1049</v>
      </c>
      <c r="DA136" s="18" t="str">
        <f t="shared" si="1426"/>
        <v>State of Utah</v>
      </c>
      <c r="DB136" s="40">
        <f>INDEX('2010'!$E$7:$HF$37,  MATCH(CZ136, '2010'!$A$7:$A$37, 0), MATCH(CZ105, '2010'!$E$4:$HF$4, 0) )</f>
        <v>149771</v>
      </c>
      <c r="DC136" s="40">
        <f>INDEX('2011'!$E$7:$HF$37,  MATCH(CZ136, '2011'!$A$7:$A$37, 0), MATCH(CZ105, '2011'!$E$4:$HF$4, 0) )</f>
        <v>151331</v>
      </c>
      <c r="DD136" s="40">
        <f>INDEX('2012'!$E$7:$HF$37,  MATCH(CZ136, '2012'!$A$7:$A$37, 0), MATCH(CZ105, '2012'!$E$4:$HF$4, 0) )</f>
        <v>152600</v>
      </c>
      <c r="DE136" s="40">
        <f>INDEX('2013'!$E$7:$HF$37,  MATCH(CZ136, '2013'!$A$7:$A$37, 0), MATCH(CZ105, '2013'!$E$4:$HF$4, 0) )</f>
        <v>154764</v>
      </c>
      <c r="DF136" s="40">
        <f>INDEX('2014'!$E$7:$HF$37,  MATCH(CZ136, '2014'!$A$7:$A$37, 0), MATCH(CZ105, '2014'!$E$4:$HF$4, 0) )</f>
        <v>156198</v>
      </c>
      <c r="DG136" s="40">
        <f>INDEX('2015'!$E$7:$HF$37,  MATCH(CZ136, '2015'!$A$7:$A$37, 0), MATCH(CZ105, '2015'!$E$4:$HF$4, 0) )</f>
        <v>159547</v>
      </c>
      <c r="DH136" s="40">
        <f>INDEX('2016'!$E$7:$HF$37,  MATCH(CZ136, '2016'!$A$7:$A$37, 0), MATCH(CZ105, '2016'!$E$4:$HF$4, 0) )</f>
        <v>164294</v>
      </c>
      <c r="DI136" s="40">
        <f>INDEX('2017'!$E$7:$HF$37,  MATCH(CZ136, '2017'!$A$7:$A$37, 0), MATCH(CZ105, '2017'!$E$4:$HF$4, 0) )</f>
        <v>164980</v>
      </c>
      <c r="DJ136" s="40">
        <f>INDEX('2018'!$E$7:$HF$37,  MATCH(CZ136, '2018'!$A$7:$A$37, 0), MATCH(CZ105, '2018'!$E$4:$HF$4, 0) )</f>
        <v>167402</v>
      </c>
      <c r="DK136" s="40">
        <f>INDEX('2019'!$E$7:$HF$37,  MATCH(CZ136, '2019'!$A$7:$A$37, 0), MATCH(CZ105, '2019'!$E$4:$HF$4, 0) )</f>
        <v>171624</v>
      </c>
      <c r="DM136" s="9">
        <f t="shared" ref="DM136:DN136" si="1427">DM46</f>
        <v>1049</v>
      </c>
      <c r="DN136" s="18" t="str">
        <f t="shared" si="1427"/>
        <v>State of Utah</v>
      </c>
      <c r="DO136" s="40">
        <f>INDEX('2010'!$E$7:$HF$37,  MATCH(DM136, '2010'!$A$7:$A$37, 0), MATCH(DM105, '2010'!$E$4:$HF$4, 0) )</f>
        <v>59475</v>
      </c>
      <c r="DP136" s="40">
        <f>INDEX('2011'!$E$7:$HF$37,  MATCH(DM136, '2011'!$A$7:$A$37, 0), MATCH(DM105, '2011'!$E$4:$HF$4, 0) )</f>
        <v>59682</v>
      </c>
      <c r="DQ136" s="40">
        <f>INDEX('2012'!$E$7:$HF$37,  MATCH(DM136, '2012'!$A$7:$A$37, 0), MATCH(DM105, '2012'!$E$4:$HF$4, 0) )</f>
        <v>60002</v>
      </c>
      <c r="DR136" s="40">
        <f>INDEX('2013'!$E$7:$HF$37,  MATCH(DM136, '2013'!$A$7:$A$37, 0), MATCH(DM105, '2013'!$E$4:$HF$4, 0) )</f>
        <v>59048</v>
      </c>
      <c r="DS136" s="40">
        <f>INDEX('2014'!$E$7:$HF$37,  MATCH(DM136, '2014'!$A$7:$A$37, 0), MATCH(DM105, '2014'!$E$4:$HF$4, 0) )</f>
        <v>59188</v>
      </c>
      <c r="DT136" s="40">
        <f>INDEX('2015'!$E$7:$HF$37,  MATCH(DM136, '2015'!$A$7:$A$37, 0), MATCH(DM105, '2015'!$E$4:$HF$4, 0) )</f>
        <v>60753</v>
      </c>
      <c r="DU136" s="40">
        <f>INDEX('2016'!$E$7:$HF$37,  MATCH(DM136, '2016'!$A$7:$A$37, 0), MATCH(DM105, '2016'!$E$4:$HF$4, 0) )</f>
        <v>62080</v>
      </c>
      <c r="DV136" s="40">
        <f>INDEX('2017'!$E$7:$HF$37,  MATCH(DM136, '2017'!$A$7:$A$37, 0), MATCH(DM105, '2017'!$E$4:$HF$4, 0) )</f>
        <v>65858</v>
      </c>
      <c r="DW136" s="40">
        <f>INDEX('2018'!$E$7:$HF$37,  MATCH(DM136, '2018'!$A$7:$A$37, 0), MATCH(DM105, '2018'!$E$4:$HF$4, 0) )</f>
        <v>68512</v>
      </c>
      <c r="DX136" s="40">
        <f>INDEX('2019'!$E$7:$HF$37,  MATCH(DM136, '2019'!$A$7:$A$37, 0), MATCH(DM105, '2019'!$E$4:$HF$4, 0) )</f>
        <v>71905</v>
      </c>
      <c r="DZ136" s="9">
        <f t="shared" ref="DZ136:EA136" si="1428">DZ46</f>
        <v>1049</v>
      </c>
      <c r="EA136" s="18" t="str">
        <f t="shared" si="1428"/>
        <v>State of Utah</v>
      </c>
      <c r="EB136" s="40">
        <f>INDEX('2010'!$E$7:$HF$37,  MATCH(DZ136, '2010'!$A$7:$A$37, 0), MATCH(DZ105, '2010'!$E$4:$HF$4, 0) )</f>
        <v>29543</v>
      </c>
      <c r="EC136" s="40">
        <f>INDEX('2011'!$E$7:$HF$37,  MATCH(DZ136, '2011'!$A$7:$A$37, 0), MATCH(DZ105, '2011'!$E$4:$HF$4, 0) )</f>
        <v>28351</v>
      </c>
      <c r="ED136" s="40">
        <f>INDEX('2012'!$E$7:$HF$37,  MATCH(DZ136, '2012'!$A$7:$A$37, 0), MATCH(DZ105, '2012'!$E$4:$HF$4, 0) )</f>
        <v>27946</v>
      </c>
      <c r="EE136" s="40">
        <f>INDEX('2013'!$E$7:$HF$37,  MATCH(DZ136, '2013'!$A$7:$A$37, 0), MATCH(DZ105, '2013'!$E$4:$HF$4, 0) )</f>
        <v>26817</v>
      </c>
      <c r="EF136" s="40">
        <f>INDEX('2014'!$E$7:$HF$37,  MATCH(DZ136, '2014'!$A$7:$A$37, 0), MATCH(DZ105, '2014'!$E$4:$HF$4, 0) )</f>
        <v>28217</v>
      </c>
      <c r="EG136" s="40">
        <f>INDEX('2015'!$E$7:$HF$37,  MATCH(DZ136, '2015'!$A$7:$A$37, 0), MATCH(DZ105, '2015'!$E$4:$HF$4, 0) )</f>
        <v>28957</v>
      </c>
      <c r="EH136" s="40">
        <f>INDEX('2016'!$E$7:$HF$37,  MATCH(DZ136, '2016'!$A$7:$A$37, 0), MATCH(DZ105, '2016'!$E$4:$HF$4, 0) )</f>
        <v>31232</v>
      </c>
      <c r="EI136" s="40">
        <f>INDEX('2017'!$E$7:$HF$37,  MATCH(DZ136, '2017'!$A$7:$A$37, 0), MATCH(DZ105, '2017'!$E$4:$HF$4, 0) )</f>
        <v>32188</v>
      </c>
      <c r="EJ136" s="40">
        <f>INDEX('2018'!$E$7:$HF$37,  MATCH(DZ136, '2018'!$A$7:$A$37, 0), MATCH(DZ105, '2018'!$E$4:$HF$4, 0) )</f>
        <v>31851</v>
      </c>
      <c r="EK136" s="40">
        <f>INDEX('2019'!$E$7:$HF$37,  MATCH(DZ136, '2019'!$A$7:$A$37, 0), MATCH(DZ105, '2019'!$E$4:$HF$4, 0) )</f>
        <v>31361</v>
      </c>
      <c r="EM136" s="9">
        <f t="shared" ref="EM136:EN136" si="1429">EM46</f>
        <v>1049</v>
      </c>
      <c r="EN136" s="18" t="str">
        <f t="shared" si="1429"/>
        <v>State of Utah</v>
      </c>
      <c r="EO136" s="40">
        <f>INDEX('2010'!$E$7:$HF$37,  MATCH(EM136, '2010'!$A$7:$A$37, 0), MATCH(EM105, '2010'!$E$4:$HF$4, 0) )</f>
        <v>84964</v>
      </c>
      <c r="EP136" s="40">
        <f>INDEX('2011'!$E$7:$HF$37,  MATCH(EM136, '2011'!$A$7:$A$37, 0), MATCH(EM105, '2011'!$E$4:$HF$4, 0) )</f>
        <v>83711</v>
      </c>
      <c r="EQ136" s="40">
        <f>INDEX('2012'!$E$7:$HF$37,  MATCH(EM136, '2012'!$A$7:$A$37, 0), MATCH(EM105, '2012'!$E$4:$HF$4, 0) )</f>
        <v>83831</v>
      </c>
      <c r="ER136" s="40">
        <f>INDEX('2013'!$E$7:$HF$37,  MATCH(EM136, '2013'!$A$7:$A$37, 0), MATCH(EM105, '2013'!$E$4:$HF$4, 0) )</f>
        <v>82989</v>
      </c>
      <c r="ES136" s="40">
        <f>INDEX('2014'!$E$7:$HF$37,  MATCH(EM136, '2014'!$A$7:$A$37, 0), MATCH(EM105, '2014'!$E$4:$HF$4, 0) )</f>
        <v>83398</v>
      </c>
      <c r="ET136" s="40">
        <f>INDEX('2015'!$E$7:$HF$37,  MATCH(EM136, '2015'!$A$7:$A$37, 0), MATCH(EM105, '2015'!$E$4:$HF$4, 0) )</f>
        <v>86733</v>
      </c>
      <c r="EU136" s="40">
        <f>INDEX('2016'!$E$7:$HF$37,  MATCH(EM136, '2016'!$A$7:$A$37, 0), MATCH(EM105, '2016'!$E$4:$HF$4, 0) )</f>
        <v>90253</v>
      </c>
      <c r="EV136" s="40">
        <f>INDEX('2017'!$E$7:$HF$37,  MATCH(EM136, '2017'!$A$7:$A$37, 0), MATCH(EM105, '2017'!$E$4:$HF$4, 0) )</f>
        <v>93924</v>
      </c>
      <c r="EW136" s="40">
        <f>INDEX('2018'!$E$7:$HF$37,  MATCH(EM136, '2018'!$A$7:$A$37, 0), MATCH(EM105, '2018'!$E$4:$HF$4, 0) )</f>
        <v>97904</v>
      </c>
      <c r="EX136" s="40">
        <f>INDEX('2019'!$E$7:$HF$37,  MATCH(EM136, '2019'!$A$7:$A$37, 0), MATCH(EM105, '2019'!$E$4:$HF$4, 0) )</f>
        <v>102863</v>
      </c>
      <c r="EZ136" s="9">
        <f t="shared" ref="EZ136:FA136" si="1430">EZ46</f>
        <v>1049</v>
      </c>
      <c r="FA136" s="18" t="str">
        <f t="shared" si="1430"/>
        <v>State of Utah</v>
      </c>
      <c r="FB136" s="40">
        <f>INDEX('2010'!$E$7:$HF$37,  MATCH(EZ136, '2010'!$A$7:$A$37, 0), MATCH(EZ105, '2010'!$E$4:$HF$4, 0) )</f>
        <v>130968</v>
      </c>
      <c r="FC136" s="40">
        <f>INDEX('2011'!$E$7:$HF$37,  MATCH(EZ136, '2011'!$A$7:$A$37, 0), MATCH(EZ105, '2011'!$E$4:$HF$4, 0) )</f>
        <v>134273</v>
      </c>
      <c r="FD136" s="40">
        <f>INDEX('2012'!$E$7:$HF$37,  MATCH(EZ136, '2012'!$A$7:$A$37, 0), MATCH(EZ105, '2012'!$E$4:$HF$4, 0) )</f>
        <v>140503</v>
      </c>
      <c r="FE136" s="40">
        <f>INDEX('2013'!$E$7:$HF$37,  MATCH(EZ136, '2013'!$A$7:$A$37, 0), MATCH(EZ105, '2013'!$E$4:$HF$4, 0) )</f>
        <v>143669</v>
      </c>
      <c r="FF136" s="40">
        <f>INDEX('2014'!$E$7:$HF$37,  MATCH(EZ136, '2014'!$A$7:$A$37, 0), MATCH(EZ105, '2014'!$E$4:$HF$4, 0) )</f>
        <v>149304</v>
      </c>
      <c r="FG136" s="40">
        <f>INDEX('2015'!$E$7:$HF$37,  MATCH(EZ136, '2015'!$A$7:$A$37, 0), MATCH(EZ105, '2015'!$E$4:$HF$4, 0) )</f>
        <v>155887</v>
      </c>
      <c r="FH136" s="40">
        <f>INDEX('2016'!$E$7:$HF$37,  MATCH(EZ136, '2016'!$A$7:$A$37, 0), MATCH(EZ105, '2016'!$E$4:$HF$4, 0) )</f>
        <v>162009</v>
      </c>
      <c r="FI136" s="40">
        <f>INDEX('2017'!$E$7:$HF$37,  MATCH(EZ136, '2017'!$A$7:$A$37, 0), MATCH(EZ105, '2017'!$E$4:$HF$4, 0) )</f>
        <v>168842</v>
      </c>
      <c r="FJ136" s="40">
        <f>INDEX('2018'!$E$7:$HF$37,  MATCH(EZ136, '2018'!$A$7:$A$37, 0), MATCH(EZ105, '2018'!$E$4:$HF$4, 0) )</f>
        <v>177242</v>
      </c>
      <c r="FK136" s="40">
        <f>INDEX('2019'!$E$7:$HF$37,  MATCH(EZ136, '2019'!$A$7:$A$37, 0), MATCH(EZ105, '2019'!$E$4:$HF$4, 0) )</f>
        <v>184141</v>
      </c>
      <c r="FM136" s="9">
        <f t="shared" ref="FM136:FN136" si="1431">FM46</f>
        <v>1049</v>
      </c>
      <c r="FN136" s="18" t="str">
        <f t="shared" si="1431"/>
        <v>State of Utah</v>
      </c>
      <c r="FO136" s="40">
        <f>INDEX('2010'!$E$7:$HF$37,  MATCH(FM136, '2010'!$A$7:$A$37, 0), MATCH(FM105, '2010'!$E$4:$HF$4, 0) )</f>
        <v>246618</v>
      </c>
      <c r="FP136" s="40">
        <f>INDEX('2011'!$E$7:$HF$37,  MATCH(FM136, '2011'!$A$7:$A$37, 0), MATCH(FM105, '2011'!$E$4:$HF$4, 0) )</f>
        <v>257479</v>
      </c>
      <c r="FQ136" s="40">
        <f>INDEX('2012'!$E$7:$HF$37,  MATCH(FM136, '2012'!$A$7:$A$37, 0), MATCH(FM105, '2012'!$E$4:$HF$4, 0) )</f>
        <v>265929</v>
      </c>
      <c r="FR136" s="40">
        <f>INDEX('2013'!$E$7:$HF$37,  MATCH(FM136, '2013'!$A$7:$A$37, 0), MATCH(FM105, '2013'!$E$4:$HF$4, 0) )</f>
        <v>273192</v>
      </c>
      <c r="FS136" s="40">
        <f>INDEX('2014'!$E$7:$HF$37,  MATCH(FM136, '2014'!$A$7:$A$37, 0), MATCH(FM105, '2014'!$E$4:$HF$4, 0) )</f>
        <v>279778</v>
      </c>
      <c r="FT136" s="40">
        <f>INDEX('2015'!$E$7:$HF$37,  MATCH(FM136, '2015'!$A$7:$A$37, 0), MATCH(FM105, '2015'!$E$4:$HF$4, 0) )</f>
        <v>286354</v>
      </c>
      <c r="FU136" s="40">
        <f>INDEX('2016'!$E$7:$HF$37,  MATCH(FM136, '2016'!$A$7:$A$37, 0), MATCH(FM105, '2016'!$E$4:$HF$4, 0) )</f>
        <v>293837</v>
      </c>
      <c r="FV136" s="40">
        <f>INDEX('2017'!$E$7:$HF$37,  MATCH(FM136, '2017'!$A$7:$A$37, 0), MATCH(FM105, '2017'!$E$4:$HF$4, 0) )</f>
        <v>301931</v>
      </c>
      <c r="FW136" s="40">
        <f>INDEX('2018'!$E$7:$HF$37,  MATCH(FM136, '2018'!$A$7:$A$37, 0), MATCH(FM105, '2018'!$E$4:$HF$4, 0) )</f>
        <v>312795</v>
      </c>
      <c r="FX136" s="40">
        <f>INDEX('2019'!$E$7:$HF$37,  MATCH(FM136, '2019'!$A$7:$A$37, 0), MATCH(FM105, '2019'!$E$4:$HF$4, 0) )</f>
        <v>324679</v>
      </c>
      <c r="FZ136" s="9">
        <f t="shared" ref="FZ136:GA136" si="1432">FZ46</f>
        <v>1049</v>
      </c>
      <c r="GA136" s="18" t="str">
        <f t="shared" si="1432"/>
        <v>State of Utah</v>
      </c>
      <c r="GB136" s="40">
        <f>INDEX('2010'!$E$7:$HF$37,  MATCH(FZ136, '2010'!$A$7:$A$37, 0), MATCH(FZ105, '2010'!$E$4:$HF$4, 0) )</f>
        <v>101567</v>
      </c>
      <c r="GC136" s="40">
        <f>INDEX('2011'!$E$7:$HF$37,  MATCH(FZ136, '2011'!$A$7:$A$37, 0), MATCH(FZ105, '2011'!$E$4:$HF$4, 0) )</f>
        <v>105524</v>
      </c>
      <c r="GD136" s="40">
        <f>INDEX('2012'!$E$7:$HF$37,  MATCH(FZ136, '2012'!$A$7:$A$37, 0), MATCH(FZ105, '2012'!$E$4:$HF$4, 0) )</f>
        <v>108757</v>
      </c>
      <c r="GE136" s="40">
        <f>INDEX('2013'!$E$7:$HF$37,  MATCH(FZ136, '2013'!$A$7:$A$37, 0), MATCH(FZ105, '2013'!$E$4:$HF$4, 0) )</f>
        <v>110592</v>
      </c>
      <c r="GF136" s="40">
        <f>INDEX('2014'!$E$7:$HF$37,  MATCH(FZ136, '2014'!$A$7:$A$37, 0), MATCH(FZ105, '2014'!$E$4:$HF$4, 0) )</f>
        <v>113793</v>
      </c>
      <c r="GG136" s="40">
        <f>INDEX('2015'!$E$7:$HF$37,  MATCH(FZ136, '2015'!$A$7:$A$37, 0), MATCH(FZ105, '2015'!$E$4:$HF$4, 0) )</f>
        <v>118758</v>
      </c>
      <c r="GH136" s="40">
        <f>INDEX('2016'!$E$7:$HF$37,  MATCH(FZ136, '2016'!$A$7:$A$37, 0), MATCH(FZ105, '2016'!$E$4:$HF$4, 0) )</f>
        <v>122833</v>
      </c>
      <c r="GI136" s="40">
        <f>INDEX('2017'!$E$7:$HF$37,  MATCH(FZ136, '2017'!$A$7:$A$37, 0), MATCH(FZ105, '2017'!$E$4:$HF$4, 0) )</f>
        <v>126754</v>
      </c>
      <c r="GJ136" s="40">
        <f>INDEX('2018'!$E$7:$HF$37,  MATCH(FZ136, '2018'!$A$7:$A$37, 0), MATCH(FZ105, '2018'!$E$4:$HF$4, 0) )</f>
        <v>129006</v>
      </c>
      <c r="GK136" s="40">
        <f>INDEX('2019'!$E$7:$HF$37,  MATCH(FZ136, '2019'!$A$7:$A$37, 0), MATCH(FZ105, '2019'!$E$4:$HF$4, 0) )</f>
        <v>133514</v>
      </c>
      <c r="GM136" s="9">
        <f t="shared" ref="GM136:GN136" si="1433">GM46</f>
        <v>1049</v>
      </c>
      <c r="GN136" s="18" t="str">
        <f t="shared" si="1433"/>
        <v>State of Utah</v>
      </c>
      <c r="GO136" s="40">
        <f>INDEX('2010'!$E$7:$HF$37,  MATCH(GM136, '2010'!$A$7:$A$37, 0), MATCH(GM105, '2010'!$E$4:$HF$4, 0) )</f>
        <v>53429</v>
      </c>
      <c r="GP136" s="40">
        <f>INDEX('2011'!$E$7:$HF$37,  MATCH(GM136, '2011'!$A$7:$A$37, 0), MATCH(GM105, '2011'!$E$4:$HF$4, 0) )</f>
        <v>54534</v>
      </c>
      <c r="GQ136" s="40">
        <f>INDEX('2012'!$E$7:$HF$37,  MATCH(GM136, '2012'!$A$7:$A$37, 0), MATCH(GM105, '2012'!$E$4:$HF$4, 0) )</f>
        <v>57231</v>
      </c>
      <c r="GR136" s="40">
        <f>INDEX('2013'!$E$7:$HF$37,  MATCH(GM136, '2013'!$A$7:$A$37, 0), MATCH(GM105, '2013'!$E$4:$HF$4, 0) )</f>
        <v>58170</v>
      </c>
      <c r="GS136" s="40">
        <f>INDEX('2014'!$E$7:$HF$37,  MATCH(GM136, '2014'!$A$7:$A$37, 0), MATCH(GM105, '2014'!$E$4:$HF$4, 0) )</f>
        <v>59197</v>
      </c>
      <c r="GT136" s="40">
        <f>INDEX('2015'!$E$7:$HF$37,  MATCH(GM136, '2015'!$A$7:$A$37, 0), MATCH(GM105, '2015'!$E$4:$HF$4, 0) )</f>
        <v>60324</v>
      </c>
      <c r="GU136" s="40">
        <f>INDEX('2016'!$E$7:$HF$37,  MATCH(GM136, '2016'!$A$7:$A$37, 0), MATCH(GM105, '2016'!$E$4:$HF$4, 0) )</f>
        <v>60432</v>
      </c>
      <c r="GV136" s="40">
        <f>INDEX('2017'!$E$7:$HF$37,  MATCH(GM136, '2017'!$A$7:$A$37, 0), MATCH(GM105, '2017'!$E$4:$HF$4, 0) )</f>
        <v>61435</v>
      </c>
      <c r="GW136" s="40">
        <f>INDEX('2018'!$E$7:$HF$37,  MATCH(GM136, '2018'!$A$7:$A$37, 0), MATCH(GM105, '2018'!$E$4:$HF$4, 0) )</f>
        <v>63289</v>
      </c>
      <c r="GX136" s="40">
        <f>INDEX('2019'!$E$7:$HF$37,  MATCH(GM136, '2019'!$A$7:$A$37, 0), MATCH(GM105, '2019'!$E$4:$HF$4, 0) )</f>
        <v>64786</v>
      </c>
      <c r="GZ136" s="9">
        <f t="shared" ref="GZ136:HA136" si="1434">GZ46</f>
        <v>1049</v>
      </c>
      <c r="HA136" s="18" t="str">
        <f t="shared" si="1434"/>
        <v>State of Utah</v>
      </c>
      <c r="HB136" s="40">
        <f>INDEX('2010'!$E$7:$HF$37,  MATCH(GZ136, '2010'!$A$7:$A$37, 0), MATCH(GZ105, '2010'!$E$4:$HF$4, 0) )</f>
        <v>68398</v>
      </c>
      <c r="HC136" s="40">
        <f>INDEX('2011'!$E$7:$HF$37,  MATCH(GZ136, '2011'!$A$7:$A$37, 0), MATCH(GZ105, '2011'!$E$4:$HF$4, 0) )</f>
        <v>68821</v>
      </c>
      <c r="HD136" s="40">
        <f>INDEX('2012'!$E$7:$HF$37,  MATCH(GZ136, '2012'!$A$7:$A$37, 0), MATCH(GZ105, '2012'!$E$4:$HF$4, 0) )</f>
        <v>69112</v>
      </c>
      <c r="HE136" s="40">
        <f>INDEX('2013'!$E$7:$HF$37,  MATCH(GZ136, '2013'!$A$7:$A$37, 0), MATCH(GZ105, '2013'!$E$4:$HF$4, 0) )</f>
        <v>68588</v>
      </c>
      <c r="HF136" s="40">
        <f>INDEX('2014'!$E$7:$HF$37,  MATCH(GZ136, '2014'!$A$7:$A$37, 0), MATCH(GZ105, '2014'!$E$4:$HF$4, 0) )</f>
        <v>67860</v>
      </c>
      <c r="HG136" s="40">
        <f>INDEX('2015'!$E$7:$HF$37,  MATCH(GZ136, '2015'!$A$7:$A$37, 0), MATCH(GZ105, '2015'!$E$4:$HF$4, 0) )</f>
        <v>67506</v>
      </c>
      <c r="HH136" s="40">
        <f>INDEX('2016'!$E$7:$HF$37,  MATCH(GZ136, '2016'!$A$7:$A$37, 0), MATCH(GZ105, '2016'!$E$4:$HF$4, 0) )</f>
        <v>66732</v>
      </c>
      <c r="HI136" s="40">
        <f>INDEX('2017'!$E$7:$HF$37,  MATCH(GZ136, '2017'!$A$7:$A$37, 0), MATCH(GZ105, '2017'!$E$4:$HF$4, 0) )</f>
        <v>67350</v>
      </c>
      <c r="HJ136" s="40">
        <f>INDEX('2018'!$E$7:$HF$37,  MATCH(GZ136, '2018'!$A$7:$A$37, 0), MATCH(GZ105, '2018'!$E$4:$HF$4, 0) )</f>
        <v>68373</v>
      </c>
      <c r="HK136" s="40">
        <f>INDEX('2019'!$E$7:$HF$37,  MATCH(GZ136, '2019'!$A$7:$A$37, 0), MATCH(GZ105, '2019'!$E$4:$HF$4, 0) )</f>
        <v>69676</v>
      </c>
      <c r="HM136" s="9">
        <f t="shared" ref="HM136:HN136" si="1435">HM46</f>
        <v>1049</v>
      </c>
      <c r="HN136" s="18" t="str">
        <f t="shared" si="1435"/>
        <v>State of Utah</v>
      </c>
      <c r="HO136" s="40">
        <f>INDEX('2010'!$E$7:$HF$37,  MATCH(HM136, '2010'!$A$7:$A$37, 0), MATCH(HM105, '2010'!$E$4:$HF$4, 0) )</f>
        <v>6198</v>
      </c>
      <c r="HP136" s="40">
        <f>INDEX('2011'!$E$7:$HF$37,  MATCH(HM136, '2011'!$A$7:$A$37, 0), MATCH(HM105, '2011'!$E$4:$HF$4, 0) )</f>
        <v>6743</v>
      </c>
      <c r="HQ136" s="40">
        <f>INDEX('2012'!$E$7:$HF$37,  MATCH(HM136, '2012'!$A$7:$A$37, 0), MATCH(HM105, '2012'!$E$4:$HF$4, 0) )</f>
        <v>6394</v>
      </c>
      <c r="HR136" s="40">
        <f>INDEX('2013'!$E$7:$HF$37,  MATCH(HM136, '2013'!$A$7:$A$37, 0), MATCH(HM105, '2013'!$E$4:$HF$4, 0) )</f>
        <v>5160</v>
      </c>
      <c r="HS136" s="40">
        <f>INDEX('2014'!$E$7:$HF$37,  MATCH(HM136, '2014'!$A$7:$A$37, 0), MATCH(HM105, '2014'!$E$4:$HF$4, 0) )</f>
        <v>4350</v>
      </c>
      <c r="HT136" s="40">
        <f>INDEX('2015'!$E$7:$HF$37,  MATCH(HM136, '2015'!$A$7:$A$37, 0), MATCH(HM105, '2015'!$E$4:$HF$4, 0) )</f>
        <v>4173</v>
      </c>
      <c r="HU136" s="40">
        <f>INDEX('2016'!$E$7:$HF$37,  MATCH(HM136, '2016'!$A$7:$A$37, 0), MATCH(HM105, '2016'!$E$4:$HF$4, 0) )</f>
        <v>4067</v>
      </c>
      <c r="HV136" s="40">
        <f>INDEX('2017'!$E$7:$HF$37,  MATCH(HM136, '2017'!$A$7:$A$37, 0), MATCH(HM105, '2017'!$E$4:$HF$4, 0) )</f>
        <v>4101</v>
      </c>
      <c r="HW136" s="40">
        <f>INDEX('2018'!$E$7:$HF$37,  MATCH(HM136, '2018'!$A$7:$A$37, 0), MATCH(HM105, '2018'!$E$4:$HF$4, 0) )</f>
        <v>3918</v>
      </c>
      <c r="HX136" s="40">
        <f>INDEX('2019'!$E$7:$HF$37,  MATCH(HM136, '2019'!$A$7:$A$37, 0), MATCH(HM105, '2019'!$E$4:$HF$4, 0) )</f>
        <v>4306</v>
      </c>
    </row>
    <row r="137" spans="39:232" x14ac:dyDescent="0.25">
      <c r="AM137" s="9">
        <f t="shared" ref="AM137:AN137" si="1436">AM47</f>
        <v>1000</v>
      </c>
      <c r="AN137" s="18" t="str">
        <f t="shared" si="1436"/>
        <v>United States</v>
      </c>
      <c r="AO137" s="40">
        <f>INDEX('2010'!$E$7:$HF$37,  MATCH(AM137, '2010'!$A$7:$A$37, 0), MATCH(AM105, '2010'!$E$4:$HF$4, 0) )</f>
        <v>139255035</v>
      </c>
      <c r="AP137" s="40">
        <f>INDEX('2011'!$E$7:$HF$37,  MATCH(AM137, '2011'!$A$7:$A$37, 0), MATCH(AM105, '2011'!$E$4:$HF$4, 0) )</f>
        <v>139488206</v>
      </c>
      <c r="AQ137" s="40">
        <f>INDEX('2012'!$E$7:$HF$37,  MATCH(AM137, '2012'!$A$7:$A$37, 0), MATCH(AM105, '2012'!$E$4:$HF$4, 0) )</f>
        <v>139893639</v>
      </c>
      <c r="AR137" s="40">
        <f>INDEX('2013'!$E$7:$HF$37,  MATCH(AM137, '2013'!$A$7:$A$37, 0), MATCH(AM105, '2013'!$E$4:$HF$4, 0) )</f>
        <v>139786639</v>
      </c>
      <c r="AS137" s="40">
        <f>INDEX('2014'!$E$7:$HF$37,  MATCH(AM137, '2014'!$A$7:$A$37, 0), MATCH(AM105, '2014'!$E$4:$HF$4, 0) )</f>
        <v>141337148</v>
      </c>
      <c r="AT137" s="40">
        <f>INDEX('2015'!$E$7:$HF$37,  MATCH(AM137, '2015'!$A$7:$A$37, 0), MATCH(AM105, '2015'!$E$4:$HF$4, 0) )</f>
        <v>143621171</v>
      </c>
      <c r="AU137" s="40">
        <f>INDEX('2016'!$E$7:$HF$37,  MATCH(AM137, '2016'!$A$7:$A$37, 0), MATCH(AM105, '2016'!$E$4:$HF$4, 0) )</f>
        <v>145861221</v>
      </c>
      <c r="AV137" s="40">
        <f>INDEX('2017'!$E$7:$HF$37,  MATCH(AM137, '2017'!$A$7:$A$37, 0), MATCH(AM105, '2017'!$E$4:$HF$4, 0) )</f>
        <v>148432042</v>
      </c>
      <c r="AW137" s="40">
        <f>INDEX('2018'!$E$7:$HF$37,  MATCH(AM137, '2018'!$A$7:$A$37, 0), MATCH(AM105, '2018'!$E$4:$HF$4, 0) )</f>
        <v>150571044</v>
      </c>
      <c r="AX137" s="40">
        <f>INDEX('2019'!$E$7:$HF$37,  MATCH(AM137, '2019'!$A$7:$A$37, 0), MATCH(AM105, '2019'!$E$4:$HF$4, 0) )</f>
        <v>152735781</v>
      </c>
      <c r="AZ137" s="9">
        <f t="shared" ref="AZ137:BA137" si="1437">AZ47</f>
        <v>1000</v>
      </c>
      <c r="BA137" s="18" t="str">
        <f t="shared" si="1437"/>
        <v>United States</v>
      </c>
      <c r="BB137" s="40">
        <f>INDEX('2010'!$E$7:$HF$37,  MATCH(AZ137, '2010'!$A$7:$A$37, 0), MATCH(AZ105, '2010'!$E$4:$HF$4, 0) )</f>
        <v>2563040</v>
      </c>
      <c r="BC137" s="40">
        <f>INDEX('2011'!$E$7:$HF$37,  MATCH(AZ137, '2011'!$A$7:$A$37, 0), MATCH(AZ105, '2011'!$E$4:$HF$4, 0) )</f>
        <v>2597647</v>
      </c>
      <c r="BD137" s="40">
        <f>INDEX('2012'!$E$7:$HF$37,  MATCH(AZ137, '2012'!$A$7:$A$37, 0), MATCH(AZ105, '2012'!$E$4:$HF$4, 0) )</f>
        <v>2627802</v>
      </c>
      <c r="BE137" s="40">
        <f>INDEX('2013'!$E$7:$HF$37,  MATCH(AZ137, '2013'!$A$7:$A$37, 0), MATCH(AZ105, '2013'!$E$4:$HF$4, 0) )</f>
        <v>2659872</v>
      </c>
      <c r="BF137" s="40">
        <f>INDEX('2014'!$E$7:$HF$37,  MATCH(AZ137, '2014'!$A$7:$A$37, 0), MATCH(AZ105, '2014'!$E$4:$HF$4, 0) )</f>
        <v>2737070</v>
      </c>
      <c r="BG137" s="40">
        <f>INDEX('2015'!$E$7:$HF$37,  MATCH(AZ137, '2015'!$A$7:$A$37, 0), MATCH(AZ105, '2015'!$E$4:$HF$4, 0) )</f>
        <v>2781870</v>
      </c>
      <c r="BH137" s="40">
        <f>INDEX('2016'!$E$7:$HF$37,  MATCH(AZ137, '2016'!$A$7:$A$37, 0), MATCH(AZ105, '2016'!$E$4:$HF$4, 0) )</f>
        <v>2776263</v>
      </c>
      <c r="BI137" s="40">
        <f>INDEX('2017'!$E$7:$HF$37,  MATCH(AZ137, '2017'!$A$7:$A$37, 0), MATCH(AZ105, '2017'!$E$4:$HF$4, 0) )</f>
        <v>2752733</v>
      </c>
      <c r="BJ137" s="40">
        <f>INDEX('2018'!$E$7:$HF$37,  MATCH(AZ137, '2018'!$A$7:$A$37, 0), MATCH(AZ105, '2018'!$E$4:$HF$4, 0) )</f>
        <v>2730310</v>
      </c>
      <c r="BK137" s="40">
        <f>INDEX('2019'!$E$7:$HF$37,  MATCH(AZ137, '2019'!$A$7:$A$37, 0), MATCH(AZ105, '2019'!$E$4:$HF$4, 0) )</f>
        <v>2683905</v>
      </c>
      <c r="BM137" s="9">
        <f t="shared" ref="BM137:BN137" si="1438">BM47</f>
        <v>1000</v>
      </c>
      <c r="BN137" s="18" t="str">
        <f t="shared" si="1438"/>
        <v>United States</v>
      </c>
      <c r="BO137" s="40">
        <f>INDEX('2010'!$E$7:$HF$37,  MATCH(BM137, '2010'!$A$7:$A$37, 0), MATCH(BM105, '2010'!$E$4:$HF$4, 0) )</f>
        <v>9824932</v>
      </c>
      <c r="BP137" s="40">
        <f>INDEX('2011'!$E$7:$HF$37,  MATCH(BM137, '2011'!$A$7:$A$37, 0), MATCH(BM105, '2011'!$E$4:$HF$4, 0) )</f>
        <v>9371939</v>
      </c>
      <c r="BQ137" s="40">
        <f>INDEX('2012'!$E$7:$HF$37,  MATCH(BM137, '2012'!$A$7:$A$37, 0), MATCH(BM105, '2012'!$E$4:$HF$4, 0) )</f>
        <v>8973923</v>
      </c>
      <c r="BR137" s="40">
        <f>INDEX('2013'!$E$7:$HF$37,  MATCH(BM137, '2013'!$A$7:$A$37, 0), MATCH(BM105, '2013'!$E$4:$HF$4, 0) )</f>
        <v>8632482</v>
      </c>
      <c r="BS137" s="40">
        <f>INDEX('2014'!$E$7:$HF$37,  MATCH(BM137, '2014'!$A$7:$A$37, 0), MATCH(BM105, '2014'!$E$4:$HF$4, 0) )</f>
        <v>8619856</v>
      </c>
      <c r="BT137" s="40">
        <f>INDEX('2015'!$E$7:$HF$37,  MATCH(BM137, '2015'!$A$7:$A$37, 0), MATCH(BM105, '2015'!$E$4:$HF$4, 0) )</f>
        <v>8805335</v>
      </c>
      <c r="BU137" s="40">
        <f>INDEX('2016'!$E$7:$HF$37,  MATCH(BM137, '2016'!$A$7:$A$37, 0), MATCH(BM105, '2016'!$E$4:$HF$4, 0) )</f>
        <v>9032875</v>
      </c>
      <c r="BV137" s="40">
        <f>INDEX('2017'!$E$7:$HF$37,  MATCH(BM137, '2017'!$A$7:$A$37, 0), MATCH(BM105, '2017'!$E$4:$HF$4, 0) )</f>
        <v>9337526</v>
      </c>
      <c r="BW137" s="40">
        <f>INDEX('2018'!$E$7:$HF$37,  MATCH(BM137, '2018'!$A$7:$A$37, 0), MATCH(BM105, '2018'!$E$4:$HF$4, 0) )</f>
        <v>9640759</v>
      </c>
      <c r="BX137" s="40">
        <f>INDEX('2019'!$E$7:$HF$37,  MATCH(BM137, '2019'!$A$7:$A$37, 0), MATCH(BM105, '2019'!$E$4:$HF$4, 0) )</f>
        <v>9974466</v>
      </c>
      <c r="BZ137" s="9">
        <f t="shared" ref="BZ137:CA137" si="1439">BZ47</f>
        <v>1000</v>
      </c>
      <c r="CA137" s="18" t="str">
        <f t="shared" si="1439"/>
        <v>United States</v>
      </c>
      <c r="CB137" s="40">
        <f>INDEX('2010'!$E$7:$HF$37,  MATCH(BZ137, '2010'!$A$7:$A$37, 0), MATCH(BZ105, '2010'!$E$4:$HF$4, 0) )</f>
        <v>15247328</v>
      </c>
      <c r="CC137" s="40">
        <f>INDEX('2011'!$E$7:$HF$37,  MATCH(BZ137, '2011'!$A$7:$A$37, 0), MATCH(BZ105, '2011'!$E$4:$HF$4, 0) )</f>
        <v>14978000</v>
      </c>
      <c r="CD137" s="40">
        <f>INDEX('2012'!$E$7:$HF$37,  MATCH(BZ137, '2012'!$A$7:$A$37, 0), MATCH(BZ105, '2012'!$E$4:$HF$4, 0) )</f>
        <v>14809134</v>
      </c>
      <c r="CE137" s="40">
        <f>INDEX('2013'!$E$7:$HF$37,  MATCH(BZ137, '2013'!$A$7:$A$37, 0), MATCH(BZ105, '2013'!$E$4:$HF$4, 0) )</f>
        <v>14609084</v>
      </c>
      <c r="CF137" s="40">
        <f>INDEX('2014'!$E$7:$HF$37,  MATCH(BZ137, '2014'!$A$7:$A$37, 0), MATCH(BZ105, '2014'!$E$4:$HF$4, 0) )</f>
        <v>14707190</v>
      </c>
      <c r="CG137" s="40">
        <f>INDEX('2015'!$E$7:$HF$37,  MATCH(BZ137, '2015'!$A$7:$A$37, 0), MATCH(BZ105, '2015'!$E$4:$HF$4, 0) )</f>
        <v>14921549</v>
      </c>
      <c r="CH137" s="40">
        <f>INDEX('2016'!$E$7:$HF$37,  MATCH(BZ137, '2016'!$A$7:$A$37, 0), MATCH(BZ105, '2016'!$E$4:$HF$4, 0) )</f>
        <v>15069033</v>
      </c>
      <c r="CI137" s="40">
        <f>INDEX('2017'!$E$7:$HF$37,  MATCH(BZ137, '2017'!$A$7:$A$37, 0), MATCH(BZ105, '2017'!$E$4:$HF$4, 0) )</f>
        <v>15224877</v>
      </c>
      <c r="CJ137" s="40">
        <f>INDEX('2018'!$E$7:$HF$37,  MATCH(BZ137, '2018'!$A$7:$A$37, 0), MATCH(BZ105, '2018'!$E$4:$HF$4, 0) )</f>
        <v>15301864</v>
      </c>
      <c r="CK137" s="40">
        <f>INDEX('2019'!$E$7:$HF$37,  MATCH(BZ137, '2019'!$A$7:$A$37, 0), MATCH(BZ105, '2019'!$E$4:$HF$4, 0) )</f>
        <v>15404928</v>
      </c>
      <c r="CM137" s="9">
        <f t="shared" ref="CM137:CN137" si="1440">CM47</f>
        <v>1000</v>
      </c>
      <c r="CN137" s="18" t="str">
        <f t="shared" si="1440"/>
        <v>United States</v>
      </c>
      <c r="CO137" s="40">
        <f>INDEX('2010'!$E$7:$HF$37,  MATCH(CM137, '2010'!$A$7:$A$37, 0), MATCH(CM105, '2010'!$E$4:$HF$4, 0) )</f>
        <v>4266037</v>
      </c>
      <c r="CP137" s="40">
        <f>INDEX('2011'!$E$7:$HF$37,  MATCH(CM137, '2011'!$A$7:$A$37, 0), MATCH(CM105, '2011'!$E$4:$HF$4, 0) )</f>
        <v>4088285</v>
      </c>
      <c r="CQ137" s="40">
        <f>INDEX('2012'!$E$7:$HF$37,  MATCH(CM137, '2012'!$A$7:$A$37, 0), MATCH(CM105, '2012'!$E$4:$HF$4, 0) )</f>
        <v>3956334</v>
      </c>
      <c r="CR137" s="40">
        <f>INDEX('2013'!$E$7:$HF$37,  MATCH(CM137, '2013'!$A$7:$A$37, 0), MATCH(CM105, '2013'!$E$4:$HF$4, 0) )</f>
        <v>3878246</v>
      </c>
      <c r="CS137" s="40">
        <f>INDEX('2014'!$E$7:$HF$37,  MATCH(CM137, '2014'!$A$7:$A$37, 0), MATCH(CM105, '2014'!$E$4:$HF$4, 0) )</f>
        <v>3880577</v>
      </c>
      <c r="CT137" s="40">
        <f>INDEX('2015'!$E$7:$HF$37,  MATCH(CM137, '2015'!$A$7:$A$37, 0), MATCH(CM105, '2015'!$E$4:$HF$4, 0) )</f>
        <v>3912856</v>
      </c>
      <c r="CU137" s="40">
        <f>INDEX('2016'!$E$7:$HF$37,  MATCH(CM137, '2016'!$A$7:$A$37, 0), MATCH(CM105, '2016'!$E$4:$HF$4, 0) )</f>
        <v>3937740</v>
      </c>
      <c r="CV137" s="40">
        <f>INDEX('2017'!$E$7:$HF$37,  MATCH(CM137, '2017'!$A$7:$A$37, 0), MATCH(CM105, '2017'!$E$4:$HF$4, 0) )</f>
        <v>3986618</v>
      </c>
      <c r="CW137" s="40">
        <f>INDEX('2018'!$E$7:$HF$37,  MATCH(CM137, '2018'!$A$7:$A$37, 0), MATCH(CM105, '2018'!$E$4:$HF$4, 0) )</f>
        <v>3970344</v>
      </c>
      <c r="CX137" s="40">
        <f>INDEX('2019'!$E$7:$HF$37,  MATCH(CM137, '2019'!$A$7:$A$37, 0), MATCH(CM105, '2019'!$E$4:$HF$4, 0) )</f>
        <v>3961334</v>
      </c>
      <c r="CZ137" s="9">
        <f t="shared" ref="CZ137:DA137" si="1441">CZ47</f>
        <v>1000</v>
      </c>
      <c r="DA137" s="18" t="str">
        <f t="shared" si="1441"/>
        <v>United States</v>
      </c>
      <c r="DB137" s="40">
        <f>INDEX('2010'!$E$7:$HF$37,  MATCH(CZ137, '2010'!$A$7:$A$37, 0), MATCH(CZ105, '2010'!$E$4:$HF$4, 0) )</f>
        <v>15900281</v>
      </c>
      <c r="DC137" s="40">
        <f>INDEX('2011'!$E$7:$HF$37,  MATCH(CZ137, '2011'!$A$7:$A$37, 0), MATCH(CZ105, '2011'!$E$4:$HF$4, 0) )</f>
        <v>15967707</v>
      </c>
      <c r="DD137" s="40">
        <f>INDEX('2012'!$E$7:$HF$37,  MATCH(CZ137, '2012'!$A$7:$A$37, 0), MATCH(CZ105, '2012'!$E$4:$HF$4, 0) )</f>
        <v>16077848</v>
      </c>
      <c r="DE137" s="40">
        <f>INDEX('2013'!$E$7:$HF$37,  MATCH(CZ137, '2013'!$A$7:$A$37, 0), MATCH(CZ105, '2013'!$E$4:$HF$4, 0) )</f>
        <v>16079214</v>
      </c>
      <c r="DF137" s="40">
        <f>INDEX('2014'!$E$7:$HF$37,  MATCH(CZ137, '2014'!$A$7:$A$37, 0), MATCH(CZ105, '2014'!$E$4:$HF$4, 0) )</f>
        <v>16264085</v>
      </c>
      <c r="DG137" s="40">
        <f>INDEX('2015'!$E$7:$HF$37,  MATCH(CZ137, '2015'!$A$7:$A$37, 0), MATCH(CZ105, '2015'!$E$4:$HF$4, 0) )</f>
        <v>16499584</v>
      </c>
      <c r="DH137" s="40">
        <f>INDEX('2016'!$E$7:$HF$37,  MATCH(CZ137, '2016'!$A$7:$A$37, 0), MATCH(CZ105, '2016'!$E$4:$HF$4, 0) )</f>
        <v>16687559</v>
      </c>
      <c r="DI137" s="40">
        <f>INDEX('2017'!$E$7:$HF$37,  MATCH(CZ137, '2017'!$A$7:$A$37, 0), MATCH(CZ105, '2017'!$E$4:$HF$4, 0) )</f>
        <v>16822831</v>
      </c>
      <c r="DJ137" s="40">
        <f>INDEX('2018'!$E$7:$HF$37,  MATCH(CZ137, '2018'!$A$7:$A$37, 0), MATCH(CZ105, '2018'!$E$4:$HF$4, 0) )</f>
        <v>16896128</v>
      </c>
      <c r="DK137" s="40">
        <f>INDEX('2019'!$E$7:$HF$37,  MATCH(CZ137, '2019'!$A$7:$A$37, 0), MATCH(CZ105, '2019'!$E$4:$HF$4, 0) )</f>
        <v>16926193</v>
      </c>
      <c r="DM137" s="9">
        <f t="shared" ref="DM137:DN137" si="1442">DM47</f>
        <v>1000</v>
      </c>
      <c r="DN137" s="18" t="str">
        <f t="shared" si="1442"/>
        <v>United States</v>
      </c>
      <c r="DO137" s="40">
        <f>INDEX('2010'!$E$7:$HF$37,  MATCH(DM137, '2010'!$A$7:$A$37, 0), MATCH(DM105, '2010'!$E$4:$HF$4, 0) )</f>
        <v>6973562</v>
      </c>
      <c r="DP137" s="40">
        <f>INDEX('2011'!$E$7:$HF$37,  MATCH(DM137, '2011'!$A$7:$A$37, 0), MATCH(DM105, '2011'!$E$4:$HF$4, 0) )</f>
        <v>6971804</v>
      </c>
      <c r="DQ137" s="40">
        <f>INDEX('2012'!$E$7:$HF$37,  MATCH(DM137, '2012'!$A$7:$A$37, 0), MATCH(DM105, '2012'!$E$4:$HF$4, 0) )</f>
        <v>6911891</v>
      </c>
      <c r="DR137" s="40">
        <f>INDEX('2013'!$E$7:$HF$37,  MATCH(DM137, '2013'!$A$7:$A$37, 0), MATCH(DM105, '2013'!$E$4:$HF$4, 0) )</f>
        <v>6831097</v>
      </c>
      <c r="DS137" s="40">
        <f>INDEX('2014'!$E$7:$HF$37,  MATCH(DM137, '2014'!$A$7:$A$37, 0), MATCH(DM105, '2014'!$E$4:$HF$4, 0) )</f>
        <v>6890592</v>
      </c>
      <c r="DT137" s="40">
        <f>INDEX('2015'!$E$7:$HF$37,  MATCH(DM137, '2015'!$A$7:$A$37, 0), MATCH(DM105, '2015'!$E$4:$HF$4, 0) )</f>
        <v>7047824</v>
      </c>
      <c r="DU137" s="40">
        <f>INDEX('2016'!$E$7:$HF$37,  MATCH(DM137, '2016'!$A$7:$A$37, 0), MATCH(DM105, '2016'!$E$4:$HF$4, 0) )</f>
        <v>7231294</v>
      </c>
      <c r="DV137" s="40">
        <f>INDEX('2017'!$E$7:$HF$37,  MATCH(DM137, '2017'!$A$7:$A$37, 0), MATCH(DM105, '2017'!$E$4:$HF$4, 0) )</f>
        <v>7495781</v>
      </c>
      <c r="DW137" s="40">
        <f>INDEX('2018'!$E$7:$HF$37,  MATCH(DM137, '2018'!$A$7:$A$37, 0), MATCH(DM105, '2018'!$E$4:$HF$4, 0) )</f>
        <v>7795036</v>
      </c>
      <c r="DX137" s="40">
        <f>INDEX('2019'!$E$7:$HF$37,  MATCH(DM137, '2019'!$A$7:$A$37, 0), MATCH(DM105, '2019'!$E$4:$HF$4, 0) )</f>
        <v>8111669</v>
      </c>
      <c r="DZ137" s="9">
        <f t="shared" ref="DZ137:EA137" si="1443">DZ47</f>
        <v>1000</v>
      </c>
      <c r="EA137" s="18" t="str">
        <f t="shared" si="1443"/>
        <v>United States</v>
      </c>
      <c r="EB137" s="40">
        <f>INDEX('2010'!$E$7:$HF$37,  MATCH(DZ137, '2010'!$A$7:$A$37, 0), MATCH(DZ105, '2010'!$E$4:$HF$4, 0) )</f>
        <v>3299115</v>
      </c>
      <c r="EC137" s="40">
        <f>INDEX('2011'!$E$7:$HF$37,  MATCH(DZ137, '2011'!$A$7:$A$37, 0), MATCH(DZ105, '2011'!$E$4:$HF$4, 0) )</f>
        <v>3192844</v>
      </c>
      <c r="ED137" s="40">
        <f>INDEX('2012'!$E$7:$HF$37,  MATCH(DZ137, '2012'!$A$7:$A$37, 0), MATCH(DZ105, '2012'!$E$4:$HF$4, 0) )</f>
        <v>3083508</v>
      </c>
      <c r="EE137" s="40">
        <f>INDEX('2013'!$E$7:$HF$37,  MATCH(DZ137, '2013'!$A$7:$A$37, 0), MATCH(DZ105, '2013'!$E$4:$HF$4, 0) )</f>
        <v>3003820</v>
      </c>
      <c r="EF137" s="40">
        <f>INDEX('2014'!$E$7:$HF$37,  MATCH(DZ137, '2014'!$A$7:$A$37, 0), MATCH(DZ105, '2014'!$E$4:$HF$4, 0) )</f>
        <v>3012221</v>
      </c>
      <c r="EG137" s="40">
        <f>INDEX('2015'!$E$7:$HF$37,  MATCH(DZ137, '2015'!$A$7:$A$37, 0), MATCH(DZ105, '2015'!$E$4:$HF$4, 0) )</f>
        <v>3042649</v>
      </c>
      <c r="EH137" s="40">
        <f>INDEX('2016'!$E$7:$HF$37,  MATCH(DZ137, '2016'!$A$7:$A$37, 0), MATCH(DZ105, '2016'!$E$4:$HF$4, 0) )</f>
        <v>3080360</v>
      </c>
      <c r="EI137" s="40">
        <f>INDEX('2017'!$E$7:$HF$37,  MATCH(DZ137, '2017'!$A$7:$A$37, 0), MATCH(DZ105, '2017'!$E$4:$HF$4, 0) )</f>
        <v>3121303</v>
      </c>
      <c r="EJ137" s="40">
        <f>INDEX('2018'!$E$7:$HF$37,  MATCH(DZ137, '2018'!$A$7:$A$37, 0), MATCH(DZ105, '2018'!$E$4:$HF$4, 0) )</f>
        <v>3113319</v>
      </c>
      <c r="EK137" s="40">
        <f>INDEX('2019'!$E$7:$HF$37,  MATCH(DZ137, '2019'!$A$7:$A$37, 0), MATCH(DZ105, '2019'!$E$4:$HF$4, 0) )</f>
        <v>3064097</v>
      </c>
      <c r="EM137" s="9">
        <f t="shared" ref="EM137:EN137" si="1444">EM47</f>
        <v>1000</v>
      </c>
      <c r="EN137" s="18" t="str">
        <f t="shared" si="1444"/>
        <v>United States</v>
      </c>
      <c r="EO137" s="40">
        <f>INDEX('2010'!$E$7:$HF$37,  MATCH(EM137, '2010'!$A$7:$A$37, 0), MATCH(EM105, '2010'!$E$4:$HF$4, 0) )</f>
        <v>9742704</v>
      </c>
      <c r="EP137" s="40">
        <f>INDEX('2011'!$E$7:$HF$37,  MATCH(EM137, '2011'!$A$7:$A$37, 0), MATCH(EM105, '2011'!$E$4:$HF$4, 0) )</f>
        <v>9567262</v>
      </c>
      <c r="EQ137" s="40">
        <f>INDEX('2012'!$E$7:$HF$37,  MATCH(EM137, '2012'!$A$7:$A$37, 0), MATCH(EM105, '2012'!$E$4:$HF$4, 0) )</f>
        <v>9421991</v>
      </c>
      <c r="ER137" s="40">
        <f>INDEX('2013'!$E$7:$HF$37,  MATCH(EM137, '2013'!$A$7:$A$37, 0), MATCH(EM105, '2013'!$E$4:$HF$4, 0) )</f>
        <v>9324034</v>
      </c>
      <c r="ES137" s="40">
        <f>INDEX('2014'!$E$7:$HF$37,  MATCH(EM137, '2014'!$A$7:$A$37, 0), MATCH(EM105, '2014'!$E$4:$HF$4, 0) )</f>
        <v>9324927</v>
      </c>
      <c r="ET137" s="40">
        <f>INDEX('2015'!$E$7:$HF$37,  MATCH(EM137, '2015'!$A$7:$A$37, 0), MATCH(EM105, '2015'!$E$4:$HF$4, 0) )</f>
        <v>9436586</v>
      </c>
      <c r="EU137" s="40">
        <f>INDEX('2016'!$E$7:$HF$37,  MATCH(EM137, '2016'!$A$7:$A$37, 0), MATCH(EM105, '2016'!$E$4:$HF$4, 0) )</f>
        <v>9593096</v>
      </c>
      <c r="EV137" s="40">
        <f>INDEX('2017'!$E$7:$HF$37,  MATCH(EM137, '2017'!$A$7:$A$37, 0), MATCH(EM105, '2017'!$E$4:$HF$4, 0) )</f>
        <v>9770141</v>
      </c>
      <c r="EW137" s="40">
        <f>INDEX('2018'!$E$7:$HF$37,  MATCH(EM137, '2018'!$A$7:$A$37, 0), MATCH(EM105, '2018'!$E$4:$HF$4, 0) )</f>
        <v>9878983</v>
      </c>
      <c r="EX137" s="40">
        <f>INDEX('2019'!$E$7:$HF$37,  MATCH(EM137, '2019'!$A$7:$A$37, 0), MATCH(EM105, '2019'!$E$4:$HF$4, 0) )</f>
        <v>10016496</v>
      </c>
      <c r="EZ137" s="9">
        <f t="shared" ref="EZ137:FA137" si="1445">EZ47</f>
        <v>1000</v>
      </c>
      <c r="FA137" s="18" t="str">
        <f t="shared" si="1445"/>
        <v>United States</v>
      </c>
      <c r="FB137" s="40">
        <f>INDEX('2010'!$E$7:$HF$37,  MATCH(EZ137, '2010'!$A$7:$A$37, 0), MATCH(EZ105, '2010'!$E$4:$HF$4, 0) )</f>
        <v>14461375</v>
      </c>
      <c r="FC137" s="40">
        <f>INDEX('2011'!$E$7:$HF$37,  MATCH(EZ137, '2011'!$A$7:$A$37, 0), MATCH(EZ105, '2011'!$E$4:$HF$4, 0) )</f>
        <v>14644137</v>
      </c>
      <c r="FD137" s="40">
        <f>INDEX('2012'!$E$7:$HF$37,  MATCH(EZ137, '2012'!$A$7:$A$37, 0), MATCH(EZ105, '2012'!$E$4:$HF$4, 0) )</f>
        <v>14858737</v>
      </c>
      <c r="FE137" s="40">
        <f>INDEX('2013'!$E$7:$HF$37,  MATCH(EZ137, '2013'!$A$7:$A$37, 0), MATCH(EZ105, '2013'!$E$4:$HF$4, 0) )</f>
        <v>15020812</v>
      </c>
      <c r="FF137" s="40">
        <f>INDEX('2014'!$E$7:$HF$37,  MATCH(EZ137, '2014'!$A$7:$A$37, 0), MATCH(EZ105, '2014'!$E$4:$HF$4, 0) )</f>
        <v>15334311</v>
      </c>
      <c r="FG137" s="40">
        <f>INDEX('2015'!$E$7:$HF$37,  MATCH(EZ137, '2015'!$A$7:$A$37, 0), MATCH(EZ105, '2015'!$E$4:$HF$4, 0) )</f>
        <v>15783729</v>
      </c>
      <c r="FH137" s="40">
        <f>INDEX('2016'!$E$7:$HF$37,  MATCH(EZ137, '2016'!$A$7:$A$37, 0), MATCH(EZ105, '2016'!$E$4:$HF$4, 0) )</f>
        <v>16216976</v>
      </c>
      <c r="FI137" s="40">
        <f>INDEX('2017'!$E$7:$HF$37,  MATCH(EZ137, '2017'!$A$7:$A$37, 0), MATCH(EZ105, '2017'!$E$4:$HF$4, 0) )</f>
        <v>16692183</v>
      </c>
      <c r="FJ137" s="40">
        <f>INDEX('2018'!$E$7:$HF$37,  MATCH(EZ137, '2018'!$A$7:$A$37, 0), MATCH(EZ105, '2018'!$E$4:$HF$4, 0) )</f>
        <v>17142056</v>
      </c>
      <c r="FK137" s="40">
        <f>INDEX('2019'!$E$7:$HF$37,  MATCH(EZ137, '2019'!$A$7:$A$37, 0), MATCH(EZ105, '2019'!$E$4:$HF$4, 0) )</f>
        <v>17607689</v>
      </c>
      <c r="FM137" s="9">
        <f t="shared" ref="FM137:FN137" si="1446">FM47</f>
        <v>1000</v>
      </c>
      <c r="FN137" s="18" t="str">
        <f t="shared" si="1446"/>
        <v>United States</v>
      </c>
      <c r="FO137" s="40">
        <f>INDEX('2010'!$E$7:$HF$37,  MATCH(FM137, '2010'!$A$7:$A$37, 0), MATCH(FM105, '2010'!$E$4:$HF$4, 0) )</f>
        <v>30151664</v>
      </c>
      <c r="FP137" s="40">
        <f>INDEX('2011'!$E$7:$HF$37,  MATCH(FM137, '2011'!$A$7:$A$37, 0), MATCH(FM105, '2011'!$E$4:$HF$4, 0) )</f>
        <v>30860117</v>
      </c>
      <c r="FQ137" s="40">
        <f>INDEX('2012'!$E$7:$HF$37,  MATCH(FM137, '2012'!$A$7:$A$37, 0), MATCH(FM105, '2012'!$E$4:$HF$4, 0) )</f>
        <v>31510566</v>
      </c>
      <c r="FR137" s="40">
        <f>INDEX('2013'!$E$7:$HF$37,  MATCH(FM137, '2013'!$A$7:$A$37, 0), MATCH(FM105, '2013'!$E$4:$HF$4, 0) )</f>
        <v>31878224</v>
      </c>
      <c r="FS137" s="40">
        <f>INDEX('2014'!$E$7:$HF$37,  MATCH(FM137, '2014'!$A$7:$A$37, 0), MATCH(FM105, '2014'!$E$4:$HF$4, 0) )</f>
        <v>32320450</v>
      </c>
      <c r="FT137" s="40">
        <f>INDEX('2015'!$E$7:$HF$37,  MATCH(FM137, '2015'!$A$7:$A$37, 0), MATCH(FM105, '2015'!$E$4:$HF$4, 0) )</f>
        <v>32766891</v>
      </c>
      <c r="FU137" s="40">
        <f>INDEX('2016'!$E$7:$HF$37,  MATCH(FM137, '2016'!$A$7:$A$37, 0), MATCH(FM105, '2016'!$E$4:$HF$4, 0) )</f>
        <v>33237026</v>
      </c>
      <c r="FV137" s="40">
        <f>INDEX('2017'!$E$7:$HF$37,  MATCH(FM137, '2017'!$A$7:$A$37, 0), MATCH(FM105, '2017'!$E$4:$HF$4, 0) )</f>
        <v>33818226</v>
      </c>
      <c r="FW137" s="40">
        <f>INDEX('2018'!$E$7:$HF$37,  MATCH(FM137, '2018'!$A$7:$A$37, 0), MATCH(FM105, '2018'!$E$4:$HF$4, 0) )</f>
        <v>34336422</v>
      </c>
      <c r="FX137" s="40">
        <f>INDEX('2019'!$E$7:$HF$37,  MATCH(FM137, '2019'!$A$7:$A$37, 0), MATCH(FM105, '2019'!$E$4:$HF$4, 0) )</f>
        <v>34893236</v>
      </c>
      <c r="FZ137" s="9">
        <f t="shared" ref="FZ137:GA137" si="1447">FZ47</f>
        <v>1000</v>
      </c>
      <c r="GA137" s="18" t="str">
        <f t="shared" si="1447"/>
        <v>United States</v>
      </c>
      <c r="GB137" s="40">
        <f>INDEX('2010'!$E$7:$HF$37,  MATCH(FZ137, '2010'!$A$7:$A$37, 0), MATCH(FZ105, '2010'!$E$4:$HF$4, 0) )</f>
        <v>12238641</v>
      </c>
      <c r="GC137" s="40">
        <f>INDEX('2011'!$E$7:$HF$37,  MATCH(FZ137, '2011'!$A$7:$A$37, 0), MATCH(FZ105, '2011'!$E$4:$HF$4, 0) )</f>
        <v>12468191</v>
      </c>
      <c r="GD137" s="40">
        <f>INDEX('2012'!$E$7:$HF$37,  MATCH(FZ137, '2012'!$A$7:$A$37, 0), MATCH(FZ105, '2012'!$E$4:$HF$4, 0) )</f>
        <v>12743720</v>
      </c>
      <c r="GE137" s="40">
        <f>INDEX('2013'!$E$7:$HF$37,  MATCH(FZ137, '2013'!$A$7:$A$37, 0), MATCH(FZ105, '2013'!$E$4:$HF$4, 0) )</f>
        <v>12966332</v>
      </c>
      <c r="GF137" s="40">
        <f>INDEX('2014'!$E$7:$HF$37,  MATCH(FZ137, '2014'!$A$7:$A$37, 0), MATCH(FZ105, '2014'!$E$4:$HF$4, 0) )</f>
        <v>13308071</v>
      </c>
      <c r="GG137" s="40">
        <f>INDEX('2015'!$E$7:$HF$37,  MATCH(FZ137, '2015'!$A$7:$A$37, 0), MATCH(FZ105, '2015'!$E$4:$HF$4, 0) )</f>
        <v>13668744</v>
      </c>
      <c r="GH137" s="40">
        <f>INDEX('2016'!$E$7:$HF$37,  MATCH(FZ137, '2016'!$A$7:$A$37, 0), MATCH(FZ105, '2016'!$E$4:$HF$4, 0) )</f>
        <v>13990223</v>
      </c>
      <c r="GI137" s="40">
        <f>INDEX('2017'!$E$7:$HF$37,  MATCH(FZ137, '2017'!$A$7:$A$37, 0), MATCH(FZ105, '2017'!$E$4:$HF$4, 0) )</f>
        <v>14245429</v>
      </c>
      <c r="GJ137" s="40">
        <f>INDEX('2018'!$E$7:$HF$37,  MATCH(FZ137, '2018'!$A$7:$A$37, 0), MATCH(FZ105, '2018'!$E$4:$HF$4, 0) )</f>
        <v>14452282</v>
      </c>
      <c r="GK137" s="40">
        <f>INDEX('2019'!$E$7:$HF$37,  MATCH(FZ137, '2019'!$A$7:$A$37, 0), MATCH(FZ105, '2019'!$E$4:$HF$4, 0) )</f>
        <v>14612684</v>
      </c>
      <c r="GM137" s="9">
        <f t="shared" ref="GM137:GN137" si="1448">GM47</f>
        <v>1000</v>
      </c>
      <c r="GN137" s="18" t="str">
        <f t="shared" si="1448"/>
        <v>United States</v>
      </c>
      <c r="GO137" s="40">
        <f>INDEX('2010'!$E$7:$HF$37,  MATCH(GM137, '2010'!$A$7:$A$37, 0), MATCH(GM105, '2010'!$E$4:$HF$4, 0) )</f>
        <v>6745144</v>
      </c>
      <c r="GP137" s="40">
        <f>INDEX('2011'!$E$7:$HF$37,  MATCH(GM137, '2011'!$A$7:$A$37, 0), MATCH(GM105, '2011'!$E$4:$HF$4, 0) )</f>
        <v>6816674</v>
      </c>
      <c r="GQ137" s="40">
        <f>INDEX('2012'!$E$7:$HF$37,  MATCH(GM137, '2012'!$A$7:$A$37, 0), MATCH(GM105, '2012'!$E$4:$HF$4, 0) )</f>
        <v>6891871</v>
      </c>
      <c r="GR137" s="40">
        <f>INDEX('2013'!$E$7:$HF$37,  MATCH(GM137, '2013'!$A$7:$A$37, 0), MATCH(GM105, '2013'!$E$4:$HF$4, 0) )</f>
        <v>6908577</v>
      </c>
      <c r="GS137" s="40">
        <f>INDEX('2014'!$E$7:$HF$37,  MATCH(GM137, '2014'!$A$7:$A$37, 0), MATCH(GM105, '2014'!$E$4:$HF$4, 0) )</f>
        <v>6977212</v>
      </c>
      <c r="GT137" s="40">
        <f>INDEX('2015'!$E$7:$HF$37,  MATCH(GM137, '2015'!$A$7:$A$37, 0), MATCH(GM105, '2015'!$E$4:$HF$4, 0) )</f>
        <v>7057713</v>
      </c>
      <c r="GU137" s="40">
        <f>INDEX('2016'!$E$7:$HF$37,  MATCH(GM137, '2016'!$A$7:$A$37, 0), MATCH(GM105, '2016'!$E$4:$HF$4, 0) )</f>
        <v>7130858</v>
      </c>
      <c r="GV137" s="40">
        <f>INDEX('2017'!$E$7:$HF$37,  MATCH(GM137, '2017'!$A$7:$A$37, 0), MATCH(GM105, '2017'!$E$4:$HF$4, 0) )</f>
        <v>7222737</v>
      </c>
      <c r="GW137" s="40">
        <f>INDEX('2018'!$E$7:$HF$37,  MATCH(GM137, '2018'!$A$7:$A$37, 0), MATCH(GM105, '2018'!$E$4:$HF$4, 0) )</f>
        <v>7312525</v>
      </c>
      <c r="GX137" s="40">
        <f>INDEX('2019'!$E$7:$HF$37,  MATCH(GM137, '2019'!$A$7:$A$37, 0), MATCH(GM105, '2019'!$E$4:$HF$4, 0) )</f>
        <v>7376086</v>
      </c>
      <c r="GZ137" s="9">
        <f t="shared" ref="GZ137:HA137" si="1449">GZ47</f>
        <v>1000</v>
      </c>
      <c r="HA137" s="18" t="str">
        <f t="shared" si="1449"/>
        <v>United States</v>
      </c>
      <c r="HB137" s="40">
        <f>INDEX('2010'!$E$7:$HF$37,  MATCH(GZ137, '2010'!$A$7:$A$37, 0), MATCH(GZ105, '2010'!$E$4:$HF$4, 0) )</f>
        <v>6729151</v>
      </c>
      <c r="HC137" s="40">
        <f>INDEX('2011'!$E$7:$HF$37,  MATCH(GZ137, '2011'!$A$7:$A$37, 0), MATCH(GZ105, '2011'!$E$4:$HF$4, 0) )</f>
        <v>6840689</v>
      </c>
      <c r="HD137" s="40">
        <f>INDEX('2012'!$E$7:$HF$37,  MATCH(GZ137, '2012'!$A$7:$A$37, 0), MATCH(GZ105, '2012'!$E$4:$HF$4, 0) )</f>
        <v>6905367</v>
      </c>
      <c r="HE137" s="40">
        <f>INDEX('2013'!$E$7:$HF$37,  MATCH(GZ137, '2013'!$A$7:$A$37, 0), MATCH(GZ105, '2013'!$E$4:$HF$4, 0) )</f>
        <v>6921220</v>
      </c>
      <c r="HF137" s="40">
        <f>INDEX('2014'!$E$7:$HF$37,  MATCH(GZ137, '2014'!$A$7:$A$37, 0), MATCH(GZ105, '2014'!$E$4:$HF$4, 0) )</f>
        <v>6944999</v>
      </c>
      <c r="HG137" s="40">
        <f>INDEX('2015'!$E$7:$HF$37,  MATCH(GZ137, '2015'!$A$7:$A$37, 0), MATCH(GZ105, '2015'!$E$4:$HF$4, 0) )</f>
        <v>6889662</v>
      </c>
      <c r="HH137" s="40">
        <f>INDEX('2016'!$E$7:$HF$37,  MATCH(GZ137, '2016'!$A$7:$A$37, 0), MATCH(GZ105, '2016'!$E$4:$HF$4, 0) )</f>
        <v>6874726</v>
      </c>
      <c r="HI137" s="40">
        <f>INDEX('2017'!$E$7:$HF$37,  MATCH(GZ137, '2017'!$A$7:$A$37, 0), MATCH(GZ105, '2017'!$E$4:$HF$4, 0) )</f>
        <v>6925372</v>
      </c>
      <c r="HJ137" s="40">
        <f>INDEX('2018'!$E$7:$HF$37,  MATCH(GZ137, '2018'!$A$7:$A$37, 0), MATCH(GZ105, '2018'!$E$4:$HF$4, 0) )</f>
        <v>6981300</v>
      </c>
      <c r="HK137" s="40">
        <f>INDEX('2019'!$E$7:$HF$37,  MATCH(GZ137, '2019'!$A$7:$A$37, 0), MATCH(GZ105, '2019'!$E$4:$HF$4, 0) )</f>
        <v>7037855</v>
      </c>
      <c r="HM137" s="9">
        <f t="shared" ref="HM137:HN137" si="1450">HM47</f>
        <v>1000</v>
      </c>
      <c r="HN137" s="18" t="str">
        <f t="shared" si="1450"/>
        <v>United States</v>
      </c>
      <c r="HO137" s="40">
        <f>INDEX('2010'!$E$7:$HF$37,  MATCH(HM137, '2010'!$A$7:$A$37, 0), MATCH(HM105, '2010'!$E$4:$HF$4, 0) )</f>
        <v>1112061</v>
      </c>
      <c r="HP137" s="40">
        <f>INDEX('2011'!$E$7:$HF$37,  MATCH(HM137, '2011'!$A$7:$A$37, 0), MATCH(HM105, '2011'!$E$4:$HF$4, 0) )</f>
        <v>1122910</v>
      </c>
      <c r="HQ137" s="40">
        <f>INDEX('2012'!$E$7:$HF$37,  MATCH(HM137, '2012'!$A$7:$A$37, 0), MATCH(HM105, '2012'!$E$4:$HF$4, 0) )</f>
        <v>1120947</v>
      </c>
      <c r="HR137" s="40">
        <f>INDEX('2013'!$E$7:$HF$37,  MATCH(HM137, '2013'!$A$7:$A$37, 0), MATCH(HM105, '2013'!$E$4:$HF$4, 0) )</f>
        <v>1073625</v>
      </c>
      <c r="HS137" s="40">
        <f>INDEX('2014'!$E$7:$HF$37,  MATCH(HM137, '2014'!$A$7:$A$37, 0), MATCH(HM105, '2014'!$E$4:$HF$4, 0) )</f>
        <v>1015587</v>
      </c>
      <c r="HT137" s="40">
        <f>INDEX('2015'!$E$7:$HF$37,  MATCH(HM137, '2015'!$A$7:$A$37, 0), MATCH(HM105, '2015'!$E$4:$HF$4, 0) )</f>
        <v>1006179</v>
      </c>
      <c r="HU137" s="40">
        <f>INDEX('2016'!$E$7:$HF$37,  MATCH(HM137, '2016'!$A$7:$A$37, 0), MATCH(HM105, '2016'!$E$4:$HF$4, 0) )</f>
        <v>1003192</v>
      </c>
      <c r="HV137" s="40">
        <f>INDEX('2017'!$E$7:$HF$37,  MATCH(HM137, '2017'!$A$7:$A$37, 0), MATCH(HM105, '2017'!$E$4:$HF$4, 0) )</f>
        <v>1016285</v>
      </c>
      <c r="HW137" s="40">
        <f>INDEX('2018'!$E$7:$HF$37,  MATCH(HM137, '2018'!$A$7:$A$37, 0), MATCH(HM105, '2018'!$E$4:$HF$4, 0) )</f>
        <v>1019716</v>
      </c>
      <c r="HX137" s="40">
        <f>INDEX('2019'!$E$7:$HF$37,  MATCH(HM137, '2019'!$A$7:$A$37, 0), MATCH(HM105, '2019'!$E$4:$HF$4, 0) )</f>
        <v>1065143</v>
      </c>
    </row>
  </sheetData>
  <printOptions gridLines="1"/>
  <pageMargins left="0.7" right="0.7" top="0.75" bottom="0.75" header="0.3" footer="0.3"/>
  <pageSetup fitToHeight="0" orientation="landscape" r:id="rId1"/>
  <headerFooter>
    <oddHeader>&amp;LTable: ACSDT5Y2019.B08128</oddHeader>
    <oddFooter>&amp;L&amp;Bdata.census.gov&amp;B | Measuring America's People, Places, and Economy &amp;R&amp;P</oddFooter>
    <evenHeader>&amp;LTable: ACSDT5Y2019.B08128</evenHeader>
    <evenFooter>&amp;L&amp;Bdata.census.gov&amp;B | Measuring America's People, Places, and Economy &amp;R&amp;P</even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F8FF1-030E-4237-9230-91EBE893FA83}">
  <sheetPr>
    <tabColor rgb="FF92D050"/>
    <pageSetUpPr fitToPage="1"/>
  </sheetPr>
  <dimension ref="B1:GN274"/>
  <sheetViews>
    <sheetView zoomScale="70" zoomScaleNormal="70" workbookViewId="0">
      <pane xSplit="1" ySplit="2" topLeftCell="B13" activePane="bottomRight" state="frozen"/>
      <selection activeCell="B2" sqref="B2"/>
      <selection pane="topRight" activeCell="B2" sqref="B2"/>
      <selection pane="bottomLeft" activeCell="B2" sqref="B2"/>
      <selection pane="bottomRight" activeCell="GN19" sqref="GN19"/>
    </sheetView>
  </sheetViews>
  <sheetFormatPr defaultRowHeight="15" x14ac:dyDescent="0.25"/>
  <cols>
    <col min="1" max="1" width="2.7109375" style="1" customWidth="1"/>
    <col min="2" max="2" width="9.140625" style="1"/>
    <col min="3" max="3" width="19.28515625" style="1" customWidth="1"/>
    <col min="4" max="13" width="14.42578125" style="1" customWidth="1"/>
    <col min="14" max="14" width="4.7109375" style="1" customWidth="1"/>
    <col min="15" max="15" width="9.140625" style="1"/>
    <col min="16" max="16" width="19.28515625" style="1" customWidth="1"/>
    <col min="17" max="26" width="14.42578125" style="1" customWidth="1"/>
    <col min="27" max="27" width="4.7109375" style="1" customWidth="1"/>
    <col min="28" max="28" width="9.140625" style="1"/>
    <col min="29" max="29" width="19.28515625" style="1" customWidth="1"/>
    <col min="30" max="39" width="14.42578125" style="1" customWidth="1"/>
    <col min="40" max="40" width="4.7109375" style="1" customWidth="1"/>
    <col min="41" max="41" width="9.140625" style="1"/>
    <col min="42" max="42" width="19.28515625" style="1" customWidth="1"/>
    <col min="43" max="52" width="14.42578125" style="1" customWidth="1"/>
    <col min="53" max="53" width="4.7109375" style="1" customWidth="1"/>
    <col min="54" max="54" width="9.140625" style="1"/>
    <col min="55" max="55" width="19.28515625" style="1" customWidth="1"/>
    <col min="56" max="65" width="14.42578125" style="1" customWidth="1"/>
    <col min="66" max="66" width="4.7109375" style="1" customWidth="1"/>
    <col min="67" max="67" width="9.140625" style="1"/>
    <col min="68" max="68" width="19.28515625" style="1" customWidth="1"/>
    <col min="69" max="78" width="14.42578125" style="1" customWidth="1"/>
    <col min="79" max="79" width="4.7109375" style="1" customWidth="1"/>
    <col min="80" max="80" width="9.140625" style="1"/>
    <col min="81" max="81" width="19.28515625" style="1" customWidth="1"/>
    <col min="82" max="91" width="14.42578125" style="1" customWidth="1"/>
    <col min="92" max="92" width="4.7109375" style="1" customWidth="1"/>
    <col min="93" max="93" width="9.140625" style="1"/>
    <col min="94" max="94" width="19.28515625" style="1" customWidth="1"/>
    <col min="95" max="104" width="14.42578125" style="1" customWidth="1"/>
    <col min="105" max="105" width="4.7109375" style="1" customWidth="1"/>
    <col min="106" max="106" width="9.140625" style="1"/>
    <col min="107" max="107" width="19.28515625" style="1" customWidth="1"/>
    <col min="108" max="117" width="14.42578125" style="1" customWidth="1"/>
    <col min="118" max="118" width="4.7109375" style="1" customWidth="1"/>
    <col min="119" max="119" width="9.140625" style="1"/>
    <col min="120" max="120" width="19.28515625" style="1" customWidth="1"/>
    <col min="121" max="130" width="14.42578125" style="1" customWidth="1"/>
    <col min="131" max="131" width="4.7109375" style="1" customWidth="1"/>
    <col min="132" max="132" width="9.140625" style="1"/>
    <col min="133" max="133" width="19.28515625" style="1" customWidth="1"/>
    <col min="134" max="143" width="14.42578125" style="1" customWidth="1"/>
    <col min="144" max="144" width="4.7109375" style="1" customWidth="1"/>
    <col min="145" max="145" width="9.140625" style="1"/>
    <col min="146" max="146" width="19.28515625" style="1" customWidth="1"/>
    <col min="147" max="156" width="14.42578125" style="1" customWidth="1"/>
    <col min="157" max="157" width="4.7109375" style="1" customWidth="1"/>
    <col min="158" max="158" width="9.140625" style="1"/>
    <col min="159" max="159" width="19.28515625" style="1" customWidth="1"/>
    <col min="160" max="169" width="14.42578125" style="1" customWidth="1"/>
    <col min="170" max="170" width="4.7109375" style="1" customWidth="1"/>
    <col min="171" max="171" width="9.140625" style="1"/>
    <col min="172" max="172" width="19.28515625" style="1" customWidth="1"/>
    <col min="173" max="182" width="14.42578125" style="1" customWidth="1"/>
    <col min="183" max="183" width="4.7109375" style="1" customWidth="1"/>
    <col min="184" max="184" width="9.140625" style="1"/>
    <col min="185" max="185" width="19.28515625" style="1" customWidth="1"/>
    <col min="186" max="195" width="14.42578125" style="1" customWidth="1"/>
    <col min="196" max="196" width="4.7109375" style="1" customWidth="1"/>
    <col min="197" max="16384" width="9.140625" style="1"/>
  </cols>
  <sheetData>
    <row r="1" spans="2:196" s="20" customFormat="1" ht="23.25" x14ac:dyDescent="0.35">
      <c r="B1" s="50" t="str">
        <f>C231</f>
        <v>Total Workers</v>
      </c>
      <c r="C1" s="28"/>
      <c r="D1" s="28"/>
      <c r="E1" s="28"/>
      <c r="F1" s="28"/>
      <c r="G1" s="28"/>
      <c r="H1" s="28"/>
      <c r="I1" s="28"/>
      <c r="J1" s="28"/>
      <c r="K1" s="28"/>
      <c r="L1" s="28"/>
      <c r="M1" s="28"/>
      <c r="N1" s="28"/>
      <c r="O1" s="50" t="str">
        <f>P231</f>
        <v>Agriculture, forestry, fishing and hunting, and mining</v>
      </c>
      <c r="P1" s="28"/>
      <c r="Q1" s="28"/>
      <c r="R1" s="28"/>
      <c r="S1" s="28"/>
      <c r="T1" s="28"/>
      <c r="U1" s="28"/>
      <c r="V1" s="28"/>
      <c r="W1" s="28"/>
      <c r="X1" s="28"/>
      <c r="Y1" s="28"/>
      <c r="Z1" s="28"/>
      <c r="AA1" s="28"/>
      <c r="AB1" s="50" t="str">
        <f>AC231</f>
        <v>Construction</v>
      </c>
      <c r="AC1" s="28"/>
      <c r="AD1" s="28"/>
      <c r="AE1" s="28"/>
      <c r="AF1" s="28"/>
      <c r="AG1" s="28"/>
      <c r="AH1" s="28"/>
      <c r="AI1" s="28"/>
      <c r="AJ1" s="28"/>
      <c r="AK1" s="28"/>
      <c r="AL1" s="28"/>
      <c r="AM1" s="28"/>
      <c r="AN1" s="28"/>
      <c r="AO1" s="50" t="str">
        <f>AP231</f>
        <v>Manufacturing</v>
      </c>
      <c r="AP1" s="28"/>
      <c r="AQ1" s="28"/>
      <c r="AR1" s="28"/>
      <c r="AS1" s="28"/>
      <c r="AT1" s="28"/>
      <c r="AU1" s="28"/>
      <c r="AV1" s="28"/>
      <c r="AW1" s="28"/>
      <c r="AX1" s="28"/>
      <c r="AY1" s="28"/>
      <c r="AZ1" s="28"/>
      <c r="BA1" s="28"/>
      <c r="BB1" s="50" t="str">
        <f>BC231</f>
        <v>Wholesale trade</v>
      </c>
      <c r="BC1" s="28"/>
      <c r="BD1" s="28"/>
      <c r="BE1" s="28"/>
      <c r="BF1" s="28"/>
      <c r="BG1" s="28"/>
      <c r="BH1" s="28"/>
      <c r="BI1" s="28"/>
      <c r="BJ1" s="28"/>
      <c r="BK1" s="28"/>
      <c r="BL1" s="28"/>
      <c r="BM1" s="28"/>
      <c r="BN1" s="28"/>
      <c r="BO1" s="50" t="str">
        <f>BP231</f>
        <v>Retail trade</v>
      </c>
      <c r="BP1" s="28"/>
      <c r="BQ1" s="28"/>
      <c r="BR1" s="28"/>
      <c r="BS1" s="28"/>
      <c r="BT1" s="28"/>
      <c r="BU1" s="28"/>
      <c r="BV1" s="28"/>
      <c r="BW1" s="28"/>
      <c r="BX1" s="28"/>
      <c r="BY1" s="28"/>
      <c r="BZ1" s="28"/>
      <c r="CA1" s="28"/>
      <c r="CB1" s="50" t="str">
        <f>CC231</f>
        <v>Transportation and warehousing, and utilities</v>
      </c>
      <c r="CC1" s="28"/>
      <c r="CD1" s="28"/>
      <c r="CE1" s="28"/>
      <c r="CF1" s="28"/>
      <c r="CG1" s="28"/>
      <c r="CH1" s="28"/>
      <c r="CI1" s="28"/>
      <c r="CJ1" s="28"/>
      <c r="CK1" s="28"/>
      <c r="CL1" s="28"/>
      <c r="CM1" s="28"/>
      <c r="CN1" s="28"/>
      <c r="CO1" s="50" t="str">
        <f>CP231</f>
        <v>Information</v>
      </c>
      <c r="CP1" s="28"/>
      <c r="CQ1" s="28"/>
      <c r="CR1" s="28"/>
      <c r="CS1" s="28"/>
      <c r="CT1" s="28"/>
      <c r="CU1" s="28"/>
      <c r="CV1" s="28"/>
      <c r="CW1" s="28"/>
      <c r="CX1" s="28"/>
      <c r="CY1" s="28"/>
      <c r="CZ1" s="28"/>
      <c r="DA1" s="28"/>
      <c r="DB1" s="50" t="str">
        <f>DC231</f>
        <v>Finance and insurance, and real estate and rental and leasing</v>
      </c>
      <c r="DC1" s="28"/>
      <c r="DD1" s="28"/>
      <c r="DE1" s="28"/>
      <c r="DF1" s="28"/>
      <c r="DG1" s="28"/>
      <c r="DH1" s="28"/>
      <c r="DI1" s="28"/>
      <c r="DJ1" s="28"/>
      <c r="DK1" s="28"/>
      <c r="DL1" s="28"/>
      <c r="DM1" s="28"/>
      <c r="DN1" s="28"/>
      <c r="DO1" s="50" t="str">
        <f>DP231</f>
        <v>Professional, scientific, and management, and administrative and waste management services</v>
      </c>
      <c r="DP1" s="28"/>
      <c r="DQ1" s="28"/>
      <c r="DR1" s="28"/>
      <c r="DS1" s="28"/>
      <c r="DT1" s="28"/>
      <c r="DU1" s="28"/>
      <c r="DV1" s="28"/>
      <c r="DW1" s="28"/>
      <c r="DX1" s="28"/>
      <c r="DY1" s="28"/>
      <c r="DZ1" s="28"/>
      <c r="EA1" s="28"/>
      <c r="EB1" s="50" t="str">
        <f>EC231</f>
        <v>Educational services, and health care and social assistance</v>
      </c>
      <c r="EC1" s="28"/>
      <c r="ED1" s="28"/>
      <c r="EE1" s="28"/>
      <c r="EF1" s="28"/>
      <c r="EG1" s="28"/>
      <c r="EH1" s="28"/>
      <c r="EI1" s="28"/>
      <c r="EJ1" s="28"/>
      <c r="EK1" s="28"/>
      <c r="EL1" s="28"/>
      <c r="EM1" s="28"/>
      <c r="EN1" s="28"/>
      <c r="EO1" s="50" t="str">
        <f>EP231</f>
        <v>Arts, entertainment, and recreation, and accommodation and food services</v>
      </c>
      <c r="EP1" s="28"/>
      <c r="EQ1" s="28"/>
      <c r="ER1" s="28"/>
      <c r="ES1" s="28"/>
      <c r="ET1" s="28"/>
      <c r="EU1" s="28"/>
      <c r="EV1" s="28"/>
      <c r="EW1" s="28"/>
      <c r="EX1" s="28"/>
      <c r="EY1" s="28"/>
      <c r="EZ1" s="28"/>
      <c r="FA1" s="28"/>
      <c r="FB1" s="50" t="str">
        <f>FC231</f>
        <v>Other services (except public administration)</v>
      </c>
      <c r="FC1" s="28"/>
      <c r="FD1" s="28"/>
      <c r="FE1" s="28"/>
      <c r="FF1" s="28"/>
      <c r="FG1" s="28"/>
      <c r="FH1" s="28"/>
      <c r="FI1" s="28"/>
      <c r="FJ1" s="28"/>
      <c r="FK1" s="28"/>
      <c r="FL1" s="28"/>
      <c r="FM1" s="28"/>
      <c r="FN1" s="28"/>
      <c r="FO1" s="50" t="str">
        <f>FP231</f>
        <v>Public administration</v>
      </c>
      <c r="FP1" s="28"/>
      <c r="FQ1" s="28"/>
      <c r="FR1" s="28"/>
      <c r="FS1" s="28"/>
      <c r="FT1" s="28"/>
      <c r="FU1" s="28"/>
      <c r="FV1" s="28"/>
      <c r="FW1" s="28"/>
      <c r="FX1" s="28"/>
      <c r="FY1" s="28"/>
      <c r="FZ1" s="28"/>
      <c r="GA1" s="28"/>
      <c r="GB1" s="50" t="str">
        <f>GC231</f>
        <v>Armed forces</v>
      </c>
      <c r="GC1" s="28"/>
      <c r="GD1" s="28"/>
      <c r="GE1" s="28"/>
      <c r="GF1" s="28"/>
      <c r="GG1" s="28"/>
      <c r="GH1" s="28"/>
      <c r="GI1" s="28"/>
      <c r="GJ1" s="28"/>
      <c r="GK1" s="28"/>
      <c r="GL1" s="28"/>
      <c r="GM1" s="28"/>
      <c r="GN1" s="28"/>
    </row>
    <row r="4" spans="2:196" x14ac:dyDescent="0.25">
      <c r="B4" s="49">
        <v>0</v>
      </c>
      <c r="C4" s="57" t="str">
        <f>VLOOKUP(B4+100, lu_WrkID, 2, FALSE)</f>
        <v>Total Workers</v>
      </c>
      <c r="D4" s="10"/>
      <c r="E4" s="10"/>
      <c r="F4" s="10"/>
      <c r="G4" s="10"/>
      <c r="H4" s="10"/>
      <c r="I4" s="29" t="s">
        <v>841</v>
      </c>
      <c r="J4" s="10"/>
      <c r="K4" s="10"/>
      <c r="L4" s="10"/>
      <c r="M4" s="10"/>
      <c r="O4" s="42">
        <f>B4 + 1</f>
        <v>1</v>
      </c>
      <c r="P4" s="57" t="str">
        <f>VLOOKUP(O4+100, lu_WrkID, 2, FALSE)</f>
        <v>Agriculture, forestry, fishing and hunting, and mining</v>
      </c>
      <c r="Q4" s="10"/>
      <c r="R4" s="10"/>
      <c r="S4" s="10"/>
      <c r="T4" s="10"/>
      <c r="U4" s="10"/>
      <c r="V4" s="29" t="s">
        <v>841</v>
      </c>
      <c r="W4" s="10"/>
      <c r="X4" s="10"/>
      <c r="Y4" s="10"/>
      <c r="Z4" s="10"/>
      <c r="AB4" s="42">
        <f>O4 + 1</f>
        <v>2</v>
      </c>
      <c r="AC4" s="57" t="str">
        <f>VLOOKUP(AB4+100, lu_WrkID, 2, FALSE)</f>
        <v>Construction</v>
      </c>
      <c r="AD4" s="10"/>
      <c r="AE4" s="10"/>
      <c r="AF4" s="10"/>
      <c r="AG4" s="10"/>
      <c r="AH4" s="10"/>
      <c r="AI4" s="29" t="s">
        <v>841</v>
      </c>
      <c r="AJ4" s="10"/>
      <c r="AK4" s="10"/>
      <c r="AL4" s="10"/>
      <c r="AM4" s="10"/>
      <c r="AO4" s="42">
        <f>AB4 + 1</f>
        <v>3</v>
      </c>
      <c r="AP4" s="57" t="str">
        <f>VLOOKUP(AO4+100, lu_WrkID, 2, FALSE)</f>
        <v>Manufacturing</v>
      </c>
      <c r="AQ4" s="10"/>
      <c r="AR4" s="10"/>
      <c r="AS4" s="10"/>
      <c r="AT4" s="10"/>
      <c r="AU4" s="10"/>
      <c r="AV4" s="29" t="s">
        <v>841</v>
      </c>
      <c r="AW4" s="10"/>
      <c r="AX4" s="10"/>
      <c r="AY4" s="10"/>
      <c r="AZ4" s="10"/>
      <c r="BB4" s="42">
        <f>AO4 + 1</f>
        <v>4</v>
      </c>
      <c r="BC4" s="57" t="str">
        <f>VLOOKUP(BB4+100, lu_WrkID, 2, FALSE)</f>
        <v>Wholesale trade</v>
      </c>
      <c r="BD4" s="10"/>
      <c r="BE4" s="10"/>
      <c r="BF4" s="10"/>
      <c r="BG4" s="10"/>
      <c r="BH4" s="10"/>
      <c r="BI4" s="29" t="s">
        <v>841</v>
      </c>
      <c r="BJ4" s="10"/>
      <c r="BK4" s="10"/>
      <c r="BL4" s="10"/>
      <c r="BM4" s="10"/>
      <c r="BO4" s="42">
        <f>BB4 + 1</f>
        <v>5</v>
      </c>
      <c r="BP4" s="57" t="str">
        <f>VLOOKUP(BO4+100, lu_WrkID, 2, FALSE)</f>
        <v>Retail trade</v>
      </c>
      <c r="BQ4" s="10"/>
      <c r="BR4" s="10"/>
      <c r="BS4" s="10"/>
      <c r="BT4" s="10"/>
      <c r="BU4" s="10"/>
      <c r="BV4" s="29" t="s">
        <v>841</v>
      </c>
      <c r="BW4" s="10"/>
      <c r="BX4" s="10"/>
      <c r="BY4" s="10"/>
      <c r="BZ4" s="10"/>
      <c r="CB4" s="42">
        <f>BO4 + 1</f>
        <v>6</v>
      </c>
      <c r="CC4" s="57" t="str">
        <f>VLOOKUP(CB4+100, lu_WrkID, 2, FALSE)</f>
        <v>Transportation and warehousing, and utilities</v>
      </c>
      <c r="CD4" s="10"/>
      <c r="CE4" s="10"/>
      <c r="CF4" s="10"/>
      <c r="CG4" s="10"/>
      <c r="CH4" s="10"/>
      <c r="CI4" s="29" t="s">
        <v>841</v>
      </c>
      <c r="CJ4" s="10"/>
      <c r="CK4" s="10"/>
      <c r="CL4" s="10"/>
      <c r="CM4" s="10"/>
      <c r="CO4" s="42">
        <f>CB4 + 1</f>
        <v>7</v>
      </c>
      <c r="CP4" s="57" t="str">
        <f>VLOOKUP(CO4+100, lu_WrkID, 2, FALSE)</f>
        <v>Information</v>
      </c>
      <c r="CQ4" s="10"/>
      <c r="CR4" s="10"/>
      <c r="CS4" s="10"/>
      <c r="CT4" s="10"/>
      <c r="CU4" s="10"/>
      <c r="CV4" s="29" t="s">
        <v>841</v>
      </c>
      <c r="CW4" s="10"/>
      <c r="CX4" s="10"/>
      <c r="CY4" s="10"/>
      <c r="CZ4" s="10"/>
      <c r="DB4" s="42">
        <f>CO4 + 1</f>
        <v>8</v>
      </c>
      <c r="DC4" s="57" t="str">
        <f>VLOOKUP(DB4+100, lu_WrkID, 2, FALSE)</f>
        <v>Finance and insurance, and real estate and rental and leasing</v>
      </c>
      <c r="DD4" s="10"/>
      <c r="DE4" s="10"/>
      <c r="DF4" s="10"/>
      <c r="DG4" s="10"/>
      <c r="DH4" s="10"/>
      <c r="DI4" s="29" t="s">
        <v>841</v>
      </c>
      <c r="DJ4" s="10"/>
      <c r="DK4" s="10"/>
      <c r="DL4" s="10"/>
      <c r="DM4" s="10"/>
      <c r="DO4" s="42">
        <f>DB4 + 1</f>
        <v>9</v>
      </c>
      <c r="DP4" s="57" t="str">
        <f>VLOOKUP(DO4+100, lu_WrkID, 2, FALSE)</f>
        <v>Professional, scientific, and management, and administrative and waste management services</v>
      </c>
      <c r="DQ4" s="10"/>
      <c r="DR4" s="10"/>
      <c r="DS4" s="10"/>
      <c r="DT4" s="10"/>
      <c r="DU4" s="10"/>
      <c r="DV4" s="29" t="s">
        <v>841</v>
      </c>
      <c r="DW4" s="10"/>
      <c r="DX4" s="10"/>
      <c r="DY4" s="10"/>
      <c r="DZ4" s="10"/>
      <c r="EB4" s="42">
        <f>DO4 + 1</f>
        <v>10</v>
      </c>
      <c r="EC4" s="57" t="str">
        <f>VLOOKUP(EB4+100, lu_WrkID, 2, FALSE)</f>
        <v>Educational services, and health care and social assistance</v>
      </c>
      <c r="ED4" s="10"/>
      <c r="EE4" s="10"/>
      <c r="EF4" s="10"/>
      <c r="EG4" s="10"/>
      <c r="EH4" s="10"/>
      <c r="EI4" s="29" t="s">
        <v>841</v>
      </c>
      <c r="EJ4" s="10"/>
      <c r="EK4" s="10"/>
      <c r="EL4" s="10"/>
      <c r="EM4" s="10"/>
      <c r="EO4" s="42">
        <f>EB4 + 1</f>
        <v>11</v>
      </c>
      <c r="EP4" s="57" t="str">
        <f>VLOOKUP(EO4+100, lu_WrkID, 2, FALSE)</f>
        <v>Arts, entertainment, and recreation, and accommodation and food services</v>
      </c>
      <c r="EQ4" s="10"/>
      <c r="ER4" s="10"/>
      <c r="ES4" s="10"/>
      <c r="ET4" s="10"/>
      <c r="EU4" s="10"/>
      <c r="EV4" s="29" t="s">
        <v>841</v>
      </c>
      <c r="EW4" s="10"/>
      <c r="EX4" s="10"/>
      <c r="EY4" s="10"/>
      <c r="EZ4" s="10"/>
      <c r="FB4" s="42">
        <f>EO4 + 1</f>
        <v>12</v>
      </c>
      <c r="FC4" s="57" t="str">
        <f>VLOOKUP(FB4+100, lu_WrkID, 2, FALSE)</f>
        <v>Other services (except public administration)</v>
      </c>
      <c r="FD4" s="10"/>
      <c r="FE4" s="10"/>
      <c r="FF4" s="10"/>
      <c r="FG4" s="10"/>
      <c r="FH4" s="10"/>
      <c r="FI4" s="29" t="s">
        <v>841</v>
      </c>
      <c r="FJ4" s="10"/>
      <c r="FK4" s="10"/>
      <c r="FL4" s="10"/>
      <c r="FM4" s="10"/>
      <c r="FO4" s="42">
        <f>FB4 + 1</f>
        <v>13</v>
      </c>
      <c r="FP4" s="57" t="str">
        <f>VLOOKUP(FO4+100, lu_WrkID, 2, FALSE)</f>
        <v>Public administration</v>
      </c>
      <c r="FQ4" s="10"/>
      <c r="FR4" s="10"/>
      <c r="FS4" s="10"/>
      <c r="FT4" s="10"/>
      <c r="FU4" s="10"/>
      <c r="FV4" s="29" t="s">
        <v>841</v>
      </c>
      <c r="FW4" s="10"/>
      <c r="FX4" s="10"/>
      <c r="FY4" s="10"/>
      <c r="FZ4" s="10"/>
      <c r="GB4" s="42">
        <f>FO4 + 1</f>
        <v>14</v>
      </c>
      <c r="GC4" s="57" t="str">
        <f>VLOOKUP(GB4+100, lu_WrkID, 2, FALSE)</f>
        <v>Armed forces</v>
      </c>
      <c r="GD4" s="10"/>
      <c r="GE4" s="10"/>
      <c r="GF4" s="10"/>
      <c r="GG4" s="10"/>
      <c r="GH4" s="10"/>
      <c r="GI4" s="29" t="s">
        <v>841</v>
      </c>
      <c r="GJ4" s="10"/>
      <c r="GK4" s="10"/>
      <c r="GL4" s="10"/>
      <c r="GM4" s="10"/>
    </row>
    <row r="5" spans="2:196" x14ac:dyDescent="0.25">
      <c r="B5" s="10"/>
      <c r="C5" s="10"/>
      <c r="D5" s="10"/>
      <c r="E5" s="10"/>
      <c r="F5" s="10"/>
      <c r="G5" s="10"/>
      <c r="H5" s="10"/>
      <c r="I5" s="10"/>
      <c r="J5" s="10"/>
      <c r="K5" s="10"/>
      <c r="L5" s="10"/>
      <c r="M5" s="10"/>
      <c r="O5" s="10"/>
      <c r="P5" s="10"/>
      <c r="Q5" s="10"/>
      <c r="R5" s="10"/>
      <c r="S5" s="10"/>
      <c r="T5" s="10"/>
      <c r="U5" s="10"/>
      <c r="V5" s="10"/>
      <c r="W5" s="10"/>
      <c r="X5" s="10"/>
      <c r="Y5" s="10"/>
      <c r="Z5" s="10"/>
      <c r="AB5" s="10"/>
      <c r="AC5" s="10"/>
      <c r="AD5" s="10"/>
      <c r="AE5" s="10"/>
      <c r="AF5" s="10"/>
      <c r="AG5" s="10"/>
      <c r="AH5" s="10"/>
      <c r="AI5" s="10"/>
      <c r="AJ5" s="10"/>
      <c r="AK5" s="10"/>
      <c r="AL5" s="10"/>
      <c r="AM5" s="10"/>
      <c r="AO5" s="10"/>
      <c r="AP5" s="10"/>
      <c r="AQ5" s="10"/>
      <c r="AR5" s="10"/>
      <c r="AS5" s="10"/>
      <c r="AT5" s="10"/>
      <c r="AU5" s="10"/>
      <c r="AV5" s="10"/>
      <c r="AW5" s="10"/>
      <c r="AX5" s="10"/>
      <c r="AY5" s="10"/>
      <c r="AZ5" s="10"/>
      <c r="BB5" s="10"/>
      <c r="BC5" s="10"/>
      <c r="BD5" s="10"/>
      <c r="BE5" s="10"/>
      <c r="BF5" s="10"/>
      <c r="BG5" s="10"/>
      <c r="BH5" s="10"/>
      <c r="BI5" s="10"/>
      <c r="BJ5" s="10"/>
      <c r="BK5" s="10"/>
      <c r="BL5" s="10"/>
      <c r="BM5" s="10"/>
      <c r="BO5" s="10"/>
      <c r="BP5" s="10"/>
      <c r="BQ5" s="10"/>
      <c r="BR5" s="10"/>
      <c r="BS5" s="10"/>
      <c r="BT5" s="10"/>
      <c r="BU5" s="10"/>
      <c r="BV5" s="10"/>
      <c r="BW5" s="10"/>
      <c r="BX5" s="10"/>
      <c r="BY5" s="10"/>
      <c r="BZ5" s="10"/>
      <c r="CB5" s="10"/>
      <c r="CC5" s="10"/>
      <c r="CD5" s="10"/>
      <c r="CE5" s="10"/>
      <c r="CF5" s="10"/>
      <c r="CG5" s="10"/>
      <c r="CH5" s="10"/>
      <c r="CI5" s="10"/>
      <c r="CJ5" s="10"/>
      <c r="CK5" s="10"/>
      <c r="CL5" s="10"/>
      <c r="CM5" s="10"/>
      <c r="CO5" s="10"/>
      <c r="CP5" s="10"/>
      <c r="CQ5" s="10"/>
      <c r="CR5" s="10"/>
      <c r="CS5" s="10"/>
      <c r="CT5" s="10"/>
      <c r="CU5" s="10"/>
      <c r="CV5" s="10"/>
      <c r="CW5" s="10"/>
      <c r="CX5" s="10"/>
      <c r="CY5" s="10"/>
      <c r="CZ5" s="10"/>
      <c r="DB5" s="10"/>
      <c r="DC5" s="10"/>
      <c r="DD5" s="10"/>
      <c r="DE5" s="10"/>
      <c r="DF5" s="10"/>
      <c r="DG5" s="10"/>
      <c r="DH5" s="10"/>
      <c r="DI5" s="10"/>
      <c r="DJ5" s="10"/>
      <c r="DK5" s="10"/>
      <c r="DL5" s="10"/>
      <c r="DM5" s="10"/>
      <c r="DO5" s="10"/>
      <c r="DP5" s="10"/>
      <c r="DQ5" s="10"/>
      <c r="DR5" s="10"/>
      <c r="DS5" s="10"/>
      <c r="DT5" s="10"/>
      <c r="DU5" s="10"/>
      <c r="DV5" s="10"/>
      <c r="DW5" s="10"/>
      <c r="DX5" s="10"/>
      <c r="DY5" s="10"/>
      <c r="DZ5" s="10"/>
      <c r="EB5" s="10"/>
      <c r="EC5" s="10"/>
      <c r="ED5" s="10"/>
      <c r="EE5" s="10"/>
      <c r="EF5" s="10"/>
      <c r="EG5" s="10"/>
      <c r="EH5" s="10"/>
      <c r="EI5" s="10"/>
      <c r="EJ5" s="10"/>
      <c r="EK5" s="10"/>
      <c r="EL5" s="10"/>
      <c r="EM5" s="10"/>
      <c r="EO5" s="10"/>
      <c r="EP5" s="10"/>
      <c r="EQ5" s="10"/>
      <c r="ER5" s="10"/>
      <c r="ES5" s="10"/>
      <c r="ET5" s="10"/>
      <c r="EU5" s="10"/>
      <c r="EV5" s="10"/>
      <c r="EW5" s="10"/>
      <c r="EX5" s="10"/>
      <c r="EY5" s="10"/>
      <c r="EZ5" s="10"/>
      <c r="FB5" s="10"/>
      <c r="FC5" s="10"/>
      <c r="FD5" s="10"/>
      <c r="FE5" s="10"/>
      <c r="FF5" s="10"/>
      <c r="FG5" s="10"/>
      <c r="FH5" s="10"/>
      <c r="FI5" s="10"/>
      <c r="FJ5" s="10"/>
      <c r="FK5" s="10"/>
      <c r="FL5" s="10"/>
      <c r="FM5" s="10"/>
      <c r="FO5" s="10"/>
      <c r="FP5" s="10"/>
      <c r="FQ5" s="10"/>
      <c r="FR5" s="10"/>
      <c r="FS5" s="10"/>
      <c r="FT5" s="10"/>
      <c r="FU5" s="10"/>
      <c r="FV5" s="10"/>
      <c r="FW5" s="10"/>
      <c r="FX5" s="10"/>
      <c r="FY5" s="10"/>
      <c r="FZ5" s="10"/>
      <c r="GB5" s="10"/>
      <c r="GC5" s="10"/>
      <c r="GD5" s="10"/>
      <c r="GE5" s="10"/>
      <c r="GF5" s="10"/>
      <c r="GG5" s="10"/>
      <c r="GH5" s="10"/>
      <c r="GI5" s="10"/>
      <c r="GJ5" s="10"/>
      <c r="GK5" s="10"/>
      <c r="GL5" s="10"/>
      <c r="GM5" s="10"/>
    </row>
    <row r="6" spans="2:196" x14ac:dyDescent="0.25">
      <c r="B6" s="10"/>
      <c r="C6" s="31"/>
      <c r="D6" s="2">
        <v>2010</v>
      </c>
      <c r="E6" s="2">
        <v>2011</v>
      </c>
      <c r="F6" s="2">
        <v>2012</v>
      </c>
      <c r="G6" s="2">
        <v>2013</v>
      </c>
      <c r="H6" s="2">
        <v>2014</v>
      </c>
      <c r="I6" s="2">
        <v>2015</v>
      </c>
      <c r="J6" s="2">
        <v>2016</v>
      </c>
      <c r="K6" s="2">
        <v>2017</v>
      </c>
      <c r="L6" s="2">
        <v>2018</v>
      </c>
      <c r="M6" s="2">
        <v>2019</v>
      </c>
      <c r="O6" s="10"/>
      <c r="P6" s="31"/>
      <c r="Q6" s="2">
        <v>2010</v>
      </c>
      <c r="R6" s="2">
        <v>2011</v>
      </c>
      <c r="S6" s="2">
        <v>2012</v>
      </c>
      <c r="T6" s="2">
        <v>2013</v>
      </c>
      <c r="U6" s="2">
        <v>2014</v>
      </c>
      <c r="V6" s="2">
        <v>2015</v>
      </c>
      <c r="W6" s="2">
        <v>2016</v>
      </c>
      <c r="X6" s="2">
        <v>2017</v>
      </c>
      <c r="Y6" s="2">
        <v>2018</v>
      </c>
      <c r="Z6" s="2">
        <v>2019</v>
      </c>
      <c r="AB6" s="10"/>
      <c r="AC6" s="31"/>
      <c r="AD6" s="2">
        <v>2010</v>
      </c>
      <c r="AE6" s="2">
        <v>2011</v>
      </c>
      <c r="AF6" s="2">
        <v>2012</v>
      </c>
      <c r="AG6" s="2">
        <v>2013</v>
      </c>
      <c r="AH6" s="2">
        <v>2014</v>
      </c>
      <c r="AI6" s="2">
        <v>2015</v>
      </c>
      <c r="AJ6" s="2">
        <v>2016</v>
      </c>
      <c r="AK6" s="2">
        <v>2017</v>
      </c>
      <c r="AL6" s="2">
        <v>2018</v>
      </c>
      <c r="AM6" s="2">
        <v>2019</v>
      </c>
      <c r="AO6" s="10"/>
      <c r="AP6" s="31"/>
      <c r="AQ6" s="2">
        <v>2010</v>
      </c>
      <c r="AR6" s="2">
        <v>2011</v>
      </c>
      <c r="AS6" s="2">
        <v>2012</v>
      </c>
      <c r="AT6" s="2">
        <v>2013</v>
      </c>
      <c r="AU6" s="2">
        <v>2014</v>
      </c>
      <c r="AV6" s="2">
        <v>2015</v>
      </c>
      <c r="AW6" s="2">
        <v>2016</v>
      </c>
      <c r="AX6" s="2">
        <v>2017</v>
      </c>
      <c r="AY6" s="2">
        <v>2018</v>
      </c>
      <c r="AZ6" s="2">
        <v>2019</v>
      </c>
      <c r="BB6" s="10"/>
      <c r="BC6" s="31"/>
      <c r="BD6" s="2">
        <v>2010</v>
      </c>
      <c r="BE6" s="2">
        <v>2011</v>
      </c>
      <c r="BF6" s="2">
        <v>2012</v>
      </c>
      <c r="BG6" s="2">
        <v>2013</v>
      </c>
      <c r="BH6" s="2">
        <v>2014</v>
      </c>
      <c r="BI6" s="2">
        <v>2015</v>
      </c>
      <c r="BJ6" s="2">
        <v>2016</v>
      </c>
      <c r="BK6" s="2">
        <v>2017</v>
      </c>
      <c r="BL6" s="2">
        <v>2018</v>
      </c>
      <c r="BM6" s="2">
        <v>2019</v>
      </c>
      <c r="BO6" s="10"/>
      <c r="BP6" s="31"/>
      <c r="BQ6" s="2">
        <v>2010</v>
      </c>
      <c r="BR6" s="2">
        <v>2011</v>
      </c>
      <c r="BS6" s="2">
        <v>2012</v>
      </c>
      <c r="BT6" s="2">
        <v>2013</v>
      </c>
      <c r="BU6" s="2">
        <v>2014</v>
      </c>
      <c r="BV6" s="2">
        <v>2015</v>
      </c>
      <c r="BW6" s="2">
        <v>2016</v>
      </c>
      <c r="BX6" s="2">
        <v>2017</v>
      </c>
      <c r="BY6" s="2">
        <v>2018</v>
      </c>
      <c r="BZ6" s="2">
        <v>2019</v>
      </c>
      <c r="CB6" s="10"/>
      <c r="CC6" s="31"/>
      <c r="CD6" s="2">
        <v>2010</v>
      </c>
      <c r="CE6" s="2">
        <v>2011</v>
      </c>
      <c r="CF6" s="2">
        <v>2012</v>
      </c>
      <c r="CG6" s="2">
        <v>2013</v>
      </c>
      <c r="CH6" s="2">
        <v>2014</v>
      </c>
      <c r="CI6" s="2">
        <v>2015</v>
      </c>
      <c r="CJ6" s="2">
        <v>2016</v>
      </c>
      <c r="CK6" s="2">
        <v>2017</v>
      </c>
      <c r="CL6" s="2">
        <v>2018</v>
      </c>
      <c r="CM6" s="2">
        <v>2019</v>
      </c>
      <c r="CO6" s="10"/>
      <c r="CP6" s="31"/>
      <c r="CQ6" s="2">
        <v>2010</v>
      </c>
      <c r="CR6" s="2">
        <v>2011</v>
      </c>
      <c r="CS6" s="2">
        <v>2012</v>
      </c>
      <c r="CT6" s="2">
        <v>2013</v>
      </c>
      <c r="CU6" s="2">
        <v>2014</v>
      </c>
      <c r="CV6" s="2">
        <v>2015</v>
      </c>
      <c r="CW6" s="2">
        <v>2016</v>
      </c>
      <c r="CX6" s="2">
        <v>2017</v>
      </c>
      <c r="CY6" s="2">
        <v>2018</v>
      </c>
      <c r="CZ6" s="2">
        <v>2019</v>
      </c>
      <c r="DB6" s="10"/>
      <c r="DC6" s="31"/>
      <c r="DD6" s="2">
        <v>2010</v>
      </c>
      <c r="DE6" s="2">
        <v>2011</v>
      </c>
      <c r="DF6" s="2">
        <v>2012</v>
      </c>
      <c r="DG6" s="2">
        <v>2013</v>
      </c>
      <c r="DH6" s="2">
        <v>2014</v>
      </c>
      <c r="DI6" s="2">
        <v>2015</v>
      </c>
      <c r="DJ6" s="2">
        <v>2016</v>
      </c>
      <c r="DK6" s="2">
        <v>2017</v>
      </c>
      <c r="DL6" s="2">
        <v>2018</v>
      </c>
      <c r="DM6" s="2">
        <v>2019</v>
      </c>
      <c r="DO6" s="10"/>
      <c r="DP6" s="31"/>
      <c r="DQ6" s="2">
        <v>2010</v>
      </c>
      <c r="DR6" s="2">
        <v>2011</v>
      </c>
      <c r="DS6" s="2">
        <v>2012</v>
      </c>
      <c r="DT6" s="2">
        <v>2013</v>
      </c>
      <c r="DU6" s="2">
        <v>2014</v>
      </c>
      <c r="DV6" s="2">
        <v>2015</v>
      </c>
      <c r="DW6" s="2">
        <v>2016</v>
      </c>
      <c r="DX6" s="2">
        <v>2017</v>
      </c>
      <c r="DY6" s="2">
        <v>2018</v>
      </c>
      <c r="DZ6" s="2">
        <v>2019</v>
      </c>
      <c r="EB6" s="10"/>
      <c r="EC6" s="31"/>
      <c r="ED6" s="2">
        <v>2010</v>
      </c>
      <c r="EE6" s="2">
        <v>2011</v>
      </c>
      <c r="EF6" s="2">
        <v>2012</v>
      </c>
      <c r="EG6" s="2">
        <v>2013</v>
      </c>
      <c r="EH6" s="2">
        <v>2014</v>
      </c>
      <c r="EI6" s="2">
        <v>2015</v>
      </c>
      <c r="EJ6" s="2">
        <v>2016</v>
      </c>
      <c r="EK6" s="2">
        <v>2017</v>
      </c>
      <c r="EL6" s="2">
        <v>2018</v>
      </c>
      <c r="EM6" s="2">
        <v>2019</v>
      </c>
      <c r="EO6" s="10"/>
      <c r="EP6" s="31"/>
      <c r="EQ6" s="2">
        <v>2010</v>
      </c>
      <c r="ER6" s="2">
        <v>2011</v>
      </c>
      <c r="ES6" s="2">
        <v>2012</v>
      </c>
      <c r="ET6" s="2">
        <v>2013</v>
      </c>
      <c r="EU6" s="2">
        <v>2014</v>
      </c>
      <c r="EV6" s="2">
        <v>2015</v>
      </c>
      <c r="EW6" s="2">
        <v>2016</v>
      </c>
      <c r="EX6" s="2">
        <v>2017</v>
      </c>
      <c r="EY6" s="2">
        <v>2018</v>
      </c>
      <c r="EZ6" s="2">
        <v>2019</v>
      </c>
      <c r="FB6" s="10"/>
      <c r="FC6" s="31"/>
      <c r="FD6" s="2">
        <v>2010</v>
      </c>
      <c r="FE6" s="2">
        <v>2011</v>
      </c>
      <c r="FF6" s="2">
        <v>2012</v>
      </c>
      <c r="FG6" s="2">
        <v>2013</v>
      </c>
      <c r="FH6" s="2">
        <v>2014</v>
      </c>
      <c r="FI6" s="2">
        <v>2015</v>
      </c>
      <c r="FJ6" s="2">
        <v>2016</v>
      </c>
      <c r="FK6" s="2">
        <v>2017</v>
      </c>
      <c r="FL6" s="2">
        <v>2018</v>
      </c>
      <c r="FM6" s="2">
        <v>2019</v>
      </c>
      <c r="FO6" s="10"/>
      <c r="FP6" s="31"/>
      <c r="FQ6" s="2">
        <v>2010</v>
      </c>
      <c r="FR6" s="2">
        <v>2011</v>
      </c>
      <c r="FS6" s="2">
        <v>2012</v>
      </c>
      <c r="FT6" s="2">
        <v>2013</v>
      </c>
      <c r="FU6" s="2">
        <v>2014</v>
      </c>
      <c r="FV6" s="2">
        <v>2015</v>
      </c>
      <c r="FW6" s="2">
        <v>2016</v>
      </c>
      <c r="FX6" s="2">
        <v>2017</v>
      </c>
      <c r="FY6" s="2">
        <v>2018</v>
      </c>
      <c r="FZ6" s="2">
        <v>2019</v>
      </c>
      <c r="GB6" s="10"/>
      <c r="GC6" s="31"/>
      <c r="GD6" s="2">
        <v>2010</v>
      </c>
      <c r="GE6" s="2">
        <v>2011</v>
      </c>
      <c r="GF6" s="2">
        <v>2012</v>
      </c>
      <c r="GG6" s="2">
        <v>2013</v>
      </c>
      <c r="GH6" s="2">
        <v>2014</v>
      </c>
      <c r="GI6" s="2">
        <v>2015</v>
      </c>
      <c r="GJ6" s="2">
        <v>2016</v>
      </c>
      <c r="GK6" s="2">
        <v>2017</v>
      </c>
      <c r="GL6" s="2">
        <v>2018</v>
      </c>
      <c r="GM6" s="2">
        <v>2019</v>
      </c>
    </row>
    <row r="7" spans="2:196" x14ac:dyDescent="0.25">
      <c r="B7" s="14">
        <v>101</v>
      </c>
      <c r="C7" s="30" t="str">
        <f t="shared" ref="C7:C13" si="0">VLOOKUP(B7, lu_CoName, 2, FALSE)</f>
        <v>Wasatch Front</v>
      </c>
      <c r="D7" s="34">
        <f t="shared" ref="D7:M7" si="1">IFERROR(D52/D97, 0)</f>
        <v>5.6180297397769516E-2</v>
      </c>
      <c r="E7" s="34">
        <f t="shared" si="1"/>
        <v>6.0317745265236512E-2</v>
      </c>
      <c r="F7" s="34">
        <f t="shared" si="1"/>
        <v>6.049051239818596E-2</v>
      </c>
      <c r="G7" s="34">
        <f t="shared" si="1"/>
        <v>5.7796573411407502E-2</v>
      </c>
      <c r="H7" s="34">
        <f t="shared" si="1"/>
        <v>5.5966143682906686E-2</v>
      </c>
      <c r="I7" s="34">
        <f t="shared" si="1"/>
        <v>6.1544291804831834E-2</v>
      </c>
      <c r="J7" s="34">
        <f t="shared" si="1"/>
        <v>5.3258145363408518E-2</v>
      </c>
      <c r="K7" s="34">
        <f t="shared" si="1"/>
        <v>5.1783864283864285E-2</v>
      </c>
      <c r="L7" s="34">
        <f t="shared" si="1"/>
        <v>5.2282120529386314E-2</v>
      </c>
      <c r="M7" s="34">
        <f t="shared" si="1"/>
        <v>5.4222947284013771E-2</v>
      </c>
      <c r="O7" s="9">
        <f>$B7</f>
        <v>101</v>
      </c>
      <c r="P7" s="18" t="str">
        <f>C7</f>
        <v>Wasatch Front</v>
      </c>
      <c r="Q7" s="34">
        <f t="shared" ref="Q7:Z7" si="2">IFERROR(Q52/Q97, 0)</f>
        <v>0.5</v>
      </c>
      <c r="R7" s="34">
        <f t="shared" si="2"/>
        <v>0.54684095860566451</v>
      </c>
      <c r="S7" s="34">
        <f t="shared" si="2"/>
        <v>0.47773279352226722</v>
      </c>
      <c r="T7" s="34">
        <f t="shared" si="2"/>
        <v>0.50469483568075113</v>
      </c>
      <c r="U7" s="34">
        <f t="shared" si="2"/>
        <v>0.50476190476190474</v>
      </c>
      <c r="V7" s="34">
        <f t="shared" si="2"/>
        <v>0.59124087591240881</v>
      </c>
      <c r="W7" s="34">
        <f t="shared" si="2"/>
        <v>0.53551912568306015</v>
      </c>
      <c r="X7" s="34">
        <f t="shared" si="2"/>
        <v>0.53061224489795922</v>
      </c>
      <c r="Y7" s="34">
        <f t="shared" si="2"/>
        <v>0.49921011058451814</v>
      </c>
      <c r="Z7" s="34">
        <f t="shared" si="2"/>
        <v>0.6174183514774495</v>
      </c>
      <c r="AB7" s="9">
        <f>$B7</f>
        <v>101</v>
      </c>
      <c r="AC7" s="18" t="str">
        <f>P7</f>
        <v>Wasatch Front</v>
      </c>
      <c r="AD7" s="34">
        <f t="shared" ref="AD7:AM7" si="3">IFERROR(AD52/AD97, 0)</f>
        <v>0.24963662790697674</v>
      </c>
      <c r="AE7" s="34">
        <f t="shared" si="3"/>
        <v>0.25872308834446917</v>
      </c>
      <c r="AF7" s="34">
        <f t="shared" si="3"/>
        <v>0.24514374514374515</v>
      </c>
      <c r="AG7" s="34">
        <f t="shared" si="3"/>
        <v>0.27272727272727271</v>
      </c>
      <c r="AH7" s="34">
        <f t="shared" si="3"/>
        <v>0.26017214397496086</v>
      </c>
      <c r="AI7" s="34">
        <f t="shared" si="3"/>
        <v>0.26674737691686845</v>
      </c>
      <c r="AJ7" s="34">
        <f t="shared" si="3"/>
        <v>0.25830388692579503</v>
      </c>
      <c r="AK7" s="34">
        <f t="shared" si="3"/>
        <v>0.25252525252525254</v>
      </c>
      <c r="AL7" s="34">
        <f t="shared" si="3"/>
        <v>0.24518828451882846</v>
      </c>
      <c r="AM7" s="34">
        <f t="shared" si="3"/>
        <v>0.22006615214994488</v>
      </c>
      <c r="AO7" s="9">
        <f>$B7</f>
        <v>101</v>
      </c>
      <c r="AP7" s="18" t="str">
        <f>AC7</f>
        <v>Wasatch Front</v>
      </c>
      <c r="AQ7" s="34">
        <f t="shared" ref="AQ7:AZ7" si="4">IFERROR(AQ52/AQ97, 0)</f>
        <v>0.23002028397565924</v>
      </c>
      <c r="AR7" s="34">
        <f t="shared" si="4"/>
        <v>0.25189107413010592</v>
      </c>
      <c r="AS7" s="34">
        <f t="shared" si="4"/>
        <v>0.23790896159317212</v>
      </c>
      <c r="AT7" s="34">
        <f t="shared" si="4"/>
        <v>0.21570453134698944</v>
      </c>
      <c r="AU7" s="34">
        <f t="shared" si="4"/>
        <v>0.22548460661345496</v>
      </c>
      <c r="AV7" s="34">
        <f t="shared" si="4"/>
        <v>0.21734916404167676</v>
      </c>
      <c r="AW7" s="34">
        <f t="shared" si="4"/>
        <v>0.18145445987291128</v>
      </c>
      <c r="AX7" s="34">
        <f t="shared" si="4"/>
        <v>0.1761174116077385</v>
      </c>
      <c r="AY7" s="34">
        <f t="shared" si="4"/>
        <v>0.20229186155285314</v>
      </c>
      <c r="AZ7" s="34">
        <f t="shared" si="4"/>
        <v>0.18317265556529361</v>
      </c>
      <c r="BB7" s="9">
        <f>$B7</f>
        <v>101</v>
      </c>
      <c r="BC7" s="18" t="str">
        <f>AP7</f>
        <v>Wasatch Front</v>
      </c>
      <c r="BD7" s="34">
        <f t="shared" ref="BD7:BM7" si="5">IFERROR(BD52/BD97, 0)</f>
        <v>0.37358757062146891</v>
      </c>
      <c r="BE7" s="34">
        <f t="shared" si="5"/>
        <v>0.35552596537949399</v>
      </c>
      <c r="BF7" s="34">
        <f t="shared" si="5"/>
        <v>0.3102951763858891</v>
      </c>
      <c r="BG7" s="34">
        <f t="shared" si="5"/>
        <v>0.32208994708994709</v>
      </c>
      <c r="BH7" s="34">
        <f t="shared" si="5"/>
        <v>0.32536520584329348</v>
      </c>
      <c r="BI7" s="34">
        <f t="shared" si="5"/>
        <v>0.29239401496259354</v>
      </c>
      <c r="BJ7" s="34">
        <f t="shared" si="5"/>
        <v>0.28007402837754475</v>
      </c>
      <c r="BK7" s="34">
        <f t="shared" si="5"/>
        <v>0.27765726681127983</v>
      </c>
      <c r="BL7" s="34">
        <f t="shared" si="5"/>
        <v>0.31587301587301586</v>
      </c>
      <c r="BM7" s="34">
        <f t="shared" si="5"/>
        <v>0.30712008501594051</v>
      </c>
      <c r="BO7" s="9">
        <f>$B7</f>
        <v>101</v>
      </c>
      <c r="BP7" s="18" t="str">
        <f>BC7</f>
        <v>Wasatch Front</v>
      </c>
      <c r="BQ7" s="34">
        <f t="shared" ref="BQ7:BZ7" si="6">IFERROR(BQ52/BQ97, 0)</f>
        <v>0.21522899690924416</v>
      </c>
      <c r="BR7" s="34">
        <f t="shared" si="6"/>
        <v>0.20743034055727555</v>
      </c>
      <c r="BS7" s="34">
        <f t="shared" si="6"/>
        <v>0.21070327822919585</v>
      </c>
      <c r="BT7" s="34">
        <f t="shared" si="6"/>
        <v>0.19027371777836832</v>
      </c>
      <c r="BU7" s="34">
        <f t="shared" si="6"/>
        <v>0.18404478656403078</v>
      </c>
      <c r="BV7" s="34">
        <f t="shared" si="6"/>
        <v>0.18385256691531374</v>
      </c>
      <c r="BW7" s="34">
        <f t="shared" si="6"/>
        <v>0.16898374779714118</v>
      </c>
      <c r="BX7" s="34">
        <f t="shared" si="6"/>
        <v>0.18359240069084629</v>
      </c>
      <c r="BY7" s="34">
        <f t="shared" si="6"/>
        <v>0.17050616482803374</v>
      </c>
      <c r="BZ7" s="34">
        <f t="shared" si="6"/>
        <v>0.1722067652657783</v>
      </c>
      <c r="CB7" s="9">
        <f>$B7</f>
        <v>101</v>
      </c>
      <c r="CC7" s="18" t="str">
        <f>BP7</f>
        <v>Wasatch Front</v>
      </c>
      <c r="CD7" s="34">
        <f t="shared" ref="CD7:CM7" si="7">IFERROR(CD52/CD97, 0)</f>
        <v>0.25914149443561207</v>
      </c>
      <c r="CE7" s="34">
        <f t="shared" si="7"/>
        <v>0.26208271051320381</v>
      </c>
      <c r="CF7" s="34">
        <f t="shared" si="7"/>
        <v>0.25223435948361472</v>
      </c>
      <c r="CG7" s="34">
        <f t="shared" si="7"/>
        <v>0.27405498281786944</v>
      </c>
      <c r="CH7" s="34">
        <f t="shared" si="7"/>
        <v>0.26224398931433662</v>
      </c>
      <c r="CI7" s="34">
        <f t="shared" si="7"/>
        <v>0.25094896668072542</v>
      </c>
      <c r="CJ7" s="34">
        <f t="shared" si="7"/>
        <v>0.28205128205128205</v>
      </c>
      <c r="CK7" s="34">
        <f t="shared" si="7"/>
        <v>0.26144010767160164</v>
      </c>
      <c r="CL7" s="34">
        <f t="shared" si="7"/>
        <v>0.23848150551589878</v>
      </c>
      <c r="CM7" s="34">
        <f t="shared" si="7"/>
        <v>0.23807989690721648</v>
      </c>
      <c r="CO7" s="9">
        <f>$B7</f>
        <v>101</v>
      </c>
      <c r="CP7" s="18" t="str">
        <f>CC7</f>
        <v>Wasatch Front</v>
      </c>
      <c r="CQ7" s="34">
        <f t="shared" ref="CQ7:CZ7" si="8">IFERROR(CQ52/CQ97, 0)</f>
        <v>0.26925303995367689</v>
      </c>
      <c r="CR7" s="34">
        <f t="shared" si="8"/>
        <v>0.26614832535885169</v>
      </c>
      <c r="CS7" s="34">
        <f t="shared" si="8"/>
        <v>0.26365348399246702</v>
      </c>
      <c r="CT7" s="34">
        <f t="shared" si="8"/>
        <v>0.29339853300733498</v>
      </c>
      <c r="CU7" s="34">
        <f t="shared" si="8"/>
        <v>0.26758147512864494</v>
      </c>
      <c r="CV7" s="34">
        <f t="shared" si="8"/>
        <v>0.26584766584766584</v>
      </c>
      <c r="CW7" s="34">
        <f t="shared" si="8"/>
        <v>0.24466192170818504</v>
      </c>
      <c r="CX7" s="34">
        <f t="shared" si="8"/>
        <v>0.23288201160541586</v>
      </c>
      <c r="CY7" s="34">
        <f t="shared" si="8"/>
        <v>0.22511312217194571</v>
      </c>
      <c r="CZ7" s="34">
        <f t="shared" si="8"/>
        <v>0.24391157736980143</v>
      </c>
      <c r="DB7" s="9">
        <f>$B7</f>
        <v>101</v>
      </c>
      <c r="DC7" s="18" t="str">
        <f>CP7</f>
        <v>Wasatch Front</v>
      </c>
      <c r="DD7" s="34">
        <f t="shared" ref="DD7:DM7" si="9">IFERROR(DD52/DD97, 0)</f>
        <v>0.17381778345809751</v>
      </c>
      <c r="DE7" s="34">
        <f t="shared" si="9"/>
        <v>0.17508172902288413</v>
      </c>
      <c r="DF7" s="34">
        <f t="shared" si="9"/>
        <v>0.16915137614678899</v>
      </c>
      <c r="DG7" s="34">
        <f t="shared" si="9"/>
        <v>0.19274809160305342</v>
      </c>
      <c r="DH7" s="34">
        <f t="shared" si="9"/>
        <v>0.16237068209714187</v>
      </c>
      <c r="DI7" s="34">
        <f t="shared" si="9"/>
        <v>0.16283243596018926</v>
      </c>
      <c r="DJ7" s="34">
        <f t="shared" si="9"/>
        <v>0.1486817903126916</v>
      </c>
      <c r="DK7" s="34">
        <f t="shared" si="9"/>
        <v>0.15137420718816066</v>
      </c>
      <c r="DL7" s="34">
        <f t="shared" si="9"/>
        <v>0.13646673387096775</v>
      </c>
      <c r="DM7" s="34">
        <f t="shared" si="9"/>
        <v>0.14153105661242266</v>
      </c>
      <c r="DO7" s="9">
        <f>$B7</f>
        <v>101</v>
      </c>
      <c r="DP7" s="18" t="str">
        <f>DC7</f>
        <v>Wasatch Front</v>
      </c>
      <c r="DQ7" s="34">
        <f t="shared" ref="DQ7:DZ7" si="10">IFERROR(DQ52/DQ97, 0)</f>
        <v>0.12544570502431118</v>
      </c>
      <c r="DR7" s="34">
        <f t="shared" si="10"/>
        <v>0.1135618479880775</v>
      </c>
      <c r="DS7" s="34">
        <f t="shared" si="10"/>
        <v>0.13228804807060371</v>
      </c>
      <c r="DT7" s="34">
        <f t="shared" si="10"/>
        <v>0.11626016260162601</v>
      </c>
      <c r="DU7" s="34">
        <f t="shared" si="10"/>
        <v>0.12832782321211067</v>
      </c>
      <c r="DV7" s="34">
        <f t="shared" si="10"/>
        <v>0.13010043942247332</v>
      </c>
      <c r="DW7" s="34">
        <f t="shared" si="10"/>
        <v>0.10784170560747663</v>
      </c>
      <c r="DX7" s="34">
        <f t="shared" si="10"/>
        <v>0.10841255371793203</v>
      </c>
      <c r="DY7" s="34">
        <f t="shared" si="10"/>
        <v>9.5730027548209362E-2</v>
      </c>
      <c r="DZ7" s="34">
        <f t="shared" si="10"/>
        <v>9.4895252530720509E-2</v>
      </c>
      <c r="EB7" s="9">
        <f>$B7</f>
        <v>101</v>
      </c>
      <c r="EC7" s="18" t="str">
        <f>DP7</f>
        <v>Wasatch Front</v>
      </c>
      <c r="ED7" s="34">
        <f t="shared" ref="ED7:EM7" si="11">IFERROR(ED52/ED97, 0)</f>
        <v>0.13527980535279804</v>
      </c>
      <c r="EE7" s="34">
        <f t="shared" si="11"/>
        <v>0.13189897100093545</v>
      </c>
      <c r="EF7" s="34">
        <f t="shared" si="11"/>
        <v>0.13664149586479685</v>
      </c>
      <c r="EG7" s="34">
        <f t="shared" si="11"/>
        <v>0.13443396226415094</v>
      </c>
      <c r="EH7" s="34">
        <f t="shared" si="11"/>
        <v>0.13148542999289267</v>
      </c>
      <c r="EI7" s="34">
        <f t="shared" si="11"/>
        <v>0.13132180822506173</v>
      </c>
      <c r="EJ7" s="34">
        <f t="shared" si="11"/>
        <v>0.11100638810346633</v>
      </c>
      <c r="EK7" s="34">
        <f t="shared" si="11"/>
        <v>0.11745451044574949</v>
      </c>
      <c r="EL7" s="34">
        <f t="shared" si="11"/>
        <v>0.11735432500904813</v>
      </c>
      <c r="EM7" s="34">
        <f t="shared" si="11"/>
        <v>0.11451070461816094</v>
      </c>
      <c r="EO7" s="9">
        <f>$B7</f>
        <v>101</v>
      </c>
      <c r="EP7" s="18" t="str">
        <f>EC7</f>
        <v>Wasatch Front</v>
      </c>
      <c r="EQ7" s="34">
        <f t="shared" ref="EQ7:EZ7" si="12">IFERROR(EQ52/EQ97, 0)</f>
        <v>0.29090051862329092</v>
      </c>
      <c r="ER7" s="34">
        <f t="shared" si="12"/>
        <v>0.30474934036939316</v>
      </c>
      <c r="ES7" s="34">
        <f t="shared" si="12"/>
        <v>0.28113207547169811</v>
      </c>
      <c r="ET7" s="34">
        <f t="shared" si="12"/>
        <v>0.27492877492877493</v>
      </c>
      <c r="EU7" s="34">
        <f t="shared" si="12"/>
        <v>0.2829246139872843</v>
      </c>
      <c r="EV7" s="34">
        <f t="shared" si="12"/>
        <v>0.28577059519117065</v>
      </c>
      <c r="EW7" s="34">
        <f t="shared" si="12"/>
        <v>0.25429975429975432</v>
      </c>
      <c r="EX7" s="34">
        <f t="shared" si="12"/>
        <v>0.22811671087533156</v>
      </c>
      <c r="EY7" s="34">
        <f t="shared" si="12"/>
        <v>0.24190283400809717</v>
      </c>
      <c r="EZ7" s="34">
        <f t="shared" si="12"/>
        <v>0.22947640594699417</v>
      </c>
      <c r="FB7" s="9">
        <f>$B7</f>
        <v>101</v>
      </c>
      <c r="FC7" s="18" t="str">
        <f>EP7</f>
        <v>Wasatch Front</v>
      </c>
      <c r="FD7" s="34">
        <f t="shared" ref="FD7:FM7" si="13">IFERROR(FD52/FD97, 0)</f>
        <v>0.23747056844937772</v>
      </c>
      <c r="FE7" s="34">
        <f t="shared" si="13"/>
        <v>0.23408555069046816</v>
      </c>
      <c r="FF7" s="34">
        <f t="shared" si="13"/>
        <v>0.23434273916035789</v>
      </c>
      <c r="FG7" s="34">
        <f t="shared" si="13"/>
        <v>0.21489501312335957</v>
      </c>
      <c r="FH7" s="34">
        <f t="shared" si="13"/>
        <v>0.21081576535288726</v>
      </c>
      <c r="FI7" s="34">
        <f t="shared" si="13"/>
        <v>0.22291735265064208</v>
      </c>
      <c r="FJ7" s="34">
        <f t="shared" si="13"/>
        <v>0.20816579028765853</v>
      </c>
      <c r="FK7" s="34">
        <f t="shared" si="13"/>
        <v>0.20846175399271505</v>
      </c>
      <c r="FL7" s="34">
        <f t="shared" si="13"/>
        <v>0.21082474226804124</v>
      </c>
      <c r="FM7" s="34">
        <f t="shared" si="13"/>
        <v>0.19081532416502947</v>
      </c>
      <c r="FO7" s="9">
        <f>$B7</f>
        <v>101</v>
      </c>
      <c r="FP7" s="18" t="str">
        <f>FC7</f>
        <v>Wasatch Front</v>
      </c>
      <c r="FQ7" s="34">
        <f t="shared" ref="FQ7:FZ7" si="14">IFERROR(FQ52/FQ97, 0)</f>
        <v>0.41279069767441862</v>
      </c>
      <c r="FR7" s="34">
        <f t="shared" si="14"/>
        <v>0.50816993464052285</v>
      </c>
      <c r="FS7" s="34">
        <f t="shared" si="14"/>
        <v>0.49307958477508651</v>
      </c>
      <c r="FT7" s="34">
        <f t="shared" si="14"/>
        <v>0.49795918367346936</v>
      </c>
      <c r="FU7" s="34">
        <f t="shared" si="14"/>
        <v>0.4580152671755725</v>
      </c>
      <c r="FV7" s="34">
        <f t="shared" si="14"/>
        <v>0.39416058394160586</v>
      </c>
      <c r="FW7" s="34">
        <f t="shared" si="14"/>
        <v>0.39374498797113072</v>
      </c>
      <c r="FX7" s="34">
        <f t="shared" si="14"/>
        <v>0.38622754491017963</v>
      </c>
      <c r="FY7" s="34">
        <f t="shared" si="14"/>
        <v>0.35198300283286121</v>
      </c>
      <c r="FZ7" s="34">
        <f t="shared" si="14"/>
        <v>0.34311050477489768</v>
      </c>
      <c r="GB7" s="9">
        <f>$B7</f>
        <v>101</v>
      </c>
      <c r="GC7" s="18" t="str">
        <f>FP7</f>
        <v>Wasatch Front</v>
      </c>
      <c r="GD7" s="34">
        <f t="shared" ref="GD7:GM7" si="15">IFERROR(GD52/GD97, 0)</f>
        <v>4.916666666666667</v>
      </c>
      <c r="GE7" s="34">
        <f t="shared" si="15"/>
        <v>3</v>
      </c>
      <c r="GF7" s="34">
        <f t="shared" si="15"/>
        <v>1.9782608695652173</v>
      </c>
      <c r="GG7" s="34">
        <f t="shared" si="15"/>
        <v>2.1666666666666665</v>
      </c>
      <c r="GH7" s="34">
        <f t="shared" si="15"/>
        <v>3.0625</v>
      </c>
      <c r="GI7" s="34">
        <f t="shared" si="15"/>
        <v>1.5573770491803278</v>
      </c>
      <c r="GJ7" s="34">
        <f t="shared" si="15"/>
        <v>1.4202898550724639</v>
      </c>
      <c r="GK7" s="34">
        <f t="shared" si="15"/>
        <v>1.2708333333333333</v>
      </c>
      <c r="GL7" s="34">
        <f t="shared" si="15"/>
        <v>1.4225352112676057</v>
      </c>
      <c r="GM7" s="34">
        <f t="shared" si="15"/>
        <v>1.2650602409638554</v>
      </c>
    </row>
    <row r="8" spans="2:196" x14ac:dyDescent="0.25">
      <c r="B8" s="14">
        <v>57</v>
      </c>
      <c r="C8" s="30" t="str">
        <f t="shared" si="0"/>
        <v>Weber</v>
      </c>
      <c r="D8" s="37">
        <f t="shared" ref="D8:M8" si="16">IFERROR(D53/D98, 0)</f>
        <v>0.12384187770228536</v>
      </c>
      <c r="E8" s="37">
        <f t="shared" si="16"/>
        <v>0.10624470189319017</v>
      </c>
      <c r="F8" s="37">
        <f t="shared" si="16"/>
        <v>0.1177509567265234</v>
      </c>
      <c r="G8" s="37">
        <f t="shared" si="16"/>
        <v>0.10060536177572788</v>
      </c>
      <c r="H8" s="37">
        <f t="shared" si="16"/>
        <v>0.10391644908616188</v>
      </c>
      <c r="I8" s="37">
        <f t="shared" si="16"/>
        <v>0.11892497200447928</v>
      </c>
      <c r="J8" s="37">
        <f t="shared" si="16"/>
        <v>9.4056172436316129E-2</v>
      </c>
      <c r="K8" s="37">
        <f t="shared" si="16"/>
        <v>9.3335857629685728E-2</v>
      </c>
      <c r="L8" s="37">
        <f t="shared" si="16"/>
        <v>0.10771899392888118</v>
      </c>
      <c r="M8" s="37">
        <f t="shared" si="16"/>
        <v>9.8149271844660199E-2</v>
      </c>
      <c r="O8" s="9">
        <f t="shared" ref="O8:O13" si="17">$B8</f>
        <v>57</v>
      </c>
      <c r="P8" s="18" t="str">
        <f t="shared" ref="P8:P13" si="18">C8</f>
        <v>Weber</v>
      </c>
      <c r="Q8" s="37">
        <f t="shared" ref="Q8:Z8" si="19">IFERROR(Q53/Q98, 0)</f>
        <v>0.61643835616438358</v>
      </c>
      <c r="R8" s="37">
        <f t="shared" si="19"/>
        <v>0.8</v>
      </c>
      <c r="S8" s="37">
        <f t="shared" si="19"/>
        <v>0.96153846153846156</v>
      </c>
      <c r="T8" s="37">
        <f t="shared" si="19"/>
        <v>1.2105263157894737</v>
      </c>
      <c r="U8" s="37">
        <f t="shared" si="19"/>
        <v>0</v>
      </c>
      <c r="V8" s="37">
        <f t="shared" si="19"/>
        <v>1.1000000000000001</v>
      </c>
      <c r="W8" s="37">
        <f t="shared" si="19"/>
        <v>0.86486486486486491</v>
      </c>
      <c r="X8" s="37">
        <f t="shared" si="19"/>
        <v>0.97560975609756095</v>
      </c>
      <c r="Y8" s="37">
        <f t="shared" si="19"/>
        <v>0.91891891891891897</v>
      </c>
      <c r="Z8" s="37">
        <f t="shared" si="19"/>
        <v>0.65384615384615385</v>
      </c>
      <c r="AB8" s="9">
        <f t="shared" ref="AB8:AB13" si="20">$B8</f>
        <v>57</v>
      </c>
      <c r="AC8" s="18" t="str">
        <f t="shared" ref="AC8:AC13" si="21">P8</f>
        <v>Weber</v>
      </c>
      <c r="AD8" s="37">
        <f t="shared" ref="AD8:AM8" si="22">IFERROR(AD53/AD98, 0)</f>
        <v>0.45098039215686275</v>
      </c>
      <c r="AE8" s="37">
        <f t="shared" si="22"/>
        <v>0.42777777777777776</v>
      </c>
      <c r="AF8" s="37">
        <f t="shared" si="22"/>
        <v>0.45977011494252873</v>
      </c>
      <c r="AG8" s="37">
        <f t="shared" si="22"/>
        <v>0.44508670520231214</v>
      </c>
      <c r="AH8" s="37">
        <f t="shared" si="22"/>
        <v>0.38383838383838381</v>
      </c>
      <c r="AI8" s="37">
        <f t="shared" si="22"/>
        <v>0.44155844155844154</v>
      </c>
      <c r="AJ8" s="37">
        <f t="shared" si="22"/>
        <v>0.4609375</v>
      </c>
      <c r="AK8" s="37">
        <f t="shared" si="22"/>
        <v>0.42807017543859649</v>
      </c>
      <c r="AL8" s="37">
        <f t="shared" si="22"/>
        <v>0.43617021276595747</v>
      </c>
      <c r="AM8" s="37">
        <f t="shared" si="22"/>
        <v>0.33139534883720928</v>
      </c>
      <c r="AO8" s="9">
        <f t="shared" ref="AO8:AO13" si="23">$B8</f>
        <v>57</v>
      </c>
      <c r="AP8" s="18" t="str">
        <f t="shared" ref="AP8:AP13" si="24">AC8</f>
        <v>Weber</v>
      </c>
      <c r="AQ8" s="37">
        <f t="shared" ref="AQ8:AZ8" si="25">IFERROR(AQ53/AQ98, 0)</f>
        <v>0.6064516129032258</v>
      </c>
      <c r="AR8" s="37">
        <f t="shared" si="25"/>
        <v>0.63749999999999996</v>
      </c>
      <c r="AS8" s="37">
        <f t="shared" si="25"/>
        <v>0.51648351648351654</v>
      </c>
      <c r="AT8" s="37">
        <f t="shared" si="25"/>
        <v>0.51724137931034486</v>
      </c>
      <c r="AU8" s="37">
        <f t="shared" si="25"/>
        <v>0.44029850746268656</v>
      </c>
      <c r="AV8" s="37">
        <f t="shared" si="25"/>
        <v>0.39808917197452232</v>
      </c>
      <c r="AW8" s="37">
        <f t="shared" si="25"/>
        <v>0.38243626062322944</v>
      </c>
      <c r="AX8" s="37">
        <f t="shared" si="25"/>
        <v>0.26224783861671469</v>
      </c>
      <c r="AY8" s="37">
        <f t="shared" si="25"/>
        <v>0.30266343825665859</v>
      </c>
      <c r="AZ8" s="37">
        <f t="shared" si="25"/>
        <v>0.2964705882352941</v>
      </c>
      <c r="BB8" s="9">
        <f t="shared" ref="BB8:BB13" si="26">$B8</f>
        <v>57</v>
      </c>
      <c r="BC8" s="18" t="str">
        <f t="shared" ref="BC8:BC13" si="27">AP8</f>
        <v>Weber</v>
      </c>
      <c r="BD8" s="37">
        <f t="shared" ref="BD8:BM8" si="28">IFERROR(BD53/BD98, 0)</f>
        <v>0.69273743016759781</v>
      </c>
      <c r="BE8" s="37">
        <f t="shared" si="28"/>
        <v>0.62857142857142856</v>
      </c>
      <c r="BF8" s="37">
        <f t="shared" si="28"/>
        <v>0.77659574468085102</v>
      </c>
      <c r="BG8" s="37">
        <f t="shared" si="28"/>
        <v>0.66666666666666663</v>
      </c>
      <c r="BH8" s="37">
        <f t="shared" si="28"/>
        <v>0.58399999999999996</v>
      </c>
      <c r="BI8" s="37">
        <f t="shared" si="28"/>
        <v>0.647887323943662</v>
      </c>
      <c r="BJ8" s="37">
        <f t="shared" si="28"/>
        <v>0.68</v>
      </c>
      <c r="BK8" s="37">
        <f t="shared" si="28"/>
        <v>0.48044692737430167</v>
      </c>
      <c r="BL8" s="37">
        <f t="shared" si="28"/>
        <v>0.51555555555555554</v>
      </c>
      <c r="BM8" s="37">
        <f t="shared" si="28"/>
        <v>0.55311355311355315</v>
      </c>
      <c r="BO8" s="9">
        <f t="shared" ref="BO8:BO13" si="29">$B8</f>
        <v>57</v>
      </c>
      <c r="BP8" s="18" t="str">
        <f t="shared" ref="BP8:BP13" si="30">BC8</f>
        <v>Weber</v>
      </c>
      <c r="BQ8" s="37">
        <f t="shared" ref="BQ8:BZ8" si="31">IFERROR(BQ53/BQ98, 0)</f>
        <v>0.44485294117647056</v>
      </c>
      <c r="BR8" s="37">
        <f t="shared" si="31"/>
        <v>0.35849056603773582</v>
      </c>
      <c r="BS8" s="37">
        <f t="shared" si="31"/>
        <v>0.43829787234042555</v>
      </c>
      <c r="BT8" s="37">
        <f t="shared" si="31"/>
        <v>0.3991769547325103</v>
      </c>
      <c r="BU8" s="37">
        <f t="shared" si="31"/>
        <v>0.43933054393305437</v>
      </c>
      <c r="BV8" s="37">
        <f t="shared" si="31"/>
        <v>0.39772727272727271</v>
      </c>
      <c r="BW8" s="37">
        <f t="shared" si="31"/>
        <v>0.36781609195402298</v>
      </c>
      <c r="BX8" s="37">
        <f t="shared" si="31"/>
        <v>0.31204379562043794</v>
      </c>
      <c r="BY8" s="37">
        <f t="shared" si="31"/>
        <v>0.31213872832369943</v>
      </c>
      <c r="BZ8" s="37">
        <f t="shared" si="31"/>
        <v>0.25121951219512195</v>
      </c>
      <c r="CB8" s="9">
        <f t="shared" ref="CB8:CB13" si="32">$B8</f>
        <v>57</v>
      </c>
      <c r="CC8" s="18" t="str">
        <f t="shared" ref="CC8:CC13" si="33">BP8</f>
        <v>Weber</v>
      </c>
      <c r="CD8" s="37">
        <f t="shared" ref="CD8:CM8" si="34">IFERROR(CD53/CD98, 0)</f>
        <v>1.1499999999999999</v>
      </c>
      <c r="CE8" s="37">
        <f t="shared" si="34"/>
        <v>0.82352941176470584</v>
      </c>
      <c r="CF8" s="37">
        <f t="shared" si="34"/>
        <v>0.79661016949152541</v>
      </c>
      <c r="CG8" s="37">
        <f t="shared" si="34"/>
        <v>0.67647058823529416</v>
      </c>
      <c r="CH8" s="37">
        <f t="shared" si="34"/>
        <v>0.57407407407407407</v>
      </c>
      <c r="CI8" s="37">
        <f t="shared" si="34"/>
        <v>0.79452054794520544</v>
      </c>
      <c r="CJ8" s="37">
        <f t="shared" si="34"/>
        <v>0.58750000000000002</v>
      </c>
      <c r="CK8" s="37">
        <f t="shared" si="34"/>
        <v>0.46721311475409838</v>
      </c>
      <c r="CL8" s="37">
        <f t="shared" si="34"/>
        <v>0.51260504201680668</v>
      </c>
      <c r="CM8" s="37">
        <f t="shared" si="34"/>
        <v>0.44791666666666669</v>
      </c>
      <c r="CO8" s="9">
        <f t="shared" ref="CO8:CO13" si="35">$B8</f>
        <v>57</v>
      </c>
      <c r="CP8" s="18" t="str">
        <f t="shared" ref="CP8:CP13" si="36">CC8</f>
        <v>Weber</v>
      </c>
      <c r="CQ8" s="37">
        <f t="shared" ref="CQ8:CZ8" si="37">IFERROR(CQ53/CQ98, 0)</f>
        <v>0.55952380952380953</v>
      </c>
      <c r="CR8" s="37">
        <f t="shared" si="37"/>
        <v>0.76470588235294112</v>
      </c>
      <c r="CS8" s="37">
        <f t="shared" si="37"/>
        <v>0.60439560439560436</v>
      </c>
      <c r="CT8" s="37">
        <f t="shared" si="37"/>
        <v>0.7265625</v>
      </c>
      <c r="CU8" s="37">
        <f t="shared" si="37"/>
        <v>0.61946902654867253</v>
      </c>
      <c r="CV8" s="37">
        <f t="shared" si="37"/>
        <v>0.69158878504672894</v>
      </c>
      <c r="CW8" s="37">
        <f t="shared" si="37"/>
        <v>0.63736263736263732</v>
      </c>
      <c r="CX8" s="37">
        <f t="shared" si="37"/>
        <v>0.55405405405405406</v>
      </c>
      <c r="CY8" s="37">
        <f t="shared" si="37"/>
        <v>0.57843137254901966</v>
      </c>
      <c r="CZ8" s="37">
        <f t="shared" si="37"/>
        <v>0.49137931034482757</v>
      </c>
      <c r="DB8" s="9">
        <f t="shared" ref="DB8:DB13" si="38">$B8</f>
        <v>57</v>
      </c>
      <c r="DC8" s="18" t="str">
        <f t="shared" ref="DC8:DC13" si="39">CP8</f>
        <v>Weber</v>
      </c>
      <c r="DD8" s="37">
        <f t="shared" ref="DD8:DM8" si="40">IFERROR(DD53/DD98, 0)</f>
        <v>0.31228070175438599</v>
      </c>
      <c r="DE8" s="37">
        <f t="shared" si="40"/>
        <v>0.31367292225201071</v>
      </c>
      <c r="DF8" s="37">
        <f t="shared" si="40"/>
        <v>0.2915601023017903</v>
      </c>
      <c r="DG8" s="37">
        <f t="shared" si="40"/>
        <v>0.29104477611940299</v>
      </c>
      <c r="DH8" s="37">
        <f t="shared" si="40"/>
        <v>0.26600000000000001</v>
      </c>
      <c r="DI8" s="37">
        <f t="shared" si="40"/>
        <v>0.27422003284072249</v>
      </c>
      <c r="DJ8" s="37">
        <f t="shared" si="40"/>
        <v>0.25547445255474455</v>
      </c>
      <c r="DK8" s="37">
        <f t="shared" si="40"/>
        <v>0.25660964230171074</v>
      </c>
      <c r="DL8" s="37">
        <f t="shared" si="40"/>
        <v>0.27466666666666667</v>
      </c>
      <c r="DM8" s="37">
        <f t="shared" si="40"/>
        <v>0.2165206508135169</v>
      </c>
      <c r="DO8" s="9">
        <f t="shared" ref="DO8:DO13" si="41">$B8</f>
        <v>57</v>
      </c>
      <c r="DP8" s="18" t="str">
        <f t="shared" ref="DP8:DP13" si="42">DC8</f>
        <v>Weber</v>
      </c>
      <c r="DQ8" s="37">
        <f t="shared" ref="DQ8:DZ8" si="43">IFERROR(DQ53/DQ98, 0)</f>
        <v>0.2441717791411043</v>
      </c>
      <c r="DR8" s="37">
        <f t="shared" si="43"/>
        <v>0.22024471635150167</v>
      </c>
      <c r="DS8" s="37">
        <f t="shared" si="43"/>
        <v>0.24268689057421453</v>
      </c>
      <c r="DT8" s="37">
        <f t="shared" si="43"/>
        <v>0.22342995169082125</v>
      </c>
      <c r="DU8" s="37">
        <f t="shared" si="43"/>
        <v>0.21058315334773217</v>
      </c>
      <c r="DV8" s="37">
        <f t="shared" si="43"/>
        <v>0.22854561878952123</v>
      </c>
      <c r="DW8" s="37">
        <f t="shared" si="43"/>
        <v>0.19314381270903011</v>
      </c>
      <c r="DX8" s="37">
        <f t="shared" si="43"/>
        <v>0.22340425531914893</v>
      </c>
      <c r="DY8" s="37">
        <f t="shared" si="43"/>
        <v>0.18402505873140174</v>
      </c>
      <c r="DZ8" s="37">
        <f t="shared" si="43"/>
        <v>0.21114369501466276</v>
      </c>
      <c r="EB8" s="9">
        <f t="shared" ref="EB8:EB13" si="44">$B8</f>
        <v>57</v>
      </c>
      <c r="EC8" s="18" t="str">
        <f t="shared" ref="EC8:EC13" si="45">DP8</f>
        <v>Weber</v>
      </c>
      <c r="ED8" s="37">
        <f t="shared" ref="ED8:EM8" si="46">IFERROR(ED53/ED98, 0)</f>
        <v>0.22792937399678972</v>
      </c>
      <c r="EE8" s="37">
        <f t="shared" si="46"/>
        <v>0.21148459383753501</v>
      </c>
      <c r="EF8" s="37">
        <f t="shared" si="46"/>
        <v>0.25961538461538464</v>
      </c>
      <c r="EG8" s="37">
        <f t="shared" si="46"/>
        <v>0.23174157303370788</v>
      </c>
      <c r="EH8" s="37">
        <f t="shared" si="46"/>
        <v>0.21745350500715308</v>
      </c>
      <c r="EI8" s="37">
        <f t="shared" si="46"/>
        <v>0.20993788819875778</v>
      </c>
      <c r="EJ8" s="37">
        <f t="shared" si="46"/>
        <v>0.22503328894806923</v>
      </c>
      <c r="EK8" s="37">
        <f t="shared" si="46"/>
        <v>0.21541710665258712</v>
      </c>
      <c r="EL8" s="37">
        <f t="shared" si="46"/>
        <v>0.2092534174553102</v>
      </c>
      <c r="EM8" s="37">
        <f t="shared" si="46"/>
        <v>0.23480662983425415</v>
      </c>
      <c r="EO8" s="9">
        <f t="shared" ref="EO8:EO13" si="47">$B8</f>
        <v>57</v>
      </c>
      <c r="EP8" s="18" t="str">
        <f t="shared" ref="EP8:EP13" si="48">EC8</f>
        <v>Weber</v>
      </c>
      <c r="EQ8" s="37">
        <f t="shared" ref="EQ8:EZ8" si="49">IFERROR(EQ53/EQ98, 0)</f>
        <v>0.63063063063063063</v>
      </c>
      <c r="ER8" s="37">
        <f t="shared" si="49"/>
        <v>0.54621848739495793</v>
      </c>
      <c r="ES8" s="37">
        <f t="shared" si="49"/>
        <v>0.63829787234042556</v>
      </c>
      <c r="ET8" s="37">
        <f t="shared" si="49"/>
        <v>0.64462809917355368</v>
      </c>
      <c r="EU8" s="37">
        <f t="shared" si="49"/>
        <v>0.52671755725190839</v>
      </c>
      <c r="EV8" s="37">
        <f t="shared" si="49"/>
        <v>0.42473118279569894</v>
      </c>
      <c r="EW8" s="37">
        <f t="shared" si="49"/>
        <v>0.41711229946524064</v>
      </c>
      <c r="EX8" s="37">
        <f t="shared" si="49"/>
        <v>0.3619047619047619</v>
      </c>
      <c r="EY8" s="37">
        <f t="shared" si="49"/>
        <v>0.41702127659574467</v>
      </c>
      <c r="EZ8" s="37">
        <f t="shared" si="49"/>
        <v>0.37704918032786883</v>
      </c>
      <c r="FB8" s="9">
        <f t="shared" ref="FB8:FB13" si="50">$B8</f>
        <v>57</v>
      </c>
      <c r="FC8" s="18" t="str">
        <f t="shared" ref="FC8:FC13" si="51">EP8</f>
        <v>Weber</v>
      </c>
      <c r="FD8" s="37">
        <f t="shared" ref="FD8:FM8" si="52">IFERROR(FD53/FD98, 0)</f>
        <v>0.489247311827957</v>
      </c>
      <c r="FE8" s="37">
        <f t="shared" si="52"/>
        <v>0.37388724035608306</v>
      </c>
      <c r="FF8" s="37">
        <f t="shared" si="52"/>
        <v>0.38928571428571429</v>
      </c>
      <c r="FG8" s="37">
        <f t="shared" si="52"/>
        <v>0.37864077669902912</v>
      </c>
      <c r="FH8" s="37">
        <f t="shared" si="52"/>
        <v>0.31805929919137466</v>
      </c>
      <c r="FI8" s="37">
        <f t="shared" si="52"/>
        <v>0.33795013850415512</v>
      </c>
      <c r="FJ8" s="37">
        <f t="shared" si="52"/>
        <v>0.30727762803234504</v>
      </c>
      <c r="FK8" s="37">
        <f t="shared" si="52"/>
        <v>0.34031413612565448</v>
      </c>
      <c r="FL8" s="37">
        <f t="shared" si="52"/>
        <v>0.34604904632152589</v>
      </c>
      <c r="FM8" s="37">
        <f t="shared" si="52"/>
        <v>0.3213213213213213</v>
      </c>
      <c r="FO8" s="9">
        <f t="shared" ref="FO8:FO13" si="53">$B8</f>
        <v>57</v>
      </c>
      <c r="FP8" s="18" t="str">
        <f t="shared" ref="FP8:FP13" si="54">FC8</f>
        <v>Weber</v>
      </c>
      <c r="FQ8" s="37">
        <f t="shared" ref="FQ8:FZ8" si="55">IFERROR(FQ53/FQ98, 0)</f>
        <v>0.62264150943396224</v>
      </c>
      <c r="FR8" s="37">
        <f t="shared" si="55"/>
        <v>0.56043956043956045</v>
      </c>
      <c r="FS8" s="37">
        <f t="shared" si="55"/>
        <v>0.58241758241758246</v>
      </c>
      <c r="FT8" s="37">
        <f t="shared" si="55"/>
        <v>0.46938775510204084</v>
      </c>
      <c r="FU8" s="37">
        <f t="shared" si="55"/>
        <v>0.45145631067961167</v>
      </c>
      <c r="FV8" s="37">
        <f t="shared" si="55"/>
        <v>0.42671009771986973</v>
      </c>
      <c r="FW8" s="37">
        <f t="shared" si="55"/>
        <v>0.4</v>
      </c>
      <c r="FX8" s="37">
        <f t="shared" si="55"/>
        <v>0.44680851063829785</v>
      </c>
      <c r="FY8" s="37">
        <f t="shared" si="55"/>
        <v>0.37142857142857144</v>
      </c>
      <c r="FZ8" s="37">
        <f t="shared" si="55"/>
        <v>0.37942122186495175</v>
      </c>
      <c r="GB8" s="9">
        <f t="shared" ref="GB8:GB13" si="56">$B8</f>
        <v>57</v>
      </c>
      <c r="GC8" s="18" t="str">
        <f t="shared" ref="GC8:GC13" si="57">FP8</f>
        <v>Weber</v>
      </c>
      <c r="GD8" s="37">
        <f t="shared" ref="GD8:GM8" si="58">IFERROR(GD53/GD98, 0)</f>
        <v>1.3913043478260869</v>
      </c>
      <c r="GE8" s="37">
        <f t="shared" si="58"/>
        <v>1.28125</v>
      </c>
      <c r="GF8" s="37">
        <f t="shared" si="58"/>
        <v>1.3448275862068966</v>
      </c>
      <c r="GG8" s="37">
        <f t="shared" si="58"/>
        <v>0</v>
      </c>
      <c r="GH8" s="37">
        <f t="shared" si="58"/>
        <v>0</v>
      </c>
      <c r="GI8" s="37">
        <f t="shared" si="58"/>
        <v>0</v>
      </c>
      <c r="GJ8" s="37">
        <f t="shared" si="58"/>
        <v>0</v>
      </c>
      <c r="GK8" s="37">
        <f t="shared" si="58"/>
        <v>0</v>
      </c>
      <c r="GL8" s="37">
        <f t="shared" si="58"/>
        <v>0</v>
      </c>
      <c r="GM8" s="37">
        <f t="shared" si="58"/>
        <v>0</v>
      </c>
    </row>
    <row r="9" spans="2:196" x14ac:dyDescent="0.25">
      <c r="B9" s="14">
        <v>11</v>
      </c>
      <c r="C9" s="30" t="str">
        <f t="shared" si="0"/>
        <v>Davis</v>
      </c>
      <c r="D9" s="37">
        <f t="shared" ref="D9:M9" si="59">IFERROR(D54/D99, 0)</f>
        <v>6.5908330545332891E-2</v>
      </c>
      <c r="E9" s="37">
        <f t="shared" si="59"/>
        <v>8.7662337662337664E-2</v>
      </c>
      <c r="F9" s="37">
        <f t="shared" si="59"/>
        <v>8.0406801207691087E-2</v>
      </c>
      <c r="G9" s="37">
        <f t="shared" si="59"/>
        <v>7.2243917092219889E-2</v>
      </c>
      <c r="H9" s="37">
        <f t="shared" si="59"/>
        <v>7.1348156487475375E-2</v>
      </c>
      <c r="I9" s="37">
        <f t="shared" si="59"/>
        <v>7.662438519285529E-2</v>
      </c>
      <c r="J9" s="37">
        <f t="shared" si="59"/>
        <v>7.4360273625538389E-2</v>
      </c>
      <c r="K9" s="37">
        <f t="shared" si="59"/>
        <v>7.6727230644601324E-2</v>
      </c>
      <c r="L9" s="37">
        <f t="shared" si="59"/>
        <v>6.799784133837021E-2</v>
      </c>
      <c r="M9" s="37">
        <f t="shared" si="59"/>
        <v>7.3480777180653156E-2</v>
      </c>
      <c r="O9" s="9">
        <f t="shared" si="17"/>
        <v>11</v>
      </c>
      <c r="P9" s="18" t="str">
        <f t="shared" si="18"/>
        <v>Davis</v>
      </c>
      <c r="Q9" s="37">
        <f t="shared" ref="Q9:Z9" si="60">IFERROR(Q54/Q99, 0)</f>
        <v>0.91304347826086951</v>
      </c>
      <c r="R9" s="37">
        <f t="shared" si="60"/>
        <v>0.81395348837209303</v>
      </c>
      <c r="S9" s="37">
        <f t="shared" si="60"/>
        <v>0.7</v>
      </c>
      <c r="T9" s="37">
        <f t="shared" si="60"/>
        <v>0.65573770491803274</v>
      </c>
      <c r="U9" s="37">
        <f t="shared" si="60"/>
        <v>0.58904109589041098</v>
      </c>
      <c r="V9" s="37">
        <f t="shared" si="60"/>
        <v>0.69565217391304346</v>
      </c>
      <c r="W9" s="37">
        <f t="shared" si="60"/>
        <v>0.5089285714285714</v>
      </c>
      <c r="X9" s="37">
        <f t="shared" si="60"/>
        <v>0.6292134831460674</v>
      </c>
      <c r="Y9" s="37">
        <f t="shared" si="60"/>
        <v>0.67669172932330823</v>
      </c>
      <c r="Z9" s="37">
        <f t="shared" si="60"/>
        <v>0.7978723404255319</v>
      </c>
      <c r="AB9" s="9">
        <f t="shared" si="20"/>
        <v>11</v>
      </c>
      <c r="AC9" s="18" t="str">
        <f t="shared" si="21"/>
        <v>Davis</v>
      </c>
      <c r="AD9" s="37">
        <f t="shared" ref="AD9:AM9" si="61">IFERROR(AD54/AD99, 0)</f>
        <v>0.51072961373390557</v>
      </c>
      <c r="AE9" s="37">
        <f t="shared" si="61"/>
        <v>0.53113553113553114</v>
      </c>
      <c r="AF9" s="37">
        <f t="shared" si="61"/>
        <v>0.38205980066445183</v>
      </c>
      <c r="AG9" s="37">
        <f t="shared" si="61"/>
        <v>0.40672782874617736</v>
      </c>
      <c r="AH9" s="37">
        <f t="shared" si="61"/>
        <v>0.44345238095238093</v>
      </c>
      <c r="AI9" s="37">
        <f t="shared" si="61"/>
        <v>0.38611111111111113</v>
      </c>
      <c r="AJ9" s="37">
        <f t="shared" si="61"/>
        <v>0.39880952380952384</v>
      </c>
      <c r="AK9" s="37">
        <f t="shared" si="61"/>
        <v>0.50375939849624063</v>
      </c>
      <c r="AL9" s="37">
        <f t="shared" si="61"/>
        <v>0.39534883720930231</v>
      </c>
      <c r="AM9" s="37">
        <f t="shared" si="61"/>
        <v>0.32890365448504982</v>
      </c>
      <c r="AO9" s="9">
        <f t="shared" si="23"/>
        <v>11</v>
      </c>
      <c r="AP9" s="18" t="str">
        <f t="shared" si="24"/>
        <v>Davis</v>
      </c>
      <c r="AQ9" s="37">
        <f t="shared" ref="AQ9:AZ9" si="62">IFERROR(AQ54/AQ99, 0)</f>
        <v>0.31555555555555553</v>
      </c>
      <c r="AR9" s="37">
        <f t="shared" si="62"/>
        <v>0.31643002028397565</v>
      </c>
      <c r="AS9" s="37">
        <f t="shared" si="62"/>
        <v>0.32548179871520344</v>
      </c>
      <c r="AT9" s="37">
        <f t="shared" si="62"/>
        <v>0.29809725158562367</v>
      </c>
      <c r="AU9" s="37">
        <f t="shared" si="62"/>
        <v>0.35714285714285715</v>
      </c>
      <c r="AV9" s="37">
        <f t="shared" si="62"/>
        <v>0.32762312633832974</v>
      </c>
      <c r="AW9" s="37">
        <f t="shared" si="62"/>
        <v>0.31319910514541388</v>
      </c>
      <c r="AX9" s="37">
        <f t="shared" si="62"/>
        <v>0.34868421052631576</v>
      </c>
      <c r="AY9" s="37">
        <f t="shared" si="62"/>
        <v>0.36666666666666664</v>
      </c>
      <c r="AZ9" s="37">
        <f t="shared" si="62"/>
        <v>0.30584192439862545</v>
      </c>
      <c r="BB9" s="9">
        <f t="shared" si="26"/>
        <v>11</v>
      </c>
      <c r="BC9" s="18" t="str">
        <f t="shared" si="27"/>
        <v>Davis</v>
      </c>
      <c r="BD9" s="37">
        <f t="shared" ref="BD9:BM9" si="63">IFERROR(BD54/BD99, 0)</f>
        <v>0.5078125</v>
      </c>
      <c r="BE9" s="37">
        <f t="shared" si="63"/>
        <v>0.47976878612716761</v>
      </c>
      <c r="BF9" s="37">
        <f t="shared" si="63"/>
        <v>0.46400000000000002</v>
      </c>
      <c r="BG9" s="37">
        <f t="shared" si="63"/>
        <v>0.41055718475073316</v>
      </c>
      <c r="BH9" s="37">
        <f t="shared" si="63"/>
        <v>0.4061624649859944</v>
      </c>
      <c r="BI9" s="37">
        <f t="shared" si="63"/>
        <v>0.40883977900552487</v>
      </c>
      <c r="BJ9" s="37">
        <f t="shared" si="63"/>
        <v>0.3963963963963964</v>
      </c>
      <c r="BK9" s="37">
        <f t="shared" si="63"/>
        <v>0.3762057877813505</v>
      </c>
      <c r="BL9" s="37">
        <f t="shared" si="63"/>
        <v>0.4128787878787879</v>
      </c>
      <c r="BM9" s="37">
        <f t="shared" si="63"/>
        <v>0.37768240343347642</v>
      </c>
      <c r="BO9" s="9">
        <f t="shared" si="29"/>
        <v>11</v>
      </c>
      <c r="BP9" s="18" t="str">
        <f t="shared" si="30"/>
        <v>Davis</v>
      </c>
      <c r="BQ9" s="37">
        <f t="shared" ref="BQ9:BZ9" si="64">IFERROR(BQ54/BQ99, 0)</f>
        <v>0.25</v>
      </c>
      <c r="BR9" s="37">
        <f t="shared" si="64"/>
        <v>0.26162790697674421</v>
      </c>
      <c r="BS9" s="37">
        <f t="shared" si="64"/>
        <v>0.29606625258799174</v>
      </c>
      <c r="BT9" s="37">
        <f t="shared" si="64"/>
        <v>0.22468354430379747</v>
      </c>
      <c r="BU9" s="37">
        <f t="shared" si="64"/>
        <v>0.27760252365930599</v>
      </c>
      <c r="BV9" s="37">
        <f t="shared" si="64"/>
        <v>0.2225237449118046</v>
      </c>
      <c r="BW9" s="37">
        <f t="shared" si="64"/>
        <v>0.21251348435814454</v>
      </c>
      <c r="BX9" s="37">
        <f t="shared" si="64"/>
        <v>0.25700365408038978</v>
      </c>
      <c r="BY9" s="37">
        <f t="shared" si="64"/>
        <v>0.25991792065663477</v>
      </c>
      <c r="BZ9" s="37">
        <f t="shared" si="64"/>
        <v>0.25650118203309691</v>
      </c>
      <c r="CB9" s="9">
        <f t="shared" si="32"/>
        <v>11</v>
      </c>
      <c r="CC9" s="18" t="str">
        <f t="shared" si="33"/>
        <v>Davis</v>
      </c>
      <c r="CD9" s="37">
        <f t="shared" ref="CD9:CM9" si="65">IFERROR(CD54/CD99, 0)</f>
        <v>0.38862559241706163</v>
      </c>
      <c r="CE9" s="37">
        <f t="shared" si="65"/>
        <v>0.32055749128919858</v>
      </c>
      <c r="CF9" s="37">
        <f t="shared" si="65"/>
        <v>0.3210332103321033</v>
      </c>
      <c r="CG9" s="37">
        <f t="shared" si="65"/>
        <v>0.3087248322147651</v>
      </c>
      <c r="CH9" s="37">
        <f t="shared" si="65"/>
        <v>0.3914590747330961</v>
      </c>
      <c r="CI9" s="37">
        <f t="shared" si="65"/>
        <v>0.36636636636636638</v>
      </c>
      <c r="CJ9" s="37">
        <f t="shared" si="65"/>
        <v>0.37414965986394561</v>
      </c>
      <c r="CK9" s="37">
        <f t="shared" si="65"/>
        <v>0.38227848101265821</v>
      </c>
      <c r="CL9" s="37">
        <f t="shared" si="65"/>
        <v>0.30837004405286345</v>
      </c>
      <c r="CM9" s="37">
        <f t="shared" si="65"/>
        <v>0.30932203389830509</v>
      </c>
      <c r="CO9" s="9">
        <f t="shared" si="35"/>
        <v>11</v>
      </c>
      <c r="CP9" s="18" t="str">
        <f t="shared" si="36"/>
        <v>Davis</v>
      </c>
      <c r="CQ9" s="37">
        <f t="shared" ref="CQ9:CZ9" si="66">IFERROR(CQ54/CQ99, 0)</f>
        <v>0.54716981132075471</v>
      </c>
      <c r="CR9" s="37">
        <f t="shared" si="66"/>
        <v>0.52459016393442626</v>
      </c>
      <c r="CS9" s="37">
        <f t="shared" si="66"/>
        <v>0.53260869565217395</v>
      </c>
      <c r="CT9" s="37">
        <f t="shared" si="66"/>
        <v>0.53409090909090906</v>
      </c>
      <c r="CU9" s="37">
        <f t="shared" si="66"/>
        <v>0.49659863945578231</v>
      </c>
      <c r="CV9" s="37">
        <f t="shared" si="66"/>
        <v>0.4329896907216495</v>
      </c>
      <c r="CW9" s="37">
        <f t="shared" si="66"/>
        <v>0.39013452914798208</v>
      </c>
      <c r="CX9" s="37">
        <f t="shared" si="66"/>
        <v>0.36363636363636365</v>
      </c>
      <c r="CY9" s="37">
        <f t="shared" si="66"/>
        <v>0.31230283911671924</v>
      </c>
      <c r="CZ9" s="37">
        <f t="shared" si="66"/>
        <v>0.3712574850299401</v>
      </c>
      <c r="DB9" s="9">
        <f t="shared" si="38"/>
        <v>11</v>
      </c>
      <c r="DC9" s="18" t="str">
        <f t="shared" si="39"/>
        <v>Davis</v>
      </c>
      <c r="DD9" s="37">
        <f t="shared" ref="DD9:DM9" si="67">IFERROR(DD54/DD99, 0)</f>
        <v>0.26806833114323259</v>
      </c>
      <c r="DE9" s="37">
        <f t="shared" si="67"/>
        <v>0.25</v>
      </c>
      <c r="DF9" s="37">
        <f t="shared" si="67"/>
        <v>0.26411290322580644</v>
      </c>
      <c r="DG9" s="37">
        <f t="shared" si="67"/>
        <v>0.22673434856175972</v>
      </c>
      <c r="DH9" s="37">
        <f t="shared" si="67"/>
        <v>0.22283356258596973</v>
      </c>
      <c r="DI9" s="37">
        <f t="shared" si="67"/>
        <v>0.20706455542021923</v>
      </c>
      <c r="DJ9" s="37">
        <f t="shared" si="67"/>
        <v>0.1758957654723127</v>
      </c>
      <c r="DK9" s="37">
        <f t="shared" si="67"/>
        <v>0.17817817817817819</v>
      </c>
      <c r="DL9" s="37">
        <f t="shared" si="67"/>
        <v>0.17492096944151739</v>
      </c>
      <c r="DM9" s="37">
        <f t="shared" si="67"/>
        <v>0.21643835616438356</v>
      </c>
      <c r="DO9" s="9">
        <f t="shared" si="41"/>
        <v>11</v>
      </c>
      <c r="DP9" s="18" t="str">
        <f t="shared" si="42"/>
        <v>Davis</v>
      </c>
      <c r="DQ9" s="37">
        <f t="shared" ref="DQ9:DZ9" si="68">IFERROR(DQ54/DQ99, 0)</f>
        <v>0.18337218337218336</v>
      </c>
      <c r="DR9" s="37">
        <f t="shared" si="68"/>
        <v>0.14838300570703869</v>
      </c>
      <c r="DS9" s="37">
        <f t="shared" si="68"/>
        <v>0.17167919799498746</v>
      </c>
      <c r="DT9" s="37">
        <f t="shared" si="68"/>
        <v>0.14481044126786824</v>
      </c>
      <c r="DU9" s="37">
        <f t="shared" si="68"/>
        <v>0.18143203883495146</v>
      </c>
      <c r="DV9" s="37">
        <f t="shared" si="68"/>
        <v>0.17388758782201405</v>
      </c>
      <c r="DW9" s="37">
        <f t="shared" si="68"/>
        <v>0.17184035476718404</v>
      </c>
      <c r="DX9" s="37">
        <f t="shared" si="68"/>
        <v>0.14548090865152247</v>
      </c>
      <c r="DY9" s="37">
        <f t="shared" si="68"/>
        <v>0.13298302344381568</v>
      </c>
      <c r="DZ9" s="37">
        <f t="shared" si="68"/>
        <v>0.12136121361213612</v>
      </c>
      <c r="EB9" s="9">
        <f t="shared" si="44"/>
        <v>11</v>
      </c>
      <c r="EC9" s="18" t="str">
        <f t="shared" si="45"/>
        <v>Davis</v>
      </c>
      <c r="ED9" s="37">
        <f t="shared" ref="ED9:EM9" si="69">IFERROR(ED54/ED99, 0)</f>
        <v>0.18961447678992918</v>
      </c>
      <c r="EE9" s="37">
        <f t="shared" si="69"/>
        <v>0.16081871345029239</v>
      </c>
      <c r="EF9" s="37">
        <f t="shared" si="69"/>
        <v>0.17985074626865671</v>
      </c>
      <c r="EG9" s="37">
        <f t="shared" si="69"/>
        <v>0.15322580645161291</v>
      </c>
      <c r="EH9" s="37">
        <f t="shared" si="69"/>
        <v>0.16610398379473329</v>
      </c>
      <c r="EI9" s="37">
        <f t="shared" si="69"/>
        <v>0.15949702183984116</v>
      </c>
      <c r="EJ9" s="37">
        <f t="shared" si="69"/>
        <v>0.14532374100719425</v>
      </c>
      <c r="EK9" s="37">
        <f t="shared" si="69"/>
        <v>0.18388564002599089</v>
      </c>
      <c r="EL9" s="37">
        <f t="shared" si="69"/>
        <v>0.17192147531231411</v>
      </c>
      <c r="EM9" s="37">
        <f t="shared" si="69"/>
        <v>0.15023474178403756</v>
      </c>
      <c r="EO9" s="9">
        <f t="shared" si="47"/>
        <v>11</v>
      </c>
      <c r="EP9" s="18" t="str">
        <f t="shared" si="48"/>
        <v>Davis</v>
      </c>
      <c r="EQ9" s="37">
        <f t="shared" ref="EQ9:EZ9" si="70">IFERROR(EQ54/EQ99, 0)</f>
        <v>0.32678132678132676</v>
      </c>
      <c r="ER9" s="37">
        <f t="shared" si="70"/>
        <v>0.35365853658536583</v>
      </c>
      <c r="ES9" s="37">
        <f t="shared" si="70"/>
        <v>0.35990888382687924</v>
      </c>
      <c r="ET9" s="37">
        <f t="shared" si="70"/>
        <v>0.36070381231671556</v>
      </c>
      <c r="EU9" s="37">
        <f t="shared" si="70"/>
        <v>0.36795252225519287</v>
      </c>
      <c r="EV9" s="37">
        <f t="shared" si="70"/>
        <v>0.4351145038167939</v>
      </c>
      <c r="EW9" s="37">
        <f t="shared" si="70"/>
        <v>0.3860182370820669</v>
      </c>
      <c r="EX9" s="37">
        <f t="shared" si="70"/>
        <v>0.34438775510204084</v>
      </c>
      <c r="EY9" s="37">
        <f t="shared" si="70"/>
        <v>0.35439560439560441</v>
      </c>
      <c r="EZ9" s="37">
        <f t="shared" si="70"/>
        <v>0.4513888888888889</v>
      </c>
      <c r="FB9" s="9">
        <f t="shared" si="50"/>
        <v>11</v>
      </c>
      <c r="FC9" s="18" t="str">
        <f t="shared" si="51"/>
        <v>Davis</v>
      </c>
      <c r="FD9" s="37">
        <f t="shared" ref="FD9:FM9" si="71">IFERROR(FD54/FD99, 0)</f>
        <v>0.25857519788918204</v>
      </c>
      <c r="FE9" s="37">
        <f t="shared" si="71"/>
        <v>0.29921259842519687</v>
      </c>
      <c r="FF9" s="37">
        <f t="shared" si="71"/>
        <v>0.27407407407407408</v>
      </c>
      <c r="FG9" s="37">
        <f t="shared" si="71"/>
        <v>0.24934383202099739</v>
      </c>
      <c r="FH9" s="37">
        <f t="shared" si="71"/>
        <v>0.33182844243792325</v>
      </c>
      <c r="FI9" s="37">
        <f t="shared" si="71"/>
        <v>0.30523917995444189</v>
      </c>
      <c r="FJ9" s="37">
        <f t="shared" si="71"/>
        <v>0.33333333333333331</v>
      </c>
      <c r="FK9" s="37">
        <f t="shared" si="71"/>
        <v>0.26851851851851855</v>
      </c>
      <c r="FL9" s="37">
        <f t="shared" si="71"/>
        <v>0.28304597701149425</v>
      </c>
      <c r="FM9" s="37">
        <f t="shared" si="71"/>
        <v>0.23248882265275708</v>
      </c>
      <c r="FO9" s="9">
        <f t="shared" si="53"/>
        <v>11</v>
      </c>
      <c r="FP9" s="18" t="str">
        <f t="shared" si="54"/>
        <v>Davis</v>
      </c>
      <c r="FQ9" s="37">
        <f t="shared" ref="FQ9:FZ9" si="72">IFERROR(FQ54/FQ99, 0)</f>
        <v>0.49193548387096775</v>
      </c>
      <c r="FR9" s="37">
        <f t="shared" si="72"/>
        <v>0.68316831683168322</v>
      </c>
      <c r="FS9" s="37">
        <f t="shared" si="72"/>
        <v>0.66666666666666663</v>
      </c>
      <c r="FT9" s="37">
        <f t="shared" si="72"/>
        <v>0.76821192052980136</v>
      </c>
      <c r="FU9" s="37">
        <f t="shared" si="72"/>
        <v>0.64423076923076927</v>
      </c>
      <c r="FV9" s="37">
        <f t="shared" si="72"/>
        <v>0.51379310344827589</v>
      </c>
      <c r="FW9" s="37">
        <f t="shared" si="72"/>
        <v>0.48717948717948717</v>
      </c>
      <c r="FX9" s="37">
        <f t="shared" si="72"/>
        <v>0.45808383233532934</v>
      </c>
      <c r="FY9" s="37">
        <f t="shared" si="72"/>
        <v>0.37671232876712329</v>
      </c>
      <c r="FZ9" s="37">
        <f t="shared" si="72"/>
        <v>0.42560553633217996</v>
      </c>
      <c r="GB9" s="9">
        <f t="shared" si="56"/>
        <v>11</v>
      </c>
      <c r="GC9" s="18" t="str">
        <f t="shared" si="57"/>
        <v>Davis</v>
      </c>
      <c r="GD9" s="37">
        <f t="shared" ref="GD9:GM9" si="73">IFERROR(GD54/GD99, 0)</f>
        <v>2.6666666666666665</v>
      </c>
      <c r="GE9" s="37">
        <f t="shared" si="73"/>
        <v>1.5</v>
      </c>
      <c r="GF9" s="37">
        <f t="shared" si="73"/>
        <v>2</v>
      </c>
      <c r="GG9" s="37">
        <f t="shared" si="73"/>
        <v>3</v>
      </c>
      <c r="GH9" s="37">
        <f t="shared" si="73"/>
        <v>0</v>
      </c>
      <c r="GI9" s="37">
        <f t="shared" si="73"/>
        <v>1.368421052631579</v>
      </c>
      <c r="GJ9" s="37">
        <f t="shared" si="73"/>
        <v>1.375</v>
      </c>
      <c r="GK9" s="37">
        <f t="shared" si="73"/>
        <v>1.5714285714285714</v>
      </c>
      <c r="GL9" s="37">
        <f t="shared" si="73"/>
        <v>1.4615384615384615</v>
      </c>
      <c r="GM9" s="37">
        <f t="shared" si="73"/>
        <v>0.96296296296296291</v>
      </c>
    </row>
    <row r="10" spans="2:196" x14ac:dyDescent="0.25">
      <c r="B10" s="14">
        <v>35</v>
      </c>
      <c r="C10" s="30" t="str">
        <f t="shared" si="0"/>
        <v>Salt Lake</v>
      </c>
      <c r="D10" s="37">
        <f t="shared" ref="D10:M10" si="74">IFERROR(D55/D100, 0)</f>
        <v>4.1286583048270618E-2</v>
      </c>
      <c r="E10" s="37">
        <f t="shared" si="74"/>
        <v>4.2960758787427937E-2</v>
      </c>
      <c r="F10" s="37">
        <f t="shared" si="74"/>
        <v>4.9953959484346222E-2</v>
      </c>
      <c r="G10" s="37">
        <f t="shared" si="74"/>
        <v>4.8127158416718323E-2</v>
      </c>
      <c r="H10" s="37">
        <f t="shared" si="74"/>
        <v>4.6210176339379655E-2</v>
      </c>
      <c r="I10" s="37">
        <f t="shared" si="74"/>
        <v>4.9852699238627236E-2</v>
      </c>
      <c r="J10" s="37">
        <f t="shared" si="74"/>
        <v>4.5008448071323294E-2</v>
      </c>
      <c r="K10" s="37">
        <f t="shared" si="74"/>
        <v>4.2487982708004003E-2</v>
      </c>
      <c r="L10" s="37">
        <f t="shared" si="74"/>
        <v>4.2319563152896485E-2</v>
      </c>
      <c r="M10" s="37">
        <f t="shared" si="74"/>
        <v>4.5882970784156554E-2</v>
      </c>
      <c r="O10" s="9">
        <f t="shared" si="17"/>
        <v>35</v>
      </c>
      <c r="P10" s="18" t="str">
        <f t="shared" si="18"/>
        <v>Salt Lake</v>
      </c>
      <c r="Q10" s="37">
        <f t="shared" ref="Q10:Z10" si="75">IFERROR(Q55/Q100, 0)</f>
        <v>0.53333333333333333</v>
      </c>
      <c r="R10" s="37">
        <f t="shared" si="75"/>
        <v>0.57485029940119758</v>
      </c>
      <c r="S10" s="37">
        <f t="shared" si="75"/>
        <v>0.42702702702702705</v>
      </c>
      <c r="T10" s="37">
        <f t="shared" si="75"/>
        <v>0.53521126760563376</v>
      </c>
      <c r="U10" s="37">
        <f t="shared" si="75"/>
        <v>0.47247706422018348</v>
      </c>
      <c r="V10" s="37">
        <f t="shared" si="75"/>
        <v>0.54679802955665024</v>
      </c>
      <c r="W10" s="37">
        <f t="shared" si="75"/>
        <v>0.59798994974874375</v>
      </c>
      <c r="X10" s="37">
        <f t="shared" si="75"/>
        <v>0.58730158730158732</v>
      </c>
      <c r="Y10" s="37">
        <f t="shared" si="75"/>
        <v>0.49029126213592233</v>
      </c>
      <c r="Z10" s="37">
        <f t="shared" si="75"/>
        <v>0.83105022831050224</v>
      </c>
      <c r="AB10" s="9">
        <f t="shared" si="20"/>
        <v>35</v>
      </c>
      <c r="AC10" s="18" t="str">
        <f t="shared" si="21"/>
        <v>Salt Lake</v>
      </c>
      <c r="AD10" s="37">
        <f t="shared" ref="AD10:AM10" si="76">IFERROR(AD55/AD100, 0)</f>
        <v>0.21178225205070841</v>
      </c>
      <c r="AE10" s="37">
        <f t="shared" si="76"/>
        <v>0.18111346018322763</v>
      </c>
      <c r="AF10" s="37">
        <f t="shared" si="76"/>
        <v>0.19956616052060738</v>
      </c>
      <c r="AG10" s="37">
        <f t="shared" si="76"/>
        <v>0.24014084507042255</v>
      </c>
      <c r="AH10" s="37">
        <f t="shared" si="76"/>
        <v>0.20400858983536149</v>
      </c>
      <c r="AI10" s="37">
        <f t="shared" si="76"/>
        <v>0.21492743607463718</v>
      </c>
      <c r="AJ10" s="37">
        <f t="shared" si="76"/>
        <v>0.20059701492537313</v>
      </c>
      <c r="AK10" s="37">
        <f t="shared" si="76"/>
        <v>0.19434063000533902</v>
      </c>
      <c r="AL10" s="37">
        <f t="shared" si="76"/>
        <v>0.18720602069614301</v>
      </c>
      <c r="AM10" s="37">
        <f t="shared" si="76"/>
        <v>0.18064784053156147</v>
      </c>
      <c r="AO10" s="9">
        <f t="shared" si="23"/>
        <v>35</v>
      </c>
      <c r="AP10" s="18" t="str">
        <f t="shared" si="24"/>
        <v>Salt Lake</v>
      </c>
      <c r="AQ10" s="37">
        <f t="shared" ref="AQ10:AZ10" si="77">IFERROR(AQ55/AQ100, 0)</f>
        <v>0.15039577836411611</v>
      </c>
      <c r="AR10" s="37">
        <f t="shared" si="77"/>
        <v>0.19841966637401229</v>
      </c>
      <c r="AS10" s="37">
        <f t="shared" si="77"/>
        <v>0.1521216973578863</v>
      </c>
      <c r="AT10" s="37">
        <f t="shared" si="77"/>
        <v>0.15197368421052632</v>
      </c>
      <c r="AU10" s="37">
        <f t="shared" si="77"/>
        <v>0.17780294450736125</v>
      </c>
      <c r="AV10" s="37">
        <f t="shared" si="77"/>
        <v>0.17352810978308986</v>
      </c>
      <c r="AW10" s="37">
        <f t="shared" si="77"/>
        <v>0.14143920595533499</v>
      </c>
      <c r="AX10" s="37">
        <f t="shared" si="77"/>
        <v>0.14166666666666666</v>
      </c>
      <c r="AY10" s="37">
        <f t="shared" si="77"/>
        <v>0.16319444444444445</v>
      </c>
      <c r="AZ10" s="37">
        <f t="shared" si="77"/>
        <v>0.15578318395219803</v>
      </c>
      <c r="BB10" s="9">
        <f t="shared" si="26"/>
        <v>35</v>
      </c>
      <c r="BC10" s="18" t="str">
        <f t="shared" si="27"/>
        <v>Salt Lake</v>
      </c>
      <c r="BD10" s="37">
        <f t="shared" ref="BD10:BM10" si="78">IFERROR(BD55/BD100, 0)</f>
        <v>0.25074183976261127</v>
      </c>
      <c r="BE10" s="37">
        <f t="shared" si="78"/>
        <v>0.26131386861313871</v>
      </c>
      <c r="BF10" s="37">
        <f t="shared" si="78"/>
        <v>0.21780604133545309</v>
      </c>
      <c r="BG10" s="37">
        <f t="shared" si="78"/>
        <v>0.2583081570996979</v>
      </c>
      <c r="BH10" s="37">
        <f t="shared" si="78"/>
        <v>0.23512747875354106</v>
      </c>
      <c r="BI10" s="37">
        <f t="shared" si="78"/>
        <v>0.19367588932806323</v>
      </c>
      <c r="BJ10" s="37">
        <f t="shared" si="78"/>
        <v>0.20265379975874548</v>
      </c>
      <c r="BK10" s="37">
        <f t="shared" si="78"/>
        <v>0.2060546875</v>
      </c>
      <c r="BL10" s="37">
        <f t="shared" si="78"/>
        <v>0.24854932301740812</v>
      </c>
      <c r="BM10" s="37">
        <f t="shared" si="78"/>
        <v>0.22786177105831534</v>
      </c>
      <c r="BO10" s="9">
        <f t="shared" si="29"/>
        <v>35</v>
      </c>
      <c r="BP10" s="18" t="str">
        <f t="shared" si="30"/>
        <v>Salt Lake</v>
      </c>
      <c r="BQ10" s="37">
        <f t="shared" ref="BQ10:BZ10" si="79">IFERROR(BQ55/BQ100, 0)</f>
        <v>0.16440129449838187</v>
      </c>
      <c r="BR10" s="37">
        <f t="shared" si="79"/>
        <v>0.17290006131207847</v>
      </c>
      <c r="BS10" s="37">
        <f t="shared" si="79"/>
        <v>0.15966386554621848</v>
      </c>
      <c r="BT10" s="37">
        <f t="shared" si="79"/>
        <v>0.15237080447522641</v>
      </c>
      <c r="BU10" s="37">
        <f t="shared" si="79"/>
        <v>0.13764813126709208</v>
      </c>
      <c r="BV10" s="37">
        <f t="shared" si="79"/>
        <v>0.15358215358215357</v>
      </c>
      <c r="BW10" s="37">
        <f t="shared" si="79"/>
        <v>0.12416387959866221</v>
      </c>
      <c r="BX10" s="37">
        <f t="shared" si="79"/>
        <v>0.14979142965491088</v>
      </c>
      <c r="BY10" s="37">
        <f t="shared" si="79"/>
        <v>0.1416022487702038</v>
      </c>
      <c r="BZ10" s="37">
        <f t="shared" si="79"/>
        <v>0.14075767472240366</v>
      </c>
      <c r="CB10" s="9">
        <f t="shared" si="32"/>
        <v>35</v>
      </c>
      <c r="CC10" s="18" t="str">
        <f t="shared" si="33"/>
        <v>Salt Lake</v>
      </c>
      <c r="CD10" s="37">
        <f t="shared" ref="CD10:CM10" si="80">IFERROR(CD55/CD100, 0)</f>
        <v>0.17383348581884722</v>
      </c>
      <c r="CE10" s="37">
        <f t="shared" si="80"/>
        <v>0.19282511210762332</v>
      </c>
      <c r="CF10" s="37">
        <f t="shared" si="80"/>
        <v>0.17787610619469027</v>
      </c>
      <c r="CG10" s="37">
        <f t="shared" si="80"/>
        <v>0.2303370786516854</v>
      </c>
      <c r="CH10" s="37">
        <f t="shared" si="80"/>
        <v>0.22296843519140364</v>
      </c>
      <c r="CI10" s="37">
        <f t="shared" si="80"/>
        <v>0.18447246184472463</v>
      </c>
      <c r="CJ10" s="37">
        <f t="shared" si="80"/>
        <v>0.24438742783835793</v>
      </c>
      <c r="CK10" s="37">
        <f t="shared" si="80"/>
        <v>0.19565217391304349</v>
      </c>
      <c r="CL10" s="37">
        <f t="shared" si="80"/>
        <v>0.17933130699088146</v>
      </c>
      <c r="CM10" s="37">
        <f t="shared" si="80"/>
        <v>0.18770226537216828</v>
      </c>
      <c r="CO10" s="9">
        <f t="shared" si="35"/>
        <v>35</v>
      </c>
      <c r="CP10" s="18" t="str">
        <f t="shared" si="36"/>
        <v>Salt Lake</v>
      </c>
      <c r="CQ10" s="37">
        <f t="shared" ref="CQ10:CZ10" si="81">IFERROR(CQ55/CQ100, 0)</f>
        <v>0.20552486187845304</v>
      </c>
      <c r="CR10" s="37">
        <f t="shared" si="81"/>
        <v>0.18610129564193167</v>
      </c>
      <c r="CS10" s="37">
        <f t="shared" si="81"/>
        <v>0.17933491686460806</v>
      </c>
      <c r="CT10" s="37">
        <f t="shared" si="81"/>
        <v>0.22888888888888889</v>
      </c>
      <c r="CU10" s="37">
        <f t="shared" si="81"/>
        <v>0.21725239616613418</v>
      </c>
      <c r="CV10" s="37">
        <f t="shared" si="81"/>
        <v>0.22735507246376813</v>
      </c>
      <c r="CW10" s="37">
        <f t="shared" si="81"/>
        <v>0.19113814074717636</v>
      </c>
      <c r="CX10" s="37">
        <f t="shared" si="81"/>
        <v>0.20147058823529412</v>
      </c>
      <c r="CY10" s="37">
        <f t="shared" si="81"/>
        <v>0.18807339449541285</v>
      </c>
      <c r="CZ10" s="37">
        <f t="shared" si="81"/>
        <v>0.21307692307692308</v>
      </c>
      <c r="DB10" s="9">
        <f t="shared" si="38"/>
        <v>35</v>
      </c>
      <c r="DC10" s="18" t="str">
        <f t="shared" si="39"/>
        <v>Salt Lake</v>
      </c>
      <c r="DD10" s="37">
        <f t="shared" ref="DD10:DM10" si="82">IFERROR(DD55/DD100, 0)</f>
        <v>0.13510747185261002</v>
      </c>
      <c r="DE10" s="37">
        <f t="shared" si="82"/>
        <v>0.13114754098360656</v>
      </c>
      <c r="DF10" s="37">
        <f t="shared" si="82"/>
        <v>0.13860369609856263</v>
      </c>
      <c r="DG10" s="37">
        <f t="shared" si="82"/>
        <v>0.14990791896869246</v>
      </c>
      <c r="DH10" s="37">
        <f t="shared" si="82"/>
        <v>0.12204855337545727</v>
      </c>
      <c r="DI10" s="37">
        <f t="shared" si="82"/>
        <v>0.13029827315541601</v>
      </c>
      <c r="DJ10" s="37">
        <f t="shared" si="82"/>
        <v>0.11848883800801374</v>
      </c>
      <c r="DK10" s="37">
        <f t="shared" si="82"/>
        <v>0.12129944982970919</v>
      </c>
      <c r="DL10" s="37">
        <f t="shared" si="82"/>
        <v>0.10595735326445373</v>
      </c>
      <c r="DM10" s="37">
        <f t="shared" si="82"/>
        <v>0.10024154589371981</v>
      </c>
      <c r="DO10" s="9">
        <f t="shared" si="41"/>
        <v>35</v>
      </c>
      <c r="DP10" s="18" t="str">
        <f t="shared" si="42"/>
        <v>Salt Lake</v>
      </c>
      <c r="DQ10" s="37">
        <f t="shared" ref="DQ10:DZ10" si="83">IFERROR(DQ55/DQ100, 0)</f>
        <v>8.7884126052064984E-2</v>
      </c>
      <c r="DR10" s="37">
        <f t="shared" si="83"/>
        <v>8.0661026952587062E-2</v>
      </c>
      <c r="DS10" s="37">
        <f t="shared" si="83"/>
        <v>9.4905278646312305E-2</v>
      </c>
      <c r="DT10" s="37">
        <f t="shared" si="83"/>
        <v>9.9038118988243676E-2</v>
      </c>
      <c r="DU10" s="37">
        <f t="shared" si="83"/>
        <v>0.1104982206405694</v>
      </c>
      <c r="DV10" s="37">
        <f t="shared" si="83"/>
        <v>0.11795275590551181</v>
      </c>
      <c r="DW10" s="37">
        <f t="shared" si="83"/>
        <v>8.3369268362800064E-2</v>
      </c>
      <c r="DX10" s="37">
        <f t="shared" si="83"/>
        <v>8.6567164179104483E-2</v>
      </c>
      <c r="DY10" s="37">
        <f t="shared" si="83"/>
        <v>7.789855072463768E-2</v>
      </c>
      <c r="DZ10" s="37">
        <f t="shared" si="83"/>
        <v>7.5042158516020238E-2</v>
      </c>
      <c r="EB10" s="9">
        <f t="shared" si="44"/>
        <v>35</v>
      </c>
      <c r="EC10" s="18" t="str">
        <f t="shared" si="45"/>
        <v>Salt Lake</v>
      </c>
      <c r="ED10" s="37">
        <f t="shared" ref="ED10:EM10" si="84">IFERROR(ED55/ED100, 0)</f>
        <v>0.11218403862539052</v>
      </c>
      <c r="EE10" s="37">
        <f t="shared" si="84"/>
        <v>0.10969175229103027</v>
      </c>
      <c r="EF10" s="37">
        <f t="shared" si="84"/>
        <v>0.11246730601569312</v>
      </c>
      <c r="EG10" s="37">
        <f t="shared" si="84"/>
        <v>0.1174468085106383</v>
      </c>
      <c r="EH10" s="37">
        <f t="shared" si="84"/>
        <v>0.11274654106564616</v>
      </c>
      <c r="EI10" s="37">
        <f t="shared" si="84"/>
        <v>0.11128284389489954</v>
      </c>
      <c r="EJ10" s="37">
        <f t="shared" si="84"/>
        <v>9.9799899949974985E-2</v>
      </c>
      <c r="EK10" s="37">
        <f t="shared" si="84"/>
        <v>9.4585779517286361E-2</v>
      </c>
      <c r="EL10" s="37">
        <f t="shared" si="84"/>
        <v>0.10802469135802469</v>
      </c>
      <c r="EM10" s="37">
        <f t="shared" si="84"/>
        <v>9.4895632345202596E-2</v>
      </c>
      <c r="EO10" s="9">
        <f t="shared" si="47"/>
        <v>35</v>
      </c>
      <c r="EP10" s="18" t="str">
        <f t="shared" si="48"/>
        <v>Salt Lake</v>
      </c>
      <c r="EQ10" s="37">
        <f t="shared" ref="EQ10:EZ10" si="85">IFERROR(EQ55/EQ100, 0)</f>
        <v>0.2413793103448276</v>
      </c>
      <c r="ER10" s="37">
        <f t="shared" si="85"/>
        <v>0.2502351834430856</v>
      </c>
      <c r="ES10" s="37">
        <f t="shared" si="85"/>
        <v>0.22647058823529412</v>
      </c>
      <c r="ET10" s="37">
        <f t="shared" si="85"/>
        <v>0.22713567839195981</v>
      </c>
      <c r="EU10" s="37">
        <f t="shared" si="85"/>
        <v>0.23570190641247835</v>
      </c>
      <c r="EV10" s="37">
        <f t="shared" si="85"/>
        <v>0.22047244094488189</v>
      </c>
      <c r="EW10" s="37">
        <f t="shared" si="85"/>
        <v>0.21475953565505804</v>
      </c>
      <c r="EX10" s="37">
        <f t="shared" si="85"/>
        <v>0.17269372693726937</v>
      </c>
      <c r="EY10" s="37">
        <f t="shared" si="85"/>
        <v>0.20124223602484473</v>
      </c>
      <c r="EZ10" s="37">
        <f t="shared" si="85"/>
        <v>0.1829634073185363</v>
      </c>
      <c r="FB10" s="9">
        <f t="shared" si="50"/>
        <v>35</v>
      </c>
      <c r="FC10" s="18" t="str">
        <f t="shared" si="51"/>
        <v>Salt Lake</v>
      </c>
      <c r="FD10" s="37">
        <f t="shared" ref="FD10:FM10" si="86">IFERROR(FD55/FD100, 0)</f>
        <v>0.17183098591549295</v>
      </c>
      <c r="FE10" s="37">
        <f t="shared" si="86"/>
        <v>0.18030605455755155</v>
      </c>
      <c r="FF10" s="37">
        <f t="shared" si="86"/>
        <v>0.19054340155257588</v>
      </c>
      <c r="FG10" s="37">
        <f t="shared" si="86"/>
        <v>0.18707940780619112</v>
      </c>
      <c r="FH10" s="37">
        <f t="shared" si="86"/>
        <v>0.1835278858625162</v>
      </c>
      <c r="FI10" s="37">
        <f t="shared" si="86"/>
        <v>0.18662747979426891</v>
      </c>
      <c r="FJ10" s="37">
        <f t="shared" si="86"/>
        <v>0.18523581681476417</v>
      </c>
      <c r="FK10" s="37">
        <f t="shared" si="86"/>
        <v>0.17680973734785393</v>
      </c>
      <c r="FL10" s="37">
        <f t="shared" si="86"/>
        <v>0.16846284741917186</v>
      </c>
      <c r="FM10" s="37">
        <f t="shared" si="86"/>
        <v>0.1793913507741591</v>
      </c>
      <c r="FO10" s="9">
        <f t="shared" si="53"/>
        <v>35</v>
      </c>
      <c r="FP10" s="18" t="str">
        <f t="shared" si="54"/>
        <v>Salt Lake</v>
      </c>
      <c r="FQ10" s="37">
        <f t="shared" ref="FQ10:FZ10" si="87">IFERROR(FQ55/FQ100, 0)</f>
        <v>0.36162361623616235</v>
      </c>
      <c r="FR10" s="37">
        <f t="shared" si="87"/>
        <v>0.40890688259109309</v>
      </c>
      <c r="FS10" s="37">
        <f t="shared" si="87"/>
        <v>0.39772727272727271</v>
      </c>
      <c r="FT10" s="37">
        <f t="shared" si="87"/>
        <v>0.35051546391752575</v>
      </c>
      <c r="FU10" s="37">
        <f t="shared" si="87"/>
        <v>0.34069400630914826</v>
      </c>
      <c r="FV10" s="37">
        <f t="shared" si="87"/>
        <v>0.28846153846153844</v>
      </c>
      <c r="FW10" s="37">
        <f t="shared" si="87"/>
        <v>0.31938325991189426</v>
      </c>
      <c r="FX10" s="37">
        <f t="shared" si="87"/>
        <v>0.27131782945736432</v>
      </c>
      <c r="FY10" s="37">
        <f t="shared" si="87"/>
        <v>0.30122591943957966</v>
      </c>
      <c r="FZ10" s="37">
        <f t="shared" si="87"/>
        <v>0.23981191222570533</v>
      </c>
      <c r="GB10" s="9">
        <f t="shared" si="56"/>
        <v>35</v>
      </c>
      <c r="GC10" s="18" t="str">
        <f t="shared" si="57"/>
        <v>Salt Lake</v>
      </c>
      <c r="GD10" s="37">
        <f t="shared" ref="GD10:GM10" si="88">IFERROR(GD55/GD100, 0)</f>
        <v>1.8</v>
      </c>
      <c r="GE10" s="37">
        <f t="shared" si="88"/>
        <v>1.5294117647058822</v>
      </c>
      <c r="GF10" s="37">
        <f t="shared" si="88"/>
        <v>1.4375</v>
      </c>
      <c r="GG10" s="37">
        <f t="shared" si="88"/>
        <v>1.6</v>
      </c>
      <c r="GH10" s="37">
        <f t="shared" si="88"/>
        <v>1.6</v>
      </c>
      <c r="GI10" s="37">
        <f t="shared" si="88"/>
        <v>1.3636363636363635</v>
      </c>
      <c r="GJ10" s="37">
        <f t="shared" si="88"/>
        <v>1.0454545454545454</v>
      </c>
      <c r="GK10" s="37">
        <f t="shared" si="88"/>
        <v>0.85106382978723405</v>
      </c>
      <c r="GL10" s="37">
        <f t="shared" si="88"/>
        <v>0.8571428571428571</v>
      </c>
      <c r="GM10" s="37">
        <f t="shared" si="88"/>
        <v>0.82926829268292679</v>
      </c>
    </row>
    <row r="11" spans="2:196" x14ac:dyDescent="0.25">
      <c r="B11" s="14">
        <v>49</v>
      </c>
      <c r="C11" s="30" t="str">
        <f t="shared" si="0"/>
        <v>Utah</v>
      </c>
      <c r="D11" s="37">
        <f t="shared" ref="D11:M11" si="89">IFERROR(D56/D101, 0)</f>
        <v>5.901690670006262E-2</v>
      </c>
      <c r="E11" s="37">
        <f t="shared" si="89"/>
        <v>6.291669859759369E-2</v>
      </c>
      <c r="F11" s="37">
        <f t="shared" si="89"/>
        <v>5.3442800712570675E-2</v>
      </c>
      <c r="G11" s="37">
        <f t="shared" si="89"/>
        <v>5.5833395536314098E-2</v>
      </c>
      <c r="H11" s="37">
        <f t="shared" si="89"/>
        <v>5.1517135996507313E-2</v>
      </c>
      <c r="I11" s="37">
        <f t="shared" si="89"/>
        <v>5.6897625804665328E-2</v>
      </c>
      <c r="J11" s="37">
        <f t="shared" si="89"/>
        <v>4.5255849832861919E-2</v>
      </c>
      <c r="K11" s="37">
        <f t="shared" si="89"/>
        <v>4.3070716658756523E-2</v>
      </c>
      <c r="L11" s="37">
        <f t="shared" si="89"/>
        <v>4.5203607543044547E-2</v>
      </c>
      <c r="M11" s="37">
        <f t="shared" si="89"/>
        <v>4.5463689398511364E-2</v>
      </c>
      <c r="O11" s="9">
        <f t="shared" si="17"/>
        <v>49</v>
      </c>
      <c r="P11" s="18" t="str">
        <f t="shared" si="18"/>
        <v>Utah</v>
      </c>
      <c r="Q11" s="37">
        <f t="shared" ref="Q11:Z11" si="90">IFERROR(Q56/Q101, 0)</f>
        <v>0.37083333333333335</v>
      </c>
      <c r="R11" s="37">
        <f t="shared" si="90"/>
        <v>0.42105263157894735</v>
      </c>
      <c r="S11" s="37">
        <f t="shared" si="90"/>
        <v>0.37438423645320196</v>
      </c>
      <c r="T11" s="37">
        <f t="shared" si="90"/>
        <v>0.37254901960784315</v>
      </c>
      <c r="U11" s="37">
        <f t="shared" si="90"/>
        <v>0.39316239316239315</v>
      </c>
      <c r="V11" s="37">
        <f t="shared" si="90"/>
        <v>0.52017937219730936</v>
      </c>
      <c r="W11" s="37">
        <f t="shared" si="90"/>
        <v>0.42786069651741293</v>
      </c>
      <c r="X11" s="37">
        <f t="shared" si="90"/>
        <v>0.35909090909090907</v>
      </c>
      <c r="Y11" s="37">
        <f t="shared" si="90"/>
        <v>0.35408560311284049</v>
      </c>
      <c r="Z11" s="37">
        <f t="shared" si="90"/>
        <v>0.38129496402877699</v>
      </c>
      <c r="AB11" s="9">
        <f t="shared" si="20"/>
        <v>49</v>
      </c>
      <c r="AC11" s="18" t="str">
        <f t="shared" si="21"/>
        <v>Utah</v>
      </c>
      <c r="AD11" s="37">
        <f t="shared" ref="AD11:AM11" si="91">IFERROR(AD56/AD101, 0)</f>
        <v>0.2097560975609756</v>
      </c>
      <c r="AE11" s="37">
        <f t="shared" si="91"/>
        <v>0.26520681265206814</v>
      </c>
      <c r="AF11" s="37">
        <f t="shared" si="91"/>
        <v>0.22346368715083798</v>
      </c>
      <c r="AG11" s="37">
        <f t="shared" si="91"/>
        <v>0.22619047619047619</v>
      </c>
      <c r="AH11" s="37">
        <f t="shared" si="91"/>
        <v>0.248</v>
      </c>
      <c r="AI11" s="37">
        <f t="shared" si="91"/>
        <v>0.24772727272727274</v>
      </c>
      <c r="AJ11" s="37">
        <f t="shared" si="91"/>
        <v>0.25399644760213141</v>
      </c>
      <c r="AK11" s="37">
        <f t="shared" si="91"/>
        <v>0.24031007751937986</v>
      </c>
      <c r="AL11" s="37">
        <f t="shared" si="91"/>
        <v>0.25949367088607594</v>
      </c>
      <c r="AM11" s="37">
        <f t="shared" si="91"/>
        <v>0.19226957383548068</v>
      </c>
      <c r="AO11" s="9">
        <f t="shared" si="23"/>
        <v>49</v>
      </c>
      <c r="AP11" s="18" t="str">
        <f t="shared" si="24"/>
        <v>Utah</v>
      </c>
      <c r="AQ11" s="37">
        <f t="shared" ref="AQ11:AZ11" si="92">IFERROR(AQ56/AQ101, 0)</f>
        <v>0.22130013831258644</v>
      </c>
      <c r="AR11" s="37">
        <f t="shared" si="92"/>
        <v>0.21361502347417841</v>
      </c>
      <c r="AS11" s="37">
        <f t="shared" si="92"/>
        <v>0.25492341356673959</v>
      </c>
      <c r="AT11" s="37">
        <f t="shared" si="92"/>
        <v>0.20361083249749248</v>
      </c>
      <c r="AU11" s="37">
        <f t="shared" si="92"/>
        <v>0.19615384615384615</v>
      </c>
      <c r="AV11" s="37">
        <f t="shared" si="92"/>
        <v>0.20883164673413063</v>
      </c>
      <c r="AW11" s="37">
        <f t="shared" si="92"/>
        <v>0.14936954413191075</v>
      </c>
      <c r="AX11" s="37">
        <f t="shared" si="92"/>
        <v>0.15758091993185691</v>
      </c>
      <c r="AY11" s="37">
        <f t="shared" si="92"/>
        <v>0.16873212583412775</v>
      </c>
      <c r="AZ11" s="37">
        <f t="shared" si="92"/>
        <v>0.13756177924217464</v>
      </c>
      <c r="BB11" s="9">
        <f t="shared" si="26"/>
        <v>49</v>
      </c>
      <c r="BC11" s="18" t="str">
        <f t="shared" si="27"/>
        <v>Utah</v>
      </c>
      <c r="BD11" s="37">
        <f t="shared" ref="BD11:BM11" si="93">IFERROR(BD56/BD101, 0)</f>
        <v>0.39310344827586208</v>
      </c>
      <c r="BE11" s="37">
        <f t="shared" si="93"/>
        <v>0.32258064516129031</v>
      </c>
      <c r="BF11" s="37">
        <f t="shared" si="93"/>
        <v>0.25240384615384615</v>
      </c>
      <c r="BG11" s="37">
        <f t="shared" si="93"/>
        <v>0.27962085308056872</v>
      </c>
      <c r="BH11" s="37">
        <f t="shared" si="93"/>
        <v>0.33333333333333331</v>
      </c>
      <c r="BI11" s="37">
        <f t="shared" si="93"/>
        <v>0.31067961165048541</v>
      </c>
      <c r="BJ11" s="37">
        <f t="shared" si="93"/>
        <v>0.26822916666666669</v>
      </c>
      <c r="BK11" s="37">
        <f t="shared" si="93"/>
        <v>0.29696969696969699</v>
      </c>
      <c r="BL11" s="37">
        <f t="shared" si="93"/>
        <v>0.3133514986376022</v>
      </c>
      <c r="BM11" s="37">
        <f t="shared" si="93"/>
        <v>0.28444444444444444</v>
      </c>
      <c r="BO11" s="9">
        <f t="shared" si="29"/>
        <v>49</v>
      </c>
      <c r="BP11" s="18" t="str">
        <f t="shared" si="30"/>
        <v>Utah</v>
      </c>
      <c r="BQ11" s="37">
        <f t="shared" ref="BQ11:BZ11" si="94">IFERROR(BQ56/BQ101, 0)</f>
        <v>0.21196581196581196</v>
      </c>
      <c r="BR11" s="37">
        <f t="shared" si="94"/>
        <v>0.19719544259421559</v>
      </c>
      <c r="BS11" s="37">
        <f t="shared" si="94"/>
        <v>0.2073170731707317</v>
      </c>
      <c r="BT11" s="37">
        <f t="shared" si="94"/>
        <v>0.18892185954500496</v>
      </c>
      <c r="BU11" s="37">
        <f t="shared" si="94"/>
        <v>0.16885245901639345</v>
      </c>
      <c r="BV11" s="37">
        <f t="shared" si="94"/>
        <v>0.17210440456769985</v>
      </c>
      <c r="BW11" s="37">
        <f t="shared" si="94"/>
        <v>0.1673611111111111</v>
      </c>
      <c r="BX11" s="37">
        <f t="shared" si="94"/>
        <v>0.16031390134529147</v>
      </c>
      <c r="BY11" s="37">
        <f t="shared" si="94"/>
        <v>0.12770448548812666</v>
      </c>
      <c r="BZ11" s="37">
        <f t="shared" si="94"/>
        <v>0.15326035221323178</v>
      </c>
      <c r="CB11" s="9">
        <f t="shared" si="32"/>
        <v>49</v>
      </c>
      <c r="CC11" s="18" t="str">
        <f t="shared" si="33"/>
        <v>Utah</v>
      </c>
      <c r="CD11" s="37">
        <f t="shared" ref="CD11:CM11" si="95">IFERROR(CD56/CD101, 0)</f>
        <v>0.31491712707182318</v>
      </c>
      <c r="CE11" s="37">
        <f t="shared" si="95"/>
        <v>0.31949458483754511</v>
      </c>
      <c r="CF11" s="37">
        <f t="shared" si="95"/>
        <v>0.31227436823104693</v>
      </c>
      <c r="CG11" s="37">
        <f t="shared" si="95"/>
        <v>0.31970260223048325</v>
      </c>
      <c r="CH11" s="37">
        <f t="shared" si="95"/>
        <v>0.27488151658767773</v>
      </c>
      <c r="CI11" s="37">
        <f t="shared" si="95"/>
        <v>0.29912663755458513</v>
      </c>
      <c r="CJ11" s="37">
        <f t="shared" si="95"/>
        <v>0.29484902309058614</v>
      </c>
      <c r="CK11" s="37">
        <f t="shared" si="95"/>
        <v>0.32980332829046899</v>
      </c>
      <c r="CL11" s="37">
        <f t="shared" si="95"/>
        <v>0.27662037037037035</v>
      </c>
      <c r="CM11" s="37">
        <f t="shared" si="95"/>
        <v>0.24245810055865921</v>
      </c>
      <c r="CO11" s="9">
        <f t="shared" si="35"/>
        <v>49</v>
      </c>
      <c r="CP11" s="18" t="str">
        <f t="shared" si="36"/>
        <v>Utah</v>
      </c>
      <c r="CQ11" s="37">
        <f t="shared" ref="CQ11:CZ11" si="96">IFERROR(CQ56/CQ101, 0)</f>
        <v>0.27531645569620256</v>
      </c>
      <c r="CR11" s="37">
        <f t="shared" si="96"/>
        <v>0.27014218009478674</v>
      </c>
      <c r="CS11" s="37">
        <f t="shared" si="96"/>
        <v>0.29049295774647887</v>
      </c>
      <c r="CT11" s="37">
        <f t="shared" si="96"/>
        <v>0.25769230769230766</v>
      </c>
      <c r="CU11" s="37">
        <f t="shared" si="96"/>
        <v>0.22</v>
      </c>
      <c r="CV11" s="37">
        <f t="shared" si="96"/>
        <v>0.20952380952380953</v>
      </c>
      <c r="CW11" s="37">
        <f t="shared" si="96"/>
        <v>0.23627075351213284</v>
      </c>
      <c r="CX11" s="37">
        <f t="shared" si="96"/>
        <v>0.20759193357058126</v>
      </c>
      <c r="CY11" s="37">
        <f t="shared" si="96"/>
        <v>0.20864864864864865</v>
      </c>
      <c r="CZ11" s="37">
        <f t="shared" si="96"/>
        <v>0.21001088139281829</v>
      </c>
      <c r="DB11" s="9">
        <f t="shared" si="38"/>
        <v>49</v>
      </c>
      <c r="DC11" s="18" t="str">
        <f t="shared" si="39"/>
        <v>Utah</v>
      </c>
      <c r="DD11" s="37">
        <f t="shared" ref="DD11:DM11" si="97">IFERROR(DD56/DD101, 0)</f>
        <v>0.17533333333333334</v>
      </c>
      <c r="DE11" s="37">
        <f t="shared" si="97"/>
        <v>0.19628647214854111</v>
      </c>
      <c r="DF11" s="37">
        <f t="shared" si="97"/>
        <v>0.16514406184118061</v>
      </c>
      <c r="DG11" s="37">
        <f t="shared" si="97"/>
        <v>0.2297650130548303</v>
      </c>
      <c r="DH11" s="37">
        <f t="shared" si="97"/>
        <v>0.179714091218516</v>
      </c>
      <c r="DI11" s="37">
        <f t="shared" si="97"/>
        <v>0.16248348745046234</v>
      </c>
      <c r="DJ11" s="37">
        <f t="shared" si="97"/>
        <v>0.16271620755925689</v>
      </c>
      <c r="DK11" s="37">
        <f t="shared" si="97"/>
        <v>0.16381418092909536</v>
      </c>
      <c r="DL11" s="37">
        <f t="shared" si="97"/>
        <v>0.13566350710900474</v>
      </c>
      <c r="DM11" s="37">
        <f t="shared" si="97"/>
        <v>0.17542918454935622</v>
      </c>
      <c r="DO11" s="9">
        <f t="shared" si="41"/>
        <v>49</v>
      </c>
      <c r="DP11" s="18" t="str">
        <f t="shared" si="42"/>
        <v>Utah</v>
      </c>
      <c r="DQ11" s="37">
        <f t="shared" ref="DQ11:DZ11" si="98">IFERROR(DQ56/DQ101, 0)</f>
        <v>0.13551859099804306</v>
      </c>
      <c r="DR11" s="37">
        <f t="shared" si="98"/>
        <v>0.12011173184357542</v>
      </c>
      <c r="DS11" s="37">
        <f t="shared" si="98"/>
        <v>0.14656771799628943</v>
      </c>
      <c r="DT11" s="37">
        <f t="shared" si="98"/>
        <v>0.1036767141437562</v>
      </c>
      <c r="DU11" s="37">
        <f t="shared" si="98"/>
        <v>0.10909090909090909</v>
      </c>
      <c r="DV11" s="37">
        <f t="shared" si="98"/>
        <v>0.10030734842134674</v>
      </c>
      <c r="DW11" s="37">
        <f t="shared" si="98"/>
        <v>9.5212623696175447E-2</v>
      </c>
      <c r="DX11" s="37">
        <f t="shared" si="98"/>
        <v>9.7203117835855113E-2</v>
      </c>
      <c r="DY11" s="37">
        <f t="shared" si="98"/>
        <v>8.593265854162363E-2</v>
      </c>
      <c r="DZ11" s="37">
        <f t="shared" si="98"/>
        <v>8.8189888074102663E-2</v>
      </c>
      <c r="EB11" s="9">
        <f t="shared" si="44"/>
        <v>49</v>
      </c>
      <c r="EC11" s="18" t="str">
        <f t="shared" si="45"/>
        <v>Utah</v>
      </c>
      <c r="ED11" s="37">
        <f t="shared" ref="ED11:EM11" si="99">IFERROR(ED56/ED101, 0)</f>
        <v>0.11907308377896614</v>
      </c>
      <c r="EE11" s="37">
        <f t="shared" si="99"/>
        <v>0.12617636807249913</v>
      </c>
      <c r="EF11" s="37">
        <f t="shared" si="99"/>
        <v>0.11397318278052224</v>
      </c>
      <c r="EG11" s="37">
        <f t="shared" si="99"/>
        <v>0.1222646752344564</v>
      </c>
      <c r="EH11" s="37">
        <f t="shared" si="99"/>
        <v>0.11483420593368238</v>
      </c>
      <c r="EI11" s="37">
        <f t="shared" si="99"/>
        <v>0.12231139646869985</v>
      </c>
      <c r="EJ11" s="37">
        <f t="shared" si="99"/>
        <v>8.5043988269794715E-2</v>
      </c>
      <c r="EK11" s="37">
        <f t="shared" si="99"/>
        <v>9.0248334342822534E-2</v>
      </c>
      <c r="EL11" s="37">
        <f t="shared" si="99"/>
        <v>7.9775280898876408E-2</v>
      </c>
      <c r="EM11" s="37">
        <f t="shared" si="99"/>
        <v>9.2972972972972967E-2</v>
      </c>
      <c r="EO11" s="9">
        <f t="shared" si="47"/>
        <v>49</v>
      </c>
      <c r="EP11" s="18" t="str">
        <f t="shared" si="48"/>
        <v>Utah</v>
      </c>
      <c r="EQ11" s="37">
        <f t="shared" ref="EQ11:EZ11" si="100">IFERROR(EQ56/EQ101, 0)</f>
        <v>0.28525121555915722</v>
      </c>
      <c r="ER11" s="37">
        <f t="shared" si="100"/>
        <v>0.31333333333333335</v>
      </c>
      <c r="ES11" s="37">
        <f t="shared" si="100"/>
        <v>0.25925925925925924</v>
      </c>
      <c r="ET11" s="37">
        <f t="shared" si="100"/>
        <v>0.23420647149460708</v>
      </c>
      <c r="EU11" s="37">
        <f t="shared" si="100"/>
        <v>0.27241379310344827</v>
      </c>
      <c r="EV11" s="37">
        <f t="shared" si="100"/>
        <v>0.28343023255813954</v>
      </c>
      <c r="EW11" s="37">
        <f t="shared" si="100"/>
        <v>0.21805555555555556</v>
      </c>
      <c r="EX11" s="37">
        <f t="shared" si="100"/>
        <v>0.23020527859237536</v>
      </c>
      <c r="EY11" s="37">
        <f t="shared" si="100"/>
        <v>0.21986754966887417</v>
      </c>
      <c r="EZ11" s="37">
        <f t="shared" si="100"/>
        <v>0.19184652278177458</v>
      </c>
      <c r="FB11" s="9">
        <f t="shared" si="50"/>
        <v>49</v>
      </c>
      <c r="FC11" s="18" t="str">
        <f t="shared" si="51"/>
        <v>Utah</v>
      </c>
      <c r="FD11" s="37">
        <f t="shared" ref="FD11:FM11" si="101">IFERROR(FD56/FD101, 0)</f>
        <v>0.22693266832917705</v>
      </c>
      <c r="FE11" s="37">
        <f t="shared" si="101"/>
        <v>0.24598930481283424</v>
      </c>
      <c r="FF11" s="37">
        <f t="shared" si="101"/>
        <v>0.23756218905472637</v>
      </c>
      <c r="FG11" s="37">
        <f t="shared" si="101"/>
        <v>0.18922018348623854</v>
      </c>
      <c r="FH11" s="37">
        <f t="shared" si="101"/>
        <v>0.15485278080697928</v>
      </c>
      <c r="FI11" s="37">
        <f t="shared" si="101"/>
        <v>0.1906392694063927</v>
      </c>
      <c r="FJ11" s="37">
        <f t="shared" si="101"/>
        <v>0.13736263736263737</v>
      </c>
      <c r="FK11" s="37">
        <f t="shared" si="101"/>
        <v>0.16768916155419222</v>
      </c>
      <c r="FL11" s="37">
        <f t="shared" si="101"/>
        <v>0.18690702087286529</v>
      </c>
      <c r="FM11" s="37">
        <f t="shared" si="101"/>
        <v>0.1489539748953975</v>
      </c>
      <c r="FO11" s="9">
        <f t="shared" si="53"/>
        <v>49</v>
      </c>
      <c r="FP11" s="18" t="str">
        <f t="shared" si="54"/>
        <v>Utah</v>
      </c>
      <c r="FQ11" s="37">
        <f t="shared" ref="FQ11:FZ11" si="102">IFERROR(FQ56/FQ101, 0)</f>
        <v>0.38333333333333336</v>
      </c>
      <c r="FR11" s="37">
        <f t="shared" si="102"/>
        <v>0.52023121387283233</v>
      </c>
      <c r="FS11" s="37">
        <f t="shared" si="102"/>
        <v>0.52317880794701987</v>
      </c>
      <c r="FT11" s="37">
        <f t="shared" si="102"/>
        <v>0.54109589041095896</v>
      </c>
      <c r="FU11" s="37">
        <f t="shared" si="102"/>
        <v>0.45698924731182794</v>
      </c>
      <c r="FV11" s="37">
        <f t="shared" si="102"/>
        <v>0.42261904761904762</v>
      </c>
      <c r="FW11" s="37">
        <f t="shared" si="102"/>
        <v>0.42272727272727273</v>
      </c>
      <c r="FX11" s="37">
        <f t="shared" si="102"/>
        <v>0.47549019607843135</v>
      </c>
      <c r="FY11" s="37">
        <f t="shared" si="102"/>
        <v>0.41880341880341881</v>
      </c>
      <c r="FZ11" s="37">
        <f t="shared" si="102"/>
        <v>0.47807017543859648</v>
      </c>
      <c r="GB11" s="9">
        <f t="shared" si="56"/>
        <v>49</v>
      </c>
      <c r="GC11" s="18" t="str">
        <f t="shared" si="57"/>
        <v>Utah</v>
      </c>
      <c r="GD11" s="37">
        <f t="shared" ref="GD11:GM11" si="103">IFERROR(GD56/GD101, 0)</f>
        <v>0</v>
      </c>
      <c r="GE11" s="37">
        <f t="shared" si="103"/>
        <v>0</v>
      </c>
      <c r="GF11" s="37">
        <f t="shared" si="103"/>
        <v>0</v>
      </c>
      <c r="GG11" s="37">
        <f t="shared" si="103"/>
        <v>1.2</v>
      </c>
      <c r="GH11" s="37">
        <f t="shared" si="103"/>
        <v>1.1764705882352942</v>
      </c>
      <c r="GI11" s="37">
        <f t="shared" si="103"/>
        <v>0.90322580645161288</v>
      </c>
      <c r="GJ11" s="37">
        <f t="shared" si="103"/>
        <v>0.87096774193548387</v>
      </c>
      <c r="GK11" s="37">
        <f t="shared" si="103"/>
        <v>0.94285714285714284</v>
      </c>
      <c r="GL11" s="37">
        <f t="shared" si="103"/>
        <v>1.1875</v>
      </c>
      <c r="GM11" s="37">
        <f t="shared" si="103"/>
        <v>1.2</v>
      </c>
    </row>
    <row r="12" spans="2:196" x14ac:dyDescent="0.25">
      <c r="B12" s="14">
        <v>1049</v>
      </c>
      <c r="C12" s="30" t="str">
        <f t="shared" si="0"/>
        <v>State of Utah</v>
      </c>
      <c r="D12" s="34">
        <f t="shared" ref="D12:M12" si="104">IFERROR(D57/D102, 0)</f>
        <v>2.2597234520809209E-2</v>
      </c>
      <c r="E12" s="34">
        <f t="shared" si="104"/>
        <v>2.5329451167174378E-2</v>
      </c>
      <c r="F12" s="34">
        <f t="shared" si="104"/>
        <v>2.8477416509777982E-2</v>
      </c>
      <c r="G12" s="34">
        <f t="shared" si="104"/>
        <v>2.6962519135487483E-2</v>
      </c>
      <c r="H12" s="34">
        <f t="shared" si="104"/>
        <v>2.5494800402549481E-2</v>
      </c>
      <c r="I12" s="34">
        <f t="shared" si="104"/>
        <v>2.7069334711659159E-2</v>
      </c>
      <c r="J12" s="34">
        <f t="shared" si="104"/>
        <v>2.7488242897610076E-2</v>
      </c>
      <c r="K12" s="34">
        <f t="shared" si="104"/>
        <v>2.4113916179579656E-2</v>
      </c>
      <c r="L12" s="34">
        <f t="shared" si="104"/>
        <v>2.4981306505336143E-2</v>
      </c>
      <c r="M12" s="34">
        <f t="shared" si="104"/>
        <v>2.4826492575735732E-2</v>
      </c>
      <c r="O12" s="9">
        <f t="shared" si="17"/>
        <v>1049</v>
      </c>
      <c r="P12" s="18" t="str">
        <f t="shared" si="18"/>
        <v>State of Utah</v>
      </c>
      <c r="Q12" s="34">
        <f t="shared" ref="Q12:Z12" si="105">IFERROR(Q57/Q102, 0)</f>
        <v>0.125</v>
      </c>
      <c r="R12" s="34">
        <f t="shared" si="105"/>
        <v>0.16382036685641999</v>
      </c>
      <c r="S12" s="34">
        <f t="shared" si="105"/>
        <v>0.16584158415841585</v>
      </c>
      <c r="T12" s="34">
        <f t="shared" si="105"/>
        <v>0.15127175368139223</v>
      </c>
      <c r="U12" s="34">
        <f t="shared" si="105"/>
        <v>0.14415041782729804</v>
      </c>
      <c r="V12" s="34">
        <f t="shared" si="105"/>
        <v>0.16708701134930642</v>
      </c>
      <c r="W12" s="34">
        <f t="shared" si="105"/>
        <v>0.14007571660356949</v>
      </c>
      <c r="X12" s="34">
        <f t="shared" si="105"/>
        <v>0.15069222577209798</v>
      </c>
      <c r="Y12" s="34">
        <f t="shared" si="105"/>
        <v>0.16508795669824086</v>
      </c>
      <c r="Z12" s="34">
        <f t="shared" si="105"/>
        <v>0.15828596414516835</v>
      </c>
      <c r="AB12" s="9">
        <f t="shared" si="20"/>
        <v>1049</v>
      </c>
      <c r="AC12" s="18" t="str">
        <f t="shared" si="21"/>
        <v>State of Utah</v>
      </c>
      <c r="AD12" s="34">
        <f t="shared" ref="AD12:AM12" si="106">IFERROR(AD57/AD102, 0)</f>
        <v>0.11405622489959839</v>
      </c>
      <c r="AE12" s="34">
        <f t="shared" si="106"/>
        <v>0.11353467561521252</v>
      </c>
      <c r="AF12" s="34">
        <f t="shared" si="106"/>
        <v>0.10027264465313541</v>
      </c>
      <c r="AG12" s="34">
        <f t="shared" si="106"/>
        <v>0.13543947450735064</v>
      </c>
      <c r="AH12" s="34">
        <f t="shared" si="106"/>
        <v>0.11375263316280469</v>
      </c>
      <c r="AI12" s="34">
        <f t="shared" si="106"/>
        <v>0.12190142898804317</v>
      </c>
      <c r="AJ12" s="34">
        <f t="shared" si="106"/>
        <v>0.11701857033833631</v>
      </c>
      <c r="AK12" s="34">
        <f t="shared" si="106"/>
        <v>0.12767394730916459</v>
      </c>
      <c r="AL12" s="34">
        <f t="shared" si="106"/>
        <v>0.11475106422357949</v>
      </c>
      <c r="AM12" s="34">
        <f t="shared" si="106"/>
        <v>9.866911427260211E-2</v>
      </c>
      <c r="AO12" s="9">
        <f t="shared" si="23"/>
        <v>1049</v>
      </c>
      <c r="AP12" s="18" t="str">
        <f t="shared" si="24"/>
        <v>State of Utah</v>
      </c>
      <c r="AQ12" s="34">
        <f t="shared" ref="AQ12:AZ12" si="107">IFERROR(AQ57/AQ102, 0)</f>
        <v>0.1161875945537065</v>
      </c>
      <c r="AR12" s="34">
        <f t="shared" si="107"/>
        <v>0.11771665187814256</v>
      </c>
      <c r="AS12" s="34">
        <f t="shared" si="107"/>
        <v>0.10692350642099385</v>
      </c>
      <c r="AT12" s="34">
        <f t="shared" si="107"/>
        <v>0.10870107205185739</v>
      </c>
      <c r="AU12" s="34">
        <f t="shared" si="107"/>
        <v>0.1102821170435999</v>
      </c>
      <c r="AV12" s="34">
        <f t="shared" si="107"/>
        <v>0.11358706369552357</v>
      </c>
      <c r="AW12" s="34">
        <f t="shared" si="107"/>
        <v>0.10182370820668693</v>
      </c>
      <c r="AX12" s="34">
        <f t="shared" si="107"/>
        <v>8.666666666666667E-2</v>
      </c>
      <c r="AY12" s="34">
        <f t="shared" si="107"/>
        <v>9.4572517698311848E-2</v>
      </c>
      <c r="AZ12" s="34">
        <f t="shared" si="107"/>
        <v>8.5376307217555292E-2</v>
      </c>
      <c r="BB12" s="9">
        <f t="shared" si="26"/>
        <v>1049</v>
      </c>
      <c r="BC12" s="18" t="str">
        <f t="shared" si="27"/>
        <v>State of Utah</v>
      </c>
      <c r="BD12" s="34">
        <f t="shared" ref="BD12:BM12" si="108">IFERROR(BD57/BD102, 0)</f>
        <v>0.16350839198700595</v>
      </c>
      <c r="BE12" s="34">
        <f t="shared" si="108"/>
        <v>0.1727884117951371</v>
      </c>
      <c r="BF12" s="34">
        <f t="shared" si="108"/>
        <v>0.15667420814479638</v>
      </c>
      <c r="BG12" s="34">
        <f t="shared" si="108"/>
        <v>0.14405888538380651</v>
      </c>
      <c r="BH12" s="34">
        <f t="shared" si="108"/>
        <v>0.1440723019670388</v>
      </c>
      <c r="BI12" s="34">
        <f t="shared" si="108"/>
        <v>0.14151410192973776</v>
      </c>
      <c r="BJ12" s="34">
        <f t="shared" si="108"/>
        <v>0.1435546875</v>
      </c>
      <c r="BK12" s="34">
        <f t="shared" si="108"/>
        <v>0.13330361123495318</v>
      </c>
      <c r="BL12" s="34">
        <f t="shared" si="108"/>
        <v>0.14910025706940874</v>
      </c>
      <c r="BM12" s="34">
        <f t="shared" si="108"/>
        <v>0.13453478625314333</v>
      </c>
      <c r="BO12" s="9">
        <f t="shared" si="29"/>
        <v>1049</v>
      </c>
      <c r="BP12" s="18" t="str">
        <f t="shared" si="30"/>
        <v>State of Utah</v>
      </c>
      <c r="BQ12" s="34">
        <f t="shared" ref="BQ12:BZ12" si="109">IFERROR(BQ57/BQ102, 0)</f>
        <v>8.4462982273201245E-2</v>
      </c>
      <c r="BR12" s="34">
        <f t="shared" si="109"/>
        <v>8.5292860196665238E-2</v>
      </c>
      <c r="BS12" s="34">
        <f t="shared" si="109"/>
        <v>9.2417559336273894E-2</v>
      </c>
      <c r="BT12" s="34">
        <f t="shared" si="109"/>
        <v>9.3409855531367506E-2</v>
      </c>
      <c r="BU12" s="34">
        <f t="shared" si="109"/>
        <v>8.2885785893304684E-2</v>
      </c>
      <c r="BV12" s="34">
        <f t="shared" si="109"/>
        <v>9.0346959807626248E-2</v>
      </c>
      <c r="BW12" s="34">
        <f t="shared" si="109"/>
        <v>7.7237001209189846E-2</v>
      </c>
      <c r="BX12" s="34">
        <f t="shared" si="109"/>
        <v>8.179769322550709E-2</v>
      </c>
      <c r="BY12" s="34">
        <f t="shared" si="109"/>
        <v>7.8977635782747607E-2</v>
      </c>
      <c r="BZ12" s="34">
        <f t="shared" si="109"/>
        <v>8.1431356806973276E-2</v>
      </c>
      <c r="CB12" s="9">
        <f t="shared" si="32"/>
        <v>1049</v>
      </c>
      <c r="CC12" s="18" t="str">
        <f t="shared" si="33"/>
        <v>State of Utah</v>
      </c>
      <c r="CD12" s="34">
        <f t="shared" ref="CD12:CM12" si="110">IFERROR(CD57/CD102, 0)</f>
        <v>0.13517915309446255</v>
      </c>
      <c r="CE12" s="34">
        <f t="shared" si="110"/>
        <v>0.12679891092959938</v>
      </c>
      <c r="CF12" s="34">
        <f t="shared" si="110"/>
        <v>0.125648628613788</v>
      </c>
      <c r="CG12" s="34">
        <f t="shared" si="110"/>
        <v>0.14726601811472662</v>
      </c>
      <c r="CH12" s="34">
        <f t="shared" si="110"/>
        <v>0.1487320082248115</v>
      </c>
      <c r="CI12" s="34">
        <f t="shared" si="110"/>
        <v>0.12762467191601051</v>
      </c>
      <c r="CJ12" s="34">
        <f t="shared" si="110"/>
        <v>0.14221073044602456</v>
      </c>
      <c r="CK12" s="34">
        <f t="shared" si="110"/>
        <v>0.12346009641135512</v>
      </c>
      <c r="CL12" s="34">
        <f t="shared" si="110"/>
        <v>0.12987987987987987</v>
      </c>
      <c r="CM12" s="34">
        <f t="shared" si="110"/>
        <v>0.11144788995103753</v>
      </c>
      <c r="CO12" s="9">
        <f t="shared" si="35"/>
        <v>1049</v>
      </c>
      <c r="CP12" s="18" t="str">
        <f t="shared" si="36"/>
        <v>State of Utah</v>
      </c>
      <c r="CQ12" s="34">
        <f t="shared" ref="CQ12:CZ12" si="111">IFERROR(CQ57/CQ102, 0)</f>
        <v>0.15175789942145082</v>
      </c>
      <c r="CR12" s="34">
        <f t="shared" si="111"/>
        <v>0.15141351221849544</v>
      </c>
      <c r="CS12" s="34">
        <f t="shared" si="111"/>
        <v>0.14995083579154375</v>
      </c>
      <c r="CT12" s="34">
        <f t="shared" si="111"/>
        <v>0.15604616156547918</v>
      </c>
      <c r="CU12" s="34">
        <f t="shared" si="111"/>
        <v>0.14119922630560927</v>
      </c>
      <c r="CV12" s="34">
        <f t="shared" si="111"/>
        <v>0.14032869785082175</v>
      </c>
      <c r="CW12" s="34">
        <f t="shared" si="111"/>
        <v>0.11551401869158878</v>
      </c>
      <c r="CX12" s="34">
        <f t="shared" si="111"/>
        <v>0.11054313099041534</v>
      </c>
      <c r="CY12" s="34">
        <f t="shared" si="111"/>
        <v>9.4581897901659884E-2</v>
      </c>
      <c r="CZ12" s="34">
        <f t="shared" si="111"/>
        <v>0.11036992116434202</v>
      </c>
      <c r="DB12" s="9">
        <f t="shared" si="38"/>
        <v>1049</v>
      </c>
      <c r="DC12" s="18" t="str">
        <f t="shared" si="39"/>
        <v>State of Utah</v>
      </c>
      <c r="DD12" s="34">
        <f t="shared" ref="DD12:DM12" si="112">IFERROR(DD57/DD102, 0)</f>
        <v>7.5205640423031725E-2</v>
      </c>
      <c r="DE12" s="34">
        <f t="shared" si="112"/>
        <v>8.822648292390653E-2</v>
      </c>
      <c r="DF12" s="34">
        <f t="shared" si="112"/>
        <v>9.0427190520735889E-2</v>
      </c>
      <c r="DG12" s="34">
        <f t="shared" si="112"/>
        <v>8.6408073163040056E-2</v>
      </c>
      <c r="DH12" s="34">
        <f t="shared" si="112"/>
        <v>8.0408707241226118E-2</v>
      </c>
      <c r="DI12" s="34">
        <f t="shared" si="112"/>
        <v>7.8311580116634263E-2</v>
      </c>
      <c r="DJ12" s="34">
        <f t="shared" si="112"/>
        <v>7.8100874935666489E-2</v>
      </c>
      <c r="DK12" s="34">
        <f t="shared" si="112"/>
        <v>6.4201640708595881E-2</v>
      </c>
      <c r="DL12" s="34">
        <f t="shared" si="112"/>
        <v>6.2763268744734618E-2</v>
      </c>
      <c r="DM12" s="34">
        <f t="shared" si="112"/>
        <v>7.0596932175198676E-2</v>
      </c>
      <c r="DO12" s="9">
        <f t="shared" si="41"/>
        <v>1049</v>
      </c>
      <c r="DP12" s="18" t="str">
        <f t="shared" si="42"/>
        <v>State of Utah</v>
      </c>
      <c r="DQ12" s="34">
        <f t="shared" ref="DQ12:DZ12" si="113">IFERROR(DQ57/DQ102, 0)</f>
        <v>5.3684724255734506E-2</v>
      </c>
      <c r="DR12" s="34">
        <f t="shared" si="113"/>
        <v>5.1558843511738506E-2</v>
      </c>
      <c r="DS12" s="34">
        <f t="shared" si="113"/>
        <v>6.6519635742743319E-2</v>
      </c>
      <c r="DT12" s="34">
        <f t="shared" si="113"/>
        <v>5.9660267918795744E-2</v>
      </c>
      <c r="DU12" s="34">
        <f t="shared" si="113"/>
        <v>5.6915002385658782E-2</v>
      </c>
      <c r="DV12" s="34">
        <f t="shared" si="113"/>
        <v>6.1170047769712764E-2</v>
      </c>
      <c r="DW12" s="34">
        <f t="shared" si="113"/>
        <v>5.492358956681604E-2</v>
      </c>
      <c r="DX12" s="34">
        <f t="shared" si="113"/>
        <v>5.2124732497707126E-2</v>
      </c>
      <c r="DY12" s="34">
        <f t="shared" si="113"/>
        <v>4.8028447965430321E-2</v>
      </c>
      <c r="DZ12" s="34">
        <f t="shared" si="113"/>
        <v>4.2745032559692774E-2</v>
      </c>
      <c r="EB12" s="9">
        <f t="shared" si="44"/>
        <v>1049</v>
      </c>
      <c r="EC12" s="18" t="str">
        <f t="shared" si="45"/>
        <v>State of Utah</v>
      </c>
      <c r="ED12" s="34">
        <f t="shared" ref="ED12:EM12" si="114">IFERROR(ED57/ED102, 0)</f>
        <v>6.2241410325598129E-2</v>
      </c>
      <c r="EE12" s="34">
        <f t="shared" si="114"/>
        <v>6.4422057264050897E-2</v>
      </c>
      <c r="EF12" s="34">
        <f t="shared" si="114"/>
        <v>6.3784680615724954E-2</v>
      </c>
      <c r="EG12" s="34">
        <f t="shared" si="114"/>
        <v>6.2448719117512992E-2</v>
      </c>
      <c r="EH12" s="34">
        <f t="shared" si="114"/>
        <v>6.1719391011031084E-2</v>
      </c>
      <c r="EI12" s="34">
        <f t="shared" si="114"/>
        <v>5.8232931726907633E-2</v>
      </c>
      <c r="EJ12" s="34">
        <f t="shared" si="114"/>
        <v>5.7415494096716806E-2</v>
      </c>
      <c r="EK12" s="34">
        <f t="shared" si="114"/>
        <v>5.0437273823884195E-2</v>
      </c>
      <c r="EL12" s="34">
        <f t="shared" si="114"/>
        <v>5.1057067845792455E-2</v>
      </c>
      <c r="EM12" s="34">
        <f t="shared" si="114"/>
        <v>5.6486502955334833E-2</v>
      </c>
      <c r="EO12" s="9">
        <f t="shared" si="47"/>
        <v>1049</v>
      </c>
      <c r="EP12" s="18" t="str">
        <f t="shared" si="48"/>
        <v>State of Utah</v>
      </c>
      <c r="EQ12" s="34">
        <f t="shared" ref="EQ12:EZ12" si="115">IFERROR(EQ57/EQ102, 0)</f>
        <v>0.14077669902912621</v>
      </c>
      <c r="ER12" s="34">
        <f t="shared" si="115"/>
        <v>0.14480787551603683</v>
      </c>
      <c r="ES12" s="34">
        <f t="shared" si="115"/>
        <v>0.11793611793611794</v>
      </c>
      <c r="ET12" s="34">
        <f t="shared" si="115"/>
        <v>0.13910855499640545</v>
      </c>
      <c r="EU12" s="34">
        <f t="shared" si="115"/>
        <v>0.12347354138398914</v>
      </c>
      <c r="EV12" s="34">
        <f t="shared" si="115"/>
        <v>0.11335648879065362</v>
      </c>
      <c r="EW12" s="34">
        <f t="shared" si="115"/>
        <v>9.8143236074270557E-2</v>
      </c>
      <c r="EX12" s="34">
        <f t="shared" si="115"/>
        <v>0.10032715376226826</v>
      </c>
      <c r="EY12" s="34">
        <f t="shared" si="115"/>
        <v>0.10453789498693276</v>
      </c>
      <c r="EZ12" s="34">
        <f t="shared" si="115"/>
        <v>0.12032312925170068</v>
      </c>
      <c r="FB12" s="9">
        <f t="shared" si="50"/>
        <v>1049</v>
      </c>
      <c r="FC12" s="18" t="str">
        <f t="shared" si="51"/>
        <v>State of Utah</v>
      </c>
      <c r="FD12" s="34">
        <f t="shared" ref="FD12:FM12" si="116">IFERROR(FD57/FD102, 0)</f>
        <v>9.5306513409961685E-2</v>
      </c>
      <c r="FE12" s="34">
        <f t="shared" si="116"/>
        <v>0.10415671285236502</v>
      </c>
      <c r="FF12" s="34">
        <f t="shared" si="116"/>
        <v>0.10717797443461161</v>
      </c>
      <c r="FG12" s="34">
        <f t="shared" si="116"/>
        <v>9.9400369003690037E-2</v>
      </c>
      <c r="FH12" s="34">
        <f t="shared" si="116"/>
        <v>9.8906107566089335E-2</v>
      </c>
      <c r="FI12" s="34">
        <f t="shared" si="116"/>
        <v>9.6628679962013297E-2</v>
      </c>
      <c r="FJ12" s="34">
        <f t="shared" si="116"/>
        <v>9.6795291039895356E-2</v>
      </c>
      <c r="FK12" s="34">
        <f t="shared" si="116"/>
        <v>9.0543259557344061E-2</v>
      </c>
      <c r="FL12" s="34">
        <f t="shared" si="116"/>
        <v>0.1</v>
      </c>
      <c r="FM12" s="34">
        <f t="shared" si="116"/>
        <v>8.3657258745986146E-2</v>
      </c>
      <c r="FO12" s="9">
        <f t="shared" si="53"/>
        <v>1049</v>
      </c>
      <c r="FP12" s="18" t="str">
        <f t="shared" si="54"/>
        <v>State of Utah</v>
      </c>
      <c r="FQ12" s="34">
        <f t="shared" ref="FQ12:FZ12" si="117">IFERROR(FQ57/FQ102, 0)</f>
        <v>0.18018967334035826</v>
      </c>
      <c r="FR12" s="34">
        <f t="shared" si="117"/>
        <v>0.25140291806958476</v>
      </c>
      <c r="FS12" s="34">
        <f t="shared" si="117"/>
        <v>0.24480369515011546</v>
      </c>
      <c r="FT12" s="34">
        <f t="shared" si="117"/>
        <v>0.22827041264266901</v>
      </c>
      <c r="FU12" s="34">
        <f t="shared" si="117"/>
        <v>0.17574827321565617</v>
      </c>
      <c r="FV12" s="34">
        <f t="shared" si="117"/>
        <v>0.17611212675198051</v>
      </c>
      <c r="FW12" s="34">
        <f t="shared" si="117"/>
        <v>0.16432498472816126</v>
      </c>
      <c r="FX12" s="34">
        <f t="shared" si="117"/>
        <v>0.19030732860520094</v>
      </c>
      <c r="FY12" s="34">
        <f t="shared" si="117"/>
        <v>0.15679639029892836</v>
      </c>
      <c r="FZ12" s="34">
        <f t="shared" si="117"/>
        <v>0.13269127875869449</v>
      </c>
      <c r="GB12" s="9">
        <f t="shared" si="56"/>
        <v>1049</v>
      </c>
      <c r="GC12" s="18" t="str">
        <f t="shared" si="57"/>
        <v>State of Utah</v>
      </c>
      <c r="GD12" s="34">
        <f t="shared" ref="GD12:GM12" si="118">IFERROR(GD57/GD102, 0)</f>
        <v>1.078125</v>
      </c>
      <c r="GE12" s="34">
        <f t="shared" si="118"/>
        <v>0.41379310344827586</v>
      </c>
      <c r="GF12" s="34">
        <f t="shared" si="118"/>
        <v>0.65979381443298968</v>
      </c>
      <c r="GG12" s="34">
        <f t="shared" si="118"/>
        <v>0.5714285714285714</v>
      </c>
      <c r="GH12" s="34">
        <f t="shared" si="118"/>
        <v>0.73529411764705888</v>
      </c>
      <c r="GI12" s="34">
        <f t="shared" si="118"/>
        <v>0.59722222222222221</v>
      </c>
      <c r="GJ12" s="34">
        <f t="shared" si="118"/>
        <v>0.42857142857142855</v>
      </c>
      <c r="GK12" s="34">
        <f t="shared" si="118"/>
        <v>0.5</v>
      </c>
      <c r="GL12" s="34">
        <f t="shared" si="118"/>
        <v>0.58024691358024694</v>
      </c>
      <c r="GM12" s="34">
        <f t="shared" si="118"/>
        <v>0.54651162790697672</v>
      </c>
    </row>
    <row r="13" spans="2:196" x14ac:dyDescent="0.25">
      <c r="B13" s="14">
        <v>1000</v>
      </c>
      <c r="C13" s="30" t="str">
        <f t="shared" si="0"/>
        <v>United States</v>
      </c>
      <c r="D13" s="34">
        <f t="shared" ref="D13:M13" si="119">IFERROR(D58/D103, 0)</f>
        <v>3.4182193452325146E-3</v>
      </c>
      <c r="E13" s="34">
        <f t="shared" si="119"/>
        <v>3.2969040546249021E-3</v>
      </c>
      <c r="F13" s="34">
        <f t="shared" si="119"/>
        <v>2.7047513320080587E-3</v>
      </c>
      <c r="G13" s="34">
        <f t="shared" si="119"/>
        <v>3.5140005143569257E-3</v>
      </c>
      <c r="H13" s="34">
        <f t="shared" si="119"/>
        <v>3.1790829949683965E-3</v>
      </c>
      <c r="I13" s="34">
        <f t="shared" si="119"/>
        <v>2.837044883173977E-3</v>
      </c>
      <c r="J13" s="34">
        <f t="shared" si="119"/>
        <v>2.9051806904104721E-3</v>
      </c>
      <c r="K13" s="34">
        <f t="shared" si="119"/>
        <v>2.8748856264256676E-3</v>
      </c>
      <c r="L13" s="34">
        <f t="shared" si="119"/>
        <v>2.8515682412868335E-3</v>
      </c>
      <c r="M13" s="34">
        <f t="shared" si="119"/>
        <v>3.4492293294386229E-3</v>
      </c>
      <c r="O13" s="9">
        <f t="shared" si="17"/>
        <v>1000</v>
      </c>
      <c r="P13" s="18" t="str">
        <f t="shared" si="18"/>
        <v>United States</v>
      </c>
      <c r="Q13" s="34">
        <f t="shared" ref="Q13:Z13" si="120">IFERROR(Q58/Q103, 0)</f>
        <v>1.5320583803534661E-2</v>
      </c>
      <c r="R13" s="34">
        <f t="shared" si="120"/>
        <v>1.2883656492789181E-2</v>
      </c>
      <c r="S13" s="34">
        <f t="shared" si="120"/>
        <v>1.2544890550233383E-2</v>
      </c>
      <c r="T13" s="34">
        <f t="shared" si="120"/>
        <v>1.3582085017167513E-2</v>
      </c>
      <c r="U13" s="34">
        <f t="shared" si="120"/>
        <v>1.4554096239840256E-2</v>
      </c>
      <c r="V13" s="34">
        <f t="shared" si="120"/>
        <v>1.4034006453250191E-2</v>
      </c>
      <c r="W13" s="34">
        <f t="shared" si="120"/>
        <v>1.4388647650649507E-2</v>
      </c>
      <c r="X13" s="34">
        <f t="shared" si="120"/>
        <v>1.9543454814331621E-2</v>
      </c>
      <c r="Y13" s="34">
        <f t="shared" si="120"/>
        <v>1.866988633628017E-2</v>
      </c>
      <c r="Z13" s="34">
        <f t="shared" si="120"/>
        <v>2.0425919633154963E-2</v>
      </c>
      <c r="AB13" s="9">
        <f t="shared" si="20"/>
        <v>1000</v>
      </c>
      <c r="AC13" s="18" t="str">
        <f t="shared" si="21"/>
        <v>United States</v>
      </c>
      <c r="AD13" s="34">
        <f t="shared" ref="AD13:AM13" si="121">IFERROR(AD58/AD103, 0)</f>
        <v>1.6995126735525792E-2</v>
      </c>
      <c r="AE13" s="34">
        <f t="shared" si="121"/>
        <v>1.6924629089401771E-2</v>
      </c>
      <c r="AF13" s="34">
        <f t="shared" si="121"/>
        <v>1.9428540636661232E-2</v>
      </c>
      <c r="AG13" s="34">
        <f t="shared" si="121"/>
        <v>1.8049656064305385E-2</v>
      </c>
      <c r="AH13" s="34">
        <f t="shared" si="121"/>
        <v>1.9210687052982088E-2</v>
      </c>
      <c r="AI13" s="34">
        <f t="shared" si="121"/>
        <v>1.7233771672198597E-2</v>
      </c>
      <c r="AJ13" s="34">
        <f t="shared" si="121"/>
        <v>2.0633543067910608E-2</v>
      </c>
      <c r="AK13" s="34">
        <f t="shared" si="121"/>
        <v>1.8843832224113913E-2</v>
      </c>
      <c r="AL13" s="34">
        <f t="shared" si="121"/>
        <v>1.9804946815956931E-2</v>
      </c>
      <c r="AM13" s="34">
        <f t="shared" si="121"/>
        <v>2.3136954301558311E-2</v>
      </c>
      <c r="AO13" s="9">
        <f t="shared" si="23"/>
        <v>1000</v>
      </c>
      <c r="AP13" s="18" t="str">
        <f t="shared" si="24"/>
        <v>United States</v>
      </c>
      <c r="AQ13" s="34">
        <f t="shared" ref="AQ13:AZ13" si="122">IFERROR(AQ58/AQ103, 0)</f>
        <v>1.1627251723425438E-2</v>
      </c>
      <c r="AR13" s="34">
        <f t="shared" si="122"/>
        <v>1.2097165694432418E-2</v>
      </c>
      <c r="AS13" s="34">
        <f t="shared" si="122"/>
        <v>9.5850769155310257E-3</v>
      </c>
      <c r="AT13" s="34">
        <f t="shared" si="122"/>
        <v>1.137234075148346E-2</v>
      </c>
      <c r="AU13" s="34">
        <f t="shared" si="122"/>
        <v>9.1132229844546539E-3</v>
      </c>
      <c r="AV13" s="34">
        <f t="shared" si="122"/>
        <v>1.1181021499696582E-2</v>
      </c>
      <c r="AW13" s="34">
        <f t="shared" si="122"/>
        <v>1.1798590946099217E-2</v>
      </c>
      <c r="AX13" s="34">
        <f t="shared" si="122"/>
        <v>9.4117385850198167E-3</v>
      </c>
      <c r="AY13" s="34">
        <f t="shared" si="122"/>
        <v>1.1165466896481801E-2</v>
      </c>
      <c r="AZ13" s="34">
        <f t="shared" si="122"/>
        <v>1.1199108401035121E-2</v>
      </c>
      <c r="BB13" s="9">
        <f t="shared" si="26"/>
        <v>1000</v>
      </c>
      <c r="BC13" s="18" t="str">
        <f t="shared" si="27"/>
        <v>United States</v>
      </c>
      <c r="BD13" s="34">
        <f t="shared" ref="BD13:BM13" si="123">IFERROR(BD58/BD103, 0)</f>
        <v>1.5600055528562504E-2</v>
      </c>
      <c r="BE13" s="34">
        <f t="shared" si="123"/>
        <v>1.1814882744259195E-2</v>
      </c>
      <c r="BF13" s="34">
        <f t="shared" si="123"/>
        <v>1.6766108986402361E-2</v>
      </c>
      <c r="BG13" s="34">
        <f t="shared" si="123"/>
        <v>1.5860877701207334E-2</v>
      </c>
      <c r="BH13" s="34">
        <f t="shared" si="123"/>
        <v>1.5942860786939607E-2</v>
      </c>
      <c r="BI13" s="34">
        <f t="shared" si="123"/>
        <v>1.4338908058011125E-2</v>
      </c>
      <c r="BJ13" s="34">
        <f t="shared" si="123"/>
        <v>1.3475780557646148E-2</v>
      </c>
      <c r="BK13" s="34">
        <f t="shared" si="123"/>
        <v>1.2926820902433587E-2</v>
      </c>
      <c r="BL13" s="34">
        <f t="shared" si="123"/>
        <v>1.4505809446793177E-2</v>
      </c>
      <c r="BM13" s="34">
        <f t="shared" si="123"/>
        <v>1.3325238064804755E-2</v>
      </c>
      <c r="BO13" s="9">
        <f t="shared" si="29"/>
        <v>1000</v>
      </c>
      <c r="BP13" s="18" t="str">
        <f t="shared" si="30"/>
        <v>United States</v>
      </c>
      <c r="BQ13" s="34">
        <f t="shared" ref="BQ13:BZ13" si="124">IFERROR(BQ58/BQ103, 0)</f>
        <v>1.0903090720972085E-2</v>
      </c>
      <c r="BR13" s="34">
        <f t="shared" si="124"/>
        <v>1.0689496723016277E-2</v>
      </c>
      <c r="BS13" s="34">
        <f t="shared" si="124"/>
        <v>1.1141637953756979E-2</v>
      </c>
      <c r="BT13" s="34">
        <f t="shared" si="124"/>
        <v>1.1775173071099414E-2</v>
      </c>
      <c r="BU13" s="34">
        <f t="shared" si="124"/>
        <v>1.1732213266178322E-2</v>
      </c>
      <c r="BV13" s="34">
        <f t="shared" si="124"/>
        <v>1.1707133277414204E-2</v>
      </c>
      <c r="BW13" s="34">
        <f t="shared" si="124"/>
        <v>1.0822972172883362E-2</v>
      </c>
      <c r="BX13" s="34">
        <f t="shared" si="124"/>
        <v>1.1740218862631897E-2</v>
      </c>
      <c r="BY13" s="34">
        <f t="shared" si="124"/>
        <v>1.0226080763588649E-2</v>
      </c>
      <c r="BZ13" s="34">
        <f t="shared" si="124"/>
        <v>8.8468516962263571E-3</v>
      </c>
      <c r="CB13" s="9">
        <f t="shared" si="32"/>
        <v>1000</v>
      </c>
      <c r="CC13" s="18" t="str">
        <f t="shared" si="33"/>
        <v>United States</v>
      </c>
      <c r="CD13" s="34">
        <f t="shared" ref="CD13:CM13" si="125">IFERROR(CD58/CD103, 0)</f>
        <v>1.8222003929273086E-2</v>
      </c>
      <c r="CE13" s="34">
        <f t="shared" si="125"/>
        <v>1.9535132882949911E-2</v>
      </c>
      <c r="CF13" s="34">
        <f t="shared" si="125"/>
        <v>2.2672818712340465E-2</v>
      </c>
      <c r="CG13" s="34">
        <f t="shared" si="125"/>
        <v>2.2078314860609512E-2</v>
      </c>
      <c r="CH13" s="34">
        <f t="shared" si="125"/>
        <v>2.0102729143710026E-2</v>
      </c>
      <c r="CI13" s="34">
        <f t="shared" si="125"/>
        <v>1.9856671139893201E-2</v>
      </c>
      <c r="CJ13" s="34">
        <f t="shared" si="125"/>
        <v>2.142952626762229E-2</v>
      </c>
      <c r="CK13" s="34">
        <f t="shared" si="125"/>
        <v>1.9215454809484996E-2</v>
      </c>
      <c r="CL13" s="34">
        <f t="shared" si="125"/>
        <v>2.1309791415050953E-2</v>
      </c>
      <c r="CM13" s="34">
        <f t="shared" si="125"/>
        <v>2.0871662938675175E-2</v>
      </c>
      <c r="CO13" s="9">
        <f t="shared" si="35"/>
        <v>1000</v>
      </c>
      <c r="CP13" s="18" t="str">
        <f t="shared" si="36"/>
        <v>United States</v>
      </c>
      <c r="CQ13" s="34">
        <f t="shared" ref="CQ13:CZ13" si="126">IFERROR(CQ58/CQ103, 0)</f>
        <v>1.605799412087091E-2</v>
      </c>
      <c r="CR13" s="34">
        <f t="shared" si="126"/>
        <v>1.8029604346274028E-2</v>
      </c>
      <c r="CS13" s="34">
        <f t="shared" si="126"/>
        <v>1.6596505335975082E-2</v>
      </c>
      <c r="CT13" s="34">
        <f t="shared" si="126"/>
        <v>1.4655924071259428E-2</v>
      </c>
      <c r="CU13" s="34">
        <f t="shared" si="126"/>
        <v>1.4851933331522673E-2</v>
      </c>
      <c r="CV13" s="34">
        <f t="shared" si="126"/>
        <v>1.3929628131718427E-2</v>
      </c>
      <c r="CW13" s="34">
        <f t="shared" si="126"/>
        <v>1.4622791660035016E-2</v>
      </c>
      <c r="CX13" s="34">
        <f t="shared" si="126"/>
        <v>1.5088800384484988E-2</v>
      </c>
      <c r="CY13" s="34">
        <f t="shared" si="126"/>
        <v>1.2077993564049004E-2</v>
      </c>
      <c r="CZ13" s="34">
        <f t="shared" si="126"/>
        <v>1.3751200325326608E-2</v>
      </c>
      <c r="DB13" s="9">
        <f t="shared" si="38"/>
        <v>1000</v>
      </c>
      <c r="DC13" s="18" t="str">
        <f t="shared" si="39"/>
        <v>United States</v>
      </c>
      <c r="DD13" s="34">
        <f t="shared" ref="DD13:DM13" si="127">IFERROR(DD58/DD103, 0)</f>
        <v>1.0663880607769141E-2</v>
      </c>
      <c r="DE13" s="34">
        <f t="shared" si="127"/>
        <v>9.737649842132573E-3</v>
      </c>
      <c r="DF13" s="34">
        <f t="shared" si="127"/>
        <v>8.5491273554860053E-3</v>
      </c>
      <c r="DG13" s="34">
        <f t="shared" si="127"/>
        <v>9.0519566229702621E-3</v>
      </c>
      <c r="DH13" s="34">
        <f t="shared" si="127"/>
        <v>8.5897605035121644E-3</v>
      </c>
      <c r="DI13" s="34">
        <f t="shared" si="127"/>
        <v>9.8660176051384371E-3</v>
      </c>
      <c r="DJ13" s="34">
        <f t="shared" si="127"/>
        <v>8.5320923017258091E-3</v>
      </c>
      <c r="DK13" s="34">
        <f t="shared" si="127"/>
        <v>8.8075705870509086E-3</v>
      </c>
      <c r="DL13" s="34">
        <f t="shared" si="127"/>
        <v>9.7888146177095153E-3</v>
      </c>
      <c r="DM13" s="34">
        <f t="shared" si="127"/>
        <v>7.6254714907268957E-3</v>
      </c>
      <c r="DO13" s="9">
        <f t="shared" si="41"/>
        <v>1000</v>
      </c>
      <c r="DP13" s="18" t="str">
        <f t="shared" si="42"/>
        <v>United States</v>
      </c>
      <c r="DQ13" s="34">
        <f t="shared" ref="DQ13:DZ13" si="128">IFERROR(DQ58/DQ103, 0)</f>
        <v>6.0006263306568346E-3</v>
      </c>
      <c r="DR13" s="34">
        <f t="shared" si="128"/>
        <v>6.0630932865405667E-3</v>
      </c>
      <c r="DS13" s="34">
        <f t="shared" si="128"/>
        <v>5.4674990372337194E-3</v>
      </c>
      <c r="DT13" s="34">
        <f t="shared" si="128"/>
        <v>7.0836699009826139E-3</v>
      </c>
      <c r="DU13" s="34">
        <f t="shared" si="128"/>
        <v>7.1077652910210235E-3</v>
      </c>
      <c r="DV13" s="34">
        <f t="shared" si="128"/>
        <v>5.4508005361527381E-3</v>
      </c>
      <c r="DW13" s="34">
        <f t="shared" si="128"/>
        <v>5.1959820309638114E-3</v>
      </c>
      <c r="DX13" s="34">
        <f t="shared" si="128"/>
        <v>4.6376719836336081E-3</v>
      </c>
      <c r="DY13" s="34">
        <f t="shared" si="128"/>
        <v>5.441645677235183E-3</v>
      </c>
      <c r="DZ13" s="34">
        <f t="shared" si="128"/>
        <v>5.6559826534170578E-3</v>
      </c>
      <c r="EB13" s="9">
        <f t="shared" si="44"/>
        <v>1000</v>
      </c>
      <c r="EC13" s="18" t="str">
        <f t="shared" si="45"/>
        <v>United States</v>
      </c>
      <c r="ED13" s="34">
        <f t="shared" ref="ED13:EM13" si="129">IFERROR(ED58/ED103, 0)</f>
        <v>8.0852245860377741E-3</v>
      </c>
      <c r="EE13" s="34">
        <f t="shared" si="129"/>
        <v>7.1678098131582046E-3</v>
      </c>
      <c r="EF13" s="34">
        <f t="shared" si="129"/>
        <v>6.3563576499967196E-3</v>
      </c>
      <c r="EG13" s="34">
        <f t="shared" si="129"/>
        <v>7.1803193751313618E-3</v>
      </c>
      <c r="EH13" s="34">
        <f t="shared" si="129"/>
        <v>6.616738374221897E-3</v>
      </c>
      <c r="EI13" s="34">
        <f t="shared" si="129"/>
        <v>7.3118018001160157E-3</v>
      </c>
      <c r="EJ13" s="34">
        <f t="shared" si="129"/>
        <v>6.9382164903992764E-3</v>
      </c>
      <c r="EK13" s="34">
        <f t="shared" si="129"/>
        <v>6.185872343963254E-3</v>
      </c>
      <c r="EL13" s="34">
        <f t="shared" si="129"/>
        <v>6.4657651224349806E-3</v>
      </c>
      <c r="EM13" s="34">
        <f t="shared" si="129"/>
        <v>6.8837443540391242E-3</v>
      </c>
      <c r="EO13" s="9">
        <f t="shared" si="47"/>
        <v>1000</v>
      </c>
      <c r="EP13" s="18" t="str">
        <f t="shared" si="48"/>
        <v>United States</v>
      </c>
      <c r="EQ13" s="34">
        <f t="shared" ref="EQ13:EZ13" si="130">IFERROR(EQ58/EQ103, 0)</f>
        <v>1.6934229745548018E-2</v>
      </c>
      <c r="ER13" s="34">
        <f t="shared" si="130"/>
        <v>1.2135689448104047E-2</v>
      </c>
      <c r="ES13" s="34">
        <f t="shared" si="130"/>
        <v>1.3541380035933378E-2</v>
      </c>
      <c r="ET13" s="34">
        <f t="shared" si="130"/>
        <v>1.4481989151369582E-2</v>
      </c>
      <c r="EU13" s="34">
        <f t="shared" si="130"/>
        <v>1.3287907815139532E-2</v>
      </c>
      <c r="EV13" s="34">
        <f t="shared" si="130"/>
        <v>1.2725402396224132E-2</v>
      </c>
      <c r="EW13" s="34">
        <f t="shared" si="130"/>
        <v>1.2384194969766216E-2</v>
      </c>
      <c r="EX13" s="34">
        <f t="shared" si="130"/>
        <v>1.0589981975664407E-2</v>
      </c>
      <c r="EY13" s="34">
        <f t="shared" si="130"/>
        <v>1.3358847997341213E-2</v>
      </c>
      <c r="EZ13" s="34">
        <f t="shared" si="130"/>
        <v>1.1782847845356194E-2</v>
      </c>
      <c r="FB13" s="9">
        <f t="shared" si="50"/>
        <v>1000</v>
      </c>
      <c r="FC13" s="18" t="str">
        <f t="shared" si="51"/>
        <v>United States</v>
      </c>
      <c r="FD13" s="34">
        <f t="shared" ref="FD13:FM13" si="131">IFERROR(FD58/FD103, 0)</f>
        <v>1.1248812781764327E-2</v>
      </c>
      <c r="FE13" s="34">
        <f t="shared" si="131"/>
        <v>1.3506421064641675E-2</v>
      </c>
      <c r="FF13" s="34">
        <f t="shared" si="131"/>
        <v>1.0799751764640588E-2</v>
      </c>
      <c r="FG13" s="34">
        <f t="shared" si="131"/>
        <v>1.2296210584291067E-2</v>
      </c>
      <c r="FH13" s="34">
        <f t="shared" si="131"/>
        <v>1.1769864935976145E-2</v>
      </c>
      <c r="FI13" s="34">
        <f t="shared" si="131"/>
        <v>1.1748388269540598E-2</v>
      </c>
      <c r="FJ13" s="34">
        <f t="shared" si="131"/>
        <v>1.2316253344968707E-2</v>
      </c>
      <c r="FK13" s="34">
        <f t="shared" si="131"/>
        <v>1.2292279484201767E-2</v>
      </c>
      <c r="FL13" s="34">
        <f t="shared" si="131"/>
        <v>1.1813037749011705E-2</v>
      </c>
      <c r="FM13" s="34">
        <f t="shared" si="131"/>
        <v>1.3807794310302591E-2</v>
      </c>
      <c r="FO13" s="9">
        <f t="shared" si="53"/>
        <v>1000</v>
      </c>
      <c r="FP13" s="18" t="str">
        <f t="shared" si="54"/>
        <v>United States</v>
      </c>
      <c r="FQ13" s="34">
        <f t="shared" ref="FQ13:FZ13" si="132">IFERROR(FQ58/FQ103, 0)</f>
        <v>2.1418462022330557E-2</v>
      </c>
      <c r="FR13" s="34">
        <f t="shared" si="132"/>
        <v>2.4609074596257371E-2</v>
      </c>
      <c r="FS13" s="34">
        <f t="shared" si="132"/>
        <v>2.0658418029164825E-2</v>
      </c>
      <c r="FT13" s="34">
        <f t="shared" si="132"/>
        <v>2.1410224833749693E-2</v>
      </c>
      <c r="FU13" s="34">
        <f t="shared" si="132"/>
        <v>2.0425977653631286E-2</v>
      </c>
      <c r="FV13" s="34">
        <f t="shared" si="132"/>
        <v>1.8495923902484515E-2</v>
      </c>
      <c r="FW13" s="34">
        <f t="shared" si="132"/>
        <v>1.855707629586488E-2</v>
      </c>
      <c r="FX13" s="34">
        <f t="shared" si="132"/>
        <v>1.9563447138969989E-2</v>
      </c>
      <c r="FY13" s="34">
        <f t="shared" si="132"/>
        <v>2.0231904298131168E-2</v>
      </c>
      <c r="FZ13" s="34">
        <f t="shared" si="132"/>
        <v>1.9156273091650061E-2</v>
      </c>
      <c r="GB13" s="9">
        <f t="shared" si="56"/>
        <v>1000</v>
      </c>
      <c r="GC13" s="18" t="str">
        <f t="shared" si="57"/>
        <v>United States</v>
      </c>
      <c r="GD13" s="34">
        <f t="shared" ref="GD13:GM13" si="133">IFERROR(GD58/GD103, 0)</f>
        <v>5.7128929585272839E-2</v>
      </c>
      <c r="GE13" s="34">
        <f t="shared" si="133"/>
        <v>3.4811142418946395E-2</v>
      </c>
      <c r="GF13" s="34">
        <f t="shared" si="133"/>
        <v>3.1805136774802921E-2</v>
      </c>
      <c r="GG13" s="34">
        <f t="shared" si="133"/>
        <v>3.3617652155496079E-2</v>
      </c>
      <c r="GH13" s="34">
        <f t="shared" si="133"/>
        <v>3.1406295235147895E-2</v>
      </c>
      <c r="GI13" s="34">
        <f t="shared" si="133"/>
        <v>4.8251659157507037E-2</v>
      </c>
      <c r="GJ13" s="34">
        <f t="shared" si="133"/>
        <v>3.0940338563170935E-2</v>
      </c>
      <c r="GK13" s="34">
        <f t="shared" si="133"/>
        <v>4.3808204644583286E-2</v>
      </c>
      <c r="GL13" s="34">
        <f t="shared" si="133"/>
        <v>5.3180873861052497E-2</v>
      </c>
      <c r="GM13" s="34">
        <f t="shared" si="133"/>
        <v>4.959337234931975E-2</v>
      </c>
    </row>
    <row r="14" spans="2:196" x14ac:dyDescent="0.25">
      <c r="B14" s="10"/>
      <c r="C14" s="10"/>
      <c r="D14" s="10"/>
      <c r="E14" s="10"/>
      <c r="F14" s="10"/>
      <c r="G14" s="10"/>
      <c r="H14" s="10"/>
      <c r="I14" s="10"/>
      <c r="J14" s="10"/>
      <c r="K14" s="10"/>
      <c r="L14" s="10"/>
      <c r="M14" s="10"/>
      <c r="O14" s="10"/>
      <c r="P14" s="10"/>
      <c r="Q14" s="10"/>
      <c r="R14" s="10"/>
      <c r="S14" s="10"/>
      <c r="T14" s="10"/>
      <c r="U14" s="10"/>
      <c r="V14" s="10"/>
      <c r="W14" s="10"/>
      <c r="X14" s="10"/>
      <c r="Y14" s="10"/>
      <c r="Z14" s="10"/>
      <c r="AB14" s="10"/>
      <c r="AC14" s="10"/>
      <c r="AD14" s="10"/>
      <c r="AE14" s="10"/>
      <c r="AF14" s="10"/>
      <c r="AG14" s="10"/>
      <c r="AH14" s="10"/>
      <c r="AI14" s="10"/>
      <c r="AJ14" s="10"/>
      <c r="AK14" s="10"/>
      <c r="AL14" s="10"/>
      <c r="AM14" s="10"/>
      <c r="AO14" s="10"/>
      <c r="AP14" s="10"/>
      <c r="AQ14" s="10"/>
      <c r="AR14" s="10"/>
      <c r="AS14" s="10"/>
      <c r="AT14" s="10"/>
      <c r="AU14" s="10"/>
      <c r="AV14" s="10"/>
      <c r="AW14" s="10"/>
      <c r="AX14" s="10"/>
      <c r="AY14" s="10"/>
      <c r="AZ14" s="10"/>
      <c r="BB14" s="10"/>
      <c r="BC14" s="10"/>
      <c r="BD14" s="10"/>
      <c r="BE14" s="10"/>
      <c r="BF14" s="10"/>
      <c r="BG14" s="10"/>
      <c r="BH14" s="10"/>
      <c r="BI14" s="10"/>
      <c r="BJ14" s="10"/>
      <c r="BK14" s="10"/>
      <c r="BL14" s="10"/>
      <c r="BM14" s="10"/>
      <c r="BO14" s="10"/>
      <c r="BP14" s="10"/>
      <c r="BQ14" s="10"/>
      <c r="BR14" s="10"/>
      <c r="BS14" s="10"/>
      <c r="BT14" s="10"/>
      <c r="BU14" s="10"/>
      <c r="BV14" s="10"/>
      <c r="BW14" s="10"/>
      <c r="BX14" s="10"/>
      <c r="BY14" s="10"/>
      <c r="BZ14" s="10"/>
      <c r="CB14" s="10"/>
      <c r="CC14" s="10"/>
      <c r="CD14" s="10"/>
      <c r="CE14" s="10"/>
      <c r="CF14" s="10"/>
      <c r="CG14" s="10"/>
      <c r="CH14" s="10"/>
      <c r="CI14" s="10"/>
      <c r="CJ14" s="10"/>
      <c r="CK14" s="10"/>
      <c r="CL14" s="10"/>
      <c r="CM14" s="10"/>
      <c r="CO14" s="10"/>
      <c r="CP14" s="10"/>
      <c r="CQ14" s="10"/>
      <c r="CR14" s="10"/>
      <c r="CS14" s="10"/>
      <c r="CT14" s="10"/>
      <c r="CU14" s="10"/>
      <c r="CV14" s="10"/>
      <c r="CW14" s="10"/>
      <c r="CX14" s="10"/>
      <c r="CY14" s="10"/>
      <c r="CZ14" s="10"/>
      <c r="DB14" s="10"/>
      <c r="DC14" s="10"/>
      <c r="DD14" s="10"/>
      <c r="DE14" s="10"/>
      <c r="DF14" s="10"/>
      <c r="DG14" s="10"/>
      <c r="DH14" s="10"/>
      <c r="DI14" s="10"/>
      <c r="DJ14" s="10"/>
      <c r="DK14" s="10"/>
      <c r="DL14" s="10"/>
      <c r="DM14" s="10"/>
      <c r="DO14" s="10"/>
      <c r="DP14" s="10"/>
      <c r="DQ14" s="10"/>
      <c r="DR14" s="10"/>
      <c r="DS14" s="10"/>
      <c r="DT14" s="10"/>
      <c r="DU14" s="10"/>
      <c r="DV14" s="10"/>
      <c r="DW14" s="10"/>
      <c r="DX14" s="10"/>
      <c r="DY14" s="10"/>
      <c r="DZ14" s="10"/>
      <c r="EB14" s="10"/>
      <c r="EC14" s="10"/>
      <c r="ED14" s="10"/>
      <c r="EE14" s="10"/>
      <c r="EF14" s="10"/>
      <c r="EG14" s="10"/>
      <c r="EH14" s="10"/>
      <c r="EI14" s="10"/>
      <c r="EJ14" s="10"/>
      <c r="EK14" s="10"/>
      <c r="EL14" s="10"/>
      <c r="EM14" s="10"/>
      <c r="EO14" s="10"/>
      <c r="EP14" s="10"/>
      <c r="EQ14" s="10"/>
      <c r="ER14" s="10"/>
      <c r="ES14" s="10"/>
      <c r="ET14" s="10"/>
      <c r="EU14" s="10"/>
      <c r="EV14" s="10"/>
      <c r="EW14" s="10"/>
      <c r="EX14" s="10"/>
      <c r="EY14" s="10"/>
      <c r="EZ14" s="10"/>
      <c r="FB14" s="10"/>
      <c r="FC14" s="10"/>
      <c r="FD14" s="10"/>
      <c r="FE14" s="10"/>
      <c r="FF14" s="10"/>
      <c r="FG14" s="10"/>
      <c r="FH14" s="10"/>
      <c r="FI14" s="10"/>
      <c r="FJ14" s="10"/>
      <c r="FK14" s="10"/>
      <c r="FL14" s="10"/>
      <c r="FM14" s="10"/>
      <c r="FO14" s="10"/>
      <c r="FP14" s="10"/>
      <c r="FQ14" s="10"/>
      <c r="FR14" s="10"/>
      <c r="FS14" s="10"/>
      <c r="FT14" s="10"/>
      <c r="FU14" s="10"/>
      <c r="FV14" s="10"/>
      <c r="FW14" s="10"/>
      <c r="FX14" s="10"/>
      <c r="FY14" s="10"/>
      <c r="FZ14" s="10"/>
      <c r="GB14" s="10"/>
      <c r="GC14" s="10"/>
      <c r="GD14" s="10"/>
      <c r="GE14" s="10"/>
      <c r="GF14" s="10"/>
      <c r="GG14" s="10"/>
      <c r="GH14" s="10"/>
      <c r="GI14" s="10"/>
      <c r="GJ14" s="10"/>
      <c r="GK14" s="10"/>
      <c r="GL14" s="10"/>
      <c r="GM14" s="10"/>
    </row>
    <row r="15" spans="2:196" x14ac:dyDescent="0.25">
      <c r="B15" s="9"/>
      <c r="C15" s="18"/>
      <c r="D15" s="10"/>
      <c r="E15" s="10"/>
      <c r="F15" s="10"/>
      <c r="G15" s="10"/>
      <c r="H15" s="10"/>
      <c r="I15" s="29" t="s">
        <v>841</v>
      </c>
      <c r="J15" s="10"/>
      <c r="K15" s="10"/>
      <c r="L15" s="10"/>
      <c r="M15" s="10"/>
      <c r="O15" s="9"/>
      <c r="P15" s="18"/>
      <c r="Q15" s="10"/>
      <c r="R15" s="10"/>
      <c r="S15" s="10"/>
      <c r="T15" s="10"/>
      <c r="U15" s="10"/>
      <c r="V15" s="29" t="s">
        <v>841</v>
      </c>
      <c r="W15" s="10"/>
      <c r="X15" s="10"/>
      <c r="Y15" s="10"/>
      <c r="Z15" s="10"/>
      <c r="AB15" s="9"/>
      <c r="AC15" s="18"/>
      <c r="AD15" s="10"/>
      <c r="AE15" s="10"/>
      <c r="AF15" s="10"/>
      <c r="AG15" s="10"/>
      <c r="AH15" s="10"/>
      <c r="AI15" s="29" t="s">
        <v>841</v>
      </c>
      <c r="AJ15" s="10"/>
      <c r="AK15" s="10"/>
      <c r="AL15" s="10"/>
      <c r="AM15" s="10"/>
      <c r="AO15" s="9"/>
      <c r="AP15" s="18"/>
      <c r="AQ15" s="10"/>
      <c r="AR15" s="10"/>
      <c r="AS15" s="10"/>
      <c r="AT15" s="10"/>
      <c r="AU15" s="10"/>
      <c r="AV15" s="29" t="s">
        <v>841</v>
      </c>
      <c r="AW15" s="10"/>
      <c r="AX15" s="10"/>
      <c r="AY15" s="10"/>
      <c r="AZ15" s="10"/>
      <c r="BB15" s="9"/>
      <c r="BC15" s="18"/>
      <c r="BD15" s="10"/>
      <c r="BE15" s="10"/>
      <c r="BF15" s="10"/>
      <c r="BG15" s="10"/>
      <c r="BH15" s="10"/>
      <c r="BI15" s="29" t="s">
        <v>841</v>
      </c>
      <c r="BJ15" s="10"/>
      <c r="BK15" s="10"/>
      <c r="BL15" s="10"/>
      <c r="BM15" s="10"/>
      <c r="BO15" s="9"/>
      <c r="BP15" s="18"/>
      <c r="BQ15" s="10"/>
      <c r="BR15" s="10"/>
      <c r="BS15" s="10"/>
      <c r="BT15" s="10"/>
      <c r="BU15" s="10"/>
      <c r="BV15" s="29" t="s">
        <v>841</v>
      </c>
      <c r="BW15" s="10"/>
      <c r="BX15" s="10"/>
      <c r="BY15" s="10"/>
      <c r="BZ15" s="10"/>
      <c r="CB15" s="9"/>
      <c r="CC15" s="18"/>
      <c r="CD15" s="10"/>
      <c r="CE15" s="10"/>
      <c r="CF15" s="10"/>
      <c r="CG15" s="10"/>
      <c r="CH15" s="10"/>
      <c r="CI15" s="29" t="s">
        <v>841</v>
      </c>
      <c r="CJ15" s="10"/>
      <c r="CK15" s="10"/>
      <c r="CL15" s="10"/>
      <c r="CM15" s="10"/>
      <c r="CO15" s="9"/>
      <c r="CP15" s="18"/>
      <c r="CQ15" s="10"/>
      <c r="CR15" s="10"/>
      <c r="CS15" s="10"/>
      <c r="CT15" s="10"/>
      <c r="CU15" s="10"/>
      <c r="CV15" s="29" t="s">
        <v>841</v>
      </c>
      <c r="CW15" s="10"/>
      <c r="CX15" s="10"/>
      <c r="CY15" s="10"/>
      <c r="CZ15" s="10"/>
      <c r="DB15" s="9"/>
      <c r="DC15" s="18"/>
      <c r="DD15" s="10"/>
      <c r="DE15" s="10"/>
      <c r="DF15" s="10"/>
      <c r="DG15" s="10"/>
      <c r="DH15" s="10"/>
      <c r="DI15" s="29" t="s">
        <v>841</v>
      </c>
      <c r="DJ15" s="10"/>
      <c r="DK15" s="10"/>
      <c r="DL15" s="10"/>
      <c r="DM15" s="10"/>
      <c r="DO15" s="9"/>
      <c r="DP15" s="18"/>
      <c r="DQ15" s="10"/>
      <c r="DR15" s="10"/>
      <c r="DS15" s="10"/>
      <c r="DT15" s="10"/>
      <c r="DU15" s="10"/>
      <c r="DV15" s="29" t="s">
        <v>841</v>
      </c>
      <c r="DW15" s="10"/>
      <c r="DX15" s="10"/>
      <c r="DY15" s="10"/>
      <c r="DZ15" s="10"/>
      <c r="EB15" s="9"/>
      <c r="EC15" s="18"/>
      <c r="ED15" s="10"/>
      <c r="EE15" s="10"/>
      <c r="EF15" s="10"/>
      <c r="EG15" s="10"/>
      <c r="EH15" s="10"/>
      <c r="EI15" s="29" t="s">
        <v>841</v>
      </c>
      <c r="EJ15" s="10"/>
      <c r="EK15" s="10"/>
      <c r="EL15" s="10"/>
      <c r="EM15" s="10"/>
      <c r="EO15" s="9"/>
      <c r="EP15" s="18"/>
      <c r="EQ15" s="10"/>
      <c r="ER15" s="10"/>
      <c r="ES15" s="10"/>
      <c r="ET15" s="10"/>
      <c r="EU15" s="10"/>
      <c r="EV15" s="29" t="s">
        <v>841</v>
      </c>
      <c r="EW15" s="10"/>
      <c r="EX15" s="10"/>
      <c r="EY15" s="10"/>
      <c r="EZ15" s="10"/>
      <c r="FB15" s="9"/>
      <c r="FC15" s="18"/>
      <c r="FD15" s="10"/>
      <c r="FE15" s="10"/>
      <c r="FF15" s="10"/>
      <c r="FG15" s="10"/>
      <c r="FH15" s="10"/>
      <c r="FI15" s="29" t="s">
        <v>841</v>
      </c>
      <c r="FJ15" s="10"/>
      <c r="FK15" s="10"/>
      <c r="FL15" s="10"/>
      <c r="FM15" s="10"/>
      <c r="FO15" s="9"/>
      <c r="FP15" s="18"/>
      <c r="FQ15" s="10"/>
      <c r="FR15" s="10"/>
      <c r="FS15" s="10"/>
      <c r="FT15" s="10"/>
      <c r="FU15" s="10"/>
      <c r="FV15" s="29" t="s">
        <v>841</v>
      </c>
      <c r="FW15" s="10"/>
      <c r="FX15" s="10"/>
      <c r="FY15" s="10"/>
      <c r="FZ15" s="10"/>
      <c r="GB15" s="9"/>
      <c r="GC15" s="18"/>
      <c r="GD15" s="10"/>
      <c r="GE15" s="10"/>
      <c r="GF15" s="10"/>
      <c r="GG15" s="10"/>
      <c r="GH15" s="10"/>
      <c r="GI15" s="29" t="s">
        <v>841</v>
      </c>
      <c r="GJ15" s="10"/>
      <c r="GK15" s="10"/>
      <c r="GL15" s="10"/>
      <c r="GM15" s="10"/>
    </row>
    <row r="16" spans="2:196" x14ac:dyDescent="0.25">
      <c r="B16" s="10"/>
      <c r="C16" s="31" t="s">
        <v>215</v>
      </c>
      <c r="D16" s="2">
        <v>2010</v>
      </c>
      <c r="E16" s="2">
        <v>2011</v>
      </c>
      <c r="F16" s="2">
        <v>2012</v>
      </c>
      <c r="G16" s="2">
        <v>2013</v>
      </c>
      <c r="H16" s="2">
        <v>2014</v>
      </c>
      <c r="I16" s="2">
        <v>2015</v>
      </c>
      <c r="J16" s="2">
        <v>2016</v>
      </c>
      <c r="K16" s="2">
        <v>2017</v>
      </c>
      <c r="L16" s="2">
        <v>2018</v>
      </c>
      <c r="M16" s="2">
        <v>2019</v>
      </c>
      <c r="O16" s="10"/>
      <c r="P16" s="31" t="s">
        <v>215</v>
      </c>
      <c r="Q16" s="2">
        <v>2010</v>
      </c>
      <c r="R16" s="2">
        <v>2011</v>
      </c>
      <c r="S16" s="2">
        <v>2012</v>
      </c>
      <c r="T16" s="2">
        <v>2013</v>
      </c>
      <c r="U16" s="2">
        <v>2014</v>
      </c>
      <c r="V16" s="2">
        <v>2015</v>
      </c>
      <c r="W16" s="2">
        <v>2016</v>
      </c>
      <c r="X16" s="2">
        <v>2017</v>
      </c>
      <c r="Y16" s="2">
        <v>2018</v>
      </c>
      <c r="Z16" s="2">
        <v>2019</v>
      </c>
      <c r="AB16" s="10"/>
      <c r="AC16" s="31" t="s">
        <v>215</v>
      </c>
      <c r="AD16" s="2">
        <v>2010</v>
      </c>
      <c r="AE16" s="2">
        <v>2011</v>
      </c>
      <c r="AF16" s="2">
        <v>2012</v>
      </c>
      <c r="AG16" s="2">
        <v>2013</v>
      </c>
      <c r="AH16" s="2">
        <v>2014</v>
      </c>
      <c r="AI16" s="2">
        <v>2015</v>
      </c>
      <c r="AJ16" s="2">
        <v>2016</v>
      </c>
      <c r="AK16" s="2">
        <v>2017</v>
      </c>
      <c r="AL16" s="2">
        <v>2018</v>
      </c>
      <c r="AM16" s="2">
        <v>2019</v>
      </c>
      <c r="AO16" s="10"/>
      <c r="AP16" s="31" t="s">
        <v>215</v>
      </c>
      <c r="AQ16" s="2">
        <v>2010</v>
      </c>
      <c r="AR16" s="2">
        <v>2011</v>
      </c>
      <c r="AS16" s="2">
        <v>2012</v>
      </c>
      <c r="AT16" s="2">
        <v>2013</v>
      </c>
      <c r="AU16" s="2">
        <v>2014</v>
      </c>
      <c r="AV16" s="2">
        <v>2015</v>
      </c>
      <c r="AW16" s="2">
        <v>2016</v>
      </c>
      <c r="AX16" s="2">
        <v>2017</v>
      </c>
      <c r="AY16" s="2">
        <v>2018</v>
      </c>
      <c r="AZ16" s="2">
        <v>2019</v>
      </c>
      <c r="BB16" s="10"/>
      <c r="BC16" s="31" t="s">
        <v>215</v>
      </c>
      <c r="BD16" s="2">
        <v>2010</v>
      </c>
      <c r="BE16" s="2">
        <v>2011</v>
      </c>
      <c r="BF16" s="2">
        <v>2012</v>
      </c>
      <c r="BG16" s="2">
        <v>2013</v>
      </c>
      <c r="BH16" s="2">
        <v>2014</v>
      </c>
      <c r="BI16" s="2">
        <v>2015</v>
      </c>
      <c r="BJ16" s="2">
        <v>2016</v>
      </c>
      <c r="BK16" s="2">
        <v>2017</v>
      </c>
      <c r="BL16" s="2">
        <v>2018</v>
      </c>
      <c r="BM16" s="2">
        <v>2019</v>
      </c>
      <c r="BO16" s="10"/>
      <c r="BP16" s="31" t="s">
        <v>215</v>
      </c>
      <c r="BQ16" s="2">
        <v>2010</v>
      </c>
      <c r="BR16" s="2">
        <v>2011</v>
      </c>
      <c r="BS16" s="2">
        <v>2012</v>
      </c>
      <c r="BT16" s="2">
        <v>2013</v>
      </c>
      <c r="BU16" s="2">
        <v>2014</v>
      </c>
      <c r="BV16" s="2">
        <v>2015</v>
      </c>
      <c r="BW16" s="2">
        <v>2016</v>
      </c>
      <c r="BX16" s="2">
        <v>2017</v>
      </c>
      <c r="BY16" s="2">
        <v>2018</v>
      </c>
      <c r="BZ16" s="2">
        <v>2019</v>
      </c>
      <c r="CB16" s="10"/>
      <c r="CC16" s="31" t="s">
        <v>215</v>
      </c>
      <c r="CD16" s="2">
        <v>2010</v>
      </c>
      <c r="CE16" s="2">
        <v>2011</v>
      </c>
      <c r="CF16" s="2">
        <v>2012</v>
      </c>
      <c r="CG16" s="2">
        <v>2013</v>
      </c>
      <c r="CH16" s="2">
        <v>2014</v>
      </c>
      <c r="CI16" s="2">
        <v>2015</v>
      </c>
      <c r="CJ16" s="2">
        <v>2016</v>
      </c>
      <c r="CK16" s="2">
        <v>2017</v>
      </c>
      <c r="CL16" s="2">
        <v>2018</v>
      </c>
      <c r="CM16" s="2">
        <v>2019</v>
      </c>
      <c r="CO16" s="10"/>
      <c r="CP16" s="31" t="s">
        <v>215</v>
      </c>
      <c r="CQ16" s="2">
        <v>2010</v>
      </c>
      <c r="CR16" s="2">
        <v>2011</v>
      </c>
      <c r="CS16" s="2">
        <v>2012</v>
      </c>
      <c r="CT16" s="2">
        <v>2013</v>
      </c>
      <c r="CU16" s="2">
        <v>2014</v>
      </c>
      <c r="CV16" s="2">
        <v>2015</v>
      </c>
      <c r="CW16" s="2">
        <v>2016</v>
      </c>
      <c r="CX16" s="2">
        <v>2017</v>
      </c>
      <c r="CY16" s="2">
        <v>2018</v>
      </c>
      <c r="CZ16" s="2">
        <v>2019</v>
      </c>
      <c r="DB16" s="10"/>
      <c r="DC16" s="31" t="s">
        <v>215</v>
      </c>
      <c r="DD16" s="2">
        <v>2010</v>
      </c>
      <c r="DE16" s="2">
        <v>2011</v>
      </c>
      <c r="DF16" s="2">
        <v>2012</v>
      </c>
      <c r="DG16" s="2">
        <v>2013</v>
      </c>
      <c r="DH16" s="2">
        <v>2014</v>
      </c>
      <c r="DI16" s="2">
        <v>2015</v>
      </c>
      <c r="DJ16" s="2">
        <v>2016</v>
      </c>
      <c r="DK16" s="2">
        <v>2017</v>
      </c>
      <c r="DL16" s="2">
        <v>2018</v>
      </c>
      <c r="DM16" s="2">
        <v>2019</v>
      </c>
      <c r="DO16" s="10"/>
      <c r="DP16" s="31" t="s">
        <v>215</v>
      </c>
      <c r="DQ16" s="2">
        <v>2010</v>
      </c>
      <c r="DR16" s="2">
        <v>2011</v>
      </c>
      <c r="DS16" s="2">
        <v>2012</v>
      </c>
      <c r="DT16" s="2">
        <v>2013</v>
      </c>
      <c r="DU16" s="2">
        <v>2014</v>
      </c>
      <c r="DV16" s="2">
        <v>2015</v>
      </c>
      <c r="DW16" s="2">
        <v>2016</v>
      </c>
      <c r="DX16" s="2">
        <v>2017</v>
      </c>
      <c r="DY16" s="2">
        <v>2018</v>
      </c>
      <c r="DZ16" s="2">
        <v>2019</v>
      </c>
      <c r="EB16" s="10"/>
      <c r="EC16" s="31" t="s">
        <v>215</v>
      </c>
      <c r="ED16" s="2">
        <v>2010</v>
      </c>
      <c r="EE16" s="2">
        <v>2011</v>
      </c>
      <c r="EF16" s="2">
        <v>2012</v>
      </c>
      <c r="EG16" s="2">
        <v>2013</v>
      </c>
      <c r="EH16" s="2">
        <v>2014</v>
      </c>
      <c r="EI16" s="2">
        <v>2015</v>
      </c>
      <c r="EJ16" s="2">
        <v>2016</v>
      </c>
      <c r="EK16" s="2">
        <v>2017</v>
      </c>
      <c r="EL16" s="2">
        <v>2018</v>
      </c>
      <c r="EM16" s="2">
        <v>2019</v>
      </c>
      <c r="EO16" s="10"/>
      <c r="EP16" s="31" t="s">
        <v>215</v>
      </c>
      <c r="EQ16" s="2">
        <v>2010</v>
      </c>
      <c r="ER16" s="2">
        <v>2011</v>
      </c>
      <c r="ES16" s="2">
        <v>2012</v>
      </c>
      <c r="ET16" s="2">
        <v>2013</v>
      </c>
      <c r="EU16" s="2">
        <v>2014</v>
      </c>
      <c r="EV16" s="2">
        <v>2015</v>
      </c>
      <c r="EW16" s="2">
        <v>2016</v>
      </c>
      <c r="EX16" s="2">
        <v>2017</v>
      </c>
      <c r="EY16" s="2">
        <v>2018</v>
      </c>
      <c r="EZ16" s="2">
        <v>2019</v>
      </c>
      <c r="FB16" s="10"/>
      <c r="FC16" s="31" t="s">
        <v>215</v>
      </c>
      <c r="FD16" s="2">
        <v>2010</v>
      </c>
      <c r="FE16" s="2">
        <v>2011</v>
      </c>
      <c r="FF16" s="2">
        <v>2012</v>
      </c>
      <c r="FG16" s="2">
        <v>2013</v>
      </c>
      <c r="FH16" s="2">
        <v>2014</v>
      </c>
      <c r="FI16" s="2">
        <v>2015</v>
      </c>
      <c r="FJ16" s="2">
        <v>2016</v>
      </c>
      <c r="FK16" s="2">
        <v>2017</v>
      </c>
      <c r="FL16" s="2">
        <v>2018</v>
      </c>
      <c r="FM16" s="2">
        <v>2019</v>
      </c>
      <c r="FO16" s="10"/>
      <c r="FP16" s="31" t="s">
        <v>215</v>
      </c>
      <c r="FQ16" s="2">
        <v>2010</v>
      </c>
      <c r="FR16" s="2">
        <v>2011</v>
      </c>
      <c r="FS16" s="2">
        <v>2012</v>
      </c>
      <c r="FT16" s="2">
        <v>2013</v>
      </c>
      <c r="FU16" s="2">
        <v>2014</v>
      </c>
      <c r="FV16" s="2">
        <v>2015</v>
      </c>
      <c r="FW16" s="2">
        <v>2016</v>
      </c>
      <c r="FX16" s="2">
        <v>2017</v>
      </c>
      <c r="FY16" s="2">
        <v>2018</v>
      </c>
      <c r="FZ16" s="2">
        <v>2019</v>
      </c>
      <c r="GB16" s="10"/>
      <c r="GC16" s="31" t="s">
        <v>215</v>
      </c>
      <c r="GD16" s="2">
        <v>2010</v>
      </c>
      <c r="GE16" s="2">
        <v>2011</v>
      </c>
      <c r="GF16" s="2">
        <v>2012</v>
      </c>
      <c r="GG16" s="2">
        <v>2013</v>
      </c>
      <c r="GH16" s="2">
        <v>2014</v>
      </c>
      <c r="GI16" s="2">
        <v>2015</v>
      </c>
      <c r="GJ16" s="2">
        <v>2016</v>
      </c>
      <c r="GK16" s="2">
        <v>2017</v>
      </c>
      <c r="GL16" s="2">
        <v>2018</v>
      </c>
      <c r="GM16" s="2">
        <v>2019</v>
      </c>
    </row>
    <row r="17" spans="2:195" x14ac:dyDescent="0.25">
      <c r="B17" s="14">
        <v>1</v>
      </c>
      <c r="C17" s="30" t="str">
        <f t="shared" ref="C17:C47" si="134">VLOOKUP(B17, lu_CoName, 2, FALSE)</f>
        <v>Beaver</v>
      </c>
      <c r="D17" s="34">
        <f t="shared" ref="D17:M17" si="135">IFERROR(D62/D107, 0)</f>
        <v>0.39644970414201186</v>
      </c>
      <c r="E17" s="34">
        <f t="shared" si="135"/>
        <v>0.39855072463768115</v>
      </c>
      <c r="F17" s="34">
        <f t="shared" si="135"/>
        <v>0.51111111111111107</v>
      </c>
      <c r="G17" s="34">
        <f t="shared" si="135"/>
        <v>0.4943820224719101</v>
      </c>
      <c r="H17" s="34">
        <f t="shared" si="135"/>
        <v>0.48571428571428571</v>
      </c>
      <c r="I17" s="34">
        <f t="shared" si="135"/>
        <v>0.6097560975609756</v>
      </c>
      <c r="J17" s="34">
        <f t="shared" si="135"/>
        <v>0.5714285714285714</v>
      </c>
      <c r="K17" s="34">
        <f t="shared" si="135"/>
        <v>0.7191011235955056</v>
      </c>
      <c r="L17" s="34">
        <f t="shared" si="135"/>
        <v>0.53703703703703709</v>
      </c>
      <c r="M17" s="34">
        <f t="shared" si="135"/>
        <v>0.48427672955974843</v>
      </c>
      <c r="O17" s="58">
        <f t="shared" ref="O17:O47" si="136">$B17</f>
        <v>1</v>
      </c>
      <c r="P17" s="59" t="str">
        <f t="shared" ref="P17:P47" si="137">C17</f>
        <v>Beaver</v>
      </c>
      <c r="Q17" s="34">
        <f t="shared" ref="Q17:Z17" si="138">IFERROR(Q62/Q107, 0)</f>
        <v>1.069767441860465</v>
      </c>
      <c r="R17" s="34">
        <f t="shared" si="138"/>
        <v>1.125</v>
      </c>
      <c r="S17" s="34">
        <f t="shared" si="138"/>
        <v>1.4166666666666667</v>
      </c>
      <c r="T17" s="34">
        <f t="shared" si="138"/>
        <v>0</v>
      </c>
      <c r="U17" s="34">
        <f t="shared" si="138"/>
        <v>1.1666666666666667</v>
      </c>
      <c r="V17" s="34">
        <f t="shared" si="138"/>
        <v>0.875</v>
      </c>
      <c r="W17" s="34">
        <f t="shared" si="138"/>
        <v>0.72222222222222221</v>
      </c>
      <c r="X17" s="34">
        <f t="shared" si="138"/>
        <v>0.72727272727272729</v>
      </c>
      <c r="Y17" s="34">
        <f t="shared" si="138"/>
        <v>0.76744186046511631</v>
      </c>
      <c r="Z17" s="34">
        <f t="shared" si="138"/>
        <v>0.80555555555555558</v>
      </c>
      <c r="AB17" s="58">
        <f t="shared" ref="AB17:AB47" si="139">$B17</f>
        <v>1</v>
      </c>
      <c r="AC17" s="59" t="str">
        <f t="shared" ref="AC17:AC47" si="140">P17</f>
        <v>Beaver</v>
      </c>
      <c r="AD17" s="34">
        <f t="shared" ref="AD17:AM17" si="141">IFERROR(AD62/AD107, 0)</f>
        <v>1.037037037037037</v>
      </c>
      <c r="AE17" s="34">
        <f t="shared" si="141"/>
        <v>1.1612903225806452</v>
      </c>
      <c r="AF17" s="34">
        <f t="shared" si="141"/>
        <v>1.0833333333333333</v>
      </c>
      <c r="AG17" s="34">
        <f t="shared" si="141"/>
        <v>1</v>
      </c>
      <c r="AH17" s="34">
        <f t="shared" si="141"/>
        <v>1.1666666666666667</v>
      </c>
      <c r="AI17" s="34">
        <f t="shared" si="141"/>
        <v>1.1666666666666667</v>
      </c>
      <c r="AJ17" s="34">
        <f t="shared" si="141"/>
        <v>1.5</v>
      </c>
      <c r="AK17" s="34">
        <f t="shared" si="141"/>
        <v>1.3333333333333333</v>
      </c>
      <c r="AL17" s="34">
        <f t="shared" si="141"/>
        <v>3</v>
      </c>
      <c r="AM17" s="34">
        <f t="shared" si="141"/>
        <v>1.5833333333333333</v>
      </c>
      <c r="AO17" s="58">
        <f t="shared" ref="AO17:AO47" si="142">$B17</f>
        <v>1</v>
      </c>
      <c r="AP17" s="59" t="str">
        <f t="shared" ref="AP17:AP47" si="143">AC17</f>
        <v>Beaver</v>
      </c>
      <c r="AQ17" s="34">
        <f t="shared" ref="AQ17:AZ17" si="144">IFERROR(AQ62/AQ107, 0)</f>
        <v>1.5555555555555556</v>
      </c>
      <c r="AR17" s="34">
        <f t="shared" si="144"/>
        <v>1.625</v>
      </c>
      <c r="AS17" s="34">
        <f t="shared" si="144"/>
        <v>1.2727272727272727</v>
      </c>
      <c r="AT17" s="34">
        <f t="shared" si="144"/>
        <v>1.3</v>
      </c>
      <c r="AU17" s="34">
        <f t="shared" si="144"/>
        <v>1.2857142857142858</v>
      </c>
      <c r="AV17" s="34">
        <f t="shared" si="144"/>
        <v>1.6666666666666667</v>
      </c>
      <c r="AW17" s="34">
        <f t="shared" si="144"/>
        <v>1.5</v>
      </c>
      <c r="AX17" s="34">
        <f t="shared" si="144"/>
        <v>0</v>
      </c>
      <c r="AY17" s="34">
        <f t="shared" si="144"/>
        <v>0</v>
      </c>
      <c r="AZ17" s="34">
        <f t="shared" si="144"/>
        <v>0</v>
      </c>
      <c r="BB17" s="58">
        <f t="shared" ref="BB17:BB47" si="145">$B17</f>
        <v>1</v>
      </c>
      <c r="BC17" s="59" t="str">
        <f t="shared" ref="BC17:BC47" si="146">AP17</f>
        <v>Beaver</v>
      </c>
      <c r="BD17" s="34">
        <f t="shared" ref="BD17:BM17" si="147">IFERROR(BD62/BD107, 0)</f>
        <v>0</v>
      </c>
      <c r="BE17" s="34">
        <f t="shared" si="147"/>
        <v>0</v>
      </c>
      <c r="BF17" s="34">
        <f t="shared" si="147"/>
        <v>0</v>
      </c>
      <c r="BG17" s="34">
        <f t="shared" si="147"/>
        <v>1.7142857142857142</v>
      </c>
      <c r="BH17" s="34">
        <f t="shared" si="147"/>
        <v>1.6666666666666667</v>
      </c>
      <c r="BI17" s="34">
        <f t="shared" si="147"/>
        <v>1.7777777777777777</v>
      </c>
      <c r="BJ17" s="34">
        <f t="shared" si="147"/>
        <v>2</v>
      </c>
      <c r="BK17" s="34">
        <f t="shared" si="147"/>
        <v>1.75</v>
      </c>
      <c r="BL17" s="34">
        <f t="shared" si="147"/>
        <v>0</v>
      </c>
      <c r="BM17" s="34">
        <f t="shared" si="147"/>
        <v>0</v>
      </c>
      <c r="BO17" s="58">
        <f t="shared" ref="BO17:BO47" si="148">$B17</f>
        <v>1</v>
      </c>
      <c r="BP17" s="59" t="str">
        <f t="shared" ref="BP17:BP47" si="149">BC17</f>
        <v>Beaver</v>
      </c>
      <c r="BQ17" s="34">
        <f t="shared" ref="BQ17:BZ17" si="150">IFERROR(BQ62/BQ107, 0)</f>
        <v>1.3529411764705883</v>
      </c>
      <c r="BR17" s="34">
        <f t="shared" si="150"/>
        <v>1.4375</v>
      </c>
      <c r="BS17" s="34">
        <f t="shared" si="150"/>
        <v>2</v>
      </c>
      <c r="BT17" s="34">
        <f t="shared" si="150"/>
        <v>1.25</v>
      </c>
      <c r="BU17" s="34">
        <f t="shared" si="150"/>
        <v>1.25</v>
      </c>
      <c r="BV17" s="34">
        <f t="shared" si="150"/>
        <v>0</v>
      </c>
      <c r="BW17" s="34">
        <f t="shared" si="150"/>
        <v>0</v>
      </c>
      <c r="BX17" s="34">
        <f t="shared" si="150"/>
        <v>0</v>
      </c>
      <c r="BY17" s="34">
        <f t="shared" si="150"/>
        <v>0</v>
      </c>
      <c r="BZ17" s="34">
        <f t="shared" si="150"/>
        <v>1.2</v>
      </c>
      <c r="CB17" s="58">
        <f t="shared" ref="CB17:CB47" si="151">$B17</f>
        <v>1</v>
      </c>
      <c r="CC17" s="59" t="str">
        <f t="shared" ref="CC17:CC47" si="152">BP17</f>
        <v>Beaver</v>
      </c>
      <c r="CD17" s="34">
        <f t="shared" ref="CD17:CM17" si="153">IFERROR(CD62/CD107, 0)</f>
        <v>0</v>
      </c>
      <c r="CE17" s="34">
        <f t="shared" si="153"/>
        <v>0</v>
      </c>
      <c r="CF17" s="34">
        <f t="shared" si="153"/>
        <v>0</v>
      </c>
      <c r="CG17" s="34">
        <f t="shared" si="153"/>
        <v>0</v>
      </c>
      <c r="CH17" s="34">
        <f t="shared" si="153"/>
        <v>0</v>
      </c>
      <c r="CI17" s="34">
        <f t="shared" si="153"/>
        <v>0</v>
      </c>
      <c r="CJ17" s="34">
        <f t="shared" si="153"/>
        <v>0</v>
      </c>
      <c r="CK17" s="34">
        <f t="shared" si="153"/>
        <v>0</v>
      </c>
      <c r="CL17" s="34">
        <f t="shared" si="153"/>
        <v>0</v>
      </c>
      <c r="CM17" s="34">
        <f t="shared" si="153"/>
        <v>2</v>
      </c>
      <c r="CO17" s="58">
        <f t="shared" ref="CO17:CO47" si="154">$B17</f>
        <v>1</v>
      </c>
      <c r="CP17" s="59" t="str">
        <f t="shared" ref="CP17:CP47" si="155">CC17</f>
        <v>Beaver</v>
      </c>
      <c r="CQ17" s="34">
        <f t="shared" ref="CQ17:CZ17" si="156">IFERROR(CQ62/CQ107, 0)</f>
        <v>1.6</v>
      </c>
      <c r="CR17" s="34">
        <f t="shared" si="156"/>
        <v>1.75</v>
      </c>
      <c r="CS17" s="34">
        <f t="shared" si="156"/>
        <v>1.6</v>
      </c>
      <c r="CT17" s="34">
        <f t="shared" si="156"/>
        <v>1.75</v>
      </c>
      <c r="CU17" s="34">
        <f t="shared" si="156"/>
        <v>1.4</v>
      </c>
      <c r="CV17" s="34">
        <f t="shared" si="156"/>
        <v>0</v>
      </c>
      <c r="CW17" s="34">
        <f t="shared" si="156"/>
        <v>0</v>
      </c>
      <c r="CX17" s="34">
        <f t="shared" si="156"/>
        <v>0</v>
      </c>
      <c r="CY17" s="34">
        <f t="shared" si="156"/>
        <v>0</v>
      </c>
      <c r="CZ17" s="34">
        <f t="shared" si="156"/>
        <v>0</v>
      </c>
      <c r="DB17" s="58">
        <f t="shared" ref="DB17:DB47" si="157">$B17</f>
        <v>1</v>
      </c>
      <c r="DC17" s="59" t="str">
        <f t="shared" ref="DC17:DC47" si="158">CP17</f>
        <v>Beaver</v>
      </c>
      <c r="DD17" s="34">
        <f t="shared" ref="DD17:DM17" si="159">IFERROR(DD62/DD107, 0)</f>
        <v>0</v>
      </c>
      <c r="DE17" s="34">
        <f t="shared" si="159"/>
        <v>0</v>
      </c>
      <c r="DF17" s="34">
        <f t="shared" si="159"/>
        <v>0</v>
      </c>
      <c r="DG17" s="34">
        <f t="shared" si="159"/>
        <v>0</v>
      </c>
      <c r="DH17" s="34">
        <f t="shared" si="159"/>
        <v>0</v>
      </c>
      <c r="DI17" s="34">
        <f t="shared" si="159"/>
        <v>0</v>
      </c>
      <c r="DJ17" s="34">
        <f t="shared" si="159"/>
        <v>0</v>
      </c>
      <c r="DK17" s="34">
        <f t="shared" si="159"/>
        <v>0</v>
      </c>
      <c r="DL17" s="34">
        <f t="shared" si="159"/>
        <v>0</v>
      </c>
      <c r="DM17" s="34">
        <f t="shared" si="159"/>
        <v>0</v>
      </c>
      <c r="DO17" s="58">
        <f t="shared" ref="DO17:DO47" si="160">$B17</f>
        <v>1</v>
      </c>
      <c r="DP17" s="59" t="str">
        <f t="shared" ref="DP17:DP47" si="161">DC17</f>
        <v>Beaver</v>
      </c>
      <c r="DQ17" s="34">
        <f t="shared" ref="DQ17:DZ17" si="162">IFERROR(DQ62/DQ107, 0)</f>
        <v>2</v>
      </c>
      <c r="DR17" s="34">
        <f t="shared" si="162"/>
        <v>1.5</v>
      </c>
      <c r="DS17" s="34">
        <f t="shared" si="162"/>
        <v>1.25</v>
      </c>
      <c r="DT17" s="34">
        <f t="shared" si="162"/>
        <v>1.25</v>
      </c>
      <c r="DU17" s="34">
        <f t="shared" si="162"/>
        <v>1</v>
      </c>
      <c r="DV17" s="34">
        <f t="shared" si="162"/>
        <v>1.3333333333333333</v>
      </c>
      <c r="DW17" s="34">
        <f t="shared" si="162"/>
        <v>1.1818181818181819</v>
      </c>
      <c r="DX17" s="34">
        <f t="shared" si="162"/>
        <v>1.0925925925925926</v>
      </c>
      <c r="DY17" s="34">
        <f t="shared" si="162"/>
        <v>0.85245901639344257</v>
      </c>
      <c r="DZ17" s="34">
        <f t="shared" si="162"/>
        <v>0.92592592592592593</v>
      </c>
      <c r="EB17" s="58">
        <f t="shared" ref="EB17:EB47" si="163">$B17</f>
        <v>1</v>
      </c>
      <c r="EC17" s="59" t="str">
        <f t="shared" ref="EC17:EC47" si="164">DP17</f>
        <v>Beaver</v>
      </c>
      <c r="ED17" s="34">
        <f t="shared" ref="ED17:EM17" si="165">IFERROR(ED62/ED107, 0)</f>
        <v>0.67924528301886788</v>
      </c>
      <c r="EE17" s="34">
        <f t="shared" si="165"/>
        <v>0.64583333333333337</v>
      </c>
      <c r="EF17" s="34">
        <f t="shared" si="165"/>
        <v>0.9375</v>
      </c>
      <c r="EG17" s="34">
        <f t="shared" si="165"/>
        <v>0.83720930232558144</v>
      </c>
      <c r="EH17" s="34">
        <f t="shared" si="165"/>
        <v>1.2142857142857142</v>
      </c>
      <c r="EI17" s="34">
        <f t="shared" si="165"/>
        <v>0</v>
      </c>
      <c r="EJ17" s="34">
        <f t="shared" si="165"/>
        <v>0</v>
      </c>
      <c r="EK17" s="34">
        <f t="shared" si="165"/>
        <v>0</v>
      </c>
      <c r="EL17" s="34">
        <f t="shared" si="165"/>
        <v>0</v>
      </c>
      <c r="EM17" s="34">
        <f t="shared" si="165"/>
        <v>1.3181818181818181</v>
      </c>
      <c r="EO17" s="58">
        <f t="shared" ref="EO17:EO47" si="166">$B17</f>
        <v>1</v>
      </c>
      <c r="EP17" s="59" t="str">
        <f t="shared" ref="EP17:EP47" si="167">EC17</f>
        <v>Beaver</v>
      </c>
      <c r="EQ17" s="34">
        <f t="shared" ref="EQ17:EZ17" si="168">IFERROR(EQ62/EQ107, 0)</f>
        <v>0</v>
      </c>
      <c r="ER17" s="34">
        <f t="shared" si="168"/>
        <v>0</v>
      </c>
      <c r="ES17" s="34">
        <f t="shared" si="168"/>
        <v>0</v>
      </c>
      <c r="ET17" s="34">
        <f t="shared" si="168"/>
        <v>0</v>
      </c>
      <c r="EU17" s="34">
        <f t="shared" si="168"/>
        <v>2</v>
      </c>
      <c r="EV17" s="34">
        <f t="shared" si="168"/>
        <v>2</v>
      </c>
      <c r="EW17" s="34">
        <f t="shared" si="168"/>
        <v>3</v>
      </c>
      <c r="EX17" s="34">
        <f t="shared" si="168"/>
        <v>2</v>
      </c>
      <c r="EY17" s="34">
        <f t="shared" si="168"/>
        <v>2</v>
      </c>
      <c r="EZ17" s="34">
        <f t="shared" si="168"/>
        <v>0</v>
      </c>
      <c r="FB17" s="58">
        <f t="shared" ref="FB17:FB47" si="169">$B17</f>
        <v>1</v>
      </c>
      <c r="FC17" s="59" t="str">
        <f t="shared" ref="FC17:FC47" si="170">EP17</f>
        <v>Beaver</v>
      </c>
      <c r="FD17" s="34">
        <f t="shared" ref="FD17:FM17" si="171">IFERROR(FD62/FD107, 0)</f>
        <v>1.4166666666666667</v>
      </c>
      <c r="FE17" s="34">
        <f t="shared" si="171"/>
        <v>1.6363636363636365</v>
      </c>
      <c r="FF17" s="34">
        <f t="shared" si="171"/>
        <v>1.5833333333333333</v>
      </c>
      <c r="FG17" s="34">
        <f t="shared" si="171"/>
        <v>1.5</v>
      </c>
      <c r="FH17" s="34">
        <f t="shared" si="171"/>
        <v>1.3333333333333333</v>
      </c>
      <c r="FI17" s="34">
        <f t="shared" si="171"/>
        <v>1.6666666666666667</v>
      </c>
      <c r="FJ17" s="34">
        <f t="shared" si="171"/>
        <v>1.25</v>
      </c>
      <c r="FK17" s="34">
        <f t="shared" si="171"/>
        <v>1.4</v>
      </c>
      <c r="FL17" s="34">
        <f t="shared" si="171"/>
        <v>0</v>
      </c>
      <c r="FM17" s="34">
        <f t="shared" si="171"/>
        <v>0</v>
      </c>
      <c r="FO17" s="58">
        <f t="shared" ref="FO17:FO47" si="172">$B17</f>
        <v>1</v>
      </c>
      <c r="FP17" s="59" t="str">
        <f t="shared" ref="FP17:FP47" si="173">FC17</f>
        <v>Beaver</v>
      </c>
      <c r="FQ17" s="34">
        <f t="shared" ref="FQ17:FZ17" si="174">IFERROR(FQ62/FQ107, 0)</f>
        <v>0</v>
      </c>
      <c r="FR17" s="34">
        <f t="shared" si="174"/>
        <v>0</v>
      </c>
      <c r="FS17" s="34">
        <f t="shared" si="174"/>
        <v>0</v>
      </c>
      <c r="FT17" s="34">
        <f t="shared" si="174"/>
        <v>0</v>
      </c>
      <c r="FU17" s="34">
        <f t="shared" si="174"/>
        <v>0</v>
      </c>
      <c r="FV17" s="34">
        <f t="shared" si="174"/>
        <v>0</v>
      </c>
      <c r="FW17" s="34">
        <f t="shared" si="174"/>
        <v>0</v>
      </c>
      <c r="FX17" s="34">
        <f t="shared" si="174"/>
        <v>0</v>
      </c>
      <c r="FY17" s="34">
        <f t="shared" si="174"/>
        <v>2</v>
      </c>
      <c r="FZ17" s="34">
        <f t="shared" si="174"/>
        <v>2</v>
      </c>
      <c r="GB17" s="58">
        <f t="shared" ref="GB17:GB47" si="175">$B17</f>
        <v>1</v>
      </c>
      <c r="GC17" s="59" t="str">
        <f t="shared" ref="GC17:GC47" si="176">FP17</f>
        <v>Beaver</v>
      </c>
      <c r="GD17" s="34">
        <f t="shared" ref="GD17:GM17" si="177">IFERROR(GD62/GD107, 0)</f>
        <v>0</v>
      </c>
      <c r="GE17" s="34">
        <f t="shared" si="177"/>
        <v>0</v>
      </c>
      <c r="GF17" s="34">
        <f t="shared" si="177"/>
        <v>0</v>
      </c>
      <c r="GG17" s="34">
        <f t="shared" si="177"/>
        <v>0</v>
      </c>
      <c r="GH17" s="34">
        <f t="shared" si="177"/>
        <v>0</v>
      </c>
      <c r="GI17" s="34">
        <f t="shared" si="177"/>
        <v>0</v>
      </c>
      <c r="GJ17" s="34">
        <f t="shared" si="177"/>
        <v>0</v>
      </c>
      <c r="GK17" s="34">
        <f t="shared" si="177"/>
        <v>0</v>
      </c>
      <c r="GL17" s="34">
        <f t="shared" si="177"/>
        <v>0</v>
      </c>
      <c r="GM17" s="34">
        <f t="shared" si="177"/>
        <v>0</v>
      </c>
    </row>
    <row r="18" spans="2:195" x14ac:dyDescent="0.25">
      <c r="B18" s="14">
        <v>3</v>
      </c>
      <c r="C18" s="30" t="str">
        <f t="shared" si="134"/>
        <v>Box Elder</v>
      </c>
      <c r="D18" s="34">
        <f t="shared" ref="D18:M18" si="178">IFERROR(D63/D108, 0)</f>
        <v>0.16270218839200762</v>
      </c>
      <c r="E18" s="34">
        <f t="shared" si="178"/>
        <v>0.16361886429258904</v>
      </c>
      <c r="F18" s="34">
        <f t="shared" si="178"/>
        <v>0.19477693144722524</v>
      </c>
      <c r="G18" s="34">
        <f t="shared" si="178"/>
        <v>0.19714964370546317</v>
      </c>
      <c r="H18" s="34">
        <f t="shared" si="178"/>
        <v>0.18826739427012279</v>
      </c>
      <c r="I18" s="34">
        <f t="shared" si="178"/>
        <v>0.20391061452513967</v>
      </c>
      <c r="J18" s="34">
        <f t="shared" si="178"/>
        <v>0.20633059788980071</v>
      </c>
      <c r="K18" s="34">
        <f t="shared" si="178"/>
        <v>0.17667044167610418</v>
      </c>
      <c r="L18" s="34">
        <f t="shared" si="178"/>
        <v>0.15586690017513136</v>
      </c>
      <c r="M18" s="34">
        <f t="shared" si="178"/>
        <v>0.16733067729083664</v>
      </c>
      <c r="O18" s="58">
        <f t="shared" si="136"/>
        <v>3</v>
      </c>
      <c r="P18" s="59" t="str">
        <f t="shared" si="137"/>
        <v>Box Elder</v>
      </c>
      <c r="Q18" s="34">
        <f t="shared" ref="Q18:Z18" si="179">IFERROR(Q63/Q108, 0)</f>
        <v>0.375</v>
      </c>
      <c r="R18" s="34">
        <f t="shared" si="179"/>
        <v>0.41916167664670656</v>
      </c>
      <c r="S18" s="34">
        <f t="shared" si="179"/>
        <v>0.5</v>
      </c>
      <c r="T18" s="34">
        <f t="shared" si="179"/>
        <v>0.47682119205298013</v>
      </c>
      <c r="U18" s="34">
        <f t="shared" si="179"/>
        <v>0.52</v>
      </c>
      <c r="V18" s="34">
        <f t="shared" si="179"/>
        <v>0.5</v>
      </c>
      <c r="W18" s="34">
        <f t="shared" si="179"/>
        <v>0.60629921259842523</v>
      </c>
      <c r="X18" s="34">
        <f t="shared" si="179"/>
        <v>0.47674418604651164</v>
      </c>
      <c r="Y18" s="34">
        <f t="shared" si="179"/>
        <v>0.43333333333333335</v>
      </c>
      <c r="Z18" s="34">
        <f t="shared" si="179"/>
        <v>0.4</v>
      </c>
      <c r="AB18" s="58">
        <f t="shared" si="139"/>
        <v>3</v>
      </c>
      <c r="AC18" s="59" t="str">
        <f t="shared" si="140"/>
        <v>Box Elder</v>
      </c>
      <c r="AD18" s="34">
        <f t="shared" ref="AD18:AM18" si="180">IFERROR(AD63/AD108, 0)</f>
        <v>0.60869565217391308</v>
      </c>
      <c r="AE18" s="34">
        <f t="shared" si="180"/>
        <v>0.64634146341463417</v>
      </c>
      <c r="AF18" s="34">
        <f t="shared" si="180"/>
        <v>0.78260869565217395</v>
      </c>
      <c r="AG18" s="34">
        <f t="shared" si="180"/>
        <v>0.91176470588235292</v>
      </c>
      <c r="AH18" s="34">
        <f t="shared" si="180"/>
        <v>0.70967741935483875</v>
      </c>
      <c r="AI18" s="34">
        <f t="shared" si="180"/>
        <v>0.9</v>
      </c>
      <c r="AJ18" s="34">
        <f t="shared" si="180"/>
        <v>0.81818181818181823</v>
      </c>
      <c r="AK18" s="34">
        <f t="shared" si="180"/>
        <v>0.79245283018867929</v>
      </c>
      <c r="AL18" s="34">
        <f t="shared" si="180"/>
        <v>0.58771929824561409</v>
      </c>
      <c r="AM18" s="34">
        <f t="shared" si="180"/>
        <v>0.55555555555555558</v>
      </c>
      <c r="AO18" s="58">
        <f t="shared" si="142"/>
        <v>3</v>
      </c>
      <c r="AP18" s="59" t="str">
        <f t="shared" si="143"/>
        <v>Box Elder</v>
      </c>
      <c r="AQ18" s="34">
        <f t="shared" ref="AQ18:AZ18" si="181">IFERROR(AQ63/AQ108, 0)</f>
        <v>0.62295081967213117</v>
      </c>
      <c r="AR18" s="34">
        <f t="shared" si="181"/>
        <v>0.5714285714285714</v>
      </c>
      <c r="AS18" s="34">
        <f t="shared" si="181"/>
        <v>0.55882352941176472</v>
      </c>
      <c r="AT18" s="34">
        <f t="shared" si="181"/>
        <v>0.54385964912280704</v>
      </c>
      <c r="AU18" s="34">
        <f t="shared" si="181"/>
        <v>0.52272727272727271</v>
      </c>
      <c r="AV18" s="34">
        <f t="shared" si="181"/>
        <v>0.7857142857142857</v>
      </c>
      <c r="AW18" s="34">
        <f t="shared" si="181"/>
        <v>0.51282051282051277</v>
      </c>
      <c r="AX18" s="34">
        <f t="shared" si="181"/>
        <v>0.50943396226415094</v>
      </c>
      <c r="AY18" s="34">
        <f t="shared" si="181"/>
        <v>0.54666666666666663</v>
      </c>
      <c r="AZ18" s="34">
        <f t="shared" si="181"/>
        <v>0.62337662337662336</v>
      </c>
      <c r="BB18" s="58">
        <f t="shared" si="145"/>
        <v>3</v>
      </c>
      <c r="BC18" s="59" t="str">
        <f t="shared" si="146"/>
        <v>Box Elder</v>
      </c>
      <c r="BD18" s="34">
        <f t="shared" ref="BD18:BM18" si="182">IFERROR(BD63/BD108, 0)</f>
        <v>1.4444444444444444</v>
      </c>
      <c r="BE18" s="34">
        <f t="shared" si="182"/>
        <v>1.4375</v>
      </c>
      <c r="BF18" s="34">
        <f t="shared" si="182"/>
        <v>1.2941176470588236</v>
      </c>
      <c r="BG18" s="34">
        <f t="shared" si="182"/>
        <v>0</v>
      </c>
      <c r="BH18" s="34">
        <f t="shared" si="182"/>
        <v>0</v>
      </c>
      <c r="BI18" s="34">
        <f t="shared" si="182"/>
        <v>1.4782608695652173</v>
      </c>
      <c r="BJ18" s="34">
        <f t="shared" si="182"/>
        <v>1.109375</v>
      </c>
      <c r="BK18" s="34">
        <f t="shared" si="182"/>
        <v>1.1111111111111112</v>
      </c>
      <c r="BL18" s="34">
        <f t="shared" si="182"/>
        <v>1.0470588235294118</v>
      </c>
      <c r="BM18" s="34">
        <f t="shared" si="182"/>
        <v>1.0886075949367089</v>
      </c>
      <c r="BO18" s="58">
        <f t="shared" si="148"/>
        <v>3</v>
      </c>
      <c r="BP18" s="59" t="str">
        <f t="shared" si="149"/>
        <v>Box Elder</v>
      </c>
      <c r="BQ18" s="34">
        <f t="shared" ref="BQ18:BZ18" si="183">IFERROR(BQ63/BQ108, 0)</f>
        <v>0.96666666666666667</v>
      </c>
      <c r="BR18" s="34">
        <f t="shared" si="183"/>
        <v>0.9642857142857143</v>
      </c>
      <c r="BS18" s="34">
        <f t="shared" si="183"/>
        <v>1</v>
      </c>
      <c r="BT18" s="34">
        <f t="shared" si="183"/>
        <v>0.6333333333333333</v>
      </c>
      <c r="BU18" s="34">
        <f t="shared" si="183"/>
        <v>0.67088607594936711</v>
      </c>
      <c r="BV18" s="34">
        <f t="shared" si="183"/>
        <v>0.72602739726027399</v>
      </c>
      <c r="BW18" s="34">
        <f t="shared" si="183"/>
        <v>0.63218390804597702</v>
      </c>
      <c r="BX18" s="34">
        <f t="shared" si="183"/>
        <v>0.50549450549450547</v>
      </c>
      <c r="BY18" s="34">
        <f t="shared" si="183"/>
        <v>0.54929577464788737</v>
      </c>
      <c r="BZ18" s="34">
        <f t="shared" si="183"/>
        <v>0.61971830985915488</v>
      </c>
      <c r="CB18" s="58">
        <f t="shared" si="151"/>
        <v>3</v>
      </c>
      <c r="CC18" s="59" t="str">
        <f t="shared" si="152"/>
        <v>Box Elder</v>
      </c>
      <c r="CD18" s="34">
        <f t="shared" ref="CD18:CM18" si="184">IFERROR(CD63/CD108, 0)</f>
        <v>0.82978723404255317</v>
      </c>
      <c r="CE18" s="34">
        <f t="shared" si="184"/>
        <v>0.89473684210526316</v>
      </c>
      <c r="CF18" s="34">
        <f t="shared" si="184"/>
        <v>0.88135593220338981</v>
      </c>
      <c r="CG18" s="34">
        <f t="shared" si="184"/>
        <v>0.89873417721518989</v>
      </c>
      <c r="CH18" s="34">
        <f t="shared" si="184"/>
        <v>0.68627450980392157</v>
      </c>
      <c r="CI18" s="34">
        <f t="shared" si="184"/>
        <v>0.8666666666666667</v>
      </c>
      <c r="CJ18" s="34">
        <f t="shared" si="184"/>
        <v>0.72413793103448276</v>
      </c>
      <c r="CK18" s="34">
        <f t="shared" si="184"/>
        <v>0.62790697674418605</v>
      </c>
      <c r="CL18" s="34">
        <f t="shared" si="184"/>
        <v>0.58536585365853655</v>
      </c>
      <c r="CM18" s="34">
        <f t="shared" si="184"/>
        <v>0.69072164948453607</v>
      </c>
      <c r="CO18" s="58">
        <f t="shared" si="154"/>
        <v>3</v>
      </c>
      <c r="CP18" s="59" t="str">
        <f t="shared" si="155"/>
        <v>Box Elder</v>
      </c>
      <c r="CQ18" s="34">
        <f t="shared" ref="CQ18:CZ18" si="185">IFERROR(CQ63/CQ108, 0)</f>
        <v>0.97560975609756095</v>
      </c>
      <c r="CR18" s="34">
        <f t="shared" si="185"/>
        <v>0.9555555555555556</v>
      </c>
      <c r="CS18" s="34">
        <f t="shared" si="185"/>
        <v>1.0263157894736843</v>
      </c>
      <c r="CT18" s="34">
        <f t="shared" si="185"/>
        <v>1.3142857142857143</v>
      </c>
      <c r="CU18" s="34">
        <f t="shared" si="185"/>
        <v>1.0740740740740742</v>
      </c>
      <c r="CV18" s="34">
        <f t="shared" si="185"/>
        <v>1.3076923076923077</v>
      </c>
      <c r="CW18" s="34">
        <f t="shared" si="185"/>
        <v>1.3333333333333333</v>
      </c>
      <c r="CX18" s="34">
        <f t="shared" si="185"/>
        <v>1.2142857142857142</v>
      </c>
      <c r="CY18" s="34">
        <f t="shared" si="185"/>
        <v>1.2857142857142858</v>
      </c>
      <c r="CZ18" s="34">
        <f t="shared" si="185"/>
        <v>1.5217391304347827</v>
      </c>
      <c r="DB18" s="58">
        <f t="shared" si="157"/>
        <v>3</v>
      </c>
      <c r="DC18" s="59" t="str">
        <f t="shared" si="158"/>
        <v>Box Elder</v>
      </c>
      <c r="DD18" s="34">
        <f t="shared" ref="DD18:DM18" si="186">IFERROR(DD63/DD108, 0)</f>
        <v>0.9</v>
      </c>
      <c r="DE18" s="34">
        <f t="shared" si="186"/>
        <v>0.84615384615384615</v>
      </c>
      <c r="DF18" s="34">
        <f t="shared" si="186"/>
        <v>0.875</v>
      </c>
      <c r="DG18" s="34">
        <f t="shared" si="186"/>
        <v>1.0833333333333333</v>
      </c>
      <c r="DH18" s="34">
        <f t="shared" si="186"/>
        <v>1.1538461538461537</v>
      </c>
      <c r="DI18" s="34">
        <f t="shared" si="186"/>
        <v>0.92</v>
      </c>
      <c r="DJ18" s="34">
        <f t="shared" si="186"/>
        <v>0.88</v>
      </c>
      <c r="DK18" s="34">
        <f t="shared" si="186"/>
        <v>0.72727272727272729</v>
      </c>
      <c r="DL18" s="34">
        <f t="shared" si="186"/>
        <v>0.54385964912280704</v>
      </c>
      <c r="DM18" s="34">
        <f t="shared" si="186"/>
        <v>0.53333333333333333</v>
      </c>
      <c r="DO18" s="58">
        <f t="shared" si="160"/>
        <v>3</v>
      </c>
      <c r="DP18" s="59" t="str">
        <f t="shared" si="161"/>
        <v>Box Elder</v>
      </c>
      <c r="DQ18" s="34">
        <f t="shared" ref="DQ18:DZ18" si="187">IFERROR(DQ63/DQ108, 0)</f>
        <v>0.49450549450549453</v>
      </c>
      <c r="DR18" s="34">
        <f t="shared" si="187"/>
        <v>0.58653846153846156</v>
      </c>
      <c r="DS18" s="34">
        <f t="shared" si="187"/>
        <v>0.48818897637795278</v>
      </c>
      <c r="DT18" s="34">
        <f t="shared" si="187"/>
        <v>0.46808510638297873</v>
      </c>
      <c r="DU18" s="34">
        <f t="shared" si="187"/>
        <v>0.44897959183673469</v>
      </c>
      <c r="DV18" s="34">
        <f t="shared" si="187"/>
        <v>0.56074766355140182</v>
      </c>
      <c r="DW18" s="34">
        <f t="shared" si="187"/>
        <v>0.46153846153846156</v>
      </c>
      <c r="DX18" s="34">
        <f t="shared" si="187"/>
        <v>0.49107142857142855</v>
      </c>
      <c r="DY18" s="34">
        <f t="shared" si="187"/>
        <v>0.432</v>
      </c>
      <c r="DZ18" s="34">
        <f t="shared" si="187"/>
        <v>0.52542372881355937</v>
      </c>
      <c r="EB18" s="58">
        <f t="shared" si="163"/>
        <v>3</v>
      </c>
      <c r="EC18" s="59" t="str">
        <f t="shared" si="164"/>
        <v>Box Elder</v>
      </c>
      <c r="ED18" s="34">
        <f t="shared" ref="ED18:EM18" si="188">IFERROR(ED63/ED108, 0)</f>
        <v>0.30921052631578949</v>
      </c>
      <c r="EE18" s="34">
        <f t="shared" si="188"/>
        <v>0.29692832764505117</v>
      </c>
      <c r="EF18" s="34">
        <f t="shared" si="188"/>
        <v>0.34272300469483569</v>
      </c>
      <c r="EG18" s="34">
        <f t="shared" si="188"/>
        <v>0.38624338624338622</v>
      </c>
      <c r="EH18" s="34">
        <f t="shared" si="188"/>
        <v>0.38235294117647056</v>
      </c>
      <c r="EI18" s="34">
        <f t="shared" si="188"/>
        <v>0.42608695652173911</v>
      </c>
      <c r="EJ18" s="34">
        <f t="shared" si="188"/>
        <v>0.35714285714285715</v>
      </c>
      <c r="EK18" s="34">
        <f t="shared" si="188"/>
        <v>0.38405797101449274</v>
      </c>
      <c r="EL18" s="34">
        <f t="shared" si="188"/>
        <v>0.3439153439153439</v>
      </c>
      <c r="EM18" s="34">
        <f t="shared" si="188"/>
        <v>0.30188679245283018</v>
      </c>
      <c r="EO18" s="58">
        <f t="shared" si="166"/>
        <v>3</v>
      </c>
      <c r="EP18" s="59" t="str">
        <f t="shared" si="167"/>
        <v>Box Elder</v>
      </c>
      <c r="EQ18" s="34">
        <f t="shared" ref="EQ18:EZ18" si="189">IFERROR(EQ63/EQ108, 0)</f>
        <v>0.83018867924528306</v>
      </c>
      <c r="ER18" s="34">
        <f t="shared" si="189"/>
        <v>0.94736842105263153</v>
      </c>
      <c r="ES18" s="34">
        <f t="shared" si="189"/>
        <v>1.1875</v>
      </c>
      <c r="ET18" s="34">
        <f t="shared" si="189"/>
        <v>1.25</v>
      </c>
      <c r="EU18" s="34">
        <f t="shared" si="189"/>
        <v>1.5</v>
      </c>
      <c r="EV18" s="34">
        <f t="shared" si="189"/>
        <v>1.2857142857142858</v>
      </c>
      <c r="EW18" s="34">
        <f t="shared" si="189"/>
        <v>1.2</v>
      </c>
      <c r="EX18" s="34">
        <f t="shared" si="189"/>
        <v>1.1200000000000001</v>
      </c>
      <c r="EY18" s="34">
        <f t="shared" si="189"/>
        <v>0.64</v>
      </c>
      <c r="EZ18" s="34">
        <f t="shared" si="189"/>
        <v>0.78260869565217395</v>
      </c>
      <c r="FB18" s="58">
        <f t="shared" si="169"/>
        <v>3</v>
      </c>
      <c r="FC18" s="59" t="str">
        <f t="shared" si="170"/>
        <v>Box Elder</v>
      </c>
      <c r="FD18" s="34">
        <f t="shared" ref="FD18:FM18" si="190">IFERROR(FD63/FD108, 0)</f>
        <v>0.63114754098360659</v>
      </c>
      <c r="FE18" s="34">
        <f t="shared" si="190"/>
        <v>0.6495726495726496</v>
      </c>
      <c r="FF18" s="34">
        <f t="shared" si="190"/>
        <v>0.65873015873015872</v>
      </c>
      <c r="FG18" s="34">
        <f t="shared" si="190"/>
        <v>0.76851851851851849</v>
      </c>
      <c r="FH18" s="34">
        <f t="shared" si="190"/>
        <v>0.59493670886075944</v>
      </c>
      <c r="FI18" s="34">
        <f t="shared" si="190"/>
        <v>0.74509803921568629</v>
      </c>
      <c r="FJ18" s="34">
        <f t="shared" si="190"/>
        <v>0.57291666666666663</v>
      </c>
      <c r="FK18" s="34">
        <f t="shared" si="190"/>
        <v>0.52</v>
      </c>
      <c r="FL18" s="34">
        <f t="shared" si="190"/>
        <v>0.39814814814814814</v>
      </c>
      <c r="FM18" s="34">
        <f t="shared" si="190"/>
        <v>0.44166666666666665</v>
      </c>
      <c r="FO18" s="58">
        <f t="shared" si="172"/>
        <v>3</v>
      </c>
      <c r="FP18" s="59" t="str">
        <f t="shared" si="173"/>
        <v>Box Elder</v>
      </c>
      <c r="FQ18" s="34">
        <f t="shared" ref="FQ18:FZ18" si="191">IFERROR(FQ63/FQ108, 0)</f>
        <v>1.25</v>
      </c>
      <c r="FR18" s="34">
        <f t="shared" si="191"/>
        <v>1.6666666666666667</v>
      </c>
      <c r="FS18" s="34">
        <f t="shared" si="191"/>
        <v>1</v>
      </c>
      <c r="FT18" s="34">
        <f t="shared" si="191"/>
        <v>0.89473684210526316</v>
      </c>
      <c r="FU18" s="34">
        <f t="shared" si="191"/>
        <v>0.85</v>
      </c>
      <c r="FV18" s="34">
        <f t="shared" si="191"/>
        <v>0.74285714285714288</v>
      </c>
      <c r="FW18" s="34">
        <f t="shared" si="191"/>
        <v>0.65957446808510634</v>
      </c>
      <c r="FX18" s="34">
        <f t="shared" si="191"/>
        <v>0.66666666666666663</v>
      </c>
      <c r="FY18" s="34">
        <f t="shared" si="191"/>
        <v>0.91666666666666663</v>
      </c>
      <c r="FZ18" s="34">
        <f t="shared" si="191"/>
        <v>0.75609756097560976</v>
      </c>
      <c r="GB18" s="58">
        <f t="shared" si="175"/>
        <v>3</v>
      </c>
      <c r="GC18" s="59" t="str">
        <f t="shared" si="176"/>
        <v>Box Elder</v>
      </c>
      <c r="GD18" s="34">
        <f t="shared" ref="GD18:GM18" si="192">IFERROR(GD63/GD108, 0)</f>
        <v>0</v>
      </c>
      <c r="GE18" s="34">
        <f t="shared" si="192"/>
        <v>0</v>
      </c>
      <c r="GF18" s="34">
        <f t="shared" si="192"/>
        <v>0</v>
      </c>
      <c r="GG18" s="34">
        <f t="shared" si="192"/>
        <v>0</v>
      </c>
      <c r="GH18" s="34">
        <f t="shared" si="192"/>
        <v>0</v>
      </c>
      <c r="GI18" s="34">
        <f t="shared" si="192"/>
        <v>1.75</v>
      </c>
      <c r="GJ18" s="34">
        <f t="shared" si="192"/>
        <v>1.6666666666666667</v>
      </c>
      <c r="GK18" s="34">
        <f t="shared" si="192"/>
        <v>1.8333333333333333</v>
      </c>
      <c r="GL18" s="34">
        <f t="shared" si="192"/>
        <v>1.6</v>
      </c>
      <c r="GM18" s="34">
        <f t="shared" si="192"/>
        <v>2.3333333333333335</v>
      </c>
    </row>
    <row r="19" spans="2:195" x14ac:dyDescent="0.25">
      <c r="B19" s="14">
        <v>5</v>
      </c>
      <c r="C19" s="30" t="str">
        <f t="shared" si="134"/>
        <v>Cache</v>
      </c>
      <c r="D19" s="34">
        <f t="shared" ref="D19:M19" si="193">IFERROR(D64/D109, 0)</f>
        <v>0.11005830903790087</v>
      </c>
      <c r="E19" s="34">
        <f t="shared" si="193"/>
        <v>0.1290186125211506</v>
      </c>
      <c r="F19" s="34">
        <f t="shared" si="193"/>
        <v>0.10707964601769912</v>
      </c>
      <c r="G19" s="34">
        <f t="shared" si="193"/>
        <v>0.13135228251507322</v>
      </c>
      <c r="H19" s="34">
        <f t="shared" si="193"/>
        <v>0.12107419208010924</v>
      </c>
      <c r="I19" s="34">
        <f t="shared" si="193"/>
        <v>0.11698265429608713</v>
      </c>
      <c r="J19" s="34">
        <f t="shared" si="193"/>
        <v>0.11372549019607843</v>
      </c>
      <c r="K19" s="34">
        <f t="shared" si="193"/>
        <v>0.10835913312693499</v>
      </c>
      <c r="L19" s="34">
        <f t="shared" si="193"/>
        <v>0.11850247524752475</v>
      </c>
      <c r="M19" s="34">
        <f t="shared" si="193"/>
        <v>0.10259122157588578</v>
      </c>
      <c r="O19" s="58">
        <f t="shared" si="136"/>
        <v>5</v>
      </c>
      <c r="P19" s="59" t="str">
        <f t="shared" si="137"/>
        <v>Cache</v>
      </c>
      <c r="Q19" s="34">
        <f t="shared" ref="Q19:Z19" si="194">IFERROR(Q64/Q109, 0)</f>
        <v>0.34358974358974359</v>
      </c>
      <c r="R19" s="34">
        <f t="shared" si="194"/>
        <v>0.38260869565217392</v>
      </c>
      <c r="S19" s="34">
        <f t="shared" si="194"/>
        <v>0.40310077519379844</v>
      </c>
      <c r="T19" s="34">
        <f t="shared" si="194"/>
        <v>0.36923076923076925</v>
      </c>
      <c r="U19" s="34">
        <f t="shared" si="194"/>
        <v>0.32846715328467152</v>
      </c>
      <c r="V19" s="34">
        <f t="shared" si="194"/>
        <v>0.49142857142857144</v>
      </c>
      <c r="W19" s="34">
        <f t="shared" si="194"/>
        <v>0.47701149425287354</v>
      </c>
      <c r="X19" s="34">
        <f t="shared" si="194"/>
        <v>0.49068322981366458</v>
      </c>
      <c r="Y19" s="34">
        <f t="shared" si="194"/>
        <v>0.56542056074766356</v>
      </c>
      <c r="Z19" s="34">
        <f t="shared" si="194"/>
        <v>0.44782608695652176</v>
      </c>
      <c r="AB19" s="58">
        <f t="shared" si="139"/>
        <v>5</v>
      </c>
      <c r="AC19" s="59" t="str">
        <f t="shared" si="140"/>
        <v>Cache</v>
      </c>
      <c r="AD19" s="34">
        <f t="shared" ref="AD19:AM19" si="195">IFERROR(AD64/AD109, 0)</f>
        <v>0.46218487394957986</v>
      </c>
      <c r="AE19" s="34">
        <f t="shared" si="195"/>
        <v>0.49494949494949497</v>
      </c>
      <c r="AF19" s="34">
        <f t="shared" si="195"/>
        <v>0.59322033898305082</v>
      </c>
      <c r="AG19" s="34">
        <f t="shared" si="195"/>
        <v>0.56521739130434778</v>
      </c>
      <c r="AH19" s="34">
        <f t="shared" si="195"/>
        <v>0.55102040816326525</v>
      </c>
      <c r="AI19" s="34">
        <f t="shared" si="195"/>
        <v>0.66666666666666663</v>
      </c>
      <c r="AJ19" s="34">
        <f t="shared" si="195"/>
        <v>0.55462184873949583</v>
      </c>
      <c r="AK19" s="34">
        <f t="shared" si="195"/>
        <v>0.46715328467153283</v>
      </c>
      <c r="AL19" s="34">
        <f t="shared" si="195"/>
        <v>0.5</v>
      </c>
      <c r="AM19" s="34">
        <f t="shared" si="195"/>
        <v>0.47435897435897434</v>
      </c>
      <c r="AO19" s="58">
        <f t="shared" si="142"/>
        <v>5</v>
      </c>
      <c r="AP19" s="59" t="str">
        <f t="shared" si="143"/>
        <v>Cache</v>
      </c>
      <c r="AQ19" s="34">
        <f t="shared" ref="AQ19:AZ19" si="196">IFERROR(AQ64/AQ109, 0)</f>
        <v>0.46551724137931033</v>
      </c>
      <c r="AR19" s="34">
        <f t="shared" si="196"/>
        <v>0.55813953488372092</v>
      </c>
      <c r="AS19" s="34">
        <f t="shared" si="196"/>
        <v>0.55421686746987953</v>
      </c>
      <c r="AT19" s="34">
        <f t="shared" si="196"/>
        <v>0.55844155844155841</v>
      </c>
      <c r="AU19" s="34">
        <f t="shared" si="196"/>
        <v>0.51807228915662651</v>
      </c>
      <c r="AV19" s="34">
        <f t="shared" si="196"/>
        <v>0.55729166666666663</v>
      </c>
      <c r="AW19" s="34">
        <f t="shared" si="196"/>
        <v>0.46759259259259262</v>
      </c>
      <c r="AX19" s="34">
        <f t="shared" si="196"/>
        <v>0.45662100456621002</v>
      </c>
      <c r="AY19" s="34">
        <f t="shared" si="196"/>
        <v>0.43853820598006643</v>
      </c>
      <c r="AZ19" s="34">
        <f t="shared" si="196"/>
        <v>0.36184210526315791</v>
      </c>
      <c r="BB19" s="58">
        <f t="shared" si="145"/>
        <v>5</v>
      </c>
      <c r="BC19" s="59" t="str">
        <f t="shared" si="146"/>
        <v>Cache</v>
      </c>
      <c r="BD19" s="34">
        <f t="shared" ref="BD19:BM19" si="197">IFERROR(BD64/BD109, 0)</f>
        <v>0.92</v>
      </c>
      <c r="BE19" s="34">
        <f t="shared" si="197"/>
        <v>0.70454545454545459</v>
      </c>
      <c r="BF19" s="34">
        <f t="shared" si="197"/>
        <v>0.62745098039215685</v>
      </c>
      <c r="BG19" s="34">
        <f t="shared" si="197"/>
        <v>0.53164556962025311</v>
      </c>
      <c r="BH19" s="34">
        <f t="shared" si="197"/>
        <v>0.53448275862068961</v>
      </c>
      <c r="BI19" s="34">
        <f t="shared" si="197"/>
        <v>0.68571428571428572</v>
      </c>
      <c r="BJ19" s="34">
        <f t="shared" si="197"/>
        <v>0.61764705882352944</v>
      </c>
      <c r="BK19" s="34">
        <f t="shared" si="197"/>
        <v>1.1764705882352942</v>
      </c>
      <c r="BL19" s="34">
        <f t="shared" si="197"/>
        <v>1.1764705882352942</v>
      </c>
      <c r="BM19" s="34">
        <f t="shared" si="197"/>
        <v>1.1764705882352942</v>
      </c>
      <c r="BO19" s="58">
        <f t="shared" si="148"/>
        <v>5</v>
      </c>
      <c r="BP19" s="59" t="str">
        <f t="shared" si="149"/>
        <v>Cache</v>
      </c>
      <c r="BQ19" s="34">
        <f t="shared" ref="BQ19:BZ19" si="198">IFERROR(BQ64/BQ109, 0)</f>
        <v>0.36082474226804123</v>
      </c>
      <c r="BR19" s="34">
        <f t="shared" si="198"/>
        <v>0.34011627906976744</v>
      </c>
      <c r="BS19" s="34">
        <f t="shared" si="198"/>
        <v>0.3</v>
      </c>
      <c r="BT19" s="34">
        <f t="shared" si="198"/>
        <v>0.31153846153846154</v>
      </c>
      <c r="BU19" s="34">
        <f t="shared" si="198"/>
        <v>0.33085501858736061</v>
      </c>
      <c r="BV19" s="34">
        <f t="shared" si="198"/>
        <v>0.28389830508474578</v>
      </c>
      <c r="BW19" s="34">
        <f t="shared" si="198"/>
        <v>0.36637931034482757</v>
      </c>
      <c r="BX19" s="34">
        <f t="shared" si="198"/>
        <v>0.27547169811320754</v>
      </c>
      <c r="BY19" s="34">
        <f t="shared" si="198"/>
        <v>0.2978723404255319</v>
      </c>
      <c r="BZ19" s="34">
        <f t="shared" si="198"/>
        <v>0.29187817258883247</v>
      </c>
      <c r="CB19" s="58">
        <f t="shared" si="151"/>
        <v>5</v>
      </c>
      <c r="CC19" s="59" t="str">
        <f t="shared" si="152"/>
        <v>Cache</v>
      </c>
      <c r="CD19" s="34">
        <f t="shared" ref="CD19:CM19" si="199">IFERROR(CD64/CD109, 0)</f>
        <v>1.08</v>
      </c>
      <c r="CE19" s="34">
        <f t="shared" si="199"/>
        <v>1.4615384615384615</v>
      </c>
      <c r="CF19" s="34">
        <f t="shared" si="199"/>
        <v>0.84615384615384615</v>
      </c>
      <c r="CG19" s="34">
        <f t="shared" si="199"/>
        <v>0.84</v>
      </c>
      <c r="CH19" s="34">
        <f t="shared" si="199"/>
        <v>0.6271186440677966</v>
      </c>
      <c r="CI19" s="34">
        <f t="shared" si="199"/>
        <v>0.60377358490566035</v>
      </c>
      <c r="CJ19" s="34">
        <f t="shared" si="199"/>
        <v>0.53749999999999998</v>
      </c>
      <c r="CK19" s="34">
        <f t="shared" si="199"/>
        <v>0.70422535211267601</v>
      </c>
      <c r="CL19" s="34">
        <f t="shared" si="199"/>
        <v>0.65517241379310343</v>
      </c>
      <c r="CM19" s="34">
        <f t="shared" si="199"/>
        <v>0.6029411764705882</v>
      </c>
      <c r="CO19" s="58">
        <f t="shared" si="154"/>
        <v>5</v>
      </c>
      <c r="CP19" s="59" t="str">
        <f t="shared" si="155"/>
        <v>Cache</v>
      </c>
      <c r="CQ19" s="34">
        <f t="shared" ref="CQ19:CZ19" si="200">IFERROR(CQ64/CQ109, 0)</f>
        <v>0.56818181818181823</v>
      </c>
      <c r="CR19" s="34">
        <f t="shared" si="200"/>
        <v>0.64814814814814814</v>
      </c>
      <c r="CS19" s="34">
        <f t="shared" si="200"/>
        <v>0.58415841584158412</v>
      </c>
      <c r="CT19" s="34">
        <f t="shared" si="200"/>
        <v>0.63636363636363635</v>
      </c>
      <c r="CU19" s="34">
        <f t="shared" si="200"/>
        <v>0.77142857142857146</v>
      </c>
      <c r="CV19" s="34">
        <f t="shared" si="200"/>
        <v>0.68518518518518523</v>
      </c>
      <c r="CW19" s="34">
        <f t="shared" si="200"/>
        <v>0.74358974358974361</v>
      </c>
      <c r="CX19" s="34">
        <f t="shared" si="200"/>
        <v>0.77142857142857146</v>
      </c>
      <c r="CY19" s="34">
        <f t="shared" si="200"/>
        <v>0.61333333333333329</v>
      </c>
      <c r="CZ19" s="34">
        <f t="shared" si="200"/>
        <v>0.56880733944954132</v>
      </c>
      <c r="DB19" s="58">
        <f t="shared" si="157"/>
        <v>5</v>
      </c>
      <c r="DC19" s="59" t="str">
        <f t="shared" si="158"/>
        <v>Cache</v>
      </c>
      <c r="DD19" s="34">
        <f t="shared" ref="DD19:DM19" si="201">IFERROR(DD64/DD109, 0)</f>
        <v>0.4107142857142857</v>
      </c>
      <c r="DE19" s="34">
        <f t="shared" si="201"/>
        <v>0.40703517587939697</v>
      </c>
      <c r="DF19" s="34">
        <f t="shared" si="201"/>
        <v>0.36868686868686867</v>
      </c>
      <c r="DG19" s="34">
        <f t="shared" si="201"/>
        <v>0.45685279187817257</v>
      </c>
      <c r="DH19" s="34">
        <f t="shared" si="201"/>
        <v>0.44047619047619047</v>
      </c>
      <c r="DI19" s="34">
        <f t="shared" si="201"/>
        <v>0.46745562130177515</v>
      </c>
      <c r="DJ19" s="34">
        <f t="shared" si="201"/>
        <v>0.34977578475336324</v>
      </c>
      <c r="DK19" s="34">
        <f t="shared" si="201"/>
        <v>0.35204081632653061</v>
      </c>
      <c r="DL19" s="34">
        <f t="shared" si="201"/>
        <v>0.38121546961325969</v>
      </c>
      <c r="DM19" s="34">
        <f t="shared" si="201"/>
        <v>0.41025641025641024</v>
      </c>
      <c r="DO19" s="58">
        <f t="shared" si="160"/>
        <v>5</v>
      </c>
      <c r="DP19" s="59" t="str">
        <f t="shared" si="161"/>
        <v>Cache</v>
      </c>
      <c r="DQ19" s="34">
        <f t="shared" ref="DQ19:DZ19" si="202">IFERROR(DQ64/DQ109, 0)</f>
        <v>0.25050100200400799</v>
      </c>
      <c r="DR19" s="34">
        <f t="shared" si="202"/>
        <v>0.24899598393574296</v>
      </c>
      <c r="DS19" s="34">
        <f t="shared" si="202"/>
        <v>0.27091633466135456</v>
      </c>
      <c r="DT19" s="34">
        <f t="shared" si="202"/>
        <v>0.26587301587301587</v>
      </c>
      <c r="DU19" s="34">
        <f t="shared" si="202"/>
        <v>0.24242424242424243</v>
      </c>
      <c r="DV19" s="34">
        <f t="shared" si="202"/>
        <v>0.21747967479674796</v>
      </c>
      <c r="DW19" s="34">
        <f t="shared" si="202"/>
        <v>0.21042471042471042</v>
      </c>
      <c r="DX19" s="34">
        <f t="shared" si="202"/>
        <v>0.23151750972762647</v>
      </c>
      <c r="DY19" s="34">
        <f t="shared" si="202"/>
        <v>0.21958925750394945</v>
      </c>
      <c r="DZ19" s="34">
        <f t="shared" si="202"/>
        <v>0.20891719745222931</v>
      </c>
      <c r="EB19" s="58">
        <f t="shared" si="163"/>
        <v>5</v>
      </c>
      <c r="EC19" s="59" t="str">
        <f t="shared" si="164"/>
        <v>Cache</v>
      </c>
      <c r="ED19" s="34">
        <f t="shared" ref="ED19:EM19" si="203">IFERROR(ED64/ED109, 0)</f>
        <v>0.24196018376722817</v>
      </c>
      <c r="EE19" s="34">
        <f t="shared" si="203"/>
        <v>0.3264957264957265</v>
      </c>
      <c r="EF19" s="34">
        <f t="shared" si="203"/>
        <v>0.23801065719360567</v>
      </c>
      <c r="EG19" s="34">
        <f t="shared" si="203"/>
        <v>0.25657894736842107</v>
      </c>
      <c r="EH19" s="34">
        <f t="shared" si="203"/>
        <v>0.2288961038961039</v>
      </c>
      <c r="EI19" s="34">
        <f t="shared" si="203"/>
        <v>0.20203488372093023</v>
      </c>
      <c r="EJ19" s="34">
        <f t="shared" si="203"/>
        <v>0.21354166666666666</v>
      </c>
      <c r="EK19" s="34">
        <f t="shared" si="203"/>
        <v>0.19395465994962216</v>
      </c>
      <c r="EL19" s="34">
        <f t="shared" si="203"/>
        <v>0.20224719101123595</v>
      </c>
      <c r="EM19" s="34">
        <f t="shared" si="203"/>
        <v>0.21307779030439683</v>
      </c>
      <c r="EO19" s="58">
        <f t="shared" si="166"/>
        <v>5</v>
      </c>
      <c r="EP19" s="59" t="str">
        <f t="shared" si="167"/>
        <v>Cache</v>
      </c>
      <c r="EQ19" s="34">
        <f t="shared" ref="EQ19:EZ19" si="204">IFERROR(EQ64/EQ109, 0)</f>
        <v>0.47767857142857145</v>
      </c>
      <c r="ER19" s="34">
        <f t="shared" si="204"/>
        <v>0.46323529411764708</v>
      </c>
      <c r="ES19" s="34">
        <f t="shared" si="204"/>
        <v>0.52542372881355937</v>
      </c>
      <c r="ET19" s="34">
        <f t="shared" si="204"/>
        <v>0.5419847328244275</v>
      </c>
      <c r="EU19" s="34">
        <f t="shared" si="204"/>
        <v>0.49618320610687022</v>
      </c>
      <c r="EV19" s="34">
        <f t="shared" si="204"/>
        <v>0.48888888888888887</v>
      </c>
      <c r="EW19" s="34">
        <f t="shared" si="204"/>
        <v>0.39160839160839161</v>
      </c>
      <c r="EX19" s="34">
        <f t="shared" si="204"/>
        <v>0.44311377245508982</v>
      </c>
      <c r="EY19" s="34">
        <f t="shared" si="204"/>
        <v>0.43814432989690721</v>
      </c>
      <c r="EZ19" s="34">
        <f t="shared" si="204"/>
        <v>0.38827838827838829</v>
      </c>
      <c r="FB19" s="58">
        <f t="shared" si="169"/>
        <v>5</v>
      </c>
      <c r="FC19" s="59" t="str">
        <f t="shared" si="170"/>
        <v>Cache</v>
      </c>
      <c r="FD19" s="34">
        <f t="shared" ref="FD19:FM19" si="205">IFERROR(FD64/FD109, 0)</f>
        <v>0.37735849056603776</v>
      </c>
      <c r="FE19" s="34">
        <f t="shared" si="205"/>
        <v>0.40799999999999997</v>
      </c>
      <c r="FF19" s="34">
        <f t="shared" si="205"/>
        <v>0.43076923076923079</v>
      </c>
      <c r="FG19" s="34">
        <f t="shared" si="205"/>
        <v>0.34831460674157305</v>
      </c>
      <c r="FH19" s="34">
        <f t="shared" si="205"/>
        <v>0.41044776119402987</v>
      </c>
      <c r="FI19" s="34">
        <f t="shared" si="205"/>
        <v>0.40236686390532544</v>
      </c>
      <c r="FJ19" s="34">
        <f t="shared" si="205"/>
        <v>0.46575342465753422</v>
      </c>
      <c r="FK19" s="34">
        <f t="shared" si="205"/>
        <v>0.48698884758364314</v>
      </c>
      <c r="FL19" s="34">
        <f t="shared" si="205"/>
        <v>0.66359447004608296</v>
      </c>
      <c r="FM19" s="34">
        <f t="shared" si="205"/>
        <v>0.48829431438127091</v>
      </c>
      <c r="FO19" s="58">
        <f t="shared" si="172"/>
        <v>5</v>
      </c>
      <c r="FP19" s="59" t="str">
        <f t="shared" si="173"/>
        <v>Cache</v>
      </c>
      <c r="FQ19" s="34">
        <f t="shared" ref="FQ19:FZ19" si="206">IFERROR(FQ64/FQ109, 0)</f>
        <v>1.0416666666666667</v>
      </c>
      <c r="FR19" s="34">
        <f t="shared" si="206"/>
        <v>1.5</v>
      </c>
      <c r="FS19" s="34">
        <f t="shared" si="206"/>
        <v>1.6</v>
      </c>
      <c r="FT19" s="34">
        <f t="shared" si="206"/>
        <v>1.2380952380952381</v>
      </c>
      <c r="FU19" s="34">
        <f t="shared" si="206"/>
        <v>1.3636363636363635</v>
      </c>
      <c r="FV19" s="34">
        <f t="shared" si="206"/>
        <v>0.78378378378378377</v>
      </c>
      <c r="FW19" s="34">
        <f t="shared" si="206"/>
        <v>0.86842105263157898</v>
      </c>
      <c r="FX19" s="34">
        <f t="shared" si="206"/>
        <v>1.125</v>
      </c>
      <c r="FY19" s="34">
        <f t="shared" si="206"/>
        <v>0.9285714285714286</v>
      </c>
      <c r="FZ19" s="34">
        <f t="shared" si="206"/>
        <v>0.92307692307692313</v>
      </c>
      <c r="GB19" s="58">
        <f t="shared" si="175"/>
        <v>5</v>
      </c>
      <c r="GC19" s="59" t="str">
        <f t="shared" si="176"/>
        <v>Cache</v>
      </c>
      <c r="GD19" s="34">
        <f t="shared" ref="GD19:GM19" si="207">IFERROR(GD64/GD109, 0)</f>
        <v>0</v>
      </c>
      <c r="GE19" s="34">
        <f t="shared" si="207"/>
        <v>0</v>
      </c>
      <c r="GF19" s="34">
        <f t="shared" si="207"/>
        <v>0</v>
      </c>
      <c r="GG19" s="34">
        <f t="shared" si="207"/>
        <v>0</v>
      </c>
      <c r="GH19" s="34">
        <f t="shared" si="207"/>
        <v>1.8</v>
      </c>
      <c r="GI19" s="34">
        <f t="shared" si="207"/>
        <v>3</v>
      </c>
      <c r="GJ19" s="34">
        <f t="shared" si="207"/>
        <v>3</v>
      </c>
      <c r="GK19" s="34">
        <f t="shared" si="207"/>
        <v>2.6666666666666665</v>
      </c>
      <c r="GL19" s="34">
        <f t="shared" si="207"/>
        <v>2</v>
      </c>
      <c r="GM19" s="34">
        <f t="shared" si="207"/>
        <v>0</v>
      </c>
    </row>
    <row r="20" spans="2:195" x14ac:dyDescent="0.25">
      <c r="B20" s="14">
        <v>7</v>
      </c>
      <c r="C20" s="30" t="str">
        <f t="shared" si="134"/>
        <v>Carbon</v>
      </c>
      <c r="D20" s="34">
        <f t="shared" ref="D20:M20" si="208">IFERROR(D65/D110, 0)</f>
        <v>0.42666666666666669</v>
      </c>
      <c r="E20" s="34">
        <f t="shared" si="208"/>
        <v>0.41125541125541126</v>
      </c>
      <c r="F20" s="34">
        <f t="shared" si="208"/>
        <v>0.36398467432950193</v>
      </c>
      <c r="G20" s="34">
        <f t="shared" si="208"/>
        <v>0.33333333333333331</v>
      </c>
      <c r="H20" s="34">
        <f t="shared" si="208"/>
        <v>0.29962546816479402</v>
      </c>
      <c r="I20" s="34">
        <f t="shared" si="208"/>
        <v>0.40343347639484978</v>
      </c>
      <c r="J20" s="34">
        <f t="shared" si="208"/>
        <v>0.29241877256317689</v>
      </c>
      <c r="K20" s="34">
        <f t="shared" si="208"/>
        <v>0.31818181818181818</v>
      </c>
      <c r="L20" s="34">
        <f t="shared" si="208"/>
        <v>0.32978723404255317</v>
      </c>
      <c r="M20" s="34">
        <f t="shared" si="208"/>
        <v>0.31123919308357351</v>
      </c>
      <c r="O20" s="58">
        <f t="shared" si="136"/>
        <v>7</v>
      </c>
      <c r="P20" s="59" t="str">
        <f t="shared" si="137"/>
        <v>Carbon</v>
      </c>
      <c r="Q20" s="34">
        <f t="shared" ref="Q20:Z20" si="209">IFERROR(Q65/Q110, 0)</f>
        <v>0.94736842105263153</v>
      </c>
      <c r="R20" s="34">
        <f t="shared" si="209"/>
        <v>0.90476190476190477</v>
      </c>
      <c r="S20" s="34">
        <f t="shared" si="209"/>
        <v>0.92307692307692313</v>
      </c>
      <c r="T20" s="34">
        <f t="shared" si="209"/>
        <v>0.97499999999999998</v>
      </c>
      <c r="U20" s="34">
        <f t="shared" si="209"/>
        <v>1.1282051282051282</v>
      </c>
      <c r="V20" s="34">
        <f t="shared" si="209"/>
        <v>1.3636363636363635</v>
      </c>
      <c r="W20" s="34">
        <f t="shared" si="209"/>
        <v>1.3225806451612903</v>
      </c>
      <c r="X20" s="34">
        <f t="shared" si="209"/>
        <v>1.3571428571428572</v>
      </c>
      <c r="Y20" s="34">
        <f t="shared" si="209"/>
        <v>1.36</v>
      </c>
      <c r="Z20" s="34">
        <f t="shared" si="209"/>
        <v>0</v>
      </c>
      <c r="AB20" s="58">
        <f t="shared" si="139"/>
        <v>7</v>
      </c>
      <c r="AC20" s="59" t="str">
        <f t="shared" si="140"/>
        <v>Carbon</v>
      </c>
      <c r="AD20" s="34">
        <f t="shared" ref="AD20:AM20" si="210">IFERROR(AD65/AD110, 0)</f>
        <v>0</v>
      </c>
      <c r="AE20" s="34">
        <f t="shared" si="210"/>
        <v>0</v>
      </c>
      <c r="AF20" s="34">
        <f t="shared" si="210"/>
        <v>1.5</v>
      </c>
      <c r="AG20" s="34">
        <f t="shared" si="210"/>
        <v>1.5</v>
      </c>
      <c r="AH20" s="34">
        <f t="shared" si="210"/>
        <v>1.5714285714285714</v>
      </c>
      <c r="AI20" s="34">
        <f t="shared" si="210"/>
        <v>1.6666666666666667</v>
      </c>
      <c r="AJ20" s="34">
        <f t="shared" si="210"/>
        <v>1.7142857142857142</v>
      </c>
      <c r="AK20" s="34">
        <f t="shared" si="210"/>
        <v>1.1515151515151516</v>
      </c>
      <c r="AL20" s="34">
        <f t="shared" si="210"/>
        <v>1</v>
      </c>
      <c r="AM20" s="34">
        <f t="shared" si="210"/>
        <v>0.88235294117647056</v>
      </c>
      <c r="AO20" s="58">
        <f t="shared" si="142"/>
        <v>7</v>
      </c>
      <c r="AP20" s="59" t="str">
        <f t="shared" si="143"/>
        <v>Carbon</v>
      </c>
      <c r="AQ20" s="34">
        <f t="shared" ref="AQ20:AZ20" si="211">IFERROR(AQ65/AQ110, 0)</f>
        <v>0</v>
      </c>
      <c r="AR20" s="34">
        <f t="shared" si="211"/>
        <v>0</v>
      </c>
      <c r="AS20" s="34">
        <f t="shared" si="211"/>
        <v>2</v>
      </c>
      <c r="AT20" s="34">
        <f t="shared" si="211"/>
        <v>2</v>
      </c>
      <c r="AU20" s="34">
        <f t="shared" si="211"/>
        <v>1.5</v>
      </c>
      <c r="AV20" s="34">
        <f t="shared" si="211"/>
        <v>1.5</v>
      </c>
      <c r="AW20" s="34">
        <f t="shared" si="211"/>
        <v>2</v>
      </c>
      <c r="AX20" s="34">
        <f t="shared" si="211"/>
        <v>2</v>
      </c>
      <c r="AY20" s="34">
        <f t="shared" si="211"/>
        <v>2</v>
      </c>
      <c r="AZ20" s="34">
        <f t="shared" si="211"/>
        <v>1.5</v>
      </c>
      <c r="BB20" s="58">
        <f t="shared" si="145"/>
        <v>7</v>
      </c>
      <c r="BC20" s="59" t="str">
        <f t="shared" si="146"/>
        <v>Carbon</v>
      </c>
      <c r="BD20" s="34">
        <f t="shared" ref="BD20:BM20" si="212">IFERROR(BD65/BD110, 0)</f>
        <v>0</v>
      </c>
      <c r="BE20" s="34">
        <f t="shared" si="212"/>
        <v>0</v>
      </c>
      <c r="BF20" s="34">
        <f t="shared" si="212"/>
        <v>0</v>
      </c>
      <c r="BG20" s="34">
        <f t="shared" si="212"/>
        <v>0</v>
      </c>
      <c r="BH20" s="34">
        <f t="shared" si="212"/>
        <v>0</v>
      </c>
      <c r="BI20" s="34">
        <f t="shared" si="212"/>
        <v>0</v>
      </c>
      <c r="BJ20" s="34">
        <f t="shared" si="212"/>
        <v>0</v>
      </c>
      <c r="BK20" s="34">
        <f t="shared" si="212"/>
        <v>0</v>
      </c>
      <c r="BL20" s="34">
        <f t="shared" si="212"/>
        <v>0</v>
      </c>
      <c r="BM20" s="34">
        <f t="shared" si="212"/>
        <v>0</v>
      </c>
      <c r="BO20" s="58">
        <f t="shared" si="148"/>
        <v>7</v>
      </c>
      <c r="BP20" s="59" t="str">
        <f t="shared" si="149"/>
        <v>Carbon</v>
      </c>
      <c r="BQ20" s="34">
        <f t="shared" ref="BQ20:BZ20" si="213">IFERROR(BQ65/BQ110, 0)</f>
        <v>0.73333333333333328</v>
      </c>
      <c r="BR20" s="34">
        <f t="shared" si="213"/>
        <v>0.94117647058823528</v>
      </c>
      <c r="BS20" s="34">
        <f t="shared" si="213"/>
        <v>1.1111111111111112</v>
      </c>
      <c r="BT20" s="34">
        <f t="shared" si="213"/>
        <v>1</v>
      </c>
      <c r="BU20" s="34">
        <f t="shared" si="213"/>
        <v>0.7857142857142857</v>
      </c>
      <c r="BV20" s="34">
        <f t="shared" si="213"/>
        <v>0.84210526315789469</v>
      </c>
      <c r="BW20" s="34">
        <f t="shared" si="213"/>
        <v>0.9375</v>
      </c>
      <c r="BX20" s="34">
        <f t="shared" si="213"/>
        <v>1.25</v>
      </c>
      <c r="BY20" s="34">
        <f t="shared" si="213"/>
        <v>1.0810810810810811</v>
      </c>
      <c r="BZ20" s="34">
        <f t="shared" si="213"/>
        <v>1.3809523809523809</v>
      </c>
      <c r="CB20" s="58">
        <f t="shared" si="151"/>
        <v>7</v>
      </c>
      <c r="CC20" s="59" t="str">
        <f t="shared" si="152"/>
        <v>Carbon</v>
      </c>
      <c r="CD20" s="34">
        <f t="shared" ref="CD20:CM20" si="214">IFERROR(CD65/CD110, 0)</f>
        <v>1</v>
      </c>
      <c r="CE20" s="34">
        <f t="shared" si="214"/>
        <v>1.5</v>
      </c>
      <c r="CF20" s="34">
        <f t="shared" si="214"/>
        <v>1.5625</v>
      </c>
      <c r="CG20" s="34">
        <f t="shared" si="214"/>
        <v>1.1200000000000001</v>
      </c>
      <c r="CH20" s="34">
        <f t="shared" si="214"/>
        <v>1.5714285714285714</v>
      </c>
      <c r="CI20" s="34">
        <f t="shared" si="214"/>
        <v>1.5</v>
      </c>
      <c r="CJ20" s="34">
        <f t="shared" si="214"/>
        <v>1.6</v>
      </c>
      <c r="CK20" s="34">
        <f t="shared" si="214"/>
        <v>2</v>
      </c>
      <c r="CL20" s="34">
        <f t="shared" si="214"/>
        <v>1.6666666666666667</v>
      </c>
      <c r="CM20" s="34">
        <f t="shared" si="214"/>
        <v>1.1176470588235294</v>
      </c>
      <c r="CO20" s="58">
        <f t="shared" si="154"/>
        <v>7</v>
      </c>
      <c r="CP20" s="59" t="str">
        <f t="shared" si="155"/>
        <v>Carbon</v>
      </c>
      <c r="CQ20" s="34">
        <f t="shared" ref="CQ20:CZ20" si="215">IFERROR(CQ65/CQ110, 0)</f>
        <v>0</v>
      </c>
      <c r="CR20" s="34">
        <f t="shared" si="215"/>
        <v>0</v>
      </c>
      <c r="CS20" s="34">
        <f t="shared" si="215"/>
        <v>1.1875</v>
      </c>
      <c r="CT20" s="34">
        <f t="shared" si="215"/>
        <v>1.2</v>
      </c>
      <c r="CU20" s="34">
        <f t="shared" si="215"/>
        <v>0.9285714285714286</v>
      </c>
      <c r="CV20" s="34">
        <f t="shared" si="215"/>
        <v>1.1538461538461537</v>
      </c>
      <c r="CW20" s="34">
        <f t="shared" si="215"/>
        <v>1.25</v>
      </c>
      <c r="CX20" s="34">
        <f t="shared" si="215"/>
        <v>0</v>
      </c>
      <c r="CY20" s="34">
        <f t="shared" si="215"/>
        <v>0</v>
      </c>
      <c r="CZ20" s="34">
        <f t="shared" si="215"/>
        <v>0</v>
      </c>
      <c r="DB20" s="58">
        <f t="shared" si="157"/>
        <v>7</v>
      </c>
      <c r="DC20" s="59" t="str">
        <f t="shared" si="158"/>
        <v>Carbon</v>
      </c>
      <c r="DD20" s="34">
        <f t="shared" ref="DD20:DM20" si="216">IFERROR(DD65/DD110, 0)</f>
        <v>1.2307692307692308</v>
      </c>
      <c r="DE20" s="34">
        <f t="shared" si="216"/>
        <v>1.1000000000000001</v>
      </c>
      <c r="DF20" s="34">
        <f t="shared" si="216"/>
        <v>1.3846153846153846</v>
      </c>
      <c r="DG20" s="34">
        <f t="shared" si="216"/>
        <v>1.4666666666666666</v>
      </c>
      <c r="DH20" s="34">
        <f t="shared" si="216"/>
        <v>1.7272727272727273</v>
      </c>
      <c r="DI20" s="34">
        <f t="shared" si="216"/>
        <v>0</v>
      </c>
      <c r="DJ20" s="34">
        <f t="shared" si="216"/>
        <v>1.8</v>
      </c>
      <c r="DK20" s="34">
        <f t="shared" si="216"/>
        <v>1.6</v>
      </c>
      <c r="DL20" s="34">
        <f t="shared" si="216"/>
        <v>2.3333333333333335</v>
      </c>
      <c r="DM20" s="34">
        <f t="shared" si="216"/>
        <v>3.5</v>
      </c>
      <c r="DO20" s="58">
        <f t="shared" si="160"/>
        <v>7</v>
      </c>
      <c r="DP20" s="59" t="str">
        <f t="shared" si="161"/>
        <v>Carbon</v>
      </c>
      <c r="DQ20" s="34">
        <f t="shared" ref="DQ20:DZ20" si="217">IFERROR(DQ65/DQ110, 0)</f>
        <v>0.85</v>
      </c>
      <c r="DR20" s="34">
        <f t="shared" si="217"/>
        <v>0.66666666666666663</v>
      </c>
      <c r="DS20" s="34">
        <f t="shared" si="217"/>
        <v>0.60439560439560436</v>
      </c>
      <c r="DT20" s="34">
        <f t="shared" si="217"/>
        <v>0.52747252747252749</v>
      </c>
      <c r="DU20" s="34">
        <f t="shared" si="217"/>
        <v>0.62650602409638556</v>
      </c>
      <c r="DV20" s="34">
        <f t="shared" si="217"/>
        <v>0.56578947368421051</v>
      </c>
      <c r="DW20" s="34">
        <f t="shared" si="217"/>
        <v>0.62857142857142856</v>
      </c>
      <c r="DX20" s="34">
        <f t="shared" si="217"/>
        <v>0.8392857142857143</v>
      </c>
      <c r="DY20" s="34">
        <f t="shared" si="217"/>
        <v>0.58666666666666667</v>
      </c>
      <c r="DZ20" s="34">
        <f t="shared" si="217"/>
        <v>0.6333333333333333</v>
      </c>
      <c r="EB20" s="58">
        <f t="shared" si="163"/>
        <v>7</v>
      </c>
      <c r="EC20" s="59" t="str">
        <f t="shared" si="164"/>
        <v>Carbon</v>
      </c>
      <c r="ED20" s="34">
        <f t="shared" ref="ED20:EM20" si="218">IFERROR(ED65/ED110, 0)</f>
        <v>0.62135922330097082</v>
      </c>
      <c r="EE20" s="34">
        <f t="shared" si="218"/>
        <v>0.89473684210526316</v>
      </c>
      <c r="EF20" s="34">
        <f t="shared" si="218"/>
        <v>0.71739130434782605</v>
      </c>
      <c r="EG20" s="34">
        <f t="shared" si="218"/>
        <v>0.88095238095238093</v>
      </c>
      <c r="EH20" s="34">
        <f t="shared" si="218"/>
        <v>0.76470588235294112</v>
      </c>
      <c r="EI20" s="34">
        <f t="shared" si="218"/>
        <v>0.79487179487179482</v>
      </c>
      <c r="EJ20" s="34">
        <f t="shared" si="218"/>
        <v>0.68518518518518523</v>
      </c>
      <c r="EK20" s="34">
        <f t="shared" si="218"/>
        <v>0.75</v>
      </c>
      <c r="EL20" s="34">
        <f t="shared" si="218"/>
        <v>0.58064516129032262</v>
      </c>
      <c r="EM20" s="34">
        <f t="shared" si="218"/>
        <v>0.625</v>
      </c>
      <c r="EO20" s="58">
        <f t="shared" si="166"/>
        <v>7</v>
      </c>
      <c r="EP20" s="59" t="str">
        <f t="shared" si="167"/>
        <v>Carbon</v>
      </c>
      <c r="EQ20" s="34">
        <f t="shared" ref="EQ20:EZ20" si="219">IFERROR(EQ65/EQ110, 0)</f>
        <v>0</v>
      </c>
      <c r="ER20" s="34">
        <f t="shared" si="219"/>
        <v>0</v>
      </c>
      <c r="ES20" s="34">
        <f t="shared" si="219"/>
        <v>0</v>
      </c>
      <c r="ET20" s="34">
        <f t="shared" si="219"/>
        <v>1.6</v>
      </c>
      <c r="EU20" s="34">
        <f t="shared" si="219"/>
        <v>1.7142857142857142</v>
      </c>
      <c r="EV20" s="34">
        <f t="shared" si="219"/>
        <v>1.05</v>
      </c>
      <c r="EW20" s="34">
        <f t="shared" si="219"/>
        <v>1</v>
      </c>
      <c r="EX20" s="34">
        <f t="shared" si="219"/>
        <v>0.95238095238095233</v>
      </c>
      <c r="EY20" s="34">
        <f t="shared" si="219"/>
        <v>1.6666666666666667</v>
      </c>
      <c r="EZ20" s="34">
        <f t="shared" si="219"/>
        <v>1.6666666666666667</v>
      </c>
      <c r="FB20" s="58">
        <f t="shared" si="169"/>
        <v>7</v>
      </c>
      <c r="FC20" s="59" t="str">
        <f t="shared" si="170"/>
        <v>Carbon</v>
      </c>
      <c r="FD20" s="34">
        <f t="shared" ref="FD20:FM20" si="220">IFERROR(FD65/FD110, 0)</f>
        <v>1.0833333333333333</v>
      </c>
      <c r="FE20" s="34">
        <f t="shared" si="220"/>
        <v>1</v>
      </c>
      <c r="FF20" s="34">
        <f t="shared" si="220"/>
        <v>0.96</v>
      </c>
      <c r="FG20" s="34">
        <f t="shared" si="220"/>
        <v>1.2352941176470589</v>
      </c>
      <c r="FH20" s="34">
        <f t="shared" si="220"/>
        <v>1.0555555555555556</v>
      </c>
      <c r="FI20" s="34">
        <f t="shared" si="220"/>
        <v>1.3333333333333333</v>
      </c>
      <c r="FJ20" s="34">
        <f t="shared" si="220"/>
        <v>0.97368421052631582</v>
      </c>
      <c r="FK20" s="34">
        <f t="shared" si="220"/>
        <v>0.85507246376811596</v>
      </c>
      <c r="FL20" s="34">
        <f t="shared" si="220"/>
        <v>0.71951219512195119</v>
      </c>
      <c r="FM20" s="34">
        <f t="shared" si="220"/>
        <v>0.66666666666666663</v>
      </c>
      <c r="FO20" s="58">
        <f t="shared" si="172"/>
        <v>7</v>
      </c>
      <c r="FP20" s="59" t="str">
        <f t="shared" si="173"/>
        <v>Carbon</v>
      </c>
      <c r="FQ20" s="34">
        <f t="shared" ref="FQ20:FZ20" si="221">IFERROR(FQ65/FQ110, 0)</f>
        <v>0</v>
      </c>
      <c r="FR20" s="34">
        <f t="shared" si="221"/>
        <v>0</v>
      </c>
      <c r="FS20" s="34">
        <f t="shared" si="221"/>
        <v>0</v>
      </c>
      <c r="FT20" s="34">
        <f t="shared" si="221"/>
        <v>0</v>
      </c>
      <c r="FU20" s="34">
        <f t="shared" si="221"/>
        <v>0</v>
      </c>
      <c r="FV20" s="34">
        <f t="shared" si="221"/>
        <v>1.5714285714285714</v>
      </c>
      <c r="FW20" s="34">
        <f t="shared" si="221"/>
        <v>1</v>
      </c>
      <c r="FX20" s="34">
        <f t="shared" si="221"/>
        <v>1.1578947368421053</v>
      </c>
      <c r="FY20" s="34">
        <f t="shared" si="221"/>
        <v>1.0454545454545454</v>
      </c>
      <c r="FZ20" s="34">
        <f t="shared" si="221"/>
        <v>1.0909090909090908</v>
      </c>
      <c r="GB20" s="58">
        <f t="shared" si="175"/>
        <v>7</v>
      </c>
      <c r="GC20" s="59" t="str">
        <f t="shared" si="176"/>
        <v>Carbon</v>
      </c>
      <c r="GD20" s="34">
        <f t="shared" ref="GD20:GM20" si="222">IFERROR(GD65/GD110, 0)</f>
        <v>0</v>
      </c>
      <c r="GE20" s="34">
        <f t="shared" si="222"/>
        <v>0</v>
      </c>
      <c r="GF20" s="34">
        <f t="shared" si="222"/>
        <v>0</v>
      </c>
      <c r="GG20" s="34">
        <f t="shared" si="222"/>
        <v>0</v>
      </c>
      <c r="GH20" s="34">
        <f t="shared" si="222"/>
        <v>0</v>
      </c>
      <c r="GI20" s="34">
        <f t="shared" si="222"/>
        <v>0</v>
      </c>
      <c r="GJ20" s="34">
        <f t="shared" si="222"/>
        <v>0</v>
      </c>
      <c r="GK20" s="34">
        <f t="shared" si="222"/>
        <v>0</v>
      </c>
      <c r="GL20" s="34">
        <f t="shared" si="222"/>
        <v>0</v>
      </c>
      <c r="GM20" s="34">
        <f t="shared" si="222"/>
        <v>0</v>
      </c>
    </row>
    <row r="21" spans="2:195" x14ac:dyDescent="0.25">
      <c r="B21" s="14">
        <v>9</v>
      </c>
      <c r="C21" s="30" t="str">
        <f t="shared" si="134"/>
        <v>Daggett</v>
      </c>
      <c r="D21" s="34">
        <f t="shared" ref="D21:M21" si="223">IFERROR(D66/D111, 0)</f>
        <v>1.3225806451612903</v>
      </c>
      <c r="E21" s="34">
        <f t="shared" si="223"/>
        <v>1.1621621621621621</v>
      </c>
      <c r="F21" s="34">
        <f t="shared" si="223"/>
        <v>1.3333333333333333</v>
      </c>
      <c r="G21" s="34">
        <f t="shared" si="223"/>
        <v>1.1071428571428572</v>
      </c>
      <c r="H21" s="34">
        <f t="shared" si="223"/>
        <v>1.064516129032258</v>
      </c>
      <c r="I21" s="34">
        <f t="shared" si="223"/>
        <v>0.83333333333333337</v>
      </c>
      <c r="J21" s="34">
        <f t="shared" si="223"/>
        <v>0.81818181818181823</v>
      </c>
      <c r="K21" s="34">
        <f t="shared" si="223"/>
        <v>0.91304347826086951</v>
      </c>
      <c r="L21" s="34">
        <f t="shared" si="223"/>
        <v>1.25</v>
      </c>
      <c r="M21" s="34">
        <f t="shared" si="223"/>
        <v>1.3846153846153846</v>
      </c>
      <c r="O21" s="58">
        <f t="shared" si="136"/>
        <v>9</v>
      </c>
      <c r="P21" s="59" t="str">
        <f t="shared" si="137"/>
        <v>Daggett</v>
      </c>
      <c r="Q21" s="34">
        <f t="shared" ref="Q21:Z21" si="224">IFERROR(Q66/Q111, 0)</f>
        <v>1.3225806451612903</v>
      </c>
      <c r="R21" s="34">
        <f t="shared" si="224"/>
        <v>1.28125</v>
      </c>
      <c r="S21" s="34">
        <f t="shared" si="224"/>
        <v>1.5</v>
      </c>
      <c r="T21" s="34">
        <f t="shared" si="224"/>
        <v>1.45</v>
      </c>
      <c r="U21" s="34">
        <f t="shared" si="224"/>
        <v>1.3333333333333333</v>
      </c>
      <c r="V21" s="34">
        <f t="shared" si="224"/>
        <v>2</v>
      </c>
      <c r="W21" s="34">
        <f t="shared" si="224"/>
        <v>1.2307692307692308</v>
      </c>
      <c r="X21" s="34">
        <f t="shared" si="224"/>
        <v>1.3571428571428572</v>
      </c>
      <c r="Y21" s="34">
        <f t="shared" si="224"/>
        <v>1.25</v>
      </c>
      <c r="Z21" s="34">
        <f t="shared" si="224"/>
        <v>1.3846153846153846</v>
      </c>
      <c r="AB21" s="58">
        <f t="shared" si="139"/>
        <v>9</v>
      </c>
      <c r="AC21" s="59" t="str">
        <f t="shared" si="140"/>
        <v>Daggett</v>
      </c>
      <c r="AD21" s="34">
        <f t="shared" ref="AD21:AM21" si="225">IFERROR(AD66/AD111, 0)</f>
        <v>0</v>
      </c>
      <c r="AE21" s="34">
        <f t="shared" si="225"/>
        <v>0</v>
      </c>
      <c r="AF21" s="34">
        <f t="shared" si="225"/>
        <v>0</v>
      </c>
      <c r="AG21" s="34">
        <f t="shared" si="225"/>
        <v>0</v>
      </c>
      <c r="AH21" s="34">
        <f t="shared" si="225"/>
        <v>0</v>
      </c>
      <c r="AI21" s="34">
        <f t="shared" si="225"/>
        <v>0</v>
      </c>
      <c r="AJ21" s="34">
        <f t="shared" si="225"/>
        <v>0</v>
      </c>
      <c r="AK21" s="34">
        <f t="shared" si="225"/>
        <v>0</v>
      </c>
      <c r="AL21" s="34">
        <f t="shared" si="225"/>
        <v>0</v>
      </c>
      <c r="AM21" s="34">
        <f t="shared" si="225"/>
        <v>0</v>
      </c>
      <c r="AO21" s="58">
        <f t="shared" si="142"/>
        <v>9</v>
      </c>
      <c r="AP21" s="59" t="str">
        <f t="shared" si="143"/>
        <v>Daggett</v>
      </c>
      <c r="AQ21" s="34">
        <f t="shared" ref="AQ21:AZ21" si="226">IFERROR(AQ66/AQ111, 0)</f>
        <v>0</v>
      </c>
      <c r="AR21" s="34">
        <f t="shared" si="226"/>
        <v>0</v>
      </c>
      <c r="AS21" s="34">
        <f t="shared" si="226"/>
        <v>0</v>
      </c>
      <c r="AT21" s="34">
        <f t="shared" si="226"/>
        <v>0</v>
      </c>
      <c r="AU21" s="34">
        <f t="shared" si="226"/>
        <v>0</v>
      </c>
      <c r="AV21" s="34">
        <f t="shared" si="226"/>
        <v>0</v>
      </c>
      <c r="AW21" s="34">
        <f t="shared" si="226"/>
        <v>0</v>
      </c>
      <c r="AX21" s="34">
        <f t="shared" si="226"/>
        <v>0</v>
      </c>
      <c r="AY21" s="34">
        <f t="shared" si="226"/>
        <v>0</v>
      </c>
      <c r="AZ21" s="34">
        <f t="shared" si="226"/>
        <v>0</v>
      </c>
      <c r="BB21" s="58">
        <f t="shared" si="145"/>
        <v>9</v>
      </c>
      <c r="BC21" s="59" t="str">
        <f t="shared" si="146"/>
        <v>Daggett</v>
      </c>
      <c r="BD21" s="34">
        <f t="shared" ref="BD21:BM21" si="227">IFERROR(BD66/BD111, 0)</f>
        <v>0</v>
      </c>
      <c r="BE21" s="34">
        <f t="shared" si="227"/>
        <v>0</v>
      </c>
      <c r="BF21" s="34">
        <f t="shared" si="227"/>
        <v>0</v>
      </c>
      <c r="BG21" s="34">
        <f t="shared" si="227"/>
        <v>0</v>
      </c>
      <c r="BH21" s="34">
        <f t="shared" si="227"/>
        <v>0</v>
      </c>
      <c r="BI21" s="34">
        <f t="shared" si="227"/>
        <v>0</v>
      </c>
      <c r="BJ21" s="34">
        <f t="shared" si="227"/>
        <v>0</v>
      </c>
      <c r="BK21" s="34">
        <f t="shared" si="227"/>
        <v>0</v>
      </c>
      <c r="BL21" s="34">
        <f t="shared" si="227"/>
        <v>0</v>
      </c>
      <c r="BM21" s="34">
        <f t="shared" si="227"/>
        <v>0</v>
      </c>
      <c r="BO21" s="58">
        <f t="shared" si="148"/>
        <v>9</v>
      </c>
      <c r="BP21" s="59" t="str">
        <f t="shared" si="149"/>
        <v>Daggett</v>
      </c>
      <c r="BQ21" s="34">
        <f t="shared" ref="BQ21:BZ21" si="228">IFERROR(BQ66/BQ111, 0)</f>
        <v>0</v>
      </c>
      <c r="BR21" s="34">
        <f t="shared" si="228"/>
        <v>0</v>
      </c>
      <c r="BS21" s="34">
        <f t="shared" si="228"/>
        <v>0</v>
      </c>
      <c r="BT21" s="34">
        <f t="shared" si="228"/>
        <v>0</v>
      </c>
      <c r="BU21" s="34">
        <f t="shared" si="228"/>
        <v>0</v>
      </c>
      <c r="BV21" s="34">
        <f t="shared" si="228"/>
        <v>0</v>
      </c>
      <c r="BW21" s="34">
        <f t="shared" si="228"/>
        <v>0</v>
      </c>
      <c r="BX21" s="34">
        <f t="shared" si="228"/>
        <v>0</v>
      </c>
      <c r="BY21" s="34">
        <f t="shared" si="228"/>
        <v>0</v>
      </c>
      <c r="BZ21" s="34">
        <f t="shared" si="228"/>
        <v>0</v>
      </c>
      <c r="CB21" s="58">
        <f t="shared" si="151"/>
        <v>9</v>
      </c>
      <c r="CC21" s="59" t="str">
        <f t="shared" si="152"/>
        <v>Daggett</v>
      </c>
      <c r="CD21" s="34">
        <f t="shared" ref="CD21:CM21" si="229">IFERROR(CD66/CD111, 0)</f>
        <v>0</v>
      </c>
      <c r="CE21" s="34">
        <f t="shared" si="229"/>
        <v>0</v>
      </c>
      <c r="CF21" s="34">
        <f t="shared" si="229"/>
        <v>0</v>
      </c>
      <c r="CG21" s="34">
        <f t="shared" si="229"/>
        <v>1.5</v>
      </c>
      <c r="CH21" s="34">
        <f t="shared" si="229"/>
        <v>1.2</v>
      </c>
      <c r="CI21" s="34">
        <f t="shared" si="229"/>
        <v>1.4</v>
      </c>
      <c r="CJ21" s="34">
        <f t="shared" si="229"/>
        <v>1.1666666666666667</v>
      </c>
      <c r="CK21" s="34">
        <f t="shared" si="229"/>
        <v>1.2</v>
      </c>
      <c r="CL21" s="34">
        <f t="shared" si="229"/>
        <v>0</v>
      </c>
      <c r="CM21" s="34">
        <f t="shared" si="229"/>
        <v>0</v>
      </c>
      <c r="CO21" s="58">
        <f t="shared" si="154"/>
        <v>9</v>
      </c>
      <c r="CP21" s="59" t="str">
        <f t="shared" si="155"/>
        <v>Daggett</v>
      </c>
      <c r="CQ21" s="34">
        <f t="shared" ref="CQ21:CZ21" si="230">IFERROR(CQ66/CQ111, 0)</f>
        <v>0</v>
      </c>
      <c r="CR21" s="34">
        <f t="shared" si="230"/>
        <v>0</v>
      </c>
      <c r="CS21" s="34">
        <f t="shared" si="230"/>
        <v>0</v>
      </c>
      <c r="CT21" s="34">
        <f t="shared" si="230"/>
        <v>0</v>
      </c>
      <c r="CU21" s="34">
        <f t="shared" si="230"/>
        <v>0</v>
      </c>
      <c r="CV21" s="34">
        <f t="shared" si="230"/>
        <v>0</v>
      </c>
      <c r="CW21" s="34">
        <f t="shared" si="230"/>
        <v>0</v>
      </c>
      <c r="CX21" s="34">
        <f t="shared" si="230"/>
        <v>0</v>
      </c>
      <c r="CY21" s="34">
        <f t="shared" si="230"/>
        <v>0</v>
      </c>
      <c r="CZ21" s="34">
        <f t="shared" si="230"/>
        <v>0</v>
      </c>
      <c r="DB21" s="58">
        <f t="shared" si="157"/>
        <v>9</v>
      </c>
      <c r="DC21" s="59" t="str">
        <f t="shared" si="158"/>
        <v>Daggett</v>
      </c>
      <c r="DD21" s="34">
        <f t="shared" ref="DD21:DM21" si="231">IFERROR(DD66/DD111, 0)</f>
        <v>0</v>
      </c>
      <c r="DE21" s="34">
        <f t="shared" si="231"/>
        <v>0</v>
      </c>
      <c r="DF21" s="34">
        <f t="shared" si="231"/>
        <v>0</v>
      </c>
      <c r="DG21" s="34">
        <f t="shared" si="231"/>
        <v>0</v>
      </c>
      <c r="DH21" s="34">
        <f t="shared" si="231"/>
        <v>0</v>
      </c>
      <c r="DI21" s="34">
        <f t="shared" si="231"/>
        <v>0</v>
      </c>
      <c r="DJ21" s="34">
        <f t="shared" si="231"/>
        <v>0</v>
      </c>
      <c r="DK21" s="34">
        <f t="shared" si="231"/>
        <v>0</v>
      </c>
      <c r="DL21" s="34">
        <f t="shared" si="231"/>
        <v>0</v>
      </c>
      <c r="DM21" s="34">
        <f t="shared" si="231"/>
        <v>0</v>
      </c>
      <c r="DO21" s="58">
        <f t="shared" si="160"/>
        <v>9</v>
      </c>
      <c r="DP21" s="59" t="str">
        <f t="shared" si="161"/>
        <v>Daggett</v>
      </c>
      <c r="DQ21" s="34">
        <f t="shared" ref="DQ21:DZ21" si="232">IFERROR(DQ66/DQ111, 0)</f>
        <v>0</v>
      </c>
      <c r="DR21" s="34">
        <f t="shared" si="232"/>
        <v>3</v>
      </c>
      <c r="DS21" s="34">
        <f t="shared" si="232"/>
        <v>3</v>
      </c>
      <c r="DT21" s="34">
        <f t="shared" si="232"/>
        <v>1.6666666666666667</v>
      </c>
      <c r="DU21" s="34">
        <f t="shared" si="232"/>
        <v>2</v>
      </c>
      <c r="DV21" s="34">
        <f t="shared" si="232"/>
        <v>1.6666666666666667</v>
      </c>
      <c r="DW21" s="34">
        <f t="shared" si="232"/>
        <v>2</v>
      </c>
      <c r="DX21" s="34">
        <f t="shared" si="232"/>
        <v>1.5</v>
      </c>
      <c r="DY21" s="34">
        <f t="shared" si="232"/>
        <v>0</v>
      </c>
      <c r="DZ21" s="34">
        <f t="shared" si="232"/>
        <v>0</v>
      </c>
      <c r="EB21" s="58">
        <f t="shared" si="163"/>
        <v>9</v>
      </c>
      <c r="EC21" s="59" t="str">
        <f t="shared" si="164"/>
        <v>Daggett</v>
      </c>
      <c r="ED21" s="34">
        <f t="shared" ref="ED21:EM21" si="233">IFERROR(ED66/ED111, 0)</f>
        <v>0</v>
      </c>
      <c r="EE21" s="34">
        <f t="shared" si="233"/>
        <v>0</v>
      </c>
      <c r="EF21" s="34">
        <f t="shared" si="233"/>
        <v>0</v>
      </c>
      <c r="EG21" s="34">
        <f t="shared" si="233"/>
        <v>0</v>
      </c>
      <c r="EH21" s="34">
        <f t="shared" si="233"/>
        <v>0</v>
      </c>
      <c r="EI21" s="34">
        <f t="shared" si="233"/>
        <v>0</v>
      </c>
      <c r="EJ21" s="34">
        <f t="shared" si="233"/>
        <v>0</v>
      </c>
      <c r="EK21" s="34">
        <f t="shared" si="233"/>
        <v>0</v>
      </c>
      <c r="EL21" s="34">
        <f t="shared" si="233"/>
        <v>0</v>
      </c>
      <c r="EM21" s="34">
        <f t="shared" si="233"/>
        <v>0</v>
      </c>
      <c r="EO21" s="58">
        <f t="shared" si="166"/>
        <v>9</v>
      </c>
      <c r="EP21" s="59" t="str">
        <f t="shared" si="167"/>
        <v>Daggett</v>
      </c>
      <c r="EQ21" s="34">
        <f t="shared" ref="EQ21:EZ21" si="234">IFERROR(EQ66/EQ111, 0)</f>
        <v>0</v>
      </c>
      <c r="ER21" s="34">
        <f t="shared" si="234"/>
        <v>1.25</v>
      </c>
      <c r="ES21" s="34">
        <f t="shared" si="234"/>
        <v>1.5</v>
      </c>
      <c r="ET21" s="34">
        <f t="shared" si="234"/>
        <v>2</v>
      </c>
      <c r="EU21" s="34">
        <f t="shared" si="234"/>
        <v>2</v>
      </c>
      <c r="EV21" s="34">
        <f t="shared" si="234"/>
        <v>2</v>
      </c>
      <c r="EW21" s="34">
        <f t="shared" si="234"/>
        <v>0</v>
      </c>
      <c r="EX21" s="34">
        <f t="shared" si="234"/>
        <v>0</v>
      </c>
      <c r="EY21" s="34">
        <f t="shared" si="234"/>
        <v>0</v>
      </c>
      <c r="EZ21" s="34">
        <f t="shared" si="234"/>
        <v>0</v>
      </c>
      <c r="FB21" s="58">
        <f t="shared" si="169"/>
        <v>9</v>
      </c>
      <c r="FC21" s="59" t="str">
        <f t="shared" si="170"/>
        <v>Daggett</v>
      </c>
      <c r="FD21" s="34">
        <f t="shared" ref="FD21:FM21" si="235">IFERROR(FD66/FD111, 0)</f>
        <v>0</v>
      </c>
      <c r="FE21" s="34">
        <f t="shared" si="235"/>
        <v>0</v>
      </c>
      <c r="FF21" s="34">
        <f t="shared" si="235"/>
        <v>0</v>
      </c>
      <c r="FG21" s="34">
        <f t="shared" si="235"/>
        <v>0</v>
      </c>
      <c r="FH21" s="34">
        <f t="shared" si="235"/>
        <v>0</v>
      </c>
      <c r="FI21" s="34">
        <f t="shared" si="235"/>
        <v>0</v>
      </c>
      <c r="FJ21" s="34">
        <f t="shared" si="235"/>
        <v>0</v>
      </c>
      <c r="FK21" s="34">
        <f t="shared" si="235"/>
        <v>0</v>
      </c>
      <c r="FL21" s="34">
        <f t="shared" si="235"/>
        <v>0</v>
      </c>
      <c r="FM21" s="34">
        <f t="shared" si="235"/>
        <v>0</v>
      </c>
      <c r="FO21" s="58">
        <f t="shared" si="172"/>
        <v>9</v>
      </c>
      <c r="FP21" s="59" t="str">
        <f t="shared" si="173"/>
        <v>Daggett</v>
      </c>
      <c r="FQ21" s="34">
        <f t="shared" ref="FQ21:FZ21" si="236">IFERROR(FQ66/FQ111, 0)</f>
        <v>0</v>
      </c>
      <c r="FR21" s="34">
        <f t="shared" si="236"/>
        <v>0</v>
      </c>
      <c r="FS21" s="34">
        <f t="shared" si="236"/>
        <v>0</v>
      </c>
      <c r="FT21" s="34">
        <f t="shared" si="236"/>
        <v>0</v>
      </c>
      <c r="FU21" s="34">
        <f t="shared" si="236"/>
        <v>0</v>
      </c>
      <c r="FV21" s="34">
        <f t="shared" si="236"/>
        <v>0</v>
      </c>
      <c r="FW21" s="34">
        <f t="shared" si="236"/>
        <v>0</v>
      </c>
      <c r="FX21" s="34">
        <f t="shared" si="236"/>
        <v>0</v>
      </c>
      <c r="FY21" s="34">
        <f t="shared" si="236"/>
        <v>0</v>
      </c>
      <c r="FZ21" s="34">
        <f t="shared" si="236"/>
        <v>0</v>
      </c>
      <c r="GB21" s="58">
        <f t="shared" si="175"/>
        <v>9</v>
      </c>
      <c r="GC21" s="59" t="str">
        <f t="shared" si="176"/>
        <v>Daggett</v>
      </c>
      <c r="GD21" s="34">
        <f t="shared" ref="GD21:GM21" si="237">IFERROR(GD66/GD111, 0)</f>
        <v>0</v>
      </c>
      <c r="GE21" s="34">
        <f t="shared" si="237"/>
        <v>0</v>
      </c>
      <c r="GF21" s="34">
        <f t="shared" si="237"/>
        <v>0</v>
      </c>
      <c r="GG21" s="34">
        <f t="shared" si="237"/>
        <v>0</v>
      </c>
      <c r="GH21" s="34">
        <f t="shared" si="237"/>
        <v>0</v>
      </c>
      <c r="GI21" s="34">
        <f t="shared" si="237"/>
        <v>0</v>
      </c>
      <c r="GJ21" s="34">
        <f t="shared" si="237"/>
        <v>0</v>
      </c>
      <c r="GK21" s="34">
        <f t="shared" si="237"/>
        <v>0</v>
      </c>
      <c r="GL21" s="34">
        <f t="shared" si="237"/>
        <v>0</v>
      </c>
      <c r="GM21" s="34">
        <f t="shared" si="237"/>
        <v>0</v>
      </c>
    </row>
    <row r="22" spans="2:195" x14ac:dyDescent="0.25">
      <c r="B22" s="14">
        <v>11</v>
      </c>
      <c r="C22" s="30" t="str">
        <f t="shared" si="134"/>
        <v>Davis</v>
      </c>
      <c r="D22" s="34">
        <f t="shared" ref="D22:M22" si="238">IFERROR(D67/D112, 0)</f>
        <v>6.5908330545332891E-2</v>
      </c>
      <c r="E22" s="34">
        <f t="shared" si="238"/>
        <v>8.7662337662337664E-2</v>
      </c>
      <c r="F22" s="34">
        <f t="shared" si="238"/>
        <v>8.0406801207691087E-2</v>
      </c>
      <c r="G22" s="34">
        <f t="shared" si="238"/>
        <v>7.2243917092219889E-2</v>
      </c>
      <c r="H22" s="34">
        <f t="shared" si="238"/>
        <v>7.1348156487475375E-2</v>
      </c>
      <c r="I22" s="34">
        <f t="shared" si="238"/>
        <v>7.662438519285529E-2</v>
      </c>
      <c r="J22" s="34">
        <f t="shared" si="238"/>
        <v>7.4360273625538389E-2</v>
      </c>
      <c r="K22" s="34">
        <f t="shared" si="238"/>
        <v>7.6727230644601324E-2</v>
      </c>
      <c r="L22" s="34">
        <f t="shared" si="238"/>
        <v>6.799784133837021E-2</v>
      </c>
      <c r="M22" s="34">
        <f t="shared" si="238"/>
        <v>7.3480777180653156E-2</v>
      </c>
      <c r="O22" s="58">
        <f t="shared" si="136"/>
        <v>11</v>
      </c>
      <c r="P22" s="59" t="str">
        <f t="shared" si="137"/>
        <v>Davis</v>
      </c>
      <c r="Q22" s="34">
        <f t="shared" ref="Q22:Z22" si="239">IFERROR(Q67/Q112, 0)</f>
        <v>0.91304347826086951</v>
      </c>
      <c r="R22" s="34">
        <f t="shared" si="239"/>
        <v>0.81395348837209303</v>
      </c>
      <c r="S22" s="34">
        <f t="shared" si="239"/>
        <v>0.7</v>
      </c>
      <c r="T22" s="34">
        <f t="shared" si="239"/>
        <v>0.65573770491803274</v>
      </c>
      <c r="U22" s="34">
        <f t="shared" si="239"/>
        <v>0.58904109589041098</v>
      </c>
      <c r="V22" s="34">
        <f t="shared" si="239"/>
        <v>0.69565217391304346</v>
      </c>
      <c r="W22" s="34">
        <f t="shared" si="239"/>
        <v>0.5089285714285714</v>
      </c>
      <c r="X22" s="34">
        <f t="shared" si="239"/>
        <v>0.6292134831460674</v>
      </c>
      <c r="Y22" s="34">
        <f t="shared" si="239"/>
        <v>0.67669172932330823</v>
      </c>
      <c r="Z22" s="34">
        <f t="shared" si="239"/>
        <v>0.7978723404255319</v>
      </c>
      <c r="AB22" s="58">
        <f t="shared" si="139"/>
        <v>11</v>
      </c>
      <c r="AC22" s="59" t="str">
        <f t="shared" si="140"/>
        <v>Davis</v>
      </c>
      <c r="AD22" s="34">
        <f t="shared" ref="AD22:AM22" si="240">IFERROR(AD67/AD112, 0)</f>
        <v>0.51072961373390557</v>
      </c>
      <c r="AE22" s="34">
        <f t="shared" si="240"/>
        <v>0.53113553113553114</v>
      </c>
      <c r="AF22" s="34">
        <f t="shared" si="240"/>
        <v>0.38205980066445183</v>
      </c>
      <c r="AG22" s="34">
        <f t="shared" si="240"/>
        <v>0.40672782874617736</v>
      </c>
      <c r="AH22" s="34">
        <f t="shared" si="240"/>
        <v>0.44345238095238093</v>
      </c>
      <c r="AI22" s="34">
        <f t="shared" si="240"/>
        <v>0.38611111111111113</v>
      </c>
      <c r="AJ22" s="34">
        <f t="shared" si="240"/>
        <v>0.39880952380952384</v>
      </c>
      <c r="AK22" s="34">
        <f t="shared" si="240"/>
        <v>0.50375939849624063</v>
      </c>
      <c r="AL22" s="34">
        <f t="shared" si="240"/>
        <v>0.39534883720930231</v>
      </c>
      <c r="AM22" s="34">
        <f t="shared" si="240"/>
        <v>0.32890365448504982</v>
      </c>
      <c r="AO22" s="58">
        <f t="shared" si="142"/>
        <v>11</v>
      </c>
      <c r="AP22" s="59" t="str">
        <f t="shared" si="143"/>
        <v>Davis</v>
      </c>
      <c r="AQ22" s="34">
        <f t="shared" ref="AQ22:AZ22" si="241">IFERROR(AQ67/AQ112, 0)</f>
        <v>0.31555555555555553</v>
      </c>
      <c r="AR22" s="34">
        <f t="shared" si="241"/>
        <v>0.31643002028397565</v>
      </c>
      <c r="AS22" s="34">
        <f t="shared" si="241"/>
        <v>0.32548179871520344</v>
      </c>
      <c r="AT22" s="34">
        <f t="shared" si="241"/>
        <v>0.29809725158562367</v>
      </c>
      <c r="AU22" s="34">
        <f t="shared" si="241"/>
        <v>0.35714285714285715</v>
      </c>
      <c r="AV22" s="34">
        <f t="shared" si="241"/>
        <v>0.32762312633832974</v>
      </c>
      <c r="AW22" s="34">
        <f t="shared" si="241"/>
        <v>0.31319910514541388</v>
      </c>
      <c r="AX22" s="34">
        <f t="shared" si="241"/>
        <v>0.34868421052631576</v>
      </c>
      <c r="AY22" s="34">
        <f t="shared" si="241"/>
        <v>0.36666666666666664</v>
      </c>
      <c r="AZ22" s="34">
        <f t="shared" si="241"/>
        <v>0.30584192439862545</v>
      </c>
      <c r="BB22" s="58">
        <f t="shared" si="145"/>
        <v>11</v>
      </c>
      <c r="BC22" s="59" t="str">
        <f t="shared" si="146"/>
        <v>Davis</v>
      </c>
      <c r="BD22" s="34">
        <f t="shared" ref="BD22:BM22" si="242">IFERROR(BD67/BD112, 0)</f>
        <v>0.5078125</v>
      </c>
      <c r="BE22" s="34">
        <f t="shared" si="242"/>
        <v>0.47976878612716761</v>
      </c>
      <c r="BF22" s="34">
        <f t="shared" si="242"/>
        <v>0.46400000000000002</v>
      </c>
      <c r="BG22" s="34">
        <f t="shared" si="242"/>
        <v>0.41055718475073316</v>
      </c>
      <c r="BH22" s="34">
        <f t="shared" si="242"/>
        <v>0.4061624649859944</v>
      </c>
      <c r="BI22" s="34">
        <f t="shared" si="242"/>
        <v>0.40883977900552487</v>
      </c>
      <c r="BJ22" s="34">
        <f t="shared" si="242"/>
        <v>0.3963963963963964</v>
      </c>
      <c r="BK22" s="34">
        <f t="shared" si="242"/>
        <v>0.3762057877813505</v>
      </c>
      <c r="BL22" s="34">
        <f t="shared" si="242"/>
        <v>0.4128787878787879</v>
      </c>
      <c r="BM22" s="34">
        <f t="shared" si="242"/>
        <v>0.37768240343347642</v>
      </c>
      <c r="BO22" s="58">
        <f t="shared" si="148"/>
        <v>11</v>
      </c>
      <c r="BP22" s="59" t="str">
        <f t="shared" si="149"/>
        <v>Davis</v>
      </c>
      <c r="BQ22" s="34">
        <f t="shared" ref="BQ22:BZ22" si="243">IFERROR(BQ67/BQ112, 0)</f>
        <v>0.25</v>
      </c>
      <c r="BR22" s="34">
        <f t="shared" si="243"/>
        <v>0.26162790697674421</v>
      </c>
      <c r="BS22" s="34">
        <f t="shared" si="243"/>
        <v>0.29606625258799174</v>
      </c>
      <c r="BT22" s="34">
        <f t="shared" si="243"/>
        <v>0.22468354430379747</v>
      </c>
      <c r="BU22" s="34">
        <f t="shared" si="243"/>
        <v>0.27760252365930599</v>
      </c>
      <c r="BV22" s="34">
        <f t="shared" si="243"/>
        <v>0.2225237449118046</v>
      </c>
      <c r="BW22" s="34">
        <f t="shared" si="243"/>
        <v>0.21251348435814454</v>
      </c>
      <c r="BX22" s="34">
        <f t="shared" si="243"/>
        <v>0.25700365408038978</v>
      </c>
      <c r="BY22" s="34">
        <f t="shared" si="243"/>
        <v>0.25991792065663477</v>
      </c>
      <c r="BZ22" s="34">
        <f t="shared" si="243"/>
        <v>0.25650118203309691</v>
      </c>
      <c r="CB22" s="58">
        <f t="shared" si="151"/>
        <v>11</v>
      </c>
      <c r="CC22" s="59" t="str">
        <f t="shared" si="152"/>
        <v>Davis</v>
      </c>
      <c r="CD22" s="34">
        <f t="shared" ref="CD22:CM22" si="244">IFERROR(CD67/CD112, 0)</f>
        <v>0.38862559241706163</v>
      </c>
      <c r="CE22" s="34">
        <f t="shared" si="244"/>
        <v>0.32055749128919858</v>
      </c>
      <c r="CF22" s="34">
        <f t="shared" si="244"/>
        <v>0.3210332103321033</v>
      </c>
      <c r="CG22" s="34">
        <f t="shared" si="244"/>
        <v>0.3087248322147651</v>
      </c>
      <c r="CH22" s="34">
        <f t="shared" si="244"/>
        <v>0.3914590747330961</v>
      </c>
      <c r="CI22" s="34">
        <f t="shared" si="244"/>
        <v>0.36636636636636638</v>
      </c>
      <c r="CJ22" s="34">
        <f t="shared" si="244"/>
        <v>0.37414965986394561</v>
      </c>
      <c r="CK22" s="34">
        <f t="shared" si="244"/>
        <v>0.38227848101265821</v>
      </c>
      <c r="CL22" s="34">
        <f t="shared" si="244"/>
        <v>0.30837004405286345</v>
      </c>
      <c r="CM22" s="34">
        <f t="shared" si="244"/>
        <v>0.30932203389830509</v>
      </c>
      <c r="CO22" s="58">
        <f t="shared" si="154"/>
        <v>11</v>
      </c>
      <c r="CP22" s="59" t="str">
        <f t="shared" si="155"/>
        <v>Davis</v>
      </c>
      <c r="CQ22" s="34">
        <f t="shared" ref="CQ22:CZ22" si="245">IFERROR(CQ67/CQ112, 0)</f>
        <v>0.54716981132075471</v>
      </c>
      <c r="CR22" s="34">
        <f t="shared" si="245"/>
        <v>0.52459016393442626</v>
      </c>
      <c r="CS22" s="34">
        <f t="shared" si="245"/>
        <v>0.53260869565217395</v>
      </c>
      <c r="CT22" s="34">
        <f t="shared" si="245"/>
        <v>0.53409090909090906</v>
      </c>
      <c r="CU22" s="34">
        <f t="shared" si="245"/>
        <v>0.49659863945578231</v>
      </c>
      <c r="CV22" s="34">
        <f t="shared" si="245"/>
        <v>0.4329896907216495</v>
      </c>
      <c r="CW22" s="34">
        <f t="shared" si="245"/>
        <v>0.39013452914798208</v>
      </c>
      <c r="CX22" s="34">
        <f t="shared" si="245"/>
        <v>0.36363636363636365</v>
      </c>
      <c r="CY22" s="34">
        <f t="shared" si="245"/>
        <v>0.31230283911671924</v>
      </c>
      <c r="CZ22" s="34">
        <f t="shared" si="245"/>
        <v>0.3712574850299401</v>
      </c>
      <c r="DB22" s="58">
        <f t="shared" si="157"/>
        <v>11</v>
      </c>
      <c r="DC22" s="59" t="str">
        <f t="shared" si="158"/>
        <v>Davis</v>
      </c>
      <c r="DD22" s="34">
        <f t="shared" ref="DD22:DM22" si="246">IFERROR(DD67/DD112, 0)</f>
        <v>0.26806833114323259</v>
      </c>
      <c r="DE22" s="34">
        <f t="shared" si="246"/>
        <v>0.25</v>
      </c>
      <c r="DF22" s="34">
        <f t="shared" si="246"/>
        <v>0.26411290322580644</v>
      </c>
      <c r="DG22" s="34">
        <f t="shared" si="246"/>
        <v>0.22673434856175972</v>
      </c>
      <c r="DH22" s="34">
        <f t="shared" si="246"/>
        <v>0.22283356258596973</v>
      </c>
      <c r="DI22" s="34">
        <f t="shared" si="246"/>
        <v>0.20706455542021923</v>
      </c>
      <c r="DJ22" s="34">
        <f t="shared" si="246"/>
        <v>0.1758957654723127</v>
      </c>
      <c r="DK22" s="34">
        <f t="shared" si="246"/>
        <v>0.17817817817817819</v>
      </c>
      <c r="DL22" s="34">
        <f t="shared" si="246"/>
        <v>0.17492096944151739</v>
      </c>
      <c r="DM22" s="34">
        <f t="shared" si="246"/>
        <v>0.21643835616438356</v>
      </c>
      <c r="DO22" s="58">
        <f t="shared" si="160"/>
        <v>11</v>
      </c>
      <c r="DP22" s="59" t="str">
        <f t="shared" si="161"/>
        <v>Davis</v>
      </c>
      <c r="DQ22" s="34">
        <f t="shared" ref="DQ22:DZ22" si="247">IFERROR(DQ67/DQ112, 0)</f>
        <v>0.18337218337218336</v>
      </c>
      <c r="DR22" s="34">
        <f t="shared" si="247"/>
        <v>0.14838300570703869</v>
      </c>
      <c r="DS22" s="34">
        <f t="shared" si="247"/>
        <v>0.17167919799498746</v>
      </c>
      <c r="DT22" s="34">
        <f t="shared" si="247"/>
        <v>0.14481044126786824</v>
      </c>
      <c r="DU22" s="34">
        <f t="shared" si="247"/>
        <v>0.18143203883495146</v>
      </c>
      <c r="DV22" s="34">
        <f t="shared" si="247"/>
        <v>0.17388758782201405</v>
      </c>
      <c r="DW22" s="34">
        <f t="shared" si="247"/>
        <v>0.17184035476718404</v>
      </c>
      <c r="DX22" s="34">
        <f t="shared" si="247"/>
        <v>0.14548090865152247</v>
      </c>
      <c r="DY22" s="34">
        <f t="shared" si="247"/>
        <v>0.13298302344381568</v>
      </c>
      <c r="DZ22" s="34">
        <f t="shared" si="247"/>
        <v>0.12136121361213612</v>
      </c>
      <c r="EB22" s="58">
        <f t="shared" si="163"/>
        <v>11</v>
      </c>
      <c r="EC22" s="59" t="str">
        <f t="shared" si="164"/>
        <v>Davis</v>
      </c>
      <c r="ED22" s="34">
        <f t="shared" ref="ED22:EM22" si="248">IFERROR(ED67/ED112, 0)</f>
        <v>0.18961447678992918</v>
      </c>
      <c r="EE22" s="34">
        <f t="shared" si="248"/>
        <v>0.16081871345029239</v>
      </c>
      <c r="EF22" s="34">
        <f t="shared" si="248"/>
        <v>0.17985074626865671</v>
      </c>
      <c r="EG22" s="34">
        <f t="shared" si="248"/>
        <v>0.15322580645161291</v>
      </c>
      <c r="EH22" s="34">
        <f t="shared" si="248"/>
        <v>0.16610398379473329</v>
      </c>
      <c r="EI22" s="34">
        <f t="shared" si="248"/>
        <v>0.15949702183984116</v>
      </c>
      <c r="EJ22" s="34">
        <f t="shared" si="248"/>
        <v>0.14532374100719425</v>
      </c>
      <c r="EK22" s="34">
        <f t="shared" si="248"/>
        <v>0.18388564002599089</v>
      </c>
      <c r="EL22" s="34">
        <f t="shared" si="248"/>
        <v>0.17192147531231411</v>
      </c>
      <c r="EM22" s="34">
        <f t="shared" si="248"/>
        <v>0.15023474178403756</v>
      </c>
      <c r="EO22" s="58">
        <f t="shared" si="166"/>
        <v>11</v>
      </c>
      <c r="EP22" s="59" t="str">
        <f t="shared" si="167"/>
        <v>Davis</v>
      </c>
      <c r="EQ22" s="34">
        <f t="shared" ref="EQ22:EZ22" si="249">IFERROR(EQ67/EQ112, 0)</f>
        <v>0.32678132678132676</v>
      </c>
      <c r="ER22" s="34">
        <f t="shared" si="249"/>
        <v>0.35365853658536583</v>
      </c>
      <c r="ES22" s="34">
        <f t="shared" si="249"/>
        <v>0.35990888382687924</v>
      </c>
      <c r="ET22" s="34">
        <f t="shared" si="249"/>
        <v>0.36070381231671556</v>
      </c>
      <c r="EU22" s="34">
        <f t="shared" si="249"/>
        <v>0.36795252225519287</v>
      </c>
      <c r="EV22" s="34">
        <f t="shared" si="249"/>
        <v>0.4351145038167939</v>
      </c>
      <c r="EW22" s="34">
        <f t="shared" si="249"/>
        <v>0.3860182370820669</v>
      </c>
      <c r="EX22" s="34">
        <f t="shared" si="249"/>
        <v>0.34438775510204084</v>
      </c>
      <c r="EY22" s="34">
        <f t="shared" si="249"/>
        <v>0.35439560439560441</v>
      </c>
      <c r="EZ22" s="34">
        <f t="shared" si="249"/>
        <v>0.4513888888888889</v>
      </c>
      <c r="FB22" s="58">
        <f t="shared" si="169"/>
        <v>11</v>
      </c>
      <c r="FC22" s="59" t="str">
        <f t="shared" si="170"/>
        <v>Davis</v>
      </c>
      <c r="FD22" s="34">
        <f t="shared" ref="FD22:FM22" si="250">IFERROR(FD67/FD112, 0)</f>
        <v>0.25857519788918204</v>
      </c>
      <c r="FE22" s="34">
        <f t="shared" si="250"/>
        <v>0.29921259842519687</v>
      </c>
      <c r="FF22" s="34">
        <f t="shared" si="250"/>
        <v>0.27407407407407408</v>
      </c>
      <c r="FG22" s="34">
        <f t="shared" si="250"/>
        <v>0.24934383202099739</v>
      </c>
      <c r="FH22" s="34">
        <f t="shared" si="250"/>
        <v>0.33182844243792325</v>
      </c>
      <c r="FI22" s="34">
        <f t="shared" si="250"/>
        <v>0.30523917995444189</v>
      </c>
      <c r="FJ22" s="34">
        <f t="shared" si="250"/>
        <v>0.33333333333333331</v>
      </c>
      <c r="FK22" s="34">
        <f t="shared" si="250"/>
        <v>0.26851851851851855</v>
      </c>
      <c r="FL22" s="34">
        <f t="shared" si="250"/>
        <v>0.28304597701149425</v>
      </c>
      <c r="FM22" s="34">
        <f t="shared" si="250"/>
        <v>0.23248882265275708</v>
      </c>
      <c r="FO22" s="58">
        <f t="shared" si="172"/>
        <v>11</v>
      </c>
      <c r="FP22" s="59" t="str">
        <f t="shared" si="173"/>
        <v>Davis</v>
      </c>
      <c r="FQ22" s="34">
        <f t="shared" ref="FQ22:FZ22" si="251">IFERROR(FQ67/FQ112, 0)</f>
        <v>0.49193548387096775</v>
      </c>
      <c r="FR22" s="34">
        <f t="shared" si="251"/>
        <v>0.68316831683168322</v>
      </c>
      <c r="FS22" s="34">
        <f t="shared" si="251"/>
        <v>0.66666666666666663</v>
      </c>
      <c r="FT22" s="34">
        <f t="shared" si="251"/>
        <v>0.76821192052980136</v>
      </c>
      <c r="FU22" s="34">
        <f t="shared" si="251"/>
        <v>0.64423076923076927</v>
      </c>
      <c r="FV22" s="34">
        <f t="shared" si="251"/>
        <v>0.51379310344827589</v>
      </c>
      <c r="FW22" s="34">
        <f t="shared" si="251"/>
        <v>0.48717948717948717</v>
      </c>
      <c r="FX22" s="34">
        <f t="shared" si="251"/>
        <v>0.45808383233532934</v>
      </c>
      <c r="FY22" s="34">
        <f t="shared" si="251"/>
        <v>0.37671232876712329</v>
      </c>
      <c r="FZ22" s="34">
        <f t="shared" si="251"/>
        <v>0.42560553633217996</v>
      </c>
      <c r="GB22" s="58">
        <f t="shared" si="175"/>
        <v>11</v>
      </c>
      <c r="GC22" s="59" t="str">
        <f t="shared" si="176"/>
        <v>Davis</v>
      </c>
      <c r="GD22" s="34">
        <f t="shared" ref="GD22:GM22" si="252">IFERROR(GD67/GD112, 0)</f>
        <v>2.6666666666666665</v>
      </c>
      <c r="GE22" s="34">
        <f t="shared" si="252"/>
        <v>1.5</v>
      </c>
      <c r="GF22" s="34">
        <f t="shared" si="252"/>
        <v>2</v>
      </c>
      <c r="GG22" s="34">
        <f t="shared" si="252"/>
        <v>3</v>
      </c>
      <c r="GH22" s="34">
        <f t="shared" si="252"/>
        <v>0</v>
      </c>
      <c r="GI22" s="34">
        <f t="shared" si="252"/>
        <v>1.368421052631579</v>
      </c>
      <c r="GJ22" s="34">
        <f t="shared" si="252"/>
        <v>1.375</v>
      </c>
      <c r="GK22" s="34">
        <f t="shared" si="252"/>
        <v>1.5714285714285714</v>
      </c>
      <c r="GL22" s="34">
        <f t="shared" si="252"/>
        <v>1.4615384615384615</v>
      </c>
      <c r="GM22" s="34">
        <f t="shared" si="252"/>
        <v>0.96296296296296291</v>
      </c>
    </row>
    <row r="23" spans="2:195" x14ac:dyDescent="0.25">
      <c r="B23" s="14">
        <v>13</v>
      </c>
      <c r="C23" s="30" t="str">
        <f t="shared" si="134"/>
        <v>Duchesne</v>
      </c>
      <c r="D23" s="34">
        <f t="shared" ref="D23:M23" si="253">IFERROR(D68/D113, 0)</f>
        <v>0.36647727272727271</v>
      </c>
      <c r="E23" s="34">
        <f t="shared" si="253"/>
        <v>0.3875739644970414</v>
      </c>
      <c r="F23" s="34">
        <f t="shared" si="253"/>
        <v>0.38372093023255816</v>
      </c>
      <c r="G23" s="34">
        <f t="shared" si="253"/>
        <v>0.35272727272727272</v>
      </c>
      <c r="H23" s="34">
        <f t="shared" si="253"/>
        <v>0.31004366812227074</v>
      </c>
      <c r="I23" s="34">
        <f t="shared" si="253"/>
        <v>0.24267782426778242</v>
      </c>
      <c r="J23" s="34">
        <f t="shared" si="253"/>
        <v>0.2032967032967033</v>
      </c>
      <c r="K23" s="34">
        <f t="shared" si="253"/>
        <v>0.15355086372360843</v>
      </c>
      <c r="L23" s="34">
        <f t="shared" si="253"/>
        <v>0.14074074074074075</v>
      </c>
      <c r="M23" s="34">
        <f t="shared" si="253"/>
        <v>0.13647959183673469</v>
      </c>
      <c r="O23" s="58">
        <f t="shared" si="136"/>
        <v>13</v>
      </c>
      <c r="P23" s="59" t="str">
        <f t="shared" si="137"/>
        <v>Duchesne</v>
      </c>
      <c r="Q23" s="34">
        <f t="shared" ref="Q23:Z23" si="254">IFERROR(Q68/Q113, 0)</f>
        <v>0.875</v>
      </c>
      <c r="R23" s="34">
        <f t="shared" si="254"/>
        <v>0.66666666666666663</v>
      </c>
      <c r="S23" s="34">
        <f t="shared" si="254"/>
        <v>0.76190476190476186</v>
      </c>
      <c r="T23" s="34">
        <f t="shared" si="254"/>
        <v>0.54545454545454541</v>
      </c>
      <c r="U23" s="34">
        <f t="shared" si="254"/>
        <v>0.48148148148148145</v>
      </c>
      <c r="V23" s="34">
        <f t="shared" si="254"/>
        <v>0.39189189189189189</v>
      </c>
      <c r="W23" s="34">
        <f t="shared" si="254"/>
        <v>0.38129496402877699</v>
      </c>
      <c r="X23" s="34">
        <f t="shared" si="254"/>
        <v>0.28358208955223879</v>
      </c>
      <c r="Y23" s="34">
        <f t="shared" si="254"/>
        <v>0.27004219409282698</v>
      </c>
      <c r="Z23" s="34">
        <f t="shared" si="254"/>
        <v>0.32319391634980987</v>
      </c>
      <c r="AB23" s="58">
        <f t="shared" si="139"/>
        <v>13</v>
      </c>
      <c r="AC23" s="59" t="str">
        <f t="shared" si="140"/>
        <v>Duchesne</v>
      </c>
      <c r="AD23" s="34">
        <f t="shared" ref="AD23:AM23" si="255">IFERROR(AD68/AD113, 0)</f>
        <v>1.1025641025641026</v>
      </c>
      <c r="AE23" s="34">
        <f t="shared" si="255"/>
        <v>1.5238095238095237</v>
      </c>
      <c r="AF23" s="34">
        <f t="shared" si="255"/>
        <v>1.3870967741935485</v>
      </c>
      <c r="AG23" s="34">
        <f t="shared" si="255"/>
        <v>1.3571428571428572</v>
      </c>
      <c r="AH23" s="34">
        <f t="shared" si="255"/>
        <v>1.2857142857142858</v>
      </c>
      <c r="AI23" s="34">
        <f t="shared" si="255"/>
        <v>1.375</v>
      </c>
      <c r="AJ23" s="34">
        <f t="shared" si="255"/>
        <v>0.9285714285714286</v>
      </c>
      <c r="AK23" s="34">
        <f t="shared" si="255"/>
        <v>0.72727272727272729</v>
      </c>
      <c r="AL23" s="34">
        <f t="shared" si="255"/>
        <v>0.51219512195121952</v>
      </c>
      <c r="AM23" s="34">
        <f t="shared" si="255"/>
        <v>0.57377049180327866</v>
      </c>
      <c r="AO23" s="58">
        <f t="shared" si="142"/>
        <v>13</v>
      </c>
      <c r="AP23" s="59" t="str">
        <f t="shared" si="143"/>
        <v>Duchesne</v>
      </c>
      <c r="AQ23" s="34">
        <f t="shared" ref="AQ23:AZ23" si="256">IFERROR(AQ68/AQ113, 0)</f>
        <v>0</v>
      </c>
      <c r="AR23" s="34">
        <f t="shared" si="256"/>
        <v>0</v>
      </c>
      <c r="AS23" s="34">
        <f t="shared" si="256"/>
        <v>0</v>
      </c>
      <c r="AT23" s="34">
        <f t="shared" si="256"/>
        <v>0</v>
      </c>
      <c r="AU23" s="34">
        <f t="shared" si="256"/>
        <v>0</v>
      </c>
      <c r="AV23" s="34">
        <f t="shared" si="256"/>
        <v>0</v>
      </c>
      <c r="AW23" s="34">
        <f t="shared" si="256"/>
        <v>1.2</v>
      </c>
      <c r="AX23" s="34">
        <f t="shared" si="256"/>
        <v>1</v>
      </c>
      <c r="AY23" s="34">
        <f t="shared" si="256"/>
        <v>0.66666666666666663</v>
      </c>
      <c r="AZ23" s="34">
        <f t="shared" si="256"/>
        <v>0.7142857142857143</v>
      </c>
      <c r="BB23" s="58">
        <f t="shared" si="145"/>
        <v>13</v>
      </c>
      <c r="BC23" s="59" t="str">
        <f t="shared" si="146"/>
        <v>Duchesne</v>
      </c>
      <c r="BD23" s="34">
        <f t="shared" ref="BD23:BM23" si="257">IFERROR(BD68/BD113, 0)</f>
        <v>1.4827586206896552</v>
      </c>
      <c r="BE23" s="34">
        <f t="shared" si="257"/>
        <v>1.5</v>
      </c>
      <c r="BF23" s="34">
        <f t="shared" si="257"/>
        <v>1.4545454545454546</v>
      </c>
      <c r="BG23" s="34">
        <f t="shared" si="257"/>
        <v>1.4705882352941178</v>
      </c>
      <c r="BH23" s="34">
        <f t="shared" si="257"/>
        <v>0</v>
      </c>
      <c r="BI23" s="34">
        <f t="shared" si="257"/>
        <v>1.6666666666666667</v>
      </c>
      <c r="BJ23" s="34">
        <f t="shared" si="257"/>
        <v>2.5</v>
      </c>
      <c r="BK23" s="34">
        <f t="shared" si="257"/>
        <v>2</v>
      </c>
      <c r="BL23" s="34">
        <f t="shared" si="257"/>
        <v>0.84615384615384615</v>
      </c>
      <c r="BM23" s="34">
        <f t="shared" si="257"/>
        <v>1</v>
      </c>
      <c r="BO23" s="58">
        <f t="shared" si="148"/>
        <v>13</v>
      </c>
      <c r="BP23" s="59" t="str">
        <f t="shared" si="149"/>
        <v>Duchesne</v>
      </c>
      <c r="BQ23" s="34">
        <f t="shared" ref="BQ23:BZ23" si="258">IFERROR(BQ68/BQ113, 0)</f>
        <v>1.1754385964912282</v>
      </c>
      <c r="BR23" s="34">
        <f t="shared" si="258"/>
        <v>1.1363636363636365</v>
      </c>
      <c r="BS23" s="34">
        <f t="shared" si="258"/>
        <v>1.1764705882352942</v>
      </c>
      <c r="BT23" s="34">
        <f t="shared" si="258"/>
        <v>1.0555555555555556</v>
      </c>
      <c r="BU23" s="34">
        <f t="shared" si="258"/>
        <v>1.2692307692307692</v>
      </c>
      <c r="BV23" s="34">
        <f t="shared" si="258"/>
        <v>1.1818181818181819</v>
      </c>
      <c r="BW23" s="34">
        <f t="shared" si="258"/>
        <v>0.8125</v>
      </c>
      <c r="BX23" s="34">
        <f t="shared" si="258"/>
        <v>0.82352941176470584</v>
      </c>
      <c r="BY23" s="34">
        <f t="shared" si="258"/>
        <v>0.78260869565217395</v>
      </c>
      <c r="BZ23" s="34">
        <f t="shared" si="258"/>
        <v>0.61538461538461542</v>
      </c>
      <c r="CB23" s="58">
        <f t="shared" si="151"/>
        <v>13</v>
      </c>
      <c r="CC23" s="59" t="str">
        <f t="shared" si="152"/>
        <v>Duchesne</v>
      </c>
      <c r="CD23" s="34">
        <f t="shared" ref="CD23:CM23" si="259">IFERROR(CD68/CD113, 0)</f>
        <v>1.2857142857142858</v>
      </c>
      <c r="CE23" s="34">
        <f t="shared" si="259"/>
        <v>0</v>
      </c>
      <c r="CF23" s="34">
        <f t="shared" si="259"/>
        <v>1.5714285714285714</v>
      </c>
      <c r="CG23" s="34">
        <f t="shared" si="259"/>
        <v>1.5</v>
      </c>
      <c r="CH23" s="34">
        <f t="shared" si="259"/>
        <v>0.94117647058823528</v>
      </c>
      <c r="CI23" s="34">
        <f t="shared" si="259"/>
        <v>0.68</v>
      </c>
      <c r="CJ23" s="34">
        <f t="shared" si="259"/>
        <v>0.55172413793103448</v>
      </c>
      <c r="CK23" s="34">
        <f t="shared" si="259"/>
        <v>0.55555555555555558</v>
      </c>
      <c r="CL23" s="34">
        <f t="shared" si="259"/>
        <v>0.42372881355932202</v>
      </c>
      <c r="CM23" s="34">
        <f t="shared" si="259"/>
        <v>0.43661971830985913</v>
      </c>
      <c r="CO23" s="58">
        <f t="shared" si="154"/>
        <v>13</v>
      </c>
      <c r="CP23" s="59" t="str">
        <f t="shared" si="155"/>
        <v>Duchesne</v>
      </c>
      <c r="CQ23" s="34">
        <f t="shared" ref="CQ23:CZ23" si="260">IFERROR(CQ68/CQ113, 0)</f>
        <v>0</v>
      </c>
      <c r="CR23" s="34">
        <f t="shared" si="260"/>
        <v>0</v>
      </c>
      <c r="CS23" s="34">
        <f t="shared" si="260"/>
        <v>0</v>
      </c>
      <c r="CT23" s="34">
        <f t="shared" si="260"/>
        <v>0</v>
      </c>
      <c r="CU23" s="34">
        <f t="shared" si="260"/>
        <v>0</v>
      </c>
      <c r="CV23" s="34">
        <f t="shared" si="260"/>
        <v>0</v>
      </c>
      <c r="CW23" s="34">
        <f t="shared" si="260"/>
        <v>0</v>
      </c>
      <c r="CX23" s="34">
        <f t="shared" si="260"/>
        <v>0</v>
      </c>
      <c r="CY23" s="34">
        <f t="shared" si="260"/>
        <v>1.2857142857142858</v>
      </c>
      <c r="CZ23" s="34">
        <f t="shared" si="260"/>
        <v>1.4285714285714286</v>
      </c>
      <c r="DB23" s="58">
        <f t="shared" si="157"/>
        <v>13</v>
      </c>
      <c r="DC23" s="59" t="str">
        <f t="shared" si="158"/>
        <v>Duchesne</v>
      </c>
      <c r="DD23" s="34">
        <f t="shared" ref="DD23:DM23" si="261">IFERROR(DD68/DD113, 0)</f>
        <v>1.5</v>
      </c>
      <c r="DE23" s="34">
        <f t="shared" si="261"/>
        <v>1.3333333333333333</v>
      </c>
      <c r="DF23" s="34">
        <f t="shared" si="261"/>
        <v>1.4705882352941178</v>
      </c>
      <c r="DG23" s="34">
        <f t="shared" si="261"/>
        <v>1.2941176470588236</v>
      </c>
      <c r="DH23" s="34">
        <f t="shared" si="261"/>
        <v>1.3571428571428572</v>
      </c>
      <c r="DI23" s="34">
        <f t="shared" si="261"/>
        <v>1.3333333333333333</v>
      </c>
      <c r="DJ23" s="34">
        <f t="shared" si="261"/>
        <v>0.84210526315789469</v>
      </c>
      <c r="DK23" s="34">
        <f t="shared" si="261"/>
        <v>0.64864864864864868</v>
      </c>
      <c r="DL23" s="34">
        <f t="shared" si="261"/>
        <v>0.52941176470588236</v>
      </c>
      <c r="DM23" s="34">
        <f t="shared" si="261"/>
        <v>0.47692307692307695</v>
      </c>
      <c r="DO23" s="58">
        <f t="shared" si="160"/>
        <v>13</v>
      </c>
      <c r="DP23" s="59" t="str">
        <f t="shared" si="161"/>
        <v>Duchesne</v>
      </c>
      <c r="DQ23" s="34">
        <f t="shared" ref="DQ23:DZ23" si="262">IFERROR(DQ68/DQ113, 0)</f>
        <v>0.72549019607843135</v>
      </c>
      <c r="DR23" s="34">
        <f t="shared" si="262"/>
        <v>0.84210526315789469</v>
      </c>
      <c r="DS23" s="34">
        <f t="shared" si="262"/>
        <v>0.91891891891891897</v>
      </c>
      <c r="DT23" s="34">
        <f t="shared" si="262"/>
        <v>0.83870967741935487</v>
      </c>
      <c r="DU23" s="34">
        <f t="shared" si="262"/>
        <v>0.8</v>
      </c>
      <c r="DV23" s="34">
        <f t="shared" si="262"/>
        <v>0.5757575757575758</v>
      </c>
      <c r="DW23" s="34">
        <f t="shared" si="262"/>
        <v>0.5</v>
      </c>
      <c r="DX23" s="34">
        <f t="shared" si="262"/>
        <v>0.39759036144578314</v>
      </c>
      <c r="DY23" s="34">
        <f t="shared" si="262"/>
        <v>0.41025641025641024</v>
      </c>
      <c r="DZ23" s="34">
        <f t="shared" si="262"/>
        <v>0.39473684210526316</v>
      </c>
      <c r="EB23" s="58">
        <f t="shared" si="163"/>
        <v>13</v>
      </c>
      <c r="EC23" s="59" t="str">
        <f t="shared" si="164"/>
        <v>Duchesne</v>
      </c>
      <c r="ED23" s="34">
        <f t="shared" ref="ED23:EM23" si="263">IFERROR(ED68/ED113, 0)</f>
        <v>0.8</v>
      </c>
      <c r="EE23" s="34">
        <f t="shared" si="263"/>
        <v>0.72</v>
      </c>
      <c r="EF23" s="34">
        <f t="shared" si="263"/>
        <v>0.8214285714285714</v>
      </c>
      <c r="EG23" s="34">
        <f t="shared" si="263"/>
        <v>0.58620689655172409</v>
      </c>
      <c r="EH23" s="34">
        <f t="shared" si="263"/>
        <v>0.68</v>
      </c>
      <c r="EI23" s="34">
        <f t="shared" si="263"/>
        <v>0.53333333333333333</v>
      </c>
      <c r="EJ23" s="34">
        <f t="shared" si="263"/>
        <v>0.56756756756756754</v>
      </c>
      <c r="EK23" s="34">
        <f t="shared" si="263"/>
        <v>0.46808510638297873</v>
      </c>
      <c r="EL23" s="34">
        <f t="shared" si="263"/>
        <v>0.40677966101694918</v>
      </c>
      <c r="EM23" s="34">
        <f t="shared" si="263"/>
        <v>0.41249999999999998</v>
      </c>
      <c r="EO23" s="58">
        <f t="shared" si="166"/>
        <v>13</v>
      </c>
      <c r="EP23" s="59" t="str">
        <f t="shared" si="167"/>
        <v>Duchesne</v>
      </c>
      <c r="EQ23" s="34">
        <f t="shared" ref="EQ23:EZ23" si="264">IFERROR(EQ68/EQ113, 0)</f>
        <v>0</v>
      </c>
      <c r="ER23" s="34">
        <f t="shared" si="264"/>
        <v>1.6</v>
      </c>
      <c r="ES23" s="34">
        <f t="shared" si="264"/>
        <v>1.4761904761904763</v>
      </c>
      <c r="ET23" s="34">
        <f t="shared" si="264"/>
        <v>1.4</v>
      </c>
      <c r="EU23" s="34">
        <f t="shared" si="264"/>
        <v>1.4444444444444444</v>
      </c>
      <c r="EV23" s="34">
        <f t="shared" si="264"/>
        <v>1.1904761904761905</v>
      </c>
      <c r="EW23" s="34">
        <f t="shared" si="264"/>
        <v>1.1111111111111112</v>
      </c>
      <c r="EX23" s="34">
        <f t="shared" si="264"/>
        <v>1.1111111111111112</v>
      </c>
      <c r="EY23" s="34">
        <f t="shared" si="264"/>
        <v>0.80952380952380953</v>
      </c>
      <c r="EZ23" s="34">
        <f t="shared" si="264"/>
        <v>0.875</v>
      </c>
      <c r="FB23" s="58">
        <f t="shared" si="169"/>
        <v>13</v>
      </c>
      <c r="FC23" s="59" t="str">
        <f t="shared" si="170"/>
        <v>Duchesne</v>
      </c>
      <c r="FD23" s="34">
        <f t="shared" ref="FD23:FM23" si="265">IFERROR(FD68/FD113, 0)</f>
        <v>0.75471698113207553</v>
      </c>
      <c r="FE23" s="34">
        <f t="shared" si="265"/>
        <v>0.77777777777777779</v>
      </c>
      <c r="FF23" s="34">
        <f t="shared" si="265"/>
        <v>0.9</v>
      </c>
      <c r="FG23" s="34">
        <f t="shared" si="265"/>
        <v>0.8571428571428571</v>
      </c>
      <c r="FH23" s="34">
        <f t="shared" si="265"/>
        <v>0.76923076923076927</v>
      </c>
      <c r="FI23" s="34">
        <f t="shared" si="265"/>
        <v>0.77272727272727271</v>
      </c>
      <c r="FJ23" s="34">
        <f t="shared" si="265"/>
        <v>0.73913043478260865</v>
      </c>
      <c r="FK23" s="34">
        <f t="shared" si="265"/>
        <v>0.61111111111111116</v>
      </c>
      <c r="FL23" s="34">
        <f t="shared" si="265"/>
        <v>0.5</v>
      </c>
      <c r="FM23" s="34">
        <f t="shared" si="265"/>
        <v>0.5714285714285714</v>
      </c>
      <c r="FO23" s="58">
        <f t="shared" si="172"/>
        <v>13</v>
      </c>
      <c r="FP23" s="59" t="str">
        <f t="shared" si="173"/>
        <v>Duchesne</v>
      </c>
      <c r="FQ23" s="34">
        <f t="shared" ref="FQ23:FZ23" si="266">IFERROR(FQ68/FQ113, 0)</f>
        <v>1.4</v>
      </c>
      <c r="FR23" s="34">
        <f t="shared" si="266"/>
        <v>2</v>
      </c>
      <c r="FS23" s="34">
        <f t="shared" si="266"/>
        <v>1.3333333333333333</v>
      </c>
      <c r="FT23" s="34">
        <f t="shared" si="266"/>
        <v>1.2857142857142858</v>
      </c>
      <c r="FU23" s="34">
        <f t="shared" si="266"/>
        <v>0.91666666666666663</v>
      </c>
      <c r="FV23" s="34">
        <f t="shared" si="266"/>
        <v>1</v>
      </c>
      <c r="FW23" s="34">
        <f t="shared" si="266"/>
        <v>1.25</v>
      </c>
      <c r="FX23" s="34">
        <f t="shared" si="266"/>
        <v>1.3333333333333333</v>
      </c>
      <c r="FY23" s="34">
        <f t="shared" si="266"/>
        <v>1</v>
      </c>
      <c r="FZ23" s="34">
        <f t="shared" si="266"/>
        <v>1.25</v>
      </c>
      <c r="GB23" s="58">
        <f t="shared" si="175"/>
        <v>13</v>
      </c>
      <c r="GC23" s="59" t="str">
        <f t="shared" si="176"/>
        <v>Duchesne</v>
      </c>
      <c r="GD23" s="34">
        <f t="shared" ref="GD23:GM23" si="267">IFERROR(GD68/GD113, 0)</f>
        <v>0</v>
      </c>
      <c r="GE23" s="34">
        <f t="shared" si="267"/>
        <v>0</v>
      </c>
      <c r="GF23" s="34">
        <f t="shared" si="267"/>
        <v>0</v>
      </c>
      <c r="GG23" s="34">
        <f t="shared" si="267"/>
        <v>0</v>
      </c>
      <c r="GH23" s="34">
        <f t="shared" si="267"/>
        <v>0</v>
      </c>
      <c r="GI23" s="34">
        <f t="shared" si="267"/>
        <v>0</v>
      </c>
      <c r="GJ23" s="34">
        <f t="shared" si="267"/>
        <v>0</v>
      </c>
      <c r="GK23" s="34">
        <f t="shared" si="267"/>
        <v>0</v>
      </c>
      <c r="GL23" s="34">
        <f t="shared" si="267"/>
        <v>0</v>
      </c>
      <c r="GM23" s="34">
        <f t="shared" si="267"/>
        <v>0</v>
      </c>
    </row>
    <row r="24" spans="2:195" x14ac:dyDescent="0.25">
      <c r="B24" s="14">
        <v>15</v>
      </c>
      <c r="C24" s="30" t="str">
        <f t="shared" si="134"/>
        <v>Emery</v>
      </c>
      <c r="D24" s="34">
        <f t="shared" ref="D24:M24" si="268">IFERROR(D69/D114, 0)</f>
        <v>0.36781609195402298</v>
      </c>
      <c r="E24" s="34">
        <f t="shared" si="268"/>
        <v>0.36531365313653136</v>
      </c>
      <c r="F24" s="34">
        <f t="shared" si="268"/>
        <v>0.37121212121212122</v>
      </c>
      <c r="G24" s="34">
        <f t="shared" si="268"/>
        <v>0.37065637065637064</v>
      </c>
      <c r="H24" s="34">
        <f t="shared" si="268"/>
        <v>0.35978835978835977</v>
      </c>
      <c r="I24" s="34">
        <f t="shared" si="268"/>
        <v>0.28755364806866951</v>
      </c>
      <c r="J24" s="34">
        <f t="shared" si="268"/>
        <v>0.31517509727626458</v>
      </c>
      <c r="K24" s="34">
        <f t="shared" si="268"/>
        <v>0.29545454545454547</v>
      </c>
      <c r="L24" s="34">
        <f t="shared" si="268"/>
        <v>0.24915824915824916</v>
      </c>
      <c r="M24" s="34">
        <f t="shared" si="268"/>
        <v>0.26198083067092653</v>
      </c>
      <c r="O24" s="58">
        <f t="shared" si="136"/>
        <v>15</v>
      </c>
      <c r="P24" s="59" t="str">
        <f t="shared" si="137"/>
        <v>Emery</v>
      </c>
      <c r="Q24" s="34">
        <f t="shared" ref="Q24:Z24" si="269">IFERROR(Q69/Q114, 0)</f>
        <v>0.71232876712328763</v>
      </c>
      <c r="R24" s="34">
        <f t="shared" si="269"/>
        <v>0.68055555555555558</v>
      </c>
      <c r="S24" s="34">
        <f t="shared" si="269"/>
        <v>0.72340425531914898</v>
      </c>
      <c r="T24" s="34">
        <f t="shared" si="269"/>
        <v>1.1111111111111112</v>
      </c>
      <c r="U24" s="34">
        <f t="shared" si="269"/>
        <v>1.0769230769230769</v>
      </c>
      <c r="V24" s="34">
        <f t="shared" si="269"/>
        <v>1.088235294117647</v>
      </c>
      <c r="W24" s="34">
        <f t="shared" si="269"/>
        <v>0.97142857142857142</v>
      </c>
      <c r="X24" s="34">
        <f t="shared" si="269"/>
        <v>0.94444444444444442</v>
      </c>
      <c r="Y24" s="34">
        <f t="shared" si="269"/>
        <v>0.67307692307692313</v>
      </c>
      <c r="Z24" s="34">
        <f t="shared" si="269"/>
        <v>0.6785714285714286</v>
      </c>
      <c r="AB24" s="58">
        <f t="shared" si="139"/>
        <v>15</v>
      </c>
      <c r="AC24" s="59" t="str">
        <f t="shared" si="140"/>
        <v>Emery</v>
      </c>
      <c r="AD24" s="34">
        <f t="shared" ref="AD24:AM24" si="270">IFERROR(AD69/AD114, 0)</f>
        <v>1.2857142857142858</v>
      </c>
      <c r="AE24" s="34">
        <f t="shared" si="270"/>
        <v>1.5</v>
      </c>
      <c r="AF24" s="34">
        <f t="shared" si="270"/>
        <v>2.5</v>
      </c>
      <c r="AG24" s="34">
        <f t="shared" si="270"/>
        <v>1.2</v>
      </c>
      <c r="AH24" s="34">
        <f t="shared" si="270"/>
        <v>3</v>
      </c>
      <c r="AI24" s="34">
        <f t="shared" si="270"/>
        <v>1.1176470588235294</v>
      </c>
      <c r="AJ24" s="34">
        <f t="shared" si="270"/>
        <v>1.1176470588235294</v>
      </c>
      <c r="AK24" s="34">
        <f t="shared" si="270"/>
        <v>0.76470588235294112</v>
      </c>
      <c r="AL24" s="34">
        <f t="shared" si="270"/>
        <v>0.84615384615384615</v>
      </c>
      <c r="AM24" s="34">
        <f t="shared" si="270"/>
        <v>0.91304347826086951</v>
      </c>
      <c r="AO24" s="58">
        <f t="shared" si="142"/>
        <v>15</v>
      </c>
      <c r="AP24" s="59" t="str">
        <f t="shared" si="143"/>
        <v>Emery</v>
      </c>
      <c r="AQ24" s="34">
        <f t="shared" ref="AQ24:AZ24" si="271">IFERROR(AQ69/AQ114, 0)</f>
        <v>1.078125</v>
      </c>
      <c r="AR24" s="34">
        <f t="shared" si="271"/>
        <v>1.0655737704918034</v>
      </c>
      <c r="AS24" s="34">
        <f t="shared" si="271"/>
        <v>1.064516129032258</v>
      </c>
      <c r="AT24" s="34">
        <f t="shared" si="271"/>
        <v>1.1111111111111112</v>
      </c>
      <c r="AU24" s="34">
        <f t="shared" si="271"/>
        <v>1.0384615384615385</v>
      </c>
      <c r="AV24" s="34">
        <f t="shared" si="271"/>
        <v>1.5</v>
      </c>
      <c r="AW24" s="34">
        <f t="shared" si="271"/>
        <v>1.3888888888888888</v>
      </c>
      <c r="AX24" s="34">
        <f t="shared" si="271"/>
        <v>1.4736842105263157</v>
      </c>
      <c r="AY24" s="34">
        <f t="shared" si="271"/>
        <v>1.3333333333333333</v>
      </c>
      <c r="AZ24" s="34">
        <f t="shared" si="271"/>
        <v>0</v>
      </c>
      <c r="BB24" s="58">
        <f t="shared" si="145"/>
        <v>15</v>
      </c>
      <c r="BC24" s="59" t="str">
        <f t="shared" si="146"/>
        <v>Emery</v>
      </c>
      <c r="BD24" s="34">
        <f t="shared" ref="BD24:BM24" si="272">IFERROR(BD69/BD114, 0)</f>
        <v>0</v>
      </c>
      <c r="BE24" s="34">
        <f t="shared" si="272"/>
        <v>0</v>
      </c>
      <c r="BF24" s="34">
        <f t="shared" si="272"/>
        <v>0</v>
      </c>
      <c r="BG24" s="34">
        <f t="shared" si="272"/>
        <v>0</v>
      </c>
      <c r="BH24" s="34">
        <f t="shared" si="272"/>
        <v>0</v>
      </c>
      <c r="BI24" s="34">
        <f t="shared" si="272"/>
        <v>0</v>
      </c>
      <c r="BJ24" s="34">
        <f t="shared" si="272"/>
        <v>0</v>
      </c>
      <c r="BK24" s="34">
        <f t="shared" si="272"/>
        <v>0</v>
      </c>
      <c r="BL24" s="34">
        <f t="shared" si="272"/>
        <v>0</v>
      </c>
      <c r="BM24" s="34">
        <f t="shared" si="272"/>
        <v>0</v>
      </c>
      <c r="BO24" s="58">
        <f t="shared" si="148"/>
        <v>15</v>
      </c>
      <c r="BP24" s="59" t="str">
        <f t="shared" si="149"/>
        <v>Emery</v>
      </c>
      <c r="BQ24" s="34">
        <f t="shared" ref="BQ24:BZ24" si="273">IFERROR(BQ69/BQ114, 0)</f>
        <v>0</v>
      </c>
      <c r="BR24" s="34">
        <f t="shared" si="273"/>
        <v>0</v>
      </c>
      <c r="BS24" s="34">
        <f t="shared" si="273"/>
        <v>0</v>
      </c>
      <c r="BT24" s="34">
        <f t="shared" si="273"/>
        <v>1.5</v>
      </c>
      <c r="BU24" s="34">
        <f t="shared" si="273"/>
        <v>1.6363636363636365</v>
      </c>
      <c r="BV24" s="34">
        <f t="shared" si="273"/>
        <v>1.1111111111111112</v>
      </c>
      <c r="BW24" s="34">
        <f t="shared" si="273"/>
        <v>0.69565217391304346</v>
      </c>
      <c r="BX24" s="34">
        <f t="shared" si="273"/>
        <v>0.95652173913043481</v>
      </c>
      <c r="BY24" s="34">
        <f t="shared" si="273"/>
        <v>1.0714285714285714</v>
      </c>
      <c r="BZ24" s="34">
        <f t="shared" si="273"/>
        <v>0.70370370370370372</v>
      </c>
      <c r="CB24" s="58">
        <f t="shared" si="151"/>
        <v>15</v>
      </c>
      <c r="CC24" s="59" t="str">
        <f t="shared" si="152"/>
        <v>Emery</v>
      </c>
      <c r="CD24" s="34">
        <f t="shared" ref="CD24:CM24" si="274">IFERROR(CD69/CD114, 0)</f>
        <v>1.0588235294117647</v>
      </c>
      <c r="CE24" s="34">
        <f t="shared" si="274"/>
        <v>1.3529411764705883</v>
      </c>
      <c r="CF24" s="34">
        <f t="shared" si="274"/>
        <v>1.0666666666666667</v>
      </c>
      <c r="CG24" s="34">
        <f t="shared" si="274"/>
        <v>1.0625</v>
      </c>
      <c r="CH24" s="34">
        <f t="shared" si="274"/>
        <v>1.2142857142857142</v>
      </c>
      <c r="CI24" s="34">
        <f t="shared" si="274"/>
        <v>1.5</v>
      </c>
      <c r="CJ24" s="34">
        <f t="shared" si="274"/>
        <v>1.4285714285714286</v>
      </c>
      <c r="CK24" s="34">
        <f t="shared" si="274"/>
        <v>0</v>
      </c>
      <c r="CL24" s="34">
        <f t="shared" si="274"/>
        <v>1.5</v>
      </c>
      <c r="CM24" s="34">
        <f t="shared" si="274"/>
        <v>1.5</v>
      </c>
      <c r="CO24" s="58">
        <f t="shared" si="154"/>
        <v>15</v>
      </c>
      <c r="CP24" s="59" t="str">
        <f t="shared" si="155"/>
        <v>Emery</v>
      </c>
      <c r="CQ24" s="34">
        <f t="shared" ref="CQ24:CZ24" si="275">IFERROR(CQ69/CQ114, 0)</f>
        <v>1.6666666666666667</v>
      </c>
      <c r="CR24" s="34">
        <f t="shared" si="275"/>
        <v>1.75</v>
      </c>
      <c r="CS24" s="34">
        <f t="shared" si="275"/>
        <v>1.6666666666666667</v>
      </c>
      <c r="CT24" s="34">
        <f t="shared" si="275"/>
        <v>1.3333333333333333</v>
      </c>
      <c r="CU24" s="34">
        <f t="shared" si="275"/>
        <v>2</v>
      </c>
      <c r="CV24" s="34">
        <f t="shared" si="275"/>
        <v>0</v>
      </c>
      <c r="CW24" s="34">
        <f t="shared" si="275"/>
        <v>0</v>
      </c>
      <c r="CX24" s="34">
        <f t="shared" si="275"/>
        <v>0</v>
      </c>
      <c r="CY24" s="34">
        <f t="shared" si="275"/>
        <v>1.6</v>
      </c>
      <c r="CZ24" s="34">
        <f t="shared" si="275"/>
        <v>1.6</v>
      </c>
      <c r="DB24" s="58">
        <f t="shared" si="157"/>
        <v>15</v>
      </c>
      <c r="DC24" s="59" t="str">
        <f t="shared" si="158"/>
        <v>Emery</v>
      </c>
      <c r="DD24" s="34">
        <f t="shared" ref="DD24:DM24" si="276">IFERROR(DD69/DD114, 0)</f>
        <v>0</v>
      </c>
      <c r="DE24" s="34">
        <f t="shared" si="276"/>
        <v>0</v>
      </c>
      <c r="DF24" s="34">
        <f t="shared" si="276"/>
        <v>0</v>
      </c>
      <c r="DG24" s="34">
        <f t="shared" si="276"/>
        <v>0</v>
      </c>
      <c r="DH24" s="34">
        <f t="shared" si="276"/>
        <v>0</v>
      </c>
      <c r="DI24" s="34">
        <f t="shared" si="276"/>
        <v>0</v>
      </c>
      <c r="DJ24" s="34">
        <f t="shared" si="276"/>
        <v>0</v>
      </c>
      <c r="DK24" s="34">
        <f t="shared" si="276"/>
        <v>0</v>
      </c>
      <c r="DL24" s="34">
        <f t="shared" si="276"/>
        <v>0</v>
      </c>
      <c r="DM24" s="34">
        <f t="shared" si="276"/>
        <v>1.1428571428571428</v>
      </c>
      <c r="DO24" s="58">
        <f t="shared" si="160"/>
        <v>15</v>
      </c>
      <c r="DP24" s="59" t="str">
        <f t="shared" si="161"/>
        <v>Emery</v>
      </c>
      <c r="DQ24" s="34">
        <f t="shared" ref="DQ24:DZ24" si="277">IFERROR(DQ69/DQ114, 0)</f>
        <v>0.7441860465116279</v>
      </c>
      <c r="DR24" s="34">
        <f t="shared" si="277"/>
        <v>0.72727272727272729</v>
      </c>
      <c r="DS24" s="34">
        <f t="shared" si="277"/>
        <v>0.87804878048780488</v>
      </c>
      <c r="DT24" s="34">
        <f t="shared" si="277"/>
        <v>0.76363636363636367</v>
      </c>
      <c r="DU24" s="34">
        <f t="shared" si="277"/>
        <v>0.8125</v>
      </c>
      <c r="DV24" s="34">
        <f t="shared" si="277"/>
        <v>0.9375</v>
      </c>
      <c r="DW24" s="34">
        <f t="shared" si="277"/>
        <v>0.86956521739130432</v>
      </c>
      <c r="DX24" s="34">
        <f t="shared" si="277"/>
        <v>0.88</v>
      </c>
      <c r="DY24" s="34">
        <f t="shared" si="277"/>
        <v>0.8571428571428571</v>
      </c>
      <c r="DZ24" s="34">
        <f t="shared" si="277"/>
        <v>0.57777777777777772</v>
      </c>
      <c r="EB24" s="58">
        <f t="shared" si="163"/>
        <v>15</v>
      </c>
      <c r="EC24" s="59" t="str">
        <f t="shared" si="164"/>
        <v>Emery</v>
      </c>
      <c r="ED24" s="34">
        <f t="shared" ref="ED24:EM24" si="278">IFERROR(ED69/ED114, 0)</f>
        <v>0.92307692307692313</v>
      </c>
      <c r="EE24" s="34">
        <f t="shared" si="278"/>
        <v>0.86111111111111116</v>
      </c>
      <c r="EF24" s="34">
        <f t="shared" si="278"/>
        <v>0.7321428571428571</v>
      </c>
      <c r="EG24" s="34">
        <f t="shared" si="278"/>
        <v>0.7142857142857143</v>
      </c>
      <c r="EH24" s="34">
        <f t="shared" si="278"/>
        <v>0.74</v>
      </c>
      <c r="EI24" s="34">
        <f t="shared" si="278"/>
        <v>0.6</v>
      </c>
      <c r="EJ24" s="34">
        <f t="shared" si="278"/>
        <v>0.67391304347826086</v>
      </c>
      <c r="EK24" s="34">
        <f t="shared" si="278"/>
        <v>0.62222222222222223</v>
      </c>
      <c r="EL24" s="34">
        <f t="shared" si="278"/>
        <v>0.58536585365853655</v>
      </c>
      <c r="EM24" s="34">
        <f t="shared" si="278"/>
        <v>0.63461538461538458</v>
      </c>
      <c r="EO24" s="58">
        <f t="shared" si="166"/>
        <v>15</v>
      </c>
      <c r="EP24" s="59" t="str">
        <f t="shared" si="167"/>
        <v>Emery</v>
      </c>
      <c r="EQ24" s="34">
        <f t="shared" ref="EQ24:EZ24" si="279">IFERROR(EQ69/EQ114, 0)</f>
        <v>1.5</v>
      </c>
      <c r="ER24" s="34">
        <f t="shared" si="279"/>
        <v>0</v>
      </c>
      <c r="ES24" s="34">
        <f t="shared" si="279"/>
        <v>0</v>
      </c>
      <c r="ET24" s="34">
        <f t="shared" si="279"/>
        <v>1.2</v>
      </c>
      <c r="EU24" s="34">
        <f t="shared" si="279"/>
        <v>1.4444444444444444</v>
      </c>
      <c r="EV24" s="34">
        <f t="shared" si="279"/>
        <v>1.2962962962962963</v>
      </c>
      <c r="EW24" s="34">
        <f t="shared" si="279"/>
        <v>0.92307692307692313</v>
      </c>
      <c r="EX24" s="34">
        <f t="shared" si="279"/>
        <v>0.90243902439024393</v>
      </c>
      <c r="EY24" s="34">
        <f t="shared" si="279"/>
        <v>0.92105263157894735</v>
      </c>
      <c r="EZ24" s="34">
        <f t="shared" si="279"/>
        <v>0.93103448275862066</v>
      </c>
      <c r="FB24" s="58">
        <f t="shared" si="169"/>
        <v>15</v>
      </c>
      <c r="FC24" s="59" t="str">
        <f t="shared" si="170"/>
        <v>Emery</v>
      </c>
      <c r="FD24" s="34">
        <f t="shared" ref="FD24:FM24" si="280">IFERROR(FD69/FD114, 0)</f>
        <v>0.77777777777777779</v>
      </c>
      <c r="FE24" s="34">
        <f t="shared" si="280"/>
        <v>0.95652173913043481</v>
      </c>
      <c r="FF24" s="34">
        <f t="shared" si="280"/>
        <v>0.92</v>
      </c>
      <c r="FG24" s="34">
        <f t="shared" si="280"/>
        <v>1.1666666666666667</v>
      </c>
      <c r="FH24" s="34">
        <f t="shared" si="280"/>
        <v>1</v>
      </c>
      <c r="FI24" s="34">
        <f t="shared" si="280"/>
        <v>0.65789473684210531</v>
      </c>
      <c r="FJ24" s="34">
        <f t="shared" si="280"/>
        <v>0.77500000000000002</v>
      </c>
      <c r="FK24" s="34">
        <f t="shared" si="280"/>
        <v>0.62962962962962965</v>
      </c>
      <c r="FL24" s="34">
        <f t="shared" si="280"/>
        <v>0.4925373134328358</v>
      </c>
      <c r="FM24" s="34">
        <f t="shared" si="280"/>
        <v>0.63636363636363635</v>
      </c>
      <c r="FO24" s="58">
        <f t="shared" si="172"/>
        <v>15</v>
      </c>
      <c r="FP24" s="59" t="str">
        <f t="shared" si="173"/>
        <v>Emery</v>
      </c>
      <c r="FQ24" s="34">
        <f t="shared" ref="FQ24:FZ24" si="281">IFERROR(FQ69/FQ114, 0)</f>
        <v>1</v>
      </c>
      <c r="FR24" s="34">
        <f t="shared" si="281"/>
        <v>0.8</v>
      </c>
      <c r="FS24" s="34">
        <f t="shared" si="281"/>
        <v>1</v>
      </c>
      <c r="FT24" s="34">
        <f t="shared" si="281"/>
        <v>0.91666666666666663</v>
      </c>
      <c r="FU24" s="34">
        <f t="shared" si="281"/>
        <v>0.82352941176470584</v>
      </c>
      <c r="FV24" s="34">
        <f t="shared" si="281"/>
        <v>1.125</v>
      </c>
      <c r="FW24" s="34">
        <f t="shared" si="281"/>
        <v>0.88888888888888884</v>
      </c>
      <c r="FX24" s="34">
        <f t="shared" si="281"/>
        <v>1</v>
      </c>
      <c r="FY24" s="34">
        <f t="shared" si="281"/>
        <v>1</v>
      </c>
      <c r="FZ24" s="34">
        <f t="shared" si="281"/>
        <v>0.94444444444444442</v>
      </c>
      <c r="GB24" s="58">
        <f t="shared" si="175"/>
        <v>15</v>
      </c>
      <c r="GC24" s="59" t="str">
        <f t="shared" si="176"/>
        <v>Emery</v>
      </c>
      <c r="GD24" s="34">
        <f t="shared" ref="GD24:GM24" si="282">IFERROR(GD69/GD114, 0)</f>
        <v>0</v>
      </c>
      <c r="GE24" s="34">
        <f t="shared" si="282"/>
        <v>0</v>
      </c>
      <c r="GF24" s="34">
        <f t="shared" si="282"/>
        <v>0</v>
      </c>
      <c r="GG24" s="34">
        <f t="shared" si="282"/>
        <v>0</v>
      </c>
      <c r="GH24" s="34">
        <f t="shared" si="282"/>
        <v>0</v>
      </c>
      <c r="GI24" s="34">
        <f t="shared" si="282"/>
        <v>0</v>
      </c>
      <c r="GJ24" s="34">
        <f t="shared" si="282"/>
        <v>0</v>
      </c>
      <c r="GK24" s="34">
        <f t="shared" si="282"/>
        <v>0</v>
      </c>
      <c r="GL24" s="34">
        <f t="shared" si="282"/>
        <v>0</v>
      </c>
      <c r="GM24" s="34">
        <f t="shared" si="282"/>
        <v>0</v>
      </c>
    </row>
    <row r="25" spans="2:195" x14ac:dyDescent="0.25">
      <c r="B25" s="14">
        <v>17</v>
      </c>
      <c r="C25" s="30" t="str">
        <f t="shared" si="134"/>
        <v>Garfield</v>
      </c>
      <c r="D25" s="34">
        <f t="shared" ref="D25:M25" si="283">IFERROR(D70/D115, 0)</f>
        <v>0.46122448979591835</v>
      </c>
      <c r="E25" s="34">
        <f t="shared" si="283"/>
        <v>0.41921397379912662</v>
      </c>
      <c r="F25" s="34">
        <f t="shared" si="283"/>
        <v>0.35971223021582732</v>
      </c>
      <c r="G25" s="34">
        <f t="shared" si="283"/>
        <v>0.38532110091743121</v>
      </c>
      <c r="H25" s="34">
        <f t="shared" si="283"/>
        <v>0.39285714285714285</v>
      </c>
      <c r="I25" s="34">
        <f t="shared" si="283"/>
        <v>0.36781609195402298</v>
      </c>
      <c r="J25" s="34">
        <f t="shared" si="283"/>
        <v>0.33582089552238809</v>
      </c>
      <c r="K25" s="34">
        <f t="shared" si="283"/>
        <v>0.32911392405063289</v>
      </c>
      <c r="L25" s="34">
        <f t="shared" si="283"/>
        <v>0.39053254437869822</v>
      </c>
      <c r="M25" s="34">
        <f t="shared" si="283"/>
        <v>0.3615819209039548</v>
      </c>
      <c r="O25" s="58">
        <f t="shared" si="136"/>
        <v>17</v>
      </c>
      <c r="P25" s="59" t="str">
        <f t="shared" si="137"/>
        <v>Garfield</v>
      </c>
      <c r="Q25" s="34">
        <f t="shared" ref="Q25:Z25" si="284">IFERROR(Q70/Q115, 0)</f>
        <v>0.56097560975609762</v>
      </c>
      <c r="R25" s="34">
        <f t="shared" si="284"/>
        <v>0.70270270270270274</v>
      </c>
      <c r="S25" s="34">
        <f t="shared" si="284"/>
        <v>0.65789473684210531</v>
      </c>
      <c r="T25" s="34">
        <f t="shared" si="284"/>
        <v>1.0909090909090908</v>
      </c>
      <c r="U25" s="34">
        <f t="shared" si="284"/>
        <v>0.9</v>
      </c>
      <c r="V25" s="34">
        <f t="shared" si="284"/>
        <v>1</v>
      </c>
      <c r="W25" s="34">
        <f t="shared" si="284"/>
        <v>1.6666666666666667</v>
      </c>
      <c r="X25" s="34">
        <f t="shared" si="284"/>
        <v>1</v>
      </c>
      <c r="Y25" s="34">
        <f t="shared" si="284"/>
        <v>1.2</v>
      </c>
      <c r="Z25" s="34">
        <f t="shared" si="284"/>
        <v>1</v>
      </c>
      <c r="AB25" s="58">
        <f t="shared" si="139"/>
        <v>17</v>
      </c>
      <c r="AC25" s="59" t="str">
        <f t="shared" si="140"/>
        <v>Garfield</v>
      </c>
      <c r="AD25" s="34">
        <f t="shared" ref="AD25:AM25" si="285">IFERROR(AD70/AD115, 0)</f>
        <v>0</v>
      </c>
      <c r="AE25" s="34">
        <f t="shared" si="285"/>
        <v>0</v>
      </c>
      <c r="AF25" s="34">
        <f t="shared" si="285"/>
        <v>3</v>
      </c>
      <c r="AG25" s="34">
        <f t="shared" si="285"/>
        <v>0.8571428571428571</v>
      </c>
      <c r="AH25" s="34">
        <f t="shared" si="285"/>
        <v>1.2</v>
      </c>
      <c r="AI25" s="34">
        <f t="shared" si="285"/>
        <v>1.125</v>
      </c>
      <c r="AJ25" s="34">
        <f t="shared" si="285"/>
        <v>1.2222222222222223</v>
      </c>
      <c r="AK25" s="34">
        <f t="shared" si="285"/>
        <v>1</v>
      </c>
      <c r="AL25" s="34">
        <f t="shared" si="285"/>
        <v>0</v>
      </c>
      <c r="AM25" s="34">
        <f t="shared" si="285"/>
        <v>0</v>
      </c>
      <c r="AO25" s="58">
        <f t="shared" si="142"/>
        <v>17</v>
      </c>
      <c r="AP25" s="59" t="str">
        <f t="shared" si="143"/>
        <v>Garfield</v>
      </c>
      <c r="AQ25" s="34">
        <f t="shared" ref="AQ25:AZ25" si="286">IFERROR(AQ70/AQ115, 0)</f>
        <v>1.3478260869565217</v>
      </c>
      <c r="AR25" s="34">
        <f t="shared" si="286"/>
        <v>1.3333333333333333</v>
      </c>
      <c r="AS25" s="34">
        <f t="shared" si="286"/>
        <v>0</v>
      </c>
      <c r="AT25" s="34">
        <f t="shared" si="286"/>
        <v>0</v>
      </c>
      <c r="AU25" s="34">
        <f t="shared" si="286"/>
        <v>0</v>
      </c>
      <c r="AV25" s="34">
        <f t="shared" si="286"/>
        <v>0</v>
      </c>
      <c r="AW25" s="34">
        <f t="shared" si="286"/>
        <v>0</v>
      </c>
      <c r="AX25" s="34">
        <f t="shared" si="286"/>
        <v>0</v>
      </c>
      <c r="AY25" s="34">
        <f t="shared" si="286"/>
        <v>0</v>
      </c>
      <c r="AZ25" s="34">
        <f t="shared" si="286"/>
        <v>0</v>
      </c>
      <c r="BB25" s="58">
        <f t="shared" si="145"/>
        <v>17</v>
      </c>
      <c r="BC25" s="59" t="str">
        <f t="shared" si="146"/>
        <v>Garfield</v>
      </c>
      <c r="BD25" s="34">
        <f t="shared" ref="BD25:BM25" si="287">IFERROR(BD70/BD115, 0)</f>
        <v>0</v>
      </c>
      <c r="BE25" s="34">
        <f t="shared" si="287"/>
        <v>0</v>
      </c>
      <c r="BF25" s="34">
        <f t="shared" si="287"/>
        <v>0</v>
      </c>
      <c r="BG25" s="34">
        <f t="shared" si="287"/>
        <v>1</v>
      </c>
      <c r="BH25" s="34">
        <f t="shared" si="287"/>
        <v>0.8571428571428571</v>
      </c>
      <c r="BI25" s="34">
        <f t="shared" si="287"/>
        <v>0.88888888888888884</v>
      </c>
      <c r="BJ25" s="34">
        <f t="shared" si="287"/>
        <v>0.81818181818181823</v>
      </c>
      <c r="BK25" s="34">
        <f t="shared" si="287"/>
        <v>0.81818181818181823</v>
      </c>
      <c r="BL25" s="34">
        <f t="shared" si="287"/>
        <v>0.90909090909090906</v>
      </c>
      <c r="BM25" s="34">
        <f t="shared" si="287"/>
        <v>1.1111111111111112</v>
      </c>
      <c r="BO25" s="58">
        <f t="shared" si="148"/>
        <v>17</v>
      </c>
      <c r="BP25" s="59" t="str">
        <f t="shared" si="149"/>
        <v>Garfield</v>
      </c>
      <c r="BQ25" s="34">
        <f t="shared" ref="BQ25:BZ25" si="288">IFERROR(BQ70/BQ115, 0)</f>
        <v>1.5</v>
      </c>
      <c r="BR25" s="34">
        <f t="shared" si="288"/>
        <v>1.3333333333333333</v>
      </c>
      <c r="BS25" s="34">
        <f t="shared" si="288"/>
        <v>1</v>
      </c>
      <c r="BT25" s="34">
        <f t="shared" si="288"/>
        <v>1</v>
      </c>
      <c r="BU25" s="34">
        <f t="shared" si="288"/>
        <v>1</v>
      </c>
      <c r="BV25" s="34">
        <f t="shared" si="288"/>
        <v>1.4</v>
      </c>
      <c r="BW25" s="34">
        <f t="shared" si="288"/>
        <v>1</v>
      </c>
      <c r="BX25" s="34">
        <f t="shared" si="288"/>
        <v>1.3333333333333333</v>
      </c>
      <c r="BY25" s="34">
        <f t="shared" si="288"/>
        <v>0.75</v>
      </c>
      <c r="BZ25" s="34">
        <f t="shared" si="288"/>
        <v>1</v>
      </c>
      <c r="CB25" s="58">
        <f t="shared" si="151"/>
        <v>17</v>
      </c>
      <c r="CC25" s="59" t="str">
        <f t="shared" si="152"/>
        <v>Garfield</v>
      </c>
      <c r="CD25" s="34">
        <f t="shared" ref="CD25:CM25" si="289">IFERROR(CD70/CD115, 0)</f>
        <v>1.411764705882353</v>
      </c>
      <c r="CE25" s="34">
        <f t="shared" si="289"/>
        <v>1.4444444444444444</v>
      </c>
      <c r="CF25" s="34">
        <f t="shared" si="289"/>
        <v>1</v>
      </c>
      <c r="CG25" s="34">
        <f t="shared" si="289"/>
        <v>1.5454545454545454</v>
      </c>
      <c r="CH25" s="34">
        <f t="shared" si="289"/>
        <v>1.5454545454545454</v>
      </c>
      <c r="CI25" s="34">
        <f t="shared" si="289"/>
        <v>1.4545454545454546</v>
      </c>
      <c r="CJ25" s="34">
        <f t="shared" si="289"/>
        <v>1.125</v>
      </c>
      <c r="CK25" s="34">
        <f t="shared" si="289"/>
        <v>1.0869565217391304</v>
      </c>
      <c r="CL25" s="34">
        <f t="shared" si="289"/>
        <v>1.3636363636363635</v>
      </c>
      <c r="CM25" s="34">
        <f t="shared" si="289"/>
        <v>1.1000000000000001</v>
      </c>
      <c r="CO25" s="58">
        <f t="shared" si="154"/>
        <v>17</v>
      </c>
      <c r="CP25" s="59" t="str">
        <f t="shared" si="155"/>
        <v>Garfield</v>
      </c>
      <c r="CQ25" s="34">
        <f t="shared" ref="CQ25:CZ25" si="290">IFERROR(CQ70/CQ115, 0)</f>
        <v>0</v>
      </c>
      <c r="CR25" s="34">
        <f t="shared" si="290"/>
        <v>0</v>
      </c>
      <c r="CS25" s="34">
        <f t="shared" si="290"/>
        <v>0</v>
      </c>
      <c r="CT25" s="34">
        <f t="shared" si="290"/>
        <v>0</v>
      </c>
      <c r="CU25" s="34">
        <f t="shared" si="290"/>
        <v>0</v>
      </c>
      <c r="CV25" s="34">
        <f t="shared" si="290"/>
        <v>0</v>
      </c>
      <c r="CW25" s="34">
        <f t="shared" si="290"/>
        <v>0</v>
      </c>
      <c r="CX25" s="34">
        <f t="shared" si="290"/>
        <v>0</v>
      </c>
      <c r="CY25" s="34">
        <f t="shared" si="290"/>
        <v>0</v>
      </c>
      <c r="CZ25" s="34">
        <f t="shared" si="290"/>
        <v>0</v>
      </c>
      <c r="DB25" s="58">
        <f t="shared" si="157"/>
        <v>17</v>
      </c>
      <c r="DC25" s="59" t="str">
        <f t="shared" si="158"/>
        <v>Garfield</v>
      </c>
      <c r="DD25" s="34">
        <f t="shared" ref="DD25:DM25" si="291">IFERROR(DD70/DD115, 0)</f>
        <v>1.5</v>
      </c>
      <c r="DE25" s="34">
        <f t="shared" si="291"/>
        <v>1.2</v>
      </c>
      <c r="DF25" s="34">
        <f t="shared" si="291"/>
        <v>1.5</v>
      </c>
      <c r="DG25" s="34">
        <f t="shared" si="291"/>
        <v>1</v>
      </c>
      <c r="DH25" s="34">
        <f t="shared" si="291"/>
        <v>2</v>
      </c>
      <c r="DI25" s="34">
        <f t="shared" si="291"/>
        <v>3</v>
      </c>
      <c r="DJ25" s="34">
        <f t="shared" si="291"/>
        <v>0</v>
      </c>
      <c r="DK25" s="34">
        <f t="shared" si="291"/>
        <v>0</v>
      </c>
      <c r="DL25" s="34">
        <f t="shared" si="291"/>
        <v>0</v>
      </c>
      <c r="DM25" s="34">
        <f t="shared" si="291"/>
        <v>0</v>
      </c>
      <c r="DO25" s="58">
        <f t="shared" si="160"/>
        <v>17</v>
      </c>
      <c r="DP25" s="59" t="str">
        <f t="shared" si="161"/>
        <v>Garfield</v>
      </c>
      <c r="DQ25" s="34">
        <f t="shared" ref="DQ25:DZ25" si="292">IFERROR(DQ70/DQ115, 0)</f>
        <v>1.1818181818181819</v>
      </c>
      <c r="DR25" s="34">
        <f t="shared" si="292"/>
        <v>0.97435897435897434</v>
      </c>
      <c r="DS25" s="34">
        <f t="shared" si="292"/>
        <v>1.1499999999999999</v>
      </c>
      <c r="DT25" s="34">
        <f t="shared" si="292"/>
        <v>1.1818181818181819</v>
      </c>
      <c r="DU25" s="34">
        <f t="shared" si="292"/>
        <v>1.5333333333333334</v>
      </c>
      <c r="DV25" s="34">
        <f t="shared" si="292"/>
        <v>0</v>
      </c>
      <c r="DW25" s="34">
        <f t="shared" si="292"/>
        <v>1.3125</v>
      </c>
      <c r="DX25" s="34">
        <f t="shared" si="292"/>
        <v>0.96296296296296291</v>
      </c>
      <c r="DY25" s="34">
        <f t="shared" si="292"/>
        <v>0.78260869565217395</v>
      </c>
      <c r="DZ25" s="34">
        <f t="shared" si="292"/>
        <v>0.6785714285714286</v>
      </c>
      <c r="EB25" s="58">
        <f t="shared" si="163"/>
        <v>17</v>
      </c>
      <c r="EC25" s="59" t="str">
        <f t="shared" si="164"/>
        <v>Garfield</v>
      </c>
      <c r="ED25" s="34">
        <f t="shared" ref="ED25:EM25" si="293">IFERROR(ED70/ED115, 0)</f>
        <v>0.90909090909090906</v>
      </c>
      <c r="EE25" s="34">
        <f t="shared" si="293"/>
        <v>0.92307692307692313</v>
      </c>
      <c r="EF25" s="34">
        <f t="shared" si="293"/>
        <v>0.76923076923076927</v>
      </c>
      <c r="EG25" s="34">
        <f t="shared" si="293"/>
        <v>1</v>
      </c>
      <c r="EH25" s="34">
        <f t="shared" si="293"/>
        <v>0.7142857142857143</v>
      </c>
      <c r="EI25" s="34">
        <f t="shared" si="293"/>
        <v>0.68421052631578949</v>
      </c>
      <c r="EJ25" s="34">
        <f t="shared" si="293"/>
        <v>0.75757575757575757</v>
      </c>
      <c r="EK25" s="34">
        <f t="shared" si="293"/>
        <v>0.6</v>
      </c>
      <c r="EL25" s="34">
        <f t="shared" si="293"/>
        <v>0.66666666666666663</v>
      </c>
      <c r="EM25" s="34">
        <f t="shared" si="293"/>
        <v>0.73809523809523814</v>
      </c>
      <c r="EO25" s="58">
        <f t="shared" si="166"/>
        <v>17</v>
      </c>
      <c r="EP25" s="59" t="str">
        <f t="shared" si="167"/>
        <v>Garfield</v>
      </c>
      <c r="EQ25" s="34">
        <f t="shared" ref="EQ25:EZ25" si="294">IFERROR(EQ70/EQ115, 0)</f>
        <v>0.8529411764705882</v>
      </c>
      <c r="ER25" s="34">
        <f t="shared" si="294"/>
        <v>0.93827160493827155</v>
      </c>
      <c r="ES25" s="34">
        <f t="shared" si="294"/>
        <v>0.75862068965517238</v>
      </c>
      <c r="ET25" s="34">
        <f t="shared" si="294"/>
        <v>0.69696969696969702</v>
      </c>
      <c r="EU25" s="34">
        <f t="shared" si="294"/>
        <v>0.6097560975609756</v>
      </c>
      <c r="EV25" s="34">
        <f t="shared" si="294"/>
        <v>0.62068965517241381</v>
      </c>
      <c r="EW25" s="34">
        <f t="shared" si="294"/>
        <v>0.7857142857142857</v>
      </c>
      <c r="EX25" s="34">
        <f t="shared" si="294"/>
        <v>0.76</v>
      </c>
      <c r="EY25" s="34">
        <f t="shared" si="294"/>
        <v>0.72727272727272729</v>
      </c>
      <c r="EZ25" s="34">
        <f t="shared" si="294"/>
        <v>1.4</v>
      </c>
      <c r="FB25" s="58">
        <f t="shared" si="169"/>
        <v>17</v>
      </c>
      <c r="FC25" s="59" t="str">
        <f t="shared" si="170"/>
        <v>Garfield</v>
      </c>
      <c r="FD25" s="34">
        <f t="shared" ref="FD25:FM25" si="295">IFERROR(FD70/FD115, 0)</f>
        <v>1.4285714285714286</v>
      </c>
      <c r="FE25" s="34">
        <f t="shared" si="295"/>
        <v>1.3333333333333333</v>
      </c>
      <c r="FF25" s="34">
        <f t="shared" si="295"/>
        <v>1.1666666666666667</v>
      </c>
      <c r="FG25" s="34">
        <f t="shared" si="295"/>
        <v>1.2</v>
      </c>
      <c r="FH25" s="34">
        <f t="shared" si="295"/>
        <v>1.75</v>
      </c>
      <c r="FI25" s="34">
        <f t="shared" si="295"/>
        <v>1.6666666666666667</v>
      </c>
      <c r="FJ25" s="34">
        <f t="shared" si="295"/>
        <v>1.25</v>
      </c>
      <c r="FK25" s="34">
        <f t="shared" si="295"/>
        <v>1.4615384615384615</v>
      </c>
      <c r="FL25" s="34">
        <f t="shared" si="295"/>
        <v>1.2222222222222223</v>
      </c>
      <c r="FM25" s="34">
        <f t="shared" si="295"/>
        <v>1.2777777777777777</v>
      </c>
      <c r="FO25" s="58">
        <f t="shared" si="172"/>
        <v>17</v>
      </c>
      <c r="FP25" s="59" t="str">
        <f t="shared" si="173"/>
        <v>Garfield</v>
      </c>
      <c r="FQ25" s="34">
        <f t="shared" ref="FQ25:FZ25" si="296">IFERROR(FQ70/FQ115, 0)</f>
        <v>1.6</v>
      </c>
      <c r="FR25" s="34">
        <f t="shared" si="296"/>
        <v>2.1666666666666665</v>
      </c>
      <c r="FS25" s="34">
        <f t="shared" si="296"/>
        <v>0</v>
      </c>
      <c r="FT25" s="34">
        <f t="shared" si="296"/>
        <v>0</v>
      </c>
      <c r="FU25" s="34">
        <f t="shared" si="296"/>
        <v>0</v>
      </c>
      <c r="FV25" s="34">
        <f t="shared" si="296"/>
        <v>0</v>
      </c>
      <c r="FW25" s="34">
        <f t="shared" si="296"/>
        <v>0</v>
      </c>
      <c r="FX25" s="34">
        <f t="shared" si="296"/>
        <v>0</v>
      </c>
      <c r="FY25" s="34">
        <f t="shared" si="296"/>
        <v>1.5</v>
      </c>
      <c r="FZ25" s="34">
        <f t="shared" si="296"/>
        <v>2</v>
      </c>
      <c r="GB25" s="58">
        <f t="shared" si="175"/>
        <v>17</v>
      </c>
      <c r="GC25" s="59" t="str">
        <f t="shared" si="176"/>
        <v>Garfield</v>
      </c>
      <c r="GD25" s="34">
        <f t="shared" ref="GD25:GM25" si="297">IFERROR(GD70/GD115, 0)</f>
        <v>0</v>
      </c>
      <c r="GE25" s="34">
        <f t="shared" si="297"/>
        <v>0</v>
      </c>
      <c r="GF25" s="34">
        <f t="shared" si="297"/>
        <v>0</v>
      </c>
      <c r="GG25" s="34">
        <f t="shared" si="297"/>
        <v>0</v>
      </c>
      <c r="GH25" s="34">
        <f t="shared" si="297"/>
        <v>0</v>
      </c>
      <c r="GI25" s="34">
        <f t="shared" si="297"/>
        <v>0</v>
      </c>
      <c r="GJ25" s="34">
        <f t="shared" si="297"/>
        <v>0</v>
      </c>
      <c r="GK25" s="34">
        <f t="shared" si="297"/>
        <v>0</v>
      </c>
      <c r="GL25" s="34">
        <f t="shared" si="297"/>
        <v>0</v>
      </c>
      <c r="GM25" s="34">
        <f t="shared" si="297"/>
        <v>0</v>
      </c>
    </row>
    <row r="26" spans="2:195" x14ac:dyDescent="0.25">
      <c r="B26" s="14">
        <v>19</v>
      </c>
      <c r="C26" s="30" t="str">
        <f t="shared" si="134"/>
        <v>Grand</v>
      </c>
      <c r="D26" s="34">
        <f t="shared" ref="D26:M26" si="298">IFERROR(D71/D116, 0)</f>
        <v>0.52500000000000002</v>
      </c>
      <c r="E26" s="34">
        <f t="shared" si="298"/>
        <v>0.60897435897435892</v>
      </c>
      <c r="F26" s="34">
        <f t="shared" si="298"/>
        <v>0.47470817120622566</v>
      </c>
      <c r="G26" s="34">
        <f t="shared" si="298"/>
        <v>0.48062015503875971</v>
      </c>
      <c r="H26" s="34">
        <f t="shared" si="298"/>
        <v>0.40662650602409639</v>
      </c>
      <c r="I26" s="34">
        <f t="shared" si="298"/>
        <v>0.41975308641975306</v>
      </c>
      <c r="J26" s="34">
        <f t="shared" si="298"/>
        <v>0.43324250681198911</v>
      </c>
      <c r="K26" s="34">
        <f t="shared" si="298"/>
        <v>0.37526205450733752</v>
      </c>
      <c r="L26" s="34">
        <f t="shared" si="298"/>
        <v>0.31695331695331697</v>
      </c>
      <c r="M26" s="34">
        <f t="shared" si="298"/>
        <v>0.36430317848410759</v>
      </c>
      <c r="O26" s="58">
        <f t="shared" si="136"/>
        <v>19</v>
      </c>
      <c r="P26" s="59" t="str">
        <f t="shared" si="137"/>
        <v>Grand</v>
      </c>
      <c r="Q26" s="34">
        <f t="shared" ref="Q26:Z26" si="299">IFERROR(Q71/Q116, 0)</f>
        <v>0</v>
      </c>
      <c r="R26" s="34">
        <f t="shared" si="299"/>
        <v>0</v>
      </c>
      <c r="S26" s="34">
        <f t="shared" si="299"/>
        <v>0</v>
      </c>
      <c r="T26" s="34">
        <f t="shared" si="299"/>
        <v>0</v>
      </c>
      <c r="U26" s="34">
        <f t="shared" si="299"/>
        <v>0</v>
      </c>
      <c r="V26" s="34">
        <f t="shared" si="299"/>
        <v>0</v>
      </c>
      <c r="W26" s="34">
        <f t="shared" si="299"/>
        <v>0</v>
      </c>
      <c r="X26" s="34">
        <f t="shared" si="299"/>
        <v>0</v>
      </c>
      <c r="Y26" s="34">
        <f t="shared" si="299"/>
        <v>2</v>
      </c>
      <c r="Z26" s="34">
        <f t="shared" si="299"/>
        <v>2.125</v>
      </c>
      <c r="AB26" s="58">
        <f t="shared" si="139"/>
        <v>19</v>
      </c>
      <c r="AC26" s="59" t="str">
        <f t="shared" si="140"/>
        <v>Grand</v>
      </c>
      <c r="AD26" s="34">
        <f t="shared" ref="AD26:AM26" si="300">IFERROR(AD71/AD116, 0)</f>
        <v>1.3076923076923077</v>
      </c>
      <c r="AE26" s="34">
        <f t="shared" si="300"/>
        <v>2.3333333333333335</v>
      </c>
      <c r="AF26" s="34">
        <f t="shared" si="300"/>
        <v>1.1111111111111112</v>
      </c>
      <c r="AG26" s="34">
        <f t="shared" si="300"/>
        <v>1.2142857142857142</v>
      </c>
      <c r="AH26" s="34">
        <f t="shared" si="300"/>
        <v>1.3529411764705883</v>
      </c>
      <c r="AI26" s="34">
        <f t="shared" si="300"/>
        <v>1.2307692307692308</v>
      </c>
      <c r="AJ26" s="34">
        <f t="shared" si="300"/>
        <v>1.2352941176470589</v>
      </c>
      <c r="AK26" s="34">
        <f t="shared" si="300"/>
        <v>1.3571428571428572</v>
      </c>
      <c r="AL26" s="34">
        <f t="shared" si="300"/>
        <v>1.6</v>
      </c>
      <c r="AM26" s="34">
        <f t="shared" si="300"/>
        <v>0</v>
      </c>
      <c r="AO26" s="58">
        <f t="shared" si="142"/>
        <v>19</v>
      </c>
      <c r="AP26" s="59" t="str">
        <f t="shared" si="143"/>
        <v>Grand</v>
      </c>
      <c r="AQ26" s="34">
        <f t="shared" ref="AQ26:AZ26" si="301">IFERROR(AQ71/AQ116, 0)</f>
        <v>0.90322580645161288</v>
      </c>
      <c r="AR26" s="34">
        <f t="shared" si="301"/>
        <v>0</v>
      </c>
      <c r="AS26" s="34">
        <f t="shared" si="301"/>
        <v>0</v>
      </c>
      <c r="AT26" s="34">
        <f t="shared" si="301"/>
        <v>0</v>
      </c>
      <c r="AU26" s="34">
        <f t="shared" si="301"/>
        <v>0</v>
      </c>
      <c r="AV26" s="34">
        <f t="shared" si="301"/>
        <v>0</v>
      </c>
      <c r="AW26" s="34">
        <f t="shared" si="301"/>
        <v>2</v>
      </c>
      <c r="AX26" s="34">
        <f t="shared" si="301"/>
        <v>1.2666666666666666</v>
      </c>
      <c r="AY26" s="34">
        <f t="shared" si="301"/>
        <v>1.5454545454545454</v>
      </c>
      <c r="AZ26" s="34">
        <f t="shared" si="301"/>
        <v>1.125</v>
      </c>
      <c r="BB26" s="58">
        <f t="shared" si="145"/>
        <v>19</v>
      </c>
      <c r="BC26" s="59" t="str">
        <f t="shared" si="146"/>
        <v>Grand</v>
      </c>
      <c r="BD26" s="34">
        <f t="shared" ref="BD26:BM26" si="302">IFERROR(BD71/BD116, 0)</f>
        <v>0</v>
      </c>
      <c r="BE26" s="34">
        <f t="shared" si="302"/>
        <v>0</v>
      </c>
      <c r="BF26" s="34">
        <f t="shared" si="302"/>
        <v>0</v>
      </c>
      <c r="BG26" s="34">
        <f t="shared" si="302"/>
        <v>0</v>
      </c>
      <c r="BH26" s="34">
        <f t="shared" si="302"/>
        <v>0</v>
      </c>
      <c r="BI26" s="34">
        <f t="shared" si="302"/>
        <v>1.7777777777777777</v>
      </c>
      <c r="BJ26" s="34">
        <f t="shared" si="302"/>
        <v>1.6666666666666667</v>
      </c>
      <c r="BK26" s="34">
        <f t="shared" si="302"/>
        <v>2</v>
      </c>
      <c r="BL26" s="34">
        <f t="shared" si="302"/>
        <v>1.6666666666666667</v>
      </c>
      <c r="BM26" s="34">
        <f t="shared" si="302"/>
        <v>1.6428571428571428</v>
      </c>
      <c r="BO26" s="58">
        <f t="shared" si="148"/>
        <v>19</v>
      </c>
      <c r="BP26" s="59" t="str">
        <f t="shared" si="149"/>
        <v>Grand</v>
      </c>
      <c r="BQ26" s="34">
        <f t="shared" ref="BQ26:BZ26" si="303">IFERROR(BQ71/BQ116, 0)</f>
        <v>1.0434782608695652</v>
      </c>
      <c r="BR26" s="34">
        <f t="shared" si="303"/>
        <v>1.2727272727272727</v>
      </c>
      <c r="BS26" s="34">
        <f t="shared" si="303"/>
        <v>1.3333333333333333</v>
      </c>
      <c r="BT26" s="34">
        <f t="shared" si="303"/>
        <v>1.6</v>
      </c>
      <c r="BU26" s="34">
        <f t="shared" si="303"/>
        <v>0</v>
      </c>
      <c r="BV26" s="34">
        <f t="shared" si="303"/>
        <v>0</v>
      </c>
      <c r="BW26" s="34">
        <f t="shared" si="303"/>
        <v>0</v>
      </c>
      <c r="BX26" s="34">
        <f t="shared" si="303"/>
        <v>0</v>
      </c>
      <c r="BY26" s="34">
        <f t="shared" si="303"/>
        <v>0</v>
      </c>
      <c r="BZ26" s="34">
        <f t="shared" si="303"/>
        <v>0</v>
      </c>
      <c r="CB26" s="58">
        <f t="shared" si="151"/>
        <v>19</v>
      </c>
      <c r="CC26" s="59" t="str">
        <f t="shared" si="152"/>
        <v>Grand</v>
      </c>
      <c r="CD26" s="34">
        <f t="shared" ref="CD26:CM26" si="304">IFERROR(CD71/CD116, 0)</f>
        <v>0</v>
      </c>
      <c r="CE26" s="34">
        <f t="shared" si="304"/>
        <v>1.4067796610169492</v>
      </c>
      <c r="CF26" s="34">
        <f t="shared" si="304"/>
        <v>1.2911392405063291</v>
      </c>
      <c r="CG26" s="34">
        <f t="shared" si="304"/>
        <v>1.421875</v>
      </c>
      <c r="CH26" s="34">
        <f t="shared" si="304"/>
        <v>1.3846153846153846</v>
      </c>
      <c r="CI26" s="34">
        <f t="shared" si="304"/>
        <v>1.2881355932203389</v>
      </c>
      <c r="CJ26" s="34">
        <f t="shared" si="304"/>
        <v>0</v>
      </c>
      <c r="CK26" s="34">
        <f t="shared" si="304"/>
        <v>1.109375</v>
      </c>
      <c r="CL26" s="34">
        <f t="shared" si="304"/>
        <v>1.3488372093023255</v>
      </c>
      <c r="CM26" s="34">
        <f t="shared" si="304"/>
        <v>1.56</v>
      </c>
      <c r="CO26" s="58">
        <f t="shared" si="154"/>
        <v>19</v>
      </c>
      <c r="CP26" s="59" t="str">
        <f t="shared" si="155"/>
        <v>Grand</v>
      </c>
      <c r="CQ26" s="34">
        <f t="shared" ref="CQ26:CZ26" si="305">IFERROR(CQ71/CQ116, 0)</f>
        <v>0</v>
      </c>
      <c r="CR26" s="34">
        <f t="shared" si="305"/>
        <v>0</v>
      </c>
      <c r="CS26" s="34">
        <f t="shared" si="305"/>
        <v>0</v>
      </c>
      <c r="CT26" s="34">
        <f t="shared" si="305"/>
        <v>0</v>
      </c>
      <c r="CU26" s="34">
        <f t="shared" si="305"/>
        <v>1.5</v>
      </c>
      <c r="CV26" s="34">
        <f t="shared" si="305"/>
        <v>1.5</v>
      </c>
      <c r="CW26" s="34">
        <f t="shared" si="305"/>
        <v>1.5</v>
      </c>
      <c r="CX26" s="34">
        <f t="shared" si="305"/>
        <v>1.6190476190476191</v>
      </c>
      <c r="CY26" s="34">
        <f t="shared" si="305"/>
        <v>1.3461538461538463</v>
      </c>
      <c r="CZ26" s="34">
        <f t="shared" si="305"/>
        <v>1.4285714285714286</v>
      </c>
      <c r="DB26" s="58">
        <f t="shared" si="157"/>
        <v>19</v>
      </c>
      <c r="DC26" s="59" t="str">
        <f t="shared" si="158"/>
        <v>Grand</v>
      </c>
      <c r="DD26" s="34">
        <f t="shared" ref="DD26:DM26" si="306">IFERROR(DD71/DD116, 0)</f>
        <v>0</v>
      </c>
      <c r="DE26" s="34">
        <f t="shared" si="306"/>
        <v>0</v>
      </c>
      <c r="DF26" s="34">
        <f t="shared" si="306"/>
        <v>0</v>
      </c>
      <c r="DG26" s="34">
        <f t="shared" si="306"/>
        <v>0</v>
      </c>
      <c r="DH26" s="34">
        <f t="shared" si="306"/>
        <v>0</v>
      </c>
      <c r="DI26" s="34">
        <f t="shared" si="306"/>
        <v>1.6363636363636365</v>
      </c>
      <c r="DJ26" s="34">
        <f t="shared" si="306"/>
        <v>1.7777777777777777</v>
      </c>
      <c r="DK26" s="34">
        <f t="shared" si="306"/>
        <v>1.3461538461538463</v>
      </c>
      <c r="DL26" s="34">
        <f t="shared" si="306"/>
        <v>1.3333333333333333</v>
      </c>
      <c r="DM26" s="34">
        <f t="shared" si="306"/>
        <v>1.3529411764705883</v>
      </c>
      <c r="DO26" s="58">
        <f t="shared" si="160"/>
        <v>19</v>
      </c>
      <c r="DP26" s="59" t="str">
        <f t="shared" si="161"/>
        <v>Grand</v>
      </c>
      <c r="DQ26" s="34">
        <f t="shared" ref="DQ26:DZ26" si="307">IFERROR(DQ71/DQ116, 0)</f>
        <v>1.2244897959183674</v>
      </c>
      <c r="DR26" s="34">
        <f t="shared" si="307"/>
        <v>1.1538461538461537</v>
      </c>
      <c r="DS26" s="34">
        <f t="shared" si="307"/>
        <v>0.72499999999999998</v>
      </c>
      <c r="DT26" s="34">
        <f t="shared" si="307"/>
        <v>0.83544303797468356</v>
      </c>
      <c r="DU26" s="34">
        <f t="shared" si="307"/>
        <v>0.66371681415929207</v>
      </c>
      <c r="DV26" s="34">
        <f t="shared" si="307"/>
        <v>0.74509803921568629</v>
      </c>
      <c r="DW26" s="34">
        <f t="shared" si="307"/>
        <v>0.62886597938144329</v>
      </c>
      <c r="DX26" s="34">
        <f t="shared" si="307"/>
        <v>0.57948717948717954</v>
      </c>
      <c r="DY26" s="34">
        <f t="shared" si="307"/>
        <v>0.49285714285714288</v>
      </c>
      <c r="DZ26" s="34">
        <f t="shared" si="307"/>
        <v>0.5</v>
      </c>
      <c r="EB26" s="58">
        <f t="shared" si="163"/>
        <v>19</v>
      </c>
      <c r="EC26" s="59" t="str">
        <f t="shared" si="164"/>
        <v>Grand</v>
      </c>
      <c r="ED26" s="34">
        <f t="shared" ref="ED26:EM26" si="308">IFERROR(ED71/ED116, 0)</f>
        <v>3</v>
      </c>
      <c r="EE26" s="34">
        <f t="shared" si="308"/>
        <v>2.3333333333333335</v>
      </c>
      <c r="EF26" s="34">
        <f t="shared" si="308"/>
        <v>1.1272727272727272</v>
      </c>
      <c r="EG26" s="34">
        <f t="shared" si="308"/>
        <v>1.2051282051282051</v>
      </c>
      <c r="EH26" s="34">
        <f t="shared" si="308"/>
        <v>0.94047619047619047</v>
      </c>
      <c r="EI26" s="34">
        <f t="shared" si="308"/>
        <v>0.88571428571428568</v>
      </c>
      <c r="EJ26" s="34">
        <f t="shared" si="308"/>
        <v>0.95061728395061729</v>
      </c>
      <c r="EK26" s="34">
        <f t="shared" si="308"/>
        <v>0.9726027397260274</v>
      </c>
      <c r="EL26" s="34">
        <f t="shared" si="308"/>
        <v>0.78350515463917525</v>
      </c>
      <c r="EM26" s="34">
        <f t="shared" si="308"/>
        <v>0.88888888888888884</v>
      </c>
      <c r="EO26" s="58">
        <f t="shared" si="166"/>
        <v>19</v>
      </c>
      <c r="EP26" s="59" t="str">
        <f t="shared" si="167"/>
        <v>Grand</v>
      </c>
      <c r="EQ26" s="34">
        <f t="shared" ref="EQ26:EZ26" si="309">IFERROR(EQ71/EQ116, 0)</f>
        <v>1.1666666666666667</v>
      </c>
      <c r="ER26" s="34">
        <f t="shared" si="309"/>
        <v>1.131578947368421</v>
      </c>
      <c r="ES26" s="34">
        <f t="shared" si="309"/>
        <v>1</v>
      </c>
      <c r="ET26" s="34">
        <f t="shared" si="309"/>
        <v>1.2941176470588236</v>
      </c>
      <c r="EU26" s="34">
        <f t="shared" si="309"/>
        <v>0.90322580645161288</v>
      </c>
      <c r="EV26" s="34">
        <f t="shared" si="309"/>
        <v>0.93103448275862066</v>
      </c>
      <c r="EW26" s="34">
        <f t="shared" si="309"/>
        <v>0.96551724137931039</v>
      </c>
      <c r="EX26" s="34">
        <f t="shared" si="309"/>
        <v>0.92592592592592593</v>
      </c>
      <c r="EY26" s="34">
        <f t="shared" si="309"/>
        <v>1.0833333333333333</v>
      </c>
      <c r="EZ26" s="34">
        <f t="shared" si="309"/>
        <v>1.3333333333333333</v>
      </c>
      <c r="FB26" s="58">
        <f t="shared" si="169"/>
        <v>19</v>
      </c>
      <c r="FC26" s="59" t="str">
        <f t="shared" si="170"/>
        <v>Grand</v>
      </c>
      <c r="FD26" s="34">
        <f t="shared" ref="FD26:FM26" si="310">IFERROR(FD71/FD116, 0)</f>
        <v>1.4166666666666667</v>
      </c>
      <c r="FE26" s="34">
        <f t="shared" si="310"/>
        <v>1.2692307692307692</v>
      </c>
      <c r="FF26" s="34">
        <f t="shared" si="310"/>
        <v>1.0833333333333333</v>
      </c>
      <c r="FG26" s="34">
        <f t="shared" si="310"/>
        <v>1.0454545454545454</v>
      </c>
      <c r="FH26" s="34">
        <f t="shared" si="310"/>
        <v>1.3333333333333333</v>
      </c>
      <c r="FI26" s="34">
        <f t="shared" si="310"/>
        <v>1.2777777777777777</v>
      </c>
      <c r="FJ26" s="34">
        <f t="shared" si="310"/>
        <v>1.2222222222222223</v>
      </c>
      <c r="FK26" s="34">
        <f t="shared" si="310"/>
        <v>1.4285714285714286</v>
      </c>
      <c r="FL26" s="34">
        <f t="shared" si="310"/>
        <v>2</v>
      </c>
      <c r="FM26" s="34">
        <f t="shared" si="310"/>
        <v>2.1666666666666665</v>
      </c>
      <c r="FO26" s="58">
        <f t="shared" si="172"/>
        <v>19</v>
      </c>
      <c r="FP26" s="59" t="str">
        <f t="shared" si="173"/>
        <v>Grand</v>
      </c>
      <c r="FQ26" s="34">
        <f t="shared" ref="FQ26:FZ26" si="311">IFERROR(FQ71/FQ116, 0)</f>
        <v>0</v>
      </c>
      <c r="FR26" s="34">
        <f t="shared" si="311"/>
        <v>0</v>
      </c>
      <c r="FS26" s="34">
        <f t="shared" si="311"/>
        <v>1.8666666666666667</v>
      </c>
      <c r="FT26" s="34">
        <f t="shared" si="311"/>
        <v>1.7692307692307692</v>
      </c>
      <c r="FU26" s="34">
        <f t="shared" si="311"/>
        <v>1.875</v>
      </c>
      <c r="FV26" s="34">
        <f t="shared" si="311"/>
        <v>1.7272727272727273</v>
      </c>
      <c r="FW26" s="34">
        <f t="shared" si="311"/>
        <v>1.3529411764705883</v>
      </c>
      <c r="FX26" s="34">
        <f t="shared" si="311"/>
        <v>1.3333333333333333</v>
      </c>
      <c r="FY26" s="34">
        <f t="shared" si="311"/>
        <v>1</v>
      </c>
      <c r="FZ26" s="34">
        <f t="shared" si="311"/>
        <v>1.0416666666666667</v>
      </c>
      <c r="GB26" s="58">
        <f t="shared" si="175"/>
        <v>19</v>
      </c>
      <c r="GC26" s="59" t="str">
        <f t="shared" si="176"/>
        <v>Grand</v>
      </c>
      <c r="GD26" s="34">
        <f t="shared" ref="GD26:GM26" si="312">IFERROR(GD71/GD116, 0)</f>
        <v>0</v>
      </c>
      <c r="GE26" s="34">
        <f t="shared" si="312"/>
        <v>0</v>
      </c>
      <c r="GF26" s="34">
        <f t="shared" si="312"/>
        <v>0</v>
      </c>
      <c r="GG26" s="34">
        <f t="shared" si="312"/>
        <v>0</v>
      </c>
      <c r="GH26" s="34">
        <f t="shared" si="312"/>
        <v>0</v>
      </c>
      <c r="GI26" s="34">
        <f t="shared" si="312"/>
        <v>0</v>
      </c>
      <c r="GJ26" s="34">
        <f t="shared" si="312"/>
        <v>0</v>
      </c>
      <c r="GK26" s="34">
        <f t="shared" si="312"/>
        <v>0</v>
      </c>
      <c r="GL26" s="34">
        <f t="shared" si="312"/>
        <v>0</v>
      </c>
      <c r="GM26" s="34">
        <f t="shared" si="312"/>
        <v>0</v>
      </c>
    </row>
    <row r="27" spans="2:195" x14ac:dyDescent="0.25">
      <c r="B27" s="14">
        <v>21</v>
      </c>
      <c r="C27" s="30" t="str">
        <f t="shared" si="134"/>
        <v>Iron</v>
      </c>
      <c r="D27" s="34">
        <f t="shared" ref="D27:M27" si="313">IFERROR(D72/D117, 0)</f>
        <v>0.25761772853185594</v>
      </c>
      <c r="E27" s="34">
        <f t="shared" si="313"/>
        <v>0.2933709449929478</v>
      </c>
      <c r="F27" s="34">
        <f t="shared" si="313"/>
        <v>0.24955116696588869</v>
      </c>
      <c r="G27" s="34">
        <f t="shared" si="313"/>
        <v>0.29583333333333334</v>
      </c>
      <c r="H27" s="34">
        <f t="shared" si="313"/>
        <v>0.33333333333333331</v>
      </c>
      <c r="I27" s="34">
        <f t="shared" si="313"/>
        <v>0.26579925650557623</v>
      </c>
      <c r="J27" s="34">
        <f t="shared" si="313"/>
        <v>0.29159802306425042</v>
      </c>
      <c r="K27" s="34">
        <f t="shared" si="313"/>
        <v>0.25757575757575757</v>
      </c>
      <c r="L27" s="34">
        <f t="shared" si="313"/>
        <v>0.21832358674463936</v>
      </c>
      <c r="M27" s="34">
        <f t="shared" si="313"/>
        <v>0.19107391910739191</v>
      </c>
      <c r="O27" s="58">
        <f t="shared" si="136"/>
        <v>21</v>
      </c>
      <c r="P27" s="59" t="str">
        <f t="shared" si="137"/>
        <v>Iron</v>
      </c>
      <c r="Q27" s="34">
        <f t="shared" ref="Q27:Z27" si="314">IFERROR(Q72/Q117, 0)</f>
        <v>0.96666666666666667</v>
      </c>
      <c r="R27" s="34">
        <f t="shared" si="314"/>
        <v>0.84615384615384615</v>
      </c>
      <c r="S27" s="34">
        <f t="shared" si="314"/>
        <v>1.1666666666666667</v>
      </c>
      <c r="T27" s="34">
        <f t="shared" si="314"/>
        <v>1.2</v>
      </c>
      <c r="U27" s="34">
        <f t="shared" si="314"/>
        <v>1.625</v>
      </c>
      <c r="V27" s="34">
        <f t="shared" si="314"/>
        <v>1.6363636363636365</v>
      </c>
      <c r="W27" s="34">
        <f t="shared" si="314"/>
        <v>0</v>
      </c>
      <c r="X27" s="34">
        <f t="shared" si="314"/>
        <v>0</v>
      </c>
      <c r="Y27" s="34">
        <f t="shared" si="314"/>
        <v>1.0652173913043479</v>
      </c>
      <c r="Z27" s="34">
        <f t="shared" si="314"/>
        <v>1.0222222222222221</v>
      </c>
      <c r="AB27" s="58">
        <f t="shared" si="139"/>
        <v>21</v>
      </c>
      <c r="AC27" s="59" t="str">
        <f t="shared" si="140"/>
        <v>Iron</v>
      </c>
      <c r="AD27" s="34">
        <f t="shared" ref="AD27:AM27" si="315">IFERROR(AD72/AD117, 0)</f>
        <v>0.65476190476190477</v>
      </c>
      <c r="AE27" s="34">
        <f t="shared" si="315"/>
        <v>0.94230769230769229</v>
      </c>
      <c r="AF27" s="34">
        <f t="shared" si="315"/>
        <v>1.1333333333333333</v>
      </c>
      <c r="AG27" s="34">
        <f t="shared" si="315"/>
        <v>1.0769230769230769</v>
      </c>
      <c r="AH27" s="34">
        <f t="shared" si="315"/>
        <v>1</v>
      </c>
      <c r="AI27" s="34">
        <f t="shared" si="315"/>
        <v>1.1428571428571428</v>
      </c>
      <c r="AJ27" s="34">
        <f t="shared" si="315"/>
        <v>1.1666666666666667</v>
      </c>
      <c r="AK27" s="34">
        <f t="shared" si="315"/>
        <v>1.3333333333333333</v>
      </c>
      <c r="AL27" s="34">
        <f t="shared" si="315"/>
        <v>1.0138888888888888</v>
      </c>
      <c r="AM27" s="34">
        <f t="shared" si="315"/>
        <v>0.87096774193548387</v>
      </c>
      <c r="AO27" s="58">
        <f t="shared" si="142"/>
        <v>21</v>
      </c>
      <c r="AP27" s="59" t="str">
        <f t="shared" si="143"/>
        <v>Iron</v>
      </c>
      <c r="AQ27" s="34">
        <f t="shared" ref="AQ27:AZ27" si="316">IFERROR(AQ72/AQ117, 0)</f>
        <v>0.93827160493827155</v>
      </c>
      <c r="AR27" s="34">
        <f t="shared" si="316"/>
        <v>1.0874999999999999</v>
      </c>
      <c r="AS27" s="34">
        <f t="shared" si="316"/>
        <v>1.2173913043478262</v>
      </c>
      <c r="AT27" s="34">
        <f t="shared" si="316"/>
        <v>1</v>
      </c>
      <c r="AU27" s="34">
        <f t="shared" si="316"/>
        <v>0.82608695652173914</v>
      </c>
      <c r="AV27" s="34">
        <f t="shared" si="316"/>
        <v>0.8</v>
      </c>
      <c r="AW27" s="34">
        <f t="shared" si="316"/>
        <v>1</v>
      </c>
      <c r="AX27" s="34">
        <f t="shared" si="316"/>
        <v>0.84090909090909094</v>
      </c>
      <c r="AY27" s="34">
        <f t="shared" si="316"/>
        <v>0.9</v>
      </c>
      <c r="AZ27" s="34">
        <f t="shared" si="316"/>
        <v>0.79487179487179482</v>
      </c>
      <c r="BB27" s="58">
        <f t="shared" si="145"/>
        <v>21</v>
      </c>
      <c r="BC27" s="59" t="str">
        <f t="shared" si="146"/>
        <v>Iron</v>
      </c>
      <c r="BD27" s="34">
        <f t="shared" ref="BD27:BM27" si="317">IFERROR(BD72/BD117, 0)</f>
        <v>1.2307692307692308</v>
      </c>
      <c r="BE27" s="34">
        <f t="shared" si="317"/>
        <v>1.5714285714285714</v>
      </c>
      <c r="BF27" s="34">
        <f t="shared" si="317"/>
        <v>1.75</v>
      </c>
      <c r="BG27" s="34">
        <f t="shared" si="317"/>
        <v>2</v>
      </c>
      <c r="BH27" s="34">
        <f t="shared" si="317"/>
        <v>1.75</v>
      </c>
      <c r="BI27" s="34">
        <f t="shared" si="317"/>
        <v>2</v>
      </c>
      <c r="BJ27" s="34">
        <f t="shared" si="317"/>
        <v>2</v>
      </c>
      <c r="BK27" s="34">
        <f t="shared" si="317"/>
        <v>0</v>
      </c>
      <c r="BL27" s="34">
        <f t="shared" si="317"/>
        <v>1</v>
      </c>
      <c r="BM27" s="34">
        <f t="shared" si="317"/>
        <v>1</v>
      </c>
      <c r="BO27" s="58">
        <f t="shared" si="148"/>
        <v>21</v>
      </c>
      <c r="BP27" s="59" t="str">
        <f t="shared" si="149"/>
        <v>Iron</v>
      </c>
      <c r="BQ27" s="34">
        <f t="shared" ref="BQ27:BZ27" si="318">IFERROR(BQ72/BQ117, 0)</f>
        <v>1.1875</v>
      </c>
      <c r="BR27" s="34">
        <f t="shared" si="318"/>
        <v>0.95121951219512191</v>
      </c>
      <c r="BS27" s="34">
        <f t="shared" si="318"/>
        <v>0.875</v>
      </c>
      <c r="BT27" s="34">
        <f t="shared" si="318"/>
        <v>0.92647058823529416</v>
      </c>
      <c r="BU27" s="34">
        <f t="shared" si="318"/>
        <v>0.98181818181818181</v>
      </c>
      <c r="BV27" s="34">
        <f t="shared" si="318"/>
        <v>1.0106382978723405</v>
      </c>
      <c r="BW27" s="34">
        <f t="shared" si="318"/>
        <v>0.75206611570247939</v>
      </c>
      <c r="BX27" s="34">
        <f t="shared" si="318"/>
        <v>0.59722222222222221</v>
      </c>
      <c r="BY27" s="34">
        <f t="shared" si="318"/>
        <v>0.62809917355371903</v>
      </c>
      <c r="BZ27" s="34">
        <f t="shared" si="318"/>
        <v>0.61538461538461542</v>
      </c>
      <c r="CB27" s="58">
        <f t="shared" si="151"/>
        <v>21</v>
      </c>
      <c r="CC27" s="59" t="str">
        <f t="shared" si="152"/>
        <v>Iron</v>
      </c>
      <c r="CD27" s="34">
        <f t="shared" ref="CD27:CM27" si="319">IFERROR(CD72/CD117, 0)</f>
        <v>1.1111111111111112</v>
      </c>
      <c r="CE27" s="34">
        <f t="shared" si="319"/>
        <v>0.90909090909090906</v>
      </c>
      <c r="CF27" s="34">
        <f t="shared" si="319"/>
        <v>1</v>
      </c>
      <c r="CG27" s="34">
        <f t="shared" si="319"/>
        <v>1.3846153846153846</v>
      </c>
      <c r="CH27" s="34">
        <f t="shared" si="319"/>
        <v>1.4666666666666666</v>
      </c>
      <c r="CI27" s="34">
        <f t="shared" si="319"/>
        <v>1.4</v>
      </c>
      <c r="CJ27" s="34">
        <f t="shared" si="319"/>
        <v>1.5</v>
      </c>
      <c r="CK27" s="34">
        <f t="shared" si="319"/>
        <v>1.5333333333333334</v>
      </c>
      <c r="CL27" s="34">
        <f t="shared" si="319"/>
        <v>1.7142857142857142</v>
      </c>
      <c r="CM27" s="34">
        <f t="shared" si="319"/>
        <v>0.84615384615384615</v>
      </c>
      <c r="CO27" s="58">
        <f t="shared" si="154"/>
        <v>21</v>
      </c>
      <c r="CP27" s="59" t="str">
        <f t="shared" si="155"/>
        <v>Iron</v>
      </c>
      <c r="CQ27" s="34">
        <f t="shared" ref="CQ27:CZ27" si="320">IFERROR(CQ72/CQ117, 0)</f>
        <v>1.5454545454545454</v>
      </c>
      <c r="CR27" s="34">
        <f t="shared" si="320"/>
        <v>1.5</v>
      </c>
      <c r="CS27" s="34">
        <f t="shared" si="320"/>
        <v>4</v>
      </c>
      <c r="CT27" s="34">
        <f t="shared" si="320"/>
        <v>0</v>
      </c>
      <c r="CU27" s="34">
        <f t="shared" si="320"/>
        <v>0</v>
      </c>
      <c r="CV27" s="34">
        <f t="shared" si="320"/>
        <v>0</v>
      </c>
      <c r="CW27" s="34">
        <f t="shared" si="320"/>
        <v>0</v>
      </c>
      <c r="CX27" s="34">
        <f t="shared" si="320"/>
        <v>0</v>
      </c>
      <c r="CY27" s="34">
        <f t="shared" si="320"/>
        <v>0</v>
      </c>
      <c r="CZ27" s="34">
        <f t="shared" si="320"/>
        <v>1.5555555555555556</v>
      </c>
      <c r="DB27" s="58">
        <f t="shared" si="157"/>
        <v>21</v>
      </c>
      <c r="DC27" s="59" t="str">
        <f t="shared" si="158"/>
        <v>Iron</v>
      </c>
      <c r="DD27" s="34">
        <f t="shared" ref="DD27:DM27" si="321">IFERROR(DD72/DD117, 0)</f>
        <v>1.1851851851851851</v>
      </c>
      <c r="DE27" s="34">
        <f t="shared" si="321"/>
        <v>1.1304347826086956</v>
      </c>
      <c r="DF27" s="34">
        <f t="shared" si="321"/>
        <v>1.6666666666666667</v>
      </c>
      <c r="DG27" s="34">
        <f t="shared" si="321"/>
        <v>1.7083333333333333</v>
      </c>
      <c r="DH27" s="34">
        <f t="shared" si="321"/>
        <v>1.6470588235294117</v>
      </c>
      <c r="DI27" s="34">
        <f t="shared" si="321"/>
        <v>1.6111111111111112</v>
      </c>
      <c r="DJ27" s="34">
        <f t="shared" si="321"/>
        <v>0.97959183673469385</v>
      </c>
      <c r="DK27" s="34">
        <f t="shared" si="321"/>
        <v>0.67088607594936711</v>
      </c>
      <c r="DL27" s="34">
        <f t="shared" si="321"/>
        <v>0.83870967741935487</v>
      </c>
      <c r="DM27" s="34">
        <f t="shared" si="321"/>
        <v>0.66935483870967738</v>
      </c>
      <c r="DO27" s="58">
        <f t="shared" si="160"/>
        <v>21</v>
      </c>
      <c r="DP27" s="59" t="str">
        <f t="shared" si="161"/>
        <v>Iron</v>
      </c>
      <c r="DQ27" s="34">
        <f t="shared" ref="DQ27:DZ27" si="322">IFERROR(DQ72/DQ117, 0)</f>
        <v>0.56779661016949157</v>
      </c>
      <c r="DR27" s="34">
        <f t="shared" si="322"/>
        <v>0.54314720812182737</v>
      </c>
      <c r="DS27" s="34">
        <f t="shared" si="322"/>
        <v>0.5703125</v>
      </c>
      <c r="DT27" s="34">
        <f t="shared" si="322"/>
        <v>0.66086956521739126</v>
      </c>
      <c r="DU27" s="34">
        <f t="shared" si="322"/>
        <v>0.75294117647058822</v>
      </c>
      <c r="DV27" s="34">
        <f t="shared" si="322"/>
        <v>0.7142857142857143</v>
      </c>
      <c r="DW27" s="34">
        <f t="shared" si="322"/>
        <v>0.93258426966292129</v>
      </c>
      <c r="DX27" s="34">
        <f t="shared" si="322"/>
        <v>0.65027322404371579</v>
      </c>
      <c r="DY27" s="34">
        <f t="shared" si="322"/>
        <v>0.64516129032258063</v>
      </c>
      <c r="DZ27" s="34">
        <f t="shared" si="322"/>
        <v>0.50476190476190474</v>
      </c>
      <c r="EB27" s="58">
        <f t="shared" si="163"/>
        <v>21</v>
      </c>
      <c r="EC27" s="59" t="str">
        <f t="shared" si="164"/>
        <v>Iron</v>
      </c>
      <c r="ED27" s="34">
        <f t="shared" ref="ED27:EM27" si="323">IFERROR(ED72/ED117, 0)</f>
        <v>0.44398340248962653</v>
      </c>
      <c r="EE27" s="34">
        <f t="shared" si="323"/>
        <v>0.51388888888888884</v>
      </c>
      <c r="EF27" s="34">
        <f t="shared" si="323"/>
        <v>0.49677419354838709</v>
      </c>
      <c r="EG27" s="34">
        <f t="shared" si="323"/>
        <v>0.52884615384615385</v>
      </c>
      <c r="EH27" s="34">
        <f t="shared" si="323"/>
        <v>0.48484848484848486</v>
      </c>
      <c r="EI27" s="34">
        <f t="shared" si="323"/>
        <v>0.48360655737704916</v>
      </c>
      <c r="EJ27" s="34">
        <f t="shared" si="323"/>
        <v>0.41317365269461076</v>
      </c>
      <c r="EK27" s="34">
        <f t="shared" si="323"/>
        <v>0.47682119205298013</v>
      </c>
      <c r="EL27" s="34">
        <f t="shared" si="323"/>
        <v>0.41566265060240964</v>
      </c>
      <c r="EM27" s="34">
        <f t="shared" si="323"/>
        <v>0.41281138790035588</v>
      </c>
      <c r="EO27" s="58">
        <f t="shared" si="166"/>
        <v>21</v>
      </c>
      <c r="EP27" s="59" t="str">
        <f t="shared" si="167"/>
        <v>Iron</v>
      </c>
      <c r="EQ27" s="34">
        <f t="shared" ref="EQ27:EZ27" si="324">IFERROR(EQ72/EQ117, 0)</f>
        <v>1.4736842105263157</v>
      </c>
      <c r="ER27" s="34">
        <f t="shared" si="324"/>
        <v>1.0714285714285714</v>
      </c>
      <c r="ES27" s="34">
        <f t="shared" si="324"/>
        <v>1.5</v>
      </c>
      <c r="ET27" s="34">
        <f t="shared" si="324"/>
        <v>1.3333333333333333</v>
      </c>
      <c r="EU27" s="34">
        <f t="shared" si="324"/>
        <v>1.3636363636363635</v>
      </c>
      <c r="EV27" s="34">
        <f t="shared" si="324"/>
        <v>0.83333333333333337</v>
      </c>
      <c r="EW27" s="34">
        <f t="shared" si="324"/>
        <v>0.77551020408163263</v>
      </c>
      <c r="EX27" s="34">
        <f t="shared" si="324"/>
        <v>0.81818181818181823</v>
      </c>
      <c r="EY27" s="34">
        <f t="shared" si="324"/>
        <v>0.57017543859649122</v>
      </c>
      <c r="EZ27" s="34">
        <f t="shared" si="324"/>
        <v>0.53278688524590168</v>
      </c>
      <c r="FB27" s="58">
        <f t="shared" si="169"/>
        <v>21</v>
      </c>
      <c r="FC27" s="59" t="str">
        <f t="shared" si="170"/>
        <v>Iron</v>
      </c>
      <c r="FD27" s="34">
        <f t="shared" ref="FD27:FM27" si="325">IFERROR(FD72/FD117, 0)</f>
        <v>0.7192982456140351</v>
      </c>
      <c r="FE27" s="34">
        <f t="shared" si="325"/>
        <v>0.63013698630136983</v>
      </c>
      <c r="FF27" s="34">
        <f t="shared" si="325"/>
        <v>0.75</v>
      </c>
      <c r="FG27" s="34">
        <f t="shared" si="325"/>
        <v>0.66249999999999998</v>
      </c>
      <c r="FH27" s="34">
        <f t="shared" si="325"/>
        <v>0.73333333333333328</v>
      </c>
      <c r="FI27" s="34">
        <f t="shared" si="325"/>
        <v>0.79365079365079361</v>
      </c>
      <c r="FJ27" s="34">
        <f t="shared" si="325"/>
        <v>0.91836734693877553</v>
      </c>
      <c r="FK27" s="34">
        <f t="shared" si="325"/>
        <v>1.1000000000000001</v>
      </c>
      <c r="FL27" s="34">
        <f t="shared" si="325"/>
        <v>0.76056338028169013</v>
      </c>
      <c r="FM27" s="34">
        <f t="shared" si="325"/>
        <v>0.7191011235955056</v>
      </c>
      <c r="FO27" s="58">
        <f t="shared" si="172"/>
        <v>21</v>
      </c>
      <c r="FP27" s="59" t="str">
        <f t="shared" si="173"/>
        <v>Iron</v>
      </c>
      <c r="FQ27" s="34">
        <f t="shared" ref="FQ27:FZ27" si="326">IFERROR(FQ72/FQ117, 0)</f>
        <v>0</v>
      </c>
      <c r="FR27" s="34">
        <f t="shared" si="326"/>
        <v>0</v>
      </c>
      <c r="FS27" s="34">
        <f t="shared" si="326"/>
        <v>0</v>
      </c>
      <c r="FT27" s="34">
        <f t="shared" si="326"/>
        <v>0</v>
      </c>
      <c r="FU27" s="34">
        <f t="shared" si="326"/>
        <v>0</v>
      </c>
      <c r="FV27" s="34">
        <f t="shared" si="326"/>
        <v>1.6</v>
      </c>
      <c r="FW27" s="34">
        <f t="shared" si="326"/>
        <v>1.35</v>
      </c>
      <c r="FX27" s="34">
        <f t="shared" si="326"/>
        <v>1.3636363636363635</v>
      </c>
      <c r="FY27" s="34">
        <f t="shared" si="326"/>
        <v>0.77192982456140347</v>
      </c>
      <c r="FZ27" s="34">
        <f t="shared" si="326"/>
        <v>0.8545454545454545</v>
      </c>
      <c r="GB27" s="58">
        <f t="shared" si="175"/>
        <v>21</v>
      </c>
      <c r="GC27" s="59" t="str">
        <f t="shared" si="176"/>
        <v>Iron</v>
      </c>
      <c r="GD27" s="34">
        <f t="shared" ref="GD27:GM27" si="327">IFERROR(GD72/GD117, 0)</f>
        <v>0</v>
      </c>
      <c r="GE27" s="34">
        <f t="shared" si="327"/>
        <v>0</v>
      </c>
      <c r="GF27" s="34">
        <f t="shared" si="327"/>
        <v>0</v>
      </c>
      <c r="GG27" s="34">
        <f t="shared" si="327"/>
        <v>0</v>
      </c>
      <c r="GH27" s="34">
        <f t="shared" si="327"/>
        <v>0</v>
      </c>
      <c r="GI27" s="34">
        <f t="shared" si="327"/>
        <v>0</v>
      </c>
      <c r="GJ27" s="34">
        <f t="shared" si="327"/>
        <v>0</v>
      </c>
      <c r="GK27" s="34">
        <f t="shared" si="327"/>
        <v>0</v>
      </c>
      <c r="GL27" s="34">
        <f t="shared" si="327"/>
        <v>0</v>
      </c>
      <c r="GM27" s="34">
        <f t="shared" si="327"/>
        <v>0</v>
      </c>
    </row>
    <row r="28" spans="2:195" x14ac:dyDescent="0.25">
      <c r="B28" s="14">
        <v>23</v>
      </c>
      <c r="C28" s="30" t="str">
        <f t="shared" si="134"/>
        <v>Juab</v>
      </c>
      <c r="D28" s="34">
        <f t="shared" ref="D28:M28" si="328">IFERROR(D73/D118, 0)</f>
        <v>0.30136986301369861</v>
      </c>
      <c r="E28" s="34">
        <f t="shared" si="328"/>
        <v>0.38020833333333331</v>
      </c>
      <c r="F28" s="34">
        <f t="shared" si="328"/>
        <v>0.31428571428571428</v>
      </c>
      <c r="G28" s="34">
        <f t="shared" si="328"/>
        <v>0.38461538461538464</v>
      </c>
      <c r="H28" s="34">
        <f t="shared" si="328"/>
        <v>0.31016042780748665</v>
      </c>
      <c r="I28" s="34">
        <f t="shared" si="328"/>
        <v>0.31730769230769229</v>
      </c>
      <c r="J28" s="34">
        <f t="shared" si="328"/>
        <v>0.35682819383259912</v>
      </c>
      <c r="K28" s="34">
        <f t="shared" si="328"/>
        <v>0.30065359477124182</v>
      </c>
      <c r="L28" s="34">
        <f t="shared" si="328"/>
        <v>0.35531135531135533</v>
      </c>
      <c r="M28" s="34">
        <f t="shared" si="328"/>
        <v>0.36451612903225805</v>
      </c>
      <c r="O28" s="58">
        <f t="shared" si="136"/>
        <v>23</v>
      </c>
      <c r="P28" s="59" t="str">
        <f t="shared" si="137"/>
        <v>Juab</v>
      </c>
      <c r="Q28" s="34">
        <f t="shared" ref="Q28:Z28" si="329">IFERROR(Q73/Q118, 0)</f>
        <v>1.2777777777777777</v>
      </c>
      <c r="R28" s="34">
        <f t="shared" si="329"/>
        <v>1.1052631578947369</v>
      </c>
      <c r="S28" s="34">
        <f t="shared" si="329"/>
        <v>1.125</v>
      </c>
      <c r="T28" s="34">
        <f t="shared" si="329"/>
        <v>0</v>
      </c>
      <c r="U28" s="34">
        <f t="shared" si="329"/>
        <v>0</v>
      </c>
      <c r="V28" s="34">
        <f t="shared" si="329"/>
        <v>1.0588235294117647</v>
      </c>
      <c r="W28" s="34">
        <f t="shared" si="329"/>
        <v>0.88888888888888884</v>
      </c>
      <c r="X28" s="34">
        <f t="shared" si="329"/>
        <v>0.8571428571428571</v>
      </c>
      <c r="Y28" s="34">
        <f t="shared" si="329"/>
        <v>0.7931034482758621</v>
      </c>
      <c r="Z28" s="34">
        <f t="shared" si="329"/>
        <v>0.875</v>
      </c>
      <c r="AB28" s="58">
        <f t="shared" si="139"/>
        <v>23</v>
      </c>
      <c r="AC28" s="59" t="str">
        <f t="shared" si="140"/>
        <v>Juab</v>
      </c>
      <c r="AD28" s="34">
        <f t="shared" ref="AD28:AM28" si="330">IFERROR(AD73/AD118, 0)</f>
        <v>1</v>
      </c>
      <c r="AE28" s="34">
        <f t="shared" si="330"/>
        <v>1.0434782608695652</v>
      </c>
      <c r="AF28" s="34">
        <f t="shared" si="330"/>
        <v>1.2666666666666666</v>
      </c>
      <c r="AG28" s="34">
        <f t="shared" si="330"/>
        <v>1.2222222222222223</v>
      </c>
      <c r="AH28" s="34">
        <f t="shared" si="330"/>
        <v>1.25</v>
      </c>
      <c r="AI28" s="34">
        <f t="shared" si="330"/>
        <v>1.4</v>
      </c>
      <c r="AJ28" s="34">
        <f t="shared" si="330"/>
        <v>1</v>
      </c>
      <c r="AK28" s="34">
        <f t="shared" si="330"/>
        <v>0.81818181818181823</v>
      </c>
      <c r="AL28" s="34">
        <f t="shared" si="330"/>
        <v>0.92307692307692313</v>
      </c>
      <c r="AM28" s="34">
        <f t="shared" si="330"/>
        <v>1</v>
      </c>
      <c r="AO28" s="58">
        <f t="shared" si="142"/>
        <v>23</v>
      </c>
      <c r="AP28" s="59" t="str">
        <f t="shared" si="143"/>
        <v>Juab</v>
      </c>
      <c r="AQ28" s="34">
        <f t="shared" ref="AQ28:AZ28" si="331">IFERROR(AQ73/AQ118, 0)</f>
        <v>2.6666666666666665</v>
      </c>
      <c r="AR28" s="34">
        <f t="shared" si="331"/>
        <v>0</v>
      </c>
      <c r="AS28" s="34">
        <f t="shared" si="331"/>
        <v>0</v>
      </c>
      <c r="AT28" s="34">
        <f t="shared" si="331"/>
        <v>1.1000000000000001</v>
      </c>
      <c r="AU28" s="34">
        <f t="shared" si="331"/>
        <v>0.93103448275862066</v>
      </c>
      <c r="AV28" s="34">
        <f t="shared" si="331"/>
        <v>0.68421052631578949</v>
      </c>
      <c r="AW28" s="34">
        <f t="shared" si="331"/>
        <v>0.84210526315789469</v>
      </c>
      <c r="AX28" s="34">
        <f t="shared" si="331"/>
        <v>0.68571428571428572</v>
      </c>
      <c r="AY28" s="34">
        <f t="shared" si="331"/>
        <v>0.9375</v>
      </c>
      <c r="AZ28" s="34">
        <f t="shared" si="331"/>
        <v>1.7777777777777777</v>
      </c>
      <c r="BB28" s="58">
        <f t="shared" si="145"/>
        <v>23</v>
      </c>
      <c r="BC28" s="59" t="str">
        <f t="shared" si="146"/>
        <v>Juab</v>
      </c>
      <c r="BD28" s="34">
        <f t="shared" ref="BD28:BM28" si="332">IFERROR(BD73/BD118, 0)</f>
        <v>1.4444444444444444</v>
      </c>
      <c r="BE28" s="34">
        <f t="shared" si="332"/>
        <v>1.3</v>
      </c>
      <c r="BF28" s="34">
        <f t="shared" si="332"/>
        <v>1.2</v>
      </c>
      <c r="BG28" s="34">
        <f t="shared" si="332"/>
        <v>1.1818181818181819</v>
      </c>
      <c r="BH28" s="34">
        <f t="shared" si="332"/>
        <v>1.1818181818181819</v>
      </c>
      <c r="BI28" s="34">
        <f t="shared" si="332"/>
        <v>1</v>
      </c>
      <c r="BJ28" s="34">
        <f t="shared" si="332"/>
        <v>1</v>
      </c>
      <c r="BK28" s="34">
        <f t="shared" si="332"/>
        <v>1.2</v>
      </c>
      <c r="BL28" s="34">
        <f t="shared" si="332"/>
        <v>1.1666666666666667</v>
      </c>
      <c r="BM28" s="34">
        <f t="shared" si="332"/>
        <v>1.5</v>
      </c>
      <c r="BO28" s="58">
        <f t="shared" si="148"/>
        <v>23</v>
      </c>
      <c r="BP28" s="59" t="str">
        <f t="shared" si="149"/>
        <v>Juab</v>
      </c>
      <c r="BQ28" s="34">
        <f t="shared" ref="BQ28:BZ28" si="333">IFERROR(BQ73/BQ118, 0)</f>
        <v>0.86111111111111116</v>
      </c>
      <c r="BR28" s="34">
        <f t="shared" si="333"/>
        <v>1.0833333333333333</v>
      </c>
      <c r="BS28" s="34">
        <f t="shared" si="333"/>
        <v>1</v>
      </c>
      <c r="BT28" s="34">
        <f t="shared" si="333"/>
        <v>1.6666666666666667</v>
      </c>
      <c r="BU28" s="34">
        <f t="shared" si="333"/>
        <v>1</v>
      </c>
      <c r="BV28" s="34">
        <f t="shared" si="333"/>
        <v>2</v>
      </c>
      <c r="BW28" s="34">
        <f t="shared" si="333"/>
        <v>1</v>
      </c>
      <c r="BX28" s="34">
        <f t="shared" si="333"/>
        <v>1</v>
      </c>
      <c r="BY28" s="34">
        <f t="shared" si="333"/>
        <v>1</v>
      </c>
      <c r="BZ28" s="34">
        <f t="shared" si="333"/>
        <v>0</v>
      </c>
      <c r="CB28" s="58">
        <f t="shared" si="151"/>
        <v>23</v>
      </c>
      <c r="CC28" s="59" t="str">
        <f t="shared" si="152"/>
        <v>Juab</v>
      </c>
      <c r="CD28" s="34">
        <f t="shared" ref="CD28:CM28" si="334">IFERROR(CD73/CD118, 0)</f>
        <v>1.3333333333333333</v>
      </c>
      <c r="CE28" s="34">
        <f t="shared" si="334"/>
        <v>1.2857142857142858</v>
      </c>
      <c r="CF28" s="34">
        <f t="shared" si="334"/>
        <v>1.1818181818181819</v>
      </c>
      <c r="CG28" s="34">
        <f t="shared" si="334"/>
        <v>0.91666666666666663</v>
      </c>
      <c r="CH28" s="34">
        <f t="shared" si="334"/>
        <v>0.78260869565217395</v>
      </c>
      <c r="CI28" s="34">
        <f t="shared" si="334"/>
        <v>0.8</v>
      </c>
      <c r="CJ28" s="34">
        <f t="shared" si="334"/>
        <v>0.88235294117647056</v>
      </c>
      <c r="CK28" s="34">
        <f t="shared" si="334"/>
        <v>0.78947368421052633</v>
      </c>
      <c r="CL28" s="34">
        <f t="shared" si="334"/>
        <v>1.0714285714285714</v>
      </c>
      <c r="CM28" s="34">
        <f t="shared" si="334"/>
        <v>0</v>
      </c>
      <c r="CO28" s="58">
        <f t="shared" si="154"/>
        <v>23</v>
      </c>
      <c r="CP28" s="59" t="str">
        <f t="shared" si="155"/>
        <v>Juab</v>
      </c>
      <c r="CQ28" s="34">
        <f t="shared" ref="CQ28:CZ28" si="335">IFERROR(CQ73/CQ118, 0)</f>
        <v>1.5</v>
      </c>
      <c r="CR28" s="34">
        <f t="shared" si="335"/>
        <v>1.5384615384615385</v>
      </c>
      <c r="CS28" s="34">
        <f t="shared" si="335"/>
        <v>1.3636363636363635</v>
      </c>
      <c r="CT28" s="34">
        <f t="shared" si="335"/>
        <v>1.5555555555555556</v>
      </c>
      <c r="CU28" s="34">
        <f t="shared" si="335"/>
        <v>0</v>
      </c>
      <c r="CV28" s="34">
        <f t="shared" si="335"/>
        <v>0</v>
      </c>
      <c r="CW28" s="34">
        <f t="shared" si="335"/>
        <v>0</v>
      </c>
      <c r="CX28" s="34">
        <f t="shared" si="335"/>
        <v>1.1794871794871795</v>
      </c>
      <c r="CY28" s="34">
        <f t="shared" si="335"/>
        <v>1.1818181818181819</v>
      </c>
      <c r="CZ28" s="34">
        <f t="shared" si="335"/>
        <v>1.1818181818181819</v>
      </c>
      <c r="DB28" s="58">
        <f t="shared" si="157"/>
        <v>23</v>
      </c>
      <c r="DC28" s="59" t="str">
        <f t="shared" si="158"/>
        <v>Juab</v>
      </c>
      <c r="DD28" s="34">
        <f t="shared" ref="DD28:DM28" si="336">IFERROR(DD73/DD118, 0)</f>
        <v>1.1000000000000001</v>
      </c>
      <c r="DE28" s="34">
        <f t="shared" si="336"/>
        <v>0.95</v>
      </c>
      <c r="DF28" s="34">
        <f t="shared" si="336"/>
        <v>0.78260869565217395</v>
      </c>
      <c r="DG28" s="34">
        <f t="shared" si="336"/>
        <v>0.94736842105263153</v>
      </c>
      <c r="DH28" s="34">
        <f t="shared" si="336"/>
        <v>1.1538461538461537</v>
      </c>
      <c r="DI28" s="34">
        <f t="shared" si="336"/>
        <v>1</v>
      </c>
      <c r="DJ28" s="34">
        <f t="shared" si="336"/>
        <v>0.94117647058823528</v>
      </c>
      <c r="DK28" s="34">
        <f t="shared" si="336"/>
        <v>0.94117647058823528</v>
      </c>
      <c r="DL28" s="34">
        <f t="shared" si="336"/>
        <v>0.76</v>
      </c>
      <c r="DM28" s="34">
        <f t="shared" si="336"/>
        <v>0.62222222222222223</v>
      </c>
      <c r="DO28" s="58">
        <f t="shared" si="160"/>
        <v>23</v>
      </c>
      <c r="DP28" s="59" t="str">
        <f t="shared" si="161"/>
        <v>Juab</v>
      </c>
      <c r="DQ28" s="34">
        <f t="shared" ref="DQ28:DZ28" si="337">IFERROR(DQ73/DQ118, 0)</f>
        <v>0.72413793103448276</v>
      </c>
      <c r="DR28" s="34">
        <f t="shared" si="337"/>
        <v>0.77419354838709675</v>
      </c>
      <c r="DS28" s="34">
        <f t="shared" si="337"/>
        <v>0.68</v>
      </c>
      <c r="DT28" s="34">
        <f t="shared" si="337"/>
        <v>0.84</v>
      </c>
      <c r="DU28" s="34">
        <f t="shared" si="337"/>
        <v>0.89189189189189189</v>
      </c>
      <c r="DV28" s="34">
        <f t="shared" si="337"/>
        <v>0.86</v>
      </c>
      <c r="DW28" s="34">
        <f t="shared" si="337"/>
        <v>0.82692307692307687</v>
      </c>
      <c r="DX28" s="34">
        <f t="shared" si="337"/>
        <v>0.54347826086956519</v>
      </c>
      <c r="DY28" s="34">
        <f t="shared" si="337"/>
        <v>0.68493150684931503</v>
      </c>
      <c r="DZ28" s="34">
        <f t="shared" si="337"/>
        <v>0.75</v>
      </c>
      <c r="EB28" s="58">
        <f t="shared" si="163"/>
        <v>23</v>
      </c>
      <c r="EC28" s="59" t="str">
        <f t="shared" si="164"/>
        <v>Juab</v>
      </c>
      <c r="ED28" s="34">
        <f t="shared" ref="ED28:EM28" si="338">IFERROR(ED73/ED118, 0)</f>
        <v>0.88888888888888884</v>
      </c>
      <c r="EE28" s="34">
        <f t="shared" si="338"/>
        <v>1.0833333333333333</v>
      </c>
      <c r="EF28" s="34">
        <f t="shared" si="338"/>
        <v>1.0952380952380953</v>
      </c>
      <c r="EG28" s="34">
        <f t="shared" si="338"/>
        <v>0.76923076923076927</v>
      </c>
      <c r="EH28" s="34">
        <f t="shared" si="338"/>
        <v>1</v>
      </c>
      <c r="EI28" s="34">
        <f t="shared" si="338"/>
        <v>0.8571428571428571</v>
      </c>
      <c r="EJ28" s="34">
        <f t="shared" si="338"/>
        <v>0.78947368421052633</v>
      </c>
      <c r="EK28" s="34">
        <f t="shared" si="338"/>
        <v>0.6071428571428571</v>
      </c>
      <c r="EL28" s="34">
        <f t="shared" si="338"/>
        <v>0.66666666666666663</v>
      </c>
      <c r="EM28" s="34">
        <f t="shared" si="338"/>
        <v>0.69047619047619047</v>
      </c>
      <c r="EO28" s="58">
        <f t="shared" si="166"/>
        <v>23</v>
      </c>
      <c r="EP28" s="59" t="str">
        <f t="shared" si="167"/>
        <v>Juab</v>
      </c>
      <c r="EQ28" s="34">
        <f t="shared" ref="EQ28:EZ28" si="339">IFERROR(EQ73/EQ118, 0)</f>
        <v>0</v>
      </c>
      <c r="ER28" s="34">
        <f t="shared" si="339"/>
        <v>1.6666666666666667</v>
      </c>
      <c r="ES28" s="34">
        <f t="shared" si="339"/>
        <v>1.5714285714285714</v>
      </c>
      <c r="ET28" s="34">
        <f t="shared" si="339"/>
        <v>1.5</v>
      </c>
      <c r="EU28" s="34">
        <f t="shared" si="339"/>
        <v>1.6</v>
      </c>
      <c r="EV28" s="34">
        <f t="shared" si="339"/>
        <v>1.5714285714285714</v>
      </c>
      <c r="EW28" s="34">
        <f t="shared" si="339"/>
        <v>0</v>
      </c>
      <c r="EX28" s="34">
        <f t="shared" si="339"/>
        <v>0</v>
      </c>
      <c r="EY28" s="34">
        <f t="shared" si="339"/>
        <v>1.2222222222222223</v>
      </c>
      <c r="EZ28" s="34">
        <f t="shared" si="339"/>
        <v>0.9285714285714286</v>
      </c>
      <c r="FB28" s="58">
        <f t="shared" si="169"/>
        <v>23</v>
      </c>
      <c r="FC28" s="59" t="str">
        <f t="shared" si="170"/>
        <v>Juab</v>
      </c>
      <c r="FD28" s="34">
        <f t="shared" ref="FD28:FM28" si="340">IFERROR(FD73/FD118, 0)</f>
        <v>0.80769230769230771</v>
      </c>
      <c r="FE28" s="34">
        <f t="shared" si="340"/>
        <v>1.1333333333333333</v>
      </c>
      <c r="FF28" s="34">
        <f t="shared" si="340"/>
        <v>0.95</v>
      </c>
      <c r="FG28" s="34">
        <f t="shared" si="340"/>
        <v>0.83870967741935487</v>
      </c>
      <c r="FH28" s="34">
        <f t="shared" si="340"/>
        <v>0.75555555555555554</v>
      </c>
      <c r="FI28" s="34">
        <f t="shared" si="340"/>
        <v>0.8</v>
      </c>
      <c r="FJ28" s="34">
        <f t="shared" si="340"/>
        <v>0.87179487179487181</v>
      </c>
      <c r="FK28" s="34">
        <f t="shared" si="340"/>
        <v>0.92592592592592593</v>
      </c>
      <c r="FL28" s="34">
        <f t="shared" si="340"/>
        <v>1.04</v>
      </c>
      <c r="FM28" s="34">
        <f t="shared" si="340"/>
        <v>0.94117647058823528</v>
      </c>
      <c r="FO28" s="58">
        <f t="shared" si="172"/>
        <v>23</v>
      </c>
      <c r="FP28" s="59" t="str">
        <f t="shared" si="173"/>
        <v>Juab</v>
      </c>
      <c r="FQ28" s="34">
        <f t="shared" ref="FQ28:FZ28" si="341">IFERROR(FQ73/FQ118, 0)</f>
        <v>0</v>
      </c>
      <c r="FR28" s="34">
        <f t="shared" si="341"/>
        <v>0</v>
      </c>
      <c r="FS28" s="34">
        <f t="shared" si="341"/>
        <v>0</v>
      </c>
      <c r="FT28" s="34">
        <f t="shared" si="341"/>
        <v>0</v>
      </c>
      <c r="FU28" s="34">
        <f t="shared" si="341"/>
        <v>0</v>
      </c>
      <c r="FV28" s="34">
        <f t="shared" si="341"/>
        <v>0</v>
      </c>
      <c r="FW28" s="34">
        <f t="shared" si="341"/>
        <v>0</v>
      </c>
      <c r="FX28" s="34">
        <f t="shared" si="341"/>
        <v>0</v>
      </c>
      <c r="FY28" s="34">
        <f t="shared" si="341"/>
        <v>0</v>
      </c>
      <c r="FZ28" s="34">
        <f t="shared" si="341"/>
        <v>1.6666666666666667</v>
      </c>
      <c r="GB28" s="58">
        <f t="shared" si="175"/>
        <v>23</v>
      </c>
      <c r="GC28" s="59" t="str">
        <f t="shared" si="176"/>
        <v>Juab</v>
      </c>
      <c r="GD28" s="34">
        <f t="shared" ref="GD28:GM28" si="342">IFERROR(GD73/GD118, 0)</f>
        <v>0</v>
      </c>
      <c r="GE28" s="34">
        <f t="shared" si="342"/>
        <v>0</v>
      </c>
      <c r="GF28" s="34">
        <f t="shared" si="342"/>
        <v>0</v>
      </c>
      <c r="GG28" s="34">
        <f t="shared" si="342"/>
        <v>0</v>
      </c>
      <c r="GH28" s="34">
        <f t="shared" si="342"/>
        <v>0</v>
      </c>
      <c r="GI28" s="34">
        <f t="shared" si="342"/>
        <v>0</v>
      </c>
      <c r="GJ28" s="34">
        <f t="shared" si="342"/>
        <v>0</v>
      </c>
      <c r="GK28" s="34">
        <f t="shared" si="342"/>
        <v>0</v>
      </c>
      <c r="GL28" s="34">
        <f t="shared" si="342"/>
        <v>0</v>
      </c>
      <c r="GM28" s="34">
        <f t="shared" si="342"/>
        <v>0</v>
      </c>
    </row>
    <row r="29" spans="2:195" x14ac:dyDescent="0.25">
      <c r="B29" s="14">
        <v>25</v>
      </c>
      <c r="C29" s="30" t="str">
        <f t="shared" si="134"/>
        <v>Kane</v>
      </c>
      <c r="D29" s="34">
        <f t="shared" ref="D29:M29" si="343">IFERROR(D74/D119, 0)</f>
        <v>0.5368421052631579</v>
      </c>
      <c r="E29" s="34">
        <f t="shared" si="343"/>
        <v>0.39330543933054396</v>
      </c>
      <c r="F29" s="34">
        <f t="shared" si="343"/>
        <v>0.56372549019607843</v>
      </c>
      <c r="G29" s="34">
        <f t="shared" si="343"/>
        <v>0.5044642857142857</v>
      </c>
      <c r="H29" s="34">
        <f t="shared" si="343"/>
        <v>0.44255319148936167</v>
      </c>
      <c r="I29" s="34">
        <f t="shared" si="343"/>
        <v>0.49302325581395351</v>
      </c>
      <c r="J29" s="34">
        <f t="shared" si="343"/>
        <v>0.4218009478672986</v>
      </c>
      <c r="K29" s="34">
        <f t="shared" si="343"/>
        <v>0.37278106508875741</v>
      </c>
      <c r="L29" s="34">
        <f t="shared" si="343"/>
        <v>0.5234375</v>
      </c>
      <c r="M29" s="34">
        <f t="shared" si="343"/>
        <v>0.55232558139534882</v>
      </c>
      <c r="O29" s="58">
        <f t="shared" si="136"/>
        <v>25</v>
      </c>
      <c r="P29" s="59" t="str">
        <f t="shared" si="137"/>
        <v>Kane</v>
      </c>
      <c r="Q29" s="34">
        <f t="shared" ref="Q29:Z29" si="344">IFERROR(Q74/Q119, 0)</f>
        <v>1.3333333333333333</v>
      </c>
      <c r="R29" s="34">
        <f t="shared" si="344"/>
        <v>1.3333333333333333</v>
      </c>
      <c r="S29" s="34">
        <f t="shared" si="344"/>
        <v>1.125</v>
      </c>
      <c r="T29" s="34">
        <f t="shared" si="344"/>
        <v>0.96666666666666667</v>
      </c>
      <c r="U29" s="34">
        <f t="shared" si="344"/>
        <v>1.1612903225806452</v>
      </c>
      <c r="V29" s="34">
        <f t="shared" si="344"/>
        <v>1</v>
      </c>
      <c r="W29" s="34">
        <f t="shared" si="344"/>
        <v>0.93103448275862066</v>
      </c>
      <c r="X29" s="34">
        <f t="shared" si="344"/>
        <v>1.0357142857142858</v>
      </c>
      <c r="Y29" s="34">
        <f t="shared" si="344"/>
        <v>1.5714285714285714</v>
      </c>
      <c r="Z29" s="34">
        <f t="shared" si="344"/>
        <v>0.84615384615384615</v>
      </c>
      <c r="AB29" s="58">
        <f t="shared" si="139"/>
        <v>25</v>
      </c>
      <c r="AC29" s="59" t="str">
        <f t="shared" si="140"/>
        <v>Kane</v>
      </c>
      <c r="AD29" s="34">
        <f t="shared" ref="AD29:AM29" si="345">IFERROR(AD74/AD119, 0)</f>
        <v>1.4285714285714286</v>
      </c>
      <c r="AE29" s="34">
        <f t="shared" si="345"/>
        <v>1.3</v>
      </c>
      <c r="AF29" s="34">
        <f t="shared" si="345"/>
        <v>1.7142857142857142</v>
      </c>
      <c r="AG29" s="34">
        <f t="shared" si="345"/>
        <v>1.7142857142857142</v>
      </c>
      <c r="AH29" s="34">
        <f t="shared" si="345"/>
        <v>1.096774193548387</v>
      </c>
      <c r="AI29" s="34">
        <f t="shared" si="345"/>
        <v>0.93548387096774188</v>
      </c>
      <c r="AJ29" s="34">
        <f t="shared" si="345"/>
        <v>0.83720930232558144</v>
      </c>
      <c r="AK29" s="34">
        <f t="shared" si="345"/>
        <v>0.85106382978723405</v>
      </c>
      <c r="AL29" s="34">
        <f t="shared" si="345"/>
        <v>1.1489361702127661</v>
      </c>
      <c r="AM29" s="34">
        <f t="shared" si="345"/>
        <v>1.1818181818181819</v>
      </c>
      <c r="AO29" s="58">
        <f t="shared" si="142"/>
        <v>25</v>
      </c>
      <c r="AP29" s="59" t="str">
        <f t="shared" si="143"/>
        <v>Kane</v>
      </c>
      <c r="AQ29" s="34">
        <f t="shared" ref="AQ29:AZ29" si="346">IFERROR(AQ74/AQ119, 0)</f>
        <v>1.7142857142857142</v>
      </c>
      <c r="AR29" s="34">
        <f t="shared" si="346"/>
        <v>1.75</v>
      </c>
      <c r="AS29" s="34">
        <f t="shared" si="346"/>
        <v>0</v>
      </c>
      <c r="AT29" s="34">
        <f t="shared" si="346"/>
        <v>0</v>
      </c>
      <c r="AU29" s="34">
        <f t="shared" si="346"/>
        <v>0</v>
      </c>
      <c r="AV29" s="34">
        <f t="shared" si="346"/>
        <v>0</v>
      </c>
      <c r="AW29" s="34">
        <f t="shared" si="346"/>
        <v>0</v>
      </c>
      <c r="AX29" s="34">
        <f t="shared" si="346"/>
        <v>0</v>
      </c>
      <c r="AY29" s="34">
        <f t="shared" si="346"/>
        <v>0</v>
      </c>
      <c r="AZ29" s="34">
        <f t="shared" si="346"/>
        <v>0</v>
      </c>
      <c r="BB29" s="58">
        <f t="shared" si="145"/>
        <v>25</v>
      </c>
      <c r="BC29" s="59" t="str">
        <f t="shared" si="146"/>
        <v>Kane</v>
      </c>
      <c r="BD29" s="34">
        <f t="shared" ref="BD29:BM29" si="347">IFERROR(BD74/BD119, 0)</f>
        <v>0</v>
      </c>
      <c r="BE29" s="34">
        <f t="shared" si="347"/>
        <v>2</v>
      </c>
      <c r="BF29" s="34">
        <f t="shared" si="347"/>
        <v>1.5</v>
      </c>
      <c r="BG29" s="34">
        <f t="shared" si="347"/>
        <v>2</v>
      </c>
      <c r="BH29" s="34">
        <f t="shared" si="347"/>
        <v>1</v>
      </c>
      <c r="BI29" s="34">
        <f t="shared" si="347"/>
        <v>1.4285714285714286</v>
      </c>
      <c r="BJ29" s="34">
        <f t="shared" si="347"/>
        <v>1.5</v>
      </c>
      <c r="BK29" s="34">
        <f t="shared" si="347"/>
        <v>1.25</v>
      </c>
      <c r="BL29" s="34">
        <f t="shared" si="347"/>
        <v>1.4285714285714286</v>
      </c>
      <c r="BM29" s="34">
        <f t="shared" si="347"/>
        <v>1.375</v>
      </c>
      <c r="BO29" s="58">
        <f t="shared" si="148"/>
        <v>25</v>
      </c>
      <c r="BP29" s="59" t="str">
        <f t="shared" si="149"/>
        <v>Kane</v>
      </c>
      <c r="BQ29" s="34">
        <f t="shared" ref="BQ29:BZ29" si="348">IFERROR(BQ74/BQ119, 0)</f>
        <v>2.4545454545454546</v>
      </c>
      <c r="BR29" s="34">
        <f t="shared" si="348"/>
        <v>1.6666666666666667</v>
      </c>
      <c r="BS29" s="34">
        <f t="shared" si="348"/>
        <v>1.2727272727272727</v>
      </c>
      <c r="BT29" s="34">
        <f t="shared" si="348"/>
        <v>1.4444444444444444</v>
      </c>
      <c r="BU29" s="34">
        <f t="shared" si="348"/>
        <v>0.82352941176470584</v>
      </c>
      <c r="BV29" s="34">
        <f t="shared" si="348"/>
        <v>1.0769230769230769</v>
      </c>
      <c r="BW29" s="34">
        <f t="shared" si="348"/>
        <v>1.4</v>
      </c>
      <c r="BX29" s="34">
        <f t="shared" si="348"/>
        <v>1.6666666666666667</v>
      </c>
      <c r="BY29" s="34">
        <f t="shared" si="348"/>
        <v>1.2727272727272727</v>
      </c>
      <c r="BZ29" s="34">
        <f t="shared" si="348"/>
        <v>1.55</v>
      </c>
      <c r="CB29" s="58">
        <f t="shared" si="151"/>
        <v>25</v>
      </c>
      <c r="CC29" s="59" t="str">
        <f t="shared" si="152"/>
        <v>Kane</v>
      </c>
      <c r="CD29" s="34">
        <f t="shared" ref="CD29:CM29" si="349">IFERROR(CD74/CD119, 0)</f>
        <v>1.4</v>
      </c>
      <c r="CE29" s="34">
        <f t="shared" si="349"/>
        <v>1.3333333333333333</v>
      </c>
      <c r="CF29" s="34">
        <f t="shared" si="349"/>
        <v>1.21875</v>
      </c>
      <c r="CG29" s="34">
        <f t="shared" si="349"/>
        <v>1.4</v>
      </c>
      <c r="CH29" s="34">
        <f t="shared" si="349"/>
        <v>1.152542372881356</v>
      </c>
      <c r="CI29" s="34">
        <f t="shared" si="349"/>
        <v>1.0819672131147542</v>
      </c>
      <c r="CJ29" s="34">
        <f t="shared" si="349"/>
        <v>1.0392156862745099</v>
      </c>
      <c r="CK29" s="34">
        <f t="shared" si="349"/>
        <v>1.4166666666666667</v>
      </c>
      <c r="CL29" s="34">
        <f t="shared" si="349"/>
        <v>1.3529411764705883</v>
      </c>
      <c r="CM29" s="34">
        <f t="shared" si="349"/>
        <v>2.5</v>
      </c>
      <c r="CO29" s="58">
        <f t="shared" si="154"/>
        <v>25</v>
      </c>
      <c r="CP29" s="59" t="str">
        <f t="shared" si="155"/>
        <v>Kane</v>
      </c>
      <c r="CQ29" s="34">
        <f t="shared" ref="CQ29:CZ29" si="350">IFERROR(CQ74/CQ119, 0)</f>
        <v>1.7272727272727273</v>
      </c>
      <c r="CR29" s="34">
        <f t="shared" si="350"/>
        <v>1.2962962962962963</v>
      </c>
      <c r="CS29" s="34">
        <f t="shared" si="350"/>
        <v>1.5476190476190477</v>
      </c>
      <c r="CT29" s="34">
        <f t="shared" si="350"/>
        <v>1.5</v>
      </c>
      <c r="CU29" s="34">
        <f t="shared" si="350"/>
        <v>1.7</v>
      </c>
      <c r="CV29" s="34">
        <f t="shared" si="350"/>
        <v>1.5</v>
      </c>
      <c r="CW29" s="34">
        <f t="shared" si="350"/>
        <v>1.55</v>
      </c>
      <c r="CX29" s="34">
        <f t="shared" si="350"/>
        <v>3</v>
      </c>
      <c r="CY29" s="34">
        <f t="shared" si="350"/>
        <v>3</v>
      </c>
      <c r="CZ29" s="34">
        <f t="shared" si="350"/>
        <v>3</v>
      </c>
      <c r="DB29" s="58">
        <f t="shared" si="157"/>
        <v>25</v>
      </c>
      <c r="DC29" s="59" t="str">
        <f t="shared" si="158"/>
        <v>Kane</v>
      </c>
      <c r="DD29" s="34">
        <f t="shared" ref="DD29:DM29" si="351">IFERROR(DD74/DD119, 0)</f>
        <v>0</v>
      </c>
      <c r="DE29" s="34">
        <f t="shared" si="351"/>
        <v>0</v>
      </c>
      <c r="DF29" s="34">
        <f t="shared" si="351"/>
        <v>0</v>
      </c>
      <c r="DG29" s="34">
        <f t="shared" si="351"/>
        <v>2.25</v>
      </c>
      <c r="DH29" s="34">
        <f t="shared" si="351"/>
        <v>2.2000000000000002</v>
      </c>
      <c r="DI29" s="34">
        <f t="shared" si="351"/>
        <v>1.7142857142857142</v>
      </c>
      <c r="DJ29" s="34">
        <f t="shared" si="351"/>
        <v>1.6666666666666667</v>
      </c>
      <c r="DK29" s="34">
        <f t="shared" si="351"/>
        <v>1.5333333333333334</v>
      </c>
      <c r="DL29" s="34">
        <f t="shared" si="351"/>
        <v>1.75</v>
      </c>
      <c r="DM29" s="34">
        <f t="shared" si="351"/>
        <v>1.6666666666666667</v>
      </c>
      <c r="DO29" s="58">
        <f t="shared" si="160"/>
        <v>25</v>
      </c>
      <c r="DP29" s="59" t="str">
        <f t="shared" si="161"/>
        <v>Kane</v>
      </c>
      <c r="DQ29" s="34">
        <f t="shared" ref="DQ29:DZ29" si="352">IFERROR(DQ74/DQ119, 0)</f>
        <v>1.06</v>
      </c>
      <c r="DR29" s="34">
        <f t="shared" si="352"/>
        <v>0.9642857142857143</v>
      </c>
      <c r="DS29" s="34">
        <f t="shared" si="352"/>
        <v>1.0784313725490196</v>
      </c>
      <c r="DT29" s="34">
        <f t="shared" si="352"/>
        <v>0.89130434782608692</v>
      </c>
      <c r="DU29" s="34">
        <f t="shared" si="352"/>
        <v>0.80487804878048785</v>
      </c>
      <c r="DV29" s="34">
        <f t="shared" si="352"/>
        <v>1.1666666666666667</v>
      </c>
      <c r="DW29" s="34">
        <f t="shared" si="352"/>
        <v>1.6</v>
      </c>
      <c r="DX29" s="34">
        <f t="shared" si="352"/>
        <v>1.125</v>
      </c>
      <c r="DY29" s="34">
        <f t="shared" si="352"/>
        <v>2</v>
      </c>
      <c r="DZ29" s="34">
        <f t="shared" si="352"/>
        <v>1.3673469387755102</v>
      </c>
      <c r="EB29" s="58">
        <f t="shared" si="163"/>
        <v>25</v>
      </c>
      <c r="EC29" s="59" t="str">
        <f t="shared" si="164"/>
        <v>Kane</v>
      </c>
      <c r="ED29" s="34">
        <f t="shared" ref="ED29:EM29" si="353">IFERROR(ED74/ED119, 0)</f>
        <v>1.5416666666666667</v>
      </c>
      <c r="EE29" s="34">
        <f t="shared" si="353"/>
        <v>1.6</v>
      </c>
      <c r="EF29" s="34">
        <f t="shared" si="353"/>
        <v>1.5</v>
      </c>
      <c r="EG29" s="34">
        <f t="shared" si="353"/>
        <v>1.1111111111111112</v>
      </c>
      <c r="EH29" s="34">
        <f t="shared" si="353"/>
        <v>1.625</v>
      </c>
      <c r="EI29" s="34">
        <f t="shared" si="353"/>
        <v>1.8888888888888888</v>
      </c>
      <c r="EJ29" s="34">
        <f t="shared" si="353"/>
        <v>1.9090909090909092</v>
      </c>
      <c r="EK29" s="34">
        <f t="shared" si="353"/>
        <v>1.3333333333333333</v>
      </c>
      <c r="EL29" s="34">
        <f t="shared" si="353"/>
        <v>1.3333333333333333</v>
      </c>
      <c r="EM29" s="34">
        <f t="shared" si="353"/>
        <v>1.4736842105263157</v>
      </c>
      <c r="EO29" s="58">
        <f t="shared" si="166"/>
        <v>25</v>
      </c>
      <c r="EP29" s="59" t="str">
        <f t="shared" si="167"/>
        <v>Kane</v>
      </c>
      <c r="EQ29" s="34">
        <f t="shared" ref="EQ29:EZ29" si="354">IFERROR(EQ74/EQ119, 0)</f>
        <v>1</v>
      </c>
      <c r="ER29" s="34">
        <f t="shared" si="354"/>
        <v>1.09375</v>
      </c>
      <c r="ES29" s="34">
        <f t="shared" si="354"/>
        <v>1.2916666666666667</v>
      </c>
      <c r="ET29" s="34">
        <f t="shared" si="354"/>
        <v>1.5</v>
      </c>
      <c r="EU29" s="34">
        <f t="shared" si="354"/>
        <v>1.5</v>
      </c>
      <c r="EV29" s="34">
        <f t="shared" si="354"/>
        <v>1.8333333333333333</v>
      </c>
      <c r="EW29" s="34">
        <f t="shared" si="354"/>
        <v>0</v>
      </c>
      <c r="EX29" s="34">
        <f t="shared" si="354"/>
        <v>1.3076923076923077</v>
      </c>
      <c r="EY29" s="34">
        <f t="shared" si="354"/>
        <v>1.6666666666666667</v>
      </c>
      <c r="EZ29" s="34">
        <f t="shared" si="354"/>
        <v>1.25</v>
      </c>
      <c r="FB29" s="58">
        <f t="shared" si="169"/>
        <v>25</v>
      </c>
      <c r="FC29" s="59" t="str">
        <f t="shared" si="170"/>
        <v>Kane</v>
      </c>
      <c r="FD29" s="34">
        <f t="shared" ref="FD29:FM29" si="355">IFERROR(FD74/FD119, 0)</f>
        <v>0.86842105263157898</v>
      </c>
      <c r="FE29" s="34">
        <f t="shared" si="355"/>
        <v>0.94117647058823528</v>
      </c>
      <c r="FF29" s="34">
        <f t="shared" si="355"/>
        <v>1.6666666666666667</v>
      </c>
      <c r="FG29" s="34">
        <f t="shared" si="355"/>
        <v>1.4</v>
      </c>
      <c r="FH29" s="34">
        <f t="shared" si="355"/>
        <v>1.2272727272727273</v>
      </c>
      <c r="FI29" s="34">
        <f t="shared" si="355"/>
        <v>1.1428571428571428</v>
      </c>
      <c r="FJ29" s="34">
        <f t="shared" si="355"/>
        <v>1.3181818181818181</v>
      </c>
      <c r="FK29" s="34">
        <f t="shared" si="355"/>
        <v>1.44</v>
      </c>
      <c r="FL29" s="34">
        <f t="shared" si="355"/>
        <v>0</v>
      </c>
      <c r="FM29" s="34">
        <f t="shared" si="355"/>
        <v>0</v>
      </c>
      <c r="FO29" s="58">
        <f t="shared" si="172"/>
        <v>25</v>
      </c>
      <c r="FP29" s="59" t="str">
        <f t="shared" si="173"/>
        <v>Kane</v>
      </c>
      <c r="FQ29" s="34">
        <f t="shared" ref="FQ29:FZ29" si="356">IFERROR(FQ74/FQ119, 0)</f>
        <v>0</v>
      </c>
      <c r="FR29" s="34">
        <f t="shared" si="356"/>
        <v>0</v>
      </c>
      <c r="FS29" s="34">
        <f t="shared" si="356"/>
        <v>0</v>
      </c>
      <c r="FT29" s="34">
        <f t="shared" si="356"/>
        <v>0</v>
      </c>
      <c r="FU29" s="34">
        <f t="shared" si="356"/>
        <v>0</v>
      </c>
      <c r="FV29" s="34">
        <f t="shared" si="356"/>
        <v>0</v>
      </c>
      <c r="FW29" s="34">
        <f t="shared" si="356"/>
        <v>0</v>
      </c>
      <c r="FX29" s="34">
        <f t="shared" si="356"/>
        <v>0</v>
      </c>
      <c r="FY29" s="34">
        <f t="shared" si="356"/>
        <v>0</v>
      </c>
      <c r="FZ29" s="34">
        <f t="shared" si="356"/>
        <v>0</v>
      </c>
      <c r="GB29" s="58">
        <f t="shared" si="175"/>
        <v>25</v>
      </c>
      <c r="GC29" s="59" t="str">
        <f t="shared" si="176"/>
        <v>Kane</v>
      </c>
      <c r="GD29" s="34">
        <f t="shared" ref="GD29:GM29" si="357">IFERROR(GD74/GD119, 0)</f>
        <v>0</v>
      </c>
      <c r="GE29" s="34">
        <f t="shared" si="357"/>
        <v>0</v>
      </c>
      <c r="GF29" s="34">
        <f t="shared" si="357"/>
        <v>0</v>
      </c>
      <c r="GG29" s="34">
        <f t="shared" si="357"/>
        <v>0</v>
      </c>
      <c r="GH29" s="34">
        <f t="shared" si="357"/>
        <v>0</v>
      </c>
      <c r="GI29" s="34">
        <f t="shared" si="357"/>
        <v>0</v>
      </c>
      <c r="GJ29" s="34">
        <f t="shared" si="357"/>
        <v>0</v>
      </c>
      <c r="GK29" s="34">
        <f t="shared" si="357"/>
        <v>0</v>
      </c>
      <c r="GL29" s="34">
        <f t="shared" si="357"/>
        <v>0</v>
      </c>
      <c r="GM29" s="34">
        <f t="shared" si="357"/>
        <v>0</v>
      </c>
    </row>
    <row r="30" spans="2:195" x14ac:dyDescent="0.25">
      <c r="B30" s="14">
        <v>27</v>
      </c>
      <c r="C30" s="30" t="str">
        <f t="shared" si="134"/>
        <v>Millard</v>
      </c>
      <c r="D30" s="34">
        <f t="shared" ref="D30:M30" si="358">IFERROR(D75/D120, 0)</f>
        <v>0.33678756476683935</v>
      </c>
      <c r="E30" s="34">
        <f t="shared" si="358"/>
        <v>0.34444444444444444</v>
      </c>
      <c r="F30" s="34">
        <f t="shared" si="358"/>
        <v>0.35057471264367818</v>
      </c>
      <c r="G30" s="34">
        <f t="shared" si="358"/>
        <v>0.36224489795918369</v>
      </c>
      <c r="H30" s="34">
        <f t="shared" si="358"/>
        <v>0.33027522935779818</v>
      </c>
      <c r="I30" s="34">
        <f t="shared" si="358"/>
        <v>0.2930232558139535</v>
      </c>
      <c r="J30" s="34">
        <f t="shared" si="358"/>
        <v>0.30084745762711862</v>
      </c>
      <c r="K30" s="34">
        <f t="shared" si="358"/>
        <v>0.45423728813559322</v>
      </c>
      <c r="L30" s="34">
        <f t="shared" si="358"/>
        <v>0.36585365853658536</v>
      </c>
      <c r="M30" s="34">
        <f t="shared" si="358"/>
        <v>0.39792387543252594</v>
      </c>
      <c r="O30" s="58">
        <f t="shared" si="136"/>
        <v>27</v>
      </c>
      <c r="P30" s="59" t="str">
        <f t="shared" si="137"/>
        <v>Millard</v>
      </c>
      <c r="Q30" s="34">
        <f t="shared" ref="Q30:Z30" si="359">IFERROR(Q75/Q120, 0)</f>
        <v>0.62</v>
      </c>
      <c r="R30" s="34">
        <f t="shared" si="359"/>
        <v>0.68085106382978722</v>
      </c>
      <c r="S30" s="34">
        <f t="shared" si="359"/>
        <v>0.68888888888888888</v>
      </c>
      <c r="T30" s="34">
        <f t="shared" si="359"/>
        <v>0.54054054054054057</v>
      </c>
      <c r="U30" s="34">
        <f t="shared" si="359"/>
        <v>0.70270270270270274</v>
      </c>
      <c r="V30" s="34">
        <f t="shared" si="359"/>
        <v>0.6166666666666667</v>
      </c>
      <c r="W30" s="34">
        <f t="shared" si="359"/>
        <v>0.62857142857142856</v>
      </c>
      <c r="X30" s="34">
        <f t="shared" si="359"/>
        <v>0.91463414634146345</v>
      </c>
      <c r="Y30" s="34">
        <f t="shared" si="359"/>
        <v>0.69696969696969702</v>
      </c>
      <c r="Z30" s="34">
        <f t="shared" si="359"/>
        <v>0.78494623655913975</v>
      </c>
      <c r="AB30" s="58">
        <f t="shared" si="139"/>
        <v>27</v>
      </c>
      <c r="AC30" s="59" t="str">
        <f t="shared" si="140"/>
        <v>Millard</v>
      </c>
      <c r="AD30" s="34">
        <f t="shared" ref="AD30:AM30" si="360">IFERROR(AD75/AD120, 0)</f>
        <v>1.7142857142857142</v>
      </c>
      <c r="AE30" s="34">
        <f t="shared" si="360"/>
        <v>1.2727272727272727</v>
      </c>
      <c r="AF30" s="34">
        <f t="shared" si="360"/>
        <v>0.9642857142857143</v>
      </c>
      <c r="AG30" s="34">
        <f t="shared" si="360"/>
        <v>0.96153846153846156</v>
      </c>
      <c r="AH30" s="34">
        <f t="shared" si="360"/>
        <v>1.0476190476190477</v>
      </c>
      <c r="AI30" s="34">
        <f t="shared" si="360"/>
        <v>1</v>
      </c>
      <c r="AJ30" s="34">
        <f t="shared" si="360"/>
        <v>1.2857142857142858</v>
      </c>
      <c r="AK30" s="34">
        <f t="shared" si="360"/>
        <v>3</v>
      </c>
      <c r="AL30" s="34">
        <f t="shared" si="360"/>
        <v>2</v>
      </c>
      <c r="AM30" s="34">
        <f t="shared" si="360"/>
        <v>2</v>
      </c>
      <c r="AO30" s="58">
        <f t="shared" si="142"/>
        <v>27</v>
      </c>
      <c r="AP30" s="59" t="str">
        <f t="shared" si="143"/>
        <v>Millard</v>
      </c>
      <c r="AQ30" s="34">
        <f t="shared" ref="AQ30:AZ30" si="361">IFERROR(AQ75/AQ120, 0)</f>
        <v>1.6666666666666667</v>
      </c>
      <c r="AR30" s="34">
        <f t="shared" si="361"/>
        <v>1.6666666666666667</v>
      </c>
      <c r="AS30" s="34">
        <f t="shared" si="361"/>
        <v>1.2</v>
      </c>
      <c r="AT30" s="34">
        <f t="shared" si="361"/>
        <v>1</v>
      </c>
      <c r="AU30" s="34">
        <f t="shared" si="361"/>
        <v>1</v>
      </c>
      <c r="AV30" s="34">
        <f t="shared" si="361"/>
        <v>0.81818181818181823</v>
      </c>
      <c r="AW30" s="34">
        <f t="shared" si="361"/>
        <v>0.77272727272727271</v>
      </c>
      <c r="AX30" s="34">
        <f t="shared" si="361"/>
        <v>1</v>
      </c>
      <c r="AY30" s="34">
        <f t="shared" si="361"/>
        <v>1.4</v>
      </c>
      <c r="AZ30" s="34">
        <f t="shared" si="361"/>
        <v>1.0666666666666667</v>
      </c>
      <c r="BB30" s="58">
        <f t="shared" si="145"/>
        <v>27</v>
      </c>
      <c r="BC30" s="59" t="str">
        <f t="shared" si="146"/>
        <v>Millard</v>
      </c>
      <c r="BD30" s="34">
        <f t="shared" ref="BD30:BM30" si="362">IFERROR(BD75/BD120, 0)</f>
        <v>0</v>
      </c>
      <c r="BE30" s="34">
        <f t="shared" si="362"/>
        <v>0</v>
      </c>
      <c r="BF30" s="34">
        <f t="shared" si="362"/>
        <v>1.3333333333333333</v>
      </c>
      <c r="BG30" s="34">
        <f t="shared" si="362"/>
        <v>2</v>
      </c>
      <c r="BH30" s="34">
        <f t="shared" si="362"/>
        <v>1.6666666666666667</v>
      </c>
      <c r="BI30" s="34">
        <f t="shared" si="362"/>
        <v>1.2</v>
      </c>
      <c r="BJ30" s="34">
        <f t="shared" si="362"/>
        <v>1.25</v>
      </c>
      <c r="BK30" s="34">
        <f t="shared" si="362"/>
        <v>1.5</v>
      </c>
      <c r="BL30" s="34">
        <f t="shared" si="362"/>
        <v>1.5</v>
      </c>
      <c r="BM30" s="34">
        <f t="shared" si="362"/>
        <v>1.5</v>
      </c>
      <c r="BO30" s="58">
        <f t="shared" si="148"/>
        <v>27</v>
      </c>
      <c r="BP30" s="59" t="str">
        <f t="shared" si="149"/>
        <v>Millard</v>
      </c>
      <c r="BQ30" s="34">
        <f t="shared" ref="BQ30:BZ30" si="363">IFERROR(BQ75/BQ120, 0)</f>
        <v>0.91304347826086951</v>
      </c>
      <c r="BR30" s="34">
        <f t="shared" si="363"/>
        <v>1.2857142857142858</v>
      </c>
      <c r="BS30" s="34">
        <f t="shared" si="363"/>
        <v>1.1935483870967742</v>
      </c>
      <c r="BT30" s="34">
        <f t="shared" si="363"/>
        <v>1.2666666666666666</v>
      </c>
      <c r="BU30" s="34">
        <f t="shared" si="363"/>
        <v>1.2916666666666667</v>
      </c>
      <c r="BV30" s="34">
        <f t="shared" si="363"/>
        <v>0</v>
      </c>
      <c r="BW30" s="34">
        <f t="shared" si="363"/>
        <v>1.1666666666666667</v>
      </c>
      <c r="BX30" s="34">
        <f t="shared" si="363"/>
        <v>0.94736842105263153</v>
      </c>
      <c r="BY30" s="34">
        <f t="shared" si="363"/>
        <v>0.88888888888888884</v>
      </c>
      <c r="BZ30" s="34">
        <f t="shared" si="363"/>
        <v>1</v>
      </c>
      <c r="CB30" s="58">
        <f t="shared" si="151"/>
        <v>27</v>
      </c>
      <c r="CC30" s="59" t="str">
        <f t="shared" si="152"/>
        <v>Millard</v>
      </c>
      <c r="CD30" s="34">
        <f t="shared" ref="CD30:CM30" si="364">IFERROR(CD75/CD120, 0)</f>
        <v>1.4</v>
      </c>
      <c r="CE30" s="34">
        <f t="shared" si="364"/>
        <v>1.1666666666666667</v>
      </c>
      <c r="CF30" s="34">
        <f t="shared" si="364"/>
        <v>1</v>
      </c>
      <c r="CG30" s="34">
        <f t="shared" si="364"/>
        <v>1.2352941176470589</v>
      </c>
      <c r="CH30" s="34">
        <f t="shared" si="364"/>
        <v>1.1578947368421053</v>
      </c>
      <c r="CI30" s="34">
        <f t="shared" si="364"/>
        <v>1.0416666666666667</v>
      </c>
      <c r="CJ30" s="34">
        <f t="shared" si="364"/>
        <v>1.24</v>
      </c>
      <c r="CK30" s="34">
        <f t="shared" si="364"/>
        <v>1.1609195402298851</v>
      </c>
      <c r="CL30" s="34">
        <f t="shared" si="364"/>
        <v>1.1754385964912282</v>
      </c>
      <c r="CM30" s="34">
        <f t="shared" si="364"/>
        <v>1.25</v>
      </c>
      <c r="CO30" s="58">
        <f t="shared" si="154"/>
        <v>27</v>
      </c>
      <c r="CP30" s="59" t="str">
        <f t="shared" si="155"/>
        <v>Millard</v>
      </c>
      <c r="CQ30" s="34">
        <f t="shared" ref="CQ30:CZ30" si="365">IFERROR(CQ75/CQ120, 0)</f>
        <v>0</v>
      </c>
      <c r="CR30" s="34">
        <f t="shared" si="365"/>
        <v>0</v>
      </c>
      <c r="CS30" s="34">
        <f t="shared" si="365"/>
        <v>0</v>
      </c>
      <c r="CT30" s="34">
        <f t="shared" si="365"/>
        <v>0</v>
      </c>
      <c r="CU30" s="34">
        <f t="shared" si="365"/>
        <v>0</v>
      </c>
      <c r="CV30" s="34">
        <f t="shared" si="365"/>
        <v>0</v>
      </c>
      <c r="CW30" s="34">
        <f t="shared" si="365"/>
        <v>0</v>
      </c>
      <c r="CX30" s="34">
        <f t="shared" si="365"/>
        <v>0</v>
      </c>
      <c r="CY30" s="34">
        <f t="shared" si="365"/>
        <v>0</v>
      </c>
      <c r="CZ30" s="34">
        <f t="shared" si="365"/>
        <v>0</v>
      </c>
      <c r="DB30" s="58">
        <f t="shared" si="157"/>
        <v>27</v>
      </c>
      <c r="DC30" s="59" t="str">
        <f t="shared" si="158"/>
        <v>Millard</v>
      </c>
      <c r="DD30" s="34">
        <f t="shared" ref="DD30:DM30" si="366">IFERROR(DD75/DD120, 0)</f>
        <v>1.0909090909090908</v>
      </c>
      <c r="DE30" s="34">
        <f t="shared" si="366"/>
        <v>1.0952380952380953</v>
      </c>
      <c r="DF30" s="34">
        <f t="shared" si="366"/>
        <v>1.5714285714285714</v>
      </c>
      <c r="DG30" s="34">
        <f t="shared" si="366"/>
        <v>1.5</v>
      </c>
      <c r="DH30" s="34">
        <f t="shared" si="366"/>
        <v>1.4444444444444444</v>
      </c>
      <c r="DI30" s="34">
        <f t="shared" si="366"/>
        <v>1.5</v>
      </c>
      <c r="DJ30" s="34">
        <f t="shared" si="366"/>
        <v>1.5</v>
      </c>
      <c r="DK30" s="34">
        <f t="shared" si="366"/>
        <v>3</v>
      </c>
      <c r="DL30" s="34">
        <f t="shared" si="366"/>
        <v>3</v>
      </c>
      <c r="DM30" s="34">
        <f t="shared" si="366"/>
        <v>2</v>
      </c>
      <c r="DO30" s="58">
        <f t="shared" si="160"/>
        <v>27</v>
      </c>
      <c r="DP30" s="59" t="str">
        <f t="shared" si="161"/>
        <v>Millard</v>
      </c>
      <c r="DQ30" s="34">
        <f t="shared" ref="DQ30:DZ30" si="367">IFERROR(DQ75/DQ120, 0)</f>
        <v>0</v>
      </c>
      <c r="DR30" s="34">
        <f t="shared" si="367"/>
        <v>1.3333333333333333</v>
      </c>
      <c r="DS30" s="34">
        <f t="shared" si="367"/>
        <v>1.2</v>
      </c>
      <c r="DT30" s="34">
        <f t="shared" si="367"/>
        <v>0.9</v>
      </c>
      <c r="DU30" s="34">
        <f t="shared" si="367"/>
        <v>0.80769230769230771</v>
      </c>
      <c r="DV30" s="34">
        <f t="shared" si="367"/>
        <v>0.86363636363636365</v>
      </c>
      <c r="DW30" s="34">
        <f t="shared" si="367"/>
        <v>0.78260869565217395</v>
      </c>
      <c r="DX30" s="34">
        <f t="shared" si="367"/>
        <v>0.81481481481481477</v>
      </c>
      <c r="DY30" s="34">
        <f t="shared" si="367"/>
        <v>0.82105263157894737</v>
      </c>
      <c r="DZ30" s="34">
        <f t="shared" si="367"/>
        <v>0.81333333333333335</v>
      </c>
      <c r="EB30" s="58">
        <f t="shared" si="163"/>
        <v>27</v>
      </c>
      <c r="EC30" s="59" t="str">
        <f t="shared" si="164"/>
        <v>Millard</v>
      </c>
      <c r="ED30" s="34">
        <f t="shared" ref="ED30:EM30" si="368">IFERROR(ED75/ED120, 0)</f>
        <v>1</v>
      </c>
      <c r="EE30" s="34">
        <f t="shared" si="368"/>
        <v>0.7407407407407407</v>
      </c>
      <c r="EF30" s="34">
        <f t="shared" si="368"/>
        <v>0.8571428571428571</v>
      </c>
      <c r="EG30" s="34">
        <f t="shared" si="368"/>
        <v>0.8666666666666667</v>
      </c>
      <c r="EH30" s="34">
        <f t="shared" si="368"/>
        <v>0.79411764705882348</v>
      </c>
      <c r="EI30" s="34">
        <f t="shared" si="368"/>
        <v>0.81818181818181823</v>
      </c>
      <c r="EJ30" s="34">
        <f t="shared" si="368"/>
        <v>0.91891891891891897</v>
      </c>
      <c r="EK30" s="34">
        <f t="shared" si="368"/>
        <v>0.84375</v>
      </c>
      <c r="EL30" s="34">
        <f t="shared" si="368"/>
        <v>1.1000000000000001</v>
      </c>
      <c r="EM30" s="34">
        <f t="shared" si="368"/>
        <v>1.3333333333333333</v>
      </c>
      <c r="EO30" s="58">
        <f t="shared" si="166"/>
        <v>27</v>
      </c>
      <c r="EP30" s="59" t="str">
        <f t="shared" si="167"/>
        <v>Millard</v>
      </c>
      <c r="EQ30" s="34">
        <f t="shared" ref="EQ30:EZ30" si="369">IFERROR(EQ75/EQ120, 0)</f>
        <v>1.5384615384615385</v>
      </c>
      <c r="ER30" s="34">
        <f t="shared" si="369"/>
        <v>1.9</v>
      </c>
      <c r="ES30" s="34">
        <f t="shared" si="369"/>
        <v>1.4545454545454546</v>
      </c>
      <c r="ET30" s="34">
        <f t="shared" si="369"/>
        <v>1.6666666666666667</v>
      </c>
      <c r="EU30" s="34">
        <f t="shared" si="369"/>
        <v>1.1666666666666667</v>
      </c>
      <c r="EV30" s="34">
        <f t="shared" si="369"/>
        <v>1.1428571428571428</v>
      </c>
      <c r="EW30" s="34">
        <f t="shared" si="369"/>
        <v>1.3333333333333333</v>
      </c>
      <c r="EX30" s="34">
        <f t="shared" si="369"/>
        <v>1.5</v>
      </c>
      <c r="EY30" s="34">
        <f t="shared" si="369"/>
        <v>2</v>
      </c>
      <c r="EZ30" s="34">
        <f t="shared" si="369"/>
        <v>1.3333333333333333</v>
      </c>
      <c r="FB30" s="58">
        <f t="shared" si="169"/>
        <v>27</v>
      </c>
      <c r="FC30" s="59" t="str">
        <f t="shared" si="170"/>
        <v>Millard</v>
      </c>
      <c r="FD30" s="34">
        <f t="shared" ref="FD30:FM30" si="370">IFERROR(FD75/FD120, 0)</f>
        <v>1.1111111111111112</v>
      </c>
      <c r="FE30" s="34">
        <f t="shared" si="370"/>
        <v>0.84615384615384615</v>
      </c>
      <c r="FF30" s="34">
        <f t="shared" si="370"/>
        <v>0.77777777777777779</v>
      </c>
      <c r="FG30" s="34">
        <f t="shared" si="370"/>
        <v>0.76</v>
      </c>
      <c r="FH30" s="34">
        <f t="shared" si="370"/>
        <v>0.70967741935483875</v>
      </c>
      <c r="FI30" s="34">
        <f t="shared" si="370"/>
        <v>0.69230769230769229</v>
      </c>
      <c r="FJ30" s="34">
        <f t="shared" si="370"/>
        <v>0.89473684210526316</v>
      </c>
      <c r="FK30" s="34">
        <f t="shared" si="370"/>
        <v>1</v>
      </c>
      <c r="FL30" s="34">
        <f t="shared" si="370"/>
        <v>0.9</v>
      </c>
      <c r="FM30" s="34">
        <f t="shared" si="370"/>
        <v>0.93333333333333335</v>
      </c>
      <c r="FO30" s="58">
        <f t="shared" si="172"/>
        <v>27</v>
      </c>
      <c r="FP30" s="59" t="str">
        <f t="shared" si="173"/>
        <v>Millard</v>
      </c>
      <c r="FQ30" s="34">
        <f t="shared" ref="FQ30:FZ30" si="371">IFERROR(FQ75/FQ120, 0)</f>
        <v>1.1538461538461537</v>
      </c>
      <c r="FR30" s="34">
        <f t="shared" si="371"/>
        <v>0</v>
      </c>
      <c r="FS30" s="34">
        <f t="shared" si="371"/>
        <v>0</v>
      </c>
      <c r="FT30" s="34">
        <f t="shared" si="371"/>
        <v>0</v>
      </c>
      <c r="FU30" s="34">
        <f t="shared" si="371"/>
        <v>0</v>
      </c>
      <c r="FV30" s="34">
        <f t="shared" si="371"/>
        <v>0</v>
      </c>
      <c r="FW30" s="34">
        <f t="shared" si="371"/>
        <v>0</v>
      </c>
      <c r="FX30" s="34">
        <f t="shared" si="371"/>
        <v>0</v>
      </c>
      <c r="FY30" s="34">
        <f t="shared" si="371"/>
        <v>2</v>
      </c>
      <c r="FZ30" s="34">
        <f t="shared" si="371"/>
        <v>1.5</v>
      </c>
      <c r="GB30" s="58">
        <f t="shared" si="175"/>
        <v>27</v>
      </c>
      <c r="GC30" s="59" t="str">
        <f t="shared" si="176"/>
        <v>Millard</v>
      </c>
      <c r="GD30" s="34">
        <f t="shared" ref="GD30:GM30" si="372">IFERROR(GD75/GD120, 0)</f>
        <v>0</v>
      </c>
      <c r="GE30" s="34">
        <f t="shared" si="372"/>
        <v>0</v>
      </c>
      <c r="GF30" s="34">
        <f t="shared" si="372"/>
        <v>0</v>
      </c>
      <c r="GG30" s="34">
        <f t="shared" si="372"/>
        <v>0</v>
      </c>
      <c r="GH30" s="34">
        <f t="shared" si="372"/>
        <v>0</v>
      </c>
      <c r="GI30" s="34">
        <f t="shared" si="372"/>
        <v>0</v>
      </c>
      <c r="GJ30" s="34">
        <f t="shared" si="372"/>
        <v>0</v>
      </c>
      <c r="GK30" s="34">
        <f t="shared" si="372"/>
        <v>0</v>
      </c>
      <c r="GL30" s="34">
        <f t="shared" si="372"/>
        <v>0</v>
      </c>
      <c r="GM30" s="34">
        <f t="shared" si="372"/>
        <v>0</v>
      </c>
    </row>
    <row r="31" spans="2:195" x14ac:dyDescent="0.25">
      <c r="B31" s="14">
        <v>29</v>
      </c>
      <c r="C31" s="30" t="str">
        <f t="shared" si="134"/>
        <v>Morgan</v>
      </c>
      <c r="D31" s="34">
        <f t="shared" ref="D31:M31" si="373">IFERROR(D76/D121, 0)</f>
        <v>0.38528138528138528</v>
      </c>
      <c r="E31" s="34">
        <f t="shared" si="373"/>
        <v>0.40112994350282488</v>
      </c>
      <c r="F31" s="34">
        <f t="shared" si="373"/>
        <v>0.42372881355932202</v>
      </c>
      <c r="G31" s="34">
        <f t="shared" si="373"/>
        <v>0.35148514851485146</v>
      </c>
      <c r="H31" s="34">
        <f t="shared" si="373"/>
        <v>0.41904761904761906</v>
      </c>
      <c r="I31" s="34">
        <f t="shared" si="373"/>
        <v>0.43243243243243246</v>
      </c>
      <c r="J31" s="34">
        <f t="shared" si="373"/>
        <v>0.37575757575757573</v>
      </c>
      <c r="K31" s="34">
        <f t="shared" si="373"/>
        <v>0.34636871508379891</v>
      </c>
      <c r="L31" s="34">
        <f t="shared" si="373"/>
        <v>0.34536082474226804</v>
      </c>
      <c r="M31" s="34">
        <f t="shared" si="373"/>
        <v>0.39572192513368987</v>
      </c>
      <c r="O31" s="58">
        <f t="shared" si="136"/>
        <v>29</v>
      </c>
      <c r="P31" s="59" t="str">
        <f t="shared" si="137"/>
        <v>Morgan</v>
      </c>
      <c r="Q31" s="34">
        <f t="shared" ref="Q31:Z31" si="374">IFERROR(Q76/Q121, 0)</f>
        <v>0</v>
      </c>
      <c r="R31" s="34">
        <f t="shared" si="374"/>
        <v>0</v>
      </c>
      <c r="S31" s="34">
        <f t="shared" si="374"/>
        <v>0</v>
      </c>
      <c r="T31" s="34">
        <f t="shared" si="374"/>
        <v>1.5714285714285714</v>
      </c>
      <c r="U31" s="34">
        <f t="shared" si="374"/>
        <v>1.5</v>
      </c>
      <c r="V31" s="34">
        <f t="shared" si="374"/>
        <v>1.4</v>
      </c>
      <c r="W31" s="34">
        <f t="shared" si="374"/>
        <v>1.6</v>
      </c>
      <c r="X31" s="34">
        <f t="shared" si="374"/>
        <v>1.1000000000000001</v>
      </c>
      <c r="Y31" s="34">
        <f t="shared" si="374"/>
        <v>1.6666666666666667</v>
      </c>
      <c r="Z31" s="34">
        <f t="shared" si="374"/>
        <v>1.75</v>
      </c>
      <c r="AB31" s="58">
        <f t="shared" si="139"/>
        <v>29</v>
      </c>
      <c r="AC31" s="59" t="str">
        <f t="shared" si="140"/>
        <v>Morgan</v>
      </c>
      <c r="AD31" s="34">
        <f t="shared" ref="AD31:AM31" si="375">IFERROR(AD76/AD121, 0)</f>
        <v>0.86538461538461542</v>
      </c>
      <c r="AE31" s="34">
        <f t="shared" si="375"/>
        <v>0</v>
      </c>
      <c r="AF31" s="34">
        <f t="shared" si="375"/>
        <v>0</v>
      </c>
      <c r="AG31" s="34">
        <f t="shared" si="375"/>
        <v>1.6666666666666667</v>
      </c>
      <c r="AH31" s="34">
        <f t="shared" si="375"/>
        <v>1.2</v>
      </c>
      <c r="AI31" s="34">
        <f t="shared" si="375"/>
        <v>1.1428571428571428</v>
      </c>
      <c r="AJ31" s="34">
        <f t="shared" si="375"/>
        <v>1.1538461538461537</v>
      </c>
      <c r="AK31" s="34">
        <f t="shared" si="375"/>
        <v>1</v>
      </c>
      <c r="AL31" s="34">
        <f t="shared" si="375"/>
        <v>1.375</v>
      </c>
      <c r="AM31" s="34">
        <f t="shared" si="375"/>
        <v>0</v>
      </c>
      <c r="AO31" s="58">
        <f t="shared" si="142"/>
        <v>29</v>
      </c>
      <c r="AP31" s="59" t="str">
        <f t="shared" si="143"/>
        <v>Morgan</v>
      </c>
      <c r="AQ31" s="34">
        <f t="shared" ref="AQ31:AZ31" si="376">IFERROR(AQ76/AQ121, 0)</f>
        <v>1.4444444444444444</v>
      </c>
      <c r="AR31" s="34">
        <f t="shared" si="376"/>
        <v>1.6666666666666667</v>
      </c>
      <c r="AS31" s="34">
        <f t="shared" si="376"/>
        <v>1.6666666666666667</v>
      </c>
      <c r="AT31" s="34">
        <f t="shared" si="376"/>
        <v>1.1176470588235294</v>
      </c>
      <c r="AU31" s="34">
        <f t="shared" si="376"/>
        <v>1.05</v>
      </c>
      <c r="AV31" s="34">
        <f t="shared" si="376"/>
        <v>1.1578947368421053</v>
      </c>
      <c r="AW31" s="34">
        <f t="shared" si="376"/>
        <v>1.3125</v>
      </c>
      <c r="AX31" s="34">
        <f t="shared" si="376"/>
        <v>1.1363636363636365</v>
      </c>
      <c r="AY31" s="34">
        <f t="shared" si="376"/>
        <v>1.5</v>
      </c>
      <c r="AZ31" s="34">
        <f t="shared" si="376"/>
        <v>1.6</v>
      </c>
      <c r="BB31" s="58">
        <f t="shared" si="145"/>
        <v>29</v>
      </c>
      <c r="BC31" s="59" t="str">
        <f t="shared" si="146"/>
        <v>Morgan</v>
      </c>
      <c r="BD31" s="34">
        <f t="shared" ref="BD31:BM31" si="377">IFERROR(BD76/BD121, 0)</f>
        <v>0</v>
      </c>
      <c r="BE31" s="34">
        <f t="shared" si="377"/>
        <v>0</v>
      </c>
      <c r="BF31" s="34">
        <f t="shared" si="377"/>
        <v>0</v>
      </c>
      <c r="BG31" s="34">
        <f t="shared" si="377"/>
        <v>0</v>
      </c>
      <c r="BH31" s="34">
        <f t="shared" si="377"/>
        <v>1.6153846153846154</v>
      </c>
      <c r="BI31" s="34">
        <f t="shared" si="377"/>
        <v>1.8</v>
      </c>
      <c r="BJ31" s="34">
        <f t="shared" si="377"/>
        <v>1.5833333333333333</v>
      </c>
      <c r="BK31" s="34">
        <f t="shared" si="377"/>
        <v>1.5</v>
      </c>
      <c r="BL31" s="34">
        <f t="shared" si="377"/>
        <v>1.5454545454545454</v>
      </c>
      <c r="BM31" s="34">
        <f t="shared" si="377"/>
        <v>0</v>
      </c>
      <c r="BO31" s="58">
        <f t="shared" si="148"/>
        <v>29</v>
      </c>
      <c r="BP31" s="59" t="str">
        <f t="shared" si="149"/>
        <v>Morgan</v>
      </c>
      <c r="BQ31" s="34">
        <f t="shared" ref="BQ31:BZ31" si="378">IFERROR(BQ76/BQ121, 0)</f>
        <v>0.83333333333333337</v>
      </c>
      <c r="BR31" s="34">
        <f t="shared" si="378"/>
        <v>0.77777777777777779</v>
      </c>
      <c r="BS31" s="34">
        <f t="shared" si="378"/>
        <v>0.84615384615384615</v>
      </c>
      <c r="BT31" s="34">
        <f t="shared" si="378"/>
        <v>1.0952380952380953</v>
      </c>
      <c r="BU31" s="34">
        <f t="shared" si="378"/>
        <v>1.5454545454545454</v>
      </c>
      <c r="BV31" s="34">
        <f t="shared" si="378"/>
        <v>0</v>
      </c>
      <c r="BW31" s="34">
        <f t="shared" si="378"/>
        <v>0</v>
      </c>
      <c r="BX31" s="34">
        <f t="shared" si="378"/>
        <v>0</v>
      </c>
      <c r="BY31" s="34">
        <f t="shared" si="378"/>
        <v>1.8</v>
      </c>
      <c r="BZ31" s="34">
        <f t="shared" si="378"/>
        <v>1.6</v>
      </c>
      <c r="CB31" s="58">
        <f t="shared" si="151"/>
        <v>29</v>
      </c>
      <c r="CC31" s="59" t="str">
        <f t="shared" si="152"/>
        <v>Morgan</v>
      </c>
      <c r="CD31" s="34">
        <f t="shared" ref="CD31:CM31" si="379">IFERROR(CD76/CD121, 0)</f>
        <v>1.2</v>
      </c>
      <c r="CE31" s="34">
        <f t="shared" si="379"/>
        <v>1.2142857142857142</v>
      </c>
      <c r="CF31" s="34">
        <f t="shared" si="379"/>
        <v>0</v>
      </c>
      <c r="CG31" s="34">
        <f t="shared" si="379"/>
        <v>0</v>
      </c>
      <c r="CH31" s="34">
        <f t="shared" si="379"/>
        <v>0</v>
      </c>
      <c r="CI31" s="34">
        <f t="shared" si="379"/>
        <v>0</v>
      </c>
      <c r="CJ31" s="34">
        <f t="shared" si="379"/>
        <v>0</v>
      </c>
      <c r="CK31" s="34">
        <f t="shared" si="379"/>
        <v>0</v>
      </c>
      <c r="CL31" s="34">
        <f t="shared" si="379"/>
        <v>0</v>
      </c>
      <c r="CM31" s="34">
        <f t="shared" si="379"/>
        <v>0</v>
      </c>
      <c r="CO31" s="58">
        <f t="shared" si="154"/>
        <v>29</v>
      </c>
      <c r="CP31" s="59" t="str">
        <f t="shared" si="155"/>
        <v>Morgan</v>
      </c>
      <c r="CQ31" s="34">
        <f t="shared" ref="CQ31:CZ31" si="380">IFERROR(CQ76/CQ121, 0)</f>
        <v>0</v>
      </c>
      <c r="CR31" s="34">
        <f t="shared" si="380"/>
        <v>0</v>
      </c>
      <c r="CS31" s="34">
        <f t="shared" si="380"/>
        <v>0</v>
      </c>
      <c r="CT31" s="34">
        <f t="shared" si="380"/>
        <v>0</v>
      </c>
      <c r="CU31" s="34">
        <f t="shared" si="380"/>
        <v>0</v>
      </c>
      <c r="CV31" s="34">
        <f t="shared" si="380"/>
        <v>0</v>
      </c>
      <c r="CW31" s="34">
        <f t="shared" si="380"/>
        <v>1.3333333333333333</v>
      </c>
      <c r="CX31" s="34">
        <f t="shared" si="380"/>
        <v>1.1538461538461537</v>
      </c>
      <c r="CY31" s="34">
        <f t="shared" si="380"/>
        <v>1.1000000000000001</v>
      </c>
      <c r="CZ31" s="34">
        <f t="shared" si="380"/>
        <v>1.173913043478261</v>
      </c>
      <c r="DB31" s="58">
        <f t="shared" si="157"/>
        <v>29</v>
      </c>
      <c r="DC31" s="59" t="str">
        <f t="shared" si="158"/>
        <v>Morgan</v>
      </c>
      <c r="DD31" s="34">
        <f t="shared" ref="DD31:DM31" si="381">IFERROR(DD76/DD121, 0)</f>
        <v>0</v>
      </c>
      <c r="DE31" s="34">
        <f t="shared" si="381"/>
        <v>0</v>
      </c>
      <c r="DF31" s="34">
        <f t="shared" si="381"/>
        <v>1.5</v>
      </c>
      <c r="DG31" s="34">
        <f t="shared" si="381"/>
        <v>1.2692307692307692</v>
      </c>
      <c r="DH31" s="34">
        <f t="shared" si="381"/>
        <v>1.2222222222222223</v>
      </c>
      <c r="DI31" s="34">
        <f t="shared" si="381"/>
        <v>1.45</v>
      </c>
      <c r="DJ31" s="34">
        <f t="shared" si="381"/>
        <v>1.0454545454545454</v>
      </c>
      <c r="DK31" s="34">
        <f t="shared" si="381"/>
        <v>1.125</v>
      </c>
      <c r="DL31" s="34">
        <f t="shared" si="381"/>
        <v>1.0714285714285714</v>
      </c>
      <c r="DM31" s="34">
        <f t="shared" si="381"/>
        <v>0.92307692307692313</v>
      </c>
      <c r="DO31" s="58">
        <f t="shared" si="160"/>
        <v>29</v>
      </c>
      <c r="DP31" s="59" t="str">
        <f t="shared" si="161"/>
        <v>Morgan</v>
      </c>
      <c r="DQ31" s="34">
        <f t="shared" ref="DQ31:DZ31" si="382">IFERROR(DQ76/DQ121, 0)</f>
        <v>0.88888888888888884</v>
      </c>
      <c r="DR31" s="34">
        <f t="shared" si="382"/>
        <v>0.84</v>
      </c>
      <c r="DS31" s="34">
        <f t="shared" si="382"/>
        <v>0.8928571428571429</v>
      </c>
      <c r="DT31" s="34">
        <f t="shared" si="382"/>
        <v>0.84615384615384615</v>
      </c>
      <c r="DU31" s="34">
        <f t="shared" si="382"/>
        <v>0.8571428571428571</v>
      </c>
      <c r="DV31" s="34">
        <f t="shared" si="382"/>
        <v>1</v>
      </c>
      <c r="DW31" s="34">
        <f t="shared" si="382"/>
        <v>0.81818181818181823</v>
      </c>
      <c r="DX31" s="34">
        <f t="shared" si="382"/>
        <v>0.72727272727272729</v>
      </c>
      <c r="DY31" s="34">
        <f t="shared" si="382"/>
        <v>0.7</v>
      </c>
      <c r="DZ31" s="34">
        <f t="shared" si="382"/>
        <v>0.72549019607843135</v>
      </c>
      <c r="EB31" s="58">
        <f t="shared" si="163"/>
        <v>29</v>
      </c>
      <c r="EC31" s="59" t="str">
        <f t="shared" si="164"/>
        <v>Morgan</v>
      </c>
      <c r="ED31" s="34">
        <f t="shared" ref="ED31:EM31" si="383">IFERROR(ED76/ED121, 0)</f>
        <v>0.5955056179775281</v>
      </c>
      <c r="EE31" s="34">
        <f t="shared" si="383"/>
        <v>0.63934426229508201</v>
      </c>
      <c r="EF31" s="34">
        <f t="shared" si="383"/>
        <v>0.71186440677966101</v>
      </c>
      <c r="EG31" s="34">
        <f t="shared" si="383"/>
        <v>0.55384615384615388</v>
      </c>
      <c r="EH31" s="34">
        <f t="shared" si="383"/>
        <v>0.66666666666666663</v>
      </c>
      <c r="EI31" s="34">
        <f t="shared" si="383"/>
        <v>0.83783783783783783</v>
      </c>
      <c r="EJ31" s="34">
        <f t="shared" si="383"/>
        <v>0.66666666666666663</v>
      </c>
      <c r="EK31" s="34">
        <f t="shared" si="383"/>
        <v>0.70909090909090911</v>
      </c>
      <c r="EL31" s="34">
        <f t="shared" si="383"/>
        <v>0.69696969696969702</v>
      </c>
      <c r="EM31" s="34">
        <f t="shared" si="383"/>
        <v>0.74137931034482762</v>
      </c>
      <c r="EO31" s="58">
        <f t="shared" si="166"/>
        <v>29</v>
      </c>
      <c r="EP31" s="59" t="str">
        <f t="shared" si="167"/>
        <v>Morgan</v>
      </c>
      <c r="EQ31" s="34">
        <f t="shared" ref="EQ31:EZ31" si="384">IFERROR(EQ76/EQ121, 0)</f>
        <v>0</v>
      </c>
      <c r="ER31" s="34">
        <f t="shared" si="384"/>
        <v>0</v>
      </c>
      <c r="ES31" s="34">
        <f t="shared" si="384"/>
        <v>0</v>
      </c>
      <c r="ET31" s="34">
        <f t="shared" si="384"/>
        <v>0</v>
      </c>
      <c r="EU31" s="34">
        <f t="shared" si="384"/>
        <v>0</v>
      </c>
      <c r="EV31" s="34">
        <f t="shared" si="384"/>
        <v>0</v>
      </c>
      <c r="EW31" s="34">
        <f t="shared" si="384"/>
        <v>0</v>
      </c>
      <c r="EX31" s="34">
        <f t="shared" si="384"/>
        <v>1.5</v>
      </c>
      <c r="EY31" s="34">
        <f t="shared" si="384"/>
        <v>1.3333333333333333</v>
      </c>
      <c r="EZ31" s="34">
        <f t="shared" si="384"/>
        <v>1.8333333333333333</v>
      </c>
      <c r="FB31" s="58">
        <f t="shared" si="169"/>
        <v>29</v>
      </c>
      <c r="FC31" s="59" t="str">
        <f t="shared" si="170"/>
        <v>Morgan</v>
      </c>
      <c r="FD31" s="34">
        <f t="shared" ref="FD31:FM31" si="385">IFERROR(FD76/FD121, 0)</f>
        <v>1.5833333333333333</v>
      </c>
      <c r="FE31" s="34">
        <f t="shared" si="385"/>
        <v>1.2727272727272727</v>
      </c>
      <c r="FF31" s="34">
        <f t="shared" si="385"/>
        <v>1.2647058823529411</v>
      </c>
      <c r="FG31" s="34">
        <f t="shared" si="385"/>
        <v>1.3235294117647058</v>
      </c>
      <c r="FH31" s="34">
        <f t="shared" si="385"/>
        <v>1.263157894736842</v>
      </c>
      <c r="FI31" s="34">
        <f t="shared" si="385"/>
        <v>1.1875</v>
      </c>
      <c r="FJ31" s="34">
        <f t="shared" si="385"/>
        <v>2</v>
      </c>
      <c r="FK31" s="34">
        <f t="shared" si="385"/>
        <v>1.75</v>
      </c>
      <c r="FL31" s="34">
        <f t="shared" si="385"/>
        <v>1.6666666666666667</v>
      </c>
      <c r="FM31" s="34">
        <f t="shared" si="385"/>
        <v>1.6</v>
      </c>
      <c r="FO31" s="58">
        <f t="shared" si="172"/>
        <v>29</v>
      </c>
      <c r="FP31" s="59" t="str">
        <f t="shared" si="173"/>
        <v>Morgan</v>
      </c>
      <c r="FQ31" s="34">
        <f t="shared" ref="FQ31:FZ31" si="386">IFERROR(FQ76/FQ121, 0)</f>
        <v>0</v>
      </c>
      <c r="FR31" s="34">
        <f t="shared" si="386"/>
        <v>0</v>
      </c>
      <c r="FS31" s="34">
        <f t="shared" si="386"/>
        <v>0</v>
      </c>
      <c r="FT31" s="34">
        <f t="shared" si="386"/>
        <v>0</v>
      </c>
      <c r="FU31" s="34">
        <f t="shared" si="386"/>
        <v>0</v>
      </c>
      <c r="FV31" s="34">
        <f t="shared" si="386"/>
        <v>0</v>
      </c>
      <c r="FW31" s="34">
        <f t="shared" si="386"/>
        <v>0</v>
      </c>
      <c r="FX31" s="34">
        <f t="shared" si="386"/>
        <v>0</v>
      </c>
      <c r="FY31" s="34">
        <f t="shared" si="386"/>
        <v>0</v>
      </c>
      <c r="FZ31" s="34">
        <f t="shared" si="386"/>
        <v>0</v>
      </c>
      <c r="GB31" s="58">
        <f t="shared" si="175"/>
        <v>29</v>
      </c>
      <c r="GC31" s="59" t="str">
        <f t="shared" si="176"/>
        <v>Morgan</v>
      </c>
      <c r="GD31" s="34">
        <f t="shared" ref="GD31:GM31" si="387">IFERROR(GD76/GD121, 0)</f>
        <v>0</v>
      </c>
      <c r="GE31" s="34">
        <f t="shared" si="387"/>
        <v>0</v>
      </c>
      <c r="GF31" s="34">
        <f t="shared" si="387"/>
        <v>0</v>
      </c>
      <c r="GG31" s="34">
        <f t="shared" si="387"/>
        <v>0</v>
      </c>
      <c r="GH31" s="34">
        <f t="shared" si="387"/>
        <v>0</v>
      </c>
      <c r="GI31" s="34">
        <f t="shared" si="387"/>
        <v>0</v>
      </c>
      <c r="GJ31" s="34">
        <f t="shared" si="387"/>
        <v>0</v>
      </c>
      <c r="GK31" s="34">
        <f t="shared" si="387"/>
        <v>0</v>
      </c>
      <c r="GL31" s="34">
        <f t="shared" si="387"/>
        <v>0</v>
      </c>
      <c r="GM31" s="34">
        <f t="shared" si="387"/>
        <v>0</v>
      </c>
    </row>
    <row r="32" spans="2:195" x14ac:dyDescent="0.25">
      <c r="B32" s="14">
        <v>31</v>
      </c>
      <c r="C32" s="30" t="str">
        <f t="shared" si="134"/>
        <v>Piute</v>
      </c>
      <c r="D32" s="34">
        <f t="shared" ref="D32:M32" si="388">IFERROR(D77/D122, 0)</f>
        <v>0.49230769230769234</v>
      </c>
      <c r="E32" s="34">
        <f t="shared" si="388"/>
        <v>0.65789473684210531</v>
      </c>
      <c r="F32" s="34">
        <f t="shared" si="388"/>
        <v>0.61904761904761907</v>
      </c>
      <c r="G32" s="34">
        <f t="shared" si="388"/>
        <v>0.48888888888888887</v>
      </c>
      <c r="H32" s="34">
        <f t="shared" si="388"/>
        <v>0.56818181818181823</v>
      </c>
      <c r="I32" s="34">
        <f t="shared" si="388"/>
        <v>0.5714285714285714</v>
      </c>
      <c r="J32" s="34">
        <f t="shared" si="388"/>
        <v>0.61111111111111116</v>
      </c>
      <c r="K32" s="34">
        <f t="shared" si="388"/>
        <v>0.72727272727272729</v>
      </c>
      <c r="L32" s="34">
        <f t="shared" si="388"/>
        <v>0.75</v>
      </c>
      <c r="M32" s="34">
        <f t="shared" si="388"/>
        <v>1</v>
      </c>
      <c r="O32" s="58">
        <f t="shared" si="136"/>
        <v>31</v>
      </c>
      <c r="P32" s="59" t="str">
        <f t="shared" si="137"/>
        <v>Piute</v>
      </c>
      <c r="Q32" s="34">
        <f t="shared" ref="Q32:Z32" si="389">IFERROR(Q77/Q122, 0)</f>
        <v>1.75</v>
      </c>
      <c r="R32" s="34">
        <f t="shared" si="389"/>
        <v>1.5</v>
      </c>
      <c r="S32" s="34">
        <f t="shared" si="389"/>
        <v>1.75</v>
      </c>
      <c r="T32" s="34">
        <f t="shared" si="389"/>
        <v>2</v>
      </c>
      <c r="U32" s="34">
        <f t="shared" si="389"/>
        <v>0</v>
      </c>
      <c r="V32" s="34">
        <f t="shared" si="389"/>
        <v>0</v>
      </c>
      <c r="W32" s="34">
        <f t="shared" si="389"/>
        <v>0</v>
      </c>
      <c r="X32" s="34">
        <f t="shared" si="389"/>
        <v>0</v>
      </c>
      <c r="Y32" s="34">
        <f t="shared" si="389"/>
        <v>0</v>
      </c>
      <c r="Z32" s="34">
        <f t="shared" si="389"/>
        <v>0</v>
      </c>
      <c r="AB32" s="58">
        <f t="shared" si="139"/>
        <v>31</v>
      </c>
      <c r="AC32" s="59" t="str">
        <f t="shared" si="140"/>
        <v>Piute</v>
      </c>
      <c r="AD32" s="34">
        <f t="shared" ref="AD32:AM32" si="390">IFERROR(AD77/AD122, 0)</f>
        <v>0</v>
      </c>
      <c r="AE32" s="34">
        <f t="shared" si="390"/>
        <v>0</v>
      </c>
      <c r="AF32" s="34">
        <f t="shared" si="390"/>
        <v>1</v>
      </c>
      <c r="AG32" s="34">
        <f t="shared" si="390"/>
        <v>1</v>
      </c>
      <c r="AH32" s="34">
        <f t="shared" si="390"/>
        <v>1</v>
      </c>
      <c r="AI32" s="34">
        <f t="shared" si="390"/>
        <v>1.6666666666666667</v>
      </c>
      <c r="AJ32" s="34">
        <f t="shared" si="390"/>
        <v>1.3333333333333333</v>
      </c>
      <c r="AK32" s="34">
        <f t="shared" si="390"/>
        <v>1.3333333333333333</v>
      </c>
      <c r="AL32" s="34">
        <f t="shared" si="390"/>
        <v>0</v>
      </c>
      <c r="AM32" s="34">
        <f t="shared" si="390"/>
        <v>3</v>
      </c>
      <c r="AO32" s="58">
        <f t="shared" si="142"/>
        <v>31</v>
      </c>
      <c r="AP32" s="59" t="str">
        <f t="shared" si="143"/>
        <v>Piute</v>
      </c>
      <c r="AQ32" s="34">
        <f t="shared" ref="AQ32:AZ32" si="391">IFERROR(AQ77/AQ122, 0)</f>
        <v>2</v>
      </c>
      <c r="AR32" s="34">
        <f t="shared" si="391"/>
        <v>1.5</v>
      </c>
      <c r="AS32" s="34">
        <f t="shared" si="391"/>
        <v>3</v>
      </c>
      <c r="AT32" s="34">
        <f t="shared" si="391"/>
        <v>0</v>
      </c>
      <c r="AU32" s="34">
        <f t="shared" si="391"/>
        <v>0</v>
      </c>
      <c r="AV32" s="34">
        <f t="shared" si="391"/>
        <v>0</v>
      </c>
      <c r="AW32" s="34">
        <f t="shared" si="391"/>
        <v>0</v>
      </c>
      <c r="AX32" s="34">
        <f t="shared" si="391"/>
        <v>0</v>
      </c>
      <c r="AY32" s="34">
        <f t="shared" si="391"/>
        <v>0</v>
      </c>
      <c r="AZ32" s="34">
        <f t="shared" si="391"/>
        <v>0</v>
      </c>
      <c r="BB32" s="58">
        <f t="shared" si="145"/>
        <v>31</v>
      </c>
      <c r="BC32" s="59" t="str">
        <f t="shared" si="146"/>
        <v>Piute</v>
      </c>
      <c r="BD32" s="34">
        <f t="shared" ref="BD32:BM32" si="392">IFERROR(BD77/BD122, 0)</f>
        <v>0</v>
      </c>
      <c r="BE32" s="34">
        <f t="shared" si="392"/>
        <v>0</v>
      </c>
      <c r="BF32" s="34">
        <f t="shared" si="392"/>
        <v>0</v>
      </c>
      <c r="BG32" s="34">
        <f t="shared" si="392"/>
        <v>0</v>
      </c>
      <c r="BH32" s="34">
        <f t="shared" si="392"/>
        <v>0</v>
      </c>
      <c r="BI32" s="34">
        <f t="shared" si="392"/>
        <v>0</v>
      </c>
      <c r="BJ32" s="34">
        <f t="shared" si="392"/>
        <v>0</v>
      </c>
      <c r="BK32" s="34">
        <f t="shared" si="392"/>
        <v>0</v>
      </c>
      <c r="BL32" s="34">
        <f t="shared" si="392"/>
        <v>0</v>
      </c>
      <c r="BM32" s="34">
        <f t="shared" si="392"/>
        <v>0</v>
      </c>
      <c r="BO32" s="58">
        <f t="shared" si="148"/>
        <v>31</v>
      </c>
      <c r="BP32" s="59" t="str">
        <f t="shared" si="149"/>
        <v>Piute</v>
      </c>
      <c r="BQ32" s="34">
        <f t="shared" ref="BQ32:BZ32" si="393">IFERROR(BQ77/BQ122, 0)</f>
        <v>0</v>
      </c>
      <c r="BR32" s="34">
        <f t="shared" si="393"/>
        <v>0</v>
      </c>
      <c r="BS32" s="34">
        <f t="shared" si="393"/>
        <v>0</v>
      </c>
      <c r="BT32" s="34">
        <f t="shared" si="393"/>
        <v>0</v>
      </c>
      <c r="BU32" s="34">
        <f t="shared" si="393"/>
        <v>0</v>
      </c>
      <c r="BV32" s="34">
        <f t="shared" si="393"/>
        <v>0</v>
      </c>
      <c r="BW32" s="34">
        <f t="shared" si="393"/>
        <v>0</v>
      </c>
      <c r="BX32" s="34">
        <f t="shared" si="393"/>
        <v>0</v>
      </c>
      <c r="BY32" s="34">
        <f t="shared" si="393"/>
        <v>0.9</v>
      </c>
      <c r="BZ32" s="34">
        <f t="shared" si="393"/>
        <v>1.3333333333333333</v>
      </c>
      <c r="CB32" s="58">
        <f t="shared" si="151"/>
        <v>31</v>
      </c>
      <c r="CC32" s="59" t="str">
        <f t="shared" si="152"/>
        <v>Piute</v>
      </c>
      <c r="CD32" s="34">
        <f t="shared" ref="CD32:CM32" si="394">IFERROR(CD77/CD122, 0)</f>
        <v>0.84615384615384615</v>
      </c>
      <c r="CE32" s="34">
        <f t="shared" si="394"/>
        <v>1.0833333333333333</v>
      </c>
      <c r="CF32" s="34">
        <f t="shared" si="394"/>
        <v>1.3333333333333333</v>
      </c>
      <c r="CG32" s="34">
        <f t="shared" si="394"/>
        <v>1.75</v>
      </c>
      <c r="CH32" s="34">
        <f t="shared" si="394"/>
        <v>0</v>
      </c>
      <c r="CI32" s="34">
        <f t="shared" si="394"/>
        <v>0</v>
      </c>
      <c r="CJ32" s="34">
        <f t="shared" si="394"/>
        <v>0</v>
      </c>
      <c r="CK32" s="34">
        <f t="shared" si="394"/>
        <v>0</v>
      </c>
      <c r="CL32" s="34">
        <f t="shared" si="394"/>
        <v>0</v>
      </c>
      <c r="CM32" s="34">
        <f t="shared" si="394"/>
        <v>0</v>
      </c>
      <c r="CO32" s="58">
        <f t="shared" si="154"/>
        <v>31</v>
      </c>
      <c r="CP32" s="59" t="str">
        <f t="shared" si="155"/>
        <v>Piute</v>
      </c>
      <c r="CQ32" s="34">
        <f t="shared" ref="CQ32:CZ32" si="395">IFERROR(CQ77/CQ122, 0)</f>
        <v>1.3333333333333333</v>
      </c>
      <c r="CR32" s="34">
        <f t="shared" si="395"/>
        <v>2</v>
      </c>
      <c r="CS32" s="34">
        <f t="shared" si="395"/>
        <v>3</v>
      </c>
      <c r="CT32" s="34">
        <f t="shared" si="395"/>
        <v>3</v>
      </c>
      <c r="CU32" s="34">
        <f t="shared" si="395"/>
        <v>3</v>
      </c>
      <c r="CV32" s="34">
        <f t="shared" si="395"/>
        <v>0</v>
      </c>
      <c r="CW32" s="34">
        <f t="shared" si="395"/>
        <v>0</v>
      </c>
      <c r="CX32" s="34">
        <f t="shared" si="395"/>
        <v>0</v>
      </c>
      <c r="CY32" s="34">
        <f t="shared" si="395"/>
        <v>0</v>
      </c>
      <c r="CZ32" s="34">
        <f t="shared" si="395"/>
        <v>0</v>
      </c>
      <c r="DB32" s="58">
        <f t="shared" si="157"/>
        <v>31</v>
      </c>
      <c r="DC32" s="59" t="str">
        <f t="shared" si="158"/>
        <v>Piute</v>
      </c>
      <c r="DD32" s="34">
        <f t="shared" ref="DD32:DM32" si="396">IFERROR(DD77/DD122, 0)</f>
        <v>1.3333333333333333</v>
      </c>
      <c r="DE32" s="34">
        <f t="shared" si="396"/>
        <v>1.3333333333333333</v>
      </c>
      <c r="DF32" s="34">
        <f t="shared" si="396"/>
        <v>1.6</v>
      </c>
      <c r="DG32" s="34">
        <f t="shared" si="396"/>
        <v>1.1428571428571428</v>
      </c>
      <c r="DH32" s="34">
        <f t="shared" si="396"/>
        <v>1.5</v>
      </c>
      <c r="DI32" s="34">
        <f t="shared" si="396"/>
        <v>1.1428571428571428</v>
      </c>
      <c r="DJ32" s="34">
        <f t="shared" si="396"/>
        <v>1.75</v>
      </c>
      <c r="DK32" s="34">
        <f t="shared" si="396"/>
        <v>2</v>
      </c>
      <c r="DL32" s="34">
        <f t="shared" si="396"/>
        <v>0</v>
      </c>
      <c r="DM32" s="34">
        <f t="shared" si="396"/>
        <v>0</v>
      </c>
      <c r="DO32" s="58">
        <f t="shared" si="160"/>
        <v>31</v>
      </c>
      <c r="DP32" s="59" t="str">
        <f t="shared" si="161"/>
        <v>Piute</v>
      </c>
      <c r="DQ32" s="34">
        <f t="shared" ref="DQ32:DZ32" si="397">IFERROR(DQ77/DQ122, 0)</f>
        <v>0.8571428571428571</v>
      </c>
      <c r="DR32" s="34">
        <f t="shared" si="397"/>
        <v>1.4444444444444444</v>
      </c>
      <c r="DS32" s="34">
        <f t="shared" si="397"/>
        <v>1.4285714285714286</v>
      </c>
      <c r="DT32" s="34">
        <f t="shared" si="397"/>
        <v>1.125</v>
      </c>
      <c r="DU32" s="34">
        <f t="shared" si="397"/>
        <v>1.5</v>
      </c>
      <c r="DV32" s="34">
        <f t="shared" si="397"/>
        <v>1.6666666666666667</v>
      </c>
      <c r="DW32" s="34">
        <f t="shared" si="397"/>
        <v>1.5</v>
      </c>
      <c r="DX32" s="34">
        <f t="shared" si="397"/>
        <v>1.4</v>
      </c>
      <c r="DY32" s="34">
        <f t="shared" si="397"/>
        <v>0</v>
      </c>
      <c r="DZ32" s="34">
        <f t="shared" si="397"/>
        <v>0</v>
      </c>
      <c r="EB32" s="58">
        <f t="shared" si="163"/>
        <v>31</v>
      </c>
      <c r="EC32" s="59" t="str">
        <f t="shared" si="164"/>
        <v>Piute</v>
      </c>
      <c r="ED32" s="34">
        <f t="shared" ref="ED32:EM32" si="398">IFERROR(ED77/ED122, 0)</f>
        <v>1.5</v>
      </c>
      <c r="EE32" s="34">
        <f t="shared" si="398"/>
        <v>0</v>
      </c>
      <c r="EF32" s="34">
        <f t="shared" si="398"/>
        <v>1.2222222222222223</v>
      </c>
      <c r="EG32" s="34">
        <f t="shared" si="398"/>
        <v>1.3333333333333333</v>
      </c>
      <c r="EH32" s="34">
        <f t="shared" si="398"/>
        <v>0.79166666666666663</v>
      </c>
      <c r="EI32" s="34">
        <f t="shared" si="398"/>
        <v>0.875</v>
      </c>
      <c r="EJ32" s="34">
        <f t="shared" si="398"/>
        <v>0.81818181818181823</v>
      </c>
      <c r="EK32" s="34">
        <f t="shared" si="398"/>
        <v>1</v>
      </c>
      <c r="EL32" s="34">
        <f t="shared" si="398"/>
        <v>1</v>
      </c>
      <c r="EM32" s="34">
        <f t="shared" si="398"/>
        <v>1.5</v>
      </c>
      <c r="EO32" s="58">
        <f t="shared" si="166"/>
        <v>31</v>
      </c>
      <c r="EP32" s="59" t="str">
        <f t="shared" si="167"/>
        <v>Piute</v>
      </c>
      <c r="EQ32" s="34">
        <f t="shared" ref="EQ32:EZ32" si="399">IFERROR(EQ77/EQ122, 0)</f>
        <v>1.3333333333333333</v>
      </c>
      <c r="ER32" s="34">
        <f t="shared" si="399"/>
        <v>1</v>
      </c>
      <c r="ES32" s="34">
        <f t="shared" si="399"/>
        <v>2</v>
      </c>
      <c r="ET32" s="34">
        <f t="shared" si="399"/>
        <v>1</v>
      </c>
      <c r="EU32" s="34">
        <f t="shared" si="399"/>
        <v>0</v>
      </c>
      <c r="EV32" s="34">
        <f t="shared" si="399"/>
        <v>0</v>
      </c>
      <c r="EW32" s="34">
        <f t="shared" si="399"/>
        <v>0</v>
      </c>
      <c r="EX32" s="34">
        <f t="shared" si="399"/>
        <v>0</v>
      </c>
      <c r="EY32" s="34">
        <f t="shared" si="399"/>
        <v>0</v>
      </c>
      <c r="EZ32" s="34">
        <f t="shared" si="399"/>
        <v>0</v>
      </c>
      <c r="FB32" s="58">
        <f t="shared" si="169"/>
        <v>31</v>
      </c>
      <c r="FC32" s="59" t="str">
        <f t="shared" si="170"/>
        <v>Piute</v>
      </c>
      <c r="FD32" s="34">
        <f t="shared" ref="FD32:FM32" si="400">IFERROR(FD77/FD122, 0)</f>
        <v>1.3333333333333333</v>
      </c>
      <c r="FE32" s="34">
        <f t="shared" si="400"/>
        <v>1.3333333333333333</v>
      </c>
      <c r="FF32" s="34">
        <f t="shared" si="400"/>
        <v>1</v>
      </c>
      <c r="FG32" s="34">
        <f t="shared" si="400"/>
        <v>1</v>
      </c>
      <c r="FH32" s="34">
        <f t="shared" si="400"/>
        <v>2</v>
      </c>
      <c r="FI32" s="34">
        <f t="shared" si="400"/>
        <v>1.5</v>
      </c>
      <c r="FJ32" s="34">
        <f t="shared" si="400"/>
        <v>0</v>
      </c>
      <c r="FK32" s="34">
        <f t="shared" si="400"/>
        <v>0</v>
      </c>
      <c r="FL32" s="34">
        <f t="shared" si="400"/>
        <v>0</v>
      </c>
      <c r="FM32" s="34">
        <f t="shared" si="400"/>
        <v>0</v>
      </c>
      <c r="FO32" s="58">
        <f t="shared" si="172"/>
        <v>31</v>
      </c>
      <c r="FP32" s="59" t="str">
        <f t="shared" si="173"/>
        <v>Piute</v>
      </c>
      <c r="FQ32" s="34">
        <f t="shared" ref="FQ32:FZ32" si="401">IFERROR(FQ77/FQ122, 0)</f>
        <v>1.5</v>
      </c>
      <c r="FR32" s="34">
        <f t="shared" si="401"/>
        <v>0</v>
      </c>
      <c r="FS32" s="34">
        <f t="shared" si="401"/>
        <v>1.3333333333333333</v>
      </c>
      <c r="FT32" s="34">
        <f t="shared" si="401"/>
        <v>1</v>
      </c>
      <c r="FU32" s="34">
        <f t="shared" si="401"/>
        <v>1.3333333333333333</v>
      </c>
      <c r="FV32" s="34">
        <f t="shared" si="401"/>
        <v>1</v>
      </c>
      <c r="FW32" s="34">
        <f t="shared" si="401"/>
        <v>1.3333333333333333</v>
      </c>
      <c r="FX32" s="34">
        <f t="shared" si="401"/>
        <v>0</v>
      </c>
      <c r="FY32" s="34">
        <f t="shared" si="401"/>
        <v>0</v>
      </c>
      <c r="FZ32" s="34">
        <f t="shared" si="401"/>
        <v>0</v>
      </c>
      <c r="GB32" s="58">
        <f t="shared" si="175"/>
        <v>31</v>
      </c>
      <c r="GC32" s="59" t="str">
        <f t="shared" si="176"/>
        <v>Piute</v>
      </c>
      <c r="GD32" s="34">
        <f t="shared" ref="GD32:GM32" si="402">IFERROR(GD77/GD122, 0)</f>
        <v>0</v>
      </c>
      <c r="GE32" s="34">
        <f t="shared" si="402"/>
        <v>0</v>
      </c>
      <c r="GF32" s="34">
        <f t="shared" si="402"/>
        <v>0</v>
      </c>
      <c r="GG32" s="34">
        <f t="shared" si="402"/>
        <v>0</v>
      </c>
      <c r="GH32" s="34">
        <f t="shared" si="402"/>
        <v>0</v>
      </c>
      <c r="GI32" s="34">
        <f t="shared" si="402"/>
        <v>0</v>
      </c>
      <c r="GJ32" s="34">
        <f t="shared" si="402"/>
        <v>0</v>
      </c>
      <c r="GK32" s="34">
        <f t="shared" si="402"/>
        <v>0</v>
      </c>
      <c r="GL32" s="34">
        <f t="shared" si="402"/>
        <v>0</v>
      </c>
      <c r="GM32" s="34">
        <f t="shared" si="402"/>
        <v>0</v>
      </c>
    </row>
    <row r="33" spans="2:195" x14ac:dyDescent="0.25">
      <c r="B33" s="14">
        <v>33</v>
      </c>
      <c r="C33" s="30" t="str">
        <f t="shared" si="134"/>
        <v>Rich</v>
      </c>
      <c r="D33" s="34">
        <f t="shared" ref="D33:M33" si="403">IFERROR(D78/D123, 0)</f>
        <v>0.3888888888888889</v>
      </c>
      <c r="E33" s="34">
        <f t="shared" si="403"/>
        <v>0.44827586206896552</v>
      </c>
      <c r="F33" s="34">
        <f t="shared" si="403"/>
        <v>0.4576271186440678</v>
      </c>
      <c r="G33" s="34">
        <f t="shared" si="403"/>
        <v>0.52272727272727271</v>
      </c>
      <c r="H33" s="34">
        <f t="shared" si="403"/>
        <v>0.70588235294117652</v>
      </c>
      <c r="I33" s="34">
        <f t="shared" si="403"/>
        <v>0.625</v>
      </c>
      <c r="J33" s="34">
        <f t="shared" si="403"/>
        <v>0.67241379310344829</v>
      </c>
      <c r="K33" s="34">
        <f t="shared" si="403"/>
        <v>0.65079365079365081</v>
      </c>
      <c r="L33" s="34">
        <f t="shared" si="403"/>
        <v>0.45454545454545453</v>
      </c>
      <c r="M33" s="34">
        <f t="shared" si="403"/>
        <v>0.46875</v>
      </c>
      <c r="O33" s="58">
        <f t="shared" si="136"/>
        <v>33</v>
      </c>
      <c r="P33" s="59" t="str">
        <f t="shared" si="137"/>
        <v>Rich</v>
      </c>
      <c r="Q33" s="34">
        <f t="shared" ref="Q33:Z33" si="404">IFERROR(Q78/Q123, 0)</f>
        <v>0.53846153846153844</v>
      </c>
      <c r="R33" s="34">
        <f t="shared" si="404"/>
        <v>0.58536585365853655</v>
      </c>
      <c r="S33" s="34">
        <f t="shared" si="404"/>
        <v>0.75</v>
      </c>
      <c r="T33" s="34">
        <f t="shared" si="404"/>
        <v>0.86956521739130432</v>
      </c>
      <c r="U33" s="34">
        <f t="shared" si="404"/>
        <v>3</v>
      </c>
      <c r="V33" s="34">
        <f t="shared" si="404"/>
        <v>1.25</v>
      </c>
      <c r="W33" s="34">
        <f t="shared" si="404"/>
        <v>1.4545454545454546</v>
      </c>
      <c r="X33" s="34">
        <f t="shared" si="404"/>
        <v>1.5238095238095237</v>
      </c>
      <c r="Y33" s="34">
        <f t="shared" si="404"/>
        <v>1.1764705882352942</v>
      </c>
      <c r="Z33" s="34">
        <f t="shared" si="404"/>
        <v>1.2272727272727273</v>
      </c>
      <c r="AB33" s="58">
        <f t="shared" si="139"/>
        <v>33</v>
      </c>
      <c r="AC33" s="59" t="str">
        <f t="shared" si="140"/>
        <v>Rich</v>
      </c>
      <c r="AD33" s="34">
        <f t="shared" ref="AD33:AM33" si="405">IFERROR(AD78/AD123, 0)</f>
        <v>0</v>
      </c>
      <c r="AE33" s="34">
        <f t="shared" si="405"/>
        <v>0</v>
      </c>
      <c r="AF33" s="34">
        <f t="shared" si="405"/>
        <v>0</v>
      </c>
      <c r="AG33" s="34">
        <f t="shared" si="405"/>
        <v>0</v>
      </c>
      <c r="AH33" s="34">
        <f t="shared" si="405"/>
        <v>0</v>
      </c>
      <c r="AI33" s="34">
        <f t="shared" si="405"/>
        <v>0</v>
      </c>
      <c r="AJ33" s="34">
        <f t="shared" si="405"/>
        <v>0</v>
      </c>
      <c r="AK33" s="34">
        <f t="shared" si="405"/>
        <v>0</v>
      </c>
      <c r="AL33" s="34">
        <f t="shared" si="405"/>
        <v>0</v>
      </c>
      <c r="AM33" s="34">
        <f t="shared" si="405"/>
        <v>0</v>
      </c>
      <c r="AO33" s="58">
        <f t="shared" si="142"/>
        <v>33</v>
      </c>
      <c r="AP33" s="59" t="str">
        <f t="shared" si="143"/>
        <v>Rich</v>
      </c>
      <c r="AQ33" s="34">
        <f t="shared" ref="AQ33:AZ33" si="406">IFERROR(AQ78/AQ123, 0)</f>
        <v>0</v>
      </c>
      <c r="AR33" s="34">
        <f t="shared" si="406"/>
        <v>1.5</v>
      </c>
      <c r="AS33" s="34">
        <f t="shared" si="406"/>
        <v>1.5</v>
      </c>
      <c r="AT33" s="34">
        <f t="shared" si="406"/>
        <v>1.5</v>
      </c>
      <c r="AU33" s="34">
        <f t="shared" si="406"/>
        <v>1</v>
      </c>
      <c r="AV33" s="34">
        <f t="shared" si="406"/>
        <v>1</v>
      </c>
      <c r="AW33" s="34">
        <f t="shared" si="406"/>
        <v>0</v>
      </c>
      <c r="AX33" s="34">
        <f t="shared" si="406"/>
        <v>0</v>
      </c>
      <c r="AY33" s="34">
        <f t="shared" si="406"/>
        <v>0</v>
      </c>
      <c r="AZ33" s="34">
        <f t="shared" si="406"/>
        <v>0</v>
      </c>
      <c r="BB33" s="58">
        <f t="shared" si="145"/>
        <v>33</v>
      </c>
      <c r="BC33" s="59" t="str">
        <f t="shared" si="146"/>
        <v>Rich</v>
      </c>
      <c r="BD33" s="34">
        <f t="shared" ref="BD33:BM33" si="407">IFERROR(BD78/BD123, 0)</f>
        <v>0</v>
      </c>
      <c r="BE33" s="34">
        <f t="shared" si="407"/>
        <v>2</v>
      </c>
      <c r="BF33" s="34">
        <f t="shared" si="407"/>
        <v>1</v>
      </c>
      <c r="BG33" s="34">
        <f t="shared" si="407"/>
        <v>1.3333333333333333</v>
      </c>
      <c r="BH33" s="34">
        <f t="shared" si="407"/>
        <v>1.3333333333333333</v>
      </c>
      <c r="BI33" s="34">
        <f t="shared" si="407"/>
        <v>1.3333333333333333</v>
      </c>
      <c r="BJ33" s="34">
        <f t="shared" si="407"/>
        <v>1</v>
      </c>
      <c r="BK33" s="34">
        <f t="shared" si="407"/>
        <v>0</v>
      </c>
      <c r="BL33" s="34">
        <f t="shared" si="407"/>
        <v>2</v>
      </c>
      <c r="BM33" s="34">
        <f t="shared" si="407"/>
        <v>2</v>
      </c>
      <c r="BO33" s="58">
        <f t="shared" si="148"/>
        <v>33</v>
      </c>
      <c r="BP33" s="59" t="str">
        <f t="shared" si="149"/>
        <v>Rich</v>
      </c>
      <c r="BQ33" s="34">
        <f t="shared" ref="BQ33:BZ33" si="408">IFERROR(BQ78/BQ123, 0)</f>
        <v>0</v>
      </c>
      <c r="BR33" s="34">
        <f t="shared" si="408"/>
        <v>0</v>
      </c>
      <c r="BS33" s="34">
        <f t="shared" si="408"/>
        <v>0</v>
      </c>
      <c r="BT33" s="34">
        <f t="shared" si="408"/>
        <v>0</v>
      </c>
      <c r="BU33" s="34">
        <f t="shared" si="408"/>
        <v>0</v>
      </c>
      <c r="BV33" s="34">
        <f t="shared" si="408"/>
        <v>1.5625</v>
      </c>
      <c r="BW33" s="34">
        <f t="shared" si="408"/>
        <v>1.5</v>
      </c>
      <c r="BX33" s="34">
        <f t="shared" si="408"/>
        <v>1.6153846153846154</v>
      </c>
      <c r="BY33" s="34">
        <f t="shared" si="408"/>
        <v>1.3571428571428572</v>
      </c>
      <c r="BZ33" s="34">
        <f t="shared" si="408"/>
        <v>1.125</v>
      </c>
      <c r="CB33" s="58">
        <f t="shared" si="151"/>
        <v>33</v>
      </c>
      <c r="CC33" s="59" t="str">
        <f t="shared" si="152"/>
        <v>Rich</v>
      </c>
      <c r="CD33" s="34">
        <f t="shared" ref="CD33:CM33" si="409">IFERROR(CD78/CD123, 0)</f>
        <v>2</v>
      </c>
      <c r="CE33" s="34">
        <f t="shared" si="409"/>
        <v>2</v>
      </c>
      <c r="CF33" s="34">
        <f t="shared" si="409"/>
        <v>1</v>
      </c>
      <c r="CG33" s="34">
        <f t="shared" si="409"/>
        <v>1.6666666666666667</v>
      </c>
      <c r="CH33" s="34">
        <f t="shared" si="409"/>
        <v>1.3333333333333333</v>
      </c>
      <c r="CI33" s="34">
        <f t="shared" si="409"/>
        <v>3</v>
      </c>
      <c r="CJ33" s="34">
        <f t="shared" si="409"/>
        <v>1</v>
      </c>
      <c r="CK33" s="34">
        <f t="shared" si="409"/>
        <v>1</v>
      </c>
      <c r="CL33" s="34">
        <f t="shared" si="409"/>
        <v>1.0909090909090908</v>
      </c>
      <c r="CM33" s="34">
        <f t="shared" si="409"/>
        <v>0.90909090909090906</v>
      </c>
      <c r="CO33" s="58">
        <f t="shared" si="154"/>
        <v>33</v>
      </c>
      <c r="CP33" s="59" t="str">
        <f t="shared" si="155"/>
        <v>Rich</v>
      </c>
      <c r="CQ33" s="34">
        <f t="shared" ref="CQ33:CZ33" si="410">IFERROR(CQ78/CQ123, 0)</f>
        <v>1.3333333333333333</v>
      </c>
      <c r="CR33" s="34">
        <f t="shared" si="410"/>
        <v>0</v>
      </c>
      <c r="CS33" s="34">
        <f t="shared" si="410"/>
        <v>0</v>
      </c>
      <c r="CT33" s="34">
        <f t="shared" si="410"/>
        <v>0</v>
      </c>
      <c r="CU33" s="34">
        <f t="shared" si="410"/>
        <v>0</v>
      </c>
      <c r="CV33" s="34">
        <f t="shared" si="410"/>
        <v>0</v>
      </c>
      <c r="CW33" s="34">
        <f t="shared" si="410"/>
        <v>0</v>
      </c>
      <c r="CX33" s="34">
        <f t="shared" si="410"/>
        <v>0</v>
      </c>
      <c r="CY33" s="34">
        <f t="shared" si="410"/>
        <v>0</v>
      </c>
      <c r="CZ33" s="34">
        <f t="shared" si="410"/>
        <v>0</v>
      </c>
      <c r="DB33" s="58">
        <f t="shared" si="157"/>
        <v>33</v>
      </c>
      <c r="DC33" s="59" t="str">
        <f t="shared" si="158"/>
        <v>Rich</v>
      </c>
      <c r="DD33" s="34">
        <f t="shared" ref="DD33:DM33" si="411">IFERROR(DD78/DD123, 0)</f>
        <v>1.5</v>
      </c>
      <c r="DE33" s="34">
        <f t="shared" si="411"/>
        <v>1.625</v>
      </c>
      <c r="DF33" s="34">
        <f t="shared" si="411"/>
        <v>0</v>
      </c>
      <c r="DG33" s="34">
        <f t="shared" si="411"/>
        <v>0</v>
      </c>
      <c r="DH33" s="34">
        <f t="shared" si="411"/>
        <v>0</v>
      </c>
      <c r="DI33" s="34">
        <f t="shared" si="411"/>
        <v>0</v>
      </c>
      <c r="DJ33" s="34">
        <f t="shared" si="411"/>
        <v>0</v>
      </c>
      <c r="DK33" s="34">
        <f t="shared" si="411"/>
        <v>0</v>
      </c>
      <c r="DL33" s="34">
        <f t="shared" si="411"/>
        <v>0.8666666666666667</v>
      </c>
      <c r="DM33" s="34">
        <f t="shared" si="411"/>
        <v>0.94117647058823528</v>
      </c>
      <c r="DO33" s="58">
        <f t="shared" si="160"/>
        <v>33</v>
      </c>
      <c r="DP33" s="59" t="str">
        <f t="shared" si="161"/>
        <v>Rich</v>
      </c>
      <c r="DQ33" s="34">
        <f t="shared" ref="DQ33:DZ33" si="412">IFERROR(DQ78/DQ123, 0)</f>
        <v>0</v>
      </c>
      <c r="DR33" s="34">
        <f t="shared" si="412"/>
        <v>0</v>
      </c>
      <c r="DS33" s="34">
        <f t="shared" si="412"/>
        <v>0</v>
      </c>
      <c r="DT33" s="34">
        <f t="shared" si="412"/>
        <v>3</v>
      </c>
      <c r="DU33" s="34">
        <f t="shared" si="412"/>
        <v>3</v>
      </c>
      <c r="DV33" s="34">
        <f t="shared" si="412"/>
        <v>1.25</v>
      </c>
      <c r="DW33" s="34">
        <f t="shared" si="412"/>
        <v>1.6666666666666667</v>
      </c>
      <c r="DX33" s="34">
        <f t="shared" si="412"/>
        <v>1.25</v>
      </c>
      <c r="DY33" s="34">
        <f t="shared" si="412"/>
        <v>1.1000000000000001</v>
      </c>
      <c r="DZ33" s="34">
        <f t="shared" si="412"/>
        <v>0.94736842105263153</v>
      </c>
      <c r="EB33" s="58">
        <f t="shared" si="163"/>
        <v>33</v>
      </c>
      <c r="EC33" s="59" t="str">
        <f t="shared" si="164"/>
        <v>Rich</v>
      </c>
      <c r="ED33" s="34">
        <f t="shared" ref="ED33:EM33" si="413">IFERROR(ED78/ED123, 0)</f>
        <v>1</v>
      </c>
      <c r="EE33" s="34">
        <f t="shared" si="413"/>
        <v>0.72727272727272729</v>
      </c>
      <c r="EF33" s="34">
        <f t="shared" si="413"/>
        <v>0.8571428571428571</v>
      </c>
      <c r="EG33" s="34">
        <f t="shared" si="413"/>
        <v>0.8</v>
      </c>
      <c r="EH33" s="34">
        <f t="shared" si="413"/>
        <v>1</v>
      </c>
      <c r="EI33" s="34">
        <f t="shared" si="413"/>
        <v>0.83333333333333337</v>
      </c>
      <c r="EJ33" s="34">
        <f t="shared" si="413"/>
        <v>0.8571428571428571</v>
      </c>
      <c r="EK33" s="34">
        <f t="shared" si="413"/>
        <v>1</v>
      </c>
      <c r="EL33" s="34">
        <f t="shared" si="413"/>
        <v>1</v>
      </c>
      <c r="EM33" s="34">
        <f t="shared" si="413"/>
        <v>1.1111111111111112</v>
      </c>
      <c r="EO33" s="58">
        <f t="shared" si="166"/>
        <v>33</v>
      </c>
      <c r="EP33" s="59" t="str">
        <f t="shared" si="167"/>
        <v>Rich</v>
      </c>
      <c r="EQ33" s="34">
        <f t="shared" ref="EQ33:EZ33" si="414">IFERROR(EQ78/EQ123, 0)</f>
        <v>0</v>
      </c>
      <c r="ER33" s="34">
        <f t="shared" si="414"/>
        <v>0</v>
      </c>
      <c r="ES33" s="34">
        <f t="shared" si="414"/>
        <v>0</v>
      </c>
      <c r="ET33" s="34">
        <f t="shared" si="414"/>
        <v>0</v>
      </c>
      <c r="EU33" s="34">
        <f t="shared" si="414"/>
        <v>0</v>
      </c>
      <c r="EV33" s="34">
        <f t="shared" si="414"/>
        <v>0</v>
      </c>
      <c r="EW33" s="34">
        <f t="shared" si="414"/>
        <v>0</v>
      </c>
      <c r="EX33" s="34">
        <f t="shared" si="414"/>
        <v>0</v>
      </c>
      <c r="EY33" s="34">
        <f t="shared" si="414"/>
        <v>0</v>
      </c>
      <c r="EZ33" s="34">
        <f t="shared" si="414"/>
        <v>0</v>
      </c>
      <c r="FB33" s="58">
        <f t="shared" si="169"/>
        <v>33</v>
      </c>
      <c r="FC33" s="59" t="str">
        <f t="shared" si="170"/>
        <v>Rich</v>
      </c>
      <c r="FD33" s="34">
        <f t="shared" ref="FD33:FM33" si="415">IFERROR(FD78/FD123, 0)</f>
        <v>1.0666666666666667</v>
      </c>
      <c r="FE33" s="34">
        <f t="shared" si="415"/>
        <v>1.5</v>
      </c>
      <c r="FF33" s="34">
        <f t="shared" si="415"/>
        <v>1.5</v>
      </c>
      <c r="FG33" s="34">
        <f t="shared" si="415"/>
        <v>1.4</v>
      </c>
      <c r="FH33" s="34">
        <f t="shared" si="415"/>
        <v>3</v>
      </c>
      <c r="FI33" s="34">
        <f t="shared" si="415"/>
        <v>1.5</v>
      </c>
      <c r="FJ33" s="34">
        <f t="shared" si="415"/>
        <v>1.5</v>
      </c>
      <c r="FK33" s="34">
        <f t="shared" si="415"/>
        <v>3</v>
      </c>
      <c r="FL33" s="34">
        <f t="shared" si="415"/>
        <v>3</v>
      </c>
      <c r="FM33" s="34">
        <f t="shared" si="415"/>
        <v>0</v>
      </c>
      <c r="FO33" s="58">
        <f t="shared" si="172"/>
        <v>33</v>
      </c>
      <c r="FP33" s="59" t="str">
        <f t="shared" si="173"/>
        <v>Rich</v>
      </c>
      <c r="FQ33" s="34">
        <f t="shared" ref="FQ33:FZ33" si="416">IFERROR(FQ78/FQ123, 0)</f>
        <v>0</v>
      </c>
      <c r="FR33" s="34">
        <f t="shared" si="416"/>
        <v>0</v>
      </c>
      <c r="FS33" s="34">
        <f t="shared" si="416"/>
        <v>1.5</v>
      </c>
      <c r="FT33" s="34">
        <f t="shared" si="416"/>
        <v>1</v>
      </c>
      <c r="FU33" s="34">
        <f t="shared" si="416"/>
        <v>1.5</v>
      </c>
      <c r="FV33" s="34">
        <f t="shared" si="416"/>
        <v>1</v>
      </c>
      <c r="FW33" s="34">
        <f t="shared" si="416"/>
        <v>1</v>
      </c>
      <c r="FX33" s="34">
        <f t="shared" si="416"/>
        <v>0</v>
      </c>
      <c r="FY33" s="34">
        <f t="shared" si="416"/>
        <v>0</v>
      </c>
      <c r="FZ33" s="34">
        <f t="shared" si="416"/>
        <v>0</v>
      </c>
      <c r="GB33" s="58">
        <f t="shared" si="175"/>
        <v>33</v>
      </c>
      <c r="GC33" s="59" t="str">
        <f t="shared" si="176"/>
        <v>Rich</v>
      </c>
      <c r="GD33" s="34">
        <f t="shared" ref="GD33:GM33" si="417">IFERROR(GD78/GD123, 0)</f>
        <v>0</v>
      </c>
      <c r="GE33" s="34">
        <f t="shared" si="417"/>
        <v>0</v>
      </c>
      <c r="GF33" s="34">
        <f t="shared" si="417"/>
        <v>0</v>
      </c>
      <c r="GG33" s="34">
        <f t="shared" si="417"/>
        <v>0</v>
      </c>
      <c r="GH33" s="34">
        <f t="shared" si="417"/>
        <v>0</v>
      </c>
      <c r="GI33" s="34">
        <f t="shared" si="417"/>
        <v>0</v>
      </c>
      <c r="GJ33" s="34">
        <f t="shared" si="417"/>
        <v>0</v>
      </c>
      <c r="GK33" s="34">
        <f t="shared" si="417"/>
        <v>0</v>
      </c>
      <c r="GL33" s="34">
        <f t="shared" si="417"/>
        <v>0</v>
      </c>
      <c r="GM33" s="34">
        <f t="shared" si="417"/>
        <v>0</v>
      </c>
    </row>
    <row r="34" spans="2:195" x14ac:dyDescent="0.25">
      <c r="B34" s="14">
        <v>35</v>
      </c>
      <c r="C34" s="30" t="str">
        <f t="shared" si="134"/>
        <v>Salt Lake</v>
      </c>
      <c r="D34" s="34">
        <f t="shared" ref="D34:M34" si="418">IFERROR(D79/D124, 0)</f>
        <v>4.1286583048270618E-2</v>
      </c>
      <c r="E34" s="34">
        <f t="shared" si="418"/>
        <v>4.2960758787427937E-2</v>
      </c>
      <c r="F34" s="34">
        <f t="shared" si="418"/>
        <v>4.9953959484346222E-2</v>
      </c>
      <c r="G34" s="34">
        <f t="shared" si="418"/>
        <v>4.8127158416718323E-2</v>
      </c>
      <c r="H34" s="34">
        <f t="shared" si="418"/>
        <v>4.6210176339379655E-2</v>
      </c>
      <c r="I34" s="34">
        <f t="shared" si="418"/>
        <v>4.9852699238627236E-2</v>
      </c>
      <c r="J34" s="34">
        <f t="shared" si="418"/>
        <v>4.5008448071323294E-2</v>
      </c>
      <c r="K34" s="34">
        <f t="shared" si="418"/>
        <v>4.2487982708004003E-2</v>
      </c>
      <c r="L34" s="34">
        <f t="shared" si="418"/>
        <v>4.2319563152896485E-2</v>
      </c>
      <c r="M34" s="34">
        <f t="shared" si="418"/>
        <v>4.5882970784156554E-2</v>
      </c>
      <c r="O34" s="58">
        <f t="shared" si="136"/>
        <v>35</v>
      </c>
      <c r="P34" s="59" t="str">
        <f t="shared" si="137"/>
        <v>Salt Lake</v>
      </c>
      <c r="Q34" s="34">
        <f t="shared" ref="Q34:Z34" si="419">IFERROR(Q79/Q124, 0)</f>
        <v>0.53333333333333333</v>
      </c>
      <c r="R34" s="34">
        <f t="shared" si="419"/>
        <v>0.57485029940119758</v>
      </c>
      <c r="S34" s="34">
        <f t="shared" si="419"/>
        <v>0.42702702702702705</v>
      </c>
      <c r="T34" s="34">
        <f t="shared" si="419"/>
        <v>0.53521126760563376</v>
      </c>
      <c r="U34" s="34">
        <f t="shared" si="419"/>
        <v>0.47247706422018348</v>
      </c>
      <c r="V34" s="34">
        <f t="shared" si="419"/>
        <v>0.54679802955665024</v>
      </c>
      <c r="W34" s="34">
        <f t="shared" si="419"/>
        <v>0.59798994974874375</v>
      </c>
      <c r="X34" s="34">
        <f t="shared" si="419"/>
        <v>0.58730158730158732</v>
      </c>
      <c r="Y34" s="34">
        <f t="shared" si="419"/>
        <v>0.49029126213592233</v>
      </c>
      <c r="Z34" s="34">
        <f t="shared" si="419"/>
        <v>0.83105022831050224</v>
      </c>
      <c r="AB34" s="58">
        <f t="shared" si="139"/>
        <v>35</v>
      </c>
      <c r="AC34" s="59" t="str">
        <f t="shared" si="140"/>
        <v>Salt Lake</v>
      </c>
      <c r="AD34" s="34">
        <f t="shared" ref="AD34:AM34" si="420">IFERROR(AD79/AD124, 0)</f>
        <v>0.21178225205070841</v>
      </c>
      <c r="AE34" s="34">
        <f t="shared" si="420"/>
        <v>0.18111346018322763</v>
      </c>
      <c r="AF34" s="34">
        <f t="shared" si="420"/>
        <v>0.19956616052060738</v>
      </c>
      <c r="AG34" s="34">
        <f t="shared" si="420"/>
        <v>0.24014084507042255</v>
      </c>
      <c r="AH34" s="34">
        <f t="shared" si="420"/>
        <v>0.20400858983536149</v>
      </c>
      <c r="AI34" s="34">
        <f t="shared" si="420"/>
        <v>0.21492743607463718</v>
      </c>
      <c r="AJ34" s="34">
        <f t="shared" si="420"/>
        <v>0.20059701492537313</v>
      </c>
      <c r="AK34" s="34">
        <f t="shared" si="420"/>
        <v>0.19434063000533902</v>
      </c>
      <c r="AL34" s="34">
        <f t="shared" si="420"/>
        <v>0.18720602069614301</v>
      </c>
      <c r="AM34" s="34">
        <f t="shared" si="420"/>
        <v>0.18064784053156147</v>
      </c>
      <c r="AO34" s="58">
        <f t="shared" si="142"/>
        <v>35</v>
      </c>
      <c r="AP34" s="59" t="str">
        <f t="shared" si="143"/>
        <v>Salt Lake</v>
      </c>
      <c r="AQ34" s="34">
        <f t="shared" ref="AQ34:AZ34" si="421">IFERROR(AQ79/AQ124, 0)</f>
        <v>0.15039577836411611</v>
      </c>
      <c r="AR34" s="34">
        <f t="shared" si="421"/>
        <v>0.19841966637401229</v>
      </c>
      <c r="AS34" s="34">
        <f t="shared" si="421"/>
        <v>0.1521216973578863</v>
      </c>
      <c r="AT34" s="34">
        <f t="shared" si="421"/>
        <v>0.15197368421052632</v>
      </c>
      <c r="AU34" s="34">
        <f t="shared" si="421"/>
        <v>0.17780294450736125</v>
      </c>
      <c r="AV34" s="34">
        <f t="shared" si="421"/>
        <v>0.17352810978308986</v>
      </c>
      <c r="AW34" s="34">
        <f t="shared" si="421"/>
        <v>0.14143920595533499</v>
      </c>
      <c r="AX34" s="34">
        <f t="shared" si="421"/>
        <v>0.14166666666666666</v>
      </c>
      <c r="AY34" s="34">
        <f t="shared" si="421"/>
        <v>0.16319444444444445</v>
      </c>
      <c r="AZ34" s="34">
        <f t="shared" si="421"/>
        <v>0.15578318395219803</v>
      </c>
      <c r="BB34" s="58">
        <f t="shared" si="145"/>
        <v>35</v>
      </c>
      <c r="BC34" s="59" t="str">
        <f t="shared" si="146"/>
        <v>Salt Lake</v>
      </c>
      <c r="BD34" s="34">
        <f t="shared" ref="BD34:BM34" si="422">IFERROR(BD79/BD124, 0)</f>
        <v>0.25074183976261127</v>
      </c>
      <c r="BE34" s="34">
        <f t="shared" si="422"/>
        <v>0.26131386861313871</v>
      </c>
      <c r="BF34" s="34">
        <f t="shared" si="422"/>
        <v>0.21780604133545309</v>
      </c>
      <c r="BG34" s="34">
        <f t="shared" si="422"/>
        <v>0.2583081570996979</v>
      </c>
      <c r="BH34" s="34">
        <f t="shared" si="422"/>
        <v>0.23512747875354106</v>
      </c>
      <c r="BI34" s="34">
        <f t="shared" si="422"/>
        <v>0.19367588932806323</v>
      </c>
      <c r="BJ34" s="34">
        <f t="shared" si="422"/>
        <v>0.20265379975874548</v>
      </c>
      <c r="BK34" s="34">
        <f t="shared" si="422"/>
        <v>0.2060546875</v>
      </c>
      <c r="BL34" s="34">
        <f t="shared" si="422"/>
        <v>0.24854932301740812</v>
      </c>
      <c r="BM34" s="34">
        <f t="shared" si="422"/>
        <v>0.22786177105831534</v>
      </c>
      <c r="BO34" s="58">
        <f t="shared" si="148"/>
        <v>35</v>
      </c>
      <c r="BP34" s="59" t="str">
        <f t="shared" si="149"/>
        <v>Salt Lake</v>
      </c>
      <c r="BQ34" s="34">
        <f t="shared" ref="BQ34:BZ34" si="423">IFERROR(BQ79/BQ124, 0)</f>
        <v>0.16440129449838187</v>
      </c>
      <c r="BR34" s="34">
        <f t="shared" si="423"/>
        <v>0.17290006131207847</v>
      </c>
      <c r="BS34" s="34">
        <f t="shared" si="423"/>
        <v>0.15966386554621848</v>
      </c>
      <c r="BT34" s="34">
        <f t="shared" si="423"/>
        <v>0.15237080447522641</v>
      </c>
      <c r="BU34" s="34">
        <f t="shared" si="423"/>
        <v>0.13764813126709208</v>
      </c>
      <c r="BV34" s="34">
        <f t="shared" si="423"/>
        <v>0.15358215358215357</v>
      </c>
      <c r="BW34" s="34">
        <f t="shared" si="423"/>
        <v>0.12416387959866221</v>
      </c>
      <c r="BX34" s="34">
        <f t="shared" si="423"/>
        <v>0.14979142965491088</v>
      </c>
      <c r="BY34" s="34">
        <f t="shared" si="423"/>
        <v>0.1416022487702038</v>
      </c>
      <c r="BZ34" s="34">
        <f t="shared" si="423"/>
        <v>0.14075767472240366</v>
      </c>
      <c r="CB34" s="58">
        <f t="shared" si="151"/>
        <v>35</v>
      </c>
      <c r="CC34" s="59" t="str">
        <f t="shared" si="152"/>
        <v>Salt Lake</v>
      </c>
      <c r="CD34" s="34">
        <f t="shared" ref="CD34:CM34" si="424">IFERROR(CD79/CD124, 0)</f>
        <v>0.17383348581884722</v>
      </c>
      <c r="CE34" s="34">
        <f t="shared" si="424"/>
        <v>0.19282511210762332</v>
      </c>
      <c r="CF34" s="34">
        <f t="shared" si="424"/>
        <v>0.17787610619469027</v>
      </c>
      <c r="CG34" s="34">
        <f t="shared" si="424"/>
        <v>0.2303370786516854</v>
      </c>
      <c r="CH34" s="34">
        <f t="shared" si="424"/>
        <v>0.22296843519140364</v>
      </c>
      <c r="CI34" s="34">
        <f t="shared" si="424"/>
        <v>0.18447246184472463</v>
      </c>
      <c r="CJ34" s="34">
        <f t="shared" si="424"/>
        <v>0.24438742783835793</v>
      </c>
      <c r="CK34" s="34">
        <f t="shared" si="424"/>
        <v>0.19565217391304349</v>
      </c>
      <c r="CL34" s="34">
        <f t="shared" si="424"/>
        <v>0.17933130699088146</v>
      </c>
      <c r="CM34" s="34">
        <f t="shared" si="424"/>
        <v>0.18770226537216828</v>
      </c>
      <c r="CO34" s="58">
        <f t="shared" si="154"/>
        <v>35</v>
      </c>
      <c r="CP34" s="59" t="str">
        <f t="shared" si="155"/>
        <v>Salt Lake</v>
      </c>
      <c r="CQ34" s="34">
        <f t="shared" ref="CQ34:CZ34" si="425">IFERROR(CQ79/CQ124, 0)</f>
        <v>0.20552486187845304</v>
      </c>
      <c r="CR34" s="34">
        <f t="shared" si="425"/>
        <v>0.18610129564193167</v>
      </c>
      <c r="CS34" s="34">
        <f t="shared" si="425"/>
        <v>0.17933491686460806</v>
      </c>
      <c r="CT34" s="34">
        <f t="shared" si="425"/>
        <v>0.22888888888888889</v>
      </c>
      <c r="CU34" s="34">
        <f t="shared" si="425"/>
        <v>0.21725239616613418</v>
      </c>
      <c r="CV34" s="34">
        <f t="shared" si="425"/>
        <v>0.22735507246376813</v>
      </c>
      <c r="CW34" s="34">
        <f t="shared" si="425"/>
        <v>0.19113814074717636</v>
      </c>
      <c r="CX34" s="34">
        <f t="shared" si="425"/>
        <v>0.20147058823529412</v>
      </c>
      <c r="CY34" s="34">
        <f t="shared" si="425"/>
        <v>0.18807339449541285</v>
      </c>
      <c r="CZ34" s="34">
        <f t="shared" si="425"/>
        <v>0.21307692307692308</v>
      </c>
      <c r="DB34" s="58">
        <f t="shared" si="157"/>
        <v>35</v>
      </c>
      <c r="DC34" s="59" t="str">
        <f t="shared" si="158"/>
        <v>Salt Lake</v>
      </c>
      <c r="DD34" s="34">
        <f t="shared" ref="DD34:DM34" si="426">IFERROR(DD79/DD124, 0)</f>
        <v>0.13510747185261002</v>
      </c>
      <c r="DE34" s="34">
        <f t="shared" si="426"/>
        <v>0.13114754098360656</v>
      </c>
      <c r="DF34" s="34">
        <f t="shared" si="426"/>
        <v>0.13860369609856263</v>
      </c>
      <c r="DG34" s="34">
        <f t="shared" si="426"/>
        <v>0.14990791896869246</v>
      </c>
      <c r="DH34" s="34">
        <f t="shared" si="426"/>
        <v>0.12204855337545727</v>
      </c>
      <c r="DI34" s="34">
        <f t="shared" si="426"/>
        <v>0.13029827315541601</v>
      </c>
      <c r="DJ34" s="34">
        <f t="shared" si="426"/>
        <v>0.11848883800801374</v>
      </c>
      <c r="DK34" s="34">
        <f t="shared" si="426"/>
        <v>0.12129944982970919</v>
      </c>
      <c r="DL34" s="34">
        <f t="shared" si="426"/>
        <v>0.10595735326445373</v>
      </c>
      <c r="DM34" s="34">
        <f t="shared" si="426"/>
        <v>0.10024154589371981</v>
      </c>
      <c r="DO34" s="58">
        <f t="shared" si="160"/>
        <v>35</v>
      </c>
      <c r="DP34" s="59" t="str">
        <f t="shared" si="161"/>
        <v>Salt Lake</v>
      </c>
      <c r="DQ34" s="34">
        <f t="shared" ref="DQ34:DZ34" si="427">IFERROR(DQ79/DQ124, 0)</f>
        <v>8.7884126052064984E-2</v>
      </c>
      <c r="DR34" s="34">
        <f t="shared" si="427"/>
        <v>8.0661026952587062E-2</v>
      </c>
      <c r="DS34" s="34">
        <f t="shared" si="427"/>
        <v>9.4905278646312305E-2</v>
      </c>
      <c r="DT34" s="34">
        <f t="shared" si="427"/>
        <v>9.9038118988243676E-2</v>
      </c>
      <c r="DU34" s="34">
        <f t="shared" si="427"/>
        <v>0.1104982206405694</v>
      </c>
      <c r="DV34" s="34">
        <f t="shared" si="427"/>
        <v>0.11795275590551181</v>
      </c>
      <c r="DW34" s="34">
        <f t="shared" si="427"/>
        <v>8.3369268362800064E-2</v>
      </c>
      <c r="DX34" s="34">
        <f t="shared" si="427"/>
        <v>8.6567164179104483E-2</v>
      </c>
      <c r="DY34" s="34">
        <f t="shared" si="427"/>
        <v>7.789855072463768E-2</v>
      </c>
      <c r="DZ34" s="34">
        <f t="shared" si="427"/>
        <v>7.5042158516020238E-2</v>
      </c>
      <c r="EB34" s="58">
        <f t="shared" si="163"/>
        <v>35</v>
      </c>
      <c r="EC34" s="59" t="str">
        <f t="shared" si="164"/>
        <v>Salt Lake</v>
      </c>
      <c r="ED34" s="34">
        <f t="shared" ref="ED34:EM34" si="428">IFERROR(ED79/ED124, 0)</f>
        <v>0.11218403862539052</v>
      </c>
      <c r="EE34" s="34">
        <f t="shared" si="428"/>
        <v>0.10969175229103027</v>
      </c>
      <c r="EF34" s="34">
        <f t="shared" si="428"/>
        <v>0.11246730601569312</v>
      </c>
      <c r="EG34" s="34">
        <f t="shared" si="428"/>
        <v>0.1174468085106383</v>
      </c>
      <c r="EH34" s="34">
        <f t="shared" si="428"/>
        <v>0.11274654106564616</v>
      </c>
      <c r="EI34" s="34">
        <f t="shared" si="428"/>
        <v>0.11128284389489954</v>
      </c>
      <c r="EJ34" s="34">
        <f t="shared" si="428"/>
        <v>9.9799899949974985E-2</v>
      </c>
      <c r="EK34" s="34">
        <f t="shared" si="428"/>
        <v>9.4585779517286361E-2</v>
      </c>
      <c r="EL34" s="34">
        <f t="shared" si="428"/>
        <v>0.10802469135802469</v>
      </c>
      <c r="EM34" s="34">
        <f t="shared" si="428"/>
        <v>9.4895632345202596E-2</v>
      </c>
      <c r="EO34" s="58">
        <f t="shared" si="166"/>
        <v>35</v>
      </c>
      <c r="EP34" s="59" t="str">
        <f t="shared" si="167"/>
        <v>Salt Lake</v>
      </c>
      <c r="EQ34" s="34">
        <f t="shared" ref="EQ34:EZ34" si="429">IFERROR(EQ79/EQ124, 0)</f>
        <v>0.2413793103448276</v>
      </c>
      <c r="ER34" s="34">
        <f t="shared" si="429"/>
        <v>0.2502351834430856</v>
      </c>
      <c r="ES34" s="34">
        <f t="shared" si="429"/>
        <v>0.22647058823529412</v>
      </c>
      <c r="ET34" s="34">
        <f t="shared" si="429"/>
        <v>0.22713567839195981</v>
      </c>
      <c r="EU34" s="34">
        <f t="shared" si="429"/>
        <v>0.23570190641247835</v>
      </c>
      <c r="EV34" s="34">
        <f t="shared" si="429"/>
        <v>0.22047244094488189</v>
      </c>
      <c r="EW34" s="34">
        <f t="shared" si="429"/>
        <v>0.21475953565505804</v>
      </c>
      <c r="EX34" s="34">
        <f t="shared" si="429"/>
        <v>0.17269372693726937</v>
      </c>
      <c r="EY34" s="34">
        <f t="shared" si="429"/>
        <v>0.20124223602484473</v>
      </c>
      <c r="EZ34" s="34">
        <f t="shared" si="429"/>
        <v>0.1829634073185363</v>
      </c>
      <c r="FB34" s="58">
        <f t="shared" si="169"/>
        <v>35</v>
      </c>
      <c r="FC34" s="59" t="str">
        <f t="shared" si="170"/>
        <v>Salt Lake</v>
      </c>
      <c r="FD34" s="34">
        <f t="shared" ref="FD34:FM34" si="430">IFERROR(FD79/FD124, 0)</f>
        <v>0.17183098591549295</v>
      </c>
      <c r="FE34" s="34">
        <f t="shared" si="430"/>
        <v>0.18030605455755155</v>
      </c>
      <c r="FF34" s="34">
        <f t="shared" si="430"/>
        <v>0.19054340155257588</v>
      </c>
      <c r="FG34" s="34">
        <f t="shared" si="430"/>
        <v>0.18707940780619112</v>
      </c>
      <c r="FH34" s="34">
        <f t="shared" si="430"/>
        <v>0.1835278858625162</v>
      </c>
      <c r="FI34" s="34">
        <f t="shared" si="430"/>
        <v>0.18662747979426891</v>
      </c>
      <c r="FJ34" s="34">
        <f t="shared" si="430"/>
        <v>0.18523581681476417</v>
      </c>
      <c r="FK34" s="34">
        <f t="shared" si="430"/>
        <v>0.17680973734785393</v>
      </c>
      <c r="FL34" s="34">
        <f t="shared" si="430"/>
        <v>0.16846284741917186</v>
      </c>
      <c r="FM34" s="34">
        <f t="shared" si="430"/>
        <v>0.1793913507741591</v>
      </c>
      <c r="FO34" s="58">
        <f t="shared" si="172"/>
        <v>35</v>
      </c>
      <c r="FP34" s="59" t="str">
        <f t="shared" si="173"/>
        <v>Salt Lake</v>
      </c>
      <c r="FQ34" s="34">
        <f t="shared" ref="FQ34:FZ34" si="431">IFERROR(FQ79/FQ124, 0)</f>
        <v>0.36162361623616235</v>
      </c>
      <c r="FR34" s="34">
        <f t="shared" si="431"/>
        <v>0.40890688259109309</v>
      </c>
      <c r="FS34" s="34">
        <f t="shared" si="431"/>
        <v>0.39772727272727271</v>
      </c>
      <c r="FT34" s="34">
        <f t="shared" si="431"/>
        <v>0.35051546391752575</v>
      </c>
      <c r="FU34" s="34">
        <f t="shared" si="431"/>
        <v>0.34069400630914826</v>
      </c>
      <c r="FV34" s="34">
        <f t="shared" si="431"/>
        <v>0.28846153846153844</v>
      </c>
      <c r="FW34" s="34">
        <f t="shared" si="431"/>
        <v>0.31938325991189426</v>
      </c>
      <c r="FX34" s="34">
        <f t="shared" si="431"/>
        <v>0.27131782945736432</v>
      </c>
      <c r="FY34" s="34">
        <f t="shared" si="431"/>
        <v>0.30122591943957966</v>
      </c>
      <c r="FZ34" s="34">
        <f t="shared" si="431"/>
        <v>0.23981191222570533</v>
      </c>
      <c r="GB34" s="58">
        <f t="shared" si="175"/>
        <v>35</v>
      </c>
      <c r="GC34" s="59" t="str">
        <f t="shared" si="176"/>
        <v>Salt Lake</v>
      </c>
      <c r="GD34" s="34">
        <f t="shared" ref="GD34:GM34" si="432">IFERROR(GD79/GD124, 0)</f>
        <v>1.8</v>
      </c>
      <c r="GE34" s="34">
        <f t="shared" si="432"/>
        <v>1.5294117647058822</v>
      </c>
      <c r="GF34" s="34">
        <f t="shared" si="432"/>
        <v>1.4375</v>
      </c>
      <c r="GG34" s="34">
        <f t="shared" si="432"/>
        <v>1.6</v>
      </c>
      <c r="GH34" s="34">
        <f t="shared" si="432"/>
        <v>1.6</v>
      </c>
      <c r="GI34" s="34">
        <f t="shared" si="432"/>
        <v>1.3636363636363635</v>
      </c>
      <c r="GJ34" s="34">
        <f t="shared" si="432"/>
        <v>1.0454545454545454</v>
      </c>
      <c r="GK34" s="34">
        <f t="shared" si="432"/>
        <v>0.85106382978723405</v>
      </c>
      <c r="GL34" s="34">
        <f t="shared" si="432"/>
        <v>0.8571428571428571</v>
      </c>
      <c r="GM34" s="34">
        <f t="shared" si="432"/>
        <v>0.82926829268292679</v>
      </c>
    </row>
    <row r="35" spans="2:195" x14ac:dyDescent="0.25">
      <c r="B35" s="14">
        <v>37</v>
      </c>
      <c r="C35" s="30" t="str">
        <f t="shared" si="134"/>
        <v>San Juan</v>
      </c>
      <c r="D35" s="34">
        <f t="shared" ref="D35:M35" si="433">IFERROR(D80/D125, 0)</f>
        <v>0.27215189873417722</v>
      </c>
      <c r="E35" s="34">
        <f t="shared" si="433"/>
        <v>0.22551928783382788</v>
      </c>
      <c r="F35" s="34">
        <f t="shared" si="433"/>
        <v>0.26536312849162014</v>
      </c>
      <c r="G35" s="34">
        <f t="shared" si="433"/>
        <v>0.27551020408163263</v>
      </c>
      <c r="H35" s="34">
        <f t="shared" si="433"/>
        <v>0.32817337461300311</v>
      </c>
      <c r="I35" s="34">
        <f t="shared" si="433"/>
        <v>0.34195402298850575</v>
      </c>
      <c r="J35" s="34">
        <f t="shared" si="433"/>
        <v>0.25708502024291496</v>
      </c>
      <c r="K35" s="34">
        <f t="shared" si="433"/>
        <v>0.29386892177589852</v>
      </c>
      <c r="L35" s="34">
        <f t="shared" si="433"/>
        <v>0.31477927063339733</v>
      </c>
      <c r="M35" s="34">
        <f t="shared" si="433"/>
        <v>0.33333333333333331</v>
      </c>
      <c r="O35" s="58">
        <f t="shared" si="136"/>
        <v>37</v>
      </c>
      <c r="P35" s="59" t="str">
        <f t="shared" si="137"/>
        <v>San Juan</v>
      </c>
      <c r="Q35" s="34">
        <f t="shared" ref="Q35:Z35" si="434">IFERROR(Q80/Q125, 0)</f>
        <v>1.1578947368421053</v>
      </c>
      <c r="R35" s="34">
        <f t="shared" si="434"/>
        <v>0.83333333333333337</v>
      </c>
      <c r="S35" s="34">
        <f t="shared" si="434"/>
        <v>0.68354430379746833</v>
      </c>
      <c r="T35" s="34">
        <f t="shared" si="434"/>
        <v>0.67088607594936711</v>
      </c>
      <c r="U35" s="34">
        <f t="shared" si="434"/>
        <v>0.6987951807228916</v>
      </c>
      <c r="V35" s="34">
        <f t="shared" si="434"/>
        <v>0.68421052631578949</v>
      </c>
      <c r="W35" s="34">
        <f t="shared" si="434"/>
        <v>0.67630057803468213</v>
      </c>
      <c r="X35" s="34">
        <f t="shared" si="434"/>
        <v>0.89189189189189189</v>
      </c>
      <c r="Y35" s="34">
        <f t="shared" si="434"/>
        <v>0.93181818181818177</v>
      </c>
      <c r="Z35" s="34">
        <f t="shared" si="434"/>
        <v>0.98657718120805371</v>
      </c>
      <c r="AB35" s="58">
        <f t="shared" si="139"/>
        <v>37</v>
      </c>
      <c r="AC35" s="59" t="str">
        <f t="shared" si="140"/>
        <v>San Juan</v>
      </c>
      <c r="AD35" s="34">
        <f t="shared" ref="AD35:AM35" si="435">IFERROR(AD80/AD125, 0)</f>
        <v>1.75</v>
      </c>
      <c r="AE35" s="34">
        <f t="shared" si="435"/>
        <v>1.1333333333333333</v>
      </c>
      <c r="AF35" s="34">
        <f t="shared" si="435"/>
        <v>1.1176470588235294</v>
      </c>
      <c r="AG35" s="34">
        <f t="shared" si="435"/>
        <v>1.4545454545454546</v>
      </c>
      <c r="AH35" s="34">
        <f t="shared" si="435"/>
        <v>1.2727272727272727</v>
      </c>
      <c r="AI35" s="34">
        <f t="shared" si="435"/>
        <v>1.2</v>
      </c>
      <c r="AJ35" s="34">
        <f t="shared" si="435"/>
        <v>1.1555555555555554</v>
      </c>
      <c r="AK35" s="34">
        <f t="shared" si="435"/>
        <v>1.0612244897959184</v>
      </c>
      <c r="AL35" s="34">
        <f t="shared" si="435"/>
        <v>1.2280701754385965</v>
      </c>
      <c r="AM35" s="34">
        <f t="shared" si="435"/>
        <v>1.1692307692307693</v>
      </c>
      <c r="AO35" s="58">
        <f t="shared" si="142"/>
        <v>37</v>
      </c>
      <c r="AP35" s="59" t="str">
        <f t="shared" si="143"/>
        <v>San Juan</v>
      </c>
      <c r="AQ35" s="34">
        <f t="shared" ref="AQ35:AZ35" si="436">IFERROR(AQ80/AQ125, 0)</f>
        <v>1.2142857142857142</v>
      </c>
      <c r="AR35" s="34">
        <f t="shared" si="436"/>
        <v>1.1428571428571428</v>
      </c>
      <c r="AS35" s="34">
        <f t="shared" si="436"/>
        <v>1.1304347826086956</v>
      </c>
      <c r="AT35" s="34">
        <f t="shared" si="436"/>
        <v>1.0232558139534884</v>
      </c>
      <c r="AU35" s="34">
        <f t="shared" si="436"/>
        <v>1.5454545454545454</v>
      </c>
      <c r="AV35" s="34">
        <f t="shared" si="436"/>
        <v>0.97959183673469385</v>
      </c>
      <c r="AW35" s="34">
        <f t="shared" si="436"/>
        <v>1.0416666666666667</v>
      </c>
      <c r="AX35" s="34">
        <f t="shared" si="436"/>
        <v>0.97727272727272729</v>
      </c>
      <c r="AY35" s="34">
        <f t="shared" si="436"/>
        <v>1.0625</v>
      </c>
      <c r="AZ35" s="34">
        <f t="shared" si="436"/>
        <v>1.0303030303030303</v>
      </c>
      <c r="BB35" s="58">
        <f t="shared" si="145"/>
        <v>37</v>
      </c>
      <c r="BC35" s="59" t="str">
        <f t="shared" si="146"/>
        <v>San Juan</v>
      </c>
      <c r="BD35" s="34">
        <f t="shared" ref="BD35:BM35" si="437">IFERROR(BD80/BD125, 0)</f>
        <v>1.1666666666666667</v>
      </c>
      <c r="BE35" s="34">
        <f t="shared" si="437"/>
        <v>1.2307692307692308</v>
      </c>
      <c r="BF35" s="34">
        <f t="shared" si="437"/>
        <v>1.2857142857142858</v>
      </c>
      <c r="BG35" s="34">
        <f t="shared" si="437"/>
        <v>1.5</v>
      </c>
      <c r="BH35" s="34">
        <f t="shared" si="437"/>
        <v>1.5714285714285714</v>
      </c>
      <c r="BI35" s="34">
        <f t="shared" si="437"/>
        <v>0</v>
      </c>
      <c r="BJ35" s="34">
        <f t="shared" si="437"/>
        <v>0</v>
      </c>
      <c r="BK35" s="34">
        <f t="shared" si="437"/>
        <v>0</v>
      </c>
      <c r="BL35" s="34">
        <f t="shared" si="437"/>
        <v>0</v>
      </c>
      <c r="BM35" s="34">
        <f t="shared" si="437"/>
        <v>0</v>
      </c>
      <c r="BO35" s="58">
        <f t="shared" si="148"/>
        <v>37</v>
      </c>
      <c r="BP35" s="59" t="str">
        <f t="shared" si="149"/>
        <v>San Juan</v>
      </c>
      <c r="BQ35" s="34">
        <f t="shared" ref="BQ35:BZ35" si="438">IFERROR(BQ80/BQ125, 0)</f>
        <v>1.1111111111111112</v>
      </c>
      <c r="BR35" s="34">
        <f t="shared" si="438"/>
        <v>1</v>
      </c>
      <c r="BS35" s="34">
        <f t="shared" si="438"/>
        <v>1.125</v>
      </c>
      <c r="BT35" s="34">
        <f t="shared" si="438"/>
        <v>1.6</v>
      </c>
      <c r="BU35" s="34">
        <f t="shared" si="438"/>
        <v>0</v>
      </c>
      <c r="BV35" s="34">
        <f t="shared" si="438"/>
        <v>1.25</v>
      </c>
      <c r="BW35" s="34">
        <f t="shared" si="438"/>
        <v>1.368421052631579</v>
      </c>
      <c r="BX35" s="34">
        <f t="shared" si="438"/>
        <v>1.2222222222222223</v>
      </c>
      <c r="BY35" s="34">
        <f t="shared" si="438"/>
        <v>1.263157894736842</v>
      </c>
      <c r="BZ35" s="34">
        <f t="shared" si="438"/>
        <v>1.4347826086956521</v>
      </c>
      <c r="CB35" s="58">
        <f t="shared" si="151"/>
        <v>37</v>
      </c>
      <c r="CC35" s="59" t="str">
        <f t="shared" si="152"/>
        <v>San Juan</v>
      </c>
      <c r="CD35" s="34">
        <f t="shared" ref="CD35:CM35" si="439">IFERROR(CD80/CD125, 0)</f>
        <v>1.4666666666666666</v>
      </c>
      <c r="CE35" s="34">
        <f t="shared" si="439"/>
        <v>1.0714285714285714</v>
      </c>
      <c r="CF35" s="34">
        <f t="shared" si="439"/>
        <v>1.1666666666666667</v>
      </c>
      <c r="CG35" s="34">
        <f t="shared" si="439"/>
        <v>1.1666666666666667</v>
      </c>
      <c r="CH35" s="34">
        <f t="shared" si="439"/>
        <v>1.05</v>
      </c>
      <c r="CI35" s="34">
        <f t="shared" si="439"/>
        <v>1.5714285714285714</v>
      </c>
      <c r="CJ35" s="34">
        <f t="shared" si="439"/>
        <v>1.3333333333333333</v>
      </c>
      <c r="CK35" s="34">
        <f t="shared" si="439"/>
        <v>0</v>
      </c>
      <c r="CL35" s="34">
        <f t="shared" si="439"/>
        <v>0</v>
      </c>
      <c r="CM35" s="34">
        <f t="shared" si="439"/>
        <v>0</v>
      </c>
      <c r="CO35" s="58">
        <f t="shared" si="154"/>
        <v>37</v>
      </c>
      <c r="CP35" s="59" t="str">
        <f t="shared" si="155"/>
        <v>San Juan</v>
      </c>
      <c r="CQ35" s="34">
        <f t="shared" ref="CQ35:CZ35" si="440">IFERROR(CQ80/CQ125, 0)</f>
        <v>1.8</v>
      </c>
      <c r="CR35" s="34">
        <f t="shared" si="440"/>
        <v>1.5</v>
      </c>
      <c r="CS35" s="34">
        <f t="shared" si="440"/>
        <v>1.5454545454545454</v>
      </c>
      <c r="CT35" s="34">
        <f t="shared" si="440"/>
        <v>1.5</v>
      </c>
      <c r="CU35" s="34">
        <f t="shared" si="440"/>
        <v>0</v>
      </c>
      <c r="CV35" s="34">
        <f t="shared" si="440"/>
        <v>0</v>
      </c>
      <c r="CW35" s="34">
        <f t="shared" si="440"/>
        <v>0</v>
      </c>
      <c r="CX35" s="34">
        <f t="shared" si="440"/>
        <v>0</v>
      </c>
      <c r="CY35" s="34">
        <f t="shared" si="440"/>
        <v>0</v>
      </c>
      <c r="CZ35" s="34">
        <f t="shared" si="440"/>
        <v>0</v>
      </c>
      <c r="DB35" s="58">
        <f t="shared" si="157"/>
        <v>37</v>
      </c>
      <c r="DC35" s="59" t="str">
        <f t="shared" si="158"/>
        <v>San Juan</v>
      </c>
      <c r="DD35" s="34">
        <f t="shared" ref="DD35:DM35" si="441">IFERROR(DD80/DD125, 0)</f>
        <v>1.7058823529411764</v>
      </c>
      <c r="DE35" s="34">
        <f t="shared" si="441"/>
        <v>1.5714285714285714</v>
      </c>
      <c r="DF35" s="34">
        <f t="shared" si="441"/>
        <v>1.6</v>
      </c>
      <c r="DG35" s="34">
        <f t="shared" si="441"/>
        <v>1.5</v>
      </c>
      <c r="DH35" s="34">
        <f t="shared" si="441"/>
        <v>1.375</v>
      </c>
      <c r="DI35" s="34">
        <f t="shared" si="441"/>
        <v>1.2592592592592593</v>
      </c>
      <c r="DJ35" s="34">
        <f t="shared" si="441"/>
        <v>1.5</v>
      </c>
      <c r="DK35" s="34">
        <f t="shared" si="441"/>
        <v>1.1818181818181819</v>
      </c>
      <c r="DL35" s="34">
        <f t="shared" si="441"/>
        <v>1.1333333333333333</v>
      </c>
      <c r="DM35" s="34">
        <f t="shared" si="441"/>
        <v>1.5</v>
      </c>
      <c r="DO35" s="58">
        <f t="shared" si="160"/>
        <v>37</v>
      </c>
      <c r="DP35" s="59" t="str">
        <f t="shared" si="161"/>
        <v>San Juan</v>
      </c>
      <c r="DQ35" s="34">
        <f t="shared" ref="DQ35:DZ35" si="442">IFERROR(DQ80/DQ125, 0)</f>
        <v>0.90909090909090906</v>
      </c>
      <c r="DR35" s="34">
        <f t="shared" si="442"/>
        <v>0.7678571428571429</v>
      </c>
      <c r="DS35" s="34">
        <f t="shared" si="442"/>
        <v>0.7857142857142857</v>
      </c>
      <c r="DT35" s="34">
        <f t="shared" si="442"/>
        <v>0.80434782608695654</v>
      </c>
      <c r="DU35" s="34">
        <f t="shared" si="442"/>
        <v>0.81081081081081086</v>
      </c>
      <c r="DV35" s="34">
        <f t="shared" si="442"/>
        <v>1</v>
      </c>
      <c r="DW35" s="34">
        <f t="shared" si="442"/>
        <v>1.2</v>
      </c>
      <c r="DX35" s="34">
        <f t="shared" si="442"/>
        <v>1.0232558139534884</v>
      </c>
      <c r="DY35" s="34">
        <f t="shared" si="442"/>
        <v>1.0444444444444445</v>
      </c>
      <c r="DZ35" s="34">
        <f t="shared" si="442"/>
        <v>0.97916666666666663</v>
      </c>
      <c r="EB35" s="58">
        <f t="shared" si="163"/>
        <v>37</v>
      </c>
      <c r="EC35" s="59" t="str">
        <f t="shared" si="164"/>
        <v>San Juan</v>
      </c>
      <c r="ED35" s="34">
        <f t="shared" ref="ED35:EM35" si="443">IFERROR(ED80/ED125, 0)</f>
        <v>0.51219512195121952</v>
      </c>
      <c r="EE35" s="34">
        <f t="shared" si="443"/>
        <v>0.5168539325842697</v>
      </c>
      <c r="EF35" s="34">
        <f t="shared" si="443"/>
        <v>0.51249999999999996</v>
      </c>
      <c r="EG35" s="34">
        <f t="shared" si="443"/>
        <v>0.55102040816326525</v>
      </c>
      <c r="EH35" s="34">
        <f t="shared" si="443"/>
        <v>0.56521739130434778</v>
      </c>
      <c r="EI35" s="34">
        <f t="shared" si="443"/>
        <v>0.60317460317460314</v>
      </c>
      <c r="EJ35" s="34">
        <f t="shared" si="443"/>
        <v>0.55737704918032782</v>
      </c>
      <c r="EK35" s="34">
        <f t="shared" si="443"/>
        <v>0.44736842105263158</v>
      </c>
      <c r="EL35" s="34">
        <f t="shared" si="443"/>
        <v>0.4642857142857143</v>
      </c>
      <c r="EM35" s="34">
        <f t="shared" si="443"/>
        <v>0.5641025641025641</v>
      </c>
      <c r="EO35" s="58">
        <f t="shared" si="166"/>
        <v>37</v>
      </c>
      <c r="EP35" s="59" t="str">
        <f t="shared" si="167"/>
        <v>San Juan</v>
      </c>
      <c r="EQ35" s="34">
        <f t="shared" ref="EQ35:EZ35" si="444">IFERROR(EQ80/EQ125, 0)</f>
        <v>1.875</v>
      </c>
      <c r="ER35" s="34">
        <f t="shared" si="444"/>
        <v>1.125</v>
      </c>
      <c r="ES35" s="34">
        <f t="shared" si="444"/>
        <v>1.0666666666666667</v>
      </c>
      <c r="ET35" s="34">
        <f t="shared" si="444"/>
        <v>1.0666666666666667</v>
      </c>
      <c r="EU35" s="34">
        <f t="shared" si="444"/>
        <v>0.9</v>
      </c>
      <c r="EV35" s="34">
        <f t="shared" si="444"/>
        <v>1.0333333333333334</v>
      </c>
      <c r="EW35" s="34">
        <f t="shared" si="444"/>
        <v>0.90909090909090906</v>
      </c>
      <c r="EX35" s="34">
        <f t="shared" si="444"/>
        <v>0.66666666666666663</v>
      </c>
      <c r="EY35" s="34">
        <f t="shared" si="444"/>
        <v>0.68</v>
      </c>
      <c r="EZ35" s="34">
        <f t="shared" si="444"/>
        <v>0.64150943396226412</v>
      </c>
      <c r="FB35" s="58">
        <f t="shared" si="169"/>
        <v>37</v>
      </c>
      <c r="FC35" s="59" t="str">
        <f t="shared" si="170"/>
        <v>San Juan</v>
      </c>
      <c r="FD35" s="34">
        <f t="shared" ref="FD35:FM35" si="445">IFERROR(FD80/FD125, 0)</f>
        <v>1.1142857142857143</v>
      </c>
      <c r="FE35" s="34">
        <f t="shared" si="445"/>
        <v>0.91666666666666663</v>
      </c>
      <c r="FF35" s="34">
        <f t="shared" si="445"/>
        <v>0.78260869565217395</v>
      </c>
      <c r="FG35" s="34">
        <f t="shared" si="445"/>
        <v>0.74468085106382975</v>
      </c>
      <c r="FH35" s="34">
        <f t="shared" si="445"/>
        <v>0.76744186046511631</v>
      </c>
      <c r="FI35" s="34">
        <f t="shared" si="445"/>
        <v>0.72</v>
      </c>
      <c r="FJ35" s="34">
        <f t="shared" si="445"/>
        <v>0.63636363636363635</v>
      </c>
      <c r="FK35" s="34">
        <f t="shared" si="445"/>
        <v>0.84848484848484851</v>
      </c>
      <c r="FL35" s="34">
        <f t="shared" si="445"/>
        <v>0.84090909090909094</v>
      </c>
      <c r="FM35" s="34">
        <f t="shared" si="445"/>
        <v>0.91489361702127658</v>
      </c>
      <c r="FO35" s="58">
        <f t="shared" si="172"/>
        <v>37</v>
      </c>
      <c r="FP35" s="59" t="str">
        <f t="shared" si="173"/>
        <v>San Juan</v>
      </c>
      <c r="FQ35" s="34">
        <f t="shared" ref="FQ35:FZ35" si="446">IFERROR(FQ80/FQ125, 0)</f>
        <v>1.7272727272727273</v>
      </c>
      <c r="FR35" s="34">
        <f t="shared" si="446"/>
        <v>1.7777777777777777</v>
      </c>
      <c r="FS35" s="34">
        <f t="shared" si="446"/>
        <v>0</v>
      </c>
      <c r="FT35" s="34">
        <f t="shared" si="446"/>
        <v>0</v>
      </c>
      <c r="FU35" s="34">
        <f t="shared" si="446"/>
        <v>0</v>
      </c>
      <c r="FV35" s="34">
        <f t="shared" si="446"/>
        <v>0</v>
      </c>
      <c r="FW35" s="34">
        <f t="shared" si="446"/>
        <v>0</v>
      </c>
      <c r="FX35" s="34">
        <f t="shared" si="446"/>
        <v>0</v>
      </c>
      <c r="FY35" s="34">
        <f t="shared" si="446"/>
        <v>0</v>
      </c>
      <c r="FZ35" s="34">
        <f t="shared" si="446"/>
        <v>0</v>
      </c>
      <c r="GB35" s="58">
        <f t="shared" si="175"/>
        <v>37</v>
      </c>
      <c r="GC35" s="59" t="str">
        <f t="shared" si="176"/>
        <v>San Juan</v>
      </c>
      <c r="GD35" s="34">
        <f t="shared" ref="GD35:GM35" si="447">IFERROR(GD80/GD125, 0)</f>
        <v>0</v>
      </c>
      <c r="GE35" s="34">
        <f t="shared" si="447"/>
        <v>0</v>
      </c>
      <c r="GF35" s="34">
        <f t="shared" si="447"/>
        <v>0</v>
      </c>
      <c r="GG35" s="34">
        <f t="shared" si="447"/>
        <v>0</v>
      </c>
      <c r="GH35" s="34">
        <f t="shared" si="447"/>
        <v>0</v>
      </c>
      <c r="GI35" s="34">
        <f t="shared" si="447"/>
        <v>0</v>
      </c>
      <c r="GJ35" s="34">
        <f t="shared" si="447"/>
        <v>0</v>
      </c>
      <c r="GK35" s="34">
        <f t="shared" si="447"/>
        <v>0</v>
      </c>
      <c r="GL35" s="34">
        <f t="shared" si="447"/>
        <v>0</v>
      </c>
      <c r="GM35" s="34">
        <f t="shared" si="447"/>
        <v>0</v>
      </c>
    </row>
    <row r="36" spans="2:195" x14ac:dyDescent="0.25">
      <c r="B36" s="14">
        <v>39</v>
      </c>
      <c r="C36" s="30" t="str">
        <f t="shared" si="134"/>
        <v>Sanpete</v>
      </c>
      <c r="D36" s="34">
        <f t="shared" ref="D36:M36" si="448">IFERROR(D81/D126, 0)</f>
        <v>0.23741007194244604</v>
      </c>
      <c r="E36" s="34">
        <f t="shared" si="448"/>
        <v>0.23801652892561984</v>
      </c>
      <c r="F36" s="34">
        <f t="shared" si="448"/>
        <v>0.27768595041322314</v>
      </c>
      <c r="G36" s="34">
        <f t="shared" si="448"/>
        <v>0.2978395061728395</v>
      </c>
      <c r="H36" s="34">
        <f t="shared" si="448"/>
        <v>0.23909774436090225</v>
      </c>
      <c r="I36" s="34">
        <f t="shared" si="448"/>
        <v>0.28646748681898065</v>
      </c>
      <c r="J36" s="34">
        <f t="shared" si="448"/>
        <v>0.2470978441127695</v>
      </c>
      <c r="K36" s="34">
        <f t="shared" si="448"/>
        <v>0.24803149606299213</v>
      </c>
      <c r="L36" s="34">
        <f t="shared" si="448"/>
        <v>0.24415584415584415</v>
      </c>
      <c r="M36" s="34">
        <f t="shared" si="448"/>
        <v>0.25757575757575757</v>
      </c>
      <c r="O36" s="58">
        <f t="shared" si="136"/>
        <v>39</v>
      </c>
      <c r="P36" s="59" t="str">
        <f t="shared" si="137"/>
        <v>Sanpete</v>
      </c>
      <c r="Q36" s="34">
        <f t="shared" ref="Q36:Z36" si="449">IFERROR(Q81/Q126, 0)</f>
        <v>0.60465116279069764</v>
      </c>
      <c r="R36" s="34">
        <f t="shared" si="449"/>
        <v>0.53968253968253965</v>
      </c>
      <c r="S36" s="34">
        <f t="shared" si="449"/>
        <v>0.7321428571428571</v>
      </c>
      <c r="T36" s="34">
        <f t="shared" si="449"/>
        <v>0.55737704918032782</v>
      </c>
      <c r="U36" s="34">
        <f t="shared" si="449"/>
        <v>0.64583333333333337</v>
      </c>
      <c r="V36" s="34">
        <f t="shared" si="449"/>
        <v>0.81395348837209303</v>
      </c>
      <c r="W36" s="34">
        <f t="shared" si="449"/>
        <v>0.82456140350877194</v>
      </c>
      <c r="X36" s="34">
        <f t="shared" si="449"/>
        <v>0.53508771929824561</v>
      </c>
      <c r="Y36" s="34">
        <f t="shared" si="449"/>
        <v>0.63725490196078427</v>
      </c>
      <c r="Z36" s="34">
        <f t="shared" si="449"/>
        <v>0.69298245614035092</v>
      </c>
      <c r="AB36" s="58">
        <f t="shared" si="139"/>
        <v>39</v>
      </c>
      <c r="AC36" s="59" t="str">
        <f t="shared" si="140"/>
        <v>Sanpete</v>
      </c>
      <c r="AD36" s="34">
        <f t="shared" ref="AD36:AM36" si="450">IFERROR(AD81/AD126, 0)</f>
        <v>0.8571428571428571</v>
      </c>
      <c r="AE36" s="34">
        <f t="shared" si="450"/>
        <v>1.0869565217391304</v>
      </c>
      <c r="AF36" s="34">
        <f t="shared" si="450"/>
        <v>0</v>
      </c>
      <c r="AG36" s="34">
        <f t="shared" si="450"/>
        <v>1.3888888888888888</v>
      </c>
      <c r="AH36" s="34">
        <f t="shared" si="450"/>
        <v>1.0422535211267605</v>
      </c>
      <c r="AI36" s="34">
        <f t="shared" si="450"/>
        <v>1</v>
      </c>
      <c r="AJ36" s="34">
        <f t="shared" si="450"/>
        <v>0.76635514018691586</v>
      </c>
      <c r="AK36" s="34">
        <f t="shared" si="450"/>
        <v>0.67808219178082196</v>
      </c>
      <c r="AL36" s="34">
        <f t="shared" si="450"/>
        <v>0.67123287671232879</v>
      </c>
      <c r="AM36" s="34">
        <f t="shared" si="450"/>
        <v>0.72222222222222221</v>
      </c>
      <c r="AO36" s="58">
        <f t="shared" si="142"/>
        <v>39</v>
      </c>
      <c r="AP36" s="59" t="str">
        <f t="shared" si="143"/>
        <v>Sanpete</v>
      </c>
      <c r="AQ36" s="34">
        <f t="shared" ref="AQ36:AZ36" si="451">IFERROR(AQ81/AQ126, 0)</f>
        <v>0.9285714285714286</v>
      </c>
      <c r="AR36" s="34">
        <f t="shared" si="451"/>
        <v>0.90740740740740744</v>
      </c>
      <c r="AS36" s="34">
        <f t="shared" si="451"/>
        <v>0.96226415094339623</v>
      </c>
      <c r="AT36" s="34">
        <f t="shared" si="451"/>
        <v>0.989247311827957</v>
      </c>
      <c r="AU36" s="34">
        <f t="shared" si="451"/>
        <v>0.95</v>
      </c>
      <c r="AV36" s="34">
        <f t="shared" si="451"/>
        <v>0.87912087912087911</v>
      </c>
      <c r="AW36" s="34">
        <f t="shared" si="451"/>
        <v>1.0285714285714285</v>
      </c>
      <c r="AX36" s="34">
        <f t="shared" si="451"/>
        <v>0.8783783783783784</v>
      </c>
      <c r="AY36" s="34">
        <f t="shared" si="451"/>
        <v>1.0819672131147542</v>
      </c>
      <c r="AZ36" s="34">
        <f t="shared" si="451"/>
        <v>0.96721311475409832</v>
      </c>
      <c r="BB36" s="58">
        <f t="shared" si="145"/>
        <v>39</v>
      </c>
      <c r="BC36" s="59" t="str">
        <f t="shared" si="146"/>
        <v>Sanpete</v>
      </c>
      <c r="BD36" s="34">
        <f t="shared" ref="BD36:BM36" si="452">IFERROR(BD81/BD126, 0)</f>
        <v>1.4285714285714286</v>
      </c>
      <c r="BE36" s="34">
        <f t="shared" si="452"/>
        <v>1.6206896551724137</v>
      </c>
      <c r="BF36" s="34">
        <f t="shared" si="452"/>
        <v>1.4</v>
      </c>
      <c r="BG36" s="34">
        <f t="shared" si="452"/>
        <v>1.625</v>
      </c>
      <c r="BH36" s="34">
        <f t="shared" si="452"/>
        <v>1.8333333333333333</v>
      </c>
      <c r="BI36" s="34">
        <f t="shared" si="452"/>
        <v>1.6666666666666667</v>
      </c>
      <c r="BJ36" s="34">
        <f t="shared" si="452"/>
        <v>1.5555555555555556</v>
      </c>
      <c r="BK36" s="34">
        <f t="shared" si="452"/>
        <v>1.4</v>
      </c>
      <c r="BL36" s="34">
        <f t="shared" si="452"/>
        <v>1.368421052631579</v>
      </c>
      <c r="BM36" s="34">
        <f t="shared" si="452"/>
        <v>1</v>
      </c>
      <c r="BO36" s="58">
        <f t="shared" si="148"/>
        <v>39</v>
      </c>
      <c r="BP36" s="59" t="str">
        <f t="shared" si="149"/>
        <v>Sanpete</v>
      </c>
      <c r="BQ36" s="34">
        <f t="shared" ref="BQ36:BZ36" si="453">IFERROR(BQ81/BQ126, 0)</f>
        <v>0.74285714285714288</v>
      </c>
      <c r="BR36" s="34">
        <f t="shared" si="453"/>
        <v>0.76923076923076927</v>
      </c>
      <c r="BS36" s="34">
        <f t="shared" si="453"/>
        <v>0.76923076923076927</v>
      </c>
      <c r="BT36" s="34">
        <f t="shared" si="453"/>
        <v>0.69696969696969702</v>
      </c>
      <c r="BU36" s="34">
        <f t="shared" si="453"/>
        <v>0.67391304347826086</v>
      </c>
      <c r="BV36" s="34">
        <f t="shared" si="453"/>
        <v>0.79487179487179482</v>
      </c>
      <c r="BW36" s="34">
        <f t="shared" si="453"/>
        <v>0.72340425531914898</v>
      </c>
      <c r="BX36" s="34">
        <f t="shared" si="453"/>
        <v>0.65979381443298968</v>
      </c>
      <c r="BY36" s="34">
        <f t="shared" si="453"/>
        <v>0.59836065573770492</v>
      </c>
      <c r="BZ36" s="34">
        <f t="shared" si="453"/>
        <v>0.58015267175572516</v>
      </c>
      <c r="CB36" s="58">
        <f t="shared" si="151"/>
        <v>39</v>
      </c>
      <c r="CC36" s="59" t="str">
        <f t="shared" si="152"/>
        <v>Sanpete</v>
      </c>
      <c r="CD36" s="34">
        <f t="shared" ref="CD36:CM36" si="454">IFERROR(CD81/CD126, 0)</f>
        <v>0.875</v>
      </c>
      <c r="CE36" s="34">
        <f t="shared" si="454"/>
        <v>1.0833333333333333</v>
      </c>
      <c r="CF36" s="34">
        <f t="shared" si="454"/>
        <v>1.1842105263157894</v>
      </c>
      <c r="CG36" s="34">
        <f t="shared" si="454"/>
        <v>1.0833333333333333</v>
      </c>
      <c r="CH36" s="34">
        <f t="shared" si="454"/>
        <v>1.1351351351351351</v>
      </c>
      <c r="CI36" s="34">
        <f t="shared" si="454"/>
        <v>1.027027027027027</v>
      </c>
      <c r="CJ36" s="34">
        <f t="shared" si="454"/>
        <v>0.97619047619047616</v>
      </c>
      <c r="CK36" s="34">
        <f t="shared" si="454"/>
        <v>1</v>
      </c>
      <c r="CL36" s="34">
        <f t="shared" si="454"/>
        <v>1</v>
      </c>
      <c r="CM36" s="34">
        <f t="shared" si="454"/>
        <v>0.89583333333333337</v>
      </c>
      <c r="CO36" s="58">
        <f t="shared" si="154"/>
        <v>39</v>
      </c>
      <c r="CP36" s="59" t="str">
        <f t="shared" si="155"/>
        <v>Sanpete</v>
      </c>
      <c r="CQ36" s="34">
        <f t="shared" ref="CQ36:CZ36" si="455">IFERROR(CQ81/CQ126, 0)</f>
        <v>1.1153846153846154</v>
      </c>
      <c r="CR36" s="34">
        <f t="shared" si="455"/>
        <v>0</v>
      </c>
      <c r="CS36" s="34">
        <f t="shared" si="455"/>
        <v>0</v>
      </c>
      <c r="CT36" s="34">
        <f t="shared" si="455"/>
        <v>0</v>
      </c>
      <c r="CU36" s="34">
        <f t="shared" si="455"/>
        <v>0</v>
      </c>
      <c r="CV36" s="34">
        <f t="shared" si="455"/>
        <v>0</v>
      </c>
      <c r="CW36" s="34">
        <f t="shared" si="455"/>
        <v>0</v>
      </c>
      <c r="CX36" s="34">
        <f t="shared" si="455"/>
        <v>1.3333333333333333</v>
      </c>
      <c r="CY36" s="34">
        <f t="shared" si="455"/>
        <v>1.3333333333333333</v>
      </c>
      <c r="CZ36" s="34">
        <f t="shared" si="455"/>
        <v>1.3333333333333333</v>
      </c>
      <c r="DB36" s="58">
        <f t="shared" si="157"/>
        <v>39</v>
      </c>
      <c r="DC36" s="59" t="str">
        <f t="shared" si="158"/>
        <v>Sanpete</v>
      </c>
      <c r="DD36" s="34">
        <f t="shared" ref="DD36:DM36" si="456">IFERROR(DD81/DD126, 0)</f>
        <v>0.67567567567567566</v>
      </c>
      <c r="DE36" s="34">
        <f t="shared" si="456"/>
        <v>1.0769230769230769</v>
      </c>
      <c r="DF36" s="34">
        <f t="shared" si="456"/>
        <v>1.3</v>
      </c>
      <c r="DG36" s="34">
        <f t="shared" si="456"/>
        <v>1.1666666666666667</v>
      </c>
      <c r="DH36" s="34">
        <f t="shared" si="456"/>
        <v>0.72413793103448276</v>
      </c>
      <c r="DI36" s="34">
        <f t="shared" si="456"/>
        <v>0.8</v>
      </c>
      <c r="DJ36" s="34">
        <f t="shared" si="456"/>
        <v>0.80952380952380953</v>
      </c>
      <c r="DK36" s="34">
        <f t="shared" si="456"/>
        <v>0.86363636363636365</v>
      </c>
      <c r="DL36" s="34">
        <f t="shared" si="456"/>
        <v>0.78787878787878785</v>
      </c>
      <c r="DM36" s="34">
        <f t="shared" si="456"/>
        <v>1.0793650793650793</v>
      </c>
      <c r="DO36" s="58">
        <f t="shared" si="160"/>
        <v>39</v>
      </c>
      <c r="DP36" s="59" t="str">
        <f t="shared" si="161"/>
        <v>Sanpete</v>
      </c>
      <c r="DQ36" s="34">
        <f t="shared" ref="DQ36:DZ36" si="457">IFERROR(DQ81/DQ126, 0)</f>
        <v>0.73529411764705888</v>
      </c>
      <c r="DR36" s="34">
        <f t="shared" si="457"/>
        <v>0.76744186046511631</v>
      </c>
      <c r="DS36" s="34">
        <f t="shared" si="457"/>
        <v>0.8529411764705882</v>
      </c>
      <c r="DT36" s="34">
        <f t="shared" si="457"/>
        <v>0.625</v>
      </c>
      <c r="DU36" s="34">
        <f t="shared" si="457"/>
        <v>0.56521739130434778</v>
      </c>
      <c r="DV36" s="34">
        <f t="shared" si="457"/>
        <v>0.65789473684210531</v>
      </c>
      <c r="DW36" s="34">
        <f t="shared" si="457"/>
        <v>0.71739130434782605</v>
      </c>
      <c r="DX36" s="34">
        <f t="shared" si="457"/>
        <v>0.63265306122448983</v>
      </c>
      <c r="DY36" s="34">
        <f t="shared" si="457"/>
        <v>0.63157894736842102</v>
      </c>
      <c r="DZ36" s="34">
        <f t="shared" si="457"/>
        <v>0.56896551724137934</v>
      </c>
      <c r="EB36" s="58">
        <f t="shared" si="163"/>
        <v>39</v>
      </c>
      <c r="EC36" s="59" t="str">
        <f t="shared" si="164"/>
        <v>Sanpete</v>
      </c>
      <c r="ED36" s="34">
        <f t="shared" ref="ED36:EM36" si="458">IFERROR(ED81/ED126, 0)</f>
        <v>0.61946902654867253</v>
      </c>
      <c r="EE36" s="34">
        <f t="shared" si="458"/>
        <v>0.53968253968253965</v>
      </c>
      <c r="EF36" s="34">
        <f t="shared" si="458"/>
        <v>0.52</v>
      </c>
      <c r="EG36" s="34">
        <f t="shared" si="458"/>
        <v>0.63917525773195871</v>
      </c>
      <c r="EH36" s="34">
        <f t="shared" si="458"/>
        <v>0.51818181818181819</v>
      </c>
      <c r="EI36" s="34">
        <f t="shared" si="458"/>
        <v>0.55789473684210522</v>
      </c>
      <c r="EJ36" s="34">
        <f t="shared" si="458"/>
        <v>0.51190476190476186</v>
      </c>
      <c r="EK36" s="34">
        <f t="shared" si="458"/>
        <v>0.5641025641025641</v>
      </c>
      <c r="EL36" s="34">
        <f t="shared" si="458"/>
        <v>0.72093023255813948</v>
      </c>
      <c r="EM36" s="34">
        <f t="shared" si="458"/>
        <v>0.61379310344827587</v>
      </c>
      <c r="EO36" s="58">
        <f t="shared" si="166"/>
        <v>39</v>
      </c>
      <c r="EP36" s="59" t="str">
        <f t="shared" si="167"/>
        <v>Sanpete</v>
      </c>
      <c r="EQ36" s="34">
        <f t="shared" ref="EQ36:EZ36" si="459">IFERROR(EQ81/EQ126, 0)</f>
        <v>0.62121212121212122</v>
      </c>
      <c r="ER36" s="34">
        <f t="shared" si="459"/>
        <v>0.69599999999999995</v>
      </c>
      <c r="ES36" s="34">
        <f t="shared" si="459"/>
        <v>0.66115702479338845</v>
      </c>
      <c r="ET36" s="34">
        <f t="shared" si="459"/>
        <v>0.64233576642335766</v>
      </c>
      <c r="EU36" s="34">
        <f t="shared" si="459"/>
        <v>0.7191011235955056</v>
      </c>
      <c r="EV36" s="34">
        <f t="shared" si="459"/>
        <v>0.96666666666666667</v>
      </c>
      <c r="EW36" s="34">
        <f t="shared" si="459"/>
        <v>1.15625</v>
      </c>
      <c r="EX36" s="34">
        <f t="shared" si="459"/>
        <v>1</v>
      </c>
      <c r="EY36" s="34">
        <f t="shared" si="459"/>
        <v>0.95918367346938771</v>
      </c>
      <c r="EZ36" s="34">
        <f t="shared" si="459"/>
        <v>0.78333333333333333</v>
      </c>
      <c r="FB36" s="58">
        <f t="shared" si="169"/>
        <v>39</v>
      </c>
      <c r="FC36" s="59" t="str">
        <f t="shared" si="170"/>
        <v>Sanpete</v>
      </c>
      <c r="FD36" s="34">
        <f t="shared" ref="FD36:FM36" si="460">IFERROR(FD81/FD126, 0)</f>
        <v>0.5</v>
      </c>
      <c r="FE36" s="34">
        <f t="shared" si="460"/>
        <v>0.46153846153846156</v>
      </c>
      <c r="FF36" s="34">
        <f t="shared" si="460"/>
        <v>0.44444444444444442</v>
      </c>
      <c r="FG36" s="34">
        <f t="shared" si="460"/>
        <v>0.52173913043478259</v>
      </c>
      <c r="FH36" s="34">
        <f t="shared" si="460"/>
        <v>0.59210526315789469</v>
      </c>
      <c r="FI36" s="34">
        <f t="shared" si="460"/>
        <v>0.6470588235294118</v>
      </c>
      <c r="FJ36" s="34">
        <f t="shared" si="460"/>
        <v>0.57352941176470584</v>
      </c>
      <c r="FK36" s="34">
        <f t="shared" si="460"/>
        <v>0.60439560439560436</v>
      </c>
      <c r="FL36" s="34">
        <f t="shared" si="460"/>
        <v>0.5490196078431373</v>
      </c>
      <c r="FM36" s="34">
        <f t="shared" si="460"/>
        <v>0.5280898876404494</v>
      </c>
      <c r="FO36" s="58">
        <f t="shared" si="172"/>
        <v>39</v>
      </c>
      <c r="FP36" s="59" t="str">
        <f t="shared" si="173"/>
        <v>Sanpete</v>
      </c>
      <c r="FQ36" s="34">
        <f t="shared" ref="FQ36:FZ36" si="461">IFERROR(FQ81/FQ126, 0)</f>
        <v>0</v>
      </c>
      <c r="FR36" s="34">
        <f t="shared" si="461"/>
        <v>0</v>
      </c>
      <c r="FS36" s="34">
        <f t="shared" si="461"/>
        <v>1.4</v>
      </c>
      <c r="FT36" s="34">
        <f t="shared" si="461"/>
        <v>1.875</v>
      </c>
      <c r="FU36" s="34">
        <f t="shared" si="461"/>
        <v>1.7142857142857142</v>
      </c>
      <c r="FV36" s="34">
        <f t="shared" si="461"/>
        <v>1.0833333333333333</v>
      </c>
      <c r="FW36" s="34">
        <f t="shared" si="461"/>
        <v>1.1000000000000001</v>
      </c>
      <c r="FX36" s="34">
        <f t="shared" si="461"/>
        <v>1.625</v>
      </c>
      <c r="FY36" s="34">
        <f t="shared" si="461"/>
        <v>1.1818181818181819</v>
      </c>
      <c r="FZ36" s="34">
        <f t="shared" si="461"/>
        <v>0.87804878048780488</v>
      </c>
      <c r="GB36" s="58">
        <f t="shared" si="175"/>
        <v>39</v>
      </c>
      <c r="GC36" s="59" t="str">
        <f t="shared" si="176"/>
        <v>Sanpete</v>
      </c>
      <c r="GD36" s="34">
        <f t="shared" ref="GD36:GM36" si="462">IFERROR(GD81/GD126, 0)</f>
        <v>0</v>
      </c>
      <c r="GE36" s="34">
        <f t="shared" si="462"/>
        <v>0</v>
      </c>
      <c r="GF36" s="34">
        <f t="shared" si="462"/>
        <v>0</v>
      </c>
      <c r="GG36" s="34">
        <f t="shared" si="462"/>
        <v>0</v>
      </c>
      <c r="GH36" s="34">
        <f t="shared" si="462"/>
        <v>0</v>
      </c>
      <c r="GI36" s="34">
        <f t="shared" si="462"/>
        <v>0</v>
      </c>
      <c r="GJ36" s="34">
        <f t="shared" si="462"/>
        <v>0</v>
      </c>
      <c r="GK36" s="34">
        <f t="shared" si="462"/>
        <v>0</v>
      </c>
      <c r="GL36" s="34">
        <f t="shared" si="462"/>
        <v>0</v>
      </c>
      <c r="GM36" s="34">
        <f t="shared" si="462"/>
        <v>0</v>
      </c>
    </row>
    <row r="37" spans="2:195" x14ac:dyDescent="0.25">
      <c r="B37" s="14">
        <v>41</v>
      </c>
      <c r="C37" s="30" t="str">
        <f t="shared" si="134"/>
        <v>Sevier</v>
      </c>
      <c r="D37" s="34">
        <f t="shared" ref="D37:M37" si="463">IFERROR(D82/D127, 0)</f>
        <v>0.27927927927927926</v>
      </c>
      <c r="E37" s="34">
        <f t="shared" si="463"/>
        <v>0.25777777777777777</v>
      </c>
      <c r="F37" s="34">
        <f t="shared" si="463"/>
        <v>0.23927765237020315</v>
      </c>
      <c r="G37" s="34">
        <f t="shared" si="463"/>
        <v>0.25835189309576839</v>
      </c>
      <c r="H37" s="34">
        <f t="shared" si="463"/>
        <v>0.2566585956416465</v>
      </c>
      <c r="I37" s="34">
        <f t="shared" si="463"/>
        <v>0.2650273224043716</v>
      </c>
      <c r="J37" s="34">
        <f t="shared" si="463"/>
        <v>0.2441860465116279</v>
      </c>
      <c r="K37" s="34">
        <f t="shared" si="463"/>
        <v>0.23673469387755103</v>
      </c>
      <c r="L37" s="34">
        <f t="shared" si="463"/>
        <v>0.26344086021505375</v>
      </c>
      <c r="M37" s="34">
        <f t="shared" si="463"/>
        <v>0.23448275862068965</v>
      </c>
      <c r="O37" s="58">
        <f t="shared" si="136"/>
        <v>41</v>
      </c>
      <c r="P37" s="59" t="str">
        <f t="shared" si="137"/>
        <v>Sevier</v>
      </c>
      <c r="Q37" s="34">
        <f t="shared" ref="Q37:Z37" si="464">IFERROR(Q82/Q127, 0)</f>
        <v>0.83636363636363631</v>
      </c>
      <c r="R37" s="34">
        <f t="shared" si="464"/>
        <v>0.75</v>
      </c>
      <c r="S37" s="34">
        <f t="shared" si="464"/>
        <v>0.74803149606299213</v>
      </c>
      <c r="T37" s="34">
        <f t="shared" si="464"/>
        <v>0.58783783783783783</v>
      </c>
      <c r="U37" s="34">
        <f t="shared" si="464"/>
        <v>0.68</v>
      </c>
      <c r="V37" s="34">
        <f t="shared" si="464"/>
        <v>0.63513513513513509</v>
      </c>
      <c r="W37" s="34">
        <f t="shared" si="464"/>
        <v>0.72463768115942029</v>
      </c>
      <c r="X37" s="34">
        <f t="shared" si="464"/>
        <v>0.72448979591836737</v>
      </c>
      <c r="Y37" s="34">
        <f t="shared" si="464"/>
        <v>0.95454545454545459</v>
      </c>
      <c r="Z37" s="34">
        <f t="shared" si="464"/>
        <v>0.92537313432835822</v>
      </c>
      <c r="AB37" s="58">
        <f t="shared" si="139"/>
        <v>41</v>
      </c>
      <c r="AC37" s="59" t="str">
        <f t="shared" si="140"/>
        <v>Sevier</v>
      </c>
      <c r="AD37" s="34">
        <f t="shared" ref="AD37:AM37" si="465">IFERROR(AD82/AD127, 0)</f>
        <v>0.82692307692307687</v>
      </c>
      <c r="AE37" s="34">
        <f t="shared" si="465"/>
        <v>0.8</v>
      </c>
      <c r="AF37" s="34">
        <f t="shared" si="465"/>
        <v>1.0588235294117647</v>
      </c>
      <c r="AG37" s="34">
        <f t="shared" si="465"/>
        <v>1</v>
      </c>
      <c r="AH37" s="34">
        <f t="shared" si="465"/>
        <v>0.9375</v>
      </c>
      <c r="AI37" s="34">
        <f t="shared" si="465"/>
        <v>1.0769230769230769</v>
      </c>
      <c r="AJ37" s="34">
        <f t="shared" si="465"/>
        <v>1</v>
      </c>
      <c r="AK37" s="34">
        <f t="shared" si="465"/>
        <v>1</v>
      </c>
      <c r="AL37" s="34">
        <f t="shared" si="465"/>
        <v>0.94117647058823528</v>
      </c>
      <c r="AM37" s="34">
        <f t="shared" si="465"/>
        <v>0.79166666666666663</v>
      </c>
      <c r="AO37" s="58">
        <f t="shared" si="142"/>
        <v>41</v>
      </c>
      <c r="AP37" s="59" t="str">
        <f t="shared" si="143"/>
        <v>Sevier</v>
      </c>
      <c r="AQ37" s="34">
        <f t="shared" ref="AQ37:AZ37" si="466">IFERROR(AQ82/AQ127, 0)</f>
        <v>1.1153846153846154</v>
      </c>
      <c r="AR37" s="34">
        <f t="shared" si="466"/>
        <v>1</v>
      </c>
      <c r="AS37" s="34">
        <f t="shared" si="466"/>
        <v>1.125</v>
      </c>
      <c r="AT37" s="34">
        <f t="shared" si="466"/>
        <v>1.1111111111111112</v>
      </c>
      <c r="AU37" s="34">
        <f t="shared" si="466"/>
        <v>0.80487804878048785</v>
      </c>
      <c r="AV37" s="34">
        <f t="shared" si="466"/>
        <v>0.82222222222222219</v>
      </c>
      <c r="AW37" s="34">
        <f t="shared" si="466"/>
        <v>0.74576271186440679</v>
      </c>
      <c r="AX37" s="34">
        <f t="shared" si="466"/>
        <v>0.75438596491228072</v>
      </c>
      <c r="AY37" s="34">
        <f t="shared" si="466"/>
        <v>0.68518518518518523</v>
      </c>
      <c r="AZ37" s="34">
        <f t="shared" si="466"/>
        <v>0.76666666666666672</v>
      </c>
      <c r="BB37" s="58">
        <f t="shared" si="145"/>
        <v>41</v>
      </c>
      <c r="BC37" s="59" t="str">
        <f t="shared" si="146"/>
        <v>Sevier</v>
      </c>
      <c r="BD37" s="34">
        <f t="shared" ref="BD37:BM37" si="467">IFERROR(BD82/BD127, 0)</f>
        <v>1.7142857142857142</v>
      </c>
      <c r="BE37" s="34">
        <f t="shared" si="467"/>
        <v>1.7777777777777777</v>
      </c>
      <c r="BF37" s="34">
        <f t="shared" si="467"/>
        <v>1.3333333333333333</v>
      </c>
      <c r="BG37" s="34">
        <f t="shared" si="467"/>
        <v>1.5</v>
      </c>
      <c r="BH37" s="34">
        <f t="shared" si="467"/>
        <v>1.1111111111111112</v>
      </c>
      <c r="BI37" s="34">
        <f t="shared" si="467"/>
        <v>2</v>
      </c>
      <c r="BJ37" s="34">
        <f t="shared" si="467"/>
        <v>1.2222222222222223</v>
      </c>
      <c r="BK37" s="34">
        <f t="shared" si="467"/>
        <v>1.2222222222222223</v>
      </c>
      <c r="BL37" s="34">
        <f t="shared" si="467"/>
        <v>1</v>
      </c>
      <c r="BM37" s="34">
        <f t="shared" si="467"/>
        <v>0.75</v>
      </c>
      <c r="BO37" s="58">
        <f t="shared" si="148"/>
        <v>41</v>
      </c>
      <c r="BP37" s="59" t="str">
        <f t="shared" si="149"/>
        <v>Sevier</v>
      </c>
      <c r="BQ37" s="34">
        <f t="shared" ref="BQ37:BZ37" si="468">IFERROR(BQ82/BQ127, 0)</f>
        <v>0.77777777777777779</v>
      </c>
      <c r="BR37" s="34">
        <f t="shared" si="468"/>
        <v>1.25</v>
      </c>
      <c r="BS37" s="34">
        <f t="shared" si="468"/>
        <v>0.89473684210526316</v>
      </c>
      <c r="BT37" s="34">
        <f t="shared" si="468"/>
        <v>1.25</v>
      </c>
      <c r="BU37" s="34">
        <f t="shared" si="468"/>
        <v>0.96666666666666667</v>
      </c>
      <c r="BV37" s="34">
        <f t="shared" si="468"/>
        <v>1.0666666666666667</v>
      </c>
      <c r="BW37" s="34">
        <f t="shared" si="468"/>
        <v>0.60526315789473684</v>
      </c>
      <c r="BX37" s="34">
        <f t="shared" si="468"/>
        <v>0.65853658536585369</v>
      </c>
      <c r="BY37" s="34">
        <f t="shared" si="468"/>
        <v>0.59090909090909094</v>
      </c>
      <c r="BZ37" s="34">
        <f t="shared" si="468"/>
        <v>0.60824742268041232</v>
      </c>
      <c r="CB37" s="58">
        <f t="shared" si="151"/>
        <v>41</v>
      </c>
      <c r="CC37" s="59" t="str">
        <f t="shared" si="152"/>
        <v>Sevier</v>
      </c>
      <c r="CD37" s="34">
        <f t="shared" ref="CD37:CM37" si="469">IFERROR(CD82/CD127, 0)</f>
        <v>0.80769230769230771</v>
      </c>
      <c r="CE37" s="34">
        <f t="shared" si="469"/>
        <v>0.88</v>
      </c>
      <c r="CF37" s="34">
        <f t="shared" si="469"/>
        <v>1.0625</v>
      </c>
      <c r="CG37" s="34">
        <f t="shared" si="469"/>
        <v>0.875</v>
      </c>
      <c r="CH37" s="34">
        <f t="shared" si="469"/>
        <v>1.0714285714285714</v>
      </c>
      <c r="CI37" s="34">
        <f t="shared" si="469"/>
        <v>0.92307692307692313</v>
      </c>
      <c r="CJ37" s="34">
        <f t="shared" si="469"/>
        <v>1</v>
      </c>
      <c r="CK37" s="34">
        <f t="shared" si="469"/>
        <v>0.86842105263157898</v>
      </c>
      <c r="CL37" s="34">
        <f t="shared" si="469"/>
        <v>0.9</v>
      </c>
      <c r="CM37" s="34">
        <f t="shared" si="469"/>
        <v>0.75555555555555554</v>
      </c>
      <c r="CO37" s="58">
        <f t="shared" si="154"/>
        <v>41</v>
      </c>
      <c r="CP37" s="59" t="str">
        <f t="shared" si="155"/>
        <v>Sevier</v>
      </c>
      <c r="CQ37" s="34">
        <f t="shared" ref="CQ37:CZ37" si="470">IFERROR(CQ82/CQ127, 0)</f>
        <v>1.0714285714285714</v>
      </c>
      <c r="CR37" s="34">
        <f t="shared" si="470"/>
        <v>1.0769230769230769</v>
      </c>
      <c r="CS37" s="34">
        <f t="shared" si="470"/>
        <v>1.6</v>
      </c>
      <c r="CT37" s="34">
        <f t="shared" si="470"/>
        <v>1</v>
      </c>
      <c r="CU37" s="34">
        <f t="shared" si="470"/>
        <v>1.25</v>
      </c>
      <c r="CV37" s="34">
        <f t="shared" si="470"/>
        <v>0</v>
      </c>
      <c r="CW37" s="34">
        <f t="shared" si="470"/>
        <v>0</v>
      </c>
      <c r="CX37" s="34">
        <f t="shared" si="470"/>
        <v>1.5</v>
      </c>
      <c r="CY37" s="34">
        <f t="shared" si="470"/>
        <v>1.25</v>
      </c>
      <c r="CZ37" s="34">
        <f t="shared" si="470"/>
        <v>1.0714285714285714</v>
      </c>
      <c r="DB37" s="58">
        <f t="shared" si="157"/>
        <v>41</v>
      </c>
      <c r="DC37" s="59" t="str">
        <f t="shared" si="158"/>
        <v>Sevier</v>
      </c>
      <c r="DD37" s="34">
        <f t="shared" ref="DD37:DM37" si="471">IFERROR(DD82/DD127, 0)</f>
        <v>1</v>
      </c>
      <c r="DE37" s="34">
        <f t="shared" si="471"/>
        <v>1</v>
      </c>
      <c r="DF37" s="34">
        <f t="shared" si="471"/>
        <v>1.2</v>
      </c>
      <c r="DG37" s="34">
        <f t="shared" si="471"/>
        <v>1.5</v>
      </c>
      <c r="DH37" s="34">
        <f t="shared" si="471"/>
        <v>1</v>
      </c>
      <c r="DI37" s="34">
        <f t="shared" si="471"/>
        <v>1.5</v>
      </c>
      <c r="DJ37" s="34">
        <f t="shared" si="471"/>
        <v>3</v>
      </c>
      <c r="DK37" s="34">
        <f t="shared" si="471"/>
        <v>1.5</v>
      </c>
      <c r="DL37" s="34">
        <f t="shared" si="471"/>
        <v>1.5</v>
      </c>
      <c r="DM37" s="34">
        <f t="shared" si="471"/>
        <v>1.3125</v>
      </c>
      <c r="DO37" s="58">
        <f t="shared" si="160"/>
        <v>41</v>
      </c>
      <c r="DP37" s="59" t="str">
        <f t="shared" si="161"/>
        <v>Sevier</v>
      </c>
      <c r="DQ37" s="34">
        <f t="shared" ref="DQ37:DZ37" si="472">IFERROR(DQ82/DQ127, 0)</f>
        <v>0.92592592592592593</v>
      </c>
      <c r="DR37" s="34">
        <f t="shared" si="472"/>
        <v>0.81538461538461537</v>
      </c>
      <c r="DS37" s="34">
        <f t="shared" si="472"/>
        <v>0.80645161290322576</v>
      </c>
      <c r="DT37" s="34">
        <f t="shared" si="472"/>
        <v>0.80434782608695654</v>
      </c>
      <c r="DU37" s="34">
        <f t="shared" si="472"/>
        <v>0.83870967741935487</v>
      </c>
      <c r="DV37" s="34">
        <f t="shared" si="472"/>
        <v>0.79487179487179482</v>
      </c>
      <c r="DW37" s="34">
        <f t="shared" si="472"/>
        <v>0.76388888888888884</v>
      </c>
      <c r="DX37" s="34">
        <f t="shared" si="472"/>
        <v>0.72727272727272729</v>
      </c>
      <c r="DY37" s="34">
        <f t="shared" si="472"/>
        <v>0.60550458715596334</v>
      </c>
      <c r="DZ37" s="34">
        <f t="shared" si="472"/>
        <v>0.55714285714285716</v>
      </c>
      <c r="EB37" s="58">
        <f t="shared" si="163"/>
        <v>41</v>
      </c>
      <c r="EC37" s="59" t="str">
        <f t="shared" si="164"/>
        <v>Sevier</v>
      </c>
      <c r="ED37" s="34">
        <f t="shared" ref="ED37:EM37" si="473">IFERROR(ED82/ED127, 0)</f>
        <v>0.47560975609756095</v>
      </c>
      <c r="EE37" s="34">
        <f t="shared" si="473"/>
        <v>0.47297297297297297</v>
      </c>
      <c r="EF37" s="34">
        <f t="shared" si="473"/>
        <v>0.49275362318840582</v>
      </c>
      <c r="EG37" s="34">
        <f t="shared" si="473"/>
        <v>0.53623188405797106</v>
      </c>
      <c r="EH37" s="34">
        <f t="shared" si="473"/>
        <v>0.49090909090909091</v>
      </c>
      <c r="EI37" s="34">
        <f t="shared" si="473"/>
        <v>0.5357142857142857</v>
      </c>
      <c r="EJ37" s="34">
        <f t="shared" si="473"/>
        <v>0.58024691358024694</v>
      </c>
      <c r="EK37" s="34">
        <f t="shared" si="473"/>
        <v>0.59701492537313428</v>
      </c>
      <c r="EL37" s="34">
        <f t="shared" si="473"/>
        <v>0.48749999999999999</v>
      </c>
      <c r="EM37" s="34">
        <f t="shared" si="473"/>
        <v>0.51219512195121952</v>
      </c>
      <c r="EO37" s="58">
        <f t="shared" si="166"/>
        <v>41</v>
      </c>
      <c r="EP37" s="59" t="str">
        <f t="shared" si="167"/>
        <v>Sevier</v>
      </c>
      <c r="EQ37" s="34">
        <f t="shared" ref="EQ37:EZ37" si="474">IFERROR(EQ82/EQ127, 0)</f>
        <v>1.1904761904761905</v>
      </c>
      <c r="ER37" s="34">
        <f t="shared" si="474"/>
        <v>1.0666666666666667</v>
      </c>
      <c r="ES37" s="34">
        <f t="shared" si="474"/>
        <v>1.1764705882352942</v>
      </c>
      <c r="ET37" s="34">
        <f t="shared" si="474"/>
        <v>0.9</v>
      </c>
      <c r="EU37" s="34">
        <f t="shared" si="474"/>
        <v>0.72727272727272729</v>
      </c>
      <c r="EV37" s="34">
        <f t="shared" si="474"/>
        <v>0.73913043478260865</v>
      </c>
      <c r="EW37" s="34">
        <f t="shared" si="474"/>
        <v>0.84210526315789469</v>
      </c>
      <c r="EX37" s="34">
        <f t="shared" si="474"/>
        <v>0.91304347826086951</v>
      </c>
      <c r="EY37" s="34">
        <f t="shared" si="474"/>
        <v>1.1666666666666667</v>
      </c>
      <c r="EZ37" s="34">
        <f t="shared" si="474"/>
        <v>1.0588235294117647</v>
      </c>
      <c r="FB37" s="58">
        <f t="shared" si="169"/>
        <v>41</v>
      </c>
      <c r="FC37" s="59" t="str">
        <f t="shared" si="170"/>
        <v>Sevier</v>
      </c>
      <c r="FD37" s="34">
        <f t="shared" ref="FD37:FM37" si="475">IFERROR(FD82/FD127, 0)</f>
        <v>1.0625</v>
      </c>
      <c r="FE37" s="34">
        <f t="shared" si="475"/>
        <v>1.0625</v>
      </c>
      <c r="FF37" s="34">
        <f t="shared" si="475"/>
        <v>0.70370370370370372</v>
      </c>
      <c r="FG37" s="34">
        <f t="shared" si="475"/>
        <v>0.86206896551724133</v>
      </c>
      <c r="FH37" s="34">
        <f t="shared" si="475"/>
        <v>0.83783783783783783</v>
      </c>
      <c r="FI37" s="34">
        <f t="shared" si="475"/>
        <v>0.6</v>
      </c>
      <c r="FJ37" s="34">
        <f t="shared" si="475"/>
        <v>0.63265306122448983</v>
      </c>
      <c r="FK37" s="34">
        <f t="shared" si="475"/>
        <v>0.69230769230769229</v>
      </c>
      <c r="FL37" s="34">
        <f t="shared" si="475"/>
        <v>0.57352941176470584</v>
      </c>
      <c r="FM37" s="34">
        <f t="shared" si="475"/>
        <v>0.6376811594202898</v>
      </c>
      <c r="FO37" s="58">
        <f t="shared" si="172"/>
        <v>41</v>
      </c>
      <c r="FP37" s="59" t="str">
        <f t="shared" si="173"/>
        <v>Sevier</v>
      </c>
      <c r="FQ37" s="34">
        <f t="shared" ref="FQ37:FZ37" si="476">IFERROR(FQ82/FQ127, 0)</f>
        <v>1.2307692307692308</v>
      </c>
      <c r="FR37" s="34">
        <f t="shared" si="476"/>
        <v>0.92592592592592593</v>
      </c>
      <c r="FS37" s="34">
        <f t="shared" si="476"/>
        <v>0.89655172413793105</v>
      </c>
      <c r="FT37" s="34">
        <f t="shared" si="476"/>
        <v>0.83870967741935487</v>
      </c>
      <c r="FU37" s="34">
        <f t="shared" si="476"/>
        <v>0.88888888888888884</v>
      </c>
      <c r="FV37" s="34">
        <f t="shared" si="476"/>
        <v>1</v>
      </c>
      <c r="FW37" s="34">
        <f t="shared" si="476"/>
        <v>1.1428571428571428</v>
      </c>
      <c r="FX37" s="34">
        <f t="shared" si="476"/>
        <v>1</v>
      </c>
      <c r="FY37" s="34">
        <f t="shared" si="476"/>
        <v>1</v>
      </c>
      <c r="FZ37" s="34">
        <f t="shared" si="476"/>
        <v>0.68</v>
      </c>
      <c r="GB37" s="58">
        <f t="shared" si="175"/>
        <v>41</v>
      </c>
      <c r="GC37" s="59" t="str">
        <f t="shared" si="176"/>
        <v>Sevier</v>
      </c>
      <c r="GD37" s="34">
        <f t="shared" ref="GD37:GM37" si="477">IFERROR(GD82/GD127, 0)</f>
        <v>0</v>
      </c>
      <c r="GE37" s="34">
        <f t="shared" si="477"/>
        <v>0</v>
      </c>
      <c r="GF37" s="34">
        <f t="shared" si="477"/>
        <v>0</v>
      </c>
      <c r="GG37" s="34">
        <f t="shared" si="477"/>
        <v>0</v>
      </c>
      <c r="GH37" s="34">
        <f t="shared" si="477"/>
        <v>0</v>
      </c>
      <c r="GI37" s="34">
        <f t="shared" si="477"/>
        <v>0</v>
      </c>
      <c r="GJ37" s="34">
        <f t="shared" si="477"/>
        <v>0</v>
      </c>
      <c r="GK37" s="34">
        <f t="shared" si="477"/>
        <v>0</v>
      </c>
      <c r="GL37" s="34">
        <f t="shared" si="477"/>
        <v>0</v>
      </c>
      <c r="GM37" s="34">
        <f t="shared" si="477"/>
        <v>0</v>
      </c>
    </row>
    <row r="38" spans="2:195" x14ac:dyDescent="0.25">
      <c r="B38" s="14">
        <v>43</v>
      </c>
      <c r="C38" s="30" t="str">
        <f t="shared" si="134"/>
        <v>Summit</v>
      </c>
      <c r="D38" s="34">
        <f t="shared" ref="D38:M38" si="478">IFERROR(D83/D128, 0)</f>
        <v>0.18253968253968253</v>
      </c>
      <c r="E38" s="34">
        <f t="shared" si="478"/>
        <v>0.16028708133971292</v>
      </c>
      <c r="F38" s="34">
        <f t="shared" si="478"/>
        <v>0.16582684379294549</v>
      </c>
      <c r="G38" s="34">
        <f t="shared" si="478"/>
        <v>0.15008880994671403</v>
      </c>
      <c r="H38" s="34">
        <f t="shared" si="478"/>
        <v>0.1375952582557155</v>
      </c>
      <c r="I38" s="34">
        <f t="shared" si="478"/>
        <v>0.10088070456365092</v>
      </c>
      <c r="J38" s="34">
        <f t="shared" si="478"/>
        <v>0.10397111913357401</v>
      </c>
      <c r="K38" s="34">
        <f t="shared" si="478"/>
        <v>0.11159811193526635</v>
      </c>
      <c r="L38" s="34">
        <f t="shared" si="478"/>
        <v>0.11475409836065574</v>
      </c>
      <c r="M38" s="34">
        <f t="shared" si="478"/>
        <v>0.10792305184219107</v>
      </c>
      <c r="O38" s="58">
        <f t="shared" si="136"/>
        <v>43</v>
      </c>
      <c r="P38" s="59" t="str">
        <f t="shared" si="137"/>
        <v>Summit</v>
      </c>
      <c r="Q38" s="34">
        <f t="shared" ref="Q38:Z38" si="479">IFERROR(Q83/Q128, 0)</f>
        <v>0.64473684210526316</v>
      </c>
      <c r="R38" s="34">
        <f t="shared" si="479"/>
        <v>0.61224489795918369</v>
      </c>
      <c r="S38" s="34">
        <f t="shared" si="479"/>
        <v>1.1428571428571428</v>
      </c>
      <c r="T38" s="34">
        <f t="shared" si="479"/>
        <v>2.5</v>
      </c>
      <c r="U38" s="34">
        <f t="shared" si="479"/>
        <v>1.1470588235294117</v>
      </c>
      <c r="V38" s="34">
        <f t="shared" si="479"/>
        <v>1.0249999999999999</v>
      </c>
      <c r="W38" s="34">
        <f t="shared" si="479"/>
        <v>0.61643835616438358</v>
      </c>
      <c r="X38" s="34">
        <f t="shared" si="479"/>
        <v>0.61842105263157898</v>
      </c>
      <c r="Y38" s="34">
        <f t="shared" si="479"/>
        <v>0.61728395061728392</v>
      </c>
      <c r="Z38" s="34">
        <f t="shared" si="479"/>
        <v>0.6470588235294118</v>
      </c>
      <c r="AB38" s="58">
        <f t="shared" si="139"/>
        <v>43</v>
      </c>
      <c r="AC38" s="59" t="str">
        <f t="shared" si="140"/>
        <v>Summit</v>
      </c>
      <c r="AD38" s="34">
        <f t="shared" ref="AD38:AM38" si="480">IFERROR(AD83/AD128, 0)</f>
        <v>0.69918699186991873</v>
      </c>
      <c r="AE38" s="34">
        <f t="shared" si="480"/>
        <v>0.70629370629370625</v>
      </c>
      <c r="AF38" s="34">
        <f t="shared" si="480"/>
        <v>0.5298013245033113</v>
      </c>
      <c r="AG38" s="34">
        <f t="shared" si="480"/>
        <v>0.53676470588235292</v>
      </c>
      <c r="AH38" s="34">
        <f t="shared" si="480"/>
        <v>0.54421768707482998</v>
      </c>
      <c r="AI38" s="34">
        <f t="shared" si="480"/>
        <v>0.44444444444444442</v>
      </c>
      <c r="AJ38" s="34">
        <f t="shared" si="480"/>
        <v>0.49397590361445781</v>
      </c>
      <c r="AK38" s="34">
        <f t="shared" si="480"/>
        <v>0.51973684210526316</v>
      </c>
      <c r="AL38" s="34">
        <f t="shared" si="480"/>
        <v>0.48022598870056499</v>
      </c>
      <c r="AM38" s="34">
        <f t="shared" si="480"/>
        <v>0.51764705882352946</v>
      </c>
      <c r="AO38" s="58">
        <f t="shared" si="142"/>
        <v>43</v>
      </c>
      <c r="AP38" s="59" t="str">
        <f t="shared" si="143"/>
        <v>Summit</v>
      </c>
      <c r="AQ38" s="34">
        <f t="shared" ref="AQ38:AZ38" si="481">IFERROR(AQ83/AQ128, 0)</f>
        <v>0.63829787234042556</v>
      </c>
      <c r="AR38" s="34">
        <f t="shared" si="481"/>
        <v>0.72602739726027399</v>
      </c>
      <c r="AS38" s="34">
        <f t="shared" si="481"/>
        <v>0.63157894736842102</v>
      </c>
      <c r="AT38" s="34">
        <f t="shared" si="481"/>
        <v>0.56302521008403361</v>
      </c>
      <c r="AU38" s="34">
        <f t="shared" si="481"/>
        <v>0.5864661654135338</v>
      </c>
      <c r="AV38" s="34">
        <f t="shared" si="481"/>
        <v>0.5668449197860963</v>
      </c>
      <c r="AW38" s="34">
        <f t="shared" si="481"/>
        <v>0.54437869822485208</v>
      </c>
      <c r="AX38" s="34">
        <f t="shared" si="481"/>
        <v>0.4293193717277487</v>
      </c>
      <c r="AY38" s="34">
        <f t="shared" si="481"/>
        <v>0.44578313253012047</v>
      </c>
      <c r="AZ38" s="34">
        <f t="shared" si="481"/>
        <v>0.44374999999999998</v>
      </c>
      <c r="BB38" s="58">
        <f t="shared" si="145"/>
        <v>43</v>
      </c>
      <c r="BC38" s="59" t="str">
        <f t="shared" si="146"/>
        <v>Summit</v>
      </c>
      <c r="BD38" s="34">
        <f t="shared" ref="BD38:BM38" si="482">IFERROR(BD83/BD128, 0)</f>
        <v>0.8125</v>
      </c>
      <c r="BE38" s="34">
        <f t="shared" si="482"/>
        <v>1.0481927710843373</v>
      </c>
      <c r="BF38" s="34">
        <f t="shared" si="482"/>
        <v>0.85555555555555551</v>
      </c>
      <c r="BG38" s="34">
        <f t="shared" si="482"/>
        <v>0.62650602409638556</v>
      </c>
      <c r="BH38" s="34">
        <f t="shared" si="482"/>
        <v>0.68918918918918914</v>
      </c>
      <c r="BI38" s="34">
        <f t="shared" si="482"/>
        <v>0.73611111111111116</v>
      </c>
      <c r="BJ38" s="34">
        <f t="shared" si="482"/>
        <v>0.67567567567567566</v>
      </c>
      <c r="BK38" s="34">
        <f t="shared" si="482"/>
        <v>0.84090909090909094</v>
      </c>
      <c r="BL38" s="34">
        <f t="shared" si="482"/>
        <v>0.55172413793103448</v>
      </c>
      <c r="BM38" s="34">
        <f t="shared" si="482"/>
        <v>0.68181818181818177</v>
      </c>
      <c r="BO38" s="58">
        <f t="shared" si="148"/>
        <v>43</v>
      </c>
      <c r="BP38" s="59" t="str">
        <f t="shared" si="149"/>
        <v>Summit</v>
      </c>
      <c r="BQ38" s="34">
        <f t="shared" ref="BQ38:BZ38" si="483">IFERROR(BQ83/BQ128, 0)</f>
        <v>0.56666666666666665</v>
      </c>
      <c r="BR38" s="34">
        <f t="shared" si="483"/>
        <v>0.69387755102040816</v>
      </c>
      <c r="BS38" s="34">
        <f t="shared" si="483"/>
        <v>0.52571428571428569</v>
      </c>
      <c r="BT38" s="34">
        <f t="shared" si="483"/>
        <v>0.4732142857142857</v>
      </c>
      <c r="BU38" s="34">
        <f t="shared" si="483"/>
        <v>0.58602150537634412</v>
      </c>
      <c r="BV38" s="34">
        <f t="shared" si="483"/>
        <v>0.46491228070175439</v>
      </c>
      <c r="BW38" s="34">
        <f t="shared" si="483"/>
        <v>0.421875</v>
      </c>
      <c r="BX38" s="34">
        <f t="shared" si="483"/>
        <v>0.52763819095477382</v>
      </c>
      <c r="BY38" s="34">
        <f t="shared" si="483"/>
        <v>0.5</v>
      </c>
      <c r="BZ38" s="34">
        <f t="shared" si="483"/>
        <v>0.53703703703703709</v>
      </c>
      <c r="CB38" s="58">
        <f t="shared" si="151"/>
        <v>43</v>
      </c>
      <c r="CC38" s="59" t="str">
        <f t="shared" si="152"/>
        <v>Summit</v>
      </c>
      <c r="CD38" s="34">
        <f t="shared" ref="CD38:CM38" si="484">IFERROR(CD83/CD128, 0)</f>
        <v>0.91666666666666663</v>
      </c>
      <c r="CE38" s="34">
        <f t="shared" si="484"/>
        <v>1.0689655172413792</v>
      </c>
      <c r="CF38" s="34">
        <f t="shared" si="484"/>
        <v>1.1951219512195121</v>
      </c>
      <c r="CG38" s="34">
        <f t="shared" si="484"/>
        <v>0.86363636363636365</v>
      </c>
      <c r="CH38" s="34">
        <f t="shared" si="484"/>
        <v>1.25</v>
      </c>
      <c r="CI38" s="34">
        <f t="shared" si="484"/>
        <v>0.82352941176470584</v>
      </c>
      <c r="CJ38" s="34">
        <f t="shared" si="484"/>
        <v>0.86956521739130432</v>
      </c>
      <c r="CK38" s="34">
        <f t="shared" si="484"/>
        <v>0.79245283018867929</v>
      </c>
      <c r="CL38" s="34">
        <f t="shared" si="484"/>
        <v>0.77419354838709675</v>
      </c>
      <c r="CM38" s="34">
        <f t="shared" si="484"/>
        <v>0.8214285714285714</v>
      </c>
      <c r="CO38" s="58">
        <f t="shared" si="154"/>
        <v>43</v>
      </c>
      <c r="CP38" s="59" t="str">
        <f t="shared" si="155"/>
        <v>Summit</v>
      </c>
      <c r="CQ38" s="34">
        <f t="shared" ref="CQ38:CZ38" si="485">IFERROR(CQ83/CQ128, 0)</f>
        <v>0.81981981981981977</v>
      </c>
      <c r="CR38" s="34">
        <f t="shared" si="485"/>
        <v>0.75630252100840334</v>
      </c>
      <c r="CS38" s="34">
        <f t="shared" si="485"/>
        <v>0.96969696969696972</v>
      </c>
      <c r="CT38" s="34">
        <f t="shared" si="485"/>
        <v>0.91666666666666663</v>
      </c>
      <c r="CU38" s="34">
        <f t="shared" si="485"/>
        <v>0.6470588235294118</v>
      </c>
      <c r="CV38" s="34">
        <f t="shared" si="485"/>
        <v>0.61764705882352944</v>
      </c>
      <c r="CW38" s="34">
        <f t="shared" si="485"/>
        <v>0.6470588235294118</v>
      </c>
      <c r="CX38" s="34">
        <f t="shared" si="485"/>
        <v>0.63529411764705879</v>
      </c>
      <c r="CY38" s="34">
        <f t="shared" si="485"/>
        <v>0.55905511811023623</v>
      </c>
      <c r="CZ38" s="34">
        <f t="shared" si="485"/>
        <v>0.60683760683760679</v>
      </c>
      <c r="DB38" s="58">
        <f t="shared" si="157"/>
        <v>43</v>
      </c>
      <c r="DC38" s="59" t="str">
        <f t="shared" si="158"/>
        <v>Summit</v>
      </c>
      <c r="DD38" s="34">
        <f t="shared" ref="DD38:DM38" si="486">IFERROR(DD83/DD128, 0)</f>
        <v>0.45121951219512196</v>
      </c>
      <c r="DE38" s="34">
        <f t="shared" si="486"/>
        <v>0.5089285714285714</v>
      </c>
      <c r="DF38" s="34">
        <f t="shared" si="486"/>
        <v>0.47872340425531917</v>
      </c>
      <c r="DG38" s="34">
        <f t="shared" si="486"/>
        <v>0.43269230769230771</v>
      </c>
      <c r="DH38" s="34">
        <f t="shared" si="486"/>
        <v>0.375</v>
      </c>
      <c r="DI38" s="34">
        <f t="shared" si="486"/>
        <v>0.29051987767584098</v>
      </c>
      <c r="DJ38" s="34">
        <f t="shared" si="486"/>
        <v>0.3</v>
      </c>
      <c r="DK38" s="34">
        <f t="shared" si="486"/>
        <v>0.29545454545454547</v>
      </c>
      <c r="DL38" s="34">
        <f t="shared" si="486"/>
        <v>0.31268436578171094</v>
      </c>
      <c r="DM38" s="34">
        <f t="shared" si="486"/>
        <v>0.31147540983606559</v>
      </c>
      <c r="DO38" s="58">
        <f t="shared" si="160"/>
        <v>43</v>
      </c>
      <c r="DP38" s="59" t="str">
        <f t="shared" si="161"/>
        <v>Summit</v>
      </c>
      <c r="DQ38" s="34">
        <f t="shared" ref="DQ38:DZ38" si="487">IFERROR(DQ83/DQ128, 0)</f>
        <v>0.30528052805280526</v>
      </c>
      <c r="DR38" s="34">
        <f t="shared" si="487"/>
        <v>0.26250000000000001</v>
      </c>
      <c r="DS38" s="34">
        <f t="shared" si="487"/>
        <v>0.33376963350785338</v>
      </c>
      <c r="DT38" s="34">
        <f t="shared" si="487"/>
        <v>0.27937649880095922</v>
      </c>
      <c r="DU38" s="34">
        <f t="shared" si="487"/>
        <v>0.24231678486997635</v>
      </c>
      <c r="DV38" s="34">
        <f t="shared" si="487"/>
        <v>0.21212121212121213</v>
      </c>
      <c r="DW38" s="34">
        <f t="shared" si="487"/>
        <v>0.19021739130434784</v>
      </c>
      <c r="DX38" s="34">
        <f t="shared" si="487"/>
        <v>0.20404411764705882</v>
      </c>
      <c r="DY38" s="34">
        <f t="shared" si="487"/>
        <v>0.17628865979381445</v>
      </c>
      <c r="DZ38" s="34">
        <f t="shared" si="487"/>
        <v>0.19415645617342131</v>
      </c>
      <c r="EB38" s="58">
        <f t="shared" si="163"/>
        <v>43</v>
      </c>
      <c r="EC38" s="59" t="str">
        <f t="shared" si="164"/>
        <v>Summit</v>
      </c>
      <c r="ED38" s="34">
        <f t="shared" ref="ED38:EM38" si="488">IFERROR(ED83/ED128, 0)</f>
        <v>0.65217391304347827</v>
      </c>
      <c r="EE38" s="34">
        <f t="shared" si="488"/>
        <v>0.72272727272727277</v>
      </c>
      <c r="EF38" s="34">
        <f t="shared" si="488"/>
        <v>0.5280373831775701</v>
      </c>
      <c r="EG38" s="34">
        <f t="shared" si="488"/>
        <v>0.45833333333333331</v>
      </c>
      <c r="EH38" s="34">
        <f t="shared" si="488"/>
        <v>0.38356164383561642</v>
      </c>
      <c r="EI38" s="34">
        <f t="shared" si="488"/>
        <v>0.37130801687763715</v>
      </c>
      <c r="EJ38" s="34">
        <f t="shared" si="488"/>
        <v>0.32340425531914896</v>
      </c>
      <c r="EK38" s="34">
        <f t="shared" si="488"/>
        <v>0.30451127819548873</v>
      </c>
      <c r="EL38" s="34">
        <f t="shared" si="488"/>
        <v>0.35465116279069769</v>
      </c>
      <c r="EM38" s="34">
        <f t="shared" si="488"/>
        <v>0.28325123152709358</v>
      </c>
      <c r="EO38" s="58">
        <f t="shared" si="166"/>
        <v>43</v>
      </c>
      <c r="EP38" s="59" t="str">
        <f t="shared" si="167"/>
        <v>Summit</v>
      </c>
      <c r="EQ38" s="34">
        <f t="shared" ref="EQ38:EZ38" si="489">IFERROR(EQ83/EQ128, 0)</f>
        <v>0.51776649746192893</v>
      </c>
      <c r="ER38" s="34">
        <f t="shared" si="489"/>
        <v>0.53170731707317076</v>
      </c>
      <c r="ES38" s="34">
        <f t="shared" si="489"/>
        <v>0.45989304812834225</v>
      </c>
      <c r="ET38" s="34">
        <f t="shared" si="489"/>
        <v>0.53333333333333333</v>
      </c>
      <c r="EU38" s="34">
        <f t="shared" si="489"/>
        <v>0.41566265060240964</v>
      </c>
      <c r="EV38" s="34">
        <f t="shared" si="489"/>
        <v>0.5234375</v>
      </c>
      <c r="EW38" s="34">
        <f t="shared" si="489"/>
        <v>0.3584070796460177</v>
      </c>
      <c r="EX38" s="34">
        <f t="shared" si="489"/>
        <v>0.36885245901639346</v>
      </c>
      <c r="EY38" s="34">
        <f t="shared" si="489"/>
        <v>0.44866920152091255</v>
      </c>
      <c r="EZ38" s="34">
        <f t="shared" si="489"/>
        <v>0.46246246246246248</v>
      </c>
      <c r="FB38" s="58">
        <f t="shared" si="169"/>
        <v>43</v>
      </c>
      <c r="FC38" s="59" t="str">
        <f t="shared" si="170"/>
        <v>Summit</v>
      </c>
      <c r="FD38" s="34">
        <f t="shared" ref="FD38:FM38" si="490">IFERROR(FD83/FD128, 0)</f>
        <v>0.90566037735849059</v>
      </c>
      <c r="FE38" s="34">
        <f t="shared" si="490"/>
        <v>0.70967741935483875</v>
      </c>
      <c r="FF38" s="34">
        <f t="shared" si="490"/>
        <v>0.65740740740740744</v>
      </c>
      <c r="FG38" s="34">
        <f t="shared" si="490"/>
        <v>0.63592233009708743</v>
      </c>
      <c r="FH38" s="34">
        <f t="shared" si="490"/>
        <v>0.57309941520467833</v>
      </c>
      <c r="FI38" s="34">
        <f t="shared" si="490"/>
        <v>0.61702127659574468</v>
      </c>
      <c r="FJ38" s="34">
        <f t="shared" si="490"/>
        <v>0.52631578947368418</v>
      </c>
      <c r="FK38" s="34">
        <f t="shared" si="490"/>
        <v>0.54074074074074074</v>
      </c>
      <c r="FL38" s="34">
        <f t="shared" si="490"/>
        <v>0.62420382165605093</v>
      </c>
      <c r="FM38" s="34">
        <f t="shared" si="490"/>
        <v>0.41333333333333333</v>
      </c>
      <c r="FO38" s="58">
        <f t="shared" si="172"/>
        <v>43</v>
      </c>
      <c r="FP38" s="59" t="str">
        <f t="shared" si="173"/>
        <v>Summit</v>
      </c>
      <c r="FQ38" s="34">
        <f t="shared" ref="FQ38:FZ38" si="491">IFERROR(FQ83/FQ128, 0)</f>
        <v>1.196969696969697</v>
      </c>
      <c r="FR38" s="34">
        <f t="shared" si="491"/>
        <v>1.5538461538461539</v>
      </c>
      <c r="FS38" s="34">
        <f t="shared" si="491"/>
        <v>1.8</v>
      </c>
      <c r="FT38" s="34">
        <f t="shared" si="491"/>
        <v>0.82857142857142863</v>
      </c>
      <c r="FU38" s="34">
        <f t="shared" si="491"/>
        <v>0.76923076923076927</v>
      </c>
      <c r="FV38" s="34">
        <f t="shared" si="491"/>
        <v>0.6029411764705882</v>
      </c>
      <c r="FW38" s="34">
        <f t="shared" si="491"/>
        <v>0.63736263736263732</v>
      </c>
      <c r="FX38" s="34">
        <f t="shared" si="491"/>
        <v>0.5679012345679012</v>
      </c>
      <c r="FY38" s="34">
        <f t="shared" si="491"/>
        <v>0.81578947368421051</v>
      </c>
      <c r="FZ38" s="34">
        <f t="shared" si="491"/>
        <v>0.82352941176470584</v>
      </c>
      <c r="GB38" s="58">
        <f t="shared" si="175"/>
        <v>43</v>
      </c>
      <c r="GC38" s="59" t="str">
        <f t="shared" si="176"/>
        <v>Summit</v>
      </c>
      <c r="GD38" s="34">
        <f t="shared" ref="GD38:GM38" si="492">IFERROR(GD83/GD128, 0)</f>
        <v>0</v>
      </c>
      <c r="GE38" s="34">
        <f t="shared" si="492"/>
        <v>0</v>
      </c>
      <c r="GF38" s="34">
        <f t="shared" si="492"/>
        <v>0</v>
      </c>
      <c r="GG38" s="34">
        <f t="shared" si="492"/>
        <v>0</v>
      </c>
      <c r="GH38" s="34">
        <f t="shared" si="492"/>
        <v>0</v>
      </c>
      <c r="GI38" s="34">
        <f t="shared" si="492"/>
        <v>0</v>
      </c>
      <c r="GJ38" s="34">
        <f t="shared" si="492"/>
        <v>0</v>
      </c>
      <c r="GK38" s="34">
        <f t="shared" si="492"/>
        <v>0</v>
      </c>
      <c r="GL38" s="34">
        <f t="shared" si="492"/>
        <v>0</v>
      </c>
      <c r="GM38" s="34">
        <f t="shared" si="492"/>
        <v>0</v>
      </c>
    </row>
    <row r="39" spans="2:195" x14ac:dyDescent="0.25">
      <c r="B39" s="14">
        <v>45</v>
      </c>
      <c r="C39" s="30" t="str">
        <f t="shared" si="134"/>
        <v>Tooele</v>
      </c>
      <c r="D39" s="34">
        <f t="shared" ref="D39:M39" si="493">IFERROR(D84/D129, 0)</f>
        <v>0.32437619961612285</v>
      </c>
      <c r="E39" s="34">
        <f t="shared" si="493"/>
        <v>0.19214876033057851</v>
      </c>
      <c r="F39" s="34">
        <f t="shared" si="493"/>
        <v>0.2526427061310782</v>
      </c>
      <c r="G39" s="34">
        <f t="shared" si="493"/>
        <v>0.21584158415841584</v>
      </c>
      <c r="H39" s="34">
        <f t="shared" si="493"/>
        <v>0.22259507829977629</v>
      </c>
      <c r="I39" s="34">
        <f t="shared" si="493"/>
        <v>0.23576423576423577</v>
      </c>
      <c r="J39" s="34">
        <f t="shared" si="493"/>
        <v>0.19384057971014493</v>
      </c>
      <c r="K39" s="34">
        <f t="shared" si="493"/>
        <v>0.18124507486209615</v>
      </c>
      <c r="L39" s="34">
        <f t="shared" si="493"/>
        <v>0.17467248908296942</v>
      </c>
      <c r="M39" s="34">
        <f t="shared" si="493"/>
        <v>0.18952618453865336</v>
      </c>
      <c r="O39" s="58">
        <f t="shared" si="136"/>
        <v>45</v>
      </c>
      <c r="P39" s="59" t="str">
        <f t="shared" si="137"/>
        <v>Tooele</v>
      </c>
      <c r="Q39" s="34">
        <f t="shared" ref="Q39:Z39" si="494">IFERROR(Q84/Q129, 0)</f>
        <v>0.92</v>
      </c>
      <c r="R39" s="34">
        <f t="shared" si="494"/>
        <v>0.66666666666666663</v>
      </c>
      <c r="S39" s="34">
        <f t="shared" si="494"/>
        <v>0.78378378378378377</v>
      </c>
      <c r="T39" s="34">
        <f t="shared" si="494"/>
        <v>0.6</v>
      </c>
      <c r="U39" s="34">
        <f t="shared" si="494"/>
        <v>0.76190476190476186</v>
      </c>
      <c r="V39" s="34">
        <f t="shared" si="494"/>
        <v>0.68965517241379315</v>
      </c>
      <c r="W39" s="34">
        <f t="shared" si="494"/>
        <v>0.66666666666666663</v>
      </c>
      <c r="X39" s="34">
        <f t="shared" si="494"/>
        <v>0.70370370370370372</v>
      </c>
      <c r="Y39" s="34">
        <f t="shared" si="494"/>
        <v>0.68965517241379315</v>
      </c>
      <c r="Z39" s="34">
        <f t="shared" si="494"/>
        <v>0.93939393939393945</v>
      </c>
      <c r="AB39" s="58">
        <f t="shared" si="139"/>
        <v>45</v>
      </c>
      <c r="AC39" s="59" t="str">
        <f t="shared" si="140"/>
        <v>Tooele</v>
      </c>
      <c r="AD39" s="34">
        <f t="shared" ref="AD39:AM39" si="495">IFERROR(AD84/AD129, 0)</f>
        <v>1.2692307692307692</v>
      </c>
      <c r="AE39" s="34">
        <f t="shared" si="495"/>
        <v>0.72058823529411764</v>
      </c>
      <c r="AF39" s="34">
        <f t="shared" si="495"/>
        <v>0.65714285714285714</v>
      </c>
      <c r="AG39" s="34">
        <f t="shared" si="495"/>
        <v>0.8</v>
      </c>
      <c r="AH39" s="34">
        <f t="shared" si="495"/>
        <v>0.875</v>
      </c>
      <c r="AI39" s="34">
        <f t="shared" si="495"/>
        <v>0.7640449438202247</v>
      </c>
      <c r="AJ39" s="34">
        <f t="shared" si="495"/>
        <v>0.97142857142857142</v>
      </c>
      <c r="AK39" s="34">
        <f t="shared" si="495"/>
        <v>0.86250000000000004</v>
      </c>
      <c r="AL39" s="34">
        <f t="shared" si="495"/>
        <v>0.69696969696969702</v>
      </c>
      <c r="AM39" s="34">
        <f t="shared" si="495"/>
        <v>0.55882352941176472</v>
      </c>
      <c r="AO39" s="58">
        <f t="shared" si="142"/>
        <v>45</v>
      </c>
      <c r="AP39" s="59" t="str">
        <f t="shared" si="143"/>
        <v>Tooele</v>
      </c>
      <c r="AQ39" s="34">
        <f t="shared" ref="AQ39:AZ39" si="496">IFERROR(AQ84/AQ129, 0)</f>
        <v>1.625</v>
      </c>
      <c r="AR39" s="34">
        <f t="shared" si="496"/>
        <v>1.6153846153846154</v>
      </c>
      <c r="AS39" s="34">
        <f t="shared" si="496"/>
        <v>1.6666666666666667</v>
      </c>
      <c r="AT39" s="34">
        <f t="shared" si="496"/>
        <v>1.103448275862069</v>
      </c>
      <c r="AU39" s="34">
        <f t="shared" si="496"/>
        <v>1.5833333333333333</v>
      </c>
      <c r="AV39" s="34">
        <f t="shared" si="496"/>
        <v>1.5714285714285714</v>
      </c>
      <c r="AW39" s="34">
        <f t="shared" si="496"/>
        <v>1.588235294117647</v>
      </c>
      <c r="AX39" s="34">
        <f t="shared" si="496"/>
        <v>1.0833333333333333</v>
      </c>
      <c r="AY39" s="34">
        <f t="shared" si="496"/>
        <v>1.5510204081632653</v>
      </c>
      <c r="AZ39" s="34">
        <f t="shared" si="496"/>
        <v>1.4615384615384615</v>
      </c>
      <c r="BB39" s="58">
        <f t="shared" si="145"/>
        <v>45</v>
      </c>
      <c r="BC39" s="59" t="str">
        <f t="shared" si="146"/>
        <v>Tooele</v>
      </c>
      <c r="BD39" s="34">
        <f t="shared" ref="BD39:BM39" si="497">IFERROR(BD84/BD129, 0)</f>
        <v>1.3333333333333333</v>
      </c>
      <c r="BE39" s="34">
        <f t="shared" si="497"/>
        <v>1.1568627450980393</v>
      </c>
      <c r="BF39" s="34">
        <f t="shared" si="497"/>
        <v>1.4285714285714286</v>
      </c>
      <c r="BG39" s="34">
        <f t="shared" si="497"/>
        <v>1.5483870967741935</v>
      </c>
      <c r="BH39" s="34">
        <f t="shared" si="497"/>
        <v>1.3170731707317074</v>
      </c>
      <c r="BI39" s="34">
        <f t="shared" si="497"/>
        <v>1.358974358974359</v>
      </c>
      <c r="BJ39" s="34">
        <f t="shared" si="497"/>
        <v>1.5</v>
      </c>
      <c r="BK39" s="34">
        <f t="shared" si="497"/>
        <v>1.5</v>
      </c>
      <c r="BL39" s="34">
        <f t="shared" si="497"/>
        <v>1.7</v>
      </c>
      <c r="BM39" s="34">
        <f t="shared" si="497"/>
        <v>1.6363636363636365</v>
      </c>
      <c r="BO39" s="58">
        <f t="shared" si="148"/>
        <v>45</v>
      </c>
      <c r="BP39" s="59" t="str">
        <f t="shared" si="149"/>
        <v>Tooele</v>
      </c>
      <c r="BQ39" s="34">
        <f t="shared" ref="BQ39:BZ39" si="498">IFERROR(BQ84/BQ129, 0)</f>
        <v>0.54128440366972475</v>
      </c>
      <c r="BR39" s="34">
        <f t="shared" si="498"/>
        <v>0.68131868131868134</v>
      </c>
      <c r="BS39" s="34">
        <f t="shared" si="498"/>
        <v>0.67961165048543692</v>
      </c>
      <c r="BT39" s="34">
        <f t="shared" si="498"/>
        <v>0.63909774436090228</v>
      </c>
      <c r="BU39" s="34">
        <f t="shared" si="498"/>
        <v>0.67521367521367526</v>
      </c>
      <c r="BV39" s="34">
        <f t="shared" si="498"/>
        <v>0.70078740157480313</v>
      </c>
      <c r="BW39" s="34">
        <f t="shared" si="498"/>
        <v>0.64473684210526316</v>
      </c>
      <c r="BX39" s="34">
        <f t="shared" si="498"/>
        <v>0.56476683937823835</v>
      </c>
      <c r="BY39" s="34">
        <f t="shared" si="498"/>
        <v>0.55813953488372092</v>
      </c>
      <c r="BZ39" s="34">
        <f t="shared" si="498"/>
        <v>0.53503184713375795</v>
      </c>
      <c r="CB39" s="58">
        <f t="shared" si="151"/>
        <v>45</v>
      </c>
      <c r="CC39" s="59" t="str">
        <f t="shared" si="152"/>
        <v>Tooele</v>
      </c>
      <c r="CD39" s="34">
        <f t="shared" ref="CD39:CM39" si="499">IFERROR(CD84/CD129, 0)</f>
        <v>1.1333333333333333</v>
      </c>
      <c r="CE39" s="34">
        <f t="shared" si="499"/>
        <v>1.2</v>
      </c>
      <c r="CF39" s="34">
        <f t="shared" si="499"/>
        <v>1.0434782608695652</v>
      </c>
      <c r="CG39" s="34">
        <f t="shared" si="499"/>
        <v>1.1851851851851851</v>
      </c>
      <c r="CH39" s="34">
        <f t="shared" si="499"/>
        <v>1.5555555555555556</v>
      </c>
      <c r="CI39" s="34">
        <f t="shared" si="499"/>
        <v>1.2592592592592593</v>
      </c>
      <c r="CJ39" s="34">
        <f t="shared" si="499"/>
        <v>1.2608695652173914</v>
      </c>
      <c r="CK39" s="34">
        <f t="shared" si="499"/>
        <v>0.89583333333333337</v>
      </c>
      <c r="CL39" s="34">
        <f t="shared" si="499"/>
        <v>0.66</v>
      </c>
      <c r="CM39" s="34">
        <f t="shared" si="499"/>
        <v>0.74444444444444446</v>
      </c>
      <c r="CO39" s="58">
        <f t="shared" si="154"/>
        <v>45</v>
      </c>
      <c r="CP39" s="59" t="str">
        <f t="shared" si="155"/>
        <v>Tooele</v>
      </c>
      <c r="CQ39" s="34">
        <f t="shared" ref="CQ39:CZ39" si="500">IFERROR(CQ84/CQ129, 0)</f>
        <v>1.027027027027027</v>
      </c>
      <c r="CR39" s="34">
        <f t="shared" si="500"/>
        <v>1.3333333333333333</v>
      </c>
      <c r="CS39" s="34">
        <f t="shared" si="500"/>
        <v>1.2</v>
      </c>
      <c r="CT39" s="34">
        <f t="shared" si="500"/>
        <v>1.3043478260869565</v>
      </c>
      <c r="CU39" s="34">
        <f t="shared" si="500"/>
        <v>1.1081081081081081</v>
      </c>
      <c r="CV39" s="34">
        <f t="shared" si="500"/>
        <v>0.97297297297297303</v>
      </c>
      <c r="CW39" s="34">
        <f t="shared" si="500"/>
        <v>0.91836734693877553</v>
      </c>
      <c r="CX39" s="34">
        <f t="shared" si="500"/>
        <v>0.89130434782608692</v>
      </c>
      <c r="CY39" s="34">
        <f t="shared" si="500"/>
        <v>0.81818181818181823</v>
      </c>
      <c r="CZ39" s="34">
        <f t="shared" si="500"/>
        <v>0.83333333333333337</v>
      </c>
      <c r="DB39" s="58">
        <f t="shared" si="157"/>
        <v>45</v>
      </c>
      <c r="DC39" s="59" t="str">
        <f t="shared" si="158"/>
        <v>Tooele</v>
      </c>
      <c r="DD39" s="34">
        <f t="shared" ref="DD39:DM39" si="501">IFERROR(DD84/DD129, 0)</f>
        <v>0.62666666666666671</v>
      </c>
      <c r="DE39" s="34">
        <f t="shared" si="501"/>
        <v>0.70588235294117652</v>
      </c>
      <c r="DF39" s="34">
        <f t="shared" si="501"/>
        <v>0.65217391304347827</v>
      </c>
      <c r="DG39" s="34">
        <f t="shared" si="501"/>
        <v>0.69230769230769229</v>
      </c>
      <c r="DH39" s="34">
        <f t="shared" si="501"/>
        <v>0.80327868852459017</v>
      </c>
      <c r="DI39" s="34">
        <f t="shared" si="501"/>
        <v>0.93442622950819676</v>
      </c>
      <c r="DJ39" s="34">
        <f t="shared" si="501"/>
        <v>0.71875</v>
      </c>
      <c r="DK39" s="34">
        <f t="shared" si="501"/>
        <v>0.77551020408163263</v>
      </c>
      <c r="DL39" s="34">
        <f t="shared" si="501"/>
        <v>0.66666666666666663</v>
      </c>
      <c r="DM39" s="34">
        <f t="shared" si="501"/>
        <v>0.67088607594936711</v>
      </c>
      <c r="DO39" s="58">
        <f t="shared" si="160"/>
        <v>45</v>
      </c>
      <c r="DP39" s="59" t="str">
        <f t="shared" si="161"/>
        <v>Tooele</v>
      </c>
      <c r="DQ39" s="34">
        <f t="shared" ref="DQ39:DZ39" si="502">IFERROR(DQ84/DQ129, 0)</f>
        <v>0.49230769230769234</v>
      </c>
      <c r="DR39" s="34">
        <f t="shared" si="502"/>
        <v>0.62204724409448819</v>
      </c>
      <c r="DS39" s="34">
        <f t="shared" si="502"/>
        <v>0.57723577235772361</v>
      </c>
      <c r="DT39" s="34">
        <f t="shared" si="502"/>
        <v>0.6517857142857143</v>
      </c>
      <c r="DU39" s="34">
        <f t="shared" si="502"/>
        <v>0.5663716814159292</v>
      </c>
      <c r="DV39" s="34">
        <f t="shared" si="502"/>
        <v>0.46551724137931033</v>
      </c>
      <c r="DW39" s="34">
        <f t="shared" si="502"/>
        <v>0.44117647058823528</v>
      </c>
      <c r="DX39" s="34">
        <f t="shared" si="502"/>
        <v>0.41924398625429554</v>
      </c>
      <c r="DY39" s="34">
        <f t="shared" si="502"/>
        <v>0.3904494382022472</v>
      </c>
      <c r="DZ39" s="34">
        <f t="shared" si="502"/>
        <v>0.40374331550802139</v>
      </c>
      <c r="EB39" s="58">
        <f t="shared" si="163"/>
        <v>45</v>
      </c>
      <c r="EC39" s="59" t="str">
        <f t="shared" si="164"/>
        <v>Tooele</v>
      </c>
      <c r="ED39" s="34">
        <f t="shared" ref="ED39:EM39" si="503">IFERROR(ED84/ED129, 0)</f>
        <v>0.4607329842931937</v>
      </c>
      <c r="EE39" s="34">
        <f t="shared" si="503"/>
        <v>0.46107784431137727</v>
      </c>
      <c r="EF39" s="34">
        <f t="shared" si="503"/>
        <v>0.54814814814814816</v>
      </c>
      <c r="EG39" s="34">
        <f t="shared" si="503"/>
        <v>0.43814432989690721</v>
      </c>
      <c r="EH39" s="34">
        <f t="shared" si="503"/>
        <v>0.38693467336683418</v>
      </c>
      <c r="EI39" s="34">
        <f t="shared" si="503"/>
        <v>0.45500000000000002</v>
      </c>
      <c r="EJ39" s="34">
        <f t="shared" si="503"/>
        <v>0.39461883408071746</v>
      </c>
      <c r="EK39" s="34">
        <f t="shared" si="503"/>
        <v>0.36521739130434783</v>
      </c>
      <c r="EL39" s="34">
        <f t="shared" si="503"/>
        <v>0.49775784753363228</v>
      </c>
      <c r="EM39" s="34">
        <f t="shared" si="503"/>
        <v>0.45618556701030927</v>
      </c>
      <c r="EO39" s="58">
        <f t="shared" si="166"/>
        <v>45</v>
      </c>
      <c r="EP39" s="59" t="str">
        <f t="shared" si="167"/>
        <v>Tooele</v>
      </c>
      <c r="EQ39" s="34">
        <f t="shared" ref="EQ39:EZ39" si="504">IFERROR(EQ84/EQ129, 0)</f>
        <v>1.069767441860465</v>
      </c>
      <c r="ER39" s="34">
        <f t="shared" si="504"/>
        <v>1.1290322580645162</v>
      </c>
      <c r="ES39" s="34">
        <f t="shared" si="504"/>
        <v>1.0754716981132075</v>
      </c>
      <c r="ET39" s="34">
        <f t="shared" si="504"/>
        <v>0.92452830188679247</v>
      </c>
      <c r="EU39" s="34">
        <f t="shared" si="504"/>
        <v>0.83050847457627119</v>
      </c>
      <c r="EV39" s="34">
        <f t="shared" si="504"/>
        <v>0.85964912280701755</v>
      </c>
      <c r="EW39" s="34">
        <f t="shared" si="504"/>
        <v>0.63809523809523805</v>
      </c>
      <c r="EX39" s="34">
        <f t="shared" si="504"/>
        <v>0.63736263736263732</v>
      </c>
      <c r="EY39" s="34">
        <f t="shared" si="504"/>
        <v>0.53921568627450978</v>
      </c>
      <c r="EZ39" s="34">
        <f t="shared" si="504"/>
        <v>0.69696969696969702</v>
      </c>
      <c r="FB39" s="58">
        <f t="shared" si="169"/>
        <v>45</v>
      </c>
      <c r="FC39" s="59" t="str">
        <f t="shared" si="170"/>
        <v>Tooele</v>
      </c>
      <c r="FD39" s="34">
        <f t="shared" ref="FD39:FM39" si="505">IFERROR(FD84/FD129, 0)</f>
        <v>0.69166666666666665</v>
      </c>
      <c r="FE39" s="34">
        <f t="shared" si="505"/>
        <v>0.56521739130434778</v>
      </c>
      <c r="FF39" s="34">
        <f t="shared" si="505"/>
        <v>0.64814814814814814</v>
      </c>
      <c r="FG39" s="34">
        <f t="shared" si="505"/>
        <v>0.63200000000000001</v>
      </c>
      <c r="FH39" s="34">
        <f t="shared" si="505"/>
        <v>0.67391304347826086</v>
      </c>
      <c r="FI39" s="34">
        <f t="shared" si="505"/>
        <v>0.66666666666666663</v>
      </c>
      <c r="FJ39" s="34">
        <f t="shared" si="505"/>
        <v>0.55384615384615388</v>
      </c>
      <c r="FK39" s="34">
        <f t="shared" si="505"/>
        <v>0.72</v>
      </c>
      <c r="FL39" s="34">
        <f t="shared" si="505"/>
        <v>0.72380952380952379</v>
      </c>
      <c r="FM39" s="34">
        <f t="shared" si="505"/>
        <v>0.72727272727272729</v>
      </c>
      <c r="FO39" s="58">
        <f t="shared" si="172"/>
        <v>45</v>
      </c>
      <c r="FP39" s="59" t="str">
        <f t="shared" si="173"/>
        <v>Tooele</v>
      </c>
      <c r="FQ39" s="34">
        <f t="shared" ref="FQ39:FZ39" si="506">IFERROR(FQ84/FQ129, 0)</f>
        <v>0.79591836734693877</v>
      </c>
      <c r="FR39" s="34">
        <f t="shared" si="506"/>
        <v>0.90909090909090906</v>
      </c>
      <c r="FS39" s="34">
        <f t="shared" si="506"/>
        <v>1.0434782608695652</v>
      </c>
      <c r="FT39" s="34">
        <f t="shared" si="506"/>
        <v>1.1935483870967742</v>
      </c>
      <c r="FU39" s="34">
        <f t="shared" si="506"/>
        <v>1.0303030303030303</v>
      </c>
      <c r="FV39" s="34">
        <f t="shared" si="506"/>
        <v>1.4047619047619047</v>
      </c>
      <c r="FW39" s="34">
        <f t="shared" si="506"/>
        <v>1.5714285714285714</v>
      </c>
      <c r="FX39" s="34">
        <f t="shared" si="506"/>
        <v>1.1304347826086956</v>
      </c>
      <c r="FY39" s="34">
        <f t="shared" si="506"/>
        <v>1.0178571428571428</v>
      </c>
      <c r="FZ39" s="34">
        <f t="shared" si="506"/>
        <v>0.90769230769230769</v>
      </c>
      <c r="GB39" s="58">
        <f t="shared" si="175"/>
        <v>45</v>
      </c>
      <c r="GC39" s="59" t="str">
        <f t="shared" si="176"/>
        <v>Tooele</v>
      </c>
      <c r="GD39" s="34">
        <f t="shared" ref="GD39:GM39" si="507">IFERROR(GD84/GD129, 0)</f>
        <v>1.4021739130434783</v>
      </c>
      <c r="GE39" s="34">
        <f t="shared" si="507"/>
        <v>0.26666666666666666</v>
      </c>
      <c r="GF39" s="34">
        <f t="shared" si="507"/>
        <v>1.1176470588235294</v>
      </c>
      <c r="GG39" s="34">
        <f t="shared" si="507"/>
        <v>0.81818181818181823</v>
      </c>
      <c r="GH39" s="34">
        <f t="shared" si="507"/>
        <v>0.94736842105263153</v>
      </c>
      <c r="GI39" s="34">
        <f t="shared" si="507"/>
        <v>0</v>
      </c>
      <c r="GJ39" s="34">
        <f t="shared" si="507"/>
        <v>0</v>
      </c>
      <c r="GK39" s="34">
        <f t="shared" si="507"/>
        <v>0</v>
      </c>
      <c r="GL39" s="34">
        <f t="shared" si="507"/>
        <v>0</v>
      </c>
      <c r="GM39" s="34">
        <f t="shared" si="507"/>
        <v>0</v>
      </c>
    </row>
    <row r="40" spans="2:195" x14ac:dyDescent="0.25">
      <c r="B40" s="14">
        <v>47</v>
      </c>
      <c r="C40" s="30" t="str">
        <f t="shared" si="134"/>
        <v>Uintah</v>
      </c>
      <c r="D40" s="34">
        <f t="shared" ref="D40:M40" si="508">IFERROR(D85/D130, 0)</f>
        <v>0.27327935222672067</v>
      </c>
      <c r="E40" s="34">
        <f t="shared" si="508"/>
        <v>0.26349892008639308</v>
      </c>
      <c r="F40" s="34">
        <f t="shared" si="508"/>
        <v>0.32</v>
      </c>
      <c r="G40" s="34">
        <f t="shared" si="508"/>
        <v>0.25703564727954969</v>
      </c>
      <c r="H40" s="34">
        <f t="shared" si="508"/>
        <v>0.29878048780487804</v>
      </c>
      <c r="I40" s="34">
        <f t="shared" si="508"/>
        <v>0.27289719626168224</v>
      </c>
      <c r="J40" s="34">
        <f t="shared" si="508"/>
        <v>0.26071428571428573</v>
      </c>
      <c r="K40" s="34">
        <f t="shared" si="508"/>
        <v>0.28952042628774421</v>
      </c>
      <c r="L40" s="34">
        <f t="shared" si="508"/>
        <v>0.28120300751879701</v>
      </c>
      <c r="M40" s="34">
        <f t="shared" si="508"/>
        <v>0.28520499108734404</v>
      </c>
      <c r="O40" s="58">
        <f t="shared" si="136"/>
        <v>47</v>
      </c>
      <c r="P40" s="59" t="str">
        <f t="shared" si="137"/>
        <v>Uintah</v>
      </c>
      <c r="Q40" s="34">
        <f t="shared" ref="Q40:Z40" si="509">IFERROR(Q85/Q130, 0)</f>
        <v>0.78048780487804881</v>
      </c>
      <c r="R40" s="34">
        <f t="shared" si="509"/>
        <v>0.86746987951807231</v>
      </c>
      <c r="S40" s="34">
        <f t="shared" si="509"/>
        <v>0.77064220183486243</v>
      </c>
      <c r="T40" s="34">
        <f t="shared" si="509"/>
        <v>0.73949579831932777</v>
      </c>
      <c r="U40" s="34">
        <f t="shared" si="509"/>
        <v>0.60526315789473684</v>
      </c>
      <c r="V40" s="34">
        <f t="shared" si="509"/>
        <v>0.66666666666666663</v>
      </c>
      <c r="W40" s="34">
        <f t="shared" si="509"/>
        <v>0.625</v>
      </c>
      <c r="X40" s="34">
        <f t="shared" si="509"/>
        <v>0.65217391304347827</v>
      </c>
      <c r="Y40" s="34">
        <f t="shared" si="509"/>
        <v>0.70408163265306123</v>
      </c>
      <c r="Z40" s="34">
        <f t="shared" si="509"/>
        <v>0.73239436619718312</v>
      </c>
      <c r="AB40" s="58">
        <f t="shared" si="139"/>
        <v>47</v>
      </c>
      <c r="AC40" s="59" t="str">
        <f t="shared" si="140"/>
        <v>Uintah</v>
      </c>
      <c r="AD40" s="34">
        <f t="shared" ref="AD40:AM40" si="510">IFERROR(AD85/AD130, 0)</f>
        <v>1.0769230769230769</v>
      </c>
      <c r="AE40" s="34">
        <f t="shared" si="510"/>
        <v>1.46875</v>
      </c>
      <c r="AF40" s="34">
        <f t="shared" si="510"/>
        <v>1.4324324324324325</v>
      </c>
      <c r="AG40" s="34">
        <f t="shared" si="510"/>
        <v>1.5714285714285714</v>
      </c>
      <c r="AH40" s="34">
        <f t="shared" si="510"/>
        <v>0.967741935483871</v>
      </c>
      <c r="AI40" s="34">
        <f t="shared" si="510"/>
        <v>1.1267605633802817</v>
      </c>
      <c r="AJ40" s="34">
        <f t="shared" si="510"/>
        <v>1.2647058823529411</v>
      </c>
      <c r="AK40" s="34">
        <f t="shared" si="510"/>
        <v>1.2432432432432432</v>
      </c>
      <c r="AL40" s="34">
        <f t="shared" si="510"/>
        <v>1.1025641025641026</v>
      </c>
      <c r="AM40" s="34">
        <f t="shared" si="510"/>
        <v>1.375</v>
      </c>
      <c r="AO40" s="58">
        <f t="shared" si="142"/>
        <v>47</v>
      </c>
      <c r="AP40" s="59" t="str">
        <f t="shared" si="143"/>
        <v>Uintah</v>
      </c>
      <c r="AQ40" s="34">
        <f t="shared" ref="AQ40:AZ40" si="511">IFERROR(AQ85/AQ130, 0)</f>
        <v>0.90243902439024393</v>
      </c>
      <c r="AR40" s="34">
        <f t="shared" si="511"/>
        <v>1.1333333333333333</v>
      </c>
      <c r="AS40" s="34">
        <f t="shared" si="511"/>
        <v>1.0740740740740742</v>
      </c>
      <c r="AT40" s="34">
        <f t="shared" si="511"/>
        <v>1</v>
      </c>
      <c r="AU40" s="34">
        <f t="shared" si="511"/>
        <v>1.2857142857142858</v>
      </c>
      <c r="AV40" s="34">
        <f t="shared" si="511"/>
        <v>1.4</v>
      </c>
      <c r="AW40" s="34">
        <f t="shared" si="511"/>
        <v>1.5</v>
      </c>
      <c r="AX40" s="34">
        <f t="shared" si="511"/>
        <v>1.5</v>
      </c>
      <c r="AY40" s="34">
        <f t="shared" si="511"/>
        <v>1.5238095238095237</v>
      </c>
      <c r="AZ40" s="34">
        <f t="shared" si="511"/>
        <v>1.5185185185185186</v>
      </c>
      <c r="BB40" s="58">
        <f t="shared" si="145"/>
        <v>47</v>
      </c>
      <c r="BC40" s="59" t="str">
        <f t="shared" si="146"/>
        <v>Uintah</v>
      </c>
      <c r="BD40" s="34">
        <f t="shared" ref="BD40:BM40" si="512">IFERROR(BD85/BD130, 0)</f>
        <v>0</v>
      </c>
      <c r="BE40" s="34">
        <f t="shared" si="512"/>
        <v>0</v>
      </c>
      <c r="BF40" s="34">
        <f t="shared" si="512"/>
        <v>0</v>
      </c>
      <c r="BG40" s="34">
        <f t="shared" si="512"/>
        <v>1.4210526315789473</v>
      </c>
      <c r="BH40" s="34">
        <f t="shared" si="512"/>
        <v>1.4375</v>
      </c>
      <c r="BI40" s="34">
        <f t="shared" si="512"/>
        <v>1.5</v>
      </c>
      <c r="BJ40" s="34">
        <f t="shared" si="512"/>
        <v>1.3913043478260869</v>
      </c>
      <c r="BK40" s="34">
        <f t="shared" si="512"/>
        <v>1.5714285714285714</v>
      </c>
      <c r="BL40" s="34">
        <f t="shared" si="512"/>
        <v>0</v>
      </c>
      <c r="BM40" s="34">
        <f t="shared" si="512"/>
        <v>1.6206896551724137</v>
      </c>
      <c r="BO40" s="58">
        <f t="shared" si="148"/>
        <v>47</v>
      </c>
      <c r="BP40" s="59" t="str">
        <f t="shared" si="149"/>
        <v>Uintah</v>
      </c>
      <c r="BQ40" s="34">
        <f t="shared" ref="BQ40:BZ40" si="513">IFERROR(BQ85/BQ130, 0)</f>
        <v>0.94736842105263153</v>
      </c>
      <c r="BR40" s="34">
        <f t="shared" si="513"/>
        <v>0.8529411764705882</v>
      </c>
      <c r="BS40" s="34">
        <f t="shared" si="513"/>
        <v>0.82456140350877194</v>
      </c>
      <c r="BT40" s="34">
        <f t="shared" si="513"/>
        <v>0.67241379310344829</v>
      </c>
      <c r="BU40" s="34">
        <f t="shared" si="513"/>
        <v>0.78688524590163933</v>
      </c>
      <c r="BV40" s="34">
        <f t="shared" si="513"/>
        <v>0.72727272727272729</v>
      </c>
      <c r="BW40" s="34">
        <f t="shared" si="513"/>
        <v>0.77777777777777779</v>
      </c>
      <c r="BX40" s="34">
        <f t="shared" si="513"/>
        <v>1.2105263157894737</v>
      </c>
      <c r="BY40" s="34">
        <f t="shared" si="513"/>
        <v>0.8571428571428571</v>
      </c>
      <c r="BZ40" s="34">
        <f t="shared" si="513"/>
        <v>1</v>
      </c>
      <c r="CB40" s="58">
        <f t="shared" si="151"/>
        <v>47</v>
      </c>
      <c r="CC40" s="59" t="str">
        <f t="shared" si="152"/>
        <v>Uintah</v>
      </c>
      <c r="CD40" s="34">
        <f t="shared" ref="CD40:CM40" si="514">IFERROR(CD85/CD130, 0)</f>
        <v>1</v>
      </c>
      <c r="CE40" s="34">
        <f t="shared" si="514"/>
        <v>1.2962962962962963</v>
      </c>
      <c r="CF40" s="34">
        <f t="shared" si="514"/>
        <v>1.1481481481481481</v>
      </c>
      <c r="CG40" s="34">
        <f t="shared" si="514"/>
        <v>0.89473684210526316</v>
      </c>
      <c r="CH40" s="34">
        <f t="shared" si="514"/>
        <v>0.90909090909090906</v>
      </c>
      <c r="CI40" s="34">
        <f t="shared" si="514"/>
        <v>1</v>
      </c>
      <c r="CJ40" s="34">
        <f t="shared" si="514"/>
        <v>1.0869565217391304</v>
      </c>
      <c r="CK40" s="34">
        <f t="shared" si="514"/>
        <v>0.75</v>
      </c>
      <c r="CL40" s="34">
        <f t="shared" si="514"/>
        <v>1.0277777777777777</v>
      </c>
      <c r="CM40" s="34">
        <f t="shared" si="514"/>
        <v>1.064516129032258</v>
      </c>
      <c r="CO40" s="58">
        <f t="shared" si="154"/>
        <v>47</v>
      </c>
      <c r="CP40" s="59" t="str">
        <f t="shared" si="155"/>
        <v>Uintah</v>
      </c>
      <c r="CQ40" s="34">
        <f t="shared" ref="CQ40:CZ40" si="515">IFERROR(CQ85/CQ130, 0)</f>
        <v>0</v>
      </c>
      <c r="CR40" s="34">
        <f t="shared" si="515"/>
        <v>0</v>
      </c>
      <c r="CS40" s="34">
        <f t="shared" si="515"/>
        <v>0</v>
      </c>
      <c r="CT40" s="34">
        <f t="shared" si="515"/>
        <v>0</v>
      </c>
      <c r="CU40" s="34">
        <f t="shared" si="515"/>
        <v>0</v>
      </c>
      <c r="CV40" s="34">
        <f t="shared" si="515"/>
        <v>0</v>
      </c>
      <c r="CW40" s="34">
        <f t="shared" si="515"/>
        <v>0</v>
      </c>
      <c r="CX40" s="34">
        <f t="shared" si="515"/>
        <v>0</v>
      </c>
      <c r="CY40" s="34">
        <f t="shared" si="515"/>
        <v>1.5</v>
      </c>
      <c r="CZ40" s="34">
        <f t="shared" si="515"/>
        <v>1.0652173913043479</v>
      </c>
      <c r="DB40" s="58">
        <f t="shared" si="157"/>
        <v>47</v>
      </c>
      <c r="DC40" s="59" t="str">
        <f t="shared" si="158"/>
        <v>Uintah</v>
      </c>
      <c r="DD40" s="34">
        <f t="shared" ref="DD40:DM40" si="516">IFERROR(DD85/DD130, 0)</f>
        <v>1.1818181818181819</v>
      </c>
      <c r="DE40" s="34">
        <f t="shared" si="516"/>
        <v>1.25</v>
      </c>
      <c r="DF40" s="34">
        <f t="shared" si="516"/>
        <v>1.2105263157894737</v>
      </c>
      <c r="DG40" s="34">
        <f t="shared" si="516"/>
        <v>1.2857142857142858</v>
      </c>
      <c r="DH40" s="34">
        <f t="shared" si="516"/>
        <v>1.1499999999999999</v>
      </c>
      <c r="DI40" s="34">
        <f t="shared" si="516"/>
        <v>1.1428571428571428</v>
      </c>
      <c r="DJ40" s="34">
        <f t="shared" si="516"/>
        <v>1.1666666666666667</v>
      </c>
      <c r="DK40" s="34">
        <f t="shared" si="516"/>
        <v>1.4444444444444444</v>
      </c>
      <c r="DL40" s="34">
        <f t="shared" si="516"/>
        <v>1.4</v>
      </c>
      <c r="DM40" s="34">
        <f t="shared" si="516"/>
        <v>1.2</v>
      </c>
      <c r="DO40" s="58">
        <f t="shared" si="160"/>
        <v>47</v>
      </c>
      <c r="DP40" s="59" t="str">
        <f t="shared" si="161"/>
        <v>Uintah</v>
      </c>
      <c r="DQ40" s="34">
        <f t="shared" ref="DQ40:DZ40" si="517">IFERROR(DQ85/DQ130, 0)</f>
        <v>0.7857142857142857</v>
      </c>
      <c r="DR40" s="34">
        <f t="shared" si="517"/>
        <v>0.84507042253521125</v>
      </c>
      <c r="DS40" s="34">
        <f t="shared" si="517"/>
        <v>0.69333333333333336</v>
      </c>
      <c r="DT40" s="34">
        <f t="shared" si="517"/>
        <v>0.69230769230769229</v>
      </c>
      <c r="DU40" s="34">
        <f t="shared" si="517"/>
        <v>0.65573770491803274</v>
      </c>
      <c r="DV40" s="34">
        <f t="shared" si="517"/>
        <v>0.67010309278350511</v>
      </c>
      <c r="DW40" s="34">
        <f t="shared" si="517"/>
        <v>0.49612403100775193</v>
      </c>
      <c r="DX40" s="34">
        <f t="shared" si="517"/>
        <v>0.5847457627118644</v>
      </c>
      <c r="DY40" s="34">
        <f t="shared" si="517"/>
        <v>0.54545454545454541</v>
      </c>
      <c r="DZ40" s="34">
        <f t="shared" si="517"/>
        <v>0.54609929078014185</v>
      </c>
      <c r="EB40" s="58">
        <f t="shared" si="163"/>
        <v>47</v>
      </c>
      <c r="EC40" s="59" t="str">
        <f t="shared" si="164"/>
        <v>Uintah</v>
      </c>
      <c r="ED40" s="34">
        <f t="shared" ref="ED40:EM40" si="518">IFERROR(ED85/ED130, 0)</f>
        <v>0.85964912280701755</v>
      </c>
      <c r="EE40" s="34">
        <f t="shared" si="518"/>
        <v>0.76470588235294112</v>
      </c>
      <c r="EF40" s="34">
        <f t="shared" si="518"/>
        <v>0.68571428571428572</v>
      </c>
      <c r="EG40" s="34">
        <f t="shared" si="518"/>
        <v>0.63076923076923075</v>
      </c>
      <c r="EH40" s="34">
        <f t="shared" si="518"/>
        <v>0.48421052631578948</v>
      </c>
      <c r="EI40" s="34">
        <f t="shared" si="518"/>
        <v>0.45</v>
      </c>
      <c r="EJ40" s="34">
        <f t="shared" si="518"/>
        <v>0.550561797752809</v>
      </c>
      <c r="EK40" s="34">
        <f t="shared" si="518"/>
        <v>0.57647058823529407</v>
      </c>
      <c r="EL40" s="34">
        <f t="shared" si="518"/>
        <v>0.56122448979591832</v>
      </c>
      <c r="EM40" s="34">
        <f t="shared" si="518"/>
        <v>0.69491525423728817</v>
      </c>
      <c r="EO40" s="58">
        <f t="shared" si="166"/>
        <v>47</v>
      </c>
      <c r="EP40" s="59" t="str">
        <f t="shared" si="167"/>
        <v>Uintah</v>
      </c>
      <c r="EQ40" s="34">
        <f t="shared" ref="EQ40:EZ40" si="519">IFERROR(EQ85/EQ130, 0)</f>
        <v>0</v>
      </c>
      <c r="ER40" s="34">
        <f t="shared" si="519"/>
        <v>2</v>
      </c>
      <c r="ES40" s="34">
        <f t="shared" si="519"/>
        <v>1.5555555555555556</v>
      </c>
      <c r="ET40" s="34">
        <f t="shared" si="519"/>
        <v>2</v>
      </c>
      <c r="EU40" s="34">
        <f t="shared" si="519"/>
        <v>1.6666666666666667</v>
      </c>
      <c r="EV40" s="34">
        <f t="shared" si="519"/>
        <v>0.91666666666666663</v>
      </c>
      <c r="EW40" s="34">
        <f t="shared" si="519"/>
        <v>1</v>
      </c>
      <c r="EX40" s="34">
        <f t="shared" si="519"/>
        <v>1.7777777777777777</v>
      </c>
      <c r="EY40" s="34">
        <f t="shared" si="519"/>
        <v>1.5833333333333333</v>
      </c>
      <c r="EZ40" s="34">
        <f t="shared" si="519"/>
        <v>1.75</v>
      </c>
      <c r="FB40" s="58">
        <f t="shared" si="169"/>
        <v>47</v>
      </c>
      <c r="FC40" s="59" t="str">
        <f t="shared" si="170"/>
        <v>Uintah</v>
      </c>
      <c r="FD40" s="34">
        <f t="shared" ref="FD40:FM40" si="520">IFERROR(FD85/FD130, 0)</f>
        <v>0.68918918918918914</v>
      </c>
      <c r="FE40" s="34">
        <f t="shared" si="520"/>
        <v>0.64102564102564108</v>
      </c>
      <c r="FF40" s="34">
        <f t="shared" si="520"/>
        <v>0.92</v>
      </c>
      <c r="FG40" s="34">
        <f t="shared" si="520"/>
        <v>0.84745762711864403</v>
      </c>
      <c r="FH40" s="34">
        <f t="shared" si="520"/>
        <v>0.7567567567567568</v>
      </c>
      <c r="FI40" s="34">
        <f t="shared" si="520"/>
        <v>0.66666666666666663</v>
      </c>
      <c r="FJ40" s="34">
        <f t="shared" si="520"/>
        <v>0.75</v>
      </c>
      <c r="FK40" s="34">
        <f t="shared" si="520"/>
        <v>0.73076923076923073</v>
      </c>
      <c r="FL40" s="34">
        <f t="shared" si="520"/>
        <v>0.66176470588235292</v>
      </c>
      <c r="FM40" s="34">
        <f t="shared" si="520"/>
        <v>0.7078651685393258</v>
      </c>
      <c r="FO40" s="58">
        <f t="shared" si="172"/>
        <v>47</v>
      </c>
      <c r="FP40" s="59" t="str">
        <f t="shared" si="173"/>
        <v>Uintah</v>
      </c>
      <c r="FQ40" s="34">
        <f t="shared" ref="FQ40:FZ40" si="521">IFERROR(FQ85/FQ130, 0)</f>
        <v>1.5</v>
      </c>
      <c r="FR40" s="34">
        <f t="shared" si="521"/>
        <v>1.5625</v>
      </c>
      <c r="FS40" s="34">
        <f t="shared" si="521"/>
        <v>1.6</v>
      </c>
      <c r="FT40" s="34">
        <f t="shared" si="521"/>
        <v>1.5909090909090908</v>
      </c>
      <c r="FU40" s="34">
        <f t="shared" si="521"/>
        <v>0</v>
      </c>
      <c r="FV40" s="34">
        <f t="shared" si="521"/>
        <v>0</v>
      </c>
      <c r="FW40" s="34">
        <f t="shared" si="521"/>
        <v>0</v>
      </c>
      <c r="FX40" s="34">
        <f t="shared" si="521"/>
        <v>0</v>
      </c>
      <c r="FY40" s="34">
        <f t="shared" si="521"/>
        <v>0</v>
      </c>
      <c r="FZ40" s="34">
        <f t="shared" si="521"/>
        <v>0</v>
      </c>
      <c r="GB40" s="58">
        <f t="shared" si="175"/>
        <v>47</v>
      </c>
      <c r="GC40" s="59" t="str">
        <f t="shared" si="176"/>
        <v>Uintah</v>
      </c>
      <c r="GD40" s="34">
        <f t="shared" ref="GD40:GM40" si="522">IFERROR(GD85/GD130, 0)</f>
        <v>0</v>
      </c>
      <c r="GE40" s="34">
        <f t="shared" si="522"/>
        <v>0</v>
      </c>
      <c r="GF40" s="34">
        <f t="shared" si="522"/>
        <v>0</v>
      </c>
      <c r="GG40" s="34">
        <f t="shared" si="522"/>
        <v>0</v>
      </c>
      <c r="GH40" s="34">
        <f t="shared" si="522"/>
        <v>0</v>
      </c>
      <c r="GI40" s="34">
        <f t="shared" si="522"/>
        <v>0</v>
      </c>
      <c r="GJ40" s="34">
        <f t="shared" si="522"/>
        <v>0</v>
      </c>
      <c r="GK40" s="34">
        <f t="shared" si="522"/>
        <v>0</v>
      </c>
      <c r="GL40" s="34">
        <f t="shared" si="522"/>
        <v>0</v>
      </c>
      <c r="GM40" s="34">
        <f t="shared" si="522"/>
        <v>0</v>
      </c>
    </row>
    <row r="41" spans="2:195" x14ac:dyDescent="0.25">
      <c r="B41" s="14">
        <v>49</v>
      </c>
      <c r="C41" s="30" t="str">
        <f t="shared" si="134"/>
        <v>Utah</v>
      </c>
      <c r="D41" s="34">
        <f t="shared" ref="D41:M41" si="523">IFERROR(D86/D131, 0)</f>
        <v>5.901690670006262E-2</v>
      </c>
      <c r="E41" s="34">
        <f t="shared" si="523"/>
        <v>6.291669859759369E-2</v>
      </c>
      <c r="F41" s="34">
        <f t="shared" si="523"/>
        <v>5.3442800712570675E-2</v>
      </c>
      <c r="G41" s="34">
        <f t="shared" si="523"/>
        <v>5.5833395536314098E-2</v>
      </c>
      <c r="H41" s="34">
        <f t="shared" si="523"/>
        <v>5.1517135996507313E-2</v>
      </c>
      <c r="I41" s="34">
        <f t="shared" si="523"/>
        <v>5.6897625804665328E-2</v>
      </c>
      <c r="J41" s="34">
        <f t="shared" si="523"/>
        <v>4.5255849832861919E-2</v>
      </c>
      <c r="K41" s="34">
        <f t="shared" si="523"/>
        <v>4.3070716658756523E-2</v>
      </c>
      <c r="L41" s="34">
        <f t="shared" si="523"/>
        <v>4.5203607543044547E-2</v>
      </c>
      <c r="M41" s="34">
        <f t="shared" si="523"/>
        <v>4.5463689398511364E-2</v>
      </c>
      <c r="O41" s="58">
        <f t="shared" si="136"/>
        <v>49</v>
      </c>
      <c r="P41" s="59" t="str">
        <f t="shared" si="137"/>
        <v>Utah</v>
      </c>
      <c r="Q41" s="34">
        <f t="shared" ref="Q41:Z41" si="524">IFERROR(Q86/Q131, 0)</f>
        <v>0.37083333333333335</v>
      </c>
      <c r="R41" s="34">
        <f t="shared" si="524"/>
        <v>0.42105263157894735</v>
      </c>
      <c r="S41" s="34">
        <f t="shared" si="524"/>
        <v>0.37438423645320196</v>
      </c>
      <c r="T41" s="34">
        <f t="shared" si="524"/>
        <v>0.37254901960784315</v>
      </c>
      <c r="U41" s="34">
        <f t="shared" si="524"/>
        <v>0.39316239316239315</v>
      </c>
      <c r="V41" s="34">
        <f t="shared" si="524"/>
        <v>0.52017937219730936</v>
      </c>
      <c r="W41" s="34">
        <f t="shared" si="524"/>
        <v>0.42786069651741293</v>
      </c>
      <c r="X41" s="34">
        <f t="shared" si="524"/>
        <v>0.35909090909090907</v>
      </c>
      <c r="Y41" s="34">
        <f t="shared" si="524"/>
        <v>0.35408560311284049</v>
      </c>
      <c r="Z41" s="34">
        <f t="shared" si="524"/>
        <v>0.38129496402877699</v>
      </c>
      <c r="AB41" s="58">
        <f t="shared" si="139"/>
        <v>49</v>
      </c>
      <c r="AC41" s="59" t="str">
        <f t="shared" si="140"/>
        <v>Utah</v>
      </c>
      <c r="AD41" s="34">
        <f t="shared" ref="AD41:AM41" si="525">IFERROR(AD86/AD131, 0)</f>
        <v>0.2097560975609756</v>
      </c>
      <c r="AE41" s="34">
        <f t="shared" si="525"/>
        <v>0.26520681265206814</v>
      </c>
      <c r="AF41" s="34">
        <f t="shared" si="525"/>
        <v>0.22346368715083798</v>
      </c>
      <c r="AG41" s="34">
        <f t="shared" si="525"/>
        <v>0.22619047619047619</v>
      </c>
      <c r="AH41" s="34">
        <f t="shared" si="525"/>
        <v>0.248</v>
      </c>
      <c r="AI41" s="34">
        <f t="shared" si="525"/>
        <v>0.24772727272727274</v>
      </c>
      <c r="AJ41" s="34">
        <f t="shared" si="525"/>
        <v>0.25399644760213141</v>
      </c>
      <c r="AK41" s="34">
        <f t="shared" si="525"/>
        <v>0.24031007751937986</v>
      </c>
      <c r="AL41" s="34">
        <f t="shared" si="525"/>
        <v>0.25949367088607594</v>
      </c>
      <c r="AM41" s="34">
        <f t="shared" si="525"/>
        <v>0.19226957383548068</v>
      </c>
      <c r="AO41" s="58">
        <f t="shared" si="142"/>
        <v>49</v>
      </c>
      <c r="AP41" s="59" t="str">
        <f t="shared" si="143"/>
        <v>Utah</v>
      </c>
      <c r="AQ41" s="34">
        <f t="shared" ref="AQ41:AZ41" si="526">IFERROR(AQ86/AQ131, 0)</f>
        <v>0.22130013831258644</v>
      </c>
      <c r="AR41" s="34">
        <f t="shared" si="526"/>
        <v>0.21361502347417841</v>
      </c>
      <c r="AS41" s="34">
        <f t="shared" si="526"/>
        <v>0.25492341356673959</v>
      </c>
      <c r="AT41" s="34">
        <f t="shared" si="526"/>
        <v>0.20361083249749248</v>
      </c>
      <c r="AU41" s="34">
        <f t="shared" si="526"/>
        <v>0.19615384615384615</v>
      </c>
      <c r="AV41" s="34">
        <f t="shared" si="526"/>
        <v>0.20883164673413063</v>
      </c>
      <c r="AW41" s="34">
        <f t="shared" si="526"/>
        <v>0.14936954413191075</v>
      </c>
      <c r="AX41" s="34">
        <f t="shared" si="526"/>
        <v>0.15758091993185691</v>
      </c>
      <c r="AY41" s="34">
        <f t="shared" si="526"/>
        <v>0.16873212583412775</v>
      </c>
      <c r="AZ41" s="34">
        <f t="shared" si="526"/>
        <v>0.13756177924217464</v>
      </c>
      <c r="BB41" s="58">
        <f t="shared" si="145"/>
        <v>49</v>
      </c>
      <c r="BC41" s="59" t="str">
        <f t="shared" si="146"/>
        <v>Utah</v>
      </c>
      <c r="BD41" s="34">
        <f t="shared" ref="BD41:BM41" si="527">IFERROR(BD86/BD131, 0)</f>
        <v>0.39310344827586208</v>
      </c>
      <c r="BE41" s="34">
        <f t="shared" si="527"/>
        <v>0.32258064516129031</v>
      </c>
      <c r="BF41" s="34">
        <f t="shared" si="527"/>
        <v>0.25240384615384615</v>
      </c>
      <c r="BG41" s="34">
        <f t="shared" si="527"/>
        <v>0.27962085308056872</v>
      </c>
      <c r="BH41" s="34">
        <f t="shared" si="527"/>
        <v>0.33333333333333331</v>
      </c>
      <c r="BI41" s="34">
        <f t="shared" si="527"/>
        <v>0.31067961165048541</v>
      </c>
      <c r="BJ41" s="34">
        <f t="shared" si="527"/>
        <v>0.26822916666666669</v>
      </c>
      <c r="BK41" s="34">
        <f t="shared" si="527"/>
        <v>0.29696969696969699</v>
      </c>
      <c r="BL41" s="34">
        <f t="shared" si="527"/>
        <v>0.3133514986376022</v>
      </c>
      <c r="BM41" s="34">
        <f t="shared" si="527"/>
        <v>0.28444444444444444</v>
      </c>
      <c r="BO41" s="58">
        <f t="shared" si="148"/>
        <v>49</v>
      </c>
      <c r="BP41" s="59" t="str">
        <f t="shared" si="149"/>
        <v>Utah</v>
      </c>
      <c r="BQ41" s="34">
        <f t="shared" ref="BQ41:BZ41" si="528">IFERROR(BQ86/BQ131, 0)</f>
        <v>0.21196581196581196</v>
      </c>
      <c r="BR41" s="34">
        <f t="shared" si="528"/>
        <v>0.19719544259421559</v>
      </c>
      <c r="BS41" s="34">
        <f t="shared" si="528"/>
        <v>0.2073170731707317</v>
      </c>
      <c r="BT41" s="34">
        <f t="shared" si="528"/>
        <v>0.18892185954500496</v>
      </c>
      <c r="BU41" s="34">
        <f t="shared" si="528"/>
        <v>0.16885245901639345</v>
      </c>
      <c r="BV41" s="34">
        <f t="shared" si="528"/>
        <v>0.17210440456769985</v>
      </c>
      <c r="BW41" s="34">
        <f t="shared" si="528"/>
        <v>0.1673611111111111</v>
      </c>
      <c r="BX41" s="34">
        <f t="shared" si="528"/>
        <v>0.16031390134529147</v>
      </c>
      <c r="BY41" s="34">
        <f t="shared" si="528"/>
        <v>0.12770448548812666</v>
      </c>
      <c r="BZ41" s="34">
        <f t="shared" si="528"/>
        <v>0.15326035221323178</v>
      </c>
      <c r="CB41" s="58">
        <f t="shared" si="151"/>
        <v>49</v>
      </c>
      <c r="CC41" s="59" t="str">
        <f t="shared" si="152"/>
        <v>Utah</v>
      </c>
      <c r="CD41" s="34">
        <f t="shared" ref="CD41:CM41" si="529">IFERROR(CD86/CD131, 0)</f>
        <v>0.31491712707182318</v>
      </c>
      <c r="CE41" s="34">
        <f t="shared" si="529"/>
        <v>0.31949458483754511</v>
      </c>
      <c r="CF41" s="34">
        <f t="shared" si="529"/>
        <v>0.31227436823104693</v>
      </c>
      <c r="CG41" s="34">
        <f t="shared" si="529"/>
        <v>0.31970260223048325</v>
      </c>
      <c r="CH41" s="34">
        <f t="shared" si="529"/>
        <v>0.27488151658767773</v>
      </c>
      <c r="CI41" s="34">
        <f t="shared" si="529"/>
        <v>0.29912663755458513</v>
      </c>
      <c r="CJ41" s="34">
        <f t="shared" si="529"/>
        <v>0.29484902309058614</v>
      </c>
      <c r="CK41" s="34">
        <f t="shared" si="529"/>
        <v>0.32980332829046899</v>
      </c>
      <c r="CL41" s="34">
        <f t="shared" si="529"/>
        <v>0.27662037037037035</v>
      </c>
      <c r="CM41" s="34">
        <f t="shared" si="529"/>
        <v>0.24245810055865921</v>
      </c>
      <c r="CO41" s="58">
        <f t="shared" si="154"/>
        <v>49</v>
      </c>
      <c r="CP41" s="59" t="str">
        <f t="shared" si="155"/>
        <v>Utah</v>
      </c>
      <c r="CQ41" s="34">
        <f t="shared" ref="CQ41:CZ41" si="530">IFERROR(CQ86/CQ131, 0)</f>
        <v>0.27531645569620256</v>
      </c>
      <c r="CR41" s="34">
        <f t="shared" si="530"/>
        <v>0.27014218009478674</v>
      </c>
      <c r="CS41" s="34">
        <f t="shared" si="530"/>
        <v>0.29049295774647887</v>
      </c>
      <c r="CT41" s="34">
        <f t="shared" si="530"/>
        <v>0.25769230769230766</v>
      </c>
      <c r="CU41" s="34">
        <f t="shared" si="530"/>
        <v>0.22</v>
      </c>
      <c r="CV41" s="34">
        <f t="shared" si="530"/>
        <v>0.20952380952380953</v>
      </c>
      <c r="CW41" s="34">
        <f t="shared" si="530"/>
        <v>0.23627075351213284</v>
      </c>
      <c r="CX41" s="34">
        <f t="shared" si="530"/>
        <v>0.20759193357058126</v>
      </c>
      <c r="CY41" s="34">
        <f t="shared" si="530"/>
        <v>0.20864864864864865</v>
      </c>
      <c r="CZ41" s="34">
        <f t="shared" si="530"/>
        <v>0.21001088139281829</v>
      </c>
      <c r="DB41" s="58">
        <f t="shared" si="157"/>
        <v>49</v>
      </c>
      <c r="DC41" s="59" t="str">
        <f t="shared" si="158"/>
        <v>Utah</v>
      </c>
      <c r="DD41" s="34">
        <f t="shared" ref="DD41:DM41" si="531">IFERROR(DD86/DD131, 0)</f>
        <v>0.17533333333333334</v>
      </c>
      <c r="DE41" s="34">
        <f t="shared" si="531"/>
        <v>0.19628647214854111</v>
      </c>
      <c r="DF41" s="34">
        <f t="shared" si="531"/>
        <v>0.16514406184118061</v>
      </c>
      <c r="DG41" s="34">
        <f t="shared" si="531"/>
        <v>0.2297650130548303</v>
      </c>
      <c r="DH41" s="34">
        <f t="shared" si="531"/>
        <v>0.179714091218516</v>
      </c>
      <c r="DI41" s="34">
        <f t="shared" si="531"/>
        <v>0.16248348745046234</v>
      </c>
      <c r="DJ41" s="34">
        <f t="shared" si="531"/>
        <v>0.16271620755925689</v>
      </c>
      <c r="DK41" s="34">
        <f t="shared" si="531"/>
        <v>0.16381418092909536</v>
      </c>
      <c r="DL41" s="34">
        <f t="shared" si="531"/>
        <v>0.13566350710900474</v>
      </c>
      <c r="DM41" s="34">
        <f t="shared" si="531"/>
        <v>0.17542918454935622</v>
      </c>
      <c r="DO41" s="58">
        <f t="shared" si="160"/>
        <v>49</v>
      </c>
      <c r="DP41" s="59" t="str">
        <f t="shared" si="161"/>
        <v>Utah</v>
      </c>
      <c r="DQ41" s="34">
        <f t="shared" ref="DQ41:DZ41" si="532">IFERROR(DQ86/DQ131, 0)</f>
        <v>0.13551859099804306</v>
      </c>
      <c r="DR41" s="34">
        <f t="shared" si="532"/>
        <v>0.12011173184357542</v>
      </c>
      <c r="DS41" s="34">
        <f t="shared" si="532"/>
        <v>0.14656771799628943</v>
      </c>
      <c r="DT41" s="34">
        <f t="shared" si="532"/>
        <v>0.1036767141437562</v>
      </c>
      <c r="DU41" s="34">
        <f t="shared" si="532"/>
        <v>0.10909090909090909</v>
      </c>
      <c r="DV41" s="34">
        <f t="shared" si="532"/>
        <v>0.10030734842134674</v>
      </c>
      <c r="DW41" s="34">
        <f t="shared" si="532"/>
        <v>9.5212623696175447E-2</v>
      </c>
      <c r="DX41" s="34">
        <f t="shared" si="532"/>
        <v>9.7203117835855113E-2</v>
      </c>
      <c r="DY41" s="34">
        <f t="shared" si="532"/>
        <v>8.593265854162363E-2</v>
      </c>
      <c r="DZ41" s="34">
        <f t="shared" si="532"/>
        <v>8.8189888074102663E-2</v>
      </c>
      <c r="EB41" s="58">
        <f t="shared" si="163"/>
        <v>49</v>
      </c>
      <c r="EC41" s="59" t="str">
        <f t="shared" si="164"/>
        <v>Utah</v>
      </c>
      <c r="ED41" s="34">
        <f t="shared" ref="ED41:EM41" si="533">IFERROR(ED86/ED131, 0)</f>
        <v>0.11907308377896614</v>
      </c>
      <c r="EE41" s="34">
        <f t="shared" si="533"/>
        <v>0.12617636807249913</v>
      </c>
      <c r="EF41" s="34">
        <f t="shared" si="533"/>
        <v>0.11397318278052224</v>
      </c>
      <c r="EG41" s="34">
        <f t="shared" si="533"/>
        <v>0.1222646752344564</v>
      </c>
      <c r="EH41" s="34">
        <f t="shared" si="533"/>
        <v>0.11483420593368238</v>
      </c>
      <c r="EI41" s="34">
        <f t="shared" si="533"/>
        <v>0.12231139646869985</v>
      </c>
      <c r="EJ41" s="34">
        <f t="shared" si="533"/>
        <v>8.5043988269794715E-2</v>
      </c>
      <c r="EK41" s="34">
        <f t="shared" si="533"/>
        <v>9.0248334342822534E-2</v>
      </c>
      <c r="EL41" s="34">
        <f t="shared" si="533"/>
        <v>7.9775280898876408E-2</v>
      </c>
      <c r="EM41" s="34">
        <f t="shared" si="533"/>
        <v>9.2972972972972967E-2</v>
      </c>
      <c r="EO41" s="58">
        <f t="shared" si="166"/>
        <v>49</v>
      </c>
      <c r="EP41" s="59" t="str">
        <f t="shared" si="167"/>
        <v>Utah</v>
      </c>
      <c r="EQ41" s="34">
        <f t="shared" ref="EQ41:EZ41" si="534">IFERROR(EQ86/EQ131, 0)</f>
        <v>0.28525121555915722</v>
      </c>
      <c r="ER41" s="34">
        <f t="shared" si="534"/>
        <v>0.31333333333333335</v>
      </c>
      <c r="ES41" s="34">
        <f t="shared" si="534"/>
        <v>0.25925925925925924</v>
      </c>
      <c r="ET41" s="34">
        <f t="shared" si="534"/>
        <v>0.23420647149460708</v>
      </c>
      <c r="EU41" s="34">
        <f t="shared" si="534"/>
        <v>0.27241379310344827</v>
      </c>
      <c r="EV41" s="34">
        <f t="shared" si="534"/>
        <v>0.28343023255813954</v>
      </c>
      <c r="EW41" s="34">
        <f t="shared" si="534"/>
        <v>0.21805555555555556</v>
      </c>
      <c r="EX41" s="34">
        <f t="shared" si="534"/>
        <v>0.23020527859237536</v>
      </c>
      <c r="EY41" s="34">
        <f t="shared" si="534"/>
        <v>0.21986754966887417</v>
      </c>
      <c r="EZ41" s="34">
        <f t="shared" si="534"/>
        <v>0.19184652278177458</v>
      </c>
      <c r="FB41" s="58">
        <f t="shared" si="169"/>
        <v>49</v>
      </c>
      <c r="FC41" s="59" t="str">
        <f t="shared" si="170"/>
        <v>Utah</v>
      </c>
      <c r="FD41" s="34">
        <f t="shared" ref="FD41:FM41" si="535">IFERROR(FD86/FD131, 0)</f>
        <v>0.22693266832917705</v>
      </c>
      <c r="FE41" s="34">
        <f t="shared" si="535"/>
        <v>0.24598930481283424</v>
      </c>
      <c r="FF41" s="34">
        <f t="shared" si="535"/>
        <v>0.23756218905472637</v>
      </c>
      <c r="FG41" s="34">
        <f t="shared" si="535"/>
        <v>0.18922018348623854</v>
      </c>
      <c r="FH41" s="34">
        <f t="shared" si="535"/>
        <v>0.15485278080697928</v>
      </c>
      <c r="FI41" s="34">
        <f t="shared" si="535"/>
        <v>0.1906392694063927</v>
      </c>
      <c r="FJ41" s="34">
        <f t="shared" si="535"/>
        <v>0.13736263736263737</v>
      </c>
      <c r="FK41" s="34">
        <f t="shared" si="535"/>
        <v>0.16768916155419222</v>
      </c>
      <c r="FL41" s="34">
        <f t="shared" si="535"/>
        <v>0.18690702087286529</v>
      </c>
      <c r="FM41" s="34">
        <f t="shared" si="535"/>
        <v>0.1489539748953975</v>
      </c>
      <c r="FO41" s="58">
        <f t="shared" si="172"/>
        <v>49</v>
      </c>
      <c r="FP41" s="59" t="str">
        <f t="shared" si="173"/>
        <v>Utah</v>
      </c>
      <c r="FQ41" s="34">
        <f t="shared" ref="FQ41:FZ41" si="536">IFERROR(FQ86/FQ131, 0)</f>
        <v>0.38333333333333336</v>
      </c>
      <c r="FR41" s="34">
        <f t="shared" si="536"/>
        <v>0.52023121387283233</v>
      </c>
      <c r="FS41" s="34">
        <f t="shared" si="536"/>
        <v>0.52317880794701987</v>
      </c>
      <c r="FT41" s="34">
        <f t="shared" si="536"/>
        <v>0.54109589041095896</v>
      </c>
      <c r="FU41" s="34">
        <f t="shared" si="536"/>
        <v>0.45698924731182794</v>
      </c>
      <c r="FV41" s="34">
        <f t="shared" si="536"/>
        <v>0.42261904761904762</v>
      </c>
      <c r="FW41" s="34">
        <f t="shared" si="536"/>
        <v>0.42272727272727273</v>
      </c>
      <c r="FX41" s="34">
        <f t="shared" si="536"/>
        <v>0.47549019607843135</v>
      </c>
      <c r="FY41" s="34">
        <f t="shared" si="536"/>
        <v>0.41880341880341881</v>
      </c>
      <c r="FZ41" s="34">
        <f t="shared" si="536"/>
        <v>0.47807017543859648</v>
      </c>
      <c r="GB41" s="58">
        <f t="shared" si="175"/>
        <v>49</v>
      </c>
      <c r="GC41" s="59" t="str">
        <f t="shared" si="176"/>
        <v>Utah</v>
      </c>
      <c r="GD41" s="34">
        <f t="shared" ref="GD41:GM41" si="537">IFERROR(GD86/GD131, 0)</f>
        <v>0</v>
      </c>
      <c r="GE41" s="34">
        <f t="shared" si="537"/>
        <v>0</v>
      </c>
      <c r="GF41" s="34">
        <f t="shared" si="537"/>
        <v>0</v>
      </c>
      <c r="GG41" s="34">
        <f t="shared" si="537"/>
        <v>1.2</v>
      </c>
      <c r="GH41" s="34">
        <f t="shared" si="537"/>
        <v>1.1764705882352942</v>
      </c>
      <c r="GI41" s="34">
        <f t="shared" si="537"/>
        <v>0.90322580645161288</v>
      </c>
      <c r="GJ41" s="34">
        <f t="shared" si="537"/>
        <v>0.87096774193548387</v>
      </c>
      <c r="GK41" s="34">
        <f t="shared" si="537"/>
        <v>0.94285714285714284</v>
      </c>
      <c r="GL41" s="34">
        <f t="shared" si="537"/>
        <v>1.1875</v>
      </c>
      <c r="GM41" s="34">
        <f t="shared" si="537"/>
        <v>1.2</v>
      </c>
    </row>
    <row r="42" spans="2:195" x14ac:dyDescent="0.25">
      <c r="B42" s="14">
        <v>51</v>
      </c>
      <c r="C42" s="30" t="str">
        <f t="shared" si="134"/>
        <v>Wasatch</v>
      </c>
      <c r="D42" s="34">
        <f t="shared" ref="D42:M42" si="538">IFERROR(D87/D132, 0)</f>
        <v>0.23250807319698599</v>
      </c>
      <c r="E42" s="34">
        <f t="shared" si="538"/>
        <v>0.24004975124378108</v>
      </c>
      <c r="F42" s="34">
        <f t="shared" si="538"/>
        <v>0.26027397260273971</v>
      </c>
      <c r="G42" s="34">
        <f t="shared" si="538"/>
        <v>0.22319474835886213</v>
      </c>
      <c r="H42" s="34">
        <f t="shared" si="538"/>
        <v>0.24013921113689096</v>
      </c>
      <c r="I42" s="34">
        <f t="shared" si="538"/>
        <v>0.22857142857142856</v>
      </c>
      <c r="J42" s="34">
        <f t="shared" si="538"/>
        <v>0.25536992840095463</v>
      </c>
      <c r="K42" s="34">
        <f t="shared" si="538"/>
        <v>0.25714285714285712</v>
      </c>
      <c r="L42" s="34">
        <f t="shared" si="538"/>
        <v>0.21313506815365552</v>
      </c>
      <c r="M42" s="34">
        <f t="shared" si="538"/>
        <v>0.19896193771626297</v>
      </c>
      <c r="O42" s="58">
        <f t="shared" si="136"/>
        <v>51</v>
      </c>
      <c r="P42" s="59" t="str">
        <f t="shared" si="137"/>
        <v>Wasatch</v>
      </c>
      <c r="Q42" s="34">
        <f t="shared" ref="Q42:Z42" si="539">IFERROR(Q87/Q132, 0)</f>
        <v>1.2222222222222223</v>
      </c>
      <c r="R42" s="34">
        <f t="shared" si="539"/>
        <v>0</v>
      </c>
      <c r="S42" s="34">
        <f t="shared" si="539"/>
        <v>1.2428571428571429</v>
      </c>
      <c r="T42" s="34">
        <f t="shared" si="539"/>
        <v>1.1470588235294117</v>
      </c>
      <c r="U42" s="34">
        <f t="shared" si="539"/>
        <v>1.1428571428571428</v>
      </c>
      <c r="V42" s="34">
        <f t="shared" si="539"/>
        <v>1.0384615384615385</v>
      </c>
      <c r="W42" s="34">
        <f t="shared" si="539"/>
        <v>1.1408450704225352</v>
      </c>
      <c r="X42" s="34">
        <f t="shared" si="539"/>
        <v>1.0909090909090908</v>
      </c>
      <c r="Y42" s="34">
        <f t="shared" si="539"/>
        <v>1.2857142857142858</v>
      </c>
      <c r="Z42" s="34">
        <f t="shared" si="539"/>
        <v>2</v>
      </c>
      <c r="AB42" s="58">
        <f t="shared" si="139"/>
        <v>51</v>
      </c>
      <c r="AC42" s="59" t="str">
        <f t="shared" si="140"/>
        <v>Wasatch</v>
      </c>
      <c r="AD42" s="34">
        <f t="shared" ref="AD42:AM42" si="540">IFERROR(AD87/AD132, 0)</f>
        <v>0.72151898734177211</v>
      </c>
      <c r="AE42" s="34">
        <f t="shared" si="540"/>
        <v>0.79729729729729726</v>
      </c>
      <c r="AF42" s="34">
        <f t="shared" si="540"/>
        <v>0.87096774193548387</v>
      </c>
      <c r="AG42" s="34">
        <f t="shared" si="540"/>
        <v>0.9</v>
      </c>
      <c r="AH42" s="34">
        <f t="shared" si="540"/>
        <v>1</v>
      </c>
      <c r="AI42" s="34">
        <f t="shared" si="540"/>
        <v>1.0434782608695652</v>
      </c>
      <c r="AJ42" s="34">
        <f t="shared" si="540"/>
        <v>0.9464285714285714</v>
      </c>
      <c r="AK42" s="34">
        <f t="shared" si="540"/>
        <v>0.72839506172839508</v>
      </c>
      <c r="AL42" s="34">
        <f t="shared" si="540"/>
        <v>0.84615384615384615</v>
      </c>
      <c r="AM42" s="34">
        <f t="shared" si="540"/>
        <v>0.68888888888888888</v>
      </c>
      <c r="AO42" s="58">
        <f t="shared" si="142"/>
        <v>51</v>
      </c>
      <c r="AP42" s="59" t="str">
        <f t="shared" si="143"/>
        <v>Wasatch</v>
      </c>
      <c r="AQ42" s="34">
        <f t="shared" ref="AQ42:AZ42" si="541">IFERROR(AQ87/AQ132, 0)</f>
        <v>0.72151898734177211</v>
      </c>
      <c r="AR42" s="34">
        <f t="shared" si="541"/>
        <v>0.6619718309859155</v>
      </c>
      <c r="AS42" s="34">
        <f t="shared" si="541"/>
        <v>0.83333333333333337</v>
      </c>
      <c r="AT42" s="34">
        <f t="shared" si="541"/>
        <v>0.78</v>
      </c>
      <c r="AU42" s="34">
        <f t="shared" si="541"/>
        <v>0.81578947368421051</v>
      </c>
      <c r="AV42" s="34">
        <f t="shared" si="541"/>
        <v>0.8</v>
      </c>
      <c r="AW42" s="34">
        <f t="shared" si="541"/>
        <v>0.75</v>
      </c>
      <c r="AX42" s="34">
        <f t="shared" si="541"/>
        <v>0.57894736842105265</v>
      </c>
      <c r="AY42" s="34">
        <f t="shared" si="541"/>
        <v>0.65277777777777779</v>
      </c>
      <c r="AZ42" s="34">
        <f t="shared" si="541"/>
        <v>0.44897959183673469</v>
      </c>
      <c r="BB42" s="58">
        <f t="shared" si="145"/>
        <v>51</v>
      </c>
      <c r="BC42" s="59" t="str">
        <f t="shared" si="146"/>
        <v>Wasatch</v>
      </c>
      <c r="BD42" s="34">
        <f t="shared" ref="BD42:BM42" si="542">IFERROR(BD87/BD132, 0)</f>
        <v>0.93023255813953487</v>
      </c>
      <c r="BE42" s="34">
        <f t="shared" si="542"/>
        <v>0.97674418604651159</v>
      </c>
      <c r="BF42" s="34">
        <f t="shared" si="542"/>
        <v>1.3846153846153846</v>
      </c>
      <c r="BG42" s="34">
        <f t="shared" si="542"/>
        <v>1</v>
      </c>
      <c r="BH42" s="34">
        <f t="shared" si="542"/>
        <v>1</v>
      </c>
      <c r="BI42" s="34">
        <f t="shared" si="542"/>
        <v>0.96</v>
      </c>
      <c r="BJ42" s="34">
        <f t="shared" si="542"/>
        <v>1.0454545454545454</v>
      </c>
      <c r="BK42" s="34">
        <f t="shared" si="542"/>
        <v>0.90243902439024393</v>
      </c>
      <c r="BL42" s="34">
        <f t="shared" si="542"/>
        <v>1</v>
      </c>
      <c r="BM42" s="34">
        <f t="shared" si="542"/>
        <v>1.0454545454545454</v>
      </c>
      <c r="BO42" s="58">
        <f t="shared" si="148"/>
        <v>51</v>
      </c>
      <c r="BP42" s="59" t="str">
        <f t="shared" si="149"/>
        <v>Wasatch</v>
      </c>
      <c r="BQ42" s="34">
        <f t="shared" ref="BQ42:BZ42" si="543">IFERROR(BQ87/BQ132, 0)</f>
        <v>0.86206896551724133</v>
      </c>
      <c r="BR42" s="34">
        <f t="shared" si="543"/>
        <v>0.72727272727272729</v>
      </c>
      <c r="BS42" s="34">
        <f t="shared" si="543"/>
        <v>0.94871794871794868</v>
      </c>
      <c r="BT42" s="34">
        <f t="shared" si="543"/>
        <v>0.66279069767441856</v>
      </c>
      <c r="BU42" s="34">
        <f t="shared" si="543"/>
        <v>0.72368421052631582</v>
      </c>
      <c r="BV42" s="34">
        <f t="shared" si="543"/>
        <v>0.7931034482758621</v>
      </c>
      <c r="BW42" s="34">
        <f t="shared" si="543"/>
        <v>0.86956521739130432</v>
      </c>
      <c r="BX42" s="34">
        <f t="shared" si="543"/>
        <v>0.77049180327868849</v>
      </c>
      <c r="BY42" s="34">
        <f t="shared" si="543"/>
        <v>1.7333333333333334</v>
      </c>
      <c r="BZ42" s="34">
        <f t="shared" si="543"/>
        <v>1.1599999999999999</v>
      </c>
      <c r="CB42" s="58">
        <f t="shared" si="151"/>
        <v>51</v>
      </c>
      <c r="CC42" s="59" t="str">
        <f t="shared" si="152"/>
        <v>Wasatch</v>
      </c>
      <c r="CD42" s="34">
        <f t="shared" ref="CD42:CM42" si="544">IFERROR(CD87/CD132, 0)</f>
        <v>2.8</v>
      </c>
      <c r="CE42" s="34">
        <f t="shared" si="544"/>
        <v>2</v>
      </c>
      <c r="CF42" s="34">
        <f t="shared" si="544"/>
        <v>1.7272727272727273</v>
      </c>
      <c r="CG42" s="34">
        <f t="shared" si="544"/>
        <v>1.4444444444444444</v>
      </c>
      <c r="CH42" s="34">
        <f t="shared" si="544"/>
        <v>1.1666666666666667</v>
      </c>
      <c r="CI42" s="34">
        <f t="shared" si="544"/>
        <v>1.1818181818181819</v>
      </c>
      <c r="CJ42" s="34">
        <f t="shared" si="544"/>
        <v>1.173913043478261</v>
      </c>
      <c r="CK42" s="34">
        <f t="shared" si="544"/>
        <v>1.3529411764705883</v>
      </c>
      <c r="CL42" s="34">
        <f t="shared" si="544"/>
        <v>1.1636363636363636</v>
      </c>
      <c r="CM42" s="34">
        <f t="shared" si="544"/>
        <v>0.89473684210526316</v>
      </c>
      <c r="CO42" s="58">
        <f t="shared" si="154"/>
        <v>51</v>
      </c>
      <c r="CP42" s="59" t="str">
        <f t="shared" si="155"/>
        <v>Wasatch</v>
      </c>
      <c r="CQ42" s="34">
        <f t="shared" ref="CQ42:CZ42" si="545">IFERROR(CQ87/CQ132, 0)</f>
        <v>0</v>
      </c>
      <c r="CR42" s="34">
        <f t="shared" si="545"/>
        <v>0</v>
      </c>
      <c r="CS42" s="34">
        <f t="shared" si="545"/>
        <v>0</v>
      </c>
      <c r="CT42" s="34">
        <f t="shared" si="545"/>
        <v>0</v>
      </c>
      <c r="CU42" s="34">
        <f t="shared" si="545"/>
        <v>0</v>
      </c>
      <c r="CV42" s="34">
        <f t="shared" si="545"/>
        <v>0</v>
      </c>
      <c r="CW42" s="34">
        <f t="shared" si="545"/>
        <v>0</v>
      </c>
      <c r="CX42" s="34">
        <f t="shared" si="545"/>
        <v>1.3157894736842106</v>
      </c>
      <c r="CY42" s="34">
        <f t="shared" si="545"/>
        <v>1.4761904761904763</v>
      </c>
      <c r="CZ42" s="34">
        <f t="shared" si="545"/>
        <v>1.48</v>
      </c>
      <c r="DB42" s="58">
        <f t="shared" si="157"/>
        <v>51</v>
      </c>
      <c r="DC42" s="59" t="str">
        <f t="shared" si="158"/>
        <v>Wasatch</v>
      </c>
      <c r="DD42" s="34">
        <f t="shared" ref="DD42:DM42" si="546">IFERROR(DD87/DD132, 0)</f>
        <v>0.63945578231292521</v>
      </c>
      <c r="DE42" s="34">
        <f t="shared" si="546"/>
        <v>0.65454545454545454</v>
      </c>
      <c r="DF42" s="34">
        <f t="shared" si="546"/>
        <v>0.5625</v>
      </c>
      <c r="DG42" s="34">
        <f t="shared" si="546"/>
        <v>0.56097560975609762</v>
      </c>
      <c r="DH42" s="34">
        <f t="shared" si="546"/>
        <v>0.6811594202898551</v>
      </c>
      <c r="DI42" s="34">
        <f t="shared" si="546"/>
        <v>0.68518518518518523</v>
      </c>
      <c r="DJ42" s="34">
        <f t="shared" si="546"/>
        <v>0.68918918918918914</v>
      </c>
      <c r="DK42" s="34">
        <f t="shared" si="546"/>
        <v>0.66666666666666663</v>
      </c>
      <c r="DL42" s="34">
        <f t="shared" si="546"/>
        <v>0.72549019607843135</v>
      </c>
      <c r="DM42" s="34">
        <f t="shared" si="546"/>
        <v>0.64102564102564108</v>
      </c>
      <c r="DO42" s="58">
        <f t="shared" si="160"/>
        <v>51</v>
      </c>
      <c r="DP42" s="59" t="str">
        <f t="shared" si="161"/>
        <v>Wasatch</v>
      </c>
      <c r="DQ42" s="34">
        <f t="shared" ref="DQ42:DZ42" si="547">IFERROR(DQ87/DQ132, 0)</f>
        <v>0.39382239382239381</v>
      </c>
      <c r="DR42" s="34">
        <f t="shared" si="547"/>
        <v>0.43421052631578949</v>
      </c>
      <c r="DS42" s="34">
        <f t="shared" si="547"/>
        <v>0.47766323024054985</v>
      </c>
      <c r="DT42" s="34">
        <f t="shared" si="547"/>
        <v>0.49820788530465948</v>
      </c>
      <c r="DU42" s="34">
        <f t="shared" si="547"/>
        <v>0.46666666666666667</v>
      </c>
      <c r="DV42" s="34">
        <f t="shared" si="547"/>
        <v>0.5</v>
      </c>
      <c r="DW42" s="34">
        <f t="shared" si="547"/>
        <v>0.5</v>
      </c>
      <c r="DX42" s="34">
        <f t="shared" si="547"/>
        <v>0.5611510791366906</v>
      </c>
      <c r="DY42" s="34">
        <f t="shared" si="547"/>
        <v>0.57432432432432434</v>
      </c>
      <c r="DZ42" s="34">
        <f t="shared" si="547"/>
        <v>0.48031496062992124</v>
      </c>
      <c r="EB42" s="58">
        <f t="shared" si="163"/>
        <v>51</v>
      </c>
      <c r="EC42" s="59" t="str">
        <f t="shared" si="164"/>
        <v>Wasatch</v>
      </c>
      <c r="ED42" s="34">
        <f t="shared" ref="ED42:EM42" si="548">IFERROR(ED87/ED132, 0)</f>
        <v>0.69791666666666663</v>
      </c>
      <c r="EE42" s="34">
        <f t="shared" si="548"/>
        <v>0.56756756756756754</v>
      </c>
      <c r="EF42" s="34">
        <f t="shared" si="548"/>
        <v>0.54054054054054057</v>
      </c>
      <c r="EG42" s="34">
        <f t="shared" si="548"/>
        <v>0.71264367816091956</v>
      </c>
      <c r="EH42" s="34">
        <f t="shared" si="548"/>
        <v>0.6</v>
      </c>
      <c r="EI42" s="34">
        <f t="shared" si="548"/>
        <v>0.48226950354609927</v>
      </c>
      <c r="EJ42" s="34">
        <f t="shared" si="548"/>
        <v>0.53642384105960261</v>
      </c>
      <c r="EK42" s="34">
        <f t="shared" si="548"/>
        <v>0.52941176470588236</v>
      </c>
      <c r="EL42" s="34">
        <f t="shared" si="548"/>
        <v>0.47619047619047616</v>
      </c>
      <c r="EM42" s="34">
        <f t="shared" si="548"/>
        <v>0.36125654450261779</v>
      </c>
      <c r="EO42" s="58">
        <f t="shared" si="166"/>
        <v>51</v>
      </c>
      <c r="EP42" s="59" t="str">
        <f t="shared" si="167"/>
        <v>Wasatch</v>
      </c>
      <c r="EQ42" s="34">
        <f t="shared" ref="EQ42:EZ42" si="549">IFERROR(EQ87/EQ132, 0)</f>
        <v>0.71084337349397586</v>
      </c>
      <c r="ER42" s="34">
        <f t="shared" si="549"/>
        <v>0.97674418604651159</v>
      </c>
      <c r="ES42" s="34">
        <f t="shared" si="549"/>
        <v>1.25</v>
      </c>
      <c r="ET42" s="34">
        <f t="shared" si="549"/>
        <v>1.3333333333333333</v>
      </c>
      <c r="EU42" s="34">
        <f t="shared" si="549"/>
        <v>1.4324324324324325</v>
      </c>
      <c r="EV42" s="34">
        <f t="shared" si="549"/>
        <v>0</v>
      </c>
      <c r="EW42" s="34">
        <f t="shared" si="549"/>
        <v>1.4838709677419355</v>
      </c>
      <c r="EX42" s="34">
        <f t="shared" si="549"/>
        <v>1.4848484848484849</v>
      </c>
      <c r="EY42" s="34">
        <f t="shared" si="549"/>
        <v>1.4642857142857142</v>
      </c>
      <c r="EZ42" s="34">
        <f t="shared" si="549"/>
        <v>1.4166666666666667</v>
      </c>
      <c r="FB42" s="58">
        <f t="shared" si="169"/>
        <v>51</v>
      </c>
      <c r="FC42" s="59" t="str">
        <f t="shared" si="170"/>
        <v>Wasatch</v>
      </c>
      <c r="FD42" s="34">
        <f t="shared" ref="FD42:FM42" si="550">IFERROR(FD87/FD132, 0)</f>
        <v>0.72413793103448276</v>
      </c>
      <c r="FE42" s="34">
        <f t="shared" si="550"/>
        <v>0.75268817204301075</v>
      </c>
      <c r="FF42" s="34">
        <f t="shared" si="550"/>
        <v>0.63380281690140849</v>
      </c>
      <c r="FG42" s="34">
        <f t="shared" si="550"/>
        <v>0.66666666666666663</v>
      </c>
      <c r="FH42" s="34">
        <f t="shared" si="550"/>
        <v>0.69841269841269837</v>
      </c>
      <c r="FI42" s="34">
        <f t="shared" si="550"/>
        <v>0.84</v>
      </c>
      <c r="FJ42" s="34">
        <f t="shared" si="550"/>
        <v>0.71014492753623193</v>
      </c>
      <c r="FK42" s="34">
        <f t="shared" si="550"/>
        <v>1</v>
      </c>
      <c r="FL42" s="34">
        <f t="shared" si="550"/>
        <v>1.0263157894736843</v>
      </c>
      <c r="FM42" s="34">
        <f t="shared" si="550"/>
        <v>0.6339285714285714</v>
      </c>
      <c r="FO42" s="58">
        <f t="shared" si="172"/>
        <v>51</v>
      </c>
      <c r="FP42" s="59" t="str">
        <f t="shared" si="173"/>
        <v>Wasatch</v>
      </c>
      <c r="FQ42" s="34">
        <f t="shared" ref="FQ42:FZ42" si="551">IFERROR(FQ87/FQ132, 0)</f>
        <v>1.5</v>
      </c>
      <c r="FR42" s="34">
        <f t="shared" si="551"/>
        <v>1.6666666666666667</v>
      </c>
      <c r="FS42" s="34">
        <f t="shared" si="551"/>
        <v>1.3333333333333333</v>
      </c>
      <c r="FT42" s="34">
        <f t="shared" si="551"/>
        <v>1.5593220338983051</v>
      </c>
      <c r="FU42" s="34">
        <f t="shared" si="551"/>
        <v>1.3818181818181818</v>
      </c>
      <c r="FV42" s="34">
        <f t="shared" si="551"/>
        <v>1.4912280701754386</v>
      </c>
      <c r="FW42" s="34">
        <f t="shared" si="551"/>
        <v>1.5</v>
      </c>
      <c r="FX42" s="34">
        <f t="shared" si="551"/>
        <v>1.4067796610169492</v>
      </c>
      <c r="FY42" s="34">
        <f t="shared" si="551"/>
        <v>1.4285714285714286</v>
      </c>
      <c r="FZ42" s="34">
        <f t="shared" si="551"/>
        <v>1.4285714285714286</v>
      </c>
      <c r="GB42" s="58">
        <f t="shared" si="175"/>
        <v>51</v>
      </c>
      <c r="GC42" s="59" t="str">
        <f t="shared" si="176"/>
        <v>Wasatch</v>
      </c>
      <c r="GD42" s="34">
        <f t="shared" ref="GD42:GM42" si="552">IFERROR(GD87/GD132, 0)</f>
        <v>0</v>
      </c>
      <c r="GE42" s="34">
        <f t="shared" si="552"/>
        <v>0</v>
      </c>
      <c r="GF42" s="34">
        <f t="shared" si="552"/>
        <v>0</v>
      </c>
      <c r="GG42" s="34">
        <f t="shared" si="552"/>
        <v>1.5</v>
      </c>
      <c r="GH42" s="34">
        <f t="shared" si="552"/>
        <v>1.3333333333333333</v>
      </c>
      <c r="GI42" s="34">
        <f t="shared" si="552"/>
        <v>1.8</v>
      </c>
      <c r="GJ42" s="34">
        <f t="shared" si="552"/>
        <v>1.8571428571428572</v>
      </c>
      <c r="GK42" s="34">
        <f t="shared" si="552"/>
        <v>2.2000000000000002</v>
      </c>
      <c r="GL42" s="34">
        <f t="shared" si="552"/>
        <v>0</v>
      </c>
      <c r="GM42" s="34">
        <f t="shared" si="552"/>
        <v>0</v>
      </c>
    </row>
    <row r="43" spans="2:195" x14ac:dyDescent="0.25">
      <c r="B43" s="14">
        <v>53</v>
      </c>
      <c r="C43" s="30" t="str">
        <f t="shared" si="134"/>
        <v>Washington</v>
      </c>
      <c r="D43" s="34">
        <f t="shared" ref="D43:M43" si="553">IFERROR(D88/D133, 0)</f>
        <v>0.15346153846153845</v>
      </c>
      <c r="E43" s="34">
        <f t="shared" si="553"/>
        <v>0.13417431192660551</v>
      </c>
      <c r="F43" s="34">
        <f t="shared" si="553"/>
        <v>0.13213885778275475</v>
      </c>
      <c r="G43" s="34">
        <f t="shared" si="553"/>
        <v>0.1425734710087371</v>
      </c>
      <c r="H43" s="34">
        <f t="shared" si="553"/>
        <v>0.14872192099147946</v>
      </c>
      <c r="I43" s="34">
        <f t="shared" si="553"/>
        <v>0.1591753970936127</v>
      </c>
      <c r="J43" s="34">
        <f t="shared" si="553"/>
        <v>0.14103730664240219</v>
      </c>
      <c r="K43" s="34">
        <f t="shared" si="553"/>
        <v>0.11708099438652766</v>
      </c>
      <c r="L43" s="34">
        <f t="shared" si="553"/>
        <v>0.11035554692053623</v>
      </c>
      <c r="M43" s="34">
        <f t="shared" si="553"/>
        <v>0.12482705611068409</v>
      </c>
      <c r="O43" s="58">
        <f t="shared" si="136"/>
        <v>53</v>
      </c>
      <c r="P43" s="59" t="str">
        <f t="shared" si="137"/>
        <v>Washington</v>
      </c>
      <c r="Q43" s="34">
        <f t="shared" ref="Q43:Z43" si="554">IFERROR(Q88/Q133, 0)</f>
        <v>0.79166666666666663</v>
      </c>
      <c r="R43" s="34">
        <f t="shared" si="554"/>
        <v>0.94594594594594594</v>
      </c>
      <c r="S43" s="34">
        <f t="shared" si="554"/>
        <v>1</v>
      </c>
      <c r="T43" s="34">
        <f t="shared" si="554"/>
        <v>1.2173913043478262</v>
      </c>
      <c r="U43" s="34">
        <f t="shared" si="554"/>
        <v>1.1428571428571428</v>
      </c>
      <c r="V43" s="34">
        <f t="shared" si="554"/>
        <v>1.0909090909090908</v>
      </c>
      <c r="W43" s="34">
        <f t="shared" si="554"/>
        <v>0.86842105263157898</v>
      </c>
      <c r="X43" s="34">
        <f t="shared" si="554"/>
        <v>0.60810810810810811</v>
      </c>
      <c r="Y43" s="34">
        <f t="shared" si="554"/>
        <v>0.67368421052631577</v>
      </c>
      <c r="Z43" s="34">
        <f t="shared" si="554"/>
        <v>0.5485714285714286</v>
      </c>
      <c r="AB43" s="58">
        <f t="shared" si="139"/>
        <v>53</v>
      </c>
      <c r="AC43" s="59" t="str">
        <f t="shared" si="140"/>
        <v>Washington</v>
      </c>
      <c r="AD43" s="34">
        <f t="shared" ref="AD43:AM43" si="555">IFERROR(AD88/AD133, 0)</f>
        <v>0.63793103448275867</v>
      </c>
      <c r="AE43" s="34">
        <f t="shared" si="555"/>
        <v>0.55172413793103448</v>
      </c>
      <c r="AF43" s="34">
        <f t="shared" si="555"/>
        <v>0.86868686868686873</v>
      </c>
      <c r="AG43" s="34">
        <f t="shared" si="555"/>
        <v>1.1399999999999999</v>
      </c>
      <c r="AH43" s="34">
        <f t="shared" si="555"/>
        <v>0.83552631578947367</v>
      </c>
      <c r="AI43" s="34">
        <f t="shared" si="555"/>
        <v>0.67843137254901964</v>
      </c>
      <c r="AJ43" s="34">
        <f t="shared" si="555"/>
        <v>0.57462686567164178</v>
      </c>
      <c r="AK43" s="34">
        <f t="shared" si="555"/>
        <v>0.46453089244851259</v>
      </c>
      <c r="AL43" s="34">
        <f t="shared" si="555"/>
        <v>0.35054347826086957</v>
      </c>
      <c r="AM43" s="34">
        <f t="shared" si="555"/>
        <v>0.34772182254196643</v>
      </c>
      <c r="AO43" s="58">
        <f t="shared" si="142"/>
        <v>53</v>
      </c>
      <c r="AP43" s="59" t="str">
        <f t="shared" si="143"/>
        <v>Washington</v>
      </c>
      <c r="AQ43" s="34">
        <f t="shared" ref="AQ43:AZ43" si="556">IFERROR(AQ88/AQ133, 0)</f>
        <v>0.72857142857142854</v>
      </c>
      <c r="AR43" s="34">
        <f t="shared" si="556"/>
        <v>0.58333333333333337</v>
      </c>
      <c r="AS43" s="34">
        <f t="shared" si="556"/>
        <v>0.60416666666666663</v>
      </c>
      <c r="AT43" s="34">
        <f t="shared" si="556"/>
        <v>0.60683760683760679</v>
      </c>
      <c r="AU43" s="34">
        <f t="shared" si="556"/>
        <v>0.40588235294117647</v>
      </c>
      <c r="AV43" s="34">
        <f t="shared" si="556"/>
        <v>0.46951219512195119</v>
      </c>
      <c r="AW43" s="34">
        <f t="shared" si="556"/>
        <v>0.44262295081967212</v>
      </c>
      <c r="AX43" s="34">
        <f t="shared" si="556"/>
        <v>0.40886699507389163</v>
      </c>
      <c r="AY43" s="34">
        <f t="shared" si="556"/>
        <v>0.40314136125654448</v>
      </c>
      <c r="AZ43" s="34">
        <f t="shared" si="556"/>
        <v>0.41666666666666669</v>
      </c>
      <c r="BB43" s="58">
        <f t="shared" si="145"/>
        <v>53</v>
      </c>
      <c r="BC43" s="59" t="str">
        <f t="shared" si="146"/>
        <v>Washington</v>
      </c>
      <c r="BD43" s="34">
        <f t="shared" ref="BD43:BM43" si="557">IFERROR(BD88/BD133, 0)</f>
        <v>0.73599999999999999</v>
      </c>
      <c r="BE43" s="34">
        <f t="shared" si="557"/>
        <v>0.72340425531914898</v>
      </c>
      <c r="BF43" s="34">
        <f t="shared" si="557"/>
        <v>1.3676470588235294</v>
      </c>
      <c r="BG43" s="34">
        <f t="shared" si="557"/>
        <v>0.95744680851063835</v>
      </c>
      <c r="BH43" s="34">
        <f t="shared" si="557"/>
        <v>0.86075949367088611</v>
      </c>
      <c r="BI43" s="34">
        <f t="shared" si="557"/>
        <v>0.5535714285714286</v>
      </c>
      <c r="BJ43" s="34">
        <f t="shared" si="557"/>
        <v>0.73599999999999999</v>
      </c>
      <c r="BK43" s="34">
        <f t="shared" si="557"/>
        <v>0.61599999999999999</v>
      </c>
      <c r="BL43" s="34">
        <f t="shared" si="557"/>
        <v>0.69411764705882351</v>
      </c>
      <c r="BM43" s="34">
        <f t="shared" si="557"/>
        <v>0.70754716981132071</v>
      </c>
      <c r="BO43" s="58">
        <f t="shared" si="148"/>
        <v>53</v>
      </c>
      <c r="BP43" s="59" t="str">
        <f t="shared" si="149"/>
        <v>Washington</v>
      </c>
      <c r="BQ43" s="34">
        <f t="shared" ref="BQ43:BZ43" si="558">IFERROR(BQ88/BQ133, 0)</f>
        <v>0.47465437788018433</v>
      </c>
      <c r="BR43" s="34">
        <f t="shared" si="558"/>
        <v>0.44545454545454544</v>
      </c>
      <c r="BS43" s="34">
        <f t="shared" si="558"/>
        <v>0.61214953271028039</v>
      </c>
      <c r="BT43" s="34">
        <f t="shared" si="558"/>
        <v>0.50769230769230766</v>
      </c>
      <c r="BU43" s="34">
        <f t="shared" si="558"/>
        <v>0.54508196721311475</v>
      </c>
      <c r="BV43" s="34">
        <f t="shared" si="558"/>
        <v>0.43798449612403101</v>
      </c>
      <c r="BW43" s="34">
        <f t="shared" si="558"/>
        <v>0.39393939393939392</v>
      </c>
      <c r="BX43" s="34">
        <f t="shared" si="558"/>
        <v>0.42045454545454547</v>
      </c>
      <c r="BY43" s="34">
        <f t="shared" si="558"/>
        <v>0.43798449612403101</v>
      </c>
      <c r="BZ43" s="34">
        <f t="shared" si="558"/>
        <v>0.42666666666666669</v>
      </c>
      <c r="CB43" s="58">
        <f t="shared" si="151"/>
        <v>53</v>
      </c>
      <c r="CC43" s="59" t="str">
        <f t="shared" si="152"/>
        <v>Washington</v>
      </c>
      <c r="CD43" s="34">
        <f t="shared" ref="CD43:CM43" si="559">IFERROR(CD88/CD133, 0)</f>
        <v>0.65979381443298968</v>
      </c>
      <c r="CE43" s="34">
        <f t="shared" si="559"/>
        <v>0.5114942528735632</v>
      </c>
      <c r="CF43" s="34">
        <f t="shared" si="559"/>
        <v>0.51351351351351349</v>
      </c>
      <c r="CG43" s="34">
        <f t="shared" si="559"/>
        <v>0.58865248226950351</v>
      </c>
      <c r="CH43" s="34">
        <f t="shared" si="559"/>
        <v>0.61165048543689315</v>
      </c>
      <c r="CI43" s="34">
        <f t="shared" si="559"/>
        <v>0.64925373134328357</v>
      </c>
      <c r="CJ43" s="34">
        <f t="shared" si="559"/>
        <v>0.47115384615384615</v>
      </c>
      <c r="CK43" s="34">
        <f t="shared" si="559"/>
        <v>0.7155963302752294</v>
      </c>
      <c r="CL43" s="34">
        <f t="shared" si="559"/>
        <v>0.65536723163841804</v>
      </c>
      <c r="CM43" s="34">
        <f t="shared" si="559"/>
        <v>0.46793349168646081</v>
      </c>
      <c r="CO43" s="58">
        <f t="shared" si="154"/>
        <v>53</v>
      </c>
      <c r="CP43" s="59" t="str">
        <f t="shared" si="155"/>
        <v>Washington</v>
      </c>
      <c r="CQ43" s="34">
        <f t="shared" ref="CQ43:CZ43" si="560">IFERROR(CQ88/CQ133, 0)</f>
        <v>0.72549019607843135</v>
      </c>
      <c r="CR43" s="34">
        <f t="shared" si="560"/>
        <v>1.0476190476190477</v>
      </c>
      <c r="CS43" s="34">
        <f t="shared" si="560"/>
        <v>0.7</v>
      </c>
      <c r="CT43" s="34">
        <f t="shared" si="560"/>
        <v>0.73228346456692917</v>
      </c>
      <c r="CU43" s="34">
        <f t="shared" si="560"/>
        <v>0.76335877862595425</v>
      </c>
      <c r="CV43" s="34">
        <f t="shared" si="560"/>
        <v>0.82424242424242422</v>
      </c>
      <c r="CW43" s="34">
        <f t="shared" si="560"/>
        <v>0.58695652173913049</v>
      </c>
      <c r="CX43" s="34">
        <f t="shared" si="560"/>
        <v>0.6271929824561403</v>
      </c>
      <c r="CY43" s="34">
        <f t="shared" si="560"/>
        <v>0.61344537815126055</v>
      </c>
      <c r="CZ43" s="34">
        <f t="shared" si="560"/>
        <v>0.76576576576576572</v>
      </c>
      <c r="DB43" s="58">
        <f t="shared" si="157"/>
        <v>53</v>
      </c>
      <c r="DC43" s="59" t="str">
        <f t="shared" si="158"/>
        <v>Washington</v>
      </c>
      <c r="DD43" s="34">
        <f t="shared" ref="DD43:DM43" si="561">IFERROR(DD88/DD133, 0)</f>
        <v>0.38349514563106796</v>
      </c>
      <c r="DE43" s="34">
        <f t="shared" si="561"/>
        <v>0.3586387434554974</v>
      </c>
      <c r="DF43" s="34">
        <f t="shared" si="561"/>
        <v>0.35321100917431192</v>
      </c>
      <c r="DG43" s="34">
        <f t="shared" si="561"/>
        <v>0.36645962732919257</v>
      </c>
      <c r="DH43" s="34">
        <f t="shared" si="561"/>
        <v>0.42857142857142855</v>
      </c>
      <c r="DI43" s="34">
        <f t="shared" si="561"/>
        <v>0.44405594405594406</v>
      </c>
      <c r="DJ43" s="34">
        <f t="shared" si="561"/>
        <v>0.39209726443769</v>
      </c>
      <c r="DK43" s="34">
        <f t="shared" si="561"/>
        <v>0.38504155124653738</v>
      </c>
      <c r="DL43" s="34">
        <f t="shared" si="561"/>
        <v>0.35067437379576105</v>
      </c>
      <c r="DM43" s="34">
        <f t="shared" si="561"/>
        <v>0.32124999999999998</v>
      </c>
      <c r="DO43" s="58">
        <f t="shared" si="160"/>
        <v>53</v>
      </c>
      <c r="DP43" s="59" t="str">
        <f t="shared" si="161"/>
        <v>Washington</v>
      </c>
      <c r="DQ43" s="34">
        <f t="shared" ref="DQ43:DZ43" si="562">IFERROR(DQ88/DQ133, 0)</f>
        <v>0.28025477707006369</v>
      </c>
      <c r="DR43" s="34">
        <f t="shared" si="562"/>
        <v>0.26964769647696479</v>
      </c>
      <c r="DS43" s="34">
        <f t="shared" si="562"/>
        <v>0.26460859977949286</v>
      </c>
      <c r="DT43" s="34">
        <f t="shared" si="562"/>
        <v>0.23401826484018265</v>
      </c>
      <c r="DU43" s="34">
        <f t="shared" si="562"/>
        <v>0.25598991172761665</v>
      </c>
      <c r="DV43" s="34">
        <f t="shared" si="562"/>
        <v>0.28743961352657005</v>
      </c>
      <c r="DW43" s="34">
        <f t="shared" si="562"/>
        <v>0.22287735849056603</v>
      </c>
      <c r="DX43" s="34">
        <f t="shared" si="562"/>
        <v>0.22919042189281641</v>
      </c>
      <c r="DY43" s="34">
        <f t="shared" si="562"/>
        <v>0.24786324786324787</v>
      </c>
      <c r="DZ43" s="34">
        <f t="shared" si="562"/>
        <v>0.22928709055876687</v>
      </c>
      <c r="EB43" s="58">
        <f t="shared" si="163"/>
        <v>53</v>
      </c>
      <c r="EC43" s="59" t="str">
        <f t="shared" si="164"/>
        <v>Washington</v>
      </c>
      <c r="ED43" s="34">
        <f t="shared" ref="ED43:EM43" si="563">IFERROR(ED88/ED133, 0)</f>
        <v>0.3388773388773389</v>
      </c>
      <c r="EE43" s="34">
        <f t="shared" si="563"/>
        <v>0.32532347504621073</v>
      </c>
      <c r="EF43" s="34">
        <f t="shared" si="563"/>
        <v>0.36228287841191065</v>
      </c>
      <c r="EG43" s="34">
        <f t="shared" si="563"/>
        <v>0.31313131313131315</v>
      </c>
      <c r="EH43" s="34">
        <f t="shared" si="563"/>
        <v>0.33640552995391704</v>
      </c>
      <c r="EI43" s="34">
        <f t="shared" si="563"/>
        <v>0.33403805496828753</v>
      </c>
      <c r="EJ43" s="34">
        <f t="shared" si="563"/>
        <v>0.32624113475177308</v>
      </c>
      <c r="EK43" s="34">
        <f t="shared" si="563"/>
        <v>0.33082706766917291</v>
      </c>
      <c r="EL43" s="34">
        <f t="shared" si="563"/>
        <v>0.32541899441340782</v>
      </c>
      <c r="EM43" s="34">
        <f t="shared" si="563"/>
        <v>0.32217573221757323</v>
      </c>
      <c r="EO43" s="58">
        <f t="shared" si="166"/>
        <v>53</v>
      </c>
      <c r="EP43" s="59" t="str">
        <f t="shared" si="167"/>
        <v>Washington</v>
      </c>
      <c r="EQ43" s="34">
        <f t="shared" ref="EQ43:EZ43" si="564">IFERROR(EQ88/EQ133, 0)</f>
        <v>0.82608695652173914</v>
      </c>
      <c r="ER43" s="34">
        <f t="shared" si="564"/>
        <v>0.85</v>
      </c>
      <c r="ES43" s="34">
        <f t="shared" si="564"/>
        <v>0.93333333333333335</v>
      </c>
      <c r="ET43" s="34">
        <f t="shared" si="564"/>
        <v>0.66666666666666663</v>
      </c>
      <c r="EU43" s="34">
        <f t="shared" si="564"/>
        <v>0.7142857142857143</v>
      </c>
      <c r="EV43" s="34">
        <f t="shared" si="564"/>
        <v>0.77192982456140347</v>
      </c>
      <c r="EW43" s="34">
        <f t="shared" si="564"/>
        <v>0.75483870967741939</v>
      </c>
      <c r="EX43" s="34">
        <f t="shared" si="564"/>
        <v>0.6</v>
      </c>
      <c r="EY43" s="34">
        <f t="shared" si="564"/>
        <v>0.55288461538461542</v>
      </c>
      <c r="EZ43" s="34">
        <f t="shared" si="564"/>
        <v>0.43444730077120824</v>
      </c>
      <c r="FB43" s="58">
        <f t="shared" si="169"/>
        <v>53</v>
      </c>
      <c r="FC43" s="59" t="str">
        <f t="shared" si="170"/>
        <v>Washington</v>
      </c>
      <c r="FD43" s="34">
        <f t="shared" ref="FD43:FM43" si="565">IFERROR(FD88/FD133, 0)</f>
        <v>0.44036697247706424</v>
      </c>
      <c r="FE43" s="34">
        <f t="shared" si="565"/>
        <v>0.44791666666666669</v>
      </c>
      <c r="FF43" s="34">
        <f t="shared" si="565"/>
        <v>0.61016949152542377</v>
      </c>
      <c r="FG43" s="34">
        <f t="shared" si="565"/>
        <v>0.66279069767441856</v>
      </c>
      <c r="FH43" s="34">
        <f t="shared" si="565"/>
        <v>0.6</v>
      </c>
      <c r="FI43" s="34">
        <f t="shared" si="565"/>
        <v>0.59883720930232553</v>
      </c>
      <c r="FJ43" s="34">
        <f t="shared" si="565"/>
        <v>0.640625</v>
      </c>
      <c r="FK43" s="34">
        <f t="shared" si="565"/>
        <v>0.38914027149321267</v>
      </c>
      <c r="FL43" s="34">
        <f t="shared" si="565"/>
        <v>0.38328530259365995</v>
      </c>
      <c r="FM43" s="34">
        <f t="shared" si="565"/>
        <v>0.38497652582159625</v>
      </c>
      <c r="FO43" s="58">
        <f t="shared" si="172"/>
        <v>53</v>
      </c>
      <c r="FP43" s="59" t="str">
        <f t="shared" si="173"/>
        <v>Washington</v>
      </c>
      <c r="FQ43" s="34">
        <f t="shared" ref="FQ43:FZ43" si="566">IFERROR(FQ88/FQ133, 0)</f>
        <v>0.95348837209302328</v>
      </c>
      <c r="FR43" s="34">
        <f t="shared" si="566"/>
        <v>0.97297297297297303</v>
      </c>
      <c r="FS43" s="34">
        <f t="shared" si="566"/>
        <v>0.97058823529411764</v>
      </c>
      <c r="FT43" s="34">
        <f t="shared" si="566"/>
        <v>0.81632653061224492</v>
      </c>
      <c r="FU43" s="34">
        <f t="shared" si="566"/>
        <v>0.8125</v>
      </c>
      <c r="FV43" s="34">
        <f t="shared" si="566"/>
        <v>0.88636363636363635</v>
      </c>
      <c r="FW43" s="34">
        <f t="shared" si="566"/>
        <v>1.0512820512820513</v>
      </c>
      <c r="FX43" s="34">
        <f t="shared" si="566"/>
        <v>1.0294117647058822</v>
      </c>
      <c r="FY43" s="34">
        <f t="shared" si="566"/>
        <v>1.1176470588235294</v>
      </c>
      <c r="FZ43" s="34">
        <f t="shared" si="566"/>
        <v>1.5384615384615385</v>
      </c>
      <c r="GB43" s="58">
        <f t="shared" si="175"/>
        <v>53</v>
      </c>
      <c r="GC43" s="59" t="str">
        <f t="shared" si="176"/>
        <v>Washington</v>
      </c>
      <c r="GD43" s="34">
        <f t="shared" ref="GD43:GM43" si="567">IFERROR(GD88/GD133, 0)</f>
        <v>0</v>
      </c>
      <c r="GE43" s="34">
        <f t="shared" si="567"/>
        <v>0</v>
      </c>
      <c r="GF43" s="34">
        <f t="shared" si="567"/>
        <v>0</v>
      </c>
      <c r="GG43" s="34">
        <f t="shared" si="567"/>
        <v>0</v>
      </c>
      <c r="GH43" s="34">
        <f t="shared" si="567"/>
        <v>0</v>
      </c>
      <c r="GI43" s="34">
        <f t="shared" si="567"/>
        <v>0</v>
      </c>
      <c r="GJ43" s="34">
        <f t="shared" si="567"/>
        <v>0</v>
      </c>
      <c r="GK43" s="34">
        <f t="shared" si="567"/>
        <v>0</v>
      </c>
      <c r="GL43" s="34">
        <f t="shared" si="567"/>
        <v>0</v>
      </c>
      <c r="GM43" s="34">
        <f t="shared" si="567"/>
        <v>0</v>
      </c>
    </row>
    <row r="44" spans="2:195" x14ac:dyDescent="0.25">
      <c r="B44" s="14">
        <v>55</v>
      </c>
      <c r="C44" s="30" t="str">
        <f t="shared" si="134"/>
        <v>Wayne</v>
      </c>
      <c r="D44" s="34">
        <f t="shared" ref="D44:M44" si="568">IFERROR(D89/D134, 0)</f>
        <v>0.47191011235955055</v>
      </c>
      <c r="E44" s="34">
        <f t="shared" si="568"/>
        <v>0.5</v>
      </c>
      <c r="F44" s="34">
        <f t="shared" si="568"/>
        <v>0.40677966101694918</v>
      </c>
      <c r="G44" s="34">
        <f t="shared" si="568"/>
        <v>0.45</v>
      </c>
      <c r="H44" s="34">
        <f t="shared" si="568"/>
        <v>0.56122448979591832</v>
      </c>
      <c r="I44" s="34">
        <f t="shared" si="568"/>
        <v>0.51724137931034486</v>
      </c>
      <c r="J44" s="34">
        <f t="shared" si="568"/>
        <v>0.46153846153846156</v>
      </c>
      <c r="K44" s="34">
        <f t="shared" si="568"/>
        <v>0.41176470588235292</v>
      </c>
      <c r="L44" s="34">
        <f t="shared" si="568"/>
        <v>0.38750000000000001</v>
      </c>
      <c r="M44" s="34">
        <f t="shared" si="568"/>
        <v>0.46728971962616822</v>
      </c>
      <c r="O44" s="58">
        <f t="shared" si="136"/>
        <v>55</v>
      </c>
      <c r="P44" s="59" t="str">
        <f t="shared" si="137"/>
        <v>Wayne</v>
      </c>
      <c r="Q44" s="34">
        <f t="shared" ref="Q44:Z44" si="569">IFERROR(Q89/Q134, 0)</f>
        <v>0.93939393939393945</v>
      </c>
      <c r="R44" s="34">
        <f t="shared" si="569"/>
        <v>0.86206896551724133</v>
      </c>
      <c r="S44" s="34">
        <f t="shared" si="569"/>
        <v>0.93333333333333335</v>
      </c>
      <c r="T44" s="34">
        <f t="shared" si="569"/>
        <v>1.5</v>
      </c>
      <c r="U44" s="34">
        <f t="shared" si="569"/>
        <v>1</v>
      </c>
      <c r="V44" s="34">
        <f t="shared" si="569"/>
        <v>0.8</v>
      </c>
      <c r="W44" s="34">
        <f t="shared" si="569"/>
        <v>1.5</v>
      </c>
      <c r="X44" s="34">
        <f t="shared" si="569"/>
        <v>0.8571428571428571</v>
      </c>
      <c r="Y44" s="34">
        <f t="shared" si="569"/>
        <v>0.75</v>
      </c>
      <c r="Z44" s="34">
        <f t="shared" si="569"/>
        <v>2</v>
      </c>
      <c r="AB44" s="58">
        <f t="shared" si="139"/>
        <v>55</v>
      </c>
      <c r="AC44" s="59" t="str">
        <f t="shared" si="140"/>
        <v>Wayne</v>
      </c>
      <c r="AD44" s="34">
        <f t="shared" ref="AD44:AM44" si="570">IFERROR(AD89/AD134, 0)</f>
        <v>2</v>
      </c>
      <c r="AE44" s="34">
        <f t="shared" si="570"/>
        <v>4</v>
      </c>
      <c r="AF44" s="34">
        <f t="shared" si="570"/>
        <v>1.1304347826086956</v>
      </c>
      <c r="AG44" s="34">
        <f t="shared" si="570"/>
        <v>1.1363636363636365</v>
      </c>
      <c r="AH44" s="34">
        <f t="shared" si="570"/>
        <v>1.1538461538461537</v>
      </c>
      <c r="AI44" s="34">
        <f t="shared" si="570"/>
        <v>1.0833333333333333</v>
      </c>
      <c r="AJ44" s="34">
        <f t="shared" si="570"/>
        <v>0.9</v>
      </c>
      <c r="AK44" s="34">
        <f t="shared" si="570"/>
        <v>1.1538461538461537</v>
      </c>
      <c r="AL44" s="34">
        <f t="shared" si="570"/>
        <v>1.0909090909090908</v>
      </c>
      <c r="AM44" s="34">
        <f t="shared" si="570"/>
        <v>1</v>
      </c>
      <c r="AO44" s="58">
        <f t="shared" si="142"/>
        <v>55</v>
      </c>
      <c r="AP44" s="59" t="str">
        <f t="shared" si="143"/>
        <v>Wayne</v>
      </c>
      <c r="AQ44" s="34">
        <f t="shared" ref="AQ44:AZ44" si="571">IFERROR(AQ89/AQ134, 0)</f>
        <v>0</v>
      </c>
      <c r="AR44" s="34">
        <f t="shared" si="571"/>
        <v>0</v>
      </c>
      <c r="AS44" s="34">
        <f t="shared" si="571"/>
        <v>0</v>
      </c>
      <c r="AT44" s="34">
        <f t="shared" si="571"/>
        <v>0</v>
      </c>
      <c r="AU44" s="34">
        <f t="shared" si="571"/>
        <v>0</v>
      </c>
      <c r="AV44" s="34">
        <f t="shared" si="571"/>
        <v>0</v>
      </c>
      <c r="AW44" s="34">
        <f t="shared" si="571"/>
        <v>0</v>
      </c>
      <c r="AX44" s="34">
        <f t="shared" si="571"/>
        <v>0</v>
      </c>
      <c r="AY44" s="34">
        <f t="shared" si="571"/>
        <v>0</v>
      </c>
      <c r="AZ44" s="34">
        <f t="shared" si="571"/>
        <v>0</v>
      </c>
      <c r="BB44" s="58">
        <f t="shared" si="145"/>
        <v>55</v>
      </c>
      <c r="BC44" s="59" t="str">
        <f t="shared" si="146"/>
        <v>Wayne</v>
      </c>
      <c r="BD44" s="34">
        <f t="shared" ref="BD44:BM44" si="572">IFERROR(BD89/BD134, 0)</f>
        <v>1.25</v>
      </c>
      <c r="BE44" s="34">
        <f t="shared" si="572"/>
        <v>2.5</v>
      </c>
      <c r="BF44" s="34">
        <f t="shared" si="572"/>
        <v>1.3333333333333333</v>
      </c>
      <c r="BG44" s="34">
        <f t="shared" si="572"/>
        <v>1.5</v>
      </c>
      <c r="BH44" s="34">
        <f t="shared" si="572"/>
        <v>0</v>
      </c>
      <c r="BI44" s="34">
        <f t="shared" si="572"/>
        <v>0</v>
      </c>
      <c r="BJ44" s="34">
        <f t="shared" si="572"/>
        <v>0</v>
      </c>
      <c r="BK44" s="34">
        <f t="shared" si="572"/>
        <v>0</v>
      </c>
      <c r="BL44" s="34">
        <f t="shared" si="572"/>
        <v>0</v>
      </c>
      <c r="BM44" s="34">
        <f t="shared" si="572"/>
        <v>0</v>
      </c>
      <c r="BO44" s="58">
        <f t="shared" si="148"/>
        <v>55</v>
      </c>
      <c r="BP44" s="59" t="str">
        <f t="shared" si="149"/>
        <v>Wayne</v>
      </c>
      <c r="BQ44" s="34">
        <f t="shared" ref="BQ44:BZ44" si="573">IFERROR(BQ89/BQ134, 0)</f>
        <v>1.6</v>
      </c>
      <c r="BR44" s="34">
        <f t="shared" si="573"/>
        <v>0</v>
      </c>
      <c r="BS44" s="34">
        <f t="shared" si="573"/>
        <v>1.5</v>
      </c>
      <c r="BT44" s="34">
        <f t="shared" si="573"/>
        <v>1.25</v>
      </c>
      <c r="BU44" s="34">
        <f t="shared" si="573"/>
        <v>1</v>
      </c>
      <c r="BV44" s="34">
        <f t="shared" si="573"/>
        <v>1.25</v>
      </c>
      <c r="BW44" s="34">
        <f t="shared" si="573"/>
        <v>0.83333333333333337</v>
      </c>
      <c r="BX44" s="34">
        <f t="shared" si="573"/>
        <v>1.5</v>
      </c>
      <c r="BY44" s="34">
        <f t="shared" si="573"/>
        <v>0</v>
      </c>
      <c r="BZ44" s="34">
        <f t="shared" si="573"/>
        <v>0</v>
      </c>
      <c r="CB44" s="58">
        <f t="shared" si="151"/>
        <v>55</v>
      </c>
      <c r="CC44" s="59" t="str">
        <f t="shared" si="152"/>
        <v>Wayne</v>
      </c>
      <c r="CD44" s="34">
        <f t="shared" ref="CD44:CM44" si="574">IFERROR(CD89/CD134, 0)</f>
        <v>0.90909090909090906</v>
      </c>
      <c r="CE44" s="34">
        <f t="shared" si="574"/>
        <v>0.93333333333333335</v>
      </c>
      <c r="CF44" s="34">
        <f t="shared" si="574"/>
        <v>1</v>
      </c>
      <c r="CG44" s="34">
        <f t="shared" si="574"/>
        <v>0.9375</v>
      </c>
      <c r="CH44" s="34">
        <f t="shared" si="574"/>
        <v>0.8</v>
      </c>
      <c r="CI44" s="34">
        <f t="shared" si="574"/>
        <v>1.6666666666666667</v>
      </c>
      <c r="CJ44" s="34">
        <f t="shared" si="574"/>
        <v>0</v>
      </c>
      <c r="CK44" s="34">
        <f t="shared" si="574"/>
        <v>0</v>
      </c>
      <c r="CL44" s="34">
        <f t="shared" si="574"/>
        <v>0</v>
      </c>
      <c r="CM44" s="34">
        <f t="shared" si="574"/>
        <v>0</v>
      </c>
      <c r="CO44" s="58">
        <f t="shared" si="154"/>
        <v>55</v>
      </c>
      <c r="CP44" s="59" t="str">
        <f t="shared" si="155"/>
        <v>Wayne</v>
      </c>
      <c r="CQ44" s="34">
        <f t="shared" ref="CQ44:CZ44" si="575">IFERROR(CQ89/CQ134, 0)</f>
        <v>0</v>
      </c>
      <c r="CR44" s="34">
        <f t="shared" si="575"/>
        <v>0</v>
      </c>
      <c r="CS44" s="34">
        <f t="shared" si="575"/>
        <v>0</v>
      </c>
      <c r="CT44" s="34">
        <f t="shared" si="575"/>
        <v>0</v>
      </c>
      <c r="CU44" s="34">
        <f t="shared" si="575"/>
        <v>0</v>
      </c>
      <c r="CV44" s="34">
        <f t="shared" si="575"/>
        <v>0</v>
      </c>
      <c r="CW44" s="34">
        <f t="shared" si="575"/>
        <v>0</v>
      </c>
      <c r="CX44" s="34">
        <f t="shared" si="575"/>
        <v>0</v>
      </c>
      <c r="CY44" s="34">
        <f t="shared" si="575"/>
        <v>0</v>
      </c>
      <c r="CZ44" s="34">
        <f t="shared" si="575"/>
        <v>0</v>
      </c>
      <c r="DB44" s="58">
        <f t="shared" si="157"/>
        <v>55</v>
      </c>
      <c r="DC44" s="59" t="str">
        <f t="shared" si="158"/>
        <v>Wayne</v>
      </c>
      <c r="DD44" s="34">
        <f t="shared" ref="DD44:DM44" si="576">IFERROR(DD89/DD134, 0)</f>
        <v>1.1428571428571428</v>
      </c>
      <c r="DE44" s="34">
        <f t="shared" si="576"/>
        <v>1.4166666666666667</v>
      </c>
      <c r="DF44" s="34">
        <f t="shared" si="576"/>
        <v>1.0714285714285714</v>
      </c>
      <c r="DG44" s="34">
        <f t="shared" si="576"/>
        <v>1.25</v>
      </c>
      <c r="DH44" s="34">
        <f t="shared" si="576"/>
        <v>1.6</v>
      </c>
      <c r="DI44" s="34">
        <f t="shared" si="576"/>
        <v>0</v>
      </c>
      <c r="DJ44" s="34">
        <f t="shared" si="576"/>
        <v>0</v>
      </c>
      <c r="DK44" s="34">
        <f t="shared" si="576"/>
        <v>0</v>
      </c>
      <c r="DL44" s="34">
        <f t="shared" si="576"/>
        <v>0</v>
      </c>
      <c r="DM44" s="34">
        <f t="shared" si="576"/>
        <v>1.5</v>
      </c>
      <c r="DO44" s="58">
        <f t="shared" si="160"/>
        <v>55</v>
      </c>
      <c r="DP44" s="59" t="str">
        <f t="shared" si="161"/>
        <v>Wayne</v>
      </c>
      <c r="DQ44" s="34">
        <f t="shared" ref="DQ44:DZ44" si="577">IFERROR(DQ89/DQ134, 0)</f>
        <v>0</v>
      </c>
      <c r="DR44" s="34">
        <f t="shared" si="577"/>
        <v>0</v>
      </c>
      <c r="DS44" s="34">
        <f t="shared" si="577"/>
        <v>0</v>
      </c>
      <c r="DT44" s="34">
        <f t="shared" si="577"/>
        <v>0</v>
      </c>
      <c r="DU44" s="34">
        <f t="shared" si="577"/>
        <v>0</v>
      </c>
      <c r="DV44" s="34">
        <f t="shared" si="577"/>
        <v>1.3333333333333333</v>
      </c>
      <c r="DW44" s="34">
        <f t="shared" si="577"/>
        <v>1.3333333333333333</v>
      </c>
      <c r="DX44" s="34">
        <f t="shared" si="577"/>
        <v>1</v>
      </c>
      <c r="DY44" s="34">
        <f t="shared" si="577"/>
        <v>1.25</v>
      </c>
      <c r="DZ44" s="34">
        <f t="shared" si="577"/>
        <v>1.1818181818181819</v>
      </c>
      <c r="EB44" s="58">
        <f t="shared" si="163"/>
        <v>55</v>
      </c>
      <c r="EC44" s="59" t="str">
        <f t="shared" si="164"/>
        <v>Wayne</v>
      </c>
      <c r="ED44" s="34">
        <f t="shared" ref="ED44:EM44" si="578">IFERROR(ED89/ED134, 0)</f>
        <v>1.5</v>
      </c>
      <c r="EE44" s="34">
        <f t="shared" si="578"/>
        <v>1.5</v>
      </c>
      <c r="EF44" s="34">
        <f t="shared" si="578"/>
        <v>1.5</v>
      </c>
      <c r="EG44" s="34">
        <f t="shared" si="578"/>
        <v>0</v>
      </c>
      <c r="EH44" s="34">
        <f t="shared" si="578"/>
        <v>1.5714285714285714</v>
      </c>
      <c r="EI44" s="34">
        <f t="shared" si="578"/>
        <v>1</v>
      </c>
      <c r="EJ44" s="34">
        <f t="shared" si="578"/>
        <v>0.9285714285714286</v>
      </c>
      <c r="EK44" s="34">
        <f t="shared" si="578"/>
        <v>0.68</v>
      </c>
      <c r="EL44" s="34">
        <f t="shared" si="578"/>
        <v>0.67741935483870963</v>
      </c>
      <c r="EM44" s="34">
        <f t="shared" si="578"/>
        <v>0.61538461538461542</v>
      </c>
      <c r="EO44" s="58">
        <f t="shared" si="166"/>
        <v>55</v>
      </c>
      <c r="EP44" s="59" t="str">
        <f t="shared" si="167"/>
        <v>Wayne</v>
      </c>
      <c r="EQ44" s="34">
        <f t="shared" ref="EQ44:EZ44" si="579">IFERROR(EQ89/EQ134, 0)</f>
        <v>0</v>
      </c>
      <c r="ER44" s="34">
        <f t="shared" si="579"/>
        <v>0</v>
      </c>
      <c r="ES44" s="34">
        <f t="shared" si="579"/>
        <v>2</v>
      </c>
      <c r="ET44" s="34">
        <f t="shared" si="579"/>
        <v>1.5</v>
      </c>
      <c r="EU44" s="34">
        <f t="shared" si="579"/>
        <v>3</v>
      </c>
      <c r="EV44" s="34">
        <f t="shared" si="579"/>
        <v>1.1666666666666667</v>
      </c>
      <c r="EW44" s="34">
        <f t="shared" si="579"/>
        <v>1.3333333333333333</v>
      </c>
      <c r="EX44" s="34">
        <f t="shared" si="579"/>
        <v>1.4</v>
      </c>
      <c r="EY44" s="34">
        <f t="shared" si="579"/>
        <v>0.7857142857142857</v>
      </c>
      <c r="EZ44" s="34">
        <f t="shared" si="579"/>
        <v>0.75</v>
      </c>
      <c r="FB44" s="58">
        <f t="shared" si="169"/>
        <v>55</v>
      </c>
      <c r="FC44" s="59" t="str">
        <f t="shared" si="170"/>
        <v>Wayne</v>
      </c>
      <c r="FD44" s="34">
        <f t="shared" ref="FD44:FM44" si="580">IFERROR(FD89/FD134, 0)</f>
        <v>1.1428571428571428</v>
      </c>
      <c r="FE44" s="34">
        <f t="shared" si="580"/>
        <v>1.4</v>
      </c>
      <c r="FF44" s="34">
        <f t="shared" si="580"/>
        <v>1.5</v>
      </c>
      <c r="FG44" s="34">
        <f t="shared" si="580"/>
        <v>1.75</v>
      </c>
      <c r="FH44" s="34">
        <f t="shared" si="580"/>
        <v>1.5</v>
      </c>
      <c r="FI44" s="34">
        <f t="shared" si="580"/>
        <v>0</v>
      </c>
      <c r="FJ44" s="34">
        <f t="shared" si="580"/>
        <v>1.6666666666666667</v>
      </c>
      <c r="FK44" s="34">
        <f t="shared" si="580"/>
        <v>2</v>
      </c>
      <c r="FL44" s="34">
        <f t="shared" si="580"/>
        <v>1.5</v>
      </c>
      <c r="FM44" s="34">
        <f t="shared" si="580"/>
        <v>1.3333333333333333</v>
      </c>
      <c r="FO44" s="58">
        <f t="shared" si="172"/>
        <v>55</v>
      </c>
      <c r="FP44" s="59" t="str">
        <f t="shared" si="173"/>
        <v>Wayne</v>
      </c>
      <c r="FQ44" s="34">
        <f t="shared" ref="FQ44:FZ44" si="581">IFERROR(FQ89/FQ134, 0)</f>
        <v>0</v>
      </c>
      <c r="FR44" s="34">
        <f t="shared" si="581"/>
        <v>0</v>
      </c>
      <c r="FS44" s="34">
        <f t="shared" si="581"/>
        <v>1.5</v>
      </c>
      <c r="FT44" s="34">
        <f t="shared" si="581"/>
        <v>1.4230769230769231</v>
      </c>
      <c r="FU44" s="34">
        <f t="shared" si="581"/>
        <v>1.3823529411764706</v>
      </c>
      <c r="FV44" s="34">
        <f t="shared" si="581"/>
        <v>1.3076923076923077</v>
      </c>
      <c r="FW44" s="34">
        <f t="shared" si="581"/>
        <v>1.3181818181818181</v>
      </c>
      <c r="FX44" s="34">
        <f t="shared" si="581"/>
        <v>1.3333333333333333</v>
      </c>
      <c r="FY44" s="34">
        <f t="shared" si="581"/>
        <v>0</v>
      </c>
      <c r="FZ44" s="34">
        <f t="shared" si="581"/>
        <v>0</v>
      </c>
      <c r="GB44" s="58">
        <f t="shared" si="175"/>
        <v>55</v>
      </c>
      <c r="GC44" s="59" t="str">
        <f t="shared" si="176"/>
        <v>Wayne</v>
      </c>
      <c r="GD44" s="34">
        <f t="shared" ref="GD44:GM44" si="582">IFERROR(GD89/GD134, 0)</f>
        <v>0</v>
      </c>
      <c r="GE44" s="34">
        <f t="shared" si="582"/>
        <v>0</v>
      </c>
      <c r="GF44" s="34">
        <f t="shared" si="582"/>
        <v>0</v>
      </c>
      <c r="GG44" s="34">
        <f t="shared" si="582"/>
        <v>0</v>
      </c>
      <c r="GH44" s="34">
        <f t="shared" si="582"/>
        <v>0</v>
      </c>
      <c r="GI44" s="34">
        <f t="shared" si="582"/>
        <v>0</v>
      </c>
      <c r="GJ44" s="34">
        <f t="shared" si="582"/>
        <v>0</v>
      </c>
      <c r="GK44" s="34">
        <f t="shared" si="582"/>
        <v>0</v>
      </c>
      <c r="GL44" s="34">
        <f t="shared" si="582"/>
        <v>0</v>
      </c>
      <c r="GM44" s="34">
        <f t="shared" si="582"/>
        <v>0</v>
      </c>
    </row>
    <row r="45" spans="2:195" x14ac:dyDescent="0.25">
      <c r="B45" s="14">
        <v>57</v>
      </c>
      <c r="C45" s="30" t="str">
        <f t="shared" si="134"/>
        <v>Weber</v>
      </c>
      <c r="D45" s="34">
        <f t="shared" ref="D45:M45" si="583">IFERROR(D90/D135, 0)</f>
        <v>0.12384187770228536</v>
      </c>
      <c r="E45" s="34">
        <f t="shared" si="583"/>
        <v>0.10624470189319017</v>
      </c>
      <c r="F45" s="34">
        <f t="shared" si="583"/>
        <v>0.1177509567265234</v>
      </c>
      <c r="G45" s="34">
        <f t="shared" si="583"/>
        <v>0.10060536177572788</v>
      </c>
      <c r="H45" s="34">
        <f t="shared" si="583"/>
        <v>0.10391644908616188</v>
      </c>
      <c r="I45" s="34">
        <f t="shared" si="583"/>
        <v>0.11892497200447928</v>
      </c>
      <c r="J45" s="34">
        <f t="shared" si="583"/>
        <v>9.4056172436316129E-2</v>
      </c>
      <c r="K45" s="34">
        <f t="shared" si="583"/>
        <v>9.3335857629685728E-2</v>
      </c>
      <c r="L45" s="34">
        <f t="shared" si="583"/>
        <v>0.10771899392888118</v>
      </c>
      <c r="M45" s="34">
        <f t="shared" si="583"/>
        <v>9.8149271844660199E-2</v>
      </c>
      <c r="O45" s="58">
        <f t="shared" si="136"/>
        <v>57</v>
      </c>
      <c r="P45" s="59" t="str">
        <f t="shared" si="137"/>
        <v>Weber</v>
      </c>
      <c r="Q45" s="34">
        <f t="shared" ref="Q45:Z45" si="584">IFERROR(Q90/Q135, 0)</f>
        <v>0.61643835616438358</v>
      </c>
      <c r="R45" s="34">
        <f t="shared" si="584"/>
        <v>0.8</v>
      </c>
      <c r="S45" s="34">
        <f t="shared" si="584"/>
        <v>0.96153846153846156</v>
      </c>
      <c r="T45" s="34">
        <f t="shared" si="584"/>
        <v>1.2105263157894737</v>
      </c>
      <c r="U45" s="34">
        <f t="shared" si="584"/>
        <v>0</v>
      </c>
      <c r="V45" s="34">
        <f t="shared" si="584"/>
        <v>1.1000000000000001</v>
      </c>
      <c r="W45" s="34">
        <f t="shared" si="584"/>
        <v>0.86486486486486491</v>
      </c>
      <c r="X45" s="34">
        <f t="shared" si="584"/>
        <v>0.97560975609756095</v>
      </c>
      <c r="Y45" s="34">
        <f t="shared" si="584"/>
        <v>0.91891891891891897</v>
      </c>
      <c r="Z45" s="34">
        <f t="shared" si="584"/>
        <v>0.65384615384615385</v>
      </c>
      <c r="AB45" s="58">
        <f t="shared" si="139"/>
        <v>57</v>
      </c>
      <c r="AC45" s="59" t="str">
        <f t="shared" si="140"/>
        <v>Weber</v>
      </c>
      <c r="AD45" s="34">
        <f t="shared" ref="AD45:AM45" si="585">IFERROR(AD90/AD135, 0)</f>
        <v>0.45098039215686275</v>
      </c>
      <c r="AE45" s="34">
        <f t="shared" si="585"/>
        <v>0.42777777777777776</v>
      </c>
      <c r="AF45" s="34">
        <f t="shared" si="585"/>
        <v>0.45977011494252873</v>
      </c>
      <c r="AG45" s="34">
        <f t="shared" si="585"/>
        <v>0.44508670520231214</v>
      </c>
      <c r="AH45" s="34">
        <f t="shared" si="585"/>
        <v>0.38383838383838381</v>
      </c>
      <c r="AI45" s="34">
        <f t="shared" si="585"/>
        <v>0.44155844155844154</v>
      </c>
      <c r="AJ45" s="34">
        <f t="shared" si="585"/>
        <v>0.4609375</v>
      </c>
      <c r="AK45" s="34">
        <f t="shared" si="585"/>
        <v>0.42807017543859649</v>
      </c>
      <c r="AL45" s="34">
        <f t="shared" si="585"/>
        <v>0.43617021276595747</v>
      </c>
      <c r="AM45" s="34">
        <f t="shared" si="585"/>
        <v>0.33139534883720928</v>
      </c>
      <c r="AO45" s="58">
        <f t="shared" si="142"/>
        <v>57</v>
      </c>
      <c r="AP45" s="59" t="str">
        <f t="shared" si="143"/>
        <v>Weber</v>
      </c>
      <c r="AQ45" s="34">
        <f t="shared" ref="AQ45:AZ45" si="586">IFERROR(AQ90/AQ135, 0)</f>
        <v>0.6064516129032258</v>
      </c>
      <c r="AR45" s="34">
        <f t="shared" si="586"/>
        <v>0.63749999999999996</v>
      </c>
      <c r="AS45" s="34">
        <f t="shared" si="586"/>
        <v>0.51648351648351654</v>
      </c>
      <c r="AT45" s="34">
        <f t="shared" si="586"/>
        <v>0.51724137931034486</v>
      </c>
      <c r="AU45" s="34">
        <f t="shared" si="586"/>
        <v>0.44029850746268656</v>
      </c>
      <c r="AV45" s="34">
        <f t="shared" si="586"/>
        <v>0.39808917197452232</v>
      </c>
      <c r="AW45" s="34">
        <f t="shared" si="586"/>
        <v>0.38243626062322944</v>
      </c>
      <c r="AX45" s="34">
        <f t="shared" si="586"/>
        <v>0.26224783861671469</v>
      </c>
      <c r="AY45" s="34">
        <f t="shared" si="586"/>
        <v>0.30266343825665859</v>
      </c>
      <c r="AZ45" s="34">
        <f t="shared" si="586"/>
        <v>0.2964705882352941</v>
      </c>
      <c r="BB45" s="58">
        <f t="shared" si="145"/>
        <v>57</v>
      </c>
      <c r="BC45" s="59" t="str">
        <f t="shared" si="146"/>
        <v>Weber</v>
      </c>
      <c r="BD45" s="34">
        <f t="shared" ref="BD45:BM45" si="587">IFERROR(BD90/BD135, 0)</f>
        <v>0.69273743016759781</v>
      </c>
      <c r="BE45" s="34">
        <f t="shared" si="587"/>
        <v>0.62857142857142856</v>
      </c>
      <c r="BF45" s="34">
        <f t="shared" si="587"/>
        <v>0.77659574468085102</v>
      </c>
      <c r="BG45" s="34">
        <f t="shared" si="587"/>
        <v>0.66666666666666663</v>
      </c>
      <c r="BH45" s="34">
        <f t="shared" si="587"/>
        <v>0.58399999999999996</v>
      </c>
      <c r="BI45" s="34">
        <f t="shared" si="587"/>
        <v>0.647887323943662</v>
      </c>
      <c r="BJ45" s="34">
        <f t="shared" si="587"/>
        <v>0.68</v>
      </c>
      <c r="BK45" s="34">
        <f t="shared" si="587"/>
        <v>0.48044692737430167</v>
      </c>
      <c r="BL45" s="34">
        <f t="shared" si="587"/>
        <v>0.51555555555555554</v>
      </c>
      <c r="BM45" s="34">
        <f t="shared" si="587"/>
        <v>0.55311355311355315</v>
      </c>
      <c r="BO45" s="58">
        <f t="shared" si="148"/>
        <v>57</v>
      </c>
      <c r="BP45" s="59" t="str">
        <f t="shared" si="149"/>
        <v>Weber</v>
      </c>
      <c r="BQ45" s="34">
        <f t="shared" ref="BQ45:BZ45" si="588">IFERROR(BQ90/BQ135, 0)</f>
        <v>0.44485294117647056</v>
      </c>
      <c r="BR45" s="34">
        <f t="shared" si="588"/>
        <v>0.35849056603773582</v>
      </c>
      <c r="BS45" s="34">
        <f t="shared" si="588"/>
        <v>0.43829787234042555</v>
      </c>
      <c r="BT45" s="34">
        <f t="shared" si="588"/>
        <v>0.3991769547325103</v>
      </c>
      <c r="BU45" s="34">
        <f t="shared" si="588"/>
        <v>0.43933054393305437</v>
      </c>
      <c r="BV45" s="34">
        <f t="shared" si="588"/>
        <v>0.39772727272727271</v>
      </c>
      <c r="BW45" s="34">
        <f t="shared" si="588"/>
        <v>0.36781609195402298</v>
      </c>
      <c r="BX45" s="34">
        <f t="shared" si="588"/>
        <v>0.31204379562043794</v>
      </c>
      <c r="BY45" s="34">
        <f t="shared" si="588"/>
        <v>0.31213872832369943</v>
      </c>
      <c r="BZ45" s="34">
        <f t="shared" si="588"/>
        <v>0.25121951219512195</v>
      </c>
      <c r="CB45" s="58">
        <f t="shared" si="151"/>
        <v>57</v>
      </c>
      <c r="CC45" s="59" t="str">
        <f t="shared" si="152"/>
        <v>Weber</v>
      </c>
      <c r="CD45" s="34">
        <f t="shared" ref="CD45:CM45" si="589">IFERROR(CD90/CD135, 0)</f>
        <v>1.1499999999999999</v>
      </c>
      <c r="CE45" s="34">
        <f t="shared" si="589"/>
        <v>0.82352941176470584</v>
      </c>
      <c r="CF45" s="34">
        <f t="shared" si="589"/>
        <v>0.79661016949152541</v>
      </c>
      <c r="CG45" s="34">
        <f t="shared" si="589"/>
        <v>0.67647058823529416</v>
      </c>
      <c r="CH45" s="34">
        <f t="shared" si="589"/>
        <v>0.57407407407407407</v>
      </c>
      <c r="CI45" s="34">
        <f t="shared" si="589"/>
        <v>0.79452054794520544</v>
      </c>
      <c r="CJ45" s="34">
        <f t="shared" si="589"/>
        <v>0.58750000000000002</v>
      </c>
      <c r="CK45" s="34">
        <f t="shared" si="589"/>
        <v>0.46721311475409838</v>
      </c>
      <c r="CL45" s="34">
        <f t="shared" si="589"/>
        <v>0.51260504201680668</v>
      </c>
      <c r="CM45" s="34">
        <f t="shared" si="589"/>
        <v>0.44791666666666669</v>
      </c>
      <c r="CO45" s="58">
        <f t="shared" si="154"/>
        <v>57</v>
      </c>
      <c r="CP45" s="59" t="str">
        <f t="shared" si="155"/>
        <v>Weber</v>
      </c>
      <c r="CQ45" s="34">
        <f t="shared" ref="CQ45:CZ45" si="590">IFERROR(CQ90/CQ135, 0)</f>
        <v>0.55952380952380953</v>
      </c>
      <c r="CR45" s="34">
        <f t="shared" si="590"/>
        <v>0.76470588235294112</v>
      </c>
      <c r="CS45" s="34">
        <f t="shared" si="590"/>
        <v>0.60439560439560436</v>
      </c>
      <c r="CT45" s="34">
        <f t="shared" si="590"/>
        <v>0.7265625</v>
      </c>
      <c r="CU45" s="34">
        <f t="shared" si="590"/>
        <v>0.61946902654867253</v>
      </c>
      <c r="CV45" s="34">
        <f t="shared" si="590"/>
        <v>0.69158878504672894</v>
      </c>
      <c r="CW45" s="34">
        <f t="shared" si="590"/>
        <v>0.63736263736263732</v>
      </c>
      <c r="CX45" s="34">
        <f t="shared" si="590"/>
        <v>0.55405405405405406</v>
      </c>
      <c r="CY45" s="34">
        <f t="shared" si="590"/>
        <v>0.57843137254901966</v>
      </c>
      <c r="CZ45" s="34">
        <f t="shared" si="590"/>
        <v>0.49137931034482757</v>
      </c>
      <c r="DB45" s="58">
        <f t="shared" si="157"/>
        <v>57</v>
      </c>
      <c r="DC45" s="59" t="str">
        <f t="shared" si="158"/>
        <v>Weber</v>
      </c>
      <c r="DD45" s="34">
        <f t="shared" ref="DD45:DM45" si="591">IFERROR(DD90/DD135, 0)</f>
        <v>0.31228070175438599</v>
      </c>
      <c r="DE45" s="34">
        <f t="shared" si="591"/>
        <v>0.31367292225201071</v>
      </c>
      <c r="DF45" s="34">
        <f t="shared" si="591"/>
        <v>0.2915601023017903</v>
      </c>
      <c r="DG45" s="34">
        <f t="shared" si="591"/>
        <v>0.29104477611940299</v>
      </c>
      <c r="DH45" s="34">
        <f t="shared" si="591"/>
        <v>0.26600000000000001</v>
      </c>
      <c r="DI45" s="34">
        <f t="shared" si="591"/>
        <v>0.27422003284072249</v>
      </c>
      <c r="DJ45" s="34">
        <f t="shared" si="591"/>
        <v>0.25547445255474455</v>
      </c>
      <c r="DK45" s="34">
        <f t="shared" si="591"/>
        <v>0.25660964230171074</v>
      </c>
      <c r="DL45" s="34">
        <f t="shared" si="591"/>
        <v>0.27466666666666667</v>
      </c>
      <c r="DM45" s="34">
        <f t="shared" si="591"/>
        <v>0.2165206508135169</v>
      </c>
      <c r="DO45" s="58">
        <f t="shared" si="160"/>
        <v>57</v>
      </c>
      <c r="DP45" s="59" t="str">
        <f t="shared" si="161"/>
        <v>Weber</v>
      </c>
      <c r="DQ45" s="34">
        <f t="shared" ref="DQ45:DZ45" si="592">IFERROR(DQ90/DQ135, 0)</f>
        <v>0.2441717791411043</v>
      </c>
      <c r="DR45" s="34">
        <f t="shared" si="592"/>
        <v>0.22024471635150167</v>
      </c>
      <c r="DS45" s="34">
        <f t="shared" si="592"/>
        <v>0.24268689057421453</v>
      </c>
      <c r="DT45" s="34">
        <f t="shared" si="592"/>
        <v>0.22342995169082125</v>
      </c>
      <c r="DU45" s="34">
        <f t="shared" si="592"/>
        <v>0.21058315334773217</v>
      </c>
      <c r="DV45" s="34">
        <f t="shared" si="592"/>
        <v>0.22854561878952123</v>
      </c>
      <c r="DW45" s="34">
        <f t="shared" si="592"/>
        <v>0.19314381270903011</v>
      </c>
      <c r="DX45" s="34">
        <f t="shared" si="592"/>
        <v>0.22340425531914893</v>
      </c>
      <c r="DY45" s="34">
        <f t="shared" si="592"/>
        <v>0.18402505873140174</v>
      </c>
      <c r="DZ45" s="34">
        <f t="shared" si="592"/>
        <v>0.21114369501466276</v>
      </c>
      <c r="EB45" s="58">
        <f t="shared" si="163"/>
        <v>57</v>
      </c>
      <c r="EC45" s="59" t="str">
        <f t="shared" si="164"/>
        <v>Weber</v>
      </c>
      <c r="ED45" s="34">
        <f t="shared" ref="ED45:EM45" si="593">IFERROR(ED90/ED135, 0)</f>
        <v>0.22792937399678972</v>
      </c>
      <c r="EE45" s="34">
        <f t="shared" si="593"/>
        <v>0.21148459383753501</v>
      </c>
      <c r="EF45" s="34">
        <f t="shared" si="593"/>
        <v>0.25961538461538464</v>
      </c>
      <c r="EG45" s="34">
        <f t="shared" si="593"/>
        <v>0.23174157303370788</v>
      </c>
      <c r="EH45" s="34">
        <f t="shared" si="593"/>
        <v>0.21745350500715308</v>
      </c>
      <c r="EI45" s="34">
        <f t="shared" si="593"/>
        <v>0.20993788819875778</v>
      </c>
      <c r="EJ45" s="34">
        <f t="shared" si="593"/>
        <v>0.22503328894806923</v>
      </c>
      <c r="EK45" s="34">
        <f t="shared" si="593"/>
        <v>0.21541710665258712</v>
      </c>
      <c r="EL45" s="34">
        <f t="shared" si="593"/>
        <v>0.2092534174553102</v>
      </c>
      <c r="EM45" s="34">
        <f t="shared" si="593"/>
        <v>0.23480662983425415</v>
      </c>
      <c r="EO45" s="58">
        <f t="shared" si="166"/>
        <v>57</v>
      </c>
      <c r="EP45" s="59" t="str">
        <f t="shared" si="167"/>
        <v>Weber</v>
      </c>
      <c r="EQ45" s="34">
        <f t="shared" ref="EQ45:EZ45" si="594">IFERROR(EQ90/EQ135, 0)</f>
        <v>0.63063063063063063</v>
      </c>
      <c r="ER45" s="34">
        <f t="shared" si="594"/>
        <v>0.54621848739495793</v>
      </c>
      <c r="ES45" s="34">
        <f t="shared" si="594"/>
        <v>0.63829787234042556</v>
      </c>
      <c r="ET45" s="34">
        <f t="shared" si="594"/>
        <v>0.64462809917355368</v>
      </c>
      <c r="EU45" s="34">
        <f t="shared" si="594"/>
        <v>0.52671755725190839</v>
      </c>
      <c r="EV45" s="34">
        <f t="shared" si="594"/>
        <v>0.42473118279569894</v>
      </c>
      <c r="EW45" s="34">
        <f t="shared" si="594"/>
        <v>0.41711229946524064</v>
      </c>
      <c r="EX45" s="34">
        <f t="shared" si="594"/>
        <v>0.3619047619047619</v>
      </c>
      <c r="EY45" s="34">
        <f t="shared" si="594"/>
        <v>0.41702127659574467</v>
      </c>
      <c r="EZ45" s="34">
        <f t="shared" si="594"/>
        <v>0.37704918032786883</v>
      </c>
      <c r="FB45" s="58">
        <f t="shared" si="169"/>
        <v>57</v>
      </c>
      <c r="FC45" s="59" t="str">
        <f t="shared" si="170"/>
        <v>Weber</v>
      </c>
      <c r="FD45" s="34">
        <f t="shared" ref="FD45:FM45" si="595">IFERROR(FD90/FD135, 0)</f>
        <v>0.489247311827957</v>
      </c>
      <c r="FE45" s="34">
        <f t="shared" si="595"/>
        <v>0.37388724035608306</v>
      </c>
      <c r="FF45" s="34">
        <f t="shared" si="595"/>
        <v>0.38928571428571429</v>
      </c>
      <c r="FG45" s="34">
        <f t="shared" si="595"/>
        <v>0.37864077669902912</v>
      </c>
      <c r="FH45" s="34">
        <f t="shared" si="595"/>
        <v>0.31805929919137466</v>
      </c>
      <c r="FI45" s="34">
        <f t="shared" si="595"/>
        <v>0.33795013850415512</v>
      </c>
      <c r="FJ45" s="34">
        <f t="shared" si="595"/>
        <v>0.30727762803234504</v>
      </c>
      <c r="FK45" s="34">
        <f t="shared" si="595"/>
        <v>0.34031413612565448</v>
      </c>
      <c r="FL45" s="34">
        <f t="shared" si="595"/>
        <v>0.34604904632152589</v>
      </c>
      <c r="FM45" s="34">
        <f t="shared" si="595"/>
        <v>0.3213213213213213</v>
      </c>
      <c r="FO45" s="58">
        <f t="shared" si="172"/>
        <v>57</v>
      </c>
      <c r="FP45" s="59" t="str">
        <f t="shared" si="173"/>
        <v>Weber</v>
      </c>
      <c r="FQ45" s="34">
        <f t="shared" ref="FQ45:FZ45" si="596">IFERROR(FQ90/FQ135, 0)</f>
        <v>0.62264150943396224</v>
      </c>
      <c r="FR45" s="34">
        <f t="shared" si="596"/>
        <v>0.56043956043956045</v>
      </c>
      <c r="FS45" s="34">
        <f t="shared" si="596"/>
        <v>0.58241758241758246</v>
      </c>
      <c r="FT45" s="34">
        <f t="shared" si="596"/>
        <v>0.46938775510204084</v>
      </c>
      <c r="FU45" s="34">
        <f t="shared" si="596"/>
        <v>0.45145631067961167</v>
      </c>
      <c r="FV45" s="34">
        <f t="shared" si="596"/>
        <v>0.42671009771986973</v>
      </c>
      <c r="FW45" s="34">
        <f t="shared" si="596"/>
        <v>0.4</v>
      </c>
      <c r="FX45" s="34">
        <f t="shared" si="596"/>
        <v>0.44680851063829785</v>
      </c>
      <c r="FY45" s="34">
        <f t="shared" si="596"/>
        <v>0.37142857142857144</v>
      </c>
      <c r="FZ45" s="34">
        <f t="shared" si="596"/>
        <v>0.37942122186495175</v>
      </c>
      <c r="GB45" s="58">
        <f t="shared" si="175"/>
        <v>57</v>
      </c>
      <c r="GC45" s="59" t="str">
        <f t="shared" si="176"/>
        <v>Weber</v>
      </c>
      <c r="GD45" s="34">
        <f t="shared" ref="GD45:GM45" si="597">IFERROR(GD90/GD135, 0)</f>
        <v>1.3913043478260869</v>
      </c>
      <c r="GE45" s="34">
        <f t="shared" si="597"/>
        <v>1.28125</v>
      </c>
      <c r="GF45" s="34">
        <f t="shared" si="597"/>
        <v>1.3448275862068966</v>
      </c>
      <c r="GG45" s="34">
        <f t="shared" si="597"/>
        <v>0</v>
      </c>
      <c r="GH45" s="34">
        <f t="shared" si="597"/>
        <v>0</v>
      </c>
      <c r="GI45" s="34">
        <f t="shared" si="597"/>
        <v>0</v>
      </c>
      <c r="GJ45" s="34">
        <f t="shared" si="597"/>
        <v>0</v>
      </c>
      <c r="GK45" s="34">
        <f t="shared" si="597"/>
        <v>0</v>
      </c>
      <c r="GL45" s="34">
        <f t="shared" si="597"/>
        <v>0</v>
      </c>
      <c r="GM45" s="34">
        <f t="shared" si="597"/>
        <v>0</v>
      </c>
    </row>
    <row r="46" spans="2:195" x14ac:dyDescent="0.25">
      <c r="B46" s="14">
        <v>1049</v>
      </c>
      <c r="C46" s="30" t="str">
        <f t="shared" si="134"/>
        <v>State of Utah</v>
      </c>
      <c r="D46" s="34">
        <f t="shared" ref="D46:M46" si="598">IFERROR(D91/D136, 0)</f>
        <v>2.2597234520809209E-2</v>
      </c>
      <c r="E46" s="34">
        <f t="shared" si="598"/>
        <v>2.5329451167174378E-2</v>
      </c>
      <c r="F46" s="34">
        <f t="shared" si="598"/>
        <v>2.8477416509777982E-2</v>
      </c>
      <c r="G46" s="34">
        <f t="shared" si="598"/>
        <v>2.6962519135487483E-2</v>
      </c>
      <c r="H46" s="34">
        <f t="shared" si="598"/>
        <v>2.5494800402549481E-2</v>
      </c>
      <c r="I46" s="34">
        <f t="shared" si="598"/>
        <v>2.7069334711659159E-2</v>
      </c>
      <c r="J46" s="34">
        <f t="shared" si="598"/>
        <v>2.7488242897610076E-2</v>
      </c>
      <c r="K46" s="34">
        <f t="shared" si="598"/>
        <v>2.4113916179579656E-2</v>
      </c>
      <c r="L46" s="34">
        <f t="shared" si="598"/>
        <v>2.4981306505336143E-2</v>
      </c>
      <c r="M46" s="34">
        <f t="shared" si="598"/>
        <v>2.4826492575735732E-2</v>
      </c>
      <c r="O46" s="58">
        <f t="shared" si="136"/>
        <v>1049</v>
      </c>
      <c r="P46" s="59" t="str">
        <f t="shared" si="137"/>
        <v>State of Utah</v>
      </c>
      <c r="Q46" s="34">
        <f t="shared" ref="Q46:Z46" si="599">IFERROR(Q91/Q136, 0)</f>
        <v>0.125</v>
      </c>
      <c r="R46" s="34">
        <f t="shared" si="599"/>
        <v>0.16382036685641999</v>
      </c>
      <c r="S46" s="34">
        <f t="shared" si="599"/>
        <v>0.16584158415841585</v>
      </c>
      <c r="T46" s="34">
        <f t="shared" si="599"/>
        <v>0.15127175368139223</v>
      </c>
      <c r="U46" s="34">
        <f t="shared" si="599"/>
        <v>0.14415041782729804</v>
      </c>
      <c r="V46" s="34">
        <f t="shared" si="599"/>
        <v>0.16708701134930642</v>
      </c>
      <c r="W46" s="34">
        <f t="shared" si="599"/>
        <v>0.14007571660356949</v>
      </c>
      <c r="X46" s="34">
        <f t="shared" si="599"/>
        <v>0.15069222577209798</v>
      </c>
      <c r="Y46" s="34">
        <f t="shared" si="599"/>
        <v>0.16508795669824086</v>
      </c>
      <c r="Z46" s="34">
        <f t="shared" si="599"/>
        <v>0.15828596414516835</v>
      </c>
      <c r="AB46" s="58">
        <f t="shared" si="139"/>
        <v>1049</v>
      </c>
      <c r="AC46" s="59" t="str">
        <f t="shared" si="140"/>
        <v>State of Utah</v>
      </c>
      <c r="AD46" s="34">
        <f t="shared" ref="AD46:AM46" si="600">IFERROR(AD91/AD136, 0)</f>
        <v>0.11405622489959839</v>
      </c>
      <c r="AE46" s="34">
        <f t="shared" si="600"/>
        <v>0.11353467561521252</v>
      </c>
      <c r="AF46" s="34">
        <f t="shared" si="600"/>
        <v>0.10027264465313541</v>
      </c>
      <c r="AG46" s="34">
        <f t="shared" si="600"/>
        <v>0.13543947450735064</v>
      </c>
      <c r="AH46" s="34">
        <f t="shared" si="600"/>
        <v>0.11375263316280469</v>
      </c>
      <c r="AI46" s="34">
        <f t="shared" si="600"/>
        <v>0.12190142898804317</v>
      </c>
      <c r="AJ46" s="34">
        <f t="shared" si="600"/>
        <v>0.11701857033833631</v>
      </c>
      <c r="AK46" s="34">
        <f t="shared" si="600"/>
        <v>0.12767394730916459</v>
      </c>
      <c r="AL46" s="34">
        <f t="shared" si="600"/>
        <v>0.11475106422357949</v>
      </c>
      <c r="AM46" s="34">
        <f t="shared" si="600"/>
        <v>9.866911427260211E-2</v>
      </c>
      <c r="AO46" s="58">
        <f t="shared" si="142"/>
        <v>1049</v>
      </c>
      <c r="AP46" s="59" t="str">
        <f t="shared" si="143"/>
        <v>State of Utah</v>
      </c>
      <c r="AQ46" s="34">
        <f t="shared" ref="AQ46:AZ46" si="601">IFERROR(AQ91/AQ136, 0)</f>
        <v>0.1161875945537065</v>
      </c>
      <c r="AR46" s="34">
        <f t="shared" si="601"/>
        <v>0.11771665187814256</v>
      </c>
      <c r="AS46" s="34">
        <f t="shared" si="601"/>
        <v>0.10692350642099385</v>
      </c>
      <c r="AT46" s="34">
        <f t="shared" si="601"/>
        <v>0.10870107205185739</v>
      </c>
      <c r="AU46" s="34">
        <f t="shared" si="601"/>
        <v>0.1102821170435999</v>
      </c>
      <c r="AV46" s="34">
        <f t="shared" si="601"/>
        <v>0.11358706369552357</v>
      </c>
      <c r="AW46" s="34">
        <f t="shared" si="601"/>
        <v>0.10182370820668693</v>
      </c>
      <c r="AX46" s="34">
        <f t="shared" si="601"/>
        <v>8.666666666666667E-2</v>
      </c>
      <c r="AY46" s="34">
        <f t="shared" si="601"/>
        <v>9.4572517698311848E-2</v>
      </c>
      <c r="AZ46" s="34">
        <f t="shared" si="601"/>
        <v>8.5376307217555292E-2</v>
      </c>
      <c r="BB46" s="58">
        <f t="shared" si="145"/>
        <v>1049</v>
      </c>
      <c r="BC46" s="59" t="str">
        <f t="shared" si="146"/>
        <v>State of Utah</v>
      </c>
      <c r="BD46" s="34">
        <f t="shared" ref="BD46:BM46" si="602">IFERROR(BD91/BD136, 0)</f>
        <v>0.16350839198700595</v>
      </c>
      <c r="BE46" s="34">
        <f t="shared" si="602"/>
        <v>0.1727884117951371</v>
      </c>
      <c r="BF46" s="34">
        <f t="shared" si="602"/>
        <v>0.15667420814479638</v>
      </c>
      <c r="BG46" s="34">
        <f t="shared" si="602"/>
        <v>0.14405888538380651</v>
      </c>
      <c r="BH46" s="34">
        <f t="shared" si="602"/>
        <v>0.1440723019670388</v>
      </c>
      <c r="BI46" s="34">
        <f t="shared" si="602"/>
        <v>0.14151410192973776</v>
      </c>
      <c r="BJ46" s="34">
        <f t="shared" si="602"/>
        <v>0.1435546875</v>
      </c>
      <c r="BK46" s="34">
        <f t="shared" si="602"/>
        <v>0.13330361123495318</v>
      </c>
      <c r="BL46" s="34">
        <f t="shared" si="602"/>
        <v>0.14910025706940874</v>
      </c>
      <c r="BM46" s="34">
        <f t="shared" si="602"/>
        <v>0.13453478625314333</v>
      </c>
      <c r="BO46" s="58">
        <f t="shared" si="148"/>
        <v>1049</v>
      </c>
      <c r="BP46" s="59" t="str">
        <f t="shared" si="149"/>
        <v>State of Utah</v>
      </c>
      <c r="BQ46" s="34">
        <f t="shared" ref="BQ46:BZ46" si="603">IFERROR(BQ91/BQ136, 0)</f>
        <v>8.4462982273201245E-2</v>
      </c>
      <c r="BR46" s="34">
        <f t="shared" si="603"/>
        <v>8.5292860196665238E-2</v>
      </c>
      <c r="BS46" s="34">
        <f t="shared" si="603"/>
        <v>9.2417559336273894E-2</v>
      </c>
      <c r="BT46" s="34">
        <f t="shared" si="603"/>
        <v>9.3409855531367506E-2</v>
      </c>
      <c r="BU46" s="34">
        <f t="shared" si="603"/>
        <v>8.2885785893304684E-2</v>
      </c>
      <c r="BV46" s="34">
        <f t="shared" si="603"/>
        <v>9.0346959807626248E-2</v>
      </c>
      <c r="BW46" s="34">
        <f t="shared" si="603"/>
        <v>7.7237001209189846E-2</v>
      </c>
      <c r="BX46" s="34">
        <f t="shared" si="603"/>
        <v>8.179769322550709E-2</v>
      </c>
      <c r="BY46" s="34">
        <f t="shared" si="603"/>
        <v>7.8977635782747607E-2</v>
      </c>
      <c r="BZ46" s="34">
        <f t="shared" si="603"/>
        <v>8.1431356806973276E-2</v>
      </c>
      <c r="CB46" s="58">
        <f t="shared" si="151"/>
        <v>1049</v>
      </c>
      <c r="CC46" s="59" t="str">
        <f t="shared" si="152"/>
        <v>State of Utah</v>
      </c>
      <c r="CD46" s="34">
        <f t="shared" ref="CD46:CM46" si="604">IFERROR(CD91/CD136, 0)</f>
        <v>0.13517915309446255</v>
      </c>
      <c r="CE46" s="34">
        <f t="shared" si="604"/>
        <v>0.12679891092959938</v>
      </c>
      <c r="CF46" s="34">
        <f t="shared" si="604"/>
        <v>0.125648628613788</v>
      </c>
      <c r="CG46" s="34">
        <f t="shared" si="604"/>
        <v>0.14726601811472662</v>
      </c>
      <c r="CH46" s="34">
        <f t="shared" si="604"/>
        <v>0.1487320082248115</v>
      </c>
      <c r="CI46" s="34">
        <f t="shared" si="604"/>
        <v>0.12762467191601051</v>
      </c>
      <c r="CJ46" s="34">
        <f t="shared" si="604"/>
        <v>0.14221073044602456</v>
      </c>
      <c r="CK46" s="34">
        <f t="shared" si="604"/>
        <v>0.12346009641135512</v>
      </c>
      <c r="CL46" s="34">
        <f t="shared" si="604"/>
        <v>0.12987987987987987</v>
      </c>
      <c r="CM46" s="34">
        <f t="shared" si="604"/>
        <v>0.11144788995103753</v>
      </c>
      <c r="CO46" s="58">
        <f t="shared" si="154"/>
        <v>1049</v>
      </c>
      <c r="CP46" s="59" t="str">
        <f t="shared" si="155"/>
        <v>State of Utah</v>
      </c>
      <c r="CQ46" s="34">
        <f t="shared" ref="CQ46:CZ46" si="605">IFERROR(CQ91/CQ136, 0)</f>
        <v>0.15175789942145082</v>
      </c>
      <c r="CR46" s="34">
        <f t="shared" si="605"/>
        <v>0.15141351221849544</v>
      </c>
      <c r="CS46" s="34">
        <f t="shared" si="605"/>
        <v>0.14995083579154375</v>
      </c>
      <c r="CT46" s="34">
        <f t="shared" si="605"/>
        <v>0.15604616156547918</v>
      </c>
      <c r="CU46" s="34">
        <f t="shared" si="605"/>
        <v>0.14119922630560927</v>
      </c>
      <c r="CV46" s="34">
        <f t="shared" si="605"/>
        <v>0.14032869785082175</v>
      </c>
      <c r="CW46" s="34">
        <f t="shared" si="605"/>
        <v>0.11551401869158878</v>
      </c>
      <c r="CX46" s="34">
        <f t="shared" si="605"/>
        <v>0.11054313099041534</v>
      </c>
      <c r="CY46" s="34">
        <f t="shared" si="605"/>
        <v>9.4581897901659884E-2</v>
      </c>
      <c r="CZ46" s="34">
        <f t="shared" si="605"/>
        <v>0.11036992116434202</v>
      </c>
      <c r="DB46" s="58">
        <f t="shared" si="157"/>
        <v>1049</v>
      </c>
      <c r="DC46" s="59" t="str">
        <f t="shared" si="158"/>
        <v>State of Utah</v>
      </c>
      <c r="DD46" s="34">
        <f t="shared" ref="DD46:DM46" si="606">IFERROR(DD91/DD136, 0)</f>
        <v>7.5205640423031725E-2</v>
      </c>
      <c r="DE46" s="34">
        <f t="shared" si="606"/>
        <v>8.822648292390653E-2</v>
      </c>
      <c r="DF46" s="34">
        <f t="shared" si="606"/>
        <v>9.0427190520735889E-2</v>
      </c>
      <c r="DG46" s="34">
        <f t="shared" si="606"/>
        <v>8.6408073163040056E-2</v>
      </c>
      <c r="DH46" s="34">
        <f t="shared" si="606"/>
        <v>8.0408707241226118E-2</v>
      </c>
      <c r="DI46" s="34">
        <f t="shared" si="606"/>
        <v>7.8311580116634263E-2</v>
      </c>
      <c r="DJ46" s="34">
        <f t="shared" si="606"/>
        <v>7.8100874935666489E-2</v>
      </c>
      <c r="DK46" s="34">
        <f t="shared" si="606"/>
        <v>6.4201640708595881E-2</v>
      </c>
      <c r="DL46" s="34">
        <f t="shared" si="606"/>
        <v>6.2763268744734618E-2</v>
      </c>
      <c r="DM46" s="34">
        <f t="shared" si="606"/>
        <v>7.0596932175198676E-2</v>
      </c>
      <c r="DO46" s="58">
        <f t="shared" si="160"/>
        <v>1049</v>
      </c>
      <c r="DP46" s="59" t="str">
        <f t="shared" si="161"/>
        <v>State of Utah</v>
      </c>
      <c r="DQ46" s="34">
        <f t="shared" ref="DQ46:DZ46" si="607">IFERROR(DQ91/DQ136, 0)</f>
        <v>5.3684724255734506E-2</v>
      </c>
      <c r="DR46" s="34">
        <f t="shared" si="607"/>
        <v>5.1558843511738506E-2</v>
      </c>
      <c r="DS46" s="34">
        <f t="shared" si="607"/>
        <v>6.6519635742743319E-2</v>
      </c>
      <c r="DT46" s="34">
        <f t="shared" si="607"/>
        <v>5.9660267918795744E-2</v>
      </c>
      <c r="DU46" s="34">
        <f t="shared" si="607"/>
        <v>5.6915002385658782E-2</v>
      </c>
      <c r="DV46" s="34">
        <f t="shared" si="607"/>
        <v>6.1170047769712764E-2</v>
      </c>
      <c r="DW46" s="34">
        <f t="shared" si="607"/>
        <v>5.492358956681604E-2</v>
      </c>
      <c r="DX46" s="34">
        <f t="shared" si="607"/>
        <v>5.2124732497707126E-2</v>
      </c>
      <c r="DY46" s="34">
        <f t="shared" si="607"/>
        <v>4.8028447965430321E-2</v>
      </c>
      <c r="DZ46" s="34">
        <f t="shared" si="607"/>
        <v>4.2745032559692774E-2</v>
      </c>
      <c r="EB46" s="58">
        <f t="shared" si="163"/>
        <v>1049</v>
      </c>
      <c r="EC46" s="59" t="str">
        <f t="shared" si="164"/>
        <v>State of Utah</v>
      </c>
      <c r="ED46" s="34">
        <f t="shared" ref="ED46:EM46" si="608">IFERROR(ED91/ED136, 0)</f>
        <v>6.2241410325598129E-2</v>
      </c>
      <c r="EE46" s="34">
        <f t="shared" si="608"/>
        <v>6.4422057264050897E-2</v>
      </c>
      <c r="EF46" s="34">
        <f t="shared" si="608"/>
        <v>6.3784680615724954E-2</v>
      </c>
      <c r="EG46" s="34">
        <f t="shared" si="608"/>
        <v>6.2448719117512992E-2</v>
      </c>
      <c r="EH46" s="34">
        <f t="shared" si="608"/>
        <v>6.1719391011031084E-2</v>
      </c>
      <c r="EI46" s="34">
        <f t="shared" si="608"/>
        <v>5.8232931726907633E-2</v>
      </c>
      <c r="EJ46" s="34">
        <f t="shared" si="608"/>
        <v>5.7415494096716806E-2</v>
      </c>
      <c r="EK46" s="34">
        <f t="shared" si="608"/>
        <v>5.0437273823884195E-2</v>
      </c>
      <c r="EL46" s="34">
        <f t="shared" si="608"/>
        <v>5.1057067845792455E-2</v>
      </c>
      <c r="EM46" s="34">
        <f t="shared" si="608"/>
        <v>5.6486502955334833E-2</v>
      </c>
      <c r="EO46" s="58">
        <f t="shared" si="166"/>
        <v>1049</v>
      </c>
      <c r="EP46" s="59" t="str">
        <f t="shared" si="167"/>
        <v>State of Utah</v>
      </c>
      <c r="EQ46" s="34">
        <f t="shared" ref="EQ46:EZ46" si="609">IFERROR(EQ91/EQ136, 0)</f>
        <v>0.14077669902912621</v>
      </c>
      <c r="ER46" s="34">
        <f t="shared" si="609"/>
        <v>0.14480787551603683</v>
      </c>
      <c r="ES46" s="34">
        <f t="shared" si="609"/>
        <v>0.11793611793611794</v>
      </c>
      <c r="ET46" s="34">
        <f t="shared" si="609"/>
        <v>0.13910855499640545</v>
      </c>
      <c r="EU46" s="34">
        <f t="shared" si="609"/>
        <v>0.12347354138398914</v>
      </c>
      <c r="EV46" s="34">
        <f t="shared" si="609"/>
        <v>0.11335648879065362</v>
      </c>
      <c r="EW46" s="34">
        <f t="shared" si="609"/>
        <v>9.8143236074270557E-2</v>
      </c>
      <c r="EX46" s="34">
        <f t="shared" si="609"/>
        <v>0.10032715376226826</v>
      </c>
      <c r="EY46" s="34">
        <f t="shared" si="609"/>
        <v>0.10453789498693276</v>
      </c>
      <c r="EZ46" s="34">
        <f t="shared" si="609"/>
        <v>0.12032312925170068</v>
      </c>
      <c r="FB46" s="58">
        <f t="shared" si="169"/>
        <v>1049</v>
      </c>
      <c r="FC46" s="59" t="str">
        <f t="shared" si="170"/>
        <v>State of Utah</v>
      </c>
      <c r="FD46" s="34">
        <f t="shared" ref="FD46:FM46" si="610">IFERROR(FD91/FD136, 0)</f>
        <v>9.5306513409961685E-2</v>
      </c>
      <c r="FE46" s="34">
        <f t="shared" si="610"/>
        <v>0.10415671285236502</v>
      </c>
      <c r="FF46" s="34">
        <f t="shared" si="610"/>
        <v>0.10717797443461161</v>
      </c>
      <c r="FG46" s="34">
        <f t="shared" si="610"/>
        <v>9.9400369003690037E-2</v>
      </c>
      <c r="FH46" s="34">
        <f t="shared" si="610"/>
        <v>9.8906107566089335E-2</v>
      </c>
      <c r="FI46" s="34">
        <f t="shared" si="610"/>
        <v>9.6628679962013297E-2</v>
      </c>
      <c r="FJ46" s="34">
        <f t="shared" si="610"/>
        <v>9.6795291039895356E-2</v>
      </c>
      <c r="FK46" s="34">
        <f t="shared" si="610"/>
        <v>9.0543259557344061E-2</v>
      </c>
      <c r="FL46" s="34">
        <f t="shared" si="610"/>
        <v>0.1</v>
      </c>
      <c r="FM46" s="34">
        <f t="shared" si="610"/>
        <v>8.3657258745986146E-2</v>
      </c>
      <c r="FO46" s="58">
        <f t="shared" si="172"/>
        <v>1049</v>
      </c>
      <c r="FP46" s="59" t="str">
        <f t="shared" si="173"/>
        <v>State of Utah</v>
      </c>
      <c r="FQ46" s="34">
        <f t="shared" ref="FQ46:FZ46" si="611">IFERROR(FQ91/FQ136, 0)</f>
        <v>0.18018967334035826</v>
      </c>
      <c r="FR46" s="34">
        <f t="shared" si="611"/>
        <v>0.25140291806958476</v>
      </c>
      <c r="FS46" s="34">
        <f t="shared" si="611"/>
        <v>0.24480369515011546</v>
      </c>
      <c r="FT46" s="34">
        <f t="shared" si="611"/>
        <v>0.22827041264266901</v>
      </c>
      <c r="FU46" s="34">
        <f t="shared" si="611"/>
        <v>0.17574827321565617</v>
      </c>
      <c r="FV46" s="34">
        <f t="shared" si="611"/>
        <v>0.17611212675198051</v>
      </c>
      <c r="FW46" s="34">
        <f t="shared" si="611"/>
        <v>0.16432498472816126</v>
      </c>
      <c r="FX46" s="34">
        <f t="shared" si="611"/>
        <v>0.19030732860520094</v>
      </c>
      <c r="FY46" s="34">
        <f t="shared" si="611"/>
        <v>0.15679639029892836</v>
      </c>
      <c r="FZ46" s="34">
        <f t="shared" si="611"/>
        <v>0.13269127875869449</v>
      </c>
      <c r="GB46" s="58">
        <f t="shared" si="175"/>
        <v>1049</v>
      </c>
      <c r="GC46" s="59" t="str">
        <f t="shared" si="176"/>
        <v>State of Utah</v>
      </c>
      <c r="GD46" s="34">
        <f t="shared" ref="GD46:GM46" si="612">IFERROR(GD91/GD136, 0)</f>
        <v>1.078125</v>
      </c>
      <c r="GE46" s="34">
        <f t="shared" si="612"/>
        <v>0.41379310344827586</v>
      </c>
      <c r="GF46" s="34">
        <f t="shared" si="612"/>
        <v>0.65979381443298968</v>
      </c>
      <c r="GG46" s="34">
        <f t="shared" si="612"/>
        <v>0.5714285714285714</v>
      </c>
      <c r="GH46" s="34">
        <f t="shared" si="612"/>
        <v>0.73529411764705888</v>
      </c>
      <c r="GI46" s="34">
        <f t="shared" si="612"/>
        <v>0.59722222222222221</v>
      </c>
      <c r="GJ46" s="34">
        <f t="shared" si="612"/>
        <v>0.42857142857142855</v>
      </c>
      <c r="GK46" s="34">
        <f t="shared" si="612"/>
        <v>0.5</v>
      </c>
      <c r="GL46" s="34">
        <f t="shared" si="612"/>
        <v>0.58024691358024694</v>
      </c>
      <c r="GM46" s="34">
        <f t="shared" si="612"/>
        <v>0.54651162790697672</v>
      </c>
    </row>
    <row r="47" spans="2:195" x14ac:dyDescent="0.25">
      <c r="B47" s="14">
        <v>1000</v>
      </c>
      <c r="C47" s="30" t="str">
        <f t="shared" si="134"/>
        <v>United States</v>
      </c>
      <c r="D47" s="34">
        <f t="shared" ref="D47:M47" si="613">IFERROR(D92/D137, 0)</f>
        <v>3.4182193452325146E-3</v>
      </c>
      <c r="E47" s="34">
        <f t="shared" si="613"/>
        <v>3.2969040546249021E-3</v>
      </c>
      <c r="F47" s="34">
        <f t="shared" si="613"/>
        <v>2.7047513320080587E-3</v>
      </c>
      <c r="G47" s="34">
        <f t="shared" si="613"/>
        <v>3.5140005143569257E-3</v>
      </c>
      <c r="H47" s="34">
        <f t="shared" si="613"/>
        <v>3.1790829949683965E-3</v>
      </c>
      <c r="I47" s="34">
        <f t="shared" si="613"/>
        <v>2.837044883173977E-3</v>
      </c>
      <c r="J47" s="34">
        <f t="shared" si="613"/>
        <v>2.9051806904104721E-3</v>
      </c>
      <c r="K47" s="34">
        <f t="shared" si="613"/>
        <v>2.8748856264256676E-3</v>
      </c>
      <c r="L47" s="34">
        <f t="shared" si="613"/>
        <v>2.8515682412868335E-3</v>
      </c>
      <c r="M47" s="34">
        <f t="shared" si="613"/>
        <v>3.4492293294386229E-3</v>
      </c>
      <c r="O47" s="58">
        <f t="shared" si="136"/>
        <v>1000</v>
      </c>
      <c r="P47" s="59" t="str">
        <f t="shared" si="137"/>
        <v>United States</v>
      </c>
      <c r="Q47" s="34">
        <f t="shared" ref="Q47:Z47" si="614">IFERROR(Q92/Q137, 0)</f>
        <v>1.5320583803534661E-2</v>
      </c>
      <c r="R47" s="34">
        <f t="shared" si="614"/>
        <v>1.2883656492789181E-2</v>
      </c>
      <c r="S47" s="34">
        <f t="shared" si="614"/>
        <v>1.2544890550233383E-2</v>
      </c>
      <c r="T47" s="34">
        <f t="shared" si="614"/>
        <v>1.3582085017167513E-2</v>
      </c>
      <c r="U47" s="34">
        <f t="shared" si="614"/>
        <v>1.4554096239840256E-2</v>
      </c>
      <c r="V47" s="34">
        <f t="shared" si="614"/>
        <v>1.4034006453250191E-2</v>
      </c>
      <c r="W47" s="34">
        <f t="shared" si="614"/>
        <v>1.4388647650649507E-2</v>
      </c>
      <c r="X47" s="34">
        <f t="shared" si="614"/>
        <v>1.9543454814331621E-2</v>
      </c>
      <c r="Y47" s="34">
        <f t="shared" si="614"/>
        <v>1.866988633628017E-2</v>
      </c>
      <c r="Z47" s="34">
        <f t="shared" si="614"/>
        <v>2.0425919633154963E-2</v>
      </c>
      <c r="AB47" s="58">
        <f t="shared" si="139"/>
        <v>1000</v>
      </c>
      <c r="AC47" s="59" t="str">
        <f t="shared" si="140"/>
        <v>United States</v>
      </c>
      <c r="AD47" s="34">
        <f t="shared" ref="AD47:AM47" si="615">IFERROR(AD92/AD137, 0)</f>
        <v>1.6995126735525792E-2</v>
      </c>
      <c r="AE47" s="34">
        <f t="shared" si="615"/>
        <v>1.6924629089401771E-2</v>
      </c>
      <c r="AF47" s="34">
        <f t="shared" si="615"/>
        <v>1.9428540636661232E-2</v>
      </c>
      <c r="AG47" s="34">
        <f t="shared" si="615"/>
        <v>1.8049656064305385E-2</v>
      </c>
      <c r="AH47" s="34">
        <f t="shared" si="615"/>
        <v>1.9210687052982088E-2</v>
      </c>
      <c r="AI47" s="34">
        <f t="shared" si="615"/>
        <v>1.7233771672198597E-2</v>
      </c>
      <c r="AJ47" s="34">
        <f t="shared" si="615"/>
        <v>2.0633543067910608E-2</v>
      </c>
      <c r="AK47" s="34">
        <f t="shared" si="615"/>
        <v>1.8843832224113913E-2</v>
      </c>
      <c r="AL47" s="34">
        <f t="shared" si="615"/>
        <v>1.9804946815956931E-2</v>
      </c>
      <c r="AM47" s="34">
        <f t="shared" si="615"/>
        <v>2.3136954301558311E-2</v>
      </c>
      <c r="AO47" s="58">
        <f t="shared" si="142"/>
        <v>1000</v>
      </c>
      <c r="AP47" s="59" t="str">
        <f t="shared" si="143"/>
        <v>United States</v>
      </c>
      <c r="AQ47" s="34">
        <f t="shared" ref="AQ47:AZ47" si="616">IFERROR(AQ92/AQ137, 0)</f>
        <v>1.1627251723425438E-2</v>
      </c>
      <c r="AR47" s="34">
        <f t="shared" si="616"/>
        <v>1.2097165694432418E-2</v>
      </c>
      <c r="AS47" s="34">
        <f t="shared" si="616"/>
        <v>9.5850769155310257E-3</v>
      </c>
      <c r="AT47" s="34">
        <f t="shared" si="616"/>
        <v>1.137234075148346E-2</v>
      </c>
      <c r="AU47" s="34">
        <f t="shared" si="616"/>
        <v>9.1132229844546539E-3</v>
      </c>
      <c r="AV47" s="34">
        <f t="shared" si="616"/>
        <v>1.1181021499696582E-2</v>
      </c>
      <c r="AW47" s="34">
        <f t="shared" si="616"/>
        <v>1.1798590946099217E-2</v>
      </c>
      <c r="AX47" s="34">
        <f t="shared" si="616"/>
        <v>9.4117385850198167E-3</v>
      </c>
      <c r="AY47" s="34">
        <f t="shared" si="616"/>
        <v>1.1165466896481801E-2</v>
      </c>
      <c r="AZ47" s="34">
        <f t="shared" si="616"/>
        <v>1.1199108401035121E-2</v>
      </c>
      <c r="BB47" s="58">
        <f t="shared" si="145"/>
        <v>1000</v>
      </c>
      <c r="BC47" s="59" t="str">
        <f t="shared" si="146"/>
        <v>United States</v>
      </c>
      <c r="BD47" s="34">
        <f t="shared" ref="BD47:BM47" si="617">IFERROR(BD92/BD137, 0)</f>
        <v>1.5600055528562504E-2</v>
      </c>
      <c r="BE47" s="34">
        <f t="shared" si="617"/>
        <v>1.1814882744259195E-2</v>
      </c>
      <c r="BF47" s="34">
        <f t="shared" si="617"/>
        <v>1.6766108986402361E-2</v>
      </c>
      <c r="BG47" s="34">
        <f t="shared" si="617"/>
        <v>1.5860877701207334E-2</v>
      </c>
      <c r="BH47" s="34">
        <f t="shared" si="617"/>
        <v>1.5942860786939607E-2</v>
      </c>
      <c r="BI47" s="34">
        <f t="shared" si="617"/>
        <v>1.4338908058011125E-2</v>
      </c>
      <c r="BJ47" s="34">
        <f t="shared" si="617"/>
        <v>1.3475780557646148E-2</v>
      </c>
      <c r="BK47" s="34">
        <f t="shared" si="617"/>
        <v>1.2926820902433587E-2</v>
      </c>
      <c r="BL47" s="34">
        <f t="shared" si="617"/>
        <v>1.4505809446793177E-2</v>
      </c>
      <c r="BM47" s="34">
        <f t="shared" si="617"/>
        <v>1.3325238064804755E-2</v>
      </c>
      <c r="BO47" s="58">
        <f t="shared" si="148"/>
        <v>1000</v>
      </c>
      <c r="BP47" s="59" t="str">
        <f t="shared" si="149"/>
        <v>United States</v>
      </c>
      <c r="BQ47" s="34">
        <f t="shared" ref="BQ47:BZ47" si="618">IFERROR(BQ92/BQ137, 0)</f>
        <v>1.0903090720972085E-2</v>
      </c>
      <c r="BR47" s="34">
        <f t="shared" si="618"/>
        <v>1.0689496723016277E-2</v>
      </c>
      <c r="BS47" s="34">
        <f t="shared" si="618"/>
        <v>1.1141637953756979E-2</v>
      </c>
      <c r="BT47" s="34">
        <f t="shared" si="618"/>
        <v>1.1775173071099414E-2</v>
      </c>
      <c r="BU47" s="34">
        <f t="shared" si="618"/>
        <v>1.1732213266178322E-2</v>
      </c>
      <c r="BV47" s="34">
        <f t="shared" si="618"/>
        <v>1.1707133277414204E-2</v>
      </c>
      <c r="BW47" s="34">
        <f t="shared" si="618"/>
        <v>1.0822972172883362E-2</v>
      </c>
      <c r="BX47" s="34">
        <f t="shared" si="618"/>
        <v>1.1740218862631897E-2</v>
      </c>
      <c r="BY47" s="34">
        <f t="shared" si="618"/>
        <v>1.0226080763588649E-2</v>
      </c>
      <c r="BZ47" s="34">
        <f t="shared" si="618"/>
        <v>8.8468516962263571E-3</v>
      </c>
      <c r="CB47" s="58">
        <f t="shared" si="151"/>
        <v>1000</v>
      </c>
      <c r="CC47" s="59" t="str">
        <f t="shared" si="152"/>
        <v>United States</v>
      </c>
      <c r="CD47" s="34">
        <f t="shared" ref="CD47:CM47" si="619">IFERROR(CD92/CD137, 0)</f>
        <v>1.8222003929273086E-2</v>
      </c>
      <c r="CE47" s="34">
        <f t="shared" si="619"/>
        <v>1.9535132882949911E-2</v>
      </c>
      <c r="CF47" s="34">
        <f t="shared" si="619"/>
        <v>2.2672818712340465E-2</v>
      </c>
      <c r="CG47" s="34">
        <f t="shared" si="619"/>
        <v>2.2078314860609512E-2</v>
      </c>
      <c r="CH47" s="34">
        <f t="shared" si="619"/>
        <v>2.0102729143710026E-2</v>
      </c>
      <c r="CI47" s="34">
        <f t="shared" si="619"/>
        <v>1.9856671139893201E-2</v>
      </c>
      <c r="CJ47" s="34">
        <f t="shared" si="619"/>
        <v>2.142952626762229E-2</v>
      </c>
      <c r="CK47" s="34">
        <f t="shared" si="619"/>
        <v>1.9215454809484996E-2</v>
      </c>
      <c r="CL47" s="34">
        <f t="shared" si="619"/>
        <v>2.1309791415050953E-2</v>
      </c>
      <c r="CM47" s="34">
        <f t="shared" si="619"/>
        <v>2.0871662938675175E-2</v>
      </c>
      <c r="CO47" s="58">
        <f t="shared" si="154"/>
        <v>1000</v>
      </c>
      <c r="CP47" s="59" t="str">
        <f t="shared" si="155"/>
        <v>United States</v>
      </c>
      <c r="CQ47" s="34">
        <f t="shared" ref="CQ47:CZ47" si="620">IFERROR(CQ92/CQ137, 0)</f>
        <v>1.605799412087091E-2</v>
      </c>
      <c r="CR47" s="34">
        <f t="shared" si="620"/>
        <v>1.8029604346274028E-2</v>
      </c>
      <c r="CS47" s="34">
        <f t="shared" si="620"/>
        <v>1.6596505335975082E-2</v>
      </c>
      <c r="CT47" s="34">
        <f t="shared" si="620"/>
        <v>1.4655924071259428E-2</v>
      </c>
      <c r="CU47" s="34">
        <f t="shared" si="620"/>
        <v>1.4851933331522673E-2</v>
      </c>
      <c r="CV47" s="34">
        <f t="shared" si="620"/>
        <v>1.3929628131718427E-2</v>
      </c>
      <c r="CW47" s="34">
        <f t="shared" si="620"/>
        <v>1.4622791660035016E-2</v>
      </c>
      <c r="CX47" s="34">
        <f t="shared" si="620"/>
        <v>1.5088800384484988E-2</v>
      </c>
      <c r="CY47" s="34">
        <f t="shared" si="620"/>
        <v>1.2077993564049004E-2</v>
      </c>
      <c r="CZ47" s="34">
        <f t="shared" si="620"/>
        <v>1.3751200325326608E-2</v>
      </c>
      <c r="DB47" s="58">
        <f t="shared" si="157"/>
        <v>1000</v>
      </c>
      <c r="DC47" s="59" t="str">
        <f t="shared" si="158"/>
        <v>United States</v>
      </c>
      <c r="DD47" s="34">
        <f t="shared" ref="DD47:DM47" si="621">IFERROR(DD92/DD137, 0)</f>
        <v>1.0663880607769141E-2</v>
      </c>
      <c r="DE47" s="34">
        <f t="shared" si="621"/>
        <v>9.737649842132573E-3</v>
      </c>
      <c r="DF47" s="34">
        <f t="shared" si="621"/>
        <v>8.5491273554860053E-3</v>
      </c>
      <c r="DG47" s="34">
        <f t="shared" si="621"/>
        <v>9.0519566229702621E-3</v>
      </c>
      <c r="DH47" s="34">
        <f t="shared" si="621"/>
        <v>8.5897605035121644E-3</v>
      </c>
      <c r="DI47" s="34">
        <f t="shared" si="621"/>
        <v>9.8660176051384371E-3</v>
      </c>
      <c r="DJ47" s="34">
        <f t="shared" si="621"/>
        <v>8.5320923017258091E-3</v>
      </c>
      <c r="DK47" s="34">
        <f t="shared" si="621"/>
        <v>8.8075705870509086E-3</v>
      </c>
      <c r="DL47" s="34">
        <f t="shared" si="621"/>
        <v>9.7888146177095153E-3</v>
      </c>
      <c r="DM47" s="34">
        <f t="shared" si="621"/>
        <v>7.6254714907268957E-3</v>
      </c>
      <c r="DO47" s="58">
        <f t="shared" si="160"/>
        <v>1000</v>
      </c>
      <c r="DP47" s="59" t="str">
        <f t="shared" si="161"/>
        <v>United States</v>
      </c>
      <c r="DQ47" s="34">
        <f t="shared" ref="DQ47:DZ47" si="622">IFERROR(DQ92/DQ137, 0)</f>
        <v>6.0006263306568346E-3</v>
      </c>
      <c r="DR47" s="34">
        <f t="shared" si="622"/>
        <v>6.0630932865405667E-3</v>
      </c>
      <c r="DS47" s="34">
        <f t="shared" si="622"/>
        <v>5.4674990372337194E-3</v>
      </c>
      <c r="DT47" s="34">
        <f t="shared" si="622"/>
        <v>7.0836699009826139E-3</v>
      </c>
      <c r="DU47" s="34">
        <f t="shared" si="622"/>
        <v>7.1077652910210235E-3</v>
      </c>
      <c r="DV47" s="34">
        <f t="shared" si="622"/>
        <v>5.4508005361527381E-3</v>
      </c>
      <c r="DW47" s="34">
        <f t="shared" si="622"/>
        <v>5.1959820309638114E-3</v>
      </c>
      <c r="DX47" s="34">
        <f t="shared" si="622"/>
        <v>4.6376719836336081E-3</v>
      </c>
      <c r="DY47" s="34">
        <f t="shared" si="622"/>
        <v>5.441645677235183E-3</v>
      </c>
      <c r="DZ47" s="34">
        <f t="shared" si="622"/>
        <v>5.6559826534170578E-3</v>
      </c>
      <c r="EB47" s="58">
        <f t="shared" si="163"/>
        <v>1000</v>
      </c>
      <c r="EC47" s="59" t="str">
        <f t="shared" si="164"/>
        <v>United States</v>
      </c>
      <c r="ED47" s="34">
        <f t="shared" ref="ED47:EM47" si="623">IFERROR(ED92/ED137, 0)</f>
        <v>8.0852245860377741E-3</v>
      </c>
      <c r="EE47" s="34">
        <f t="shared" si="623"/>
        <v>7.1678098131582046E-3</v>
      </c>
      <c r="EF47" s="34">
        <f t="shared" si="623"/>
        <v>6.3563576499967196E-3</v>
      </c>
      <c r="EG47" s="34">
        <f t="shared" si="623"/>
        <v>7.1803193751313618E-3</v>
      </c>
      <c r="EH47" s="34">
        <f t="shared" si="623"/>
        <v>6.616738374221897E-3</v>
      </c>
      <c r="EI47" s="34">
        <f t="shared" si="623"/>
        <v>7.3118018001160157E-3</v>
      </c>
      <c r="EJ47" s="34">
        <f t="shared" si="623"/>
        <v>6.9382164903992764E-3</v>
      </c>
      <c r="EK47" s="34">
        <f t="shared" si="623"/>
        <v>6.185872343963254E-3</v>
      </c>
      <c r="EL47" s="34">
        <f t="shared" si="623"/>
        <v>6.4657651224349806E-3</v>
      </c>
      <c r="EM47" s="34">
        <f t="shared" si="623"/>
        <v>6.8837443540391242E-3</v>
      </c>
      <c r="EO47" s="58">
        <f t="shared" si="166"/>
        <v>1000</v>
      </c>
      <c r="EP47" s="59" t="str">
        <f t="shared" si="167"/>
        <v>United States</v>
      </c>
      <c r="EQ47" s="34">
        <f t="shared" ref="EQ47:EZ47" si="624">IFERROR(EQ92/EQ137, 0)</f>
        <v>1.6934229745548018E-2</v>
      </c>
      <c r="ER47" s="34">
        <f t="shared" si="624"/>
        <v>1.2135689448104047E-2</v>
      </c>
      <c r="ES47" s="34">
        <f t="shared" si="624"/>
        <v>1.3541380035933378E-2</v>
      </c>
      <c r="ET47" s="34">
        <f t="shared" si="624"/>
        <v>1.4481989151369582E-2</v>
      </c>
      <c r="EU47" s="34">
        <f t="shared" si="624"/>
        <v>1.3287907815139532E-2</v>
      </c>
      <c r="EV47" s="34">
        <f t="shared" si="624"/>
        <v>1.2725402396224132E-2</v>
      </c>
      <c r="EW47" s="34">
        <f t="shared" si="624"/>
        <v>1.2384194969766216E-2</v>
      </c>
      <c r="EX47" s="34">
        <f t="shared" si="624"/>
        <v>1.0589981975664407E-2</v>
      </c>
      <c r="EY47" s="34">
        <f t="shared" si="624"/>
        <v>1.3358847997341213E-2</v>
      </c>
      <c r="EZ47" s="34">
        <f t="shared" si="624"/>
        <v>1.1782847845356194E-2</v>
      </c>
      <c r="FB47" s="58">
        <f t="shared" si="169"/>
        <v>1000</v>
      </c>
      <c r="FC47" s="59" t="str">
        <f t="shared" si="170"/>
        <v>United States</v>
      </c>
      <c r="FD47" s="34">
        <f t="shared" ref="FD47:FM47" si="625">IFERROR(FD92/FD137, 0)</f>
        <v>1.1248812781764327E-2</v>
      </c>
      <c r="FE47" s="34">
        <f t="shared" si="625"/>
        <v>1.3506421064641675E-2</v>
      </c>
      <c r="FF47" s="34">
        <f t="shared" si="625"/>
        <v>1.0799751764640588E-2</v>
      </c>
      <c r="FG47" s="34">
        <f t="shared" si="625"/>
        <v>1.2296210584291067E-2</v>
      </c>
      <c r="FH47" s="34">
        <f t="shared" si="625"/>
        <v>1.1769864935976145E-2</v>
      </c>
      <c r="FI47" s="34">
        <f t="shared" si="625"/>
        <v>1.1748388269540598E-2</v>
      </c>
      <c r="FJ47" s="34">
        <f t="shared" si="625"/>
        <v>1.2316253344968707E-2</v>
      </c>
      <c r="FK47" s="34">
        <f t="shared" si="625"/>
        <v>1.2292279484201767E-2</v>
      </c>
      <c r="FL47" s="34">
        <f t="shared" si="625"/>
        <v>1.1813037749011705E-2</v>
      </c>
      <c r="FM47" s="34">
        <f t="shared" si="625"/>
        <v>1.3807794310302591E-2</v>
      </c>
      <c r="FO47" s="58">
        <f t="shared" si="172"/>
        <v>1000</v>
      </c>
      <c r="FP47" s="59" t="str">
        <f t="shared" si="173"/>
        <v>United States</v>
      </c>
      <c r="FQ47" s="34">
        <f t="shared" ref="FQ47:FZ47" si="626">IFERROR(FQ92/FQ137, 0)</f>
        <v>2.1418462022330557E-2</v>
      </c>
      <c r="FR47" s="34">
        <f t="shared" si="626"/>
        <v>2.4609074596257371E-2</v>
      </c>
      <c r="FS47" s="34">
        <f t="shared" si="626"/>
        <v>2.0658418029164825E-2</v>
      </c>
      <c r="FT47" s="34">
        <f t="shared" si="626"/>
        <v>2.1410224833749693E-2</v>
      </c>
      <c r="FU47" s="34">
        <f t="shared" si="626"/>
        <v>2.0425977653631286E-2</v>
      </c>
      <c r="FV47" s="34">
        <f t="shared" si="626"/>
        <v>1.8495923902484515E-2</v>
      </c>
      <c r="FW47" s="34">
        <f t="shared" si="626"/>
        <v>1.855707629586488E-2</v>
      </c>
      <c r="FX47" s="34">
        <f t="shared" si="626"/>
        <v>1.9563447138969989E-2</v>
      </c>
      <c r="FY47" s="34">
        <f t="shared" si="626"/>
        <v>2.0231904298131168E-2</v>
      </c>
      <c r="FZ47" s="34">
        <f t="shared" si="626"/>
        <v>1.9156273091650061E-2</v>
      </c>
      <c r="GB47" s="58">
        <f t="shared" si="175"/>
        <v>1000</v>
      </c>
      <c r="GC47" s="59" t="str">
        <f t="shared" si="176"/>
        <v>United States</v>
      </c>
      <c r="GD47" s="34">
        <f t="shared" ref="GD47:GM47" si="627">IFERROR(GD92/GD137, 0)</f>
        <v>5.7128929585272839E-2</v>
      </c>
      <c r="GE47" s="34">
        <f t="shared" si="627"/>
        <v>3.4811142418946395E-2</v>
      </c>
      <c r="GF47" s="34">
        <f t="shared" si="627"/>
        <v>3.1805136774802921E-2</v>
      </c>
      <c r="GG47" s="34">
        <f t="shared" si="627"/>
        <v>3.3617652155496079E-2</v>
      </c>
      <c r="GH47" s="34">
        <f t="shared" si="627"/>
        <v>3.1406295235147895E-2</v>
      </c>
      <c r="GI47" s="34">
        <f t="shared" si="627"/>
        <v>4.8251659157507037E-2</v>
      </c>
      <c r="GJ47" s="34">
        <f t="shared" si="627"/>
        <v>3.0940338563170935E-2</v>
      </c>
      <c r="GK47" s="34">
        <f t="shared" si="627"/>
        <v>4.3808204644583286E-2</v>
      </c>
      <c r="GL47" s="34">
        <f t="shared" si="627"/>
        <v>5.3180873861052497E-2</v>
      </c>
      <c r="GM47" s="34">
        <f t="shared" si="627"/>
        <v>4.959337234931975E-2</v>
      </c>
    </row>
    <row r="49" spans="2:195" x14ac:dyDescent="0.25">
      <c r="B49" s="42">
        <f>B4 + 700.2</f>
        <v>700.2</v>
      </c>
      <c r="C49" s="56" t="str">
        <f>C4</f>
        <v>Total Workers</v>
      </c>
      <c r="D49" s="10"/>
      <c r="E49" s="10"/>
      <c r="F49" s="10"/>
      <c r="G49" s="10"/>
      <c r="H49" s="10"/>
      <c r="I49" s="29" t="s">
        <v>840</v>
      </c>
      <c r="J49" s="10"/>
      <c r="K49" s="10"/>
      <c r="L49" s="10"/>
      <c r="M49" s="10"/>
      <c r="O49" s="42">
        <f>O4 + 700.2</f>
        <v>701.2</v>
      </c>
      <c r="P49" s="56" t="str">
        <f>P4</f>
        <v>Agriculture, forestry, fishing and hunting, and mining</v>
      </c>
      <c r="Q49" s="10"/>
      <c r="R49" s="10"/>
      <c r="S49" s="10"/>
      <c r="T49" s="10"/>
      <c r="U49" s="10"/>
      <c r="V49" s="29" t="s">
        <v>840</v>
      </c>
      <c r="W49" s="10"/>
      <c r="X49" s="10"/>
      <c r="Y49" s="10"/>
      <c r="Z49" s="10"/>
      <c r="AB49" s="42">
        <f>AB4 + 700.2</f>
        <v>702.2</v>
      </c>
      <c r="AC49" s="56" t="str">
        <f>AC4</f>
        <v>Construction</v>
      </c>
      <c r="AD49" s="10"/>
      <c r="AE49" s="10"/>
      <c r="AF49" s="10"/>
      <c r="AG49" s="10"/>
      <c r="AH49" s="10"/>
      <c r="AI49" s="29" t="s">
        <v>840</v>
      </c>
      <c r="AJ49" s="10"/>
      <c r="AK49" s="10"/>
      <c r="AL49" s="10"/>
      <c r="AM49" s="10"/>
      <c r="AO49" s="42">
        <f>AO4 + 700.2</f>
        <v>703.2</v>
      </c>
      <c r="AP49" s="56" t="str">
        <f>AP4</f>
        <v>Manufacturing</v>
      </c>
      <c r="AQ49" s="10"/>
      <c r="AR49" s="10"/>
      <c r="AS49" s="10"/>
      <c r="AT49" s="10"/>
      <c r="AU49" s="10"/>
      <c r="AV49" s="29" t="s">
        <v>840</v>
      </c>
      <c r="AW49" s="10"/>
      <c r="AX49" s="10"/>
      <c r="AY49" s="10"/>
      <c r="AZ49" s="10"/>
      <c r="BB49" s="42">
        <f>BB4 + 700.2</f>
        <v>704.2</v>
      </c>
      <c r="BC49" s="56" t="str">
        <f>BC4</f>
        <v>Wholesale trade</v>
      </c>
      <c r="BD49" s="10"/>
      <c r="BE49" s="10"/>
      <c r="BF49" s="10"/>
      <c r="BG49" s="10"/>
      <c r="BH49" s="10"/>
      <c r="BI49" s="29" t="s">
        <v>840</v>
      </c>
      <c r="BJ49" s="10"/>
      <c r="BK49" s="10"/>
      <c r="BL49" s="10"/>
      <c r="BM49" s="10"/>
      <c r="BO49" s="42">
        <f>BO4 + 700.2</f>
        <v>705.2</v>
      </c>
      <c r="BP49" s="56" t="str">
        <f>BP4</f>
        <v>Retail trade</v>
      </c>
      <c r="BQ49" s="10"/>
      <c r="BR49" s="10"/>
      <c r="BS49" s="10"/>
      <c r="BT49" s="10"/>
      <c r="BU49" s="10"/>
      <c r="BV49" s="29" t="s">
        <v>840</v>
      </c>
      <c r="BW49" s="10"/>
      <c r="BX49" s="10"/>
      <c r="BY49" s="10"/>
      <c r="BZ49" s="10"/>
      <c r="CB49" s="42">
        <f>CB4 + 700.2</f>
        <v>706.2</v>
      </c>
      <c r="CC49" s="56" t="str">
        <f>CC4</f>
        <v>Transportation and warehousing, and utilities</v>
      </c>
      <c r="CD49" s="10"/>
      <c r="CE49" s="10"/>
      <c r="CF49" s="10"/>
      <c r="CG49" s="10"/>
      <c r="CH49" s="10"/>
      <c r="CI49" s="29" t="s">
        <v>840</v>
      </c>
      <c r="CJ49" s="10"/>
      <c r="CK49" s="10"/>
      <c r="CL49" s="10"/>
      <c r="CM49" s="10"/>
      <c r="CO49" s="42">
        <f>CO4 + 700.2</f>
        <v>707.2</v>
      </c>
      <c r="CP49" s="56" t="str">
        <f>CP4</f>
        <v>Information</v>
      </c>
      <c r="CQ49" s="10"/>
      <c r="CR49" s="10"/>
      <c r="CS49" s="10"/>
      <c r="CT49" s="10"/>
      <c r="CU49" s="10"/>
      <c r="CV49" s="29" t="s">
        <v>840</v>
      </c>
      <c r="CW49" s="10"/>
      <c r="CX49" s="10"/>
      <c r="CY49" s="10"/>
      <c r="CZ49" s="10"/>
      <c r="DB49" s="42">
        <f>DB4 + 700.2</f>
        <v>708.2</v>
      </c>
      <c r="DC49" s="56" t="str">
        <f>DC4</f>
        <v>Finance and insurance, and real estate and rental and leasing</v>
      </c>
      <c r="DD49" s="10"/>
      <c r="DE49" s="10"/>
      <c r="DF49" s="10"/>
      <c r="DG49" s="10"/>
      <c r="DH49" s="10"/>
      <c r="DI49" s="29" t="s">
        <v>840</v>
      </c>
      <c r="DJ49" s="10"/>
      <c r="DK49" s="10"/>
      <c r="DL49" s="10"/>
      <c r="DM49" s="10"/>
      <c r="DO49" s="42">
        <f>DO4 + 700.2</f>
        <v>709.2</v>
      </c>
      <c r="DP49" s="56" t="str">
        <f>DP4</f>
        <v>Professional, scientific, and management, and administrative and waste management services</v>
      </c>
      <c r="DQ49" s="10"/>
      <c r="DR49" s="10"/>
      <c r="DS49" s="10"/>
      <c r="DT49" s="10"/>
      <c r="DU49" s="10"/>
      <c r="DV49" s="29" t="s">
        <v>840</v>
      </c>
      <c r="DW49" s="10"/>
      <c r="DX49" s="10"/>
      <c r="DY49" s="10"/>
      <c r="DZ49" s="10"/>
      <c r="EB49" s="42">
        <f>EB4 + 700.2</f>
        <v>710.2</v>
      </c>
      <c r="EC49" s="56" t="str">
        <f>EC4</f>
        <v>Educational services, and health care and social assistance</v>
      </c>
      <c r="ED49" s="10"/>
      <c r="EE49" s="10"/>
      <c r="EF49" s="10"/>
      <c r="EG49" s="10"/>
      <c r="EH49" s="10"/>
      <c r="EI49" s="29" t="s">
        <v>840</v>
      </c>
      <c r="EJ49" s="10"/>
      <c r="EK49" s="10"/>
      <c r="EL49" s="10"/>
      <c r="EM49" s="10"/>
      <c r="EO49" s="42">
        <f>EO4 + 700.2</f>
        <v>711.2</v>
      </c>
      <c r="EP49" s="56" t="str">
        <f>EP4</f>
        <v>Arts, entertainment, and recreation, and accommodation and food services</v>
      </c>
      <c r="EQ49" s="10"/>
      <c r="ER49" s="10"/>
      <c r="ES49" s="10"/>
      <c r="ET49" s="10"/>
      <c r="EU49" s="10"/>
      <c r="EV49" s="29" t="s">
        <v>840</v>
      </c>
      <c r="EW49" s="10"/>
      <c r="EX49" s="10"/>
      <c r="EY49" s="10"/>
      <c r="EZ49" s="10"/>
      <c r="FB49" s="42">
        <f>FB4 + 700.2</f>
        <v>712.2</v>
      </c>
      <c r="FC49" s="56" t="str">
        <f>FC4</f>
        <v>Other services (except public administration)</v>
      </c>
      <c r="FD49" s="10"/>
      <c r="FE49" s="10"/>
      <c r="FF49" s="10"/>
      <c r="FG49" s="10"/>
      <c r="FH49" s="10"/>
      <c r="FI49" s="29" t="s">
        <v>840</v>
      </c>
      <c r="FJ49" s="10"/>
      <c r="FK49" s="10"/>
      <c r="FL49" s="10"/>
      <c r="FM49" s="10"/>
      <c r="FO49" s="42">
        <f>FO4 + 700.2</f>
        <v>713.2</v>
      </c>
      <c r="FP49" s="56" t="str">
        <f>FP4</f>
        <v>Public administration</v>
      </c>
      <c r="FQ49" s="10"/>
      <c r="FR49" s="10"/>
      <c r="FS49" s="10"/>
      <c r="FT49" s="10"/>
      <c r="FU49" s="10"/>
      <c r="FV49" s="29" t="s">
        <v>840</v>
      </c>
      <c r="FW49" s="10"/>
      <c r="FX49" s="10"/>
      <c r="FY49" s="10"/>
      <c r="FZ49" s="10"/>
      <c r="GB49" s="42">
        <f>GB4 + 700.2</f>
        <v>714.2</v>
      </c>
      <c r="GC49" s="56" t="str">
        <f>GC4</f>
        <v>Armed forces</v>
      </c>
      <c r="GD49" s="10"/>
      <c r="GE49" s="10"/>
      <c r="GF49" s="10"/>
      <c r="GG49" s="10"/>
      <c r="GH49" s="10"/>
      <c r="GI49" s="29" t="s">
        <v>840</v>
      </c>
      <c r="GJ49" s="10"/>
      <c r="GK49" s="10"/>
      <c r="GL49" s="10"/>
      <c r="GM49" s="10"/>
    </row>
    <row r="50" spans="2:195" x14ac:dyDescent="0.25">
      <c r="B50" s="10"/>
      <c r="C50" s="10"/>
      <c r="D50" s="10"/>
      <c r="E50" s="10"/>
      <c r="F50" s="10"/>
      <c r="G50" s="10"/>
      <c r="H50" s="10"/>
      <c r="I50" s="10"/>
      <c r="J50" s="10"/>
      <c r="K50" s="10"/>
      <c r="L50" s="10"/>
      <c r="M50" s="10"/>
      <c r="O50" s="10"/>
      <c r="P50" s="10"/>
      <c r="Q50" s="10"/>
      <c r="R50" s="10"/>
      <c r="S50" s="10"/>
      <c r="T50" s="10"/>
      <c r="U50" s="10"/>
      <c r="V50" s="10"/>
      <c r="W50" s="10"/>
      <c r="X50" s="10"/>
      <c r="Y50" s="10"/>
      <c r="Z50" s="10"/>
      <c r="AB50" s="10"/>
      <c r="AC50" s="10"/>
      <c r="AD50" s="10"/>
      <c r="AE50" s="10"/>
      <c r="AF50" s="10"/>
      <c r="AG50" s="10"/>
      <c r="AH50" s="10"/>
      <c r="AI50" s="10"/>
      <c r="AJ50" s="10"/>
      <c r="AK50" s="10"/>
      <c r="AL50" s="10"/>
      <c r="AM50" s="10"/>
      <c r="AO50" s="10"/>
      <c r="AP50" s="10"/>
      <c r="AQ50" s="10"/>
      <c r="AR50" s="10"/>
      <c r="AS50" s="10"/>
      <c r="AT50" s="10"/>
      <c r="AU50" s="10"/>
      <c r="AV50" s="10"/>
      <c r="AW50" s="10"/>
      <c r="AX50" s="10"/>
      <c r="AY50" s="10"/>
      <c r="AZ50" s="10"/>
      <c r="BB50" s="10"/>
      <c r="BC50" s="10"/>
      <c r="BD50" s="10"/>
      <c r="BE50" s="10"/>
      <c r="BF50" s="10"/>
      <c r="BG50" s="10"/>
      <c r="BH50" s="10"/>
      <c r="BI50" s="10"/>
      <c r="BJ50" s="10"/>
      <c r="BK50" s="10"/>
      <c r="BL50" s="10"/>
      <c r="BM50" s="10"/>
      <c r="BO50" s="10"/>
      <c r="BP50" s="10"/>
      <c r="BQ50" s="10"/>
      <c r="BR50" s="10"/>
      <c r="BS50" s="10"/>
      <c r="BT50" s="10"/>
      <c r="BU50" s="10"/>
      <c r="BV50" s="10"/>
      <c r="BW50" s="10"/>
      <c r="BX50" s="10"/>
      <c r="BY50" s="10"/>
      <c r="BZ50" s="10"/>
      <c r="CB50" s="10"/>
      <c r="CC50" s="10"/>
      <c r="CD50" s="10"/>
      <c r="CE50" s="10"/>
      <c r="CF50" s="10"/>
      <c r="CG50" s="10"/>
      <c r="CH50" s="10"/>
      <c r="CI50" s="10"/>
      <c r="CJ50" s="10"/>
      <c r="CK50" s="10"/>
      <c r="CL50" s="10"/>
      <c r="CM50" s="10"/>
      <c r="CO50" s="10"/>
      <c r="CP50" s="10"/>
      <c r="CQ50" s="10"/>
      <c r="CR50" s="10"/>
      <c r="CS50" s="10"/>
      <c r="CT50" s="10"/>
      <c r="CU50" s="10"/>
      <c r="CV50" s="10"/>
      <c r="CW50" s="10"/>
      <c r="CX50" s="10"/>
      <c r="CY50" s="10"/>
      <c r="CZ50" s="10"/>
      <c r="DB50" s="10"/>
      <c r="DC50" s="10"/>
      <c r="DD50" s="10"/>
      <c r="DE50" s="10"/>
      <c r="DF50" s="10"/>
      <c r="DG50" s="10"/>
      <c r="DH50" s="10"/>
      <c r="DI50" s="10"/>
      <c r="DJ50" s="10"/>
      <c r="DK50" s="10"/>
      <c r="DL50" s="10"/>
      <c r="DM50" s="10"/>
      <c r="DO50" s="10"/>
      <c r="DP50" s="10"/>
      <c r="DQ50" s="10"/>
      <c r="DR50" s="10"/>
      <c r="DS50" s="10"/>
      <c r="DT50" s="10"/>
      <c r="DU50" s="10"/>
      <c r="DV50" s="10"/>
      <c r="DW50" s="10"/>
      <c r="DX50" s="10"/>
      <c r="DY50" s="10"/>
      <c r="DZ50" s="10"/>
      <c r="EB50" s="10"/>
      <c r="EC50" s="10"/>
      <c r="ED50" s="10"/>
      <c r="EE50" s="10"/>
      <c r="EF50" s="10"/>
      <c r="EG50" s="10"/>
      <c r="EH50" s="10"/>
      <c r="EI50" s="10"/>
      <c r="EJ50" s="10"/>
      <c r="EK50" s="10"/>
      <c r="EL50" s="10"/>
      <c r="EM50" s="10"/>
      <c r="EO50" s="10"/>
      <c r="EP50" s="10"/>
      <c r="EQ50" s="10"/>
      <c r="ER50" s="10"/>
      <c r="ES50" s="10"/>
      <c r="ET50" s="10"/>
      <c r="EU50" s="10"/>
      <c r="EV50" s="10"/>
      <c r="EW50" s="10"/>
      <c r="EX50" s="10"/>
      <c r="EY50" s="10"/>
      <c r="EZ50" s="10"/>
      <c r="FB50" s="10"/>
      <c r="FC50" s="10"/>
      <c r="FD50" s="10"/>
      <c r="FE50" s="10"/>
      <c r="FF50" s="10"/>
      <c r="FG50" s="10"/>
      <c r="FH50" s="10"/>
      <c r="FI50" s="10"/>
      <c r="FJ50" s="10"/>
      <c r="FK50" s="10"/>
      <c r="FL50" s="10"/>
      <c r="FM50" s="10"/>
      <c r="FO50" s="10"/>
      <c r="FP50" s="10"/>
      <c r="FQ50" s="10"/>
      <c r="FR50" s="10"/>
      <c r="FS50" s="10"/>
      <c r="FT50" s="10"/>
      <c r="FU50" s="10"/>
      <c r="FV50" s="10"/>
      <c r="FW50" s="10"/>
      <c r="FX50" s="10"/>
      <c r="FY50" s="10"/>
      <c r="FZ50" s="10"/>
      <c r="GB50" s="10"/>
      <c r="GC50" s="10"/>
      <c r="GD50" s="10"/>
      <c r="GE50" s="10"/>
      <c r="GF50" s="10"/>
      <c r="GG50" s="10"/>
      <c r="GH50" s="10"/>
      <c r="GI50" s="10"/>
      <c r="GJ50" s="10"/>
      <c r="GK50" s="10"/>
      <c r="GL50" s="10"/>
      <c r="GM50" s="10"/>
    </row>
    <row r="51" spans="2:195" x14ac:dyDescent="0.25">
      <c r="B51" s="10"/>
      <c r="C51" s="31"/>
      <c r="D51" s="2">
        <v>2010</v>
      </c>
      <c r="E51" s="2">
        <v>2011</v>
      </c>
      <c r="F51" s="2">
        <v>2012</v>
      </c>
      <c r="G51" s="2">
        <v>2013</v>
      </c>
      <c r="H51" s="2">
        <v>2014</v>
      </c>
      <c r="I51" s="2">
        <v>2015</v>
      </c>
      <c r="J51" s="2">
        <v>2016</v>
      </c>
      <c r="K51" s="2">
        <v>2017</v>
      </c>
      <c r="L51" s="2">
        <v>2018</v>
      </c>
      <c r="M51" s="2">
        <v>2019</v>
      </c>
      <c r="O51" s="10"/>
      <c r="P51" s="31"/>
      <c r="Q51" s="2">
        <v>2010</v>
      </c>
      <c r="R51" s="2">
        <v>2011</v>
      </c>
      <c r="S51" s="2">
        <v>2012</v>
      </c>
      <c r="T51" s="2">
        <v>2013</v>
      </c>
      <c r="U51" s="2">
        <v>2014</v>
      </c>
      <c r="V51" s="2">
        <v>2015</v>
      </c>
      <c r="W51" s="2">
        <v>2016</v>
      </c>
      <c r="X51" s="2">
        <v>2017</v>
      </c>
      <c r="Y51" s="2">
        <v>2018</v>
      </c>
      <c r="Z51" s="2">
        <v>2019</v>
      </c>
      <c r="AB51" s="10"/>
      <c r="AC51" s="31"/>
      <c r="AD51" s="2">
        <v>2010</v>
      </c>
      <c r="AE51" s="2">
        <v>2011</v>
      </c>
      <c r="AF51" s="2">
        <v>2012</v>
      </c>
      <c r="AG51" s="2">
        <v>2013</v>
      </c>
      <c r="AH51" s="2">
        <v>2014</v>
      </c>
      <c r="AI51" s="2">
        <v>2015</v>
      </c>
      <c r="AJ51" s="2">
        <v>2016</v>
      </c>
      <c r="AK51" s="2">
        <v>2017</v>
      </c>
      <c r="AL51" s="2">
        <v>2018</v>
      </c>
      <c r="AM51" s="2">
        <v>2019</v>
      </c>
      <c r="AO51" s="10"/>
      <c r="AP51" s="31"/>
      <c r="AQ51" s="2">
        <v>2010</v>
      </c>
      <c r="AR51" s="2">
        <v>2011</v>
      </c>
      <c r="AS51" s="2">
        <v>2012</v>
      </c>
      <c r="AT51" s="2">
        <v>2013</v>
      </c>
      <c r="AU51" s="2">
        <v>2014</v>
      </c>
      <c r="AV51" s="2">
        <v>2015</v>
      </c>
      <c r="AW51" s="2">
        <v>2016</v>
      </c>
      <c r="AX51" s="2">
        <v>2017</v>
      </c>
      <c r="AY51" s="2">
        <v>2018</v>
      </c>
      <c r="AZ51" s="2">
        <v>2019</v>
      </c>
      <c r="BB51" s="10"/>
      <c r="BC51" s="31"/>
      <c r="BD51" s="2">
        <v>2010</v>
      </c>
      <c r="BE51" s="2">
        <v>2011</v>
      </c>
      <c r="BF51" s="2">
        <v>2012</v>
      </c>
      <c r="BG51" s="2">
        <v>2013</v>
      </c>
      <c r="BH51" s="2">
        <v>2014</v>
      </c>
      <c r="BI51" s="2">
        <v>2015</v>
      </c>
      <c r="BJ51" s="2">
        <v>2016</v>
      </c>
      <c r="BK51" s="2">
        <v>2017</v>
      </c>
      <c r="BL51" s="2">
        <v>2018</v>
      </c>
      <c r="BM51" s="2">
        <v>2019</v>
      </c>
      <c r="BO51" s="10"/>
      <c r="BP51" s="31"/>
      <c r="BQ51" s="2">
        <v>2010</v>
      </c>
      <c r="BR51" s="2">
        <v>2011</v>
      </c>
      <c r="BS51" s="2">
        <v>2012</v>
      </c>
      <c r="BT51" s="2">
        <v>2013</v>
      </c>
      <c r="BU51" s="2">
        <v>2014</v>
      </c>
      <c r="BV51" s="2">
        <v>2015</v>
      </c>
      <c r="BW51" s="2">
        <v>2016</v>
      </c>
      <c r="BX51" s="2">
        <v>2017</v>
      </c>
      <c r="BY51" s="2">
        <v>2018</v>
      </c>
      <c r="BZ51" s="2">
        <v>2019</v>
      </c>
      <c r="CB51" s="10"/>
      <c r="CC51" s="31"/>
      <c r="CD51" s="2">
        <v>2010</v>
      </c>
      <c r="CE51" s="2">
        <v>2011</v>
      </c>
      <c r="CF51" s="2">
        <v>2012</v>
      </c>
      <c r="CG51" s="2">
        <v>2013</v>
      </c>
      <c r="CH51" s="2">
        <v>2014</v>
      </c>
      <c r="CI51" s="2">
        <v>2015</v>
      </c>
      <c r="CJ51" s="2">
        <v>2016</v>
      </c>
      <c r="CK51" s="2">
        <v>2017</v>
      </c>
      <c r="CL51" s="2">
        <v>2018</v>
      </c>
      <c r="CM51" s="2">
        <v>2019</v>
      </c>
      <c r="CO51" s="10"/>
      <c r="CP51" s="31"/>
      <c r="CQ51" s="2">
        <v>2010</v>
      </c>
      <c r="CR51" s="2">
        <v>2011</v>
      </c>
      <c r="CS51" s="2">
        <v>2012</v>
      </c>
      <c r="CT51" s="2">
        <v>2013</v>
      </c>
      <c r="CU51" s="2">
        <v>2014</v>
      </c>
      <c r="CV51" s="2">
        <v>2015</v>
      </c>
      <c r="CW51" s="2">
        <v>2016</v>
      </c>
      <c r="CX51" s="2">
        <v>2017</v>
      </c>
      <c r="CY51" s="2">
        <v>2018</v>
      </c>
      <c r="CZ51" s="2">
        <v>2019</v>
      </c>
      <c r="DB51" s="10"/>
      <c r="DC51" s="31"/>
      <c r="DD51" s="2">
        <v>2010</v>
      </c>
      <c r="DE51" s="2">
        <v>2011</v>
      </c>
      <c r="DF51" s="2">
        <v>2012</v>
      </c>
      <c r="DG51" s="2">
        <v>2013</v>
      </c>
      <c r="DH51" s="2">
        <v>2014</v>
      </c>
      <c r="DI51" s="2">
        <v>2015</v>
      </c>
      <c r="DJ51" s="2">
        <v>2016</v>
      </c>
      <c r="DK51" s="2">
        <v>2017</v>
      </c>
      <c r="DL51" s="2">
        <v>2018</v>
      </c>
      <c r="DM51" s="2">
        <v>2019</v>
      </c>
      <c r="DO51" s="10"/>
      <c r="DP51" s="31"/>
      <c r="DQ51" s="2">
        <v>2010</v>
      </c>
      <c r="DR51" s="2">
        <v>2011</v>
      </c>
      <c r="DS51" s="2">
        <v>2012</v>
      </c>
      <c r="DT51" s="2">
        <v>2013</v>
      </c>
      <c r="DU51" s="2">
        <v>2014</v>
      </c>
      <c r="DV51" s="2">
        <v>2015</v>
      </c>
      <c r="DW51" s="2">
        <v>2016</v>
      </c>
      <c r="DX51" s="2">
        <v>2017</v>
      </c>
      <c r="DY51" s="2">
        <v>2018</v>
      </c>
      <c r="DZ51" s="2">
        <v>2019</v>
      </c>
      <c r="EB51" s="10"/>
      <c r="EC51" s="31"/>
      <c r="ED51" s="2">
        <v>2010</v>
      </c>
      <c r="EE51" s="2">
        <v>2011</v>
      </c>
      <c r="EF51" s="2">
        <v>2012</v>
      </c>
      <c r="EG51" s="2">
        <v>2013</v>
      </c>
      <c r="EH51" s="2">
        <v>2014</v>
      </c>
      <c r="EI51" s="2">
        <v>2015</v>
      </c>
      <c r="EJ51" s="2">
        <v>2016</v>
      </c>
      <c r="EK51" s="2">
        <v>2017</v>
      </c>
      <c r="EL51" s="2">
        <v>2018</v>
      </c>
      <c r="EM51" s="2">
        <v>2019</v>
      </c>
      <c r="EO51" s="10"/>
      <c r="EP51" s="31"/>
      <c r="EQ51" s="2">
        <v>2010</v>
      </c>
      <c r="ER51" s="2">
        <v>2011</v>
      </c>
      <c r="ES51" s="2">
        <v>2012</v>
      </c>
      <c r="ET51" s="2">
        <v>2013</v>
      </c>
      <c r="EU51" s="2">
        <v>2014</v>
      </c>
      <c r="EV51" s="2">
        <v>2015</v>
      </c>
      <c r="EW51" s="2">
        <v>2016</v>
      </c>
      <c r="EX51" s="2">
        <v>2017</v>
      </c>
      <c r="EY51" s="2">
        <v>2018</v>
      </c>
      <c r="EZ51" s="2">
        <v>2019</v>
      </c>
      <c r="FB51" s="10"/>
      <c r="FC51" s="31"/>
      <c r="FD51" s="2">
        <v>2010</v>
      </c>
      <c r="FE51" s="2">
        <v>2011</v>
      </c>
      <c r="FF51" s="2">
        <v>2012</v>
      </c>
      <c r="FG51" s="2">
        <v>2013</v>
      </c>
      <c r="FH51" s="2">
        <v>2014</v>
      </c>
      <c r="FI51" s="2">
        <v>2015</v>
      </c>
      <c r="FJ51" s="2">
        <v>2016</v>
      </c>
      <c r="FK51" s="2">
        <v>2017</v>
      </c>
      <c r="FL51" s="2">
        <v>2018</v>
      </c>
      <c r="FM51" s="2">
        <v>2019</v>
      </c>
      <c r="FO51" s="10"/>
      <c r="FP51" s="31"/>
      <c r="FQ51" s="2">
        <v>2010</v>
      </c>
      <c r="FR51" s="2">
        <v>2011</v>
      </c>
      <c r="FS51" s="2">
        <v>2012</v>
      </c>
      <c r="FT51" s="2">
        <v>2013</v>
      </c>
      <c r="FU51" s="2">
        <v>2014</v>
      </c>
      <c r="FV51" s="2">
        <v>2015</v>
      </c>
      <c r="FW51" s="2">
        <v>2016</v>
      </c>
      <c r="FX51" s="2">
        <v>2017</v>
      </c>
      <c r="FY51" s="2">
        <v>2018</v>
      </c>
      <c r="FZ51" s="2">
        <v>2019</v>
      </c>
      <c r="GB51" s="10"/>
      <c r="GC51" s="31"/>
      <c r="GD51" s="2">
        <v>2010</v>
      </c>
      <c r="GE51" s="2">
        <v>2011</v>
      </c>
      <c r="GF51" s="2">
        <v>2012</v>
      </c>
      <c r="GG51" s="2">
        <v>2013</v>
      </c>
      <c r="GH51" s="2">
        <v>2014</v>
      </c>
      <c r="GI51" s="2">
        <v>2015</v>
      </c>
      <c r="GJ51" s="2">
        <v>2016</v>
      </c>
      <c r="GK51" s="2">
        <v>2017</v>
      </c>
      <c r="GL51" s="2">
        <v>2018</v>
      </c>
      <c r="GM51" s="2">
        <v>2019</v>
      </c>
    </row>
    <row r="52" spans="2:195" x14ac:dyDescent="0.25">
      <c r="B52" s="9">
        <f>B7</f>
        <v>101</v>
      </c>
      <c r="C52" s="18" t="str">
        <f t="shared" ref="C52:C58" si="628">C7</f>
        <v>Wasatch Front</v>
      </c>
      <c r="D52" s="36">
        <f>SUM(D53:D56)</f>
        <v>2418</v>
      </c>
      <c r="E52" s="36">
        <f>SUM(E53:E56)</f>
        <v>2688</v>
      </c>
      <c r="F52" s="36">
        <f t="shared" ref="F52:M52" si="629">SUM(F53:F56)</f>
        <v>2681</v>
      </c>
      <c r="G52" s="36">
        <f t="shared" si="629"/>
        <v>2665</v>
      </c>
      <c r="H52" s="36">
        <f t="shared" si="629"/>
        <v>2711</v>
      </c>
      <c r="I52" s="36">
        <f t="shared" si="629"/>
        <v>3248</v>
      </c>
      <c r="J52" s="36">
        <f t="shared" si="629"/>
        <v>2975</v>
      </c>
      <c r="K52" s="36">
        <f t="shared" si="629"/>
        <v>3199</v>
      </c>
      <c r="L52" s="36">
        <f t="shared" si="629"/>
        <v>3504</v>
      </c>
      <c r="M52" s="36">
        <f t="shared" si="629"/>
        <v>3922</v>
      </c>
      <c r="O52" s="9">
        <f>O7</f>
        <v>101</v>
      </c>
      <c r="P52" s="18" t="str">
        <f t="shared" ref="P52:P58" si="630">P7</f>
        <v>Wasatch Front</v>
      </c>
      <c r="Q52" s="36">
        <f>SUM(Q53:Q56)</f>
        <v>232</v>
      </c>
      <c r="R52" s="36">
        <f>SUM(R53:R56)</f>
        <v>251</v>
      </c>
      <c r="S52" s="36">
        <f t="shared" ref="S52:Z52" si="631">SUM(S53:S56)</f>
        <v>236</v>
      </c>
      <c r="T52" s="36">
        <f t="shared" si="631"/>
        <v>215</v>
      </c>
      <c r="U52" s="36">
        <f t="shared" si="631"/>
        <v>265</v>
      </c>
      <c r="V52" s="36">
        <f t="shared" si="631"/>
        <v>324</v>
      </c>
      <c r="W52" s="36">
        <f t="shared" si="631"/>
        <v>294</v>
      </c>
      <c r="X52" s="36">
        <f t="shared" si="631"/>
        <v>286</v>
      </c>
      <c r="Y52" s="36">
        <f t="shared" si="631"/>
        <v>316</v>
      </c>
      <c r="Z52" s="36">
        <f t="shared" si="631"/>
        <v>397</v>
      </c>
      <c r="AB52" s="9">
        <f>AB7</f>
        <v>101</v>
      </c>
      <c r="AC52" s="18" t="str">
        <f t="shared" ref="AC52:AC58" si="632">AC7</f>
        <v>Wasatch Front</v>
      </c>
      <c r="AD52" s="36">
        <f>SUM(AD53:AD56)</f>
        <v>687</v>
      </c>
      <c r="AE52" s="36">
        <f>SUM(AE53:AE56)</f>
        <v>697</v>
      </c>
      <c r="AF52" s="36">
        <f t="shared" ref="AF52:AM52" si="633">SUM(AF53:AF56)</f>
        <v>631</v>
      </c>
      <c r="AG52" s="36">
        <f t="shared" si="633"/>
        <v>684</v>
      </c>
      <c r="AH52" s="36">
        <f t="shared" si="633"/>
        <v>665</v>
      </c>
      <c r="AI52" s="36">
        <f t="shared" si="633"/>
        <v>661</v>
      </c>
      <c r="AJ52" s="36">
        <f t="shared" si="633"/>
        <v>731</v>
      </c>
      <c r="AK52" s="36">
        <f t="shared" si="633"/>
        <v>775</v>
      </c>
      <c r="AL52" s="36">
        <f t="shared" si="633"/>
        <v>879</v>
      </c>
      <c r="AM52" s="36">
        <f t="shared" si="633"/>
        <v>998</v>
      </c>
      <c r="AO52" s="9">
        <f>AO7</f>
        <v>101</v>
      </c>
      <c r="AP52" s="18" t="str">
        <f t="shared" ref="AP52:AP58" si="634">AP7</f>
        <v>Wasatch Front</v>
      </c>
      <c r="AQ52" s="36">
        <f>SUM(AQ53:AQ56)</f>
        <v>567</v>
      </c>
      <c r="AR52" s="36">
        <f>SUM(AR53:AR56)</f>
        <v>666</v>
      </c>
      <c r="AS52" s="36">
        <f t="shared" ref="AS52:AZ52" si="635">SUM(AS53:AS56)</f>
        <v>669</v>
      </c>
      <c r="AT52" s="36">
        <f t="shared" si="635"/>
        <v>695</v>
      </c>
      <c r="AU52" s="36">
        <f t="shared" si="635"/>
        <v>791</v>
      </c>
      <c r="AV52" s="36">
        <f t="shared" si="635"/>
        <v>897</v>
      </c>
      <c r="AW52" s="36">
        <f t="shared" si="635"/>
        <v>771</v>
      </c>
      <c r="AX52" s="36">
        <f t="shared" si="635"/>
        <v>792</v>
      </c>
      <c r="AY52" s="36">
        <f t="shared" si="635"/>
        <v>865</v>
      </c>
      <c r="AZ52" s="36">
        <f t="shared" si="635"/>
        <v>836</v>
      </c>
      <c r="BB52" s="9">
        <f>BB7</f>
        <v>101</v>
      </c>
      <c r="BC52" s="18" t="str">
        <f t="shared" ref="BC52:BC58" si="636">BC7</f>
        <v>Wasatch Front</v>
      </c>
      <c r="BD52" s="36">
        <f>SUM(BD53:BD56)</f>
        <v>529</v>
      </c>
      <c r="BE52" s="36">
        <f>SUM(BE53:BE56)</f>
        <v>534</v>
      </c>
      <c r="BF52" s="36">
        <f t="shared" ref="BF52:BM52" si="637">SUM(BF53:BF56)</f>
        <v>431</v>
      </c>
      <c r="BG52" s="36">
        <f t="shared" si="637"/>
        <v>487</v>
      </c>
      <c r="BH52" s="36">
        <f t="shared" si="637"/>
        <v>490</v>
      </c>
      <c r="BI52" s="36">
        <f t="shared" si="637"/>
        <v>469</v>
      </c>
      <c r="BJ52" s="36">
        <f t="shared" si="637"/>
        <v>454</v>
      </c>
      <c r="BK52" s="36">
        <f t="shared" si="637"/>
        <v>512</v>
      </c>
      <c r="BL52" s="36">
        <f t="shared" si="637"/>
        <v>597</v>
      </c>
      <c r="BM52" s="36">
        <f t="shared" si="637"/>
        <v>578</v>
      </c>
      <c r="BO52" s="9">
        <f>BO7</f>
        <v>101</v>
      </c>
      <c r="BP52" s="18" t="str">
        <f t="shared" ref="BP52:BP58" si="638">BP7</f>
        <v>Wasatch Front</v>
      </c>
      <c r="BQ52" s="36">
        <f>SUM(BQ53:BQ56)</f>
        <v>766</v>
      </c>
      <c r="BR52" s="36">
        <f>SUM(BR53:BR56)</f>
        <v>737</v>
      </c>
      <c r="BS52" s="36">
        <f t="shared" ref="BS52:BZ52" si="639">SUM(BS53:BS56)</f>
        <v>752</v>
      </c>
      <c r="BT52" s="36">
        <f t="shared" si="639"/>
        <v>716</v>
      </c>
      <c r="BU52" s="36">
        <f t="shared" si="639"/>
        <v>789</v>
      </c>
      <c r="BV52" s="36">
        <f t="shared" si="639"/>
        <v>838</v>
      </c>
      <c r="BW52" s="36">
        <f t="shared" si="639"/>
        <v>863</v>
      </c>
      <c r="BX52" s="36">
        <f t="shared" si="639"/>
        <v>1063</v>
      </c>
      <c r="BY52" s="36">
        <f t="shared" si="639"/>
        <v>1051</v>
      </c>
      <c r="BZ52" s="36">
        <f t="shared" si="639"/>
        <v>1176</v>
      </c>
      <c r="CB52" s="9">
        <f>CB7</f>
        <v>101</v>
      </c>
      <c r="CC52" s="18" t="str">
        <f t="shared" ref="CC52:CC58" si="640">CC7</f>
        <v>Wasatch Front</v>
      </c>
      <c r="CD52" s="36">
        <f>SUM(CD53:CD56)</f>
        <v>489</v>
      </c>
      <c r="CE52" s="36">
        <f>SUM(CE53:CE56)</f>
        <v>526</v>
      </c>
      <c r="CF52" s="36">
        <f t="shared" ref="CF52:CM52" si="641">SUM(CF53:CF56)</f>
        <v>508</v>
      </c>
      <c r="CG52" s="36">
        <f t="shared" si="641"/>
        <v>638</v>
      </c>
      <c r="CH52" s="36">
        <f t="shared" si="641"/>
        <v>589</v>
      </c>
      <c r="CI52" s="36">
        <f t="shared" si="641"/>
        <v>595</v>
      </c>
      <c r="CJ52" s="36">
        <f t="shared" si="641"/>
        <v>704</v>
      </c>
      <c r="CK52" s="36">
        <f t="shared" si="641"/>
        <v>777</v>
      </c>
      <c r="CL52" s="36">
        <f t="shared" si="641"/>
        <v>735</v>
      </c>
      <c r="CM52" s="36">
        <f t="shared" si="641"/>
        <v>739</v>
      </c>
      <c r="CO52" s="9">
        <f>CO7</f>
        <v>101</v>
      </c>
      <c r="CP52" s="18" t="str">
        <f t="shared" ref="CP52:CP58" si="642">CP7</f>
        <v>Wasatch Front</v>
      </c>
      <c r="CQ52" s="36">
        <f>SUM(CQ53:CQ56)</f>
        <v>465</v>
      </c>
      <c r="CR52" s="36">
        <f>SUM(CR53:CR56)</f>
        <v>445</v>
      </c>
      <c r="CS52" s="36">
        <f t="shared" ref="CS52:CZ52" si="643">SUM(CS53:CS56)</f>
        <v>420</v>
      </c>
      <c r="CT52" s="36">
        <f t="shared" si="643"/>
        <v>480</v>
      </c>
      <c r="CU52" s="36">
        <f t="shared" si="643"/>
        <v>468</v>
      </c>
      <c r="CV52" s="36">
        <f t="shared" si="643"/>
        <v>541</v>
      </c>
      <c r="CW52" s="36">
        <f t="shared" si="643"/>
        <v>550</v>
      </c>
      <c r="CX52" s="36">
        <f t="shared" si="643"/>
        <v>602</v>
      </c>
      <c r="CY52" s="36">
        <f t="shared" si="643"/>
        <v>597</v>
      </c>
      <c r="CZ52" s="36">
        <f t="shared" si="643"/>
        <v>651</v>
      </c>
      <c r="DB52" s="9">
        <f>DB7</f>
        <v>101</v>
      </c>
      <c r="DC52" s="18" t="str">
        <f t="shared" ref="DC52:DC58" si="644">DC7</f>
        <v>Wasatch Front</v>
      </c>
      <c r="DD52" s="36">
        <f>SUM(DD53:DD56)</f>
        <v>952</v>
      </c>
      <c r="DE52" s="36">
        <f>SUM(DE53:DE56)</f>
        <v>964</v>
      </c>
      <c r="DF52" s="36">
        <f t="shared" ref="DF52:DM52" si="645">SUM(DF53:DF56)</f>
        <v>885</v>
      </c>
      <c r="DG52" s="36">
        <f t="shared" si="645"/>
        <v>1010</v>
      </c>
      <c r="DH52" s="36">
        <f t="shared" si="645"/>
        <v>926</v>
      </c>
      <c r="DI52" s="36">
        <f t="shared" si="645"/>
        <v>998</v>
      </c>
      <c r="DJ52" s="36">
        <f t="shared" si="645"/>
        <v>970</v>
      </c>
      <c r="DK52" s="36">
        <f t="shared" si="645"/>
        <v>1074</v>
      </c>
      <c r="DL52" s="36">
        <f t="shared" si="645"/>
        <v>1083</v>
      </c>
      <c r="DM52" s="36">
        <f t="shared" si="645"/>
        <v>1235</v>
      </c>
      <c r="DO52" s="9">
        <f>DO7</f>
        <v>101</v>
      </c>
      <c r="DP52" s="18" t="str">
        <f t="shared" ref="DP52:DP58" si="646">DP7</f>
        <v>Wasatch Front</v>
      </c>
      <c r="DQ52" s="36">
        <f>SUM(DQ53:DQ56)</f>
        <v>1161</v>
      </c>
      <c r="DR52" s="36">
        <f>SUM(DR53:DR56)</f>
        <v>1143</v>
      </c>
      <c r="DS52" s="36">
        <f t="shared" ref="DS52:DZ52" si="647">SUM(DS53:DS56)</f>
        <v>1409</v>
      </c>
      <c r="DT52" s="36">
        <f t="shared" si="647"/>
        <v>1287</v>
      </c>
      <c r="DU52" s="36">
        <f t="shared" si="647"/>
        <v>1475</v>
      </c>
      <c r="DV52" s="36">
        <f t="shared" si="647"/>
        <v>1658</v>
      </c>
      <c r="DW52" s="36">
        <f t="shared" si="647"/>
        <v>1477</v>
      </c>
      <c r="DX52" s="36">
        <f t="shared" si="647"/>
        <v>1665</v>
      </c>
      <c r="DY52" s="36">
        <f t="shared" si="647"/>
        <v>1668</v>
      </c>
      <c r="DZ52" s="36">
        <f t="shared" si="647"/>
        <v>1753</v>
      </c>
      <c r="EB52" s="9">
        <f>EB7</f>
        <v>101</v>
      </c>
      <c r="EC52" s="18" t="str">
        <f t="shared" ref="EC52:EC58" si="648">EC7</f>
        <v>Wasatch Front</v>
      </c>
      <c r="ED52" s="36">
        <f>SUM(ED53:ED56)</f>
        <v>1112</v>
      </c>
      <c r="EE52" s="36">
        <f>SUM(EE53:EE56)</f>
        <v>1128</v>
      </c>
      <c r="EF52" s="36">
        <f t="shared" ref="EF52:EM52" si="649">SUM(EF53:EF56)</f>
        <v>1140</v>
      </c>
      <c r="EG52" s="36">
        <f t="shared" si="649"/>
        <v>1140</v>
      </c>
      <c r="EH52" s="36">
        <f t="shared" si="649"/>
        <v>1110</v>
      </c>
      <c r="EI52" s="36">
        <f t="shared" si="649"/>
        <v>1223</v>
      </c>
      <c r="EJ52" s="36">
        <f t="shared" si="649"/>
        <v>1060</v>
      </c>
      <c r="EK52" s="36">
        <f t="shared" si="649"/>
        <v>1220</v>
      </c>
      <c r="EL52" s="36">
        <f t="shared" si="649"/>
        <v>1297</v>
      </c>
      <c r="EM52" s="36">
        <f t="shared" si="649"/>
        <v>1396</v>
      </c>
      <c r="EO52" s="9">
        <f>EO7</f>
        <v>101</v>
      </c>
      <c r="EP52" s="18" t="str">
        <f t="shared" ref="EP52:EP58" si="650">EP7</f>
        <v>Wasatch Front</v>
      </c>
      <c r="EQ52" s="36">
        <f>SUM(EQ53:EQ56)</f>
        <v>617</v>
      </c>
      <c r="ER52" s="36">
        <f>SUM(ER53:ER56)</f>
        <v>693</v>
      </c>
      <c r="ES52" s="36">
        <f t="shared" ref="ES52:EZ52" si="651">SUM(ES53:ES56)</f>
        <v>596</v>
      </c>
      <c r="ET52" s="36">
        <f t="shared" si="651"/>
        <v>579</v>
      </c>
      <c r="EU52" s="36">
        <f t="shared" si="651"/>
        <v>623</v>
      </c>
      <c r="EV52" s="36">
        <f t="shared" si="651"/>
        <v>725</v>
      </c>
      <c r="EW52" s="36">
        <f t="shared" si="651"/>
        <v>621</v>
      </c>
      <c r="EX52" s="36">
        <f t="shared" si="651"/>
        <v>602</v>
      </c>
      <c r="EY52" s="36">
        <f t="shared" si="651"/>
        <v>717</v>
      </c>
      <c r="EZ52" s="36">
        <f t="shared" si="651"/>
        <v>710</v>
      </c>
      <c r="FB52" s="9">
        <f>FB7</f>
        <v>101</v>
      </c>
      <c r="FC52" s="18" t="str">
        <f t="shared" ref="FC52:FC58" si="652">FC7</f>
        <v>Wasatch Front</v>
      </c>
      <c r="FD52" s="36">
        <f>SUM(FD53:FD56)</f>
        <v>706</v>
      </c>
      <c r="FE52" s="36">
        <f>SUM(FE53:FE56)</f>
        <v>695</v>
      </c>
      <c r="FF52" s="36">
        <f t="shared" ref="FF52:FM52" si="653">SUM(FF53:FF56)</f>
        <v>681</v>
      </c>
      <c r="FG52" s="36">
        <f t="shared" si="653"/>
        <v>655</v>
      </c>
      <c r="FH52" s="36">
        <f t="shared" si="653"/>
        <v>690</v>
      </c>
      <c r="FI52" s="36">
        <f t="shared" si="653"/>
        <v>677</v>
      </c>
      <c r="FJ52" s="36">
        <f t="shared" si="653"/>
        <v>673</v>
      </c>
      <c r="FK52" s="36">
        <f t="shared" si="653"/>
        <v>744</v>
      </c>
      <c r="FL52" s="36">
        <f t="shared" si="653"/>
        <v>818</v>
      </c>
      <c r="FM52" s="36">
        <f t="shared" si="653"/>
        <v>777</v>
      </c>
      <c r="FO52" s="9">
        <f>FO7</f>
        <v>101</v>
      </c>
      <c r="FP52" s="18" t="str">
        <f t="shared" ref="FP52:FP58" si="654">FP7</f>
        <v>Wasatch Front</v>
      </c>
      <c r="FQ52" s="36">
        <f>SUM(FQ53:FQ56)</f>
        <v>284</v>
      </c>
      <c r="FR52" s="36">
        <f>SUM(FR53:FR56)</f>
        <v>311</v>
      </c>
      <c r="FS52" s="36">
        <f t="shared" ref="FS52:FZ52" si="655">SUM(FS53:FS56)</f>
        <v>285</v>
      </c>
      <c r="FT52" s="36">
        <f t="shared" si="655"/>
        <v>366</v>
      </c>
      <c r="FU52" s="36">
        <f t="shared" si="655"/>
        <v>420</v>
      </c>
      <c r="FV52" s="36">
        <f t="shared" si="655"/>
        <v>486</v>
      </c>
      <c r="FW52" s="36">
        <f t="shared" si="655"/>
        <v>491</v>
      </c>
      <c r="FX52" s="36">
        <f t="shared" si="655"/>
        <v>516</v>
      </c>
      <c r="FY52" s="36">
        <f t="shared" si="655"/>
        <v>497</v>
      </c>
      <c r="FZ52" s="36">
        <f t="shared" si="655"/>
        <v>503</v>
      </c>
      <c r="GB52" s="9">
        <f>GB7</f>
        <v>101</v>
      </c>
      <c r="GC52" s="18" t="str">
        <f t="shared" ref="GC52:GC58" si="656">GC7</f>
        <v>Wasatch Front</v>
      </c>
      <c r="GD52" s="36">
        <f>SUM(GD53:GD56)</f>
        <v>177</v>
      </c>
      <c r="GE52" s="36">
        <f>SUM(GE53:GE56)</f>
        <v>165</v>
      </c>
      <c r="GF52" s="36">
        <f t="shared" ref="GF52:GM52" si="657">SUM(GF53:GF56)</f>
        <v>91</v>
      </c>
      <c r="GG52" s="36">
        <f t="shared" si="657"/>
        <v>78</v>
      </c>
      <c r="GH52" s="36">
        <f t="shared" si="657"/>
        <v>98</v>
      </c>
      <c r="GI52" s="36">
        <f t="shared" si="657"/>
        <v>95</v>
      </c>
      <c r="GJ52" s="36">
        <f t="shared" si="657"/>
        <v>98</v>
      </c>
      <c r="GK52" s="36">
        <f t="shared" si="657"/>
        <v>122</v>
      </c>
      <c r="GL52" s="36">
        <f t="shared" si="657"/>
        <v>101</v>
      </c>
      <c r="GM52" s="36">
        <f t="shared" si="657"/>
        <v>105</v>
      </c>
    </row>
    <row r="53" spans="2:195" x14ac:dyDescent="0.25">
      <c r="B53" s="9">
        <f t="shared" ref="B53" si="658">B8</f>
        <v>57</v>
      </c>
      <c r="C53" s="18" t="str">
        <f t="shared" si="628"/>
        <v>Weber</v>
      </c>
      <c r="D53" s="38">
        <f t="shared" ref="D53:M53" si="659">D90</f>
        <v>401</v>
      </c>
      <c r="E53" s="38">
        <f t="shared" si="659"/>
        <v>376</v>
      </c>
      <c r="F53" s="38">
        <f t="shared" si="659"/>
        <v>400</v>
      </c>
      <c r="G53" s="38">
        <f t="shared" si="659"/>
        <v>349</v>
      </c>
      <c r="H53" s="38">
        <f t="shared" si="659"/>
        <v>398</v>
      </c>
      <c r="I53" s="38">
        <f t="shared" si="659"/>
        <v>531</v>
      </c>
      <c r="J53" s="38">
        <f t="shared" si="659"/>
        <v>432</v>
      </c>
      <c r="K53" s="38">
        <f t="shared" si="659"/>
        <v>493</v>
      </c>
      <c r="L53" s="38">
        <f t="shared" si="659"/>
        <v>621</v>
      </c>
      <c r="M53" s="38">
        <f t="shared" si="659"/>
        <v>647</v>
      </c>
      <c r="O53" s="9">
        <f t="shared" ref="O53" si="660">O8</f>
        <v>57</v>
      </c>
      <c r="P53" s="18" t="str">
        <f t="shared" si="630"/>
        <v>Weber</v>
      </c>
      <c r="Q53" s="38">
        <f t="shared" ref="Q53:Z53" si="661">Q90</f>
        <v>45</v>
      </c>
      <c r="R53" s="38">
        <f t="shared" si="661"/>
        <v>32</v>
      </c>
      <c r="S53" s="38">
        <f t="shared" si="661"/>
        <v>25</v>
      </c>
      <c r="T53" s="38">
        <f t="shared" si="661"/>
        <v>23</v>
      </c>
      <c r="U53" s="38">
        <f t="shared" si="661"/>
        <v>27</v>
      </c>
      <c r="V53" s="38">
        <f t="shared" si="661"/>
        <v>33</v>
      </c>
      <c r="W53" s="38">
        <f t="shared" si="661"/>
        <v>32</v>
      </c>
      <c r="X53" s="38">
        <f t="shared" si="661"/>
        <v>40</v>
      </c>
      <c r="Y53" s="38">
        <f t="shared" si="661"/>
        <v>34</v>
      </c>
      <c r="Z53" s="38">
        <f t="shared" si="661"/>
        <v>34</v>
      </c>
      <c r="AB53" s="9">
        <f t="shared" ref="AB53" si="662">AB8</f>
        <v>57</v>
      </c>
      <c r="AC53" s="18" t="str">
        <f t="shared" si="632"/>
        <v>Weber</v>
      </c>
      <c r="AD53" s="38">
        <f t="shared" ref="AD53:AM53" si="663">AD90</f>
        <v>69</v>
      </c>
      <c r="AE53" s="38">
        <f t="shared" si="663"/>
        <v>77</v>
      </c>
      <c r="AF53" s="38">
        <f t="shared" si="663"/>
        <v>80</v>
      </c>
      <c r="AG53" s="38">
        <f t="shared" si="663"/>
        <v>77</v>
      </c>
      <c r="AH53" s="38">
        <f t="shared" si="663"/>
        <v>76</v>
      </c>
      <c r="AI53" s="38">
        <f t="shared" si="663"/>
        <v>102</v>
      </c>
      <c r="AJ53" s="38">
        <f t="shared" si="663"/>
        <v>118</v>
      </c>
      <c r="AK53" s="38">
        <f t="shared" si="663"/>
        <v>122</v>
      </c>
      <c r="AL53" s="38">
        <f t="shared" si="663"/>
        <v>123</v>
      </c>
      <c r="AM53" s="38">
        <f t="shared" si="663"/>
        <v>171</v>
      </c>
      <c r="AO53" s="9">
        <f t="shared" ref="AO53" si="664">AO8</f>
        <v>57</v>
      </c>
      <c r="AP53" s="18" t="str">
        <f t="shared" si="634"/>
        <v>Weber</v>
      </c>
      <c r="AQ53" s="38">
        <f t="shared" ref="AQ53:AZ53" si="665">AQ90</f>
        <v>94</v>
      </c>
      <c r="AR53" s="38">
        <f t="shared" si="665"/>
        <v>102</v>
      </c>
      <c r="AS53" s="38">
        <f t="shared" si="665"/>
        <v>94</v>
      </c>
      <c r="AT53" s="38">
        <f t="shared" si="665"/>
        <v>120</v>
      </c>
      <c r="AU53" s="38">
        <f t="shared" si="665"/>
        <v>118</v>
      </c>
      <c r="AV53" s="38">
        <f t="shared" si="665"/>
        <v>125</v>
      </c>
      <c r="AW53" s="38">
        <f t="shared" si="665"/>
        <v>135</v>
      </c>
      <c r="AX53" s="38">
        <f t="shared" si="665"/>
        <v>91</v>
      </c>
      <c r="AY53" s="38">
        <f t="shared" si="665"/>
        <v>125</v>
      </c>
      <c r="AZ53" s="38">
        <f t="shared" si="665"/>
        <v>126</v>
      </c>
      <c r="BB53" s="9">
        <f t="shared" ref="BB53" si="666">BB8</f>
        <v>57</v>
      </c>
      <c r="BC53" s="18" t="str">
        <f t="shared" si="636"/>
        <v>Weber</v>
      </c>
      <c r="BD53" s="38">
        <f t="shared" ref="BD53:BM53" si="667">BD90</f>
        <v>124</v>
      </c>
      <c r="BE53" s="38">
        <f t="shared" si="667"/>
        <v>132</v>
      </c>
      <c r="BF53" s="38">
        <f t="shared" si="667"/>
        <v>73</v>
      </c>
      <c r="BG53" s="38">
        <f t="shared" si="667"/>
        <v>58</v>
      </c>
      <c r="BH53" s="38">
        <f t="shared" si="667"/>
        <v>73</v>
      </c>
      <c r="BI53" s="38">
        <f t="shared" si="667"/>
        <v>46</v>
      </c>
      <c r="BJ53" s="38">
        <f t="shared" si="667"/>
        <v>51</v>
      </c>
      <c r="BK53" s="38">
        <f t="shared" si="667"/>
        <v>86</v>
      </c>
      <c r="BL53" s="38">
        <f t="shared" si="667"/>
        <v>116</v>
      </c>
      <c r="BM53" s="38">
        <f t="shared" si="667"/>
        <v>151</v>
      </c>
      <c r="BO53" s="9">
        <f t="shared" ref="BO53" si="668">BO8</f>
        <v>57</v>
      </c>
      <c r="BP53" s="18" t="str">
        <f t="shared" si="638"/>
        <v>Weber</v>
      </c>
      <c r="BQ53" s="38">
        <f t="shared" ref="BQ53:BZ53" si="669">BQ90</f>
        <v>121</v>
      </c>
      <c r="BR53" s="38">
        <f t="shared" si="669"/>
        <v>95</v>
      </c>
      <c r="BS53" s="38">
        <f t="shared" si="669"/>
        <v>103</v>
      </c>
      <c r="BT53" s="38">
        <f t="shared" si="669"/>
        <v>97</v>
      </c>
      <c r="BU53" s="38">
        <f t="shared" si="669"/>
        <v>105</v>
      </c>
      <c r="BV53" s="38">
        <f t="shared" si="669"/>
        <v>105</v>
      </c>
      <c r="BW53" s="38">
        <f t="shared" si="669"/>
        <v>128</v>
      </c>
      <c r="BX53" s="38">
        <f t="shared" si="669"/>
        <v>171</v>
      </c>
      <c r="BY53" s="38">
        <f t="shared" si="669"/>
        <v>216</v>
      </c>
      <c r="BZ53" s="38">
        <f t="shared" si="669"/>
        <v>206</v>
      </c>
      <c r="CB53" s="9">
        <f t="shared" ref="CB53" si="670">CB8</f>
        <v>57</v>
      </c>
      <c r="CC53" s="18" t="str">
        <f t="shared" si="640"/>
        <v>Weber</v>
      </c>
      <c r="CD53" s="38">
        <f t="shared" ref="CD53:CM53" si="671">CD90</f>
        <v>46</v>
      </c>
      <c r="CE53" s="38">
        <f t="shared" si="671"/>
        <v>42</v>
      </c>
      <c r="CF53" s="38">
        <f t="shared" si="671"/>
        <v>47</v>
      </c>
      <c r="CG53" s="38">
        <f t="shared" si="671"/>
        <v>46</v>
      </c>
      <c r="CH53" s="38">
        <f t="shared" si="671"/>
        <v>31</v>
      </c>
      <c r="CI53" s="38">
        <f t="shared" si="671"/>
        <v>58</v>
      </c>
      <c r="CJ53" s="38">
        <f t="shared" si="671"/>
        <v>47</v>
      </c>
      <c r="CK53" s="38">
        <f t="shared" si="671"/>
        <v>57</v>
      </c>
      <c r="CL53" s="38">
        <f t="shared" si="671"/>
        <v>61</v>
      </c>
      <c r="CM53" s="38">
        <f t="shared" si="671"/>
        <v>86</v>
      </c>
      <c r="CO53" s="9">
        <f t="shared" ref="CO53" si="672">CO8</f>
        <v>57</v>
      </c>
      <c r="CP53" s="18" t="str">
        <f t="shared" si="642"/>
        <v>Weber</v>
      </c>
      <c r="CQ53" s="38">
        <f t="shared" ref="CQ53:CZ53" si="673">CQ90</f>
        <v>47</v>
      </c>
      <c r="CR53" s="38">
        <f t="shared" si="673"/>
        <v>52</v>
      </c>
      <c r="CS53" s="38">
        <f t="shared" si="673"/>
        <v>55</v>
      </c>
      <c r="CT53" s="38">
        <f t="shared" si="673"/>
        <v>93</v>
      </c>
      <c r="CU53" s="38">
        <f t="shared" si="673"/>
        <v>70</v>
      </c>
      <c r="CV53" s="38">
        <f t="shared" si="673"/>
        <v>74</v>
      </c>
      <c r="CW53" s="38">
        <f t="shared" si="673"/>
        <v>58</v>
      </c>
      <c r="CX53" s="38">
        <f t="shared" si="673"/>
        <v>41</v>
      </c>
      <c r="CY53" s="38">
        <f t="shared" si="673"/>
        <v>59</v>
      </c>
      <c r="CZ53" s="38">
        <f t="shared" si="673"/>
        <v>57</v>
      </c>
      <c r="DB53" s="9">
        <f t="shared" ref="DB53" si="674">DB8</f>
        <v>57</v>
      </c>
      <c r="DC53" s="18" t="str">
        <f t="shared" si="644"/>
        <v>Weber</v>
      </c>
      <c r="DD53" s="38">
        <f t="shared" ref="DD53:DM53" si="675">DD90</f>
        <v>89</v>
      </c>
      <c r="DE53" s="38">
        <f t="shared" si="675"/>
        <v>117</v>
      </c>
      <c r="DF53" s="38">
        <f t="shared" si="675"/>
        <v>114</v>
      </c>
      <c r="DG53" s="38">
        <f t="shared" si="675"/>
        <v>117</v>
      </c>
      <c r="DH53" s="38">
        <f t="shared" si="675"/>
        <v>133</v>
      </c>
      <c r="DI53" s="38">
        <f t="shared" si="675"/>
        <v>167</v>
      </c>
      <c r="DJ53" s="38">
        <f t="shared" si="675"/>
        <v>140</v>
      </c>
      <c r="DK53" s="38">
        <f t="shared" si="675"/>
        <v>165</v>
      </c>
      <c r="DL53" s="38">
        <f t="shared" si="675"/>
        <v>206</v>
      </c>
      <c r="DM53" s="38">
        <f t="shared" si="675"/>
        <v>173</v>
      </c>
      <c r="DO53" s="9">
        <f t="shared" ref="DO53" si="676">DO8</f>
        <v>57</v>
      </c>
      <c r="DP53" s="18" t="str">
        <f t="shared" si="646"/>
        <v>Weber</v>
      </c>
      <c r="DQ53" s="38">
        <f t="shared" ref="DQ53:DZ53" si="677">DQ90</f>
        <v>199</v>
      </c>
      <c r="DR53" s="38">
        <f t="shared" si="677"/>
        <v>198</v>
      </c>
      <c r="DS53" s="38">
        <f t="shared" si="677"/>
        <v>224</v>
      </c>
      <c r="DT53" s="38">
        <f t="shared" si="677"/>
        <v>185</v>
      </c>
      <c r="DU53" s="38">
        <f t="shared" si="677"/>
        <v>195</v>
      </c>
      <c r="DV53" s="38">
        <f t="shared" si="677"/>
        <v>253</v>
      </c>
      <c r="DW53" s="38">
        <f t="shared" si="677"/>
        <v>231</v>
      </c>
      <c r="DX53" s="38">
        <f t="shared" si="677"/>
        <v>273</v>
      </c>
      <c r="DY53" s="38">
        <f t="shared" si="677"/>
        <v>235</v>
      </c>
      <c r="DZ53" s="38">
        <f t="shared" si="677"/>
        <v>288</v>
      </c>
      <c r="EB53" s="9">
        <f t="shared" ref="EB53" si="678">EB8</f>
        <v>57</v>
      </c>
      <c r="EC53" s="18" t="str">
        <f t="shared" si="648"/>
        <v>Weber</v>
      </c>
      <c r="ED53" s="38">
        <f t="shared" ref="ED53:EM53" si="679">ED90</f>
        <v>142</v>
      </c>
      <c r="EE53" s="38">
        <f t="shared" si="679"/>
        <v>151</v>
      </c>
      <c r="EF53" s="38">
        <f t="shared" si="679"/>
        <v>189</v>
      </c>
      <c r="EG53" s="38">
        <f t="shared" si="679"/>
        <v>165</v>
      </c>
      <c r="EH53" s="38">
        <f t="shared" si="679"/>
        <v>152</v>
      </c>
      <c r="EI53" s="38">
        <f t="shared" si="679"/>
        <v>169</v>
      </c>
      <c r="EJ53" s="38">
        <f t="shared" si="679"/>
        <v>169</v>
      </c>
      <c r="EK53" s="38">
        <f t="shared" si="679"/>
        <v>204</v>
      </c>
      <c r="EL53" s="38">
        <f t="shared" si="679"/>
        <v>199</v>
      </c>
      <c r="EM53" s="38">
        <f t="shared" si="679"/>
        <v>255</v>
      </c>
      <c r="EO53" s="9">
        <f t="shared" ref="EO53" si="680">EO8</f>
        <v>57</v>
      </c>
      <c r="EP53" s="18" t="str">
        <f t="shared" si="650"/>
        <v>Weber</v>
      </c>
      <c r="EQ53" s="38">
        <f t="shared" ref="EQ53:EZ53" si="681">EQ90</f>
        <v>70</v>
      </c>
      <c r="ER53" s="38">
        <f t="shared" si="681"/>
        <v>65</v>
      </c>
      <c r="ES53" s="38">
        <f t="shared" si="681"/>
        <v>60</v>
      </c>
      <c r="ET53" s="38">
        <f t="shared" si="681"/>
        <v>78</v>
      </c>
      <c r="EU53" s="38">
        <f t="shared" si="681"/>
        <v>69</v>
      </c>
      <c r="EV53" s="38">
        <f t="shared" si="681"/>
        <v>79</v>
      </c>
      <c r="EW53" s="38">
        <f t="shared" si="681"/>
        <v>78</v>
      </c>
      <c r="EX53" s="38">
        <f t="shared" si="681"/>
        <v>76</v>
      </c>
      <c r="EY53" s="38">
        <f t="shared" si="681"/>
        <v>98</v>
      </c>
      <c r="EZ53" s="38">
        <f t="shared" si="681"/>
        <v>115</v>
      </c>
      <c r="FB53" s="9">
        <f t="shared" ref="FB53" si="682">FB8</f>
        <v>57</v>
      </c>
      <c r="FC53" s="18" t="str">
        <f t="shared" si="652"/>
        <v>Weber</v>
      </c>
      <c r="FD53" s="38">
        <f t="shared" ref="FD53:FM53" si="683">FD90</f>
        <v>182</v>
      </c>
      <c r="FE53" s="38">
        <f t="shared" si="683"/>
        <v>126</v>
      </c>
      <c r="FF53" s="38">
        <f t="shared" si="683"/>
        <v>109</v>
      </c>
      <c r="FG53" s="38">
        <f t="shared" si="683"/>
        <v>117</v>
      </c>
      <c r="FH53" s="38">
        <f t="shared" si="683"/>
        <v>118</v>
      </c>
      <c r="FI53" s="38">
        <f t="shared" si="683"/>
        <v>122</v>
      </c>
      <c r="FJ53" s="38">
        <f t="shared" si="683"/>
        <v>114</v>
      </c>
      <c r="FK53" s="38">
        <f t="shared" si="683"/>
        <v>130</v>
      </c>
      <c r="FL53" s="38">
        <f t="shared" si="683"/>
        <v>127</v>
      </c>
      <c r="FM53" s="38">
        <f t="shared" si="683"/>
        <v>107</v>
      </c>
      <c r="FO53" s="9">
        <f t="shared" ref="FO53" si="684">FO8</f>
        <v>57</v>
      </c>
      <c r="FP53" s="18" t="str">
        <f t="shared" si="654"/>
        <v>Weber</v>
      </c>
      <c r="FQ53" s="38">
        <f t="shared" ref="FQ53:FZ53" si="685">FQ90</f>
        <v>33</v>
      </c>
      <c r="FR53" s="38">
        <f t="shared" si="685"/>
        <v>51</v>
      </c>
      <c r="FS53" s="38">
        <f t="shared" si="685"/>
        <v>53</v>
      </c>
      <c r="FT53" s="38">
        <f t="shared" si="685"/>
        <v>69</v>
      </c>
      <c r="FU53" s="38">
        <f t="shared" si="685"/>
        <v>93</v>
      </c>
      <c r="FV53" s="38">
        <f t="shared" si="685"/>
        <v>131</v>
      </c>
      <c r="FW53" s="38">
        <f t="shared" si="685"/>
        <v>120</v>
      </c>
      <c r="FX53" s="38">
        <f t="shared" si="685"/>
        <v>126</v>
      </c>
      <c r="FY53" s="38">
        <f t="shared" si="685"/>
        <v>117</v>
      </c>
      <c r="FZ53" s="38">
        <f t="shared" si="685"/>
        <v>118</v>
      </c>
      <c r="GB53" s="9">
        <f t="shared" ref="GB53" si="686">GB8</f>
        <v>57</v>
      </c>
      <c r="GC53" s="18" t="str">
        <f t="shared" si="656"/>
        <v>Weber</v>
      </c>
      <c r="GD53" s="38">
        <f t="shared" ref="GD53:GM53" si="687">GD90</f>
        <v>32</v>
      </c>
      <c r="GE53" s="38">
        <f t="shared" si="687"/>
        <v>41</v>
      </c>
      <c r="GF53" s="38">
        <f t="shared" si="687"/>
        <v>39</v>
      </c>
      <c r="GG53" s="38">
        <f t="shared" si="687"/>
        <v>27</v>
      </c>
      <c r="GH53" s="38">
        <f t="shared" si="687"/>
        <v>27</v>
      </c>
      <c r="GI53" s="38">
        <f t="shared" si="687"/>
        <v>26</v>
      </c>
      <c r="GJ53" s="38">
        <f t="shared" si="687"/>
        <v>26</v>
      </c>
      <c r="GK53" s="38">
        <f t="shared" si="687"/>
        <v>27</v>
      </c>
      <c r="GL53" s="38">
        <f t="shared" si="687"/>
        <v>27</v>
      </c>
      <c r="GM53" s="38">
        <f t="shared" si="687"/>
        <v>27</v>
      </c>
    </row>
    <row r="54" spans="2:195" x14ac:dyDescent="0.25">
      <c r="B54" s="9">
        <f t="shared" ref="B54" si="688">B9</f>
        <v>11</v>
      </c>
      <c r="C54" s="18" t="str">
        <f t="shared" si="628"/>
        <v>Davis</v>
      </c>
      <c r="D54" s="38">
        <f t="shared" ref="D54:M54" si="689">D67</f>
        <v>394</v>
      </c>
      <c r="E54" s="38">
        <f t="shared" si="689"/>
        <v>567</v>
      </c>
      <c r="F54" s="38">
        <f t="shared" si="689"/>
        <v>506</v>
      </c>
      <c r="G54" s="38">
        <f t="shared" si="689"/>
        <v>481</v>
      </c>
      <c r="H54" s="38">
        <f t="shared" si="689"/>
        <v>507</v>
      </c>
      <c r="I54" s="38">
        <f t="shared" si="689"/>
        <v>592</v>
      </c>
      <c r="J54" s="38">
        <f t="shared" si="689"/>
        <v>587</v>
      </c>
      <c r="K54" s="38">
        <f t="shared" si="689"/>
        <v>663</v>
      </c>
      <c r="L54" s="38">
        <f t="shared" si="689"/>
        <v>630</v>
      </c>
      <c r="M54" s="38">
        <f t="shared" si="689"/>
        <v>711</v>
      </c>
      <c r="O54" s="9">
        <f t="shared" ref="O54" si="690">O9</f>
        <v>11</v>
      </c>
      <c r="P54" s="18" t="str">
        <f t="shared" si="630"/>
        <v>Davis</v>
      </c>
      <c r="Q54" s="38">
        <f t="shared" ref="Q54:Z54" si="691">Q67</f>
        <v>42</v>
      </c>
      <c r="R54" s="38">
        <f t="shared" si="691"/>
        <v>35</v>
      </c>
      <c r="S54" s="38">
        <f t="shared" si="691"/>
        <v>56</v>
      </c>
      <c r="T54" s="38">
        <f t="shared" si="691"/>
        <v>40</v>
      </c>
      <c r="U54" s="38">
        <f t="shared" si="691"/>
        <v>43</v>
      </c>
      <c r="V54" s="38">
        <f t="shared" si="691"/>
        <v>64</v>
      </c>
      <c r="W54" s="38">
        <f t="shared" si="691"/>
        <v>57</v>
      </c>
      <c r="X54" s="38">
        <f t="shared" si="691"/>
        <v>56</v>
      </c>
      <c r="Y54" s="38">
        <f t="shared" si="691"/>
        <v>90</v>
      </c>
      <c r="Z54" s="38">
        <f t="shared" si="691"/>
        <v>75</v>
      </c>
      <c r="AB54" s="9">
        <f t="shared" ref="AB54" si="692">AB9</f>
        <v>11</v>
      </c>
      <c r="AC54" s="18" t="str">
        <f t="shared" si="632"/>
        <v>Davis</v>
      </c>
      <c r="AD54" s="38">
        <f t="shared" ref="AD54:AM54" si="693">AD67</f>
        <v>119</v>
      </c>
      <c r="AE54" s="38">
        <f t="shared" si="693"/>
        <v>145</v>
      </c>
      <c r="AF54" s="38">
        <f t="shared" si="693"/>
        <v>115</v>
      </c>
      <c r="AG54" s="38">
        <f t="shared" si="693"/>
        <v>133</v>
      </c>
      <c r="AH54" s="38">
        <f t="shared" si="693"/>
        <v>149</v>
      </c>
      <c r="AI54" s="38">
        <f t="shared" si="693"/>
        <v>139</v>
      </c>
      <c r="AJ54" s="38">
        <f t="shared" si="693"/>
        <v>134</v>
      </c>
      <c r="AK54" s="38">
        <f t="shared" si="693"/>
        <v>134</v>
      </c>
      <c r="AL54" s="38">
        <f t="shared" si="693"/>
        <v>153</v>
      </c>
      <c r="AM54" s="38">
        <f t="shared" si="693"/>
        <v>198</v>
      </c>
      <c r="AO54" s="9">
        <f t="shared" ref="AO54" si="694">AO9</f>
        <v>11</v>
      </c>
      <c r="AP54" s="18" t="str">
        <f t="shared" si="634"/>
        <v>Davis</v>
      </c>
      <c r="AQ54" s="38">
        <f t="shared" ref="AQ54:AZ54" si="695">AQ67</f>
        <v>142</v>
      </c>
      <c r="AR54" s="38">
        <f t="shared" si="695"/>
        <v>156</v>
      </c>
      <c r="AS54" s="38">
        <f t="shared" si="695"/>
        <v>152</v>
      </c>
      <c r="AT54" s="38">
        <f t="shared" si="695"/>
        <v>141</v>
      </c>
      <c r="AU54" s="38">
        <f t="shared" si="695"/>
        <v>155</v>
      </c>
      <c r="AV54" s="38">
        <f t="shared" si="695"/>
        <v>153</v>
      </c>
      <c r="AW54" s="38">
        <f t="shared" si="695"/>
        <v>140</v>
      </c>
      <c r="AX54" s="38">
        <f t="shared" si="695"/>
        <v>159</v>
      </c>
      <c r="AY54" s="38">
        <f t="shared" si="695"/>
        <v>187</v>
      </c>
      <c r="AZ54" s="38">
        <f t="shared" si="695"/>
        <v>178</v>
      </c>
      <c r="BB54" s="9">
        <f t="shared" ref="BB54" si="696">BB9</f>
        <v>11</v>
      </c>
      <c r="BC54" s="18" t="str">
        <f t="shared" si="636"/>
        <v>Davis</v>
      </c>
      <c r="BD54" s="38">
        <f t="shared" ref="BD54:BM54" si="697">BD67</f>
        <v>65</v>
      </c>
      <c r="BE54" s="38">
        <f t="shared" si="697"/>
        <v>83</v>
      </c>
      <c r="BF54" s="38">
        <f t="shared" si="697"/>
        <v>116</v>
      </c>
      <c r="BG54" s="38">
        <f t="shared" si="697"/>
        <v>140</v>
      </c>
      <c r="BH54" s="38">
        <f t="shared" si="697"/>
        <v>145</v>
      </c>
      <c r="BI54" s="38">
        <f t="shared" si="697"/>
        <v>148</v>
      </c>
      <c r="BJ54" s="38">
        <f t="shared" si="697"/>
        <v>132</v>
      </c>
      <c r="BK54" s="38">
        <f t="shared" si="697"/>
        <v>117</v>
      </c>
      <c r="BL54" s="38">
        <f t="shared" si="697"/>
        <v>109</v>
      </c>
      <c r="BM54" s="38">
        <f t="shared" si="697"/>
        <v>88</v>
      </c>
      <c r="BO54" s="9">
        <f t="shared" ref="BO54" si="698">BO9</f>
        <v>11</v>
      </c>
      <c r="BP54" s="18" t="str">
        <f t="shared" si="638"/>
        <v>Davis</v>
      </c>
      <c r="BQ54" s="38">
        <f t="shared" ref="BQ54:BZ54" si="699">BQ67</f>
        <v>143</v>
      </c>
      <c r="BR54" s="38">
        <f t="shared" si="699"/>
        <v>135</v>
      </c>
      <c r="BS54" s="38">
        <f t="shared" si="699"/>
        <v>143</v>
      </c>
      <c r="BT54" s="38">
        <f t="shared" si="699"/>
        <v>142</v>
      </c>
      <c r="BU54" s="38">
        <f t="shared" si="699"/>
        <v>176</v>
      </c>
      <c r="BV54" s="38">
        <f t="shared" si="699"/>
        <v>164</v>
      </c>
      <c r="BW54" s="38">
        <f t="shared" si="699"/>
        <v>197</v>
      </c>
      <c r="BX54" s="38">
        <f t="shared" si="699"/>
        <v>211</v>
      </c>
      <c r="BY54" s="38">
        <f t="shared" si="699"/>
        <v>190</v>
      </c>
      <c r="BZ54" s="38">
        <f t="shared" si="699"/>
        <v>217</v>
      </c>
      <c r="CB54" s="9">
        <f t="shared" ref="CB54" si="700">CB9</f>
        <v>11</v>
      </c>
      <c r="CC54" s="18" t="str">
        <f t="shared" si="640"/>
        <v>Davis</v>
      </c>
      <c r="CD54" s="38">
        <f t="shared" ref="CD54:CM54" si="701">CD67</f>
        <v>82</v>
      </c>
      <c r="CE54" s="38">
        <f t="shared" si="701"/>
        <v>92</v>
      </c>
      <c r="CF54" s="38">
        <f t="shared" si="701"/>
        <v>87</v>
      </c>
      <c r="CG54" s="38">
        <f t="shared" si="701"/>
        <v>92</v>
      </c>
      <c r="CH54" s="38">
        <f t="shared" si="701"/>
        <v>110</v>
      </c>
      <c r="CI54" s="38">
        <f t="shared" si="701"/>
        <v>122</v>
      </c>
      <c r="CJ54" s="38">
        <f t="shared" si="701"/>
        <v>110</v>
      </c>
      <c r="CK54" s="38">
        <f t="shared" si="701"/>
        <v>151</v>
      </c>
      <c r="CL54" s="38">
        <f t="shared" si="701"/>
        <v>140</v>
      </c>
      <c r="CM54" s="38">
        <f t="shared" si="701"/>
        <v>146</v>
      </c>
      <c r="CO54" s="9">
        <f t="shared" ref="CO54" si="702">CO9</f>
        <v>11</v>
      </c>
      <c r="CP54" s="18" t="str">
        <f t="shared" si="642"/>
        <v>Davis</v>
      </c>
      <c r="CQ54" s="38">
        <f t="shared" ref="CQ54:CZ54" si="703">CQ67</f>
        <v>58</v>
      </c>
      <c r="CR54" s="38">
        <f t="shared" si="703"/>
        <v>64</v>
      </c>
      <c r="CS54" s="38">
        <f t="shared" si="703"/>
        <v>49</v>
      </c>
      <c r="CT54" s="38">
        <f t="shared" si="703"/>
        <v>47</v>
      </c>
      <c r="CU54" s="38">
        <f t="shared" si="703"/>
        <v>73</v>
      </c>
      <c r="CV54" s="38">
        <f t="shared" si="703"/>
        <v>84</v>
      </c>
      <c r="CW54" s="38">
        <f t="shared" si="703"/>
        <v>87</v>
      </c>
      <c r="CX54" s="38">
        <f t="shared" si="703"/>
        <v>112</v>
      </c>
      <c r="CY54" s="38">
        <f t="shared" si="703"/>
        <v>99</v>
      </c>
      <c r="CZ54" s="38">
        <f t="shared" si="703"/>
        <v>124</v>
      </c>
      <c r="DB54" s="9">
        <f t="shared" ref="DB54" si="704">DB9</f>
        <v>11</v>
      </c>
      <c r="DC54" s="18" t="str">
        <f t="shared" si="644"/>
        <v>Davis</v>
      </c>
      <c r="DD54" s="38">
        <f t="shared" ref="DD54:DM54" si="705">DD67</f>
        <v>204</v>
      </c>
      <c r="DE54" s="38">
        <f t="shared" si="705"/>
        <v>159</v>
      </c>
      <c r="DF54" s="38">
        <f t="shared" si="705"/>
        <v>131</v>
      </c>
      <c r="DG54" s="38">
        <f t="shared" si="705"/>
        <v>134</v>
      </c>
      <c r="DH54" s="38">
        <f t="shared" si="705"/>
        <v>162</v>
      </c>
      <c r="DI54" s="38">
        <f t="shared" si="705"/>
        <v>170</v>
      </c>
      <c r="DJ54" s="38">
        <f t="shared" si="705"/>
        <v>162</v>
      </c>
      <c r="DK54" s="38">
        <f t="shared" si="705"/>
        <v>178</v>
      </c>
      <c r="DL54" s="38">
        <f t="shared" si="705"/>
        <v>166</v>
      </c>
      <c r="DM54" s="38">
        <f t="shared" si="705"/>
        <v>237</v>
      </c>
      <c r="DO54" s="9">
        <f t="shared" ref="DO54" si="706">DO9</f>
        <v>11</v>
      </c>
      <c r="DP54" s="18" t="str">
        <f t="shared" si="646"/>
        <v>Davis</v>
      </c>
      <c r="DQ54" s="38">
        <f t="shared" ref="DQ54:DZ54" si="707">DQ67</f>
        <v>236</v>
      </c>
      <c r="DR54" s="38">
        <f t="shared" si="707"/>
        <v>234</v>
      </c>
      <c r="DS54" s="38">
        <f t="shared" si="707"/>
        <v>274</v>
      </c>
      <c r="DT54" s="38">
        <f t="shared" si="707"/>
        <v>233</v>
      </c>
      <c r="DU54" s="38">
        <f t="shared" si="707"/>
        <v>299</v>
      </c>
      <c r="DV54" s="38">
        <f t="shared" si="707"/>
        <v>297</v>
      </c>
      <c r="DW54" s="38">
        <f t="shared" si="707"/>
        <v>310</v>
      </c>
      <c r="DX54" s="38">
        <f t="shared" si="707"/>
        <v>301</v>
      </c>
      <c r="DY54" s="38">
        <f t="shared" si="707"/>
        <v>329</v>
      </c>
      <c r="DZ54" s="38">
        <f t="shared" si="707"/>
        <v>296</v>
      </c>
      <c r="EB54" s="9">
        <f t="shared" ref="EB54" si="708">EB9</f>
        <v>11</v>
      </c>
      <c r="EC54" s="18" t="str">
        <f t="shared" si="648"/>
        <v>Davis</v>
      </c>
      <c r="ED54" s="38">
        <f t="shared" ref="ED54:EM54" si="709">ED67</f>
        <v>241</v>
      </c>
      <c r="EE54" s="38">
        <f t="shared" si="709"/>
        <v>220</v>
      </c>
      <c r="EF54" s="38">
        <f t="shared" si="709"/>
        <v>241</v>
      </c>
      <c r="EG54" s="38">
        <f t="shared" si="709"/>
        <v>209</v>
      </c>
      <c r="EH54" s="38">
        <f t="shared" si="709"/>
        <v>246</v>
      </c>
      <c r="EI54" s="38">
        <f t="shared" si="709"/>
        <v>241</v>
      </c>
      <c r="EJ54" s="38">
        <f t="shared" si="709"/>
        <v>202</v>
      </c>
      <c r="EK54" s="38">
        <f t="shared" si="709"/>
        <v>283</v>
      </c>
      <c r="EL54" s="38">
        <f t="shared" si="709"/>
        <v>289</v>
      </c>
      <c r="EM54" s="38">
        <f t="shared" si="709"/>
        <v>256</v>
      </c>
      <c r="EO54" s="9">
        <f t="shared" ref="EO54" si="710">EO9</f>
        <v>11</v>
      </c>
      <c r="EP54" s="18" t="str">
        <f t="shared" si="650"/>
        <v>Davis</v>
      </c>
      <c r="EQ54" s="38">
        <f t="shared" ref="EQ54:EZ54" si="711">EQ67</f>
        <v>133</v>
      </c>
      <c r="ER54" s="38">
        <f t="shared" si="711"/>
        <v>174</v>
      </c>
      <c r="ES54" s="38">
        <f t="shared" si="711"/>
        <v>158</v>
      </c>
      <c r="ET54" s="38">
        <f t="shared" si="711"/>
        <v>123</v>
      </c>
      <c r="EU54" s="38">
        <f t="shared" si="711"/>
        <v>124</v>
      </c>
      <c r="EV54" s="38">
        <f t="shared" si="711"/>
        <v>171</v>
      </c>
      <c r="EW54" s="38">
        <f t="shared" si="711"/>
        <v>127</v>
      </c>
      <c r="EX54" s="38">
        <f t="shared" si="711"/>
        <v>135</v>
      </c>
      <c r="EY54" s="38">
        <f t="shared" si="711"/>
        <v>129</v>
      </c>
      <c r="EZ54" s="38">
        <f t="shared" si="711"/>
        <v>130</v>
      </c>
      <c r="FB54" s="9">
        <f t="shared" ref="FB54" si="712">FB9</f>
        <v>11</v>
      </c>
      <c r="FC54" s="18" t="str">
        <f t="shared" si="652"/>
        <v>Davis</v>
      </c>
      <c r="FD54" s="38">
        <f t="shared" ref="FD54:FM54" si="713">FD67</f>
        <v>98</v>
      </c>
      <c r="FE54" s="38">
        <f t="shared" si="713"/>
        <v>114</v>
      </c>
      <c r="FF54" s="38">
        <f t="shared" si="713"/>
        <v>111</v>
      </c>
      <c r="FG54" s="38">
        <f t="shared" si="713"/>
        <v>95</v>
      </c>
      <c r="FH54" s="38">
        <f t="shared" si="713"/>
        <v>147</v>
      </c>
      <c r="FI54" s="38">
        <f t="shared" si="713"/>
        <v>134</v>
      </c>
      <c r="FJ54" s="38">
        <f t="shared" si="713"/>
        <v>163</v>
      </c>
      <c r="FK54" s="38">
        <f t="shared" si="713"/>
        <v>174</v>
      </c>
      <c r="FL54" s="38">
        <f t="shared" si="713"/>
        <v>197</v>
      </c>
      <c r="FM54" s="38">
        <f t="shared" si="713"/>
        <v>156</v>
      </c>
      <c r="FO54" s="9">
        <f t="shared" ref="FO54" si="714">FO9</f>
        <v>11</v>
      </c>
      <c r="FP54" s="18" t="str">
        <f t="shared" si="654"/>
        <v>Davis</v>
      </c>
      <c r="FQ54" s="38">
        <f t="shared" ref="FQ54:FZ54" si="715">FQ67</f>
        <v>61</v>
      </c>
      <c r="FR54" s="38">
        <f t="shared" si="715"/>
        <v>69</v>
      </c>
      <c r="FS54" s="38">
        <f t="shared" si="715"/>
        <v>48</v>
      </c>
      <c r="FT54" s="38">
        <f t="shared" si="715"/>
        <v>116</v>
      </c>
      <c r="FU54" s="38">
        <f t="shared" si="715"/>
        <v>134</v>
      </c>
      <c r="FV54" s="38">
        <f t="shared" si="715"/>
        <v>149</v>
      </c>
      <c r="FW54" s="38">
        <f t="shared" si="715"/>
        <v>133</v>
      </c>
      <c r="FX54" s="38">
        <f t="shared" si="715"/>
        <v>153</v>
      </c>
      <c r="FY54" s="38">
        <f t="shared" si="715"/>
        <v>110</v>
      </c>
      <c r="FZ54" s="38">
        <f t="shared" si="715"/>
        <v>123</v>
      </c>
      <c r="GB54" s="9">
        <f t="shared" ref="GB54" si="716">GB9</f>
        <v>11</v>
      </c>
      <c r="GC54" s="18" t="str">
        <f t="shared" si="656"/>
        <v>Davis</v>
      </c>
      <c r="GD54" s="38">
        <f t="shared" ref="GD54:GM54" si="717">GD67</f>
        <v>8</v>
      </c>
      <c r="GE54" s="38">
        <f t="shared" si="717"/>
        <v>9</v>
      </c>
      <c r="GF54" s="38">
        <f t="shared" si="717"/>
        <v>2</v>
      </c>
      <c r="GG54" s="38">
        <f t="shared" si="717"/>
        <v>3</v>
      </c>
      <c r="GH54" s="38">
        <f t="shared" si="717"/>
        <v>27</v>
      </c>
      <c r="GI54" s="38">
        <f t="shared" si="717"/>
        <v>26</v>
      </c>
      <c r="GJ54" s="38">
        <f t="shared" si="717"/>
        <v>22</v>
      </c>
      <c r="GK54" s="38">
        <f t="shared" si="717"/>
        <v>22</v>
      </c>
      <c r="GL54" s="38">
        <f t="shared" si="717"/>
        <v>19</v>
      </c>
      <c r="GM54" s="38">
        <f t="shared" si="717"/>
        <v>26</v>
      </c>
    </row>
    <row r="55" spans="2:195" x14ac:dyDescent="0.25">
      <c r="B55" s="9">
        <f t="shared" ref="B55" si="718">B10</f>
        <v>35</v>
      </c>
      <c r="C55" s="18" t="str">
        <f t="shared" si="628"/>
        <v>Salt Lake</v>
      </c>
      <c r="D55" s="38">
        <f t="shared" ref="D55:M55" si="719">D79</f>
        <v>869</v>
      </c>
      <c r="E55" s="38">
        <f t="shared" si="719"/>
        <v>924</v>
      </c>
      <c r="F55" s="38">
        <f t="shared" si="719"/>
        <v>1085</v>
      </c>
      <c r="G55" s="38">
        <f t="shared" si="719"/>
        <v>1087</v>
      </c>
      <c r="H55" s="38">
        <f t="shared" si="719"/>
        <v>1098</v>
      </c>
      <c r="I55" s="38">
        <f t="shared" si="719"/>
        <v>1303</v>
      </c>
      <c r="J55" s="38">
        <f t="shared" si="719"/>
        <v>1252</v>
      </c>
      <c r="K55" s="38">
        <f t="shared" si="719"/>
        <v>1317</v>
      </c>
      <c r="L55" s="38">
        <f t="shared" si="719"/>
        <v>1426</v>
      </c>
      <c r="M55" s="38">
        <f t="shared" si="719"/>
        <v>1660</v>
      </c>
      <c r="O55" s="9">
        <f t="shared" ref="O55" si="720">O10</f>
        <v>35</v>
      </c>
      <c r="P55" s="18" t="str">
        <f t="shared" si="630"/>
        <v>Salt Lake</v>
      </c>
      <c r="Q55" s="38">
        <f t="shared" ref="Q55:Z55" si="721">Q79</f>
        <v>56</v>
      </c>
      <c r="R55" s="38">
        <f t="shared" si="721"/>
        <v>96</v>
      </c>
      <c r="S55" s="38">
        <f t="shared" si="721"/>
        <v>79</v>
      </c>
      <c r="T55" s="38">
        <f t="shared" si="721"/>
        <v>76</v>
      </c>
      <c r="U55" s="38">
        <f t="shared" si="721"/>
        <v>103</v>
      </c>
      <c r="V55" s="38">
        <f t="shared" si="721"/>
        <v>111</v>
      </c>
      <c r="W55" s="38">
        <f t="shared" si="721"/>
        <v>119</v>
      </c>
      <c r="X55" s="38">
        <f t="shared" si="721"/>
        <v>111</v>
      </c>
      <c r="Y55" s="38">
        <f t="shared" si="721"/>
        <v>101</v>
      </c>
      <c r="Z55" s="38">
        <f t="shared" si="721"/>
        <v>182</v>
      </c>
      <c r="AB55" s="9">
        <f t="shared" ref="AB55" si="722">AB10</f>
        <v>35</v>
      </c>
      <c r="AC55" s="18" t="str">
        <f t="shared" si="632"/>
        <v>Salt Lake</v>
      </c>
      <c r="AD55" s="38">
        <f t="shared" ref="AD55:AM55" si="723">AD79</f>
        <v>284</v>
      </c>
      <c r="AE55" s="38">
        <f t="shared" si="723"/>
        <v>257</v>
      </c>
      <c r="AF55" s="38">
        <f t="shared" si="723"/>
        <v>276</v>
      </c>
      <c r="AG55" s="38">
        <f t="shared" si="723"/>
        <v>341</v>
      </c>
      <c r="AH55" s="38">
        <f t="shared" si="723"/>
        <v>285</v>
      </c>
      <c r="AI55" s="38">
        <f t="shared" si="723"/>
        <v>311</v>
      </c>
      <c r="AJ55" s="38">
        <f t="shared" si="723"/>
        <v>336</v>
      </c>
      <c r="AK55" s="38">
        <f t="shared" si="723"/>
        <v>364</v>
      </c>
      <c r="AL55" s="38">
        <f t="shared" si="723"/>
        <v>398</v>
      </c>
      <c r="AM55" s="38">
        <f t="shared" si="723"/>
        <v>435</v>
      </c>
      <c r="AO55" s="9">
        <f t="shared" ref="AO55" si="724">AO10</f>
        <v>35</v>
      </c>
      <c r="AP55" s="18" t="str">
        <f t="shared" si="634"/>
        <v>Salt Lake</v>
      </c>
      <c r="AQ55" s="38">
        <f t="shared" ref="AQ55:AZ55" si="725">AQ79</f>
        <v>171</v>
      </c>
      <c r="AR55" s="38">
        <f t="shared" si="725"/>
        <v>226</v>
      </c>
      <c r="AS55" s="38">
        <f t="shared" si="725"/>
        <v>190</v>
      </c>
      <c r="AT55" s="38">
        <f t="shared" si="725"/>
        <v>231</v>
      </c>
      <c r="AU55" s="38">
        <f t="shared" si="725"/>
        <v>314</v>
      </c>
      <c r="AV55" s="38">
        <f t="shared" si="725"/>
        <v>392</v>
      </c>
      <c r="AW55" s="38">
        <f t="shared" si="725"/>
        <v>342</v>
      </c>
      <c r="AX55" s="38">
        <f t="shared" si="725"/>
        <v>357</v>
      </c>
      <c r="AY55" s="38">
        <f t="shared" si="725"/>
        <v>376</v>
      </c>
      <c r="AZ55" s="38">
        <f t="shared" si="725"/>
        <v>365</v>
      </c>
      <c r="BB55" s="9">
        <f t="shared" ref="BB55" si="726">BB10</f>
        <v>35</v>
      </c>
      <c r="BC55" s="18" t="str">
        <f t="shared" si="636"/>
        <v>Salt Lake</v>
      </c>
      <c r="BD55" s="38">
        <f t="shared" ref="BD55:BM55" si="727">BD79</f>
        <v>169</v>
      </c>
      <c r="BE55" s="38">
        <f t="shared" si="727"/>
        <v>179</v>
      </c>
      <c r="BF55" s="38">
        <f t="shared" si="727"/>
        <v>137</v>
      </c>
      <c r="BG55" s="38">
        <f t="shared" si="727"/>
        <v>171</v>
      </c>
      <c r="BH55" s="38">
        <f t="shared" si="727"/>
        <v>166</v>
      </c>
      <c r="BI55" s="38">
        <f t="shared" si="727"/>
        <v>147</v>
      </c>
      <c r="BJ55" s="38">
        <f t="shared" si="727"/>
        <v>168</v>
      </c>
      <c r="BK55" s="38">
        <f t="shared" si="727"/>
        <v>211</v>
      </c>
      <c r="BL55" s="38">
        <f t="shared" si="727"/>
        <v>257</v>
      </c>
      <c r="BM55" s="38">
        <f t="shared" si="727"/>
        <v>211</v>
      </c>
      <c r="BO55" s="9">
        <f t="shared" ref="BO55" si="728">BO10</f>
        <v>35</v>
      </c>
      <c r="BP55" s="18" t="str">
        <f t="shared" si="638"/>
        <v>Salt Lake</v>
      </c>
      <c r="BQ55" s="38">
        <f t="shared" ref="BQ55:BZ55" si="729">BQ79</f>
        <v>254</v>
      </c>
      <c r="BR55" s="38">
        <f t="shared" si="729"/>
        <v>282</v>
      </c>
      <c r="BS55" s="38">
        <f t="shared" si="729"/>
        <v>285</v>
      </c>
      <c r="BT55" s="38">
        <f t="shared" si="729"/>
        <v>286</v>
      </c>
      <c r="BU55" s="38">
        <f t="shared" si="729"/>
        <v>302</v>
      </c>
      <c r="BV55" s="38">
        <f t="shared" si="729"/>
        <v>358</v>
      </c>
      <c r="BW55" s="38">
        <f t="shared" si="729"/>
        <v>297</v>
      </c>
      <c r="BX55" s="38">
        <f t="shared" si="729"/>
        <v>395</v>
      </c>
      <c r="BY55" s="38">
        <f t="shared" si="729"/>
        <v>403</v>
      </c>
      <c r="BZ55" s="38">
        <f t="shared" si="729"/>
        <v>431</v>
      </c>
      <c r="CB55" s="9">
        <f t="shared" ref="CB55" si="730">CB10</f>
        <v>35</v>
      </c>
      <c r="CC55" s="18" t="str">
        <f t="shared" si="640"/>
        <v>Salt Lake</v>
      </c>
      <c r="CD55" s="38">
        <f t="shared" ref="CD55:CM55" si="731">CD79</f>
        <v>190</v>
      </c>
      <c r="CE55" s="38">
        <f t="shared" si="731"/>
        <v>215</v>
      </c>
      <c r="CF55" s="38">
        <f t="shared" si="731"/>
        <v>201</v>
      </c>
      <c r="CG55" s="38">
        <f t="shared" si="731"/>
        <v>328</v>
      </c>
      <c r="CH55" s="38">
        <f t="shared" si="731"/>
        <v>332</v>
      </c>
      <c r="CI55" s="38">
        <f t="shared" si="731"/>
        <v>278</v>
      </c>
      <c r="CJ55" s="38">
        <f t="shared" si="731"/>
        <v>381</v>
      </c>
      <c r="CK55" s="38">
        <f t="shared" si="731"/>
        <v>351</v>
      </c>
      <c r="CL55" s="38">
        <f t="shared" si="731"/>
        <v>295</v>
      </c>
      <c r="CM55" s="38">
        <f t="shared" si="731"/>
        <v>290</v>
      </c>
      <c r="CO55" s="9">
        <f t="shared" ref="CO55" si="732">CO10</f>
        <v>35</v>
      </c>
      <c r="CP55" s="18" t="str">
        <f t="shared" si="642"/>
        <v>Salt Lake</v>
      </c>
      <c r="CQ55" s="38">
        <f t="shared" ref="CQ55:CZ55" si="733">CQ79</f>
        <v>186</v>
      </c>
      <c r="CR55" s="38">
        <f t="shared" si="733"/>
        <v>158</v>
      </c>
      <c r="CS55" s="38">
        <f t="shared" si="733"/>
        <v>151</v>
      </c>
      <c r="CT55" s="38">
        <f t="shared" si="733"/>
        <v>206</v>
      </c>
      <c r="CU55" s="38">
        <f t="shared" si="733"/>
        <v>204</v>
      </c>
      <c r="CV55" s="38">
        <f t="shared" si="733"/>
        <v>251</v>
      </c>
      <c r="CW55" s="38">
        <f t="shared" si="733"/>
        <v>220</v>
      </c>
      <c r="CX55" s="38">
        <f t="shared" si="733"/>
        <v>274</v>
      </c>
      <c r="CY55" s="38">
        <f t="shared" si="733"/>
        <v>246</v>
      </c>
      <c r="CZ55" s="38">
        <f t="shared" si="733"/>
        <v>277</v>
      </c>
      <c r="DB55" s="9">
        <f t="shared" ref="DB55" si="734">DB10</f>
        <v>35</v>
      </c>
      <c r="DC55" s="18" t="str">
        <f t="shared" si="644"/>
        <v>Salt Lake</v>
      </c>
      <c r="DD55" s="38">
        <f t="shared" ref="DD55:DM55" si="735">DD79</f>
        <v>396</v>
      </c>
      <c r="DE55" s="38">
        <f t="shared" si="735"/>
        <v>392</v>
      </c>
      <c r="DF55" s="38">
        <f t="shared" si="735"/>
        <v>405</v>
      </c>
      <c r="DG55" s="38">
        <f t="shared" si="735"/>
        <v>407</v>
      </c>
      <c r="DH55" s="38">
        <f t="shared" si="735"/>
        <v>367</v>
      </c>
      <c r="DI55" s="38">
        <f t="shared" si="735"/>
        <v>415</v>
      </c>
      <c r="DJ55" s="38">
        <f t="shared" si="735"/>
        <v>414</v>
      </c>
      <c r="DK55" s="38">
        <f t="shared" si="735"/>
        <v>463</v>
      </c>
      <c r="DL55" s="38">
        <f t="shared" si="735"/>
        <v>482</v>
      </c>
      <c r="DM55" s="38">
        <f t="shared" si="735"/>
        <v>498</v>
      </c>
      <c r="DO55" s="9">
        <f t="shared" ref="DO55" si="736">DO10</f>
        <v>35</v>
      </c>
      <c r="DP55" s="18" t="str">
        <f t="shared" si="646"/>
        <v>Salt Lake</v>
      </c>
      <c r="DQ55" s="38">
        <f t="shared" ref="DQ55:DZ55" si="737">DQ79</f>
        <v>449</v>
      </c>
      <c r="DR55" s="38">
        <f t="shared" si="737"/>
        <v>410</v>
      </c>
      <c r="DS55" s="38">
        <f t="shared" si="737"/>
        <v>516</v>
      </c>
      <c r="DT55" s="38">
        <f t="shared" si="737"/>
        <v>556</v>
      </c>
      <c r="DU55" s="38">
        <f t="shared" si="737"/>
        <v>621</v>
      </c>
      <c r="DV55" s="38">
        <f t="shared" si="737"/>
        <v>749</v>
      </c>
      <c r="DW55" s="38">
        <f t="shared" si="737"/>
        <v>580</v>
      </c>
      <c r="DX55" s="38">
        <f t="shared" si="737"/>
        <v>667</v>
      </c>
      <c r="DY55" s="38">
        <f t="shared" si="737"/>
        <v>688</v>
      </c>
      <c r="DZ55" s="38">
        <f t="shared" si="737"/>
        <v>712</v>
      </c>
      <c r="EB55" s="9">
        <f t="shared" ref="EB55" si="738">EB10</f>
        <v>35</v>
      </c>
      <c r="EC55" s="18" t="str">
        <f t="shared" si="648"/>
        <v>Salt Lake</v>
      </c>
      <c r="ED55" s="38">
        <f t="shared" ref="ED55:EM55" si="739">ED79</f>
        <v>395</v>
      </c>
      <c r="EE55" s="38">
        <f t="shared" si="739"/>
        <v>395</v>
      </c>
      <c r="EF55" s="38">
        <f t="shared" si="739"/>
        <v>387</v>
      </c>
      <c r="EG55" s="38">
        <f t="shared" si="739"/>
        <v>414</v>
      </c>
      <c r="EH55" s="38">
        <f t="shared" si="739"/>
        <v>383</v>
      </c>
      <c r="EI55" s="38">
        <f t="shared" si="739"/>
        <v>432</v>
      </c>
      <c r="EJ55" s="38">
        <f t="shared" si="739"/>
        <v>399</v>
      </c>
      <c r="EK55" s="38">
        <f t="shared" si="739"/>
        <v>435</v>
      </c>
      <c r="EL55" s="38">
        <f t="shared" si="739"/>
        <v>525</v>
      </c>
      <c r="EM55" s="38">
        <f t="shared" si="739"/>
        <v>541</v>
      </c>
      <c r="EO55" s="9">
        <f t="shared" ref="EO55" si="740">EO10</f>
        <v>35</v>
      </c>
      <c r="EP55" s="18" t="str">
        <f t="shared" si="650"/>
        <v>Salt Lake</v>
      </c>
      <c r="EQ55" s="38">
        <f t="shared" ref="EQ55:EZ55" si="741">EQ79</f>
        <v>238</v>
      </c>
      <c r="ER55" s="38">
        <f t="shared" si="741"/>
        <v>266</v>
      </c>
      <c r="ES55" s="38">
        <f t="shared" si="741"/>
        <v>231</v>
      </c>
      <c r="ET55" s="38">
        <f t="shared" si="741"/>
        <v>226</v>
      </c>
      <c r="EU55" s="38">
        <f t="shared" si="741"/>
        <v>272</v>
      </c>
      <c r="EV55" s="38">
        <f t="shared" si="741"/>
        <v>280</v>
      </c>
      <c r="EW55" s="38">
        <f t="shared" si="741"/>
        <v>259</v>
      </c>
      <c r="EX55" s="38">
        <f t="shared" si="741"/>
        <v>234</v>
      </c>
      <c r="EY55" s="38">
        <f t="shared" si="741"/>
        <v>324</v>
      </c>
      <c r="EZ55" s="38">
        <f t="shared" si="741"/>
        <v>305</v>
      </c>
      <c r="FB55" s="9">
        <f t="shared" ref="FB55" si="742">FB10</f>
        <v>35</v>
      </c>
      <c r="FC55" s="18" t="str">
        <f t="shared" si="652"/>
        <v>Salt Lake</v>
      </c>
      <c r="FD55" s="38">
        <f t="shared" ref="FD55:FM55" si="743">FD79</f>
        <v>244</v>
      </c>
      <c r="FE55" s="38">
        <f t="shared" si="743"/>
        <v>271</v>
      </c>
      <c r="FF55" s="38">
        <f t="shared" si="743"/>
        <v>270</v>
      </c>
      <c r="FG55" s="38">
        <f t="shared" si="743"/>
        <v>278</v>
      </c>
      <c r="FH55" s="38">
        <f t="shared" si="743"/>
        <v>283</v>
      </c>
      <c r="FI55" s="38">
        <f t="shared" si="743"/>
        <v>254</v>
      </c>
      <c r="FJ55" s="38">
        <f t="shared" si="743"/>
        <v>271</v>
      </c>
      <c r="FK55" s="38">
        <f t="shared" si="743"/>
        <v>276</v>
      </c>
      <c r="FL55" s="38">
        <f t="shared" si="743"/>
        <v>297</v>
      </c>
      <c r="FM55" s="38">
        <f t="shared" si="743"/>
        <v>336</v>
      </c>
      <c r="FO55" s="9">
        <f t="shared" ref="FO55" si="744">FO10</f>
        <v>35</v>
      </c>
      <c r="FP55" s="18" t="str">
        <f t="shared" si="654"/>
        <v>Salt Lake</v>
      </c>
      <c r="FQ55" s="38">
        <f t="shared" ref="FQ55:FZ55" si="745">FQ79</f>
        <v>98</v>
      </c>
      <c r="FR55" s="38">
        <f t="shared" si="745"/>
        <v>101</v>
      </c>
      <c r="FS55" s="38">
        <f t="shared" si="745"/>
        <v>105</v>
      </c>
      <c r="FT55" s="38">
        <f t="shared" si="745"/>
        <v>102</v>
      </c>
      <c r="FU55" s="38">
        <f t="shared" si="745"/>
        <v>108</v>
      </c>
      <c r="FV55" s="38">
        <f t="shared" si="745"/>
        <v>135</v>
      </c>
      <c r="FW55" s="38">
        <f t="shared" si="745"/>
        <v>145</v>
      </c>
      <c r="FX55" s="38">
        <f t="shared" si="745"/>
        <v>140</v>
      </c>
      <c r="FY55" s="38">
        <f t="shared" si="745"/>
        <v>172</v>
      </c>
      <c r="FZ55" s="38">
        <f t="shared" si="745"/>
        <v>153</v>
      </c>
      <c r="GB55" s="9">
        <f t="shared" ref="GB55" si="746">GB10</f>
        <v>35</v>
      </c>
      <c r="GC55" s="18" t="str">
        <f t="shared" si="656"/>
        <v>Salt Lake</v>
      </c>
      <c r="GD55" s="38">
        <f t="shared" ref="GD55:GM55" si="747">GD79</f>
        <v>18</v>
      </c>
      <c r="GE55" s="38">
        <f t="shared" si="747"/>
        <v>26</v>
      </c>
      <c r="GF55" s="38">
        <f t="shared" si="747"/>
        <v>23</v>
      </c>
      <c r="GG55" s="38">
        <f t="shared" si="747"/>
        <v>24</v>
      </c>
      <c r="GH55" s="38">
        <f t="shared" si="747"/>
        <v>24</v>
      </c>
      <c r="GI55" s="38">
        <f t="shared" si="747"/>
        <v>15</v>
      </c>
      <c r="GJ55" s="38">
        <f t="shared" si="747"/>
        <v>23</v>
      </c>
      <c r="GK55" s="38">
        <f t="shared" si="747"/>
        <v>40</v>
      </c>
      <c r="GL55" s="38">
        <f t="shared" si="747"/>
        <v>36</v>
      </c>
      <c r="GM55" s="38">
        <f t="shared" si="747"/>
        <v>34</v>
      </c>
    </row>
    <row r="56" spans="2:195" x14ac:dyDescent="0.25">
      <c r="B56" s="9">
        <f t="shared" ref="B56" si="748">B11</f>
        <v>49</v>
      </c>
      <c r="C56" s="18" t="str">
        <f t="shared" si="628"/>
        <v>Utah</v>
      </c>
      <c r="D56" s="38">
        <f t="shared" ref="D56:M56" si="749">D86</f>
        <v>754</v>
      </c>
      <c r="E56" s="38">
        <f t="shared" si="749"/>
        <v>821</v>
      </c>
      <c r="F56" s="38">
        <f t="shared" si="749"/>
        <v>690</v>
      </c>
      <c r="G56" s="38">
        <f t="shared" si="749"/>
        <v>748</v>
      </c>
      <c r="H56" s="38">
        <f t="shared" si="749"/>
        <v>708</v>
      </c>
      <c r="I56" s="38">
        <f t="shared" si="749"/>
        <v>822</v>
      </c>
      <c r="J56" s="38">
        <f t="shared" si="749"/>
        <v>704</v>
      </c>
      <c r="K56" s="38">
        <f t="shared" si="749"/>
        <v>726</v>
      </c>
      <c r="L56" s="38">
        <f t="shared" si="749"/>
        <v>827</v>
      </c>
      <c r="M56" s="38">
        <f t="shared" si="749"/>
        <v>904</v>
      </c>
      <c r="O56" s="9">
        <f t="shared" ref="O56" si="750">O11</f>
        <v>49</v>
      </c>
      <c r="P56" s="18" t="str">
        <f t="shared" si="630"/>
        <v>Utah</v>
      </c>
      <c r="Q56" s="38">
        <f t="shared" ref="Q56:Z56" si="751">Q86</f>
        <v>89</v>
      </c>
      <c r="R56" s="38">
        <f t="shared" si="751"/>
        <v>88</v>
      </c>
      <c r="S56" s="38">
        <f t="shared" si="751"/>
        <v>76</v>
      </c>
      <c r="T56" s="38">
        <f t="shared" si="751"/>
        <v>76</v>
      </c>
      <c r="U56" s="38">
        <f t="shared" si="751"/>
        <v>92</v>
      </c>
      <c r="V56" s="38">
        <f t="shared" si="751"/>
        <v>116</v>
      </c>
      <c r="W56" s="38">
        <f t="shared" si="751"/>
        <v>86</v>
      </c>
      <c r="X56" s="38">
        <f t="shared" si="751"/>
        <v>79</v>
      </c>
      <c r="Y56" s="38">
        <f t="shared" si="751"/>
        <v>91</v>
      </c>
      <c r="Z56" s="38">
        <f t="shared" si="751"/>
        <v>106</v>
      </c>
      <c r="AB56" s="9">
        <f t="shared" ref="AB56" si="752">AB11</f>
        <v>49</v>
      </c>
      <c r="AC56" s="18" t="str">
        <f t="shared" si="632"/>
        <v>Utah</v>
      </c>
      <c r="AD56" s="38">
        <f t="shared" ref="AD56:AM56" si="753">AD86</f>
        <v>215</v>
      </c>
      <c r="AE56" s="38">
        <f t="shared" si="753"/>
        <v>218</v>
      </c>
      <c r="AF56" s="38">
        <f t="shared" si="753"/>
        <v>160</v>
      </c>
      <c r="AG56" s="38">
        <f t="shared" si="753"/>
        <v>133</v>
      </c>
      <c r="AH56" s="38">
        <f t="shared" si="753"/>
        <v>155</v>
      </c>
      <c r="AI56" s="38">
        <f t="shared" si="753"/>
        <v>109</v>
      </c>
      <c r="AJ56" s="38">
        <f t="shared" si="753"/>
        <v>143</v>
      </c>
      <c r="AK56" s="38">
        <f t="shared" si="753"/>
        <v>155</v>
      </c>
      <c r="AL56" s="38">
        <f t="shared" si="753"/>
        <v>205</v>
      </c>
      <c r="AM56" s="38">
        <f t="shared" si="753"/>
        <v>194</v>
      </c>
      <c r="AO56" s="9">
        <f t="shared" ref="AO56" si="754">AO11</f>
        <v>49</v>
      </c>
      <c r="AP56" s="18" t="str">
        <f t="shared" si="634"/>
        <v>Utah</v>
      </c>
      <c r="AQ56" s="38">
        <f t="shared" ref="AQ56:AZ56" si="755">AQ86</f>
        <v>160</v>
      </c>
      <c r="AR56" s="38">
        <f t="shared" si="755"/>
        <v>182</v>
      </c>
      <c r="AS56" s="38">
        <f t="shared" si="755"/>
        <v>233</v>
      </c>
      <c r="AT56" s="38">
        <f t="shared" si="755"/>
        <v>203</v>
      </c>
      <c r="AU56" s="38">
        <f t="shared" si="755"/>
        <v>204</v>
      </c>
      <c r="AV56" s="38">
        <f t="shared" si="755"/>
        <v>227</v>
      </c>
      <c r="AW56" s="38">
        <f t="shared" si="755"/>
        <v>154</v>
      </c>
      <c r="AX56" s="38">
        <f t="shared" si="755"/>
        <v>185</v>
      </c>
      <c r="AY56" s="38">
        <f t="shared" si="755"/>
        <v>177</v>
      </c>
      <c r="AZ56" s="38">
        <f t="shared" si="755"/>
        <v>167</v>
      </c>
      <c r="BB56" s="9">
        <f t="shared" ref="BB56" si="756">BB11</f>
        <v>49</v>
      </c>
      <c r="BC56" s="18" t="str">
        <f t="shared" si="636"/>
        <v>Utah</v>
      </c>
      <c r="BD56" s="38">
        <f t="shared" ref="BD56:BM56" si="757">BD86</f>
        <v>171</v>
      </c>
      <c r="BE56" s="38">
        <f t="shared" si="757"/>
        <v>140</v>
      </c>
      <c r="BF56" s="38">
        <f t="shared" si="757"/>
        <v>105</v>
      </c>
      <c r="BG56" s="38">
        <f t="shared" si="757"/>
        <v>118</v>
      </c>
      <c r="BH56" s="38">
        <f t="shared" si="757"/>
        <v>106</v>
      </c>
      <c r="BI56" s="38">
        <f t="shared" si="757"/>
        <v>128</v>
      </c>
      <c r="BJ56" s="38">
        <f t="shared" si="757"/>
        <v>103</v>
      </c>
      <c r="BK56" s="38">
        <f t="shared" si="757"/>
        <v>98</v>
      </c>
      <c r="BL56" s="38">
        <f t="shared" si="757"/>
        <v>115</v>
      </c>
      <c r="BM56" s="38">
        <f t="shared" si="757"/>
        <v>128</v>
      </c>
      <c r="BO56" s="9">
        <f t="shared" ref="BO56" si="758">BO11</f>
        <v>49</v>
      </c>
      <c r="BP56" s="18" t="str">
        <f t="shared" si="638"/>
        <v>Utah</v>
      </c>
      <c r="BQ56" s="38">
        <f t="shared" ref="BQ56:BZ56" si="759">BQ86</f>
        <v>248</v>
      </c>
      <c r="BR56" s="38">
        <f t="shared" si="759"/>
        <v>225</v>
      </c>
      <c r="BS56" s="38">
        <f t="shared" si="759"/>
        <v>221</v>
      </c>
      <c r="BT56" s="38">
        <f t="shared" si="759"/>
        <v>191</v>
      </c>
      <c r="BU56" s="38">
        <f t="shared" si="759"/>
        <v>206</v>
      </c>
      <c r="BV56" s="38">
        <f t="shared" si="759"/>
        <v>211</v>
      </c>
      <c r="BW56" s="38">
        <f t="shared" si="759"/>
        <v>241</v>
      </c>
      <c r="BX56" s="38">
        <f t="shared" si="759"/>
        <v>286</v>
      </c>
      <c r="BY56" s="38">
        <f t="shared" si="759"/>
        <v>242</v>
      </c>
      <c r="BZ56" s="38">
        <f t="shared" si="759"/>
        <v>322</v>
      </c>
      <c r="CB56" s="9">
        <f t="shared" ref="CB56" si="760">CB11</f>
        <v>49</v>
      </c>
      <c r="CC56" s="18" t="str">
        <f t="shared" si="640"/>
        <v>Utah</v>
      </c>
      <c r="CD56" s="38">
        <f t="shared" ref="CD56:CM56" si="761">CD86</f>
        <v>171</v>
      </c>
      <c r="CE56" s="38">
        <f t="shared" si="761"/>
        <v>177</v>
      </c>
      <c r="CF56" s="38">
        <f t="shared" si="761"/>
        <v>173</v>
      </c>
      <c r="CG56" s="38">
        <f t="shared" si="761"/>
        <v>172</v>
      </c>
      <c r="CH56" s="38">
        <f t="shared" si="761"/>
        <v>116</v>
      </c>
      <c r="CI56" s="38">
        <f t="shared" si="761"/>
        <v>137</v>
      </c>
      <c r="CJ56" s="38">
        <f t="shared" si="761"/>
        <v>166</v>
      </c>
      <c r="CK56" s="38">
        <f t="shared" si="761"/>
        <v>218</v>
      </c>
      <c r="CL56" s="38">
        <f t="shared" si="761"/>
        <v>239</v>
      </c>
      <c r="CM56" s="38">
        <f t="shared" si="761"/>
        <v>217</v>
      </c>
      <c r="CO56" s="9">
        <f t="shared" ref="CO56" si="762">CO11</f>
        <v>49</v>
      </c>
      <c r="CP56" s="18" t="str">
        <f t="shared" si="642"/>
        <v>Utah</v>
      </c>
      <c r="CQ56" s="38">
        <f t="shared" ref="CQ56:CZ56" si="763">CQ86</f>
        <v>174</v>
      </c>
      <c r="CR56" s="38">
        <f t="shared" si="763"/>
        <v>171</v>
      </c>
      <c r="CS56" s="38">
        <f t="shared" si="763"/>
        <v>165</v>
      </c>
      <c r="CT56" s="38">
        <f t="shared" si="763"/>
        <v>134</v>
      </c>
      <c r="CU56" s="38">
        <f t="shared" si="763"/>
        <v>121</v>
      </c>
      <c r="CV56" s="38">
        <f t="shared" si="763"/>
        <v>132</v>
      </c>
      <c r="CW56" s="38">
        <f t="shared" si="763"/>
        <v>185</v>
      </c>
      <c r="CX56" s="38">
        <f t="shared" si="763"/>
        <v>175</v>
      </c>
      <c r="CY56" s="38">
        <f t="shared" si="763"/>
        <v>193</v>
      </c>
      <c r="CZ56" s="38">
        <f t="shared" si="763"/>
        <v>193</v>
      </c>
      <c r="DB56" s="9">
        <f t="shared" ref="DB56" si="764">DB11</f>
        <v>49</v>
      </c>
      <c r="DC56" s="18" t="str">
        <f t="shared" si="644"/>
        <v>Utah</v>
      </c>
      <c r="DD56" s="38">
        <f t="shared" ref="DD56:DM56" si="765">DD86</f>
        <v>263</v>
      </c>
      <c r="DE56" s="38">
        <f t="shared" si="765"/>
        <v>296</v>
      </c>
      <c r="DF56" s="38">
        <f t="shared" si="765"/>
        <v>235</v>
      </c>
      <c r="DG56" s="38">
        <f t="shared" si="765"/>
        <v>352</v>
      </c>
      <c r="DH56" s="38">
        <f t="shared" si="765"/>
        <v>264</v>
      </c>
      <c r="DI56" s="38">
        <f t="shared" si="765"/>
        <v>246</v>
      </c>
      <c r="DJ56" s="38">
        <f t="shared" si="765"/>
        <v>254</v>
      </c>
      <c r="DK56" s="38">
        <f t="shared" si="765"/>
        <v>268</v>
      </c>
      <c r="DL56" s="38">
        <f t="shared" si="765"/>
        <v>229</v>
      </c>
      <c r="DM56" s="38">
        <f t="shared" si="765"/>
        <v>327</v>
      </c>
      <c r="DO56" s="9">
        <f t="shared" ref="DO56" si="766">DO11</f>
        <v>49</v>
      </c>
      <c r="DP56" s="18" t="str">
        <f t="shared" si="646"/>
        <v>Utah</v>
      </c>
      <c r="DQ56" s="38">
        <f t="shared" ref="DQ56:DZ56" si="767">DQ86</f>
        <v>277</v>
      </c>
      <c r="DR56" s="38">
        <f t="shared" si="767"/>
        <v>301</v>
      </c>
      <c r="DS56" s="38">
        <f t="shared" si="767"/>
        <v>395</v>
      </c>
      <c r="DT56" s="38">
        <f t="shared" si="767"/>
        <v>313</v>
      </c>
      <c r="DU56" s="38">
        <f t="shared" si="767"/>
        <v>360</v>
      </c>
      <c r="DV56" s="38">
        <f t="shared" si="767"/>
        <v>359</v>
      </c>
      <c r="DW56" s="38">
        <f t="shared" si="767"/>
        <v>356</v>
      </c>
      <c r="DX56" s="38">
        <f t="shared" si="767"/>
        <v>424</v>
      </c>
      <c r="DY56" s="38">
        <f t="shared" si="767"/>
        <v>416</v>
      </c>
      <c r="DZ56" s="38">
        <f t="shared" si="767"/>
        <v>457</v>
      </c>
      <c r="EB56" s="9">
        <f t="shared" ref="EB56" si="768">EB11</f>
        <v>49</v>
      </c>
      <c r="EC56" s="18" t="str">
        <f t="shared" si="648"/>
        <v>Utah</v>
      </c>
      <c r="ED56" s="38">
        <f t="shared" ref="ED56:EM56" si="769">ED86</f>
        <v>334</v>
      </c>
      <c r="EE56" s="38">
        <f t="shared" si="769"/>
        <v>362</v>
      </c>
      <c r="EF56" s="38">
        <f t="shared" si="769"/>
        <v>323</v>
      </c>
      <c r="EG56" s="38">
        <f t="shared" si="769"/>
        <v>352</v>
      </c>
      <c r="EH56" s="38">
        <f t="shared" si="769"/>
        <v>329</v>
      </c>
      <c r="EI56" s="38">
        <f t="shared" si="769"/>
        <v>381</v>
      </c>
      <c r="EJ56" s="38">
        <f t="shared" si="769"/>
        <v>290</v>
      </c>
      <c r="EK56" s="38">
        <f t="shared" si="769"/>
        <v>298</v>
      </c>
      <c r="EL56" s="38">
        <f t="shared" si="769"/>
        <v>284</v>
      </c>
      <c r="EM56" s="38">
        <f t="shared" si="769"/>
        <v>344</v>
      </c>
      <c r="EO56" s="9">
        <f t="shared" ref="EO56" si="770">EO11</f>
        <v>49</v>
      </c>
      <c r="EP56" s="18" t="str">
        <f t="shared" si="650"/>
        <v>Utah</v>
      </c>
      <c r="EQ56" s="38">
        <f t="shared" ref="EQ56:EZ56" si="771">EQ86</f>
        <v>176</v>
      </c>
      <c r="ER56" s="38">
        <f t="shared" si="771"/>
        <v>188</v>
      </c>
      <c r="ES56" s="38">
        <f t="shared" si="771"/>
        <v>147</v>
      </c>
      <c r="ET56" s="38">
        <f t="shared" si="771"/>
        <v>152</v>
      </c>
      <c r="EU56" s="38">
        <f t="shared" si="771"/>
        <v>158</v>
      </c>
      <c r="EV56" s="38">
        <f t="shared" si="771"/>
        <v>195</v>
      </c>
      <c r="EW56" s="38">
        <f t="shared" si="771"/>
        <v>157</v>
      </c>
      <c r="EX56" s="38">
        <f t="shared" si="771"/>
        <v>157</v>
      </c>
      <c r="EY56" s="38">
        <f t="shared" si="771"/>
        <v>166</v>
      </c>
      <c r="EZ56" s="38">
        <f t="shared" si="771"/>
        <v>160</v>
      </c>
      <c r="FB56" s="9">
        <f t="shared" ref="FB56" si="772">FB11</f>
        <v>49</v>
      </c>
      <c r="FC56" s="18" t="str">
        <f t="shared" si="652"/>
        <v>Utah</v>
      </c>
      <c r="FD56" s="38">
        <f t="shared" ref="FD56:FM56" si="773">FD86</f>
        <v>182</v>
      </c>
      <c r="FE56" s="38">
        <f t="shared" si="773"/>
        <v>184</v>
      </c>
      <c r="FF56" s="38">
        <f t="shared" si="773"/>
        <v>191</v>
      </c>
      <c r="FG56" s="38">
        <f t="shared" si="773"/>
        <v>165</v>
      </c>
      <c r="FH56" s="38">
        <f t="shared" si="773"/>
        <v>142</v>
      </c>
      <c r="FI56" s="38">
        <f t="shared" si="773"/>
        <v>167</v>
      </c>
      <c r="FJ56" s="38">
        <f t="shared" si="773"/>
        <v>125</v>
      </c>
      <c r="FK56" s="38">
        <f t="shared" si="773"/>
        <v>164</v>
      </c>
      <c r="FL56" s="38">
        <f t="shared" si="773"/>
        <v>197</v>
      </c>
      <c r="FM56" s="38">
        <f t="shared" si="773"/>
        <v>178</v>
      </c>
      <c r="FO56" s="9">
        <f t="shared" ref="FO56" si="774">FO11</f>
        <v>49</v>
      </c>
      <c r="FP56" s="18" t="str">
        <f t="shared" si="654"/>
        <v>Utah</v>
      </c>
      <c r="FQ56" s="38">
        <f t="shared" ref="FQ56:FZ56" si="775">FQ86</f>
        <v>92</v>
      </c>
      <c r="FR56" s="38">
        <f t="shared" si="775"/>
        <v>90</v>
      </c>
      <c r="FS56" s="38">
        <f t="shared" si="775"/>
        <v>79</v>
      </c>
      <c r="FT56" s="38">
        <f t="shared" si="775"/>
        <v>79</v>
      </c>
      <c r="FU56" s="38">
        <f t="shared" si="775"/>
        <v>85</v>
      </c>
      <c r="FV56" s="38">
        <f t="shared" si="775"/>
        <v>71</v>
      </c>
      <c r="FW56" s="38">
        <f t="shared" si="775"/>
        <v>93</v>
      </c>
      <c r="FX56" s="38">
        <f t="shared" si="775"/>
        <v>97</v>
      </c>
      <c r="FY56" s="38">
        <f t="shared" si="775"/>
        <v>98</v>
      </c>
      <c r="FZ56" s="38">
        <f t="shared" si="775"/>
        <v>109</v>
      </c>
      <c r="GB56" s="9">
        <f t="shared" ref="GB56" si="776">GB11</f>
        <v>49</v>
      </c>
      <c r="GC56" s="18" t="str">
        <f t="shared" si="656"/>
        <v>Utah</v>
      </c>
      <c r="GD56" s="38">
        <f t="shared" ref="GD56:GM56" si="777">GD86</f>
        <v>119</v>
      </c>
      <c r="GE56" s="38">
        <f t="shared" si="777"/>
        <v>89</v>
      </c>
      <c r="GF56" s="38">
        <f t="shared" si="777"/>
        <v>27</v>
      </c>
      <c r="GG56" s="38">
        <f t="shared" si="777"/>
        <v>24</v>
      </c>
      <c r="GH56" s="38">
        <f t="shared" si="777"/>
        <v>20</v>
      </c>
      <c r="GI56" s="38">
        <f t="shared" si="777"/>
        <v>28</v>
      </c>
      <c r="GJ56" s="38">
        <f t="shared" si="777"/>
        <v>27</v>
      </c>
      <c r="GK56" s="38">
        <f t="shared" si="777"/>
        <v>33</v>
      </c>
      <c r="GL56" s="38">
        <f t="shared" si="777"/>
        <v>19</v>
      </c>
      <c r="GM56" s="38">
        <f t="shared" si="777"/>
        <v>18</v>
      </c>
    </row>
    <row r="57" spans="2:195" x14ac:dyDescent="0.25">
      <c r="B57" s="9">
        <f t="shared" ref="B57" si="778">B12</f>
        <v>1049</v>
      </c>
      <c r="C57" s="18" t="str">
        <f t="shared" si="628"/>
        <v>State of Utah</v>
      </c>
      <c r="D57" s="39">
        <f t="shared" ref="D57:M58" si="779">D91</f>
        <v>1327</v>
      </c>
      <c r="E57" s="39">
        <f t="shared" si="779"/>
        <v>1505</v>
      </c>
      <c r="F57" s="39">
        <f t="shared" si="779"/>
        <v>1679</v>
      </c>
      <c r="G57" s="39">
        <f t="shared" si="779"/>
        <v>1638</v>
      </c>
      <c r="H57" s="39">
        <f t="shared" si="779"/>
        <v>1596</v>
      </c>
      <c r="I57" s="39">
        <f t="shared" si="779"/>
        <v>1833</v>
      </c>
      <c r="J57" s="39">
        <f t="shared" si="779"/>
        <v>1999</v>
      </c>
      <c r="K57" s="39">
        <f t="shared" si="779"/>
        <v>1939</v>
      </c>
      <c r="L57" s="39">
        <f t="shared" si="779"/>
        <v>2205</v>
      </c>
      <c r="M57" s="39">
        <f t="shared" si="779"/>
        <v>2411</v>
      </c>
      <c r="O57" s="9">
        <f t="shared" ref="O57" si="780">O12</f>
        <v>1049</v>
      </c>
      <c r="P57" s="18" t="str">
        <f t="shared" si="630"/>
        <v>State of Utah</v>
      </c>
      <c r="Q57" s="39">
        <f t="shared" ref="Q57:Z57" si="781">Q91</f>
        <v>222</v>
      </c>
      <c r="R57" s="39">
        <f t="shared" si="781"/>
        <v>259</v>
      </c>
      <c r="S57" s="39">
        <f t="shared" si="781"/>
        <v>268</v>
      </c>
      <c r="T57" s="39">
        <f t="shared" si="781"/>
        <v>226</v>
      </c>
      <c r="U57" s="39">
        <f t="shared" si="781"/>
        <v>207</v>
      </c>
      <c r="V57" s="39">
        <f t="shared" si="781"/>
        <v>265</v>
      </c>
      <c r="W57" s="39">
        <f t="shared" si="781"/>
        <v>259</v>
      </c>
      <c r="X57" s="39">
        <f t="shared" si="781"/>
        <v>283</v>
      </c>
      <c r="Y57" s="39">
        <f t="shared" si="781"/>
        <v>366</v>
      </c>
      <c r="Z57" s="39">
        <f t="shared" si="781"/>
        <v>362</v>
      </c>
      <c r="AB57" s="9">
        <f t="shared" ref="AB57" si="782">AB12</f>
        <v>1049</v>
      </c>
      <c r="AC57" s="18" t="str">
        <f t="shared" si="632"/>
        <v>State of Utah</v>
      </c>
      <c r="AD57" s="39">
        <f t="shared" ref="AD57:AM57" si="783">AD91</f>
        <v>426</v>
      </c>
      <c r="AE57" s="39">
        <f t="shared" si="783"/>
        <v>406</v>
      </c>
      <c r="AF57" s="39">
        <f t="shared" si="783"/>
        <v>331</v>
      </c>
      <c r="AG57" s="39">
        <f t="shared" si="783"/>
        <v>433</v>
      </c>
      <c r="AH57" s="39">
        <f t="shared" si="783"/>
        <v>378</v>
      </c>
      <c r="AI57" s="39">
        <f t="shared" si="783"/>
        <v>418</v>
      </c>
      <c r="AJ57" s="39">
        <f t="shared" si="783"/>
        <v>460</v>
      </c>
      <c r="AK57" s="39">
        <f t="shared" si="783"/>
        <v>567</v>
      </c>
      <c r="AL57" s="39">
        <f t="shared" si="783"/>
        <v>620</v>
      </c>
      <c r="AM57" s="39">
        <f t="shared" si="783"/>
        <v>645</v>
      </c>
      <c r="AO57" s="9">
        <f t="shared" ref="AO57" si="784">AO12</f>
        <v>1049</v>
      </c>
      <c r="AP57" s="18" t="str">
        <f t="shared" si="634"/>
        <v>State of Utah</v>
      </c>
      <c r="AQ57" s="39">
        <f t="shared" ref="AQ57:AZ57" si="785">AQ91</f>
        <v>384</v>
      </c>
      <c r="AR57" s="39">
        <f t="shared" si="785"/>
        <v>398</v>
      </c>
      <c r="AS57" s="39">
        <f t="shared" si="785"/>
        <v>383</v>
      </c>
      <c r="AT57" s="39">
        <f t="shared" si="785"/>
        <v>436</v>
      </c>
      <c r="AU57" s="39">
        <f t="shared" si="785"/>
        <v>473</v>
      </c>
      <c r="AV57" s="39">
        <f t="shared" si="785"/>
        <v>576</v>
      </c>
      <c r="AW57" s="39">
        <f t="shared" si="785"/>
        <v>536</v>
      </c>
      <c r="AX57" s="39">
        <f t="shared" si="785"/>
        <v>494</v>
      </c>
      <c r="AY57" s="39">
        <f t="shared" si="785"/>
        <v>521</v>
      </c>
      <c r="AZ57" s="39">
        <f t="shared" si="785"/>
        <v>498</v>
      </c>
      <c r="BB57" s="9">
        <f t="shared" ref="BB57" si="786">BB12</f>
        <v>1049</v>
      </c>
      <c r="BC57" s="18" t="str">
        <f t="shared" si="636"/>
        <v>State of Utah</v>
      </c>
      <c r="BD57" s="39">
        <f t="shared" ref="BD57:BM57" si="787">BD91</f>
        <v>302</v>
      </c>
      <c r="BE57" s="39">
        <f t="shared" si="787"/>
        <v>334</v>
      </c>
      <c r="BF57" s="39">
        <f t="shared" si="787"/>
        <v>277</v>
      </c>
      <c r="BG57" s="39">
        <f t="shared" si="787"/>
        <v>274</v>
      </c>
      <c r="BH57" s="39">
        <f t="shared" si="787"/>
        <v>271</v>
      </c>
      <c r="BI57" s="39">
        <f t="shared" si="787"/>
        <v>286</v>
      </c>
      <c r="BJ57" s="39">
        <f t="shared" si="787"/>
        <v>294</v>
      </c>
      <c r="BK57" s="39">
        <f t="shared" si="787"/>
        <v>299</v>
      </c>
      <c r="BL57" s="39">
        <f t="shared" si="787"/>
        <v>348</v>
      </c>
      <c r="BM57" s="39">
        <f t="shared" si="787"/>
        <v>321</v>
      </c>
      <c r="BO57" s="9">
        <f t="shared" ref="BO57" si="788">BO12</f>
        <v>1049</v>
      </c>
      <c r="BP57" s="18" t="str">
        <f t="shared" si="638"/>
        <v>State of Utah</v>
      </c>
      <c r="BQ57" s="39">
        <f t="shared" ref="BQ57:BZ57" si="789">BQ91</f>
        <v>405</v>
      </c>
      <c r="BR57" s="39">
        <f t="shared" si="789"/>
        <v>399</v>
      </c>
      <c r="BS57" s="39">
        <f t="shared" si="789"/>
        <v>440</v>
      </c>
      <c r="BT57" s="39">
        <f t="shared" si="789"/>
        <v>472</v>
      </c>
      <c r="BU57" s="39">
        <f t="shared" si="789"/>
        <v>463</v>
      </c>
      <c r="BV57" s="39">
        <f t="shared" si="789"/>
        <v>526</v>
      </c>
      <c r="BW57" s="39">
        <f t="shared" si="789"/>
        <v>511</v>
      </c>
      <c r="BX57" s="39">
        <f t="shared" si="789"/>
        <v>617</v>
      </c>
      <c r="BY57" s="39">
        <f t="shared" si="789"/>
        <v>618</v>
      </c>
      <c r="BZ57" s="39">
        <f t="shared" si="789"/>
        <v>710</v>
      </c>
      <c r="CB57" s="9">
        <f t="shared" ref="CB57" si="790">CB12</f>
        <v>1049</v>
      </c>
      <c r="CC57" s="18" t="str">
        <f t="shared" si="640"/>
        <v>State of Utah</v>
      </c>
      <c r="CD57" s="39">
        <f t="shared" ref="CD57:CM57" si="791">CD91</f>
        <v>332</v>
      </c>
      <c r="CE57" s="39">
        <f t="shared" si="791"/>
        <v>326</v>
      </c>
      <c r="CF57" s="39">
        <f t="shared" si="791"/>
        <v>339</v>
      </c>
      <c r="CG57" s="39">
        <f t="shared" si="791"/>
        <v>439</v>
      </c>
      <c r="CH57" s="39">
        <f t="shared" si="791"/>
        <v>434</v>
      </c>
      <c r="CI57" s="39">
        <f t="shared" si="791"/>
        <v>389</v>
      </c>
      <c r="CJ57" s="39">
        <f t="shared" si="791"/>
        <v>440</v>
      </c>
      <c r="CK57" s="39">
        <f t="shared" si="791"/>
        <v>461</v>
      </c>
      <c r="CL57" s="39">
        <f t="shared" si="791"/>
        <v>519</v>
      </c>
      <c r="CM57" s="39">
        <f t="shared" si="791"/>
        <v>478</v>
      </c>
      <c r="CO57" s="9">
        <f t="shared" ref="CO57" si="792">CO12</f>
        <v>1049</v>
      </c>
      <c r="CP57" s="18" t="str">
        <f t="shared" si="642"/>
        <v>State of Utah</v>
      </c>
      <c r="CQ57" s="39">
        <f t="shared" ref="CQ57:CZ57" si="793">CQ91</f>
        <v>341</v>
      </c>
      <c r="CR57" s="39">
        <f t="shared" si="793"/>
        <v>316</v>
      </c>
      <c r="CS57" s="39">
        <f t="shared" si="793"/>
        <v>305</v>
      </c>
      <c r="CT57" s="39">
        <f t="shared" si="793"/>
        <v>311</v>
      </c>
      <c r="CU57" s="39">
        <f t="shared" si="793"/>
        <v>292</v>
      </c>
      <c r="CV57" s="39">
        <f t="shared" si="793"/>
        <v>333</v>
      </c>
      <c r="CW57" s="39">
        <f t="shared" si="793"/>
        <v>309</v>
      </c>
      <c r="CX57" s="39">
        <f t="shared" si="793"/>
        <v>346</v>
      </c>
      <c r="CY57" s="39">
        <f t="shared" si="793"/>
        <v>302</v>
      </c>
      <c r="CZ57" s="39">
        <f t="shared" si="793"/>
        <v>364</v>
      </c>
      <c r="DB57" s="9">
        <f t="shared" ref="DB57" si="794">DB12</f>
        <v>1049</v>
      </c>
      <c r="DC57" s="18" t="str">
        <f t="shared" si="644"/>
        <v>State of Utah</v>
      </c>
      <c r="DD57" s="39">
        <f t="shared" ref="DD57:DM57" si="795">DD91</f>
        <v>512</v>
      </c>
      <c r="DE57" s="39">
        <f t="shared" si="795"/>
        <v>589</v>
      </c>
      <c r="DF57" s="39">
        <f t="shared" si="795"/>
        <v>580</v>
      </c>
      <c r="DG57" s="39">
        <f t="shared" si="795"/>
        <v>548</v>
      </c>
      <c r="DH57" s="39">
        <f t="shared" si="795"/>
        <v>543</v>
      </c>
      <c r="DI57" s="39">
        <f t="shared" si="795"/>
        <v>564</v>
      </c>
      <c r="DJ57" s="39">
        <f t="shared" si="795"/>
        <v>607</v>
      </c>
      <c r="DK57" s="39">
        <f t="shared" si="795"/>
        <v>540</v>
      </c>
      <c r="DL57" s="39">
        <f t="shared" si="795"/>
        <v>596</v>
      </c>
      <c r="DM57" s="39">
        <f t="shared" si="795"/>
        <v>764</v>
      </c>
      <c r="DO57" s="9">
        <f t="shared" ref="DO57" si="796">DO12</f>
        <v>1049</v>
      </c>
      <c r="DP57" s="18" t="str">
        <f t="shared" si="646"/>
        <v>State of Utah</v>
      </c>
      <c r="DQ57" s="39">
        <f t="shared" ref="DQ57:DZ57" si="797">DQ91</f>
        <v>660</v>
      </c>
      <c r="DR57" s="39">
        <f t="shared" si="797"/>
        <v>683</v>
      </c>
      <c r="DS57" s="39">
        <f t="shared" si="797"/>
        <v>935</v>
      </c>
      <c r="DT57" s="39">
        <f t="shared" si="797"/>
        <v>864</v>
      </c>
      <c r="DU57" s="39">
        <f t="shared" si="797"/>
        <v>835</v>
      </c>
      <c r="DV57" s="39">
        <f t="shared" si="797"/>
        <v>986</v>
      </c>
      <c r="DW57" s="39">
        <f t="shared" si="797"/>
        <v>956</v>
      </c>
      <c r="DX57" s="39">
        <f t="shared" si="797"/>
        <v>1023</v>
      </c>
      <c r="DY57" s="39">
        <f t="shared" si="797"/>
        <v>1067</v>
      </c>
      <c r="DZ57" s="39">
        <f t="shared" si="797"/>
        <v>1024</v>
      </c>
      <c r="EB57" s="9">
        <f t="shared" ref="EB57" si="798">EB12</f>
        <v>1049</v>
      </c>
      <c r="EC57" s="18" t="str">
        <f t="shared" si="648"/>
        <v>State of Utah</v>
      </c>
      <c r="ED57" s="39">
        <f t="shared" ref="ED57:EM57" si="799">ED91</f>
        <v>692</v>
      </c>
      <c r="EE57" s="39">
        <f t="shared" si="799"/>
        <v>729</v>
      </c>
      <c r="EF57" s="39">
        <f t="shared" si="799"/>
        <v>692</v>
      </c>
      <c r="EG57" s="39">
        <f t="shared" si="799"/>
        <v>685</v>
      </c>
      <c r="EH57" s="39">
        <f t="shared" si="799"/>
        <v>677</v>
      </c>
      <c r="EI57" s="39">
        <f t="shared" si="799"/>
        <v>696</v>
      </c>
      <c r="EJ57" s="39">
        <f t="shared" si="799"/>
        <v>710</v>
      </c>
      <c r="EK57" s="39">
        <f t="shared" si="799"/>
        <v>669</v>
      </c>
      <c r="EL57" s="39">
        <f t="shared" si="799"/>
        <v>739</v>
      </c>
      <c r="EM57" s="39">
        <f t="shared" si="799"/>
        <v>927</v>
      </c>
      <c r="EO57" s="9">
        <f t="shared" ref="EO57" si="800">EO12</f>
        <v>1049</v>
      </c>
      <c r="EP57" s="18" t="str">
        <f t="shared" si="650"/>
        <v>State of Utah</v>
      </c>
      <c r="EQ57" s="39">
        <f t="shared" ref="EQ57:EZ57" si="801">EQ91</f>
        <v>435</v>
      </c>
      <c r="ER57" s="39">
        <f t="shared" si="801"/>
        <v>456</v>
      </c>
      <c r="ES57" s="39">
        <f t="shared" si="801"/>
        <v>336</v>
      </c>
      <c r="ET57" s="39">
        <f t="shared" si="801"/>
        <v>387</v>
      </c>
      <c r="EU57" s="39">
        <f t="shared" si="801"/>
        <v>364</v>
      </c>
      <c r="EV57" s="39">
        <f t="shared" si="801"/>
        <v>359</v>
      </c>
      <c r="EW57" s="39">
        <f t="shared" si="801"/>
        <v>333</v>
      </c>
      <c r="EX57" s="39">
        <f t="shared" si="801"/>
        <v>368</v>
      </c>
      <c r="EY57" s="39">
        <f t="shared" si="801"/>
        <v>440</v>
      </c>
      <c r="EZ57" s="39">
        <f t="shared" si="801"/>
        <v>566</v>
      </c>
      <c r="FB57" s="9">
        <f t="shared" ref="FB57" si="802">FB12</f>
        <v>1049</v>
      </c>
      <c r="FC57" s="18" t="str">
        <f t="shared" si="652"/>
        <v>State of Utah</v>
      </c>
      <c r="FD57" s="39">
        <f t="shared" ref="FD57:FM57" si="803">FD91</f>
        <v>398</v>
      </c>
      <c r="FE57" s="39">
        <f t="shared" si="803"/>
        <v>436</v>
      </c>
      <c r="FF57" s="39">
        <f t="shared" si="803"/>
        <v>436</v>
      </c>
      <c r="FG57" s="39">
        <f t="shared" si="803"/>
        <v>431</v>
      </c>
      <c r="FH57" s="39">
        <f t="shared" si="803"/>
        <v>434</v>
      </c>
      <c r="FI57" s="39">
        <f t="shared" si="803"/>
        <v>407</v>
      </c>
      <c r="FJ57" s="39">
        <f t="shared" si="803"/>
        <v>444</v>
      </c>
      <c r="FK57" s="39">
        <f t="shared" si="803"/>
        <v>450</v>
      </c>
      <c r="FL57" s="39">
        <f t="shared" si="803"/>
        <v>554</v>
      </c>
      <c r="FM57" s="39">
        <f t="shared" si="803"/>
        <v>495</v>
      </c>
      <c r="FO57" s="9">
        <f t="shared" ref="FO57" si="804">FO12</f>
        <v>1049</v>
      </c>
      <c r="FP57" s="18" t="str">
        <f t="shared" si="654"/>
        <v>State of Utah</v>
      </c>
      <c r="FQ57" s="39">
        <f t="shared" ref="FQ57:FZ57" si="805">FQ91</f>
        <v>171</v>
      </c>
      <c r="FR57" s="39">
        <f t="shared" si="805"/>
        <v>224</v>
      </c>
      <c r="FS57" s="39">
        <f t="shared" si="805"/>
        <v>212</v>
      </c>
      <c r="FT57" s="39">
        <f t="shared" si="805"/>
        <v>260</v>
      </c>
      <c r="FU57" s="39">
        <f t="shared" si="805"/>
        <v>229</v>
      </c>
      <c r="FV57" s="39">
        <f t="shared" si="805"/>
        <v>289</v>
      </c>
      <c r="FW57" s="39">
        <f t="shared" si="805"/>
        <v>269</v>
      </c>
      <c r="FX57" s="39">
        <f t="shared" si="805"/>
        <v>322</v>
      </c>
      <c r="FY57" s="39">
        <f t="shared" si="805"/>
        <v>278</v>
      </c>
      <c r="FZ57" s="39">
        <f t="shared" si="805"/>
        <v>248</v>
      </c>
      <c r="GB57" s="9">
        <f t="shared" ref="GB57" si="806">GB12</f>
        <v>1049</v>
      </c>
      <c r="GC57" s="18" t="str">
        <f t="shared" si="656"/>
        <v>State of Utah</v>
      </c>
      <c r="GD57" s="39">
        <f t="shared" ref="GD57:GM57" si="807">GD91</f>
        <v>138</v>
      </c>
      <c r="GE57" s="39">
        <f t="shared" si="807"/>
        <v>60</v>
      </c>
      <c r="GF57" s="39">
        <f t="shared" si="807"/>
        <v>64</v>
      </c>
      <c r="GG57" s="39">
        <f t="shared" si="807"/>
        <v>40</v>
      </c>
      <c r="GH57" s="39">
        <f t="shared" si="807"/>
        <v>50</v>
      </c>
      <c r="GI57" s="39">
        <f t="shared" si="807"/>
        <v>43</v>
      </c>
      <c r="GJ57" s="39">
        <f t="shared" si="807"/>
        <v>36</v>
      </c>
      <c r="GK57" s="39">
        <f t="shared" si="807"/>
        <v>55</v>
      </c>
      <c r="GL57" s="39">
        <f t="shared" si="807"/>
        <v>47</v>
      </c>
      <c r="GM57" s="39">
        <f t="shared" si="807"/>
        <v>47</v>
      </c>
    </row>
    <row r="58" spans="2:195" x14ac:dyDescent="0.25">
      <c r="B58" s="9">
        <f t="shared" ref="B58" si="808">B13</f>
        <v>1000</v>
      </c>
      <c r="C58" s="18" t="str">
        <f t="shared" si="628"/>
        <v>United States</v>
      </c>
      <c r="D58" s="39">
        <f t="shared" si="779"/>
        <v>19688</v>
      </c>
      <c r="E58" s="39">
        <f t="shared" si="779"/>
        <v>19418</v>
      </c>
      <c r="F58" s="39">
        <f t="shared" si="779"/>
        <v>16168</v>
      </c>
      <c r="G58" s="39">
        <f t="shared" si="779"/>
        <v>21247</v>
      </c>
      <c r="H58" s="39">
        <f t="shared" si="779"/>
        <v>19620</v>
      </c>
      <c r="I58" s="39">
        <f t="shared" si="779"/>
        <v>18023</v>
      </c>
      <c r="J58" s="39">
        <f t="shared" si="779"/>
        <v>19354</v>
      </c>
      <c r="K58" s="39">
        <f t="shared" si="779"/>
        <v>20203</v>
      </c>
      <c r="L58" s="39">
        <f t="shared" si="779"/>
        <v>21167</v>
      </c>
      <c r="M58" s="39">
        <f t="shared" si="779"/>
        <v>27244</v>
      </c>
      <c r="O58" s="9">
        <f t="shared" ref="O58" si="809">O13</f>
        <v>1000</v>
      </c>
      <c r="P58" s="18" t="str">
        <f t="shared" si="630"/>
        <v>United States</v>
      </c>
      <c r="Q58" s="39">
        <f t="shared" ref="Q58:Z58" si="810">Q92</f>
        <v>5216</v>
      </c>
      <c r="R58" s="39">
        <f t="shared" si="810"/>
        <v>4222</v>
      </c>
      <c r="S58" s="39">
        <f t="shared" si="810"/>
        <v>3846</v>
      </c>
      <c r="T58" s="39">
        <f t="shared" si="810"/>
        <v>4023</v>
      </c>
      <c r="U58" s="39">
        <f t="shared" si="810"/>
        <v>4140</v>
      </c>
      <c r="V58" s="39">
        <f t="shared" si="810"/>
        <v>3871</v>
      </c>
      <c r="W58" s="39">
        <f t="shared" si="810"/>
        <v>3920</v>
      </c>
      <c r="X58" s="39">
        <f t="shared" si="810"/>
        <v>5273</v>
      </c>
      <c r="Y58" s="39">
        <f t="shared" si="810"/>
        <v>5041</v>
      </c>
      <c r="Z58" s="39">
        <f t="shared" si="810"/>
        <v>5470</v>
      </c>
      <c r="AB58" s="9">
        <f t="shared" ref="AB58" si="811">AB13</f>
        <v>1000</v>
      </c>
      <c r="AC58" s="18" t="str">
        <f t="shared" si="632"/>
        <v>United States</v>
      </c>
      <c r="AD58" s="39">
        <f t="shared" ref="AD58:AM58" si="812">AD92</f>
        <v>6654</v>
      </c>
      <c r="AE58" s="39">
        <f t="shared" si="812"/>
        <v>6492</v>
      </c>
      <c r="AF58" s="39">
        <f t="shared" si="812"/>
        <v>7211</v>
      </c>
      <c r="AG58" s="39">
        <f t="shared" si="812"/>
        <v>6476</v>
      </c>
      <c r="AH58" s="39">
        <f t="shared" si="812"/>
        <v>6825</v>
      </c>
      <c r="AI58" s="39">
        <f t="shared" si="812"/>
        <v>6132</v>
      </c>
      <c r="AJ58" s="39">
        <f t="shared" si="812"/>
        <v>7608</v>
      </c>
      <c r="AK58" s="39">
        <f t="shared" si="812"/>
        <v>7305</v>
      </c>
      <c r="AL58" s="39">
        <f t="shared" si="812"/>
        <v>8064</v>
      </c>
      <c r="AM58" s="39">
        <f t="shared" si="812"/>
        <v>10172</v>
      </c>
      <c r="AO58" s="9">
        <f t="shared" ref="AO58" si="813">AO13</f>
        <v>1000</v>
      </c>
      <c r="AP58" s="18" t="str">
        <f t="shared" si="634"/>
        <v>United States</v>
      </c>
      <c r="AQ58" s="39">
        <f t="shared" ref="AQ58:AZ58" si="814">AQ92</f>
        <v>4333</v>
      </c>
      <c r="AR58" s="39">
        <f t="shared" si="814"/>
        <v>4610</v>
      </c>
      <c r="AS58" s="39">
        <f t="shared" si="814"/>
        <v>3713</v>
      </c>
      <c r="AT58" s="39">
        <f t="shared" si="814"/>
        <v>4454</v>
      </c>
      <c r="AU58" s="39">
        <f t="shared" si="814"/>
        <v>3620</v>
      </c>
      <c r="AV58" s="39">
        <f t="shared" si="814"/>
        <v>4551</v>
      </c>
      <c r="AW58" s="39">
        <f t="shared" si="814"/>
        <v>5014</v>
      </c>
      <c r="AX58" s="39">
        <f t="shared" si="814"/>
        <v>4239</v>
      </c>
      <c r="AY58" s="39">
        <f t="shared" si="814"/>
        <v>5286</v>
      </c>
      <c r="AZ58" s="39">
        <f t="shared" si="814"/>
        <v>5587</v>
      </c>
      <c r="BB58" s="9">
        <f t="shared" ref="BB58" si="815">BB13</f>
        <v>1000</v>
      </c>
      <c r="BC58" s="18" t="str">
        <f t="shared" si="636"/>
        <v>United States</v>
      </c>
      <c r="BD58" s="39">
        <f t="shared" ref="BD58:BM58" si="816">BD92</f>
        <v>3596</v>
      </c>
      <c r="BE58" s="39">
        <f t="shared" si="816"/>
        <v>2712</v>
      </c>
      <c r="BF58" s="39">
        <f t="shared" si="816"/>
        <v>3757</v>
      </c>
      <c r="BG58" s="39">
        <f t="shared" si="816"/>
        <v>3526</v>
      </c>
      <c r="BH58" s="39">
        <f t="shared" si="816"/>
        <v>3500</v>
      </c>
      <c r="BI58" s="39">
        <f t="shared" si="816"/>
        <v>3150</v>
      </c>
      <c r="BJ58" s="39">
        <f t="shared" si="816"/>
        <v>3026</v>
      </c>
      <c r="BK58" s="39">
        <f t="shared" si="816"/>
        <v>3015</v>
      </c>
      <c r="BL58" s="39">
        <f t="shared" si="816"/>
        <v>3462</v>
      </c>
      <c r="BM58" s="39">
        <f t="shared" si="816"/>
        <v>3336</v>
      </c>
      <c r="BO58" s="9">
        <f t="shared" ref="BO58" si="817">BO13</f>
        <v>1000</v>
      </c>
      <c r="BP58" s="18" t="str">
        <f t="shared" si="638"/>
        <v>United States</v>
      </c>
      <c r="BQ58" s="39">
        <f t="shared" ref="BQ58:BZ58" si="818">BQ92</f>
        <v>4447</v>
      </c>
      <c r="BR58" s="39">
        <f t="shared" si="818"/>
        <v>4420</v>
      </c>
      <c r="BS58" s="39">
        <f t="shared" si="818"/>
        <v>4692</v>
      </c>
      <c r="BT58" s="39">
        <f t="shared" si="818"/>
        <v>5016</v>
      </c>
      <c r="BU58" s="39">
        <f t="shared" si="818"/>
        <v>5106</v>
      </c>
      <c r="BV58" s="39">
        <f t="shared" si="818"/>
        <v>5220</v>
      </c>
      <c r="BW58" s="39">
        <f t="shared" si="818"/>
        <v>5027</v>
      </c>
      <c r="BX58" s="39">
        <f t="shared" si="818"/>
        <v>5759</v>
      </c>
      <c r="BY58" s="39">
        <f t="shared" si="818"/>
        <v>5284</v>
      </c>
      <c r="BZ58" s="39">
        <f t="shared" si="818"/>
        <v>4832</v>
      </c>
      <c r="CB58" s="9">
        <f t="shared" ref="CB58" si="819">CB13</f>
        <v>1000</v>
      </c>
      <c r="CC58" s="18" t="str">
        <f t="shared" si="640"/>
        <v>United States</v>
      </c>
      <c r="CD58" s="39">
        <f t="shared" ref="CD58:CM58" si="820">CD92</f>
        <v>2968</v>
      </c>
      <c r="CE58" s="39">
        <f t="shared" si="820"/>
        <v>3282</v>
      </c>
      <c r="CF58" s="39">
        <f t="shared" si="820"/>
        <v>3823</v>
      </c>
      <c r="CG58" s="39">
        <f t="shared" si="820"/>
        <v>3723</v>
      </c>
      <c r="CH58" s="39">
        <f t="shared" si="820"/>
        <v>3448</v>
      </c>
      <c r="CI58" s="39">
        <f t="shared" si="820"/>
        <v>3566</v>
      </c>
      <c r="CJ58" s="39">
        <f t="shared" si="820"/>
        <v>4168</v>
      </c>
      <c r="CK58" s="39">
        <f t="shared" si="820"/>
        <v>4102</v>
      </c>
      <c r="CL58" s="39">
        <f t="shared" si="820"/>
        <v>4958</v>
      </c>
      <c r="CM58" s="39">
        <f t="shared" si="820"/>
        <v>5468</v>
      </c>
      <c r="CO58" s="9">
        <f t="shared" ref="CO58" si="821">CO13</f>
        <v>1000</v>
      </c>
      <c r="CP58" s="18" t="str">
        <f t="shared" si="642"/>
        <v>United States</v>
      </c>
      <c r="CQ58" s="39">
        <f t="shared" ref="CQ58:CZ58" si="822">CQ92</f>
        <v>3223</v>
      </c>
      <c r="CR58" s="39">
        <f t="shared" si="822"/>
        <v>3687</v>
      </c>
      <c r="CS58" s="39">
        <f t="shared" si="822"/>
        <v>3426</v>
      </c>
      <c r="CT58" s="39">
        <f t="shared" si="822"/>
        <v>3076</v>
      </c>
      <c r="CU58" s="39">
        <f t="shared" si="822"/>
        <v>3281</v>
      </c>
      <c r="CV58" s="39">
        <f t="shared" si="822"/>
        <v>3272</v>
      </c>
      <c r="CW58" s="39">
        <f t="shared" si="822"/>
        <v>3675</v>
      </c>
      <c r="CX58" s="39">
        <f t="shared" si="822"/>
        <v>4050</v>
      </c>
      <c r="CY58" s="39">
        <f t="shared" si="822"/>
        <v>3423</v>
      </c>
      <c r="CZ58" s="39">
        <f t="shared" si="822"/>
        <v>4024</v>
      </c>
      <c r="DB58" s="9">
        <f t="shared" ref="DB58" si="823">DB13</f>
        <v>1000</v>
      </c>
      <c r="DC58" s="18" t="str">
        <f t="shared" si="644"/>
        <v>United States</v>
      </c>
      <c r="DD58" s="39">
        <f t="shared" ref="DD58:DM58" si="824">DD92</f>
        <v>5920</v>
      </c>
      <c r="DE58" s="39">
        <f t="shared" si="824"/>
        <v>5536</v>
      </c>
      <c r="DF58" s="39">
        <f t="shared" si="824"/>
        <v>4966</v>
      </c>
      <c r="DG58" s="39">
        <f t="shared" si="824"/>
        <v>5404</v>
      </c>
      <c r="DH58" s="39">
        <f t="shared" si="824"/>
        <v>5339</v>
      </c>
      <c r="DI58" s="39">
        <f t="shared" si="824"/>
        <v>6522</v>
      </c>
      <c r="DJ58" s="39">
        <f t="shared" si="824"/>
        <v>6116</v>
      </c>
      <c r="DK58" s="39">
        <f t="shared" si="824"/>
        <v>6824</v>
      </c>
      <c r="DL58" s="39">
        <f t="shared" si="824"/>
        <v>8233</v>
      </c>
      <c r="DM58" s="39">
        <f t="shared" si="824"/>
        <v>7007</v>
      </c>
      <c r="DO58" s="9">
        <f t="shared" ref="DO58" si="825">DO13</f>
        <v>1000</v>
      </c>
      <c r="DP58" s="18" t="str">
        <f t="shared" si="646"/>
        <v>United States</v>
      </c>
      <c r="DQ58" s="39">
        <f t="shared" ref="DQ58:DZ58" si="826">DQ92</f>
        <v>7607</v>
      </c>
      <c r="DR58" s="39">
        <f t="shared" si="826"/>
        <v>8037</v>
      </c>
      <c r="DS58" s="39">
        <f t="shared" si="826"/>
        <v>7553</v>
      </c>
      <c r="DT58" s="39">
        <f t="shared" si="826"/>
        <v>10120</v>
      </c>
      <c r="DU58" s="39">
        <f t="shared" si="826"/>
        <v>10518</v>
      </c>
      <c r="DV58" s="39">
        <f t="shared" si="826"/>
        <v>8487</v>
      </c>
      <c r="DW58" s="39">
        <f t="shared" si="826"/>
        <v>8624</v>
      </c>
      <c r="DX58" s="39">
        <f t="shared" si="826"/>
        <v>8204</v>
      </c>
      <c r="DY58" s="39">
        <f t="shared" si="826"/>
        <v>10286</v>
      </c>
      <c r="DZ58" s="39">
        <f t="shared" si="826"/>
        <v>11532</v>
      </c>
      <c r="EB58" s="9">
        <f t="shared" ref="EB58" si="827">EB13</f>
        <v>1000</v>
      </c>
      <c r="EC58" s="18" t="str">
        <f t="shared" si="648"/>
        <v>United States</v>
      </c>
      <c r="ED58" s="39">
        <f t="shared" ref="ED58:EM58" si="828">ED92</f>
        <v>7626</v>
      </c>
      <c r="EE58" s="39">
        <f t="shared" si="828"/>
        <v>7007</v>
      </c>
      <c r="EF58" s="39">
        <f t="shared" si="828"/>
        <v>6394</v>
      </c>
      <c r="EG58" s="39">
        <f t="shared" si="828"/>
        <v>7345</v>
      </c>
      <c r="EH58" s="39">
        <f t="shared" si="828"/>
        <v>6939</v>
      </c>
      <c r="EI58" s="39">
        <f t="shared" si="828"/>
        <v>7815</v>
      </c>
      <c r="EJ58" s="39">
        <f t="shared" si="828"/>
        <v>7690</v>
      </c>
      <c r="EK58" s="39">
        <f t="shared" si="828"/>
        <v>7143</v>
      </c>
      <c r="EL58" s="39">
        <f t="shared" si="828"/>
        <v>7814</v>
      </c>
      <c r="EM58" s="39">
        <f t="shared" si="828"/>
        <v>8748</v>
      </c>
      <c r="EO58" s="9">
        <f t="shared" ref="EO58" si="829">EO13</f>
        <v>1000</v>
      </c>
      <c r="EP58" s="18" t="str">
        <f t="shared" si="650"/>
        <v>United States</v>
      </c>
      <c r="EQ58" s="39">
        <f t="shared" ref="EQ58:EZ58" si="830">EQ92</f>
        <v>5020</v>
      </c>
      <c r="ER58" s="39">
        <f t="shared" si="830"/>
        <v>3668</v>
      </c>
      <c r="ES58" s="39">
        <f t="shared" si="830"/>
        <v>4183</v>
      </c>
      <c r="ET58" s="39">
        <f t="shared" si="830"/>
        <v>4504</v>
      </c>
      <c r="EU58" s="39">
        <f t="shared" si="830"/>
        <v>4224</v>
      </c>
      <c r="EV58" s="39">
        <f t="shared" si="830"/>
        <v>4206</v>
      </c>
      <c r="EW58" s="39">
        <f t="shared" si="830"/>
        <v>4303</v>
      </c>
      <c r="EX58" s="39">
        <f t="shared" si="830"/>
        <v>3866</v>
      </c>
      <c r="EY58" s="39">
        <f t="shared" si="830"/>
        <v>5145</v>
      </c>
      <c r="EZ58" s="39">
        <f t="shared" si="830"/>
        <v>4852</v>
      </c>
      <c r="FB58" s="9">
        <f t="shared" ref="FB58" si="831">FB13</f>
        <v>1000</v>
      </c>
      <c r="FC58" s="18" t="str">
        <f t="shared" si="652"/>
        <v>United States</v>
      </c>
      <c r="FD58" s="39">
        <f t="shared" ref="FD58:FM58" si="832">FD92</f>
        <v>4394</v>
      </c>
      <c r="FE58" s="39">
        <f t="shared" si="832"/>
        <v>5327</v>
      </c>
      <c r="FF58" s="39">
        <f t="shared" si="832"/>
        <v>4281</v>
      </c>
      <c r="FG58" s="39">
        <f t="shared" si="832"/>
        <v>4867</v>
      </c>
      <c r="FH58" s="39">
        <f t="shared" si="832"/>
        <v>4697</v>
      </c>
      <c r="FI58" s="39">
        <f t="shared" si="832"/>
        <v>4718</v>
      </c>
      <c r="FJ58" s="39">
        <f t="shared" si="832"/>
        <v>5095</v>
      </c>
      <c r="FK58" s="39">
        <f t="shared" si="832"/>
        <v>5303</v>
      </c>
      <c r="FL58" s="39">
        <f t="shared" si="832"/>
        <v>5334</v>
      </c>
      <c r="FM58" s="39">
        <f t="shared" si="832"/>
        <v>6482</v>
      </c>
      <c r="FO58" s="9">
        <f t="shared" ref="FO58" si="833">FO13</f>
        <v>1000</v>
      </c>
      <c r="FP58" s="18" t="str">
        <f t="shared" si="654"/>
        <v>United States</v>
      </c>
      <c r="FQ58" s="39">
        <f t="shared" ref="FQ58:FZ58" si="834">FQ92</f>
        <v>2043</v>
      </c>
      <c r="FR58" s="39">
        <f t="shared" si="834"/>
        <v>2496</v>
      </c>
      <c r="FS58" s="39">
        <f t="shared" si="834"/>
        <v>2244</v>
      </c>
      <c r="FT58" s="39">
        <f t="shared" si="834"/>
        <v>2434</v>
      </c>
      <c r="FU58" s="39">
        <f t="shared" si="834"/>
        <v>2457</v>
      </c>
      <c r="FV58" s="39">
        <f t="shared" si="834"/>
        <v>2380</v>
      </c>
      <c r="FW58" s="39">
        <f t="shared" si="834"/>
        <v>2549</v>
      </c>
      <c r="FX58" s="39">
        <f t="shared" si="834"/>
        <v>2955</v>
      </c>
      <c r="FY58" s="39">
        <f t="shared" si="834"/>
        <v>3303</v>
      </c>
      <c r="FZ58" s="39">
        <f t="shared" si="834"/>
        <v>3422</v>
      </c>
      <c r="GB58" s="9">
        <f t="shared" ref="GB58" si="835">GB13</f>
        <v>1000</v>
      </c>
      <c r="GC58" s="18" t="str">
        <f t="shared" si="656"/>
        <v>United States</v>
      </c>
      <c r="GD58" s="39">
        <f t="shared" ref="GD58:GM58" si="836">GD92</f>
        <v>5977</v>
      </c>
      <c r="GE58" s="39">
        <f t="shared" si="836"/>
        <v>3904</v>
      </c>
      <c r="GF58" s="39">
        <f t="shared" si="836"/>
        <v>3502</v>
      </c>
      <c r="GG58" s="39">
        <f t="shared" si="836"/>
        <v>3492</v>
      </c>
      <c r="GH58" s="39">
        <f t="shared" si="836"/>
        <v>3146</v>
      </c>
      <c r="GI58" s="39">
        <f t="shared" si="836"/>
        <v>4166</v>
      </c>
      <c r="GJ58" s="39">
        <f t="shared" si="836"/>
        <v>2398</v>
      </c>
      <c r="GK58" s="39">
        <f t="shared" si="836"/>
        <v>2973</v>
      </c>
      <c r="GL58" s="39">
        <f t="shared" si="836"/>
        <v>3251</v>
      </c>
      <c r="GM58" s="39">
        <f t="shared" si="836"/>
        <v>2610</v>
      </c>
    </row>
    <row r="59" spans="2:195" x14ac:dyDescent="0.25">
      <c r="B59" s="10"/>
      <c r="C59" s="10"/>
      <c r="D59" s="10"/>
      <c r="E59" s="10"/>
      <c r="F59" s="10"/>
      <c r="G59" s="10"/>
      <c r="H59" s="10"/>
      <c r="I59" s="10"/>
      <c r="J59" s="10"/>
      <c r="K59" s="10"/>
      <c r="L59" s="10"/>
      <c r="M59" s="10"/>
      <c r="O59" s="10"/>
      <c r="P59" s="10"/>
      <c r="Q59" s="10"/>
      <c r="R59" s="10"/>
      <c r="S59" s="10"/>
      <c r="T59" s="10"/>
      <c r="U59" s="10"/>
      <c r="V59" s="10"/>
      <c r="W59" s="10"/>
      <c r="X59" s="10"/>
      <c r="Y59" s="10"/>
      <c r="Z59" s="10"/>
      <c r="AB59" s="10"/>
      <c r="AC59" s="10"/>
      <c r="AD59" s="10"/>
      <c r="AE59" s="10"/>
      <c r="AF59" s="10"/>
      <c r="AG59" s="10"/>
      <c r="AH59" s="10"/>
      <c r="AI59" s="10"/>
      <c r="AJ59" s="10"/>
      <c r="AK59" s="10"/>
      <c r="AL59" s="10"/>
      <c r="AM59" s="10"/>
      <c r="AO59" s="10"/>
      <c r="AP59" s="10"/>
      <c r="AQ59" s="10"/>
      <c r="AR59" s="10"/>
      <c r="AS59" s="10"/>
      <c r="AT59" s="10"/>
      <c r="AU59" s="10"/>
      <c r="AV59" s="10"/>
      <c r="AW59" s="10"/>
      <c r="AX59" s="10"/>
      <c r="AY59" s="10"/>
      <c r="AZ59" s="10"/>
      <c r="BB59" s="10"/>
      <c r="BC59" s="10"/>
      <c r="BD59" s="10"/>
      <c r="BE59" s="10"/>
      <c r="BF59" s="10"/>
      <c r="BG59" s="10"/>
      <c r="BH59" s="10"/>
      <c r="BI59" s="10"/>
      <c r="BJ59" s="10"/>
      <c r="BK59" s="10"/>
      <c r="BL59" s="10"/>
      <c r="BM59" s="10"/>
      <c r="BO59" s="10"/>
      <c r="BP59" s="10"/>
      <c r="BQ59" s="10"/>
      <c r="BR59" s="10"/>
      <c r="BS59" s="10"/>
      <c r="BT59" s="10"/>
      <c r="BU59" s="10"/>
      <c r="BV59" s="10"/>
      <c r="BW59" s="10"/>
      <c r="BX59" s="10"/>
      <c r="BY59" s="10"/>
      <c r="BZ59" s="10"/>
      <c r="CB59" s="10"/>
      <c r="CC59" s="10"/>
      <c r="CD59" s="10"/>
      <c r="CE59" s="10"/>
      <c r="CF59" s="10"/>
      <c r="CG59" s="10"/>
      <c r="CH59" s="10"/>
      <c r="CI59" s="10"/>
      <c r="CJ59" s="10"/>
      <c r="CK59" s="10"/>
      <c r="CL59" s="10"/>
      <c r="CM59" s="10"/>
      <c r="CO59" s="10"/>
      <c r="CP59" s="10"/>
      <c r="CQ59" s="10"/>
      <c r="CR59" s="10"/>
      <c r="CS59" s="10"/>
      <c r="CT59" s="10"/>
      <c r="CU59" s="10"/>
      <c r="CV59" s="10"/>
      <c r="CW59" s="10"/>
      <c r="CX59" s="10"/>
      <c r="CY59" s="10"/>
      <c r="CZ59" s="10"/>
      <c r="DB59" s="10"/>
      <c r="DC59" s="10"/>
      <c r="DD59" s="10"/>
      <c r="DE59" s="10"/>
      <c r="DF59" s="10"/>
      <c r="DG59" s="10"/>
      <c r="DH59" s="10"/>
      <c r="DI59" s="10"/>
      <c r="DJ59" s="10"/>
      <c r="DK59" s="10"/>
      <c r="DL59" s="10"/>
      <c r="DM59" s="10"/>
      <c r="DO59" s="10"/>
      <c r="DP59" s="10"/>
      <c r="DQ59" s="10"/>
      <c r="DR59" s="10"/>
      <c r="DS59" s="10"/>
      <c r="DT59" s="10"/>
      <c r="DU59" s="10"/>
      <c r="DV59" s="10"/>
      <c r="DW59" s="10"/>
      <c r="DX59" s="10"/>
      <c r="DY59" s="10"/>
      <c r="DZ59" s="10"/>
      <c r="EB59" s="10"/>
      <c r="EC59" s="10"/>
      <c r="ED59" s="10"/>
      <c r="EE59" s="10"/>
      <c r="EF59" s="10"/>
      <c r="EG59" s="10"/>
      <c r="EH59" s="10"/>
      <c r="EI59" s="10"/>
      <c r="EJ59" s="10"/>
      <c r="EK59" s="10"/>
      <c r="EL59" s="10"/>
      <c r="EM59" s="10"/>
      <c r="EO59" s="10"/>
      <c r="EP59" s="10"/>
      <c r="EQ59" s="10"/>
      <c r="ER59" s="10"/>
      <c r="ES59" s="10"/>
      <c r="ET59" s="10"/>
      <c r="EU59" s="10"/>
      <c r="EV59" s="10"/>
      <c r="EW59" s="10"/>
      <c r="EX59" s="10"/>
      <c r="EY59" s="10"/>
      <c r="EZ59" s="10"/>
      <c r="FB59" s="10"/>
      <c r="FC59" s="10"/>
      <c r="FD59" s="10"/>
      <c r="FE59" s="10"/>
      <c r="FF59" s="10"/>
      <c r="FG59" s="10"/>
      <c r="FH59" s="10"/>
      <c r="FI59" s="10"/>
      <c r="FJ59" s="10"/>
      <c r="FK59" s="10"/>
      <c r="FL59" s="10"/>
      <c r="FM59" s="10"/>
      <c r="FO59" s="10"/>
      <c r="FP59" s="10"/>
      <c r="FQ59" s="10"/>
      <c r="FR59" s="10"/>
      <c r="FS59" s="10"/>
      <c r="FT59" s="10"/>
      <c r="FU59" s="10"/>
      <c r="FV59" s="10"/>
      <c r="FW59" s="10"/>
      <c r="FX59" s="10"/>
      <c r="FY59" s="10"/>
      <c r="FZ59" s="10"/>
      <c r="GB59" s="10"/>
      <c r="GC59" s="10"/>
      <c r="GD59" s="10"/>
      <c r="GE59" s="10"/>
      <c r="GF59" s="10"/>
      <c r="GG59" s="10"/>
      <c r="GH59" s="10"/>
      <c r="GI59" s="10"/>
      <c r="GJ59" s="10"/>
      <c r="GK59" s="10"/>
      <c r="GL59" s="10"/>
      <c r="GM59" s="10"/>
    </row>
    <row r="60" spans="2:195" x14ac:dyDescent="0.25">
      <c r="B60" s="10"/>
      <c r="C60" s="10"/>
      <c r="D60" s="10"/>
      <c r="E60" s="10"/>
      <c r="F60" s="10"/>
      <c r="G60" s="10"/>
      <c r="H60" s="10"/>
      <c r="I60" s="29" t="s">
        <v>840</v>
      </c>
      <c r="J60" s="10"/>
      <c r="K60" s="10"/>
      <c r="L60" s="10"/>
      <c r="M60" s="10"/>
      <c r="O60" s="10"/>
      <c r="P60" s="10"/>
      <c r="Q60" s="10"/>
      <c r="R60" s="10"/>
      <c r="S60" s="10"/>
      <c r="T60" s="10"/>
      <c r="U60" s="10"/>
      <c r="V60" s="29" t="s">
        <v>840</v>
      </c>
      <c r="W60" s="10"/>
      <c r="X60" s="10"/>
      <c r="Y60" s="10"/>
      <c r="Z60" s="10"/>
      <c r="AB60" s="10"/>
      <c r="AC60" s="10"/>
      <c r="AD60" s="10"/>
      <c r="AE60" s="10"/>
      <c r="AF60" s="10"/>
      <c r="AG60" s="10"/>
      <c r="AH60" s="10"/>
      <c r="AI60" s="29" t="s">
        <v>840</v>
      </c>
      <c r="AJ60" s="10"/>
      <c r="AK60" s="10"/>
      <c r="AL60" s="10"/>
      <c r="AM60" s="10"/>
      <c r="AO60" s="10"/>
      <c r="AP60" s="10"/>
      <c r="AQ60" s="10"/>
      <c r="AR60" s="10"/>
      <c r="AS60" s="10"/>
      <c r="AT60" s="10"/>
      <c r="AU60" s="10"/>
      <c r="AV60" s="29" t="s">
        <v>840</v>
      </c>
      <c r="AW60" s="10"/>
      <c r="AX60" s="10"/>
      <c r="AY60" s="10"/>
      <c r="AZ60" s="10"/>
      <c r="BB60" s="10"/>
      <c r="BC60" s="10"/>
      <c r="BD60" s="10"/>
      <c r="BE60" s="10"/>
      <c r="BF60" s="10"/>
      <c r="BG60" s="10"/>
      <c r="BH60" s="10"/>
      <c r="BI60" s="29" t="s">
        <v>840</v>
      </c>
      <c r="BJ60" s="10"/>
      <c r="BK60" s="10"/>
      <c r="BL60" s="10"/>
      <c r="BM60" s="10"/>
      <c r="BO60" s="10"/>
      <c r="BP60" s="10"/>
      <c r="BQ60" s="10"/>
      <c r="BR60" s="10"/>
      <c r="BS60" s="10"/>
      <c r="BT60" s="10"/>
      <c r="BU60" s="10"/>
      <c r="BV60" s="29" t="s">
        <v>840</v>
      </c>
      <c r="BW60" s="10"/>
      <c r="BX60" s="10"/>
      <c r="BY60" s="10"/>
      <c r="BZ60" s="10"/>
      <c r="CB60" s="10"/>
      <c r="CC60" s="10"/>
      <c r="CD60" s="10"/>
      <c r="CE60" s="10"/>
      <c r="CF60" s="10"/>
      <c r="CG60" s="10"/>
      <c r="CH60" s="10"/>
      <c r="CI60" s="29" t="s">
        <v>840</v>
      </c>
      <c r="CJ60" s="10"/>
      <c r="CK60" s="10"/>
      <c r="CL60" s="10"/>
      <c r="CM60" s="10"/>
      <c r="CO60" s="10"/>
      <c r="CP60" s="10"/>
      <c r="CQ60" s="10"/>
      <c r="CR60" s="10"/>
      <c r="CS60" s="10"/>
      <c r="CT60" s="10"/>
      <c r="CU60" s="10"/>
      <c r="CV60" s="29" t="s">
        <v>840</v>
      </c>
      <c r="CW60" s="10"/>
      <c r="CX60" s="10"/>
      <c r="CY60" s="10"/>
      <c r="CZ60" s="10"/>
      <c r="DB60" s="10"/>
      <c r="DC60" s="10"/>
      <c r="DD60" s="10"/>
      <c r="DE60" s="10"/>
      <c r="DF60" s="10"/>
      <c r="DG60" s="10"/>
      <c r="DH60" s="10"/>
      <c r="DI60" s="29" t="s">
        <v>840</v>
      </c>
      <c r="DJ60" s="10"/>
      <c r="DK60" s="10"/>
      <c r="DL60" s="10"/>
      <c r="DM60" s="10"/>
      <c r="DO60" s="10"/>
      <c r="DP60" s="10"/>
      <c r="DQ60" s="10"/>
      <c r="DR60" s="10"/>
      <c r="DS60" s="10"/>
      <c r="DT60" s="10"/>
      <c r="DU60" s="10"/>
      <c r="DV60" s="29" t="s">
        <v>840</v>
      </c>
      <c r="DW60" s="10"/>
      <c r="DX60" s="10"/>
      <c r="DY60" s="10"/>
      <c r="DZ60" s="10"/>
      <c r="EB60" s="10"/>
      <c r="EC60" s="10"/>
      <c r="ED60" s="10"/>
      <c r="EE60" s="10"/>
      <c r="EF60" s="10"/>
      <c r="EG60" s="10"/>
      <c r="EH60" s="10"/>
      <c r="EI60" s="29" t="s">
        <v>840</v>
      </c>
      <c r="EJ60" s="10"/>
      <c r="EK60" s="10"/>
      <c r="EL60" s="10"/>
      <c r="EM60" s="10"/>
      <c r="EO60" s="10"/>
      <c r="EP60" s="10"/>
      <c r="EQ60" s="10"/>
      <c r="ER60" s="10"/>
      <c r="ES60" s="10"/>
      <c r="ET60" s="10"/>
      <c r="EU60" s="10"/>
      <c r="EV60" s="29" t="s">
        <v>840</v>
      </c>
      <c r="EW60" s="10"/>
      <c r="EX60" s="10"/>
      <c r="EY60" s="10"/>
      <c r="EZ60" s="10"/>
      <c r="FB60" s="10"/>
      <c r="FC60" s="10"/>
      <c r="FD60" s="10"/>
      <c r="FE60" s="10"/>
      <c r="FF60" s="10"/>
      <c r="FG60" s="10"/>
      <c r="FH60" s="10"/>
      <c r="FI60" s="29" t="s">
        <v>840</v>
      </c>
      <c r="FJ60" s="10"/>
      <c r="FK60" s="10"/>
      <c r="FL60" s="10"/>
      <c r="FM60" s="10"/>
      <c r="FO60" s="10"/>
      <c r="FP60" s="10"/>
      <c r="FQ60" s="10"/>
      <c r="FR60" s="10"/>
      <c r="FS60" s="10"/>
      <c r="FT60" s="10"/>
      <c r="FU60" s="10"/>
      <c r="FV60" s="29" t="s">
        <v>840</v>
      </c>
      <c r="FW60" s="10"/>
      <c r="FX60" s="10"/>
      <c r="FY60" s="10"/>
      <c r="FZ60" s="10"/>
      <c r="GB60" s="10"/>
      <c r="GC60" s="10"/>
      <c r="GD60" s="10"/>
      <c r="GE60" s="10"/>
      <c r="GF60" s="10"/>
      <c r="GG60" s="10"/>
      <c r="GH60" s="10"/>
      <c r="GI60" s="29" t="s">
        <v>840</v>
      </c>
      <c r="GJ60" s="10"/>
      <c r="GK60" s="10"/>
      <c r="GL60" s="10"/>
      <c r="GM60" s="10"/>
    </row>
    <row r="61" spans="2:195" x14ac:dyDescent="0.25">
      <c r="B61" s="10"/>
      <c r="C61" s="31" t="s">
        <v>215</v>
      </c>
      <c r="D61" s="2">
        <v>2010</v>
      </c>
      <c r="E61" s="2">
        <v>2011</v>
      </c>
      <c r="F61" s="2">
        <v>2012</v>
      </c>
      <c r="G61" s="2">
        <v>2013</v>
      </c>
      <c r="H61" s="2">
        <v>2014</v>
      </c>
      <c r="I61" s="2">
        <v>2015</v>
      </c>
      <c r="J61" s="2">
        <v>2016</v>
      </c>
      <c r="K61" s="2">
        <v>2017</v>
      </c>
      <c r="L61" s="2">
        <v>2018</v>
      </c>
      <c r="M61" s="2">
        <v>2019</v>
      </c>
      <c r="O61" s="10"/>
      <c r="P61" s="31" t="s">
        <v>215</v>
      </c>
      <c r="Q61" s="2">
        <v>2010</v>
      </c>
      <c r="R61" s="2">
        <v>2011</v>
      </c>
      <c r="S61" s="2">
        <v>2012</v>
      </c>
      <c r="T61" s="2">
        <v>2013</v>
      </c>
      <c r="U61" s="2">
        <v>2014</v>
      </c>
      <c r="V61" s="2">
        <v>2015</v>
      </c>
      <c r="W61" s="2">
        <v>2016</v>
      </c>
      <c r="X61" s="2">
        <v>2017</v>
      </c>
      <c r="Y61" s="2">
        <v>2018</v>
      </c>
      <c r="Z61" s="2">
        <v>2019</v>
      </c>
      <c r="AB61" s="10"/>
      <c r="AC61" s="31" t="s">
        <v>215</v>
      </c>
      <c r="AD61" s="2">
        <v>2010</v>
      </c>
      <c r="AE61" s="2">
        <v>2011</v>
      </c>
      <c r="AF61" s="2">
        <v>2012</v>
      </c>
      <c r="AG61" s="2">
        <v>2013</v>
      </c>
      <c r="AH61" s="2">
        <v>2014</v>
      </c>
      <c r="AI61" s="2">
        <v>2015</v>
      </c>
      <c r="AJ61" s="2">
        <v>2016</v>
      </c>
      <c r="AK61" s="2">
        <v>2017</v>
      </c>
      <c r="AL61" s="2">
        <v>2018</v>
      </c>
      <c r="AM61" s="2">
        <v>2019</v>
      </c>
      <c r="AO61" s="10"/>
      <c r="AP61" s="31" t="s">
        <v>215</v>
      </c>
      <c r="AQ61" s="2">
        <v>2010</v>
      </c>
      <c r="AR61" s="2">
        <v>2011</v>
      </c>
      <c r="AS61" s="2">
        <v>2012</v>
      </c>
      <c r="AT61" s="2">
        <v>2013</v>
      </c>
      <c r="AU61" s="2">
        <v>2014</v>
      </c>
      <c r="AV61" s="2">
        <v>2015</v>
      </c>
      <c r="AW61" s="2">
        <v>2016</v>
      </c>
      <c r="AX61" s="2">
        <v>2017</v>
      </c>
      <c r="AY61" s="2">
        <v>2018</v>
      </c>
      <c r="AZ61" s="2">
        <v>2019</v>
      </c>
      <c r="BB61" s="10"/>
      <c r="BC61" s="31" t="s">
        <v>215</v>
      </c>
      <c r="BD61" s="2">
        <v>2010</v>
      </c>
      <c r="BE61" s="2">
        <v>2011</v>
      </c>
      <c r="BF61" s="2">
        <v>2012</v>
      </c>
      <c r="BG61" s="2">
        <v>2013</v>
      </c>
      <c r="BH61" s="2">
        <v>2014</v>
      </c>
      <c r="BI61" s="2">
        <v>2015</v>
      </c>
      <c r="BJ61" s="2">
        <v>2016</v>
      </c>
      <c r="BK61" s="2">
        <v>2017</v>
      </c>
      <c r="BL61" s="2">
        <v>2018</v>
      </c>
      <c r="BM61" s="2">
        <v>2019</v>
      </c>
      <c r="BO61" s="10"/>
      <c r="BP61" s="31" t="s">
        <v>215</v>
      </c>
      <c r="BQ61" s="2">
        <v>2010</v>
      </c>
      <c r="BR61" s="2">
        <v>2011</v>
      </c>
      <c r="BS61" s="2">
        <v>2012</v>
      </c>
      <c r="BT61" s="2">
        <v>2013</v>
      </c>
      <c r="BU61" s="2">
        <v>2014</v>
      </c>
      <c r="BV61" s="2">
        <v>2015</v>
      </c>
      <c r="BW61" s="2">
        <v>2016</v>
      </c>
      <c r="BX61" s="2">
        <v>2017</v>
      </c>
      <c r="BY61" s="2">
        <v>2018</v>
      </c>
      <c r="BZ61" s="2">
        <v>2019</v>
      </c>
      <c r="CB61" s="10"/>
      <c r="CC61" s="31" t="s">
        <v>215</v>
      </c>
      <c r="CD61" s="2">
        <v>2010</v>
      </c>
      <c r="CE61" s="2">
        <v>2011</v>
      </c>
      <c r="CF61" s="2">
        <v>2012</v>
      </c>
      <c r="CG61" s="2">
        <v>2013</v>
      </c>
      <c r="CH61" s="2">
        <v>2014</v>
      </c>
      <c r="CI61" s="2">
        <v>2015</v>
      </c>
      <c r="CJ61" s="2">
        <v>2016</v>
      </c>
      <c r="CK61" s="2">
        <v>2017</v>
      </c>
      <c r="CL61" s="2">
        <v>2018</v>
      </c>
      <c r="CM61" s="2">
        <v>2019</v>
      </c>
      <c r="CO61" s="10"/>
      <c r="CP61" s="31" t="s">
        <v>215</v>
      </c>
      <c r="CQ61" s="2">
        <v>2010</v>
      </c>
      <c r="CR61" s="2">
        <v>2011</v>
      </c>
      <c r="CS61" s="2">
        <v>2012</v>
      </c>
      <c r="CT61" s="2">
        <v>2013</v>
      </c>
      <c r="CU61" s="2">
        <v>2014</v>
      </c>
      <c r="CV61" s="2">
        <v>2015</v>
      </c>
      <c r="CW61" s="2">
        <v>2016</v>
      </c>
      <c r="CX61" s="2">
        <v>2017</v>
      </c>
      <c r="CY61" s="2">
        <v>2018</v>
      </c>
      <c r="CZ61" s="2">
        <v>2019</v>
      </c>
      <c r="DB61" s="10"/>
      <c r="DC61" s="31" t="s">
        <v>215</v>
      </c>
      <c r="DD61" s="2">
        <v>2010</v>
      </c>
      <c r="DE61" s="2">
        <v>2011</v>
      </c>
      <c r="DF61" s="2">
        <v>2012</v>
      </c>
      <c r="DG61" s="2">
        <v>2013</v>
      </c>
      <c r="DH61" s="2">
        <v>2014</v>
      </c>
      <c r="DI61" s="2">
        <v>2015</v>
      </c>
      <c r="DJ61" s="2">
        <v>2016</v>
      </c>
      <c r="DK61" s="2">
        <v>2017</v>
      </c>
      <c r="DL61" s="2">
        <v>2018</v>
      </c>
      <c r="DM61" s="2">
        <v>2019</v>
      </c>
      <c r="DO61" s="10"/>
      <c r="DP61" s="31" t="s">
        <v>215</v>
      </c>
      <c r="DQ61" s="2">
        <v>2010</v>
      </c>
      <c r="DR61" s="2">
        <v>2011</v>
      </c>
      <c r="DS61" s="2">
        <v>2012</v>
      </c>
      <c r="DT61" s="2">
        <v>2013</v>
      </c>
      <c r="DU61" s="2">
        <v>2014</v>
      </c>
      <c r="DV61" s="2">
        <v>2015</v>
      </c>
      <c r="DW61" s="2">
        <v>2016</v>
      </c>
      <c r="DX61" s="2">
        <v>2017</v>
      </c>
      <c r="DY61" s="2">
        <v>2018</v>
      </c>
      <c r="DZ61" s="2">
        <v>2019</v>
      </c>
      <c r="EB61" s="10"/>
      <c r="EC61" s="31" t="s">
        <v>215</v>
      </c>
      <c r="ED61" s="2">
        <v>2010</v>
      </c>
      <c r="EE61" s="2">
        <v>2011</v>
      </c>
      <c r="EF61" s="2">
        <v>2012</v>
      </c>
      <c r="EG61" s="2">
        <v>2013</v>
      </c>
      <c r="EH61" s="2">
        <v>2014</v>
      </c>
      <c r="EI61" s="2">
        <v>2015</v>
      </c>
      <c r="EJ61" s="2">
        <v>2016</v>
      </c>
      <c r="EK61" s="2">
        <v>2017</v>
      </c>
      <c r="EL61" s="2">
        <v>2018</v>
      </c>
      <c r="EM61" s="2">
        <v>2019</v>
      </c>
      <c r="EO61" s="10"/>
      <c r="EP61" s="31" t="s">
        <v>215</v>
      </c>
      <c r="EQ61" s="2">
        <v>2010</v>
      </c>
      <c r="ER61" s="2">
        <v>2011</v>
      </c>
      <c r="ES61" s="2">
        <v>2012</v>
      </c>
      <c r="ET61" s="2">
        <v>2013</v>
      </c>
      <c r="EU61" s="2">
        <v>2014</v>
      </c>
      <c r="EV61" s="2">
        <v>2015</v>
      </c>
      <c r="EW61" s="2">
        <v>2016</v>
      </c>
      <c r="EX61" s="2">
        <v>2017</v>
      </c>
      <c r="EY61" s="2">
        <v>2018</v>
      </c>
      <c r="EZ61" s="2">
        <v>2019</v>
      </c>
      <c r="FB61" s="10"/>
      <c r="FC61" s="31" t="s">
        <v>215</v>
      </c>
      <c r="FD61" s="2">
        <v>2010</v>
      </c>
      <c r="FE61" s="2">
        <v>2011</v>
      </c>
      <c r="FF61" s="2">
        <v>2012</v>
      </c>
      <c r="FG61" s="2">
        <v>2013</v>
      </c>
      <c r="FH61" s="2">
        <v>2014</v>
      </c>
      <c r="FI61" s="2">
        <v>2015</v>
      </c>
      <c r="FJ61" s="2">
        <v>2016</v>
      </c>
      <c r="FK61" s="2">
        <v>2017</v>
      </c>
      <c r="FL61" s="2">
        <v>2018</v>
      </c>
      <c r="FM61" s="2">
        <v>2019</v>
      </c>
      <c r="FO61" s="10"/>
      <c r="FP61" s="31" t="s">
        <v>215</v>
      </c>
      <c r="FQ61" s="2">
        <v>2010</v>
      </c>
      <c r="FR61" s="2">
        <v>2011</v>
      </c>
      <c r="FS61" s="2">
        <v>2012</v>
      </c>
      <c r="FT61" s="2">
        <v>2013</v>
      </c>
      <c r="FU61" s="2">
        <v>2014</v>
      </c>
      <c r="FV61" s="2">
        <v>2015</v>
      </c>
      <c r="FW61" s="2">
        <v>2016</v>
      </c>
      <c r="FX61" s="2">
        <v>2017</v>
      </c>
      <c r="FY61" s="2">
        <v>2018</v>
      </c>
      <c r="FZ61" s="2">
        <v>2019</v>
      </c>
      <c r="GB61" s="10"/>
      <c r="GC61" s="31" t="s">
        <v>215</v>
      </c>
      <c r="GD61" s="2">
        <v>2010</v>
      </c>
      <c r="GE61" s="2">
        <v>2011</v>
      </c>
      <c r="GF61" s="2">
        <v>2012</v>
      </c>
      <c r="GG61" s="2">
        <v>2013</v>
      </c>
      <c r="GH61" s="2">
        <v>2014</v>
      </c>
      <c r="GI61" s="2">
        <v>2015</v>
      </c>
      <c r="GJ61" s="2">
        <v>2016</v>
      </c>
      <c r="GK61" s="2">
        <v>2017</v>
      </c>
      <c r="GL61" s="2">
        <v>2018</v>
      </c>
      <c r="GM61" s="2">
        <v>2019</v>
      </c>
    </row>
    <row r="62" spans="2:195" x14ac:dyDescent="0.25">
      <c r="B62" s="9">
        <f t="shared" ref="B62:C62" si="837">B17</f>
        <v>1</v>
      </c>
      <c r="C62" s="18" t="str">
        <f t="shared" si="837"/>
        <v>Beaver</v>
      </c>
      <c r="D62" s="41">
        <f>INDEX('2010'!$E$7:$HF$37,  MATCH(B62, '2010'!$A$7:$A$37, 0), MATCH(B49, '2010'!$E$4:$HF$4, 0) )</f>
        <v>67</v>
      </c>
      <c r="E62" s="41">
        <f>INDEX('2011'!$E$7:$HF$37,  MATCH(B62, '2011'!$A$7:$A$37, 0), MATCH(B49, '2011'!$E$4:$HF$4, 0) )</f>
        <v>55</v>
      </c>
      <c r="F62" s="41">
        <f>INDEX('2012'!$E$7:$HF$37,  MATCH(B62, '2012'!$A$7:$A$37, 0), MATCH(B49, '2012'!$E$4:$HF$4, 0) )</f>
        <v>46</v>
      </c>
      <c r="G62" s="41">
        <f>INDEX('2013'!$E$7:$HF$37,  MATCH(B62, '2013'!$A$7:$A$37, 0), MATCH(B49, '2013'!$E$4:$HF$4, 0) )</f>
        <v>44</v>
      </c>
      <c r="H62" s="41">
        <f>INDEX('2014'!$E$7:$HF$37,  MATCH(B62, '2014'!$A$7:$A$37, 0), MATCH(B49, '2014'!$E$4:$HF$4, 0) )</f>
        <v>34</v>
      </c>
      <c r="I62" s="41">
        <f>INDEX('2015'!$E$7:$HF$37,  MATCH(B62, '2015'!$A$7:$A$37, 0), MATCH(B49, '2015'!$E$4:$HF$4, 0) )</f>
        <v>25</v>
      </c>
      <c r="J62" s="41">
        <f>INDEX('2016'!$E$7:$HF$37,  MATCH(B62, '2016'!$A$7:$A$37, 0), MATCH(B49, '2016'!$E$4:$HF$4, 0) )</f>
        <v>32</v>
      </c>
      <c r="K62" s="41">
        <f>INDEX('2017'!$E$7:$HF$37,  MATCH(B62, '2017'!$A$7:$A$37, 0), MATCH(B49, '2017'!$E$4:$HF$4, 0) )</f>
        <v>64</v>
      </c>
      <c r="L62" s="41">
        <f>INDEX('2018'!$E$7:$HF$37,  MATCH(B62, '2018'!$A$7:$A$37, 0), MATCH(B49, '2018'!$E$4:$HF$4, 0) )</f>
        <v>58</v>
      </c>
      <c r="M62" s="41">
        <f>INDEX('2019'!$E$7:$HF$37,  MATCH(B62, '2019'!$A$7:$A$37, 0), MATCH(B49, '2019'!$E$4:$HF$4, 0) )</f>
        <v>77</v>
      </c>
      <c r="O62" s="9">
        <f t="shared" ref="O62:P62" si="838">O17</f>
        <v>1</v>
      </c>
      <c r="P62" s="18" t="str">
        <f t="shared" si="838"/>
        <v>Beaver</v>
      </c>
      <c r="Q62" s="41">
        <f>INDEX('2010'!$E$7:$HF$37,  MATCH(O62, '2010'!$A$7:$A$37, 0), MATCH(O49, '2010'!$E$4:$HF$4, 0) )</f>
        <v>46</v>
      </c>
      <c r="R62" s="41">
        <f>INDEX('2011'!$E$7:$HF$37,  MATCH(O62, '2011'!$A$7:$A$37, 0), MATCH(O49, '2011'!$E$4:$HF$4, 0) )</f>
        <v>18</v>
      </c>
      <c r="S62" s="41">
        <f>INDEX('2012'!$E$7:$HF$37,  MATCH(O62, '2012'!$A$7:$A$37, 0), MATCH(O49, '2012'!$E$4:$HF$4, 0) )</f>
        <v>17</v>
      </c>
      <c r="T62" s="41">
        <f>INDEX('2013'!$E$7:$HF$37,  MATCH(O62, '2013'!$A$7:$A$37, 0), MATCH(O49, '2013'!$E$4:$HF$4, 0) )</f>
        <v>16</v>
      </c>
      <c r="U62" s="41">
        <f>INDEX('2014'!$E$7:$HF$37,  MATCH(O62, '2014'!$A$7:$A$37, 0), MATCH(O49, '2014'!$E$4:$HF$4, 0) )</f>
        <v>14</v>
      </c>
      <c r="V62" s="41">
        <f>INDEX('2015'!$E$7:$HF$37,  MATCH(O62, '2015'!$A$7:$A$37, 0), MATCH(O49, '2015'!$E$4:$HF$4, 0) )</f>
        <v>14</v>
      </c>
      <c r="W62" s="41">
        <f>INDEX('2016'!$E$7:$HF$37,  MATCH(O62, '2016'!$A$7:$A$37, 0), MATCH(O49, '2016'!$E$4:$HF$4, 0) )</f>
        <v>13</v>
      </c>
      <c r="X62" s="41">
        <f>INDEX('2017'!$E$7:$HF$37,  MATCH(O62, '2017'!$A$7:$A$37, 0), MATCH(O49, '2017'!$E$4:$HF$4, 0) )</f>
        <v>16</v>
      </c>
      <c r="Y62" s="41">
        <f>INDEX('2018'!$E$7:$HF$37,  MATCH(O62, '2018'!$A$7:$A$37, 0), MATCH(O49, '2018'!$E$4:$HF$4, 0) )</f>
        <v>33</v>
      </c>
      <c r="Z62" s="41">
        <f>INDEX('2019'!$E$7:$HF$37,  MATCH(O62, '2019'!$A$7:$A$37, 0), MATCH(O49, '2019'!$E$4:$HF$4, 0) )</f>
        <v>29</v>
      </c>
      <c r="AB62" s="9">
        <f t="shared" ref="AB62:AC62" si="839">AB17</f>
        <v>1</v>
      </c>
      <c r="AC62" s="18" t="str">
        <f t="shared" si="839"/>
        <v>Beaver</v>
      </c>
      <c r="AD62" s="41">
        <f>INDEX('2010'!$E$7:$HF$37,  MATCH(AB62, '2010'!$A$7:$A$37, 0), MATCH(AB49, '2010'!$E$4:$HF$4, 0) )</f>
        <v>28</v>
      </c>
      <c r="AE62" s="41">
        <f>INDEX('2011'!$E$7:$HF$37,  MATCH(AB62, '2011'!$A$7:$A$37, 0), MATCH(AB49, '2011'!$E$4:$HF$4, 0) )</f>
        <v>36</v>
      </c>
      <c r="AF62" s="41">
        <f>INDEX('2012'!$E$7:$HF$37,  MATCH(AB62, '2012'!$A$7:$A$37, 0), MATCH(AB49, '2012'!$E$4:$HF$4, 0) )</f>
        <v>13</v>
      </c>
      <c r="AG62" s="41">
        <f>INDEX('2013'!$E$7:$HF$37,  MATCH(AB62, '2013'!$A$7:$A$37, 0), MATCH(AB49, '2013'!$E$4:$HF$4, 0) )</f>
        <v>13</v>
      </c>
      <c r="AH62" s="41">
        <f>INDEX('2014'!$E$7:$HF$37,  MATCH(AB62, '2014'!$A$7:$A$37, 0), MATCH(AB49, '2014'!$E$4:$HF$4, 0) )</f>
        <v>7</v>
      </c>
      <c r="AI62" s="41">
        <f>INDEX('2015'!$E$7:$HF$37,  MATCH(AB62, '2015'!$A$7:$A$37, 0), MATCH(AB49, '2015'!$E$4:$HF$4, 0) )</f>
        <v>7</v>
      </c>
      <c r="AJ62" s="41">
        <f>INDEX('2016'!$E$7:$HF$37,  MATCH(AB62, '2016'!$A$7:$A$37, 0), MATCH(AB49, '2016'!$E$4:$HF$4, 0) )</f>
        <v>6</v>
      </c>
      <c r="AK62" s="41">
        <f>INDEX('2017'!$E$7:$HF$37,  MATCH(AB62, '2017'!$A$7:$A$37, 0), MATCH(AB49, '2017'!$E$4:$HF$4, 0) )</f>
        <v>4</v>
      </c>
      <c r="AL62" s="41">
        <f>INDEX('2018'!$E$7:$HF$37,  MATCH(AB62, '2018'!$A$7:$A$37, 0), MATCH(AB49, '2018'!$E$4:$HF$4, 0) )</f>
        <v>3</v>
      </c>
      <c r="AM62" s="41">
        <f>INDEX('2019'!$E$7:$HF$37,  MATCH(AB62, '2019'!$A$7:$A$37, 0), MATCH(AB49, '2019'!$E$4:$HF$4, 0) )</f>
        <v>19</v>
      </c>
      <c r="AO62" s="9">
        <f t="shared" ref="AO62:AP62" si="840">AO17</f>
        <v>1</v>
      </c>
      <c r="AP62" s="18" t="str">
        <f t="shared" si="840"/>
        <v>Beaver</v>
      </c>
      <c r="AQ62" s="41">
        <f>INDEX('2010'!$E$7:$HF$37,  MATCH(AO62, '2010'!$A$7:$A$37, 0), MATCH(AO49, '2010'!$E$4:$HF$4, 0) )</f>
        <v>14</v>
      </c>
      <c r="AR62" s="41">
        <f>INDEX('2011'!$E$7:$HF$37,  MATCH(AO62, '2011'!$A$7:$A$37, 0), MATCH(AO49, '2011'!$E$4:$HF$4, 0) )</f>
        <v>13</v>
      </c>
      <c r="AS62" s="41">
        <f>INDEX('2012'!$E$7:$HF$37,  MATCH(AO62, '2012'!$A$7:$A$37, 0), MATCH(AO49, '2012'!$E$4:$HF$4, 0) )</f>
        <v>14</v>
      </c>
      <c r="AT62" s="41">
        <f>INDEX('2013'!$E$7:$HF$37,  MATCH(AO62, '2013'!$A$7:$A$37, 0), MATCH(AO49, '2013'!$E$4:$HF$4, 0) )</f>
        <v>13</v>
      </c>
      <c r="AU62" s="41">
        <f>INDEX('2014'!$E$7:$HF$37,  MATCH(AO62, '2014'!$A$7:$A$37, 0), MATCH(AO49, '2014'!$E$4:$HF$4, 0) )</f>
        <v>18</v>
      </c>
      <c r="AV62" s="41">
        <f>INDEX('2015'!$E$7:$HF$37,  MATCH(AO62, '2015'!$A$7:$A$37, 0), MATCH(AO49, '2015'!$E$4:$HF$4, 0) )</f>
        <v>5</v>
      </c>
      <c r="AW62" s="41">
        <f>INDEX('2016'!$E$7:$HF$37,  MATCH(AO62, '2016'!$A$7:$A$37, 0), MATCH(AO49, '2016'!$E$4:$HF$4, 0) )</f>
        <v>3</v>
      </c>
      <c r="AX62" s="41">
        <f>INDEX('2017'!$E$7:$HF$37,  MATCH(AO62, '2017'!$A$7:$A$37, 0), MATCH(AO49, '2017'!$E$4:$HF$4, 0) )</f>
        <v>16</v>
      </c>
      <c r="AY62" s="41">
        <f>INDEX('2018'!$E$7:$HF$37,  MATCH(AO62, '2018'!$A$7:$A$37, 0), MATCH(AO49, '2018'!$E$4:$HF$4, 0) )</f>
        <v>16</v>
      </c>
      <c r="AZ62" s="41">
        <f>INDEX('2019'!$E$7:$HF$37,  MATCH(AO62, '2019'!$A$7:$A$37, 0), MATCH(AO49, '2019'!$E$4:$HF$4, 0) )</f>
        <v>16</v>
      </c>
      <c r="BB62" s="9">
        <f t="shared" ref="BB62:BC62" si="841">BB17</f>
        <v>1</v>
      </c>
      <c r="BC62" s="18" t="str">
        <f t="shared" si="841"/>
        <v>Beaver</v>
      </c>
      <c r="BD62" s="41">
        <f>INDEX('2010'!$E$7:$HF$37,  MATCH(BB62, '2010'!$A$7:$A$37, 0), MATCH(BB49, '2010'!$E$4:$HF$4, 0) )</f>
        <v>119</v>
      </c>
      <c r="BE62" s="41">
        <f>INDEX('2011'!$E$7:$HF$37,  MATCH(BB62, '2011'!$A$7:$A$37, 0), MATCH(BB49, '2011'!$E$4:$HF$4, 0) )</f>
        <v>89</v>
      </c>
      <c r="BF62" s="41">
        <f>INDEX('2012'!$E$7:$HF$37,  MATCH(BB62, '2012'!$A$7:$A$37, 0), MATCH(BB49, '2012'!$E$4:$HF$4, 0) )</f>
        <v>16</v>
      </c>
      <c r="BG62" s="41">
        <f>INDEX('2013'!$E$7:$HF$37,  MATCH(BB62, '2013'!$A$7:$A$37, 0), MATCH(BB49, '2013'!$E$4:$HF$4, 0) )</f>
        <v>12</v>
      </c>
      <c r="BH62" s="41">
        <f>INDEX('2014'!$E$7:$HF$37,  MATCH(BB62, '2014'!$A$7:$A$37, 0), MATCH(BB49, '2014'!$E$4:$HF$4, 0) )</f>
        <v>10</v>
      </c>
      <c r="BI62" s="41">
        <f>INDEX('2015'!$E$7:$HF$37,  MATCH(BB62, '2015'!$A$7:$A$37, 0), MATCH(BB49, '2015'!$E$4:$HF$4, 0) )</f>
        <v>16</v>
      </c>
      <c r="BJ62" s="41">
        <f>INDEX('2016'!$E$7:$HF$37,  MATCH(BB62, '2016'!$A$7:$A$37, 0), MATCH(BB49, '2016'!$E$4:$HF$4, 0) )</f>
        <v>10</v>
      </c>
      <c r="BK62" s="41">
        <f>INDEX('2017'!$E$7:$HF$37,  MATCH(BB62, '2017'!$A$7:$A$37, 0), MATCH(BB49, '2017'!$E$4:$HF$4, 0) )</f>
        <v>7</v>
      </c>
      <c r="BL62" s="41">
        <f>INDEX('2018'!$E$7:$HF$37,  MATCH(BB62, '2018'!$A$7:$A$37, 0), MATCH(BB49, '2018'!$E$4:$HF$4, 0) )</f>
        <v>16</v>
      </c>
      <c r="BM62" s="41">
        <f>INDEX('2019'!$E$7:$HF$37,  MATCH(BB62, '2019'!$A$7:$A$37, 0), MATCH(BB49, '2019'!$E$4:$HF$4, 0) )</f>
        <v>16</v>
      </c>
      <c r="BO62" s="9">
        <f t="shared" ref="BO62:BP62" si="842">BO17</f>
        <v>1</v>
      </c>
      <c r="BP62" s="18" t="str">
        <f t="shared" si="842"/>
        <v>Beaver</v>
      </c>
      <c r="BQ62" s="41">
        <f>INDEX('2010'!$E$7:$HF$37,  MATCH(BO62, '2010'!$A$7:$A$37, 0), MATCH(BO49, '2010'!$E$4:$HF$4, 0) )</f>
        <v>23</v>
      </c>
      <c r="BR62" s="41">
        <f>INDEX('2011'!$E$7:$HF$37,  MATCH(BO62, '2011'!$A$7:$A$37, 0), MATCH(BO49, '2011'!$E$4:$HF$4, 0) )</f>
        <v>23</v>
      </c>
      <c r="BS62" s="41">
        <f>INDEX('2012'!$E$7:$HF$37,  MATCH(BO62, '2012'!$A$7:$A$37, 0), MATCH(BO49, '2012'!$E$4:$HF$4, 0) )</f>
        <v>4</v>
      </c>
      <c r="BT62" s="41">
        <f>INDEX('2013'!$E$7:$HF$37,  MATCH(BO62, '2013'!$A$7:$A$37, 0), MATCH(BO49, '2013'!$E$4:$HF$4, 0) )</f>
        <v>5</v>
      </c>
      <c r="BU62" s="41">
        <f>INDEX('2014'!$E$7:$HF$37,  MATCH(BO62, '2014'!$A$7:$A$37, 0), MATCH(BO49, '2014'!$E$4:$HF$4, 0) )</f>
        <v>5</v>
      </c>
      <c r="BV62" s="41">
        <f>INDEX('2015'!$E$7:$HF$37,  MATCH(BO62, '2015'!$A$7:$A$37, 0), MATCH(BO49, '2015'!$E$4:$HF$4, 0) )</f>
        <v>15</v>
      </c>
      <c r="BW62" s="41">
        <f>INDEX('2016'!$E$7:$HF$37,  MATCH(BO62, '2016'!$A$7:$A$37, 0), MATCH(BO49, '2016'!$E$4:$HF$4, 0) )</f>
        <v>15</v>
      </c>
      <c r="BX62" s="41">
        <f>INDEX('2017'!$E$7:$HF$37,  MATCH(BO62, '2017'!$A$7:$A$37, 0), MATCH(BO49, '2017'!$E$4:$HF$4, 0) )</f>
        <v>16</v>
      </c>
      <c r="BY62" s="41">
        <f>INDEX('2018'!$E$7:$HF$37,  MATCH(BO62, '2018'!$A$7:$A$37, 0), MATCH(BO49, '2018'!$E$4:$HF$4, 0) )</f>
        <v>16</v>
      </c>
      <c r="BZ62" s="41">
        <f>INDEX('2019'!$E$7:$HF$37,  MATCH(BO62, '2019'!$A$7:$A$37, 0), MATCH(BO49, '2019'!$E$4:$HF$4, 0) )</f>
        <v>36</v>
      </c>
      <c r="CB62" s="9">
        <f t="shared" ref="CB62:CC62" si="843">CB17</f>
        <v>1</v>
      </c>
      <c r="CC62" s="18" t="str">
        <f t="shared" si="843"/>
        <v>Beaver</v>
      </c>
      <c r="CD62" s="41">
        <f>INDEX('2010'!$E$7:$HF$37,  MATCH(CB62, '2010'!$A$7:$A$37, 0), MATCH(CB49, '2010'!$E$4:$HF$4, 0) )</f>
        <v>119</v>
      </c>
      <c r="CE62" s="41">
        <f>INDEX('2011'!$E$7:$HF$37,  MATCH(CB62, '2011'!$A$7:$A$37, 0), MATCH(CB49, '2011'!$E$4:$HF$4, 0) )</f>
        <v>89</v>
      </c>
      <c r="CF62" s="41">
        <f>INDEX('2012'!$E$7:$HF$37,  MATCH(CB62, '2012'!$A$7:$A$37, 0), MATCH(CB49, '2012'!$E$4:$HF$4, 0) )</f>
        <v>16</v>
      </c>
      <c r="CG62" s="41">
        <f>INDEX('2013'!$E$7:$HF$37,  MATCH(CB62, '2013'!$A$7:$A$37, 0), MATCH(CB49, '2013'!$E$4:$HF$4, 0) )</f>
        <v>16</v>
      </c>
      <c r="CH62" s="41">
        <f>INDEX('2014'!$E$7:$HF$37,  MATCH(CB62, '2014'!$A$7:$A$37, 0), MATCH(CB49, '2014'!$E$4:$HF$4, 0) )</f>
        <v>16</v>
      </c>
      <c r="CI62" s="41">
        <f>INDEX('2015'!$E$7:$HF$37,  MATCH(CB62, '2015'!$A$7:$A$37, 0), MATCH(CB49, '2015'!$E$4:$HF$4, 0) )</f>
        <v>15</v>
      </c>
      <c r="CJ62" s="41">
        <f>INDEX('2016'!$E$7:$HF$37,  MATCH(CB62, '2016'!$A$7:$A$37, 0), MATCH(CB49, '2016'!$E$4:$HF$4, 0) )</f>
        <v>15</v>
      </c>
      <c r="CK62" s="41">
        <f>INDEX('2017'!$E$7:$HF$37,  MATCH(CB62, '2017'!$A$7:$A$37, 0), MATCH(CB49, '2017'!$E$4:$HF$4, 0) )</f>
        <v>16</v>
      </c>
      <c r="CL62" s="41">
        <f>INDEX('2018'!$E$7:$HF$37,  MATCH(CB62, '2018'!$A$7:$A$37, 0), MATCH(CB49, '2018'!$E$4:$HF$4, 0) )</f>
        <v>16</v>
      </c>
      <c r="CM62" s="41">
        <f>INDEX('2019'!$E$7:$HF$37,  MATCH(CB62, '2019'!$A$7:$A$37, 0), MATCH(CB49, '2019'!$E$4:$HF$4, 0) )</f>
        <v>6</v>
      </c>
      <c r="CO62" s="9">
        <f t="shared" ref="CO62:CP62" si="844">CO17</f>
        <v>1</v>
      </c>
      <c r="CP62" s="18" t="str">
        <f t="shared" si="844"/>
        <v>Beaver</v>
      </c>
      <c r="CQ62" s="41">
        <f>INDEX('2010'!$E$7:$HF$37,  MATCH(CO62, '2010'!$A$7:$A$37, 0), MATCH(CO49, '2010'!$E$4:$HF$4, 0) )</f>
        <v>8</v>
      </c>
      <c r="CR62" s="41">
        <f>INDEX('2011'!$E$7:$HF$37,  MATCH(CO62, '2011'!$A$7:$A$37, 0), MATCH(CO49, '2011'!$E$4:$HF$4, 0) )</f>
        <v>7</v>
      </c>
      <c r="CS62" s="41">
        <f>INDEX('2012'!$E$7:$HF$37,  MATCH(CO62, '2012'!$A$7:$A$37, 0), MATCH(CO49, '2012'!$E$4:$HF$4, 0) )</f>
        <v>8</v>
      </c>
      <c r="CT62" s="41">
        <f>INDEX('2013'!$E$7:$HF$37,  MATCH(CO62, '2013'!$A$7:$A$37, 0), MATCH(CO49, '2013'!$E$4:$HF$4, 0) )</f>
        <v>7</v>
      </c>
      <c r="CU62" s="41">
        <f>INDEX('2014'!$E$7:$HF$37,  MATCH(CO62, '2014'!$A$7:$A$37, 0), MATCH(CO49, '2014'!$E$4:$HF$4, 0) )</f>
        <v>7</v>
      </c>
      <c r="CV62" s="41">
        <f>INDEX('2015'!$E$7:$HF$37,  MATCH(CO62, '2015'!$A$7:$A$37, 0), MATCH(CO49, '2015'!$E$4:$HF$4, 0) )</f>
        <v>15</v>
      </c>
      <c r="CW62" s="41">
        <f>INDEX('2016'!$E$7:$HF$37,  MATCH(CO62, '2016'!$A$7:$A$37, 0), MATCH(CO49, '2016'!$E$4:$HF$4, 0) )</f>
        <v>15</v>
      </c>
      <c r="CX62" s="41">
        <f>INDEX('2017'!$E$7:$HF$37,  MATCH(CO62, '2017'!$A$7:$A$37, 0), MATCH(CO49, '2017'!$E$4:$HF$4, 0) )</f>
        <v>16</v>
      </c>
      <c r="CY62" s="41">
        <f>INDEX('2018'!$E$7:$HF$37,  MATCH(CO62, '2018'!$A$7:$A$37, 0), MATCH(CO49, '2018'!$E$4:$HF$4, 0) )</f>
        <v>16</v>
      </c>
      <c r="CZ62" s="41">
        <f>INDEX('2019'!$E$7:$HF$37,  MATCH(CO62, '2019'!$A$7:$A$37, 0), MATCH(CO49, '2019'!$E$4:$HF$4, 0) )</f>
        <v>16</v>
      </c>
      <c r="DB62" s="9">
        <f t="shared" ref="DB62:DC62" si="845">DB17</f>
        <v>1</v>
      </c>
      <c r="DC62" s="18" t="str">
        <f t="shared" si="845"/>
        <v>Beaver</v>
      </c>
      <c r="DD62" s="41">
        <f>INDEX('2010'!$E$7:$HF$37,  MATCH(DB62, '2010'!$A$7:$A$37, 0), MATCH(DB49, '2010'!$E$4:$HF$4, 0) )</f>
        <v>119</v>
      </c>
      <c r="DE62" s="41">
        <f>INDEX('2011'!$E$7:$HF$37,  MATCH(DB62, '2011'!$A$7:$A$37, 0), MATCH(DB49, '2011'!$E$4:$HF$4, 0) )</f>
        <v>89</v>
      </c>
      <c r="DF62" s="41">
        <f>INDEX('2012'!$E$7:$HF$37,  MATCH(DB62, '2012'!$A$7:$A$37, 0), MATCH(DB49, '2012'!$E$4:$HF$4, 0) )</f>
        <v>16</v>
      </c>
      <c r="DG62" s="41">
        <f>INDEX('2013'!$E$7:$HF$37,  MATCH(DB62, '2013'!$A$7:$A$37, 0), MATCH(DB49, '2013'!$E$4:$HF$4, 0) )</f>
        <v>16</v>
      </c>
      <c r="DH62" s="41">
        <f>INDEX('2014'!$E$7:$HF$37,  MATCH(DB62, '2014'!$A$7:$A$37, 0), MATCH(DB49, '2014'!$E$4:$HF$4, 0) )</f>
        <v>16</v>
      </c>
      <c r="DI62" s="41">
        <f>INDEX('2015'!$E$7:$HF$37,  MATCH(DB62, '2015'!$A$7:$A$37, 0), MATCH(DB49, '2015'!$E$4:$HF$4, 0) )</f>
        <v>15</v>
      </c>
      <c r="DJ62" s="41">
        <f>INDEX('2016'!$E$7:$HF$37,  MATCH(DB62, '2016'!$A$7:$A$37, 0), MATCH(DB49, '2016'!$E$4:$HF$4, 0) )</f>
        <v>15</v>
      </c>
      <c r="DK62" s="41">
        <f>INDEX('2017'!$E$7:$HF$37,  MATCH(DB62, '2017'!$A$7:$A$37, 0), MATCH(DB49, '2017'!$E$4:$HF$4, 0) )</f>
        <v>16</v>
      </c>
      <c r="DL62" s="41">
        <f>INDEX('2018'!$E$7:$HF$37,  MATCH(DB62, '2018'!$A$7:$A$37, 0), MATCH(DB49, '2018'!$E$4:$HF$4, 0) )</f>
        <v>16</v>
      </c>
      <c r="DM62" s="41">
        <f>INDEX('2019'!$E$7:$HF$37,  MATCH(DB62, '2019'!$A$7:$A$37, 0), MATCH(DB49, '2019'!$E$4:$HF$4, 0) )</f>
        <v>16</v>
      </c>
      <c r="DO62" s="9">
        <f t="shared" ref="DO62:DP62" si="846">DO17</f>
        <v>1</v>
      </c>
      <c r="DP62" s="18" t="str">
        <f t="shared" si="846"/>
        <v>Beaver</v>
      </c>
      <c r="DQ62" s="41">
        <f>INDEX('2010'!$E$7:$HF$37,  MATCH(DO62, '2010'!$A$7:$A$37, 0), MATCH(DO49, '2010'!$E$4:$HF$4, 0) )</f>
        <v>6</v>
      </c>
      <c r="DR62" s="41">
        <f>INDEX('2011'!$E$7:$HF$37,  MATCH(DO62, '2011'!$A$7:$A$37, 0), MATCH(DO49, '2011'!$E$4:$HF$4, 0) )</f>
        <v>6</v>
      </c>
      <c r="DS62" s="41">
        <f>INDEX('2012'!$E$7:$HF$37,  MATCH(DO62, '2012'!$A$7:$A$37, 0), MATCH(DO49, '2012'!$E$4:$HF$4, 0) )</f>
        <v>5</v>
      </c>
      <c r="DT62" s="41">
        <f>INDEX('2013'!$E$7:$HF$37,  MATCH(DO62, '2013'!$A$7:$A$37, 0), MATCH(DO49, '2013'!$E$4:$HF$4, 0) )</f>
        <v>5</v>
      </c>
      <c r="DU62" s="41">
        <f>INDEX('2014'!$E$7:$HF$37,  MATCH(DO62, '2014'!$A$7:$A$37, 0), MATCH(DO49, '2014'!$E$4:$HF$4, 0) )</f>
        <v>5</v>
      </c>
      <c r="DV62" s="41">
        <f>INDEX('2015'!$E$7:$HF$37,  MATCH(DO62, '2015'!$A$7:$A$37, 0), MATCH(DO49, '2015'!$E$4:$HF$4, 0) )</f>
        <v>4</v>
      </c>
      <c r="DW62" s="41">
        <f>INDEX('2016'!$E$7:$HF$37,  MATCH(DO62, '2016'!$A$7:$A$37, 0), MATCH(DO49, '2016'!$E$4:$HF$4, 0) )</f>
        <v>26</v>
      </c>
      <c r="DX62" s="41">
        <f>INDEX('2017'!$E$7:$HF$37,  MATCH(DO62, '2017'!$A$7:$A$37, 0), MATCH(DO49, '2017'!$E$4:$HF$4, 0) )</f>
        <v>59</v>
      </c>
      <c r="DY62" s="41">
        <f>INDEX('2018'!$E$7:$HF$37,  MATCH(DO62, '2018'!$A$7:$A$37, 0), MATCH(DO49, '2018'!$E$4:$HF$4, 0) )</f>
        <v>52</v>
      </c>
      <c r="DZ62" s="41">
        <f>INDEX('2019'!$E$7:$HF$37,  MATCH(DO62, '2019'!$A$7:$A$37, 0), MATCH(DO49, '2019'!$E$4:$HF$4, 0) )</f>
        <v>50</v>
      </c>
      <c r="EB62" s="9">
        <f t="shared" ref="EB62:EC62" si="847">EB17</f>
        <v>1</v>
      </c>
      <c r="EC62" s="18" t="str">
        <f t="shared" si="847"/>
        <v>Beaver</v>
      </c>
      <c r="ED62" s="41">
        <f>INDEX('2010'!$E$7:$HF$37,  MATCH(EB62, '2010'!$A$7:$A$37, 0), MATCH(EB49, '2010'!$E$4:$HF$4, 0) )</f>
        <v>36</v>
      </c>
      <c r="EE62" s="41">
        <f>INDEX('2011'!$E$7:$HF$37,  MATCH(EB62, '2011'!$A$7:$A$37, 0), MATCH(EB49, '2011'!$E$4:$HF$4, 0) )</f>
        <v>31</v>
      </c>
      <c r="EF62" s="41">
        <f>INDEX('2012'!$E$7:$HF$37,  MATCH(EB62, '2012'!$A$7:$A$37, 0), MATCH(EB49, '2012'!$E$4:$HF$4, 0) )</f>
        <v>30</v>
      </c>
      <c r="EG62" s="41">
        <f>INDEX('2013'!$E$7:$HF$37,  MATCH(EB62, '2013'!$A$7:$A$37, 0), MATCH(EB49, '2013'!$E$4:$HF$4, 0) )</f>
        <v>36</v>
      </c>
      <c r="EH62" s="41">
        <f>INDEX('2014'!$E$7:$HF$37,  MATCH(EB62, '2014'!$A$7:$A$37, 0), MATCH(EB49, '2014'!$E$4:$HF$4, 0) )</f>
        <v>17</v>
      </c>
      <c r="EI62" s="41">
        <f>INDEX('2015'!$E$7:$HF$37,  MATCH(EB62, '2015'!$A$7:$A$37, 0), MATCH(EB49, '2015'!$E$4:$HF$4, 0) )</f>
        <v>15</v>
      </c>
      <c r="EJ62" s="41">
        <f>INDEX('2016'!$E$7:$HF$37,  MATCH(EB62, '2016'!$A$7:$A$37, 0), MATCH(EB49, '2016'!$E$4:$HF$4, 0) )</f>
        <v>15</v>
      </c>
      <c r="EK62" s="41">
        <f>INDEX('2017'!$E$7:$HF$37,  MATCH(EB62, '2017'!$A$7:$A$37, 0), MATCH(EB49, '2017'!$E$4:$HF$4, 0) )</f>
        <v>16</v>
      </c>
      <c r="EL62" s="41">
        <f>INDEX('2018'!$E$7:$HF$37,  MATCH(EB62, '2018'!$A$7:$A$37, 0), MATCH(EB49, '2018'!$E$4:$HF$4, 0) )</f>
        <v>16</v>
      </c>
      <c r="EM62" s="41">
        <f>INDEX('2019'!$E$7:$HF$37,  MATCH(EB62, '2019'!$A$7:$A$37, 0), MATCH(EB49, '2019'!$E$4:$HF$4, 0) )</f>
        <v>29</v>
      </c>
      <c r="EO62" s="9">
        <f t="shared" ref="EO62:EP62" si="848">EO17</f>
        <v>1</v>
      </c>
      <c r="EP62" s="18" t="str">
        <f t="shared" si="848"/>
        <v>Beaver</v>
      </c>
      <c r="EQ62" s="41">
        <f>INDEX('2010'!$E$7:$HF$37,  MATCH(EO62, '2010'!$A$7:$A$37, 0), MATCH(EO49, '2010'!$E$4:$HF$4, 0) )</f>
        <v>119</v>
      </c>
      <c r="ER62" s="41">
        <f>INDEX('2011'!$E$7:$HF$37,  MATCH(EO62, '2011'!$A$7:$A$37, 0), MATCH(EO49, '2011'!$E$4:$HF$4, 0) )</f>
        <v>89</v>
      </c>
      <c r="ES62" s="41">
        <f>INDEX('2012'!$E$7:$HF$37,  MATCH(EO62, '2012'!$A$7:$A$37, 0), MATCH(EO49, '2012'!$E$4:$HF$4, 0) )</f>
        <v>16</v>
      </c>
      <c r="ET62" s="41">
        <f>INDEX('2013'!$E$7:$HF$37,  MATCH(EO62, '2013'!$A$7:$A$37, 0), MATCH(EO49, '2013'!$E$4:$HF$4, 0) )</f>
        <v>16</v>
      </c>
      <c r="EU62" s="41">
        <f>INDEX('2014'!$E$7:$HF$37,  MATCH(EO62, '2014'!$A$7:$A$37, 0), MATCH(EO49, '2014'!$E$4:$HF$4, 0) )</f>
        <v>2</v>
      </c>
      <c r="EV62" s="41">
        <f>INDEX('2015'!$E$7:$HF$37,  MATCH(EO62, '2015'!$A$7:$A$37, 0), MATCH(EO49, '2015'!$E$4:$HF$4, 0) )</f>
        <v>2</v>
      </c>
      <c r="EW62" s="41">
        <f>INDEX('2016'!$E$7:$HF$37,  MATCH(EO62, '2016'!$A$7:$A$37, 0), MATCH(EO49, '2016'!$E$4:$HF$4, 0) )</f>
        <v>3</v>
      </c>
      <c r="EX62" s="41">
        <f>INDEX('2017'!$E$7:$HF$37,  MATCH(EO62, '2017'!$A$7:$A$37, 0), MATCH(EO49, '2017'!$E$4:$HF$4, 0) )</f>
        <v>2</v>
      </c>
      <c r="EY62" s="41">
        <f>INDEX('2018'!$E$7:$HF$37,  MATCH(EO62, '2018'!$A$7:$A$37, 0), MATCH(EO49, '2018'!$E$4:$HF$4, 0) )</f>
        <v>2</v>
      </c>
      <c r="EZ62" s="41">
        <f>INDEX('2019'!$E$7:$HF$37,  MATCH(EO62, '2019'!$A$7:$A$37, 0), MATCH(EO49, '2019'!$E$4:$HF$4, 0) )</f>
        <v>16</v>
      </c>
      <c r="FB62" s="9">
        <f t="shared" ref="FB62:FC62" si="849">FB17</f>
        <v>1</v>
      </c>
      <c r="FC62" s="18" t="str">
        <f t="shared" si="849"/>
        <v>Beaver</v>
      </c>
      <c r="FD62" s="41">
        <f>INDEX('2010'!$E$7:$HF$37,  MATCH(FB62, '2010'!$A$7:$A$37, 0), MATCH(FB49, '2010'!$E$4:$HF$4, 0) )</f>
        <v>17</v>
      </c>
      <c r="FE62" s="41">
        <f>INDEX('2011'!$E$7:$HF$37,  MATCH(FB62, '2011'!$A$7:$A$37, 0), MATCH(FB49, '2011'!$E$4:$HF$4, 0) )</f>
        <v>18</v>
      </c>
      <c r="FF62" s="41">
        <f>INDEX('2012'!$E$7:$HF$37,  MATCH(FB62, '2012'!$A$7:$A$37, 0), MATCH(FB49, '2012'!$E$4:$HF$4, 0) )</f>
        <v>19</v>
      </c>
      <c r="FG62" s="41">
        <f>INDEX('2013'!$E$7:$HF$37,  MATCH(FB62, '2013'!$A$7:$A$37, 0), MATCH(FB49, '2013'!$E$4:$HF$4, 0) )</f>
        <v>6</v>
      </c>
      <c r="FH62" s="41">
        <f>INDEX('2014'!$E$7:$HF$37,  MATCH(FB62, '2014'!$A$7:$A$37, 0), MATCH(FB49, '2014'!$E$4:$HF$4, 0) )</f>
        <v>4</v>
      </c>
      <c r="FI62" s="41">
        <f>INDEX('2015'!$E$7:$HF$37,  MATCH(FB62, '2015'!$A$7:$A$37, 0), MATCH(FB49, '2015'!$E$4:$HF$4, 0) )</f>
        <v>5</v>
      </c>
      <c r="FJ62" s="41">
        <f>INDEX('2016'!$E$7:$HF$37,  MATCH(FB62, '2016'!$A$7:$A$37, 0), MATCH(FB49, '2016'!$E$4:$HF$4, 0) )</f>
        <v>5</v>
      </c>
      <c r="FK62" s="41">
        <f>INDEX('2017'!$E$7:$HF$37,  MATCH(FB62, '2017'!$A$7:$A$37, 0), MATCH(FB49, '2017'!$E$4:$HF$4, 0) )</f>
        <v>7</v>
      </c>
      <c r="FL62" s="41">
        <f>INDEX('2018'!$E$7:$HF$37,  MATCH(FB62, '2018'!$A$7:$A$37, 0), MATCH(FB49, '2018'!$E$4:$HF$4, 0) )</f>
        <v>16</v>
      </c>
      <c r="FM62" s="41">
        <f>INDEX('2019'!$E$7:$HF$37,  MATCH(FB62, '2019'!$A$7:$A$37, 0), MATCH(FB49, '2019'!$E$4:$HF$4, 0) )</f>
        <v>16</v>
      </c>
      <c r="FO62" s="9">
        <f t="shared" ref="FO62:FP62" si="850">FO17</f>
        <v>1</v>
      </c>
      <c r="FP62" s="18" t="str">
        <f t="shared" si="850"/>
        <v>Beaver</v>
      </c>
      <c r="FQ62" s="41">
        <f>INDEX('2010'!$E$7:$HF$37,  MATCH(FO62, '2010'!$A$7:$A$37, 0), MATCH(FO49, '2010'!$E$4:$HF$4, 0) )</f>
        <v>119</v>
      </c>
      <c r="FR62" s="41">
        <f>INDEX('2011'!$E$7:$HF$37,  MATCH(FO62, '2011'!$A$7:$A$37, 0), MATCH(FO49, '2011'!$E$4:$HF$4, 0) )</f>
        <v>89</v>
      </c>
      <c r="FS62" s="41">
        <f>INDEX('2012'!$E$7:$HF$37,  MATCH(FO62, '2012'!$A$7:$A$37, 0), MATCH(FO49, '2012'!$E$4:$HF$4, 0) )</f>
        <v>16</v>
      </c>
      <c r="FT62" s="41">
        <f>INDEX('2013'!$E$7:$HF$37,  MATCH(FO62, '2013'!$A$7:$A$37, 0), MATCH(FO49, '2013'!$E$4:$HF$4, 0) )</f>
        <v>16</v>
      </c>
      <c r="FU62" s="41">
        <f>INDEX('2014'!$E$7:$HF$37,  MATCH(FO62, '2014'!$A$7:$A$37, 0), MATCH(FO49, '2014'!$E$4:$HF$4, 0) )</f>
        <v>16</v>
      </c>
      <c r="FV62" s="41">
        <f>INDEX('2015'!$E$7:$HF$37,  MATCH(FO62, '2015'!$A$7:$A$37, 0), MATCH(FO49, '2015'!$E$4:$HF$4, 0) )</f>
        <v>15</v>
      </c>
      <c r="FW62" s="41">
        <f>INDEX('2016'!$E$7:$HF$37,  MATCH(FO62, '2016'!$A$7:$A$37, 0), MATCH(FO49, '2016'!$E$4:$HF$4, 0) )</f>
        <v>15</v>
      </c>
      <c r="FX62" s="41">
        <f>INDEX('2017'!$E$7:$HF$37,  MATCH(FO62, '2017'!$A$7:$A$37, 0), MATCH(FO49, '2017'!$E$4:$HF$4, 0) )</f>
        <v>16</v>
      </c>
      <c r="FY62" s="41">
        <f>INDEX('2018'!$E$7:$HF$37,  MATCH(FO62, '2018'!$A$7:$A$37, 0), MATCH(FO49, '2018'!$E$4:$HF$4, 0) )</f>
        <v>4</v>
      </c>
      <c r="FZ62" s="41">
        <f>INDEX('2019'!$E$7:$HF$37,  MATCH(FO62, '2019'!$A$7:$A$37, 0), MATCH(FO49, '2019'!$E$4:$HF$4, 0) )</f>
        <v>4</v>
      </c>
      <c r="GB62" s="9">
        <f t="shared" ref="GB62:GC62" si="851">GB17</f>
        <v>1</v>
      </c>
      <c r="GC62" s="18" t="str">
        <f t="shared" si="851"/>
        <v>Beaver</v>
      </c>
      <c r="GD62" s="41">
        <f>INDEX('2010'!$E$7:$HF$37,  MATCH(GB62, '2010'!$A$7:$A$37, 0), MATCH(GB49, '2010'!$E$4:$HF$4, 0) )</f>
        <v>119</v>
      </c>
      <c r="GE62" s="41">
        <f>INDEX('2011'!$E$7:$HF$37,  MATCH(GB62, '2011'!$A$7:$A$37, 0), MATCH(GB49, '2011'!$E$4:$HF$4, 0) )</f>
        <v>89</v>
      </c>
      <c r="GF62" s="41">
        <f>INDEX('2012'!$E$7:$HF$37,  MATCH(GB62, '2012'!$A$7:$A$37, 0), MATCH(GB49, '2012'!$E$4:$HF$4, 0) )</f>
        <v>16</v>
      </c>
      <c r="GG62" s="41">
        <f>INDEX('2013'!$E$7:$HF$37,  MATCH(GB62, '2013'!$A$7:$A$37, 0), MATCH(GB49, '2013'!$E$4:$HF$4, 0) )</f>
        <v>16</v>
      </c>
      <c r="GH62" s="41">
        <f>INDEX('2014'!$E$7:$HF$37,  MATCH(GB62, '2014'!$A$7:$A$37, 0), MATCH(GB49, '2014'!$E$4:$HF$4, 0) )</f>
        <v>16</v>
      </c>
      <c r="GI62" s="41">
        <f>INDEX('2015'!$E$7:$HF$37,  MATCH(GB62, '2015'!$A$7:$A$37, 0), MATCH(GB49, '2015'!$E$4:$HF$4, 0) )</f>
        <v>15</v>
      </c>
      <c r="GJ62" s="41">
        <f>INDEX('2016'!$E$7:$HF$37,  MATCH(GB62, '2016'!$A$7:$A$37, 0), MATCH(GB49, '2016'!$E$4:$HF$4, 0) )</f>
        <v>15</v>
      </c>
      <c r="GK62" s="41">
        <f>INDEX('2017'!$E$7:$HF$37,  MATCH(GB62, '2017'!$A$7:$A$37, 0), MATCH(GB49, '2017'!$E$4:$HF$4, 0) )</f>
        <v>16</v>
      </c>
      <c r="GL62" s="41">
        <f>INDEX('2018'!$E$7:$HF$37,  MATCH(GB62, '2018'!$A$7:$A$37, 0), MATCH(GB49, '2018'!$E$4:$HF$4, 0) )</f>
        <v>16</v>
      </c>
      <c r="GM62" s="41">
        <f>INDEX('2019'!$E$7:$HF$37,  MATCH(GB62, '2019'!$A$7:$A$37, 0), MATCH(GB49, '2019'!$E$4:$HF$4, 0) )</f>
        <v>16</v>
      </c>
    </row>
    <row r="63" spans="2:195" x14ac:dyDescent="0.25">
      <c r="B63" s="9">
        <f t="shared" ref="B63:C63" si="852">B18</f>
        <v>3</v>
      </c>
      <c r="C63" s="18" t="str">
        <f t="shared" si="852"/>
        <v>Box Elder</v>
      </c>
      <c r="D63" s="41">
        <f>INDEX('2010'!$E$7:$HF$37,  MATCH(B63, '2010'!$A$7:$A$37, 0), MATCH(B49, '2010'!$E$4:$HF$4, 0) )</f>
        <v>171</v>
      </c>
      <c r="E63" s="41">
        <f>INDEX('2011'!$E$7:$HF$37,  MATCH(B63, '2011'!$A$7:$A$37, 0), MATCH(B49, '2011'!$E$4:$HF$4, 0) )</f>
        <v>170</v>
      </c>
      <c r="F63" s="41">
        <f>INDEX('2012'!$E$7:$HF$37,  MATCH(B63, '2012'!$A$7:$A$37, 0), MATCH(B49, '2012'!$E$4:$HF$4, 0) )</f>
        <v>179</v>
      </c>
      <c r="G63" s="41">
        <f>INDEX('2013'!$E$7:$HF$37,  MATCH(B63, '2013'!$A$7:$A$37, 0), MATCH(B49, '2013'!$E$4:$HF$4, 0) )</f>
        <v>166</v>
      </c>
      <c r="H63" s="41">
        <f>INDEX('2014'!$E$7:$HF$37,  MATCH(B63, '2014'!$A$7:$A$37, 0), MATCH(B49, '2014'!$E$4:$HF$4, 0) )</f>
        <v>138</v>
      </c>
      <c r="I63" s="41">
        <f>INDEX('2015'!$E$7:$HF$37,  MATCH(B63, '2015'!$A$7:$A$37, 0), MATCH(B49, '2015'!$E$4:$HF$4, 0) )</f>
        <v>146</v>
      </c>
      <c r="J63" s="41">
        <f>INDEX('2016'!$E$7:$HF$37,  MATCH(B63, '2016'!$A$7:$A$37, 0), MATCH(B49, '2016'!$E$4:$HF$4, 0) )</f>
        <v>176</v>
      </c>
      <c r="K63" s="41">
        <f>INDEX('2017'!$E$7:$HF$37,  MATCH(B63, '2017'!$A$7:$A$37, 0), MATCH(B49, '2017'!$E$4:$HF$4, 0) )</f>
        <v>156</v>
      </c>
      <c r="L63" s="41">
        <f>INDEX('2018'!$E$7:$HF$37,  MATCH(B63, '2018'!$A$7:$A$37, 0), MATCH(B49, '2018'!$E$4:$HF$4, 0) )</f>
        <v>178</v>
      </c>
      <c r="M63" s="41">
        <f>INDEX('2019'!$E$7:$HF$37,  MATCH(B63, '2019'!$A$7:$A$37, 0), MATCH(B49, '2019'!$E$4:$HF$4, 0) )</f>
        <v>210</v>
      </c>
      <c r="O63" s="9">
        <f t="shared" ref="O63:P63" si="853">O18</f>
        <v>3</v>
      </c>
      <c r="P63" s="18" t="str">
        <f t="shared" si="853"/>
        <v>Box Elder</v>
      </c>
      <c r="Q63" s="41">
        <f>INDEX('2010'!$E$7:$HF$37,  MATCH(O63, '2010'!$A$7:$A$37, 0), MATCH(O49, '2010'!$E$4:$HF$4, 0) )</f>
        <v>63</v>
      </c>
      <c r="R63" s="41">
        <f>INDEX('2011'!$E$7:$HF$37,  MATCH(O63, '2011'!$A$7:$A$37, 0), MATCH(O49, '2011'!$E$4:$HF$4, 0) )</f>
        <v>70</v>
      </c>
      <c r="S63" s="41">
        <f>INDEX('2012'!$E$7:$HF$37,  MATCH(O63, '2012'!$A$7:$A$37, 0), MATCH(O49, '2012'!$E$4:$HF$4, 0) )</f>
        <v>72</v>
      </c>
      <c r="T63" s="41">
        <f>INDEX('2013'!$E$7:$HF$37,  MATCH(O63, '2013'!$A$7:$A$37, 0), MATCH(O49, '2013'!$E$4:$HF$4, 0) )</f>
        <v>72</v>
      </c>
      <c r="U63" s="41">
        <f>INDEX('2014'!$E$7:$HF$37,  MATCH(O63, '2014'!$A$7:$A$37, 0), MATCH(O49, '2014'!$E$4:$HF$4, 0) )</f>
        <v>52</v>
      </c>
      <c r="V63" s="41">
        <f>INDEX('2015'!$E$7:$HF$37,  MATCH(O63, '2015'!$A$7:$A$37, 0), MATCH(O49, '2015'!$E$4:$HF$4, 0) )</f>
        <v>51</v>
      </c>
      <c r="W63" s="41">
        <f>INDEX('2016'!$E$7:$HF$37,  MATCH(O63, '2016'!$A$7:$A$37, 0), MATCH(O49, '2016'!$E$4:$HF$4, 0) )</f>
        <v>77</v>
      </c>
      <c r="X63" s="41">
        <f>INDEX('2017'!$E$7:$HF$37,  MATCH(O63, '2017'!$A$7:$A$37, 0), MATCH(O49, '2017'!$E$4:$HF$4, 0) )</f>
        <v>41</v>
      </c>
      <c r="Y63" s="41">
        <f>INDEX('2018'!$E$7:$HF$37,  MATCH(O63, '2018'!$A$7:$A$37, 0), MATCH(O49, '2018'!$E$4:$HF$4, 0) )</f>
        <v>39</v>
      </c>
      <c r="Z63" s="41">
        <f>INDEX('2019'!$E$7:$HF$37,  MATCH(O63, '2019'!$A$7:$A$37, 0), MATCH(O49, '2019'!$E$4:$HF$4, 0) )</f>
        <v>34</v>
      </c>
      <c r="AB63" s="9">
        <f t="shared" ref="AB63:AC63" si="854">AB18</f>
        <v>3</v>
      </c>
      <c r="AC63" s="18" t="str">
        <f t="shared" si="854"/>
        <v>Box Elder</v>
      </c>
      <c r="AD63" s="41">
        <f>INDEX('2010'!$E$7:$HF$37,  MATCH(AB63, '2010'!$A$7:$A$37, 0), MATCH(AB49, '2010'!$E$4:$HF$4, 0) )</f>
        <v>56</v>
      </c>
      <c r="AE63" s="41">
        <f>INDEX('2011'!$E$7:$HF$37,  MATCH(AB63, '2011'!$A$7:$A$37, 0), MATCH(AB49, '2011'!$E$4:$HF$4, 0) )</f>
        <v>53</v>
      </c>
      <c r="AF63" s="41">
        <f>INDEX('2012'!$E$7:$HF$37,  MATCH(AB63, '2012'!$A$7:$A$37, 0), MATCH(AB49, '2012'!$E$4:$HF$4, 0) )</f>
        <v>36</v>
      </c>
      <c r="AG63" s="41">
        <f>INDEX('2013'!$E$7:$HF$37,  MATCH(AB63, '2013'!$A$7:$A$37, 0), MATCH(AB49, '2013'!$E$4:$HF$4, 0) )</f>
        <v>31</v>
      </c>
      <c r="AH63" s="41">
        <f>INDEX('2014'!$E$7:$HF$37,  MATCH(AB63, '2014'!$A$7:$A$37, 0), MATCH(AB49, '2014'!$E$4:$HF$4, 0) )</f>
        <v>22</v>
      </c>
      <c r="AI63" s="41">
        <f>INDEX('2015'!$E$7:$HF$37,  MATCH(AB63, '2015'!$A$7:$A$37, 0), MATCH(AB49, '2015'!$E$4:$HF$4, 0) )</f>
        <v>18</v>
      </c>
      <c r="AJ63" s="41">
        <f>INDEX('2016'!$E$7:$HF$37,  MATCH(AB63, '2016'!$A$7:$A$37, 0), MATCH(AB49, '2016'!$E$4:$HF$4, 0) )</f>
        <v>36</v>
      </c>
      <c r="AK63" s="41">
        <f>INDEX('2017'!$E$7:$HF$37,  MATCH(AB63, '2017'!$A$7:$A$37, 0), MATCH(AB49, '2017'!$E$4:$HF$4, 0) )</f>
        <v>42</v>
      </c>
      <c r="AL63" s="41">
        <f>INDEX('2018'!$E$7:$HF$37,  MATCH(AB63, '2018'!$A$7:$A$37, 0), MATCH(AB49, '2018'!$E$4:$HF$4, 0) )</f>
        <v>67</v>
      </c>
      <c r="AM63" s="41">
        <f>INDEX('2019'!$E$7:$HF$37,  MATCH(AB63, '2019'!$A$7:$A$37, 0), MATCH(AB49, '2019'!$E$4:$HF$4, 0) )</f>
        <v>70</v>
      </c>
      <c r="AO63" s="9">
        <f t="shared" ref="AO63:AP63" si="855">AO18</f>
        <v>3</v>
      </c>
      <c r="AP63" s="18" t="str">
        <f t="shared" si="855"/>
        <v>Box Elder</v>
      </c>
      <c r="AQ63" s="41">
        <f>INDEX('2010'!$E$7:$HF$37,  MATCH(AO63, '2010'!$A$7:$A$37, 0), MATCH(AO49, '2010'!$E$4:$HF$4, 0) )</f>
        <v>38</v>
      </c>
      <c r="AR63" s="41">
        <f>INDEX('2011'!$E$7:$HF$37,  MATCH(AO63, '2011'!$A$7:$A$37, 0), MATCH(AO49, '2011'!$E$4:$HF$4, 0) )</f>
        <v>36</v>
      </c>
      <c r="AS63" s="41">
        <f>INDEX('2012'!$E$7:$HF$37,  MATCH(AO63, '2012'!$A$7:$A$37, 0), MATCH(AO49, '2012'!$E$4:$HF$4, 0) )</f>
        <v>38</v>
      </c>
      <c r="AT63" s="41">
        <f>INDEX('2013'!$E$7:$HF$37,  MATCH(AO63, '2013'!$A$7:$A$37, 0), MATCH(AO49, '2013'!$E$4:$HF$4, 0) )</f>
        <v>31</v>
      </c>
      <c r="AU63" s="41">
        <f>INDEX('2014'!$E$7:$HF$37,  MATCH(AO63, '2014'!$A$7:$A$37, 0), MATCH(AO49, '2014'!$E$4:$HF$4, 0) )</f>
        <v>23</v>
      </c>
      <c r="AV63" s="41">
        <f>INDEX('2015'!$E$7:$HF$37,  MATCH(AO63, '2015'!$A$7:$A$37, 0), MATCH(AO49, '2015'!$E$4:$HF$4, 0) )</f>
        <v>22</v>
      </c>
      <c r="AW63" s="41">
        <f>INDEX('2016'!$E$7:$HF$37,  MATCH(AO63, '2016'!$A$7:$A$37, 0), MATCH(AO49, '2016'!$E$4:$HF$4, 0) )</f>
        <v>20</v>
      </c>
      <c r="AX63" s="41">
        <f>INDEX('2017'!$E$7:$HF$37,  MATCH(AO63, '2017'!$A$7:$A$37, 0), MATCH(AO49, '2017'!$E$4:$HF$4, 0) )</f>
        <v>27</v>
      </c>
      <c r="AY63" s="41">
        <f>INDEX('2018'!$E$7:$HF$37,  MATCH(AO63, '2018'!$A$7:$A$37, 0), MATCH(AO49, '2018'!$E$4:$HF$4, 0) )</f>
        <v>41</v>
      </c>
      <c r="AZ63" s="41">
        <f>INDEX('2019'!$E$7:$HF$37,  MATCH(AO63, '2019'!$A$7:$A$37, 0), MATCH(AO49, '2019'!$E$4:$HF$4, 0) )</f>
        <v>48</v>
      </c>
      <c r="BB63" s="9">
        <f t="shared" ref="BB63:BC63" si="856">BB18</f>
        <v>3</v>
      </c>
      <c r="BC63" s="18" t="str">
        <f t="shared" si="856"/>
        <v>Box Elder</v>
      </c>
      <c r="BD63" s="41">
        <f>INDEX('2010'!$E$7:$HF$37,  MATCH(BB63, '2010'!$A$7:$A$37, 0), MATCH(BB49, '2010'!$E$4:$HF$4, 0) )</f>
        <v>26</v>
      </c>
      <c r="BE63" s="41">
        <f>INDEX('2011'!$E$7:$HF$37,  MATCH(BB63, '2011'!$A$7:$A$37, 0), MATCH(BB49, '2011'!$E$4:$HF$4, 0) )</f>
        <v>23</v>
      </c>
      <c r="BF63" s="41">
        <f>INDEX('2012'!$E$7:$HF$37,  MATCH(BB63, '2012'!$A$7:$A$37, 0), MATCH(BB49, '2012'!$E$4:$HF$4, 0) )</f>
        <v>22</v>
      </c>
      <c r="BG63" s="41">
        <f>INDEX('2013'!$E$7:$HF$37,  MATCH(BB63, '2013'!$A$7:$A$37, 0), MATCH(BB49, '2013'!$E$4:$HF$4, 0) )</f>
        <v>27</v>
      </c>
      <c r="BH63" s="41">
        <f>INDEX('2014'!$E$7:$HF$37,  MATCH(BB63, '2014'!$A$7:$A$37, 0), MATCH(BB49, '2014'!$E$4:$HF$4, 0) )</f>
        <v>27</v>
      </c>
      <c r="BI63" s="41">
        <f>INDEX('2015'!$E$7:$HF$37,  MATCH(BB63, '2015'!$A$7:$A$37, 0), MATCH(BB49, '2015'!$E$4:$HF$4, 0) )</f>
        <v>68</v>
      </c>
      <c r="BJ63" s="41">
        <f>INDEX('2016'!$E$7:$HF$37,  MATCH(BB63, '2016'!$A$7:$A$37, 0), MATCH(BB49, '2016'!$E$4:$HF$4, 0) )</f>
        <v>71</v>
      </c>
      <c r="BK63" s="41">
        <f>INDEX('2017'!$E$7:$HF$37,  MATCH(BB63, '2017'!$A$7:$A$37, 0), MATCH(BB49, '2017'!$E$4:$HF$4, 0) )</f>
        <v>80</v>
      </c>
      <c r="BL63" s="41">
        <f>INDEX('2018'!$E$7:$HF$37,  MATCH(BB63, '2018'!$A$7:$A$37, 0), MATCH(BB49, '2018'!$E$4:$HF$4, 0) )</f>
        <v>89</v>
      </c>
      <c r="BM63" s="41">
        <f>INDEX('2019'!$E$7:$HF$37,  MATCH(BB63, '2019'!$A$7:$A$37, 0), MATCH(BB49, '2019'!$E$4:$HF$4, 0) )</f>
        <v>86</v>
      </c>
      <c r="BO63" s="9">
        <f t="shared" ref="BO63:BP63" si="857">BO18</f>
        <v>3</v>
      </c>
      <c r="BP63" s="18" t="str">
        <f t="shared" si="857"/>
        <v>Box Elder</v>
      </c>
      <c r="BQ63" s="41">
        <f>INDEX('2010'!$E$7:$HF$37,  MATCH(BO63, '2010'!$A$7:$A$37, 0), MATCH(BO49, '2010'!$E$4:$HF$4, 0) )</f>
        <v>29</v>
      </c>
      <c r="BR63" s="41">
        <f>INDEX('2011'!$E$7:$HF$37,  MATCH(BO63, '2011'!$A$7:$A$37, 0), MATCH(BO49, '2011'!$E$4:$HF$4, 0) )</f>
        <v>27</v>
      </c>
      <c r="BS63" s="41">
        <f>INDEX('2012'!$E$7:$HF$37,  MATCH(BO63, '2012'!$A$7:$A$37, 0), MATCH(BO49, '2012'!$E$4:$HF$4, 0) )</f>
        <v>28</v>
      </c>
      <c r="BT63" s="41">
        <f>INDEX('2013'!$E$7:$HF$37,  MATCH(BO63, '2013'!$A$7:$A$37, 0), MATCH(BO49, '2013'!$E$4:$HF$4, 0) )</f>
        <v>38</v>
      </c>
      <c r="BU63" s="41">
        <f>INDEX('2014'!$E$7:$HF$37,  MATCH(BO63, '2014'!$A$7:$A$37, 0), MATCH(BO49, '2014'!$E$4:$HF$4, 0) )</f>
        <v>53</v>
      </c>
      <c r="BV63" s="41">
        <f>INDEX('2015'!$E$7:$HF$37,  MATCH(BO63, '2015'!$A$7:$A$37, 0), MATCH(BO49, '2015'!$E$4:$HF$4, 0) )</f>
        <v>53</v>
      </c>
      <c r="BW63" s="41">
        <f>INDEX('2016'!$E$7:$HF$37,  MATCH(BO63, '2016'!$A$7:$A$37, 0), MATCH(BO49, '2016'!$E$4:$HF$4, 0) )</f>
        <v>55</v>
      </c>
      <c r="BX63" s="41">
        <f>INDEX('2017'!$E$7:$HF$37,  MATCH(BO63, '2017'!$A$7:$A$37, 0), MATCH(BO49, '2017'!$E$4:$HF$4, 0) )</f>
        <v>46</v>
      </c>
      <c r="BY63" s="41">
        <f>INDEX('2018'!$E$7:$HF$37,  MATCH(BO63, '2018'!$A$7:$A$37, 0), MATCH(BO49, '2018'!$E$4:$HF$4, 0) )</f>
        <v>39</v>
      </c>
      <c r="BZ63" s="41">
        <f>INDEX('2019'!$E$7:$HF$37,  MATCH(BO63, '2019'!$A$7:$A$37, 0), MATCH(BO49, '2019'!$E$4:$HF$4, 0) )</f>
        <v>44</v>
      </c>
      <c r="CB63" s="9">
        <f t="shared" ref="CB63:CC63" si="858">CB18</f>
        <v>3</v>
      </c>
      <c r="CC63" s="18" t="str">
        <f t="shared" si="858"/>
        <v>Box Elder</v>
      </c>
      <c r="CD63" s="41">
        <f>INDEX('2010'!$E$7:$HF$37,  MATCH(CB63, '2010'!$A$7:$A$37, 0), MATCH(CB49, '2010'!$E$4:$HF$4, 0) )</f>
        <v>39</v>
      </c>
      <c r="CE63" s="41">
        <f>INDEX('2011'!$E$7:$HF$37,  MATCH(CB63, '2011'!$A$7:$A$37, 0), MATCH(CB49, '2011'!$E$4:$HF$4, 0) )</f>
        <v>51</v>
      </c>
      <c r="CF63" s="41">
        <f>INDEX('2012'!$E$7:$HF$37,  MATCH(CB63, '2012'!$A$7:$A$37, 0), MATCH(CB49, '2012'!$E$4:$HF$4, 0) )</f>
        <v>52</v>
      </c>
      <c r="CG63" s="41">
        <f>INDEX('2013'!$E$7:$HF$37,  MATCH(CB63, '2013'!$A$7:$A$37, 0), MATCH(CB49, '2013'!$E$4:$HF$4, 0) )</f>
        <v>71</v>
      </c>
      <c r="CH63" s="41">
        <f>INDEX('2014'!$E$7:$HF$37,  MATCH(CB63, '2014'!$A$7:$A$37, 0), MATCH(CB49, '2014'!$E$4:$HF$4, 0) )</f>
        <v>70</v>
      </c>
      <c r="CI63" s="41">
        <f>INDEX('2015'!$E$7:$HF$37,  MATCH(CB63, '2015'!$A$7:$A$37, 0), MATCH(CB49, '2015'!$E$4:$HF$4, 0) )</f>
        <v>78</v>
      </c>
      <c r="CJ63" s="41">
        <f>INDEX('2016'!$E$7:$HF$37,  MATCH(CB63, '2016'!$A$7:$A$37, 0), MATCH(CB49, '2016'!$E$4:$HF$4, 0) )</f>
        <v>42</v>
      </c>
      <c r="CK63" s="41">
        <f>INDEX('2017'!$E$7:$HF$37,  MATCH(CB63, '2017'!$A$7:$A$37, 0), MATCH(CB49, '2017'!$E$4:$HF$4, 0) )</f>
        <v>54</v>
      </c>
      <c r="CL63" s="41">
        <f>INDEX('2018'!$E$7:$HF$37,  MATCH(CB63, '2018'!$A$7:$A$37, 0), MATCH(CB49, '2018'!$E$4:$HF$4, 0) )</f>
        <v>72</v>
      </c>
      <c r="CM63" s="41">
        <f>INDEX('2019'!$E$7:$HF$37,  MATCH(CB63, '2019'!$A$7:$A$37, 0), MATCH(CB49, '2019'!$E$4:$HF$4, 0) )</f>
        <v>67</v>
      </c>
      <c r="CO63" s="9">
        <f t="shared" ref="CO63:CP63" si="859">CO18</f>
        <v>3</v>
      </c>
      <c r="CP63" s="18" t="str">
        <f t="shared" si="859"/>
        <v>Box Elder</v>
      </c>
      <c r="CQ63" s="41">
        <f>INDEX('2010'!$E$7:$HF$37,  MATCH(CO63, '2010'!$A$7:$A$37, 0), MATCH(CO49, '2010'!$E$4:$HF$4, 0) )</f>
        <v>40</v>
      </c>
      <c r="CR63" s="41">
        <f>INDEX('2011'!$E$7:$HF$37,  MATCH(CO63, '2011'!$A$7:$A$37, 0), MATCH(CO49, '2011'!$E$4:$HF$4, 0) )</f>
        <v>43</v>
      </c>
      <c r="CS63" s="41">
        <f>INDEX('2012'!$E$7:$HF$37,  MATCH(CO63, '2012'!$A$7:$A$37, 0), MATCH(CO49, '2012'!$E$4:$HF$4, 0) )</f>
        <v>39</v>
      </c>
      <c r="CT63" s="41">
        <f>INDEX('2013'!$E$7:$HF$37,  MATCH(CO63, '2013'!$A$7:$A$37, 0), MATCH(CO49, '2013'!$E$4:$HF$4, 0) )</f>
        <v>46</v>
      </c>
      <c r="CU63" s="41">
        <f>INDEX('2014'!$E$7:$HF$37,  MATCH(CO63, '2014'!$A$7:$A$37, 0), MATCH(CO49, '2014'!$E$4:$HF$4, 0) )</f>
        <v>29</v>
      </c>
      <c r="CV63" s="41">
        <f>INDEX('2015'!$E$7:$HF$37,  MATCH(CO63, '2015'!$A$7:$A$37, 0), MATCH(CO49, '2015'!$E$4:$HF$4, 0) )</f>
        <v>17</v>
      </c>
      <c r="CW63" s="41">
        <f>INDEX('2016'!$E$7:$HF$37,  MATCH(CO63, '2016'!$A$7:$A$37, 0), MATCH(CO49, '2016'!$E$4:$HF$4, 0) )</f>
        <v>16</v>
      </c>
      <c r="CX63" s="41">
        <f>INDEX('2017'!$E$7:$HF$37,  MATCH(CO63, '2017'!$A$7:$A$37, 0), MATCH(CO49, '2017'!$E$4:$HF$4, 0) )</f>
        <v>17</v>
      </c>
      <c r="CY63" s="41">
        <f>INDEX('2018'!$E$7:$HF$37,  MATCH(CO63, '2018'!$A$7:$A$37, 0), MATCH(CO49, '2018'!$E$4:$HF$4, 0) )</f>
        <v>18</v>
      </c>
      <c r="CZ63" s="41">
        <f>INDEX('2019'!$E$7:$HF$37,  MATCH(CO63, '2019'!$A$7:$A$37, 0), MATCH(CO49, '2019'!$E$4:$HF$4, 0) )</f>
        <v>35</v>
      </c>
      <c r="DB63" s="9">
        <f t="shared" ref="DB63:DC63" si="860">DB18</f>
        <v>3</v>
      </c>
      <c r="DC63" s="18" t="str">
        <f t="shared" si="860"/>
        <v>Box Elder</v>
      </c>
      <c r="DD63" s="41">
        <f>INDEX('2010'!$E$7:$HF$37,  MATCH(DB63, '2010'!$A$7:$A$37, 0), MATCH(DB49, '2010'!$E$4:$HF$4, 0) )</f>
        <v>18</v>
      </c>
      <c r="DE63" s="41">
        <f>INDEX('2011'!$E$7:$HF$37,  MATCH(DB63, '2011'!$A$7:$A$37, 0), MATCH(DB49, '2011'!$E$4:$HF$4, 0) )</f>
        <v>22</v>
      </c>
      <c r="DF63" s="41">
        <f>INDEX('2012'!$E$7:$HF$37,  MATCH(DB63, '2012'!$A$7:$A$37, 0), MATCH(DB49, '2012'!$E$4:$HF$4, 0) )</f>
        <v>14</v>
      </c>
      <c r="DG63" s="41">
        <f>INDEX('2013'!$E$7:$HF$37,  MATCH(DB63, '2013'!$A$7:$A$37, 0), MATCH(DB49, '2013'!$E$4:$HF$4, 0) )</f>
        <v>13</v>
      </c>
      <c r="DH63" s="41">
        <f>INDEX('2014'!$E$7:$HF$37,  MATCH(DB63, '2014'!$A$7:$A$37, 0), MATCH(DB49, '2014'!$E$4:$HF$4, 0) )</f>
        <v>15</v>
      </c>
      <c r="DI63" s="41">
        <f>INDEX('2015'!$E$7:$HF$37,  MATCH(DB63, '2015'!$A$7:$A$37, 0), MATCH(DB49, '2015'!$E$4:$HF$4, 0) )</f>
        <v>23</v>
      </c>
      <c r="DJ63" s="41">
        <f>INDEX('2016'!$E$7:$HF$37,  MATCH(DB63, '2016'!$A$7:$A$37, 0), MATCH(DB49, '2016'!$E$4:$HF$4, 0) )</f>
        <v>22</v>
      </c>
      <c r="DK63" s="41">
        <f>INDEX('2017'!$E$7:$HF$37,  MATCH(DB63, '2017'!$A$7:$A$37, 0), MATCH(DB49, '2017'!$E$4:$HF$4, 0) )</f>
        <v>24</v>
      </c>
      <c r="DL63" s="41">
        <f>INDEX('2018'!$E$7:$HF$37,  MATCH(DB63, '2018'!$A$7:$A$37, 0), MATCH(DB49, '2018'!$E$4:$HF$4, 0) )</f>
        <v>31</v>
      </c>
      <c r="DM63" s="41">
        <f>INDEX('2019'!$E$7:$HF$37,  MATCH(DB63, '2019'!$A$7:$A$37, 0), MATCH(DB49, '2019'!$E$4:$HF$4, 0) )</f>
        <v>40</v>
      </c>
      <c r="DO63" s="9">
        <f t="shared" ref="DO63:DP63" si="861">DO18</f>
        <v>3</v>
      </c>
      <c r="DP63" s="18" t="str">
        <f t="shared" si="861"/>
        <v>Box Elder</v>
      </c>
      <c r="DQ63" s="41">
        <f>INDEX('2010'!$E$7:$HF$37,  MATCH(DO63, '2010'!$A$7:$A$37, 0), MATCH(DO49, '2010'!$E$4:$HF$4, 0) )</f>
        <v>45</v>
      </c>
      <c r="DR63" s="41">
        <f>INDEX('2011'!$E$7:$HF$37,  MATCH(DO63, '2011'!$A$7:$A$37, 0), MATCH(DO49, '2011'!$E$4:$HF$4, 0) )</f>
        <v>61</v>
      </c>
      <c r="DS63" s="41">
        <f>INDEX('2012'!$E$7:$HF$37,  MATCH(DO63, '2012'!$A$7:$A$37, 0), MATCH(DO49, '2012'!$E$4:$HF$4, 0) )</f>
        <v>62</v>
      </c>
      <c r="DT63" s="41">
        <f>INDEX('2013'!$E$7:$HF$37,  MATCH(DO63, '2013'!$A$7:$A$37, 0), MATCH(DO49, '2013'!$E$4:$HF$4, 0) )</f>
        <v>44</v>
      </c>
      <c r="DU63" s="41">
        <f>INDEX('2014'!$E$7:$HF$37,  MATCH(DO63, '2014'!$A$7:$A$37, 0), MATCH(DO49, '2014'!$E$4:$HF$4, 0) )</f>
        <v>44</v>
      </c>
      <c r="DV63" s="41">
        <f>INDEX('2015'!$E$7:$HF$37,  MATCH(DO63, '2015'!$A$7:$A$37, 0), MATCH(DO49, '2015'!$E$4:$HF$4, 0) )</f>
        <v>60</v>
      </c>
      <c r="DW63" s="41">
        <f>INDEX('2016'!$E$7:$HF$37,  MATCH(DO63, '2016'!$A$7:$A$37, 0), MATCH(DO49, '2016'!$E$4:$HF$4, 0) )</f>
        <v>54</v>
      </c>
      <c r="DX63" s="41">
        <f>INDEX('2017'!$E$7:$HF$37,  MATCH(DO63, '2017'!$A$7:$A$37, 0), MATCH(DO49, '2017'!$E$4:$HF$4, 0) )</f>
        <v>55</v>
      </c>
      <c r="DY63" s="41">
        <f>INDEX('2018'!$E$7:$HF$37,  MATCH(DO63, '2018'!$A$7:$A$37, 0), MATCH(DO49, '2018'!$E$4:$HF$4, 0) )</f>
        <v>54</v>
      </c>
      <c r="DZ63" s="41">
        <f>INDEX('2019'!$E$7:$HF$37,  MATCH(DO63, '2019'!$A$7:$A$37, 0), MATCH(DO49, '2019'!$E$4:$HF$4, 0) )</f>
        <v>93</v>
      </c>
      <c r="EB63" s="9">
        <f t="shared" ref="EB63:EC63" si="862">EB18</f>
        <v>3</v>
      </c>
      <c r="EC63" s="18" t="str">
        <f t="shared" si="862"/>
        <v>Box Elder</v>
      </c>
      <c r="ED63" s="41">
        <f>INDEX('2010'!$E$7:$HF$37,  MATCH(EB63, '2010'!$A$7:$A$37, 0), MATCH(EB49, '2010'!$E$4:$HF$4, 0) )</f>
        <v>94</v>
      </c>
      <c r="EE63" s="41">
        <f>INDEX('2011'!$E$7:$HF$37,  MATCH(EB63, '2011'!$A$7:$A$37, 0), MATCH(EB49, '2011'!$E$4:$HF$4, 0) )</f>
        <v>87</v>
      </c>
      <c r="EF63" s="41">
        <f>INDEX('2012'!$E$7:$HF$37,  MATCH(EB63, '2012'!$A$7:$A$37, 0), MATCH(EB49, '2012'!$E$4:$HF$4, 0) )</f>
        <v>73</v>
      </c>
      <c r="EG63" s="41">
        <f>INDEX('2013'!$E$7:$HF$37,  MATCH(EB63, '2013'!$A$7:$A$37, 0), MATCH(EB49, '2013'!$E$4:$HF$4, 0) )</f>
        <v>73</v>
      </c>
      <c r="EH63" s="41">
        <f>INDEX('2014'!$E$7:$HF$37,  MATCH(EB63, '2014'!$A$7:$A$37, 0), MATCH(EB49, '2014'!$E$4:$HF$4, 0) )</f>
        <v>52</v>
      </c>
      <c r="EI63" s="41">
        <f>INDEX('2015'!$E$7:$HF$37,  MATCH(EB63, '2015'!$A$7:$A$37, 0), MATCH(EB49, '2015'!$E$4:$HF$4, 0) )</f>
        <v>49</v>
      </c>
      <c r="EJ63" s="41">
        <f>INDEX('2016'!$E$7:$HF$37,  MATCH(EB63, '2016'!$A$7:$A$37, 0), MATCH(EB49, '2016'!$E$4:$HF$4, 0) )</f>
        <v>45</v>
      </c>
      <c r="EK63" s="41">
        <f>INDEX('2017'!$E$7:$HF$37,  MATCH(EB63, '2017'!$A$7:$A$37, 0), MATCH(EB49, '2017'!$E$4:$HF$4, 0) )</f>
        <v>53</v>
      </c>
      <c r="EL63" s="41">
        <f>INDEX('2018'!$E$7:$HF$37,  MATCH(EB63, '2018'!$A$7:$A$37, 0), MATCH(EB49, '2018'!$E$4:$HF$4, 0) )</f>
        <v>65</v>
      </c>
      <c r="EM63" s="41">
        <f>INDEX('2019'!$E$7:$HF$37,  MATCH(EB63, '2019'!$A$7:$A$37, 0), MATCH(EB49, '2019'!$E$4:$HF$4, 0) )</f>
        <v>64</v>
      </c>
      <c r="EO63" s="9">
        <f t="shared" ref="EO63:EP63" si="863">EO18</f>
        <v>3</v>
      </c>
      <c r="EP63" s="18" t="str">
        <f t="shared" si="863"/>
        <v>Box Elder</v>
      </c>
      <c r="EQ63" s="41">
        <f>INDEX('2010'!$E$7:$HF$37,  MATCH(EO63, '2010'!$A$7:$A$37, 0), MATCH(EO49, '2010'!$E$4:$HF$4, 0) )</f>
        <v>44</v>
      </c>
      <c r="ER63" s="41">
        <f>INDEX('2011'!$E$7:$HF$37,  MATCH(EO63, '2011'!$A$7:$A$37, 0), MATCH(EO49, '2011'!$E$4:$HF$4, 0) )</f>
        <v>36</v>
      </c>
      <c r="ES63" s="41">
        <f>INDEX('2012'!$E$7:$HF$37,  MATCH(EO63, '2012'!$A$7:$A$37, 0), MATCH(EO49, '2012'!$E$4:$HF$4, 0) )</f>
        <v>19</v>
      </c>
      <c r="ET63" s="41">
        <f>INDEX('2013'!$E$7:$HF$37,  MATCH(EO63, '2013'!$A$7:$A$37, 0), MATCH(EO49, '2013'!$E$4:$HF$4, 0) )</f>
        <v>5</v>
      </c>
      <c r="EU63" s="41">
        <f>INDEX('2014'!$E$7:$HF$37,  MATCH(EO63, '2014'!$A$7:$A$37, 0), MATCH(EO49, '2014'!$E$4:$HF$4, 0) )</f>
        <v>6</v>
      </c>
      <c r="EV63" s="41">
        <f>INDEX('2015'!$E$7:$HF$37,  MATCH(EO63, '2015'!$A$7:$A$37, 0), MATCH(EO49, '2015'!$E$4:$HF$4, 0) )</f>
        <v>9</v>
      </c>
      <c r="EW63" s="41">
        <f>INDEX('2016'!$E$7:$HF$37,  MATCH(EO63, '2016'!$A$7:$A$37, 0), MATCH(EO49, '2016'!$E$4:$HF$4, 0) )</f>
        <v>6</v>
      </c>
      <c r="EX63" s="41">
        <f>INDEX('2017'!$E$7:$HF$37,  MATCH(EO63, '2017'!$A$7:$A$37, 0), MATCH(EO49, '2017'!$E$4:$HF$4, 0) )</f>
        <v>28</v>
      </c>
      <c r="EY63" s="41">
        <f>INDEX('2018'!$E$7:$HF$37,  MATCH(EO63, '2018'!$A$7:$A$37, 0), MATCH(EO49, '2018'!$E$4:$HF$4, 0) )</f>
        <v>32</v>
      </c>
      <c r="EZ63" s="41">
        <f>INDEX('2019'!$E$7:$HF$37,  MATCH(EO63, '2019'!$A$7:$A$37, 0), MATCH(EO49, '2019'!$E$4:$HF$4, 0) )</f>
        <v>54</v>
      </c>
      <c r="FB63" s="9">
        <f t="shared" ref="FB63:FC63" si="864">FB18</f>
        <v>3</v>
      </c>
      <c r="FC63" s="18" t="str">
        <f t="shared" si="864"/>
        <v>Box Elder</v>
      </c>
      <c r="FD63" s="41">
        <f>INDEX('2010'!$E$7:$HF$37,  MATCH(FB63, '2010'!$A$7:$A$37, 0), MATCH(FB49, '2010'!$E$4:$HF$4, 0) )</f>
        <v>77</v>
      </c>
      <c r="FE63" s="41">
        <f>INDEX('2011'!$E$7:$HF$37,  MATCH(FB63, '2011'!$A$7:$A$37, 0), MATCH(FB49, '2011'!$E$4:$HF$4, 0) )</f>
        <v>76</v>
      </c>
      <c r="FF63" s="41">
        <f>INDEX('2012'!$E$7:$HF$37,  MATCH(FB63, '2012'!$A$7:$A$37, 0), MATCH(FB49, '2012'!$E$4:$HF$4, 0) )</f>
        <v>83</v>
      </c>
      <c r="FG63" s="41">
        <f>INDEX('2013'!$E$7:$HF$37,  MATCH(FB63, '2013'!$A$7:$A$37, 0), MATCH(FB49, '2013'!$E$4:$HF$4, 0) )</f>
        <v>83</v>
      </c>
      <c r="FH63" s="41">
        <f>INDEX('2014'!$E$7:$HF$37,  MATCH(FB63, '2014'!$A$7:$A$37, 0), MATCH(FB49, '2014'!$E$4:$HF$4, 0) )</f>
        <v>47</v>
      </c>
      <c r="FI63" s="41">
        <f>INDEX('2015'!$E$7:$HF$37,  MATCH(FB63, '2015'!$A$7:$A$37, 0), MATCH(FB49, '2015'!$E$4:$HF$4, 0) )</f>
        <v>38</v>
      </c>
      <c r="FJ63" s="41">
        <f>INDEX('2016'!$E$7:$HF$37,  MATCH(FB63, '2016'!$A$7:$A$37, 0), MATCH(FB49, '2016'!$E$4:$HF$4, 0) )</f>
        <v>55</v>
      </c>
      <c r="FK63" s="41">
        <f>INDEX('2017'!$E$7:$HF$37,  MATCH(FB63, '2017'!$A$7:$A$37, 0), MATCH(FB49, '2017'!$E$4:$HF$4, 0) )</f>
        <v>39</v>
      </c>
      <c r="FL63" s="41">
        <f>INDEX('2018'!$E$7:$HF$37,  MATCH(FB63, '2018'!$A$7:$A$37, 0), MATCH(FB49, '2018'!$E$4:$HF$4, 0) )</f>
        <v>43</v>
      </c>
      <c r="FM63" s="41">
        <f>INDEX('2019'!$E$7:$HF$37,  MATCH(FB63, '2019'!$A$7:$A$37, 0), MATCH(FB49, '2019'!$E$4:$HF$4, 0) )</f>
        <v>53</v>
      </c>
      <c r="FO63" s="9">
        <f t="shared" ref="FO63:FP63" si="865">FO18</f>
        <v>3</v>
      </c>
      <c r="FP63" s="18" t="str">
        <f t="shared" si="865"/>
        <v>Box Elder</v>
      </c>
      <c r="FQ63" s="41">
        <f>INDEX('2010'!$E$7:$HF$37,  MATCH(FO63, '2010'!$A$7:$A$37, 0), MATCH(FO49, '2010'!$E$4:$HF$4, 0) )</f>
        <v>5</v>
      </c>
      <c r="FR63" s="41">
        <f>INDEX('2011'!$E$7:$HF$37,  MATCH(FO63, '2011'!$A$7:$A$37, 0), MATCH(FO49, '2011'!$E$4:$HF$4, 0) )</f>
        <v>5</v>
      </c>
      <c r="FS63" s="41">
        <f>INDEX('2012'!$E$7:$HF$37,  MATCH(FO63, '2012'!$A$7:$A$37, 0), MATCH(FO49, '2012'!$E$4:$HF$4, 0) )</f>
        <v>21</v>
      </c>
      <c r="FT63" s="41">
        <f>INDEX('2013'!$E$7:$HF$37,  MATCH(FO63, '2013'!$A$7:$A$37, 0), MATCH(FO49, '2013'!$E$4:$HF$4, 0) )</f>
        <v>17</v>
      </c>
      <c r="FU63" s="41">
        <f>INDEX('2014'!$E$7:$HF$37,  MATCH(FO63, '2014'!$A$7:$A$37, 0), MATCH(FO49, '2014'!$E$4:$HF$4, 0) )</f>
        <v>17</v>
      </c>
      <c r="FV63" s="41">
        <f>INDEX('2015'!$E$7:$HF$37,  MATCH(FO63, '2015'!$A$7:$A$37, 0), MATCH(FO49, '2015'!$E$4:$HF$4, 0) )</f>
        <v>26</v>
      </c>
      <c r="FW63" s="41">
        <f>INDEX('2016'!$E$7:$HF$37,  MATCH(FO63, '2016'!$A$7:$A$37, 0), MATCH(FO49, '2016'!$E$4:$HF$4, 0) )</f>
        <v>31</v>
      </c>
      <c r="FX63" s="41">
        <f>INDEX('2017'!$E$7:$HF$37,  MATCH(FO63, '2017'!$A$7:$A$37, 0), MATCH(FO49, '2017'!$E$4:$HF$4, 0) )</f>
        <v>26</v>
      </c>
      <c r="FY63" s="41">
        <f>INDEX('2018'!$E$7:$HF$37,  MATCH(FO63, '2018'!$A$7:$A$37, 0), MATCH(FO49, '2018'!$E$4:$HF$4, 0) )</f>
        <v>33</v>
      </c>
      <c r="FZ63" s="41">
        <f>INDEX('2019'!$E$7:$HF$37,  MATCH(FO63, '2019'!$A$7:$A$37, 0), MATCH(FO49, '2019'!$E$4:$HF$4, 0) )</f>
        <v>31</v>
      </c>
      <c r="GB63" s="9">
        <f t="shared" ref="GB63:GC63" si="866">GB18</f>
        <v>3</v>
      </c>
      <c r="GC63" s="18" t="str">
        <f t="shared" si="866"/>
        <v>Box Elder</v>
      </c>
      <c r="GD63" s="41">
        <f>INDEX('2010'!$E$7:$HF$37,  MATCH(GB63, '2010'!$A$7:$A$37, 0), MATCH(GB49, '2010'!$E$4:$HF$4, 0) )</f>
        <v>119</v>
      </c>
      <c r="GE63" s="41">
        <f>INDEX('2011'!$E$7:$HF$37,  MATCH(GB63, '2011'!$A$7:$A$37, 0), MATCH(GB49, '2011'!$E$4:$HF$4, 0) )</f>
        <v>89</v>
      </c>
      <c r="GF63" s="41">
        <f>INDEX('2012'!$E$7:$HF$37,  MATCH(GB63, '2012'!$A$7:$A$37, 0), MATCH(GB49, '2012'!$E$4:$HF$4, 0) )</f>
        <v>27</v>
      </c>
      <c r="GG63" s="41">
        <f>INDEX('2013'!$E$7:$HF$37,  MATCH(GB63, '2013'!$A$7:$A$37, 0), MATCH(GB49, '2013'!$E$4:$HF$4, 0) )</f>
        <v>27</v>
      </c>
      <c r="GH63" s="41">
        <f>INDEX('2014'!$E$7:$HF$37,  MATCH(GB63, '2014'!$A$7:$A$37, 0), MATCH(GB49, '2014'!$E$4:$HF$4, 0) )</f>
        <v>27</v>
      </c>
      <c r="GI63" s="41">
        <f>INDEX('2015'!$E$7:$HF$37,  MATCH(GB63, '2015'!$A$7:$A$37, 0), MATCH(GB49, '2015'!$E$4:$HF$4, 0) )</f>
        <v>7</v>
      </c>
      <c r="GJ63" s="41">
        <f>INDEX('2016'!$E$7:$HF$37,  MATCH(GB63, '2016'!$A$7:$A$37, 0), MATCH(GB49, '2016'!$E$4:$HF$4, 0) )</f>
        <v>10</v>
      </c>
      <c r="GK63" s="41">
        <f>INDEX('2017'!$E$7:$HF$37,  MATCH(GB63, '2017'!$A$7:$A$37, 0), MATCH(GB49, '2017'!$E$4:$HF$4, 0) )</f>
        <v>11</v>
      </c>
      <c r="GL63" s="41">
        <f>INDEX('2018'!$E$7:$HF$37,  MATCH(GB63, '2018'!$A$7:$A$37, 0), MATCH(GB49, '2018'!$E$4:$HF$4, 0) )</f>
        <v>8</v>
      </c>
      <c r="GM63" s="41">
        <f>INDEX('2019'!$E$7:$HF$37,  MATCH(GB63, '2019'!$A$7:$A$37, 0), MATCH(GB49, '2019'!$E$4:$HF$4, 0) )</f>
        <v>7</v>
      </c>
    </row>
    <row r="64" spans="2:195" x14ac:dyDescent="0.25">
      <c r="B64" s="9">
        <f t="shared" ref="B64:C64" si="867">B19</f>
        <v>5</v>
      </c>
      <c r="C64" s="18" t="str">
        <f t="shared" si="867"/>
        <v>Cache</v>
      </c>
      <c r="D64" s="41">
        <f>INDEX('2010'!$E$7:$HF$37,  MATCH(B64, '2010'!$A$7:$A$37, 0), MATCH(B49, '2010'!$E$4:$HF$4, 0) )</f>
        <v>302</v>
      </c>
      <c r="E64" s="41">
        <f>INDEX('2011'!$E$7:$HF$37,  MATCH(B64, '2011'!$A$7:$A$37, 0), MATCH(B49, '2011'!$E$4:$HF$4, 0) )</f>
        <v>305</v>
      </c>
      <c r="F64" s="41">
        <f>INDEX('2012'!$E$7:$HF$37,  MATCH(B64, '2012'!$A$7:$A$37, 0), MATCH(B49, '2012'!$E$4:$HF$4, 0) )</f>
        <v>242</v>
      </c>
      <c r="G64" s="41">
        <f>INDEX('2013'!$E$7:$HF$37,  MATCH(B64, '2013'!$A$7:$A$37, 0), MATCH(B49, '2013'!$E$4:$HF$4, 0) )</f>
        <v>305</v>
      </c>
      <c r="H64" s="41">
        <f>INDEX('2014'!$E$7:$HF$37,  MATCH(B64, '2014'!$A$7:$A$37, 0), MATCH(B49, '2014'!$E$4:$HF$4, 0) )</f>
        <v>266</v>
      </c>
      <c r="I64" s="41">
        <f>INDEX('2015'!$E$7:$HF$37,  MATCH(B64, '2015'!$A$7:$A$37, 0), MATCH(B49, '2015'!$E$4:$HF$4, 0) )</f>
        <v>290</v>
      </c>
      <c r="J64" s="41">
        <f>INDEX('2016'!$E$7:$HF$37,  MATCH(B64, '2016'!$A$7:$A$37, 0), MATCH(B49, '2016'!$E$4:$HF$4, 0) )</f>
        <v>319</v>
      </c>
      <c r="K64" s="41">
        <f>INDEX('2017'!$E$7:$HF$37,  MATCH(B64, '2017'!$A$7:$A$37, 0), MATCH(B49, '2017'!$E$4:$HF$4, 0) )</f>
        <v>315</v>
      </c>
      <c r="L64" s="41">
        <f>INDEX('2018'!$E$7:$HF$37,  MATCH(B64, '2018'!$A$7:$A$37, 0), MATCH(B49, '2018'!$E$4:$HF$4, 0) )</f>
        <v>383</v>
      </c>
      <c r="M64" s="41">
        <f>INDEX('2019'!$E$7:$HF$37,  MATCH(B64, '2019'!$A$7:$A$37, 0), MATCH(B49, '2019'!$E$4:$HF$4, 0) )</f>
        <v>388</v>
      </c>
      <c r="O64" s="9">
        <f t="shared" ref="O64:P64" si="868">O19</f>
        <v>5</v>
      </c>
      <c r="P64" s="18" t="str">
        <f t="shared" si="868"/>
        <v>Cache</v>
      </c>
      <c r="Q64" s="41">
        <f>INDEX('2010'!$E$7:$HF$37,  MATCH(O64, '2010'!$A$7:$A$37, 0), MATCH(O49, '2010'!$E$4:$HF$4, 0) )</f>
        <v>67</v>
      </c>
      <c r="R64" s="41">
        <f>INDEX('2011'!$E$7:$HF$37,  MATCH(O64, '2011'!$A$7:$A$37, 0), MATCH(O49, '2011'!$E$4:$HF$4, 0) )</f>
        <v>44</v>
      </c>
      <c r="S64" s="41">
        <f>INDEX('2012'!$E$7:$HF$37,  MATCH(O64, '2012'!$A$7:$A$37, 0), MATCH(O49, '2012'!$E$4:$HF$4, 0) )</f>
        <v>52</v>
      </c>
      <c r="T64" s="41">
        <f>INDEX('2013'!$E$7:$HF$37,  MATCH(O64, '2013'!$A$7:$A$37, 0), MATCH(O49, '2013'!$E$4:$HF$4, 0) )</f>
        <v>48</v>
      </c>
      <c r="U64" s="41">
        <f>INDEX('2014'!$E$7:$HF$37,  MATCH(O64, '2014'!$A$7:$A$37, 0), MATCH(O49, '2014'!$E$4:$HF$4, 0) )</f>
        <v>45</v>
      </c>
      <c r="V64" s="41">
        <f>INDEX('2015'!$E$7:$HF$37,  MATCH(O64, '2015'!$A$7:$A$37, 0), MATCH(O49, '2015'!$E$4:$HF$4, 0) )</f>
        <v>86</v>
      </c>
      <c r="W64" s="41">
        <f>INDEX('2016'!$E$7:$HF$37,  MATCH(O64, '2016'!$A$7:$A$37, 0), MATCH(O49, '2016'!$E$4:$HF$4, 0) )</f>
        <v>83</v>
      </c>
      <c r="X64" s="41">
        <f>INDEX('2017'!$E$7:$HF$37,  MATCH(O64, '2017'!$A$7:$A$37, 0), MATCH(O49, '2017'!$E$4:$HF$4, 0) )</f>
        <v>79</v>
      </c>
      <c r="Y64" s="41">
        <f>INDEX('2018'!$E$7:$HF$37,  MATCH(O64, '2018'!$A$7:$A$37, 0), MATCH(O49, '2018'!$E$4:$HF$4, 0) )</f>
        <v>121</v>
      </c>
      <c r="Z64" s="41">
        <f>INDEX('2019'!$E$7:$HF$37,  MATCH(O64, '2019'!$A$7:$A$37, 0), MATCH(O49, '2019'!$E$4:$HF$4, 0) )</f>
        <v>103</v>
      </c>
      <c r="AB64" s="9">
        <f t="shared" ref="AB64:AC64" si="869">AB19</f>
        <v>5</v>
      </c>
      <c r="AC64" s="18" t="str">
        <f t="shared" si="869"/>
        <v>Cache</v>
      </c>
      <c r="AD64" s="41">
        <f>INDEX('2010'!$E$7:$HF$37,  MATCH(AB64, '2010'!$A$7:$A$37, 0), MATCH(AB49, '2010'!$E$4:$HF$4, 0) )</f>
        <v>55</v>
      </c>
      <c r="AE64" s="41">
        <f>INDEX('2011'!$E$7:$HF$37,  MATCH(AB64, '2011'!$A$7:$A$37, 0), MATCH(AB49, '2011'!$E$4:$HF$4, 0) )</f>
        <v>49</v>
      </c>
      <c r="AF64" s="41">
        <f>INDEX('2012'!$E$7:$HF$37,  MATCH(AB64, '2012'!$A$7:$A$37, 0), MATCH(AB49, '2012'!$E$4:$HF$4, 0) )</f>
        <v>35</v>
      </c>
      <c r="AG64" s="41">
        <f>INDEX('2013'!$E$7:$HF$37,  MATCH(AB64, '2013'!$A$7:$A$37, 0), MATCH(AB49, '2013'!$E$4:$HF$4, 0) )</f>
        <v>26</v>
      </c>
      <c r="AH64" s="41">
        <f>INDEX('2014'!$E$7:$HF$37,  MATCH(AB64, '2014'!$A$7:$A$37, 0), MATCH(AB49, '2014'!$E$4:$HF$4, 0) )</f>
        <v>27</v>
      </c>
      <c r="AI64" s="41">
        <f>INDEX('2015'!$E$7:$HF$37,  MATCH(AB64, '2015'!$A$7:$A$37, 0), MATCH(AB49, '2015'!$E$4:$HF$4, 0) )</f>
        <v>58</v>
      </c>
      <c r="AJ64" s="41">
        <f>INDEX('2016'!$E$7:$HF$37,  MATCH(AB64, '2016'!$A$7:$A$37, 0), MATCH(AB49, '2016'!$E$4:$HF$4, 0) )</f>
        <v>66</v>
      </c>
      <c r="AK64" s="41">
        <f>INDEX('2017'!$E$7:$HF$37,  MATCH(AB64, '2017'!$A$7:$A$37, 0), MATCH(AB49, '2017'!$E$4:$HF$4, 0) )</f>
        <v>64</v>
      </c>
      <c r="AL64" s="41">
        <f>INDEX('2018'!$E$7:$HF$37,  MATCH(AB64, '2018'!$A$7:$A$37, 0), MATCH(AB49, '2018'!$E$4:$HF$4, 0) )</f>
        <v>75</v>
      </c>
      <c r="AM64" s="41">
        <f>INDEX('2019'!$E$7:$HF$37,  MATCH(AB64, '2019'!$A$7:$A$37, 0), MATCH(AB49, '2019'!$E$4:$HF$4, 0) )</f>
        <v>74</v>
      </c>
      <c r="AO64" s="9">
        <f t="shared" ref="AO64:AP64" si="870">AO19</f>
        <v>5</v>
      </c>
      <c r="AP64" s="18" t="str">
        <f t="shared" si="870"/>
        <v>Cache</v>
      </c>
      <c r="AQ64" s="41">
        <f>INDEX('2010'!$E$7:$HF$37,  MATCH(AO64, '2010'!$A$7:$A$37, 0), MATCH(AO49, '2010'!$E$4:$HF$4, 0) )</f>
        <v>81</v>
      </c>
      <c r="AR64" s="41">
        <f>INDEX('2011'!$E$7:$HF$37,  MATCH(AO64, '2011'!$A$7:$A$37, 0), MATCH(AO49, '2011'!$E$4:$HF$4, 0) )</f>
        <v>48</v>
      </c>
      <c r="AS64" s="41">
        <f>INDEX('2012'!$E$7:$HF$37,  MATCH(AO64, '2012'!$A$7:$A$37, 0), MATCH(AO49, '2012'!$E$4:$HF$4, 0) )</f>
        <v>46</v>
      </c>
      <c r="AT64" s="41">
        <f>INDEX('2013'!$E$7:$HF$37,  MATCH(AO64, '2013'!$A$7:$A$37, 0), MATCH(AO49, '2013'!$E$4:$HF$4, 0) )</f>
        <v>43</v>
      </c>
      <c r="AU64" s="41">
        <f>INDEX('2014'!$E$7:$HF$37,  MATCH(AO64, '2014'!$A$7:$A$37, 0), MATCH(AO49, '2014'!$E$4:$HF$4, 0) )</f>
        <v>43</v>
      </c>
      <c r="AV64" s="41">
        <f>INDEX('2015'!$E$7:$HF$37,  MATCH(AO64, '2015'!$A$7:$A$37, 0), MATCH(AO49, '2015'!$E$4:$HF$4, 0) )</f>
        <v>107</v>
      </c>
      <c r="AW64" s="41">
        <f>INDEX('2016'!$E$7:$HF$37,  MATCH(AO64, '2016'!$A$7:$A$37, 0), MATCH(AO49, '2016'!$E$4:$HF$4, 0) )</f>
        <v>101</v>
      </c>
      <c r="AX64" s="41">
        <f>INDEX('2017'!$E$7:$HF$37,  MATCH(AO64, '2017'!$A$7:$A$37, 0), MATCH(AO49, '2017'!$E$4:$HF$4, 0) )</f>
        <v>100</v>
      </c>
      <c r="AY64" s="41">
        <f>INDEX('2018'!$E$7:$HF$37,  MATCH(AO64, '2018'!$A$7:$A$37, 0), MATCH(AO49, '2018'!$E$4:$HF$4, 0) )</f>
        <v>132</v>
      </c>
      <c r="AZ64" s="41">
        <f>INDEX('2019'!$E$7:$HF$37,  MATCH(AO64, '2019'!$A$7:$A$37, 0), MATCH(AO49, '2019'!$E$4:$HF$4, 0) )</f>
        <v>110</v>
      </c>
      <c r="BB64" s="9">
        <f t="shared" ref="BB64:BC64" si="871">BB19</f>
        <v>5</v>
      </c>
      <c r="BC64" s="18" t="str">
        <f t="shared" si="871"/>
        <v>Cache</v>
      </c>
      <c r="BD64" s="41">
        <f>INDEX('2010'!$E$7:$HF$37,  MATCH(BB64, '2010'!$A$7:$A$37, 0), MATCH(BB49, '2010'!$E$4:$HF$4, 0) )</f>
        <v>23</v>
      </c>
      <c r="BE64" s="41">
        <f>INDEX('2011'!$E$7:$HF$37,  MATCH(BB64, '2011'!$A$7:$A$37, 0), MATCH(BB49, '2011'!$E$4:$HF$4, 0) )</f>
        <v>31</v>
      </c>
      <c r="BF64" s="41">
        <f>INDEX('2012'!$E$7:$HF$37,  MATCH(BB64, '2012'!$A$7:$A$37, 0), MATCH(BB49, '2012'!$E$4:$HF$4, 0) )</f>
        <v>32</v>
      </c>
      <c r="BG64" s="41">
        <f>INDEX('2013'!$E$7:$HF$37,  MATCH(BB64, '2013'!$A$7:$A$37, 0), MATCH(BB49, '2013'!$E$4:$HF$4, 0) )</f>
        <v>42</v>
      </c>
      <c r="BH64" s="41">
        <f>INDEX('2014'!$E$7:$HF$37,  MATCH(BB64, '2014'!$A$7:$A$37, 0), MATCH(BB49, '2014'!$E$4:$HF$4, 0) )</f>
        <v>31</v>
      </c>
      <c r="BI64" s="41">
        <f>INDEX('2015'!$E$7:$HF$37,  MATCH(BB64, '2015'!$A$7:$A$37, 0), MATCH(BB49, '2015'!$E$4:$HF$4, 0) )</f>
        <v>24</v>
      </c>
      <c r="BJ64" s="41">
        <f>INDEX('2016'!$E$7:$HF$37,  MATCH(BB64, '2016'!$A$7:$A$37, 0), MATCH(BB49, '2016'!$E$4:$HF$4, 0) )</f>
        <v>21</v>
      </c>
      <c r="BK64" s="41">
        <f>INDEX('2017'!$E$7:$HF$37,  MATCH(BB64, '2017'!$A$7:$A$37, 0), MATCH(BB49, '2017'!$E$4:$HF$4, 0) )</f>
        <v>20</v>
      </c>
      <c r="BL64" s="41">
        <f>INDEX('2018'!$E$7:$HF$37,  MATCH(BB64, '2018'!$A$7:$A$37, 0), MATCH(BB49, '2018'!$E$4:$HF$4, 0) )</f>
        <v>20</v>
      </c>
      <c r="BM64" s="41">
        <f>INDEX('2019'!$E$7:$HF$37,  MATCH(BB64, '2019'!$A$7:$A$37, 0), MATCH(BB49, '2019'!$E$4:$HF$4, 0) )</f>
        <v>20</v>
      </c>
      <c r="BO64" s="9">
        <f t="shared" ref="BO64:BP64" si="872">BO19</f>
        <v>5</v>
      </c>
      <c r="BP64" s="18" t="str">
        <f t="shared" si="872"/>
        <v>Cache</v>
      </c>
      <c r="BQ64" s="41">
        <f>INDEX('2010'!$E$7:$HF$37,  MATCH(BO64, '2010'!$A$7:$A$37, 0), MATCH(BO49, '2010'!$E$4:$HF$4, 0) )</f>
        <v>105</v>
      </c>
      <c r="BR64" s="41">
        <f>INDEX('2011'!$E$7:$HF$37,  MATCH(BO64, '2011'!$A$7:$A$37, 0), MATCH(BO49, '2011'!$E$4:$HF$4, 0) )</f>
        <v>117</v>
      </c>
      <c r="BS64" s="41">
        <f>INDEX('2012'!$E$7:$HF$37,  MATCH(BO64, '2012'!$A$7:$A$37, 0), MATCH(BO49, '2012'!$E$4:$HF$4, 0) )</f>
        <v>87</v>
      </c>
      <c r="BT64" s="41">
        <f>INDEX('2013'!$E$7:$HF$37,  MATCH(BO64, '2013'!$A$7:$A$37, 0), MATCH(BO49, '2013'!$E$4:$HF$4, 0) )</f>
        <v>81</v>
      </c>
      <c r="BU64" s="41">
        <f>INDEX('2014'!$E$7:$HF$37,  MATCH(BO64, '2014'!$A$7:$A$37, 0), MATCH(BO49, '2014'!$E$4:$HF$4, 0) )</f>
        <v>89</v>
      </c>
      <c r="BV64" s="41">
        <f>INDEX('2015'!$E$7:$HF$37,  MATCH(BO64, '2015'!$A$7:$A$37, 0), MATCH(BO49, '2015'!$E$4:$HF$4, 0) )</f>
        <v>67</v>
      </c>
      <c r="BW64" s="41">
        <f>INDEX('2016'!$E$7:$HF$37,  MATCH(BO64, '2016'!$A$7:$A$37, 0), MATCH(BO49, '2016'!$E$4:$HF$4, 0) )</f>
        <v>85</v>
      </c>
      <c r="BX64" s="41">
        <f>INDEX('2017'!$E$7:$HF$37,  MATCH(BO64, '2017'!$A$7:$A$37, 0), MATCH(BO49, '2017'!$E$4:$HF$4, 0) )</f>
        <v>73</v>
      </c>
      <c r="BY64" s="41">
        <f>INDEX('2018'!$E$7:$HF$37,  MATCH(BO64, '2018'!$A$7:$A$37, 0), MATCH(BO49, '2018'!$E$4:$HF$4, 0) )</f>
        <v>98</v>
      </c>
      <c r="BZ64" s="41">
        <f>INDEX('2019'!$E$7:$HF$37,  MATCH(BO64, '2019'!$A$7:$A$37, 0), MATCH(BO49, '2019'!$E$4:$HF$4, 0) )</f>
        <v>115</v>
      </c>
      <c r="CB64" s="9">
        <f t="shared" ref="CB64:CC64" si="873">CB19</f>
        <v>5</v>
      </c>
      <c r="CC64" s="18" t="str">
        <f t="shared" si="873"/>
        <v>Cache</v>
      </c>
      <c r="CD64" s="41">
        <f>INDEX('2010'!$E$7:$HF$37,  MATCH(CB64, '2010'!$A$7:$A$37, 0), MATCH(CB49, '2010'!$E$4:$HF$4, 0) )</f>
        <v>27</v>
      </c>
      <c r="CE64" s="41">
        <f>INDEX('2011'!$E$7:$HF$37,  MATCH(CB64, '2011'!$A$7:$A$37, 0), MATCH(CB49, '2011'!$E$4:$HF$4, 0) )</f>
        <v>19</v>
      </c>
      <c r="CF64" s="41">
        <f>INDEX('2012'!$E$7:$HF$37,  MATCH(CB64, '2012'!$A$7:$A$37, 0), MATCH(CB49, '2012'!$E$4:$HF$4, 0) )</f>
        <v>22</v>
      </c>
      <c r="CG64" s="41">
        <f>INDEX('2013'!$E$7:$HF$37,  MATCH(CB64, '2013'!$A$7:$A$37, 0), MATCH(CB49, '2013'!$E$4:$HF$4, 0) )</f>
        <v>21</v>
      </c>
      <c r="CH64" s="41">
        <f>INDEX('2014'!$E$7:$HF$37,  MATCH(CB64, '2014'!$A$7:$A$37, 0), MATCH(CB49, '2014'!$E$4:$HF$4, 0) )</f>
        <v>37</v>
      </c>
      <c r="CI64" s="41">
        <f>INDEX('2015'!$E$7:$HF$37,  MATCH(CB64, '2015'!$A$7:$A$37, 0), MATCH(CB49, '2015'!$E$4:$HF$4, 0) )</f>
        <v>32</v>
      </c>
      <c r="CJ64" s="41">
        <f>INDEX('2016'!$E$7:$HF$37,  MATCH(CB64, '2016'!$A$7:$A$37, 0), MATCH(CB49, '2016'!$E$4:$HF$4, 0) )</f>
        <v>43</v>
      </c>
      <c r="CK64" s="41">
        <f>INDEX('2017'!$E$7:$HF$37,  MATCH(CB64, '2017'!$A$7:$A$37, 0), MATCH(CB49, '2017'!$E$4:$HF$4, 0) )</f>
        <v>50</v>
      </c>
      <c r="CL64" s="41">
        <f>INDEX('2018'!$E$7:$HF$37,  MATCH(CB64, '2018'!$A$7:$A$37, 0), MATCH(CB49, '2018'!$E$4:$HF$4, 0) )</f>
        <v>57</v>
      </c>
      <c r="CM64" s="41">
        <f>INDEX('2019'!$E$7:$HF$37,  MATCH(CB64, '2019'!$A$7:$A$37, 0), MATCH(CB49, '2019'!$E$4:$HF$4, 0) )</f>
        <v>41</v>
      </c>
      <c r="CO64" s="9">
        <f t="shared" ref="CO64:CP64" si="874">CO19</f>
        <v>5</v>
      </c>
      <c r="CP64" s="18" t="str">
        <f t="shared" si="874"/>
        <v>Cache</v>
      </c>
      <c r="CQ64" s="41">
        <f>INDEX('2010'!$E$7:$HF$37,  MATCH(CO64, '2010'!$A$7:$A$37, 0), MATCH(CO49, '2010'!$E$4:$HF$4, 0) )</f>
        <v>75</v>
      </c>
      <c r="CR64" s="41">
        <f>INDEX('2011'!$E$7:$HF$37,  MATCH(CO64, '2011'!$A$7:$A$37, 0), MATCH(CO49, '2011'!$E$4:$HF$4, 0) )</f>
        <v>70</v>
      </c>
      <c r="CS64" s="41">
        <f>INDEX('2012'!$E$7:$HF$37,  MATCH(CO64, '2012'!$A$7:$A$37, 0), MATCH(CO49, '2012'!$E$4:$HF$4, 0) )</f>
        <v>59</v>
      </c>
      <c r="CT64" s="41">
        <f>INDEX('2013'!$E$7:$HF$37,  MATCH(CO64, '2013'!$A$7:$A$37, 0), MATCH(CO49, '2013'!$E$4:$HF$4, 0) )</f>
        <v>42</v>
      </c>
      <c r="CU64" s="41">
        <f>INDEX('2014'!$E$7:$HF$37,  MATCH(CO64, '2014'!$A$7:$A$37, 0), MATCH(CO49, '2014'!$E$4:$HF$4, 0) )</f>
        <v>54</v>
      </c>
      <c r="CV64" s="41">
        <f>INDEX('2015'!$E$7:$HF$37,  MATCH(CO64, '2015'!$A$7:$A$37, 0), MATCH(CO49, '2015'!$E$4:$HF$4, 0) )</f>
        <v>37</v>
      </c>
      <c r="CW64" s="41">
        <f>INDEX('2016'!$E$7:$HF$37,  MATCH(CO64, '2016'!$A$7:$A$37, 0), MATCH(CO49, '2016'!$E$4:$HF$4, 0) )</f>
        <v>29</v>
      </c>
      <c r="CX64" s="41">
        <f>INDEX('2017'!$E$7:$HF$37,  MATCH(CO64, '2017'!$A$7:$A$37, 0), MATCH(CO49, '2017'!$E$4:$HF$4, 0) )</f>
        <v>54</v>
      </c>
      <c r="CY64" s="41">
        <f>INDEX('2018'!$E$7:$HF$37,  MATCH(CO64, '2018'!$A$7:$A$37, 0), MATCH(CO49, '2018'!$E$4:$HF$4, 0) )</f>
        <v>46</v>
      </c>
      <c r="CZ64" s="41">
        <f>INDEX('2019'!$E$7:$HF$37,  MATCH(CO64, '2019'!$A$7:$A$37, 0), MATCH(CO49, '2019'!$E$4:$HF$4, 0) )</f>
        <v>62</v>
      </c>
      <c r="DB64" s="9">
        <f t="shared" ref="DB64:DC64" si="875">DB19</f>
        <v>5</v>
      </c>
      <c r="DC64" s="18" t="str">
        <f t="shared" si="875"/>
        <v>Cache</v>
      </c>
      <c r="DD64" s="41">
        <f>INDEX('2010'!$E$7:$HF$37,  MATCH(DB64, '2010'!$A$7:$A$37, 0), MATCH(DB49, '2010'!$E$4:$HF$4, 0) )</f>
        <v>92</v>
      </c>
      <c r="DE64" s="41">
        <f>INDEX('2011'!$E$7:$HF$37,  MATCH(DB64, '2011'!$A$7:$A$37, 0), MATCH(DB49, '2011'!$E$4:$HF$4, 0) )</f>
        <v>81</v>
      </c>
      <c r="DF64" s="41">
        <f>INDEX('2012'!$E$7:$HF$37,  MATCH(DB64, '2012'!$A$7:$A$37, 0), MATCH(DB49, '2012'!$E$4:$HF$4, 0) )</f>
        <v>73</v>
      </c>
      <c r="DG64" s="41">
        <f>INDEX('2013'!$E$7:$HF$37,  MATCH(DB64, '2013'!$A$7:$A$37, 0), MATCH(DB49, '2013'!$E$4:$HF$4, 0) )</f>
        <v>90</v>
      </c>
      <c r="DH64" s="41">
        <f>INDEX('2014'!$E$7:$HF$37,  MATCH(DB64, '2014'!$A$7:$A$37, 0), MATCH(DB49, '2014'!$E$4:$HF$4, 0) )</f>
        <v>74</v>
      </c>
      <c r="DI64" s="41">
        <f>INDEX('2015'!$E$7:$HF$37,  MATCH(DB64, '2015'!$A$7:$A$37, 0), MATCH(DB49, '2015'!$E$4:$HF$4, 0) )</f>
        <v>79</v>
      </c>
      <c r="DJ64" s="41">
        <f>INDEX('2016'!$E$7:$HF$37,  MATCH(DB64, '2016'!$A$7:$A$37, 0), MATCH(DB49, '2016'!$E$4:$HF$4, 0) )</f>
        <v>78</v>
      </c>
      <c r="DK64" s="41">
        <f>INDEX('2017'!$E$7:$HF$37,  MATCH(DB64, '2017'!$A$7:$A$37, 0), MATCH(DB49, '2017'!$E$4:$HF$4, 0) )</f>
        <v>69</v>
      </c>
      <c r="DL64" s="41">
        <f>INDEX('2018'!$E$7:$HF$37,  MATCH(DB64, '2018'!$A$7:$A$37, 0), MATCH(DB49, '2018'!$E$4:$HF$4, 0) )</f>
        <v>69</v>
      </c>
      <c r="DM64" s="41">
        <f>INDEX('2019'!$E$7:$HF$37,  MATCH(DB64, '2019'!$A$7:$A$37, 0), MATCH(DB49, '2019'!$E$4:$HF$4, 0) )</f>
        <v>96</v>
      </c>
      <c r="DO64" s="9">
        <f t="shared" ref="DO64:DP64" si="876">DO19</f>
        <v>5</v>
      </c>
      <c r="DP64" s="18" t="str">
        <f t="shared" si="876"/>
        <v>Cache</v>
      </c>
      <c r="DQ64" s="41">
        <f>INDEX('2010'!$E$7:$HF$37,  MATCH(DO64, '2010'!$A$7:$A$37, 0), MATCH(DO49, '2010'!$E$4:$HF$4, 0) )</f>
        <v>125</v>
      </c>
      <c r="DR64" s="41">
        <f>INDEX('2011'!$E$7:$HF$37,  MATCH(DO64, '2011'!$A$7:$A$37, 0), MATCH(DO49, '2011'!$E$4:$HF$4, 0) )</f>
        <v>124</v>
      </c>
      <c r="DS64" s="41">
        <f>INDEX('2012'!$E$7:$HF$37,  MATCH(DO64, '2012'!$A$7:$A$37, 0), MATCH(DO49, '2012'!$E$4:$HF$4, 0) )</f>
        <v>136</v>
      </c>
      <c r="DT64" s="41">
        <f>INDEX('2013'!$E$7:$HF$37,  MATCH(DO64, '2013'!$A$7:$A$37, 0), MATCH(DO49, '2013'!$E$4:$HF$4, 0) )</f>
        <v>134</v>
      </c>
      <c r="DU64" s="41">
        <f>INDEX('2014'!$E$7:$HF$37,  MATCH(DO64, '2014'!$A$7:$A$37, 0), MATCH(DO49, '2014'!$E$4:$HF$4, 0) )</f>
        <v>96</v>
      </c>
      <c r="DV64" s="41">
        <f>INDEX('2015'!$E$7:$HF$37,  MATCH(DO64, '2015'!$A$7:$A$37, 0), MATCH(DO49, '2015'!$E$4:$HF$4, 0) )</f>
        <v>107</v>
      </c>
      <c r="DW64" s="41">
        <f>INDEX('2016'!$E$7:$HF$37,  MATCH(DO64, '2016'!$A$7:$A$37, 0), MATCH(DO49, '2016'!$E$4:$HF$4, 0) )</f>
        <v>109</v>
      </c>
      <c r="DX64" s="41">
        <f>INDEX('2017'!$E$7:$HF$37,  MATCH(DO64, '2017'!$A$7:$A$37, 0), MATCH(DO49, '2017'!$E$4:$HF$4, 0) )</f>
        <v>119</v>
      </c>
      <c r="DY64" s="41">
        <f>INDEX('2018'!$E$7:$HF$37,  MATCH(DO64, '2018'!$A$7:$A$37, 0), MATCH(DO49, '2018'!$E$4:$HF$4, 0) )</f>
        <v>139</v>
      </c>
      <c r="DZ64" s="41">
        <f>INDEX('2019'!$E$7:$HF$37,  MATCH(DO64, '2019'!$A$7:$A$37, 0), MATCH(DO49, '2019'!$E$4:$HF$4, 0) )</f>
        <v>164</v>
      </c>
      <c r="EB64" s="9">
        <f t="shared" ref="EB64:EC64" si="877">EB19</f>
        <v>5</v>
      </c>
      <c r="EC64" s="18" t="str">
        <f t="shared" si="877"/>
        <v>Cache</v>
      </c>
      <c r="ED64" s="41">
        <f>INDEX('2010'!$E$7:$HF$37,  MATCH(EB64, '2010'!$A$7:$A$37, 0), MATCH(EB49, '2010'!$E$4:$HF$4, 0) )</f>
        <v>158</v>
      </c>
      <c r="EE64" s="41">
        <f>INDEX('2011'!$E$7:$HF$37,  MATCH(EB64, '2011'!$A$7:$A$37, 0), MATCH(EB49, '2011'!$E$4:$HF$4, 0) )</f>
        <v>191</v>
      </c>
      <c r="EF64" s="41">
        <f>INDEX('2012'!$E$7:$HF$37,  MATCH(EB64, '2012'!$A$7:$A$37, 0), MATCH(EB49, '2012'!$E$4:$HF$4, 0) )</f>
        <v>134</v>
      </c>
      <c r="EG64" s="41">
        <f>INDEX('2013'!$E$7:$HF$37,  MATCH(EB64, '2013'!$A$7:$A$37, 0), MATCH(EB49, '2013'!$E$4:$HF$4, 0) )</f>
        <v>156</v>
      </c>
      <c r="EH64" s="41">
        <f>INDEX('2014'!$E$7:$HF$37,  MATCH(EB64, '2014'!$A$7:$A$37, 0), MATCH(EB49, '2014'!$E$4:$HF$4, 0) )</f>
        <v>141</v>
      </c>
      <c r="EI64" s="41">
        <f>INDEX('2015'!$E$7:$HF$37,  MATCH(EB64, '2015'!$A$7:$A$37, 0), MATCH(EB49, '2015'!$E$4:$HF$4, 0) )</f>
        <v>139</v>
      </c>
      <c r="EJ64" s="41">
        <f>INDEX('2016'!$E$7:$HF$37,  MATCH(EB64, '2016'!$A$7:$A$37, 0), MATCH(EB49, '2016'!$E$4:$HF$4, 0) )</f>
        <v>164</v>
      </c>
      <c r="EK64" s="41">
        <f>INDEX('2017'!$E$7:$HF$37,  MATCH(EB64, '2017'!$A$7:$A$37, 0), MATCH(EB49, '2017'!$E$4:$HF$4, 0) )</f>
        <v>154</v>
      </c>
      <c r="EL64" s="41">
        <f>INDEX('2018'!$E$7:$HF$37,  MATCH(EB64, '2018'!$A$7:$A$37, 0), MATCH(EB49, '2018'!$E$4:$HF$4, 0) )</f>
        <v>162</v>
      </c>
      <c r="EM64" s="41">
        <f>INDEX('2019'!$E$7:$HF$37,  MATCH(EB64, '2019'!$A$7:$A$37, 0), MATCH(EB49, '2019'!$E$4:$HF$4, 0) )</f>
        <v>189</v>
      </c>
      <c r="EO64" s="9">
        <f t="shared" ref="EO64:EP64" si="878">EO19</f>
        <v>5</v>
      </c>
      <c r="EP64" s="18" t="str">
        <f t="shared" si="878"/>
        <v>Cache</v>
      </c>
      <c r="EQ64" s="41">
        <f>INDEX('2010'!$E$7:$HF$37,  MATCH(EO64, '2010'!$A$7:$A$37, 0), MATCH(EO49, '2010'!$E$4:$HF$4, 0) )</f>
        <v>107</v>
      </c>
      <c r="ER64" s="41">
        <f>INDEX('2011'!$E$7:$HF$37,  MATCH(EO64, '2011'!$A$7:$A$37, 0), MATCH(EO49, '2011'!$E$4:$HF$4, 0) )</f>
        <v>63</v>
      </c>
      <c r="ES64" s="41">
        <f>INDEX('2012'!$E$7:$HF$37,  MATCH(EO64, '2012'!$A$7:$A$37, 0), MATCH(EO49, '2012'!$E$4:$HF$4, 0) )</f>
        <v>62</v>
      </c>
      <c r="ET64" s="41">
        <f>INDEX('2013'!$E$7:$HF$37,  MATCH(EO64, '2013'!$A$7:$A$37, 0), MATCH(EO49, '2013'!$E$4:$HF$4, 0) )</f>
        <v>71</v>
      </c>
      <c r="EU64" s="41">
        <f>INDEX('2014'!$E$7:$HF$37,  MATCH(EO64, '2014'!$A$7:$A$37, 0), MATCH(EO49, '2014'!$E$4:$HF$4, 0) )</f>
        <v>65</v>
      </c>
      <c r="EV64" s="41">
        <f>INDEX('2015'!$E$7:$HF$37,  MATCH(EO64, '2015'!$A$7:$A$37, 0), MATCH(EO49, '2015'!$E$4:$HF$4, 0) )</f>
        <v>44</v>
      </c>
      <c r="EW64" s="41">
        <f>INDEX('2016'!$E$7:$HF$37,  MATCH(EO64, '2016'!$A$7:$A$37, 0), MATCH(EO49, '2016'!$E$4:$HF$4, 0) )</f>
        <v>56</v>
      </c>
      <c r="EX64" s="41">
        <f>INDEX('2017'!$E$7:$HF$37,  MATCH(EO64, '2017'!$A$7:$A$37, 0), MATCH(EO49, '2017'!$E$4:$HF$4, 0) )</f>
        <v>74</v>
      </c>
      <c r="EY64" s="41">
        <f>INDEX('2018'!$E$7:$HF$37,  MATCH(EO64, '2018'!$A$7:$A$37, 0), MATCH(EO49, '2018'!$E$4:$HF$4, 0) )</f>
        <v>85</v>
      </c>
      <c r="EZ64" s="41">
        <f>INDEX('2019'!$E$7:$HF$37,  MATCH(EO64, '2019'!$A$7:$A$37, 0), MATCH(EO49, '2019'!$E$4:$HF$4, 0) )</f>
        <v>106</v>
      </c>
      <c r="FB64" s="9">
        <f t="shared" ref="FB64:FC64" si="879">FB19</f>
        <v>5</v>
      </c>
      <c r="FC64" s="18" t="str">
        <f t="shared" si="879"/>
        <v>Cache</v>
      </c>
      <c r="FD64" s="41">
        <f>INDEX('2010'!$E$7:$HF$37,  MATCH(FB64, '2010'!$A$7:$A$37, 0), MATCH(FB49, '2010'!$E$4:$HF$4, 0) )</f>
        <v>60</v>
      </c>
      <c r="FE64" s="41">
        <f>INDEX('2011'!$E$7:$HF$37,  MATCH(FB64, '2011'!$A$7:$A$37, 0), MATCH(FB49, '2011'!$E$4:$HF$4, 0) )</f>
        <v>51</v>
      </c>
      <c r="FF64" s="41">
        <f>INDEX('2012'!$E$7:$HF$37,  MATCH(FB64, '2012'!$A$7:$A$37, 0), MATCH(FB49, '2012'!$E$4:$HF$4, 0) )</f>
        <v>56</v>
      </c>
      <c r="FG64" s="41">
        <f>INDEX('2013'!$E$7:$HF$37,  MATCH(FB64, '2013'!$A$7:$A$37, 0), MATCH(FB49, '2013'!$E$4:$HF$4, 0) )</f>
        <v>62</v>
      </c>
      <c r="FH64" s="41">
        <f>INDEX('2014'!$E$7:$HF$37,  MATCH(FB64, '2014'!$A$7:$A$37, 0), MATCH(FB49, '2014'!$E$4:$HF$4, 0) )</f>
        <v>55</v>
      </c>
      <c r="FI64" s="41">
        <f>INDEX('2015'!$E$7:$HF$37,  MATCH(FB64, '2015'!$A$7:$A$37, 0), MATCH(FB49, '2015'!$E$4:$HF$4, 0) )</f>
        <v>68</v>
      </c>
      <c r="FJ64" s="41">
        <f>INDEX('2016'!$E$7:$HF$37,  MATCH(FB64, '2016'!$A$7:$A$37, 0), MATCH(FB49, '2016'!$E$4:$HF$4, 0) )</f>
        <v>102</v>
      </c>
      <c r="FK64" s="41">
        <f>INDEX('2017'!$E$7:$HF$37,  MATCH(FB64, '2017'!$A$7:$A$37, 0), MATCH(FB49, '2017'!$E$4:$HF$4, 0) )</f>
        <v>131</v>
      </c>
      <c r="FL64" s="41">
        <f>INDEX('2018'!$E$7:$HF$37,  MATCH(FB64, '2018'!$A$7:$A$37, 0), MATCH(FB49, '2018'!$E$4:$HF$4, 0) )</f>
        <v>144</v>
      </c>
      <c r="FM64" s="41">
        <f>INDEX('2019'!$E$7:$HF$37,  MATCH(FB64, '2019'!$A$7:$A$37, 0), MATCH(FB49, '2019'!$E$4:$HF$4, 0) )</f>
        <v>146</v>
      </c>
      <c r="FO64" s="9">
        <f t="shared" ref="FO64:FP64" si="880">FO19</f>
        <v>5</v>
      </c>
      <c r="FP64" s="18" t="str">
        <f t="shared" si="880"/>
        <v>Cache</v>
      </c>
      <c r="FQ64" s="41">
        <f>INDEX('2010'!$E$7:$HF$37,  MATCH(FO64, '2010'!$A$7:$A$37, 0), MATCH(FO49, '2010'!$E$4:$HF$4, 0) )</f>
        <v>25</v>
      </c>
      <c r="FR64" s="41">
        <f>INDEX('2011'!$E$7:$HF$37,  MATCH(FO64, '2011'!$A$7:$A$37, 0), MATCH(FO49, '2011'!$E$4:$HF$4, 0) )</f>
        <v>18</v>
      </c>
      <c r="FS64" s="41">
        <f>INDEX('2012'!$E$7:$HF$37,  MATCH(FO64, '2012'!$A$7:$A$37, 0), MATCH(FO49, '2012'!$E$4:$HF$4, 0) )</f>
        <v>16</v>
      </c>
      <c r="FT64" s="41">
        <f>INDEX('2013'!$E$7:$HF$37,  MATCH(FO64, '2013'!$A$7:$A$37, 0), MATCH(FO49, '2013'!$E$4:$HF$4, 0) )</f>
        <v>26</v>
      </c>
      <c r="FU64" s="41">
        <f>INDEX('2014'!$E$7:$HF$37,  MATCH(FO64, '2014'!$A$7:$A$37, 0), MATCH(FO49, '2014'!$E$4:$HF$4, 0) )</f>
        <v>30</v>
      </c>
      <c r="FV64" s="41">
        <f>INDEX('2015'!$E$7:$HF$37,  MATCH(FO64, '2015'!$A$7:$A$37, 0), MATCH(FO49, '2015'!$E$4:$HF$4, 0) )</f>
        <v>29</v>
      </c>
      <c r="FW64" s="41">
        <f>INDEX('2016'!$E$7:$HF$37,  MATCH(FO64, '2016'!$A$7:$A$37, 0), MATCH(FO49, '2016'!$E$4:$HF$4, 0) )</f>
        <v>33</v>
      </c>
      <c r="FX64" s="41">
        <f>INDEX('2017'!$E$7:$HF$37,  MATCH(FO64, '2017'!$A$7:$A$37, 0), MATCH(FO49, '2017'!$E$4:$HF$4, 0) )</f>
        <v>27</v>
      </c>
      <c r="FY64" s="41">
        <f>INDEX('2018'!$E$7:$HF$37,  MATCH(FO64, '2018'!$A$7:$A$37, 0), MATCH(FO49, '2018'!$E$4:$HF$4, 0) )</f>
        <v>26</v>
      </c>
      <c r="FZ64" s="41">
        <f>INDEX('2019'!$E$7:$HF$37,  MATCH(FO64, '2019'!$A$7:$A$37, 0), MATCH(FO49, '2019'!$E$4:$HF$4, 0) )</f>
        <v>24</v>
      </c>
      <c r="GB64" s="9">
        <f t="shared" ref="GB64:GC64" si="881">GB19</f>
        <v>5</v>
      </c>
      <c r="GC64" s="18" t="str">
        <f t="shared" si="881"/>
        <v>Cache</v>
      </c>
      <c r="GD64" s="41">
        <f>INDEX('2010'!$E$7:$HF$37,  MATCH(GB64, '2010'!$A$7:$A$37, 0), MATCH(GB49, '2010'!$E$4:$HF$4, 0) )</f>
        <v>119</v>
      </c>
      <c r="GE64" s="41">
        <f>INDEX('2011'!$E$7:$HF$37,  MATCH(GB64, '2011'!$A$7:$A$37, 0), MATCH(GB49, '2011'!$E$4:$HF$4, 0) )</f>
        <v>89</v>
      </c>
      <c r="GF64" s="41">
        <f>INDEX('2012'!$E$7:$HF$37,  MATCH(GB64, '2012'!$A$7:$A$37, 0), MATCH(GB49, '2012'!$E$4:$HF$4, 0) )</f>
        <v>27</v>
      </c>
      <c r="GG64" s="41">
        <f>INDEX('2013'!$E$7:$HF$37,  MATCH(GB64, '2013'!$A$7:$A$37, 0), MATCH(GB49, '2013'!$E$4:$HF$4, 0) )</f>
        <v>27</v>
      </c>
      <c r="GH64" s="41">
        <f>INDEX('2014'!$E$7:$HF$37,  MATCH(GB64, '2014'!$A$7:$A$37, 0), MATCH(GB49, '2014'!$E$4:$HF$4, 0) )</f>
        <v>9</v>
      </c>
      <c r="GI64" s="41">
        <f>INDEX('2015'!$E$7:$HF$37,  MATCH(GB64, '2015'!$A$7:$A$37, 0), MATCH(GB49, '2015'!$E$4:$HF$4, 0) )</f>
        <v>6</v>
      </c>
      <c r="GJ64" s="41">
        <f>INDEX('2016'!$E$7:$HF$37,  MATCH(GB64, '2016'!$A$7:$A$37, 0), MATCH(GB49, '2016'!$E$4:$HF$4, 0) )</f>
        <v>6</v>
      </c>
      <c r="GK64" s="41">
        <f>INDEX('2017'!$E$7:$HF$37,  MATCH(GB64, '2017'!$A$7:$A$37, 0), MATCH(GB49, '2017'!$E$4:$HF$4, 0) )</f>
        <v>8</v>
      </c>
      <c r="GL64" s="41">
        <f>INDEX('2018'!$E$7:$HF$37,  MATCH(GB64, '2018'!$A$7:$A$37, 0), MATCH(GB49, '2018'!$E$4:$HF$4, 0) )</f>
        <v>10</v>
      </c>
      <c r="GM64" s="41">
        <f>INDEX('2019'!$E$7:$HF$37,  MATCH(GB64, '2019'!$A$7:$A$37, 0), MATCH(GB49, '2019'!$E$4:$HF$4, 0) )</f>
        <v>27</v>
      </c>
    </row>
    <row r="65" spans="2:195" x14ac:dyDescent="0.25">
      <c r="B65" s="9">
        <f t="shared" ref="B65:C65" si="882">B20</f>
        <v>7</v>
      </c>
      <c r="C65" s="18" t="str">
        <f t="shared" si="882"/>
        <v>Carbon</v>
      </c>
      <c r="D65" s="41">
        <f>INDEX('2010'!$E$7:$HF$37,  MATCH(B65, '2010'!$A$7:$A$37, 0), MATCH(B49, '2010'!$E$4:$HF$4, 0) )</f>
        <v>128</v>
      </c>
      <c r="E65" s="41">
        <f>INDEX('2011'!$E$7:$HF$37,  MATCH(B65, '2011'!$A$7:$A$37, 0), MATCH(B49, '2011'!$E$4:$HF$4, 0) )</f>
        <v>95</v>
      </c>
      <c r="F65" s="41">
        <f>INDEX('2012'!$E$7:$HF$37,  MATCH(B65, '2012'!$A$7:$A$37, 0), MATCH(B49, '2012'!$E$4:$HF$4, 0) )</f>
        <v>95</v>
      </c>
      <c r="G65" s="41">
        <f>INDEX('2013'!$E$7:$HF$37,  MATCH(B65, '2013'!$A$7:$A$37, 0), MATCH(B49, '2013'!$E$4:$HF$4, 0) )</f>
        <v>90</v>
      </c>
      <c r="H65" s="41">
        <f>INDEX('2014'!$E$7:$HF$37,  MATCH(B65, '2014'!$A$7:$A$37, 0), MATCH(B49, '2014'!$E$4:$HF$4, 0) )</f>
        <v>80</v>
      </c>
      <c r="I65" s="41">
        <f>INDEX('2015'!$E$7:$HF$37,  MATCH(B65, '2015'!$A$7:$A$37, 0), MATCH(B49, '2015'!$E$4:$HF$4, 0) )</f>
        <v>94</v>
      </c>
      <c r="J65" s="41">
        <f>INDEX('2016'!$E$7:$HF$37,  MATCH(B65, '2016'!$A$7:$A$37, 0), MATCH(B49, '2016'!$E$4:$HF$4, 0) )</f>
        <v>81</v>
      </c>
      <c r="K65" s="41">
        <f>INDEX('2017'!$E$7:$HF$37,  MATCH(B65, '2017'!$A$7:$A$37, 0), MATCH(B49, '2017'!$E$4:$HF$4, 0) )</f>
        <v>91</v>
      </c>
      <c r="L65" s="41">
        <f>INDEX('2018'!$E$7:$HF$37,  MATCH(B65, '2018'!$A$7:$A$37, 0), MATCH(B49, '2018'!$E$4:$HF$4, 0) )</f>
        <v>124</v>
      </c>
      <c r="M65" s="41">
        <f>INDEX('2019'!$E$7:$HF$37,  MATCH(B65, '2019'!$A$7:$A$37, 0), MATCH(B49, '2019'!$E$4:$HF$4, 0) )</f>
        <v>108</v>
      </c>
      <c r="O65" s="9">
        <f t="shared" ref="O65:P65" si="883">O20</f>
        <v>7</v>
      </c>
      <c r="P65" s="18" t="str">
        <f t="shared" si="883"/>
        <v>Carbon</v>
      </c>
      <c r="Q65" s="41">
        <f>INDEX('2010'!$E$7:$HF$37,  MATCH(O65, '2010'!$A$7:$A$37, 0), MATCH(O49, '2010'!$E$4:$HF$4, 0) )</f>
        <v>18</v>
      </c>
      <c r="R65" s="41">
        <f>INDEX('2011'!$E$7:$HF$37,  MATCH(O65, '2011'!$A$7:$A$37, 0), MATCH(O49, '2011'!$E$4:$HF$4, 0) )</f>
        <v>19</v>
      </c>
      <c r="S65" s="41">
        <f>INDEX('2012'!$E$7:$HF$37,  MATCH(O65, '2012'!$A$7:$A$37, 0), MATCH(O49, '2012'!$E$4:$HF$4, 0) )</f>
        <v>24</v>
      </c>
      <c r="T65" s="41">
        <f>INDEX('2013'!$E$7:$HF$37,  MATCH(O65, '2013'!$A$7:$A$37, 0), MATCH(O49, '2013'!$E$4:$HF$4, 0) )</f>
        <v>39</v>
      </c>
      <c r="U65" s="41">
        <f>INDEX('2014'!$E$7:$HF$37,  MATCH(O65, '2014'!$A$7:$A$37, 0), MATCH(O49, '2014'!$E$4:$HF$4, 0) )</f>
        <v>44</v>
      </c>
      <c r="V65" s="41">
        <f>INDEX('2015'!$E$7:$HF$37,  MATCH(O65, '2015'!$A$7:$A$37, 0), MATCH(O49, '2015'!$E$4:$HF$4, 0) )</f>
        <v>45</v>
      </c>
      <c r="W65" s="41">
        <f>INDEX('2016'!$E$7:$HF$37,  MATCH(O65, '2016'!$A$7:$A$37, 0), MATCH(O49, '2016'!$E$4:$HF$4, 0) )</f>
        <v>41</v>
      </c>
      <c r="X65" s="41">
        <f>INDEX('2017'!$E$7:$HF$37,  MATCH(O65, '2017'!$A$7:$A$37, 0), MATCH(O49, '2017'!$E$4:$HF$4, 0) )</f>
        <v>38</v>
      </c>
      <c r="Y65" s="41">
        <f>INDEX('2018'!$E$7:$HF$37,  MATCH(O65, '2018'!$A$7:$A$37, 0), MATCH(O49, '2018'!$E$4:$HF$4, 0) )</f>
        <v>34</v>
      </c>
      <c r="Z65" s="41">
        <f>INDEX('2019'!$E$7:$HF$37,  MATCH(O65, '2019'!$A$7:$A$37, 0), MATCH(O49, '2019'!$E$4:$HF$4, 0) )</f>
        <v>21</v>
      </c>
      <c r="AB65" s="9">
        <f t="shared" ref="AB65:AC65" si="884">AB20</f>
        <v>7</v>
      </c>
      <c r="AC65" s="18" t="str">
        <f t="shared" si="884"/>
        <v>Carbon</v>
      </c>
      <c r="AD65" s="41">
        <f>INDEX('2010'!$E$7:$HF$37,  MATCH(AB65, '2010'!$A$7:$A$37, 0), MATCH(AB49, '2010'!$E$4:$HF$4, 0) )</f>
        <v>119</v>
      </c>
      <c r="AE65" s="41">
        <f>INDEX('2011'!$E$7:$HF$37,  MATCH(AB65, '2011'!$A$7:$A$37, 0), MATCH(AB49, '2011'!$E$4:$HF$4, 0) )</f>
        <v>89</v>
      </c>
      <c r="AF65" s="41">
        <f>INDEX('2012'!$E$7:$HF$37,  MATCH(AB65, '2012'!$A$7:$A$37, 0), MATCH(AB49, '2012'!$E$4:$HF$4, 0) )</f>
        <v>12</v>
      </c>
      <c r="AG65" s="41">
        <f>INDEX('2013'!$E$7:$HF$37,  MATCH(AB65, '2013'!$A$7:$A$37, 0), MATCH(AB49, '2013'!$E$4:$HF$4, 0) )</f>
        <v>9</v>
      </c>
      <c r="AH65" s="41">
        <f>INDEX('2014'!$E$7:$HF$37,  MATCH(AB65, '2014'!$A$7:$A$37, 0), MATCH(AB49, '2014'!$E$4:$HF$4, 0) )</f>
        <v>11</v>
      </c>
      <c r="AI65" s="41">
        <f>INDEX('2015'!$E$7:$HF$37,  MATCH(AB65, '2015'!$A$7:$A$37, 0), MATCH(AB49, '2015'!$E$4:$HF$4, 0) )</f>
        <v>10</v>
      </c>
      <c r="AJ65" s="41">
        <f>INDEX('2016'!$E$7:$HF$37,  MATCH(AB65, '2016'!$A$7:$A$37, 0), MATCH(AB49, '2016'!$E$4:$HF$4, 0) )</f>
        <v>12</v>
      </c>
      <c r="AK65" s="41">
        <f>INDEX('2017'!$E$7:$HF$37,  MATCH(AB65, '2017'!$A$7:$A$37, 0), MATCH(AB49, '2017'!$E$4:$HF$4, 0) )</f>
        <v>38</v>
      </c>
      <c r="AL65" s="41">
        <f>INDEX('2018'!$E$7:$HF$37,  MATCH(AB65, '2018'!$A$7:$A$37, 0), MATCH(AB49, '2018'!$E$4:$HF$4, 0) )</f>
        <v>53</v>
      </c>
      <c r="AM65" s="41">
        <f>INDEX('2019'!$E$7:$HF$37,  MATCH(AB65, '2019'!$A$7:$A$37, 0), MATCH(AB49, '2019'!$E$4:$HF$4, 0) )</f>
        <v>60</v>
      </c>
      <c r="AO65" s="9">
        <f t="shared" ref="AO65:AP65" si="885">AO20</f>
        <v>7</v>
      </c>
      <c r="AP65" s="18" t="str">
        <f t="shared" si="885"/>
        <v>Carbon</v>
      </c>
      <c r="AQ65" s="41">
        <f>INDEX('2010'!$E$7:$HF$37,  MATCH(AO65, '2010'!$A$7:$A$37, 0), MATCH(AO49, '2010'!$E$4:$HF$4, 0) )</f>
        <v>119</v>
      </c>
      <c r="AR65" s="41">
        <f>INDEX('2011'!$E$7:$HF$37,  MATCH(AO65, '2011'!$A$7:$A$37, 0), MATCH(AO49, '2011'!$E$4:$HF$4, 0) )</f>
        <v>89</v>
      </c>
      <c r="AS65" s="41">
        <f>INDEX('2012'!$E$7:$HF$37,  MATCH(AO65, '2012'!$A$7:$A$37, 0), MATCH(AO49, '2012'!$E$4:$HF$4, 0) )</f>
        <v>4</v>
      </c>
      <c r="AT65" s="41">
        <f>INDEX('2013'!$E$7:$HF$37,  MATCH(AO65, '2013'!$A$7:$A$37, 0), MATCH(AO49, '2013'!$E$4:$HF$4, 0) )</f>
        <v>4</v>
      </c>
      <c r="AU65" s="41">
        <f>INDEX('2014'!$E$7:$HF$37,  MATCH(AO65, '2014'!$A$7:$A$37, 0), MATCH(AO49, '2014'!$E$4:$HF$4, 0) )</f>
        <v>3</v>
      </c>
      <c r="AV65" s="41">
        <f>INDEX('2015'!$E$7:$HF$37,  MATCH(AO65, '2015'!$A$7:$A$37, 0), MATCH(AO49, '2015'!$E$4:$HF$4, 0) )</f>
        <v>3</v>
      </c>
      <c r="AW65" s="41">
        <f>INDEX('2016'!$E$7:$HF$37,  MATCH(AO65, '2016'!$A$7:$A$37, 0), MATCH(AO49, '2016'!$E$4:$HF$4, 0) )</f>
        <v>4</v>
      </c>
      <c r="AX65" s="41">
        <f>INDEX('2017'!$E$7:$HF$37,  MATCH(AO65, '2017'!$A$7:$A$37, 0), MATCH(AO49, '2017'!$E$4:$HF$4, 0) )</f>
        <v>4</v>
      </c>
      <c r="AY65" s="41">
        <f>INDEX('2018'!$E$7:$HF$37,  MATCH(AO65, '2018'!$A$7:$A$37, 0), MATCH(AO49, '2018'!$E$4:$HF$4, 0) )</f>
        <v>4</v>
      </c>
      <c r="AZ65" s="41">
        <f>INDEX('2019'!$E$7:$HF$37,  MATCH(AO65, '2019'!$A$7:$A$37, 0), MATCH(AO49, '2019'!$E$4:$HF$4, 0) )</f>
        <v>3</v>
      </c>
      <c r="BB65" s="9">
        <f t="shared" ref="BB65:BC65" si="886">BB20</f>
        <v>7</v>
      </c>
      <c r="BC65" s="18" t="str">
        <f t="shared" si="886"/>
        <v>Carbon</v>
      </c>
      <c r="BD65" s="41">
        <f>INDEX('2010'!$E$7:$HF$37,  MATCH(BB65, '2010'!$A$7:$A$37, 0), MATCH(BB49, '2010'!$E$4:$HF$4, 0) )</f>
        <v>119</v>
      </c>
      <c r="BE65" s="41">
        <f>INDEX('2011'!$E$7:$HF$37,  MATCH(BB65, '2011'!$A$7:$A$37, 0), MATCH(BB49, '2011'!$E$4:$HF$4, 0) )</f>
        <v>89</v>
      </c>
      <c r="BF65" s="41">
        <f>INDEX('2012'!$E$7:$HF$37,  MATCH(BB65, '2012'!$A$7:$A$37, 0), MATCH(BB49, '2012'!$E$4:$HF$4, 0) )</f>
        <v>21</v>
      </c>
      <c r="BG65" s="41">
        <f>INDEX('2013'!$E$7:$HF$37,  MATCH(BB65, '2013'!$A$7:$A$37, 0), MATCH(BB49, '2013'!$E$4:$HF$4, 0) )</f>
        <v>21</v>
      </c>
      <c r="BH65" s="41">
        <f>INDEX('2014'!$E$7:$HF$37,  MATCH(BB65, '2014'!$A$7:$A$37, 0), MATCH(BB49, '2014'!$E$4:$HF$4, 0) )</f>
        <v>21</v>
      </c>
      <c r="BI65" s="41">
        <f>INDEX('2015'!$E$7:$HF$37,  MATCH(BB65, '2015'!$A$7:$A$37, 0), MATCH(BB49, '2015'!$E$4:$HF$4, 0) )</f>
        <v>20</v>
      </c>
      <c r="BJ65" s="41">
        <f>INDEX('2016'!$E$7:$HF$37,  MATCH(BB65, '2016'!$A$7:$A$37, 0), MATCH(BB49, '2016'!$E$4:$HF$4, 0) )</f>
        <v>20</v>
      </c>
      <c r="BK65" s="41">
        <f>INDEX('2017'!$E$7:$HF$37,  MATCH(BB65, '2017'!$A$7:$A$37, 0), MATCH(BB49, '2017'!$E$4:$HF$4, 0) )</f>
        <v>21</v>
      </c>
      <c r="BL65" s="41">
        <f>INDEX('2018'!$E$7:$HF$37,  MATCH(BB65, '2018'!$A$7:$A$37, 0), MATCH(BB49, '2018'!$E$4:$HF$4, 0) )</f>
        <v>21</v>
      </c>
      <c r="BM65" s="41">
        <f>INDEX('2019'!$E$7:$HF$37,  MATCH(BB65, '2019'!$A$7:$A$37, 0), MATCH(BB49, '2019'!$E$4:$HF$4, 0) )</f>
        <v>21</v>
      </c>
      <c r="BO65" s="9">
        <f t="shared" ref="BO65:BP65" si="887">BO20</f>
        <v>7</v>
      </c>
      <c r="BP65" s="18" t="str">
        <f t="shared" si="887"/>
        <v>Carbon</v>
      </c>
      <c r="BQ65" s="41">
        <f>INDEX('2010'!$E$7:$HF$37,  MATCH(BO65, '2010'!$A$7:$A$37, 0), MATCH(BO49, '2010'!$E$4:$HF$4, 0) )</f>
        <v>33</v>
      </c>
      <c r="BR65" s="41">
        <f>INDEX('2011'!$E$7:$HF$37,  MATCH(BO65, '2011'!$A$7:$A$37, 0), MATCH(BO49, '2011'!$E$4:$HF$4, 0) )</f>
        <v>16</v>
      </c>
      <c r="BS65" s="41">
        <f>INDEX('2012'!$E$7:$HF$37,  MATCH(BO65, '2012'!$A$7:$A$37, 0), MATCH(BO49, '2012'!$E$4:$HF$4, 0) )</f>
        <v>20</v>
      </c>
      <c r="BT65" s="41">
        <f>INDEX('2013'!$E$7:$HF$37,  MATCH(BO65, '2013'!$A$7:$A$37, 0), MATCH(BO49, '2013'!$E$4:$HF$4, 0) )</f>
        <v>12</v>
      </c>
      <c r="BU65" s="41">
        <f>INDEX('2014'!$E$7:$HF$37,  MATCH(BO65, '2014'!$A$7:$A$37, 0), MATCH(BO49, '2014'!$E$4:$HF$4, 0) )</f>
        <v>22</v>
      </c>
      <c r="BV65" s="41">
        <f>INDEX('2015'!$E$7:$HF$37,  MATCH(BO65, '2015'!$A$7:$A$37, 0), MATCH(BO49, '2015'!$E$4:$HF$4, 0) )</f>
        <v>16</v>
      </c>
      <c r="BW65" s="41">
        <f>INDEX('2016'!$E$7:$HF$37,  MATCH(BO65, '2016'!$A$7:$A$37, 0), MATCH(BO49, '2016'!$E$4:$HF$4, 0) )</f>
        <v>15</v>
      </c>
      <c r="BX65" s="41">
        <f>INDEX('2017'!$E$7:$HF$37,  MATCH(BO65, '2017'!$A$7:$A$37, 0), MATCH(BO49, '2017'!$E$4:$HF$4, 0) )</f>
        <v>15</v>
      </c>
      <c r="BY65" s="41">
        <f>INDEX('2018'!$E$7:$HF$37,  MATCH(BO65, '2018'!$A$7:$A$37, 0), MATCH(BO49, '2018'!$E$4:$HF$4, 0) )</f>
        <v>40</v>
      </c>
      <c r="BZ65" s="41">
        <f>INDEX('2019'!$E$7:$HF$37,  MATCH(BO65, '2019'!$A$7:$A$37, 0), MATCH(BO49, '2019'!$E$4:$HF$4, 0) )</f>
        <v>29</v>
      </c>
      <c r="CB65" s="9">
        <f t="shared" ref="CB65:CC65" si="888">CB20</f>
        <v>7</v>
      </c>
      <c r="CC65" s="18" t="str">
        <f t="shared" si="888"/>
        <v>Carbon</v>
      </c>
      <c r="CD65" s="41">
        <f>INDEX('2010'!$E$7:$HF$37,  MATCH(CB65, '2010'!$A$7:$A$37, 0), MATCH(CB49, '2010'!$E$4:$HF$4, 0) )</f>
        <v>28</v>
      </c>
      <c r="CE65" s="41">
        <f>INDEX('2011'!$E$7:$HF$37,  MATCH(CB65, '2011'!$A$7:$A$37, 0), MATCH(CB49, '2011'!$E$4:$HF$4, 0) )</f>
        <v>18</v>
      </c>
      <c r="CF65" s="41">
        <f>INDEX('2012'!$E$7:$HF$37,  MATCH(CB65, '2012'!$A$7:$A$37, 0), MATCH(CB49, '2012'!$E$4:$HF$4, 0) )</f>
        <v>25</v>
      </c>
      <c r="CG65" s="41">
        <f>INDEX('2013'!$E$7:$HF$37,  MATCH(CB65, '2013'!$A$7:$A$37, 0), MATCH(CB49, '2013'!$E$4:$HF$4, 0) )</f>
        <v>28</v>
      </c>
      <c r="CH65" s="41">
        <f>INDEX('2014'!$E$7:$HF$37,  MATCH(CB65, '2014'!$A$7:$A$37, 0), MATCH(CB49, '2014'!$E$4:$HF$4, 0) )</f>
        <v>11</v>
      </c>
      <c r="CI65" s="41">
        <f>INDEX('2015'!$E$7:$HF$37,  MATCH(CB65, '2015'!$A$7:$A$37, 0), MATCH(CB49, '2015'!$E$4:$HF$4, 0) )</f>
        <v>9</v>
      </c>
      <c r="CJ65" s="41">
        <f>INDEX('2016'!$E$7:$HF$37,  MATCH(CB65, '2016'!$A$7:$A$37, 0), MATCH(CB49, '2016'!$E$4:$HF$4, 0) )</f>
        <v>8</v>
      </c>
      <c r="CK65" s="41">
        <f>INDEX('2017'!$E$7:$HF$37,  MATCH(CB65, '2017'!$A$7:$A$37, 0), MATCH(CB49, '2017'!$E$4:$HF$4, 0) )</f>
        <v>10</v>
      </c>
      <c r="CL65" s="41">
        <f>INDEX('2018'!$E$7:$HF$37,  MATCH(CB65, '2018'!$A$7:$A$37, 0), MATCH(CB49, '2018'!$E$4:$HF$4, 0) )</f>
        <v>15</v>
      </c>
      <c r="CM65" s="41">
        <f>INDEX('2019'!$E$7:$HF$37,  MATCH(CB65, '2019'!$A$7:$A$37, 0), MATCH(CB49, '2019'!$E$4:$HF$4, 0) )</f>
        <v>19</v>
      </c>
      <c r="CO65" s="9">
        <f t="shared" ref="CO65:CP65" si="889">CO20</f>
        <v>7</v>
      </c>
      <c r="CP65" s="18" t="str">
        <f t="shared" si="889"/>
        <v>Carbon</v>
      </c>
      <c r="CQ65" s="41">
        <f>INDEX('2010'!$E$7:$HF$37,  MATCH(CO65, '2010'!$A$7:$A$37, 0), MATCH(CO49, '2010'!$E$4:$HF$4, 0) )</f>
        <v>119</v>
      </c>
      <c r="CR65" s="41">
        <f>INDEX('2011'!$E$7:$HF$37,  MATCH(CO65, '2011'!$A$7:$A$37, 0), MATCH(CO49, '2011'!$E$4:$HF$4, 0) )</f>
        <v>89</v>
      </c>
      <c r="CS65" s="41">
        <f>INDEX('2012'!$E$7:$HF$37,  MATCH(CO65, '2012'!$A$7:$A$37, 0), MATCH(CO49, '2012'!$E$4:$HF$4, 0) )</f>
        <v>19</v>
      </c>
      <c r="CT65" s="41">
        <f>INDEX('2013'!$E$7:$HF$37,  MATCH(CO65, '2013'!$A$7:$A$37, 0), MATCH(CO49, '2013'!$E$4:$HF$4, 0) )</f>
        <v>18</v>
      </c>
      <c r="CU65" s="41">
        <f>INDEX('2014'!$E$7:$HF$37,  MATCH(CO65, '2014'!$A$7:$A$37, 0), MATCH(CO49, '2014'!$E$4:$HF$4, 0) )</f>
        <v>13</v>
      </c>
      <c r="CV65" s="41">
        <f>INDEX('2015'!$E$7:$HF$37,  MATCH(CO65, '2015'!$A$7:$A$37, 0), MATCH(CO49, '2015'!$E$4:$HF$4, 0) )</f>
        <v>15</v>
      </c>
      <c r="CW65" s="41">
        <f>INDEX('2016'!$E$7:$HF$37,  MATCH(CO65, '2016'!$A$7:$A$37, 0), MATCH(CO49, '2016'!$E$4:$HF$4, 0) )</f>
        <v>15</v>
      </c>
      <c r="CX65" s="41">
        <f>INDEX('2017'!$E$7:$HF$37,  MATCH(CO65, '2017'!$A$7:$A$37, 0), MATCH(CO49, '2017'!$E$4:$HF$4, 0) )</f>
        <v>21</v>
      </c>
      <c r="CY65" s="41">
        <f>INDEX('2018'!$E$7:$HF$37,  MATCH(CO65, '2018'!$A$7:$A$37, 0), MATCH(CO49, '2018'!$E$4:$HF$4, 0) )</f>
        <v>21</v>
      </c>
      <c r="CZ65" s="41">
        <f>INDEX('2019'!$E$7:$HF$37,  MATCH(CO65, '2019'!$A$7:$A$37, 0), MATCH(CO49, '2019'!$E$4:$HF$4, 0) )</f>
        <v>21</v>
      </c>
      <c r="DB65" s="9">
        <f t="shared" ref="DB65:DC65" si="890">DB20</f>
        <v>7</v>
      </c>
      <c r="DC65" s="18" t="str">
        <f t="shared" si="890"/>
        <v>Carbon</v>
      </c>
      <c r="DD65" s="41">
        <f>INDEX('2010'!$E$7:$HF$37,  MATCH(DB65, '2010'!$A$7:$A$37, 0), MATCH(DB49, '2010'!$E$4:$HF$4, 0) )</f>
        <v>16</v>
      </c>
      <c r="DE65" s="41">
        <f>INDEX('2011'!$E$7:$HF$37,  MATCH(DB65, '2011'!$A$7:$A$37, 0), MATCH(DB49, '2011'!$E$4:$HF$4, 0) )</f>
        <v>11</v>
      </c>
      <c r="DF65" s="41">
        <f>INDEX('2012'!$E$7:$HF$37,  MATCH(DB65, '2012'!$A$7:$A$37, 0), MATCH(DB49, '2012'!$E$4:$HF$4, 0) )</f>
        <v>18</v>
      </c>
      <c r="DG65" s="41">
        <f>INDEX('2013'!$E$7:$HF$37,  MATCH(DB65, '2013'!$A$7:$A$37, 0), MATCH(DB49, '2013'!$E$4:$HF$4, 0) )</f>
        <v>22</v>
      </c>
      <c r="DH65" s="41">
        <f>INDEX('2014'!$E$7:$HF$37,  MATCH(DB65, '2014'!$A$7:$A$37, 0), MATCH(DB49, '2014'!$E$4:$HF$4, 0) )</f>
        <v>19</v>
      </c>
      <c r="DI65" s="41">
        <f>INDEX('2015'!$E$7:$HF$37,  MATCH(DB65, '2015'!$A$7:$A$37, 0), MATCH(DB49, '2015'!$E$4:$HF$4, 0) )</f>
        <v>20</v>
      </c>
      <c r="DJ65" s="41">
        <f>INDEX('2016'!$E$7:$HF$37,  MATCH(DB65, '2016'!$A$7:$A$37, 0), MATCH(DB49, '2016'!$E$4:$HF$4, 0) )</f>
        <v>9</v>
      </c>
      <c r="DK65" s="41">
        <f>INDEX('2017'!$E$7:$HF$37,  MATCH(DB65, '2017'!$A$7:$A$37, 0), MATCH(DB49, '2017'!$E$4:$HF$4, 0) )</f>
        <v>8</v>
      </c>
      <c r="DL65" s="41">
        <f>INDEX('2018'!$E$7:$HF$37,  MATCH(DB65, '2018'!$A$7:$A$37, 0), MATCH(DB49, '2018'!$E$4:$HF$4, 0) )</f>
        <v>7</v>
      </c>
      <c r="DM65" s="41">
        <f>INDEX('2019'!$E$7:$HF$37,  MATCH(DB65, '2019'!$A$7:$A$37, 0), MATCH(DB49, '2019'!$E$4:$HF$4, 0) )</f>
        <v>7</v>
      </c>
      <c r="DO65" s="9">
        <f t="shared" ref="DO65:DP65" si="891">DO20</f>
        <v>7</v>
      </c>
      <c r="DP65" s="18" t="str">
        <f t="shared" si="891"/>
        <v>Carbon</v>
      </c>
      <c r="DQ65" s="41">
        <f>INDEX('2010'!$E$7:$HF$37,  MATCH(DO65, '2010'!$A$7:$A$37, 0), MATCH(DO49, '2010'!$E$4:$HF$4, 0) )</f>
        <v>68</v>
      </c>
      <c r="DR65" s="41">
        <f>INDEX('2011'!$E$7:$HF$37,  MATCH(DO65, '2011'!$A$7:$A$37, 0), MATCH(DO49, '2011'!$E$4:$HF$4, 0) )</f>
        <v>48</v>
      </c>
      <c r="DS65" s="41">
        <f>INDEX('2012'!$E$7:$HF$37,  MATCH(DO65, '2012'!$A$7:$A$37, 0), MATCH(DO49, '2012'!$E$4:$HF$4, 0) )</f>
        <v>55</v>
      </c>
      <c r="DT65" s="41">
        <f>INDEX('2013'!$E$7:$HF$37,  MATCH(DO65, '2013'!$A$7:$A$37, 0), MATCH(DO49, '2013'!$E$4:$HF$4, 0) )</f>
        <v>48</v>
      </c>
      <c r="DU65" s="41">
        <f>INDEX('2014'!$E$7:$HF$37,  MATCH(DO65, '2014'!$A$7:$A$37, 0), MATCH(DO49, '2014'!$E$4:$HF$4, 0) )</f>
        <v>52</v>
      </c>
      <c r="DV65" s="41">
        <f>INDEX('2015'!$E$7:$HF$37,  MATCH(DO65, '2015'!$A$7:$A$37, 0), MATCH(DO49, '2015'!$E$4:$HF$4, 0) )</f>
        <v>43</v>
      </c>
      <c r="DW65" s="41">
        <f>INDEX('2016'!$E$7:$HF$37,  MATCH(DO65, '2016'!$A$7:$A$37, 0), MATCH(DO49, '2016'!$E$4:$HF$4, 0) )</f>
        <v>44</v>
      </c>
      <c r="DX65" s="41">
        <f>INDEX('2017'!$E$7:$HF$37,  MATCH(DO65, '2017'!$A$7:$A$37, 0), MATCH(DO49, '2017'!$E$4:$HF$4, 0) )</f>
        <v>47</v>
      </c>
      <c r="DY65" s="41">
        <f>INDEX('2018'!$E$7:$HF$37,  MATCH(DO65, '2018'!$A$7:$A$37, 0), MATCH(DO49, '2018'!$E$4:$HF$4, 0) )</f>
        <v>44</v>
      </c>
      <c r="DZ65" s="41">
        <f>INDEX('2019'!$E$7:$HF$37,  MATCH(DO65, '2019'!$A$7:$A$37, 0), MATCH(DO49, '2019'!$E$4:$HF$4, 0) )</f>
        <v>57</v>
      </c>
      <c r="EB65" s="9">
        <f t="shared" ref="EB65:EC65" si="892">EB20</f>
        <v>7</v>
      </c>
      <c r="EC65" s="18" t="str">
        <f t="shared" si="892"/>
        <v>Carbon</v>
      </c>
      <c r="ED65" s="41">
        <f>INDEX('2010'!$E$7:$HF$37,  MATCH(EB65, '2010'!$A$7:$A$37, 0), MATCH(EB49, '2010'!$E$4:$HF$4, 0) )</f>
        <v>64</v>
      </c>
      <c r="EE65" s="41">
        <f>INDEX('2011'!$E$7:$HF$37,  MATCH(EB65, '2011'!$A$7:$A$37, 0), MATCH(EB49, '2011'!$E$4:$HF$4, 0) )</f>
        <v>68</v>
      </c>
      <c r="EF65" s="41">
        <f>INDEX('2012'!$E$7:$HF$37,  MATCH(EB65, '2012'!$A$7:$A$37, 0), MATCH(EB49, '2012'!$E$4:$HF$4, 0) )</f>
        <v>33</v>
      </c>
      <c r="EG65" s="41">
        <f>INDEX('2013'!$E$7:$HF$37,  MATCH(EB65, '2013'!$A$7:$A$37, 0), MATCH(EB49, '2013'!$E$4:$HF$4, 0) )</f>
        <v>37</v>
      </c>
      <c r="EH65" s="41">
        <f>INDEX('2014'!$E$7:$HF$37,  MATCH(EB65, '2014'!$A$7:$A$37, 0), MATCH(EB49, '2014'!$E$4:$HF$4, 0) )</f>
        <v>39</v>
      </c>
      <c r="EI65" s="41">
        <f>INDEX('2015'!$E$7:$HF$37,  MATCH(EB65, '2015'!$A$7:$A$37, 0), MATCH(EB49, '2015'!$E$4:$HF$4, 0) )</f>
        <v>31</v>
      </c>
      <c r="EJ65" s="41">
        <f>INDEX('2016'!$E$7:$HF$37,  MATCH(EB65, '2016'!$A$7:$A$37, 0), MATCH(EB49, '2016'!$E$4:$HF$4, 0) )</f>
        <v>37</v>
      </c>
      <c r="EK65" s="41">
        <f>INDEX('2017'!$E$7:$HF$37,  MATCH(EB65, '2017'!$A$7:$A$37, 0), MATCH(EB49, '2017'!$E$4:$HF$4, 0) )</f>
        <v>27</v>
      </c>
      <c r="EL65" s="41">
        <f>INDEX('2018'!$E$7:$HF$37,  MATCH(EB65, '2018'!$A$7:$A$37, 0), MATCH(EB49, '2018'!$E$4:$HF$4, 0) )</f>
        <v>36</v>
      </c>
      <c r="EM65" s="41">
        <f>INDEX('2019'!$E$7:$HF$37,  MATCH(EB65, '2019'!$A$7:$A$37, 0), MATCH(EB49, '2019'!$E$4:$HF$4, 0) )</f>
        <v>35</v>
      </c>
      <c r="EO65" s="9">
        <f t="shared" ref="EO65:EP65" si="893">EO20</f>
        <v>7</v>
      </c>
      <c r="EP65" s="18" t="str">
        <f t="shared" si="893"/>
        <v>Carbon</v>
      </c>
      <c r="EQ65" s="41">
        <f>INDEX('2010'!$E$7:$HF$37,  MATCH(EO65, '2010'!$A$7:$A$37, 0), MATCH(EO49, '2010'!$E$4:$HF$4, 0) )</f>
        <v>119</v>
      </c>
      <c r="ER65" s="41">
        <f>INDEX('2011'!$E$7:$HF$37,  MATCH(EO65, '2011'!$A$7:$A$37, 0), MATCH(EO49, '2011'!$E$4:$HF$4, 0) )</f>
        <v>89</v>
      </c>
      <c r="ES65" s="41">
        <f>INDEX('2012'!$E$7:$HF$37,  MATCH(EO65, '2012'!$A$7:$A$37, 0), MATCH(EO49, '2012'!$E$4:$HF$4, 0) )</f>
        <v>21</v>
      </c>
      <c r="ET65" s="41">
        <f>INDEX('2013'!$E$7:$HF$37,  MATCH(EO65, '2013'!$A$7:$A$37, 0), MATCH(EO49, '2013'!$E$4:$HF$4, 0) )</f>
        <v>8</v>
      </c>
      <c r="EU65" s="41">
        <f>INDEX('2014'!$E$7:$HF$37,  MATCH(EO65, '2014'!$A$7:$A$37, 0), MATCH(EO49, '2014'!$E$4:$HF$4, 0) )</f>
        <v>12</v>
      </c>
      <c r="EV65" s="41">
        <f>INDEX('2015'!$E$7:$HF$37,  MATCH(EO65, '2015'!$A$7:$A$37, 0), MATCH(EO49, '2015'!$E$4:$HF$4, 0) )</f>
        <v>21</v>
      </c>
      <c r="EW65" s="41">
        <f>INDEX('2016'!$E$7:$HF$37,  MATCH(EO65, '2016'!$A$7:$A$37, 0), MATCH(EO49, '2016'!$E$4:$HF$4, 0) )</f>
        <v>17</v>
      </c>
      <c r="EX65" s="41">
        <f>INDEX('2017'!$E$7:$HF$37,  MATCH(EO65, '2017'!$A$7:$A$37, 0), MATCH(EO49, '2017'!$E$4:$HF$4, 0) )</f>
        <v>20</v>
      </c>
      <c r="EY65" s="41">
        <f>INDEX('2018'!$E$7:$HF$37,  MATCH(EO65, '2018'!$A$7:$A$37, 0), MATCH(EO49, '2018'!$E$4:$HF$4, 0) )</f>
        <v>10</v>
      </c>
      <c r="EZ65" s="41">
        <f>INDEX('2019'!$E$7:$HF$37,  MATCH(EO65, '2019'!$A$7:$A$37, 0), MATCH(EO49, '2019'!$E$4:$HF$4, 0) )</f>
        <v>10</v>
      </c>
      <c r="FB65" s="9">
        <f t="shared" ref="FB65:FC65" si="894">FB20</f>
        <v>7</v>
      </c>
      <c r="FC65" s="18" t="str">
        <f t="shared" si="894"/>
        <v>Carbon</v>
      </c>
      <c r="FD65" s="41">
        <f>INDEX('2010'!$E$7:$HF$37,  MATCH(FB65, '2010'!$A$7:$A$37, 0), MATCH(FB49, '2010'!$E$4:$HF$4, 0) )</f>
        <v>13</v>
      </c>
      <c r="FE65" s="41">
        <f>INDEX('2011'!$E$7:$HF$37,  MATCH(FB65, '2011'!$A$7:$A$37, 0), MATCH(FB49, '2011'!$E$4:$HF$4, 0) )</f>
        <v>23</v>
      </c>
      <c r="FF65" s="41">
        <f>INDEX('2012'!$E$7:$HF$37,  MATCH(FB65, '2012'!$A$7:$A$37, 0), MATCH(FB49, '2012'!$E$4:$HF$4, 0) )</f>
        <v>24</v>
      </c>
      <c r="FG65" s="41">
        <f>INDEX('2013'!$E$7:$HF$37,  MATCH(FB65, '2013'!$A$7:$A$37, 0), MATCH(FB49, '2013'!$E$4:$HF$4, 0) )</f>
        <v>21</v>
      </c>
      <c r="FH65" s="41">
        <f>INDEX('2014'!$E$7:$HF$37,  MATCH(FB65, '2014'!$A$7:$A$37, 0), MATCH(FB49, '2014'!$E$4:$HF$4, 0) )</f>
        <v>19</v>
      </c>
      <c r="FI65" s="41">
        <f>INDEX('2015'!$E$7:$HF$37,  MATCH(FB65, '2015'!$A$7:$A$37, 0), MATCH(FB49, '2015'!$E$4:$HF$4, 0) )</f>
        <v>16</v>
      </c>
      <c r="FJ65" s="41">
        <f>INDEX('2016'!$E$7:$HF$37,  MATCH(FB65, '2016'!$A$7:$A$37, 0), MATCH(FB49, '2016'!$E$4:$HF$4, 0) )</f>
        <v>37</v>
      </c>
      <c r="FK65" s="41">
        <f>INDEX('2017'!$E$7:$HF$37,  MATCH(FB65, '2017'!$A$7:$A$37, 0), MATCH(FB49, '2017'!$E$4:$HF$4, 0) )</f>
        <v>59</v>
      </c>
      <c r="FL65" s="41">
        <f>INDEX('2018'!$E$7:$HF$37,  MATCH(FB65, '2018'!$A$7:$A$37, 0), MATCH(FB49, '2018'!$E$4:$HF$4, 0) )</f>
        <v>59</v>
      </c>
      <c r="FM65" s="41">
        <f>INDEX('2019'!$E$7:$HF$37,  MATCH(FB65, '2019'!$A$7:$A$37, 0), MATCH(FB49, '2019'!$E$4:$HF$4, 0) )</f>
        <v>42</v>
      </c>
      <c r="FO65" s="9">
        <f t="shared" ref="FO65:FP65" si="895">FO20</f>
        <v>7</v>
      </c>
      <c r="FP65" s="18" t="str">
        <f t="shared" si="895"/>
        <v>Carbon</v>
      </c>
      <c r="FQ65" s="41">
        <f>INDEX('2010'!$E$7:$HF$37,  MATCH(FO65, '2010'!$A$7:$A$37, 0), MATCH(FO49, '2010'!$E$4:$HF$4, 0) )</f>
        <v>119</v>
      </c>
      <c r="FR65" s="41">
        <f>INDEX('2011'!$E$7:$HF$37,  MATCH(FO65, '2011'!$A$7:$A$37, 0), MATCH(FO49, '2011'!$E$4:$HF$4, 0) )</f>
        <v>89</v>
      </c>
      <c r="FS65" s="41">
        <f>INDEX('2012'!$E$7:$HF$37,  MATCH(FO65, '2012'!$A$7:$A$37, 0), MATCH(FO49, '2012'!$E$4:$HF$4, 0) )</f>
        <v>21</v>
      </c>
      <c r="FT65" s="41">
        <f>INDEX('2013'!$E$7:$HF$37,  MATCH(FO65, '2013'!$A$7:$A$37, 0), MATCH(FO49, '2013'!$E$4:$HF$4, 0) )</f>
        <v>21</v>
      </c>
      <c r="FU65" s="41">
        <f>INDEX('2014'!$E$7:$HF$37,  MATCH(FO65, '2014'!$A$7:$A$37, 0), MATCH(FO49, '2014'!$E$4:$HF$4, 0) )</f>
        <v>21</v>
      </c>
      <c r="FV65" s="41">
        <f>INDEX('2015'!$E$7:$HF$37,  MATCH(FO65, '2015'!$A$7:$A$37, 0), MATCH(FO49, '2015'!$E$4:$HF$4, 0) )</f>
        <v>11</v>
      </c>
      <c r="FW65" s="41">
        <f>INDEX('2016'!$E$7:$HF$37,  MATCH(FO65, '2016'!$A$7:$A$37, 0), MATCH(FO49, '2016'!$E$4:$HF$4, 0) )</f>
        <v>20</v>
      </c>
      <c r="FX65" s="41">
        <f>INDEX('2017'!$E$7:$HF$37,  MATCH(FO65, '2017'!$A$7:$A$37, 0), MATCH(FO49, '2017'!$E$4:$HF$4, 0) )</f>
        <v>22</v>
      </c>
      <c r="FY65" s="41">
        <f>INDEX('2018'!$E$7:$HF$37,  MATCH(FO65, '2018'!$A$7:$A$37, 0), MATCH(FO49, '2018'!$E$4:$HF$4, 0) )</f>
        <v>23</v>
      </c>
      <c r="FZ65" s="41">
        <f>INDEX('2019'!$E$7:$HF$37,  MATCH(FO65, '2019'!$A$7:$A$37, 0), MATCH(FO49, '2019'!$E$4:$HF$4, 0) )</f>
        <v>24</v>
      </c>
      <c r="GB65" s="9">
        <f t="shared" ref="GB65:GC65" si="896">GB20</f>
        <v>7</v>
      </c>
      <c r="GC65" s="18" t="str">
        <f t="shared" si="896"/>
        <v>Carbon</v>
      </c>
      <c r="GD65" s="41">
        <f>INDEX('2010'!$E$7:$HF$37,  MATCH(GB65, '2010'!$A$7:$A$37, 0), MATCH(GB49, '2010'!$E$4:$HF$4, 0) )</f>
        <v>119</v>
      </c>
      <c r="GE65" s="41">
        <f>INDEX('2011'!$E$7:$HF$37,  MATCH(GB65, '2011'!$A$7:$A$37, 0), MATCH(GB49, '2011'!$E$4:$HF$4, 0) )</f>
        <v>89</v>
      </c>
      <c r="GF65" s="41">
        <f>INDEX('2012'!$E$7:$HF$37,  MATCH(GB65, '2012'!$A$7:$A$37, 0), MATCH(GB49, '2012'!$E$4:$HF$4, 0) )</f>
        <v>21</v>
      </c>
      <c r="GG65" s="41">
        <f>INDEX('2013'!$E$7:$HF$37,  MATCH(GB65, '2013'!$A$7:$A$37, 0), MATCH(GB49, '2013'!$E$4:$HF$4, 0) )</f>
        <v>21</v>
      </c>
      <c r="GH65" s="41">
        <f>INDEX('2014'!$E$7:$HF$37,  MATCH(GB65, '2014'!$A$7:$A$37, 0), MATCH(GB49, '2014'!$E$4:$HF$4, 0) )</f>
        <v>21</v>
      </c>
      <c r="GI65" s="41">
        <f>INDEX('2015'!$E$7:$HF$37,  MATCH(GB65, '2015'!$A$7:$A$37, 0), MATCH(GB49, '2015'!$E$4:$HF$4, 0) )</f>
        <v>20</v>
      </c>
      <c r="GJ65" s="41">
        <f>INDEX('2016'!$E$7:$HF$37,  MATCH(GB65, '2016'!$A$7:$A$37, 0), MATCH(GB49, '2016'!$E$4:$HF$4, 0) )</f>
        <v>20</v>
      </c>
      <c r="GK65" s="41">
        <f>INDEX('2017'!$E$7:$HF$37,  MATCH(GB65, '2017'!$A$7:$A$37, 0), MATCH(GB49, '2017'!$E$4:$HF$4, 0) )</f>
        <v>21</v>
      </c>
      <c r="GL65" s="41">
        <f>INDEX('2018'!$E$7:$HF$37,  MATCH(GB65, '2018'!$A$7:$A$37, 0), MATCH(GB49, '2018'!$E$4:$HF$4, 0) )</f>
        <v>21</v>
      </c>
      <c r="GM65" s="41">
        <f>INDEX('2019'!$E$7:$HF$37,  MATCH(GB65, '2019'!$A$7:$A$37, 0), MATCH(GB49, '2019'!$E$4:$HF$4, 0) )</f>
        <v>21</v>
      </c>
    </row>
    <row r="66" spans="2:195" x14ac:dyDescent="0.25">
      <c r="B66" s="9">
        <f t="shared" ref="B66:C66" si="897">B21</f>
        <v>9</v>
      </c>
      <c r="C66" s="18" t="str">
        <f t="shared" si="897"/>
        <v>Daggett</v>
      </c>
      <c r="D66" s="41">
        <f>INDEX('2010'!$E$7:$HF$37,  MATCH(B66, '2010'!$A$7:$A$37, 0), MATCH(B49, '2010'!$E$4:$HF$4, 0) )</f>
        <v>41</v>
      </c>
      <c r="E66" s="41">
        <f>INDEX('2011'!$E$7:$HF$37,  MATCH(B66, '2011'!$A$7:$A$37, 0), MATCH(B49, '2011'!$E$4:$HF$4, 0) )</f>
        <v>43</v>
      </c>
      <c r="F66" s="41">
        <f>INDEX('2012'!$E$7:$HF$37,  MATCH(B66, '2012'!$A$7:$A$37, 0), MATCH(B49, '2012'!$E$4:$HF$4, 0) )</f>
        <v>28</v>
      </c>
      <c r="G66" s="41">
        <f>INDEX('2013'!$E$7:$HF$37,  MATCH(B66, '2013'!$A$7:$A$37, 0), MATCH(B49, '2013'!$E$4:$HF$4, 0) )</f>
        <v>31</v>
      </c>
      <c r="H66" s="41">
        <f>INDEX('2014'!$E$7:$HF$37,  MATCH(B66, '2014'!$A$7:$A$37, 0), MATCH(B49, '2014'!$E$4:$HF$4, 0) )</f>
        <v>33</v>
      </c>
      <c r="I66" s="41">
        <f>INDEX('2015'!$E$7:$HF$37,  MATCH(B66, '2015'!$A$7:$A$37, 0), MATCH(B49, '2015'!$E$4:$HF$4, 0) )</f>
        <v>10</v>
      </c>
      <c r="J66" s="41">
        <f>INDEX('2016'!$E$7:$HF$37,  MATCH(B66, '2016'!$A$7:$A$37, 0), MATCH(B49, '2016'!$E$4:$HF$4, 0) )</f>
        <v>18</v>
      </c>
      <c r="K66" s="41">
        <f>INDEX('2017'!$E$7:$HF$37,  MATCH(B66, '2017'!$A$7:$A$37, 0), MATCH(B49, '2017'!$E$4:$HF$4, 0) )</f>
        <v>21</v>
      </c>
      <c r="L66" s="41">
        <f>INDEX('2018'!$E$7:$HF$37,  MATCH(B66, '2018'!$A$7:$A$37, 0), MATCH(B49, '2018'!$E$4:$HF$4, 0) )</f>
        <v>15</v>
      </c>
      <c r="M66" s="41">
        <f>INDEX('2019'!$E$7:$HF$37,  MATCH(B66, '2019'!$A$7:$A$37, 0), MATCH(B49, '2019'!$E$4:$HF$4, 0) )</f>
        <v>18</v>
      </c>
      <c r="O66" s="9">
        <f t="shared" ref="O66:P66" si="898">O21</f>
        <v>9</v>
      </c>
      <c r="P66" s="18" t="str">
        <f t="shared" si="898"/>
        <v>Daggett</v>
      </c>
      <c r="Q66" s="41">
        <f>INDEX('2010'!$E$7:$HF$37,  MATCH(O66, '2010'!$A$7:$A$37, 0), MATCH(O49, '2010'!$E$4:$HF$4, 0) )</f>
        <v>41</v>
      </c>
      <c r="R66" s="41">
        <f>INDEX('2011'!$E$7:$HF$37,  MATCH(O66, '2011'!$A$7:$A$37, 0), MATCH(O49, '2011'!$E$4:$HF$4, 0) )</f>
        <v>41</v>
      </c>
      <c r="S66" s="41">
        <f>INDEX('2012'!$E$7:$HF$37,  MATCH(O66, '2012'!$A$7:$A$37, 0), MATCH(O49, '2012'!$E$4:$HF$4, 0) )</f>
        <v>27</v>
      </c>
      <c r="T66" s="41">
        <f>INDEX('2013'!$E$7:$HF$37,  MATCH(O66, '2013'!$A$7:$A$37, 0), MATCH(O49, '2013'!$E$4:$HF$4, 0) )</f>
        <v>29</v>
      </c>
      <c r="U66" s="41">
        <f>INDEX('2014'!$E$7:$HF$37,  MATCH(O66, '2014'!$A$7:$A$37, 0), MATCH(O49, '2014'!$E$4:$HF$4, 0) )</f>
        <v>32</v>
      </c>
      <c r="V66" s="41">
        <f>INDEX('2015'!$E$7:$HF$37,  MATCH(O66, '2015'!$A$7:$A$37, 0), MATCH(O49, '2015'!$E$4:$HF$4, 0) )</f>
        <v>6</v>
      </c>
      <c r="W66" s="41">
        <f>INDEX('2016'!$E$7:$HF$37,  MATCH(O66, '2016'!$A$7:$A$37, 0), MATCH(O49, '2016'!$E$4:$HF$4, 0) )</f>
        <v>16</v>
      </c>
      <c r="X66" s="41">
        <f>INDEX('2017'!$E$7:$HF$37,  MATCH(O66, '2017'!$A$7:$A$37, 0), MATCH(O49, '2017'!$E$4:$HF$4, 0) )</f>
        <v>19</v>
      </c>
      <c r="Y66" s="41">
        <f>INDEX('2018'!$E$7:$HF$37,  MATCH(O66, '2018'!$A$7:$A$37, 0), MATCH(O49, '2018'!$E$4:$HF$4, 0) )</f>
        <v>15</v>
      </c>
      <c r="Z66" s="41">
        <f>INDEX('2019'!$E$7:$HF$37,  MATCH(O66, '2019'!$A$7:$A$37, 0), MATCH(O49, '2019'!$E$4:$HF$4, 0) )</f>
        <v>18</v>
      </c>
      <c r="AB66" s="9">
        <f t="shared" ref="AB66:AC66" si="899">AB21</f>
        <v>9</v>
      </c>
      <c r="AC66" s="18" t="str">
        <f t="shared" si="899"/>
        <v>Daggett</v>
      </c>
      <c r="AD66" s="41">
        <f>INDEX('2010'!$E$7:$HF$37,  MATCH(AB66, '2010'!$A$7:$A$37, 0), MATCH(AB49, '2010'!$E$4:$HF$4, 0) )</f>
        <v>119</v>
      </c>
      <c r="AE66" s="41">
        <f>INDEX('2011'!$E$7:$HF$37,  MATCH(AB66, '2011'!$A$7:$A$37, 0), MATCH(AB49, '2011'!$E$4:$HF$4, 0) )</f>
        <v>89</v>
      </c>
      <c r="AF66" s="41">
        <f>INDEX('2012'!$E$7:$HF$37,  MATCH(AB66, '2012'!$A$7:$A$37, 0), MATCH(AB49, '2012'!$E$4:$HF$4, 0) )</f>
        <v>11</v>
      </c>
      <c r="AG66" s="41">
        <f>INDEX('2013'!$E$7:$HF$37,  MATCH(AB66, '2013'!$A$7:$A$37, 0), MATCH(AB49, '2013'!$E$4:$HF$4, 0) )</f>
        <v>11</v>
      </c>
      <c r="AH66" s="41">
        <f>INDEX('2014'!$E$7:$HF$37,  MATCH(AB66, '2014'!$A$7:$A$37, 0), MATCH(AB49, '2014'!$E$4:$HF$4, 0) )</f>
        <v>11</v>
      </c>
      <c r="AI66" s="41">
        <f>INDEX('2015'!$E$7:$HF$37,  MATCH(AB66, '2015'!$A$7:$A$37, 0), MATCH(AB49, '2015'!$E$4:$HF$4, 0) )</f>
        <v>11</v>
      </c>
      <c r="AJ66" s="41">
        <f>INDEX('2016'!$E$7:$HF$37,  MATCH(AB66, '2016'!$A$7:$A$37, 0), MATCH(AB49, '2016'!$E$4:$HF$4, 0) )</f>
        <v>11</v>
      </c>
      <c r="AK66" s="41">
        <f>INDEX('2017'!$E$7:$HF$37,  MATCH(AB66, '2017'!$A$7:$A$37, 0), MATCH(AB49, '2017'!$E$4:$HF$4, 0) )</f>
        <v>11</v>
      </c>
      <c r="AL66" s="41">
        <f>INDEX('2018'!$E$7:$HF$37,  MATCH(AB66, '2018'!$A$7:$A$37, 0), MATCH(AB49, '2018'!$E$4:$HF$4, 0) )</f>
        <v>11</v>
      </c>
      <c r="AM66" s="41">
        <f>INDEX('2019'!$E$7:$HF$37,  MATCH(AB66, '2019'!$A$7:$A$37, 0), MATCH(AB49, '2019'!$E$4:$HF$4, 0) )</f>
        <v>11</v>
      </c>
      <c r="AO66" s="9">
        <f t="shared" ref="AO66:AP66" si="900">AO21</f>
        <v>9</v>
      </c>
      <c r="AP66" s="18" t="str">
        <f t="shared" si="900"/>
        <v>Daggett</v>
      </c>
      <c r="AQ66" s="41">
        <f>INDEX('2010'!$E$7:$HF$37,  MATCH(AO66, '2010'!$A$7:$A$37, 0), MATCH(AO49, '2010'!$E$4:$HF$4, 0) )</f>
        <v>119</v>
      </c>
      <c r="AR66" s="41">
        <f>INDEX('2011'!$E$7:$HF$37,  MATCH(AO66, '2011'!$A$7:$A$37, 0), MATCH(AO49, '2011'!$E$4:$HF$4, 0) )</f>
        <v>89</v>
      </c>
      <c r="AS66" s="41">
        <f>INDEX('2012'!$E$7:$HF$37,  MATCH(AO66, '2012'!$A$7:$A$37, 0), MATCH(AO49, '2012'!$E$4:$HF$4, 0) )</f>
        <v>11</v>
      </c>
      <c r="AT66" s="41">
        <f>INDEX('2013'!$E$7:$HF$37,  MATCH(AO66, '2013'!$A$7:$A$37, 0), MATCH(AO49, '2013'!$E$4:$HF$4, 0) )</f>
        <v>11</v>
      </c>
      <c r="AU66" s="41">
        <f>INDEX('2014'!$E$7:$HF$37,  MATCH(AO66, '2014'!$A$7:$A$37, 0), MATCH(AO49, '2014'!$E$4:$HF$4, 0) )</f>
        <v>11</v>
      </c>
      <c r="AV66" s="41">
        <f>INDEX('2015'!$E$7:$HF$37,  MATCH(AO66, '2015'!$A$7:$A$37, 0), MATCH(AO49, '2015'!$E$4:$HF$4, 0) )</f>
        <v>11</v>
      </c>
      <c r="AW66" s="41">
        <f>INDEX('2016'!$E$7:$HF$37,  MATCH(AO66, '2016'!$A$7:$A$37, 0), MATCH(AO49, '2016'!$E$4:$HF$4, 0) )</f>
        <v>11</v>
      </c>
      <c r="AX66" s="41">
        <f>INDEX('2017'!$E$7:$HF$37,  MATCH(AO66, '2017'!$A$7:$A$37, 0), MATCH(AO49, '2017'!$E$4:$HF$4, 0) )</f>
        <v>11</v>
      </c>
      <c r="AY66" s="41">
        <f>INDEX('2018'!$E$7:$HF$37,  MATCH(AO66, '2018'!$A$7:$A$37, 0), MATCH(AO49, '2018'!$E$4:$HF$4, 0) )</f>
        <v>11</v>
      </c>
      <c r="AZ66" s="41">
        <f>INDEX('2019'!$E$7:$HF$37,  MATCH(AO66, '2019'!$A$7:$A$37, 0), MATCH(AO49, '2019'!$E$4:$HF$4, 0) )</f>
        <v>11</v>
      </c>
      <c r="BB66" s="9">
        <f t="shared" ref="BB66:BC66" si="901">BB21</f>
        <v>9</v>
      </c>
      <c r="BC66" s="18" t="str">
        <f t="shared" si="901"/>
        <v>Daggett</v>
      </c>
      <c r="BD66" s="41">
        <f>INDEX('2010'!$E$7:$HF$37,  MATCH(BB66, '2010'!$A$7:$A$37, 0), MATCH(BB49, '2010'!$E$4:$HF$4, 0) )</f>
        <v>119</v>
      </c>
      <c r="BE66" s="41">
        <f>INDEX('2011'!$E$7:$HF$37,  MATCH(BB66, '2011'!$A$7:$A$37, 0), MATCH(BB49, '2011'!$E$4:$HF$4, 0) )</f>
        <v>89</v>
      </c>
      <c r="BF66" s="41">
        <f>INDEX('2012'!$E$7:$HF$37,  MATCH(BB66, '2012'!$A$7:$A$37, 0), MATCH(BB49, '2012'!$E$4:$HF$4, 0) )</f>
        <v>11</v>
      </c>
      <c r="BG66" s="41">
        <f>INDEX('2013'!$E$7:$HF$37,  MATCH(BB66, '2013'!$A$7:$A$37, 0), MATCH(BB49, '2013'!$E$4:$HF$4, 0) )</f>
        <v>11</v>
      </c>
      <c r="BH66" s="41">
        <f>INDEX('2014'!$E$7:$HF$37,  MATCH(BB66, '2014'!$A$7:$A$37, 0), MATCH(BB49, '2014'!$E$4:$HF$4, 0) )</f>
        <v>11</v>
      </c>
      <c r="BI66" s="41">
        <f>INDEX('2015'!$E$7:$HF$37,  MATCH(BB66, '2015'!$A$7:$A$37, 0), MATCH(BB49, '2015'!$E$4:$HF$4, 0) )</f>
        <v>11</v>
      </c>
      <c r="BJ66" s="41">
        <f>INDEX('2016'!$E$7:$HF$37,  MATCH(BB66, '2016'!$A$7:$A$37, 0), MATCH(BB49, '2016'!$E$4:$HF$4, 0) )</f>
        <v>11</v>
      </c>
      <c r="BK66" s="41">
        <f>INDEX('2017'!$E$7:$HF$37,  MATCH(BB66, '2017'!$A$7:$A$37, 0), MATCH(BB49, '2017'!$E$4:$HF$4, 0) )</f>
        <v>11</v>
      </c>
      <c r="BL66" s="41">
        <f>INDEX('2018'!$E$7:$HF$37,  MATCH(BB66, '2018'!$A$7:$A$37, 0), MATCH(BB49, '2018'!$E$4:$HF$4, 0) )</f>
        <v>11</v>
      </c>
      <c r="BM66" s="41">
        <f>INDEX('2019'!$E$7:$HF$37,  MATCH(BB66, '2019'!$A$7:$A$37, 0), MATCH(BB49, '2019'!$E$4:$HF$4, 0) )</f>
        <v>11</v>
      </c>
      <c r="BO66" s="9">
        <f t="shared" ref="BO66:BP66" si="902">BO21</f>
        <v>9</v>
      </c>
      <c r="BP66" s="18" t="str">
        <f t="shared" si="902"/>
        <v>Daggett</v>
      </c>
      <c r="BQ66" s="41">
        <f>INDEX('2010'!$E$7:$HF$37,  MATCH(BO66, '2010'!$A$7:$A$37, 0), MATCH(BO49, '2010'!$E$4:$HF$4, 0) )</f>
        <v>119</v>
      </c>
      <c r="BR66" s="41">
        <f>INDEX('2011'!$E$7:$HF$37,  MATCH(BO66, '2011'!$A$7:$A$37, 0), MATCH(BO49, '2011'!$E$4:$HF$4, 0) )</f>
        <v>89</v>
      </c>
      <c r="BS66" s="41">
        <f>INDEX('2012'!$E$7:$HF$37,  MATCH(BO66, '2012'!$A$7:$A$37, 0), MATCH(BO49, '2012'!$E$4:$HF$4, 0) )</f>
        <v>11</v>
      </c>
      <c r="BT66" s="41">
        <f>INDEX('2013'!$E$7:$HF$37,  MATCH(BO66, '2013'!$A$7:$A$37, 0), MATCH(BO49, '2013'!$E$4:$HF$4, 0) )</f>
        <v>11</v>
      </c>
      <c r="BU66" s="41">
        <f>INDEX('2014'!$E$7:$HF$37,  MATCH(BO66, '2014'!$A$7:$A$37, 0), MATCH(BO49, '2014'!$E$4:$HF$4, 0) )</f>
        <v>11</v>
      </c>
      <c r="BV66" s="41">
        <f>INDEX('2015'!$E$7:$HF$37,  MATCH(BO66, '2015'!$A$7:$A$37, 0), MATCH(BO49, '2015'!$E$4:$HF$4, 0) )</f>
        <v>11</v>
      </c>
      <c r="BW66" s="41">
        <f>INDEX('2016'!$E$7:$HF$37,  MATCH(BO66, '2016'!$A$7:$A$37, 0), MATCH(BO49, '2016'!$E$4:$HF$4, 0) )</f>
        <v>11</v>
      </c>
      <c r="BX66" s="41">
        <f>INDEX('2017'!$E$7:$HF$37,  MATCH(BO66, '2017'!$A$7:$A$37, 0), MATCH(BO49, '2017'!$E$4:$HF$4, 0) )</f>
        <v>11</v>
      </c>
      <c r="BY66" s="41">
        <f>INDEX('2018'!$E$7:$HF$37,  MATCH(BO66, '2018'!$A$7:$A$37, 0), MATCH(BO49, '2018'!$E$4:$HF$4, 0) )</f>
        <v>11</v>
      </c>
      <c r="BZ66" s="41">
        <f>INDEX('2019'!$E$7:$HF$37,  MATCH(BO66, '2019'!$A$7:$A$37, 0), MATCH(BO49, '2019'!$E$4:$HF$4, 0) )</f>
        <v>11</v>
      </c>
      <c r="CB66" s="9">
        <f t="shared" ref="CB66:CC66" si="903">CB21</f>
        <v>9</v>
      </c>
      <c r="CC66" s="18" t="str">
        <f t="shared" si="903"/>
        <v>Daggett</v>
      </c>
      <c r="CD66" s="41">
        <f>INDEX('2010'!$E$7:$HF$37,  MATCH(CB66, '2010'!$A$7:$A$37, 0), MATCH(CB49, '2010'!$E$4:$HF$4, 0) )</f>
        <v>119</v>
      </c>
      <c r="CE66" s="41">
        <f>INDEX('2011'!$E$7:$HF$37,  MATCH(CB66, '2011'!$A$7:$A$37, 0), MATCH(CB49, '2011'!$E$4:$HF$4, 0) )</f>
        <v>89</v>
      </c>
      <c r="CF66" s="41">
        <f>INDEX('2012'!$E$7:$HF$37,  MATCH(CB66, '2012'!$A$7:$A$37, 0), MATCH(CB49, '2012'!$E$4:$HF$4, 0) )</f>
        <v>11</v>
      </c>
      <c r="CG66" s="41">
        <f>INDEX('2013'!$E$7:$HF$37,  MATCH(CB66, '2013'!$A$7:$A$37, 0), MATCH(CB49, '2013'!$E$4:$HF$4, 0) )</f>
        <v>6</v>
      </c>
      <c r="CH66" s="41">
        <f>INDEX('2014'!$E$7:$HF$37,  MATCH(CB66, '2014'!$A$7:$A$37, 0), MATCH(CB49, '2014'!$E$4:$HF$4, 0) )</f>
        <v>6</v>
      </c>
      <c r="CI66" s="41">
        <f>INDEX('2015'!$E$7:$HF$37,  MATCH(CB66, '2015'!$A$7:$A$37, 0), MATCH(CB49, '2015'!$E$4:$HF$4, 0) )</f>
        <v>7</v>
      </c>
      <c r="CJ66" s="41">
        <f>INDEX('2016'!$E$7:$HF$37,  MATCH(CB66, '2016'!$A$7:$A$37, 0), MATCH(CB49, '2016'!$E$4:$HF$4, 0) )</f>
        <v>7</v>
      </c>
      <c r="CK66" s="41">
        <f>INDEX('2017'!$E$7:$HF$37,  MATCH(CB66, '2017'!$A$7:$A$37, 0), MATCH(CB49, '2017'!$E$4:$HF$4, 0) )</f>
        <v>6</v>
      </c>
      <c r="CL66" s="41">
        <f>INDEX('2018'!$E$7:$HF$37,  MATCH(CB66, '2018'!$A$7:$A$37, 0), MATCH(CB49, '2018'!$E$4:$HF$4, 0) )</f>
        <v>11</v>
      </c>
      <c r="CM66" s="41">
        <f>INDEX('2019'!$E$7:$HF$37,  MATCH(CB66, '2019'!$A$7:$A$37, 0), MATCH(CB49, '2019'!$E$4:$HF$4, 0) )</f>
        <v>11</v>
      </c>
      <c r="CO66" s="9">
        <f t="shared" ref="CO66:CP66" si="904">CO21</f>
        <v>9</v>
      </c>
      <c r="CP66" s="18" t="str">
        <f t="shared" si="904"/>
        <v>Daggett</v>
      </c>
      <c r="CQ66" s="41">
        <f>INDEX('2010'!$E$7:$HF$37,  MATCH(CO66, '2010'!$A$7:$A$37, 0), MATCH(CO49, '2010'!$E$4:$HF$4, 0) )</f>
        <v>119</v>
      </c>
      <c r="CR66" s="41">
        <f>INDEX('2011'!$E$7:$HF$37,  MATCH(CO66, '2011'!$A$7:$A$37, 0), MATCH(CO49, '2011'!$E$4:$HF$4, 0) )</f>
        <v>89</v>
      </c>
      <c r="CS66" s="41">
        <f>INDEX('2012'!$E$7:$HF$37,  MATCH(CO66, '2012'!$A$7:$A$37, 0), MATCH(CO49, '2012'!$E$4:$HF$4, 0) )</f>
        <v>11</v>
      </c>
      <c r="CT66" s="41">
        <f>INDEX('2013'!$E$7:$HF$37,  MATCH(CO66, '2013'!$A$7:$A$37, 0), MATCH(CO49, '2013'!$E$4:$HF$4, 0) )</f>
        <v>11</v>
      </c>
      <c r="CU66" s="41">
        <f>INDEX('2014'!$E$7:$HF$37,  MATCH(CO66, '2014'!$A$7:$A$37, 0), MATCH(CO49, '2014'!$E$4:$HF$4, 0) )</f>
        <v>11</v>
      </c>
      <c r="CV66" s="41">
        <f>INDEX('2015'!$E$7:$HF$37,  MATCH(CO66, '2015'!$A$7:$A$37, 0), MATCH(CO49, '2015'!$E$4:$HF$4, 0) )</f>
        <v>11</v>
      </c>
      <c r="CW66" s="41">
        <f>INDEX('2016'!$E$7:$HF$37,  MATCH(CO66, '2016'!$A$7:$A$37, 0), MATCH(CO49, '2016'!$E$4:$HF$4, 0) )</f>
        <v>11</v>
      </c>
      <c r="CX66" s="41">
        <f>INDEX('2017'!$E$7:$HF$37,  MATCH(CO66, '2017'!$A$7:$A$37, 0), MATCH(CO49, '2017'!$E$4:$HF$4, 0) )</f>
        <v>11</v>
      </c>
      <c r="CY66" s="41">
        <f>INDEX('2018'!$E$7:$HF$37,  MATCH(CO66, '2018'!$A$7:$A$37, 0), MATCH(CO49, '2018'!$E$4:$HF$4, 0) )</f>
        <v>11</v>
      </c>
      <c r="CZ66" s="41">
        <f>INDEX('2019'!$E$7:$HF$37,  MATCH(CO66, '2019'!$A$7:$A$37, 0), MATCH(CO49, '2019'!$E$4:$HF$4, 0) )</f>
        <v>11</v>
      </c>
      <c r="DB66" s="9">
        <f t="shared" ref="DB66:DC66" si="905">DB21</f>
        <v>9</v>
      </c>
      <c r="DC66" s="18" t="str">
        <f t="shared" si="905"/>
        <v>Daggett</v>
      </c>
      <c r="DD66" s="41">
        <f>INDEX('2010'!$E$7:$HF$37,  MATCH(DB66, '2010'!$A$7:$A$37, 0), MATCH(DB49, '2010'!$E$4:$HF$4, 0) )</f>
        <v>119</v>
      </c>
      <c r="DE66" s="41">
        <f>INDEX('2011'!$E$7:$HF$37,  MATCH(DB66, '2011'!$A$7:$A$37, 0), MATCH(DB49, '2011'!$E$4:$HF$4, 0) )</f>
        <v>89</v>
      </c>
      <c r="DF66" s="41">
        <f>INDEX('2012'!$E$7:$HF$37,  MATCH(DB66, '2012'!$A$7:$A$37, 0), MATCH(DB49, '2012'!$E$4:$HF$4, 0) )</f>
        <v>11</v>
      </c>
      <c r="DG66" s="41">
        <f>INDEX('2013'!$E$7:$HF$37,  MATCH(DB66, '2013'!$A$7:$A$37, 0), MATCH(DB49, '2013'!$E$4:$HF$4, 0) )</f>
        <v>11</v>
      </c>
      <c r="DH66" s="41">
        <f>INDEX('2014'!$E$7:$HF$37,  MATCH(DB66, '2014'!$A$7:$A$37, 0), MATCH(DB49, '2014'!$E$4:$HF$4, 0) )</f>
        <v>11</v>
      </c>
      <c r="DI66" s="41">
        <f>INDEX('2015'!$E$7:$HF$37,  MATCH(DB66, '2015'!$A$7:$A$37, 0), MATCH(DB49, '2015'!$E$4:$HF$4, 0) )</f>
        <v>11</v>
      </c>
      <c r="DJ66" s="41">
        <f>INDEX('2016'!$E$7:$HF$37,  MATCH(DB66, '2016'!$A$7:$A$37, 0), MATCH(DB49, '2016'!$E$4:$HF$4, 0) )</f>
        <v>11</v>
      </c>
      <c r="DK66" s="41">
        <f>INDEX('2017'!$E$7:$HF$37,  MATCH(DB66, '2017'!$A$7:$A$37, 0), MATCH(DB49, '2017'!$E$4:$HF$4, 0) )</f>
        <v>11</v>
      </c>
      <c r="DL66" s="41">
        <f>INDEX('2018'!$E$7:$HF$37,  MATCH(DB66, '2018'!$A$7:$A$37, 0), MATCH(DB49, '2018'!$E$4:$HF$4, 0) )</f>
        <v>11</v>
      </c>
      <c r="DM66" s="41">
        <f>INDEX('2019'!$E$7:$HF$37,  MATCH(DB66, '2019'!$A$7:$A$37, 0), MATCH(DB49, '2019'!$E$4:$HF$4, 0) )</f>
        <v>11</v>
      </c>
      <c r="DO66" s="9">
        <f t="shared" ref="DO66:DP66" si="906">DO21</f>
        <v>9</v>
      </c>
      <c r="DP66" s="18" t="str">
        <f t="shared" si="906"/>
        <v>Daggett</v>
      </c>
      <c r="DQ66" s="41">
        <f>INDEX('2010'!$E$7:$HF$37,  MATCH(DO66, '2010'!$A$7:$A$37, 0), MATCH(DO49, '2010'!$E$4:$HF$4, 0) )</f>
        <v>119</v>
      </c>
      <c r="DR66" s="41">
        <f>INDEX('2011'!$E$7:$HF$37,  MATCH(DO66, '2011'!$A$7:$A$37, 0), MATCH(DO49, '2011'!$E$4:$HF$4, 0) )</f>
        <v>3</v>
      </c>
      <c r="DS66" s="41">
        <f>INDEX('2012'!$E$7:$HF$37,  MATCH(DO66, '2012'!$A$7:$A$37, 0), MATCH(DO49, '2012'!$E$4:$HF$4, 0) )</f>
        <v>3</v>
      </c>
      <c r="DT66" s="41">
        <f>INDEX('2013'!$E$7:$HF$37,  MATCH(DO66, '2013'!$A$7:$A$37, 0), MATCH(DO49, '2013'!$E$4:$HF$4, 0) )</f>
        <v>5</v>
      </c>
      <c r="DU66" s="41">
        <f>INDEX('2014'!$E$7:$HF$37,  MATCH(DO66, '2014'!$A$7:$A$37, 0), MATCH(DO49, '2014'!$E$4:$HF$4, 0) )</f>
        <v>2</v>
      </c>
      <c r="DV66" s="41">
        <f>INDEX('2015'!$E$7:$HF$37,  MATCH(DO66, '2015'!$A$7:$A$37, 0), MATCH(DO49, '2015'!$E$4:$HF$4, 0) )</f>
        <v>5</v>
      </c>
      <c r="DW66" s="41">
        <f>INDEX('2016'!$E$7:$HF$37,  MATCH(DO66, '2016'!$A$7:$A$37, 0), MATCH(DO49, '2016'!$E$4:$HF$4, 0) )</f>
        <v>6</v>
      </c>
      <c r="DX66" s="41">
        <f>INDEX('2017'!$E$7:$HF$37,  MATCH(DO66, '2017'!$A$7:$A$37, 0), MATCH(DO49, '2017'!$E$4:$HF$4, 0) )</f>
        <v>6</v>
      </c>
      <c r="DY66" s="41">
        <f>INDEX('2018'!$E$7:$HF$37,  MATCH(DO66, '2018'!$A$7:$A$37, 0), MATCH(DO49, '2018'!$E$4:$HF$4, 0) )</f>
        <v>11</v>
      </c>
      <c r="DZ66" s="41">
        <f>INDEX('2019'!$E$7:$HF$37,  MATCH(DO66, '2019'!$A$7:$A$37, 0), MATCH(DO49, '2019'!$E$4:$HF$4, 0) )</f>
        <v>11</v>
      </c>
      <c r="EB66" s="9">
        <f t="shared" ref="EB66:EC66" si="907">EB21</f>
        <v>9</v>
      </c>
      <c r="EC66" s="18" t="str">
        <f t="shared" si="907"/>
        <v>Daggett</v>
      </c>
      <c r="ED66" s="41">
        <f>INDEX('2010'!$E$7:$HF$37,  MATCH(EB66, '2010'!$A$7:$A$37, 0), MATCH(EB49, '2010'!$E$4:$HF$4, 0) )</f>
        <v>119</v>
      </c>
      <c r="EE66" s="41">
        <f>INDEX('2011'!$E$7:$HF$37,  MATCH(EB66, '2011'!$A$7:$A$37, 0), MATCH(EB49, '2011'!$E$4:$HF$4, 0) )</f>
        <v>89</v>
      </c>
      <c r="EF66" s="41">
        <f>INDEX('2012'!$E$7:$HF$37,  MATCH(EB66, '2012'!$A$7:$A$37, 0), MATCH(EB49, '2012'!$E$4:$HF$4, 0) )</f>
        <v>11</v>
      </c>
      <c r="EG66" s="41">
        <f>INDEX('2013'!$E$7:$HF$37,  MATCH(EB66, '2013'!$A$7:$A$37, 0), MATCH(EB49, '2013'!$E$4:$HF$4, 0) )</f>
        <v>11</v>
      </c>
      <c r="EH66" s="41">
        <f>INDEX('2014'!$E$7:$HF$37,  MATCH(EB66, '2014'!$A$7:$A$37, 0), MATCH(EB49, '2014'!$E$4:$HF$4, 0) )</f>
        <v>11</v>
      </c>
      <c r="EI66" s="41">
        <f>INDEX('2015'!$E$7:$HF$37,  MATCH(EB66, '2015'!$A$7:$A$37, 0), MATCH(EB49, '2015'!$E$4:$HF$4, 0) )</f>
        <v>11</v>
      </c>
      <c r="EJ66" s="41">
        <f>INDEX('2016'!$E$7:$HF$37,  MATCH(EB66, '2016'!$A$7:$A$37, 0), MATCH(EB49, '2016'!$E$4:$HF$4, 0) )</f>
        <v>11</v>
      </c>
      <c r="EK66" s="41">
        <f>INDEX('2017'!$E$7:$HF$37,  MATCH(EB66, '2017'!$A$7:$A$37, 0), MATCH(EB49, '2017'!$E$4:$HF$4, 0) )</f>
        <v>11</v>
      </c>
      <c r="EL66" s="41">
        <f>INDEX('2018'!$E$7:$HF$37,  MATCH(EB66, '2018'!$A$7:$A$37, 0), MATCH(EB49, '2018'!$E$4:$HF$4, 0) )</f>
        <v>11</v>
      </c>
      <c r="EM66" s="41">
        <f>INDEX('2019'!$E$7:$HF$37,  MATCH(EB66, '2019'!$A$7:$A$37, 0), MATCH(EB49, '2019'!$E$4:$HF$4, 0) )</f>
        <v>11</v>
      </c>
      <c r="EO66" s="9">
        <f t="shared" ref="EO66:EP66" si="908">EO21</f>
        <v>9</v>
      </c>
      <c r="EP66" s="18" t="str">
        <f t="shared" si="908"/>
        <v>Daggett</v>
      </c>
      <c r="EQ66" s="41">
        <f>INDEX('2010'!$E$7:$HF$37,  MATCH(EO66, '2010'!$A$7:$A$37, 0), MATCH(EO49, '2010'!$E$4:$HF$4, 0) )</f>
        <v>119</v>
      </c>
      <c r="ER66" s="41">
        <f>INDEX('2011'!$E$7:$HF$37,  MATCH(EO66, '2011'!$A$7:$A$37, 0), MATCH(EO49, '2011'!$E$4:$HF$4, 0) )</f>
        <v>5</v>
      </c>
      <c r="ES66" s="41">
        <f>INDEX('2012'!$E$7:$HF$37,  MATCH(EO66, '2012'!$A$7:$A$37, 0), MATCH(EO49, '2012'!$E$4:$HF$4, 0) )</f>
        <v>3</v>
      </c>
      <c r="ET66" s="41">
        <f>INDEX('2013'!$E$7:$HF$37,  MATCH(EO66, '2013'!$A$7:$A$37, 0), MATCH(EO49, '2013'!$E$4:$HF$4, 0) )</f>
        <v>2</v>
      </c>
      <c r="EU66" s="41">
        <f>INDEX('2014'!$E$7:$HF$37,  MATCH(EO66, '2014'!$A$7:$A$37, 0), MATCH(EO49, '2014'!$E$4:$HF$4, 0) )</f>
        <v>2</v>
      </c>
      <c r="EV66" s="41">
        <f>INDEX('2015'!$E$7:$HF$37,  MATCH(EO66, '2015'!$A$7:$A$37, 0), MATCH(EO49, '2015'!$E$4:$HF$4, 0) )</f>
        <v>2</v>
      </c>
      <c r="EW66" s="41">
        <f>INDEX('2016'!$E$7:$HF$37,  MATCH(EO66, '2016'!$A$7:$A$37, 0), MATCH(EO49, '2016'!$E$4:$HF$4, 0) )</f>
        <v>11</v>
      </c>
      <c r="EX66" s="41">
        <f>INDEX('2017'!$E$7:$HF$37,  MATCH(EO66, '2017'!$A$7:$A$37, 0), MATCH(EO49, '2017'!$E$4:$HF$4, 0) )</f>
        <v>11</v>
      </c>
      <c r="EY66" s="41">
        <f>INDEX('2018'!$E$7:$HF$37,  MATCH(EO66, '2018'!$A$7:$A$37, 0), MATCH(EO49, '2018'!$E$4:$HF$4, 0) )</f>
        <v>11</v>
      </c>
      <c r="EZ66" s="41">
        <f>INDEX('2019'!$E$7:$HF$37,  MATCH(EO66, '2019'!$A$7:$A$37, 0), MATCH(EO49, '2019'!$E$4:$HF$4, 0) )</f>
        <v>11</v>
      </c>
      <c r="FB66" s="9">
        <f t="shared" ref="FB66:FC66" si="909">FB21</f>
        <v>9</v>
      </c>
      <c r="FC66" s="18" t="str">
        <f t="shared" si="909"/>
        <v>Daggett</v>
      </c>
      <c r="FD66" s="41">
        <f>INDEX('2010'!$E$7:$HF$37,  MATCH(FB66, '2010'!$A$7:$A$37, 0), MATCH(FB49, '2010'!$E$4:$HF$4, 0) )</f>
        <v>119</v>
      </c>
      <c r="FE66" s="41">
        <f>INDEX('2011'!$E$7:$HF$37,  MATCH(FB66, '2011'!$A$7:$A$37, 0), MATCH(FB49, '2011'!$E$4:$HF$4, 0) )</f>
        <v>89</v>
      </c>
      <c r="FF66" s="41">
        <f>INDEX('2012'!$E$7:$HF$37,  MATCH(FB66, '2012'!$A$7:$A$37, 0), MATCH(FB49, '2012'!$E$4:$HF$4, 0) )</f>
        <v>11</v>
      </c>
      <c r="FG66" s="41">
        <f>INDEX('2013'!$E$7:$HF$37,  MATCH(FB66, '2013'!$A$7:$A$37, 0), MATCH(FB49, '2013'!$E$4:$HF$4, 0) )</f>
        <v>11</v>
      </c>
      <c r="FH66" s="41">
        <f>INDEX('2014'!$E$7:$HF$37,  MATCH(FB66, '2014'!$A$7:$A$37, 0), MATCH(FB49, '2014'!$E$4:$HF$4, 0) )</f>
        <v>11</v>
      </c>
      <c r="FI66" s="41">
        <f>INDEX('2015'!$E$7:$HF$37,  MATCH(FB66, '2015'!$A$7:$A$37, 0), MATCH(FB49, '2015'!$E$4:$HF$4, 0) )</f>
        <v>11</v>
      </c>
      <c r="FJ66" s="41">
        <f>INDEX('2016'!$E$7:$HF$37,  MATCH(FB66, '2016'!$A$7:$A$37, 0), MATCH(FB49, '2016'!$E$4:$HF$4, 0) )</f>
        <v>11</v>
      </c>
      <c r="FK66" s="41">
        <f>INDEX('2017'!$E$7:$HF$37,  MATCH(FB66, '2017'!$A$7:$A$37, 0), MATCH(FB49, '2017'!$E$4:$HF$4, 0) )</f>
        <v>11</v>
      </c>
      <c r="FL66" s="41">
        <f>INDEX('2018'!$E$7:$HF$37,  MATCH(FB66, '2018'!$A$7:$A$37, 0), MATCH(FB49, '2018'!$E$4:$HF$4, 0) )</f>
        <v>11</v>
      </c>
      <c r="FM66" s="41">
        <f>INDEX('2019'!$E$7:$HF$37,  MATCH(FB66, '2019'!$A$7:$A$37, 0), MATCH(FB49, '2019'!$E$4:$HF$4, 0) )</f>
        <v>11</v>
      </c>
      <c r="FO66" s="9">
        <f t="shared" ref="FO66:FP66" si="910">FO21</f>
        <v>9</v>
      </c>
      <c r="FP66" s="18" t="str">
        <f t="shared" si="910"/>
        <v>Daggett</v>
      </c>
      <c r="FQ66" s="41">
        <f>INDEX('2010'!$E$7:$HF$37,  MATCH(FO66, '2010'!$A$7:$A$37, 0), MATCH(FO49, '2010'!$E$4:$HF$4, 0) )</f>
        <v>119</v>
      </c>
      <c r="FR66" s="41">
        <f>INDEX('2011'!$E$7:$HF$37,  MATCH(FO66, '2011'!$A$7:$A$37, 0), MATCH(FO49, '2011'!$E$4:$HF$4, 0) )</f>
        <v>89</v>
      </c>
      <c r="FS66" s="41">
        <f>INDEX('2012'!$E$7:$HF$37,  MATCH(FO66, '2012'!$A$7:$A$37, 0), MATCH(FO49, '2012'!$E$4:$HF$4, 0) )</f>
        <v>11</v>
      </c>
      <c r="FT66" s="41">
        <f>INDEX('2013'!$E$7:$HF$37,  MATCH(FO66, '2013'!$A$7:$A$37, 0), MATCH(FO49, '2013'!$E$4:$HF$4, 0) )</f>
        <v>11</v>
      </c>
      <c r="FU66" s="41">
        <f>INDEX('2014'!$E$7:$HF$37,  MATCH(FO66, '2014'!$A$7:$A$37, 0), MATCH(FO49, '2014'!$E$4:$HF$4, 0) )</f>
        <v>11</v>
      </c>
      <c r="FV66" s="41">
        <f>INDEX('2015'!$E$7:$HF$37,  MATCH(FO66, '2015'!$A$7:$A$37, 0), MATCH(FO49, '2015'!$E$4:$HF$4, 0) )</f>
        <v>11</v>
      </c>
      <c r="FW66" s="41">
        <f>INDEX('2016'!$E$7:$HF$37,  MATCH(FO66, '2016'!$A$7:$A$37, 0), MATCH(FO49, '2016'!$E$4:$HF$4, 0) )</f>
        <v>11</v>
      </c>
      <c r="FX66" s="41">
        <f>INDEX('2017'!$E$7:$HF$37,  MATCH(FO66, '2017'!$A$7:$A$37, 0), MATCH(FO49, '2017'!$E$4:$HF$4, 0) )</f>
        <v>11</v>
      </c>
      <c r="FY66" s="41">
        <f>INDEX('2018'!$E$7:$HF$37,  MATCH(FO66, '2018'!$A$7:$A$37, 0), MATCH(FO49, '2018'!$E$4:$HF$4, 0) )</f>
        <v>11</v>
      </c>
      <c r="FZ66" s="41">
        <f>INDEX('2019'!$E$7:$HF$37,  MATCH(FO66, '2019'!$A$7:$A$37, 0), MATCH(FO49, '2019'!$E$4:$HF$4, 0) )</f>
        <v>11</v>
      </c>
      <c r="GB66" s="9">
        <f t="shared" ref="GB66:GC66" si="911">GB21</f>
        <v>9</v>
      </c>
      <c r="GC66" s="18" t="str">
        <f t="shared" si="911"/>
        <v>Daggett</v>
      </c>
      <c r="GD66" s="41">
        <f>INDEX('2010'!$E$7:$HF$37,  MATCH(GB66, '2010'!$A$7:$A$37, 0), MATCH(GB49, '2010'!$E$4:$HF$4, 0) )</f>
        <v>119</v>
      </c>
      <c r="GE66" s="41">
        <f>INDEX('2011'!$E$7:$HF$37,  MATCH(GB66, '2011'!$A$7:$A$37, 0), MATCH(GB49, '2011'!$E$4:$HF$4, 0) )</f>
        <v>89</v>
      </c>
      <c r="GF66" s="41">
        <f>INDEX('2012'!$E$7:$HF$37,  MATCH(GB66, '2012'!$A$7:$A$37, 0), MATCH(GB49, '2012'!$E$4:$HF$4, 0) )</f>
        <v>11</v>
      </c>
      <c r="GG66" s="41">
        <f>INDEX('2013'!$E$7:$HF$37,  MATCH(GB66, '2013'!$A$7:$A$37, 0), MATCH(GB49, '2013'!$E$4:$HF$4, 0) )</f>
        <v>11</v>
      </c>
      <c r="GH66" s="41">
        <f>INDEX('2014'!$E$7:$HF$37,  MATCH(GB66, '2014'!$A$7:$A$37, 0), MATCH(GB49, '2014'!$E$4:$HF$4, 0) )</f>
        <v>11</v>
      </c>
      <c r="GI66" s="41">
        <f>INDEX('2015'!$E$7:$HF$37,  MATCH(GB66, '2015'!$A$7:$A$37, 0), MATCH(GB49, '2015'!$E$4:$HF$4, 0) )</f>
        <v>11</v>
      </c>
      <c r="GJ66" s="41">
        <f>INDEX('2016'!$E$7:$HF$37,  MATCH(GB66, '2016'!$A$7:$A$37, 0), MATCH(GB49, '2016'!$E$4:$HF$4, 0) )</f>
        <v>11</v>
      </c>
      <c r="GK66" s="41">
        <f>INDEX('2017'!$E$7:$HF$37,  MATCH(GB66, '2017'!$A$7:$A$37, 0), MATCH(GB49, '2017'!$E$4:$HF$4, 0) )</f>
        <v>11</v>
      </c>
      <c r="GL66" s="41">
        <f>INDEX('2018'!$E$7:$HF$37,  MATCH(GB66, '2018'!$A$7:$A$37, 0), MATCH(GB49, '2018'!$E$4:$HF$4, 0) )</f>
        <v>11</v>
      </c>
      <c r="GM66" s="41">
        <f>INDEX('2019'!$E$7:$HF$37,  MATCH(GB66, '2019'!$A$7:$A$37, 0), MATCH(GB49, '2019'!$E$4:$HF$4, 0) )</f>
        <v>11</v>
      </c>
    </row>
    <row r="67" spans="2:195" x14ac:dyDescent="0.25">
      <c r="B67" s="9">
        <f t="shared" ref="B67:C67" si="912">B22</f>
        <v>11</v>
      </c>
      <c r="C67" s="18" t="str">
        <f t="shared" si="912"/>
        <v>Davis</v>
      </c>
      <c r="D67" s="41">
        <f>INDEX('2010'!$E$7:$HF$37,  MATCH(B67, '2010'!$A$7:$A$37, 0), MATCH(B49, '2010'!$E$4:$HF$4, 0) )</f>
        <v>394</v>
      </c>
      <c r="E67" s="41">
        <f>INDEX('2011'!$E$7:$HF$37,  MATCH(B67, '2011'!$A$7:$A$37, 0), MATCH(B49, '2011'!$E$4:$HF$4, 0) )</f>
        <v>567</v>
      </c>
      <c r="F67" s="41">
        <f>INDEX('2012'!$E$7:$HF$37,  MATCH(B67, '2012'!$A$7:$A$37, 0), MATCH(B49, '2012'!$E$4:$HF$4, 0) )</f>
        <v>506</v>
      </c>
      <c r="G67" s="41">
        <f>INDEX('2013'!$E$7:$HF$37,  MATCH(B67, '2013'!$A$7:$A$37, 0), MATCH(B49, '2013'!$E$4:$HF$4, 0) )</f>
        <v>481</v>
      </c>
      <c r="H67" s="41">
        <f>INDEX('2014'!$E$7:$HF$37,  MATCH(B67, '2014'!$A$7:$A$37, 0), MATCH(B49, '2014'!$E$4:$HF$4, 0) )</f>
        <v>507</v>
      </c>
      <c r="I67" s="41">
        <f>INDEX('2015'!$E$7:$HF$37,  MATCH(B67, '2015'!$A$7:$A$37, 0), MATCH(B49, '2015'!$E$4:$HF$4, 0) )</f>
        <v>592</v>
      </c>
      <c r="J67" s="41">
        <f>INDEX('2016'!$E$7:$HF$37,  MATCH(B67, '2016'!$A$7:$A$37, 0), MATCH(B49, '2016'!$E$4:$HF$4, 0) )</f>
        <v>587</v>
      </c>
      <c r="K67" s="41">
        <f>INDEX('2017'!$E$7:$HF$37,  MATCH(B67, '2017'!$A$7:$A$37, 0), MATCH(B49, '2017'!$E$4:$HF$4, 0) )</f>
        <v>663</v>
      </c>
      <c r="L67" s="41">
        <f>INDEX('2018'!$E$7:$HF$37,  MATCH(B67, '2018'!$A$7:$A$37, 0), MATCH(B49, '2018'!$E$4:$HF$4, 0) )</f>
        <v>630</v>
      </c>
      <c r="M67" s="41">
        <f>INDEX('2019'!$E$7:$HF$37,  MATCH(B67, '2019'!$A$7:$A$37, 0), MATCH(B49, '2019'!$E$4:$HF$4, 0) )</f>
        <v>711</v>
      </c>
      <c r="O67" s="9">
        <f t="shared" ref="O67:P67" si="913">O22</f>
        <v>11</v>
      </c>
      <c r="P67" s="18" t="str">
        <f t="shared" si="913"/>
        <v>Davis</v>
      </c>
      <c r="Q67" s="41">
        <f>INDEX('2010'!$E$7:$HF$37,  MATCH(O67, '2010'!$A$7:$A$37, 0), MATCH(O49, '2010'!$E$4:$HF$4, 0) )</f>
        <v>42</v>
      </c>
      <c r="R67" s="41">
        <f>INDEX('2011'!$E$7:$HF$37,  MATCH(O67, '2011'!$A$7:$A$37, 0), MATCH(O49, '2011'!$E$4:$HF$4, 0) )</f>
        <v>35</v>
      </c>
      <c r="S67" s="41">
        <f>INDEX('2012'!$E$7:$HF$37,  MATCH(O67, '2012'!$A$7:$A$37, 0), MATCH(O49, '2012'!$E$4:$HF$4, 0) )</f>
        <v>56</v>
      </c>
      <c r="T67" s="41">
        <f>INDEX('2013'!$E$7:$HF$37,  MATCH(O67, '2013'!$A$7:$A$37, 0), MATCH(O49, '2013'!$E$4:$HF$4, 0) )</f>
        <v>40</v>
      </c>
      <c r="U67" s="41">
        <f>INDEX('2014'!$E$7:$HF$37,  MATCH(O67, '2014'!$A$7:$A$37, 0), MATCH(O49, '2014'!$E$4:$HF$4, 0) )</f>
        <v>43</v>
      </c>
      <c r="V67" s="41">
        <f>INDEX('2015'!$E$7:$HF$37,  MATCH(O67, '2015'!$A$7:$A$37, 0), MATCH(O49, '2015'!$E$4:$HF$4, 0) )</f>
        <v>64</v>
      </c>
      <c r="W67" s="41">
        <f>INDEX('2016'!$E$7:$HF$37,  MATCH(O67, '2016'!$A$7:$A$37, 0), MATCH(O49, '2016'!$E$4:$HF$4, 0) )</f>
        <v>57</v>
      </c>
      <c r="X67" s="41">
        <f>INDEX('2017'!$E$7:$HF$37,  MATCH(O67, '2017'!$A$7:$A$37, 0), MATCH(O49, '2017'!$E$4:$HF$4, 0) )</f>
        <v>56</v>
      </c>
      <c r="Y67" s="41">
        <f>INDEX('2018'!$E$7:$HF$37,  MATCH(O67, '2018'!$A$7:$A$37, 0), MATCH(O49, '2018'!$E$4:$HF$4, 0) )</f>
        <v>90</v>
      </c>
      <c r="Z67" s="41">
        <f>INDEX('2019'!$E$7:$HF$37,  MATCH(O67, '2019'!$A$7:$A$37, 0), MATCH(O49, '2019'!$E$4:$HF$4, 0) )</f>
        <v>75</v>
      </c>
      <c r="AB67" s="9">
        <f t="shared" ref="AB67:AC67" si="914">AB22</f>
        <v>11</v>
      </c>
      <c r="AC67" s="18" t="str">
        <f t="shared" si="914"/>
        <v>Davis</v>
      </c>
      <c r="AD67" s="41">
        <f>INDEX('2010'!$E$7:$HF$37,  MATCH(AB67, '2010'!$A$7:$A$37, 0), MATCH(AB49, '2010'!$E$4:$HF$4, 0) )</f>
        <v>119</v>
      </c>
      <c r="AE67" s="41">
        <f>INDEX('2011'!$E$7:$HF$37,  MATCH(AB67, '2011'!$A$7:$A$37, 0), MATCH(AB49, '2011'!$E$4:$HF$4, 0) )</f>
        <v>145</v>
      </c>
      <c r="AF67" s="41">
        <f>INDEX('2012'!$E$7:$HF$37,  MATCH(AB67, '2012'!$A$7:$A$37, 0), MATCH(AB49, '2012'!$E$4:$HF$4, 0) )</f>
        <v>115</v>
      </c>
      <c r="AG67" s="41">
        <f>INDEX('2013'!$E$7:$HF$37,  MATCH(AB67, '2013'!$A$7:$A$37, 0), MATCH(AB49, '2013'!$E$4:$HF$4, 0) )</f>
        <v>133</v>
      </c>
      <c r="AH67" s="41">
        <f>INDEX('2014'!$E$7:$HF$37,  MATCH(AB67, '2014'!$A$7:$A$37, 0), MATCH(AB49, '2014'!$E$4:$HF$4, 0) )</f>
        <v>149</v>
      </c>
      <c r="AI67" s="41">
        <f>INDEX('2015'!$E$7:$HF$37,  MATCH(AB67, '2015'!$A$7:$A$37, 0), MATCH(AB49, '2015'!$E$4:$HF$4, 0) )</f>
        <v>139</v>
      </c>
      <c r="AJ67" s="41">
        <f>INDEX('2016'!$E$7:$HF$37,  MATCH(AB67, '2016'!$A$7:$A$37, 0), MATCH(AB49, '2016'!$E$4:$HF$4, 0) )</f>
        <v>134</v>
      </c>
      <c r="AK67" s="41">
        <f>INDEX('2017'!$E$7:$HF$37,  MATCH(AB67, '2017'!$A$7:$A$37, 0), MATCH(AB49, '2017'!$E$4:$HF$4, 0) )</f>
        <v>134</v>
      </c>
      <c r="AL67" s="41">
        <f>INDEX('2018'!$E$7:$HF$37,  MATCH(AB67, '2018'!$A$7:$A$37, 0), MATCH(AB49, '2018'!$E$4:$HF$4, 0) )</f>
        <v>153</v>
      </c>
      <c r="AM67" s="41">
        <f>INDEX('2019'!$E$7:$HF$37,  MATCH(AB67, '2019'!$A$7:$A$37, 0), MATCH(AB49, '2019'!$E$4:$HF$4, 0) )</f>
        <v>198</v>
      </c>
      <c r="AO67" s="9">
        <f t="shared" ref="AO67:AP67" si="915">AO22</f>
        <v>11</v>
      </c>
      <c r="AP67" s="18" t="str">
        <f t="shared" si="915"/>
        <v>Davis</v>
      </c>
      <c r="AQ67" s="41">
        <f>INDEX('2010'!$E$7:$HF$37,  MATCH(AO67, '2010'!$A$7:$A$37, 0), MATCH(AO49, '2010'!$E$4:$HF$4, 0) )</f>
        <v>142</v>
      </c>
      <c r="AR67" s="41">
        <f>INDEX('2011'!$E$7:$HF$37,  MATCH(AO67, '2011'!$A$7:$A$37, 0), MATCH(AO49, '2011'!$E$4:$HF$4, 0) )</f>
        <v>156</v>
      </c>
      <c r="AS67" s="41">
        <f>INDEX('2012'!$E$7:$HF$37,  MATCH(AO67, '2012'!$A$7:$A$37, 0), MATCH(AO49, '2012'!$E$4:$HF$4, 0) )</f>
        <v>152</v>
      </c>
      <c r="AT67" s="41">
        <f>INDEX('2013'!$E$7:$HF$37,  MATCH(AO67, '2013'!$A$7:$A$37, 0), MATCH(AO49, '2013'!$E$4:$HF$4, 0) )</f>
        <v>141</v>
      </c>
      <c r="AU67" s="41">
        <f>INDEX('2014'!$E$7:$HF$37,  MATCH(AO67, '2014'!$A$7:$A$37, 0), MATCH(AO49, '2014'!$E$4:$HF$4, 0) )</f>
        <v>155</v>
      </c>
      <c r="AV67" s="41">
        <f>INDEX('2015'!$E$7:$HF$37,  MATCH(AO67, '2015'!$A$7:$A$37, 0), MATCH(AO49, '2015'!$E$4:$HF$4, 0) )</f>
        <v>153</v>
      </c>
      <c r="AW67" s="41">
        <f>INDEX('2016'!$E$7:$HF$37,  MATCH(AO67, '2016'!$A$7:$A$37, 0), MATCH(AO49, '2016'!$E$4:$HF$4, 0) )</f>
        <v>140</v>
      </c>
      <c r="AX67" s="41">
        <f>INDEX('2017'!$E$7:$HF$37,  MATCH(AO67, '2017'!$A$7:$A$37, 0), MATCH(AO49, '2017'!$E$4:$HF$4, 0) )</f>
        <v>159</v>
      </c>
      <c r="AY67" s="41">
        <f>INDEX('2018'!$E$7:$HF$37,  MATCH(AO67, '2018'!$A$7:$A$37, 0), MATCH(AO49, '2018'!$E$4:$HF$4, 0) )</f>
        <v>187</v>
      </c>
      <c r="AZ67" s="41">
        <f>INDEX('2019'!$E$7:$HF$37,  MATCH(AO67, '2019'!$A$7:$A$37, 0), MATCH(AO49, '2019'!$E$4:$HF$4, 0) )</f>
        <v>178</v>
      </c>
      <c r="BB67" s="9">
        <f t="shared" ref="BB67:BC67" si="916">BB22</f>
        <v>11</v>
      </c>
      <c r="BC67" s="18" t="str">
        <f t="shared" si="916"/>
        <v>Davis</v>
      </c>
      <c r="BD67" s="41">
        <f>INDEX('2010'!$E$7:$HF$37,  MATCH(BB67, '2010'!$A$7:$A$37, 0), MATCH(BB49, '2010'!$E$4:$HF$4, 0) )</f>
        <v>65</v>
      </c>
      <c r="BE67" s="41">
        <f>INDEX('2011'!$E$7:$HF$37,  MATCH(BB67, '2011'!$A$7:$A$37, 0), MATCH(BB49, '2011'!$E$4:$HF$4, 0) )</f>
        <v>83</v>
      </c>
      <c r="BF67" s="41">
        <f>INDEX('2012'!$E$7:$HF$37,  MATCH(BB67, '2012'!$A$7:$A$37, 0), MATCH(BB49, '2012'!$E$4:$HF$4, 0) )</f>
        <v>116</v>
      </c>
      <c r="BG67" s="41">
        <f>INDEX('2013'!$E$7:$HF$37,  MATCH(BB67, '2013'!$A$7:$A$37, 0), MATCH(BB49, '2013'!$E$4:$HF$4, 0) )</f>
        <v>140</v>
      </c>
      <c r="BH67" s="41">
        <f>INDEX('2014'!$E$7:$HF$37,  MATCH(BB67, '2014'!$A$7:$A$37, 0), MATCH(BB49, '2014'!$E$4:$HF$4, 0) )</f>
        <v>145</v>
      </c>
      <c r="BI67" s="41">
        <f>INDEX('2015'!$E$7:$HF$37,  MATCH(BB67, '2015'!$A$7:$A$37, 0), MATCH(BB49, '2015'!$E$4:$HF$4, 0) )</f>
        <v>148</v>
      </c>
      <c r="BJ67" s="41">
        <f>INDEX('2016'!$E$7:$HF$37,  MATCH(BB67, '2016'!$A$7:$A$37, 0), MATCH(BB49, '2016'!$E$4:$HF$4, 0) )</f>
        <v>132</v>
      </c>
      <c r="BK67" s="41">
        <f>INDEX('2017'!$E$7:$HF$37,  MATCH(BB67, '2017'!$A$7:$A$37, 0), MATCH(BB49, '2017'!$E$4:$HF$4, 0) )</f>
        <v>117</v>
      </c>
      <c r="BL67" s="41">
        <f>INDEX('2018'!$E$7:$HF$37,  MATCH(BB67, '2018'!$A$7:$A$37, 0), MATCH(BB49, '2018'!$E$4:$HF$4, 0) )</f>
        <v>109</v>
      </c>
      <c r="BM67" s="41">
        <f>INDEX('2019'!$E$7:$HF$37,  MATCH(BB67, '2019'!$A$7:$A$37, 0), MATCH(BB49, '2019'!$E$4:$HF$4, 0) )</f>
        <v>88</v>
      </c>
      <c r="BO67" s="9">
        <f t="shared" ref="BO67:BP67" si="917">BO22</f>
        <v>11</v>
      </c>
      <c r="BP67" s="18" t="str">
        <f t="shared" si="917"/>
        <v>Davis</v>
      </c>
      <c r="BQ67" s="41">
        <f>INDEX('2010'!$E$7:$HF$37,  MATCH(BO67, '2010'!$A$7:$A$37, 0), MATCH(BO49, '2010'!$E$4:$HF$4, 0) )</f>
        <v>143</v>
      </c>
      <c r="BR67" s="41">
        <f>INDEX('2011'!$E$7:$HF$37,  MATCH(BO67, '2011'!$A$7:$A$37, 0), MATCH(BO49, '2011'!$E$4:$HF$4, 0) )</f>
        <v>135</v>
      </c>
      <c r="BS67" s="41">
        <f>INDEX('2012'!$E$7:$HF$37,  MATCH(BO67, '2012'!$A$7:$A$37, 0), MATCH(BO49, '2012'!$E$4:$HF$4, 0) )</f>
        <v>143</v>
      </c>
      <c r="BT67" s="41">
        <f>INDEX('2013'!$E$7:$HF$37,  MATCH(BO67, '2013'!$A$7:$A$37, 0), MATCH(BO49, '2013'!$E$4:$HF$4, 0) )</f>
        <v>142</v>
      </c>
      <c r="BU67" s="41">
        <f>INDEX('2014'!$E$7:$HF$37,  MATCH(BO67, '2014'!$A$7:$A$37, 0), MATCH(BO49, '2014'!$E$4:$HF$4, 0) )</f>
        <v>176</v>
      </c>
      <c r="BV67" s="41">
        <f>INDEX('2015'!$E$7:$HF$37,  MATCH(BO67, '2015'!$A$7:$A$37, 0), MATCH(BO49, '2015'!$E$4:$HF$4, 0) )</f>
        <v>164</v>
      </c>
      <c r="BW67" s="41">
        <f>INDEX('2016'!$E$7:$HF$37,  MATCH(BO67, '2016'!$A$7:$A$37, 0), MATCH(BO49, '2016'!$E$4:$HF$4, 0) )</f>
        <v>197</v>
      </c>
      <c r="BX67" s="41">
        <f>INDEX('2017'!$E$7:$HF$37,  MATCH(BO67, '2017'!$A$7:$A$37, 0), MATCH(BO49, '2017'!$E$4:$HF$4, 0) )</f>
        <v>211</v>
      </c>
      <c r="BY67" s="41">
        <f>INDEX('2018'!$E$7:$HF$37,  MATCH(BO67, '2018'!$A$7:$A$37, 0), MATCH(BO49, '2018'!$E$4:$HF$4, 0) )</f>
        <v>190</v>
      </c>
      <c r="BZ67" s="41">
        <f>INDEX('2019'!$E$7:$HF$37,  MATCH(BO67, '2019'!$A$7:$A$37, 0), MATCH(BO49, '2019'!$E$4:$HF$4, 0) )</f>
        <v>217</v>
      </c>
      <c r="CB67" s="9">
        <f t="shared" ref="CB67:CC67" si="918">CB22</f>
        <v>11</v>
      </c>
      <c r="CC67" s="18" t="str">
        <f t="shared" si="918"/>
        <v>Davis</v>
      </c>
      <c r="CD67" s="41">
        <f>INDEX('2010'!$E$7:$HF$37,  MATCH(CB67, '2010'!$A$7:$A$37, 0), MATCH(CB49, '2010'!$E$4:$HF$4, 0) )</f>
        <v>82</v>
      </c>
      <c r="CE67" s="41">
        <f>INDEX('2011'!$E$7:$HF$37,  MATCH(CB67, '2011'!$A$7:$A$37, 0), MATCH(CB49, '2011'!$E$4:$HF$4, 0) )</f>
        <v>92</v>
      </c>
      <c r="CF67" s="41">
        <f>INDEX('2012'!$E$7:$HF$37,  MATCH(CB67, '2012'!$A$7:$A$37, 0), MATCH(CB49, '2012'!$E$4:$HF$4, 0) )</f>
        <v>87</v>
      </c>
      <c r="CG67" s="41">
        <f>INDEX('2013'!$E$7:$HF$37,  MATCH(CB67, '2013'!$A$7:$A$37, 0), MATCH(CB49, '2013'!$E$4:$HF$4, 0) )</f>
        <v>92</v>
      </c>
      <c r="CH67" s="41">
        <f>INDEX('2014'!$E$7:$HF$37,  MATCH(CB67, '2014'!$A$7:$A$37, 0), MATCH(CB49, '2014'!$E$4:$HF$4, 0) )</f>
        <v>110</v>
      </c>
      <c r="CI67" s="41">
        <f>INDEX('2015'!$E$7:$HF$37,  MATCH(CB67, '2015'!$A$7:$A$37, 0), MATCH(CB49, '2015'!$E$4:$HF$4, 0) )</f>
        <v>122</v>
      </c>
      <c r="CJ67" s="41">
        <f>INDEX('2016'!$E$7:$HF$37,  MATCH(CB67, '2016'!$A$7:$A$37, 0), MATCH(CB49, '2016'!$E$4:$HF$4, 0) )</f>
        <v>110</v>
      </c>
      <c r="CK67" s="41">
        <f>INDEX('2017'!$E$7:$HF$37,  MATCH(CB67, '2017'!$A$7:$A$37, 0), MATCH(CB49, '2017'!$E$4:$HF$4, 0) )</f>
        <v>151</v>
      </c>
      <c r="CL67" s="41">
        <f>INDEX('2018'!$E$7:$HF$37,  MATCH(CB67, '2018'!$A$7:$A$37, 0), MATCH(CB49, '2018'!$E$4:$HF$4, 0) )</f>
        <v>140</v>
      </c>
      <c r="CM67" s="41">
        <f>INDEX('2019'!$E$7:$HF$37,  MATCH(CB67, '2019'!$A$7:$A$37, 0), MATCH(CB49, '2019'!$E$4:$HF$4, 0) )</f>
        <v>146</v>
      </c>
      <c r="CO67" s="9">
        <f t="shared" ref="CO67:CP67" si="919">CO22</f>
        <v>11</v>
      </c>
      <c r="CP67" s="18" t="str">
        <f t="shared" si="919"/>
        <v>Davis</v>
      </c>
      <c r="CQ67" s="41">
        <f>INDEX('2010'!$E$7:$HF$37,  MATCH(CO67, '2010'!$A$7:$A$37, 0), MATCH(CO49, '2010'!$E$4:$HF$4, 0) )</f>
        <v>58</v>
      </c>
      <c r="CR67" s="41">
        <f>INDEX('2011'!$E$7:$HF$37,  MATCH(CO67, '2011'!$A$7:$A$37, 0), MATCH(CO49, '2011'!$E$4:$HF$4, 0) )</f>
        <v>64</v>
      </c>
      <c r="CS67" s="41">
        <f>INDEX('2012'!$E$7:$HF$37,  MATCH(CO67, '2012'!$A$7:$A$37, 0), MATCH(CO49, '2012'!$E$4:$HF$4, 0) )</f>
        <v>49</v>
      </c>
      <c r="CT67" s="41">
        <f>INDEX('2013'!$E$7:$HF$37,  MATCH(CO67, '2013'!$A$7:$A$37, 0), MATCH(CO49, '2013'!$E$4:$HF$4, 0) )</f>
        <v>47</v>
      </c>
      <c r="CU67" s="41">
        <f>INDEX('2014'!$E$7:$HF$37,  MATCH(CO67, '2014'!$A$7:$A$37, 0), MATCH(CO49, '2014'!$E$4:$HF$4, 0) )</f>
        <v>73</v>
      </c>
      <c r="CV67" s="41">
        <f>INDEX('2015'!$E$7:$HF$37,  MATCH(CO67, '2015'!$A$7:$A$37, 0), MATCH(CO49, '2015'!$E$4:$HF$4, 0) )</f>
        <v>84</v>
      </c>
      <c r="CW67" s="41">
        <f>INDEX('2016'!$E$7:$HF$37,  MATCH(CO67, '2016'!$A$7:$A$37, 0), MATCH(CO49, '2016'!$E$4:$HF$4, 0) )</f>
        <v>87</v>
      </c>
      <c r="CX67" s="41">
        <f>INDEX('2017'!$E$7:$HF$37,  MATCH(CO67, '2017'!$A$7:$A$37, 0), MATCH(CO49, '2017'!$E$4:$HF$4, 0) )</f>
        <v>112</v>
      </c>
      <c r="CY67" s="41">
        <f>INDEX('2018'!$E$7:$HF$37,  MATCH(CO67, '2018'!$A$7:$A$37, 0), MATCH(CO49, '2018'!$E$4:$HF$4, 0) )</f>
        <v>99</v>
      </c>
      <c r="CZ67" s="41">
        <f>INDEX('2019'!$E$7:$HF$37,  MATCH(CO67, '2019'!$A$7:$A$37, 0), MATCH(CO49, '2019'!$E$4:$HF$4, 0) )</f>
        <v>124</v>
      </c>
      <c r="DB67" s="9">
        <f t="shared" ref="DB67:DC67" si="920">DB22</f>
        <v>11</v>
      </c>
      <c r="DC67" s="18" t="str">
        <f t="shared" si="920"/>
        <v>Davis</v>
      </c>
      <c r="DD67" s="41">
        <f>INDEX('2010'!$E$7:$HF$37,  MATCH(DB67, '2010'!$A$7:$A$37, 0), MATCH(DB49, '2010'!$E$4:$HF$4, 0) )</f>
        <v>204</v>
      </c>
      <c r="DE67" s="41">
        <f>INDEX('2011'!$E$7:$HF$37,  MATCH(DB67, '2011'!$A$7:$A$37, 0), MATCH(DB49, '2011'!$E$4:$HF$4, 0) )</f>
        <v>159</v>
      </c>
      <c r="DF67" s="41">
        <f>INDEX('2012'!$E$7:$HF$37,  MATCH(DB67, '2012'!$A$7:$A$37, 0), MATCH(DB49, '2012'!$E$4:$HF$4, 0) )</f>
        <v>131</v>
      </c>
      <c r="DG67" s="41">
        <f>INDEX('2013'!$E$7:$HF$37,  MATCH(DB67, '2013'!$A$7:$A$37, 0), MATCH(DB49, '2013'!$E$4:$HF$4, 0) )</f>
        <v>134</v>
      </c>
      <c r="DH67" s="41">
        <f>INDEX('2014'!$E$7:$HF$37,  MATCH(DB67, '2014'!$A$7:$A$37, 0), MATCH(DB49, '2014'!$E$4:$HF$4, 0) )</f>
        <v>162</v>
      </c>
      <c r="DI67" s="41">
        <f>INDEX('2015'!$E$7:$HF$37,  MATCH(DB67, '2015'!$A$7:$A$37, 0), MATCH(DB49, '2015'!$E$4:$HF$4, 0) )</f>
        <v>170</v>
      </c>
      <c r="DJ67" s="41">
        <f>INDEX('2016'!$E$7:$HF$37,  MATCH(DB67, '2016'!$A$7:$A$37, 0), MATCH(DB49, '2016'!$E$4:$HF$4, 0) )</f>
        <v>162</v>
      </c>
      <c r="DK67" s="41">
        <f>INDEX('2017'!$E$7:$HF$37,  MATCH(DB67, '2017'!$A$7:$A$37, 0), MATCH(DB49, '2017'!$E$4:$HF$4, 0) )</f>
        <v>178</v>
      </c>
      <c r="DL67" s="41">
        <f>INDEX('2018'!$E$7:$HF$37,  MATCH(DB67, '2018'!$A$7:$A$37, 0), MATCH(DB49, '2018'!$E$4:$HF$4, 0) )</f>
        <v>166</v>
      </c>
      <c r="DM67" s="41">
        <f>INDEX('2019'!$E$7:$HF$37,  MATCH(DB67, '2019'!$A$7:$A$37, 0), MATCH(DB49, '2019'!$E$4:$HF$4, 0) )</f>
        <v>237</v>
      </c>
      <c r="DO67" s="9">
        <f t="shared" ref="DO67:DP67" si="921">DO22</f>
        <v>11</v>
      </c>
      <c r="DP67" s="18" t="str">
        <f t="shared" si="921"/>
        <v>Davis</v>
      </c>
      <c r="DQ67" s="41">
        <f>INDEX('2010'!$E$7:$HF$37,  MATCH(DO67, '2010'!$A$7:$A$37, 0), MATCH(DO49, '2010'!$E$4:$HF$4, 0) )</f>
        <v>236</v>
      </c>
      <c r="DR67" s="41">
        <f>INDEX('2011'!$E$7:$HF$37,  MATCH(DO67, '2011'!$A$7:$A$37, 0), MATCH(DO49, '2011'!$E$4:$HF$4, 0) )</f>
        <v>234</v>
      </c>
      <c r="DS67" s="41">
        <f>INDEX('2012'!$E$7:$HF$37,  MATCH(DO67, '2012'!$A$7:$A$37, 0), MATCH(DO49, '2012'!$E$4:$HF$4, 0) )</f>
        <v>274</v>
      </c>
      <c r="DT67" s="41">
        <f>INDEX('2013'!$E$7:$HF$37,  MATCH(DO67, '2013'!$A$7:$A$37, 0), MATCH(DO49, '2013'!$E$4:$HF$4, 0) )</f>
        <v>233</v>
      </c>
      <c r="DU67" s="41">
        <f>INDEX('2014'!$E$7:$HF$37,  MATCH(DO67, '2014'!$A$7:$A$37, 0), MATCH(DO49, '2014'!$E$4:$HF$4, 0) )</f>
        <v>299</v>
      </c>
      <c r="DV67" s="41">
        <f>INDEX('2015'!$E$7:$HF$37,  MATCH(DO67, '2015'!$A$7:$A$37, 0), MATCH(DO49, '2015'!$E$4:$HF$4, 0) )</f>
        <v>297</v>
      </c>
      <c r="DW67" s="41">
        <f>INDEX('2016'!$E$7:$HF$37,  MATCH(DO67, '2016'!$A$7:$A$37, 0), MATCH(DO49, '2016'!$E$4:$HF$4, 0) )</f>
        <v>310</v>
      </c>
      <c r="DX67" s="41">
        <f>INDEX('2017'!$E$7:$HF$37,  MATCH(DO67, '2017'!$A$7:$A$37, 0), MATCH(DO49, '2017'!$E$4:$HF$4, 0) )</f>
        <v>301</v>
      </c>
      <c r="DY67" s="41">
        <f>INDEX('2018'!$E$7:$HF$37,  MATCH(DO67, '2018'!$A$7:$A$37, 0), MATCH(DO49, '2018'!$E$4:$HF$4, 0) )</f>
        <v>329</v>
      </c>
      <c r="DZ67" s="41">
        <f>INDEX('2019'!$E$7:$HF$37,  MATCH(DO67, '2019'!$A$7:$A$37, 0), MATCH(DO49, '2019'!$E$4:$HF$4, 0) )</f>
        <v>296</v>
      </c>
      <c r="EB67" s="9">
        <f t="shared" ref="EB67:EC67" si="922">EB22</f>
        <v>11</v>
      </c>
      <c r="EC67" s="18" t="str">
        <f t="shared" si="922"/>
        <v>Davis</v>
      </c>
      <c r="ED67" s="41">
        <f>INDEX('2010'!$E$7:$HF$37,  MATCH(EB67, '2010'!$A$7:$A$37, 0), MATCH(EB49, '2010'!$E$4:$HF$4, 0) )</f>
        <v>241</v>
      </c>
      <c r="EE67" s="41">
        <f>INDEX('2011'!$E$7:$HF$37,  MATCH(EB67, '2011'!$A$7:$A$37, 0), MATCH(EB49, '2011'!$E$4:$HF$4, 0) )</f>
        <v>220</v>
      </c>
      <c r="EF67" s="41">
        <f>INDEX('2012'!$E$7:$HF$37,  MATCH(EB67, '2012'!$A$7:$A$37, 0), MATCH(EB49, '2012'!$E$4:$HF$4, 0) )</f>
        <v>241</v>
      </c>
      <c r="EG67" s="41">
        <f>INDEX('2013'!$E$7:$HF$37,  MATCH(EB67, '2013'!$A$7:$A$37, 0), MATCH(EB49, '2013'!$E$4:$HF$4, 0) )</f>
        <v>209</v>
      </c>
      <c r="EH67" s="41">
        <f>INDEX('2014'!$E$7:$HF$37,  MATCH(EB67, '2014'!$A$7:$A$37, 0), MATCH(EB49, '2014'!$E$4:$HF$4, 0) )</f>
        <v>246</v>
      </c>
      <c r="EI67" s="41">
        <f>INDEX('2015'!$E$7:$HF$37,  MATCH(EB67, '2015'!$A$7:$A$37, 0), MATCH(EB49, '2015'!$E$4:$HF$4, 0) )</f>
        <v>241</v>
      </c>
      <c r="EJ67" s="41">
        <f>INDEX('2016'!$E$7:$HF$37,  MATCH(EB67, '2016'!$A$7:$A$37, 0), MATCH(EB49, '2016'!$E$4:$HF$4, 0) )</f>
        <v>202</v>
      </c>
      <c r="EK67" s="41">
        <f>INDEX('2017'!$E$7:$HF$37,  MATCH(EB67, '2017'!$A$7:$A$37, 0), MATCH(EB49, '2017'!$E$4:$HF$4, 0) )</f>
        <v>283</v>
      </c>
      <c r="EL67" s="41">
        <f>INDEX('2018'!$E$7:$HF$37,  MATCH(EB67, '2018'!$A$7:$A$37, 0), MATCH(EB49, '2018'!$E$4:$HF$4, 0) )</f>
        <v>289</v>
      </c>
      <c r="EM67" s="41">
        <f>INDEX('2019'!$E$7:$HF$37,  MATCH(EB67, '2019'!$A$7:$A$37, 0), MATCH(EB49, '2019'!$E$4:$HF$4, 0) )</f>
        <v>256</v>
      </c>
      <c r="EO67" s="9">
        <f t="shared" ref="EO67:EP67" si="923">EO22</f>
        <v>11</v>
      </c>
      <c r="EP67" s="18" t="str">
        <f t="shared" si="923"/>
        <v>Davis</v>
      </c>
      <c r="EQ67" s="41">
        <f>INDEX('2010'!$E$7:$HF$37,  MATCH(EO67, '2010'!$A$7:$A$37, 0), MATCH(EO49, '2010'!$E$4:$HF$4, 0) )</f>
        <v>133</v>
      </c>
      <c r="ER67" s="41">
        <f>INDEX('2011'!$E$7:$HF$37,  MATCH(EO67, '2011'!$A$7:$A$37, 0), MATCH(EO49, '2011'!$E$4:$HF$4, 0) )</f>
        <v>174</v>
      </c>
      <c r="ES67" s="41">
        <f>INDEX('2012'!$E$7:$HF$37,  MATCH(EO67, '2012'!$A$7:$A$37, 0), MATCH(EO49, '2012'!$E$4:$HF$4, 0) )</f>
        <v>158</v>
      </c>
      <c r="ET67" s="41">
        <f>INDEX('2013'!$E$7:$HF$37,  MATCH(EO67, '2013'!$A$7:$A$37, 0), MATCH(EO49, '2013'!$E$4:$HF$4, 0) )</f>
        <v>123</v>
      </c>
      <c r="EU67" s="41">
        <f>INDEX('2014'!$E$7:$HF$37,  MATCH(EO67, '2014'!$A$7:$A$37, 0), MATCH(EO49, '2014'!$E$4:$HF$4, 0) )</f>
        <v>124</v>
      </c>
      <c r="EV67" s="41">
        <f>INDEX('2015'!$E$7:$HF$37,  MATCH(EO67, '2015'!$A$7:$A$37, 0), MATCH(EO49, '2015'!$E$4:$HF$4, 0) )</f>
        <v>171</v>
      </c>
      <c r="EW67" s="41">
        <f>INDEX('2016'!$E$7:$HF$37,  MATCH(EO67, '2016'!$A$7:$A$37, 0), MATCH(EO49, '2016'!$E$4:$HF$4, 0) )</f>
        <v>127</v>
      </c>
      <c r="EX67" s="41">
        <f>INDEX('2017'!$E$7:$HF$37,  MATCH(EO67, '2017'!$A$7:$A$37, 0), MATCH(EO49, '2017'!$E$4:$HF$4, 0) )</f>
        <v>135</v>
      </c>
      <c r="EY67" s="41">
        <f>INDEX('2018'!$E$7:$HF$37,  MATCH(EO67, '2018'!$A$7:$A$37, 0), MATCH(EO49, '2018'!$E$4:$HF$4, 0) )</f>
        <v>129</v>
      </c>
      <c r="EZ67" s="41">
        <f>INDEX('2019'!$E$7:$HF$37,  MATCH(EO67, '2019'!$A$7:$A$37, 0), MATCH(EO49, '2019'!$E$4:$HF$4, 0) )</f>
        <v>130</v>
      </c>
      <c r="FB67" s="9">
        <f t="shared" ref="FB67:FC67" si="924">FB22</f>
        <v>11</v>
      </c>
      <c r="FC67" s="18" t="str">
        <f t="shared" si="924"/>
        <v>Davis</v>
      </c>
      <c r="FD67" s="41">
        <f>INDEX('2010'!$E$7:$HF$37,  MATCH(FB67, '2010'!$A$7:$A$37, 0), MATCH(FB49, '2010'!$E$4:$HF$4, 0) )</f>
        <v>98</v>
      </c>
      <c r="FE67" s="41">
        <f>INDEX('2011'!$E$7:$HF$37,  MATCH(FB67, '2011'!$A$7:$A$37, 0), MATCH(FB49, '2011'!$E$4:$HF$4, 0) )</f>
        <v>114</v>
      </c>
      <c r="FF67" s="41">
        <f>INDEX('2012'!$E$7:$HF$37,  MATCH(FB67, '2012'!$A$7:$A$37, 0), MATCH(FB49, '2012'!$E$4:$HF$4, 0) )</f>
        <v>111</v>
      </c>
      <c r="FG67" s="41">
        <f>INDEX('2013'!$E$7:$HF$37,  MATCH(FB67, '2013'!$A$7:$A$37, 0), MATCH(FB49, '2013'!$E$4:$HF$4, 0) )</f>
        <v>95</v>
      </c>
      <c r="FH67" s="41">
        <f>INDEX('2014'!$E$7:$HF$37,  MATCH(FB67, '2014'!$A$7:$A$37, 0), MATCH(FB49, '2014'!$E$4:$HF$4, 0) )</f>
        <v>147</v>
      </c>
      <c r="FI67" s="41">
        <f>INDEX('2015'!$E$7:$HF$37,  MATCH(FB67, '2015'!$A$7:$A$37, 0), MATCH(FB49, '2015'!$E$4:$HF$4, 0) )</f>
        <v>134</v>
      </c>
      <c r="FJ67" s="41">
        <f>INDEX('2016'!$E$7:$HF$37,  MATCH(FB67, '2016'!$A$7:$A$37, 0), MATCH(FB49, '2016'!$E$4:$HF$4, 0) )</f>
        <v>163</v>
      </c>
      <c r="FK67" s="41">
        <f>INDEX('2017'!$E$7:$HF$37,  MATCH(FB67, '2017'!$A$7:$A$37, 0), MATCH(FB49, '2017'!$E$4:$HF$4, 0) )</f>
        <v>174</v>
      </c>
      <c r="FL67" s="41">
        <f>INDEX('2018'!$E$7:$HF$37,  MATCH(FB67, '2018'!$A$7:$A$37, 0), MATCH(FB49, '2018'!$E$4:$HF$4, 0) )</f>
        <v>197</v>
      </c>
      <c r="FM67" s="41">
        <f>INDEX('2019'!$E$7:$HF$37,  MATCH(FB67, '2019'!$A$7:$A$37, 0), MATCH(FB49, '2019'!$E$4:$HF$4, 0) )</f>
        <v>156</v>
      </c>
      <c r="FO67" s="9">
        <f t="shared" ref="FO67:FP67" si="925">FO22</f>
        <v>11</v>
      </c>
      <c r="FP67" s="18" t="str">
        <f t="shared" si="925"/>
        <v>Davis</v>
      </c>
      <c r="FQ67" s="41">
        <f>INDEX('2010'!$E$7:$HF$37,  MATCH(FO67, '2010'!$A$7:$A$37, 0), MATCH(FO49, '2010'!$E$4:$HF$4, 0) )</f>
        <v>61</v>
      </c>
      <c r="FR67" s="41">
        <f>INDEX('2011'!$E$7:$HF$37,  MATCH(FO67, '2011'!$A$7:$A$37, 0), MATCH(FO49, '2011'!$E$4:$HF$4, 0) )</f>
        <v>69</v>
      </c>
      <c r="FS67" s="41">
        <f>INDEX('2012'!$E$7:$HF$37,  MATCH(FO67, '2012'!$A$7:$A$37, 0), MATCH(FO49, '2012'!$E$4:$HF$4, 0) )</f>
        <v>48</v>
      </c>
      <c r="FT67" s="41">
        <f>INDEX('2013'!$E$7:$HF$37,  MATCH(FO67, '2013'!$A$7:$A$37, 0), MATCH(FO49, '2013'!$E$4:$HF$4, 0) )</f>
        <v>116</v>
      </c>
      <c r="FU67" s="41">
        <f>INDEX('2014'!$E$7:$HF$37,  MATCH(FO67, '2014'!$A$7:$A$37, 0), MATCH(FO49, '2014'!$E$4:$HF$4, 0) )</f>
        <v>134</v>
      </c>
      <c r="FV67" s="41">
        <f>INDEX('2015'!$E$7:$HF$37,  MATCH(FO67, '2015'!$A$7:$A$37, 0), MATCH(FO49, '2015'!$E$4:$HF$4, 0) )</f>
        <v>149</v>
      </c>
      <c r="FW67" s="41">
        <f>INDEX('2016'!$E$7:$HF$37,  MATCH(FO67, '2016'!$A$7:$A$37, 0), MATCH(FO49, '2016'!$E$4:$HF$4, 0) )</f>
        <v>133</v>
      </c>
      <c r="FX67" s="41">
        <f>INDEX('2017'!$E$7:$HF$37,  MATCH(FO67, '2017'!$A$7:$A$37, 0), MATCH(FO49, '2017'!$E$4:$HF$4, 0) )</f>
        <v>153</v>
      </c>
      <c r="FY67" s="41">
        <f>INDEX('2018'!$E$7:$HF$37,  MATCH(FO67, '2018'!$A$7:$A$37, 0), MATCH(FO49, '2018'!$E$4:$HF$4, 0) )</f>
        <v>110</v>
      </c>
      <c r="FZ67" s="41">
        <f>INDEX('2019'!$E$7:$HF$37,  MATCH(FO67, '2019'!$A$7:$A$37, 0), MATCH(FO49, '2019'!$E$4:$HF$4, 0) )</f>
        <v>123</v>
      </c>
      <c r="GB67" s="9">
        <f t="shared" ref="GB67:GC67" si="926">GB22</f>
        <v>11</v>
      </c>
      <c r="GC67" s="18" t="str">
        <f t="shared" si="926"/>
        <v>Davis</v>
      </c>
      <c r="GD67" s="41">
        <f>INDEX('2010'!$E$7:$HF$37,  MATCH(GB67, '2010'!$A$7:$A$37, 0), MATCH(GB49, '2010'!$E$4:$HF$4, 0) )</f>
        <v>8</v>
      </c>
      <c r="GE67" s="41">
        <f>INDEX('2011'!$E$7:$HF$37,  MATCH(GB67, '2011'!$A$7:$A$37, 0), MATCH(GB49, '2011'!$E$4:$HF$4, 0) )</f>
        <v>9</v>
      </c>
      <c r="GF67" s="41">
        <f>INDEX('2012'!$E$7:$HF$37,  MATCH(GB67, '2012'!$A$7:$A$37, 0), MATCH(GB49, '2012'!$E$4:$HF$4, 0) )</f>
        <v>2</v>
      </c>
      <c r="GG67" s="41">
        <f>INDEX('2013'!$E$7:$HF$37,  MATCH(GB67, '2013'!$A$7:$A$37, 0), MATCH(GB49, '2013'!$E$4:$HF$4, 0) )</f>
        <v>3</v>
      </c>
      <c r="GH67" s="41">
        <f>INDEX('2014'!$E$7:$HF$37,  MATCH(GB67, '2014'!$A$7:$A$37, 0), MATCH(GB49, '2014'!$E$4:$HF$4, 0) )</f>
        <v>27</v>
      </c>
      <c r="GI67" s="41">
        <f>INDEX('2015'!$E$7:$HF$37,  MATCH(GB67, '2015'!$A$7:$A$37, 0), MATCH(GB49, '2015'!$E$4:$HF$4, 0) )</f>
        <v>26</v>
      </c>
      <c r="GJ67" s="41">
        <f>INDEX('2016'!$E$7:$HF$37,  MATCH(GB67, '2016'!$A$7:$A$37, 0), MATCH(GB49, '2016'!$E$4:$HF$4, 0) )</f>
        <v>22</v>
      </c>
      <c r="GK67" s="41">
        <f>INDEX('2017'!$E$7:$HF$37,  MATCH(GB67, '2017'!$A$7:$A$37, 0), MATCH(GB49, '2017'!$E$4:$HF$4, 0) )</f>
        <v>22</v>
      </c>
      <c r="GL67" s="41">
        <f>INDEX('2018'!$E$7:$HF$37,  MATCH(GB67, '2018'!$A$7:$A$37, 0), MATCH(GB49, '2018'!$E$4:$HF$4, 0) )</f>
        <v>19</v>
      </c>
      <c r="GM67" s="41">
        <f>INDEX('2019'!$E$7:$HF$37,  MATCH(GB67, '2019'!$A$7:$A$37, 0), MATCH(GB49, '2019'!$E$4:$HF$4, 0) )</f>
        <v>26</v>
      </c>
    </row>
    <row r="68" spans="2:195" x14ac:dyDescent="0.25">
      <c r="B68" s="9">
        <f t="shared" ref="B68:C68" si="927">B23</f>
        <v>13</v>
      </c>
      <c r="C68" s="18" t="str">
        <f t="shared" si="927"/>
        <v>Duchesne</v>
      </c>
      <c r="D68" s="41">
        <f>INDEX('2010'!$E$7:$HF$37,  MATCH(B68, '2010'!$A$7:$A$37, 0), MATCH(B49, '2010'!$E$4:$HF$4, 0) )</f>
        <v>129</v>
      </c>
      <c r="E68" s="41">
        <f>INDEX('2011'!$E$7:$HF$37,  MATCH(B68, '2011'!$A$7:$A$37, 0), MATCH(B49, '2011'!$E$4:$HF$4, 0) )</f>
        <v>131</v>
      </c>
      <c r="F68" s="41">
        <f>INDEX('2012'!$E$7:$HF$37,  MATCH(B68, '2012'!$A$7:$A$37, 0), MATCH(B49, '2012'!$E$4:$HF$4, 0) )</f>
        <v>99</v>
      </c>
      <c r="G68" s="41">
        <f>INDEX('2013'!$E$7:$HF$37,  MATCH(B68, '2013'!$A$7:$A$37, 0), MATCH(B49, '2013'!$E$4:$HF$4, 0) )</f>
        <v>97</v>
      </c>
      <c r="H68" s="41">
        <f>INDEX('2014'!$E$7:$HF$37,  MATCH(B68, '2014'!$A$7:$A$37, 0), MATCH(B49, '2014'!$E$4:$HF$4, 0) )</f>
        <v>71</v>
      </c>
      <c r="I68" s="41">
        <f>INDEX('2015'!$E$7:$HF$37,  MATCH(B68, '2015'!$A$7:$A$37, 0), MATCH(B49, '2015'!$E$4:$HF$4, 0) )</f>
        <v>58</v>
      </c>
      <c r="J68" s="41">
        <f>INDEX('2016'!$E$7:$HF$37,  MATCH(B68, '2016'!$A$7:$A$37, 0), MATCH(B49, '2016'!$E$4:$HF$4, 0) )</f>
        <v>74</v>
      </c>
      <c r="K68" s="41">
        <f>INDEX('2017'!$E$7:$HF$37,  MATCH(B68, '2017'!$A$7:$A$37, 0), MATCH(B49, '2017'!$E$4:$HF$4, 0) )</f>
        <v>80</v>
      </c>
      <c r="L68" s="41">
        <f>INDEX('2018'!$E$7:$HF$37,  MATCH(B68, '2018'!$A$7:$A$37, 0), MATCH(B49, '2018'!$E$4:$HF$4, 0) )</f>
        <v>95</v>
      </c>
      <c r="M68" s="41">
        <f>INDEX('2019'!$E$7:$HF$37,  MATCH(B68, '2019'!$A$7:$A$37, 0), MATCH(B49, '2019'!$E$4:$HF$4, 0) )</f>
        <v>107</v>
      </c>
      <c r="O68" s="9">
        <f t="shared" ref="O68:P68" si="928">O23</f>
        <v>13</v>
      </c>
      <c r="P68" s="18" t="str">
        <f t="shared" si="928"/>
        <v>Duchesne</v>
      </c>
      <c r="Q68" s="41">
        <f>INDEX('2010'!$E$7:$HF$37,  MATCH(O68, '2010'!$A$7:$A$37, 0), MATCH(O49, '2010'!$E$4:$HF$4, 0) )</f>
        <v>21</v>
      </c>
      <c r="R68" s="41">
        <f>INDEX('2011'!$E$7:$HF$37,  MATCH(O68, '2011'!$A$7:$A$37, 0), MATCH(O49, '2011'!$E$4:$HF$4, 0) )</f>
        <v>18</v>
      </c>
      <c r="S68" s="41">
        <f>INDEX('2012'!$E$7:$HF$37,  MATCH(O68, '2012'!$A$7:$A$37, 0), MATCH(O49, '2012'!$E$4:$HF$4, 0) )</f>
        <v>16</v>
      </c>
      <c r="T68" s="41">
        <f>INDEX('2013'!$E$7:$HF$37,  MATCH(O68, '2013'!$A$7:$A$37, 0), MATCH(O49, '2013'!$E$4:$HF$4, 0) )</f>
        <v>24</v>
      </c>
      <c r="U68" s="41">
        <f>INDEX('2014'!$E$7:$HF$37,  MATCH(O68, '2014'!$A$7:$A$37, 0), MATCH(O49, '2014'!$E$4:$HF$4, 0) )</f>
        <v>26</v>
      </c>
      <c r="V68" s="41">
        <f>INDEX('2015'!$E$7:$HF$37,  MATCH(O68, '2015'!$A$7:$A$37, 0), MATCH(O49, '2015'!$E$4:$HF$4, 0) )</f>
        <v>29</v>
      </c>
      <c r="W68" s="41">
        <f>INDEX('2016'!$E$7:$HF$37,  MATCH(O68, '2016'!$A$7:$A$37, 0), MATCH(O49, '2016'!$E$4:$HF$4, 0) )</f>
        <v>53</v>
      </c>
      <c r="X68" s="41">
        <f>INDEX('2017'!$E$7:$HF$37,  MATCH(O68, '2017'!$A$7:$A$37, 0), MATCH(O49, '2017'!$E$4:$HF$4, 0) )</f>
        <v>57</v>
      </c>
      <c r="Y68" s="41">
        <f>INDEX('2018'!$E$7:$HF$37,  MATCH(O68, '2018'!$A$7:$A$37, 0), MATCH(O49, '2018'!$E$4:$HF$4, 0) )</f>
        <v>64</v>
      </c>
      <c r="Z68" s="41">
        <f>INDEX('2019'!$E$7:$HF$37,  MATCH(O68, '2019'!$A$7:$A$37, 0), MATCH(O49, '2019'!$E$4:$HF$4, 0) )</f>
        <v>85</v>
      </c>
      <c r="AB68" s="9">
        <f t="shared" ref="AB68:AC68" si="929">AB23</f>
        <v>13</v>
      </c>
      <c r="AC68" s="18" t="str">
        <f t="shared" si="929"/>
        <v>Duchesne</v>
      </c>
      <c r="AD68" s="41">
        <f>INDEX('2010'!$E$7:$HF$37,  MATCH(AB68, '2010'!$A$7:$A$37, 0), MATCH(AB49, '2010'!$E$4:$HF$4, 0) )</f>
        <v>43</v>
      </c>
      <c r="AE68" s="41">
        <f>INDEX('2011'!$E$7:$HF$37,  MATCH(AB68, '2011'!$A$7:$A$37, 0), MATCH(AB49, '2011'!$E$4:$HF$4, 0) )</f>
        <v>32</v>
      </c>
      <c r="AF68" s="41">
        <f>INDEX('2012'!$E$7:$HF$37,  MATCH(AB68, '2012'!$A$7:$A$37, 0), MATCH(AB49, '2012'!$E$4:$HF$4, 0) )</f>
        <v>43</v>
      </c>
      <c r="AG68" s="41">
        <f>INDEX('2013'!$E$7:$HF$37,  MATCH(AB68, '2013'!$A$7:$A$37, 0), MATCH(AB49, '2013'!$E$4:$HF$4, 0) )</f>
        <v>38</v>
      </c>
      <c r="AH68" s="41">
        <f>INDEX('2014'!$E$7:$HF$37,  MATCH(AB68, '2014'!$A$7:$A$37, 0), MATCH(AB49, '2014'!$E$4:$HF$4, 0) )</f>
        <v>9</v>
      </c>
      <c r="AI68" s="41">
        <f>INDEX('2015'!$E$7:$HF$37,  MATCH(AB68, '2015'!$A$7:$A$37, 0), MATCH(AB49, '2015'!$E$4:$HF$4, 0) )</f>
        <v>11</v>
      </c>
      <c r="AJ68" s="41">
        <f>INDEX('2016'!$E$7:$HF$37,  MATCH(AB68, '2016'!$A$7:$A$37, 0), MATCH(AB49, '2016'!$E$4:$HF$4, 0) )</f>
        <v>13</v>
      </c>
      <c r="AK68" s="41">
        <f>INDEX('2017'!$E$7:$HF$37,  MATCH(AB68, '2017'!$A$7:$A$37, 0), MATCH(AB49, '2017'!$E$4:$HF$4, 0) )</f>
        <v>16</v>
      </c>
      <c r="AL68" s="41">
        <f>INDEX('2018'!$E$7:$HF$37,  MATCH(AB68, '2018'!$A$7:$A$37, 0), MATCH(AB49, '2018'!$E$4:$HF$4, 0) )</f>
        <v>21</v>
      </c>
      <c r="AM68" s="41">
        <f>INDEX('2019'!$E$7:$HF$37,  MATCH(AB68, '2019'!$A$7:$A$37, 0), MATCH(AB49, '2019'!$E$4:$HF$4, 0) )</f>
        <v>35</v>
      </c>
      <c r="AO68" s="9">
        <f t="shared" ref="AO68:AP68" si="930">AO23</f>
        <v>13</v>
      </c>
      <c r="AP68" s="18" t="str">
        <f t="shared" si="930"/>
        <v>Duchesne</v>
      </c>
      <c r="AQ68" s="41">
        <f>INDEX('2010'!$E$7:$HF$37,  MATCH(AO68, '2010'!$A$7:$A$37, 0), MATCH(AO49, '2010'!$E$4:$HF$4, 0) )</f>
        <v>119</v>
      </c>
      <c r="AR68" s="41">
        <f>INDEX('2011'!$E$7:$HF$37,  MATCH(AO68, '2011'!$A$7:$A$37, 0), MATCH(AO49, '2011'!$E$4:$HF$4, 0) )</f>
        <v>89</v>
      </c>
      <c r="AS68" s="41">
        <f>INDEX('2012'!$E$7:$HF$37,  MATCH(AO68, '2012'!$A$7:$A$37, 0), MATCH(AO49, '2012'!$E$4:$HF$4, 0) )</f>
        <v>18</v>
      </c>
      <c r="AT68" s="41">
        <f>INDEX('2013'!$E$7:$HF$37,  MATCH(AO68, '2013'!$A$7:$A$37, 0), MATCH(AO49, '2013'!$E$4:$HF$4, 0) )</f>
        <v>21</v>
      </c>
      <c r="AU68" s="41">
        <f>INDEX('2014'!$E$7:$HF$37,  MATCH(AO68, '2014'!$A$7:$A$37, 0), MATCH(AO49, '2014'!$E$4:$HF$4, 0) )</f>
        <v>21</v>
      </c>
      <c r="AV68" s="41">
        <f>INDEX('2015'!$E$7:$HF$37,  MATCH(AO68, '2015'!$A$7:$A$37, 0), MATCH(AO49, '2015'!$E$4:$HF$4, 0) )</f>
        <v>20</v>
      </c>
      <c r="AW68" s="41">
        <f>INDEX('2016'!$E$7:$HF$37,  MATCH(AO68, '2016'!$A$7:$A$37, 0), MATCH(AO49, '2016'!$E$4:$HF$4, 0) )</f>
        <v>12</v>
      </c>
      <c r="AX68" s="41">
        <f>INDEX('2017'!$E$7:$HF$37,  MATCH(AO68, '2017'!$A$7:$A$37, 0), MATCH(AO49, '2017'!$E$4:$HF$4, 0) )</f>
        <v>16</v>
      </c>
      <c r="AY68" s="41">
        <f>INDEX('2018'!$E$7:$HF$37,  MATCH(AO68, '2018'!$A$7:$A$37, 0), MATCH(AO49, '2018'!$E$4:$HF$4, 0) )</f>
        <v>22</v>
      </c>
      <c r="AZ68" s="41">
        <f>INDEX('2019'!$E$7:$HF$37,  MATCH(AO68, '2019'!$A$7:$A$37, 0), MATCH(AO49, '2019'!$E$4:$HF$4, 0) )</f>
        <v>25</v>
      </c>
      <c r="BB68" s="9">
        <f t="shared" ref="BB68:BC68" si="931">BB23</f>
        <v>13</v>
      </c>
      <c r="BC68" s="18" t="str">
        <f t="shared" si="931"/>
        <v>Duchesne</v>
      </c>
      <c r="BD68" s="41">
        <f>INDEX('2010'!$E$7:$HF$37,  MATCH(BB68, '2010'!$A$7:$A$37, 0), MATCH(BB49, '2010'!$E$4:$HF$4, 0) )</f>
        <v>43</v>
      </c>
      <c r="BE68" s="41">
        <f>INDEX('2011'!$E$7:$HF$37,  MATCH(BB68, '2011'!$A$7:$A$37, 0), MATCH(BB49, '2011'!$E$4:$HF$4, 0) )</f>
        <v>42</v>
      </c>
      <c r="BF68" s="41">
        <f>INDEX('2012'!$E$7:$HF$37,  MATCH(BB68, '2012'!$A$7:$A$37, 0), MATCH(BB49, '2012'!$E$4:$HF$4, 0) )</f>
        <v>48</v>
      </c>
      <c r="BG68" s="41">
        <f>INDEX('2013'!$E$7:$HF$37,  MATCH(BB68, '2013'!$A$7:$A$37, 0), MATCH(BB49, '2013'!$E$4:$HF$4, 0) )</f>
        <v>50</v>
      </c>
      <c r="BH68" s="41">
        <f>INDEX('2014'!$E$7:$HF$37,  MATCH(BB68, '2014'!$A$7:$A$37, 0), MATCH(BB49, '2014'!$E$4:$HF$4, 0) )</f>
        <v>21</v>
      </c>
      <c r="BI68" s="41">
        <f>INDEX('2015'!$E$7:$HF$37,  MATCH(BB68, '2015'!$A$7:$A$37, 0), MATCH(BB49, '2015'!$E$4:$HF$4, 0) )</f>
        <v>5</v>
      </c>
      <c r="BJ68" s="41">
        <f>INDEX('2016'!$E$7:$HF$37,  MATCH(BB68, '2016'!$A$7:$A$37, 0), MATCH(BB49, '2016'!$E$4:$HF$4, 0) )</f>
        <v>5</v>
      </c>
      <c r="BK68" s="41">
        <f>INDEX('2017'!$E$7:$HF$37,  MATCH(BB68, '2017'!$A$7:$A$37, 0), MATCH(BB49, '2017'!$E$4:$HF$4, 0) )</f>
        <v>4</v>
      </c>
      <c r="BL68" s="41">
        <f>INDEX('2018'!$E$7:$HF$37,  MATCH(BB68, '2018'!$A$7:$A$37, 0), MATCH(BB49, '2018'!$E$4:$HF$4, 0) )</f>
        <v>11</v>
      </c>
      <c r="BM68" s="41">
        <f>INDEX('2019'!$E$7:$HF$37,  MATCH(BB68, '2019'!$A$7:$A$37, 0), MATCH(BB49, '2019'!$E$4:$HF$4, 0) )</f>
        <v>13</v>
      </c>
      <c r="BO68" s="9">
        <f t="shared" ref="BO68:BP68" si="932">BO23</f>
        <v>13</v>
      </c>
      <c r="BP68" s="18" t="str">
        <f t="shared" si="932"/>
        <v>Duchesne</v>
      </c>
      <c r="BQ68" s="41">
        <f>INDEX('2010'!$E$7:$HF$37,  MATCH(BO68, '2010'!$A$7:$A$37, 0), MATCH(BO49, '2010'!$E$4:$HF$4, 0) )</f>
        <v>67</v>
      </c>
      <c r="BR68" s="41">
        <f>INDEX('2011'!$E$7:$HF$37,  MATCH(BO68, '2011'!$A$7:$A$37, 0), MATCH(BO49, '2011'!$E$4:$HF$4, 0) )</f>
        <v>50</v>
      </c>
      <c r="BS68" s="41">
        <f>INDEX('2012'!$E$7:$HF$37,  MATCH(BO68, '2012'!$A$7:$A$37, 0), MATCH(BO49, '2012'!$E$4:$HF$4, 0) )</f>
        <v>40</v>
      </c>
      <c r="BT68" s="41">
        <f>INDEX('2013'!$E$7:$HF$37,  MATCH(BO68, '2013'!$A$7:$A$37, 0), MATCH(BO49, '2013'!$E$4:$HF$4, 0) )</f>
        <v>38</v>
      </c>
      <c r="BU68" s="41">
        <f>INDEX('2014'!$E$7:$HF$37,  MATCH(BO68, '2014'!$A$7:$A$37, 0), MATCH(BO49, '2014'!$E$4:$HF$4, 0) )</f>
        <v>33</v>
      </c>
      <c r="BV68" s="41">
        <f>INDEX('2015'!$E$7:$HF$37,  MATCH(BO68, '2015'!$A$7:$A$37, 0), MATCH(BO49, '2015'!$E$4:$HF$4, 0) )</f>
        <v>13</v>
      </c>
      <c r="BW68" s="41">
        <f>INDEX('2016'!$E$7:$HF$37,  MATCH(BO68, '2016'!$A$7:$A$37, 0), MATCH(BO49, '2016'!$E$4:$HF$4, 0) )</f>
        <v>13</v>
      </c>
      <c r="BX68" s="41">
        <f>INDEX('2017'!$E$7:$HF$37,  MATCH(BO68, '2017'!$A$7:$A$37, 0), MATCH(BO49, '2017'!$E$4:$HF$4, 0) )</f>
        <v>14</v>
      </c>
      <c r="BY68" s="41">
        <f>INDEX('2018'!$E$7:$HF$37,  MATCH(BO68, '2018'!$A$7:$A$37, 0), MATCH(BO49, '2018'!$E$4:$HF$4, 0) )</f>
        <v>18</v>
      </c>
      <c r="BZ68" s="41">
        <f>INDEX('2019'!$E$7:$HF$37,  MATCH(BO68, '2019'!$A$7:$A$37, 0), MATCH(BO49, '2019'!$E$4:$HF$4, 0) )</f>
        <v>24</v>
      </c>
      <c r="CB68" s="9">
        <f t="shared" ref="CB68:CC68" si="933">CB23</f>
        <v>13</v>
      </c>
      <c r="CC68" s="18" t="str">
        <f t="shared" si="933"/>
        <v>Duchesne</v>
      </c>
      <c r="CD68" s="41">
        <f>INDEX('2010'!$E$7:$HF$37,  MATCH(CB68, '2010'!$A$7:$A$37, 0), MATCH(CB49, '2010'!$E$4:$HF$4, 0) )</f>
        <v>9</v>
      </c>
      <c r="CE68" s="41">
        <f>INDEX('2011'!$E$7:$HF$37,  MATCH(CB68, '2011'!$A$7:$A$37, 0), MATCH(CB49, '2011'!$E$4:$HF$4, 0) )</f>
        <v>89</v>
      </c>
      <c r="CF68" s="41">
        <f>INDEX('2012'!$E$7:$HF$37,  MATCH(CB68, '2012'!$A$7:$A$37, 0), MATCH(CB49, '2012'!$E$4:$HF$4, 0) )</f>
        <v>11</v>
      </c>
      <c r="CG68" s="41">
        <f>INDEX('2013'!$E$7:$HF$37,  MATCH(CB68, '2013'!$A$7:$A$37, 0), MATCH(CB49, '2013'!$E$4:$HF$4, 0) )</f>
        <v>12</v>
      </c>
      <c r="CH68" s="41">
        <f>INDEX('2014'!$E$7:$HF$37,  MATCH(CB68, '2014'!$A$7:$A$37, 0), MATCH(CB49, '2014'!$E$4:$HF$4, 0) )</f>
        <v>16</v>
      </c>
      <c r="CI68" s="41">
        <f>INDEX('2015'!$E$7:$HF$37,  MATCH(CB68, '2015'!$A$7:$A$37, 0), MATCH(CB49, '2015'!$E$4:$HF$4, 0) )</f>
        <v>17</v>
      </c>
      <c r="CJ68" s="41">
        <f>INDEX('2016'!$E$7:$HF$37,  MATCH(CB68, '2016'!$A$7:$A$37, 0), MATCH(CB49, '2016'!$E$4:$HF$4, 0) )</f>
        <v>16</v>
      </c>
      <c r="CK68" s="41">
        <f>INDEX('2017'!$E$7:$HF$37,  MATCH(CB68, '2017'!$A$7:$A$37, 0), MATCH(CB49, '2017'!$E$4:$HF$4, 0) )</f>
        <v>25</v>
      </c>
      <c r="CL68" s="41">
        <f>INDEX('2018'!$E$7:$HF$37,  MATCH(CB68, '2018'!$A$7:$A$37, 0), MATCH(CB49, '2018'!$E$4:$HF$4, 0) )</f>
        <v>25</v>
      </c>
      <c r="CM68" s="41">
        <f>INDEX('2019'!$E$7:$HF$37,  MATCH(CB68, '2019'!$A$7:$A$37, 0), MATCH(CB49, '2019'!$E$4:$HF$4, 0) )</f>
        <v>31</v>
      </c>
      <c r="CO68" s="9">
        <f t="shared" ref="CO68:CP68" si="934">CO23</f>
        <v>13</v>
      </c>
      <c r="CP68" s="18" t="str">
        <f t="shared" si="934"/>
        <v>Duchesne</v>
      </c>
      <c r="CQ68" s="41">
        <f>INDEX('2010'!$E$7:$HF$37,  MATCH(CO68, '2010'!$A$7:$A$37, 0), MATCH(CO49, '2010'!$E$4:$HF$4, 0) )</f>
        <v>119</v>
      </c>
      <c r="CR68" s="41">
        <f>INDEX('2011'!$E$7:$HF$37,  MATCH(CO68, '2011'!$A$7:$A$37, 0), MATCH(CO49, '2011'!$E$4:$HF$4, 0) )</f>
        <v>89</v>
      </c>
      <c r="CS68" s="41">
        <f>INDEX('2012'!$E$7:$HF$37,  MATCH(CO68, '2012'!$A$7:$A$37, 0), MATCH(CO49, '2012'!$E$4:$HF$4, 0) )</f>
        <v>18</v>
      </c>
      <c r="CT68" s="41">
        <f>INDEX('2013'!$E$7:$HF$37,  MATCH(CO68, '2013'!$A$7:$A$37, 0), MATCH(CO49, '2013'!$E$4:$HF$4, 0) )</f>
        <v>21</v>
      </c>
      <c r="CU68" s="41">
        <f>INDEX('2014'!$E$7:$HF$37,  MATCH(CO68, '2014'!$A$7:$A$37, 0), MATCH(CO49, '2014'!$E$4:$HF$4, 0) )</f>
        <v>21</v>
      </c>
      <c r="CV68" s="41">
        <f>INDEX('2015'!$E$7:$HF$37,  MATCH(CO68, '2015'!$A$7:$A$37, 0), MATCH(CO49, '2015'!$E$4:$HF$4, 0) )</f>
        <v>20</v>
      </c>
      <c r="CW68" s="41">
        <f>INDEX('2016'!$E$7:$HF$37,  MATCH(CO68, '2016'!$A$7:$A$37, 0), MATCH(CO49, '2016'!$E$4:$HF$4, 0) )</f>
        <v>20</v>
      </c>
      <c r="CX68" s="41">
        <f>INDEX('2017'!$E$7:$HF$37,  MATCH(CO68, '2017'!$A$7:$A$37, 0), MATCH(CO49, '2017'!$E$4:$HF$4, 0) )</f>
        <v>21</v>
      </c>
      <c r="CY68" s="41">
        <f>INDEX('2018'!$E$7:$HF$37,  MATCH(CO68, '2018'!$A$7:$A$37, 0), MATCH(CO49, '2018'!$E$4:$HF$4, 0) )</f>
        <v>9</v>
      </c>
      <c r="CZ68" s="41">
        <f>INDEX('2019'!$E$7:$HF$37,  MATCH(CO68, '2019'!$A$7:$A$37, 0), MATCH(CO49, '2019'!$E$4:$HF$4, 0) )</f>
        <v>10</v>
      </c>
      <c r="DB68" s="9">
        <f t="shared" ref="DB68:DC68" si="935">DB23</f>
        <v>13</v>
      </c>
      <c r="DC68" s="18" t="str">
        <f t="shared" si="935"/>
        <v>Duchesne</v>
      </c>
      <c r="DD68" s="41">
        <f>INDEX('2010'!$E$7:$HF$37,  MATCH(DB68, '2010'!$A$7:$A$37, 0), MATCH(DB49, '2010'!$E$4:$HF$4, 0) )</f>
        <v>21</v>
      </c>
      <c r="DE68" s="41">
        <f>INDEX('2011'!$E$7:$HF$37,  MATCH(DB68, '2011'!$A$7:$A$37, 0), MATCH(DB49, '2011'!$E$4:$HF$4, 0) )</f>
        <v>20</v>
      </c>
      <c r="DF68" s="41">
        <f>INDEX('2012'!$E$7:$HF$37,  MATCH(DB68, '2012'!$A$7:$A$37, 0), MATCH(DB49, '2012'!$E$4:$HF$4, 0) )</f>
        <v>25</v>
      </c>
      <c r="DG68" s="41">
        <f>INDEX('2013'!$E$7:$HF$37,  MATCH(DB68, '2013'!$A$7:$A$37, 0), MATCH(DB49, '2013'!$E$4:$HF$4, 0) )</f>
        <v>22</v>
      </c>
      <c r="DH68" s="41">
        <f>INDEX('2014'!$E$7:$HF$37,  MATCH(DB68, '2014'!$A$7:$A$37, 0), MATCH(DB49, '2014'!$E$4:$HF$4, 0) )</f>
        <v>19</v>
      </c>
      <c r="DI68" s="41">
        <f>INDEX('2015'!$E$7:$HF$37,  MATCH(DB68, '2015'!$A$7:$A$37, 0), MATCH(DB49, '2015'!$E$4:$HF$4, 0) )</f>
        <v>4</v>
      </c>
      <c r="DJ68" s="41">
        <f>INDEX('2016'!$E$7:$HF$37,  MATCH(DB68, '2016'!$A$7:$A$37, 0), MATCH(DB49, '2016'!$E$4:$HF$4, 0) )</f>
        <v>16</v>
      </c>
      <c r="DK68" s="41">
        <f>INDEX('2017'!$E$7:$HF$37,  MATCH(DB68, '2017'!$A$7:$A$37, 0), MATCH(DB49, '2017'!$E$4:$HF$4, 0) )</f>
        <v>24</v>
      </c>
      <c r="DL68" s="41">
        <f>INDEX('2018'!$E$7:$HF$37,  MATCH(DB68, '2018'!$A$7:$A$37, 0), MATCH(DB49, '2018'!$E$4:$HF$4, 0) )</f>
        <v>27</v>
      </c>
      <c r="DM68" s="41">
        <f>INDEX('2019'!$E$7:$HF$37,  MATCH(DB68, '2019'!$A$7:$A$37, 0), MATCH(DB49, '2019'!$E$4:$HF$4, 0) )</f>
        <v>31</v>
      </c>
      <c r="DO68" s="9">
        <f t="shared" ref="DO68:DP68" si="936">DO23</f>
        <v>13</v>
      </c>
      <c r="DP68" s="18" t="str">
        <f t="shared" si="936"/>
        <v>Duchesne</v>
      </c>
      <c r="DQ68" s="41">
        <f>INDEX('2010'!$E$7:$HF$37,  MATCH(DO68, '2010'!$A$7:$A$37, 0), MATCH(DO49, '2010'!$E$4:$HF$4, 0) )</f>
        <v>37</v>
      </c>
      <c r="DR68" s="41">
        <f>INDEX('2011'!$E$7:$HF$37,  MATCH(DO68, '2011'!$A$7:$A$37, 0), MATCH(DO49, '2011'!$E$4:$HF$4, 0) )</f>
        <v>32</v>
      </c>
      <c r="DS68" s="41">
        <f>INDEX('2012'!$E$7:$HF$37,  MATCH(DO68, '2012'!$A$7:$A$37, 0), MATCH(DO49, '2012'!$E$4:$HF$4, 0) )</f>
        <v>34</v>
      </c>
      <c r="DT68" s="41">
        <f>INDEX('2013'!$E$7:$HF$37,  MATCH(DO68, '2013'!$A$7:$A$37, 0), MATCH(DO49, '2013'!$E$4:$HF$4, 0) )</f>
        <v>26</v>
      </c>
      <c r="DU68" s="41">
        <f>INDEX('2014'!$E$7:$HF$37,  MATCH(DO68, '2014'!$A$7:$A$37, 0), MATCH(DO49, '2014'!$E$4:$HF$4, 0) )</f>
        <v>24</v>
      </c>
      <c r="DV68" s="41">
        <f>INDEX('2015'!$E$7:$HF$37,  MATCH(DO68, '2015'!$A$7:$A$37, 0), MATCH(DO49, '2015'!$E$4:$HF$4, 0) )</f>
        <v>19</v>
      </c>
      <c r="DW68" s="41">
        <f>INDEX('2016'!$E$7:$HF$37,  MATCH(DO68, '2016'!$A$7:$A$37, 0), MATCH(DO49, '2016'!$E$4:$HF$4, 0) )</f>
        <v>29</v>
      </c>
      <c r="DX68" s="41">
        <f>INDEX('2017'!$E$7:$HF$37,  MATCH(DO68, '2017'!$A$7:$A$37, 0), MATCH(DO49, '2017'!$E$4:$HF$4, 0) )</f>
        <v>33</v>
      </c>
      <c r="DY68" s="41">
        <f>INDEX('2018'!$E$7:$HF$37,  MATCH(DO68, '2018'!$A$7:$A$37, 0), MATCH(DO49, '2018'!$E$4:$HF$4, 0) )</f>
        <v>32</v>
      </c>
      <c r="DZ68" s="41">
        <f>INDEX('2019'!$E$7:$HF$37,  MATCH(DO68, '2019'!$A$7:$A$37, 0), MATCH(DO49, '2019'!$E$4:$HF$4, 0) )</f>
        <v>30</v>
      </c>
      <c r="EB68" s="9">
        <f t="shared" ref="EB68:EC68" si="937">EB23</f>
        <v>13</v>
      </c>
      <c r="EC68" s="18" t="str">
        <f t="shared" si="937"/>
        <v>Duchesne</v>
      </c>
      <c r="ED68" s="41">
        <f>INDEX('2010'!$E$7:$HF$37,  MATCH(EB68, '2010'!$A$7:$A$37, 0), MATCH(EB49, '2010'!$E$4:$HF$4, 0) )</f>
        <v>16</v>
      </c>
      <c r="EE68" s="41">
        <f>INDEX('2011'!$E$7:$HF$37,  MATCH(EB68, '2011'!$A$7:$A$37, 0), MATCH(EB49, '2011'!$E$4:$HF$4, 0) )</f>
        <v>18</v>
      </c>
      <c r="EF68" s="41">
        <f>INDEX('2012'!$E$7:$HF$37,  MATCH(EB68, '2012'!$A$7:$A$37, 0), MATCH(EB49, '2012'!$E$4:$HF$4, 0) )</f>
        <v>23</v>
      </c>
      <c r="EG68" s="41">
        <f>INDEX('2013'!$E$7:$HF$37,  MATCH(EB68, '2013'!$A$7:$A$37, 0), MATCH(EB49, '2013'!$E$4:$HF$4, 0) )</f>
        <v>17</v>
      </c>
      <c r="EH68" s="41">
        <f>INDEX('2014'!$E$7:$HF$37,  MATCH(EB68, '2014'!$A$7:$A$37, 0), MATCH(EB49, '2014'!$E$4:$HF$4, 0) )</f>
        <v>17</v>
      </c>
      <c r="EI68" s="41">
        <f>INDEX('2015'!$E$7:$HF$37,  MATCH(EB68, '2015'!$A$7:$A$37, 0), MATCH(EB49, '2015'!$E$4:$HF$4, 0) )</f>
        <v>16</v>
      </c>
      <c r="EJ68" s="41">
        <f>INDEX('2016'!$E$7:$HF$37,  MATCH(EB68, '2016'!$A$7:$A$37, 0), MATCH(EB49, '2016'!$E$4:$HF$4, 0) )</f>
        <v>21</v>
      </c>
      <c r="EK68" s="41">
        <f>INDEX('2017'!$E$7:$HF$37,  MATCH(EB68, '2017'!$A$7:$A$37, 0), MATCH(EB49, '2017'!$E$4:$HF$4, 0) )</f>
        <v>22</v>
      </c>
      <c r="EL68" s="41">
        <f>INDEX('2018'!$E$7:$HF$37,  MATCH(EB68, '2018'!$A$7:$A$37, 0), MATCH(EB49, '2018'!$E$4:$HF$4, 0) )</f>
        <v>24</v>
      </c>
      <c r="EM68" s="41">
        <f>INDEX('2019'!$E$7:$HF$37,  MATCH(EB68, '2019'!$A$7:$A$37, 0), MATCH(EB49, '2019'!$E$4:$HF$4, 0) )</f>
        <v>33</v>
      </c>
      <c r="EO68" s="9">
        <f t="shared" ref="EO68:EP68" si="938">EO23</f>
        <v>13</v>
      </c>
      <c r="EP68" s="18" t="str">
        <f t="shared" si="938"/>
        <v>Duchesne</v>
      </c>
      <c r="EQ68" s="41">
        <f>INDEX('2010'!$E$7:$HF$37,  MATCH(EO68, '2010'!$A$7:$A$37, 0), MATCH(EO49, '2010'!$E$4:$HF$4, 0) )</f>
        <v>119</v>
      </c>
      <c r="ER68" s="41">
        <f>INDEX('2011'!$E$7:$HF$37,  MATCH(EO68, '2011'!$A$7:$A$37, 0), MATCH(EO49, '2011'!$E$4:$HF$4, 0) )</f>
        <v>32</v>
      </c>
      <c r="ES68" s="41">
        <f>INDEX('2012'!$E$7:$HF$37,  MATCH(EO68, '2012'!$A$7:$A$37, 0), MATCH(EO49, '2012'!$E$4:$HF$4, 0) )</f>
        <v>31</v>
      </c>
      <c r="ET68" s="41">
        <f>INDEX('2013'!$E$7:$HF$37,  MATCH(EO68, '2013'!$A$7:$A$37, 0), MATCH(EO49, '2013'!$E$4:$HF$4, 0) )</f>
        <v>28</v>
      </c>
      <c r="EU68" s="41">
        <f>INDEX('2014'!$E$7:$HF$37,  MATCH(EO68, '2014'!$A$7:$A$37, 0), MATCH(EO49, '2014'!$E$4:$HF$4, 0) )</f>
        <v>26</v>
      </c>
      <c r="EV68" s="41">
        <f>INDEX('2015'!$E$7:$HF$37,  MATCH(EO68, '2015'!$A$7:$A$37, 0), MATCH(EO49, '2015'!$E$4:$HF$4, 0) )</f>
        <v>25</v>
      </c>
      <c r="EW68" s="41">
        <f>INDEX('2016'!$E$7:$HF$37,  MATCH(EO68, '2016'!$A$7:$A$37, 0), MATCH(EO49, '2016'!$E$4:$HF$4, 0) )</f>
        <v>10</v>
      </c>
      <c r="EX68" s="41">
        <f>INDEX('2017'!$E$7:$HF$37,  MATCH(EO68, '2017'!$A$7:$A$37, 0), MATCH(EO49, '2017'!$E$4:$HF$4, 0) )</f>
        <v>10</v>
      </c>
      <c r="EY68" s="41">
        <f>INDEX('2018'!$E$7:$HF$37,  MATCH(EO68, '2018'!$A$7:$A$37, 0), MATCH(EO49, '2018'!$E$4:$HF$4, 0) )</f>
        <v>17</v>
      </c>
      <c r="EZ68" s="41">
        <f>INDEX('2019'!$E$7:$HF$37,  MATCH(EO68, '2019'!$A$7:$A$37, 0), MATCH(EO49, '2019'!$E$4:$HF$4, 0) )</f>
        <v>21</v>
      </c>
      <c r="FB68" s="9">
        <f t="shared" ref="FB68:FC68" si="939">FB23</f>
        <v>13</v>
      </c>
      <c r="FC68" s="18" t="str">
        <f t="shared" si="939"/>
        <v>Duchesne</v>
      </c>
      <c r="FD68" s="41">
        <f>INDEX('2010'!$E$7:$HF$37,  MATCH(FB68, '2010'!$A$7:$A$37, 0), MATCH(FB49, '2010'!$E$4:$HF$4, 0) )</f>
        <v>80</v>
      </c>
      <c r="FE68" s="41">
        <f>INDEX('2011'!$E$7:$HF$37,  MATCH(FB68, '2011'!$A$7:$A$37, 0), MATCH(FB49, '2011'!$E$4:$HF$4, 0) )</f>
        <v>91</v>
      </c>
      <c r="FF68" s="41">
        <f>INDEX('2012'!$E$7:$HF$37,  MATCH(FB68, '2012'!$A$7:$A$37, 0), MATCH(FB49, '2012'!$E$4:$HF$4, 0) )</f>
        <v>18</v>
      </c>
      <c r="FG68" s="41">
        <f>INDEX('2013'!$E$7:$HF$37,  MATCH(FB68, '2013'!$A$7:$A$37, 0), MATCH(FB49, '2013'!$E$4:$HF$4, 0) )</f>
        <v>18</v>
      </c>
      <c r="FH68" s="41">
        <f>INDEX('2014'!$E$7:$HF$37,  MATCH(FB68, '2014'!$A$7:$A$37, 0), MATCH(FB49, '2014'!$E$4:$HF$4, 0) )</f>
        <v>20</v>
      </c>
      <c r="FI68" s="41">
        <f>INDEX('2015'!$E$7:$HF$37,  MATCH(FB68, '2015'!$A$7:$A$37, 0), MATCH(FB49, '2015'!$E$4:$HF$4, 0) )</f>
        <v>17</v>
      </c>
      <c r="FJ68" s="41">
        <f>INDEX('2016'!$E$7:$HF$37,  MATCH(FB68, '2016'!$A$7:$A$37, 0), MATCH(FB49, '2016'!$E$4:$HF$4, 0) )</f>
        <v>17</v>
      </c>
      <c r="FK68" s="41">
        <f>INDEX('2017'!$E$7:$HF$37,  MATCH(FB68, '2017'!$A$7:$A$37, 0), MATCH(FB49, '2017'!$E$4:$HF$4, 0) )</f>
        <v>22</v>
      </c>
      <c r="FL68" s="41">
        <f>INDEX('2018'!$E$7:$HF$37,  MATCH(FB68, '2018'!$A$7:$A$37, 0), MATCH(FB49, '2018'!$E$4:$HF$4, 0) )</f>
        <v>21</v>
      </c>
      <c r="FM68" s="41">
        <f>INDEX('2019'!$E$7:$HF$37,  MATCH(FB68, '2019'!$A$7:$A$37, 0), MATCH(FB49, '2019'!$E$4:$HF$4, 0) )</f>
        <v>24</v>
      </c>
      <c r="FO68" s="9">
        <f t="shared" ref="FO68:FP68" si="940">FO23</f>
        <v>13</v>
      </c>
      <c r="FP68" s="18" t="str">
        <f t="shared" si="940"/>
        <v>Duchesne</v>
      </c>
      <c r="FQ68" s="41">
        <f>INDEX('2010'!$E$7:$HF$37,  MATCH(FO68, '2010'!$A$7:$A$37, 0), MATCH(FO49, '2010'!$E$4:$HF$4, 0) )</f>
        <v>7</v>
      </c>
      <c r="FR68" s="41">
        <f>INDEX('2011'!$E$7:$HF$37,  MATCH(FO68, '2011'!$A$7:$A$37, 0), MATCH(FO49, '2011'!$E$4:$HF$4, 0) )</f>
        <v>6</v>
      </c>
      <c r="FS68" s="41">
        <f>INDEX('2012'!$E$7:$HF$37,  MATCH(FO68, '2012'!$A$7:$A$37, 0), MATCH(FO49, '2012'!$E$4:$HF$4, 0) )</f>
        <v>12</v>
      </c>
      <c r="FT68" s="41">
        <f>INDEX('2013'!$E$7:$HF$37,  MATCH(FO68, '2013'!$A$7:$A$37, 0), MATCH(FO49, '2013'!$E$4:$HF$4, 0) )</f>
        <v>9</v>
      </c>
      <c r="FU68" s="41">
        <f>INDEX('2014'!$E$7:$HF$37,  MATCH(FO68, '2014'!$A$7:$A$37, 0), MATCH(FO49, '2014'!$E$4:$HF$4, 0) )</f>
        <v>11</v>
      </c>
      <c r="FV68" s="41">
        <f>INDEX('2015'!$E$7:$HF$37,  MATCH(FO68, '2015'!$A$7:$A$37, 0), MATCH(FO49, '2015'!$E$4:$HF$4, 0) )</f>
        <v>9</v>
      </c>
      <c r="FW68" s="41">
        <f>INDEX('2016'!$E$7:$HF$37,  MATCH(FO68, '2016'!$A$7:$A$37, 0), MATCH(FO49, '2016'!$E$4:$HF$4, 0) )</f>
        <v>10</v>
      </c>
      <c r="FX68" s="41">
        <f>INDEX('2017'!$E$7:$HF$37,  MATCH(FO68, '2017'!$A$7:$A$37, 0), MATCH(FO49, '2017'!$E$4:$HF$4, 0) )</f>
        <v>8</v>
      </c>
      <c r="FY68" s="41">
        <f>INDEX('2018'!$E$7:$HF$37,  MATCH(FO68, '2018'!$A$7:$A$37, 0), MATCH(FO49, '2018'!$E$4:$HF$4, 0) )</f>
        <v>11</v>
      </c>
      <c r="FZ68" s="41">
        <f>INDEX('2019'!$E$7:$HF$37,  MATCH(FO68, '2019'!$A$7:$A$37, 0), MATCH(FO49, '2019'!$E$4:$HF$4, 0) )</f>
        <v>10</v>
      </c>
      <c r="GB68" s="9">
        <f t="shared" ref="GB68:GC68" si="941">GB23</f>
        <v>13</v>
      </c>
      <c r="GC68" s="18" t="str">
        <f t="shared" si="941"/>
        <v>Duchesne</v>
      </c>
      <c r="GD68" s="41">
        <f>INDEX('2010'!$E$7:$HF$37,  MATCH(GB68, '2010'!$A$7:$A$37, 0), MATCH(GB49, '2010'!$E$4:$HF$4, 0) )</f>
        <v>119</v>
      </c>
      <c r="GE68" s="41">
        <f>INDEX('2011'!$E$7:$HF$37,  MATCH(GB68, '2011'!$A$7:$A$37, 0), MATCH(GB49, '2011'!$E$4:$HF$4, 0) )</f>
        <v>89</v>
      </c>
      <c r="GF68" s="41">
        <f>INDEX('2012'!$E$7:$HF$37,  MATCH(GB68, '2012'!$A$7:$A$37, 0), MATCH(GB49, '2012'!$E$4:$HF$4, 0) )</f>
        <v>18</v>
      </c>
      <c r="GG68" s="41">
        <f>INDEX('2013'!$E$7:$HF$37,  MATCH(GB68, '2013'!$A$7:$A$37, 0), MATCH(GB49, '2013'!$E$4:$HF$4, 0) )</f>
        <v>21</v>
      </c>
      <c r="GH68" s="41">
        <f>INDEX('2014'!$E$7:$HF$37,  MATCH(GB68, '2014'!$A$7:$A$37, 0), MATCH(GB49, '2014'!$E$4:$HF$4, 0) )</f>
        <v>21</v>
      </c>
      <c r="GI68" s="41">
        <f>INDEX('2015'!$E$7:$HF$37,  MATCH(GB68, '2015'!$A$7:$A$37, 0), MATCH(GB49, '2015'!$E$4:$HF$4, 0) )</f>
        <v>20</v>
      </c>
      <c r="GJ68" s="41">
        <f>INDEX('2016'!$E$7:$HF$37,  MATCH(GB68, '2016'!$A$7:$A$37, 0), MATCH(GB49, '2016'!$E$4:$HF$4, 0) )</f>
        <v>20</v>
      </c>
      <c r="GK68" s="41">
        <f>INDEX('2017'!$E$7:$HF$37,  MATCH(GB68, '2017'!$A$7:$A$37, 0), MATCH(GB49, '2017'!$E$4:$HF$4, 0) )</f>
        <v>21</v>
      </c>
      <c r="GL68" s="41">
        <f>INDEX('2018'!$E$7:$HF$37,  MATCH(GB68, '2018'!$A$7:$A$37, 0), MATCH(GB49, '2018'!$E$4:$HF$4, 0) )</f>
        <v>21</v>
      </c>
      <c r="GM68" s="41">
        <f>INDEX('2019'!$E$7:$HF$37,  MATCH(GB68, '2019'!$A$7:$A$37, 0), MATCH(GB49, '2019'!$E$4:$HF$4, 0) )</f>
        <v>21</v>
      </c>
    </row>
    <row r="69" spans="2:195" x14ac:dyDescent="0.25">
      <c r="B69" s="9">
        <f t="shared" ref="B69:C69" si="942">B24</f>
        <v>15</v>
      </c>
      <c r="C69" s="18" t="str">
        <f t="shared" si="942"/>
        <v>Emery</v>
      </c>
      <c r="D69" s="41">
        <f>INDEX('2010'!$E$7:$HF$37,  MATCH(B69, '2010'!$A$7:$A$37, 0), MATCH(B49, '2010'!$E$4:$HF$4, 0) )</f>
        <v>96</v>
      </c>
      <c r="E69" s="41">
        <f>INDEX('2011'!$E$7:$HF$37,  MATCH(B69, '2011'!$A$7:$A$37, 0), MATCH(B49, '2011'!$E$4:$HF$4, 0) )</f>
        <v>99</v>
      </c>
      <c r="F69" s="41">
        <f>INDEX('2012'!$E$7:$HF$37,  MATCH(B69, '2012'!$A$7:$A$37, 0), MATCH(B49, '2012'!$E$4:$HF$4, 0) )</f>
        <v>98</v>
      </c>
      <c r="G69" s="41">
        <f>INDEX('2013'!$E$7:$HF$37,  MATCH(B69, '2013'!$A$7:$A$37, 0), MATCH(B49, '2013'!$E$4:$HF$4, 0) )</f>
        <v>96</v>
      </c>
      <c r="H69" s="41">
        <f>INDEX('2014'!$E$7:$HF$37,  MATCH(B69, '2014'!$A$7:$A$37, 0), MATCH(B49, '2014'!$E$4:$HF$4, 0) )</f>
        <v>68</v>
      </c>
      <c r="I69" s="41">
        <f>INDEX('2015'!$E$7:$HF$37,  MATCH(B69, '2015'!$A$7:$A$37, 0), MATCH(B49, '2015'!$E$4:$HF$4, 0) )</f>
        <v>67</v>
      </c>
      <c r="J69" s="41">
        <f>INDEX('2016'!$E$7:$HF$37,  MATCH(B69, '2016'!$A$7:$A$37, 0), MATCH(B49, '2016'!$E$4:$HF$4, 0) )</f>
        <v>81</v>
      </c>
      <c r="K69" s="41">
        <f>INDEX('2017'!$E$7:$HF$37,  MATCH(B69, '2017'!$A$7:$A$37, 0), MATCH(B49, '2017'!$E$4:$HF$4, 0) )</f>
        <v>78</v>
      </c>
      <c r="L69" s="41">
        <f>INDEX('2018'!$E$7:$HF$37,  MATCH(B69, '2018'!$A$7:$A$37, 0), MATCH(B49, '2018'!$E$4:$HF$4, 0) )</f>
        <v>74</v>
      </c>
      <c r="M69" s="41">
        <f>INDEX('2019'!$E$7:$HF$37,  MATCH(B69, '2019'!$A$7:$A$37, 0), MATCH(B49, '2019'!$E$4:$HF$4, 0) )</f>
        <v>82</v>
      </c>
      <c r="O69" s="9">
        <f t="shared" ref="O69:P69" si="943">O24</f>
        <v>15</v>
      </c>
      <c r="P69" s="18" t="str">
        <f t="shared" si="943"/>
        <v>Emery</v>
      </c>
      <c r="Q69" s="41">
        <f>INDEX('2010'!$E$7:$HF$37,  MATCH(O69, '2010'!$A$7:$A$37, 0), MATCH(O49, '2010'!$E$4:$HF$4, 0) )</f>
        <v>52</v>
      </c>
      <c r="R69" s="41">
        <f>INDEX('2011'!$E$7:$HF$37,  MATCH(O69, '2011'!$A$7:$A$37, 0), MATCH(O49, '2011'!$E$4:$HF$4, 0) )</f>
        <v>49</v>
      </c>
      <c r="S69" s="41">
        <f>INDEX('2012'!$E$7:$HF$37,  MATCH(O69, '2012'!$A$7:$A$37, 0), MATCH(O49, '2012'!$E$4:$HF$4, 0) )</f>
        <v>34</v>
      </c>
      <c r="T69" s="41">
        <f>INDEX('2013'!$E$7:$HF$37,  MATCH(O69, '2013'!$A$7:$A$37, 0), MATCH(O49, '2013'!$E$4:$HF$4, 0) )</f>
        <v>30</v>
      </c>
      <c r="U69" s="41">
        <f>INDEX('2014'!$E$7:$HF$37,  MATCH(O69, '2014'!$A$7:$A$37, 0), MATCH(O49, '2014'!$E$4:$HF$4, 0) )</f>
        <v>28</v>
      </c>
      <c r="V69" s="41">
        <f>INDEX('2015'!$E$7:$HF$37,  MATCH(O69, '2015'!$A$7:$A$37, 0), MATCH(O49, '2015'!$E$4:$HF$4, 0) )</f>
        <v>37</v>
      </c>
      <c r="W69" s="41">
        <f>INDEX('2016'!$E$7:$HF$37,  MATCH(O69, '2016'!$A$7:$A$37, 0), MATCH(O49, '2016'!$E$4:$HF$4, 0) )</f>
        <v>34</v>
      </c>
      <c r="X69" s="41">
        <f>INDEX('2017'!$E$7:$HF$37,  MATCH(O69, '2017'!$A$7:$A$37, 0), MATCH(O49, '2017'!$E$4:$HF$4, 0) )</f>
        <v>34</v>
      </c>
      <c r="Y69" s="41">
        <f>INDEX('2018'!$E$7:$HF$37,  MATCH(O69, '2018'!$A$7:$A$37, 0), MATCH(O49, '2018'!$E$4:$HF$4, 0) )</f>
        <v>35</v>
      </c>
      <c r="Z69" s="41">
        <f>INDEX('2019'!$E$7:$HF$37,  MATCH(O69, '2019'!$A$7:$A$37, 0), MATCH(O49, '2019'!$E$4:$HF$4, 0) )</f>
        <v>38</v>
      </c>
      <c r="AB69" s="9">
        <f t="shared" ref="AB69:AC69" si="944">AB24</f>
        <v>15</v>
      </c>
      <c r="AC69" s="18" t="str">
        <f t="shared" si="944"/>
        <v>Emery</v>
      </c>
      <c r="AD69" s="41">
        <f>INDEX('2010'!$E$7:$HF$37,  MATCH(AB69, '2010'!$A$7:$A$37, 0), MATCH(AB49, '2010'!$E$4:$HF$4, 0) )</f>
        <v>9</v>
      </c>
      <c r="AE69" s="41">
        <f>INDEX('2011'!$E$7:$HF$37,  MATCH(AB69, '2011'!$A$7:$A$37, 0), MATCH(AB49, '2011'!$E$4:$HF$4, 0) )</f>
        <v>6</v>
      </c>
      <c r="AF69" s="41">
        <f>INDEX('2012'!$E$7:$HF$37,  MATCH(AB69, '2012'!$A$7:$A$37, 0), MATCH(AB49, '2012'!$E$4:$HF$4, 0) )</f>
        <v>5</v>
      </c>
      <c r="AG69" s="41">
        <f>INDEX('2013'!$E$7:$HF$37,  MATCH(AB69, '2013'!$A$7:$A$37, 0), MATCH(AB49, '2013'!$E$4:$HF$4, 0) )</f>
        <v>6</v>
      </c>
      <c r="AH69" s="41">
        <f>INDEX('2014'!$E$7:$HF$37,  MATCH(AB69, '2014'!$A$7:$A$37, 0), MATCH(AB49, '2014'!$E$4:$HF$4, 0) )</f>
        <v>3</v>
      </c>
      <c r="AI69" s="41">
        <f>INDEX('2015'!$E$7:$HF$37,  MATCH(AB69, '2015'!$A$7:$A$37, 0), MATCH(AB49, '2015'!$E$4:$HF$4, 0) )</f>
        <v>19</v>
      </c>
      <c r="AJ69" s="41">
        <f>INDEX('2016'!$E$7:$HF$37,  MATCH(AB69, '2016'!$A$7:$A$37, 0), MATCH(AB49, '2016'!$E$4:$HF$4, 0) )</f>
        <v>19</v>
      </c>
      <c r="AK69" s="41">
        <f>INDEX('2017'!$E$7:$HF$37,  MATCH(AB69, '2017'!$A$7:$A$37, 0), MATCH(AB49, '2017'!$E$4:$HF$4, 0) )</f>
        <v>13</v>
      </c>
      <c r="AL69" s="41">
        <f>INDEX('2018'!$E$7:$HF$37,  MATCH(AB69, '2018'!$A$7:$A$37, 0), MATCH(AB49, '2018'!$E$4:$HF$4, 0) )</f>
        <v>22</v>
      </c>
      <c r="AM69" s="41">
        <f>INDEX('2019'!$E$7:$HF$37,  MATCH(AB69, '2019'!$A$7:$A$37, 0), MATCH(AB49, '2019'!$E$4:$HF$4, 0) )</f>
        <v>21</v>
      </c>
      <c r="AO69" s="9">
        <f t="shared" ref="AO69:AP69" si="945">AO24</f>
        <v>15</v>
      </c>
      <c r="AP69" s="18" t="str">
        <f t="shared" si="945"/>
        <v>Emery</v>
      </c>
      <c r="AQ69" s="41">
        <f>INDEX('2010'!$E$7:$HF$37,  MATCH(AO69, '2010'!$A$7:$A$37, 0), MATCH(AO49, '2010'!$E$4:$HF$4, 0) )</f>
        <v>69</v>
      </c>
      <c r="AR69" s="41">
        <f>INDEX('2011'!$E$7:$HF$37,  MATCH(AO69, '2011'!$A$7:$A$37, 0), MATCH(AO49, '2011'!$E$4:$HF$4, 0) )</f>
        <v>65</v>
      </c>
      <c r="AS69" s="41">
        <f>INDEX('2012'!$E$7:$HF$37,  MATCH(AO69, '2012'!$A$7:$A$37, 0), MATCH(AO49, '2012'!$E$4:$HF$4, 0) )</f>
        <v>66</v>
      </c>
      <c r="AT69" s="41">
        <f>INDEX('2013'!$E$7:$HF$37,  MATCH(AO69, '2013'!$A$7:$A$37, 0), MATCH(AO49, '2013'!$E$4:$HF$4, 0) )</f>
        <v>70</v>
      </c>
      <c r="AU69" s="41">
        <f>INDEX('2014'!$E$7:$HF$37,  MATCH(AO69, '2014'!$A$7:$A$37, 0), MATCH(AO49, '2014'!$E$4:$HF$4, 0) )</f>
        <v>27</v>
      </c>
      <c r="AV69" s="41">
        <f>INDEX('2015'!$E$7:$HF$37,  MATCH(AO69, '2015'!$A$7:$A$37, 0), MATCH(AO49, '2015'!$E$4:$HF$4, 0) )</f>
        <v>21</v>
      </c>
      <c r="AW69" s="41">
        <f>INDEX('2016'!$E$7:$HF$37,  MATCH(AO69, '2016'!$A$7:$A$37, 0), MATCH(AO49, '2016'!$E$4:$HF$4, 0) )</f>
        <v>25</v>
      </c>
      <c r="AX69" s="41">
        <f>INDEX('2017'!$E$7:$HF$37,  MATCH(AO69, '2017'!$A$7:$A$37, 0), MATCH(AO49, '2017'!$E$4:$HF$4, 0) )</f>
        <v>28</v>
      </c>
      <c r="AY69" s="41">
        <f>INDEX('2018'!$E$7:$HF$37,  MATCH(AO69, '2018'!$A$7:$A$37, 0), MATCH(AO49, '2018'!$E$4:$HF$4, 0) )</f>
        <v>28</v>
      </c>
      <c r="AZ69" s="41">
        <f>INDEX('2019'!$E$7:$HF$37,  MATCH(AO69, '2019'!$A$7:$A$37, 0), MATCH(AO49, '2019'!$E$4:$HF$4, 0) )</f>
        <v>18</v>
      </c>
      <c r="BB69" s="9">
        <f t="shared" ref="BB69:BC69" si="946">BB24</f>
        <v>15</v>
      </c>
      <c r="BC69" s="18" t="str">
        <f t="shared" si="946"/>
        <v>Emery</v>
      </c>
      <c r="BD69" s="41">
        <f>INDEX('2010'!$E$7:$HF$37,  MATCH(BB69, '2010'!$A$7:$A$37, 0), MATCH(BB49, '2010'!$E$4:$HF$4, 0) )</f>
        <v>119</v>
      </c>
      <c r="BE69" s="41">
        <f>INDEX('2011'!$E$7:$HF$37,  MATCH(BB69, '2011'!$A$7:$A$37, 0), MATCH(BB49, '2011'!$E$4:$HF$4, 0) )</f>
        <v>89</v>
      </c>
      <c r="BF69" s="41">
        <f>INDEX('2012'!$E$7:$HF$37,  MATCH(BB69, '2012'!$A$7:$A$37, 0), MATCH(BB49, '2012'!$E$4:$HF$4, 0) )</f>
        <v>18</v>
      </c>
      <c r="BG69" s="41">
        <f>INDEX('2013'!$E$7:$HF$37,  MATCH(BB69, '2013'!$A$7:$A$37, 0), MATCH(BB49, '2013'!$E$4:$HF$4, 0) )</f>
        <v>18</v>
      </c>
      <c r="BH69" s="41">
        <f>INDEX('2014'!$E$7:$HF$37,  MATCH(BB69, '2014'!$A$7:$A$37, 0), MATCH(BB49, '2014'!$E$4:$HF$4, 0) )</f>
        <v>18</v>
      </c>
      <c r="BI69" s="41">
        <f>INDEX('2015'!$E$7:$HF$37,  MATCH(BB69, '2015'!$A$7:$A$37, 0), MATCH(BB49, '2015'!$E$4:$HF$4, 0) )</f>
        <v>17</v>
      </c>
      <c r="BJ69" s="41">
        <f>INDEX('2016'!$E$7:$HF$37,  MATCH(BB69, '2016'!$A$7:$A$37, 0), MATCH(BB49, '2016'!$E$4:$HF$4, 0) )</f>
        <v>17</v>
      </c>
      <c r="BK69" s="41">
        <f>INDEX('2017'!$E$7:$HF$37,  MATCH(BB69, '2017'!$A$7:$A$37, 0), MATCH(BB49, '2017'!$E$4:$HF$4, 0) )</f>
        <v>18</v>
      </c>
      <c r="BL69" s="41">
        <f>INDEX('2018'!$E$7:$HF$37,  MATCH(BB69, '2018'!$A$7:$A$37, 0), MATCH(BB49, '2018'!$E$4:$HF$4, 0) )</f>
        <v>18</v>
      </c>
      <c r="BM69" s="41">
        <f>INDEX('2019'!$E$7:$HF$37,  MATCH(BB69, '2019'!$A$7:$A$37, 0), MATCH(BB49, '2019'!$E$4:$HF$4, 0) )</f>
        <v>18</v>
      </c>
      <c r="BO69" s="9">
        <f t="shared" ref="BO69:BP69" si="947">BO24</f>
        <v>15</v>
      </c>
      <c r="BP69" s="18" t="str">
        <f t="shared" si="947"/>
        <v>Emery</v>
      </c>
      <c r="BQ69" s="41">
        <f>INDEX('2010'!$E$7:$HF$37,  MATCH(BO69, '2010'!$A$7:$A$37, 0), MATCH(BO49, '2010'!$E$4:$HF$4, 0) )</f>
        <v>119</v>
      </c>
      <c r="BR69" s="41">
        <f>INDEX('2011'!$E$7:$HF$37,  MATCH(BO69, '2011'!$A$7:$A$37, 0), MATCH(BO49, '2011'!$E$4:$HF$4, 0) )</f>
        <v>89</v>
      </c>
      <c r="BS69" s="41">
        <f>INDEX('2012'!$E$7:$HF$37,  MATCH(BO69, '2012'!$A$7:$A$37, 0), MATCH(BO49, '2012'!$E$4:$HF$4, 0) )</f>
        <v>18</v>
      </c>
      <c r="BT69" s="41">
        <f>INDEX('2013'!$E$7:$HF$37,  MATCH(BO69, '2013'!$A$7:$A$37, 0), MATCH(BO49, '2013'!$E$4:$HF$4, 0) )</f>
        <v>15</v>
      </c>
      <c r="BU69" s="41">
        <f>INDEX('2014'!$E$7:$HF$37,  MATCH(BO69, '2014'!$A$7:$A$37, 0), MATCH(BO49, '2014'!$E$4:$HF$4, 0) )</f>
        <v>18</v>
      </c>
      <c r="BV69" s="41">
        <f>INDEX('2015'!$E$7:$HF$37,  MATCH(BO69, '2015'!$A$7:$A$37, 0), MATCH(BO49, '2015'!$E$4:$HF$4, 0) )</f>
        <v>20</v>
      </c>
      <c r="BW69" s="41">
        <f>INDEX('2016'!$E$7:$HF$37,  MATCH(BO69, '2016'!$A$7:$A$37, 0), MATCH(BO49, '2016'!$E$4:$HF$4, 0) )</f>
        <v>16</v>
      </c>
      <c r="BX69" s="41">
        <f>INDEX('2017'!$E$7:$HF$37,  MATCH(BO69, '2017'!$A$7:$A$37, 0), MATCH(BO49, '2017'!$E$4:$HF$4, 0) )</f>
        <v>22</v>
      </c>
      <c r="BY69" s="41">
        <f>INDEX('2018'!$E$7:$HF$37,  MATCH(BO69, '2018'!$A$7:$A$37, 0), MATCH(BO49, '2018'!$E$4:$HF$4, 0) )</f>
        <v>15</v>
      </c>
      <c r="BZ69" s="41">
        <f>INDEX('2019'!$E$7:$HF$37,  MATCH(BO69, '2019'!$A$7:$A$37, 0), MATCH(BO49, '2019'!$E$4:$HF$4, 0) )</f>
        <v>19</v>
      </c>
      <c r="CB69" s="9">
        <f t="shared" ref="CB69:CC69" si="948">CB24</f>
        <v>15</v>
      </c>
      <c r="CC69" s="18" t="str">
        <f t="shared" si="948"/>
        <v>Emery</v>
      </c>
      <c r="CD69" s="41">
        <f>INDEX('2010'!$E$7:$HF$37,  MATCH(CB69, '2010'!$A$7:$A$37, 0), MATCH(CB49, '2010'!$E$4:$HF$4, 0) )</f>
        <v>18</v>
      </c>
      <c r="CE69" s="41">
        <f>INDEX('2011'!$E$7:$HF$37,  MATCH(CB69, '2011'!$A$7:$A$37, 0), MATCH(CB49, '2011'!$E$4:$HF$4, 0) )</f>
        <v>23</v>
      </c>
      <c r="CF69" s="41">
        <f>INDEX('2012'!$E$7:$HF$37,  MATCH(CB69, '2012'!$A$7:$A$37, 0), MATCH(CB49, '2012'!$E$4:$HF$4, 0) )</f>
        <v>16</v>
      </c>
      <c r="CG69" s="41">
        <f>INDEX('2013'!$E$7:$HF$37,  MATCH(CB69, '2013'!$A$7:$A$37, 0), MATCH(CB49, '2013'!$E$4:$HF$4, 0) )</f>
        <v>17</v>
      </c>
      <c r="CH69" s="41">
        <f>INDEX('2014'!$E$7:$HF$37,  MATCH(CB69, '2014'!$A$7:$A$37, 0), MATCH(CB49, '2014'!$E$4:$HF$4, 0) )</f>
        <v>17</v>
      </c>
      <c r="CI69" s="41">
        <f>INDEX('2015'!$E$7:$HF$37,  MATCH(CB69, '2015'!$A$7:$A$37, 0), MATCH(CB49, '2015'!$E$4:$HF$4, 0) )</f>
        <v>9</v>
      </c>
      <c r="CJ69" s="41">
        <f>INDEX('2016'!$E$7:$HF$37,  MATCH(CB69, '2016'!$A$7:$A$37, 0), MATCH(CB49, '2016'!$E$4:$HF$4, 0) )</f>
        <v>10</v>
      </c>
      <c r="CK69" s="41">
        <f>INDEX('2017'!$E$7:$HF$37,  MATCH(CB69, '2017'!$A$7:$A$37, 0), MATCH(CB49, '2017'!$E$4:$HF$4, 0) )</f>
        <v>18</v>
      </c>
      <c r="CL69" s="41">
        <f>INDEX('2018'!$E$7:$HF$37,  MATCH(CB69, '2018'!$A$7:$A$37, 0), MATCH(CB49, '2018'!$E$4:$HF$4, 0) )</f>
        <v>3</v>
      </c>
      <c r="CM69" s="41">
        <f>INDEX('2019'!$E$7:$HF$37,  MATCH(CB69, '2019'!$A$7:$A$37, 0), MATCH(CB49, '2019'!$E$4:$HF$4, 0) )</f>
        <v>3</v>
      </c>
      <c r="CO69" s="9">
        <f t="shared" ref="CO69:CP69" si="949">CO24</f>
        <v>15</v>
      </c>
      <c r="CP69" s="18" t="str">
        <f t="shared" si="949"/>
        <v>Emery</v>
      </c>
      <c r="CQ69" s="41">
        <f>INDEX('2010'!$E$7:$HF$37,  MATCH(CO69, '2010'!$A$7:$A$37, 0), MATCH(CO49, '2010'!$E$4:$HF$4, 0) )</f>
        <v>5</v>
      </c>
      <c r="CR69" s="41">
        <f>INDEX('2011'!$E$7:$HF$37,  MATCH(CO69, '2011'!$A$7:$A$37, 0), MATCH(CO49, '2011'!$E$4:$HF$4, 0) )</f>
        <v>7</v>
      </c>
      <c r="CS69" s="41">
        <f>INDEX('2012'!$E$7:$HF$37,  MATCH(CO69, '2012'!$A$7:$A$37, 0), MATCH(CO49, '2012'!$E$4:$HF$4, 0) )</f>
        <v>5</v>
      </c>
      <c r="CT69" s="41">
        <f>INDEX('2013'!$E$7:$HF$37,  MATCH(CO69, '2013'!$A$7:$A$37, 0), MATCH(CO49, '2013'!$E$4:$HF$4, 0) )</f>
        <v>8</v>
      </c>
      <c r="CU69" s="41">
        <f>INDEX('2014'!$E$7:$HF$37,  MATCH(CO69, '2014'!$A$7:$A$37, 0), MATCH(CO49, '2014'!$E$4:$HF$4, 0) )</f>
        <v>2</v>
      </c>
      <c r="CV69" s="41">
        <f>INDEX('2015'!$E$7:$HF$37,  MATCH(CO69, '2015'!$A$7:$A$37, 0), MATCH(CO49, '2015'!$E$4:$HF$4, 0) )</f>
        <v>17</v>
      </c>
      <c r="CW69" s="41">
        <f>INDEX('2016'!$E$7:$HF$37,  MATCH(CO69, '2016'!$A$7:$A$37, 0), MATCH(CO49, '2016'!$E$4:$HF$4, 0) )</f>
        <v>17</v>
      </c>
      <c r="CX69" s="41">
        <f>INDEX('2017'!$E$7:$HF$37,  MATCH(CO69, '2017'!$A$7:$A$37, 0), MATCH(CO49, '2017'!$E$4:$HF$4, 0) )</f>
        <v>18</v>
      </c>
      <c r="CY69" s="41">
        <f>INDEX('2018'!$E$7:$HF$37,  MATCH(CO69, '2018'!$A$7:$A$37, 0), MATCH(CO49, '2018'!$E$4:$HF$4, 0) )</f>
        <v>16</v>
      </c>
      <c r="CZ69" s="41">
        <f>INDEX('2019'!$E$7:$HF$37,  MATCH(CO69, '2019'!$A$7:$A$37, 0), MATCH(CO49, '2019'!$E$4:$HF$4, 0) )</f>
        <v>16</v>
      </c>
      <c r="DB69" s="9">
        <f t="shared" ref="DB69:DC69" si="950">DB24</f>
        <v>15</v>
      </c>
      <c r="DC69" s="18" t="str">
        <f t="shared" si="950"/>
        <v>Emery</v>
      </c>
      <c r="DD69" s="41">
        <f>INDEX('2010'!$E$7:$HF$37,  MATCH(DB69, '2010'!$A$7:$A$37, 0), MATCH(DB49, '2010'!$E$4:$HF$4, 0) )</f>
        <v>119</v>
      </c>
      <c r="DE69" s="41">
        <f>INDEX('2011'!$E$7:$HF$37,  MATCH(DB69, '2011'!$A$7:$A$37, 0), MATCH(DB49, '2011'!$E$4:$HF$4, 0) )</f>
        <v>89</v>
      </c>
      <c r="DF69" s="41">
        <f>INDEX('2012'!$E$7:$HF$37,  MATCH(DB69, '2012'!$A$7:$A$37, 0), MATCH(DB49, '2012'!$E$4:$HF$4, 0) )</f>
        <v>18</v>
      </c>
      <c r="DG69" s="41">
        <f>INDEX('2013'!$E$7:$HF$37,  MATCH(DB69, '2013'!$A$7:$A$37, 0), MATCH(DB49, '2013'!$E$4:$HF$4, 0) )</f>
        <v>18</v>
      </c>
      <c r="DH69" s="41">
        <f>INDEX('2014'!$E$7:$HF$37,  MATCH(DB69, '2014'!$A$7:$A$37, 0), MATCH(DB49, '2014'!$E$4:$HF$4, 0) )</f>
        <v>18</v>
      </c>
      <c r="DI69" s="41">
        <f>INDEX('2015'!$E$7:$HF$37,  MATCH(DB69, '2015'!$A$7:$A$37, 0), MATCH(DB49, '2015'!$E$4:$HF$4, 0) )</f>
        <v>17</v>
      </c>
      <c r="DJ69" s="41">
        <f>INDEX('2016'!$E$7:$HF$37,  MATCH(DB69, '2016'!$A$7:$A$37, 0), MATCH(DB49, '2016'!$E$4:$HF$4, 0) )</f>
        <v>17</v>
      </c>
      <c r="DK69" s="41">
        <f>INDEX('2017'!$E$7:$HF$37,  MATCH(DB69, '2017'!$A$7:$A$37, 0), MATCH(DB49, '2017'!$E$4:$HF$4, 0) )</f>
        <v>18</v>
      </c>
      <c r="DL69" s="41">
        <f>INDEX('2018'!$E$7:$HF$37,  MATCH(DB69, '2018'!$A$7:$A$37, 0), MATCH(DB49, '2018'!$E$4:$HF$4, 0) )</f>
        <v>18</v>
      </c>
      <c r="DM69" s="41">
        <f>INDEX('2019'!$E$7:$HF$37,  MATCH(DB69, '2019'!$A$7:$A$37, 0), MATCH(DB49, '2019'!$E$4:$HF$4, 0) )</f>
        <v>8</v>
      </c>
      <c r="DO69" s="9">
        <f t="shared" ref="DO69:DP69" si="951">DO24</f>
        <v>15</v>
      </c>
      <c r="DP69" s="18" t="str">
        <f t="shared" si="951"/>
        <v>Emery</v>
      </c>
      <c r="DQ69" s="41">
        <f>INDEX('2010'!$E$7:$HF$37,  MATCH(DO69, '2010'!$A$7:$A$37, 0), MATCH(DO49, '2010'!$E$4:$HF$4, 0) )</f>
        <v>32</v>
      </c>
      <c r="DR69" s="41">
        <f>INDEX('2011'!$E$7:$HF$37,  MATCH(DO69, '2011'!$A$7:$A$37, 0), MATCH(DO49, '2011'!$E$4:$HF$4, 0) )</f>
        <v>32</v>
      </c>
      <c r="DS69" s="41">
        <f>INDEX('2012'!$E$7:$HF$37,  MATCH(DO69, '2012'!$A$7:$A$37, 0), MATCH(DO49, '2012'!$E$4:$HF$4, 0) )</f>
        <v>36</v>
      </c>
      <c r="DT69" s="41">
        <f>INDEX('2013'!$E$7:$HF$37,  MATCH(DO69, '2013'!$A$7:$A$37, 0), MATCH(DO49, '2013'!$E$4:$HF$4, 0) )</f>
        <v>42</v>
      </c>
      <c r="DU69" s="41">
        <f>INDEX('2014'!$E$7:$HF$37,  MATCH(DO69, '2014'!$A$7:$A$37, 0), MATCH(DO49, '2014'!$E$4:$HF$4, 0) )</f>
        <v>13</v>
      </c>
      <c r="DV69" s="41">
        <f>INDEX('2015'!$E$7:$HF$37,  MATCH(DO69, '2015'!$A$7:$A$37, 0), MATCH(DO49, '2015'!$E$4:$HF$4, 0) )</f>
        <v>15</v>
      </c>
      <c r="DW69" s="41">
        <f>INDEX('2016'!$E$7:$HF$37,  MATCH(DO69, '2016'!$A$7:$A$37, 0), MATCH(DO49, '2016'!$E$4:$HF$4, 0) )</f>
        <v>20</v>
      </c>
      <c r="DX69" s="41">
        <f>INDEX('2017'!$E$7:$HF$37,  MATCH(DO69, '2017'!$A$7:$A$37, 0), MATCH(DO49, '2017'!$E$4:$HF$4, 0) )</f>
        <v>22</v>
      </c>
      <c r="DY69" s="41">
        <f>INDEX('2018'!$E$7:$HF$37,  MATCH(DO69, '2018'!$A$7:$A$37, 0), MATCH(DO49, '2018'!$E$4:$HF$4, 0) )</f>
        <v>18</v>
      </c>
      <c r="DZ69" s="41">
        <f>INDEX('2019'!$E$7:$HF$37,  MATCH(DO69, '2019'!$A$7:$A$37, 0), MATCH(DO49, '2019'!$E$4:$HF$4, 0) )</f>
        <v>26</v>
      </c>
      <c r="EB69" s="9">
        <f t="shared" ref="EB69:EC69" si="952">EB24</f>
        <v>15</v>
      </c>
      <c r="EC69" s="18" t="str">
        <f t="shared" si="952"/>
        <v>Emery</v>
      </c>
      <c r="ED69" s="41">
        <f>INDEX('2010'!$E$7:$HF$37,  MATCH(EB69, '2010'!$A$7:$A$37, 0), MATCH(EB49, '2010'!$E$4:$HF$4, 0) )</f>
        <v>24</v>
      </c>
      <c r="EE69" s="41">
        <f>INDEX('2011'!$E$7:$HF$37,  MATCH(EB69, '2011'!$A$7:$A$37, 0), MATCH(EB49, '2011'!$E$4:$HF$4, 0) )</f>
        <v>31</v>
      </c>
      <c r="EF69" s="41">
        <f>INDEX('2012'!$E$7:$HF$37,  MATCH(EB69, '2012'!$A$7:$A$37, 0), MATCH(EB49, '2012'!$E$4:$HF$4, 0) )</f>
        <v>41</v>
      </c>
      <c r="EG69" s="41">
        <f>INDEX('2013'!$E$7:$HF$37,  MATCH(EB69, '2013'!$A$7:$A$37, 0), MATCH(EB49, '2013'!$E$4:$HF$4, 0) )</f>
        <v>35</v>
      </c>
      <c r="EH69" s="41">
        <f>INDEX('2014'!$E$7:$HF$37,  MATCH(EB69, '2014'!$A$7:$A$37, 0), MATCH(EB49, '2014'!$E$4:$HF$4, 0) )</f>
        <v>37</v>
      </c>
      <c r="EI69" s="41">
        <f>INDEX('2015'!$E$7:$HF$37,  MATCH(EB69, '2015'!$A$7:$A$37, 0), MATCH(EB49, '2015'!$E$4:$HF$4, 0) )</f>
        <v>33</v>
      </c>
      <c r="EJ69" s="41">
        <f>INDEX('2016'!$E$7:$HF$37,  MATCH(EB69, '2016'!$A$7:$A$37, 0), MATCH(EB49, '2016'!$E$4:$HF$4, 0) )</f>
        <v>31</v>
      </c>
      <c r="EK69" s="41">
        <f>INDEX('2017'!$E$7:$HF$37,  MATCH(EB69, '2017'!$A$7:$A$37, 0), MATCH(EB49, '2017'!$E$4:$HF$4, 0) )</f>
        <v>28</v>
      </c>
      <c r="EL69" s="41">
        <f>INDEX('2018'!$E$7:$HF$37,  MATCH(EB69, '2018'!$A$7:$A$37, 0), MATCH(EB49, '2018'!$E$4:$HF$4, 0) )</f>
        <v>24</v>
      </c>
      <c r="EM69" s="41">
        <f>INDEX('2019'!$E$7:$HF$37,  MATCH(EB69, '2019'!$A$7:$A$37, 0), MATCH(EB49, '2019'!$E$4:$HF$4, 0) )</f>
        <v>33</v>
      </c>
      <c r="EO69" s="9">
        <f t="shared" ref="EO69:EP69" si="953">EO24</f>
        <v>15</v>
      </c>
      <c r="EP69" s="18" t="str">
        <f t="shared" si="953"/>
        <v>Emery</v>
      </c>
      <c r="EQ69" s="41">
        <f>INDEX('2010'!$E$7:$HF$37,  MATCH(EO69, '2010'!$A$7:$A$37, 0), MATCH(EO49, '2010'!$E$4:$HF$4, 0) )</f>
        <v>3</v>
      </c>
      <c r="ER69" s="41">
        <f>INDEX('2011'!$E$7:$HF$37,  MATCH(EO69, '2011'!$A$7:$A$37, 0), MATCH(EO49, '2011'!$E$4:$HF$4, 0) )</f>
        <v>89</v>
      </c>
      <c r="ES69" s="41">
        <f>INDEX('2012'!$E$7:$HF$37,  MATCH(EO69, '2012'!$A$7:$A$37, 0), MATCH(EO49, '2012'!$E$4:$HF$4, 0) )</f>
        <v>18</v>
      </c>
      <c r="ET69" s="41">
        <f>INDEX('2013'!$E$7:$HF$37,  MATCH(EO69, '2013'!$A$7:$A$37, 0), MATCH(EO49, '2013'!$E$4:$HF$4, 0) )</f>
        <v>12</v>
      </c>
      <c r="EU69" s="41">
        <f>INDEX('2014'!$E$7:$HF$37,  MATCH(EO69, '2014'!$A$7:$A$37, 0), MATCH(EO49, '2014'!$E$4:$HF$4, 0) )</f>
        <v>13</v>
      </c>
      <c r="EV69" s="41">
        <f>INDEX('2015'!$E$7:$HF$37,  MATCH(EO69, '2015'!$A$7:$A$37, 0), MATCH(EO49, '2015'!$E$4:$HF$4, 0) )</f>
        <v>35</v>
      </c>
      <c r="EW69" s="41">
        <f>INDEX('2016'!$E$7:$HF$37,  MATCH(EO69, '2016'!$A$7:$A$37, 0), MATCH(EO49, '2016'!$E$4:$HF$4, 0) )</f>
        <v>36</v>
      </c>
      <c r="EX69" s="41">
        <f>INDEX('2017'!$E$7:$HF$37,  MATCH(EO69, '2017'!$A$7:$A$37, 0), MATCH(EO49, '2017'!$E$4:$HF$4, 0) )</f>
        <v>37</v>
      </c>
      <c r="EY69" s="41">
        <f>INDEX('2018'!$E$7:$HF$37,  MATCH(EO69, '2018'!$A$7:$A$37, 0), MATCH(EO49, '2018'!$E$4:$HF$4, 0) )</f>
        <v>35</v>
      </c>
      <c r="EZ69" s="41">
        <f>INDEX('2019'!$E$7:$HF$37,  MATCH(EO69, '2019'!$A$7:$A$37, 0), MATCH(EO49, '2019'!$E$4:$HF$4, 0) )</f>
        <v>27</v>
      </c>
      <c r="FB69" s="9">
        <f t="shared" ref="FB69:FC69" si="954">FB24</f>
        <v>15</v>
      </c>
      <c r="FC69" s="18" t="str">
        <f t="shared" si="954"/>
        <v>Emery</v>
      </c>
      <c r="FD69" s="41">
        <f>INDEX('2010'!$E$7:$HF$37,  MATCH(FB69, '2010'!$A$7:$A$37, 0), MATCH(FB49, '2010'!$E$4:$HF$4, 0) )</f>
        <v>14</v>
      </c>
      <c r="FE69" s="41">
        <f>INDEX('2011'!$E$7:$HF$37,  MATCH(FB69, '2011'!$A$7:$A$37, 0), MATCH(FB49, '2011'!$E$4:$HF$4, 0) )</f>
        <v>22</v>
      </c>
      <c r="FF69" s="41">
        <f>INDEX('2012'!$E$7:$HF$37,  MATCH(FB69, '2012'!$A$7:$A$37, 0), MATCH(FB49, '2012'!$E$4:$HF$4, 0) )</f>
        <v>23</v>
      </c>
      <c r="FG69" s="41">
        <f>INDEX('2013'!$E$7:$HF$37,  MATCH(FB69, '2013'!$A$7:$A$37, 0), MATCH(FB49, '2013'!$E$4:$HF$4, 0) )</f>
        <v>7</v>
      </c>
      <c r="FH69" s="41">
        <f>INDEX('2014'!$E$7:$HF$37,  MATCH(FB69, '2014'!$A$7:$A$37, 0), MATCH(FB49, '2014'!$E$4:$HF$4, 0) )</f>
        <v>18</v>
      </c>
      <c r="FI69" s="41">
        <f>INDEX('2015'!$E$7:$HF$37,  MATCH(FB69, '2015'!$A$7:$A$37, 0), MATCH(FB49, '2015'!$E$4:$HF$4, 0) )</f>
        <v>25</v>
      </c>
      <c r="FJ69" s="41">
        <f>INDEX('2016'!$E$7:$HF$37,  MATCH(FB69, '2016'!$A$7:$A$37, 0), MATCH(FB49, '2016'!$E$4:$HF$4, 0) )</f>
        <v>31</v>
      </c>
      <c r="FK69" s="41">
        <f>INDEX('2017'!$E$7:$HF$37,  MATCH(FB69, '2017'!$A$7:$A$37, 0), MATCH(FB49, '2017'!$E$4:$HF$4, 0) )</f>
        <v>34</v>
      </c>
      <c r="FL69" s="41">
        <f>INDEX('2018'!$E$7:$HF$37,  MATCH(FB69, '2018'!$A$7:$A$37, 0), MATCH(FB49, '2018'!$E$4:$HF$4, 0) )</f>
        <v>33</v>
      </c>
      <c r="FM69" s="41">
        <f>INDEX('2019'!$E$7:$HF$37,  MATCH(FB69, '2019'!$A$7:$A$37, 0), MATCH(FB49, '2019'!$E$4:$HF$4, 0) )</f>
        <v>28</v>
      </c>
      <c r="FO69" s="9">
        <f t="shared" ref="FO69:FP69" si="955">FO24</f>
        <v>15</v>
      </c>
      <c r="FP69" s="18" t="str">
        <f t="shared" si="955"/>
        <v>Emery</v>
      </c>
      <c r="FQ69" s="41">
        <f>INDEX('2010'!$E$7:$HF$37,  MATCH(FO69, '2010'!$A$7:$A$37, 0), MATCH(FO49, '2010'!$E$4:$HF$4, 0) )</f>
        <v>8</v>
      </c>
      <c r="FR69" s="41">
        <f>INDEX('2011'!$E$7:$HF$37,  MATCH(FO69, '2011'!$A$7:$A$37, 0), MATCH(FO49, '2011'!$E$4:$HF$4, 0) )</f>
        <v>8</v>
      </c>
      <c r="FS69" s="41">
        <f>INDEX('2012'!$E$7:$HF$37,  MATCH(FO69, '2012'!$A$7:$A$37, 0), MATCH(FO49, '2012'!$E$4:$HF$4, 0) )</f>
        <v>13</v>
      </c>
      <c r="FT69" s="41">
        <f>INDEX('2013'!$E$7:$HF$37,  MATCH(FO69, '2013'!$A$7:$A$37, 0), MATCH(FO49, '2013'!$E$4:$HF$4, 0) )</f>
        <v>11</v>
      </c>
      <c r="FU69" s="41">
        <f>INDEX('2014'!$E$7:$HF$37,  MATCH(FO69, '2014'!$A$7:$A$37, 0), MATCH(FO49, '2014'!$E$4:$HF$4, 0) )</f>
        <v>14</v>
      </c>
      <c r="FV69" s="41">
        <f>INDEX('2015'!$E$7:$HF$37,  MATCH(FO69, '2015'!$A$7:$A$37, 0), MATCH(FO49, '2015'!$E$4:$HF$4, 0) )</f>
        <v>9</v>
      </c>
      <c r="FW69" s="41">
        <f>INDEX('2016'!$E$7:$HF$37,  MATCH(FO69, '2016'!$A$7:$A$37, 0), MATCH(FO49, '2016'!$E$4:$HF$4, 0) )</f>
        <v>8</v>
      </c>
      <c r="FX69" s="41">
        <f>INDEX('2017'!$E$7:$HF$37,  MATCH(FO69, '2017'!$A$7:$A$37, 0), MATCH(FO49, '2017'!$E$4:$HF$4, 0) )</f>
        <v>4</v>
      </c>
      <c r="FY69" s="41">
        <f>INDEX('2018'!$E$7:$HF$37,  MATCH(FO69, '2018'!$A$7:$A$37, 0), MATCH(FO49, '2018'!$E$4:$HF$4, 0) )</f>
        <v>5</v>
      </c>
      <c r="FZ69" s="41">
        <f>INDEX('2019'!$E$7:$HF$37,  MATCH(FO69, '2019'!$A$7:$A$37, 0), MATCH(FO49, '2019'!$E$4:$HF$4, 0) )</f>
        <v>17</v>
      </c>
      <c r="GB69" s="9">
        <f t="shared" ref="GB69:GC69" si="956">GB24</f>
        <v>15</v>
      </c>
      <c r="GC69" s="18" t="str">
        <f t="shared" si="956"/>
        <v>Emery</v>
      </c>
      <c r="GD69" s="41">
        <f>INDEX('2010'!$E$7:$HF$37,  MATCH(GB69, '2010'!$A$7:$A$37, 0), MATCH(GB49, '2010'!$E$4:$HF$4, 0) )</f>
        <v>119</v>
      </c>
      <c r="GE69" s="41">
        <f>INDEX('2011'!$E$7:$HF$37,  MATCH(GB69, '2011'!$A$7:$A$37, 0), MATCH(GB49, '2011'!$E$4:$HF$4, 0) )</f>
        <v>89</v>
      </c>
      <c r="GF69" s="41">
        <f>INDEX('2012'!$E$7:$HF$37,  MATCH(GB69, '2012'!$A$7:$A$37, 0), MATCH(GB49, '2012'!$E$4:$HF$4, 0) )</f>
        <v>18</v>
      </c>
      <c r="GG69" s="41">
        <f>INDEX('2013'!$E$7:$HF$37,  MATCH(GB69, '2013'!$A$7:$A$37, 0), MATCH(GB49, '2013'!$E$4:$HF$4, 0) )</f>
        <v>18</v>
      </c>
      <c r="GH69" s="41">
        <f>INDEX('2014'!$E$7:$HF$37,  MATCH(GB69, '2014'!$A$7:$A$37, 0), MATCH(GB49, '2014'!$E$4:$HF$4, 0) )</f>
        <v>18</v>
      </c>
      <c r="GI69" s="41">
        <f>INDEX('2015'!$E$7:$HF$37,  MATCH(GB69, '2015'!$A$7:$A$37, 0), MATCH(GB49, '2015'!$E$4:$HF$4, 0) )</f>
        <v>17</v>
      </c>
      <c r="GJ69" s="41">
        <f>INDEX('2016'!$E$7:$HF$37,  MATCH(GB69, '2016'!$A$7:$A$37, 0), MATCH(GB49, '2016'!$E$4:$HF$4, 0) )</f>
        <v>17</v>
      </c>
      <c r="GK69" s="41">
        <f>INDEX('2017'!$E$7:$HF$37,  MATCH(GB69, '2017'!$A$7:$A$37, 0), MATCH(GB49, '2017'!$E$4:$HF$4, 0) )</f>
        <v>18</v>
      </c>
      <c r="GL69" s="41">
        <f>INDEX('2018'!$E$7:$HF$37,  MATCH(GB69, '2018'!$A$7:$A$37, 0), MATCH(GB49, '2018'!$E$4:$HF$4, 0) )</f>
        <v>18</v>
      </c>
      <c r="GM69" s="41">
        <f>INDEX('2019'!$E$7:$HF$37,  MATCH(GB69, '2019'!$A$7:$A$37, 0), MATCH(GB49, '2019'!$E$4:$HF$4, 0) )</f>
        <v>18</v>
      </c>
    </row>
    <row r="70" spans="2:195" x14ac:dyDescent="0.25">
      <c r="B70" s="9">
        <f t="shared" ref="B70:C70" si="957">B25</f>
        <v>17</v>
      </c>
      <c r="C70" s="18" t="str">
        <f t="shared" si="957"/>
        <v>Garfield</v>
      </c>
      <c r="D70" s="41">
        <f>INDEX('2010'!$E$7:$HF$37,  MATCH(B70, '2010'!$A$7:$A$37, 0), MATCH(B49, '2010'!$E$4:$HF$4, 0) )</f>
        <v>113</v>
      </c>
      <c r="E70" s="41">
        <f>INDEX('2011'!$E$7:$HF$37,  MATCH(B70, '2011'!$A$7:$A$37, 0), MATCH(B49, '2011'!$E$4:$HF$4, 0) )</f>
        <v>96</v>
      </c>
      <c r="F70" s="41">
        <f>INDEX('2012'!$E$7:$HF$37,  MATCH(B70, '2012'!$A$7:$A$37, 0), MATCH(B49, '2012'!$E$4:$HF$4, 0) )</f>
        <v>50</v>
      </c>
      <c r="G70" s="41">
        <f>INDEX('2013'!$E$7:$HF$37,  MATCH(B70, '2013'!$A$7:$A$37, 0), MATCH(B49, '2013'!$E$4:$HF$4, 0) )</f>
        <v>42</v>
      </c>
      <c r="H70" s="41">
        <f>INDEX('2014'!$E$7:$HF$37,  MATCH(B70, '2014'!$A$7:$A$37, 0), MATCH(B49, '2014'!$E$4:$HF$4, 0) )</f>
        <v>44</v>
      </c>
      <c r="I70" s="41">
        <f>INDEX('2015'!$E$7:$HF$37,  MATCH(B70, '2015'!$A$7:$A$37, 0), MATCH(B49, '2015'!$E$4:$HF$4, 0) )</f>
        <v>32</v>
      </c>
      <c r="J70" s="41">
        <f>INDEX('2016'!$E$7:$HF$37,  MATCH(B70, '2016'!$A$7:$A$37, 0), MATCH(B49, '2016'!$E$4:$HF$4, 0) )</f>
        <v>45</v>
      </c>
      <c r="K70" s="41">
        <f>INDEX('2017'!$E$7:$HF$37,  MATCH(B70, '2017'!$A$7:$A$37, 0), MATCH(B49, '2017'!$E$4:$HF$4, 0) )</f>
        <v>52</v>
      </c>
      <c r="L70" s="41">
        <f>INDEX('2018'!$E$7:$HF$37,  MATCH(B70, '2018'!$A$7:$A$37, 0), MATCH(B49, '2018'!$E$4:$HF$4, 0) )</f>
        <v>66</v>
      </c>
      <c r="M70" s="41">
        <f>INDEX('2019'!$E$7:$HF$37,  MATCH(B70, '2019'!$A$7:$A$37, 0), MATCH(B49, '2019'!$E$4:$HF$4, 0) )</f>
        <v>64</v>
      </c>
      <c r="O70" s="9">
        <f t="shared" ref="O70:P70" si="958">O25</f>
        <v>17</v>
      </c>
      <c r="P70" s="18" t="str">
        <f t="shared" si="958"/>
        <v>Garfield</v>
      </c>
      <c r="Q70" s="41">
        <f>INDEX('2010'!$E$7:$HF$37,  MATCH(O70, '2010'!$A$7:$A$37, 0), MATCH(O49, '2010'!$E$4:$HF$4, 0) )</f>
        <v>23</v>
      </c>
      <c r="R70" s="41">
        <f>INDEX('2011'!$E$7:$HF$37,  MATCH(O70, '2011'!$A$7:$A$37, 0), MATCH(O49, '2011'!$E$4:$HF$4, 0) )</f>
        <v>26</v>
      </c>
      <c r="S70" s="41">
        <f>INDEX('2012'!$E$7:$HF$37,  MATCH(O70, '2012'!$A$7:$A$37, 0), MATCH(O49, '2012'!$E$4:$HF$4, 0) )</f>
        <v>25</v>
      </c>
      <c r="T70" s="41">
        <f>INDEX('2013'!$E$7:$HF$37,  MATCH(O70, '2013'!$A$7:$A$37, 0), MATCH(O49, '2013'!$E$4:$HF$4, 0) )</f>
        <v>12</v>
      </c>
      <c r="U70" s="41">
        <f>INDEX('2014'!$E$7:$HF$37,  MATCH(O70, '2014'!$A$7:$A$37, 0), MATCH(O49, '2014'!$E$4:$HF$4, 0) )</f>
        <v>9</v>
      </c>
      <c r="V70" s="41">
        <f>INDEX('2015'!$E$7:$HF$37,  MATCH(O70, '2015'!$A$7:$A$37, 0), MATCH(O49, '2015'!$E$4:$HF$4, 0) )</f>
        <v>2</v>
      </c>
      <c r="W70" s="41">
        <f>INDEX('2016'!$E$7:$HF$37,  MATCH(O70, '2016'!$A$7:$A$37, 0), MATCH(O49, '2016'!$E$4:$HF$4, 0) )</f>
        <v>5</v>
      </c>
      <c r="X70" s="41">
        <f>INDEX('2017'!$E$7:$HF$37,  MATCH(O70, '2017'!$A$7:$A$37, 0), MATCH(O49, '2017'!$E$4:$HF$4, 0) )</f>
        <v>12</v>
      </c>
      <c r="Y70" s="41">
        <f>INDEX('2018'!$E$7:$HF$37,  MATCH(O70, '2018'!$A$7:$A$37, 0), MATCH(O49, '2018'!$E$4:$HF$4, 0) )</f>
        <v>12</v>
      </c>
      <c r="Z70" s="41">
        <f>INDEX('2019'!$E$7:$HF$37,  MATCH(O70, '2019'!$A$7:$A$37, 0), MATCH(O49, '2019'!$E$4:$HF$4, 0) )</f>
        <v>21</v>
      </c>
      <c r="AB70" s="9">
        <f t="shared" ref="AB70:AC70" si="959">AB25</f>
        <v>17</v>
      </c>
      <c r="AC70" s="18" t="str">
        <f t="shared" si="959"/>
        <v>Garfield</v>
      </c>
      <c r="AD70" s="41">
        <f>INDEX('2010'!$E$7:$HF$37,  MATCH(AB70, '2010'!$A$7:$A$37, 0), MATCH(AB49, '2010'!$E$4:$HF$4, 0) )</f>
        <v>119</v>
      </c>
      <c r="AE70" s="41">
        <f>INDEX('2011'!$E$7:$HF$37,  MATCH(AB70, '2011'!$A$7:$A$37, 0), MATCH(AB49, '2011'!$E$4:$HF$4, 0) )</f>
        <v>89</v>
      </c>
      <c r="AF70" s="41">
        <f>INDEX('2012'!$E$7:$HF$37,  MATCH(AB70, '2012'!$A$7:$A$37, 0), MATCH(AB49, '2012'!$E$4:$HF$4, 0) )</f>
        <v>3</v>
      </c>
      <c r="AG70" s="41">
        <f>INDEX('2013'!$E$7:$HF$37,  MATCH(AB70, '2013'!$A$7:$A$37, 0), MATCH(AB49, '2013'!$E$4:$HF$4, 0) )</f>
        <v>6</v>
      </c>
      <c r="AH70" s="41">
        <f>INDEX('2014'!$E$7:$HF$37,  MATCH(AB70, '2014'!$A$7:$A$37, 0), MATCH(AB49, '2014'!$E$4:$HF$4, 0) )</f>
        <v>6</v>
      </c>
      <c r="AI70" s="41">
        <f>INDEX('2015'!$E$7:$HF$37,  MATCH(AB70, '2015'!$A$7:$A$37, 0), MATCH(AB49, '2015'!$E$4:$HF$4, 0) )</f>
        <v>9</v>
      </c>
      <c r="AJ70" s="41">
        <f>INDEX('2016'!$E$7:$HF$37,  MATCH(AB70, '2016'!$A$7:$A$37, 0), MATCH(AB49, '2016'!$E$4:$HF$4, 0) )</f>
        <v>11</v>
      </c>
      <c r="AK70" s="41">
        <f>INDEX('2017'!$E$7:$HF$37,  MATCH(AB70, '2017'!$A$7:$A$37, 0), MATCH(AB49, '2017'!$E$4:$HF$4, 0) )</f>
        <v>4</v>
      </c>
      <c r="AL70" s="41">
        <f>INDEX('2018'!$E$7:$HF$37,  MATCH(AB70, '2018'!$A$7:$A$37, 0), MATCH(AB49, '2018'!$E$4:$HF$4, 0) )</f>
        <v>16</v>
      </c>
      <c r="AM70" s="41">
        <f>INDEX('2019'!$E$7:$HF$37,  MATCH(AB70, '2019'!$A$7:$A$37, 0), MATCH(AB49, '2019'!$E$4:$HF$4, 0) )</f>
        <v>11</v>
      </c>
      <c r="AO70" s="9">
        <f t="shared" ref="AO70:AP70" si="960">AO25</f>
        <v>17</v>
      </c>
      <c r="AP70" s="18" t="str">
        <f t="shared" si="960"/>
        <v>Garfield</v>
      </c>
      <c r="AQ70" s="41">
        <f>INDEX('2010'!$E$7:$HF$37,  MATCH(AO70, '2010'!$A$7:$A$37, 0), MATCH(AO49, '2010'!$E$4:$HF$4, 0) )</f>
        <v>31</v>
      </c>
      <c r="AR70" s="41">
        <f>INDEX('2011'!$E$7:$HF$37,  MATCH(AO70, '2011'!$A$7:$A$37, 0), MATCH(AO49, '2011'!$E$4:$HF$4, 0) )</f>
        <v>28</v>
      </c>
      <c r="AS70" s="41">
        <f>INDEX('2012'!$E$7:$HF$37,  MATCH(AO70, '2012'!$A$7:$A$37, 0), MATCH(AO49, '2012'!$E$4:$HF$4, 0) )</f>
        <v>16</v>
      </c>
      <c r="AT70" s="41">
        <f>INDEX('2013'!$E$7:$HF$37,  MATCH(AO70, '2013'!$A$7:$A$37, 0), MATCH(AO49, '2013'!$E$4:$HF$4, 0) )</f>
        <v>16</v>
      </c>
      <c r="AU70" s="41">
        <f>INDEX('2014'!$E$7:$HF$37,  MATCH(AO70, '2014'!$A$7:$A$37, 0), MATCH(AO49, '2014'!$E$4:$HF$4, 0) )</f>
        <v>16</v>
      </c>
      <c r="AV70" s="41">
        <f>INDEX('2015'!$E$7:$HF$37,  MATCH(AO70, '2015'!$A$7:$A$37, 0), MATCH(AO49, '2015'!$E$4:$HF$4, 0) )</f>
        <v>15</v>
      </c>
      <c r="AW70" s="41">
        <f>INDEX('2016'!$E$7:$HF$37,  MATCH(AO70, '2016'!$A$7:$A$37, 0), MATCH(AO49, '2016'!$E$4:$HF$4, 0) )</f>
        <v>15</v>
      </c>
      <c r="AX70" s="41">
        <f>INDEX('2017'!$E$7:$HF$37,  MATCH(AO70, '2017'!$A$7:$A$37, 0), MATCH(AO49, '2017'!$E$4:$HF$4, 0) )</f>
        <v>16</v>
      </c>
      <c r="AY70" s="41">
        <f>INDEX('2018'!$E$7:$HF$37,  MATCH(AO70, '2018'!$A$7:$A$37, 0), MATCH(AO49, '2018'!$E$4:$HF$4, 0) )</f>
        <v>16</v>
      </c>
      <c r="AZ70" s="41">
        <f>INDEX('2019'!$E$7:$HF$37,  MATCH(AO70, '2019'!$A$7:$A$37, 0), MATCH(AO49, '2019'!$E$4:$HF$4, 0) )</f>
        <v>11</v>
      </c>
      <c r="BB70" s="9">
        <f t="shared" ref="BB70:BC70" si="961">BB25</f>
        <v>17</v>
      </c>
      <c r="BC70" s="18" t="str">
        <f t="shared" si="961"/>
        <v>Garfield</v>
      </c>
      <c r="BD70" s="41">
        <f>INDEX('2010'!$E$7:$HF$37,  MATCH(BB70, '2010'!$A$7:$A$37, 0), MATCH(BB49, '2010'!$E$4:$HF$4, 0) )</f>
        <v>119</v>
      </c>
      <c r="BE70" s="41">
        <f>INDEX('2011'!$E$7:$HF$37,  MATCH(BB70, '2011'!$A$7:$A$37, 0), MATCH(BB49, '2011'!$E$4:$HF$4, 0) )</f>
        <v>89</v>
      </c>
      <c r="BF70" s="41">
        <f>INDEX('2012'!$E$7:$HF$37,  MATCH(BB70, '2012'!$A$7:$A$37, 0), MATCH(BB49, '2012'!$E$4:$HF$4, 0) )</f>
        <v>16</v>
      </c>
      <c r="BG70" s="41">
        <f>INDEX('2013'!$E$7:$HF$37,  MATCH(BB70, '2013'!$A$7:$A$37, 0), MATCH(BB49, '2013'!$E$4:$HF$4, 0) )</f>
        <v>2</v>
      </c>
      <c r="BH70" s="41">
        <f>INDEX('2014'!$E$7:$HF$37,  MATCH(BB70, '2014'!$A$7:$A$37, 0), MATCH(BB49, '2014'!$E$4:$HF$4, 0) )</f>
        <v>6</v>
      </c>
      <c r="BI70" s="41">
        <f>INDEX('2015'!$E$7:$HF$37,  MATCH(BB70, '2015'!$A$7:$A$37, 0), MATCH(BB49, '2015'!$E$4:$HF$4, 0) )</f>
        <v>8</v>
      </c>
      <c r="BJ70" s="41">
        <f>INDEX('2016'!$E$7:$HF$37,  MATCH(BB70, '2016'!$A$7:$A$37, 0), MATCH(BB49, '2016'!$E$4:$HF$4, 0) )</f>
        <v>9</v>
      </c>
      <c r="BK70" s="41">
        <f>INDEX('2017'!$E$7:$HF$37,  MATCH(BB70, '2017'!$A$7:$A$37, 0), MATCH(BB49, '2017'!$E$4:$HF$4, 0) )</f>
        <v>9</v>
      </c>
      <c r="BL70" s="41">
        <f>INDEX('2018'!$E$7:$HF$37,  MATCH(BB70, '2018'!$A$7:$A$37, 0), MATCH(BB49, '2018'!$E$4:$HF$4, 0) )</f>
        <v>10</v>
      </c>
      <c r="BM70" s="41">
        <f>INDEX('2019'!$E$7:$HF$37,  MATCH(BB70, '2019'!$A$7:$A$37, 0), MATCH(BB49, '2019'!$E$4:$HF$4, 0) )</f>
        <v>10</v>
      </c>
      <c r="BO70" s="9">
        <f t="shared" ref="BO70:BP70" si="962">BO25</f>
        <v>17</v>
      </c>
      <c r="BP70" s="18" t="str">
        <f t="shared" si="962"/>
        <v>Garfield</v>
      </c>
      <c r="BQ70" s="41">
        <f>INDEX('2010'!$E$7:$HF$37,  MATCH(BO70, '2010'!$A$7:$A$37, 0), MATCH(BO49, '2010'!$E$4:$HF$4, 0) )</f>
        <v>3</v>
      </c>
      <c r="BR70" s="41">
        <f>INDEX('2011'!$E$7:$HF$37,  MATCH(BO70, '2011'!$A$7:$A$37, 0), MATCH(BO49, '2011'!$E$4:$HF$4, 0) )</f>
        <v>4</v>
      </c>
      <c r="BS70" s="41">
        <f>INDEX('2012'!$E$7:$HF$37,  MATCH(BO70, '2012'!$A$7:$A$37, 0), MATCH(BO49, '2012'!$E$4:$HF$4, 0) )</f>
        <v>4</v>
      </c>
      <c r="BT70" s="41">
        <f>INDEX('2013'!$E$7:$HF$37,  MATCH(BO70, '2013'!$A$7:$A$37, 0), MATCH(BO49, '2013'!$E$4:$HF$4, 0) )</f>
        <v>5</v>
      </c>
      <c r="BU70" s="41">
        <f>INDEX('2014'!$E$7:$HF$37,  MATCH(BO70, '2014'!$A$7:$A$37, 0), MATCH(BO49, '2014'!$E$4:$HF$4, 0) )</f>
        <v>4</v>
      </c>
      <c r="BV70" s="41">
        <f>INDEX('2015'!$E$7:$HF$37,  MATCH(BO70, '2015'!$A$7:$A$37, 0), MATCH(BO49, '2015'!$E$4:$HF$4, 0) )</f>
        <v>7</v>
      </c>
      <c r="BW70" s="41">
        <f>INDEX('2016'!$E$7:$HF$37,  MATCH(BO70, '2016'!$A$7:$A$37, 0), MATCH(BO49, '2016'!$E$4:$HF$4, 0) )</f>
        <v>2</v>
      </c>
      <c r="BX70" s="41">
        <f>INDEX('2017'!$E$7:$HF$37,  MATCH(BO70, '2017'!$A$7:$A$37, 0), MATCH(BO49, '2017'!$E$4:$HF$4, 0) )</f>
        <v>4</v>
      </c>
      <c r="BY70" s="41">
        <f>INDEX('2018'!$E$7:$HF$37,  MATCH(BO70, '2018'!$A$7:$A$37, 0), MATCH(BO49, '2018'!$E$4:$HF$4, 0) )</f>
        <v>3</v>
      </c>
      <c r="BZ70" s="41">
        <f>INDEX('2019'!$E$7:$HF$37,  MATCH(BO70, '2019'!$A$7:$A$37, 0), MATCH(BO49, '2019'!$E$4:$HF$4, 0) )</f>
        <v>5</v>
      </c>
      <c r="CB70" s="9">
        <f t="shared" ref="CB70:CC70" si="963">CB25</f>
        <v>17</v>
      </c>
      <c r="CC70" s="18" t="str">
        <f t="shared" si="963"/>
        <v>Garfield</v>
      </c>
      <c r="CD70" s="41">
        <f>INDEX('2010'!$E$7:$HF$37,  MATCH(CB70, '2010'!$A$7:$A$37, 0), MATCH(CB49, '2010'!$E$4:$HF$4, 0) )</f>
        <v>24</v>
      </c>
      <c r="CE70" s="41">
        <f>INDEX('2011'!$E$7:$HF$37,  MATCH(CB70, '2011'!$A$7:$A$37, 0), MATCH(CB49, '2011'!$E$4:$HF$4, 0) )</f>
        <v>26</v>
      </c>
      <c r="CF70" s="41">
        <f>INDEX('2012'!$E$7:$HF$37,  MATCH(CB70, '2012'!$A$7:$A$37, 0), MATCH(CB49, '2012'!$E$4:$HF$4, 0) )</f>
        <v>26</v>
      </c>
      <c r="CG70" s="41">
        <f>INDEX('2013'!$E$7:$HF$37,  MATCH(CB70, '2013'!$A$7:$A$37, 0), MATCH(CB49, '2013'!$E$4:$HF$4, 0) )</f>
        <v>17</v>
      </c>
      <c r="CH70" s="41">
        <f>INDEX('2014'!$E$7:$HF$37,  MATCH(CB70, '2014'!$A$7:$A$37, 0), MATCH(CB49, '2014'!$E$4:$HF$4, 0) )</f>
        <v>17</v>
      </c>
      <c r="CI70" s="41">
        <f>INDEX('2015'!$E$7:$HF$37,  MATCH(CB70, '2015'!$A$7:$A$37, 0), MATCH(CB49, '2015'!$E$4:$HF$4, 0) )</f>
        <v>16</v>
      </c>
      <c r="CJ70" s="41">
        <f>INDEX('2016'!$E$7:$HF$37,  MATCH(CB70, '2016'!$A$7:$A$37, 0), MATCH(CB49, '2016'!$E$4:$HF$4, 0) )</f>
        <v>18</v>
      </c>
      <c r="CK70" s="41">
        <f>INDEX('2017'!$E$7:$HF$37,  MATCH(CB70, '2017'!$A$7:$A$37, 0), MATCH(CB49, '2017'!$E$4:$HF$4, 0) )</f>
        <v>25</v>
      </c>
      <c r="CL70" s="41">
        <f>INDEX('2018'!$E$7:$HF$37,  MATCH(CB70, '2018'!$A$7:$A$37, 0), MATCH(CB49, '2018'!$E$4:$HF$4, 0) )</f>
        <v>30</v>
      </c>
      <c r="CM70" s="41">
        <f>INDEX('2019'!$E$7:$HF$37,  MATCH(CB70, '2019'!$A$7:$A$37, 0), MATCH(CB49, '2019'!$E$4:$HF$4, 0) )</f>
        <v>22</v>
      </c>
      <c r="CO70" s="9">
        <f t="shared" ref="CO70:CP70" si="964">CO25</f>
        <v>17</v>
      </c>
      <c r="CP70" s="18" t="str">
        <f t="shared" si="964"/>
        <v>Garfield</v>
      </c>
      <c r="CQ70" s="41">
        <f>INDEX('2010'!$E$7:$HF$37,  MATCH(CO70, '2010'!$A$7:$A$37, 0), MATCH(CO49, '2010'!$E$4:$HF$4, 0) )</f>
        <v>119</v>
      </c>
      <c r="CR70" s="41">
        <f>INDEX('2011'!$E$7:$HF$37,  MATCH(CO70, '2011'!$A$7:$A$37, 0), MATCH(CO49, '2011'!$E$4:$HF$4, 0) )</f>
        <v>89</v>
      </c>
      <c r="CS70" s="41">
        <f>INDEX('2012'!$E$7:$HF$37,  MATCH(CO70, '2012'!$A$7:$A$37, 0), MATCH(CO49, '2012'!$E$4:$HF$4, 0) )</f>
        <v>16</v>
      </c>
      <c r="CT70" s="41">
        <f>INDEX('2013'!$E$7:$HF$37,  MATCH(CO70, '2013'!$A$7:$A$37, 0), MATCH(CO49, '2013'!$E$4:$HF$4, 0) )</f>
        <v>16</v>
      </c>
      <c r="CU70" s="41">
        <f>INDEX('2014'!$E$7:$HF$37,  MATCH(CO70, '2014'!$A$7:$A$37, 0), MATCH(CO49, '2014'!$E$4:$HF$4, 0) )</f>
        <v>16</v>
      </c>
      <c r="CV70" s="41">
        <f>INDEX('2015'!$E$7:$HF$37,  MATCH(CO70, '2015'!$A$7:$A$37, 0), MATCH(CO49, '2015'!$E$4:$HF$4, 0) )</f>
        <v>15</v>
      </c>
      <c r="CW70" s="41">
        <f>INDEX('2016'!$E$7:$HF$37,  MATCH(CO70, '2016'!$A$7:$A$37, 0), MATCH(CO49, '2016'!$E$4:$HF$4, 0) )</f>
        <v>15</v>
      </c>
      <c r="CX70" s="41">
        <f>INDEX('2017'!$E$7:$HF$37,  MATCH(CO70, '2017'!$A$7:$A$37, 0), MATCH(CO49, '2017'!$E$4:$HF$4, 0) )</f>
        <v>16</v>
      </c>
      <c r="CY70" s="41">
        <f>INDEX('2018'!$E$7:$HF$37,  MATCH(CO70, '2018'!$A$7:$A$37, 0), MATCH(CO49, '2018'!$E$4:$HF$4, 0) )</f>
        <v>16</v>
      </c>
      <c r="CZ70" s="41">
        <f>INDEX('2019'!$E$7:$HF$37,  MATCH(CO70, '2019'!$A$7:$A$37, 0), MATCH(CO49, '2019'!$E$4:$HF$4, 0) )</f>
        <v>11</v>
      </c>
      <c r="DB70" s="9">
        <f t="shared" ref="DB70:DC70" si="965">DB25</f>
        <v>17</v>
      </c>
      <c r="DC70" s="18" t="str">
        <f t="shared" si="965"/>
        <v>Garfield</v>
      </c>
      <c r="DD70" s="41">
        <f>INDEX('2010'!$E$7:$HF$37,  MATCH(DB70, '2010'!$A$7:$A$37, 0), MATCH(DB49, '2010'!$E$4:$HF$4, 0) )</f>
        <v>6</v>
      </c>
      <c r="DE70" s="41">
        <f>INDEX('2011'!$E$7:$HF$37,  MATCH(DB70, '2011'!$A$7:$A$37, 0), MATCH(DB49, '2011'!$E$4:$HF$4, 0) )</f>
        <v>6</v>
      </c>
      <c r="DF70" s="41">
        <f>INDEX('2012'!$E$7:$HF$37,  MATCH(DB70, '2012'!$A$7:$A$37, 0), MATCH(DB49, '2012'!$E$4:$HF$4, 0) )</f>
        <v>3</v>
      </c>
      <c r="DG70" s="41">
        <f>INDEX('2013'!$E$7:$HF$37,  MATCH(DB70, '2013'!$A$7:$A$37, 0), MATCH(DB49, '2013'!$E$4:$HF$4, 0) )</f>
        <v>2</v>
      </c>
      <c r="DH70" s="41">
        <f>INDEX('2014'!$E$7:$HF$37,  MATCH(DB70, '2014'!$A$7:$A$37, 0), MATCH(DB49, '2014'!$E$4:$HF$4, 0) )</f>
        <v>2</v>
      </c>
      <c r="DI70" s="41">
        <f>INDEX('2015'!$E$7:$HF$37,  MATCH(DB70, '2015'!$A$7:$A$37, 0), MATCH(DB49, '2015'!$E$4:$HF$4, 0) )</f>
        <v>3</v>
      </c>
      <c r="DJ70" s="41">
        <f>INDEX('2016'!$E$7:$HF$37,  MATCH(DB70, '2016'!$A$7:$A$37, 0), MATCH(DB49, '2016'!$E$4:$HF$4, 0) )</f>
        <v>15</v>
      </c>
      <c r="DK70" s="41">
        <f>INDEX('2017'!$E$7:$HF$37,  MATCH(DB70, '2017'!$A$7:$A$37, 0), MATCH(DB49, '2017'!$E$4:$HF$4, 0) )</f>
        <v>16</v>
      </c>
      <c r="DL70" s="41">
        <f>INDEX('2018'!$E$7:$HF$37,  MATCH(DB70, '2018'!$A$7:$A$37, 0), MATCH(DB49, '2018'!$E$4:$HF$4, 0) )</f>
        <v>16</v>
      </c>
      <c r="DM70" s="41">
        <f>INDEX('2019'!$E$7:$HF$37,  MATCH(DB70, '2019'!$A$7:$A$37, 0), MATCH(DB49, '2019'!$E$4:$HF$4, 0) )</f>
        <v>11</v>
      </c>
      <c r="DO70" s="9">
        <f t="shared" ref="DO70:DP70" si="966">DO25</f>
        <v>17</v>
      </c>
      <c r="DP70" s="18" t="str">
        <f t="shared" si="966"/>
        <v>Garfield</v>
      </c>
      <c r="DQ70" s="41">
        <f>INDEX('2010'!$E$7:$HF$37,  MATCH(DO70, '2010'!$A$7:$A$37, 0), MATCH(DO49, '2010'!$E$4:$HF$4, 0) )</f>
        <v>39</v>
      </c>
      <c r="DR70" s="41">
        <f>INDEX('2011'!$E$7:$HF$37,  MATCH(DO70, '2011'!$A$7:$A$37, 0), MATCH(DO49, '2011'!$E$4:$HF$4, 0) )</f>
        <v>38</v>
      </c>
      <c r="DS70" s="41">
        <f>INDEX('2012'!$E$7:$HF$37,  MATCH(DO70, '2012'!$A$7:$A$37, 0), MATCH(DO49, '2012'!$E$4:$HF$4, 0) )</f>
        <v>23</v>
      </c>
      <c r="DT70" s="41">
        <f>INDEX('2013'!$E$7:$HF$37,  MATCH(DO70, '2013'!$A$7:$A$37, 0), MATCH(DO49, '2013'!$E$4:$HF$4, 0) )</f>
        <v>26</v>
      </c>
      <c r="DU70" s="41">
        <f>INDEX('2014'!$E$7:$HF$37,  MATCH(DO70, '2014'!$A$7:$A$37, 0), MATCH(DO49, '2014'!$E$4:$HF$4, 0) )</f>
        <v>23</v>
      </c>
      <c r="DV70" s="41">
        <f>INDEX('2015'!$E$7:$HF$37,  MATCH(DO70, '2015'!$A$7:$A$37, 0), MATCH(DO49, '2015'!$E$4:$HF$4, 0) )</f>
        <v>15</v>
      </c>
      <c r="DW70" s="41">
        <f>INDEX('2016'!$E$7:$HF$37,  MATCH(DO70, '2016'!$A$7:$A$37, 0), MATCH(DO49, '2016'!$E$4:$HF$4, 0) )</f>
        <v>21</v>
      </c>
      <c r="DX70" s="41">
        <f>INDEX('2017'!$E$7:$HF$37,  MATCH(DO70, '2017'!$A$7:$A$37, 0), MATCH(DO49, '2017'!$E$4:$HF$4, 0) )</f>
        <v>26</v>
      </c>
      <c r="DY70" s="41">
        <f>INDEX('2018'!$E$7:$HF$37,  MATCH(DO70, '2018'!$A$7:$A$37, 0), MATCH(DO49, '2018'!$E$4:$HF$4, 0) )</f>
        <v>36</v>
      </c>
      <c r="DZ70" s="41">
        <f>INDEX('2019'!$E$7:$HF$37,  MATCH(DO70, '2019'!$A$7:$A$37, 0), MATCH(DO49, '2019'!$E$4:$HF$4, 0) )</f>
        <v>38</v>
      </c>
      <c r="EB70" s="9">
        <f t="shared" ref="EB70:EC70" si="967">EB25</f>
        <v>17</v>
      </c>
      <c r="EC70" s="18" t="str">
        <f t="shared" si="967"/>
        <v>Garfield</v>
      </c>
      <c r="ED70" s="41">
        <f>INDEX('2010'!$E$7:$HF$37,  MATCH(EB70, '2010'!$A$7:$A$37, 0), MATCH(EB49, '2010'!$E$4:$HF$4, 0) )</f>
        <v>10</v>
      </c>
      <c r="EE70" s="41">
        <f>INDEX('2011'!$E$7:$HF$37,  MATCH(EB70, '2011'!$A$7:$A$37, 0), MATCH(EB49, '2011'!$E$4:$HF$4, 0) )</f>
        <v>12</v>
      </c>
      <c r="EF70" s="41">
        <f>INDEX('2012'!$E$7:$HF$37,  MATCH(EB70, '2012'!$A$7:$A$37, 0), MATCH(EB49, '2012'!$E$4:$HF$4, 0) )</f>
        <v>10</v>
      </c>
      <c r="EG70" s="41">
        <f>INDEX('2013'!$E$7:$HF$37,  MATCH(EB70, '2013'!$A$7:$A$37, 0), MATCH(EB49, '2013'!$E$4:$HF$4, 0) )</f>
        <v>11</v>
      </c>
      <c r="EH70" s="41">
        <f>INDEX('2014'!$E$7:$HF$37,  MATCH(EB70, '2014'!$A$7:$A$37, 0), MATCH(EB49, '2014'!$E$4:$HF$4, 0) )</f>
        <v>10</v>
      </c>
      <c r="EI70" s="41">
        <f>INDEX('2015'!$E$7:$HF$37,  MATCH(EB70, '2015'!$A$7:$A$37, 0), MATCH(EB49, '2015'!$E$4:$HF$4, 0) )</f>
        <v>13</v>
      </c>
      <c r="EJ70" s="41">
        <f>INDEX('2016'!$E$7:$HF$37,  MATCH(EB70, '2016'!$A$7:$A$37, 0), MATCH(EB49, '2016'!$E$4:$HF$4, 0) )</f>
        <v>25</v>
      </c>
      <c r="EK70" s="41">
        <f>INDEX('2017'!$E$7:$HF$37,  MATCH(EB70, '2017'!$A$7:$A$37, 0), MATCH(EB49, '2017'!$E$4:$HF$4, 0) )</f>
        <v>24</v>
      </c>
      <c r="EL70" s="41">
        <f>INDEX('2018'!$E$7:$HF$37,  MATCH(EB70, '2018'!$A$7:$A$37, 0), MATCH(EB49, '2018'!$E$4:$HF$4, 0) )</f>
        <v>30</v>
      </c>
      <c r="EM70" s="41">
        <f>INDEX('2019'!$E$7:$HF$37,  MATCH(EB70, '2019'!$A$7:$A$37, 0), MATCH(EB49, '2019'!$E$4:$HF$4, 0) )</f>
        <v>31</v>
      </c>
      <c r="EO70" s="9">
        <f t="shared" ref="EO70:EP70" si="968">EO25</f>
        <v>17</v>
      </c>
      <c r="EP70" s="18" t="str">
        <f t="shared" si="968"/>
        <v>Garfield</v>
      </c>
      <c r="EQ70" s="41">
        <f>INDEX('2010'!$E$7:$HF$37,  MATCH(EO70, '2010'!$A$7:$A$37, 0), MATCH(EO49, '2010'!$E$4:$HF$4, 0) )</f>
        <v>87</v>
      </c>
      <c r="ER70" s="41">
        <f>INDEX('2011'!$E$7:$HF$37,  MATCH(EO70, '2011'!$A$7:$A$37, 0), MATCH(EO49, '2011'!$E$4:$HF$4, 0) )</f>
        <v>76</v>
      </c>
      <c r="ES70" s="41">
        <f>INDEX('2012'!$E$7:$HF$37,  MATCH(EO70, '2012'!$A$7:$A$37, 0), MATCH(EO49, '2012'!$E$4:$HF$4, 0) )</f>
        <v>22</v>
      </c>
      <c r="ET70" s="41">
        <f>INDEX('2013'!$E$7:$HF$37,  MATCH(EO70, '2013'!$A$7:$A$37, 0), MATCH(EO49, '2013'!$E$4:$HF$4, 0) )</f>
        <v>23</v>
      </c>
      <c r="EU70" s="41">
        <f>INDEX('2014'!$E$7:$HF$37,  MATCH(EO70, '2014'!$A$7:$A$37, 0), MATCH(EO49, '2014'!$E$4:$HF$4, 0) )</f>
        <v>25</v>
      </c>
      <c r="EV70" s="41">
        <f>INDEX('2015'!$E$7:$HF$37,  MATCH(EO70, '2015'!$A$7:$A$37, 0), MATCH(EO49, '2015'!$E$4:$HF$4, 0) )</f>
        <v>18</v>
      </c>
      <c r="EW70" s="41">
        <f>INDEX('2016'!$E$7:$HF$37,  MATCH(EO70, '2016'!$A$7:$A$37, 0), MATCH(EO49, '2016'!$E$4:$HF$4, 0) )</f>
        <v>22</v>
      </c>
      <c r="EX70" s="41">
        <f>INDEX('2017'!$E$7:$HF$37,  MATCH(EO70, '2017'!$A$7:$A$37, 0), MATCH(EO49, '2017'!$E$4:$HF$4, 0) )</f>
        <v>19</v>
      </c>
      <c r="EY70" s="41">
        <f>INDEX('2018'!$E$7:$HF$37,  MATCH(EO70, '2018'!$A$7:$A$37, 0), MATCH(EO49, '2018'!$E$4:$HF$4, 0) )</f>
        <v>8</v>
      </c>
      <c r="EZ70" s="41">
        <f>INDEX('2019'!$E$7:$HF$37,  MATCH(EO70, '2019'!$A$7:$A$37, 0), MATCH(EO49, '2019'!$E$4:$HF$4, 0) )</f>
        <v>7</v>
      </c>
      <c r="FB70" s="9">
        <f t="shared" ref="FB70:FC70" si="969">FB25</f>
        <v>17</v>
      </c>
      <c r="FC70" s="18" t="str">
        <f t="shared" si="969"/>
        <v>Garfield</v>
      </c>
      <c r="FD70" s="41">
        <f>INDEX('2010'!$E$7:$HF$37,  MATCH(FB70, '2010'!$A$7:$A$37, 0), MATCH(FB49, '2010'!$E$4:$HF$4, 0) )</f>
        <v>10</v>
      </c>
      <c r="FE70" s="41">
        <f>INDEX('2011'!$E$7:$HF$37,  MATCH(FB70, '2011'!$A$7:$A$37, 0), MATCH(FB49, '2011'!$E$4:$HF$4, 0) )</f>
        <v>8</v>
      </c>
      <c r="FF70" s="41">
        <f>INDEX('2012'!$E$7:$HF$37,  MATCH(FB70, '2012'!$A$7:$A$37, 0), MATCH(FB49, '2012'!$E$4:$HF$4, 0) )</f>
        <v>7</v>
      </c>
      <c r="FG70" s="41">
        <f>INDEX('2013'!$E$7:$HF$37,  MATCH(FB70, '2013'!$A$7:$A$37, 0), MATCH(FB49, '2013'!$E$4:$HF$4, 0) )</f>
        <v>6</v>
      </c>
      <c r="FH70" s="41">
        <f>INDEX('2014'!$E$7:$HF$37,  MATCH(FB70, '2014'!$A$7:$A$37, 0), MATCH(FB49, '2014'!$E$4:$HF$4, 0) )</f>
        <v>7</v>
      </c>
      <c r="FI70" s="41">
        <f>INDEX('2015'!$E$7:$HF$37,  MATCH(FB70, '2015'!$A$7:$A$37, 0), MATCH(FB49, '2015'!$E$4:$HF$4, 0) )</f>
        <v>5</v>
      </c>
      <c r="FJ70" s="41">
        <f>INDEX('2016'!$E$7:$HF$37,  MATCH(FB70, '2016'!$A$7:$A$37, 0), MATCH(FB49, '2016'!$E$4:$HF$4, 0) )</f>
        <v>20</v>
      </c>
      <c r="FK70" s="41">
        <f>INDEX('2017'!$E$7:$HF$37,  MATCH(FB70, '2017'!$A$7:$A$37, 0), MATCH(FB49, '2017'!$E$4:$HF$4, 0) )</f>
        <v>19</v>
      </c>
      <c r="FL70" s="41">
        <f>INDEX('2018'!$E$7:$HF$37,  MATCH(FB70, '2018'!$A$7:$A$37, 0), MATCH(FB49, '2018'!$E$4:$HF$4, 0) )</f>
        <v>22</v>
      </c>
      <c r="FM70" s="41">
        <f>INDEX('2019'!$E$7:$HF$37,  MATCH(FB70, '2019'!$A$7:$A$37, 0), MATCH(FB49, '2019'!$E$4:$HF$4, 0) )</f>
        <v>23</v>
      </c>
      <c r="FO70" s="9">
        <f t="shared" ref="FO70:FP70" si="970">FO25</f>
        <v>17</v>
      </c>
      <c r="FP70" s="18" t="str">
        <f t="shared" si="970"/>
        <v>Garfield</v>
      </c>
      <c r="FQ70" s="41">
        <f>INDEX('2010'!$E$7:$HF$37,  MATCH(FO70, '2010'!$A$7:$A$37, 0), MATCH(FO49, '2010'!$E$4:$HF$4, 0) )</f>
        <v>8</v>
      </c>
      <c r="FR70" s="41">
        <f>INDEX('2011'!$E$7:$HF$37,  MATCH(FO70, '2011'!$A$7:$A$37, 0), MATCH(FO49, '2011'!$E$4:$HF$4, 0) )</f>
        <v>13</v>
      </c>
      <c r="FS70" s="41">
        <f>INDEX('2012'!$E$7:$HF$37,  MATCH(FO70, '2012'!$A$7:$A$37, 0), MATCH(FO49, '2012'!$E$4:$HF$4, 0) )</f>
        <v>16</v>
      </c>
      <c r="FT70" s="41">
        <f>INDEX('2013'!$E$7:$HF$37,  MATCH(FO70, '2013'!$A$7:$A$37, 0), MATCH(FO49, '2013'!$E$4:$HF$4, 0) )</f>
        <v>16</v>
      </c>
      <c r="FU70" s="41">
        <f>INDEX('2014'!$E$7:$HF$37,  MATCH(FO70, '2014'!$A$7:$A$37, 0), MATCH(FO49, '2014'!$E$4:$HF$4, 0) )</f>
        <v>16</v>
      </c>
      <c r="FV70" s="41">
        <f>INDEX('2015'!$E$7:$HF$37,  MATCH(FO70, '2015'!$A$7:$A$37, 0), MATCH(FO49, '2015'!$E$4:$HF$4, 0) )</f>
        <v>15</v>
      </c>
      <c r="FW70" s="41">
        <f>INDEX('2016'!$E$7:$HF$37,  MATCH(FO70, '2016'!$A$7:$A$37, 0), MATCH(FO49, '2016'!$E$4:$HF$4, 0) )</f>
        <v>15</v>
      </c>
      <c r="FX70" s="41">
        <f>INDEX('2017'!$E$7:$HF$37,  MATCH(FO70, '2017'!$A$7:$A$37, 0), MATCH(FO49, '2017'!$E$4:$HF$4, 0) )</f>
        <v>16</v>
      </c>
      <c r="FY70" s="41">
        <f>INDEX('2018'!$E$7:$HF$37,  MATCH(FO70, '2018'!$A$7:$A$37, 0), MATCH(FO49, '2018'!$E$4:$HF$4, 0) )</f>
        <v>3</v>
      </c>
      <c r="FZ70" s="41">
        <f>INDEX('2019'!$E$7:$HF$37,  MATCH(FO70, '2019'!$A$7:$A$37, 0), MATCH(FO49, '2019'!$E$4:$HF$4, 0) )</f>
        <v>2</v>
      </c>
      <c r="GB70" s="9">
        <f t="shared" ref="GB70:GC70" si="971">GB25</f>
        <v>17</v>
      </c>
      <c r="GC70" s="18" t="str">
        <f t="shared" si="971"/>
        <v>Garfield</v>
      </c>
      <c r="GD70" s="41">
        <f>INDEX('2010'!$E$7:$HF$37,  MATCH(GB70, '2010'!$A$7:$A$37, 0), MATCH(GB49, '2010'!$E$4:$HF$4, 0) )</f>
        <v>119</v>
      </c>
      <c r="GE70" s="41">
        <f>INDEX('2011'!$E$7:$HF$37,  MATCH(GB70, '2011'!$A$7:$A$37, 0), MATCH(GB49, '2011'!$E$4:$HF$4, 0) )</f>
        <v>89</v>
      </c>
      <c r="GF70" s="41">
        <f>INDEX('2012'!$E$7:$HF$37,  MATCH(GB70, '2012'!$A$7:$A$37, 0), MATCH(GB49, '2012'!$E$4:$HF$4, 0) )</f>
        <v>16</v>
      </c>
      <c r="GG70" s="41">
        <f>INDEX('2013'!$E$7:$HF$37,  MATCH(GB70, '2013'!$A$7:$A$37, 0), MATCH(GB49, '2013'!$E$4:$HF$4, 0) )</f>
        <v>16</v>
      </c>
      <c r="GH70" s="41">
        <f>INDEX('2014'!$E$7:$HF$37,  MATCH(GB70, '2014'!$A$7:$A$37, 0), MATCH(GB49, '2014'!$E$4:$HF$4, 0) )</f>
        <v>16</v>
      </c>
      <c r="GI70" s="41">
        <f>INDEX('2015'!$E$7:$HF$37,  MATCH(GB70, '2015'!$A$7:$A$37, 0), MATCH(GB49, '2015'!$E$4:$HF$4, 0) )</f>
        <v>15</v>
      </c>
      <c r="GJ70" s="41">
        <f>INDEX('2016'!$E$7:$HF$37,  MATCH(GB70, '2016'!$A$7:$A$37, 0), MATCH(GB49, '2016'!$E$4:$HF$4, 0) )</f>
        <v>15</v>
      </c>
      <c r="GK70" s="41">
        <f>INDEX('2017'!$E$7:$HF$37,  MATCH(GB70, '2017'!$A$7:$A$37, 0), MATCH(GB49, '2017'!$E$4:$HF$4, 0) )</f>
        <v>16</v>
      </c>
      <c r="GL70" s="41">
        <f>INDEX('2018'!$E$7:$HF$37,  MATCH(GB70, '2018'!$A$7:$A$37, 0), MATCH(GB49, '2018'!$E$4:$HF$4, 0) )</f>
        <v>16</v>
      </c>
      <c r="GM70" s="41">
        <f>INDEX('2019'!$E$7:$HF$37,  MATCH(GB70, '2019'!$A$7:$A$37, 0), MATCH(GB49, '2019'!$E$4:$HF$4, 0) )</f>
        <v>11</v>
      </c>
    </row>
    <row r="71" spans="2:195" x14ac:dyDescent="0.25">
      <c r="B71" s="9">
        <f t="shared" ref="B71:C71" si="972">B26</f>
        <v>19</v>
      </c>
      <c r="C71" s="18" t="str">
        <f t="shared" si="972"/>
        <v>Grand</v>
      </c>
      <c r="D71" s="41">
        <f>INDEX('2010'!$E$7:$HF$37,  MATCH(B71, '2010'!$A$7:$A$37, 0), MATCH(B49, '2010'!$E$4:$HF$4, 0) )</f>
        <v>84</v>
      </c>
      <c r="E71" s="41">
        <f>INDEX('2011'!$E$7:$HF$37,  MATCH(B71, '2011'!$A$7:$A$37, 0), MATCH(B49, '2011'!$E$4:$HF$4, 0) )</f>
        <v>95</v>
      </c>
      <c r="F71" s="41">
        <f>INDEX('2012'!$E$7:$HF$37,  MATCH(B71, '2012'!$A$7:$A$37, 0), MATCH(B49, '2012'!$E$4:$HF$4, 0) )</f>
        <v>122</v>
      </c>
      <c r="G71" s="41">
        <f>INDEX('2013'!$E$7:$HF$37,  MATCH(B71, '2013'!$A$7:$A$37, 0), MATCH(B49, '2013'!$E$4:$HF$4, 0) )</f>
        <v>124</v>
      </c>
      <c r="H71" s="41">
        <f>INDEX('2014'!$E$7:$HF$37,  MATCH(B71, '2014'!$A$7:$A$37, 0), MATCH(B49, '2014'!$E$4:$HF$4, 0) )</f>
        <v>135</v>
      </c>
      <c r="I71" s="41">
        <f>INDEX('2015'!$E$7:$HF$37,  MATCH(B71, '2015'!$A$7:$A$37, 0), MATCH(B49, '2015'!$E$4:$HF$4, 0) )</f>
        <v>136</v>
      </c>
      <c r="J71" s="41">
        <f>INDEX('2016'!$E$7:$HF$37,  MATCH(B71, '2016'!$A$7:$A$37, 0), MATCH(B49, '2016'!$E$4:$HF$4, 0) )</f>
        <v>159</v>
      </c>
      <c r="K71" s="41">
        <f>INDEX('2017'!$E$7:$HF$37,  MATCH(B71, '2017'!$A$7:$A$37, 0), MATCH(B49, '2017'!$E$4:$HF$4, 0) )</f>
        <v>179</v>
      </c>
      <c r="L71" s="41">
        <f>INDEX('2018'!$E$7:$HF$37,  MATCH(B71, '2018'!$A$7:$A$37, 0), MATCH(B49, '2018'!$E$4:$HF$4, 0) )</f>
        <v>129</v>
      </c>
      <c r="M71" s="41">
        <f>INDEX('2019'!$E$7:$HF$37,  MATCH(B71, '2019'!$A$7:$A$37, 0), MATCH(B49, '2019'!$E$4:$HF$4, 0) )</f>
        <v>149</v>
      </c>
      <c r="O71" s="9">
        <f t="shared" ref="O71:P71" si="973">O26</f>
        <v>19</v>
      </c>
      <c r="P71" s="18" t="str">
        <f t="shared" si="973"/>
        <v>Grand</v>
      </c>
      <c r="Q71" s="41">
        <f>INDEX('2010'!$E$7:$HF$37,  MATCH(O71, '2010'!$A$7:$A$37, 0), MATCH(O49, '2010'!$E$4:$HF$4, 0) )</f>
        <v>119</v>
      </c>
      <c r="R71" s="41">
        <f>INDEX('2011'!$E$7:$HF$37,  MATCH(O71, '2011'!$A$7:$A$37, 0), MATCH(O49, '2011'!$E$4:$HF$4, 0) )</f>
        <v>89</v>
      </c>
      <c r="S71" s="41">
        <f>INDEX('2012'!$E$7:$HF$37,  MATCH(O71, '2012'!$A$7:$A$37, 0), MATCH(O49, '2012'!$E$4:$HF$4, 0) )</f>
        <v>16</v>
      </c>
      <c r="T71" s="41">
        <f>INDEX('2013'!$E$7:$HF$37,  MATCH(O71, '2013'!$A$7:$A$37, 0), MATCH(O49, '2013'!$E$4:$HF$4, 0) )</f>
        <v>16</v>
      </c>
      <c r="U71" s="41">
        <f>INDEX('2014'!$E$7:$HF$37,  MATCH(O71, '2014'!$A$7:$A$37, 0), MATCH(O49, '2014'!$E$4:$HF$4, 0) )</f>
        <v>16</v>
      </c>
      <c r="V71" s="41">
        <f>INDEX('2015'!$E$7:$HF$37,  MATCH(O71, '2015'!$A$7:$A$37, 0), MATCH(O49, '2015'!$E$4:$HF$4, 0) )</f>
        <v>15</v>
      </c>
      <c r="W71" s="41">
        <f>INDEX('2016'!$E$7:$HF$37,  MATCH(O71, '2016'!$A$7:$A$37, 0), MATCH(O49, '2016'!$E$4:$HF$4, 0) )</f>
        <v>15</v>
      </c>
      <c r="X71" s="41">
        <f>INDEX('2017'!$E$7:$HF$37,  MATCH(O71, '2017'!$A$7:$A$37, 0), MATCH(O49, '2017'!$E$4:$HF$4, 0) )</f>
        <v>16</v>
      </c>
      <c r="Y71" s="41">
        <f>INDEX('2018'!$E$7:$HF$37,  MATCH(O71, '2018'!$A$7:$A$37, 0), MATCH(O49, '2018'!$E$4:$HF$4, 0) )</f>
        <v>22</v>
      </c>
      <c r="Z71" s="41">
        <f>INDEX('2019'!$E$7:$HF$37,  MATCH(O71, '2019'!$A$7:$A$37, 0), MATCH(O49, '2019'!$E$4:$HF$4, 0) )</f>
        <v>17</v>
      </c>
      <c r="AB71" s="9">
        <f t="shared" ref="AB71:AC71" si="974">AB26</f>
        <v>19</v>
      </c>
      <c r="AC71" s="18" t="str">
        <f t="shared" si="974"/>
        <v>Grand</v>
      </c>
      <c r="AD71" s="41">
        <f>INDEX('2010'!$E$7:$HF$37,  MATCH(AB71, '2010'!$A$7:$A$37, 0), MATCH(AB49, '2010'!$E$4:$HF$4, 0) )</f>
        <v>17</v>
      </c>
      <c r="AE71" s="41">
        <f>INDEX('2011'!$E$7:$HF$37,  MATCH(AB71, '2011'!$A$7:$A$37, 0), MATCH(AB49, '2011'!$E$4:$HF$4, 0) )</f>
        <v>14</v>
      </c>
      <c r="AF71" s="41">
        <f>INDEX('2012'!$E$7:$HF$37,  MATCH(AB71, '2012'!$A$7:$A$37, 0), MATCH(AB49, '2012'!$E$4:$HF$4, 0) )</f>
        <v>10</v>
      </c>
      <c r="AG71" s="41">
        <f>INDEX('2013'!$E$7:$HF$37,  MATCH(AB71, '2013'!$A$7:$A$37, 0), MATCH(AB49, '2013'!$E$4:$HF$4, 0) )</f>
        <v>17</v>
      </c>
      <c r="AH71" s="41">
        <f>INDEX('2014'!$E$7:$HF$37,  MATCH(AB71, '2014'!$A$7:$A$37, 0), MATCH(AB49, '2014'!$E$4:$HF$4, 0) )</f>
        <v>23</v>
      </c>
      <c r="AI71" s="41">
        <f>INDEX('2015'!$E$7:$HF$37,  MATCH(AB71, '2015'!$A$7:$A$37, 0), MATCH(AB49, '2015'!$E$4:$HF$4, 0) )</f>
        <v>16</v>
      </c>
      <c r="AJ71" s="41">
        <f>INDEX('2016'!$E$7:$HF$37,  MATCH(AB71, '2016'!$A$7:$A$37, 0), MATCH(AB49, '2016'!$E$4:$HF$4, 0) )</f>
        <v>21</v>
      </c>
      <c r="AK71" s="41">
        <f>INDEX('2017'!$E$7:$HF$37,  MATCH(AB71, '2017'!$A$7:$A$37, 0), MATCH(AB49, '2017'!$E$4:$HF$4, 0) )</f>
        <v>19</v>
      </c>
      <c r="AL71" s="41">
        <f>INDEX('2018'!$E$7:$HF$37,  MATCH(AB71, '2018'!$A$7:$A$37, 0), MATCH(AB49, '2018'!$E$4:$HF$4, 0) )</f>
        <v>8</v>
      </c>
      <c r="AM71" s="41">
        <f>INDEX('2019'!$E$7:$HF$37,  MATCH(AB71, '2019'!$A$7:$A$37, 0), MATCH(AB49, '2019'!$E$4:$HF$4, 0) )</f>
        <v>16</v>
      </c>
      <c r="AO71" s="9">
        <f t="shared" ref="AO71:AP71" si="975">AO26</f>
        <v>19</v>
      </c>
      <c r="AP71" s="18" t="str">
        <f t="shared" si="975"/>
        <v>Grand</v>
      </c>
      <c r="AQ71" s="41">
        <f>INDEX('2010'!$E$7:$HF$37,  MATCH(AO71, '2010'!$A$7:$A$37, 0), MATCH(AO49, '2010'!$E$4:$HF$4, 0) )</f>
        <v>28</v>
      </c>
      <c r="AR71" s="41">
        <f>INDEX('2011'!$E$7:$HF$37,  MATCH(AO71, '2011'!$A$7:$A$37, 0), MATCH(AO49, '2011'!$E$4:$HF$4, 0) )</f>
        <v>89</v>
      </c>
      <c r="AS71" s="41">
        <f>INDEX('2012'!$E$7:$HF$37,  MATCH(AO71, '2012'!$A$7:$A$37, 0), MATCH(AO49, '2012'!$E$4:$HF$4, 0) )</f>
        <v>16</v>
      </c>
      <c r="AT71" s="41">
        <f>INDEX('2013'!$E$7:$HF$37,  MATCH(AO71, '2013'!$A$7:$A$37, 0), MATCH(AO49, '2013'!$E$4:$HF$4, 0) )</f>
        <v>16</v>
      </c>
      <c r="AU71" s="41">
        <f>INDEX('2014'!$E$7:$HF$37,  MATCH(AO71, '2014'!$A$7:$A$37, 0), MATCH(AO49, '2014'!$E$4:$HF$4, 0) )</f>
        <v>16</v>
      </c>
      <c r="AV71" s="41">
        <f>INDEX('2015'!$E$7:$HF$37,  MATCH(AO71, '2015'!$A$7:$A$37, 0), MATCH(AO49, '2015'!$E$4:$HF$4, 0) )</f>
        <v>15</v>
      </c>
      <c r="AW71" s="41">
        <f>INDEX('2016'!$E$7:$HF$37,  MATCH(AO71, '2016'!$A$7:$A$37, 0), MATCH(AO49, '2016'!$E$4:$HF$4, 0) )</f>
        <v>6</v>
      </c>
      <c r="AX71" s="41">
        <f>INDEX('2017'!$E$7:$HF$37,  MATCH(AO71, '2017'!$A$7:$A$37, 0), MATCH(AO49, '2017'!$E$4:$HF$4, 0) )</f>
        <v>38</v>
      </c>
      <c r="AY71" s="41">
        <f>INDEX('2018'!$E$7:$HF$37,  MATCH(AO71, '2018'!$A$7:$A$37, 0), MATCH(AO49, '2018'!$E$4:$HF$4, 0) )</f>
        <v>17</v>
      </c>
      <c r="AZ71" s="41">
        <f>INDEX('2019'!$E$7:$HF$37,  MATCH(AO71, '2019'!$A$7:$A$37, 0), MATCH(AO49, '2019'!$E$4:$HF$4, 0) )</f>
        <v>36</v>
      </c>
      <c r="BB71" s="9">
        <f t="shared" ref="BB71:BC71" si="976">BB26</f>
        <v>19</v>
      </c>
      <c r="BC71" s="18" t="str">
        <f t="shared" si="976"/>
        <v>Grand</v>
      </c>
      <c r="BD71" s="41">
        <f>INDEX('2010'!$E$7:$HF$37,  MATCH(BB71, '2010'!$A$7:$A$37, 0), MATCH(BB49, '2010'!$E$4:$HF$4, 0) )</f>
        <v>119</v>
      </c>
      <c r="BE71" s="41">
        <f>INDEX('2011'!$E$7:$HF$37,  MATCH(BB71, '2011'!$A$7:$A$37, 0), MATCH(BB49, '2011'!$E$4:$HF$4, 0) )</f>
        <v>89</v>
      </c>
      <c r="BF71" s="41">
        <f>INDEX('2012'!$E$7:$HF$37,  MATCH(BB71, '2012'!$A$7:$A$37, 0), MATCH(BB49, '2012'!$E$4:$HF$4, 0) )</f>
        <v>16</v>
      </c>
      <c r="BG71" s="41">
        <f>INDEX('2013'!$E$7:$HF$37,  MATCH(BB71, '2013'!$A$7:$A$37, 0), MATCH(BB49, '2013'!$E$4:$HF$4, 0) )</f>
        <v>16</v>
      </c>
      <c r="BH71" s="41">
        <f>INDEX('2014'!$E$7:$HF$37,  MATCH(BB71, '2014'!$A$7:$A$37, 0), MATCH(BB49, '2014'!$E$4:$HF$4, 0) )</f>
        <v>16</v>
      </c>
      <c r="BI71" s="41">
        <f>INDEX('2015'!$E$7:$HF$37,  MATCH(BB71, '2015'!$A$7:$A$37, 0), MATCH(BB49, '2015'!$E$4:$HF$4, 0) )</f>
        <v>16</v>
      </c>
      <c r="BJ71" s="41">
        <f>INDEX('2016'!$E$7:$HF$37,  MATCH(BB71, '2016'!$A$7:$A$37, 0), MATCH(BB49, '2016'!$E$4:$HF$4, 0) )</f>
        <v>10</v>
      </c>
      <c r="BK71" s="41">
        <f>INDEX('2017'!$E$7:$HF$37,  MATCH(BB71, '2017'!$A$7:$A$37, 0), MATCH(BB49, '2017'!$E$4:$HF$4, 0) )</f>
        <v>10</v>
      </c>
      <c r="BL71" s="41">
        <f>INDEX('2018'!$E$7:$HF$37,  MATCH(BB71, '2018'!$A$7:$A$37, 0), MATCH(BB49, '2018'!$E$4:$HF$4, 0) )</f>
        <v>10</v>
      </c>
      <c r="BM71" s="41">
        <f>INDEX('2019'!$E$7:$HF$37,  MATCH(BB71, '2019'!$A$7:$A$37, 0), MATCH(BB49, '2019'!$E$4:$HF$4, 0) )</f>
        <v>23</v>
      </c>
      <c r="BO71" s="9">
        <f t="shared" ref="BO71:BP71" si="977">BO26</f>
        <v>19</v>
      </c>
      <c r="BP71" s="18" t="str">
        <f t="shared" si="977"/>
        <v>Grand</v>
      </c>
      <c r="BQ71" s="41">
        <f>INDEX('2010'!$E$7:$HF$37,  MATCH(BO71, '2010'!$A$7:$A$37, 0), MATCH(BO49, '2010'!$E$4:$HF$4, 0) )</f>
        <v>24</v>
      </c>
      <c r="BR71" s="41">
        <f>INDEX('2011'!$E$7:$HF$37,  MATCH(BO71, '2011'!$A$7:$A$37, 0), MATCH(BO49, '2011'!$E$4:$HF$4, 0) )</f>
        <v>14</v>
      </c>
      <c r="BS71" s="41">
        <f>INDEX('2012'!$E$7:$HF$37,  MATCH(BO71, '2012'!$A$7:$A$37, 0), MATCH(BO49, '2012'!$E$4:$HF$4, 0) )</f>
        <v>16</v>
      </c>
      <c r="BT71" s="41">
        <f>INDEX('2013'!$E$7:$HF$37,  MATCH(BO71, '2013'!$A$7:$A$37, 0), MATCH(BO49, '2013'!$E$4:$HF$4, 0) )</f>
        <v>16</v>
      </c>
      <c r="BU71" s="41">
        <f>INDEX('2014'!$E$7:$HF$37,  MATCH(BO71, '2014'!$A$7:$A$37, 0), MATCH(BO49, '2014'!$E$4:$HF$4, 0) )</f>
        <v>16</v>
      </c>
      <c r="BV71" s="41">
        <f>INDEX('2015'!$E$7:$HF$37,  MATCH(BO71, '2015'!$A$7:$A$37, 0), MATCH(BO49, '2015'!$E$4:$HF$4, 0) )</f>
        <v>15</v>
      </c>
      <c r="BW71" s="41">
        <f>INDEX('2016'!$E$7:$HF$37,  MATCH(BO71, '2016'!$A$7:$A$37, 0), MATCH(BO49, '2016'!$E$4:$HF$4, 0) )</f>
        <v>15</v>
      </c>
      <c r="BX71" s="41">
        <f>INDEX('2017'!$E$7:$HF$37,  MATCH(BO71, '2017'!$A$7:$A$37, 0), MATCH(BO49, '2017'!$E$4:$HF$4, 0) )</f>
        <v>16</v>
      </c>
      <c r="BY71" s="41">
        <f>INDEX('2018'!$E$7:$HF$37,  MATCH(BO71, '2018'!$A$7:$A$37, 0), MATCH(BO49, '2018'!$E$4:$HF$4, 0) )</f>
        <v>16</v>
      </c>
      <c r="BZ71" s="41">
        <f>INDEX('2019'!$E$7:$HF$37,  MATCH(BO71, '2019'!$A$7:$A$37, 0), MATCH(BO49, '2019'!$E$4:$HF$4, 0) )</f>
        <v>16</v>
      </c>
      <c r="CB71" s="9">
        <f t="shared" ref="CB71:CC71" si="978">CB26</f>
        <v>19</v>
      </c>
      <c r="CC71" s="18" t="str">
        <f t="shared" si="978"/>
        <v>Grand</v>
      </c>
      <c r="CD71" s="41">
        <f>INDEX('2010'!$E$7:$HF$37,  MATCH(CB71, '2010'!$A$7:$A$37, 0), MATCH(CB49, '2010'!$E$4:$HF$4, 0) )</f>
        <v>119</v>
      </c>
      <c r="CE71" s="41">
        <f>INDEX('2011'!$E$7:$HF$37,  MATCH(CB71, '2011'!$A$7:$A$37, 0), MATCH(CB49, '2011'!$E$4:$HF$4, 0) )</f>
        <v>83</v>
      </c>
      <c r="CF71" s="41">
        <f>INDEX('2012'!$E$7:$HF$37,  MATCH(CB71, '2012'!$A$7:$A$37, 0), MATCH(CB49, '2012'!$E$4:$HF$4, 0) )</f>
        <v>102</v>
      </c>
      <c r="CG71" s="41">
        <f>INDEX('2013'!$E$7:$HF$37,  MATCH(CB71, '2013'!$A$7:$A$37, 0), MATCH(CB49, '2013'!$E$4:$HF$4, 0) )</f>
        <v>91</v>
      </c>
      <c r="CH71" s="41">
        <f>INDEX('2014'!$E$7:$HF$37,  MATCH(CB71, '2014'!$A$7:$A$37, 0), MATCH(CB49, '2014'!$E$4:$HF$4, 0) )</f>
        <v>90</v>
      </c>
      <c r="CI71" s="41">
        <f>INDEX('2015'!$E$7:$HF$37,  MATCH(CB71, '2015'!$A$7:$A$37, 0), MATCH(CB49, '2015'!$E$4:$HF$4, 0) )</f>
        <v>76</v>
      </c>
      <c r="CJ71" s="41">
        <f>INDEX('2016'!$E$7:$HF$37,  MATCH(CB71, '2016'!$A$7:$A$37, 0), MATCH(CB49, '2016'!$E$4:$HF$4, 0) )</f>
        <v>15</v>
      </c>
      <c r="CK71" s="41">
        <f>INDEX('2017'!$E$7:$HF$37,  MATCH(CB71, '2017'!$A$7:$A$37, 0), MATCH(CB49, '2017'!$E$4:$HF$4, 0) )</f>
        <v>71</v>
      </c>
      <c r="CL71" s="41">
        <f>INDEX('2018'!$E$7:$HF$37,  MATCH(CB71, '2018'!$A$7:$A$37, 0), MATCH(CB49, '2018'!$E$4:$HF$4, 0) )</f>
        <v>58</v>
      </c>
      <c r="CM71" s="41">
        <f>INDEX('2019'!$E$7:$HF$37,  MATCH(CB71, '2019'!$A$7:$A$37, 0), MATCH(CB49, '2019'!$E$4:$HF$4, 0) )</f>
        <v>39</v>
      </c>
      <c r="CO71" s="9">
        <f t="shared" ref="CO71:CP71" si="979">CO26</f>
        <v>19</v>
      </c>
      <c r="CP71" s="18" t="str">
        <f t="shared" si="979"/>
        <v>Grand</v>
      </c>
      <c r="CQ71" s="41">
        <f>INDEX('2010'!$E$7:$HF$37,  MATCH(CO71, '2010'!$A$7:$A$37, 0), MATCH(CO49, '2010'!$E$4:$HF$4, 0) )</f>
        <v>119</v>
      </c>
      <c r="CR71" s="41">
        <f>INDEX('2011'!$E$7:$HF$37,  MATCH(CO71, '2011'!$A$7:$A$37, 0), MATCH(CO49, '2011'!$E$4:$HF$4, 0) )</f>
        <v>89</v>
      </c>
      <c r="CS71" s="41">
        <f>INDEX('2012'!$E$7:$HF$37,  MATCH(CO71, '2012'!$A$7:$A$37, 0), MATCH(CO49, '2012'!$E$4:$HF$4, 0) )</f>
        <v>16</v>
      </c>
      <c r="CT71" s="41">
        <f>INDEX('2013'!$E$7:$HF$37,  MATCH(CO71, '2013'!$A$7:$A$37, 0), MATCH(CO49, '2013'!$E$4:$HF$4, 0) )</f>
        <v>16</v>
      </c>
      <c r="CU71" s="41">
        <f>INDEX('2014'!$E$7:$HF$37,  MATCH(CO71, '2014'!$A$7:$A$37, 0), MATCH(CO49, '2014'!$E$4:$HF$4, 0) )</f>
        <v>3</v>
      </c>
      <c r="CV71" s="41">
        <f>INDEX('2015'!$E$7:$HF$37,  MATCH(CO71, '2015'!$A$7:$A$37, 0), MATCH(CO49, '2015'!$E$4:$HF$4, 0) )</f>
        <v>3</v>
      </c>
      <c r="CW71" s="41">
        <f>INDEX('2016'!$E$7:$HF$37,  MATCH(CO71, '2016'!$A$7:$A$37, 0), MATCH(CO49, '2016'!$E$4:$HF$4, 0) )</f>
        <v>3</v>
      </c>
      <c r="CX71" s="41">
        <f>INDEX('2017'!$E$7:$HF$37,  MATCH(CO71, '2017'!$A$7:$A$37, 0), MATCH(CO49, '2017'!$E$4:$HF$4, 0) )</f>
        <v>34</v>
      </c>
      <c r="CY71" s="41">
        <f>INDEX('2018'!$E$7:$HF$37,  MATCH(CO71, '2018'!$A$7:$A$37, 0), MATCH(CO49, '2018'!$E$4:$HF$4, 0) )</f>
        <v>35</v>
      </c>
      <c r="CZ71" s="41">
        <f>INDEX('2019'!$E$7:$HF$37,  MATCH(CO71, '2019'!$A$7:$A$37, 0), MATCH(CO49, '2019'!$E$4:$HF$4, 0) )</f>
        <v>30</v>
      </c>
      <c r="DB71" s="9">
        <f t="shared" ref="DB71:DC71" si="980">DB26</f>
        <v>19</v>
      </c>
      <c r="DC71" s="18" t="str">
        <f t="shared" si="980"/>
        <v>Grand</v>
      </c>
      <c r="DD71" s="41">
        <f>INDEX('2010'!$E$7:$HF$37,  MATCH(DB71, '2010'!$A$7:$A$37, 0), MATCH(DB49, '2010'!$E$4:$HF$4, 0) )</f>
        <v>119</v>
      </c>
      <c r="DE71" s="41">
        <f>INDEX('2011'!$E$7:$HF$37,  MATCH(DB71, '2011'!$A$7:$A$37, 0), MATCH(DB49, '2011'!$E$4:$HF$4, 0) )</f>
        <v>89</v>
      </c>
      <c r="DF71" s="41">
        <f>INDEX('2012'!$E$7:$HF$37,  MATCH(DB71, '2012'!$A$7:$A$37, 0), MATCH(DB49, '2012'!$E$4:$HF$4, 0) )</f>
        <v>16</v>
      </c>
      <c r="DG71" s="41">
        <f>INDEX('2013'!$E$7:$HF$37,  MATCH(DB71, '2013'!$A$7:$A$37, 0), MATCH(DB49, '2013'!$E$4:$HF$4, 0) )</f>
        <v>16</v>
      </c>
      <c r="DH71" s="41">
        <f>INDEX('2014'!$E$7:$HF$37,  MATCH(DB71, '2014'!$A$7:$A$37, 0), MATCH(DB49, '2014'!$E$4:$HF$4, 0) )</f>
        <v>16</v>
      </c>
      <c r="DI71" s="41">
        <f>INDEX('2015'!$E$7:$HF$37,  MATCH(DB71, '2015'!$A$7:$A$37, 0), MATCH(DB49, '2015'!$E$4:$HF$4, 0) )</f>
        <v>18</v>
      </c>
      <c r="DJ71" s="41">
        <f>INDEX('2016'!$E$7:$HF$37,  MATCH(DB71, '2016'!$A$7:$A$37, 0), MATCH(DB49, '2016'!$E$4:$HF$4, 0) )</f>
        <v>16</v>
      </c>
      <c r="DK71" s="41">
        <f>INDEX('2017'!$E$7:$HF$37,  MATCH(DB71, '2017'!$A$7:$A$37, 0), MATCH(DB49, '2017'!$E$4:$HF$4, 0) )</f>
        <v>35</v>
      </c>
      <c r="DL71" s="41">
        <f>INDEX('2018'!$E$7:$HF$37,  MATCH(DB71, '2018'!$A$7:$A$37, 0), MATCH(DB49, '2018'!$E$4:$HF$4, 0) )</f>
        <v>28</v>
      </c>
      <c r="DM71" s="41">
        <f>INDEX('2019'!$E$7:$HF$37,  MATCH(DB71, '2019'!$A$7:$A$37, 0), MATCH(DB49, '2019'!$E$4:$HF$4, 0) )</f>
        <v>23</v>
      </c>
      <c r="DO71" s="9">
        <f t="shared" ref="DO71:DP71" si="981">DO26</f>
        <v>19</v>
      </c>
      <c r="DP71" s="18" t="str">
        <f t="shared" si="981"/>
        <v>Grand</v>
      </c>
      <c r="DQ71" s="41">
        <f>INDEX('2010'!$E$7:$HF$37,  MATCH(DO71, '2010'!$A$7:$A$37, 0), MATCH(DO49, '2010'!$E$4:$HF$4, 0) )</f>
        <v>60</v>
      </c>
      <c r="DR71" s="41">
        <f>INDEX('2011'!$E$7:$HF$37,  MATCH(DO71, '2011'!$A$7:$A$37, 0), MATCH(DO49, '2011'!$E$4:$HF$4, 0) )</f>
        <v>15</v>
      </c>
      <c r="DS71" s="41">
        <f>INDEX('2012'!$E$7:$HF$37,  MATCH(DO71, '2012'!$A$7:$A$37, 0), MATCH(DO49, '2012'!$E$4:$HF$4, 0) )</f>
        <v>29</v>
      </c>
      <c r="DT71" s="41">
        <f>INDEX('2013'!$E$7:$HF$37,  MATCH(DO71, '2013'!$A$7:$A$37, 0), MATCH(DO49, '2013'!$E$4:$HF$4, 0) )</f>
        <v>66</v>
      </c>
      <c r="DU71" s="41">
        <f>INDEX('2014'!$E$7:$HF$37,  MATCH(DO71, '2014'!$A$7:$A$37, 0), MATCH(DO49, '2014'!$E$4:$HF$4, 0) )</f>
        <v>75</v>
      </c>
      <c r="DV71" s="41">
        <f>INDEX('2015'!$E$7:$HF$37,  MATCH(DO71, '2015'!$A$7:$A$37, 0), MATCH(DO49, '2015'!$E$4:$HF$4, 0) )</f>
        <v>76</v>
      </c>
      <c r="DW71" s="41">
        <f>INDEX('2016'!$E$7:$HF$37,  MATCH(DO71, '2016'!$A$7:$A$37, 0), MATCH(DO49, '2016'!$E$4:$HF$4, 0) )</f>
        <v>122</v>
      </c>
      <c r="DX71" s="41">
        <f>INDEX('2017'!$E$7:$HF$37,  MATCH(DO71, '2017'!$A$7:$A$37, 0), MATCH(DO49, '2017'!$E$4:$HF$4, 0) )</f>
        <v>113</v>
      </c>
      <c r="DY71" s="41">
        <f>INDEX('2018'!$E$7:$HF$37,  MATCH(DO71, '2018'!$A$7:$A$37, 0), MATCH(DO49, '2018'!$E$4:$HF$4, 0) )</f>
        <v>69</v>
      </c>
      <c r="DZ71" s="41">
        <f>INDEX('2019'!$E$7:$HF$37,  MATCH(DO71, '2019'!$A$7:$A$37, 0), MATCH(DO49, '2019'!$E$4:$HF$4, 0) )</f>
        <v>89</v>
      </c>
      <c r="EB71" s="9">
        <f t="shared" ref="EB71:EC71" si="982">EB26</f>
        <v>19</v>
      </c>
      <c r="EC71" s="18" t="str">
        <f t="shared" si="982"/>
        <v>Grand</v>
      </c>
      <c r="ED71" s="41">
        <f>INDEX('2010'!$E$7:$HF$37,  MATCH(EB71, '2010'!$A$7:$A$37, 0), MATCH(EB49, '2010'!$E$4:$HF$4, 0) )</f>
        <v>6</v>
      </c>
      <c r="EE71" s="41">
        <f>INDEX('2011'!$E$7:$HF$37,  MATCH(EB71, '2011'!$A$7:$A$37, 0), MATCH(EB49, '2011'!$E$4:$HF$4, 0) )</f>
        <v>7</v>
      </c>
      <c r="EF71" s="41">
        <f>INDEX('2012'!$E$7:$HF$37,  MATCH(EB71, '2012'!$A$7:$A$37, 0), MATCH(EB49, '2012'!$E$4:$HF$4, 0) )</f>
        <v>62</v>
      </c>
      <c r="EG71" s="41">
        <f>INDEX('2013'!$E$7:$HF$37,  MATCH(EB71, '2013'!$A$7:$A$37, 0), MATCH(EB49, '2013'!$E$4:$HF$4, 0) )</f>
        <v>47</v>
      </c>
      <c r="EH71" s="41">
        <f>INDEX('2014'!$E$7:$HF$37,  MATCH(EB71, '2014'!$A$7:$A$37, 0), MATCH(EB49, '2014'!$E$4:$HF$4, 0) )</f>
        <v>79</v>
      </c>
      <c r="EI71" s="41">
        <f>INDEX('2015'!$E$7:$HF$37,  MATCH(EB71, '2015'!$A$7:$A$37, 0), MATCH(EB49, '2015'!$E$4:$HF$4, 0) )</f>
        <v>62</v>
      </c>
      <c r="EJ71" s="41">
        <f>INDEX('2016'!$E$7:$HF$37,  MATCH(EB71, '2016'!$A$7:$A$37, 0), MATCH(EB49, '2016'!$E$4:$HF$4, 0) )</f>
        <v>77</v>
      </c>
      <c r="EK71" s="41">
        <f>INDEX('2017'!$E$7:$HF$37,  MATCH(EB71, '2017'!$A$7:$A$37, 0), MATCH(EB49, '2017'!$E$4:$HF$4, 0) )</f>
        <v>71</v>
      </c>
      <c r="EL71" s="41">
        <f>INDEX('2018'!$E$7:$HF$37,  MATCH(EB71, '2018'!$A$7:$A$37, 0), MATCH(EB49, '2018'!$E$4:$HF$4, 0) )</f>
        <v>76</v>
      </c>
      <c r="EM71" s="41">
        <f>INDEX('2019'!$E$7:$HF$37,  MATCH(EB71, '2019'!$A$7:$A$37, 0), MATCH(EB49, '2019'!$E$4:$HF$4, 0) )</f>
        <v>64</v>
      </c>
      <c r="EO71" s="9">
        <f t="shared" ref="EO71:EP71" si="983">EO26</f>
        <v>19</v>
      </c>
      <c r="EP71" s="18" t="str">
        <f t="shared" si="983"/>
        <v>Grand</v>
      </c>
      <c r="EQ71" s="41">
        <f>INDEX('2010'!$E$7:$HF$37,  MATCH(EO71, '2010'!$A$7:$A$37, 0), MATCH(EO49, '2010'!$E$4:$HF$4, 0) )</f>
        <v>21</v>
      </c>
      <c r="ER71" s="41">
        <f>INDEX('2011'!$E$7:$HF$37,  MATCH(EO71, '2011'!$A$7:$A$37, 0), MATCH(EO49, '2011'!$E$4:$HF$4, 0) )</f>
        <v>43</v>
      </c>
      <c r="ES71" s="41">
        <f>INDEX('2012'!$E$7:$HF$37,  MATCH(EO71, '2012'!$A$7:$A$37, 0), MATCH(EO49, '2012'!$E$4:$HF$4, 0) )</f>
        <v>23</v>
      </c>
      <c r="ET71" s="41">
        <f>INDEX('2013'!$E$7:$HF$37,  MATCH(EO71, '2013'!$A$7:$A$37, 0), MATCH(EO49, '2013'!$E$4:$HF$4, 0) )</f>
        <v>22</v>
      </c>
      <c r="EU71" s="41">
        <f>INDEX('2014'!$E$7:$HF$37,  MATCH(EO71, '2014'!$A$7:$A$37, 0), MATCH(EO49, '2014'!$E$4:$HF$4, 0) )</f>
        <v>28</v>
      </c>
      <c r="EV71" s="41">
        <f>INDEX('2015'!$E$7:$HF$37,  MATCH(EO71, '2015'!$A$7:$A$37, 0), MATCH(EO49, '2015'!$E$4:$HF$4, 0) )</f>
        <v>27</v>
      </c>
      <c r="EW71" s="41">
        <f>INDEX('2016'!$E$7:$HF$37,  MATCH(EO71, '2016'!$A$7:$A$37, 0), MATCH(EO49, '2016'!$E$4:$HF$4, 0) )</f>
        <v>28</v>
      </c>
      <c r="EX71" s="41">
        <f>INDEX('2017'!$E$7:$HF$37,  MATCH(EO71, '2017'!$A$7:$A$37, 0), MATCH(EO49, '2017'!$E$4:$HF$4, 0) )</f>
        <v>25</v>
      </c>
      <c r="EY71" s="41">
        <f>INDEX('2018'!$E$7:$HF$37,  MATCH(EO71, '2018'!$A$7:$A$37, 0), MATCH(EO49, '2018'!$E$4:$HF$4, 0) )</f>
        <v>26</v>
      </c>
      <c r="EZ71" s="41">
        <f>INDEX('2019'!$E$7:$HF$37,  MATCH(EO71, '2019'!$A$7:$A$37, 0), MATCH(EO49, '2019'!$E$4:$HF$4, 0) )</f>
        <v>16</v>
      </c>
      <c r="FB71" s="9">
        <f t="shared" ref="FB71:FC71" si="984">FB26</f>
        <v>19</v>
      </c>
      <c r="FC71" s="18" t="str">
        <f t="shared" si="984"/>
        <v>Grand</v>
      </c>
      <c r="FD71" s="41">
        <f>INDEX('2010'!$E$7:$HF$37,  MATCH(FB71, '2010'!$A$7:$A$37, 0), MATCH(FB49, '2010'!$E$4:$HF$4, 0) )</f>
        <v>34</v>
      </c>
      <c r="FE71" s="41">
        <f>INDEX('2011'!$E$7:$HF$37,  MATCH(FB71, '2011'!$A$7:$A$37, 0), MATCH(FB49, '2011'!$E$4:$HF$4, 0) )</f>
        <v>33</v>
      </c>
      <c r="FF71" s="41">
        <f>INDEX('2012'!$E$7:$HF$37,  MATCH(FB71, '2012'!$A$7:$A$37, 0), MATCH(FB49, '2012'!$E$4:$HF$4, 0) )</f>
        <v>26</v>
      </c>
      <c r="FG71" s="41">
        <f>INDEX('2013'!$E$7:$HF$37,  MATCH(FB71, '2013'!$A$7:$A$37, 0), MATCH(FB49, '2013'!$E$4:$HF$4, 0) )</f>
        <v>23</v>
      </c>
      <c r="FH71" s="41">
        <f>INDEX('2014'!$E$7:$HF$37,  MATCH(FB71, '2014'!$A$7:$A$37, 0), MATCH(FB49, '2014'!$E$4:$HF$4, 0) )</f>
        <v>16</v>
      </c>
      <c r="FI71" s="41">
        <f>INDEX('2015'!$E$7:$HF$37,  MATCH(FB71, '2015'!$A$7:$A$37, 0), MATCH(FB49, '2015'!$E$4:$HF$4, 0) )</f>
        <v>23</v>
      </c>
      <c r="FJ71" s="41">
        <f>INDEX('2016'!$E$7:$HF$37,  MATCH(FB71, '2016'!$A$7:$A$37, 0), MATCH(FB49, '2016'!$E$4:$HF$4, 0) )</f>
        <v>11</v>
      </c>
      <c r="FK71" s="41">
        <f>INDEX('2017'!$E$7:$HF$37,  MATCH(FB71, '2017'!$A$7:$A$37, 0), MATCH(FB49, '2017'!$E$4:$HF$4, 0) )</f>
        <v>10</v>
      </c>
      <c r="FL71" s="41">
        <f>INDEX('2018'!$E$7:$HF$37,  MATCH(FB71, '2018'!$A$7:$A$37, 0), MATCH(FB49, '2018'!$E$4:$HF$4, 0) )</f>
        <v>4</v>
      </c>
      <c r="FM71" s="41">
        <f>INDEX('2019'!$E$7:$HF$37,  MATCH(FB71, '2019'!$A$7:$A$37, 0), MATCH(FB49, '2019'!$E$4:$HF$4, 0) )</f>
        <v>13</v>
      </c>
      <c r="FO71" s="9">
        <f t="shared" ref="FO71:FP71" si="985">FO26</f>
        <v>19</v>
      </c>
      <c r="FP71" s="18" t="str">
        <f t="shared" si="985"/>
        <v>Grand</v>
      </c>
      <c r="FQ71" s="41">
        <f>INDEX('2010'!$E$7:$HF$37,  MATCH(FO71, '2010'!$A$7:$A$37, 0), MATCH(FO49, '2010'!$E$4:$HF$4, 0) )</f>
        <v>119</v>
      </c>
      <c r="FR71" s="41">
        <f>INDEX('2011'!$E$7:$HF$37,  MATCH(FO71, '2011'!$A$7:$A$37, 0), MATCH(FO49, '2011'!$E$4:$HF$4, 0) )</f>
        <v>89</v>
      </c>
      <c r="FS71" s="41">
        <f>INDEX('2012'!$E$7:$HF$37,  MATCH(FO71, '2012'!$A$7:$A$37, 0), MATCH(FO49, '2012'!$E$4:$HF$4, 0) )</f>
        <v>28</v>
      </c>
      <c r="FT71" s="41">
        <f>INDEX('2013'!$E$7:$HF$37,  MATCH(FO71, '2013'!$A$7:$A$37, 0), MATCH(FO49, '2013'!$E$4:$HF$4, 0) )</f>
        <v>23</v>
      </c>
      <c r="FU71" s="41">
        <f>INDEX('2014'!$E$7:$HF$37,  MATCH(FO71, '2014'!$A$7:$A$37, 0), MATCH(FO49, '2014'!$E$4:$HF$4, 0) )</f>
        <v>15</v>
      </c>
      <c r="FV71" s="41">
        <f>INDEX('2015'!$E$7:$HF$37,  MATCH(FO71, '2015'!$A$7:$A$37, 0), MATCH(FO49, '2015'!$E$4:$HF$4, 0) )</f>
        <v>19</v>
      </c>
      <c r="FW71" s="41">
        <f>INDEX('2016'!$E$7:$HF$37,  MATCH(FO71, '2016'!$A$7:$A$37, 0), MATCH(FO49, '2016'!$E$4:$HF$4, 0) )</f>
        <v>23</v>
      </c>
      <c r="FX71" s="41">
        <f>INDEX('2017'!$E$7:$HF$37,  MATCH(FO71, '2017'!$A$7:$A$37, 0), MATCH(FO49, '2017'!$E$4:$HF$4, 0) )</f>
        <v>20</v>
      </c>
      <c r="FY71" s="41">
        <f>INDEX('2018'!$E$7:$HF$37,  MATCH(FO71, '2018'!$A$7:$A$37, 0), MATCH(FO49, '2018'!$E$4:$HF$4, 0) )</f>
        <v>21</v>
      </c>
      <c r="FZ71" s="41">
        <f>INDEX('2019'!$E$7:$HF$37,  MATCH(FO71, '2019'!$A$7:$A$37, 0), MATCH(FO49, '2019'!$E$4:$HF$4, 0) )</f>
        <v>25</v>
      </c>
      <c r="GB71" s="9">
        <f t="shared" ref="GB71:GC71" si="986">GB26</f>
        <v>19</v>
      </c>
      <c r="GC71" s="18" t="str">
        <f t="shared" si="986"/>
        <v>Grand</v>
      </c>
      <c r="GD71" s="41">
        <f>INDEX('2010'!$E$7:$HF$37,  MATCH(GB71, '2010'!$A$7:$A$37, 0), MATCH(GB49, '2010'!$E$4:$HF$4, 0) )</f>
        <v>119</v>
      </c>
      <c r="GE71" s="41">
        <f>INDEX('2011'!$E$7:$HF$37,  MATCH(GB71, '2011'!$A$7:$A$37, 0), MATCH(GB49, '2011'!$E$4:$HF$4, 0) )</f>
        <v>89</v>
      </c>
      <c r="GF71" s="41">
        <f>INDEX('2012'!$E$7:$HF$37,  MATCH(GB71, '2012'!$A$7:$A$37, 0), MATCH(GB49, '2012'!$E$4:$HF$4, 0) )</f>
        <v>16</v>
      </c>
      <c r="GG71" s="41">
        <f>INDEX('2013'!$E$7:$HF$37,  MATCH(GB71, '2013'!$A$7:$A$37, 0), MATCH(GB49, '2013'!$E$4:$HF$4, 0) )</f>
        <v>16</v>
      </c>
      <c r="GH71" s="41">
        <f>INDEX('2014'!$E$7:$HF$37,  MATCH(GB71, '2014'!$A$7:$A$37, 0), MATCH(GB49, '2014'!$E$4:$HF$4, 0) )</f>
        <v>16</v>
      </c>
      <c r="GI71" s="41">
        <f>INDEX('2015'!$E$7:$HF$37,  MATCH(GB71, '2015'!$A$7:$A$37, 0), MATCH(GB49, '2015'!$E$4:$HF$4, 0) )</f>
        <v>15</v>
      </c>
      <c r="GJ71" s="41">
        <f>INDEX('2016'!$E$7:$HF$37,  MATCH(GB71, '2016'!$A$7:$A$37, 0), MATCH(GB49, '2016'!$E$4:$HF$4, 0) )</f>
        <v>15</v>
      </c>
      <c r="GK71" s="41">
        <f>INDEX('2017'!$E$7:$HF$37,  MATCH(GB71, '2017'!$A$7:$A$37, 0), MATCH(GB49, '2017'!$E$4:$HF$4, 0) )</f>
        <v>16</v>
      </c>
      <c r="GL71" s="41">
        <f>INDEX('2018'!$E$7:$HF$37,  MATCH(GB71, '2018'!$A$7:$A$37, 0), MATCH(GB49, '2018'!$E$4:$HF$4, 0) )</f>
        <v>16</v>
      </c>
      <c r="GM71" s="41">
        <f>INDEX('2019'!$E$7:$HF$37,  MATCH(GB71, '2019'!$A$7:$A$37, 0), MATCH(GB49, '2019'!$E$4:$HF$4, 0) )</f>
        <v>16</v>
      </c>
    </row>
    <row r="72" spans="2:195" x14ac:dyDescent="0.25">
      <c r="B72" s="9">
        <f t="shared" ref="B72:C72" si="987">B27</f>
        <v>21</v>
      </c>
      <c r="C72" s="18" t="str">
        <f t="shared" si="987"/>
        <v>Iron</v>
      </c>
      <c r="D72" s="41">
        <f>INDEX('2010'!$E$7:$HF$37,  MATCH(B72, '2010'!$A$7:$A$37, 0), MATCH(B49, '2010'!$E$4:$HF$4, 0) )</f>
        <v>186</v>
      </c>
      <c r="E72" s="41">
        <f>INDEX('2011'!$E$7:$HF$37,  MATCH(B72, '2011'!$A$7:$A$37, 0), MATCH(B49, '2011'!$E$4:$HF$4, 0) )</f>
        <v>208</v>
      </c>
      <c r="F72" s="41">
        <f>INDEX('2012'!$E$7:$HF$37,  MATCH(B72, '2012'!$A$7:$A$37, 0), MATCH(B49, '2012'!$E$4:$HF$4, 0) )</f>
        <v>139</v>
      </c>
      <c r="G72" s="41">
        <f>INDEX('2013'!$E$7:$HF$37,  MATCH(B72, '2013'!$A$7:$A$37, 0), MATCH(B49, '2013'!$E$4:$HF$4, 0) )</f>
        <v>142</v>
      </c>
      <c r="H72" s="41">
        <f>INDEX('2014'!$E$7:$HF$37,  MATCH(B72, '2014'!$A$7:$A$37, 0), MATCH(B49, '2014'!$E$4:$HF$4, 0) )</f>
        <v>133</v>
      </c>
      <c r="I72" s="41">
        <f>INDEX('2015'!$E$7:$HF$37,  MATCH(B72, '2015'!$A$7:$A$37, 0), MATCH(B49, '2015'!$E$4:$HF$4, 0) )</f>
        <v>143</v>
      </c>
      <c r="J72" s="41">
        <f>INDEX('2016'!$E$7:$HF$37,  MATCH(B72, '2016'!$A$7:$A$37, 0), MATCH(B49, '2016'!$E$4:$HF$4, 0) )</f>
        <v>177</v>
      </c>
      <c r="K72" s="41">
        <f>INDEX('2017'!$E$7:$HF$37,  MATCH(B72, '2017'!$A$7:$A$37, 0), MATCH(B49, '2017'!$E$4:$HF$4, 0) )</f>
        <v>187</v>
      </c>
      <c r="L72" s="41">
        <f>INDEX('2018'!$E$7:$HF$37,  MATCH(B72, '2018'!$A$7:$A$37, 0), MATCH(B49, '2018'!$E$4:$HF$4, 0) )</f>
        <v>224</v>
      </c>
      <c r="M72" s="41">
        <f>INDEX('2019'!$E$7:$HF$37,  MATCH(B72, '2019'!$A$7:$A$37, 0), MATCH(B49, '2019'!$E$4:$HF$4, 0) )</f>
        <v>274</v>
      </c>
      <c r="O72" s="9">
        <f t="shared" ref="O72:P72" si="988">O27</f>
        <v>21</v>
      </c>
      <c r="P72" s="18" t="str">
        <f t="shared" si="988"/>
        <v>Iron</v>
      </c>
      <c r="Q72" s="41">
        <f>INDEX('2010'!$E$7:$HF$37,  MATCH(O72, '2010'!$A$7:$A$37, 0), MATCH(O49, '2010'!$E$4:$HF$4, 0) )</f>
        <v>29</v>
      </c>
      <c r="R72" s="41">
        <f>INDEX('2011'!$E$7:$HF$37,  MATCH(O72, '2011'!$A$7:$A$37, 0), MATCH(O49, '2011'!$E$4:$HF$4, 0) )</f>
        <v>22</v>
      </c>
      <c r="S72" s="41">
        <f>INDEX('2012'!$E$7:$HF$37,  MATCH(O72, '2012'!$A$7:$A$37, 0), MATCH(O49, '2012'!$E$4:$HF$4, 0) )</f>
        <v>14</v>
      </c>
      <c r="T72" s="41">
        <f>INDEX('2013'!$E$7:$HF$37,  MATCH(O72, '2013'!$A$7:$A$37, 0), MATCH(O49, '2013'!$E$4:$HF$4, 0) )</f>
        <v>12</v>
      </c>
      <c r="U72" s="41">
        <f>INDEX('2014'!$E$7:$HF$37,  MATCH(O72, '2014'!$A$7:$A$37, 0), MATCH(O49, '2014'!$E$4:$HF$4, 0) )</f>
        <v>13</v>
      </c>
      <c r="V72" s="41">
        <f>INDEX('2015'!$E$7:$HF$37,  MATCH(O72, '2015'!$A$7:$A$37, 0), MATCH(O49, '2015'!$E$4:$HF$4, 0) )</f>
        <v>18</v>
      </c>
      <c r="W72" s="41">
        <f>INDEX('2016'!$E$7:$HF$37,  MATCH(O72, '2016'!$A$7:$A$37, 0), MATCH(O49, '2016'!$E$4:$HF$4, 0) )</f>
        <v>23</v>
      </c>
      <c r="X72" s="41">
        <f>INDEX('2017'!$E$7:$HF$37,  MATCH(O72, '2017'!$A$7:$A$37, 0), MATCH(O49, '2017'!$E$4:$HF$4, 0) )</f>
        <v>24</v>
      </c>
      <c r="Y72" s="41">
        <f>INDEX('2018'!$E$7:$HF$37,  MATCH(O72, '2018'!$A$7:$A$37, 0), MATCH(O49, '2018'!$E$4:$HF$4, 0) )</f>
        <v>98</v>
      </c>
      <c r="Z72" s="41">
        <f>INDEX('2019'!$E$7:$HF$37,  MATCH(O72, '2019'!$A$7:$A$37, 0), MATCH(O49, '2019'!$E$4:$HF$4, 0) )</f>
        <v>92</v>
      </c>
      <c r="AB72" s="9">
        <f t="shared" ref="AB72:AC72" si="989">AB27</f>
        <v>21</v>
      </c>
      <c r="AC72" s="18" t="str">
        <f t="shared" si="989"/>
        <v>Iron</v>
      </c>
      <c r="AD72" s="41">
        <f>INDEX('2010'!$E$7:$HF$37,  MATCH(AB72, '2010'!$A$7:$A$37, 0), MATCH(AB49, '2010'!$E$4:$HF$4, 0) )</f>
        <v>55</v>
      </c>
      <c r="AE72" s="41">
        <f>INDEX('2011'!$E$7:$HF$37,  MATCH(AB72, '2011'!$A$7:$A$37, 0), MATCH(AB49, '2011'!$E$4:$HF$4, 0) )</f>
        <v>49</v>
      </c>
      <c r="AF72" s="41">
        <f>INDEX('2012'!$E$7:$HF$37,  MATCH(AB72, '2012'!$A$7:$A$37, 0), MATCH(AB49, '2012'!$E$4:$HF$4, 0) )</f>
        <v>51</v>
      </c>
      <c r="AG72" s="41">
        <f>INDEX('2013'!$E$7:$HF$37,  MATCH(AB72, '2013'!$A$7:$A$37, 0), MATCH(AB49, '2013'!$E$4:$HF$4, 0) )</f>
        <v>14</v>
      </c>
      <c r="AH72" s="41">
        <f>INDEX('2014'!$E$7:$HF$37,  MATCH(AB72, '2014'!$A$7:$A$37, 0), MATCH(AB49, '2014'!$E$4:$HF$4, 0) )</f>
        <v>7</v>
      </c>
      <c r="AI72" s="41">
        <f>INDEX('2015'!$E$7:$HF$37,  MATCH(AB72, '2015'!$A$7:$A$37, 0), MATCH(AB49, '2015'!$E$4:$HF$4, 0) )</f>
        <v>8</v>
      </c>
      <c r="AJ72" s="41">
        <f>INDEX('2016'!$E$7:$HF$37,  MATCH(AB72, '2016'!$A$7:$A$37, 0), MATCH(AB49, '2016'!$E$4:$HF$4, 0) )</f>
        <v>7</v>
      </c>
      <c r="AK72" s="41">
        <f>INDEX('2017'!$E$7:$HF$37,  MATCH(AB72, '2017'!$A$7:$A$37, 0), MATCH(AB49, '2017'!$E$4:$HF$4, 0) )</f>
        <v>4</v>
      </c>
      <c r="AL72" s="41">
        <f>INDEX('2018'!$E$7:$HF$37,  MATCH(AB72, '2018'!$A$7:$A$37, 0), MATCH(AB49, '2018'!$E$4:$HF$4, 0) )</f>
        <v>73</v>
      </c>
      <c r="AM72" s="41">
        <f>INDEX('2019'!$E$7:$HF$37,  MATCH(AB72, '2019'!$A$7:$A$37, 0), MATCH(AB49, '2019'!$E$4:$HF$4, 0) )</f>
        <v>108</v>
      </c>
      <c r="AO72" s="9">
        <f t="shared" ref="AO72:AP72" si="990">AO27</f>
        <v>21</v>
      </c>
      <c r="AP72" s="18" t="str">
        <f t="shared" si="990"/>
        <v>Iron</v>
      </c>
      <c r="AQ72" s="41">
        <f>INDEX('2010'!$E$7:$HF$37,  MATCH(AO72, '2010'!$A$7:$A$37, 0), MATCH(AO49, '2010'!$E$4:$HF$4, 0) )</f>
        <v>76</v>
      </c>
      <c r="AR72" s="41">
        <f>INDEX('2011'!$E$7:$HF$37,  MATCH(AO72, '2011'!$A$7:$A$37, 0), MATCH(AO49, '2011'!$E$4:$HF$4, 0) )</f>
        <v>87</v>
      </c>
      <c r="AS72" s="41">
        <f>INDEX('2012'!$E$7:$HF$37,  MATCH(AO72, '2012'!$A$7:$A$37, 0), MATCH(AO49, '2012'!$E$4:$HF$4, 0) )</f>
        <v>28</v>
      </c>
      <c r="AT72" s="41">
        <f>INDEX('2013'!$E$7:$HF$37,  MATCH(AO72, '2013'!$A$7:$A$37, 0), MATCH(AO49, '2013'!$E$4:$HF$4, 0) )</f>
        <v>38</v>
      </c>
      <c r="AU72" s="41">
        <f>INDEX('2014'!$E$7:$HF$37,  MATCH(AO72, '2014'!$A$7:$A$37, 0), MATCH(AO49, '2014'!$E$4:$HF$4, 0) )</f>
        <v>19</v>
      </c>
      <c r="AV72" s="41">
        <f>INDEX('2015'!$E$7:$HF$37,  MATCH(AO72, '2015'!$A$7:$A$37, 0), MATCH(AO49, '2015'!$E$4:$HF$4, 0) )</f>
        <v>24</v>
      </c>
      <c r="AW72" s="41">
        <f>INDEX('2016'!$E$7:$HF$37,  MATCH(AO72, '2016'!$A$7:$A$37, 0), MATCH(AO49, '2016'!$E$4:$HF$4, 0) )</f>
        <v>35</v>
      </c>
      <c r="AX72" s="41">
        <f>INDEX('2017'!$E$7:$HF$37,  MATCH(AO72, '2017'!$A$7:$A$37, 0), MATCH(AO49, '2017'!$E$4:$HF$4, 0) )</f>
        <v>37</v>
      </c>
      <c r="AY72" s="41">
        <f>INDEX('2018'!$E$7:$HF$37,  MATCH(AO72, '2018'!$A$7:$A$37, 0), MATCH(AO49, '2018'!$E$4:$HF$4, 0) )</f>
        <v>36</v>
      </c>
      <c r="AZ72" s="41">
        <f>INDEX('2019'!$E$7:$HF$37,  MATCH(AO72, '2019'!$A$7:$A$37, 0), MATCH(AO49, '2019'!$E$4:$HF$4, 0) )</f>
        <v>31</v>
      </c>
      <c r="BB72" s="9">
        <f t="shared" ref="BB72:BC72" si="991">BB27</f>
        <v>21</v>
      </c>
      <c r="BC72" s="18" t="str">
        <f t="shared" si="991"/>
        <v>Iron</v>
      </c>
      <c r="BD72" s="41">
        <f>INDEX('2010'!$E$7:$HF$37,  MATCH(BB72, '2010'!$A$7:$A$37, 0), MATCH(BB49, '2010'!$E$4:$HF$4, 0) )</f>
        <v>16</v>
      </c>
      <c r="BE72" s="41">
        <f>INDEX('2011'!$E$7:$HF$37,  MATCH(BB72, '2011'!$A$7:$A$37, 0), MATCH(BB49, '2011'!$E$4:$HF$4, 0) )</f>
        <v>11</v>
      </c>
      <c r="BF72" s="41">
        <f>INDEX('2012'!$E$7:$HF$37,  MATCH(BB72, '2012'!$A$7:$A$37, 0), MATCH(BB49, '2012'!$E$4:$HF$4, 0) )</f>
        <v>7</v>
      </c>
      <c r="BG72" s="41">
        <f>INDEX('2013'!$E$7:$HF$37,  MATCH(BB72, '2013'!$A$7:$A$37, 0), MATCH(BB49, '2013'!$E$4:$HF$4, 0) )</f>
        <v>6</v>
      </c>
      <c r="BH72" s="41">
        <f>INDEX('2014'!$E$7:$HF$37,  MATCH(BB72, '2014'!$A$7:$A$37, 0), MATCH(BB49, '2014'!$E$4:$HF$4, 0) )</f>
        <v>7</v>
      </c>
      <c r="BI72" s="41">
        <f>INDEX('2015'!$E$7:$HF$37,  MATCH(BB72, '2015'!$A$7:$A$37, 0), MATCH(BB49, '2015'!$E$4:$HF$4, 0) )</f>
        <v>8</v>
      </c>
      <c r="BJ72" s="41">
        <f>INDEX('2016'!$E$7:$HF$37,  MATCH(BB72, '2016'!$A$7:$A$37, 0), MATCH(BB49, '2016'!$E$4:$HF$4, 0) )</f>
        <v>8</v>
      </c>
      <c r="BK72" s="41">
        <f>INDEX('2017'!$E$7:$HF$37,  MATCH(BB72, '2017'!$A$7:$A$37, 0), MATCH(BB49, '2017'!$E$4:$HF$4, 0) )</f>
        <v>24</v>
      </c>
      <c r="BL72" s="41">
        <f>INDEX('2018'!$E$7:$HF$37,  MATCH(BB72, '2018'!$A$7:$A$37, 0), MATCH(BB49, '2018'!$E$4:$HF$4, 0) )</f>
        <v>62</v>
      </c>
      <c r="BM72" s="41">
        <f>INDEX('2019'!$E$7:$HF$37,  MATCH(BB72, '2019'!$A$7:$A$37, 0), MATCH(BB49, '2019'!$E$4:$HF$4, 0) )</f>
        <v>57</v>
      </c>
      <c r="BO72" s="9">
        <f t="shared" ref="BO72:BP72" si="992">BO27</f>
        <v>21</v>
      </c>
      <c r="BP72" s="18" t="str">
        <f t="shared" si="992"/>
        <v>Iron</v>
      </c>
      <c r="BQ72" s="41">
        <f>INDEX('2010'!$E$7:$HF$37,  MATCH(BO72, '2010'!$A$7:$A$37, 0), MATCH(BO49, '2010'!$E$4:$HF$4, 0) )</f>
        <v>38</v>
      </c>
      <c r="BR72" s="41">
        <f>INDEX('2011'!$E$7:$HF$37,  MATCH(BO72, '2011'!$A$7:$A$37, 0), MATCH(BO49, '2011'!$E$4:$HF$4, 0) )</f>
        <v>39</v>
      </c>
      <c r="BS72" s="41">
        <f>INDEX('2012'!$E$7:$HF$37,  MATCH(BO72, '2012'!$A$7:$A$37, 0), MATCH(BO49, '2012'!$E$4:$HF$4, 0) )</f>
        <v>63</v>
      </c>
      <c r="BT72" s="41">
        <f>INDEX('2013'!$E$7:$HF$37,  MATCH(BO72, '2013'!$A$7:$A$37, 0), MATCH(BO49, '2013'!$E$4:$HF$4, 0) )</f>
        <v>63</v>
      </c>
      <c r="BU72" s="41">
        <f>INDEX('2014'!$E$7:$HF$37,  MATCH(BO72, '2014'!$A$7:$A$37, 0), MATCH(BO49, '2014'!$E$4:$HF$4, 0) )</f>
        <v>54</v>
      </c>
      <c r="BV72" s="41">
        <f>INDEX('2015'!$E$7:$HF$37,  MATCH(BO72, '2015'!$A$7:$A$37, 0), MATCH(BO49, '2015'!$E$4:$HF$4, 0) )</f>
        <v>95</v>
      </c>
      <c r="BW72" s="41">
        <f>INDEX('2016'!$E$7:$HF$37,  MATCH(BO72, '2016'!$A$7:$A$37, 0), MATCH(BO49, '2016'!$E$4:$HF$4, 0) )</f>
        <v>91</v>
      </c>
      <c r="BX72" s="41">
        <f>INDEX('2017'!$E$7:$HF$37,  MATCH(BO72, '2017'!$A$7:$A$37, 0), MATCH(BO49, '2017'!$E$4:$HF$4, 0) )</f>
        <v>86</v>
      </c>
      <c r="BY72" s="41">
        <f>INDEX('2018'!$E$7:$HF$37,  MATCH(BO72, '2018'!$A$7:$A$37, 0), MATCH(BO49, '2018'!$E$4:$HF$4, 0) )</f>
        <v>76</v>
      </c>
      <c r="BZ72" s="41">
        <f>INDEX('2019'!$E$7:$HF$37,  MATCH(BO72, '2019'!$A$7:$A$37, 0), MATCH(BO49, '2019'!$E$4:$HF$4, 0) )</f>
        <v>96</v>
      </c>
      <c r="CB72" s="9">
        <f t="shared" ref="CB72:CC72" si="993">CB27</f>
        <v>21</v>
      </c>
      <c r="CC72" s="18" t="str">
        <f t="shared" si="993"/>
        <v>Iron</v>
      </c>
      <c r="CD72" s="41">
        <f>INDEX('2010'!$E$7:$HF$37,  MATCH(CB72, '2010'!$A$7:$A$37, 0), MATCH(CB49, '2010'!$E$4:$HF$4, 0) )</f>
        <v>10</v>
      </c>
      <c r="CE72" s="41">
        <f>INDEX('2011'!$E$7:$HF$37,  MATCH(CB72, '2011'!$A$7:$A$37, 0), MATCH(CB49, '2011'!$E$4:$HF$4, 0) )</f>
        <v>20</v>
      </c>
      <c r="CF72" s="41">
        <f>INDEX('2012'!$E$7:$HF$37,  MATCH(CB72, '2012'!$A$7:$A$37, 0), MATCH(CB49, '2012'!$E$4:$HF$4, 0) )</f>
        <v>23</v>
      </c>
      <c r="CG72" s="41">
        <f>INDEX('2013'!$E$7:$HF$37,  MATCH(CB72, '2013'!$A$7:$A$37, 0), MATCH(CB49, '2013'!$E$4:$HF$4, 0) )</f>
        <v>18</v>
      </c>
      <c r="CH72" s="41">
        <f>INDEX('2014'!$E$7:$HF$37,  MATCH(CB72, '2014'!$A$7:$A$37, 0), MATCH(CB49, '2014'!$E$4:$HF$4, 0) )</f>
        <v>22</v>
      </c>
      <c r="CI72" s="41">
        <f>INDEX('2015'!$E$7:$HF$37,  MATCH(CB72, '2015'!$A$7:$A$37, 0), MATCH(CB49, '2015'!$E$4:$HF$4, 0) )</f>
        <v>21</v>
      </c>
      <c r="CJ72" s="41">
        <f>INDEX('2016'!$E$7:$HF$37,  MATCH(CB72, '2016'!$A$7:$A$37, 0), MATCH(CB49, '2016'!$E$4:$HF$4, 0) )</f>
        <v>27</v>
      </c>
      <c r="CK72" s="41">
        <f>INDEX('2017'!$E$7:$HF$37,  MATCH(CB72, '2017'!$A$7:$A$37, 0), MATCH(CB49, '2017'!$E$4:$HF$4, 0) )</f>
        <v>23</v>
      </c>
      <c r="CL72" s="41">
        <f>INDEX('2018'!$E$7:$HF$37,  MATCH(CB72, '2018'!$A$7:$A$37, 0), MATCH(CB49, '2018'!$E$4:$HF$4, 0) )</f>
        <v>24</v>
      </c>
      <c r="CM72" s="41">
        <f>INDEX('2019'!$E$7:$HF$37,  MATCH(CB72, '2019'!$A$7:$A$37, 0), MATCH(CB49, '2019'!$E$4:$HF$4, 0) )</f>
        <v>66</v>
      </c>
      <c r="CO72" s="9">
        <f t="shared" ref="CO72:CP72" si="994">CO27</f>
        <v>21</v>
      </c>
      <c r="CP72" s="18" t="str">
        <f t="shared" si="994"/>
        <v>Iron</v>
      </c>
      <c r="CQ72" s="41">
        <f>INDEX('2010'!$E$7:$HF$37,  MATCH(CO72, '2010'!$A$7:$A$37, 0), MATCH(CO49, '2010'!$E$4:$HF$4, 0) )</f>
        <v>17</v>
      </c>
      <c r="CR72" s="41">
        <f>INDEX('2011'!$E$7:$HF$37,  MATCH(CO72, '2011'!$A$7:$A$37, 0), MATCH(CO49, '2011'!$E$4:$HF$4, 0) )</f>
        <v>24</v>
      </c>
      <c r="CS72" s="41">
        <f>INDEX('2012'!$E$7:$HF$37,  MATCH(CO72, '2012'!$A$7:$A$37, 0), MATCH(CO49, '2012'!$E$4:$HF$4, 0) )</f>
        <v>4</v>
      </c>
      <c r="CT72" s="41">
        <f>INDEX('2013'!$E$7:$HF$37,  MATCH(CO72, '2013'!$A$7:$A$37, 0), MATCH(CO49, '2013'!$E$4:$HF$4, 0) )</f>
        <v>24</v>
      </c>
      <c r="CU72" s="41">
        <f>INDEX('2014'!$E$7:$HF$37,  MATCH(CO72, '2014'!$A$7:$A$37, 0), MATCH(CO49, '2014'!$E$4:$HF$4, 0) )</f>
        <v>24</v>
      </c>
      <c r="CV72" s="41">
        <f>INDEX('2015'!$E$7:$HF$37,  MATCH(CO72, '2015'!$A$7:$A$37, 0), MATCH(CO49, '2015'!$E$4:$HF$4, 0) )</f>
        <v>23</v>
      </c>
      <c r="CW72" s="41">
        <f>INDEX('2016'!$E$7:$HF$37,  MATCH(CO72, '2016'!$A$7:$A$37, 0), MATCH(CO49, '2016'!$E$4:$HF$4, 0) )</f>
        <v>23</v>
      </c>
      <c r="CX72" s="41">
        <f>INDEX('2017'!$E$7:$HF$37,  MATCH(CO72, '2017'!$A$7:$A$37, 0), MATCH(CO49, '2017'!$E$4:$HF$4, 0) )</f>
        <v>24</v>
      </c>
      <c r="CY72" s="41">
        <f>INDEX('2018'!$E$7:$HF$37,  MATCH(CO72, '2018'!$A$7:$A$37, 0), MATCH(CO49, '2018'!$E$4:$HF$4, 0) )</f>
        <v>24</v>
      </c>
      <c r="CZ72" s="41">
        <f>INDEX('2019'!$E$7:$HF$37,  MATCH(CO72, '2019'!$A$7:$A$37, 0), MATCH(CO49, '2019'!$E$4:$HF$4, 0) )</f>
        <v>14</v>
      </c>
      <c r="DB72" s="9">
        <f t="shared" ref="DB72:DC72" si="995">DB27</f>
        <v>21</v>
      </c>
      <c r="DC72" s="18" t="str">
        <f t="shared" si="995"/>
        <v>Iron</v>
      </c>
      <c r="DD72" s="41">
        <f>INDEX('2010'!$E$7:$HF$37,  MATCH(DB72, '2010'!$A$7:$A$37, 0), MATCH(DB49, '2010'!$E$4:$HF$4, 0) )</f>
        <v>32</v>
      </c>
      <c r="DE72" s="41">
        <f>INDEX('2011'!$E$7:$HF$37,  MATCH(DB72, '2011'!$A$7:$A$37, 0), MATCH(DB49, '2011'!$E$4:$HF$4, 0) )</f>
        <v>26</v>
      </c>
      <c r="DF72" s="41">
        <f>INDEX('2012'!$E$7:$HF$37,  MATCH(DB72, '2012'!$A$7:$A$37, 0), MATCH(DB49, '2012'!$E$4:$HF$4, 0) )</f>
        <v>20</v>
      </c>
      <c r="DG72" s="41">
        <f>INDEX('2013'!$E$7:$HF$37,  MATCH(DB72, '2013'!$A$7:$A$37, 0), MATCH(DB49, '2013'!$E$4:$HF$4, 0) )</f>
        <v>41</v>
      </c>
      <c r="DH72" s="41">
        <f>INDEX('2014'!$E$7:$HF$37,  MATCH(DB72, '2014'!$A$7:$A$37, 0), MATCH(DB49, '2014'!$E$4:$HF$4, 0) )</f>
        <v>28</v>
      </c>
      <c r="DI72" s="41">
        <f>INDEX('2015'!$E$7:$HF$37,  MATCH(DB72, '2015'!$A$7:$A$37, 0), MATCH(DB49, '2015'!$E$4:$HF$4, 0) )</f>
        <v>29</v>
      </c>
      <c r="DJ72" s="41">
        <f>INDEX('2016'!$E$7:$HF$37,  MATCH(DB72, '2016'!$A$7:$A$37, 0), MATCH(DB49, '2016'!$E$4:$HF$4, 0) )</f>
        <v>48</v>
      </c>
      <c r="DK72" s="41">
        <f>INDEX('2017'!$E$7:$HF$37,  MATCH(DB72, '2017'!$A$7:$A$37, 0), MATCH(DB49, '2017'!$E$4:$HF$4, 0) )</f>
        <v>53</v>
      </c>
      <c r="DL72" s="41">
        <f>INDEX('2018'!$E$7:$HF$37,  MATCH(DB72, '2018'!$A$7:$A$37, 0), MATCH(DB49, '2018'!$E$4:$HF$4, 0) )</f>
        <v>52</v>
      </c>
      <c r="DM72" s="41">
        <f>INDEX('2019'!$E$7:$HF$37,  MATCH(DB72, '2019'!$A$7:$A$37, 0), MATCH(DB49, '2019'!$E$4:$HF$4, 0) )</f>
        <v>83</v>
      </c>
      <c r="DO72" s="9">
        <f t="shared" ref="DO72:DP72" si="996">DO27</f>
        <v>21</v>
      </c>
      <c r="DP72" s="18" t="str">
        <f t="shared" si="996"/>
        <v>Iron</v>
      </c>
      <c r="DQ72" s="41">
        <f>INDEX('2010'!$E$7:$HF$37,  MATCH(DO72, '2010'!$A$7:$A$37, 0), MATCH(DO49, '2010'!$E$4:$HF$4, 0) )</f>
        <v>67</v>
      </c>
      <c r="DR72" s="41">
        <f>INDEX('2011'!$E$7:$HF$37,  MATCH(DO72, '2011'!$A$7:$A$37, 0), MATCH(DO49, '2011'!$E$4:$HF$4, 0) )</f>
        <v>107</v>
      </c>
      <c r="DS72" s="41">
        <f>INDEX('2012'!$E$7:$HF$37,  MATCH(DO72, '2012'!$A$7:$A$37, 0), MATCH(DO49, '2012'!$E$4:$HF$4, 0) )</f>
        <v>73</v>
      </c>
      <c r="DT72" s="41">
        <f>INDEX('2013'!$E$7:$HF$37,  MATCH(DO72, '2013'!$A$7:$A$37, 0), MATCH(DO49, '2013'!$E$4:$HF$4, 0) )</f>
        <v>76</v>
      </c>
      <c r="DU72" s="41">
        <f>INDEX('2014'!$E$7:$HF$37,  MATCH(DO72, '2014'!$A$7:$A$37, 0), MATCH(DO49, '2014'!$E$4:$HF$4, 0) )</f>
        <v>64</v>
      </c>
      <c r="DV72" s="41">
        <f>INDEX('2015'!$E$7:$HF$37,  MATCH(DO72, '2015'!$A$7:$A$37, 0), MATCH(DO49, '2015'!$E$4:$HF$4, 0) )</f>
        <v>80</v>
      </c>
      <c r="DW72" s="41">
        <f>INDEX('2016'!$E$7:$HF$37,  MATCH(DO72, '2016'!$A$7:$A$37, 0), MATCH(DO49, '2016'!$E$4:$HF$4, 0) )</f>
        <v>83</v>
      </c>
      <c r="DX72" s="41">
        <f>INDEX('2017'!$E$7:$HF$37,  MATCH(DO72, '2017'!$A$7:$A$37, 0), MATCH(DO49, '2017'!$E$4:$HF$4, 0) )</f>
        <v>119</v>
      </c>
      <c r="DY72" s="41">
        <f>INDEX('2018'!$E$7:$HF$37,  MATCH(DO72, '2018'!$A$7:$A$37, 0), MATCH(DO49, '2018'!$E$4:$HF$4, 0) )</f>
        <v>100</v>
      </c>
      <c r="DZ72" s="41">
        <f>INDEX('2019'!$E$7:$HF$37,  MATCH(DO72, '2019'!$A$7:$A$37, 0), MATCH(DO49, '2019'!$E$4:$HF$4, 0) )</f>
        <v>106</v>
      </c>
      <c r="EB72" s="9">
        <f t="shared" ref="EB72:EC72" si="997">EB27</f>
        <v>21</v>
      </c>
      <c r="EC72" s="18" t="str">
        <f t="shared" si="997"/>
        <v>Iron</v>
      </c>
      <c r="ED72" s="41">
        <f>INDEX('2010'!$E$7:$HF$37,  MATCH(EB72, '2010'!$A$7:$A$37, 0), MATCH(EB49, '2010'!$E$4:$HF$4, 0) )</f>
        <v>107</v>
      </c>
      <c r="EE72" s="41">
        <f>INDEX('2011'!$E$7:$HF$37,  MATCH(EB72, '2011'!$A$7:$A$37, 0), MATCH(EB49, '2011'!$E$4:$HF$4, 0) )</f>
        <v>74</v>
      </c>
      <c r="EF72" s="41">
        <f>INDEX('2012'!$E$7:$HF$37,  MATCH(EB72, '2012'!$A$7:$A$37, 0), MATCH(EB49, '2012'!$E$4:$HF$4, 0) )</f>
        <v>77</v>
      </c>
      <c r="EG72" s="41">
        <f>INDEX('2013'!$E$7:$HF$37,  MATCH(EB72, '2013'!$A$7:$A$37, 0), MATCH(EB49, '2013'!$E$4:$HF$4, 0) )</f>
        <v>55</v>
      </c>
      <c r="EH72" s="41">
        <f>INDEX('2014'!$E$7:$HF$37,  MATCH(EB72, '2014'!$A$7:$A$37, 0), MATCH(EB49, '2014'!$E$4:$HF$4, 0) )</f>
        <v>48</v>
      </c>
      <c r="EI72" s="41">
        <f>INDEX('2015'!$E$7:$HF$37,  MATCH(EB72, '2015'!$A$7:$A$37, 0), MATCH(EB49, '2015'!$E$4:$HF$4, 0) )</f>
        <v>59</v>
      </c>
      <c r="EJ72" s="41">
        <f>INDEX('2016'!$E$7:$HF$37,  MATCH(EB72, '2016'!$A$7:$A$37, 0), MATCH(EB49, '2016'!$E$4:$HF$4, 0) )</f>
        <v>69</v>
      </c>
      <c r="EK72" s="41">
        <f>INDEX('2017'!$E$7:$HF$37,  MATCH(EB72, '2017'!$A$7:$A$37, 0), MATCH(EB49, '2017'!$E$4:$HF$4, 0) )</f>
        <v>72</v>
      </c>
      <c r="EL72" s="41">
        <f>INDEX('2018'!$E$7:$HF$37,  MATCH(EB72, '2018'!$A$7:$A$37, 0), MATCH(EB49, '2018'!$E$4:$HF$4, 0) )</f>
        <v>69</v>
      </c>
      <c r="EM72" s="41">
        <f>INDEX('2019'!$E$7:$HF$37,  MATCH(EB72, '2019'!$A$7:$A$37, 0), MATCH(EB49, '2019'!$E$4:$HF$4, 0) )</f>
        <v>116</v>
      </c>
      <c r="EO72" s="9">
        <f t="shared" ref="EO72:EP72" si="998">EO27</f>
        <v>21</v>
      </c>
      <c r="EP72" s="18" t="str">
        <f t="shared" si="998"/>
        <v>Iron</v>
      </c>
      <c r="EQ72" s="41">
        <f>INDEX('2010'!$E$7:$HF$37,  MATCH(EO72, '2010'!$A$7:$A$37, 0), MATCH(EO49, '2010'!$E$4:$HF$4, 0) )</f>
        <v>28</v>
      </c>
      <c r="ER72" s="41">
        <f>INDEX('2011'!$E$7:$HF$37,  MATCH(EO72, '2011'!$A$7:$A$37, 0), MATCH(EO49, '2011'!$E$4:$HF$4, 0) )</f>
        <v>30</v>
      </c>
      <c r="ES72" s="41">
        <f>INDEX('2012'!$E$7:$HF$37,  MATCH(EO72, '2012'!$A$7:$A$37, 0), MATCH(EO49, '2012'!$E$4:$HF$4, 0) )</f>
        <v>15</v>
      </c>
      <c r="ET72" s="41">
        <f>INDEX('2013'!$E$7:$HF$37,  MATCH(EO72, '2013'!$A$7:$A$37, 0), MATCH(EO49, '2013'!$E$4:$HF$4, 0) )</f>
        <v>16</v>
      </c>
      <c r="EU72" s="41">
        <f>INDEX('2014'!$E$7:$HF$37,  MATCH(EO72, '2014'!$A$7:$A$37, 0), MATCH(EO49, '2014'!$E$4:$HF$4, 0) )</f>
        <v>15</v>
      </c>
      <c r="EV72" s="41">
        <f>INDEX('2015'!$E$7:$HF$37,  MATCH(EO72, '2015'!$A$7:$A$37, 0), MATCH(EO49, '2015'!$E$4:$HF$4, 0) )</f>
        <v>35</v>
      </c>
      <c r="EW72" s="41">
        <f>INDEX('2016'!$E$7:$HF$37,  MATCH(EO72, '2016'!$A$7:$A$37, 0), MATCH(EO49, '2016'!$E$4:$HF$4, 0) )</f>
        <v>38</v>
      </c>
      <c r="EX72" s="41">
        <f>INDEX('2017'!$E$7:$HF$37,  MATCH(EO72, '2017'!$A$7:$A$37, 0), MATCH(EO49, '2017'!$E$4:$HF$4, 0) )</f>
        <v>45</v>
      </c>
      <c r="EY72" s="41">
        <f>INDEX('2018'!$E$7:$HF$37,  MATCH(EO72, '2018'!$A$7:$A$37, 0), MATCH(EO49, '2018'!$E$4:$HF$4, 0) )</f>
        <v>65</v>
      </c>
      <c r="EZ72" s="41">
        <f>INDEX('2019'!$E$7:$HF$37,  MATCH(EO72, '2019'!$A$7:$A$37, 0), MATCH(EO49, '2019'!$E$4:$HF$4, 0) )</f>
        <v>65</v>
      </c>
      <c r="FB72" s="9">
        <f t="shared" ref="FB72:FC72" si="999">FB27</f>
        <v>21</v>
      </c>
      <c r="FC72" s="18" t="str">
        <f t="shared" si="999"/>
        <v>Iron</v>
      </c>
      <c r="FD72" s="41">
        <f>INDEX('2010'!$E$7:$HF$37,  MATCH(FB72, '2010'!$A$7:$A$37, 0), MATCH(FB49, '2010'!$E$4:$HF$4, 0) )</f>
        <v>41</v>
      </c>
      <c r="FE72" s="41">
        <f>INDEX('2011'!$E$7:$HF$37,  MATCH(FB72, '2011'!$A$7:$A$37, 0), MATCH(FB49, '2011'!$E$4:$HF$4, 0) )</f>
        <v>46</v>
      </c>
      <c r="FF72" s="41">
        <f>INDEX('2012'!$E$7:$HF$37,  MATCH(FB72, '2012'!$A$7:$A$37, 0), MATCH(FB49, '2012'!$E$4:$HF$4, 0) )</f>
        <v>54</v>
      </c>
      <c r="FG72" s="41">
        <f>INDEX('2013'!$E$7:$HF$37,  MATCH(FB72, '2013'!$A$7:$A$37, 0), MATCH(FB49, '2013'!$E$4:$HF$4, 0) )</f>
        <v>53</v>
      </c>
      <c r="FH72" s="41">
        <f>INDEX('2014'!$E$7:$HF$37,  MATCH(FB72, '2014'!$A$7:$A$37, 0), MATCH(FB49, '2014'!$E$4:$HF$4, 0) )</f>
        <v>55</v>
      </c>
      <c r="FI72" s="41">
        <f>INDEX('2015'!$E$7:$HF$37,  MATCH(FB72, '2015'!$A$7:$A$37, 0), MATCH(FB49, '2015'!$E$4:$HF$4, 0) )</f>
        <v>50</v>
      </c>
      <c r="FJ72" s="41">
        <f>INDEX('2016'!$E$7:$HF$37,  MATCH(FB72, '2016'!$A$7:$A$37, 0), MATCH(FB49, '2016'!$E$4:$HF$4, 0) )</f>
        <v>45</v>
      </c>
      <c r="FK72" s="41">
        <f>INDEX('2017'!$E$7:$HF$37,  MATCH(FB72, '2017'!$A$7:$A$37, 0), MATCH(FB49, '2017'!$E$4:$HF$4, 0) )</f>
        <v>33</v>
      </c>
      <c r="FL72" s="41">
        <f>INDEX('2018'!$E$7:$HF$37,  MATCH(FB72, '2018'!$A$7:$A$37, 0), MATCH(FB49, '2018'!$E$4:$HF$4, 0) )</f>
        <v>54</v>
      </c>
      <c r="FM72" s="41">
        <f>INDEX('2019'!$E$7:$HF$37,  MATCH(FB72, '2019'!$A$7:$A$37, 0), MATCH(FB49, '2019'!$E$4:$HF$4, 0) )</f>
        <v>64</v>
      </c>
      <c r="FO72" s="9">
        <f t="shared" ref="FO72:FP72" si="1000">FO27</f>
        <v>21</v>
      </c>
      <c r="FP72" s="18" t="str">
        <f t="shared" si="1000"/>
        <v>Iron</v>
      </c>
      <c r="FQ72" s="41">
        <f>INDEX('2010'!$E$7:$HF$37,  MATCH(FO72, '2010'!$A$7:$A$37, 0), MATCH(FO49, '2010'!$E$4:$HF$4, 0) )</f>
        <v>119</v>
      </c>
      <c r="FR72" s="41">
        <f>INDEX('2011'!$E$7:$HF$37,  MATCH(FO72, '2011'!$A$7:$A$37, 0), MATCH(FO49, '2011'!$E$4:$HF$4, 0) )</f>
        <v>89</v>
      </c>
      <c r="FS72" s="41">
        <f>INDEX('2012'!$E$7:$HF$37,  MATCH(FO72, '2012'!$A$7:$A$37, 0), MATCH(FO49, '2012'!$E$4:$HF$4, 0) )</f>
        <v>24</v>
      </c>
      <c r="FT72" s="41">
        <f>INDEX('2013'!$E$7:$HF$37,  MATCH(FO72, '2013'!$A$7:$A$37, 0), MATCH(FO49, '2013'!$E$4:$HF$4, 0) )</f>
        <v>24</v>
      </c>
      <c r="FU72" s="41">
        <f>INDEX('2014'!$E$7:$HF$37,  MATCH(FO72, '2014'!$A$7:$A$37, 0), MATCH(FO49, '2014'!$E$4:$HF$4, 0) )</f>
        <v>24</v>
      </c>
      <c r="FV72" s="41">
        <f>INDEX('2015'!$E$7:$HF$37,  MATCH(FO72, '2015'!$A$7:$A$37, 0), MATCH(FO49, '2015'!$E$4:$HF$4, 0) )</f>
        <v>32</v>
      </c>
      <c r="FW72" s="41">
        <f>INDEX('2016'!$E$7:$HF$37,  MATCH(FO72, '2016'!$A$7:$A$37, 0), MATCH(FO49, '2016'!$E$4:$HF$4, 0) )</f>
        <v>27</v>
      </c>
      <c r="FX72" s="41">
        <f>INDEX('2017'!$E$7:$HF$37,  MATCH(FO72, '2017'!$A$7:$A$37, 0), MATCH(FO49, '2017'!$E$4:$HF$4, 0) )</f>
        <v>30</v>
      </c>
      <c r="FY72" s="41">
        <f>INDEX('2018'!$E$7:$HF$37,  MATCH(FO72, '2018'!$A$7:$A$37, 0), MATCH(FO49, '2018'!$E$4:$HF$4, 0) )</f>
        <v>44</v>
      </c>
      <c r="FZ72" s="41">
        <f>INDEX('2019'!$E$7:$HF$37,  MATCH(FO72, '2019'!$A$7:$A$37, 0), MATCH(FO49, '2019'!$E$4:$HF$4, 0) )</f>
        <v>47</v>
      </c>
      <c r="GB72" s="9">
        <f t="shared" ref="GB72:GC72" si="1001">GB27</f>
        <v>21</v>
      </c>
      <c r="GC72" s="18" t="str">
        <f t="shared" si="1001"/>
        <v>Iron</v>
      </c>
      <c r="GD72" s="41">
        <f>INDEX('2010'!$E$7:$HF$37,  MATCH(GB72, '2010'!$A$7:$A$37, 0), MATCH(GB49, '2010'!$E$4:$HF$4, 0) )</f>
        <v>119</v>
      </c>
      <c r="GE72" s="41">
        <f>INDEX('2011'!$E$7:$HF$37,  MATCH(GB72, '2011'!$A$7:$A$37, 0), MATCH(GB49, '2011'!$E$4:$HF$4, 0) )</f>
        <v>89</v>
      </c>
      <c r="GF72" s="41">
        <f>INDEX('2012'!$E$7:$HF$37,  MATCH(GB72, '2012'!$A$7:$A$37, 0), MATCH(GB49, '2012'!$E$4:$HF$4, 0) )</f>
        <v>24</v>
      </c>
      <c r="GG72" s="41">
        <f>INDEX('2013'!$E$7:$HF$37,  MATCH(GB72, '2013'!$A$7:$A$37, 0), MATCH(GB49, '2013'!$E$4:$HF$4, 0) )</f>
        <v>24</v>
      </c>
      <c r="GH72" s="41">
        <f>INDEX('2014'!$E$7:$HF$37,  MATCH(GB72, '2014'!$A$7:$A$37, 0), MATCH(GB49, '2014'!$E$4:$HF$4, 0) )</f>
        <v>24</v>
      </c>
      <c r="GI72" s="41">
        <f>INDEX('2015'!$E$7:$HF$37,  MATCH(GB72, '2015'!$A$7:$A$37, 0), MATCH(GB49, '2015'!$E$4:$HF$4, 0) )</f>
        <v>23</v>
      </c>
      <c r="GJ72" s="41">
        <f>INDEX('2016'!$E$7:$HF$37,  MATCH(GB72, '2016'!$A$7:$A$37, 0), MATCH(GB49, '2016'!$E$4:$HF$4, 0) )</f>
        <v>23</v>
      </c>
      <c r="GK72" s="41">
        <f>INDEX('2017'!$E$7:$HF$37,  MATCH(GB72, '2017'!$A$7:$A$37, 0), MATCH(GB49, '2017'!$E$4:$HF$4, 0) )</f>
        <v>24</v>
      </c>
      <c r="GL72" s="41">
        <f>INDEX('2018'!$E$7:$HF$37,  MATCH(GB72, '2018'!$A$7:$A$37, 0), MATCH(GB49, '2018'!$E$4:$HF$4, 0) )</f>
        <v>24</v>
      </c>
      <c r="GM72" s="41">
        <f>INDEX('2019'!$E$7:$HF$37,  MATCH(GB72, '2019'!$A$7:$A$37, 0), MATCH(GB49, '2019'!$E$4:$HF$4, 0) )</f>
        <v>27</v>
      </c>
    </row>
    <row r="73" spans="2:195" x14ac:dyDescent="0.25">
      <c r="B73" s="9">
        <f t="shared" ref="B73:C73" si="1002">B28</f>
        <v>23</v>
      </c>
      <c r="C73" s="18" t="str">
        <f t="shared" si="1002"/>
        <v>Juab</v>
      </c>
      <c r="D73" s="41">
        <f>INDEX('2010'!$E$7:$HF$37,  MATCH(B73, '2010'!$A$7:$A$37, 0), MATCH(B49, '2010'!$E$4:$HF$4, 0) )</f>
        <v>66</v>
      </c>
      <c r="E73" s="41">
        <f>INDEX('2011'!$E$7:$HF$37,  MATCH(B73, '2011'!$A$7:$A$37, 0), MATCH(B49, '2011'!$E$4:$HF$4, 0) )</f>
        <v>73</v>
      </c>
      <c r="F73" s="41">
        <f>INDEX('2012'!$E$7:$HF$37,  MATCH(B73, '2012'!$A$7:$A$37, 0), MATCH(B49, '2012'!$E$4:$HF$4, 0) )</f>
        <v>55</v>
      </c>
      <c r="G73" s="41">
        <f>INDEX('2013'!$E$7:$HF$37,  MATCH(B73, '2013'!$A$7:$A$37, 0), MATCH(B49, '2013'!$E$4:$HF$4, 0) )</f>
        <v>70</v>
      </c>
      <c r="H73" s="41">
        <f>INDEX('2014'!$E$7:$HF$37,  MATCH(B73, '2014'!$A$7:$A$37, 0), MATCH(B49, '2014'!$E$4:$HF$4, 0) )</f>
        <v>58</v>
      </c>
      <c r="I73" s="41">
        <f>INDEX('2015'!$E$7:$HF$37,  MATCH(B73, '2015'!$A$7:$A$37, 0), MATCH(B49, '2015'!$E$4:$HF$4, 0) )</f>
        <v>66</v>
      </c>
      <c r="J73" s="41">
        <f>INDEX('2016'!$E$7:$HF$37,  MATCH(B73, '2016'!$A$7:$A$37, 0), MATCH(B49, '2016'!$E$4:$HF$4, 0) )</f>
        <v>81</v>
      </c>
      <c r="K73" s="41">
        <f>INDEX('2017'!$E$7:$HF$37,  MATCH(B73, '2017'!$A$7:$A$37, 0), MATCH(B49, '2017'!$E$4:$HF$4, 0) )</f>
        <v>92</v>
      </c>
      <c r="L73" s="41">
        <f>INDEX('2018'!$E$7:$HF$37,  MATCH(B73, '2018'!$A$7:$A$37, 0), MATCH(B49, '2018'!$E$4:$HF$4, 0) )</f>
        <v>97</v>
      </c>
      <c r="M73" s="41">
        <f>INDEX('2019'!$E$7:$HF$37,  MATCH(B73, '2019'!$A$7:$A$37, 0), MATCH(B49, '2019'!$E$4:$HF$4, 0) )</f>
        <v>113</v>
      </c>
      <c r="O73" s="9">
        <f t="shared" ref="O73:P73" si="1003">O28</f>
        <v>23</v>
      </c>
      <c r="P73" s="18" t="str">
        <f t="shared" si="1003"/>
        <v>Juab</v>
      </c>
      <c r="Q73" s="41">
        <f>INDEX('2010'!$E$7:$HF$37,  MATCH(O73, '2010'!$A$7:$A$37, 0), MATCH(O49, '2010'!$E$4:$HF$4, 0) )</f>
        <v>23</v>
      </c>
      <c r="R73" s="41">
        <f>INDEX('2011'!$E$7:$HF$37,  MATCH(O73, '2011'!$A$7:$A$37, 0), MATCH(O49, '2011'!$E$4:$HF$4, 0) )</f>
        <v>21</v>
      </c>
      <c r="S73" s="41">
        <f>INDEX('2012'!$E$7:$HF$37,  MATCH(O73, '2012'!$A$7:$A$37, 0), MATCH(O49, '2012'!$E$4:$HF$4, 0) )</f>
        <v>27</v>
      </c>
      <c r="T73" s="41">
        <f>INDEX('2013'!$E$7:$HF$37,  MATCH(O73, '2013'!$A$7:$A$37, 0), MATCH(O49, '2013'!$E$4:$HF$4, 0) )</f>
        <v>18</v>
      </c>
      <c r="U73" s="41">
        <f>INDEX('2014'!$E$7:$HF$37,  MATCH(O73, '2014'!$A$7:$A$37, 0), MATCH(O49, '2014'!$E$4:$HF$4, 0) )</f>
        <v>18</v>
      </c>
      <c r="V73" s="41">
        <f>INDEX('2015'!$E$7:$HF$37,  MATCH(O73, '2015'!$A$7:$A$37, 0), MATCH(O49, '2015'!$E$4:$HF$4, 0) )</f>
        <v>18</v>
      </c>
      <c r="W73" s="41">
        <f>INDEX('2016'!$E$7:$HF$37,  MATCH(O73, '2016'!$A$7:$A$37, 0), MATCH(O49, '2016'!$E$4:$HF$4, 0) )</f>
        <v>24</v>
      </c>
      <c r="X73" s="41">
        <f>INDEX('2017'!$E$7:$HF$37,  MATCH(O73, '2017'!$A$7:$A$37, 0), MATCH(O49, '2017'!$E$4:$HF$4, 0) )</f>
        <v>24</v>
      </c>
      <c r="Y73" s="41">
        <f>INDEX('2018'!$E$7:$HF$37,  MATCH(O73, '2018'!$A$7:$A$37, 0), MATCH(O49, '2018'!$E$4:$HF$4, 0) )</f>
        <v>23</v>
      </c>
      <c r="Z73" s="41">
        <f>INDEX('2019'!$E$7:$HF$37,  MATCH(O73, '2019'!$A$7:$A$37, 0), MATCH(O49, '2019'!$E$4:$HF$4, 0) )</f>
        <v>21</v>
      </c>
      <c r="AB73" s="9">
        <f t="shared" ref="AB73:AC73" si="1004">AB28</f>
        <v>23</v>
      </c>
      <c r="AC73" s="18" t="str">
        <f t="shared" si="1004"/>
        <v>Juab</v>
      </c>
      <c r="AD73" s="41">
        <f>INDEX('2010'!$E$7:$HF$37,  MATCH(AB73, '2010'!$A$7:$A$37, 0), MATCH(AB49, '2010'!$E$4:$HF$4, 0) )</f>
        <v>26</v>
      </c>
      <c r="AE73" s="41">
        <f>INDEX('2011'!$E$7:$HF$37,  MATCH(AB73, '2011'!$A$7:$A$37, 0), MATCH(AB49, '2011'!$E$4:$HF$4, 0) )</f>
        <v>24</v>
      </c>
      <c r="AF73" s="41">
        <f>INDEX('2012'!$E$7:$HF$37,  MATCH(AB73, '2012'!$A$7:$A$37, 0), MATCH(AB49, '2012'!$E$4:$HF$4, 0) )</f>
        <v>19</v>
      </c>
      <c r="AG73" s="41">
        <f>INDEX('2013'!$E$7:$HF$37,  MATCH(AB73, '2013'!$A$7:$A$37, 0), MATCH(AB49, '2013'!$E$4:$HF$4, 0) )</f>
        <v>22</v>
      </c>
      <c r="AH73" s="41">
        <f>INDEX('2014'!$E$7:$HF$37,  MATCH(AB73, '2014'!$A$7:$A$37, 0), MATCH(AB49, '2014'!$E$4:$HF$4, 0) )</f>
        <v>10</v>
      </c>
      <c r="AI73" s="41">
        <f>INDEX('2015'!$E$7:$HF$37,  MATCH(AB73, '2015'!$A$7:$A$37, 0), MATCH(AB49, '2015'!$E$4:$HF$4, 0) )</f>
        <v>7</v>
      </c>
      <c r="AJ73" s="41">
        <f>INDEX('2016'!$E$7:$HF$37,  MATCH(AB73, '2016'!$A$7:$A$37, 0), MATCH(AB49, '2016'!$E$4:$HF$4, 0) )</f>
        <v>9</v>
      </c>
      <c r="AK73" s="41">
        <f>INDEX('2017'!$E$7:$HF$37,  MATCH(AB73, '2017'!$A$7:$A$37, 0), MATCH(AB49, '2017'!$E$4:$HF$4, 0) )</f>
        <v>9</v>
      </c>
      <c r="AL73" s="41">
        <f>INDEX('2018'!$E$7:$HF$37,  MATCH(AB73, '2018'!$A$7:$A$37, 0), MATCH(AB49, '2018'!$E$4:$HF$4, 0) )</f>
        <v>12</v>
      </c>
      <c r="AM73" s="41">
        <f>INDEX('2019'!$E$7:$HF$37,  MATCH(AB73, '2019'!$A$7:$A$37, 0), MATCH(AB49, '2019'!$E$4:$HF$4, 0) )</f>
        <v>13</v>
      </c>
      <c r="AO73" s="9">
        <f t="shared" ref="AO73:AP73" si="1005">AO28</f>
        <v>23</v>
      </c>
      <c r="AP73" s="18" t="str">
        <f t="shared" si="1005"/>
        <v>Juab</v>
      </c>
      <c r="AQ73" s="41">
        <f>INDEX('2010'!$E$7:$HF$37,  MATCH(AO73, '2010'!$A$7:$A$37, 0), MATCH(AO49, '2010'!$E$4:$HF$4, 0) )</f>
        <v>8</v>
      </c>
      <c r="AR73" s="41">
        <f>INDEX('2011'!$E$7:$HF$37,  MATCH(AO73, '2011'!$A$7:$A$37, 0), MATCH(AO49, '2011'!$E$4:$HF$4, 0) )</f>
        <v>89</v>
      </c>
      <c r="AS73" s="41">
        <f>INDEX('2012'!$E$7:$HF$37,  MATCH(AO73, '2012'!$A$7:$A$37, 0), MATCH(AO49, '2012'!$E$4:$HF$4, 0) )</f>
        <v>18</v>
      </c>
      <c r="AT73" s="41">
        <f>INDEX('2013'!$E$7:$HF$37,  MATCH(AO73, '2013'!$A$7:$A$37, 0), MATCH(AO49, '2013'!$E$4:$HF$4, 0) )</f>
        <v>22</v>
      </c>
      <c r="AU73" s="41">
        <f>INDEX('2014'!$E$7:$HF$37,  MATCH(AO73, '2014'!$A$7:$A$37, 0), MATCH(AO49, '2014'!$E$4:$HF$4, 0) )</f>
        <v>27</v>
      </c>
      <c r="AV73" s="41">
        <f>INDEX('2015'!$E$7:$HF$37,  MATCH(AO73, '2015'!$A$7:$A$37, 0), MATCH(AO49, '2015'!$E$4:$HF$4, 0) )</f>
        <v>26</v>
      </c>
      <c r="AW73" s="41">
        <f>INDEX('2016'!$E$7:$HF$37,  MATCH(AO73, '2016'!$A$7:$A$37, 0), MATCH(AO49, '2016'!$E$4:$HF$4, 0) )</f>
        <v>32</v>
      </c>
      <c r="AX73" s="41">
        <f>INDEX('2017'!$E$7:$HF$37,  MATCH(AO73, '2017'!$A$7:$A$37, 0), MATCH(AO49, '2017'!$E$4:$HF$4, 0) )</f>
        <v>24</v>
      </c>
      <c r="AY73" s="41">
        <f>INDEX('2018'!$E$7:$HF$37,  MATCH(AO73, '2018'!$A$7:$A$37, 0), MATCH(AO49, '2018'!$E$4:$HF$4, 0) )</f>
        <v>15</v>
      </c>
      <c r="AZ73" s="41">
        <f>INDEX('2019'!$E$7:$HF$37,  MATCH(AO73, '2019'!$A$7:$A$37, 0), MATCH(AO49, '2019'!$E$4:$HF$4, 0) )</f>
        <v>16</v>
      </c>
      <c r="BB73" s="9">
        <f t="shared" ref="BB73:BC73" si="1006">BB28</f>
        <v>23</v>
      </c>
      <c r="BC73" s="18" t="str">
        <f t="shared" si="1006"/>
        <v>Juab</v>
      </c>
      <c r="BD73" s="41">
        <f>INDEX('2010'!$E$7:$HF$37,  MATCH(BB73, '2010'!$A$7:$A$37, 0), MATCH(BB49, '2010'!$E$4:$HF$4, 0) )</f>
        <v>13</v>
      </c>
      <c r="BE73" s="41">
        <f>INDEX('2011'!$E$7:$HF$37,  MATCH(BB73, '2011'!$A$7:$A$37, 0), MATCH(BB49, '2011'!$E$4:$HF$4, 0) )</f>
        <v>13</v>
      </c>
      <c r="BF73" s="41">
        <f>INDEX('2012'!$E$7:$HF$37,  MATCH(BB73, '2012'!$A$7:$A$37, 0), MATCH(BB49, '2012'!$E$4:$HF$4, 0) )</f>
        <v>12</v>
      </c>
      <c r="BG73" s="41">
        <f>INDEX('2013'!$E$7:$HF$37,  MATCH(BB73, '2013'!$A$7:$A$37, 0), MATCH(BB49, '2013'!$E$4:$HF$4, 0) )</f>
        <v>13</v>
      </c>
      <c r="BH73" s="41">
        <f>INDEX('2014'!$E$7:$HF$37,  MATCH(BB73, '2014'!$A$7:$A$37, 0), MATCH(BB49, '2014'!$E$4:$HF$4, 0) )</f>
        <v>13</v>
      </c>
      <c r="BI73" s="41">
        <f>INDEX('2015'!$E$7:$HF$37,  MATCH(BB73, '2015'!$A$7:$A$37, 0), MATCH(BB49, '2015'!$E$4:$HF$4, 0) )</f>
        <v>5</v>
      </c>
      <c r="BJ73" s="41">
        <f>INDEX('2016'!$E$7:$HF$37,  MATCH(BB73, '2016'!$A$7:$A$37, 0), MATCH(BB49, '2016'!$E$4:$HF$4, 0) )</f>
        <v>5</v>
      </c>
      <c r="BK73" s="41">
        <f>INDEX('2017'!$E$7:$HF$37,  MATCH(BB73, '2017'!$A$7:$A$37, 0), MATCH(BB49, '2017'!$E$4:$HF$4, 0) )</f>
        <v>6</v>
      </c>
      <c r="BL73" s="41">
        <f>INDEX('2018'!$E$7:$HF$37,  MATCH(BB73, '2018'!$A$7:$A$37, 0), MATCH(BB49, '2018'!$E$4:$HF$4, 0) )</f>
        <v>7</v>
      </c>
      <c r="BM73" s="41">
        <f>INDEX('2019'!$E$7:$HF$37,  MATCH(BB73, '2019'!$A$7:$A$37, 0), MATCH(BB49, '2019'!$E$4:$HF$4, 0) )</f>
        <v>6</v>
      </c>
      <c r="BO73" s="9">
        <f t="shared" ref="BO73:BP73" si="1007">BO28</f>
        <v>23</v>
      </c>
      <c r="BP73" s="18" t="str">
        <f t="shared" si="1007"/>
        <v>Juab</v>
      </c>
      <c r="BQ73" s="41">
        <f>INDEX('2010'!$E$7:$HF$37,  MATCH(BO73, '2010'!$A$7:$A$37, 0), MATCH(BO49, '2010'!$E$4:$HF$4, 0) )</f>
        <v>31</v>
      </c>
      <c r="BR73" s="41">
        <f>INDEX('2011'!$E$7:$HF$37,  MATCH(BO73, '2011'!$A$7:$A$37, 0), MATCH(BO49, '2011'!$E$4:$HF$4, 0) )</f>
        <v>26</v>
      </c>
      <c r="BS73" s="41">
        <f>INDEX('2012'!$E$7:$HF$37,  MATCH(BO73, '2012'!$A$7:$A$37, 0), MATCH(BO49, '2012'!$E$4:$HF$4, 0) )</f>
        <v>8</v>
      </c>
      <c r="BT73" s="41">
        <f>INDEX('2013'!$E$7:$HF$37,  MATCH(BO73, '2013'!$A$7:$A$37, 0), MATCH(BO49, '2013'!$E$4:$HF$4, 0) )</f>
        <v>5</v>
      </c>
      <c r="BU73" s="41">
        <f>INDEX('2014'!$E$7:$HF$37,  MATCH(BO73, '2014'!$A$7:$A$37, 0), MATCH(BO49, '2014'!$E$4:$HF$4, 0) )</f>
        <v>5</v>
      </c>
      <c r="BV73" s="41">
        <f>INDEX('2015'!$E$7:$HF$37,  MATCH(BO73, '2015'!$A$7:$A$37, 0), MATCH(BO49, '2015'!$E$4:$HF$4, 0) )</f>
        <v>4</v>
      </c>
      <c r="BW73" s="41">
        <f>INDEX('2016'!$E$7:$HF$37,  MATCH(BO73, '2016'!$A$7:$A$37, 0), MATCH(BO49, '2016'!$E$4:$HF$4, 0) )</f>
        <v>4</v>
      </c>
      <c r="BX73" s="41">
        <f>INDEX('2017'!$E$7:$HF$37,  MATCH(BO73, '2017'!$A$7:$A$37, 0), MATCH(BO49, '2017'!$E$4:$HF$4, 0) )</f>
        <v>5</v>
      </c>
      <c r="BY73" s="41">
        <f>INDEX('2018'!$E$7:$HF$37,  MATCH(BO73, '2018'!$A$7:$A$37, 0), MATCH(BO49, '2018'!$E$4:$HF$4, 0) )</f>
        <v>4</v>
      </c>
      <c r="BZ73" s="41">
        <f>INDEX('2019'!$E$7:$HF$37,  MATCH(BO73, '2019'!$A$7:$A$37, 0), MATCH(BO49, '2019'!$E$4:$HF$4, 0) )</f>
        <v>18</v>
      </c>
      <c r="CB73" s="9">
        <f t="shared" ref="CB73:CC73" si="1008">CB28</f>
        <v>23</v>
      </c>
      <c r="CC73" s="18" t="str">
        <f t="shared" si="1008"/>
        <v>Juab</v>
      </c>
      <c r="CD73" s="41">
        <f>INDEX('2010'!$E$7:$HF$37,  MATCH(CB73, '2010'!$A$7:$A$37, 0), MATCH(CB49, '2010'!$E$4:$HF$4, 0) )</f>
        <v>12</v>
      </c>
      <c r="CE73" s="41">
        <f>INDEX('2011'!$E$7:$HF$37,  MATCH(CB73, '2011'!$A$7:$A$37, 0), MATCH(CB49, '2011'!$E$4:$HF$4, 0) )</f>
        <v>9</v>
      </c>
      <c r="CF73" s="41">
        <f>INDEX('2012'!$E$7:$HF$37,  MATCH(CB73, '2012'!$A$7:$A$37, 0), MATCH(CB49, '2012'!$E$4:$HF$4, 0) )</f>
        <v>13</v>
      </c>
      <c r="CG73" s="41">
        <f>INDEX('2013'!$E$7:$HF$37,  MATCH(CB73, '2013'!$A$7:$A$37, 0), MATCH(CB49, '2013'!$E$4:$HF$4, 0) )</f>
        <v>11</v>
      </c>
      <c r="CH73" s="41">
        <f>INDEX('2014'!$E$7:$HF$37,  MATCH(CB73, '2014'!$A$7:$A$37, 0), MATCH(CB49, '2014'!$E$4:$HF$4, 0) )</f>
        <v>18</v>
      </c>
      <c r="CI73" s="41">
        <f>INDEX('2015'!$E$7:$HF$37,  MATCH(CB73, '2015'!$A$7:$A$37, 0), MATCH(CB49, '2015'!$E$4:$HF$4, 0) )</f>
        <v>16</v>
      </c>
      <c r="CJ73" s="41">
        <f>INDEX('2016'!$E$7:$HF$37,  MATCH(CB73, '2016'!$A$7:$A$37, 0), MATCH(CB49, '2016'!$E$4:$HF$4, 0) )</f>
        <v>15</v>
      </c>
      <c r="CK73" s="41">
        <f>INDEX('2017'!$E$7:$HF$37,  MATCH(CB73, '2017'!$A$7:$A$37, 0), MATCH(CB49, '2017'!$E$4:$HF$4, 0) )</f>
        <v>15</v>
      </c>
      <c r="CL73" s="41">
        <f>INDEX('2018'!$E$7:$HF$37,  MATCH(CB73, '2018'!$A$7:$A$37, 0), MATCH(CB49, '2018'!$E$4:$HF$4, 0) )</f>
        <v>15</v>
      </c>
      <c r="CM73" s="41">
        <f>INDEX('2019'!$E$7:$HF$37,  MATCH(CB73, '2019'!$A$7:$A$37, 0), MATCH(CB49, '2019'!$E$4:$HF$4, 0) )</f>
        <v>18</v>
      </c>
      <c r="CO73" s="9">
        <f t="shared" ref="CO73:CP73" si="1009">CO28</f>
        <v>23</v>
      </c>
      <c r="CP73" s="18" t="str">
        <f t="shared" si="1009"/>
        <v>Juab</v>
      </c>
      <c r="CQ73" s="41">
        <f>INDEX('2010'!$E$7:$HF$37,  MATCH(CO73, '2010'!$A$7:$A$37, 0), MATCH(CO49, '2010'!$E$4:$HF$4, 0) )</f>
        <v>12</v>
      </c>
      <c r="CR73" s="41">
        <f>INDEX('2011'!$E$7:$HF$37,  MATCH(CO73, '2011'!$A$7:$A$37, 0), MATCH(CO49, '2011'!$E$4:$HF$4, 0) )</f>
        <v>20</v>
      </c>
      <c r="CS73" s="41">
        <f>INDEX('2012'!$E$7:$HF$37,  MATCH(CO73, '2012'!$A$7:$A$37, 0), MATCH(CO49, '2012'!$E$4:$HF$4, 0) )</f>
        <v>15</v>
      </c>
      <c r="CT73" s="41">
        <f>INDEX('2013'!$E$7:$HF$37,  MATCH(CO73, '2013'!$A$7:$A$37, 0), MATCH(CO49, '2013'!$E$4:$HF$4, 0) )</f>
        <v>14</v>
      </c>
      <c r="CU73" s="41">
        <f>INDEX('2014'!$E$7:$HF$37,  MATCH(CO73, '2014'!$A$7:$A$37, 0), MATCH(CO49, '2014'!$E$4:$HF$4, 0) )</f>
        <v>18</v>
      </c>
      <c r="CV73" s="41">
        <f>INDEX('2015'!$E$7:$HF$37,  MATCH(CO73, '2015'!$A$7:$A$37, 0), MATCH(CO49, '2015'!$E$4:$HF$4, 0) )</f>
        <v>17</v>
      </c>
      <c r="CW73" s="41">
        <f>INDEX('2016'!$E$7:$HF$37,  MATCH(CO73, '2016'!$A$7:$A$37, 0), MATCH(CO49, '2016'!$E$4:$HF$4, 0) )</f>
        <v>17</v>
      </c>
      <c r="CX73" s="41">
        <f>INDEX('2017'!$E$7:$HF$37,  MATCH(CO73, '2017'!$A$7:$A$37, 0), MATCH(CO49, '2017'!$E$4:$HF$4, 0) )</f>
        <v>46</v>
      </c>
      <c r="CY73" s="41">
        <f>INDEX('2018'!$E$7:$HF$37,  MATCH(CO73, '2018'!$A$7:$A$37, 0), MATCH(CO49, '2018'!$E$4:$HF$4, 0) )</f>
        <v>52</v>
      </c>
      <c r="CZ73" s="41">
        <f>INDEX('2019'!$E$7:$HF$37,  MATCH(CO73, '2019'!$A$7:$A$37, 0), MATCH(CO49, '2019'!$E$4:$HF$4, 0) )</f>
        <v>52</v>
      </c>
      <c r="DB73" s="9">
        <f t="shared" ref="DB73:DC73" si="1010">DB28</f>
        <v>23</v>
      </c>
      <c r="DC73" s="18" t="str">
        <f t="shared" si="1010"/>
        <v>Juab</v>
      </c>
      <c r="DD73" s="41">
        <f>INDEX('2010'!$E$7:$HF$37,  MATCH(DB73, '2010'!$A$7:$A$37, 0), MATCH(DB49, '2010'!$E$4:$HF$4, 0) )</f>
        <v>11</v>
      </c>
      <c r="DE73" s="41">
        <f>INDEX('2011'!$E$7:$HF$37,  MATCH(DB73, '2011'!$A$7:$A$37, 0), MATCH(DB49, '2011'!$E$4:$HF$4, 0) )</f>
        <v>19</v>
      </c>
      <c r="DF73" s="41">
        <f>INDEX('2012'!$E$7:$HF$37,  MATCH(DB73, '2012'!$A$7:$A$37, 0), MATCH(DB49, '2012'!$E$4:$HF$4, 0) )</f>
        <v>18</v>
      </c>
      <c r="DG73" s="41">
        <f>INDEX('2013'!$E$7:$HF$37,  MATCH(DB73, '2013'!$A$7:$A$37, 0), MATCH(DB49, '2013'!$E$4:$HF$4, 0) )</f>
        <v>18</v>
      </c>
      <c r="DH73" s="41">
        <f>INDEX('2014'!$E$7:$HF$37,  MATCH(DB73, '2014'!$A$7:$A$37, 0), MATCH(DB49, '2014'!$E$4:$HF$4, 0) )</f>
        <v>15</v>
      </c>
      <c r="DI73" s="41">
        <f>INDEX('2015'!$E$7:$HF$37,  MATCH(DB73, '2015'!$A$7:$A$37, 0), MATCH(DB49, '2015'!$E$4:$HF$4, 0) )</f>
        <v>20</v>
      </c>
      <c r="DJ73" s="41">
        <f>INDEX('2016'!$E$7:$HF$37,  MATCH(DB73, '2016'!$A$7:$A$37, 0), MATCH(DB49, '2016'!$E$4:$HF$4, 0) )</f>
        <v>16</v>
      </c>
      <c r="DK73" s="41">
        <f>INDEX('2017'!$E$7:$HF$37,  MATCH(DB73, '2017'!$A$7:$A$37, 0), MATCH(DB49, '2017'!$E$4:$HF$4, 0) )</f>
        <v>16</v>
      </c>
      <c r="DL73" s="41">
        <f>INDEX('2018'!$E$7:$HF$37,  MATCH(DB73, '2018'!$A$7:$A$37, 0), MATCH(DB49, '2018'!$E$4:$HF$4, 0) )</f>
        <v>19</v>
      </c>
      <c r="DM73" s="41">
        <f>INDEX('2019'!$E$7:$HF$37,  MATCH(DB73, '2019'!$A$7:$A$37, 0), MATCH(DB49, '2019'!$E$4:$HF$4, 0) )</f>
        <v>28</v>
      </c>
      <c r="DO73" s="9">
        <f t="shared" ref="DO73:DP73" si="1011">DO28</f>
        <v>23</v>
      </c>
      <c r="DP73" s="18" t="str">
        <f t="shared" si="1011"/>
        <v>Juab</v>
      </c>
      <c r="DQ73" s="41">
        <f>INDEX('2010'!$E$7:$HF$37,  MATCH(DO73, '2010'!$A$7:$A$37, 0), MATCH(DO49, '2010'!$E$4:$HF$4, 0) )</f>
        <v>21</v>
      </c>
      <c r="DR73" s="41">
        <f>INDEX('2011'!$E$7:$HF$37,  MATCH(DO73, '2011'!$A$7:$A$37, 0), MATCH(DO49, '2011'!$E$4:$HF$4, 0) )</f>
        <v>24</v>
      </c>
      <c r="DS73" s="41">
        <f>INDEX('2012'!$E$7:$HF$37,  MATCH(DO73, '2012'!$A$7:$A$37, 0), MATCH(DO49, '2012'!$E$4:$HF$4, 0) )</f>
        <v>17</v>
      </c>
      <c r="DT73" s="41">
        <f>INDEX('2013'!$E$7:$HF$37,  MATCH(DO73, '2013'!$A$7:$A$37, 0), MATCH(DO49, '2013'!$E$4:$HF$4, 0) )</f>
        <v>21</v>
      </c>
      <c r="DU73" s="41">
        <f>INDEX('2014'!$E$7:$HF$37,  MATCH(DO73, '2014'!$A$7:$A$37, 0), MATCH(DO49, '2014'!$E$4:$HF$4, 0) )</f>
        <v>33</v>
      </c>
      <c r="DV73" s="41">
        <f>INDEX('2015'!$E$7:$HF$37,  MATCH(DO73, '2015'!$A$7:$A$37, 0), MATCH(DO49, '2015'!$E$4:$HF$4, 0) )</f>
        <v>43</v>
      </c>
      <c r="DW73" s="41">
        <f>INDEX('2016'!$E$7:$HF$37,  MATCH(DO73, '2016'!$A$7:$A$37, 0), MATCH(DO49, '2016'!$E$4:$HF$4, 0) )</f>
        <v>43</v>
      </c>
      <c r="DX73" s="41">
        <f>INDEX('2017'!$E$7:$HF$37,  MATCH(DO73, '2017'!$A$7:$A$37, 0), MATCH(DO49, '2017'!$E$4:$HF$4, 0) )</f>
        <v>50</v>
      </c>
      <c r="DY73" s="41">
        <f>INDEX('2018'!$E$7:$HF$37,  MATCH(DO73, '2018'!$A$7:$A$37, 0), MATCH(DO49, '2018'!$E$4:$HF$4, 0) )</f>
        <v>50</v>
      </c>
      <c r="DZ73" s="41">
        <f>INDEX('2019'!$E$7:$HF$37,  MATCH(DO73, '2019'!$A$7:$A$37, 0), MATCH(DO49, '2019'!$E$4:$HF$4, 0) )</f>
        <v>33</v>
      </c>
      <c r="EB73" s="9">
        <f t="shared" ref="EB73:EC73" si="1012">EB28</f>
        <v>23</v>
      </c>
      <c r="EC73" s="18" t="str">
        <f t="shared" si="1012"/>
        <v>Juab</v>
      </c>
      <c r="ED73" s="41">
        <f>INDEX('2010'!$E$7:$HF$37,  MATCH(EB73, '2010'!$A$7:$A$37, 0), MATCH(EB49, '2010'!$E$4:$HF$4, 0) )</f>
        <v>40</v>
      </c>
      <c r="EE73" s="41">
        <f>INDEX('2011'!$E$7:$HF$37,  MATCH(EB73, '2011'!$A$7:$A$37, 0), MATCH(EB49, '2011'!$E$4:$HF$4, 0) )</f>
        <v>26</v>
      </c>
      <c r="EF73" s="41">
        <f>INDEX('2012'!$E$7:$HF$37,  MATCH(EB73, '2012'!$A$7:$A$37, 0), MATCH(EB49, '2012'!$E$4:$HF$4, 0) )</f>
        <v>23</v>
      </c>
      <c r="EG73" s="41">
        <f>INDEX('2013'!$E$7:$HF$37,  MATCH(EB73, '2013'!$A$7:$A$37, 0), MATCH(EB49, '2013'!$E$4:$HF$4, 0) )</f>
        <v>20</v>
      </c>
      <c r="EH73" s="41">
        <f>INDEX('2014'!$E$7:$HF$37,  MATCH(EB73, '2014'!$A$7:$A$37, 0), MATCH(EB49, '2014'!$E$4:$HF$4, 0) )</f>
        <v>11</v>
      </c>
      <c r="EI73" s="41">
        <f>INDEX('2015'!$E$7:$HF$37,  MATCH(EB73, '2015'!$A$7:$A$37, 0), MATCH(EB49, '2015'!$E$4:$HF$4, 0) )</f>
        <v>12</v>
      </c>
      <c r="EJ73" s="41">
        <f>INDEX('2016'!$E$7:$HF$37,  MATCH(EB73, '2016'!$A$7:$A$37, 0), MATCH(EB49, '2016'!$E$4:$HF$4, 0) )</f>
        <v>15</v>
      </c>
      <c r="EK73" s="41">
        <f>INDEX('2017'!$E$7:$HF$37,  MATCH(EB73, '2017'!$A$7:$A$37, 0), MATCH(EB49, '2017'!$E$4:$HF$4, 0) )</f>
        <v>17</v>
      </c>
      <c r="EL73" s="41">
        <f>INDEX('2018'!$E$7:$HF$37,  MATCH(EB73, '2018'!$A$7:$A$37, 0), MATCH(EB49, '2018'!$E$4:$HF$4, 0) )</f>
        <v>10</v>
      </c>
      <c r="EM73" s="41">
        <f>INDEX('2019'!$E$7:$HF$37,  MATCH(EB73, '2019'!$A$7:$A$37, 0), MATCH(EB49, '2019'!$E$4:$HF$4, 0) )</f>
        <v>29</v>
      </c>
      <c r="EO73" s="9">
        <f t="shared" ref="EO73:EP73" si="1013">EO28</f>
        <v>23</v>
      </c>
      <c r="EP73" s="18" t="str">
        <f t="shared" si="1013"/>
        <v>Juab</v>
      </c>
      <c r="EQ73" s="41">
        <f>INDEX('2010'!$E$7:$HF$37,  MATCH(EO73, '2010'!$A$7:$A$37, 0), MATCH(EO49, '2010'!$E$4:$HF$4, 0) )</f>
        <v>119</v>
      </c>
      <c r="ER73" s="41">
        <f>INDEX('2011'!$E$7:$HF$37,  MATCH(EO73, '2011'!$A$7:$A$37, 0), MATCH(EO49, '2011'!$E$4:$HF$4, 0) )</f>
        <v>10</v>
      </c>
      <c r="ES73" s="41">
        <f>INDEX('2012'!$E$7:$HF$37,  MATCH(EO73, '2012'!$A$7:$A$37, 0), MATCH(EO49, '2012'!$E$4:$HF$4, 0) )</f>
        <v>11</v>
      </c>
      <c r="ET73" s="41">
        <f>INDEX('2013'!$E$7:$HF$37,  MATCH(EO73, '2013'!$A$7:$A$37, 0), MATCH(EO49, '2013'!$E$4:$HF$4, 0) )</f>
        <v>12</v>
      </c>
      <c r="EU73" s="41">
        <f>INDEX('2014'!$E$7:$HF$37,  MATCH(EO73, '2014'!$A$7:$A$37, 0), MATCH(EO49, '2014'!$E$4:$HF$4, 0) )</f>
        <v>8</v>
      </c>
      <c r="EV73" s="41">
        <f>INDEX('2015'!$E$7:$HF$37,  MATCH(EO73, '2015'!$A$7:$A$37, 0), MATCH(EO49, '2015'!$E$4:$HF$4, 0) )</f>
        <v>11</v>
      </c>
      <c r="EW73" s="41">
        <f>INDEX('2016'!$E$7:$HF$37,  MATCH(EO73, '2016'!$A$7:$A$37, 0), MATCH(EO49, '2016'!$E$4:$HF$4, 0) )</f>
        <v>17</v>
      </c>
      <c r="EX73" s="41">
        <f>INDEX('2017'!$E$7:$HF$37,  MATCH(EO73, '2017'!$A$7:$A$37, 0), MATCH(EO49, '2017'!$E$4:$HF$4, 0) )</f>
        <v>18</v>
      </c>
      <c r="EY73" s="41">
        <f>INDEX('2018'!$E$7:$HF$37,  MATCH(EO73, '2018'!$A$7:$A$37, 0), MATCH(EO49, '2018'!$E$4:$HF$4, 0) )</f>
        <v>11</v>
      </c>
      <c r="EZ73" s="41">
        <f>INDEX('2019'!$E$7:$HF$37,  MATCH(EO73, '2019'!$A$7:$A$37, 0), MATCH(EO49, '2019'!$E$4:$HF$4, 0) )</f>
        <v>13</v>
      </c>
      <c r="FB73" s="9">
        <f t="shared" ref="FB73:FC73" si="1014">FB28</f>
        <v>23</v>
      </c>
      <c r="FC73" s="18" t="str">
        <f t="shared" si="1014"/>
        <v>Juab</v>
      </c>
      <c r="FD73" s="41">
        <f>INDEX('2010'!$E$7:$HF$37,  MATCH(FB73, '2010'!$A$7:$A$37, 0), MATCH(FB49, '2010'!$E$4:$HF$4, 0) )</f>
        <v>21</v>
      </c>
      <c r="FE73" s="41">
        <f>INDEX('2011'!$E$7:$HF$37,  MATCH(FB73, '2011'!$A$7:$A$37, 0), MATCH(FB49, '2011'!$E$4:$HF$4, 0) )</f>
        <v>17</v>
      </c>
      <c r="FF73" s="41">
        <f>INDEX('2012'!$E$7:$HF$37,  MATCH(FB73, '2012'!$A$7:$A$37, 0), MATCH(FB49, '2012'!$E$4:$HF$4, 0) )</f>
        <v>19</v>
      </c>
      <c r="FG73" s="41">
        <f>INDEX('2013'!$E$7:$HF$37,  MATCH(FB73, '2013'!$A$7:$A$37, 0), MATCH(FB49, '2013'!$E$4:$HF$4, 0) )</f>
        <v>26</v>
      </c>
      <c r="FH73" s="41">
        <f>INDEX('2014'!$E$7:$HF$37,  MATCH(FB73, '2014'!$A$7:$A$37, 0), MATCH(FB49, '2014'!$E$4:$HF$4, 0) )</f>
        <v>34</v>
      </c>
      <c r="FI73" s="41">
        <f>INDEX('2015'!$E$7:$HF$37,  MATCH(FB73, '2015'!$A$7:$A$37, 0), MATCH(FB49, '2015'!$E$4:$HF$4, 0) )</f>
        <v>24</v>
      </c>
      <c r="FJ73" s="41">
        <f>INDEX('2016'!$E$7:$HF$37,  MATCH(FB73, '2016'!$A$7:$A$37, 0), MATCH(FB49, '2016'!$E$4:$HF$4, 0) )</f>
        <v>34</v>
      </c>
      <c r="FK73" s="41">
        <f>INDEX('2017'!$E$7:$HF$37,  MATCH(FB73, '2017'!$A$7:$A$37, 0), MATCH(FB49, '2017'!$E$4:$HF$4, 0) )</f>
        <v>25</v>
      </c>
      <c r="FL73" s="41">
        <f>INDEX('2018'!$E$7:$HF$37,  MATCH(FB73, '2018'!$A$7:$A$37, 0), MATCH(FB49, '2018'!$E$4:$HF$4, 0) )</f>
        <v>26</v>
      </c>
      <c r="FM73" s="41">
        <f>INDEX('2019'!$E$7:$HF$37,  MATCH(FB73, '2019'!$A$7:$A$37, 0), MATCH(FB49, '2019'!$E$4:$HF$4, 0) )</f>
        <v>64</v>
      </c>
      <c r="FO73" s="9">
        <f t="shared" ref="FO73:FP73" si="1015">FO28</f>
        <v>23</v>
      </c>
      <c r="FP73" s="18" t="str">
        <f t="shared" si="1015"/>
        <v>Juab</v>
      </c>
      <c r="FQ73" s="41">
        <f>INDEX('2010'!$E$7:$HF$37,  MATCH(FO73, '2010'!$A$7:$A$37, 0), MATCH(FO49, '2010'!$E$4:$HF$4, 0) )</f>
        <v>119</v>
      </c>
      <c r="FR73" s="41">
        <f>INDEX('2011'!$E$7:$HF$37,  MATCH(FO73, '2011'!$A$7:$A$37, 0), MATCH(FO49, '2011'!$E$4:$HF$4, 0) )</f>
        <v>89</v>
      </c>
      <c r="FS73" s="41">
        <f>INDEX('2012'!$E$7:$HF$37,  MATCH(FO73, '2012'!$A$7:$A$37, 0), MATCH(FO49, '2012'!$E$4:$HF$4, 0) )</f>
        <v>18</v>
      </c>
      <c r="FT73" s="41">
        <f>INDEX('2013'!$E$7:$HF$37,  MATCH(FO73, '2013'!$A$7:$A$37, 0), MATCH(FO49, '2013'!$E$4:$HF$4, 0) )</f>
        <v>18</v>
      </c>
      <c r="FU73" s="41">
        <f>INDEX('2014'!$E$7:$HF$37,  MATCH(FO73, '2014'!$A$7:$A$37, 0), MATCH(FO49, '2014'!$E$4:$HF$4, 0) )</f>
        <v>18</v>
      </c>
      <c r="FV73" s="41">
        <f>INDEX('2015'!$E$7:$HF$37,  MATCH(FO73, '2015'!$A$7:$A$37, 0), MATCH(FO49, '2015'!$E$4:$HF$4, 0) )</f>
        <v>17</v>
      </c>
      <c r="FW73" s="41">
        <f>INDEX('2016'!$E$7:$HF$37,  MATCH(FO73, '2016'!$A$7:$A$37, 0), MATCH(FO49, '2016'!$E$4:$HF$4, 0) )</f>
        <v>17</v>
      </c>
      <c r="FX73" s="41">
        <f>INDEX('2017'!$E$7:$HF$37,  MATCH(FO73, '2017'!$A$7:$A$37, 0), MATCH(FO49, '2017'!$E$4:$HF$4, 0) )</f>
        <v>18</v>
      </c>
      <c r="FY73" s="41">
        <f>INDEX('2018'!$E$7:$HF$37,  MATCH(FO73, '2018'!$A$7:$A$37, 0), MATCH(FO49, '2018'!$E$4:$HF$4, 0) )</f>
        <v>18</v>
      </c>
      <c r="FZ73" s="41">
        <f>INDEX('2019'!$E$7:$HF$37,  MATCH(FO73, '2019'!$A$7:$A$37, 0), MATCH(FO49, '2019'!$E$4:$HF$4, 0) )</f>
        <v>5</v>
      </c>
      <c r="GB73" s="9">
        <f t="shared" ref="GB73:GC73" si="1016">GB28</f>
        <v>23</v>
      </c>
      <c r="GC73" s="18" t="str">
        <f t="shared" si="1016"/>
        <v>Juab</v>
      </c>
      <c r="GD73" s="41">
        <f>INDEX('2010'!$E$7:$HF$37,  MATCH(GB73, '2010'!$A$7:$A$37, 0), MATCH(GB49, '2010'!$E$4:$HF$4, 0) )</f>
        <v>119</v>
      </c>
      <c r="GE73" s="41">
        <f>INDEX('2011'!$E$7:$HF$37,  MATCH(GB73, '2011'!$A$7:$A$37, 0), MATCH(GB49, '2011'!$E$4:$HF$4, 0) )</f>
        <v>89</v>
      </c>
      <c r="GF73" s="41">
        <f>INDEX('2012'!$E$7:$HF$37,  MATCH(GB73, '2012'!$A$7:$A$37, 0), MATCH(GB49, '2012'!$E$4:$HF$4, 0) )</f>
        <v>18</v>
      </c>
      <c r="GG73" s="41">
        <f>INDEX('2013'!$E$7:$HF$37,  MATCH(GB73, '2013'!$A$7:$A$37, 0), MATCH(GB49, '2013'!$E$4:$HF$4, 0) )</f>
        <v>18</v>
      </c>
      <c r="GH73" s="41">
        <f>INDEX('2014'!$E$7:$HF$37,  MATCH(GB73, '2014'!$A$7:$A$37, 0), MATCH(GB49, '2014'!$E$4:$HF$4, 0) )</f>
        <v>18</v>
      </c>
      <c r="GI73" s="41">
        <f>INDEX('2015'!$E$7:$HF$37,  MATCH(GB73, '2015'!$A$7:$A$37, 0), MATCH(GB49, '2015'!$E$4:$HF$4, 0) )</f>
        <v>17</v>
      </c>
      <c r="GJ73" s="41">
        <f>INDEX('2016'!$E$7:$HF$37,  MATCH(GB73, '2016'!$A$7:$A$37, 0), MATCH(GB49, '2016'!$E$4:$HF$4, 0) )</f>
        <v>17</v>
      </c>
      <c r="GK73" s="41">
        <f>INDEX('2017'!$E$7:$HF$37,  MATCH(GB73, '2017'!$A$7:$A$37, 0), MATCH(GB49, '2017'!$E$4:$HF$4, 0) )</f>
        <v>18</v>
      </c>
      <c r="GL73" s="41">
        <f>INDEX('2018'!$E$7:$HF$37,  MATCH(GB73, '2018'!$A$7:$A$37, 0), MATCH(GB49, '2018'!$E$4:$HF$4, 0) )</f>
        <v>18</v>
      </c>
      <c r="GM73" s="41">
        <f>INDEX('2019'!$E$7:$HF$37,  MATCH(GB73, '2019'!$A$7:$A$37, 0), MATCH(GB49, '2019'!$E$4:$HF$4, 0) )</f>
        <v>18</v>
      </c>
    </row>
    <row r="74" spans="2:195" x14ac:dyDescent="0.25">
      <c r="B74" s="9">
        <f t="shared" ref="B74:C74" si="1017">B29</f>
        <v>25</v>
      </c>
      <c r="C74" s="18" t="str">
        <f t="shared" si="1017"/>
        <v>Kane</v>
      </c>
      <c r="D74" s="41">
        <f>INDEX('2010'!$E$7:$HF$37,  MATCH(B74, '2010'!$A$7:$A$37, 0), MATCH(B49, '2010'!$E$4:$HF$4, 0) )</f>
        <v>102</v>
      </c>
      <c r="E74" s="41">
        <f>INDEX('2011'!$E$7:$HF$37,  MATCH(B74, '2011'!$A$7:$A$37, 0), MATCH(B49, '2011'!$E$4:$HF$4, 0) )</f>
        <v>94</v>
      </c>
      <c r="F74" s="41">
        <f>INDEX('2012'!$E$7:$HF$37,  MATCH(B74, '2012'!$A$7:$A$37, 0), MATCH(B49, '2012'!$E$4:$HF$4, 0) )</f>
        <v>115</v>
      </c>
      <c r="G74" s="41">
        <f>INDEX('2013'!$E$7:$HF$37,  MATCH(B74, '2013'!$A$7:$A$37, 0), MATCH(B49, '2013'!$E$4:$HF$4, 0) )</f>
        <v>113</v>
      </c>
      <c r="H74" s="41">
        <f>INDEX('2014'!$E$7:$HF$37,  MATCH(B74, '2014'!$A$7:$A$37, 0), MATCH(B49, '2014'!$E$4:$HF$4, 0) )</f>
        <v>104</v>
      </c>
      <c r="I74" s="41">
        <f>INDEX('2015'!$E$7:$HF$37,  MATCH(B74, '2015'!$A$7:$A$37, 0), MATCH(B49, '2015'!$E$4:$HF$4, 0) )</f>
        <v>106</v>
      </c>
      <c r="J74" s="41">
        <f>INDEX('2016'!$E$7:$HF$37,  MATCH(B74, '2016'!$A$7:$A$37, 0), MATCH(B49, '2016'!$E$4:$HF$4, 0) )</f>
        <v>89</v>
      </c>
      <c r="K74" s="41">
        <f>INDEX('2017'!$E$7:$HF$37,  MATCH(B74, '2017'!$A$7:$A$37, 0), MATCH(B49, '2017'!$E$4:$HF$4, 0) )</f>
        <v>63</v>
      </c>
      <c r="L74" s="41">
        <f>INDEX('2018'!$E$7:$HF$37,  MATCH(B74, '2018'!$A$7:$A$37, 0), MATCH(B49, '2018'!$E$4:$HF$4, 0) )</f>
        <v>67</v>
      </c>
      <c r="M74" s="41">
        <f>INDEX('2019'!$E$7:$HF$37,  MATCH(B74, '2019'!$A$7:$A$37, 0), MATCH(B49, '2019'!$E$4:$HF$4, 0) )</f>
        <v>95</v>
      </c>
      <c r="O74" s="9">
        <f t="shared" ref="O74:P74" si="1018">O29</f>
        <v>25</v>
      </c>
      <c r="P74" s="18" t="str">
        <f t="shared" si="1018"/>
        <v>Kane</v>
      </c>
      <c r="Q74" s="41">
        <f>INDEX('2010'!$E$7:$HF$37,  MATCH(O74, '2010'!$A$7:$A$37, 0), MATCH(O49, '2010'!$E$4:$HF$4, 0) )</f>
        <v>4</v>
      </c>
      <c r="R74" s="41">
        <f>INDEX('2011'!$E$7:$HF$37,  MATCH(O74, '2011'!$A$7:$A$37, 0), MATCH(O49, '2011'!$E$4:$HF$4, 0) )</f>
        <v>4</v>
      </c>
      <c r="S74" s="41">
        <f>INDEX('2012'!$E$7:$HF$37,  MATCH(O74, '2012'!$A$7:$A$37, 0), MATCH(O49, '2012'!$E$4:$HF$4, 0) )</f>
        <v>9</v>
      </c>
      <c r="T74" s="41">
        <f>INDEX('2013'!$E$7:$HF$37,  MATCH(O74, '2013'!$A$7:$A$37, 0), MATCH(O49, '2013'!$E$4:$HF$4, 0) )</f>
        <v>29</v>
      </c>
      <c r="U74" s="41">
        <f>INDEX('2014'!$E$7:$HF$37,  MATCH(O74, '2014'!$A$7:$A$37, 0), MATCH(O49, '2014'!$E$4:$HF$4, 0) )</f>
        <v>36</v>
      </c>
      <c r="V74" s="41">
        <f>INDEX('2015'!$E$7:$HF$37,  MATCH(O74, '2015'!$A$7:$A$37, 0), MATCH(O49, '2015'!$E$4:$HF$4, 0) )</f>
        <v>34</v>
      </c>
      <c r="W74" s="41">
        <f>INDEX('2016'!$E$7:$HF$37,  MATCH(O74, '2016'!$A$7:$A$37, 0), MATCH(O49, '2016'!$E$4:$HF$4, 0) )</f>
        <v>27</v>
      </c>
      <c r="X74" s="41">
        <f>INDEX('2017'!$E$7:$HF$37,  MATCH(O74, '2017'!$A$7:$A$37, 0), MATCH(O49, '2017'!$E$4:$HF$4, 0) )</f>
        <v>29</v>
      </c>
      <c r="Y74" s="41">
        <f>INDEX('2018'!$E$7:$HF$37,  MATCH(O74, '2018'!$A$7:$A$37, 0), MATCH(O49, '2018'!$E$4:$HF$4, 0) )</f>
        <v>11</v>
      </c>
      <c r="Z74" s="41">
        <f>INDEX('2019'!$E$7:$HF$37,  MATCH(O74, '2019'!$A$7:$A$37, 0), MATCH(O49, '2019'!$E$4:$HF$4, 0) )</f>
        <v>11</v>
      </c>
      <c r="AB74" s="9">
        <f t="shared" ref="AB74:AC74" si="1019">AB29</f>
        <v>25</v>
      </c>
      <c r="AC74" s="18" t="str">
        <f t="shared" si="1019"/>
        <v>Kane</v>
      </c>
      <c r="AD74" s="41">
        <f>INDEX('2010'!$E$7:$HF$37,  MATCH(AB74, '2010'!$A$7:$A$37, 0), MATCH(AB49, '2010'!$E$4:$HF$4, 0) )</f>
        <v>20</v>
      </c>
      <c r="AE74" s="41">
        <f>INDEX('2011'!$E$7:$HF$37,  MATCH(AB74, '2011'!$A$7:$A$37, 0), MATCH(AB49, '2011'!$E$4:$HF$4, 0) )</f>
        <v>26</v>
      </c>
      <c r="AF74" s="41">
        <f>INDEX('2012'!$E$7:$HF$37,  MATCH(AB74, '2012'!$A$7:$A$37, 0), MATCH(AB49, '2012'!$E$4:$HF$4, 0) )</f>
        <v>12</v>
      </c>
      <c r="AG74" s="41">
        <f>INDEX('2013'!$E$7:$HF$37,  MATCH(AB74, '2013'!$A$7:$A$37, 0), MATCH(AB49, '2013'!$E$4:$HF$4, 0) )</f>
        <v>12</v>
      </c>
      <c r="AH74" s="41">
        <f>INDEX('2014'!$E$7:$HF$37,  MATCH(AB74, '2014'!$A$7:$A$37, 0), MATCH(AB49, '2014'!$E$4:$HF$4, 0) )</f>
        <v>34</v>
      </c>
      <c r="AI74" s="41">
        <f>INDEX('2015'!$E$7:$HF$37,  MATCH(AB74, '2015'!$A$7:$A$37, 0), MATCH(AB49, '2015'!$E$4:$HF$4, 0) )</f>
        <v>29</v>
      </c>
      <c r="AJ74" s="41">
        <f>INDEX('2016'!$E$7:$HF$37,  MATCH(AB74, '2016'!$A$7:$A$37, 0), MATCH(AB49, '2016'!$E$4:$HF$4, 0) )</f>
        <v>36</v>
      </c>
      <c r="AK74" s="41">
        <f>INDEX('2017'!$E$7:$HF$37,  MATCH(AB74, '2017'!$A$7:$A$37, 0), MATCH(AB49, '2017'!$E$4:$HF$4, 0) )</f>
        <v>40</v>
      </c>
      <c r="AL74" s="41">
        <f>INDEX('2018'!$E$7:$HF$37,  MATCH(AB74, '2018'!$A$7:$A$37, 0), MATCH(AB49, '2018'!$E$4:$HF$4, 0) )</f>
        <v>54</v>
      </c>
      <c r="AM74" s="41">
        <f>INDEX('2019'!$E$7:$HF$37,  MATCH(AB74, '2019'!$A$7:$A$37, 0), MATCH(AB49, '2019'!$E$4:$HF$4, 0) )</f>
        <v>13</v>
      </c>
      <c r="AO74" s="9">
        <f t="shared" ref="AO74:AP74" si="1020">AO29</f>
        <v>25</v>
      </c>
      <c r="AP74" s="18" t="str">
        <f t="shared" si="1020"/>
        <v>Kane</v>
      </c>
      <c r="AQ74" s="41">
        <f>INDEX('2010'!$E$7:$HF$37,  MATCH(AO74, '2010'!$A$7:$A$37, 0), MATCH(AO49, '2010'!$E$4:$HF$4, 0) )</f>
        <v>12</v>
      </c>
      <c r="AR74" s="41">
        <f>INDEX('2011'!$E$7:$HF$37,  MATCH(AO74, '2011'!$A$7:$A$37, 0), MATCH(AO49, '2011'!$E$4:$HF$4, 0) )</f>
        <v>7</v>
      </c>
      <c r="AS74" s="41">
        <f>INDEX('2012'!$E$7:$HF$37,  MATCH(AO74, '2012'!$A$7:$A$37, 0), MATCH(AO49, '2012'!$E$4:$HF$4, 0) )</f>
        <v>16</v>
      </c>
      <c r="AT74" s="41">
        <f>INDEX('2013'!$E$7:$HF$37,  MATCH(AO74, '2013'!$A$7:$A$37, 0), MATCH(AO49, '2013'!$E$4:$HF$4, 0) )</f>
        <v>16</v>
      </c>
      <c r="AU74" s="41">
        <f>INDEX('2014'!$E$7:$HF$37,  MATCH(AO74, '2014'!$A$7:$A$37, 0), MATCH(AO49, '2014'!$E$4:$HF$4, 0) )</f>
        <v>16</v>
      </c>
      <c r="AV74" s="41">
        <f>INDEX('2015'!$E$7:$HF$37,  MATCH(AO74, '2015'!$A$7:$A$37, 0), MATCH(AO49, '2015'!$E$4:$HF$4, 0) )</f>
        <v>15</v>
      </c>
      <c r="AW74" s="41">
        <f>INDEX('2016'!$E$7:$HF$37,  MATCH(AO74, '2016'!$A$7:$A$37, 0), MATCH(AO49, '2016'!$E$4:$HF$4, 0) )</f>
        <v>15</v>
      </c>
      <c r="AX74" s="41">
        <f>INDEX('2017'!$E$7:$HF$37,  MATCH(AO74, '2017'!$A$7:$A$37, 0), MATCH(AO49, '2017'!$E$4:$HF$4, 0) )</f>
        <v>16</v>
      </c>
      <c r="AY74" s="41">
        <f>INDEX('2018'!$E$7:$HF$37,  MATCH(AO74, '2018'!$A$7:$A$37, 0), MATCH(AO49, '2018'!$E$4:$HF$4, 0) )</f>
        <v>16</v>
      </c>
      <c r="AZ74" s="41">
        <f>INDEX('2019'!$E$7:$HF$37,  MATCH(AO74, '2019'!$A$7:$A$37, 0), MATCH(AO49, '2019'!$E$4:$HF$4, 0) )</f>
        <v>16</v>
      </c>
      <c r="BB74" s="9">
        <f t="shared" ref="BB74:BC74" si="1021">BB29</f>
        <v>25</v>
      </c>
      <c r="BC74" s="18" t="str">
        <f t="shared" si="1021"/>
        <v>Kane</v>
      </c>
      <c r="BD74" s="41">
        <f>INDEX('2010'!$E$7:$HF$37,  MATCH(BB74, '2010'!$A$7:$A$37, 0), MATCH(BB49, '2010'!$E$4:$HF$4, 0) )</f>
        <v>119</v>
      </c>
      <c r="BE74" s="41">
        <f>INDEX('2011'!$E$7:$HF$37,  MATCH(BB74, '2011'!$A$7:$A$37, 0), MATCH(BB49, '2011'!$E$4:$HF$4, 0) )</f>
        <v>2</v>
      </c>
      <c r="BF74" s="41">
        <f>INDEX('2012'!$E$7:$HF$37,  MATCH(BB74, '2012'!$A$7:$A$37, 0), MATCH(BB49, '2012'!$E$4:$HF$4, 0) )</f>
        <v>3</v>
      </c>
      <c r="BG74" s="41">
        <f>INDEX('2013'!$E$7:$HF$37,  MATCH(BB74, '2013'!$A$7:$A$37, 0), MATCH(BB49, '2013'!$E$4:$HF$4, 0) )</f>
        <v>2</v>
      </c>
      <c r="BH74" s="41">
        <f>INDEX('2014'!$E$7:$HF$37,  MATCH(BB74, '2014'!$A$7:$A$37, 0), MATCH(BB49, '2014'!$E$4:$HF$4, 0) )</f>
        <v>3</v>
      </c>
      <c r="BI74" s="41">
        <f>INDEX('2015'!$E$7:$HF$37,  MATCH(BB74, '2015'!$A$7:$A$37, 0), MATCH(BB49, '2015'!$E$4:$HF$4, 0) )</f>
        <v>10</v>
      </c>
      <c r="BJ74" s="41">
        <f>INDEX('2016'!$E$7:$HF$37,  MATCH(BB74, '2016'!$A$7:$A$37, 0), MATCH(BB49, '2016'!$E$4:$HF$4, 0) )</f>
        <v>12</v>
      </c>
      <c r="BK74" s="41">
        <f>INDEX('2017'!$E$7:$HF$37,  MATCH(BB74, '2017'!$A$7:$A$37, 0), MATCH(BB49, '2017'!$E$4:$HF$4, 0) )</f>
        <v>10</v>
      </c>
      <c r="BL74" s="41">
        <f>INDEX('2018'!$E$7:$HF$37,  MATCH(BB74, '2018'!$A$7:$A$37, 0), MATCH(BB49, '2018'!$E$4:$HF$4, 0) )</f>
        <v>10</v>
      </c>
      <c r="BM74" s="41">
        <f>INDEX('2019'!$E$7:$HF$37,  MATCH(BB74, '2019'!$A$7:$A$37, 0), MATCH(BB49, '2019'!$E$4:$HF$4, 0) )</f>
        <v>11</v>
      </c>
      <c r="BO74" s="9">
        <f t="shared" ref="BO74:BP74" si="1022">BO29</f>
        <v>25</v>
      </c>
      <c r="BP74" s="18" t="str">
        <f t="shared" si="1022"/>
        <v>Kane</v>
      </c>
      <c r="BQ74" s="41">
        <f>INDEX('2010'!$E$7:$HF$37,  MATCH(BO74, '2010'!$A$7:$A$37, 0), MATCH(BO49, '2010'!$E$4:$HF$4, 0) )</f>
        <v>27</v>
      </c>
      <c r="BR74" s="41">
        <f>INDEX('2011'!$E$7:$HF$37,  MATCH(BO74, '2011'!$A$7:$A$37, 0), MATCH(BO49, '2011'!$E$4:$HF$4, 0) )</f>
        <v>20</v>
      </c>
      <c r="BS74" s="41">
        <f>INDEX('2012'!$E$7:$HF$37,  MATCH(BO74, '2012'!$A$7:$A$37, 0), MATCH(BO49, '2012'!$E$4:$HF$4, 0) )</f>
        <v>14</v>
      </c>
      <c r="BT74" s="41">
        <f>INDEX('2013'!$E$7:$HF$37,  MATCH(BO74, '2013'!$A$7:$A$37, 0), MATCH(BO49, '2013'!$E$4:$HF$4, 0) )</f>
        <v>13</v>
      </c>
      <c r="BU74" s="41">
        <f>INDEX('2014'!$E$7:$HF$37,  MATCH(BO74, '2014'!$A$7:$A$37, 0), MATCH(BO49, '2014'!$E$4:$HF$4, 0) )</f>
        <v>14</v>
      </c>
      <c r="BV74" s="41">
        <f>INDEX('2015'!$E$7:$HF$37,  MATCH(BO74, '2015'!$A$7:$A$37, 0), MATCH(BO49, '2015'!$E$4:$HF$4, 0) )</f>
        <v>14</v>
      </c>
      <c r="BW74" s="41">
        <f>INDEX('2016'!$E$7:$HF$37,  MATCH(BO74, '2016'!$A$7:$A$37, 0), MATCH(BO49, '2016'!$E$4:$HF$4, 0) )</f>
        <v>14</v>
      </c>
      <c r="BX74" s="41">
        <f>INDEX('2017'!$E$7:$HF$37,  MATCH(BO74, '2017'!$A$7:$A$37, 0), MATCH(BO49, '2017'!$E$4:$HF$4, 0) )</f>
        <v>5</v>
      </c>
      <c r="BY74" s="41">
        <f>INDEX('2018'!$E$7:$HF$37,  MATCH(BO74, '2018'!$A$7:$A$37, 0), MATCH(BO49, '2018'!$E$4:$HF$4, 0) )</f>
        <v>28</v>
      </c>
      <c r="BZ74" s="41">
        <f>INDEX('2019'!$E$7:$HF$37,  MATCH(BO74, '2019'!$A$7:$A$37, 0), MATCH(BO49, '2019'!$E$4:$HF$4, 0) )</f>
        <v>31</v>
      </c>
      <c r="CB74" s="9">
        <f t="shared" ref="CB74:CC74" si="1023">CB29</f>
        <v>25</v>
      </c>
      <c r="CC74" s="18" t="str">
        <f t="shared" si="1023"/>
        <v>Kane</v>
      </c>
      <c r="CD74" s="41">
        <f>INDEX('2010'!$E$7:$HF$37,  MATCH(CB74, '2010'!$A$7:$A$37, 0), MATCH(CB49, '2010'!$E$4:$HF$4, 0) )</f>
        <v>7</v>
      </c>
      <c r="CE74" s="41">
        <f>INDEX('2011'!$E$7:$HF$37,  MATCH(CB74, '2011'!$A$7:$A$37, 0), MATCH(CB49, '2011'!$E$4:$HF$4, 0) )</f>
        <v>4</v>
      </c>
      <c r="CF74" s="41">
        <f>INDEX('2012'!$E$7:$HF$37,  MATCH(CB74, '2012'!$A$7:$A$37, 0), MATCH(CB49, '2012'!$E$4:$HF$4, 0) )</f>
        <v>39</v>
      </c>
      <c r="CG74" s="41">
        <f>INDEX('2013'!$E$7:$HF$37,  MATCH(CB74, '2013'!$A$7:$A$37, 0), MATCH(CB49, '2013'!$E$4:$HF$4, 0) )</f>
        <v>49</v>
      </c>
      <c r="CH74" s="41">
        <f>INDEX('2014'!$E$7:$HF$37,  MATCH(CB74, '2014'!$A$7:$A$37, 0), MATCH(CB49, '2014'!$E$4:$HF$4, 0) )</f>
        <v>68</v>
      </c>
      <c r="CI74" s="41">
        <f>INDEX('2015'!$E$7:$HF$37,  MATCH(CB74, '2015'!$A$7:$A$37, 0), MATCH(CB49, '2015'!$E$4:$HF$4, 0) )</f>
        <v>66</v>
      </c>
      <c r="CJ74" s="41">
        <f>INDEX('2016'!$E$7:$HF$37,  MATCH(CB74, '2016'!$A$7:$A$37, 0), MATCH(CB49, '2016'!$E$4:$HF$4, 0) )</f>
        <v>53</v>
      </c>
      <c r="CK74" s="41">
        <f>INDEX('2017'!$E$7:$HF$37,  MATCH(CB74, '2017'!$A$7:$A$37, 0), MATCH(CB49, '2017'!$E$4:$HF$4, 0) )</f>
        <v>17</v>
      </c>
      <c r="CL74" s="41">
        <f>INDEX('2018'!$E$7:$HF$37,  MATCH(CB74, '2018'!$A$7:$A$37, 0), MATCH(CB49, '2018'!$E$4:$HF$4, 0) )</f>
        <v>23</v>
      </c>
      <c r="CM74" s="41">
        <f>INDEX('2019'!$E$7:$HF$37,  MATCH(CB74, '2019'!$A$7:$A$37, 0), MATCH(CB49, '2019'!$E$4:$HF$4, 0) )</f>
        <v>5</v>
      </c>
      <c r="CO74" s="9">
        <f t="shared" ref="CO74:CP74" si="1024">CO29</f>
        <v>25</v>
      </c>
      <c r="CP74" s="18" t="str">
        <f t="shared" si="1024"/>
        <v>Kane</v>
      </c>
      <c r="CQ74" s="41">
        <f>INDEX('2010'!$E$7:$HF$37,  MATCH(CO74, '2010'!$A$7:$A$37, 0), MATCH(CO49, '2010'!$E$4:$HF$4, 0) )</f>
        <v>57</v>
      </c>
      <c r="CR74" s="41">
        <f>INDEX('2011'!$E$7:$HF$37,  MATCH(CO74, '2011'!$A$7:$A$37, 0), MATCH(CO49, '2011'!$E$4:$HF$4, 0) )</f>
        <v>70</v>
      </c>
      <c r="CS74" s="41">
        <f>INDEX('2012'!$E$7:$HF$37,  MATCH(CO74, '2012'!$A$7:$A$37, 0), MATCH(CO49, '2012'!$E$4:$HF$4, 0) )</f>
        <v>65</v>
      </c>
      <c r="CT74" s="41">
        <f>INDEX('2013'!$E$7:$HF$37,  MATCH(CO74, '2013'!$A$7:$A$37, 0), MATCH(CO49, '2013'!$E$4:$HF$4, 0) )</f>
        <v>66</v>
      </c>
      <c r="CU74" s="41">
        <f>INDEX('2014'!$E$7:$HF$37,  MATCH(CO74, '2014'!$A$7:$A$37, 0), MATCH(CO49, '2014'!$E$4:$HF$4, 0) )</f>
        <v>17</v>
      </c>
      <c r="CV74" s="41">
        <f>INDEX('2015'!$E$7:$HF$37,  MATCH(CO74, '2015'!$A$7:$A$37, 0), MATCH(CO49, '2015'!$E$4:$HF$4, 0) )</f>
        <v>30</v>
      </c>
      <c r="CW74" s="41">
        <f>INDEX('2016'!$E$7:$HF$37,  MATCH(CO74, '2016'!$A$7:$A$37, 0), MATCH(CO49, '2016'!$E$4:$HF$4, 0) )</f>
        <v>31</v>
      </c>
      <c r="CX74" s="41">
        <f>INDEX('2017'!$E$7:$HF$37,  MATCH(CO74, '2017'!$A$7:$A$37, 0), MATCH(CO49, '2017'!$E$4:$HF$4, 0) )</f>
        <v>3</v>
      </c>
      <c r="CY74" s="41">
        <f>INDEX('2018'!$E$7:$HF$37,  MATCH(CO74, '2018'!$A$7:$A$37, 0), MATCH(CO49, '2018'!$E$4:$HF$4, 0) )</f>
        <v>3</v>
      </c>
      <c r="CZ74" s="41">
        <f>INDEX('2019'!$E$7:$HF$37,  MATCH(CO74, '2019'!$A$7:$A$37, 0), MATCH(CO49, '2019'!$E$4:$HF$4, 0) )</f>
        <v>3</v>
      </c>
      <c r="DB74" s="9">
        <f t="shared" ref="DB74:DC74" si="1025">DB29</f>
        <v>25</v>
      </c>
      <c r="DC74" s="18" t="str">
        <f t="shared" si="1025"/>
        <v>Kane</v>
      </c>
      <c r="DD74" s="41">
        <f>INDEX('2010'!$E$7:$HF$37,  MATCH(DB74, '2010'!$A$7:$A$37, 0), MATCH(DB49, '2010'!$E$4:$HF$4, 0) )</f>
        <v>119</v>
      </c>
      <c r="DE74" s="41">
        <f>INDEX('2011'!$E$7:$HF$37,  MATCH(DB74, '2011'!$A$7:$A$37, 0), MATCH(DB49, '2011'!$E$4:$HF$4, 0) )</f>
        <v>89</v>
      </c>
      <c r="DF74" s="41">
        <f>INDEX('2012'!$E$7:$HF$37,  MATCH(DB74, '2012'!$A$7:$A$37, 0), MATCH(DB49, '2012'!$E$4:$HF$4, 0) )</f>
        <v>16</v>
      </c>
      <c r="DG74" s="41">
        <f>INDEX('2013'!$E$7:$HF$37,  MATCH(DB74, '2013'!$A$7:$A$37, 0), MATCH(DB49, '2013'!$E$4:$HF$4, 0) )</f>
        <v>9</v>
      </c>
      <c r="DH74" s="41">
        <f>INDEX('2014'!$E$7:$HF$37,  MATCH(DB74, '2014'!$A$7:$A$37, 0), MATCH(DB49, '2014'!$E$4:$HF$4, 0) )</f>
        <v>11</v>
      </c>
      <c r="DI74" s="41">
        <f>INDEX('2015'!$E$7:$HF$37,  MATCH(DB74, '2015'!$A$7:$A$37, 0), MATCH(DB49, '2015'!$E$4:$HF$4, 0) )</f>
        <v>12</v>
      </c>
      <c r="DJ74" s="41">
        <f>INDEX('2016'!$E$7:$HF$37,  MATCH(DB74, '2016'!$A$7:$A$37, 0), MATCH(DB49, '2016'!$E$4:$HF$4, 0) )</f>
        <v>20</v>
      </c>
      <c r="DK74" s="41">
        <f>INDEX('2017'!$E$7:$HF$37,  MATCH(DB74, '2017'!$A$7:$A$37, 0), MATCH(DB49, '2017'!$E$4:$HF$4, 0) )</f>
        <v>23</v>
      </c>
      <c r="DL74" s="41">
        <f>INDEX('2018'!$E$7:$HF$37,  MATCH(DB74, '2018'!$A$7:$A$37, 0), MATCH(DB49, '2018'!$E$4:$HF$4, 0) )</f>
        <v>14</v>
      </c>
      <c r="DM74" s="41">
        <f>INDEX('2019'!$E$7:$HF$37,  MATCH(DB74, '2019'!$A$7:$A$37, 0), MATCH(DB49, '2019'!$E$4:$HF$4, 0) )</f>
        <v>15</v>
      </c>
      <c r="DO74" s="9">
        <f t="shared" ref="DO74:DP74" si="1026">DO29</f>
        <v>25</v>
      </c>
      <c r="DP74" s="18" t="str">
        <f t="shared" si="1026"/>
        <v>Kane</v>
      </c>
      <c r="DQ74" s="41">
        <f>INDEX('2010'!$E$7:$HF$37,  MATCH(DO74, '2010'!$A$7:$A$37, 0), MATCH(DO49, '2010'!$E$4:$HF$4, 0) )</f>
        <v>53</v>
      </c>
      <c r="DR74" s="41">
        <f>INDEX('2011'!$E$7:$HF$37,  MATCH(DO74, '2011'!$A$7:$A$37, 0), MATCH(DO49, '2011'!$E$4:$HF$4, 0) )</f>
        <v>54</v>
      </c>
      <c r="DS74" s="41">
        <f>INDEX('2012'!$E$7:$HF$37,  MATCH(DO74, '2012'!$A$7:$A$37, 0), MATCH(DO49, '2012'!$E$4:$HF$4, 0) )</f>
        <v>55</v>
      </c>
      <c r="DT74" s="41">
        <f>INDEX('2013'!$E$7:$HF$37,  MATCH(DO74, '2013'!$A$7:$A$37, 0), MATCH(DO49, '2013'!$E$4:$HF$4, 0) )</f>
        <v>41</v>
      </c>
      <c r="DU74" s="41">
        <f>INDEX('2014'!$E$7:$HF$37,  MATCH(DO74, '2014'!$A$7:$A$37, 0), MATCH(DO49, '2014'!$E$4:$HF$4, 0) )</f>
        <v>33</v>
      </c>
      <c r="DV74" s="41">
        <f>INDEX('2015'!$E$7:$HF$37,  MATCH(DO74, '2015'!$A$7:$A$37, 0), MATCH(DO49, '2015'!$E$4:$HF$4, 0) )</f>
        <v>7</v>
      </c>
      <c r="DW74" s="41">
        <f>INDEX('2016'!$E$7:$HF$37,  MATCH(DO74, '2016'!$A$7:$A$37, 0), MATCH(DO49, '2016'!$E$4:$HF$4, 0) )</f>
        <v>8</v>
      </c>
      <c r="DX74" s="41">
        <f>INDEX('2017'!$E$7:$HF$37,  MATCH(DO74, '2017'!$A$7:$A$37, 0), MATCH(DO49, '2017'!$E$4:$HF$4, 0) )</f>
        <v>9</v>
      </c>
      <c r="DY74" s="41">
        <f>INDEX('2018'!$E$7:$HF$37,  MATCH(DO74, '2018'!$A$7:$A$37, 0), MATCH(DO49, '2018'!$E$4:$HF$4, 0) )</f>
        <v>8</v>
      </c>
      <c r="DZ74" s="41">
        <f>INDEX('2019'!$E$7:$HF$37,  MATCH(DO74, '2019'!$A$7:$A$37, 0), MATCH(DO49, '2019'!$E$4:$HF$4, 0) )</f>
        <v>67</v>
      </c>
      <c r="EB74" s="9">
        <f t="shared" ref="EB74:EC74" si="1027">EB29</f>
        <v>25</v>
      </c>
      <c r="EC74" s="18" t="str">
        <f t="shared" si="1027"/>
        <v>Kane</v>
      </c>
      <c r="ED74" s="41">
        <f>INDEX('2010'!$E$7:$HF$37,  MATCH(EB74, '2010'!$A$7:$A$37, 0), MATCH(EB49, '2010'!$E$4:$HF$4, 0) )</f>
        <v>37</v>
      </c>
      <c r="EE74" s="41">
        <f>INDEX('2011'!$E$7:$HF$37,  MATCH(EB74, '2011'!$A$7:$A$37, 0), MATCH(EB49, '2011'!$E$4:$HF$4, 0) )</f>
        <v>32</v>
      </c>
      <c r="EF74" s="41">
        <f>INDEX('2012'!$E$7:$HF$37,  MATCH(EB74, '2012'!$A$7:$A$37, 0), MATCH(EB49, '2012'!$E$4:$HF$4, 0) )</f>
        <v>18</v>
      </c>
      <c r="EG74" s="41">
        <f>INDEX('2013'!$E$7:$HF$37,  MATCH(EB74, '2013'!$A$7:$A$37, 0), MATCH(EB49, '2013'!$E$4:$HF$4, 0) )</f>
        <v>20</v>
      </c>
      <c r="EH74" s="41">
        <f>INDEX('2014'!$E$7:$HF$37,  MATCH(EB74, '2014'!$A$7:$A$37, 0), MATCH(EB49, '2014'!$E$4:$HF$4, 0) )</f>
        <v>13</v>
      </c>
      <c r="EI74" s="41">
        <f>INDEX('2015'!$E$7:$HF$37,  MATCH(EB74, '2015'!$A$7:$A$37, 0), MATCH(EB49, '2015'!$E$4:$HF$4, 0) )</f>
        <v>17</v>
      </c>
      <c r="EJ74" s="41">
        <f>INDEX('2016'!$E$7:$HF$37,  MATCH(EB74, '2016'!$A$7:$A$37, 0), MATCH(EB49, '2016'!$E$4:$HF$4, 0) )</f>
        <v>21</v>
      </c>
      <c r="EK74" s="41">
        <f>INDEX('2017'!$E$7:$HF$37,  MATCH(EB74, '2017'!$A$7:$A$37, 0), MATCH(EB49, '2017'!$E$4:$HF$4, 0) )</f>
        <v>12</v>
      </c>
      <c r="EL74" s="41">
        <f>INDEX('2018'!$E$7:$HF$37,  MATCH(EB74, '2018'!$A$7:$A$37, 0), MATCH(EB49, '2018'!$E$4:$HF$4, 0) )</f>
        <v>4</v>
      </c>
      <c r="EM74" s="41">
        <f>INDEX('2019'!$E$7:$HF$37,  MATCH(EB74, '2019'!$A$7:$A$37, 0), MATCH(EB49, '2019'!$E$4:$HF$4, 0) )</f>
        <v>28</v>
      </c>
      <c r="EO74" s="9">
        <f t="shared" ref="EO74:EP74" si="1028">EO29</f>
        <v>25</v>
      </c>
      <c r="EP74" s="18" t="str">
        <f t="shared" si="1028"/>
        <v>Kane</v>
      </c>
      <c r="EQ74" s="41">
        <f>INDEX('2010'!$E$7:$HF$37,  MATCH(EO74, '2010'!$A$7:$A$37, 0), MATCH(EO49, '2010'!$E$4:$HF$4, 0) )</f>
        <v>5</v>
      </c>
      <c r="ER74" s="41">
        <f>INDEX('2011'!$E$7:$HF$37,  MATCH(EO74, '2011'!$A$7:$A$37, 0), MATCH(EO49, '2011'!$E$4:$HF$4, 0) )</f>
        <v>35</v>
      </c>
      <c r="ES74" s="41">
        <f>INDEX('2012'!$E$7:$HF$37,  MATCH(EO74, '2012'!$A$7:$A$37, 0), MATCH(EO49, '2012'!$E$4:$HF$4, 0) )</f>
        <v>31</v>
      </c>
      <c r="ET74" s="41">
        <f>INDEX('2013'!$E$7:$HF$37,  MATCH(EO74, '2013'!$A$7:$A$37, 0), MATCH(EO49, '2013'!$E$4:$HF$4, 0) )</f>
        <v>15</v>
      </c>
      <c r="EU74" s="41">
        <f>INDEX('2014'!$E$7:$HF$37,  MATCH(EO74, '2014'!$A$7:$A$37, 0), MATCH(EO49, '2014'!$E$4:$HF$4, 0) )</f>
        <v>12</v>
      </c>
      <c r="EV74" s="41">
        <f>INDEX('2015'!$E$7:$HF$37,  MATCH(EO74, '2015'!$A$7:$A$37, 0), MATCH(EO49, '2015'!$E$4:$HF$4, 0) )</f>
        <v>11</v>
      </c>
      <c r="EW74" s="41">
        <f>INDEX('2016'!$E$7:$HF$37,  MATCH(EO74, '2016'!$A$7:$A$37, 0), MATCH(EO49, '2016'!$E$4:$HF$4, 0) )</f>
        <v>15</v>
      </c>
      <c r="EX74" s="41">
        <f>INDEX('2017'!$E$7:$HF$37,  MATCH(EO74, '2017'!$A$7:$A$37, 0), MATCH(EO49, '2017'!$E$4:$HF$4, 0) )</f>
        <v>17</v>
      </c>
      <c r="EY74" s="41">
        <f>INDEX('2018'!$E$7:$HF$37,  MATCH(EO74, '2018'!$A$7:$A$37, 0), MATCH(EO49, '2018'!$E$4:$HF$4, 0) )</f>
        <v>20</v>
      </c>
      <c r="EZ74" s="41">
        <f>INDEX('2019'!$E$7:$HF$37,  MATCH(EO74, '2019'!$A$7:$A$37, 0), MATCH(EO49, '2019'!$E$4:$HF$4, 0) )</f>
        <v>50</v>
      </c>
      <c r="FB74" s="9">
        <f t="shared" ref="FB74:FC74" si="1029">FB29</f>
        <v>25</v>
      </c>
      <c r="FC74" s="18" t="str">
        <f t="shared" si="1029"/>
        <v>Kane</v>
      </c>
      <c r="FD74" s="41">
        <f>INDEX('2010'!$E$7:$HF$37,  MATCH(FB74, '2010'!$A$7:$A$37, 0), MATCH(FB49, '2010'!$E$4:$HF$4, 0) )</f>
        <v>33</v>
      </c>
      <c r="FE74" s="41">
        <f>INDEX('2011'!$E$7:$HF$37,  MATCH(FB74, '2011'!$A$7:$A$37, 0), MATCH(FB49, '2011'!$E$4:$HF$4, 0) )</f>
        <v>32</v>
      </c>
      <c r="FF74" s="41">
        <f>INDEX('2012'!$E$7:$HF$37,  MATCH(FB74, '2012'!$A$7:$A$37, 0), MATCH(FB49, '2012'!$E$4:$HF$4, 0) )</f>
        <v>25</v>
      </c>
      <c r="FG74" s="41">
        <f>INDEX('2013'!$E$7:$HF$37,  MATCH(FB74, '2013'!$A$7:$A$37, 0), MATCH(FB49, '2013'!$E$4:$HF$4, 0) )</f>
        <v>28</v>
      </c>
      <c r="FH74" s="41">
        <f>INDEX('2014'!$E$7:$HF$37,  MATCH(FB74, '2014'!$A$7:$A$37, 0), MATCH(FB49, '2014'!$E$4:$HF$4, 0) )</f>
        <v>27</v>
      </c>
      <c r="FI74" s="41">
        <f>INDEX('2015'!$E$7:$HF$37,  MATCH(FB74, '2015'!$A$7:$A$37, 0), MATCH(FB49, '2015'!$E$4:$HF$4, 0) )</f>
        <v>24</v>
      </c>
      <c r="FJ74" s="41">
        <f>INDEX('2016'!$E$7:$HF$37,  MATCH(FB74, '2016'!$A$7:$A$37, 0), MATCH(FB49, '2016'!$E$4:$HF$4, 0) )</f>
        <v>29</v>
      </c>
      <c r="FK74" s="41">
        <f>INDEX('2017'!$E$7:$HF$37,  MATCH(FB74, '2017'!$A$7:$A$37, 0), MATCH(FB49, '2017'!$E$4:$HF$4, 0) )</f>
        <v>36</v>
      </c>
      <c r="FL74" s="41">
        <f>INDEX('2018'!$E$7:$HF$37,  MATCH(FB74, '2018'!$A$7:$A$37, 0), MATCH(FB49, '2018'!$E$4:$HF$4, 0) )</f>
        <v>16</v>
      </c>
      <c r="FM74" s="41">
        <f>INDEX('2019'!$E$7:$HF$37,  MATCH(FB74, '2019'!$A$7:$A$37, 0), MATCH(FB49, '2019'!$E$4:$HF$4, 0) )</f>
        <v>16</v>
      </c>
      <c r="FO74" s="9">
        <f t="shared" ref="FO74:FP74" si="1030">FO29</f>
        <v>25</v>
      </c>
      <c r="FP74" s="18" t="str">
        <f t="shared" si="1030"/>
        <v>Kane</v>
      </c>
      <c r="FQ74" s="41">
        <f>INDEX('2010'!$E$7:$HF$37,  MATCH(FO74, '2010'!$A$7:$A$37, 0), MATCH(FO49, '2010'!$E$4:$HF$4, 0) )</f>
        <v>119</v>
      </c>
      <c r="FR74" s="41">
        <f>INDEX('2011'!$E$7:$HF$37,  MATCH(FO74, '2011'!$A$7:$A$37, 0), MATCH(FO49, '2011'!$E$4:$HF$4, 0) )</f>
        <v>89</v>
      </c>
      <c r="FS74" s="41">
        <f>INDEX('2012'!$E$7:$HF$37,  MATCH(FO74, '2012'!$A$7:$A$37, 0), MATCH(FO49, '2012'!$E$4:$HF$4, 0) )</f>
        <v>16</v>
      </c>
      <c r="FT74" s="41">
        <f>INDEX('2013'!$E$7:$HF$37,  MATCH(FO74, '2013'!$A$7:$A$37, 0), MATCH(FO49, '2013'!$E$4:$HF$4, 0) )</f>
        <v>16</v>
      </c>
      <c r="FU74" s="41">
        <f>INDEX('2014'!$E$7:$HF$37,  MATCH(FO74, '2014'!$A$7:$A$37, 0), MATCH(FO49, '2014'!$E$4:$HF$4, 0) )</f>
        <v>16</v>
      </c>
      <c r="FV74" s="41">
        <f>INDEX('2015'!$E$7:$HF$37,  MATCH(FO74, '2015'!$A$7:$A$37, 0), MATCH(FO49, '2015'!$E$4:$HF$4, 0) )</f>
        <v>15</v>
      </c>
      <c r="FW74" s="41">
        <f>INDEX('2016'!$E$7:$HF$37,  MATCH(FO74, '2016'!$A$7:$A$37, 0), MATCH(FO49, '2016'!$E$4:$HF$4, 0) )</f>
        <v>15</v>
      </c>
      <c r="FX74" s="41">
        <f>INDEX('2017'!$E$7:$HF$37,  MATCH(FO74, '2017'!$A$7:$A$37, 0), MATCH(FO49, '2017'!$E$4:$HF$4, 0) )</f>
        <v>16</v>
      </c>
      <c r="FY74" s="41">
        <f>INDEX('2018'!$E$7:$HF$37,  MATCH(FO74, '2018'!$A$7:$A$37, 0), MATCH(FO49, '2018'!$E$4:$HF$4, 0) )</f>
        <v>16</v>
      </c>
      <c r="FZ74" s="41">
        <f>INDEX('2019'!$E$7:$HF$37,  MATCH(FO74, '2019'!$A$7:$A$37, 0), MATCH(FO49, '2019'!$E$4:$HF$4, 0) )</f>
        <v>16</v>
      </c>
      <c r="GB74" s="9">
        <f t="shared" ref="GB74:GC74" si="1031">GB29</f>
        <v>25</v>
      </c>
      <c r="GC74" s="18" t="str">
        <f t="shared" si="1031"/>
        <v>Kane</v>
      </c>
      <c r="GD74" s="41">
        <f>INDEX('2010'!$E$7:$HF$37,  MATCH(GB74, '2010'!$A$7:$A$37, 0), MATCH(GB49, '2010'!$E$4:$HF$4, 0) )</f>
        <v>119</v>
      </c>
      <c r="GE74" s="41">
        <f>INDEX('2011'!$E$7:$HF$37,  MATCH(GB74, '2011'!$A$7:$A$37, 0), MATCH(GB49, '2011'!$E$4:$HF$4, 0) )</f>
        <v>89</v>
      </c>
      <c r="GF74" s="41">
        <f>INDEX('2012'!$E$7:$HF$37,  MATCH(GB74, '2012'!$A$7:$A$37, 0), MATCH(GB49, '2012'!$E$4:$HF$4, 0) )</f>
        <v>16</v>
      </c>
      <c r="GG74" s="41">
        <f>INDEX('2013'!$E$7:$HF$37,  MATCH(GB74, '2013'!$A$7:$A$37, 0), MATCH(GB49, '2013'!$E$4:$HF$4, 0) )</f>
        <v>16</v>
      </c>
      <c r="GH74" s="41">
        <f>INDEX('2014'!$E$7:$HF$37,  MATCH(GB74, '2014'!$A$7:$A$37, 0), MATCH(GB49, '2014'!$E$4:$HF$4, 0) )</f>
        <v>16</v>
      </c>
      <c r="GI74" s="41">
        <f>INDEX('2015'!$E$7:$HF$37,  MATCH(GB74, '2015'!$A$7:$A$37, 0), MATCH(GB49, '2015'!$E$4:$HF$4, 0) )</f>
        <v>15</v>
      </c>
      <c r="GJ74" s="41">
        <f>INDEX('2016'!$E$7:$HF$37,  MATCH(GB74, '2016'!$A$7:$A$37, 0), MATCH(GB49, '2016'!$E$4:$HF$4, 0) )</f>
        <v>15</v>
      </c>
      <c r="GK74" s="41">
        <f>INDEX('2017'!$E$7:$HF$37,  MATCH(GB74, '2017'!$A$7:$A$37, 0), MATCH(GB49, '2017'!$E$4:$HF$4, 0) )</f>
        <v>16</v>
      </c>
      <c r="GL74" s="41">
        <f>INDEX('2018'!$E$7:$HF$37,  MATCH(GB74, '2018'!$A$7:$A$37, 0), MATCH(GB49, '2018'!$E$4:$HF$4, 0) )</f>
        <v>16</v>
      </c>
      <c r="GM74" s="41">
        <f>INDEX('2019'!$E$7:$HF$37,  MATCH(GB74, '2019'!$A$7:$A$37, 0), MATCH(GB49, '2019'!$E$4:$HF$4, 0) )</f>
        <v>16</v>
      </c>
    </row>
    <row r="75" spans="2:195" x14ac:dyDescent="0.25">
      <c r="B75" s="9">
        <f t="shared" ref="B75:C75" si="1032">B30</f>
        <v>27</v>
      </c>
      <c r="C75" s="18" t="str">
        <f t="shared" si="1032"/>
        <v>Millard</v>
      </c>
      <c r="D75" s="41">
        <f>INDEX('2010'!$E$7:$HF$37,  MATCH(B75, '2010'!$A$7:$A$37, 0), MATCH(B49, '2010'!$E$4:$HF$4, 0) )</f>
        <v>65</v>
      </c>
      <c r="E75" s="41">
        <f>INDEX('2011'!$E$7:$HF$37,  MATCH(B75, '2011'!$A$7:$A$37, 0), MATCH(B49, '2011'!$E$4:$HF$4, 0) )</f>
        <v>62</v>
      </c>
      <c r="F75" s="41">
        <f>INDEX('2012'!$E$7:$HF$37,  MATCH(B75, '2012'!$A$7:$A$37, 0), MATCH(B49, '2012'!$E$4:$HF$4, 0) )</f>
        <v>61</v>
      </c>
      <c r="G75" s="41">
        <f>INDEX('2013'!$E$7:$HF$37,  MATCH(B75, '2013'!$A$7:$A$37, 0), MATCH(B49, '2013'!$E$4:$HF$4, 0) )</f>
        <v>71</v>
      </c>
      <c r="H75" s="41">
        <f>INDEX('2014'!$E$7:$HF$37,  MATCH(B75, '2014'!$A$7:$A$37, 0), MATCH(B49, '2014'!$E$4:$HF$4, 0) )</f>
        <v>72</v>
      </c>
      <c r="I75" s="41">
        <f>INDEX('2015'!$E$7:$HF$37,  MATCH(B75, '2015'!$A$7:$A$37, 0), MATCH(B49, '2015'!$E$4:$HF$4, 0) )</f>
        <v>63</v>
      </c>
      <c r="J75" s="41">
        <f>INDEX('2016'!$E$7:$HF$37,  MATCH(B75, '2016'!$A$7:$A$37, 0), MATCH(B49, '2016'!$E$4:$HF$4, 0) )</f>
        <v>71</v>
      </c>
      <c r="K75" s="41">
        <f>INDEX('2017'!$E$7:$HF$37,  MATCH(B75, '2017'!$A$7:$A$37, 0), MATCH(B49, '2017'!$E$4:$HF$4, 0) )</f>
        <v>134</v>
      </c>
      <c r="L75" s="41">
        <f>INDEX('2018'!$E$7:$HF$37,  MATCH(B75, '2018'!$A$7:$A$37, 0), MATCH(B49, '2018'!$E$4:$HF$4, 0) )</f>
        <v>120</v>
      </c>
      <c r="M75" s="41">
        <f>INDEX('2019'!$E$7:$HF$37,  MATCH(B75, '2019'!$A$7:$A$37, 0), MATCH(B49, '2019'!$E$4:$HF$4, 0) )</f>
        <v>115</v>
      </c>
      <c r="O75" s="9">
        <f t="shared" ref="O75:P75" si="1033">O30</f>
        <v>27</v>
      </c>
      <c r="P75" s="18" t="str">
        <f t="shared" si="1033"/>
        <v>Millard</v>
      </c>
      <c r="Q75" s="41">
        <f>INDEX('2010'!$E$7:$HF$37,  MATCH(O75, '2010'!$A$7:$A$37, 0), MATCH(O49, '2010'!$E$4:$HF$4, 0) )</f>
        <v>31</v>
      </c>
      <c r="R75" s="41">
        <f>INDEX('2011'!$E$7:$HF$37,  MATCH(O75, '2011'!$A$7:$A$37, 0), MATCH(O49, '2011'!$E$4:$HF$4, 0) )</f>
        <v>32</v>
      </c>
      <c r="S75" s="41">
        <f>INDEX('2012'!$E$7:$HF$37,  MATCH(O75, '2012'!$A$7:$A$37, 0), MATCH(O49, '2012'!$E$4:$HF$4, 0) )</f>
        <v>31</v>
      </c>
      <c r="T75" s="41">
        <f>INDEX('2013'!$E$7:$HF$37,  MATCH(O75, '2013'!$A$7:$A$37, 0), MATCH(O49, '2013'!$E$4:$HF$4, 0) )</f>
        <v>20</v>
      </c>
      <c r="U75" s="41">
        <f>INDEX('2014'!$E$7:$HF$37,  MATCH(O75, '2014'!$A$7:$A$37, 0), MATCH(O49, '2014'!$E$4:$HF$4, 0) )</f>
        <v>26</v>
      </c>
      <c r="V75" s="41">
        <f>INDEX('2015'!$E$7:$HF$37,  MATCH(O75, '2015'!$A$7:$A$37, 0), MATCH(O49, '2015'!$E$4:$HF$4, 0) )</f>
        <v>37</v>
      </c>
      <c r="W75" s="41">
        <f>INDEX('2016'!$E$7:$HF$37,  MATCH(O75, '2016'!$A$7:$A$37, 0), MATCH(O49, '2016'!$E$4:$HF$4, 0) )</f>
        <v>44</v>
      </c>
      <c r="X75" s="41">
        <f>INDEX('2017'!$E$7:$HF$37,  MATCH(O75, '2017'!$A$7:$A$37, 0), MATCH(O49, '2017'!$E$4:$HF$4, 0) )</f>
        <v>75</v>
      </c>
      <c r="Y75" s="41">
        <f>INDEX('2018'!$E$7:$HF$37,  MATCH(O75, '2018'!$A$7:$A$37, 0), MATCH(O49, '2018'!$E$4:$HF$4, 0) )</f>
        <v>69</v>
      </c>
      <c r="Z75" s="41">
        <f>INDEX('2019'!$E$7:$HF$37,  MATCH(O75, '2019'!$A$7:$A$37, 0), MATCH(O49, '2019'!$E$4:$HF$4, 0) )</f>
        <v>73</v>
      </c>
      <c r="AB75" s="9">
        <f t="shared" ref="AB75:AC75" si="1034">AB30</f>
        <v>27</v>
      </c>
      <c r="AC75" s="18" t="str">
        <f t="shared" si="1034"/>
        <v>Millard</v>
      </c>
      <c r="AD75" s="41">
        <f>INDEX('2010'!$E$7:$HF$37,  MATCH(AB75, '2010'!$A$7:$A$37, 0), MATCH(AB49, '2010'!$E$4:$HF$4, 0) )</f>
        <v>12</v>
      </c>
      <c r="AE75" s="41">
        <f>INDEX('2011'!$E$7:$HF$37,  MATCH(AB75, '2011'!$A$7:$A$37, 0), MATCH(AB49, '2011'!$E$4:$HF$4, 0) )</f>
        <v>28</v>
      </c>
      <c r="AF75" s="41">
        <f>INDEX('2012'!$E$7:$HF$37,  MATCH(AB75, '2012'!$A$7:$A$37, 0), MATCH(AB49, '2012'!$E$4:$HF$4, 0) )</f>
        <v>27</v>
      </c>
      <c r="AG75" s="41">
        <f>INDEX('2013'!$E$7:$HF$37,  MATCH(AB75, '2013'!$A$7:$A$37, 0), MATCH(AB49, '2013'!$E$4:$HF$4, 0) )</f>
        <v>25</v>
      </c>
      <c r="AH75" s="41">
        <f>INDEX('2014'!$E$7:$HF$37,  MATCH(AB75, '2014'!$A$7:$A$37, 0), MATCH(AB49, '2014'!$E$4:$HF$4, 0) )</f>
        <v>22</v>
      </c>
      <c r="AI75" s="41">
        <f>INDEX('2015'!$E$7:$HF$37,  MATCH(AB75, '2015'!$A$7:$A$37, 0), MATCH(AB49, '2015'!$E$4:$HF$4, 0) )</f>
        <v>19</v>
      </c>
      <c r="AJ75" s="41">
        <f>INDEX('2016'!$E$7:$HF$37,  MATCH(AB75, '2016'!$A$7:$A$37, 0), MATCH(AB49, '2016'!$E$4:$HF$4, 0) )</f>
        <v>9</v>
      </c>
      <c r="AK75" s="41">
        <f>INDEX('2017'!$E$7:$HF$37,  MATCH(AB75, '2017'!$A$7:$A$37, 0), MATCH(AB49, '2017'!$E$4:$HF$4, 0) )</f>
        <v>3</v>
      </c>
      <c r="AL75" s="41">
        <f>INDEX('2018'!$E$7:$HF$37,  MATCH(AB75, '2018'!$A$7:$A$37, 0), MATCH(AB49, '2018'!$E$4:$HF$4, 0) )</f>
        <v>2</v>
      </c>
      <c r="AM75" s="41">
        <f>INDEX('2019'!$E$7:$HF$37,  MATCH(AB75, '2019'!$A$7:$A$37, 0), MATCH(AB49, '2019'!$E$4:$HF$4, 0) )</f>
        <v>2</v>
      </c>
      <c r="AO75" s="9">
        <f t="shared" ref="AO75:AP75" si="1035">AO30</f>
        <v>27</v>
      </c>
      <c r="AP75" s="18" t="str">
        <f t="shared" si="1035"/>
        <v>Millard</v>
      </c>
      <c r="AQ75" s="41">
        <f>INDEX('2010'!$E$7:$HF$37,  MATCH(AO75, '2010'!$A$7:$A$37, 0), MATCH(AO49, '2010'!$E$4:$HF$4, 0) )</f>
        <v>5</v>
      </c>
      <c r="AR75" s="41">
        <f>INDEX('2011'!$E$7:$HF$37,  MATCH(AO75, '2011'!$A$7:$A$37, 0), MATCH(AO49, '2011'!$E$4:$HF$4, 0) )</f>
        <v>5</v>
      </c>
      <c r="AS75" s="41">
        <f>INDEX('2012'!$E$7:$HF$37,  MATCH(AO75, '2012'!$A$7:$A$37, 0), MATCH(AO49, '2012'!$E$4:$HF$4, 0) )</f>
        <v>6</v>
      </c>
      <c r="AT75" s="41">
        <f>INDEX('2013'!$E$7:$HF$37,  MATCH(AO75, '2013'!$A$7:$A$37, 0), MATCH(AO49, '2013'!$E$4:$HF$4, 0) )</f>
        <v>8</v>
      </c>
      <c r="AU75" s="41">
        <f>INDEX('2014'!$E$7:$HF$37,  MATCH(AO75, '2014'!$A$7:$A$37, 0), MATCH(AO49, '2014'!$E$4:$HF$4, 0) )</f>
        <v>8</v>
      </c>
      <c r="AV75" s="41">
        <f>INDEX('2015'!$E$7:$HF$37,  MATCH(AO75, '2015'!$A$7:$A$37, 0), MATCH(AO49, '2015'!$E$4:$HF$4, 0) )</f>
        <v>9</v>
      </c>
      <c r="AW75" s="41">
        <f>INDEX('2016'!$E$7:$HF$37,  MATCH(AO75, '2016'!$A$7:$A$37, 0), MATCH(AO49, '2016'!$E$4:$HF$4, 0) )</f>
        <v>17</v>
      </c>
      <c r="AX75" s="41">
        <f>INDEX('2017'!$E$7:$HF$37,  MATCH(AO75, '2017'!$A$7:$A$37, 0), MATCH(AO49, '2017'!$E$4:$HF$4, 0) )</f>
        <v>19</v>
      </c>
      <c r="AY75" s="41">
        <f>INDEX('2018'!$E$7:$HF$37,  MATCH(AO75, '2018'!$A$7:$A$37, 0), MATCH(AO49, '2018'!$E$4:$HF$4, 0) )</f>
        <v>14</v>
      </c>
      <c r="AZ75" s="41">
        <f>INDEX('2019'!$E$7:$HF$37,  MATCH(AO75, '2019'!$A$7:$A$37, 0), MATCH(AO49, '2019'!$E$4:$HF$4, 0) )</f>
        <v>16</v>
      </c>
      <c r="BB75" s="9">
        <f t="shared" ref="BB75:BC75" si="1036">BB30</f>
        <v>27</v>
      </c>
      <c r="BC75" s="18" t="str">
        <f t="shared" si="1036"/>
        <v>Millard</v>
      </c>
      <c r="BD75" s="41">
        <f>INDEX('2010'!$E$7:$HF$37,  MATCH(BB75, '2010'!$A$7:$A$37, 0), MATCH(BB49, '2010'!$E$4:$HF$4, 0) )</f>
        <v>119</v>
      </c>
      <c r="BE75" s="41">
        <f>INDEX('2011'!$E$7:$HF$37,  MATCH(BB75, '2011'!$A$7:$A$37, 0), MATCH(BB49, '2011'!$E$4:$HF$4, 0) )</f>
        <v>89</v>
      </c>
      <c r="BF75" s="41">
        <f>INDEX('2012'!$E$7:$HF$37,  MATCH(BB75, '2012'!$A$7:$A$37, 0), MATCH(BB49, '2012'!$E$4:$HF$4, 0) )</f>
        <v>4</v>
      </c>
      <c r="BG75" s="41">
        <f>INDEX('2013'!$E$7:$HF$37,  MATCH(BB75, '2013'!$A$7:$A$37, 0), MATCH(BB49, '2013'!$E$4:$HF$4, 0) )</f>
        <v>4</v>
      </c>
      <c r="BH75" s="41">
        <f>INDEX('2014'!$E$7:$HF$37,  MATCH(BB75, '2014'!$A$7:$A$37, 0), MATCH(BB49, '2014'!$E$4:$HF$4, 0) )</f>
        <v>5</v>
      </c>
      <c r="BI75" s="41">
        <f>INDEX('2015'!$E$7:$HF$37,  MATCH(BB75, '2015'!$A$7:$A$37, 0), MATCH(BB49, '2015'!$E$4:$HF$4, 0) )</f>
        <v>6</v>
      </c>
      <c r="BJ75" s="41">
        <f>INDEX('2016'!$E$7:$HF$37,  MATCH(BB75, '2016'!$A$7:$A$37, 0), MATCH(BB49, '2016'!$E$4:$HF$4, 0) )</f>
        <v>5</v>
      </c>
      <c r="BK75" s="41">
        <f>INDEX('2017'!$E$7:$HF$37,  MATCH(BB75, '2017'!$A$7:$A$37, 0), MATCH(BB49, '2017'!$E$4:$HF$4, 0) )</f>
        <v>6</v>
      </c>
      <c r="BL75" s="41">
        <f>INDEX('2018'!$E$7:$HF$37,  MATCH(BB75, '2018'!$A$7:$A$37, 0), MATCH(BB49, '2018'!$E$4:$HF$4, 0) )</f>
        <v>6</v>
      </c>
      <c r="BM75" s="41">
        <f>INDEX('2019'!$E$7:$HF$37,  MATCH(BB75, '2019'!$A$7:$A$37, 0), MATCH(BB49, '2019'!$E$4:$HF$4, 0) )</f>
        <v>6</v>
      </c>
      <c r="BO75" s="9">
        <f t="shared" ref="BO75:BP75" si="1037">BO30</f>
        <v>27</v>
      </c>
      <c r="BP75" s="18" t="str">
        <f t="shared" si="1037"/>
        <v>Millard</v>
      </c>
      <c r="BQ75" s="41">
        <f>INDEX('2010'!$E$7:$HF$37,  MATCH(BO75, '2010'!$A$7:$A$37, 0), MATCH(BO49, '2010'!$E$4:$HF$4, 0) )</f>
        <v>42</v>
      </c>
      <c r="BR75" s="41">
        <f>INDEX('2011'!$E$7:$HF$37,  MATCH(BO75, '2011'!$A$7:$A$37, 0), MATCH(BO49, '2011'!$E$4:$HF$4, 0) )</f>
        <v>36</v>
      </c>
      <c r="BS75" s="41">
        <f>INDEX('2012'!$E$7:$HF$37,  MATCH(BO75, '2012'!$A$7:$A$37, 0), MATCH(BO49, '2012'!$E$4:$HF$4, 0) )</f>
        <v>37</v>
      </c>
      <c r="BT75" s="41">
        <f>INDEX('2013'!$E$7:$HF$37,  MATCH(BO75, '2013'!$A$7:$A$37, 0), MATCH(BO49, '2013'!$E$4:$HF$4, 0) )</f>
        <v>38</v>
      </c>
      <c r="BU75" s="41">
        <f>INDEX('2014'!$E$7:$HF$37,  MATCH(BO75, '2014'!$A$7:$A$37, 0), MATCH(BO49, '2014'!$E$4:$HF$4, 0) )</f>
        <v>31</v>
      </c>
      <c r="BV75" s="41">
        <f>INDEX('2015'!$E$7:$HF$37,  MATCH(BO75, '2015'!$A$7:$A$37, 0), MATCH(BO49, '2015'!$E$4:$HF$4, 0) )</f>
        <v>17</v>
      </c>
      <c r="BW75" s="41">
        <f>INDEX('2016'!$E$7:$HF$37,  MATCH(BO75, '2016'!$A$7:$A$37, 0), MATCH(BO49, '2016'!$E$4:$HF$4, 0) )</f>
        <v>14</v>
      </c>
      <c r="BX75" s="41">
        <f>INDEX('2017'!$E$7:$HF$37,  MATCH(BO75, '2017'!$A$7:$A$37, 0), MATCH(BO49, '2017'!$E$4:$HF$4, 0) )</f>
        <v>18</v>
      </c>
      <c r="BY75" s="41">
        <f>INDEX('2018'!$E$7:$HF$37,  MATCH(BO75, '2018'!$A$7:$A$37, 0), MATCH(BO49, '2018'!$E$4:$HF$4, 0) )</f>
        <v>16</v>
      </c>
      <c r="BZ75" s="41">
        <f>INDEX('2019'!$E$7:$HF$37,  MATCH(BO75, '2019'!$A$7:$A$37, 0), MATCH(BO49, '2019'!$E$4:$HF$4, 0) )</f>
        <v>22</v>
      </c>
      <c r="CB75" s="9">
        <f t="shared" ref="CB75:CC75" si="1038">CB30</f>
        <v>27</v>
      </c>
      <c r="CC75" s="18" t="str">
        <f t="shared" si="1038"/>
        <v>Millard</v>
      </c>
      <c r="CD75" s="41">
        <f>INDEX('2010'!$E$7:$HF$37,  MATCH(CB75, '2010'!$A$7:$A$37, 0), MATCH(CB49, '2010'!$E$4:$HF$4, 0) )</f>
        <v>7</v>
      </c>
      <c r="CE75" s="41">
        <f>INDEX('2011'!$E$7:$HF$37,  MATCH(CB75, '2011'!$A$7:$A$37, 0), MATCH(CB49, '2011'!$E$4:$HF$4, 0) )</f>
        <v>7</v>
      </c>
      <c r="CF75" s="41">
        <f>INDEX('2012'!$E$7:$HF$37,  MATCH(CB75, '2012'!$A$7:$A$37, 0), MATCH(CB49, '2012'!$E$4:$HF$4, 0) )</f>
        <v>7</v>
      </c>
      <c r="CG75" s="41">
        <f>INDEX('2013'!$E$7:$HF$37,  MATCH(CB75, '2013'!$A$7:$A$37, 0), MATCH(CB49, '2013'!$E$4:$HF$4, 0) )</f>
        <v>21</v>
      </c>
      <c r="CH75" s="41">
        <f>INDEX('2014'!$E$7:$HF$37,  MATCH(CB75, '2014'!$A$7:$A$37, 0), MATCH(CB49, '2014'!$E$4:$HF$4, 0) )</f>
        <v>22</v>
      </c>
      <c r="CI75" s="41">
        <f>INDEX('2015'!$E$7:$HF$37,  MATCH(CB75, '2015'!$A$7:$A$37, 0), MATCH(CB49, '2015'!$E$4:$HF$4, 0) )</f>
        <v>25</v>
      </c>
      <c r="CJ75" s="41">
        <f>INDEX('2016'!$E$7:$HF$37,  MATCH(CB75, '2016'!$A$7:$A$37, 0), MATCH(CB49, '2016'!$E$4:$HF$4, 0) )</f>
        <v>31</v>
      </c>
      <c r="CK75" s="41">
        <f>INDEX('2017'!$E$7:$HF$37,  MATCH(CB75, '2017'!$A$7:$A$37, 0), MATCH(CB49, '2017'!$E$4:$HF$4, 0) )</f>
        <v>101</v>
      </c>
      <c r="CL75" s="41">
        <f>INDEX('2018'!$E$7:$HF$37,  MATCH(CB75, '2018'!$A$7:$A$37, 0), MATCH(CB49, '2018'!$E$4:$HF$4, 0) )</f>
        <v>67</v>
      </c>
      <c r="CM75" s="41">
        <f>INDEX('2019'!$E$7:$HF$37,  MATCH(CB75, '2019'!$A$7:$A$37, 0), MATCH(CB49, '2019'!$E$4:$HF$4, 0) )</f>
        <v>65</v>
      </c>
      <c r="CO75" s="9">
        <f t="shared" ref="CO75:CP75" si="1039">CO30</f>
        <v>27</v>
      </c>
      <c r="CP75" s="18" t="str">
        <f t="shared" si="1039"/>
        <v>Millard</v>
      </c>
      <c r="CQ75" s="41">
        <f>INDEX('2010'!$E$7:$HF$37,  MATCH(CO75, '2010'!$A$7:$A$37, 0), MATCH(CO49, '2010'!$E$4:$HF$4, 0) )</f>
        <v>119</v>
      </c>
      <c r="CR75" s="41">
        <f>INDEX('2011'!$E$7:$HF$37,  MATCH(CO75, '2011'!$A$7:$A$37, 0), MATCH(CO49, '2011'!$E$4:$HF$4, 0) )</f>
        <v>89</v>
      </c>
      <c r="CS75" s="41">
        <f>INDEX('2012'!$E$7:$HF$37,  MATCH(CO75, '2012'!$A$7:$A$37, 0), MATCH(CO49, '2012'!$E$4:$HF$4, 0) )</f>
        <v>18</v>
      </c>
      <c r="CT75" s="41">
        <f>INDEX('2013'!$E$7:$HF$37,  MATCH(CO75, '2013'!$A$7:$A$37, 0), MATCH(CO49, '2013'!$E$4:$HF$4, 0) )</f>
        <v>18</v>
      </c>
      <c r="CU75" s="41">
        <f>INDEX('2014'!$E$7:$HF$37,  MATCH(CO75, '2014'!$A$7:$A$37, 0), MATCH(CO49, '2014'!$E$4:$HF$4, 0) )</f>
        <v>18</v>
      </c>
      <c r="CV75" s="41">
        <f>INDEX('2015'!$E$7:$HF$37,  MATCH(CO75, '2015'!$A$7:$A$37, 0), MATCH(CO49, '2015'!$E$4:$HF$4, 0) )</f>
        <v>17</v>
      </c>
      <c r="CW75" s="41">
        <f>INDEX('2016'!$E$7:$HF$37,  MATCH(CO75, '2016'!$A$7:$A$37, 0), MATCH(CO49, '2016'!$E$4:$HF$4, 0) )</f>
        <v>17</v>
      </c>
      <c r="CX75" s="41">
        <f>INDEX('2017'!$E$7:$HF$37,  MATCH(CO75, '2017'!$A$7:$A$37, 0), MATCH(CO49, '2017'!$E$4:$HF$4, 0) )</f>
        <v>18</v>
      </c>
      <c r="CY75" s="41">
        <f>INDEX('2018'!$E$7:$HF$37,  MATCH(CO75, '2018'!$A$7:$A$37, 0), MATCH(CO49, '2018'!$E$4:$HF$4, 0) )</f>
        <v>18</v>
      </c>
      <c r="CZ75" s="41">
        <f>INDEX('2019'!$E$7:$HF$37,  MATCH(CO75, '2019'!$A$7:$A$37, 0), MATCH(CO49, '2019'!$E$4:$HF$4, 0) )</f>
        <v>18</v>
      </c>
      <c r="DB75" s="9">
        <f t="shared" ref="DB75:DC75" si="1040">DB30</f>
        <v>27</v>
      </c>
      <c r="DC75" s="18" t="str">
        <f t="shared" si="1040"/>
        <v>Millard</v>
      </c>
      <c r="DD75" s="41">
        <f>INDEX('2010'!$E$7:$HF$37,  MATCH(DB75, '2010'!$A$7:$A$37, 0), MATCH(DB49, '2010'!$E$4:$HF$4, 0) )</f>
        <v>24</v>
      </c>
      <c r="DE75" s="41">
        <f>INDEX('2011'!$E$7:$HF$37,  MATCH(DB75, '2011'!$A$7:$A$37, 0), MATCH(DB49, '2011'!$E$4:$HF$4, 0) )</f>
        <v>23</v>
      </c>
      <c r="DF75" s="41">
        <f>INDEX('2012'!$E$7:$HF$37,  MATCH(DB75, '2012'!$A$7:$A$37, 0), MATCH(DB49, '2012'!$E$4:$HF$4, 0) )</f>
        <v>11</v>
      </c>
      <c r="DG75" s="41">
        <f>INDEX('2013'!$E$7:$HF$37,  MATCH(DB75, '2013'!$A$7:$A$37, 0), MATCH(DB49, '2013'!$E$4:$HF$4, 0) )</f>
        <v>12</v>
      </c>
      <c r="DH75" s="41">
        <f>INDEX('2014'!$E$7:$HF$37,  MATCH(DB75, '2014'!$A$7:$A$37, 0), MATCH(DB49, '2014'!$E$4:$HF$4, 0) )</f>
        <v>13</v>
      </c>
      <c r="DI75" s="41">
        <f>INDEX('2015'!$E$7:$HF$37,  MATCH(DB75, '2015'!$A$7:$A$37, 0), MATCH(DB49, '2015'!$E$4:$HF$4, 0) )</f>
        <v>12</v>
      </c>
      <c r="DJ75" s="41">
        <f>INDEX('2016'!$E$7:$HF$37,  MATCH(DB75, '2016'!$A$7:$A$37, 0), MATCH(DB49, '2016'!$E$4:$HF$4, 0) )</f>
        <v>12</v>
      </c>
      <c r="DK75" s="41">
        <f>INDEX('2017'!$E$7:$HF$37,  MATCH(DB75, '2017'!$A$7:$A$37, 0), MATCH(DB49, '2017'!$E$4:$HF$4, 0) )</f>
        <v>3</v>
      </c>
      <c r="DL75" s="41">
        <f>INDEX('2018'!$E$7:$HF$37,  MATCH(DB75, '2018'!$A$7:$A$37, 0), MATCH(DB49, '2018'!$E$4:$HF$4, 0) )</f>
        <v>3</v>
      </c>
      <c r="DM75" s="41">
        <f>INDEX('2019'!$E$7:$HF$37,  MATCH(DB75, '2019'!$A$7:$A$37, 0), MATCH(DB49, '2019'!$E$4:$HF$4, 0) )</f>
        <v>4</v>
      </c>
      <c r="DO75" s="9">
        <f t="shared" ref="DO75:DP75" si="1041">DO30</f>
        <v>27</v>
      </c>
      <c r="DP75" s="18" t="str">
        <f t="shared" si="1041"/>
        <v>Millard</v>
      </c>
      <c r="DQ75" s="41">
        <f>INDEX('2010'!$E$7:$HF$37,  MATCH(DO75, '2010'!$A$7:$A$37, 0), MATCH(DO49, '2010'!$E$4:$HF$4, 0) )</f>
        <v>119</v>
      </c>
      <c r="DR75" s="41">
        <f>INDEX('2011'!$E$7:$HF$37,  MATCH(DO75, '2011'!$A$7:$A$37, 0), MATCH(DO49, '2011'!$E$4:$HF$4, 0) )</f>
        <v>4</v>
      </c>
      <c r="DS75" s="41">
        <f>INDEX('2012'!$E$7:$HF$37,  MATCH(DO75, '2012'!$A$7:$A$37, 0), MATCH(DO49, '2012'!$E$4:$HF$4, 0) )</f>
        <v>6</v>
      </c>
      <c r="DT75" s="41">
        <f>INDEX('2013'!$E$7:$HF$37,  MATCH(DO75, '2013'!$A$7:$A$37, 0), MATCH(DO49, '2013'!$E$4:$HF$4, 0) )</f>
        <v>9</v>
      </c>
      <c r="DU75" s="41">
        <f>INDEX('2014'!$E$7:$HF$37,  MATCH(DO75, '2014'!$A$7:$A$37, 0), MATCH(DO49, '2014'!$E$4:$HF$4, 0) )</f>
        <v>21</v>
      </c>
      <c r="DV75" s="41">
        <f>INDEX('2015'!$E$7:$HF$37,  MATCH(DO75, '2015'!$A$7:$A$37, 0), MATCH(DO49, '2015'!$E$4:$HF$4, 0) )</f>
        <v>19</v>
      </c>
      <c r="DW75" s="41">
        <f>INDEX('2016'!$E$7:$HF$37,  MATCH(DO75, '2016'!$A$7:$A$37, 0), MATCH(DO49, '2016'!$E$4:$HF$4, 0) )</f>
        <v>18</v>
      </c>
      <c r="DX75" s="41">
        <f>INDEX('2017'!$E$7:$HF$37,  MATCH(DO75, '2017'!$A$7:$A$37, 0), MATCH(DO49, '2017'!$E$4:$HF$4, 0) )</f>
        <v>22</v>
      </c>
      <c r="DY75" s="41">
        <f>INDEX('2018'!$E$7:$HF$37,  MATCH(DO75, '2018'!$A$7:$A$37, 0), MATCH(DO49, '2018'!$E$4:$HF$4, 0) )</f>
        <v>78</v>
      </c>
      <c r="DZ75" s="41">
        <f>INDEX('2019'!$E$7:$HF$37,  MATCH(DO75, '2019'!$A$7:$A$37, 0), MATCH(DO49, '2019'!$E$4:$HF$4, 0) )</f>
        <v>61</v>
      </c>
      <c r="EB75" s="9">
        <f t="shared" ref="EB75:EC75" si="1042">EB30</f>
        <v>27</v>
      </c>
      <c r="EC75" s="18" t="str">
        <f t="shared" si="1042"/>
        <v>Millard</v>
      </c>
      <c r="ED75" s="41">
        <f>INDEX('2010'!$E$7:$HF$37,  MATCH(EB75, '2010'!$A$7:$A$37, 0), MATCH(EB49, '2010'!$E$4:$HF$4, 0) )</f>
        <v>25</v>
      </c>
      <c r="EE75" s="41">
        <f>INDEX('2011'!$E$7:$HF$37,  MATCH(EB75, '2011'!$A$7:$A$37, 0), MATCH(EB49, '2011'!$E$4:$HF$4, 0) )</f>
        <v>20</v>
      </c>
      <c r="EF75" s="41">
        <f>INDEX('2012'!$E$7:$HF$37,  MATCH(EB75, '2012'!$A$7:$A$37, 0), MATCH(EB49, '2012'!$E$4:$HF$4, 0) )</f>
        <v>12</v>
      </c>
      <c r="EG75" s="41">
        <f>INDEX('2013'!$E$7:$HF$37,  MATCH(EB75, '2013'!$A$7:$A$37, 0), MATCH(EB49, '2013'!$E$4:$HF$4, 0) )</f>
        <v>26</v>
      </c>
      <c r="EH75" s="41">
        <f>INDEX('2014'!$E$7:$HF$37,  MATCH(EB75, '2014'!$A$7:$A$37, 0), MATCH(EB49, '2014'!$E$4:$HF$4, 0) )</f>
        <v>27</v>
      </c>
      <c r="EI75" s="41">
        <f>INDEX('2015'!$E$7:$HF$37,  MATCH(EB75, '2015'!$A$7:$A$37, 0), MATCH(EB49, '2015'!$E$4:$HF$4, 0) )</f>
        <v>27</v>
      </c>
      <c r="EJ75" s="41">
        <f>INDEX('2016'!$E$7:$HF$37,  MATCH(EB75, '2016'!$A$7:$A$37, 0), MATCH(EB49, '2016'!$E$4:$HF$4, 0) )</f>
        <v>34</v>
      </c>
      <c r="EK75" s="41">
        <f>INDEX('2017'!$E$7:$HF$37,  MATCH(EB75, '2017'!$A$7:$A$37, 0), MATCH(EB49, '2017'!$E$4:$HF$4, 0) )</f>
        <v>27</v>
      </c>
      <c r="EL75" s="41">
        <f>INDEX('2018'!$E$7:$HF$37,  MATCH(EB75, '2018'!$A$7:$A$37, 0), MATCH(EB49, '2018'!$E$4:$HF$4, 0) )</f>
        <v>11</v>
      </c>
      <c r="EM75" s="41">
        <f>INDEX('2019'!$E$7:$HF$37,  MATCH(EB75, '2019'!$A$7:$A$37, 0), MATCH(EB49, '2019'!$E$4:$HF$4, 0) )</f>
        <v>4</v>
      </c>
      <c r="EO75" s="9">
        <f t="shared" ref="EO75:EP75" si="1043">EO30</f>
        <v>27</v>
      </c>
      <c r="EP75" s="18" t="str">
        <f t="shared" si="1043"/>
        <v>Millard</v>
      </c>
      <c r="EQ75" s="41">
        <f>INDEX('2010'!$E$7:$HF$37,  MATCH(EO75, '2010'!$A$7:$A$37, 0), MATCH(EO49, '2010'!$E$4:$HF$4, 0) )</f>
        <v>20</v>
      </c>
      <c r="ER75" s="41">
        <f>INDEX('2011'!$E$7:$HF$37,  MATCH(EO75, '2011'!$A$7:$A$37, 0), MATCH(EO49, '2011'!$E$4:$HF$4, 0) )</f>
        <v>19</v>
      </c>
      <c r="ES75" s="41">
        <f>INDEX('2012'!$E$7:$HF$37,  MATCH(EO75, '2012'!$A$7:$A$37, 0), MATCH(EO49, '2012'!$E$4:$HF$4, 0) )</f>
        <v>16</v>
      </c>
      <c r="ET75" s="41">
        <f>INDEX('2013'!$E$7:$HF$37,  MATCH(EO75, '2013'!$A$7:$A$37, 0), MATCH(EO49, '2013'!$E$4:$HF$4, 0) )</f>
        <v>5</v>
      </c>
      <c r="EU75" s="41">
        <f>INDEX('2014'!$E$7:$HF$37,  MATCH(EO75, '2014'!$A$7:$A$37, 0), MATCH(EO49, '2014'!$E$4:$HF$4, 0) )</f>
        <v>7</v>
      </c>
      <c r="EV75" s="41">
        <f>INDEX('2015'!$E$7:$HF$37,  MATCH(EO75, '2015'!$A$7:$A$37, 0), MATCH(EO49, '2015'!$E$4:$HF$4, 0) )</f>
        <v>8</v>
      </c>
      <c r="EW75" s="41">
        <f>INDEX('2016'!$E$7:$HF$37,  MATCH(EO75, '2016'!$A$7:$A$37, 0), MATCH(EO49, '2016'!$E$4:$HF$4, 0) )</f>
        <v>12</v>
      </c>
      <c r="EX75" s="41">
        <f>INDEX('2017'!$E$7:$HF$37,  MATCH(EO75, '2017'!$A$7:$A$37, 0), MATCH(EO49, '2017'!$E$4:$HF$4, 0) )</f>
        <v>12</v>
      </c>
      <c r="EY75" s="41">
        <f>INDEX('2018'!$E$7:$HF$37,  MATCH(EO75, '2018'!$A$7:$A$37, 0), MATCH(EO49, '2018'!$E$4:$HF$4, 0) )</f>
        <v>18</v>
      </c>
      <c r="EZ75" s="41">
        <f>INDEX('2019'!$E$7:$HF$37,  MATCH(EO75, '2019'!$A$7:$A$37, 0), MATCH(EO49, '2019'!$E$4:$HF$4, 0) )</f>
        <v>4</v>
      </c>
      <c r="FB75" s="9">
        <f t="shared" ref="FB75:FC75" si="1044">FB30</f>
        <v>27</v>
      </c>
      <c r="FC75" s="18" t="str">
        <f t="shared" si="1044"/>
        <v>Millard</v>
      </c>
      <c r="FD75" s="41">
        <f>INDEX('2010'!$E$7:$HF$37,  MATCH(FB75, '2010'!$A$7:$A$37, 0), MATCH(FB49, '2010'!$E$4:$HF$4, 0) )</f>
        <v>10</v>
      </c>
      <c r="FE75" s="41">
        <f>INDEX('2011'!$E$7:$HF$37,  MATCH(FB75, '2011'!$A$7:$A$37, 0), MATCH(FB49, '2011'!$E$4:$HF$4, 0) )</f>
        <v>11</v>
      </c>
      <c r="FF75" s="41">
        <f>INDEX('2012'!$E$7:$HF$37,  MATCH(FB75, '2012'!$A$7:$A$37, 0), MATCH(FB49, '2012'!$E$4:$HF$4, 0) )</f>
        <v>14</v>
      </c>
      <c r="FG75" s="41">
        <f>INDEX('2013'!$E$7:$HF$37,  MATCH(FB75, '2013'!$A$7:$A$37, 0), MATCH(FB49, '2013'!$E$4:$HF$4, 0) )</f>
        <v>19</v>
      </c>
      <c r="FH75" s="41">
        <f>INDEX('2014'!$E$7:$HF$37,  MATCH(FB75, '2014'!$A$7:$A$37, 0), MATCH(FB49, '2014'!$E$4:$HF$4, 0) )</f>
        <v>22</v>
      </c>
      <c r="FI75" s="41">
        <f>INDEX('2015'!$E$7:$HF$37,  MATCH(FB75, '2015'!$A$7:$A$37, 0), MATCH(FB49, '2015'!$E$4:$HF$4, 0) )</f>
        <v>18</v>
      </c>
      <c r="FJ75" s="41">
        <f>INDEX('2016'!$E$7:$HF$37,  MATCH(FB75, '2016'!$A$7:$A$37, 0), MATCH(FB49, '2016'!$E$4:$HF$4, 0) )</f>
        <v>17</v>
      </c>
      <c r="FK75" s="41">
        <f>INDEX('2017'!$E$7:$HF$37,  MATCH(FB75, '2017'!$A$7:$A$37, 0), MATCH(FB49, '2017'!$E$4:$HF$4, 0) )</f>
        <v>15</v>
      </c>
      <c r="FL75" s="41">
        <f>INDEX('2018'!$E$7:$HF$37,  MATCH(FB75, '2018'!$A$7:$A$37, 0), MATCH(FB49, '2018'!$E$4:$HF$4, 0) )</f>
        <v>18</v>
      </c>
      <c r="FM75" s="41">
        <f>INDEX('2019'!$E$7:$HF$37,  MATCH(FB75, '2019'!$A$7:$A$37, 0), MATCH(FB49, '2019'!$E$4:$HF$4, 0) )</f>
        <v>14</v>
      </c>
      <c r="FO75" s="9">
        <f t="shared" ref="FO75:FP75" si="1045">FO30</f>
        <v>27</v>
      </c>
      <c r="FP75" s="18" t="str">
        <f t="shared" si="1045"/>
        <v>Millard</v>
      </c>
      <c r="FQ75" s="41">
        <f>INDEX('2010'!$E$7:$HF$37,  MATCH(FO75, '2010'!$A$7:$A$37, 0), MATCH(FO49, '2010'!$E$4:$HF$4, 0) )</f>
        <v>15</v>
      </c>
      <c r="FR75" s="41">
        <f>INDEX('2011'!$E$7:$HF$37,  MATCH(FO75, '2011'!$A$7:$A$37, 0), MATCH(FO49, '2011'!$E$4:$HF$4, 0) )</f>
        <v>89</v>
      </c>
      <c r="FS75" s="41">
        <f>INDEX('2012'!$E$7:$HF$37,  MATCH(FO75, '2012'!$A$7:$A$37, 0), MATCH(FO49, '2012'!$E$4:$HF$4, 0) )</f>
        <v>18</v>
      </c>
      <c r="FT75" s="41">
        <f>INDEX('2013'!$E$7:$HF$37,  MATCH(FO75, '2013'!$A$7:$A$37, 0), MATCH(FO49, '2013'!$E$4:$HF$4, 0) )</f>
        <v>18</v>
      </c>
      <c r="FU75" s="41">
        <f>INDEX('2014'!$E$7:$HF$37,  MATCH(FO75, '2014'!$A$7:$A$37, 0), MATCH(FO49, '2014'!$E$4:$HF$4, 0) )</f>
        <v>18</v>
      </c>
      <c r="FV75" s="41">
        <f>INDEX('2015'!$E$7:$HF$37,  MATCH(FO75, '2015'!$A$7:$A$37, 0), MATCH(FO49, '2015'!$E$4:$HF$4, 0) )</f>
        <v>17</v>
      </c>
      <c r="FW75" s="41">
        <f>INDEX('2016'!$E$7:$HF$37,  MATCH(FO75, '2016'!$A$7:$A$37, 0), MATCH(FO49, '2016'!$E$4:$HF$4, 0) )</f>
        <v>17</v>
      </c>
      <c r="FX75" s="41">
        <f>INDEX('2017'!$E$7:$HF$37,  MATCH(FO75, '2017'!$A$7:$A$37, 0), MATCH(FO49, '2017'!$E$4:$HF$4, 0) )</f>
        <v>18</v>
      </c>
      <c r="FY75" s="41">
        <f>INDEX('2018'!$E$7:$HF$37,  MATCH(FO75, '2018'!$A$7:$A$37, 0), MATCH(FO49, '2018'!$E$4:$HF$4, 0) )</f>
        <v>8</v>
      </c>
      <c r="FZ75" s="41">
        <f>INDEX('2019'!$E$7:$HF$37,  MATCH(FO75, '2019'!$A$7:$A$37, 0), MATCH(FO49, '2019'!$E$4:$HF$4, 0) )</f>
        <v>6</v>
      </c>
      <c r="GB75" s="9">
        <f t="shared" ref="GB75:GC75" si="1046">GB30</f>
        <v>27</v>
      </c>
      <c r="GC75" s="18" t="str">
        <f t="shared" si="1046"/>
        <v>Millard</v>
      </c>
      <c r="GD75" s="41">
        <f>INDEX('2010'!$E$7:$HF$37,  MATCH(GB75, '2010'!$A$7:$A$37, 0), MATCH(GB49, '2010'!$E$4:$HF$4, 0) )</f>
        <v>119</v>
      </c>
      <c r="GE75" s="41">
        <f>INDEX('2011'!$E$7:$HF$37,  MATCH(GB75, '2011'!$A$7:$A$37, 0), MATCH(GB49, '2011'!$E$4:$HF$4, 0) )</f>
        <v>89</v>
      </c>
      <c r="GF75" s="41">
        <f>INDEX('2012'!$E$7:$HF$37,  MATCH(GB75, '2012'!$A$7:$A$37, 0), MATCH(GB49, '2012'!$E$4:$HF$4, 0) )</f>
        <v>18</v>
      </c>
      <c r="GG75" s="41">
        <f>INDEX('2013'!$E$7:$HF$37,  MATCH(GB75, '2013'!$A$7:$A$37, 0), MATCH(GB49, '2013'!$E$4:$HF$4, 0) )</f>
        <v>18</v>
      </c>
      <c r="GH75" s="41">
        <f>INDEX('2014'!$E$7:$HF$37,  MATCH(GB75, '2014'!$A$7:$A$37, 0), MATCH(GB49, '2014'!$E$4:$HF$4, 0) )</f>
        <v>18</v>
      </c>
      <c r="GI75" s="41">
        <f>INDEX('2015'!$E$7:$HF$37,  MATCH(GB75, '2015'!$A$7:$A$37, 0), MATCH(GB49, '2015'!$E$4:$HF$4, 0) )</f>
        <v>17</v>
      </c>
      <c r="GJ75" s="41">
        <f>INDEX('2016'!$E$7:$HF$37,  MATCH(GB75, '2016'!$A$7:$A$37, 0), MATCH(GB49, '2016'!$E$4:$HF$4, 0) )</f>
        <v>17</v>
      </c>
      <c r="GK75" s="41">
        <f>INDEX('2017'!$E$7:$HF$37,  MATCH(GB75, '2017'!$A$7:$A$37, 0), MATCH(GB49, '2017'!$E$4:$HF$4, 0) )</f>
        <v>18</v>
      </c>
      <c r="GL75" s="41">
        <f>INDEX('2018'!$E$7:$HF$37,  MATCH(GB75, '2018'!$A$7:$A$37, 0), MATCH(GB49, '2018'!$E$4:$HF$4, 0) )</f>
        <v>18</v>
      </c>
      <c r="GM75" s="41">
        <f>INDEX('2019'!$E$7:$HF$37,  MATCH(GB75, '2019'!$A$7:$A$37, 0), MATCH(GB49, '2019'!$E$4:$HF$4, 0) )</f>
        <v>18</v>
      </c>
    </row>
    <row r="76" spans="2:195" x14ac:dyDescent="0.25">
      <c r="B76" s="9">
        <f t="shared" ref="B76:C76" si="1047">B31</f>
        <v>29</v>
      </c>
      <c r="C76" s="18" t="str">
        <f t="shared" si="1047"/>
        <v>Morgan</v>
      </c>
      <c r="D76" s="41">
        <f>INDEX('2010'!$E$7:$HF$37,  MATCH(B76, '2010'!$A$7:$A$37, 0), MATCH(B49, '2010'!$E$4:$HF$4, 0) )</f>
        <v>89</v>
      </c>
      <c r="E76" s="41">
        <f>INDEX('2011'!$E$7:$HF$37,  MATCH(B76, '2011'!$A$7:$A$37, 0), MATCH(B49, '2011'!$E$4:$HF$4, 0) )</f>
        <v>71</v>
      </c>
      <c r="F76" s="41">
        <f>INDEX('2012'!$E$7:$HF$37,  MATCH(B76, '2012'!$A$7:$A$37, 0), MATCH(B49, '2012'!$E$4:$HF$4, 0) )</f>
        <v>75</v>
      </c>
      <c r="G76" s="41">
        <f>INDEX('2013'!$E$7:$HF$37,  MATCH(B76, '2013'!$A$7:$A$37, 0), MATCH(B49, '2013'!$E$4:$HF$4, 0) )</f>
        <v>71</v>
      </c>
      <c r="H76" s="41">
        <f>INDEX('2014'!$E$7:$HF$37,  MATCH(B76, '2014'!$A$7:$A$37, 0), MATCH(B49, '2014'!$E$4:$HF$4, 0) )</f>
        <v>88</v>
      </c>
      <c r="I76" s="41">
        <f>INDEX('2015'!$E$7:$HF$37,  MATCH(B76, '2015'!$A$7:$A$37, 0), MATCH(B49, '2015'!$E$4:$HF$4, 0) )</f>
        <v>80</v>
      </c>
      <c r="J76" s="41">
        <f>INDEX('2016'!$E$7:$HF$37,  MATCH(B76, '2016'!$A$7:$A$37, 0), MATCH(B49, '2016'!$E$4:$HF$4, 0) )</f>
        <v>62</v>
      </c>
      <c r="K76" s="41">
        <f>INDEX('2017'!$E$7:$HF$37,  MATCH(B76, '2017'!$A$7:$A$37, 0), MATCH(B49, '2017'!$E$4:$HF$4, 0) )</f>
        <v>62</v>
      </c>
      <c r="L76" s="41">
        <f>INDEX('2018'!$E$7:$HF$37,  MATCH(B76, '2018'!$A$7:$A$37, 0), MATCH(B49, '2018'!$E$4:$HF$4, 0) )</f>
        <v>67</v>
      </c>
      <c r="M76" s="41">
        <f>INDEX('2019'!$E$7:$HF$37,  MATCH(B76, '2019'!$A$7:$A$37, 0), MATCH(B49, '2019'!$E$4:$HF$4, 0) )</f>
        <v>74</v>
      </c>
      <c r="O76" s="9">
        <f t="shared" ref="O76:P76" si="1048">O31</f>
        <v>29</v>
      </c>
      <c r="P76" s="18" t="str">
        <f t="shared" si="1048"/>
        <v>Morgan</v>
      </c>
      <c r="Q76" s="41">
        <f>INDEX('2010'!$E$7:$HF$37,  MATCH(O76, '2010'!$A$7:$A$37, 0), MATCH(O49, '2010'!$E$4:$HF$4, 0) )</f>
        <v>119</v>
      </c>
      <c r="R76" s="41">
        <f>INDEX('2011'!$E$7:$HF$37,  MATCH(O76, '2011'!$A$7:$A$37, 0), MATCH(O49, '2011'!$E$4:$HF$4, 0) )</f>
        <v>89</v>
      </c>
      <c r="S76" s="41">
        <f>INDEX('2012'!$E$7:$HF$37,  MATCH(O76, '2012'!$A$7:$A$37, 0), MATCH(O49, '2012'!$E$4:$HF$4, 0) )</f>
        <v>16</v>
      </c>
      <c r="T76" s="41">
        <f>INDEX('2013'!$E$7:$HF$37,  MATCH(O76, '2013'!$A$7:$A$37, 0), MATCH(O49, '2013'!$E$4:$HF$4, 0) )</f>
        <v>11</v>
      </c>
      <c r="U76" s="41">
        <f>INDEX('2014'!$E$7:$HF$37,  MATCH(O76, '2014'!$A$7:$A$37, 0), MATCH(O49, '2014'!$E$4:$HF$4, 0) )</f>
        <v>9</v>
      </c>
      <c r="V76" s="41">
        <f>INDEX('2015'!$E$7:$HF$37,  MATCH(O76, '2015'!$A$7:$A$37, 0), MATCH(O49, '2015'!$E$4:$HF$4, 0) )</f>
        <v>7</v>
      </c>
      <c r="W76" s="41">
        <f>INDEX('2016'!$E$7:$HF$37,  MATCH(O76, '2016'!$A$7:$A$37, 0), MATCH(O49, '2016'!$E$4:$HF$4, 0) )</f>
        <v>8</v>
      </c>
      <c r="X76" s="41">
        <f>INDEX('2017'!$E$7:$HF$37,  MATCH(O76, '2017'!$A$7:$A$37, 0), MATCH(O49, '2017'!$E$4:$HF$4, 0) )</f>
        <v>11</v>
      </c>
      <c r="Y76" s="41">
        <f>INDEX('2018'!$E$7:$HF$37,  MATCH(O76, '2018'!$A$7:$A$37, 0), MATCH(O49, '2018'!$E$4:$HF$4, 0) )</f>
        <v>10</v>
      </c>
      <c r="Z76" s="41">
        <f>INDEX('2019'!$E$7:$HF$37,  MATCH(O76, '2019'!$A$7:$A$37, 0), MATCH(O49, '2019'!$E$4:$HF$4, 0) )</f>
        <v>14</v>
      </c>
      <c r="AB76" s="9">
        <f t="shared" ref="AB76:AC76" si="1049">AB31</f>
        <v>29</v>
      </c>
      <c r="AC76" s="18" t="str">
        <f t="shared" si="1049"/>
        <v>Morgan</v>
      </c>
      <c r="AD76" s="41">
        <f>INDEX('2010'!$E$7:$HF$37,  MATCH(AB76, '2010'!$A$7:$A$37, 0), MATCH(AB49, '2010'!$E$4:$HF$4, 0) )</f>
        <v>45</v>
      </c>
      <c r="AE76" s="41">
        <f>INDEX('2011'!$E$7:$HF$37,  MATCH(AB76, '2011'!$A$7:$A$37, 0), MATCH(AB49, '2011'!$E$4:$HF$4, 0) )</f>
        <v>89</v>
      </c>
      <c r="AF76" s="41">
        <f>INDEX('2012'!$E$7:$HF$37,  MATCH(AB76, '2012'!$A$7:$A$37, 0), MATCH(AB49, '2012'!$E$4:$HF$4, 0) )</f>
        <v>16</v>
      </c>
      <c r="AG76" s="41">
        <f>INDEX('2013'!$E$7:$HF$37,  MATCH(AB76, '2013'!$A$7:$A$37, 0), MATCH(AB49, '2013'!$E$4:$HF$4, 0) )</f>
        <v>10</v>
      </c>
      <c r="AH76" s="41">
        <f>INDEX('2014'!$E$7:$HF$37,  MATCH(AB76, '2014'!$A$7:$A$37, 0), MATCH(AB49, '2014'!$E$4:$HF$4, 0) )</f>
        <v>12</v>
      </c>
      <c r="AI76" s="41">
        <f>INDEX('2015'!$E$7:$HF$37,  MATCH(AB76, '2015'!$A$7:$A$37, 0), MATCH(AB49, '2015'!$E$4:$HF$4, 0) )</f>
        <v>16</v>
      </c>
      <c r="AJ76" s="41">
        <f>INDEX('2016'!$E$7:$HF$37,  MATCH(AB76, '2016'!$A$7:$A$37, 0), MATCH(AB49, '2016'!$E$4:$HF$4, 0) )</f>
        <v>15</v>
      </c>
      <c r="AK76" s="41">
        <f>INDEX('2017'!$E$7:$HF$37,  MATCH(AB76, '2017'!$A$7:$A$37, 0), MATCH(AB49, '2017'!$E$4:$HF$4, 0) )</f>
        <v>18</v>
      </c>
      <c r="AL76" s="41">
        <f>INDEX('2018'!$E$7:$HF$37,  MATCH(AB76, '2018'!$A$7:$A$37, 0), MATCH(AB49, '2018'!$E$4:$HF$4, 0) )</f>
        <v>11</v>
      </c>
      <c r="AM76" s="41">
        <f>INDEX('2019'!$E$7:$HF$37,  MATCH(AB76, '2019'!$A$7:$A$37, 0), MATCH(AB49, '2019'!$E$4:$HF$4, 0) )</f>
        <v>18</v>
      </c>
      <c r="AO76" s="9">
        <f t="shared" ref="AO76:AP76" si="1050">AO31</f>
        <v>29</v>
      </c>
      <c r="AP76" s="18" t="str">
        <f t="shared" si="1050"/>
        <v>Morgan</v>
      </c>
      <c r="AQ76" s="41">
        <f>INDEX('2010'!$E$7:$HF$37,  MATCH(AO76, '2010'!$A$7:$A$37, 0), MATCH(AO49, '2010'!$E$4:$HF$4, 0) )</f>
        <v>13</v>
      </c>
      <c r="AR76" s="41">
        <f>INDEX('2011'!$E$7:$HF$37,  MATCH(AO76, '2011'!$A$7:$A$37, 0), MATCH(AO49, '2011'!$E$4:$HF$4, 0) )</f>
        <v>10</v>
      </c>
      <c r="AS76" s="41">
        <f>INDEX('2012'!$E$7:$HF$37,  MATCH(AO76, '2012'!$A$7:$A$37, 0), MATCH(AO49, '2012'!$E$4:$HF$4, 0) )</f>
        <v>10</v>
      </c>
      <c r="AT76" s="41">
        <f>INDEX('2013'!$E$7:$HF$37,  MATCH(AO76, '2013'!$A$7:$A$37, 0), MATCH(AO49, '2013'!$E$4:$HF$4, 0) )</f>
        <v>19</v>
      </c>
      <c r="AU76" s="41">
        <f>INDEX('2014'!$E$7:$HF$37,  MATCH(AO76, '2014'!$A$7:$A$37, 0), MATCH(AO49, '2014'!$E$4:$HF$4, 0) )</f>
        <v>21</v>
      </c>
      <c r="AV76" s="41">
        <f>INDEX('2015'!$E$7:$HF$37,  MATCH(AO76, '2015'!$A$7:$A$37, 0), MATCH(AO49, '2015'!$E$4:$HF$4, 0) )</f>
        <v>22</v>
      </c>
      <c r="AW76" s="41">
        <f>INDEX('2016'!$E$7:$HF$37,  MATCH(AO76, '2016'!$A$7:$A$37, 0), MATCH(AO49, '2016'!$E$4:$HF$4, 0) )</f>
        <v>21</v>
      </c>
      <c r="AX76" s="41">
        <f>INDEX('2017'!$E$7:$HF$37,  MATCH(AO76, '2017'!$A$7:$A$37, 0), MATCH(AO49, '2017'!$E$4:$HF$4, 0) )</f>
        <v>25</v>
      </c>
      <c r="AY76" s="41">
        <f>INDEX('2018'!$E$7:$HF$37,  MATCH(AO76, '2018'!$A$7:$A$37, 0), MATCH(AO49, '2018'!$E$4:$HF$4, 0) )</f>
        <v>9</v>
      </c>
      <c r="AZ76" s="41">
        <f>INDEX('2019'!$E$7:$HF$37,  MATCH(AO76, '2019'!$A$7:$A$37, 0), MATCH(AO49, '2019'!$E$4:$HF$4, 0) )</f>
        <v>8</v>
      </c>
      <c r="BB76" s="9">
        <f t="shared" ref="BB76:BC76" si="1051">BB31</f>
        <v>29</v>
      </c>
      <c r="BC76" s="18" t="str">
        <f t="shared" si="1051"/>
        <v>Morgan</v>
      </c>
      <c r="BD76" s="41">
        <f>INDEX('2010'!$E$7:$HF$37,  MATCH(BB76, '2010'!$A$7:$A$37, 0), MATCH(BB49, '2010'!$E$4:$HF$4, 0) )</f>
        <v>119</v>
      </c>
      <c r="BE76" s="41">
        <f>INDEX('2011'!$E$7:$HF$37,  MATCH(BB76, '2011'!$A$7:$A$37, 0), MATCH(BB49, '2011'!$E$4:$HF$4, 0) )</f>
        <v>89</v>
      </c>
      <c r="BF76" s="41">
        <f>INDEX('2012'!$E$7:$HF$37,  MATCH(BB76, '2012'!$A$7:$A$37, 0), MATCH(BB49, '2012'!$E$4:$HF$4, 0) )</f>
        <v>16</v>
      </c>
      <c r="BG76" s="41">
        <f>INDEX('2013'!$E$7:$HF$37,  MATCH(BB76, '2013'!$A$7:$A$37, 0), MATCH(BB49, '2013'!$E$4:$HF$4, 0) )</f>
        <v>18</v>
      </c>
      <c r="BH76" s="41">
        <f>INDEX('2014'!$E$7:$HF$37,  MATCH(BB76, '2014'!$A$7:$A$37, 0), MATCH(BB49, '2014'!$E$4:$HF$4, 0) )</f>
        <v>21</v>
      </c>
      <c r="BI76" s="41">
        <f>INDEX('2015'!$E$7:$HF$37,  MATCH(BB76, '2015'!$A$7:$A$37, 0), MATCH(BB49, '2015'!$E$4:$HF$4, 0) )</f>
        <v>18</v>
      </c>
      <c r="BJ76" s="41">
        <f>INDEX('2016'!$E$7:$HF$37,  MATCH(BB76, '2016'!$A$7:$A$37, 0), MATCH(BB49, '2016'!$E$4:$HF$4, 0) )</f>
        <v>19</v>
      </c>
      <c r="BK76" s="41">
        <f>INDEX('2017'!$E$7:$HF$37,  MATCH(BB76, '2017'!$A$7:$A$37, 0), MATCH(BB49, '2017'!$E$4:$HF$4, 0) )</f>
        <v>15</v>
      </c>
      <c r="BL76" s="41">
        <f>INDEX('2018'!$E$7:$HF$37,  MATCH(BB76, '2018'!$A$7:$A$37, 0), MATCH(BB49, '2018'!$E$4:$HF$4, 0) )</f>
        <v>17</v>
      </c>
      <c r="BM76" s="41">
        <f>INDEX('2019'!$E$7:$HF$37,  MATCH(BB76, '2019'!$A$7:$A$37, 0), MATCH(BB49, '2019'!$E$4:$HF$4, 0) )</f>
        <v>18</v>
      </c>
      <c r="BO76" s="9">
        <f t="shared" ref="BO76:BP76" si="1052">BO31</f>
        <v>29</v>
      </c>
      <c r="BP76" s="18" t="str">
        <f t="shared" si="1052"/>
        <v>Morgan</v>
      </c>
      <c r="BQ76" s="41">
        <f>INDEX('2010'!$E$7:$HF$37,  MATCH(BO76, '2010'!$A$7:$A$37, 0), MATCH(BO49, '2010'!$E$4:$HF$4, 0) )</f>
        <v>30</v>
      </c>
      <c r="BR76" s="41">
        <f>INDEX('2011'!$E$7:$HF$37,  MATCH(BO76, '2011'!$A$7:$A$37, 0), MATCH(BO49, '2011'!$E$4:$HF$4, 0) )</f>
        <v>21</v>
      </c>
      <c r="BS76" s="41">
        <f>INDEX('2012'!$E$7:$HF$37,  MATCH(BO76, '2012'!$A$7:$A$37, 0), MATCH(BO49, '2012'!$E$4:$HF$4, 0) )</f>
        <v>22</v>
      </c>
      <c r="BT76" s="41">
        <f>INDEX('2013'!$E$7:$HF$37,  MATCH(BO76, '2013'!$A$7:$A$37, 0), MATCH(BO49, '2013'!$E$4:$HF$4, 0) )</f>
        <v>23</v>
      </c>
      <c r="BU76" s="41">
        <f>INDEX('2014'!$E$7:$HF$37,  MATCH(BO76, '2014'!$A$7:$A$37, 0), MATCH(BO49, '2014'!$E$4:$HF$4, 0) )</f>
        <v>17</v>
      </c>
      <c r="BV76" s="41">
        <f>INDEX('2015'!$E$7:$HF$37,  MATCH(BO76, '2015'!$A$7:$A$37, 0), MATCH(BO49, '2015'!$E$4:$HF$4, 0) )</f>
        <v>17</v>
      </c>
      <c r="BW76" s="41">
        <f>INDEX('2016'!$E$7:$HF$37,  MATCH(BO76, '2016'!$A$7:$A$37, 0), MATCH(BO49, '2016'!$E$4:$HF$4, 0) )</f>
        <v>17</v>
      </c>
      <c r="BX76" s="41">
        <f>INDEX('2017'!$E$7:$HF$37,  MATCH(BO76, '2017'!$A$7:$A$37, 0), MATCH(BO49, '2017'!$E$4:$HF$4, 0) )</f>
        <v>18</v>
      </c>
      <c r="BY76" s="41">
        <f>INDEX('2018'!$E$7:$HF$37,  MATCH(BO76, '2018'!$A$7:$A$37, 0), MATCH(BO49, '2018'!$E$4:$HF$4, 0) )</f>
        <v>9</v>
      </c>
      <c r="BZ76" s="41">
        <f>INDEX('2019'!$E$7:$HF$37,  MATCH(BO76, '2019'!$A$7:$A$37, 0), MATCH(BO49, '2019'!$E$4:$HF$4, 0) )</f>
        <v>8</v>
      </c>
      <c r="CB76" s="9">
        <f t="shared" ref="CB76:CC76" si="1053">CB31</f>
        <v>29</v>
      </c>
      <c r="CC76" s="18" t="str">
        <f t="shared" si="1053"/>
        <v>Morgan</v>
      </c>
      <c r="CD76" s="41">
        <f>INDEX('2010'!$E$7:$HF$37,  MATCH(CB76, '2010'!$A$7:$A$37, 0), MATCH(CB49, '2010'!$E$4:$HF$4, 0) )</f>
        <v>18</v>
      </c>
      <c r="CE76" s="41">
        <f>INDEX('2011'!$E$7:$HF$37,  MATCH(CB76, '2011'!$A$7:$A$37, 0), MATCH(CB49, '2011'!$E$4:$HF$4, 0) )</f>
        <v>17</v>
      </c>
      <c r="CF76" s="41">
        <f>INDEX('2012'!$E$7:$HF$37,  MATCH(CB76, '2012'!$A$7:$A$37, 0), MATCH(CB49, '2012'!$E$4:$HF$4, 0) )</f>
        <v>16</v>
      </c>
      <c r="CG76" s="41">
        <f>INDEX('2013'!$E$7:$HF$37,  MATCH(CB76, '2013'!$A$7:$A$37, 0), MATCH(CB49, '2013'!$E$4:$HF$4, 0) )</f>
        <v>18</v>
      </c>
      <c r="CH76" s="41">
        <f>INDEX('2014'!$E$7:$HF$37,  MATCH(CB76, '2014'!$A$7:$A$37, 0), MATCH(CB49, '2014'!$E$4:$HF$4, 0) )</f>
        <v>18</v>
      </c>
      <c r="CI76" s="41">
        <f>INDEX('2015'!$E$7:$HF$37,  MATCH(CB76, '2015'!$A$7:$A$37, 0), MATCH(CB49, '2015'!$E$4:$HF$4, 0) )</f>
        <v>17</v>
      </c>
      <c r="CJ76" s="41">
        <f>INDEX('2016'!$E$7:$HF$37,  MATCH(CB76, '2016'!$A$7:$A$37, 0), MATCH(CB49, '2016'!$E$4:$HF$4, 0) )</f>
        <v>17</v>
      </c>
      <c r="CK76" s="41">
        <f>INDEX('2017'!$E$7:$HF$37,  MATCH(CB76, '2017'!$A$7:$A$37, 0), MATCH(CB49, '2017'!$E$4:$HF$4, 0) )</f>
        <v>18</v>
      </c>
      <c r="CL76" s="41">
        <f>INDEX('2018'!$E$7:$HF$37,  MATCH(CB76, '2018'!$A$7:$A$37, 0), MATCH(CB49, '2018'!$E$4:$HF$4, 0) )</f>
        <v>18</v>
      </c>
      <c r="CM76" s="41">
        <f>INDEX('2019'!$E$7:$HF$37,  MATCH(CB76, '2019'!$A$7:$A$37, 0), MATCH(CB49, '2019'!$E$4:$HF$4, 0) )</f>
        <v>18</v>
      </c>
      <c r="CO76" s="9">
        <f t="shared" ref="CO76:CP76" si="1054">CO31</f>
        <v>29</v>
      </c>
      <c r="CP76" s="18" t="str">
        <f t="shared" si="1054"/>
        <v>Morgan</v>
      </c>
      <c r="CQ76" s="41">
        <f>INDEX('2010'!$E$7:$HF$37,  MATCH(CO76, '2010'!$A$7:$A$37, 0), MATCH(CO49, '2010'!$E$4:$HF$4, 0) )</f>
        <v>119</v>
      </c>
      <c r="CR76" s="41">
        <f>INDEX('2011'!$E$7:$HF$37,  MATCH(CO76, '2011'!$A$7:$A$37, 0), MATCH(CO49, '2011'!$E$4:$HF$4, 0) )</f>
        <v>89</v>
      </c>
      <c r="CS76" s="41">
        <f>INDEX('2012'!$E$7:$HF$37,  MATCH(CO76, '2012'!$A$7:$A$37, 0), MATCH(CO49, '2012'!$E$4:$HF$4, 0) )</f>
        <v>16</v>
      </c>
      <c r="CT76" s="41">
        <f>INDEX('2013'!$E$7:$HF$37,  MATCH(CO76, '2013'!$A$7:$A$37, 0), MATCH(CO49, '2013'!$E$4:$HF$4, 0) )</f>
        <v>18</v>
      </c>
      <c r="CU76" s="41">
        <f>INDEX('2014'!$E$7:$HF$37,  MATCH(CO76, '2014'!$A$7:$A$37, 0), MATCH(CO49, '2014'!$E$4:$HF$4, 0) )</f>
        <v>18</v>
      </c>
      <c r="CV76" s="41">
        <f>INDEX('2015'!$E$7:$HF$37,  MATCH(CO76, '2015'!$A$7:$A$37, 0), MATCH(CO49, '2015'!$E$4:$HF$4, 0) )</f>
        <v>17</v>
      </c>
      <c r="CW76" s="41">
        <f>INDEX('2016'!$E$7:$HF$37,  MATCH(CO76, '2016'!$A$7:$A$37, 0), MATCH(CO49, '2016'!$E$4:$HF$4, 0) )</f>
        <v>16</v>
      </c>
      <c r="CX76" s="41">
        <f>INDEX('2017'!$E$7:$HF$37,  MATCH(CO76, '2017'!$A$7:$A$37, 0), MATCH(CO49, '2017'!$E$4:$HF$4, 0) )</f>
        <v>15</v>
      </c>
      <c r="CY76" s="41">
        <f>INDEX('2018'!$E$7:$HF$37,  MATCH(CO76, '2018'!$A$7:$A$37, 0), MATCH(CO49, '2018'!$E$4:$HF$4, 0) )</f>
        <v>22</v>
      </c>
      <c r="CZ76" s="41">
        <f>INDEX('2019'!$E$7:$HF$37,  MATCH(CO76, '2019'!$A$7:$A$37, 0), MATCH(CO49, '2019'!$E$4:$HF$4, 0) )</f>
        <v>27</v>
      </c>
      <c r="DB76" s="9">
        <f t="shared" ref="DB76:DC76" si="1055">DB31</f>
        <v>29</v>
      </c>
      <c r="DC76" s="18" t="str">
        <f t="shared" si="1055"/>
        <v>Morgan</v>
      </c>
      <c r="DD76" s="41">
        <f>INDEX('2010'!$E$7:$HF$37,  MATCH(DB76, '2010'!$A$7:$A$37, 0), MATCH(DB49, '2010'!$E$4:$HF$4, 0) )</f>
        <v>119</v>
      </c>
      <c r="DE76" s="41">
        <f>INDEX('2011'!$E$7:$HF$37,  MATCH(DB76, '2011'!$A$7:$A$37, 0), MATCH(DB49, '2011'!$E$4:$HF$4, 0) )</f>
        <v>89</v>
      </c>
      <c r="DF76" s="41">
        <f>INDEX('2012'!$E$7:$HF$37,  MATCH(DB76, '2012'!$A$7:$A$37, 0), MATCH(DB49, '2012'!$E$4:$HF$4, 0) )</f>
        <v>36</v>
      </c>
      <c r="DG76" s="41">
        <f>INDEX('2013'!$E$7:$HF$37,  MATCH(DB76, '2013'!$A$7:$A$37, 0), MATCH(DB49, '2013'!$E$4:$HF$4, 0) )</f>
        <v>33</v>
      </c>
      <c r="DH76" s="41">
        <f>INDEX('2014'!$E$7:$HF$37,  MATCH(DB76, '2014'!$A$7:$A$37, 0), MATCH(DB49, '2014'!$E$4:$HF$4, 0) )</f>
        <v>33</v>
      </c>
      <c r="DI76" s="41">
        <f>INDEX('2015'!$E$7:$HF$37,  MATCH(DB76, '2015'!$A$7:$A$37, 0), MATCH(DB49, '2015'!$E$4:$HF$4, 0) )</f>
        <v>29</v>
      </c>
      <c r="DJ76" s="41">
        <f>INDEX('2016'!$E$7:$HF$37,  MATCH(DB76, '2016'!$A$7:$A$37, 0), MATCH(DB49, '2016'!$E$4:$HF$4, 0) )</f>
        <v>23</v>
      </c>
      <c r="DK76" s="41">
        <f>INDEX('2017'!$E$7:$HF$37,  MATCH(DB76, '2017'!$A$7:$A$37, 0), MATCH(DB49, '2017'!$E$4:$HF$4, 0) )</f>
        <v>9</v>
      </c>
      <c r="DL76" s="41">
        <f>INDEX('2018'!$E$7:$HF$37,  MATCH(DB76, '2018'!$A$7:$A$37, 0), MATCH(DB49, '2018'!$E$4:$HF$4, 0) )</f>
        <v>15</v>
      </c>
      <c r="DM76" s="41">
        <f>INDEX('2019'!$E$7:$HF$37,  MATCH(DB76, '2019'!$A$7:$A$37, 0), MATCH(DB49, '2019'!$E$4:$HF$4, 0) )</f>
        <v>24</v>
      </c>
      <c r="DO76" s="9">
        <f t="shared" ref="DO76:DP76" si="1056">DO31</f>
        <v>29</v>
      </c>
      <c r="DP76" s="18" t="str">
        <f t="shared" si="1056"/>
        <v>Morgan</v>
      </c>
      <c r="DQ76" s="41">
        <f>INDEX('2010'!$E$7:$HF$37,  MATCH(DO76, '2010'!$A$7:$A$37, 0), MATCH(DO49, '2010'!$E$4:$HF$4, 0) )</f>
        <v>16</v>
      </c>
      <c r="DR76" s="41">
        <f>INDEX('2011'!$E$7:$HF$37,  MATCH(DO76, '2011'!$A$7:$A$37, 0), MATCH(DO49, '2011'!$E$4:$HF$4, 0) )</f>
        <v>21</v>
      </c>
      <c r="DS76" s="41">
        <f>INDEX('2012'!$E$7:$HF$37,  MATCH(DO76, '2012'!$A$7:$A$37, 0), MATCH(DO49, '2012'!$E$4:$HF$4, 0) )</f>
        <v>25</v>
      </c>
      <c r="DT76" s="41">
        <f>INDEX('2013'!$E$7:$HF$37,  MATCH(DO76, '2013'!$A$7:$A$37, 0), MATCH(DO49, '2013'!$E$4:$HF$4, 0) )</f>
        <v>22</v>
      </c>
      <c r="DU76" s="41">
        <f>INDEX('2014'!$E$7:$HF$37,  MATCH(DO76, '2014'!$A$7:$A$37, 0), MATCH(DO49, '2014'!$E$4:$HF$4, 0) )</f>
        <v>24</v>
      </c>
      <c r="DV76" s="41">
        <f>INDEX('2015'!$E$7:$HF$37,  MATCH(DO76, '2015'!$A$7:$A$37, 0), MATCH(DO49, '2015'!$E$4:$HF$4, 0) )</f>
        <v>32</v>
      </c>
      <c r="DW76" s="41">
        <f>INDEX('2016'!$E$7:$HF$37,  MATCH(DO76, '2016'!$A$7:$A$37, 0), MATCH(DO49, '2016'!$E$4:$HF$4, 0) )</f>
        <v>27</v>
      </c>
      <c r="DX76" s="41">
        <f>INDEX('2017'!$E$7:$HF$37,  MATCH(DO76, '2017'!$A$7:$A$37, 0), MATCH(DO49, '2017'!$E$4:$HF$4, 0) )</f>
        <v>24</v>
      </c>
      <c r="DY76" s="41">
        <f>INDEX('2018'!$E$7:$HF$37,  MATCH(DO76, '2018'!$A$7:$A$37, 0), MATCH(DO49, '2018'!$E$4:$HF$4, 0) )</f>
        <v>28</v>
      </c>
      <c r="DZ76" s="41">
        <f>INDEX('2019'!$E$7:$HF$37,  MATCH(DO76, '2019'!$A$7:$A$37, 0), MATCH(DO49, '2019'!$E$4:$HF$4, 0) )</f>
        <v>37</v>
      </c>
      <c r="EB76" s="9">
        <f t="shared" ref="EB76:EC76" si="1057">EB31</f>
        <v>29</v>
      </c>
      <c r="EC76" s="18" t="str">
        <f t="shared" si="1057"/>
        <v>Morgan</v>
      </c>
      <c r="ED76" s="41">
        <f>INDEX('2010'!$E$7:$HF$37,  MATCH(EB76, '2010'!$A$7:$A$37, 0), MATCH(EB49, '2010'!$E$4:$HF$4, 0) )</f>
        <v>53</v>
      </c>
      <c r="EE76" s="41">
        <f>INDEX('2011'!$E$7:$HF$37,  MATCH(EB76, '2011'!$A$7:$A$37, 0), MATCH(EB49, '2011'!$E$4:$HF$4, 0) )</f>
        <v>39</v>
      </c>
      <c r="EF76" s="41">
        <f>INDEX('2012'!$E$7:$HF$37,  MATCH(EB76, '2012'!$A$7:$A$37, 0), MATCH(EB49, '2012'!$E$4:$HF$4, 0) )</f>
        <v>42</v>
      </c>
      <c r="EG76" s="41">
        <f>INDEX('2013'!$E$7:$HF$37,  MATCH(EB76, '2013'!$A$7:$A$37, 0), MATCH(EB49, '2013'!$E$4:$HF$4, 0) )</f>
        <v>36</v>
      </c>
      <c r="EH76" s="41">
        <f>INDEX('2014'!$E$7:$HF$37,  MATCH(EB76, '2014'!$A$7:$A$37, 0), MATCH(EB49, '2014'!$E$4:$HF$4, 0) )</f>
        <v>38</v>
      </c>
      <c r="EI76" s="41">
        <f>INDEX('2015'!$E$7:$HF$37,  MATCH(EB76, '2015'!$A$7:$A$37, 0), MATCH(EB49, '2015'!$E$4:$HF$4, 0) )</f>
        <v>31</v>
      </c>
      <c r="EJ76" s="41">
        <f>INDEX('2016'!$E$7:$HF$37,  MATCH(EB76, '2016'!$A$7:$A$37, 0), MATCH(EB49, '2016'!$E$4:$HF$4, 0) )</f>
        <v>32</v>
      </c>
      <c r="EK76" s="41">
        <f>INDEX('2017'!$E$7:$HF$37,  MATCH(EB76, '2017'!$A$7:$A$37, 0), MATCH(EB49, '2017'!$E$4:$HF$4, 0) )</f>
        <v>39</v>
      </c>
      <c r="EL76" s="41">
        <f>INDEX('2018'!$E$7:$HF$37,  MATCH(EB76, '2018'!$A$7:$A$37, 0), MATCH(EB49, '2018'!$E$4:$HF$4, 0) )</f>
        <v>46</v>
      </c>
      <c r="EM76" s="41">
        <f>INDEX('2019'!$E$7:$HF$37,  MATCH(EB76, '2019'!$A$7:$A$37, 0), MATCH(EB49, '2019'!$E$4:$HF$4, 0) )</f>
        <v>43</v>
      </c>
      <c r="EO76" s="9">
        <f t="shared" ref="EO76:EP76" si="1058">EO31</f>
        <v>29</v>
      </c>
      <c r="EP76" s="18" t="str">
        <f t="shared" si="1058"/>
        <v>Morgan</v>
      </c>
      <c r="EQ76" s="41">
        <f>INDEX('2010'!$E$7:$HF$37,  MATCH(EO76, '2010'!$A$7:$A$37, 0), MATCH(EO49, '2010'!$E$4:$HF$4, 0) )</f>
        <v>119</v>
      </c>
      <c r="ER76" s="41">
        <f>INDEX('2011'!$E$7:$HF$37,  MATCH(EO76, '2011'!$A$7:$A$37, 0), MATCH(EO49, '2011'!$E$4:$HF$4, 0) )</f>
        <v>89</v>
      </c>
      <c r="ES76" s="41">
        <f>INDEX('2012'!$E$7:$HF$37,  MATCH(EO76, '2012'!$A$7:$A$37, 0), MATCH(EO49, '2012'!$E$4:$HF$4, 0) )</f>
        <v>16</v>
      </c>
      <c r="ET76" s="41">
        <f>INDEX('2013'!$E$7:$HF$37,  MATCH(EO76, '2013'!$A$7:$A$37, 0), MATCH(EO49, '2013'!$E$4:$HF$4, 0) )</f>
        <v>18</v>
      </c>
      <c r="EU76" s="41">
        <f>INDEX('2014'!$E$7:$HF$37,  MATCH(EO76, '2014'!$A$7:$A$37, 0), MATCH(EO49, '2014'!$E$4:$HF$4, 0) )</f>
        <v>18</v>
      </c>
      <c r="EV76" s="41">
        <f>INDEX('2015'!$E$7:$HF$37,  MATCH(EO76, '2015'!$A$7:$A$37, 0), MATCH(EO49, '2015'!$E$4:$HF$4, 0) )</f>
        <v>17</v>
      </c>
      <c r="EW76" s="41">
        <f>INDEX('2016'!$E$7:$HF$37,  MATCH(EO76, '2016'!$A$7:$A$37, 0), MATCH(EO49, '2016'!$E$4:$HF$4, 0) )</f>
        <v>17</v>
      </c>
      <c r="EX76" s="41">
        <f>INDEX('2017'!$E$7:$HF$37,  MATCH(EO76, '2017'!$A$7:$A$37, 0), MATCH(EO49, '2017'!$E$4:$HF$4, 0) )</f>
        <v>9</v>
      </c>
      <c r="EY76" s="41">
        <f>INDEX('2018'!$E$7:$HF$37,  MATCH(EO76, '2018'!$A$7:$A$37, 0), MATCH(EO49, '2018'!$E$4:$HF$4, 0) )</f>
        <v>16</v>
      </c>
      <c r="EZ76" s="41">
        <f>INDEX('2019'!$E$7:$HF$37,  MATCH(EO76, '2019'!$A$7:$A$37, 0), MATCH(EO49, '2019'!$E$4:$HF$4, 0) )</f>
        <v>11</v>
      </c>
      <c r="FB76" s="9">
        <f t="shared" ref="FB76:FC76" si="1059">FB31</f>
        <v>29</v>
      </c>
      <c r="FC76" s="18" t="str">
        <f t="shared" si="1059"/>
        <v>Morgan</v>
      </c>
      <c r="FD76" s="41">
        <f>INDEX('2010'!$E$7:$HF$37,  MATCH(FB76, '2010'!$A$7:$A$37, 0), MATCH(FB49, '2010'!$E$4:$HF$4, 0) )</f>
        <v>19</v>
      </c>
      <c r="FE76" s="41">
        <f>INDEX('2011'!$E$7:$HF$37,  MATCH(FB76, '2011'!$A$7:$A$37, 0), MATCH(FB49, '2011'!$E$4:$HF$4, 0) )</f>
        <v>56</v>
      </c>
      <c r="FF76" s="41">
        <f>INDEX('2012'!$E$7:$HF$37,  MATCH(FB76, '2012'!$A$7:$A$37, 0), MATCH(FB49, '2012'!$E$4:$HF$4, 0) )</f>
        <v>43</v>
      </c>
      <c r="FG76" s="41">
        <f>INDEX('2013'!$E$7:$HF$37,  MATCH(FB76, '2013'!$A$7:$A$37, 0), MATCH(FB49, '2013'!$E$4:$HF$4, 0) )</f>
        <v>45</v>
      </c>
      <c r="FH76" s="41">
        <f>INDEX('2014'!$E$7:$HF$37,  MATCH(FB76, '2014'!$A$7:$A$37, 0), MATCH(FB49, '2014'!$E$4:$HF$4, 0) )</f>
        <v>48</v>
      </c>
      <c r="FI76" s="41">
        <f>INDEX('2015'!$E$7:$HF$37,  MATCH(FB76, '2015'!$A$7:$A$37, 0), MATCH(FB49, '2015'!$E$4:$HF$4, 0) )</f>
        <v>57</v>
      </c>
      <c r="FJ76" s="41">
        <f>INDEX('2016'!$E$7:$HF$37,  MATCH(FB76, '2016'!$A$7:$A$37, 0), MATCH(FB49, '2016'!$E$4:$HF$4, 0) )</f>
        <v>8</v>
      </c>
      <c r="FK76" s="41">
        <f>INDEX('2017'!$E$7:$HF$37,  MATCH(FB76, '2017'!$A$7:$A$37, 0), MATCH(FB49, '2017'!$E$4:$HF$4, 0) )</f>
        <v>7</v>
      </c>
      <c r="FL76" s="41">
        <f>INDEX('2018'!$E$7:$HF$37,  MATCH(FB76, '2018'!$A$7:$A$37, 0), MATCH(FB49, '2018'!$E$4:$HF$4, 0) )</f>
        <v>10</v>
      </c>
      <c r="FM76" s="41">
        <f>INDEX('2019'!$E$7:$HF$37,  MATCH(FB76, '2019'!$A$7:$A$37, 0), MATCH(FB49, '2019'!$E$4:$HF$4, 0) )</f>
        <v>8</v>
      </c>
      <c r="FO76" s="9">
        <f t="shared" ref="FO76:FP76" si="1060">FO31</f>
        <v>29</v>
      </c>
      <c r="FP76" s="18" t="str">
        <f t="shared" si="1060"/>
        <v>Morgan</v>
      </c>
      <c r="FQ76" s="41">
        <f>INDEX('2010'!$E$7:$HF$37,  MATCH(FO76, '2010'!$A$7:$A$37, 0), MATCH(FO49, '2010'!$E$4:$HF$4, 0) )</f>
        <v>119</v>
      </c>
      <c r="FR76" s="41">
        <f>INDEX('2011'!$E$7:$HF$37,  MATCH(FO76, '2011'!$A$7:$A$37, 0), MATCH(FO49, '2011'!$E$4:$HF$4, 0) )</f>
        <v>89</v>
      </c>
      <c r="FS76" s="41">
        <f>INDEX('2012'!$E$7:$HF$37,  MATCH(FO76, '2012'!$A$7:$A$37, 0), MATCH(FO49, '2012'!$E$4:$HF$4, 0) )</f>
        <v>16</v>
      </c>
      <c r="FT76" s="41">
        <f>INDEX('2013'!$E$7:$HF$37,  MATCH(FO76, '2013'!$A$7:$A$37, 0), MATCH(FO49, '2013'!$E$4:$HF$4, 0) )</f>
        <v>18</v>
      </c>
      <c r="FU76" s="41">
        <f>INDEX('2014'!$E$7:$HF$37,  MATCH(FO76, '2014'!$A$7:$A$37, 0), MATCH(FO49, '2014'!$E$4:$HF$4, 0) )</f>
        <v>18</v>
      </c>
      <c r="FV76" s="41">
        <f>INDEX('2015'!$E$7:$HF$37,  MATCH(FO76, '2015'!$A$7:$A$37, 0), MATCH(FO49, '2015'!$E$4:$HF$4, 0) )</f>
        <v>17</v>
      </c>
      <c r="FW76" s="41">
        <f>INDEX('2016'!$E$7:$HF$37,  MATCH(FO76, '2016'!$A$7:$A$37, 0), MATCH(FO49, '2016'!$E$4:$HF$4, 0) )</f>
        <v>17</v>
      </c>
      <c r="FX76" s="41">
        <f>INDEX('2017'!$E$7:$HF$37,  MATCH(FO76, '2017'!$A$7:$A$37, 0), MATCH(FO49, '2017'!$E$4:$HF$4, 0) )</f>
        <v>18</v>
      </c>
      <c r="FY76" s="41">
        <f>INDEX('2018'!$E$7:$HF$37,  MATCH(FO76, '2018'!$A$7:$A$37, 0), MATCH(FO49, '2018'!$E$4:$HF$4, 0) )</f>
        <v>18</v>
      </c>
      <c r="FZ76" s="41">
        <f>INDEX('2019'!$E$7:$HF$37,  MATCH(FO76, '2019'!$A$7:$A$37, 0), MATCH(FO49, '2019'!$E$4:$HF$4, 0) )</f>
        <v>18</v>
      </c>
      <c r="GB76" s="9">
        <f t="shared" ref="GB76:GC76" si="1061">GB31</f>
        <v>29</v>
      </c>
      <c r="GC76" s="18" t="str">
        <f t="shared" si="1061"/>
        <v>Morgan</v>
      </c>
      <c r="GD76" s="41">
        <f>INDEX('2010'!$E$7:$HF$37,  MATCH(GB76, '2010'!$A$7:$A$37, 0), MATCH(GB49, '2010'!$E$4:$HF$4, 0) )</f>
        <v>119</v>
      </c>
      <c r="GE76" s="41">
        <f>INDEX('2011'!$E$7:$HF$37,  MATCH(GB76, '2011'!$A$7:$A$37, 0), MATCH(GB49, '2011'!$E$4:$HF$4, 0) )</f>
        <v>89</v>
      </c>
      <c r="GF76" s="41">
        <f>INDEX('2012'!$E$7:$HF$37,  MATCH(GB76, '2012'!$A$7:$A$37, 0), MATCH(GB49, '2012'!$E$4:$HF$4, 0) )</f>
        <v>16</v>
      </c>
      <c r="GG76" s="41">
        <f>INDEX('2013'!$E$7:$HF$37,  MATCH(GB76, '2013'!$A$7:$A$37, 0), MATCH(GB49, '2013'!$E$4:$HF$4, 0) )</f>
        <v>18</v>
      </c>
      <c r="GH76" s="41">
        <f>INDEX('2014'!$E$7:$HF$37,  MATCH(GB76, '2014'!$A$7:$A$37, 0), MATCH(GB49, '2014'!$E$4:$HF$4, 0) )</f>
        <v>18</v>
      </c>
      <c r="GI76" s="41">
        <f>INDEX('2015'!$E$7:$HF$37,  MATCH(GB76, '2015'!$A$7:$A$37, 0), MATCH(GB49, '2015'!$E$4:$HF$4, 0) )</f>
        <v>17</v>
      </c>
      <c r="GJ76" s="41">
        <f>INDEX('2016'!$E$7:$HF$37,  MATCH(GB76, '2016'!$A$7:$A$37, 0), MATCH(GB49, '2016'!$E$4:$HF$4, 0) )</f>
        <v>17</v>
      </c>
      <c r="GK76" s="41">
        <f>INDEX('2017'!$E$7:$HF$37,  MATCH(GB76, '2017'!$A$7:$A$37, 0), MATCH(GB49, '2017'!$E$4:$HF$4, 0) )</f>
        <v>18</v>
      </c>
      <c r="GL76" s="41">
        <f>INDEX('2018'!$E$7:$HF$37,  MATCH(GB76, '2018'!$A$7:$A$37, 0), MATCH(GB49, '2018'!$E$4:$HF$4, 0) )</f>
        <v>18</v>
      </c>
      <c r="GM76" s="41">
        <f>INDEX('2019'!$E$7:$HF$37,  MATCH(GB76, '2019'!$A$7:$A$37, 0), MATCH(GB49, '2019'!$E$4:$HF$4, 0) )</f>
        <v>18</v>
      </c>
    </row>
    <row r="77" spans="2:195" x14ac:dyDescent="0.25">
      <c r="B77" s="9">
        <f t="shared" ref="B77:C77" si="1062">B32</f>
        <v>31</v>
      </c>
      <c r="C77" s="18" t="str">
        <f t="shared" si="1062"/>
        <v>Piute</v>
      </c>
      <c r="D77" s="41">
        <f>INDEX('2010'!$E$7:$HF$37,  MATCH(B77, '2010'!$A$7:$A$37, 0), MATCH(B49, '2010'!$E$4:$HF$4, 0) )</f>
        <v>32</v>
      </c>
      <c r="E77" s="41">
        <f>INDEX('2011'!$E$7:$HF$37,  MATCH(B77, '2011'!$A$7:$A$37, 0), MATCH(B49, '2011'!$E$4:$HF$4, 0) )</f>
        <v>25</v>
      </c>
      <c r="F77" s="41">
        <f>INDEX('2012'!$E$7:$HF$37,  MATCH(B77, '2012'!$A$7:$A$37, 0), MATCH(B49, '2012'!$E$4:$HF$4, 0) )</f>
        <v>26</v>
      </c>
      <c r="G77" s="41">
        <f>INDEX('2013'!$E$7:$HF$37,  MATCH(B77, '2013'!$A$7:$A$37, 0), MATCH(B49, '2013'!$E$4:$HF$4, 0) )</f>
        <v>22</v>
      </c>
      <c r="H77" s="41">
        <f>INDEX('2014'!$E$7:$HF$37,  MATCH(B77, '2014'!$A$7:$A$37, 0), MATCH(B49, '2014'!$E$4:$HF$4, 0) )</f>
        <v>25</v>
      </c>
      <c r="I77" s="41">
        <f>INDEX('2015'!$E$7:$HF$37,  MATCH(B77, '2015'!$A$7:$A$37, 0), MATCH(B49, '2015'!$E$4:$HF$4, 0) )</f>
        <v>24</v>
      </c>
      <c r="J77" s="41">
        <f>INDEX('2016'!$E$7:$HF$37,  MATCH(B77, '2016'!$A$7:$A$37, 0), MATCH(B49, '2016'!$E$4:$HF$4, 0) )</f>
        <v>22</v>
      </c>
      <c r="K77" s="41">
        <f>INDEX('2017'!$E$7:$HF$37,  MATCH(B77, '2017'!$A$7:$A$37, 0), MATCH(B49, '2017'!$E$4:$HF$4, 0) )</f>
        <v>8</v>
      </c>
      <c r="L77" s="41">
        <f>INDEX('2018'!$E$7:$HF$37,  MATCH(B77, '2018'!$A$7:$A$37, 0), MATCH(B49, '2018'!$E$4:$HF$4, 0) )</f>
        <v>9</v>
      </c>
      <c r="M77" s="41">
        <f>INDEX('2019'!$E$7:$HF$37,  MATCH(B77, '2019'!$A$7:$A$37, 0), MATCH(B49, '2019'!$E$4:$HF$4, 0) )</f>
        <v>9</v>
      </c>
      <c r="O77" s="9">
        <f t="shared" ref="O77:P77" si="1063">O32</f>
        <v>31</v>
      </c>
      <c r="P77" s="18" t="str">
        <f t="shared" si="1063"/>
        <v>Piute</v>
      </c>
      <c r="Q77" s="41">
        <f>INDEX('2010'!$E$7:$HF$37,  MATCH(O77, '2010'!$A$7:$A$37, 0), MATCH(O49, '2010'!$E$4:$HF$4, 0) )</f>
        <v>7</v>
      </c>
      <c r="R77" s="41">
        <f>INDEX('2011'!$E$7:$HF$37,  MATCH(O77, '2011'!$A$7:$A$37, 0), MATCH(O49, '2011'!$E$4:$HF$4, 0) )</f>
        <v>6</v>
      </c>
      <c r="S77" s="41">
        <f>INDEX('2012'!$E$7:$HF$37,  MATCH(O77, '2012'!$A$7:$A$37, 0), MATCH(O49, '2012'!$E$4:$HF$4, 0) )</f>
        <v>7</v>
      </c>
      <c r="T77" s="41">
        <f>INDEX('2013'!$E$7:$HF$37,  MATCH(O77, '2013'!$A$7:$A$37, 0), MATCH(O49, '2013'!$E$4:$HF$4, 0) )</f>
        <v>6</v>
      </c>
      <c r="U77" s="41">
        <f>INDEX('2014'!$E$7:$HF$37,  MATCH(O77, '2014'!$A$7:$A$37, 0), MATCH(O49, '2014'!$E$4:$HF$4, 0) )</f>
        <v>11</v>
      </c>
      <c r="V77" s="41">
        <f>INDEX('2015'!$E$7:$HF$37,  MATCH(O77, '2015'!$A$7:$A$37, 0), MATCH(O49, '2015'!$E$4:$HF$4, 0) )</f>
        <v>11</v>
      </c>
      <c r="W77" s="41">
        <f>INDEX('2016'!$E$7:$HF$37,  MATCH(O77, '2016'!$A$7:$A$37, 0), MATCH(O49, '2016'!$E$4:$HF$4, 0) )</f>
        <v>11</v>
      </c>
      <c r="X77" s="41">
        <f>INDEX('2017'!$E$7:$HF$37,  MATCH(O77, '2017'!$A$7:$A$37, 0), MATCH(O49, '2017'!$E$4:$HF$4, 0) )</f>
        <v>11</v>
      </c>
      <c r="Y77" s="41">
        <f>INDEX('2018'!$E$7:$HF$37,  MATCH(O77, '2018'!$A$7:$A$37, 0), MATCH(O49, '2018'!$E$4:$HF$4, 0) )</f>
        <v>11</v>
      </c>
      <c r="Z77" s="41">
        <f>INDEX('2019'!$E$7:$HF$37,  MATCH(O77, '2019'!$A$7:$A$37, 0), MATCH(O49, '2019'!$E$4:$HF$4, 0) )</f>
        <v>11</v>
      </c>
      <c r="AB77" s="9">
        <f t="shared" ref="AB77:AC77" si="1064">AB32</f>
        <v>31</v>
      </c>
      <c r="AC77" s="18" t="str">
        <f t="shared" si="1064"/>
        <v>Piute</v>
      </c>
      <c r="AD77" s="41">
        <f>INDEX('2010'!$E$7:$HF$37,  MATCH(AB77, '2010'!$A$7:$A$37, 0), MATCH(AB49, '2010'!$E$4:$HF$4, 0) )</f>
        <v>119</v>
      </c>
      <c r="AE77" s="41">
        <f>INDEX('2011'!$E$7:$HF$37,  MATCH(AB77, '2011'!$A$7:$A$37, 0), MATCH(AB49, '2011'!$E$4:$HF$4, 0) )</f>
        <v>89</v>
      </c>
      <c r="AF77" s="41">
        <f>INDEX('2012'!$E$7:$HF$37,  MATCH(AB77, '2012'!$A$7:$A$37, 0), MATCH(AB49, '2012'!$E$4:$HF$4, 0) )</f>
        <v>2</v>
      </c>
      <c r="AG77" s="41">
        <f>INDEX('2013'!$E$7:$HF$37,  MATCH(AB77, '2013'!$A$7:$A$37, 0), MATCH(AB49, '2013'!$E$4:$HF$4, 0) )</f>
        <v>5</v>
      </c>
      <c r="AH77" s="41">
        <f>INDEX('2014'!$E$7:$HF$37,  MATCH(AB77, '2014'!$A$7:$A$37, 0), MATCH(AB49, '2014'!$E$4:$HF$4, 0) )</f>
        <v>5</v>
      </c>
      <c r="AI77" s="41">
        <f>INDEX('2015'!$E$7:$HF$37,  MATCH(AB77, '2015'!$A$7:$A$37, 0), MATCH(AB49, '2015'!$E$4:$HF$4, 0) )</f>
        <v>5</v>
      </c>
      <c r="AJ77" s="41">
        <f>INDEX('2016'!$E$7:$HF$37,  MATCH(AB77, '2016'!$A$7:$A$37, 0), MATCH(AB49, '2016'!$E$4:$HF$4, 0) )</f>
        <v>4</v>
      </c>
      <c r="AK77" s="41">
        <f>INDEX('2017'!$E$7:$HF$37,  MATCH(AB77, '2017'!$A$7:$A$37, 0), MATCH(AB49, '2017'!$E$4:$HF$4, 0) )</f>
        <v>4</v>
      </c>
      <c r="AL77" s="41">
        <f>INDEX('2018'!$E$7:$HF$37,  MATCH(AB77, '2018'!$A$7:$A$37, 0), MATCH(AB49, '2018'!$E$4:$HF$4, 0) )</f>
        <v>11</v>
      </c>
      <c r="AM77" s="41">
        <f>INDEX('2019'!$E$7:$HF$37,  MATCH(AB77, '2019'!$A$7:$A$37, 0), MATCH(AB49, '2019'!$E$4:$HF$4, 0) )</f>
        <v>3</v>
      </c>
      <c r="AO77" s="9">
        <f t="shared" ref="AO77:AP77" si="1065">AO32</f>
        <v>31</v>
      </c>
      <c r="AP77" s="18" t="str">
        <f t="shared" si="1065"/>
        <v>Piute</v>
      </c>
      <c r="AQ77" s="41">
        <f>INDEX('2010'!$E$7:$HF$37,  MATCH(AO77, '2010'!$A$7:$A$37, 0), MATCH(AO49, '2010'!$E$4:$HF$4, 0) )</f>
        <v>2</v>
      </c>
      <c r="AR77" s="41">
        <f>INDEX('2011'!$E$7:$HF$37,  MATCH(AO77, '2011'!$A$7:$A$37, 0), MATCH(AO49, '2011'!$E$4:$HF$4, 0) )</f>
        <v>3</v>
      </c>
      <c r="AS77" s="41">
        <f>INDEX('2012'!$E$7:$HF$37,  MATCH(AO77, '2012'!$A$7:$A$37, 0), MATCH(AO49, '2012'!$E$4:$HF$4, 0) )</f>
        <v>3</v>
      </c>
      <c r="AT77" s="41">
        <f>INDEX('2013'!$E$7:$HF$37,  MATCH(AO77, '2013'!$A$7:$A$37, 0), MATCH(AO49, '2013'!$E$4:$HF$4, 0) )</f>
        <v>11</v>
      </c>
      <c r="AU77" s="41">
        <f>INDEX('2014'!$E$7:$HF$37,  MATCH(AO77, '2014'!$A$7:$A$37, 0), MATCH(AO49, '2014'!$E$4:$HF$4, 0) )</f>
        <v>11</v>
      </c>
      <c r="AV77" s="41">
        <f>INDEX('2015'!$E$7:$HF$37,  MATCH(AO77, '2015'!$A$7:$A$37, 0), MATCH(AO49, '2015'!$E$4:$HF$4, 0) )</f>
        <v>11</v>
      </c>
      <c r="AW77" s="41">
        <f>INDEX('2016'!$E$7:$HF$37,  MATCH(AO77, '2016'!$A$7:$A$37, 0), MATCH(AO49, '2016'!$E$4:$HF$4, 0) )</f>
        <v>11</v>
      </c>
      <c r="AX77" s="41">
        <f>INDEX('2017'!$E$7:$HF$37,  MATCH(AO77, '2017'!$A$7:$A$37, 0), MATCH(AO49, '2017'!$E$4:$HF$4, 0) )</f>
        <v>11</v>
      </c>
      <c r="AY77" s="41">
        <f>INDEX('2018'!$E$7:$HF$37,  MATCH(AO77, '2018'!$A$7:$A$37, 0), MATCH(AO49, '2018'!$E$4:$HF$4, 0) )</f>
        <v>11</v>
      </c>
      <c r="AZ77" s="41">
        <f>INDEX('2019'!$E$7:$HF$37,  MATCH(AO77, '2019'!$A$7:$A$37, 0), MATCH(AO49, '2019'!$E$4:$HF$4, 0) )</f>
        <v>11</v>
      </c>
      <c r="BB77" s="9">
        <f t="shared" ref="BB77:BC77" si="1066">BB32</f>
        <v>31</v>
      </c>
      <c r="BC77" s="18" t="str">
        <f t="shared" si="1066"/>
        <v>Piute</v>
      </c>
      <c r="BD77" s="41">
        <f>INDEX('2010'!$E$7:$HF$37,  MATCH(BB77, '2010'!$A$7:$A$37, 0), MATCH(BB49, '2010'!$E$4:$HF$4, 0) )</f>
        <v>119</v>
      </c>
      <c r="BE77" s="41">
        <f>INDEX('2011'!$E$7:$HF$37,  MATCH(BB77, '2011'!$A$7:$A$37, 0), MATCH(BB49, '2011'!$E$4:$HF$4, 0) )</f>
        <v>89</v>
      </c>
      <c r="BF77" s="41">
        <f>INDEX('2012'!$E$7:$HF$37,  MATCH(BB77, '2012'!$A$7:$A$37, 0), MATCH(BB49, '2012'!$E$4:$HF$4, 0) )</f>
        <v>11</v>
      </c>
      <c r="BG77" s="41">
        <f>INDEX('2013'!$E$7:$HF$37,  MATCH(BB77, '2013'!$A$7:$A$37, 0), MATCH(BB49, '2013'!$E$4:$HF$4, 0) )</f>
        <v>11</v>
      </c>
      <c r="BH77" s="41">
        <f>INDEX('2014'!$E$7:$HF$37,  MATCH(BB77, '2014'!$A$7:$A$37, 0), MATCH(BB49, '2014'!$E$4:$HF$4, 0) )</f>
        <v>11</v>
      </c>
      <c r="BI77" s="41">
        <f>INDEX('2015'!$E$7:$HF$37,  MATCH(BB77, '2015'!$A$7:$A$37, 0), MATCH(BB49, '2015'!$E$4:$HF$4, 0) )</f>
        <v>11</v>
      </c>
      <c r="BJ77" s="41">
        <f>INDEX('2016'!$E$7:$HF$37,  MATCH(BB77, '2016'!$A$7:$A$37, 0), MATCH(BB49, '2016'!$E$4:$HF$4, 0) )</f>
        <v>11</v>
      </c>
      <c r="BK77" s="41">
        <f>INDEX('2017'!$E$7:$HF$37,  MATCH(BB77, '2017'!$A$7:$A$37, 0), MATCH(BB49, '2017'!$E$4:$HF$4, 0) )</f>
        <v>11</v>
      </c>
      <c r="BL77" s="41">
        <f>INDEX('2018'!$E$7:$HF$37,  MATCH(BB77, '2018'!$A$7:$A$37, 0), MATCH(BB49, '2018'!$E$4:$HF$4, 0) )</f>
        <v>11</v>
      </c>
      <c r="BM77" s="41">
        <f>INDEX('2019'!$E$7:$HF$37,  MATCH(BB77, '2019'!$A$7:$A$37, 0), MATCH(BB49, '2019'!$E$4:$HF$4, 0) )</f>
        <v>11</v>
      </c>
      <c r="BO77" s="9">
        <f t="shared" ref="BO77:BP77" si="1067">BO32</f>
        <v>31</v>
      </c>
      <c r="BP77" s="18" t="str">
        <f t="shared" si="1067"/>
        <v>Piute</v>
      </c>
      <c r="BQ77" s="41">
        <f>INDEX('2010'!$E$7:$HF$37,  MATCH(BO77, '2010'!$A$7:$A$37, 0), MATCH(BO49, '2010'!$E$4:$HF$4, 0) )</f>
        <v>119</v>
      </c>
      <c r="BR77" s="41">
        <f>INDEX('2011'!$E$7:$HF$37,  MATCH(BO77, '2011'!$A$7:$A$37, 0), MATCH(BO49, '2011'!$E$4:$HF$4, 0) )</f>
        <v>89</v>
      </c>
      <c r="BS77" s="41">
        <f>INDEX('2012'!$E$7:$HF$37,  MATCH(BO77, '2012'!$A$7:$A$37, 0), MATCH(BO49, '2012'!$E$4:$HF$4, 0) )</f>
        <v>11</v>
      </c>
      <c r="BT77" s="41">
        <f>INDEX('2013'!$E$7:$HF$37,  MATCH(BO77, '2013'!$A$7:$A$37, 0), MATCH(BO49, '2013'!$E$4:$HF$4, 0) )</f>
        <v>11</v>
      </c>
      <c r="BU77" s="41">
        <f>INDEX('2014'!$E$7:$HF$37,  MATCH(BO77, '2014'!$A$7:$A$37, 0), MATCH(BO49, '2014'!$E$4:$HF$4, 0) )</f>
        <v>11</v>
      </c>
      <c r="BV77" s="41">
        <f>INDEX('2015'!$E$7:$HF$37,  MATCH(BO77, '2015'!$A$7:$A$37, 0), MATCH(BO49, '2015'!$E$4:$HF$4, 0) )</f>
        <v>11</v>
      </c>
      <c r="BW77" s="41">
        <f>INDEX('2016'!$E$7:$HF$37,  MATCH(BO77, '2016'!$A$7:$A$37, 0), MATCH(BO49, '2016'!$E$4:$HF$4, 0) )</f>
        <v>11</v>
      </c>
      <c r="BX77" s="41">
        <f>INDEX('2017'!$E$7:$HF$37,  MATCH(BO77, '2017'!$A$7:$A$37, 0), MATCH(BO49, '2017'!$E$4:$HF$4, 0) )</f>
        <v>11</v>
      </c>
      <c r="BY77" s="41">
        <f>INDEX('2018'!$E$7:$HF$37,  MATCH(BO77, '2018'!$A$7:$A$37, 0), MATCH(BO49, '2018'!$E$4:$HF$4, 0) )</f>
        <v>9</v>
      </c>
      <c r="BZ77" s="41">
        <f>INDEX('2019'!$E$7:$HF$37,  MATCH(BO77, '2019'!$A$7:$A$37, 0), MATCH(BO49, '2019'!$E$4:$HF$4, 0) )</f>
        <v>8</v>
      </c>
      <c r="CB77" s="9">
        <f t="shared" ref="CB77:CC77" si="1068">CB32</f>
        <v>31</v>
      </c>
      <c r="CC77" s="18" t="str">
        <f t="shared" si="1068"/>
        <v>Piute</v>
      </c>
      <c r="CD77" s="41">
        <f>INDEX('2010'!$E$7:$HF$37,  MATCH(CB77, '2010'!$A$7:$A$37, 0), MATCH(CB49, '2010'!$E$4:$HF$4, 0) )</f>
        <v>11</v>
      </c>
      <c r="CE77" s="41">
        <f>INDEX('2011'!$E$7:$HF$37,  MATCH(CB77, '2011'!$A$7:$A$37, 0), MATCH(CB49, '2011'!$E$4:$HF$4, 0) )</f>
        <v>13</v>
      </c>
      <c r="CF77" s="41">
        <f>INDEX('2012'!$E$7:$HF$37,  MATCH(CB77, '2012'!$A$7:$A$37, 0), MATCH(CB49, '2012'!$E$4:$HF$4, 0) )</f>
        <v>8</v>
      </c>
      <c r="CG77" s="41">
        <f>INDEX('2013'!$E$7:$HF$37,  MATCH(CB77, '2013'!$A$7:$A$37, 0), MATCH(CB49, '2013'!$E$4:$HF$4, 0) )</f>
        <v>7</v>
      </c>
      <c r="CH77" s="41">
        <f>INDEX('2014'!$E$7:$HF$37,  MATCH(CB77, '2014'!$A$7:$A$37, 0), MATCH(CB49, '2014'!$E$4:$HF$4, 0) )</f>
        <v>11</v>
      </c>
      <c r="CI77" s="41">
        <f>INDEX('2015'!$E$7:$HF$37,  MATCH(CB77, '2015'!$A$7:$A$37, 0), MATCH(CB49, '2015'!$E$4:$HF$4, 0) )</f>
        <v>11</v>
      </c>
      <c r="CJ77" s="41">
        <f>INDEX('2016'!$E$7:$HF$37,  MATCH(CB77, '2016'!$A$7:$A$37, 0), MATCH(CB49, '2016'!$E$4:$HF$4, 0) )</f>
        <v>11</v>
      </c>
      <c r="CK77" s="41">
        <f>INDEX('2017'!$E$7:$HF$37,  MATCH(CB77, '2017'!$A$7:$A$37, 0), MATCH(CB49, '2017'!$E$4:$HF$4, 0) )</f>
        <v>11</v>
      </c>
      <c r="CL77" s="41">
        <f>INDEX('2018'!$E$7:$HF$37,  MATCH(CB77, '2018'!$A$7:$A$37, 0), MATCH(CB49, '2018'!$E$4:$HF$4, 0) )</f>
        <v>11</v>
      </c>
      <c r="CM77" s="41">
        <f>INDEX('2019'!$E$7:$HF$37,  MATCH(CB77, '2019'!$A$7:$A$37, 0), MATCH(CB49, '2019'!$E$4:$HF$4, 0) )</f>
        <v>11</v>
      </c>
      <c r="CO77" s="9">
        <f t="shared" ref="CO77:CP77" si="1069">CO32</f>
        <v>31</v>
      </c>
      <c r="CP77" s="18" t="str">
        <f t="shared" si="1069"/>
        <v>Piute</v>
      </c>
      <c r="CQ77" s="41">
        <f>INDEX('2010'!$E$7:$HF$37,  MATCH(CO77, '2010'!$A$7:$A$37, 0), MATCH(CO49, '2010'!$E$4:$HF$4, 0) )</f>
        <v>4</v>
      </c>
      <c r="CR77" s="41">
        <f>INDEX('2011'!$E$7:$HF$37,  MATCH(CO77, '2011'!$A$7:$A$37, 0), MATCH(CO49, '2011'!$E$4:$HF$4, 0) )</f>
        <v>4</v>
      </c>
      <c r="CS77" s="41">
        <f>INDEX('2012'!$E$7:$HF$37,  MATCH(CO77, '2012'!$A$7:$A$37, 0), MATCH(CO49, '2012'!$E$4:$HF$4, 0) )</f>
        <v>3</v>
      </c>
      <c r="CT77" s="41">
        <f>INDEX('2013'!$E$7:$HF$37,  MATCH(CO77, '2013'!$A$7:$A$37, 0), MATCH(CO49, '2013'!$E$4:$HF$4, 0) )</f>
        <v>3</v>
      </c>
      <c r="CU77" s="41">
        <f>INDEX('2014'!$E$7:$HF$37,  MATCH(CO77, '2014'!$A$7:$A$37, 0), MATCH(CO49, '2014'!$E$4:$HF$4, 0) )</f>
        <v>3</v>
      </c>
      <c r="CV77" s="41">
        <f>INDEX('2015'!$E$7:$HF$37,  MATCH(CO77, '2015'!$A$7:$A$37, 0), MATCH(CO49, '2015'!$E$4:$HF$4, 0) )</f>
        <v>11</v>
      </c>
      <c r="CW77" s="41">
        <f>INDEX('2016'!$E$7:$HF$37,  MATCH(CO77, '2016'!$A$7:$A$37, 0), MATCH(CO49, '2016'!$E$4:$HF$4, 0) )</f>
        <v>11</v>
      </c>
      <c r="CX77" s="41">
        <f>INDEX('2017'!$E$7:$HF$37,  MATCH(CO77, '2017'!$A$7:$A$37, 0), MATCH(CO49, '2017'!$E$4:$HF$4, 0) )</f>
        <v>11</v>
      </c>
      <c r="CY77" s="41">
        <f>INDEX('2018'!$E$7:$HF$37,  MATCH(CO77, '2018'!$A$7:$A$37, 0), MATCH(CO49, '2018'!$E$4:$HF$4, 0) )</f>
        <v>11</v>
      </c>
      <c r="CZ77" s="41">
        <f>INDEX('2019'!$E$7:$HF$37,  MATCH(CO77, '2019'!$A$7:$A$37, 0), MATCH(CO49, '2019'!$E$4:$HF$4, 0) )</f>
        <v>11</v>
      </c>
      <c r="DB77" s="9">
        <f t="shared" ref="DB77:DC77" si="1070">DB32</f>
        <v>31</v>
      </c>
      <c r="DC77" s="18" t="str">
        <f t="shared" si="1070"/>
        <v>Piute</v>
      </c>
      <c r="DD77" s="41">
        <f>INDEX('2010'!$E$7:$HF$37,  MATCH(DB77, '2010'!$A$7:$A$37, 0), MATCH(DB49, '2010'!$E$4:$HF$4, 0) )</f>
        <v>4</v>
      </c>
      <c r="DE77" s="41">
        <f>INDEX('2011'!$E$7:$HF$37,  MATCH(DB77, '2011'!$A$7:$A$37, 0), MATCH(DB49, '2011'!$E$4:$HF$4, 0) )</f>
        <v>4</v>
      </c>
      <c r="DF77" s="41">
        <f>INDEX('2012'!$E$7:$HF$37,  MATCH(DB77, '2012'!$A$7:$A$37, 0), MATCH(DB49, '2012'!$E$4:$HF$4, 0) )</f>
        <v>8</v>
      </c>
      <c r="DG77" s="41">
        <f>INDEX('2013'!$E$7:$HF$37,  MATCH(DB77, '2013'!$A$7:$A$37, 0), MATCH(DB49, '2013'!$E$4:$HF$4, 0) )</f>
        <v>8</v>
      </c>
      <c r="DH77" s="41">
        <f>INDEX('2014'!$E$7:$HF$37,  MATCH(DB77, '2014'!$A$7:$A$37, 0), MATCH(DB49, '2014'!$E$4:$HF$4, 0) )</f>
        <v>9</v>
      </c>
      <c r="DI77" s="41">
        <f>INDEX('2015'!$E$7:$HF$37,  MATCH(DB77, '2015'!$A$7:$A$37, 0), MATCH(DB49, '2015'!$E$4:$HF$4, 0) )</f>
        <v>8</v>
      </c>
      <c r="DJ77" s="41">
        <f>INDEX('2016'!$E$7:$HF$37,  MATCH(DB77, '2016'!$A$7:$A$37, 0), MATCH(DB49, '2016'!$E$4:$HF$4, 0) )</f>
        <v>7</v>
      </c>
      <c r="DK77" s="41">
        <f>INDEX('2017'!$E$7:$HF$37,  MATCH(DB77, '2017'!$A$7:$A$37, 0), MATCH(DB49, '2017'!$E$4:$HF$4, 0) )</f>
        <v>2</v>
      </c>
      <c r="DL77" s="41">
        <f>INDEX('2018'!$E$7:$HF$37,  MATCH(DB77, '2018'!$A$7:$A$37, 0), MATCH(DB49, '2018'!$E$4:$HF$4, 0) )</f>
        <v>11</v>
      </c>
      <c r="DM77" s="41">
        <f>INDEX('2019'!$E$7:$HF$37,  MATCH(DB77, '2019'!$A$7:$A$37, 0), MATCH(DB49, '2019'!$E$4:$HF$4, 0) )</f>
        <v>11</v>
      </c>
      <c r="DO77" s="9">
        <f t="shared" ref="DO77:DP77" si="1071">DO32</f>
        <v>31</v>
      </c>
      <c r="DP77" s="18" t="str">
        <f t="shared" si="1071"/>
        <v>Piute</v>
      </c>
      <c r="DQ77" s="41">
        <f>INDEX('2010'!$E$7:$HF$37,  MATCH(DO77, '2010'!$A$7:$A$37, 0), MATCH(DO49, '2010'!$E$4:$HF$4, 0) )</f>
        <v>18</v>
      </c>
      <c r="DR77" s="41">
        <f>INDEX('2011'!$E$7:$HF$37,  MATCH(DO77, '2011'!$A$7:$A$37, 0), MATCH(DO49, '2011'!$E$4:$HF$4, 0) )</f>
        <v>13</v>
      </c>
      <c r="DS77" s="41">
        <f>INDEX('2012'!$E$7:$HF$37,  MATCH(DO77, '2012'!$A$7:$A$37, 0), MATCH(DO49, '2012'!$E$4:$HF$4, 0) )</f>
        <v>10</v>
      </c>
      <c r="DT77" s="41">
        <f>INDEX('2013'!$E$7:$HF$37,  MATCH(DO77, '2013'!$A$7:$A$37, 0), MATCH(DO49, '2013'!$E$4:$HF$4, 0) )</f>
        <v>9</v>
      </c>
      <c r="DU77" s="41">
        <f>INDEX('2014'!$E$7:$HF$37,  MATCH(DO77, '2014'!$A$7:$A$37, 0), MATCH(DO49, '2014'!$E$4:$HF$4, 0) )</f>
        <v>6</v>
      </c>
      <c r="DV77" s="41">
        <f>INDEX('2015'!$E$7:$HF$37,  MATCH(DO77, '2015'!$A$7:$A$37, 0), MATCH(DO49, '2015'!$E$4:$HF$4, 0) )</f>
        <v>5</v>
      </c>
      <c r="DW77" s="41">
        <f>INDEX('2016'!$E$7:$HF$37,  MATCH(DO77, '2016'!$A$7:$A$37, 0), MATCH(DO49, '2016'!$E$4:$HF$4, 0) )</f>
        <v>6</v>
      </c>
      <c r="DX77" s="41">
        <f>INDEX('2017'!$E$7:$HF$37,  MATCH(DO77, '2017'!$A$7:$A$37, 0), MATCH(DO49, '2017'!$E$4:$HF$4, 0) )</f>
        <v>7</v>
      </c>
      <c r="DY77" s="41">
        <f>INDEX('2018'!$E$7:$HF$37,  MATCH(DO77, '2018'!$A$7:$A$37, 0), MATCH(DO49, '2018'!$E$4:$HF$4, 0) )</f>
        <v>11</v>
      </c>
      <c r="DZ77" s="41">
        <f>INDEX('2019'!$E$7:$HF$37,  MATCH(DO77, '2019'!$A$7:$A$37, 0), MATCH(DO49, '2019'!$E$4:$HF$4, 0) )</f>
        <v>11</v>
      </c>
      <c r="EB77" s="9">
        <f t="shared" ref="EB77:EC77" si="1072">EB32</f>
        <v>31</v>
      </c>
      <c r="EC77" s="18" t="str">
        <f t="shared" si="1072"/>
        <v>Piute</v>
      </c>
      <c r="ED77" s="41">
        <f>INDEX('2010'!$E$7:$HF$37,  MATCH(EB77, '2010'!$A$7:$A$37, 0), MATCH(EB49, '2010'!$E$4:$HF$4, 0) )</f>
        <v>18</v>
      </c>
      <c r="EE77" s="41">
        <f>INDEX('2011'!$E$7:$HF$37,  MATCH(EB77, '2011'!$A$7:$A$37, 0), MATCH(EB49, '2011'!$E$4:$HF$4, 0) )</f>
        <v>89</v>
      </c>
      <c r="EF77" s="41">
        <f>INDEX('2012'!$E$7:$HF$37,  MATCH(EB77, '2012'!$A$7:$A$37, 0), MATCH(EB49, '2012'!$E$4:$HF$4, 0) )</f>
        <v>11</v>
      </c>
      <c r="EG77" s="41">
        <f>INDEX('2013'!$E$7:$HF$37,  MATCH(EB77, '2013'!$A$7:$A$37, 0), MATCH(EB49, '2013'!$E$4:$HF$4, 0) )</f>
        <v>12</v>
      </c>
      <c r="EH77" s="41">
        <f>INDEX('2014'!$E$7:$HF$37,  MATCH(EB77, '2014'!$A$7:$A$37, 0), MATCH(EB49, '2014'!$E$4:$HF$4, 0) )</f>
        <v>19</v>
      </c>
      <c r="EI77" s="41">
        <f>INDEX('2015'!$E$7:$HF$37,  MATCH(EB77, '2015'!$A$7:$A$37, 0), MATCH(EB49, '2015'!$E$4:$HF$4, 0) )</f>
        <v>21</v>
      </c>
      <c r="EJ77" s="41">
        <f>INDEX('2016'!$E$7:$HF$37,  MATCH(EB77, '2016'!$A$7:$A$37, 0), MATCH(EB49, '2016'!$E$4:$HF$4, 0) )</f>
        <v>18</v>
      </c>
      <c r="EK77" s="41">
        <f>INDEX('2017'!$E$7:$HF$37,  MATCH(EB77, '2017'!$A$7:$A$37, 0), MATCH(EB49, '2017'!$E$4:$HF$4, 0) )</f>
        <v>2</v>
      </c>
      <c r="EL77" s="41">
        <f>INDEX('2018'!$E$7:$HF$37,  MATCH(EB77, '2018'!$A$7:$A$37, 0), MATCH(EB49, '2018'!$E$4:$HF$4, 0) )</f>
        <v>2</v>
      </c>
      <c r="EM77" s="41">
        <f>INDEX('2019'!$E$7:$HF$37,  MATCH(EB77, '2019'!$A$7:$A$37, 0), MATCH(EB49, '2019'!$E$4:$HF$4, 0) )</f>
        <v>3</v>
      </c>
      <c r="EO77" s="9">
        <f t="shared" ref="EO77:EP77" si="1073">EO32</f>
        <v>31</v>
      </c>
      <c r="EP77" s="18" t="str">
        <f t="shared" si="1073"/>
        <v>Piute</v>
      </c>
      <c r="EQ77" s="41">
        <f>INDEX('2010'!$E$7:$HF$37,  MATCH(EO77, '2010'!$A$7:$A$37, 0), MATCH(EO49, '2010'!$E$4:$HF$4, 0) )</f>
        <v>4</v>
      </c>
      <c r="ER77" s="41">
        <f>INDEX('2011'!$E$7:$HF$37,  MATCH(EO77, '2011'!$A$7:$A$37, 0), MATCH(EO49, '2011'!$E$4:$HF$4, 0) )</f>
        <v>3</v>
      </c>
      <c r="ES77" s="41">
        <f>INDEX('2012'!$E$7:$HF$37,  MATCH(EO77, '2012'!$A$7:$A$37, 0), MATCH(EO49, '2012'!$E$4:$HF$4, 0) )</f>
        <v>4</v>
      </c>
      <c r="ET77" s="41">
        <f>INDEX('2013'!$E$7:$HF$37,  MATCH(EO77, '2013'!$A$7:$A$37, 0), MATCH(EO49, '2013'!$E$4:$HF$4, 0) )</f>
        <v>3</v>
      </c>
      <c r="EU77" s="41">
        <f>INDEX('2014'!$E$7:$HF$37,  MATCH(EO77, '2014'!$A$7:$A$37, 0), MATCH(EO49, '2014'!$E$4:$HF$4, 0) )</f>
        <v>11</v>
      </c>
      <c r="EV77" s="41">
        <f>INDEX('2015'!$E$7:$HF$37,  MATCH(EO77, '2015'!$A$7:$A$37, 0), MATCH(EO49, '2015'!$E$4:$HF$4, 0) )</f>
        <v>11</v>
      </c>
      <c r="EW77" s="41">
        <f>INDEX('2016'!$E$7:$HF$37,  MATCH(EO77, '2016'!$A$7:$A$37, 0), MATCH(EO49, '2016'!$E$4:$HF$4, 0) )</f>
        <v>11</v>
      </c>
      <c r="EX77" s="41">
        <f>INDEX('2017'!$E$7:$HF$37,  MATCH(EO77, '2017'!$A$7:$A$37, 0), MATCH(EO49, '2017'!$E$4:$HF$4, 0) )</f>
        <v>11</v>
      </c>
      <c r="EY77" s="41">
        <f>INDEX('2018'!$E$7:$HF$37,  MATCH(EO77, '2018'!$A$7:$A$37, 0), MATCH(EO49, '2018'!$E$4:$HF$4, 0) )</f>
        <v>11</v>
      </c>
      <c r="EZ77" s="41">
        <f>INDEX('2019'!$E$7:$HF$37,  MATCH(EO77, '2019'!$A$7:$A$37, 0), MATCH(EO49, '2019'!$E$4:$HF$4, 0) )</f>
        <v>11</v>
      </c>
      <c r="FB77" s="9">
        <f t="shared" ref="FB77:FC77" si="1074">FB32</f>
        <v>31</v>
      </c>
      <c r="FC77" s="18" t="str">
        <f t="shared" si="1074"/>
        <v>Piute</v>
      </c>
      <c r="FD77" s="41">
        <f>INDEX('2010'!$E$7:$HF$37,  MATCH(FB77, '2010'!$A$7:$A$37, 0), MATCH(FB49, '2010'!$E$4:$HF$4, 0) )</f>
        <v>4</v>
      </c>
      <c r="FE77" s="41">
        <f>INDEX('2011'!$E$7:$HF$37,  MATCH(FB77, '2011'!$A$7:$A$37, 0), MATCH(FB49, '2011'!$E$4:$HF$4, 0) )</f>
        <v>4</v>
      </c>
      <c r="FF77" s="41">
        <f>INDEX('2012'!$E$7:$HF$37,  MATCH(FB77, '2012'!$A$7:$A$37, 0), MATCH(FB49, '2012'!$E$4:$HF$4, 0) )</f>
        <v>2</v>
      </c>
      <c r="FG77" s="41">
        <f>INDEX('2013'!$E$7:$HF$37,  MATCH(FB77, '2013'!$A$7:$A$37, 0), MATCH(FB49, '2013'!$E$4:$HF$4, 0) )</f>
        <v>2</v>
      </c>
      <c r="FH77" s="41">
        <f>INDEX('2014'!$E$7:$HF$37,  MATCH(FB77, '2014'!$A$7:$A$37, 0), MATCH(FB49, '2014'!$E$4:$HF$4, 0) )</f>
        <v>2</v>
      </c>
      <c r="FI77" s="41">
        <f>INDEX('2015'!$E$7:$HF$37,  MATCH(FB77, '2015'!$A$7:$A$37, 0), MATCH(FB49, '2015'!$E$4:$HF$4, 0) )</f>
        <v>3</v>
      </c>
      <c r="FJ77" s="41">
        <f>INDEX('2016'!$E$7:$HF$37,  MATCH(FB77, '2016'!$A$7:$A$37, 0), MATCH(FB49, '2016'!$E$4:$HF$4, 0) )</f>
        <v>11</v>
      </c>
      <c r="FK77" s="41">
        <f>INDEX('2017'!$E$7:$HF$37,  MATCH(FB77, '2017'!$A$7:$A$37, 0), MATCH(FB49, '2017'!$E$4:$HF$4, 0) )</f>
        <v>11</v>
      </c>
      <c r="FL77" s="41">
        <f>INDEX('2018'!$E$7:$HF$37,  MATCH(FB77, '2018'!$A$7:$A$37, 0), MATCH(FB49, '2018'!$E$4:$HF$4, 0) )</f>
        <v>11</v>
      </c>
      <c r="FM77" s="41">
        <f>INDEX('2019'!$E$7:$HF$37,  MATCH(FB77, '2019'!$A$7:$A$37, 0), MATCH(FB49, '2019'!$E$4:$HF$4, 0) )</f>
        <v>11</v>
      </c>
      <c r="FO77" s="9">
        <f t="shared" ref="FO77:FP77" si="1075">FO32</f>
        <v>31</v>
      </c>
      <c r="FP77" s="18" t="str">
        <f t="shared" si="1075"/>
        <v>Piute</v>
      </c>
      <c r="FQ77" s="41">
        <f>INDEX('2010'!$E$7:$HF$37,  MATCH(FO77, '2010'!$A$7:$A$37, 0), MATCH(FO49, '2010'!$E$4:$HF$4, 0) )</f>
        <v>3</v>
      </c>
      <c r="FR77" s="41">
        <f>INDEX('2011'!$E$7:$HF$37,  MATCH(FO77, '2011'!$A$7:$A$37, 0), MATCH(FO49, '2011'!$E$4:$HF$4, 0) )</f>
        <v>89</v>
      </c>
      <c r="FS77" s="41">
        <f>INDEX('2012'!$E$7:$HF$37,  MATCH(FO77, '2012'!$A$7:$A$37, 0), MATCH(FO49, '2012'!$E$4:$HF$4, 0) )</f>
        <v>4</v>
      </c>
      <c r="FT77" s="41">
        <f>INDEX('2013'!$E$7:$HF$37,  MATCH(FO77, '2013'!$A$7:$A$37, 0), MATCH(FO49, '2013'!$E$4:$HF$4, 0) )</f>
        <v>3</v>
      </c>
      <c r="FU77" s="41">
        <f>INDEX('2014'!$E$7:$HF$37,  MATCH(FO77, '2014'!$A$7:$A$37, 0), MATCH(FO49, '2014'!$E$4:$HF$4, 0) )</f>
        <v>4</v>
      </c>
      <c r="FV77" s="41">
        <f>INDEX('2015'!$E$7:$HF$37,  MATCH(FO77, '2015'!$A$7:$A$37, 0), MATCH(FO49, '2015'!$E$4:$HF$4, 0) )</f>
        <v>3</v>
      </c>
      <c r="FW77" s="41">
        <f>INDEX('2016'!$E$7:$HF$37,  MATCH(FO77, '2016'!$A$7:$A$37, 0), MATCH(FO49, '2016'!$E$4:$HF$4, 0) )</f>
        <v>4</v>
      </c>
      <c r="FX77" s="41">
        <f>INDEX('2017'!$E$7:$HF$37,  MATCH(FO77, '2017'!$A$7:$A$37, 0), MATCH(FO49, '2017'!$E$4:$HF$4, 0) )</f>
        <v>11</v>
      </c>
      <c r="FY77" s="41">
        <f>INDEX('2018'!$E$7:$HF$37,  MATCH(FO77, '2018'!$A$7:$A$37, 0), MATCH(FO49, '2018'!$E$4:$HF$4, 0) )</f>
        <v>11</v>
      </c>
      <c r="FZ77" s="41">
        <f>INDEX('2019'!$E$7:$HF$37,  MATCH(FO77, '2019'!$A$7:$A$37, 0), MATCH(FO49, '2019'!$E$4:$HF$4, 0) )</f>
        <v>11</v>
      </c>
      <c r="GB77" s="9">
        <f t="shared" ref="GB77:GC77" si="1076">GB32</f>
        <v>31</v>
      </c>
      <c r="GC77" s="18" t="str">
        <f t="shared" si="1076"/>
        <v>Piute</v>
      </c>
      <c r="GD77" s="41">
        <f>INDEX('2010'!$E$7:$HF$37,  MATCH(GB77, '2010'!$A$7:$A$37, 0), MATCH(GB49, '2010'!$E$4:$HF$4, 0) )</f>
        <v>119</v>
      </c>
      <c r="GE77" s="41">
        <f>INDEX('2011'!$E$7:$HF$37,  MATCH(GB77, '2011'!$A$7:$A$37, 0), MATCH(GB49, '2011'!$E$4:$HF$4, 0) )</f>
        <v>89</v>
      </c>
      <c r="GF77" s="41">
        <f>INDEX('2012'!$E$7:$HF$37,  MATCH(GB77, '2012'!$A$7:$A$37, 0), MATCH(GB49, '2012'!$E$4:$HF$4, 0) )</f>
        <v>11</v>
      </c>
      <c r="GG77" s="41">
        <f>INDEX('2013'!$E$7:$HF$37,  MATCH(GB77, '2013'!$A$7:$A$37, 0), MATCH(GB49, '2013'!$E$4:$HF$4, 0) )</f>
        <v>11</v>
      </c>
      <c r="GH77" s="41">
        <f>INDEX('2014'!$E$7:$HF$37,  MATCH(GB77, '2014'!$A$7:$A$37, 0), MATCH(GB49, '2014'!$E$4:$HF$4, 0) )</f>
        <v>11</v>
      </c>
      <c r="GI77" s="41">
        <f>INDEX('2015'!$E$7:$HF$37,  MATCH(GB77, '2015'!$A$7:$A$37, 0), MATCH(GB49, '2015'!$E$4:$HF$4, 0) )</f>
        <v>11</v>
      </c>
      <c r="GJ77" s="41">
        <f>INDEX('2016'!$E$7:$HF$37,  MATCH(GB77, '2016'!$A$7:$A$37, 0), MATCH(GB49, '2016'!$E$4:$HF$4, 0) )</f>
        <v>11</v>
      </c>
      <c r="GK77" s="41">
        <f>INDEX('2017'!$E$7:$HF$37,  MATCH(GB77, '2017'!$A$7:$A$37, 0), MATCH(GB49, '2017'!$E$4:$HF$4, 0) )</f>
        <v>11</v>
      </c>
      <c r="GL77" s="41">
        <f>INDEX('2018'!$E$7:$HF$37,  MATCH(GB77, '2018'!$A$7:$A$37, 0), MATCH(GB49, '2018'!$E$4:$HF$4, 0) )</f>
        <v>11</v>
      </c>
      <c r="GM77" s="41">
        <f>INDEX('2019'!$E$7:$HF$37,  MATCH(GB77, '2019'!$A$7:$A$37, 0), MATCH(GB49, '2019'!$E$4:$HF$4, 0) )</f>
        <v>11</v>
      </c>
    </row>
    <row r="78" spans="2:195" x14ac:dyDescent="0.25">
      <c r="B78" s="9">
        <f t="shared" ref="B78:C78" si="1077">B33</f>
        <v>33</v>
      </c>
      <c r="C78" s="18" t="str">
        <f t="shared" si="1077"/>
        <v>Rich</v>
      </c>
      <c r="D78" s="41">
        <f>INDEX('2010'!$E$7:$HF$37,  MATCH(B78, '2010'!$A$7:$A$37, 0), MATCH(B49, '2010'!$E$4:$HF$4, 0) )</f>
        <v>49</v>
      </c>
      <c r="E78" s="41">
        <f>INDEX('2011'!$E$7:$HF$37,  MATCH(B78, '2011'!$A$7:$A$37, 0), MATCH(B49, '2011'!$E$4:$HF$4, 0) )</f>
        <v>52</v>
      </c>
      <c r="F78" s="41">
        <f>INDEX('2012'!$E$7:$HF$37,  MATCH(B78, '2012'!$A$7:$A$37, 0), MATCH(B49, '2012'!$E$4:$HF$4, 0) )</f>
        <v>27</v>
      </c>
      <c r="G78" s="41">
        <f>INDEX('2013'!$E$7:$HF$37,  MATCH(B78, '2013'!$A$7:$A$37, 0), MATCH(B49, '2013'!$E$4:$HF$4, 0) )</f>
        <v>23</v>
      </c>
      <c r="H78" s="41">
        <f>INDEX('2014'!$E$7:$HF$37,  MATCH(B78, '2014'!$A$7:$A$37, 0), MATCH(B49, '2014'!$E$4:$HF$4, 0) )</f>
        <v>12</v>
      </c>
      <c r="I78" s="41">
        <f>INDEX('2015'!$E$7:$HF$37,  MATCH(B78, '2015'!$A$7:$A$37, 0), MATCH(B49, '2015'!$E$4:$HF$4, 0) )</f>
        <v>25</v>
      </c>
      <c r="J78" s="41">
        <f>INDEX('2016'!$E$7:$HF$37,  MATCH(B78, '2016'!$A$7:$A$37, 0), MATCH(B49, '2016'!$E$4:$HF$4, 0) )</f>
        <v>39</v>
      </c>
      <c r="K78" s="41">
        <f>INDEX('2017'!$E$7:$HF$37,  MATCH(B78, '2017'!$A$7:$A$37, 0), MATCH(B49, '2017'!$E$4:$HF$4, 0) )</f>
        <v>41</v>
      </c>
      <c r="L78" s="41">
        <f>INDEX('2018'!$E$7:$HF$37,  MATCH(B78, '2018'!$A$7:$A$37, 0), MATCH(B49, '2018'!$E$4:$HF$4, 0) )</f>
        <v>35</v>
      </c>
      <c r="M78" s="41">
        <f>INDEX('2019'!$E$7:$HF$37,  MATCH(B78, '2019'!$A$7:$A$37, 0), MATCH(B49, '2019'!$E$4:$HF$4, 0) )</f>
        <v>45</v>
      </c>
      <c r="O78" s="9">
        <f t="shared" ref="O78:P78" si="1078">O33</f>
        <v>33</v>
      </c>
      <c r="P78" s="18" t="str">
        <f t="shared" si="1078"/>
        <v>Rich</v>
      </c>
      <c r="Q78" s="41">
        <f>INDEX('2010'!$E$7:$HF$37,  MATCH(O78, '2010'!$A$7:$A$37, 0), MATCH(O49, '2010'!$E$4:$HF$4, 0) )</f>
        <v>49</v>
      </c>
      <c r="R78" s="41">
        <f>INDEX('2011'!$E$7:$HF$37,  MATCH(O78, '2011'!$A$7:$A$37, 0), MATCH(O49, '2011'!$E$4:$HF$4, 0) )</f>
        <v>48</v>
      </c>
      <c r="S78" s="41">
        <f>INDEX('2012'!$E$7:$HF$37,  MATCH(O78, '2012'!$A$7:$A$37, 0), MATCH(O49, '2012'!$E$4:$HF$4, 0) )</f>
        <v>24</v>
      </c>
      <c r="T78" s="41">
        <f>INDEX('2013'!$E$7:$HF$37,  MATCH(O78, '2013'!$A$7:$A$37, 0), MATCH(O49, '2013'!$E$4:$HF$4, 0) )</f>
        <v>20</v>
      </c>
      <c r="U78" s="41">
        <f>INDEX('2014'!$E$7:$HF$37,  MATCH(O78, '2014'!$A$7:$A$37, 0), MATCH(O49, '2014'!$E$4:$HF$4, 0) )</f>
        <v>3</v>
      </c>
      <c r="V78" s="41">
        <f>INDEX('2015'!$E$7:$HF$37,  MATCH(O78, '2015'!$A$7:$A$37, 0), MATCH(O49, '2015'!$E$4:$HF$4, 0) )</f>
        <v>5</v>
      </c>
      <c r="W78" s="41">
        <f>INDEX('2016'!$E$7:$HF$37,  MATCH(O78, '2016'!$A$7:$A$37, 0), MATCH(O49, '2016'!$E$4:$HF$4, 0) )</f>
        <v>32</v>
      </c>
      <c r="X78" s="41">
        <f>INDEX('2017'!$E$7:$HF$37,  MATCH(O78, '2017'!$A$7:$A$37, 0), MATCH(O49, '2017'!$E$4:$HF$4, 0) )</f>
        <v>32</v>
      </c>
      <c r="Y78" s="41">
        <f>INDEX('2018'!$E$7:$HF$37,  MATCH(O78, '2018'!$A$7:$A$37, 0), MATCH(O49, '2018'!$E$4:$HF$4, 0) )</f>
        <v>20</v>
      </c>
      <c r="Z78" s="41">
        <f>INDEX('2019'!$E$7:$HF$37,  MATCH(O78, '2019'!$A$7:$A$37, 0), MATCH(O49, '2019'!$E$4:$HF$4, 0) )</f>
        <v>27</v>
      </c>
      <c r="AB78" s="9">
        <f t="shared" ref="AB78:AC78" si="1079">AB33</f>
        <v>33</v>
      </c>
      <c r="AC78" s="18" t="str">
        <f t="shared" si="1079"/>
        <v>Rich</v>
      </c>
      <c r="AD78" s="41">
        <f>INDEX('2010'!$E$7:$HF$37,  MATCH(AB78, '2010'!$A$7:$A$37, 0), MATCH(AB49, '2010'!$E$4:$HF$4, 0) )</f>
        <v>119</v>
      </c>
      <c r="AE78" s="41">
        <f>INDEX('2011'!$E$7:$HF$37,  MATCH(AB78, '2011'!$A$7:$A$37, 0), MATCH(AB49, '2011'!$E$4:$HF$4, 0) )</f>
        <v>89</v>
      </c>
      <c r="AF78" s="41">
        <f>INDEX('2012'!$E$7:$HF$37,  MATCH(AB78, '2012'!$A$7:$A$37, 0), MATCH(AB49, '2012'!$E$4:$HF$4, 0) )</f>
        <v>11</v>
      </c>
      <c r="AG78" s="41">
        <f>INDEX('2013'!$E$7:$HF$37,  MATCH(AB78, '2013'!$A$7:$A$37, 0), MATCH(AB49, '2013'!$E$4:$HF$4, 0) )</f>
        <v>11</v>
      </c>
      <c r="AH78" s="41">
        <f>INDEX('2014'!$E$7:$HF$37,  MATCH(AB78, '2014'!$A$7:$A$37, 0), MATCH(AB49, '2014'!$E$4:$HF$4, 0) )</f>
        <v>11</v>
      </c>
      <c r="AI78" s="41">
        <f>INDEX('2015'!$E$7:$HF$37,  MATCH(AB78, '2015'!$A$7:$A$37, 0), MATCH(AB49, '2015'!$E$4:$HF$4, 0) )</f>
        <v>11</v>
      </c>
      <c r="AJ78" s="41">
        <f>INDEX('2016'!$E$7:$HF$37,  MATCH(AB78, '2016'!$A$7:$A$37, 0), MATCH(AB49, '2016'!$E$4:$HF$4, 0) )</f>
        <v>11</v>
      </c>
      <c r="AK78" s="41">
        <f>INDEX('2017'!$E$7:$HF$37,  MATCH(AB78, '2017'!$A$7:$A$37, 0), MATCH(AB49, '2017'!$E$4:$HF$4, 0) )</f>
        <v>11</v>
      </c>
      <c r="AL78" s="41">
        <f>INDEX('2018'!$E$7:$HF$37,  MATCH(AB78, '2018'!$A$7:$A$37, 0), MATCH(AB49, '2018'!$E$4:$HF$4, 0) )</f>
        <v>11</v>
      </c>
      <c r="AM78" s="41">
        <f>INDEX('2019'!$E$7:$HF$37,  MATCH(AB78, '2019'!$A$7:$A$37, 0), MATCH(AB49, '2019'!$E$4:$HF$4, 0) )</f>
        <v>11</v>
      </c>
      <c r="AO78" s="9">
        <f t="shared" ref="AO78:AP78" si="1080">AO33</f>
        <v>33</v>
      </c>
      <c r="AP78" s="18" t="str">
        <f t="shared" si="1080"/>
        <v>Rich</v>
      </c>
      <c r="AQ78" s="41">
        <f>INDEX('2010'!$E$7:$HF$37,  MATCH(AO78, '2010'!$A$7:$A$37, 0), MATCH(AO49, '2010'!$E$4:$HF$4, 0) )</f>
        <v>119</v>
      </c>
      <c r="AR78" s="41">
        <f>INDEX('2011'!$E$7:$HF$37,  MATCH(AO78, '2011'!$A$7:$A$37, 0), MATCH(AO49, '2011'!$E$4:$HF$4, 0) )</f>
        <v>6</v>
      </c>
      <c r="AS78" s="41">
        <f>INDEX('2012'!$E$7:$HF$37,  MATCH(AO78, '2012'!$A$7:$A$37, 0), MATCH(AO49, '2012'!$E$4:$HF$4, 0) )</f>
        <v>3</v>
      </c>
      <c r="AT78" s="41">
        <f>INDEX('2013'!$E$7:$HF$37,  MATCH(AO78, '2013'!$A$7:$A$37, 0), MATCH(AO49, '2013'!$E$4:$HF$4, 0) )</f>
        <v>3</v>
      </c>
      <c r="AU78" s="41">
        <f>INDEX('2014'!$E$7:$HF$37,  MATCH(AO78, '2014'!$A$7:$A$37, 0), MATCH(AO49, '2014'!$E$4:$HF$4, 0) )</f>
        <v>2</v>
      </c>
      <c r="AV78" s="41">
        <f>INDEX('2015'!$E$7:$HF$37,  MATCH(AO78, '2015'!$A$7:$A$37, 0), MATCH(AO49, '2015'!$E$4:$HF$4, 0) )</f>
        <v>2</v>
      </c>
      <c r="AW78" s="41">
        <f>INDEX('2016'!$E$7:$HF$37,  MATCH(AO78, '2016'!$A$7:$A$37, 0), MATCH(AO49, '2016'!$E$4:$HF$4, 0) )</f>
        <v>11</v>
      </c>
      <c r="AX78" s="41">
        <f>INDEX('2017'!$E$7:$HF$37,  MATCH(AO78, '2017'!$A$7:$A$37, 0), MATCH(AO49, '2017'!$E$4:$HF$4, 0) )</f>
        <v>11</v>
      </c>
      <c r="AY78" s="41">
        <f>INDEX('2018'!$E$7:$HF$37,  MATCH(AO78, '2018'!$A$7:$A$37, 0), MATCH(AO49, '2018'!$E$4:$HF$4, 0) )</f>
        <v>11</v>
      </c>
      <c r="AZ78" s="41">
        <f>INDEX('2019'!$E$7:$HF$37,  MATCH(AO78, '2019'!$A$7:$A$37, 0), MATCH(AO49, '2019'!$E$4:$HF$4, 0) )</f>
        <v>11</v>
      </c>
      <c r="BB78" s="9">
        <f t="shared" ref="BB78:BC78" si="1081">BB33</f>
        <v>33</v>
      </c>
      <c r="BC78" s="18" t="str">
        <f t="shared" si="1081"/>
        <v>Rich</v>
      </c>
      <c r="BD78" s="41">
        <f>INDEX('2010'!$E$7:$HF$37,  MATCH(BB78, '2010'!$A$7:$A$37, 0), MATCH(BB49, '2010'!$E$4:$HF$4, 0) )</f>
        <v>119</v>
      </c>
      <c r="BE78" s="41">
        <f>INDEX('2011'!$E$7:$HF$37,  MATCH(BB78, '2011'!$A$7:$A$37, 0), MATCH(BB49, '2011'!$E$4:$HF$4, 0) )</f>
        <v>2</v>
      </c>
      <c r="BF78" s="41">
        <f>INDEX('2012'!$E$7:$HF$37,  MATCH(BB78, '2012'!$A$7:$A$37, 0), MATCH(BB49, '2012'!$E$4:$HF$4, 0) )</f>
        <v>4</v>
      </c>
      <c r="BG78" s="41">
        <f>INDEX('2013'!$E$7:$HF$37,  MATCH(BB78, '2013'!$A$7:$A$37, 0), MATCH(BB49, '2013'!$E$4:$HF$4, 0) )</f>
        <v>4</v>
      </c>
      <c r="BH78" s="41">
        <f>INDEX('2014'!$E$7:$HF$37,  MATCH(BB78, '2014'!$A$7:$A$37, 0), MATCH(BB49, '2014'!$E$4:$HF$4, 0) )</f>
        <v>4</v>
      </c>
      <c r="BI78" s="41">
        <f>INDEX('2015'!$E$7:$HF$37,  MATCH(BB78, '2015'!$A$7:$A$37, 0), MATCH(BB49, '2015'!$E$4:$HF$4, 0) )</f>
        <v>4</v>
      </c>
      <c r="BJ78" s="41">
        <f>INDEX('2016'!$E$7:$HF$37,  MATCH(BB78, '2016'!$A$7:$A$37, 0), MATCH(BB49, '2016'!$E$4:$HF$4, 0) )</f>
        <v>2</v>
      </c>
      <c r="BK78" s="41">
        <f>INDEX('2017'!$E$7:$HF$37,  MATCH(BB78, '2017'!$A$7:$A$37, 0), MATCH(BB49, '2017'!$E$4:$HF$4, 0) )</f>
        <v>11</v>
      </c>
      <c r="BL78" s="41">
        <f>INDEX('2018'!$E$7:$HF$37,  MATCH(BB78, '2018'!$A$7:$A$37, 0), MATCH(BB49, '2018'!$E$4:$HF$4, 0) )</f>
        <v>4</v>
      </c>
      <c r="BM78" s="41">
        <f>INDEX('2019'!$E$7:$HF$37,  MATCH(BB78, '2019'!$A$7:$A$37, 0), MATCH(BB49, '2019'!$E$4:$HF$4, 0) )</f>
        <v>4</v>
      </c>
      <c r="BO78" s="9">
        <f t="shared" ref="BO78:BP78" si="1082">BO33</f>
        <v>33</v>
      </c>
      <c r="BP78" s="18" t="str">
        <f t="shared" si="1082"/>
        <v>Rich</v>
      </c>
      <c r="BQ78" s="41">
        <f>INDEX('2010'!$E$7:$HF$37,  MATCH(BO78, '2010'!$A$7:$A$37, 0), MATCH(BO49, '2010'!$E$4:$HF$4, 0) )</f>
        <v>119</v>
      </c>
      <c r="BR78" s="41">
        <f>INDEX('2011'!$E$7:$HF$37,  MATCH(BO78, '2011'!$A$7:$A$37, 0), MATCH(BO49, '2011'!$E$4:$HF$4, 0) )</f>
        <v>89</v>
      </c>
      <c r="BS78" s="41">
        <f>INDEX('2012'!$E$7:$HF$37,  MATCH(BO78, '2012'!$A$7:$A$37, 0), MATCH(BO49, '2012'!$E$4:$HF$4, 0) )</f>
        <v>11</v>
      </c>
      <c r="BT78" s="41">
        <f>INDEX('2013'!$E$7:$HF$37,  MATCH(BO78, '2013'!$A$7:$A$37, 0), MATCH(BO49, '2013'!$E$4:$HF$4, 0) )</f>
        <v>11</v>
      </c>
      <c r="BU78" s="41">
        <f>INDEX('2014'!$E$7:$HF$37,  MATCH(BO78, '2014'!$A$7:$A$37, 0), MATCH(BO49, '2014'!$E$4:$HF$4, 0) )</f>
        <v>11</v>
      </c>
      <c r="BV78" s="41">
        <f>INDEX('2015'!$E$7:$HF$37,  MATCH(BO78, '2015'!$A$7:$A$37, 0), MATCH(BO49, '2015'!$E$4:$HF$4, 0) )</f>
        <v>25</v>
      </c>
      <c r="BW78" s="41">
        <f>INDEX('2016'!$E$7:$HF$37,  MATCH(BO78, '2016'!$A$7:$A$37, 0), MATCH(BO49, '2016'!$E$4:$HF$4, 0) )</f>
        <v>21</v>
      </c>
      <c r="BX78" s="41">
        <f>INDEX('2017'!$E$7:$HF$37,  MATCH(BO78, '2017'!$A$7:$A$37, 0), MATCH(BO49, '2017'!$E$4:$HF$4, 0) )</f>
        <v>21</v>
      </c>
      <c r="BY78" s="41">
        <f>INDEX('2018'!$E$7:$HF$37,  MATCH(BO78, '2018'!$A$7:$A$37, 0), MATCH(BO49, '2018'!$E$4:$HF$4, 0) )</f>
        <v>19</v>
      </c>
      <c r="BZ78" s="41">
        <f>INDEX('2019'!$E$7:$HF$37,  MATCH(BO78, '2019'!$A$7:$A$37, 0), MATCH(BO49, '2019'!$E$4:$HF$4, 0) )</f>
        <v>18</v>
      </c>
      <c r="CB78" s="9">
        <f t="shared" ref="CB78:CC78" si="1083">CB33</f>
        <v>33</v>
      </c>
      <c r="CC78" s="18" t="str">
        <f t="shared" si="1083"/>
        <v>Rich</v>
      </c>
      <c r="CD78" s="41">
        <f>INDEX('2010'!$E$7:$HF$37,  MATCH(CB78, '2010'!$A$7:$A$37, 0), MATCH(CB49, '2010'!$E$4:$HF$4, 0) )</f>
        <v>4</v>
      </c>
      <c r="CE78" s="41">
        <f>INDEX('2011'!$E$7:$HF$37,  MATCH(CB78, '2011'!$A$7:$A$37, 0), MATCH(CB49, '2011'!$E$4:$HF$4, 0) )</f>
        <v>4</v>
      </c>
      <c r="CF78" s="41">
        <f>INDEX('2012'!$E$7:$HF$37,  MATCH(CB78, '2012'!$A$7:$A$37, 0), MATCH(CB49, '2012'!$E$4:$HF$4, 0) )</f>
        <v>4</v>
      </c>
      <c r="CG78" s="41">
        <f>INDEX('2013'!$E$7:$HF$37,  MATCH(CB78, '2013'!$A$7:$A$37, 0), MATCH(CB49, '2013'!$E$4:$HF$4, 0) )</f>
        <v>5</v>
      </c>
      <c r="CH78" s="41">
        <f>INDEX('2014'!$E$7:$HF$37,  MATCH(CB78, '2014'!$A$7:$A$37, 0), MATCH(CB49, '2014'!$E$4:$HF$4, 0) )</f>
        <v>4</v>
      </c>
      <c r="CI78" s="41">
        <f>INDEX('2015'!$E$7:$HF$37,  MATCH(CB78, '2015'!$A$7:$A$37, 0), MATCH(CB49, '2015'!$E$4:$HF$4, 0) )</f>
        <v>3</v>
      </c>
      <c r="CJ78" s="41">
        <f>INDEX('2016'!$E$7:$HF$37,  MATCH(CB78, '2016'!$A$7:$A$37, 0), MATCH(CB49, '2016'!$E$4:$HF$4, 0) )</f>
        <v>6</v>
      </c>
      <c r="CK78" s="41">
        <f>INDEX('2017'!$E$7:$HF$37,  MATCH(CB78, '2017'!$A$7:$A$37, 0), MATCH(CB49, '2017'!$E$4:$HF$4, 0) )</f>
        <v>10</v>
      </c>
      <c r="CL78" s="41">
        <f>INDEX('2018'!$E$7:$HF$37,  MATCH(CB78, '2018'!$A$7:$A$37, 0), MATCH(CB49, '2018'!$E$4:$HF$4, 0) )</f>
        <v>12</v>
      </c>
      <c r="CM78" s="41">
        <f>INDEX('2019'!$E$7:$HF$37,  MATCH(CB78, '2019'!$A$7:$A$37, 0), MATCH(CB49, '2019'!$E$4:$HF$4, 0) )</f>
        <v>10</v>
      </c>
      <c r="CO78" s="9">
        <f t="shared" ref="CO78:CP78" si="1084">CO33</f>
        <v>33</v>
      </c>
      <c r="CP78" s="18" t="str">
        <f t="shared" si="1084"/>
        <v>Rich</v>
      </c>
      <c r="CQ78" s="41">
        <f>INDEX('2010'!$E$7:$HF$37,  MATCH(CO78, '2010'!$A$7:$A$37, 0), MATCH(CO49, '2010'!$E$4:$HF$4, 0) )</f>
        <v>4</v>
      </c>
      <c r="CR78" s="41">
        <f>INDEX('2011'!$E$7:$HF$37,  MATCH(CO78, '2011'!$A$7:$A$37, 0), MATCH(CO49, '2011'!$E$4:$HF$4, 0) )</f>
        <v>89</v>
      </c>
      <c r="CS78" s="41">
        <f>INDEX('2012'!$E$7:$HF$37,  MATCH(CO78, '2012'!$A$7:$A$37, 0), MATCH(CO49, '2012'!$E$4:$HF$4, 0) )</f>
        <v>11</v>
      </c>
      <c r="CT78" s="41">
        <f>INDEX('2013'!$E$7:$HF$37,  MATCH(CO78, '2013'!$A$7:$A$37, 0), MATCH(CO49, '2013'!$E$4:$HF$4, 0) )</f>
        <v>11</v>
      </c>
      <c r="CU78" s="41">
        <f>INDEX('2014'!$E$7:$HF$37,  MATCH(CO78, '2014'!$A$7:$A$37, 0), MATCH(CO49, '2014'!$E$4:$HF$4, 0) )</f>
        <v>11</v>
      </c>
      <c r="CV78" s="41">
        <f>INDEX('2015'!$E$7:$HF$37,  MATCH(CO78, '2015'!$A$7:$A$37, 0), MATCH(CO49, '2015'!$E$4:$HF$4, 0) )</f>
        <v>11</v>
      </c>
      <c r="CW78" s="41">
        <f>INDEX('2016'!$E$7:$HF$37,  MATCH(CO78, '2016'!$A$7:$A$37, 0), MATCH(CO49, '2016'!$E$4:$HF$4, 0) )</f>
        <v>11</v>
      </c>
      <c r="CX78" s="41">
        <f>INDEX('2017'!$E$7:$HF$37,  MATCH(CO78, '2017'!$A$7:$A$37, 0), MATCH(CO49, '2017'!$E$4:$HF$4, 0) )</f>
        <v>11</v>
      </c>
      <c r="CY78" s="41">
        <f>INDEX('2018'!$E$7:$HF$37,  MATCH(CO78, '2018'!$A$7:$A$37, 0), MATCH(CO49, '2018'!$E$4:$HF$4, 0) )</f>
        <v>11</v>
      </c>
      <c r="CZ78" s="41">
        <f>INDEX('2019'!$E$7:$HF$37,  MATCH(CO78, '2019'!$A$7:$A$37, 0), MATCH(CO49, '2019'!$E$4:$HF$4, 0) )</f>
        <v>11</v>
      </c>
      <c r="DB78" s="9">
        <f t="shared" ref="DB78:DC78" si="1085">DB33</f>
        <v>33</v>
      </c>
      <c r="DC78" s="18" t="str">
        <f t="shared" si="1085"/>
        <v>Rich</v>
      </c>
      <c r="DD78" s="41">
        <f>INDEX('2010'!$E$7:$HF$37,  MATCH(DB78, '2010'!$A$7:$A$37, 0), MATCH(DB49, '2010'!$E$4:$HF$4, 0) )</f>
        <v>12</v>
      </c>
      <c r="DE78" s="41">
        <f>INDEX('2011'!$E$7:$HF$37,  MATCH(DB78, '2011'!$A$7:$A$37, 0), MATCH(DB49, '2011'!$E$4:$HF$4, 0) )</f>
        <v>13</v>
      </c>
      <c r="DF78" s="41">
        <f>INDEX('2012'!$E$7:$HF$37,  MATCH(DB78, '2012'!$A$7:$A$37, 0), MATCH(DB49, '2012'!$E$4:$HF$4, 0) )</f>
        <v>11</v>
      </c>
      <c r="DG78" s="41">
        <f>INDEX('2013'!$E$7:$HF$37,  MATCH(DB78, '2013'!$A$7:$A$37, 0), MATCH(DB49, '2013'!$E$4:$HF$4, 0) )</f>
        <v>11</v>
      </c>
      <c r="DH78" s="41">
        <f>INDEX('2014'!$E$7:$HF$37,  MATCH(DB78, '2014'!$A$7:$A$37, 0), MATCH(DB49, '2014'!$E$4:$HF$4, 0) )</f>
        <v>11</v>
      </c>
      <c r="DI78" s="41">
        <f>INDEX('2015'!$E$7:$HF$37,  MATCH(DB78, '2015'!$A$7:$A$37, 0), MATCH(DB49, '2015'!$E$4:$HF$4, 0) )</f>
        <v>11</v>
      </c>
      <c r="DJ78" s="41">
        <f>INDEX('2016'!$E$7:$HF$37,  MATCH(DB78, '2016'!$A$7:$A$37, 0), MATCH(DB49, '2016'!$E$4:$HF$4, 0) )</f>
        <v>11</v>
      </c>
      <c r="DK78" s="41">
        <f>INDEX('2017'!$E$7:$HF$37,  MATCH(DB78, '2017'!$A$7:$A$37, 0), MATCH(DB49, '2017'!$E$4:$HF$4, 0) )</f>
        <v>11</v>
      </c>
      <c r="DL78" s="41">
        <f>INDEX('2018'!$E$7:$HF$37,  MATCH(DB78, '2018'!$A$7:$A$37, 0), MATCH(DB49, '2018'!$E$4:$HF$4, 0) )</f>
        <v>13</v>
      </c>
      <c r="DM78" s="41">
        <f>INDEX('2019'!$E$7:$HF$37,  MATCH(DB78, '2019'!$A$7:$A$37, 0), MATCH(DB49, '2019'!$E$4:$HF$4, 0) )</f>
        <v>16</v>
      </c>
      <c r="DO78" s="9">
        <f t="shared" ref="DO78:DP78" si="1086">DO33</f>
        <v>33</v>
      </c>
      <c r="DP78" s="18" t="str">
        <f t="shared" si="1086"/>
        <v>Rich</v>
      </c>
      <c r="DQ78" s="41">
        <f>INDEX('2010'!$E$7:$HF$37,  MATCH(DO78, '2010'!$A$7:$A$37, 0), MATCH(DO49, '2010'!$E$4:$HF$4, 0) )</f>
        <v>119</v>
      </c>
      <c r="DR78" s="41">
        <f>INDEX('2011'!$E$7:$HF$37,  MATCH(DO78, '2011'!$A$7:$A$37, 0), MATCH(DO49, '2011'!$E$4:$HF$4, 0) )</f>
        <v>89</v>
      </c>
      <c r="DS78" s="41">
        <f>INDEX('2012'!$E$7:$HF$37,  MATCH(DO78, '2012'!$A$7:$A$37, 0), MATCH(DO49, '2012'!$E$4:$HF$4, 0) )</f>
        <v>11</v>
      </c>
      <c r="DT78" s="41">
        <f>INDEX('2013'!$E$7:$HF$37,  MATCH(DO78, '2013'!$A$7:$A$37, 0), MATCH(DO49, '2013'!$E$4:$HF$4, 0) )</f>
        <v>3</v>
      </c>
      <c r="DU78" s="41">
        <f>INDEX('2014'!$E$7:$HF$37,  MATCH(DO78, '2014'!$A$7:$A$37, 0), MATCH(DO49, '2014'!$E$4:$HF$4, 0) )</f>
        <v>3</v>
      </c>
      <c r="DV78" s="41">
        <f>INDEX('2015'!$E$7:$HF$37,  MATCH(DO78, '2015'!$A$7:$A$37, 0), MATCH(DO49, '2015'!$E$4:$HF$4, 0) )</f>
        <v>5</v>
      </c>
      <c r="DW78" s="41">
        <f>INDEX('2016'!$E$7:$HF$37,  MATCH(DO78, '2016'!$A$7:$A$37, 0), MATCH(DO49, '2016'!$E$4:$HF$4, 0) )</f>
        <v>5</v>
      </c>
      <c r="DX78" s="41">
        <f>INDEX('2017'!$E$7:$HF$37,  MATCH(DO78, '2017'!$A$7:$A$37, 0), MATCH(DO49, '2017'!$E$4:$HF$4, 0) )</f>
        <v>10</v>
      </c>
      <c r="DY78" s="41">
        <f>INDEX('2018'!$E$7:$HF$37,  MATCH(DO78, '2018'!$A$7:$A$37, 0), MATCH(DO49, '2018'!$E$4:$HF$4, 0) )</f>
        <v>11</v>
      </c>
      <c r="DZ78" s="41">
        <f>INDEX('2019'!$E$7:$HF$37,  MATCH(DO78, '2019'!$A$7:$A$37, 0), MATCH(DO49, '2019'!$E$4:$HF$4, 0) )</f>
        <v>18</v>
      </c>
      <c r="EB78" s="9">
        <f t="shared" ref="EB78:EC78" si="1087">EB33</f>
        <v>33</v>
      </c>
      <c r="EC78" s="18" t="str">
        <f t="shared" si="1087"/>
        <v>Rich</v>
      </c>
      <c r="ED78" s="41">
        <f>INDEX('2010'!$E$7:$HF$37,  MATCH(EB78, '2010'!$A$7:$A$37, 0), MATCH(EB49, '2010'!$E$4:$HF$4, 0) )</f>
        <v>7</v>
      </c>
      <c r="EE78" s="41">
        <f>INDEX('2011'!$E$7:$HF$37,  MATCH(EB78, '2011'!$A$7:$A$37, 0), MATCH(EB49, '2011'!$E$4:$HF$4, 0) )</f>
        <v>8</v>
      </c>
      <c r="EF78" s="41">
        <f>INDEX('2012'!$E$7:$HF$37,  MATCH(EB78, '2012'!$A$7:$A$37, 0), MATCH(EB49, '2012'!$E$4:$HF$4, 0) )</f>
        <v>6</v>
      </c>
      <c r="EG78" s="41">
        <f>INDEX('2013'!$E$7:$HF$37,  MATCH(EB78, '2013'!$A$7:$A$37, 0), MATCH(EB49, '2013'!$E$4:$HF$4, 0) )</f>
        <v>4</v>
      </c>
      <c r="EH78" s="41">
        <f>INDEX('2014'!$E$7:$HF$37,  MATCH(EB78, '2014'!$A$7:$A$37, 0), MATCH(EB49, '2014'!$E$4:$HF$4, 0) )</f>
        <v>4</v>
      </c>
      <c r="EI78" s="41">
        <f>INDEX('2015'!$E$7:$HF$37,  MATCH(EB78, '2015'!$A$7:$A$37, 0), MATCH(EB49, '2015'!$E$4:$HF$4, 0) )</f>
        <v>5</v>
      </c>
      <c r="EJ78" s="41">
        <f>INDEX('2016'!$E$7:$HF$37,  MATCH(EB78, '2016'!$A$7:$A$37, 0), MATCH(EB49, '2016'!$E$4:$HF$4, 0) )</f>
        <v>6</v>
      </c>
      <c r="EK78" s="41">
        <f>INDEX('2017'!$E$7:$HF$37,  MATCH(EB78, '2017'!$A$7:$A$37, 0), MATCH(EB49, '2017'!$E$4:$HF$4, 0) )</f>
        <v>10</v>
      </c>
      <c r="EL78" s="41">
        <f>INDEX('2018'!$E$7:$HF$37,  MATCH(EB78, '2018'!$A$7:$A$37, 0), MATCH(EB49, '2018'!$E$4:$HF$4, 0) )</f>
        <v>7</v>
      </c>
      <c r="EM78" s="41">
        <f>INDEX('2019'!$E$7:$HF$37,  MATCH(EB78, '2019'!$A$7:$A$37, 0), MATCH(EB49, '2019'!$E$4:$HF$4, 0) )</f>
        <v>10</v>
      </c>
      <c r="EO78" s="9">
        <f t="shared" ref="EO78:EP78" si="1088">EO33</f>
        <v>33</v>
      </c>
      <c r="EP78" s="18" t="str">
        <f t="shared" si="1088"/>
        <v>Rich</v>
      </c>
      <c r="EQ78" s="41">
        <f>INDEX('2010'!$E$7:$HF$37,  MATCH(EO78, '2010'!$A$7:$A$37, 0), MATCH(EO49, '2010'!$E$4:$HF$4, 0) )</f>
        <v>119</v>
      </c>
      <c r="ER78" s="41">
        <f>INDEX('2011'!$E$7:$HF$37,  MATCH(EO78, '2011'!$A$7:$A$37, 0), MATCH(EO49, '2011'!$E$4:$HF$4, 0) )</f>
        <v>89</v>
      </c>
      <c r="ES78" s="41">
        <f>INDEX('2012'!$E$7:$HF$37,  MATCH(EO78, '2012'!$A$7:$A$37, 0), MATCH(EO49, '2012'!$E$4:$HF$4, 0) )</f>
        <v>11</v>
      </c>
      <c r="ET78" s="41">
        <f>INDEX('2013'!$E$7:$HF$37,  MATCH(EO78, '2013'!$A$7:$A$37, 0), MATCH(EO49, '2013'!$E$4:$HF$4, 0) )</f>
        <v>11</v>
      </c>
      <c r="EU78" s="41">
        <f>INDEX('2014'!$E$7:$HF$37,  MATCH(EO78, '2014'!$A$7:$A$37, 0), MATCH(EO49, '2014'!$E$4:$HF$4, 0) )</f>
        <v>11</v>
      </c>
      <c r="EV78" s="41">
        <f>INDEX('2015'!$E$7:$HF$37,  MATCH(EO78, '2015'!$A$7:$A$37, 0), MATCH(EO49, '2015'!$E$4:$HF$4, 0) )</f>
        <v>11</v>
      </c>
      <c r="EW78" s="41">
        <f>INDEX('2016'!$E$7:$HF$37,  MATCH(EO78, '2016'!$A$7:$A$37, 0), MATCH(EO49, '2016'!$E$4:$HF$4, 0) )</f>
        <v>11</v>
      </c>
      <c r="EX78" s="41">
        <f>INDEX('2017'!$E$7:$HF$37,  MATCH(EO78, '2017'!$A$7:$A$37, 0), MATCH(EO49, '2017'!$E$4:$HF$4, 0) )</f>
        <v>11</v>
      </c>
      <c r="EY78" s="41">
        <f>INDEX('2018'!$E$7:$HF$37,  MATCH(EO78, '2018'!$A$7:$A$37, 0), MATCH(EO49, '2018'!$E$4:$HF$4, 0) )</f>
        <v>11</v>
      </c>
      <c r="EZ78" s="41">
        <f>INDEX('2019'!$E$7:$HF$37,  MATCH(EO78, '2019'!$A$7:$A$37, 0), MATCH(EO49, '2019'!$E$4:$HF$4, 0) )</f>
        <v>11</v>
      </c>
      <c r="FB78" s="9">
        <f t="shared" ref="FB78:FC78" si="1089">FB33</f>
        <v>33</v>
      </c>
      <c r="FC78" s="18" t="str">
        <f t="shared" si="1089"/>
        <v>Rich</v>
      </c>
      <c r="FD78" s="41">
        <f>INDEX('2010'!$E$7:$HF$37,  MATCH(FB78, '2010'!$A$7:$A$37, 0), MATCH(FB49, '2010'!$E$4:$HF$4, 0) )</f>
        <v>16</v>
      </c>
      <c r="FE78" s="41">
        <f>INDEX('2011'!$E$7:$HF$37,  MATCH(FB78, '2011'!$A$7:$A$37, 0), MATCH(FB49, '2011'!$E$4:$HF$4, 0) )</f>
        <v>12</v>
      </c>
      <c r="FF78" s="41">
        <f>INDEX('2012'!$E$7:$HF$37,  MATCH(FB78, '2012'!$A$7:$A$37, 0), MATCH(FB49, '2012'!$E$4:$HF$4, 0) )</f>
        <v>12</v>
      </c>
      <c r="FG78" s="41">
        <f>INDEX('2013'!$E$7:$HF$37,  MATCH(FB78, '2013'!$A$7:$A$37, 0), MATCH(FB49, '2013'!$E$4:$HF$4, 0) )</f>
        <v>7</v>
      </c>
      <c r="FH78" s="41">
        <f>INDEX('2014'!$E$7:$HF$37,  MATCH(FB78, '2014'!$A$7:$A$37, 0), MATCH(FB49, '2014'!$E$4:$HF$4, 0) )</f>
        <v>3</v>
      </c>
      <c r="FI78" s="41">
        <f>INDEX('2015'!$E$7:$HF$37,  MATCH(FB78, '2015'!$A$7:$A$37, 0), MATCH(FB49, '2015'!$E$4:$HF$4, 0) )</f>
        <v>3</v>
      </c>
      <c r="FJ78" s="41">
        <f>INDEX('2016'!$E$7:$HF$37,  MATCH(FB78, '2016'!$A$7:$A$37, 0), MATCH(FB49, '2016'!$E$4:$HF$4, 0) )</f>
        <v>3</v>
      </c>
      <c r="FK78" s="41">
        <f>INDEX('2017'!$E$7:$HF$37,  MATCH(FB78, '2017'!$A$7:$A$37, 0), MATCH(FB49, '2017'!$E$4:$HF$4, 0) )</f>
        <v>3</v>
      </c>
      <c r="FL78" s="41">
        <f>INDEX('2018'!$E$7:$HF$37,  MATCH(FB78, '2018'!$A$7:$A$37, 0), MATCH(FB49, '2018'!$E$4:$HF$4, 0) )</f>
        <v>3</v>
      </c>
      <c r="FM78" s="41">
        <f>INDEX('2019'!$E$7:$HF$37,  MATCH(FB78, '2019'!$A$7:$A$37, 0), MATCH(FB49, '2019'!$E$4:$HF$4, 0) )</f>
        <v>11</v>
      </c>
      <c r="FO78" s="9">
        <f t="shared" ref="FO78:FP78" si="1090">FO33</f>
        <v>33</v>
      </c>
      <c r="FP78" s="18" t="str">
        <f t="shared" si="1090"/>
        <v>Rich</v>
      </c>
      <c r="FQ78" s="41">
        <f>INDEX('2010'!$E$7:$HF$37,  MATCH(FO78, '2010'!$A$7:$A$37, 0), MATCH(FO49, '2010'!$E$4:$HF$4, 0) )</f>
        <v>119</v>
      </c>
      <c r="FR78" s="41">
        <f>INDEX('2011'!$E$7:$HF$37,  MATCH(FO78, '2011'!$A$7:$A$37, 0), MATCH(FO49, '2011'!$E$4:$HF$4, 0) )</f>
        <v>89</v>
      </c>
      <c r="FS78" s="41">
        <f>INDEX('2012'!$E$7:$HF$37,  MATCH(FO78, '2012'!$A$7:$A$37, 0), MATCH(FO49, '2012'!$E$4:$HF$4, 0) )</f>
        <v>3</v>
      </c>
      <c r="FT78" s="41">
        <f>INDEX('2013'!$E$7:$HF$37,  MATCH(FO78, '2013'!$A$7:$A$37, 0), MATCH(FO49, '2013'!$E$4:$HF$4, 0) )</f>
        <v>2</v>
      </c>
      <c r="FU78" s="41">
        <f>INDEX('2014'!$E$7:$HF$37,  MATCH(FO78, '2014'!$A$7:$A$37, 0), MATCH(FO49, '2014'!$E$4:$HF$4, 0) )</f>
        <v>3</v>
      </c>
      <c r="FV78" s="41">
        <f>INDEX('2015'!$E$7:$HF$37,  MATCH(FO78, '2015'!$A$7:$A$37, 0), MATCH(FO49, '2015'!$E$4:$HF$4, 0) )</f>
        <v>2</v>
      </c>
      <c r="FW78" s="41">
        <f>INDEX('2016'!$E$7:$HF$37,  MATCH(FO78, '2016'!$A$7:$A$37, 0), MATCH(FO49, '2016'!$E$4:$HF$4, 0) )</f>
        <v>2</v>
      </c>
      <c r="FX78" s="41">
        <f>INDEX('2017'!$E$7:$HF$37,  MATCH(FO78, '2017'!$A$7:$A$37, 0), MATCH(FO49, '2017'!$E$4:$HF$4, 0) )</f>
        <v>11</v>
      </c>
      <c r="FY78" s="41">
        <f>INDEX('2018'!$E$7:$HF$37,  MATCH(FO78, '2018'!$A$7:$A$37, 0), MATCH(FO49, '2018'!$E$4:$HF$4, 0) )</f>
        <v>11</v>
      </c>
      <c r="FZ78" s="41">
        <f>INDEX('2019'!$E$7:$HF$37,  MATCH(FO78, '2019'!$A$7:$A$37, 0), MATCH(FO49, '2019'!$E$4:$HF$4, 0) )</f>
        <v>11</v>
      </c>
      <c r="GB78" s="9">
        <f t="shared" ref="GB78:GC78" si="1091">GB33</f>
        <v>33</v>
      </c>
      <c r="GC78" s="18" t="str">
        <f t="shared" si="1091"/>
        <v>Rich</v>
      </c>
      <c r="GD78" s="41">
        <f>INDEX('2010'!$E$7:$HF$37,  MATCH(GB78, '2010'!$A$7:$A$37, 0), MATCH(GB49, '2010'!$E$4:$HF$4, 0) )</f>
        <v>119</v>
      </c>
      <c r="GE78" s="41">
        <f>INDEX('2011'!$E$7:$HF$37,  MATCH(GB78, '2011'!$A$7:$A$37, 0), MATCH(GB49, '2011'!$E$4:$HF$4, 0) )</f>
        <v>89</v>
      </c>
      <c r="GF78" s="41">
        <f>INDEX('2012'!$E$7:$HF$37,  MATCH(GB78, '2012'!$A$7:$A$37, 0), MATCH(GB49, '2012'!$E$4:$HF$4, 0) )</f>
        <v>11</v>
      </c>
      <c r="GG78" s="41">
        <f>INDEX('2013'!$E$7:$HF$37,  MATCH(GB78, '2013'!$A$7:$A$37, 0), MATCH(GB49, '2013'!$E$4:$HF$4, 0) )</f>
        <v>11</v>
      </c>
      <c r="GH78" s="41">
        <f>INDEX('2014'!$E$7:$HF$37,  MATCH(GB78, '2014'!$A$7:$A$37, 0), MATCH(GB49, '2014'!$E$4:$HF$4, 0) )</f>
        <v>11</v>
      </c>
      <c r="GI78" s="41">
        <f>INDEX('2015'!$E$7:$HF$37,  MATCH(GB78, '2015'!$A$7:$A$37, 0), MATCH(GB49, '2015'!$E$4:$HF$4, 0) )</f>
        <v>11</v>
      </c>
      <c r="GJ78" s="41">
        <f>INDEX('2016'!$E$7:$HF$37,  MATCH(GB78, '2016'!$A$7:$A$37, 0), MATCH(GB49, '2016'!$E$4:$HF$4, 0) )</f>
        <v>11</v>
      </c>
      <c r="GK78" s="41">
        <f>INDEX('2017'!$E$7:$HF$37,  MATCH(GB78, '2017'!$A$7:$A$37, 0), MATCH(GB49, '2017'!$E$4:$HF$4, 0) )</f>
        <v>11</v>
      </c>
      <c r="GL78" s="41">
        <f>INDEX('2018'!$E$7:$HF$37,  MATCH(GB78, '2018'!$A$7:$A$37, 0), MATCH(GB49, '2018'!$E$4:$HF$4, 0) )</f>
        <v>11</v>
      </c>
      <c r="GM78" s="41">
        <f>INDEX('2019'!$E$7:$HF$37,  MATCH(GB78, '2019'!$A$7:$A$37, 0), MATCH(GB49, '2019'!$E$4:$HF$4, 0) )</f>
        <v>11</v>
      </c>
    </row>
    <row r="79" spans="2:195" x14ac:dyDescent="0.25">
      <c r="B79" s="9">
        <f t="shared" ref="B79:C79" si="1092">B34</f>
        <v>35</v>
      </c>
      <c r="C79" s="18" t="str">
        <f t="shared" si="1092"/>
        <v>Salt Lake</v>
      </c>
      <c r="D79" s="41">
        <f>INDEX('2010'!$E$7:$HF$37,  MATCH(B79, '2010'!$A$7:$A$37, 0), MATCH(B49, '2010'!$E$4:$HF$4, 0) )</f>
        <v>869</v>
      </c>
      <c r="E79" s="41">
        <f>INDEX('2011'!$E$7:$HF$37,  MATCH(B79, '2011'!$A$7:$A$37, 0), MATCH(B49, '2011'!$E$4:$HF$4, 0) )</f>
        <v>924</v>
      </c>
      <c r="F79" s="41">
        <f>INDEX('2012'!$E$7:$HF$37,  MATCH(B79, '2012'!$A$7:$A$37, 0), MATCH(B49, '2012'!$E$4:$HF$4, 0) )</f>
        <v>1085</v>
      </c>
      <c r="G79" s="41">
        <f>INDEX('2013'!$E$7:$HF$37,  MATCH(B79, '2013'!$A$7:$A$37, 0), MATCH(B49, '2013'!$E$4:$HF$4, 0) )</f>
        <v>1087</v>
      </c>
      <c r="H79" s="41">
        <f>INDEX('2014'!$E$7:$HF$37,  MATCH(B79, '2014'!$A$7:$A$37, 0), MATCH(B49, '2014'!$E$4:$HF$4, 0) )</f>
        <v>1098</v>
      </c>
      <c r="I79" s="41">
        <f>INDEX('2015'!$E$7:$HF$37,  MATCH(B79, '2015'!$A$7:$A$37, 0), MATCH(B49, '2015'!$E$4:$HF$4, 0) )</f>
        <v>1303</v>
      </c>
      <c r="J79" s="41">
        <f>INDEX('2016'!$E$7:$HF$37,  MATCH(B79, '2016'!$A$7:$A$37, 0), MATCH(B49, '2016'!$E$4:$HF$4, 0) )</f>
        <v>1252</v>
      </c>
      <c r="K79" s="41">
        <f>INDEX('2017'!$E$7:$HF$37,  MATCH(B79, '2017'!$A$7:$A$37, 0), MATCH(B49, '2017'!$E$4:$HF$4, 0) )</f>
        <v>1317</v>
      </c>
      <c r="L79" s="41">
        <f>INDEX('2018'!$E$7:$HF$37,  MATCH(B79, '2018'!$A$7:$A$37, 0), MATCH(B49, '2018'!$E$4:$HF$4, 0) )</f>
        <v>1426</v>
      </c>
      <c r="M79" s="41">
        <f>INDEX('2019'!$E$7:$HF$37,  MATCH(B79, '2019'!$A$7:$A$37, 0), MATCH(B49, '2019'!$E$4:$HF$4, 0) )</f>
        <v>1660</v>
      </c>
      <c r="O79" s="9">
        <f t="shared" ref="O79:P79" si="1093">O34</f>
        <v>35</v>
      </c>
      <c r="P79" s="18" t="str">
        <f t="shared" si="1093"/>
        <v>Salt Lake</v>
      </c>
      <c r="Q79" s="41">
        <f>INDEX('2010'!$E$7:$HF$37,  MATCH(O79, '2010'!$A$7:$A$37, 0), MATCH(O49, '2010'!$E$4:$HF$4, 0) )</f>
        <v>56</v>
      </c>
      <c r="R79" s="41">
        <f>INDEX('2011'!$E$7:$HF$37,  MATCH(O79, '2011'!$A$7:$A$37, 0), MATCH(O49, '2011'!$E$4:$HF$4, 0) )</f>
        <v>96</v>
      </c>
      <c r="S79" s="41">
        <f>INDEX('2012'!$E$7:$HF$37,  MATCH(O79, '2012'!$A$7:$A$37, 0), MATCH(O49, '2012'!$E$4:$HF$4, 0) )</f>
        <v>79</v>
      </c>
      <c r="T79" s="41">
        <f>INDEX('2013'!$E$7:$HF$37,  MATCH(O79, '2013'!$A$7:$A$37, 0), MATCH(O49, '2013'!$E$4:$HF$4, 0) )</f>
        <v>76</v>
      </c>
      <c r="U79" s="41">
        <f>INDEX('2014'!$E$7:$HF$37,  MATCH(O79, '2014'!$A$7:$A$37, 0), MATCH(O49, '2014'!$E$4:$HF$4, 0) )</f>
        <v>103</v>
      </c>
      <c r="V79" s="41">
        <f>INDEX('2015'!$E$7:$HF$37,  MATCH(O79, '2015'!$A$7:$A$37, 0), MATCH(O49, '2015'!$E$4:$HF$4, 0) )</f>
        <v>111</v>
      </c>
      <c r="W79" s="41">
        <f>INDEX('2016'!$E$7:$HF$37,  MATCH(O79, '2016'!$A$7:$A$37, 0), MATCH(O49, '2016'!$E$4:$HF$4, 0) )</f>
        <v>119</v>
      </c>
      <c r="X79" s="41">
        <f>INDEX('2017'!$E$7:$HF$37,  MATCH(O79, '2017'!$A$7:$A$37, 0), MATCH(O49, '2017'!$E$4:$HF$4, 0) )</f>
        <v>111</v>
      </c>
      <c r="Y79" s="41">
        <f>INDEX('2018'!$E$7:$HF$37,  MATCH(O79, '2018'!$A$7:$A$37, 0), MATCH(O49, '2018'!$E$4:$HF$4, 0) )</f>
        <v>101</v>
      </c>
      <c r="Z79" s="41">
        <f>INDEX('2019'!$E$7:$HF$37,  MATCH(O79, '2019'!$A$7:$A$37, 0), MATCH(O49, '2019'!$E$4:$HF$4, 0) )</f>
        <v>182</v>
      </c>
      <c r="AB79" s="9">
        <f t="shared" ref="AB79:AC79" si="1094">AB34</f>
        <v>35</v>
      </c>
      <c r="AC79" s="18" t="str">
        <f t="shared" si="1094"/>
        <v>Salt Lake</v>
      </c>
      <c r="AD79" s="41">
        <f>INDEX('2010'!$E$7:$HF$37,  MATCH(AB79, '2010'!$A$7:$A$37, 0), MATCH(AB49, '2010'!$E$4:$HF$4, 0) )</f>
        <v>284</v>
      </c>
      <c r="AE79" s="41">
        <f>INDEX('2011'!$E$7:$HF$37,  MATCH(AB79, '2011'!$A$7:$A$37, 0), MATCH(AB49, '2011'!$E$4:$HF$4, 0) )</f>
        <v>257</v>
      </c>
      <c r="AF79" s="41">
        <f>INDEX('2012'!$E$7:$HF$37,  MATCH(AB79, '2012'!$A$7:$A$37, 0), MATCH(AB49, '2012'!$E$4:$HF$4, 0) )</f>
        <v>276</v>
      </c>
      <c r="AG79" s="41">
        <f>INDEX('2013'!$E$7:$HF$37,  MATCH(AB79, '2013'!$A$7:$A$37, 0), MATCH(AB49, '2013'!$E$4:$HF$4, 0) )</f>
        <v>341</v>
      </c>
      <c r="AH79" s="41">
        <f>INDEX('2014'!$E$7:$HF$37,  MATCH(AB79, '2014'!$A$7:$A$37, 0), MATCH(AB49, '2014'!$E$4:$HF$4, 0) )</f>
        <v>285</v>
      </c>
      <c r="AI79" s="41">
        <f>INDEX('2015'!$E$7:$HF$37,  MATCH(AB79, '2015'!$A$7:$A$37, 0), MATCH(AB49, '2015'!$E$4:$HF$4, 0) )</f>
        <v>311</v>
      </c>
      <c r="AJ79" s="41">
        <f>INDEX('2016'!$E$7:$HF$37,  MATCH(AB79, '2016'!$A$7:$A$37, 0), MATCH(AB49, '2016'!$E$4:$HF$4, 0) )</f>
        <v>336</v>
      </c>
      <c r="AK79" s="41">
        <f>INDEX('2017'!$E$7:$HF$37,  MATCH(AB79, '2017'!$A$7:$A$37, 0), MATCH(AB49, '2017'!$E$4:$HF$4, 0) )</f>
        <v>364</v>
      </c>
      <c r="AL79" s="41">
        <f>INDEX('2018'!$E$7:$HF$37,  MATCH(AB79, '2018'!$A$7:$A$37, 0), MATCH(AB49, '2018'!$E$4:$HF$4, 0) )</f>
        <v>398</v>
      </c>
      <c r="AM79" s="41">
        <f>INDEX('2019'!$E$7:$HF$37,  MATCH(AB79, '2019'!$A$7:$A$37, 0), MATCH(AB49, '2019'!$E$4:$HF$4, 0) )</f>
        <v>435</v>
      </c>
      <c r="AO79" s="9">
        <f t="shared" ref="AO79:AP79" si="1095">AO34</f>
        <v>35</v>
      </c>
      <c r="AP79" s="18" t="str">
        <f t="shared" si="1095"/>
        <v>Salt Lake</v>
      </c>
      <c r="AQ79" s="41">
        <f>INDEX('2010'!$E$7:$HF$37,  MATCH(AO79, '2010'!$A$7:$A$37, 0), MATCH(AO49, '2010'!$E$4:$HF$4, 0) )</f>
        <v>171</v>
      </c>
      <c r="AR79" s="41">
        <f>INDEX('2011'!$E$7:$HF$37,  MATCH(AO79, '2011'!$A$7:$A$37, 0), MATCH(AO49, '2011'!$E$4:$HF$4, 0) )</f>
        <v>226</v>
      </c>
      <c r="AS79" s="41">
        <f>INDEX('2012'!$E$7:$HF$37,  MATCH(AO79, '2012'!$A$7:$A$37, 0), MATCH(AO49, '2012'!$E$4:$HF$4, 0) )</f>
        <v>190</v>
      </c>
      <c r="AT79" s="41">
        <f>INDEX('2013'!$E$7:$HF$37,  MATCH(AO79, '2013'!$A$7:$A$37, 0), MATCH(AO49, '2013'!$E$4:$HF$4, 0) )</f>
        <v>231</v>
      </c>
      <c r="AU79" s="41">
        <f>INDEX('2014'!$E$7:$HF$37,  MATCH(AO79, '2014'!$A$7:$A$37, 0), MATCH(AO49, '2014'!$E$4:$HF$4, 0) )</f>
        <v>314</v>
      </c>
      <c r="AV79" s="41">
        <f>INDEX('2015'!$E$7:$HF$37,  MATCH(AO79, '2015'!$A$7:$A$37, 0), MATCH(AO49, '2015'!$E$4:$HF$4, 0) )</f>
        <v>392</v>
      </c>
      <c r="AW79" s="41">
        <f>INDEX('2016'!$E$7:$HF$37,  MATCH(AO79, '2016'!$A$7:$A$37, 0), MATCH(AO49, '2016'!$E$4:$HF$4, 0) )</f>
        <v>342</v>
      </c>
      <c r="AX79" s="41">
        <f>INDEX('2017'!$E$7:$HF$37,  MATCH(AO79, '2017'!$A$7:$A$37, 0), MATCH(AO49, '2017'!$E$4:$HF$4, 0) )</f>
        <v>357</v>
      </c>
      <c r="AY79" s="41">
        <f>INDEX('2018'!$E$7:$HF$37,  MATCH(AO79, '2018'!$A$7:$A$37, 0), MATCH(AO49, '2018'!$E$4:$HF$4, 0) )</f>
        <v>376</v>
      </c>
      <c r="AZ79" s="41">
        <f>INDEX('2019'!$E$7:$HF$37,  MATCH(AO79, '2019'!$A$7:$A$37, 0), MATCH(AO49, '2019'!$E$4:$HF$4, 0) )</f>
        <v>365</v>
      </c>
      <c r="BB79" s="9">
        <f t="shared" ref="BB79:BC79" si="1096">BB34</f>
        <v>35</v>
      </c>
      <c r="BC79" s="18" t="str">
        <f t="shared" si="1096"/>
        <v>Salt Lake</v>
      </c>
      <c r="BD79" s="41">
        <f>INDEX('2010'!$E$7:$HF$37,  MATCH(BB79, '2010'!$A$7:$A$37, 0), MATCH(BB49, '2010'!$E$4:$HF$4, 0) )</f>
        <v>169</v>
      </c>
      <c r="BE79" s="41">
        <f>INDEX('2011'!$E$7:$HF$37,  MATCH(BB79, '2011'!$A$7:$A$37, 0), MATCH(BB49, '2011'!$E$4:$HF$4, 0) )</f>
        <v>179</v>
      </c>
      <c r="BF79" s="41">
        <f>INDEX('2012'!$E$7:$HF$37,  MATCH(BB79, '2012'!$A$7:$A$37, 0), MATCH(BB49, '2012'!$E$4:$HF$4, 0) )</f>
        <v>137</v>
      </c>
      <c r="BG79" s="41">
        <f>INDEX('2013'!$E$7:$HF$37,  MATCH(BB79, '2013'!$A$7:$A$37, 0), MATCH(BB49, '2013'!$E$4:$HF$4, 0) )</f>
        <v>171</v>
      </c>
      <c r="BH79" s="41">
        <f>INDEX('2014'!$E$7:$HF$37,  MATCH(BB79, '2014'!$A$7:$A$37, 0), MATCH(BB49, '2014'!$E$4:$HF$4, 0) )</f>
        <v>166</v>
      </c>
      <c r="BI79" s="41">
        <f>INDEX('2015'!$E$7:$HF$37,  MATCH(BB79, '2015'!$A$7:$A$37, 0), MATCH(BB49, '2015'!$E$4:$HF$4, 0) )</f>
        <v>147</v>
      </c>
      <c r="BJ79" s="41">
        <f>INDEX('2016'!$E$7:$HF$37,  MATCH(BB79, '2016'!$A$7:$A$37, 0), MATCH(BB49, '2016'!$E$4:$HF$4, 0) )</f>
        <v>168</v>
      </c>
      <c r="BK79" s="41">
        <f>INDEX('2017'!$E$7:$HF$37,  MATCH(BB79, '2017'!$A$7:$A$37, 0), MATCH(BB49, '2017'!$E$4:$HF$4, 0) )</f>
        <v>211</v>
      </c>
      <c r="BL79" s="41">
        <f>INDEX('2018'!$E$7:$HF$37,  MATCH(BB79, '2018'!$A$7:$A$37, 0), MATCH(BB49, '2018'!$E$4:$HF$4, 0) )</f>
        <v>257</v>
      </c>
      <c r="BM79" s="41">
        <f>INDEX('2019'!$E$7:$HF$37,  MATCH(BB79, '2019'!$A$7:$A$37, 0), MATCH(BB49, '2019'!$E$4:$HF$4, 0) )</f>
        <v>211</v>
      </c>
      <c r="BO79" s="9">
        <f t="shared" ref="BO79:BP79" si="1097">BO34</f>
        <v>35</v>
      </c>
      <c r="BP79" s="18" t="str">
        <f t="shared" si="1097"/>
        <v>Salt Lake</v>
      </c>
      <c r="BQ79" s="41">
        <f>INDEX('2010'!$E$7:$HF$37,  MATCH(BO79, '2010'!$A$7:$A$37, 0), MATCH(BO49, '2010'!$E$4:$HF$4, 0) )</f>
        <v>254</v>
      </c>
      <c r="BR79" s="41">
        <f>INDEX('2011'!$E$7:$HF$37,  MATCH(BO79, '2011'!$A$7:$A$37, 0), MATCH(BO49, '2011'!$E$4:$HF$4, 0) )</f>
        <v>282</v>
      </c>
      <c r="BS79" s="41">
        <f>INDEX('2012'!$E$7:$HF$37,  MATCH(BO79, '2012'!$A$7:$A$37, 0), MATCH(BO49, '2012'!$E$4:$HF$4, 0) )</f>
        <v>285</v>
      </c>
      <c r="BT79" s="41">
        <f>INDEX('2013'!$E$7:$HF$37,  MATCH(BO79, '2013'!$A$7:$A$37, 0), MATCH(BO49, '2013'!$E$4:$HF$4, 0) )</f>
        <v>286</v>
      </c>
      <c r="BU79" s="41">
        <f>INDEX('2014'!$E$7:$HF$37,  MATCH(BO79, '2014'!$A$7:$A$37, 0), MATCH(BO49, '2014'!$E$4:$HF$4, 0) )</f>
        <v>302</v>
      </c>
      <c r="BV79" s="41">
        <f>INDEX('2015'!$E$7:$HF$37,  MATCH(BO79, '2015'!$A$7:$A$37, 0), MATCH(BO49, '2015'!$E$4:$HF$4, 0) )</f>
        <v>358</v>
      </c>
      <c r="BW79" s="41">
        <f>INDEX('2016'!$E$7:$HF$37,  MATCH(BO79, '2016'!$A$7:$A$37, 0), MATCH(BO49, '2016'!$E$4:$HF$4, 0) )</f>
        <v>297</v>
      </c>
      <c r="BX79" s="41">
        <f>INDEX('2017'!$E$7:$HF$37,  MATCH(BO79, '2017'!$A$7:$A$37, 0), MATCH(BO49, '2017'!$E$4:$HF$4, 0) )</f>
        <v>395</v>
      </c>
      <c r="BY79" s="41">
        <f>INDEX('2018'!$E$7:$HF$37,  MATCH(BO79, '2018'!$A$7:$A$37, 0), MATCH(BO49, '2018'!$E$4:$HF$4, 0) )</f>
        <v>403</v>
      </c>
      <c r="BZ79" s="41">
        <f>INDEX('2019'!$E$7:$HF$37,  MATCH(BO79, '2019'!$A$7:$A$37, 0), MATCH(BO49, '2019'!$E$4:$HF$4, 0) )</f>
        <v>431</v>
      </c>
      <c r="CB79" s="9">
        <f t="shared" ref="CB79:CC79" si="1098">CB34</f>
        <v>35</v>
      </c>
      <c r="CC79" s="18" t="str">
        <f t="shared" si="1098"/>
        <v>Salt Lake</v>
      </c>
      <c r="CD79" s="41">
        <f>INDEX('2010'!$E$7:$HF$37,  MATCH(CB79, '2010'!$A$7:$A$37, 0), MATCH(CB49, '2010'!$E$4:$HF$4, 0) )</f>
        <v>190</v>
      </c>
      <c r="CE79" s="41">
        <f>INDEX('2011'!$E$7:$HF$37,  MATCH(CB79, '2011'!$A$7:$A$37, 0), MATCH(CB49, '2011'!$E$4:$HF$4, 0) )</f>
        <v>215</v>
      </c>
      <c r="CF79" s="41">
        <f>INDEX('2012'!$E$7:$HF$37,  MATCH(CB79, '2012'!$A$7:$A$37, 0), MATCH(CB49, '2012'!$E$4:$HF$4, 0) )</f>
        <v>201</v>
      </c>
      <c r="CG79" s="41">
        <f>INDEX('2013'!$E$7:$HF$37,  MATCH(CB79, '2013'!$A$7:$A$37, 0), MATCH(CB49, '2013'!$E$4:$HF$4, 0) )</f>
        <v>328</v>
      </c>
      <c r="CH79" s="41">
        <f>INDEX('2014'!$E$7:$HF$37,  MATCH(CB79, '2014'!$A$7:$A$37, 0), MATCH(CB49, '2014'!$E$4:$HF$4, 0) )</f>
        <v>332</v>
      </c>
      <c r="CI79" s="41">
        <f>INDEX('2015'!$E$7:$HF$37,  MATCH(CB79, '2015'!$A$7:$A$37, 0), MATCH(CB49, '2015'!$E$4:$HF$4, 0) )</f>
        <v>278</v>
      </c>
      <c r="CJ79" s="41">
        <f>INDEX('2016'!$E$7:$HF$37,  MATCH(CB79, '2016'!$A$7:$A$37, 0), MATCH(CB49, '2016'!$E$4:$HF$4, 0) )</f>
        <v>381</v>
      </c>
      <c r="CK79" s="41">
        <f>INDEX('2017'!$E$7:$HF$37,  MATCH(CB79, '2017'!$A$7:$A$37, 0), MATCH(CB49, '2017'!$E$4:$HF$4, 0) )</f>
        <v>351</v>
      </c>
      <c r="CL79" s="41">
        <f>INDEX('2018'!$E$7:$HF$37,  MATCH(CB79, '2018'!$A$7:$A$37, 0), MATCH(CB49, '2018'!$E$4:$HF$4, 0) )</f>
        <v>295</v>
      </c>
      <c r="CM79" s="41">
        <f>INDEX('2019'!$E$7:$HF$37,  MATCH(CB79, '2019'!$A$7:$A$37, 0), MATCH(CB49, '2019'!$E$4:$HF$4, 0) )</f>
        <v>290</v>
      </c>
      <c r="CO79" s="9">
        <f t="shared" ref="CO79:CP79" si="1099">CO34</f>
        <v>35</v>
      </c>
      <c r="CP79" s="18" t="str">
        <f t="shared" si="1099"/>
        <v>Salt Lake</v>
      </c>
      <c r="CQ79" s="41">
        <f>INDEX('2010'!$E$7:$HF$37,  MATCH(CO79, '2010'!$A$7:$A$37, 0), MATCH(CO49, '2010'!$E$4:$HF$4, 0) )</f>
        <v>186</v>
      </c>
      <c r="CR79" s="41">
        <f>INDEX('2011'!$E$7:$HF$37,  MATCH(CO79, '2011'!$A$7:$A$37, 0), MATCH(CO49, '2011'!$E$4:$HF$4, 0) )</f>
        <v>158</v>
      </c>
      <c r="CS79" s="41">
        <f>INDEX('2012'!$E$7:$HF$37,  MATCH(CO79, '2012'!$A$7:$A$37, 0), MATCH(CO49, '2012'!$E$4:$HF$4, 0) )</f>
        <v>151</v>
      </c>
      <c r="CT79" s="41">
        <f>INDEX('2013'!$E$7:$HF$37,  MATCH(CO79, '2013'!$A$7:$A$37, 0), MATCH(CO49, '2013'!$E$4:$HF$4, 0) )</f>
        <v>206</v>
      </c>
      <c r="CU79" s="41">
        <f>INDEX('2014'!$E$7:$HF$37,  MATCH(CO79, '2014'!$A$7:$A$37, 0), MATCH(CO49, '2014'!$E$4:$HF$4, 0) )</f>
        <v>204</v>
      </c>
      <c r="CV79" s="41">
        <f>INDEX('2015'!$E$7:$HF$37,  MATCH(CO79, '2015'!$A$7:$A$37, 0), MATCH(CO49, '2015'!$E$4:$HF$4, 0) )</f>
        <v>251</v>
      </c>
      <c r="CW79" s="41">
        <f>INDEX('2016'!$E$7:$HF$37,  MATCH(CO79, '2016'!$A$7:$A$37, 0), MATCH(CO49, '2016'!$E$4:$HF$4, 0) )</f>
        <v>220</v>
      </c>
      <c r="CX79" s="41">
        <f>INDEX('2017'!$E$7:$HF$37,  MATCH(CO79, '2017'!$A$7:$A$37, 0), MATCH(CO49, '2017'!$E$4:$HF$4, 0) )</f>
        <v>274</v>
      </c>
      <c r="CY79" s="41">
        <f>INDEX('2018'!$E$7:$HF$37,  MATCH(CO79, '2018'!$A$7:$A$37, 0), MATCH(CO49, '2018'!$E$4:$HF$4, 0) )</f>
        <v>246</v>
      </c>
      <c r="CZ79" s="41">
        <f>INDEX('2019'!$E$7:$HF$37,  MATCH(CO79, '2019'!$A$7:$A$37, 0), MATCH(CO49, '2019'!$E$4:$HF$4, 0) )</f>
        <v>277</v>
      </c>
      <c r="DB79" s="9">
        <f t="shared" ref="DB79:DC79" si="1100">DB34</f>
        <v>35</v>
      </c>
      <c r="DC79" s="18" t="str">
        <f t="shared" si="1100"/>
        <v>Salt Lake</v>
      </c>
      <c r="DD79" s="41">
        <f>INDEX('2010'!$E$7:$HF$37,  MATCH(DB79, '2010'!$A$7:$A$37, 0), MATCH(DB49, '2010'!$E$4:$HF$4, 0) )</f>
        <v>396</v>
      </c>
      <c r="DE79" s="41">
        <f>INDEX('2011'!$E$7:$HF$37,  MATCH(DB79, '2011'!$A$7:$A$37, 0), MATCH(DB49, '2011'!$E$4:$HF$4, 0) )</f>
        <v>392</v>
      </c>
      <c r="DF79" s="41">
        <f>INDEX('2012'!$E$7:$HF$37,  MATCH(DB79, '2012'!$A$7:$A$37, 0), MATCH(DB49, '2012'!$E$4:$HF$4, 0) )</f>
        <v>405</v>
      </c>
      <c r="DG79" s="41">
        <f>INDEX('2013'!$E$7:$HF$37,  MATCH(DB79, '2013'!$A$7:$A$37, 0), MATCH(DB49, '2013'!$E$4:$HF$4, 0) )</f>
        <v>407</v>
      </c>
      <c r="DH79" s="41">
        <f>INDEX('2014'!$E$7:$HF$37,  MATCH(DB79, '2014'!$A$7:$A$37, 0), MATCH(DB49, '2014'!$E$4:$HF$4, 0) )</f>
        <v>367</v>
      </c>
      <c r="DI79" s="41">
        <f>INDEX('2015'!$E$7:$HF$37,  MATCH(DB79, '2015'!$A$7:$A$37, 0), MATCH(DB49, '2015'!$E$4:$HF$4, 0) )</f>
        <v>415</v>
      </c>
      <c r="DJ79" s="41">
        <f>INDEX('2016'!$E$7:$HF$37,  MATCH(DB79, '2016'!$A$7:$A$37, 0), MATCH(DB49, '2016'!$E$4:$HF$4, 0) )</f>
        <v>414</v>
      </c>
      <c r="DK79" s="41">
        <f>INDEX('2017'!$E$7:$HF$37,  MATCH(DB79, '2017'!$A$7:$A$37, 0), MATCH(DB49, '2017'!$E$4:$HF$4, 0) )</f>
        <v>463</v>
      </c>
      <c r="DL79" s="41">
        <f>INDEX('2018'!$E$7:$HF$37,  MATCH(DB79, '2018'!$A$7:$A$37, 0), MATCH(DB49, '2018'!$E$4:$HF$4, 0) )</f>
        <v>482</v>
      </c>
      <c r="DM79" s="41">
        <f>INDEX('2019'!$E$7:$HF$37,  MATCH(DB79, '2019'!$A$7:$A$37, 0), MATCH(DB49, '2019'!$E$4:$HF$4, 0) )</f>
        <v>498</v>
      </c>
      <c r="DO79" s="9">
        <f t="shared" ref="DO79:DP79" si="1101">DO34</f>
        <v>35</v>
      </c>
      <c r="DP79" s="18" t="str">
        <f t="shared" si="1101"/>
        <v>Salt Lake</v>
      </c>
      <c r="DQ79" s="41">
        <f>INDEX('2010'!$E$7:$HF$37,  MATCH(DO79, '2010'!$A$7:$A$37, 0), MATCH(DO49, '2010'!$E$4:$HF$4, 0) )</f>
        <v>449</v>
      </c>
      <c r="DR79" s="41">
        <f>INDEX('2011'!$E$7:$HF$37,  MATCH(DO79, '2011'!$A$7:$A$37, 0), MATCH(DO49, '2011'!$E$4:$HF$4, 0) )</f>
        <v>410</v>
      </c>
      <c r="DS79" s="41">
        <f>INDEX('2012'!$E$7:$HF$37,  MATCH(DO79, '2012'!$A$7:$A$37, 0), MATCH(DO49, '2012'!$E$4:$HF$4, 0) )</f>
        <v>516</v>
      </c>
      <c r="DT79" s="41">
        <f>INDEX('2013'!$E$7:$HF$37,  MATCH(DO79, '2013'!$A$7:$A$37, 0), MATCH(DO49, '2013'!$E$4:$HF$4, 0) )</f>
        <v>556</v>
      </c>
      <c r="DU79" s="41">
        <f>INDEX('2014'!$E$7:$HF$37,  MATCH(DO79, '2014'!$A$7:$A$37, 0), MATCH(DO49, '2014'!$E$4:$HF$4, 0) )</f>
        <v>621</v>
      </c>
      <c r="DV79" s="41">
        <f>INDEX('2015'!$E$7:$HF$37,  MATCH(DO79, '2015'!$A$7:$A$37, 0), MATCH(DO49, '2015'!$E$4:$HF$4, 0) )</f>
        <v>749</v>
      </c>
      <c r="DW79" s="41">
        <f>INDEX('2016'!$E$7:$HF$37,  MATCH(DO79, '2016'!$A$7:$A$37, 0), MATCH(DO49, '2016'!$E$4:$HF$4, 0) )</f>
        <v>580</v>
      </c>
      <c r="DX79" s="41">
        <f>INDEX('2017'!$E$7:$HF$37,  MATCH(DO79, '2017'!$A$7:$A$37, 0), MATCH(DO49, '2017'!$E$4:$HF$4, 0) )</f>
        <v>667</v>
      </c>
      <c r="DY79" s="41">
        <f>INDEX('2018'!$E$7:$HF$37,  MATCH(DO79, '2018'!$A$7:$A$37, 0), MATCH(DO49, '2018'!$E$4:$HF$4, 0) )</f>
        <v>688</v>
      </c>
      <c r="DZ79" s="41">
        <f>INDEX('2019'!$E$7:$HF$37,  MATCH(DO79, '2019'!$A$7:$A$37, 0), MATCH(DO49, '2019'!$E$4:$HF$4, 0) )</f>
        <v>712</v>
      </c>
      <c r="EB79" s="9">
        <f t="shared" ref="EB79:EC79" si="1102">EB34</f>
        <v>35</v>
      </c>
      <c r="EC79" s="18" t="str">
        <f t="shared" si="1102"/>
        <v>Salt Lake</v>
      </c>
      <c r="ED79" s="41">
        <f>INDEX('2010'!$E$7:$HF$37,  MATCH(EB79, '2010'!$A$7:$A$37, 0), MATCH(EB49, '2010'!$E$4:$HF$4, 0) )</f>
        <v>395</v>
      </c>
      <c r="EE79" s="41">
        <f>INDEX('2011'!$E$7:$HF$37,  MATCH(EB79, '2011'!$A$7:$A$37, 0), MATCH(EB49, '2011'!$E$4:$HF$4, 0) )</f>
        <v>395</v>
      </c>
      <c r="EF79" s="41">
        <f>INDEX('2012'!$E$7:$HF$37,  MATCH(EB79, '2012'!$A$7:$A$37, 0), MATCH(EB49, '2012'!$E$4:$HF$4, 0) )</f>
        <v>387</v>
      </c>
      <c r="EG79" s="41">
        <f>INDEX('2013'!$E$7:$HF$37,  MATCH(EB79, '2013'!$A$7:$A$37, 0), MATCH(EB49, '2013'!$E$4:$HF$4, 0) )</f>
        <v>414</v>
      </c>
      <c r="EH79" s="41">
        <f>INDEX('2014'!$E$7:$HF$37,  MATCH(EB79, '2014'!$A$7:$A$37, 0), MATCH(EB49, '2014'!$E$4:$HF$4, 0) )</f>
        <v>383</v>
      </c>
      <c r="EI79" s="41">
        <f>INDEX('2015'!$E$7:$HF$37,  MATCH(EB79, '2015'!$A$7:$A$37, 0), MATCH(EB49, '2015'!$E$4:$HF$4, 0) )</f>
        <v>432</v>
      </c>
      <c r="EJ79" s="41">
        <f>INDEX('2016'!$E$7:$HF$37,  MATCH(EB79, '2016'!$A$7:$A$37, 0), MATCH(EB49, '2016'!$E$4:$HF$4, 0) )</f>
        <v>399</v>
      </c>
      <c r="EK79" s="41">
        <f>INDEX('2017'!$E$7:$HF$37,  MATCH(EB79, '2017'!$A$7:$A$37, 0), MATCH(EB49, '2017'!$E$4:$HF$4, 0) )</f>
        <v>435</v>
      </c>
      <c r="EL79" s="41">
        <f>INDEX('2018'!$E$7:$HF$37,  MATCH(EB79, '2018'!$A$7:$A$37, 0), MATCH(EB49, '2018'!$E$4:$HF$4, 0) )</f>
        <v>525</v>
      </c>
      <c r="EM79" s="41">
        <f>INDEX('2019'!$E$7:$HF$37,  MATCH(EB79, '2019'!$A$7:$A$37, 0), MATCH(EB49, '2019'!$E$4:$HF$4, 0) )</f>
        <v>541</v>
      </c>
      <c r="EO79" s="9">
        <f t="shared" ref="EO79:EP79" si="1103">EO34</f>
        <v>35</v>
      </c>
      <c r="EP79" s="18" t="str">
        <f t="shared" si="1103"/>
        <v>Salt Lake</v>
      </c>
      <c r="EQ79" s="41">
        <f>INDEX('2010'!$E$7:$HF$37,  MATCH(EO79, '2010'!$A$7:$A$37, 0), MATCH(EO49, '2010'!$E$4:$HF$4, 0) )</f>
        <v>238</v>
      </c>
      <c r="ER79" s="41">
        <f>INDEX('2011'!$E$7:$HF$37,  MATCH(EO79, '2011'!$A$7:$A$37, 0), MATCH(EO49, '2011'!$E$4:$HF$4, 0) )</f>
        <v>266</v>
      </c>
      <c r="ES79" s="41">
        <f>INDEX('2012'!$E$7:$HF$37,  MATCH(EO79, '2012'!$A$7:$A$37, 0), MATCH(EO49, '2012'!$E$4:$HF$4, 0) )</f>
        <v>231</v>
      </c>
      <c r="ET79" s="41">
        <f>INDEX('2013'!$E$7:$HF$37,  MATCH(EO79, '2013'!$A$7:$A$37, 0), MATCH(EO49, '2013'!$E$4:$HF$4, 0) )</f>
        <v>226</v>
      </c>
      <c r="EU79" s="41">
        <f>INDEX('2014'!$E$7:$HF$37,  MATCH(EO79, '2014'!$A$7:$A$37, 0), MATCH(EO49, '2014'!$E$4:$HF$4, 0) )</f>
        <v>272</v>
      </c>
      <c r="EV79" s="41">
        <f>INDEX('2015'!$E$7:$HF$37,  MATCH(EO79, '2015'!$A$7:$A$37, 0), MATCH(EO49, '2015'!$E$4:$HF$4, 0) )</f>
        <v>280</v>
      </c>
      <c r="EW79" s="41">
        <f>INDEX('2016'!$E$7:$HF$37,  MATCH(EO79, '2016'!$A$7:$A$37, 0), MATCH(EO49, '2016'!$E$4:$HF$4, 0) )</f>
        <v>259</v>
      </c>
      <c r="EX79" s="41">
        <f>INDEX('2017'!$E$7:$HF$37,  MATCH(EO79, '2017'!$A$7:$A$37, 0), MATCH(EO49, '2017'!$E$4:$HF$4, 0) )</f>
        <v>234</v>
      </c>
      <c r="EY79" s="41">
        <f>INDEX('2018'!$E$7:$HF$37,  MATCH(EO79, '2018'!$A$7:$A$37, 0), MATCH(EO49, '2018'!$E$4:$HF$4, 0) )</f>
        <v>324</v>
      </c>
      <c r="EZ79" s="41">
        <f>INDEX('2019'!$E$7:$HF$37,  MATCH(EO79, '2019'!$A$7:$A$37, 0), MATCH(EO49, '2019'!$E$4:$HF$4, 0) )</f>
        <v>305</v>
      </c>
      <c r="FB79" s="9">
        <f t="shared" ref="FB79:FC79" si="1104">FB34</f>
        <v>35</v>
      </c>
      <c r="FC79" s="18" t="str">
        <f t="shared" si="1104"/>
        <v>Salt Lake</v>
      </c>
      <c r="FD79" s="41">
        <f>INDEX('2010'!$E$7:$HF$37,  MATCH(FB79, '2010'!$A$7:$A$37, 0), MATCH(FB49, '2010'!$E$4:$HF$4, 0) )</f>
        <v>244</v>
      </c>
      <c r="FE79" s="41">
        <f>INDEX('2011'!$E$7:$HF$37,  MATCH(FB79, '2011'!$A$7:$A$37, 0), MATCH(FB49, '2011'!$E$4:$HF$4, 0) )</f>
        <v>271</v>
      </c>
      <c r="FF79" s="41">
        <f>INDEX('2012'!$E$7:$HF$37,  MATCH(FB79, '2012'!$A$7:$A$37, 0), MATCH(FB49, '2012'!$E$4:$HF$4, 0) )</f>
        <v>270</v>
      </c>
      <c r="FG79" s="41">
        <f>INDEX('2013'!$E$7:$HF$37,  MATCH(FB79, '2013'!$A$7:$A$37, 0), MATCH(FB49, '2013'!$E$4:$HF$4, 0) )</f>
        <v>278</v>
      </c>
      <c r="FH79" s="41">
        <f>INDEX('2014'!$E$7:$HF$37,  MATCH(FB79, '2014'!$A$7:$A$37, 0), MATCH(FB49, '2014'!$E$4:$HF$4, 0) )</f>
        <v>283</v>
      </c>
      <c r="FI79" s="41">
        <f>INDEX('2015'!$E$7:$HF$37,  MATCH(FB79, '2015'!$A$7:$A$37, 0), MATCH(FB49, '2015'!$E$4:$HF$4, 0) )</f>
        <v>254</v>
      </c>
      <c r="FJ79" s="41">
        <f>INDEX('2016'!$E$7:$HF$37,  MATCH(FB79, '2016'!$A$7:$A$37, 0), MATCH(FB49, '2016'!$E$4:$HF$4, 0) )</f>
        <v>271</v>
      </c>
      <c r="FK79" s="41">
        <f>INDEX('2017'!$E$7:$HF$37,  MATCH(FB79, '2017'!$A$7:$A$37, 0), MATCH(FB49, '2017'!$E$4:$HF$4, 0) )</f>
        <v>276</v>
      </c>
      <c r="FL79" s="41">
        <f>INDEX('2018'!$E$7:$HF$37,  MATCH(FB79, '2018'!$A$7:$A$37, 0), MATCH(FB49, '2018'!$E$4:$HF$4, 0) )</f>
        <v>297</v>
      </c>
      <c r="FM79" s="41">
        <f>INDEX('2019'!$E$7:$HF$37,  MATCH(FB79, '2019'!$A$7:$A$37, 0), MATCH(FB49, '2019'!$E$4:$HF$4, 0) )</f>
        <v>336</v>
      </c>
      <c r="FO79" s="9">
        <f t="shared" ref="FO79:FP79" si="1105">FO34</f>
        <v>35</v>
      </c>
      <c r="FP79" s="18" t="str">
        <f t="shared" si="1105"/>
        <v>Salt Lake</v>
      </c>
      <c r="FQ79" s="41">
        <f>INDEX('2010'!$E$7:$HF$37,  MATCH(FO79, '2010'!$A$7:$A$37, 0), MATCH(FO49, '2010'!$E$4:$HF$4, 0) )</f>
        <v>98</v>
      </c>
      <c r="FR79" s="41">
        <f>INDEX('2011'!$E$7:$HF$37,  MATCH(FO79, '2011'!$A$7:$A$37, 0), MATCH(FO49, '2011'!$E$4:$HF$4, 0) )</f>
        <v>101</v>
      </c>
      <c r="FS79" s="41">
        <f>INDEX('2012'!$E$7:$HF$37,  MATCH(FO79, '2012'!$A$7:$A$37, 0), MATCH(FO49, '2012'!$E$4:$HF$4, 0) )</f>
        <v>105</v>
      </c>
      <c r="FT79" s="41">
        <f>INDEX('2013'!$E$7:$HF$37,  MATCH(FO79, '2013'!$A$7:$A$37, 0), MATCH(FO49, '2013'!$E$4:$HF$4, 0) )</f>
        <v>102</v>
      </c>
      <c r="FU79" s="41">
        <f>INDEX('2014'!$E$7:$HF$37,  MATCH(FO79, '2014'!$A$7:$A$37, 0), MATCH(FO49, '2014'!$E$4:$HF$4, 0) )</f>
        <v>108</v>
      </c>
      <c r="FV79" s="41">
        <f>INDEX('2015'!$E$7:$HF$37,  MATCH(FO79, '2015'!$A$7:$A$37, 0), MATCH(FO49, '2015'!$E$4:$HF$4, 0) )</f>
        <v>135</v>
      </c>
      <c r="FW79" s="41">
        <f>INDEX('2016'!$E$7:$HF$37,  MATCH(FO79, '2016'!$A$7:$A$37, 0), MATCH(FO49, '2016'!$E$4:$HF$4, 0) )</f>
        <v>145</v>
      </c>
      <c r="FX79" s="41">
        <f>INDEX('2017'!$E$7:$HF$37,  MATCH(FO79, '2017'!$A$7:$A$37, 0), MATCH(FO49, '2017'!$E$4:$HF$4, 0) )</f>
        <v>140</v>
      </c>
      <c r="FY79" s="41">
        <f>INDEX('2018'!$E$7:$HF$37,  MATCH(FO79, '2018'!$A$7:$A$37, 0), MATCH(FO49, '2018'!$E$4:$HF$4, 0) )</f>
        <v>172</v>
      </c>
      <c r="FZ79" s="41">
        <f>INDEX('2019'!$E$7:$HF$37,  MATCH(FO79, '2019'!$A$7:$A$37, 0), MATCH(FO49, '2019'!$E$4:$HF$4, 0) )</f>
        <v>153</v>
      </c>
      <c r="GB79" s="9">
        <f t="shared" ref="GB79:GC79" si="1106">GB34</f>
        <v>35</v>
      </c>
      <c r="GC79" s="18" t="str">
        <f t="shared" si="1106"/>
        <v>Salt Lake</v>
      </c>
      <c r="GD79" s="41">
        <f>INDEX('2010'!$E$7:$HF$37,  MATCH(GB79, '2010'!$A$7:$A$37, 0), MATCH(GB49, '2010'!$E$4:$HF$4, 0) )</f>
        <v>18</v>
      </c>
      <c r="GE79" s="41">
        <f>INDEX('2011'!$E$7:$HF$37,  MATCH(GB79, '2011'!$A$7:$A$37, 0), MATCH(GB49, '2011'!$E$4:$HF$4, 0) )</f>
        <v>26</v>
      </c>
      <c r="GF79" s="41">
        <f>INDEX('2012'!$E$7:$HF$37,  MATCH(GB79, '2012'!$A$7:$A$37, 0), MATCH(GB49, '2012'!$E$4:$HF$4, 0) )</f>
        <v>23</v>
      </c>
      <c r="GG79" s="41">
        <f>INDEX('2013'!$E$7:$HF$37,  MATCH(GB79, '2013'!$A$7:$A$37, 0), MATCH(GB49, '2013'!$E$4:$HF$4, 0) )</f>
        <v>24</v>
      </c>
      <c r="GH79" s="41">
        <f>INDEX('2014'!$E$7:$HF$37,  MATCH(GB79, '2014'!$A$7:$A$37, 0), MATCH(GB49, '2014'!$E$4:$HF$4, 0) )</f>
        <v>24</v>
      </c>
      <c r="GI79" s="41">
        <f>INDEX('2015'!$E$7:$HF$37,  MATCH(GB79, '2015'!$A$7:$A$37, 0), MATCH(GB49, '2015'!$E$4:$HF$4, 0) )</f>
        <v>15</v>
      </c>
      <c r="GJ79" s="41">
        <f>INDEX('2016'!$E$7:$HF$37,  MATCH(GB79, '2016'!$A$7:$A$37, 0), MATCH(GB49, '2016'!$E$4:$HF$4, 0) )</f>
        <v>23</v>
      </c>
      <c r="GK79" s="41">
        <f>INDEX('2017'!$E$7:$HF$37,  MATCH(GB79, '2017'!$A$7:$A$37, 0), MATCH(GB49, '2017'!$E$4:$HF$4, 0) )</f>
        <v>40</v>
      </c>
      <c r="GL79" s="41">
        <f>INDEX('2018'!$E$7:$HF$37,  MATCH(GB79, '2018'!$A$7:$A$37, 0), MATCH(GB49, '2018'!$E$4:$HF$4, 0) )</f>
        <v>36</v>
      </c>
      <c r="GM79" s="41">
        <f>INDEX('2019'!$E$7:$HF$37,  MATCH(GB79, '2019'!$A$7:$A$37, 0), MATCH(GB49, '2019'!$E$4:$HF$4, 0) )</f>
        <v>34</v>
      </c>
    </row>
    <row r="80" spans="2:195" x14ac:dyDescent="0.25">
      <c r="B80" s="9">
        <f t="shared" ref="B80:C80" si="1107">B35</f>
        <v>37</v>
      </c>
      <c r="C80" s="18" t="str">
        <f t="shared" si="1107"/>
        <v>San Juan</v>
      </c>
      <c r="D80" s="41">
        <f>INDEX('2010'!$E$7:$HF$37,  MATCH(B80, '2010'!$A$7:$A$37, 0), MATCH(B49, '2010'!$E$4:$HF$4, 0) )</f>
        <v>86</v>
      </c>
      <c r="E80" s="41">
        <f>INDEX('2011'!$E$7:$HF$37,  MATCH(B80, '2011'!$A$7:$A$37, 0), MATCH(B49, '2011'!$E$4:$HF$4, 0) )</f>
        <v>76</v>
      </c>
      <c r="F80" s="41">
        <f>INDEX('2012'!$E$7:$HF$37,  MATCH(B80, '2012'!$A$7:$A$37, 0), MATCH(B49, '2012'!$E$4:$HF$4, 0) )</f>
        <v>95</v>
      </c>
      <c r="G80" s="41">
        <f>INDEX('2013'!$E$7:$HF$37,  MATCH(B80, '2013'!$A$7:$A$37, 0), MATCH(B49, '2013'!$E$4:$HF$4, 0) )</f>
        <v>108</v>
      </c>
      <c r="H80" s="41">
        <f>INDEX('2014'!$E$7:$HF$37,  MATCH(B80, '2014'!$A$7:$A$37, 0), MATCH(B49, '2014'!$E$4:$HF$4, 0) )</f>
        <v>106</v>
      </c>
      <c r="I80" s="41">
        <f>INDEX('2015'!$E$7:$HF$37,  MATCH(B80, '2015'!$A$7:$A$37, 0), MATCH(B49, '2015'!$E$4:$HF$4, 0) )</f>
        <v>119</v>
      </c>
      <c r="J80" s="41">
        <f>INDEX('2016'!$E$7:$HF$37,  MATCH(B80, '2016'!$A$7:$A$37, 0), MATCH(B49, '2016'!$E$4:$HF$4, 0) )</f>
        <v>127</v>
      </c>
      <c r="K80" s="41">
        <f>INDEX('2017'!$E$7:$HF$37,  MATCH(B80, '2017'!$A$7:$A$37, 0), MATCH(B49, '2017'!$E$4:$HF$4, 0) )</f>
        <v>139</v>
      </c>
      <c r="L80" s="41">
        <f>INDEX('2018'!$E$7:$HF$37,  MATCH(B80, '2018'!$A$7:$A$37, 0), MATCH(B49, '2018'!$E$4:$HF$4, 0) )</f>
        <v>164</v>
      </c>
      <c r="M80" s="41">
        <f>INDEX('2019'!$E$7:$HF$37,  MATCH(B80, '2019'!$A$7:$A$37, 0), MATCH(B49, '2019'!$E$4:$HF$4, 0) )</f>
        <v>181</v>
      </c>
      <c r="O80" s="9">
        <f t="shared" ref="O80:P80" si="1108">O35</f>
        <v>37</v>
      </c>
      <c r="P80" s="18" t="str">
        <f t="shared" si="1108"/>
        <v>San Juan</v>
      </c>
      <c r="Q80" s="41">
        <f>INDEX('2010'!$E$7:$HF$37,  MATCH(O80, '2010'!$A$7:$A$37, 0), MATCH(O49, '2010'!$E$4:$HF$4, 0) )</f>
        <v>22</v>
      </c>
      <c r="R80" s="41">
        <f>INDEX('2011'!$E$7:$HF$37,  MATCH(O80, '2011'!$A$7:$A$37, 0), MATCH(O49, '2011'!$E$4:$HF$4, 0) )</f>
        <v>40</v>
      </c>
      <c r="S80" s="41">
        <f>INDEX('2012'!$E$7:$HF$37,  MATCH(O80, '2012'!$A$7:$A$37, 0), MATCH(O49, '2012'!$E$4:$HF$4, 0) )</f>
        <v>54</v>
      </c>
      <c r="T80" s="41">
        <f>INDEX('2013'!$E$7:$HF$37,  MATCH(O80, '2013'!$A$7:$A$37, 0), MATCH(O49, '2013'!$E$4:$HF$4, 0) )</f>
        <v>53</v>
      </c>
      <c r="U80" s="41">
        <f>INDEX('2014'!$E$7:$HF$37,  MATCH(O80, '2014'!$A$7:$A$37, 0), MATCH(O49, '2014'!$E$4:$HF$4, 0) )</f>
        <v>58</v>
      </c>
      <c r="V80" s="41">
        <f>INDEX('2015'!$E$7:$HF$37,  MATCH(O80, '2015'!$A$7:$A$37, 0), MATCH(O49, '2015'!$E$4:$HF$4, 0) )</f>
        <v>65</v>
      </c>
      <c r="W80" s="41">
        <f>INDEX('2016'!$E$7:$HF$37,  MATCH(O80, '2016'!$A$7:$A$37, 0), MATCH(O49, '2016'!$E$4:$HF$4, 0) )</f>
        <v>117</v>
      </c>
      <c r="X80" s="41">
        <f>INDEX('2017'!$E$7:$HF$37,  MATCH(O80, '2017'!$A$7:$A$37, 0), MATCH(O49, '2017'!$E$4:$HF$4, 0) )</f>
        <v>99</v>
      </c>
      <c r="Y80" s="41">
        <f>INDEX('2018'!$E$7:$HF$37,  MATCH(O80, '2018'!$A$7:$A$37, 0), MATCH(O49, '2018'!$E$4:$HF$4, 0) )</f>
        <v>123</v>
      </c>
      <c r="Z80" s="41">
        <f>INDEX('2019'!$E$7:$HF$37,  MATCH(O80, '2019'!$A$7:$A$37, 0), MATCH(O49, '2019'!$E$4:$HF$4, 0) )</f>
        <v>147</v>
      </c>
      <c r="AB80" s="9">
        <f t="shared" ref="AB80:AC80" si="1109">AB35</f>
        <v>37</v>
      </c>
      <c r="AC80" s="18" t="str">
        <f t="shared" si="1109"/>
        <v>San Juan</v>
      </c>
      <c r="AD80" s="41">
        <f>INDEX('2010'!$E$7:$HF$37,  MATCH(AB80, '2010'!$A$7:$A$37, 0), MATCH(AB49, '2010'!$E$4:$HF$4, 0) )</f>
        <v>7</v>
      </c>
      <c r="AE80" s="41">
        <f>INDEX('2011'!$E$7:$HF$37,  MATCH(AB80, '2011'!$A$7:$A$37, 0), MATCH(AB49, '2011'!$E$4:$HF$4, 0) )</f>
        <v>17</v>
      </c>
      <c r="AF80" s="41">
        <f>INDEX('2012'!$E$7:$HF$37,  MATCH(AB80, '2012'!$A$7:$A$37, 0), MATCH(AB49, '2012'!$E$4:$HF$4, 0) )</f>
        <v>19</v>
      </c>
      <c r="AG80" s="41">
        <f>INDEX('2013'!$E$7:$HF$37,  MATCH(AB80, '2013'!$A$7:$A$37, 0), MATCH(AB49, '2013'!$E$4:$HF$4, 0) )</f>
        <v>16</v>
      </c>
      <c r="AH80" s="41">
        <f>INDEX('2014'!$E$7:$HF$37,  MATCH(AB80, '2014'!$A$7:$A$37, 0), MATCH(AB49, '2014'!$E$4:$HF$4, 0) )</f>
        <v>14</v>
      </c>
      <c r="AI80" s="41">
        <f>INDEX('2015'!$E$7:$HF$37,  MATCH(AB80, '2015'!$A$7:$A$37, 0), MATCH(AB49, '2015'!$E$4:$HF$4, 0) )</f>
        <v>12</v>
      </c>
      <c r="AJ80" s="41">
        <f>INDEX('2016'!$E$7:$HF$37,  MATCH(AB80, '2016'!$A$7:$A$37, 0), MATCH(AB49, '2016'!$E$4:$HF$4, 0) )</f>
        <v>52</v>
      </c>
      <c r="AK80" s="41">
        <f>INDEX('2017'!$E$7:$HF$37,  MATCH(AB80, '2017'!$A$7:$A$37, 0), MATCH(AB49, '2017'!$E$4:$HF$4, 0) )</f>
        <v>52</v>
      </c>
      <c r="AL80" s="41">
        <f>INDEX('2018'!$E$7:$HF$37,  MATCH(AB80, '2018'!$A$7:$A$37, 0), MATCH(AB49, '2018'!$E$4:$HF$4, 0) )</f>
        <v>70</v>
      </c>
      <c r="AM80" s="41">
        <f>INDEX('2019'!$E$7:$HF$37,  MATCH(AB80, '2019'!$A$7:$A$37, 0), MATCH(AB49, '2019'!$E$4:$HF$4, 0) )</f>
        <v>76</v>
      </c>
      <c r="AO80" s="9">
        <f t="shared" ref="AO80:AP80" si="1110">AO35</f>
        <v>37</v>
      </c>
      <c r="AP80" s="18" t="str">
        <f t="shared" si="1110"/>
        <v>San Juan</v>
      </c>
      <c r="AQ80" s="41">
        <f>INDEX('2010'!$E$7:$HF$37,  MATCH(AO80, '2010'!$A$7:$A$37, 0), MATCH(AO49, '2010'!$E$4:$HF$4, 0) )</f>
        <v>17</v>
      </c>
      <c r="AR80" s="41">
        <f>INDEX('2011'!$E$7:$HF$37,  MATCH(AO80, '2011'!$A$7:$A$37, 0), MATCH(AO49, '2011'!$E$4:$HF$4, 0) )</f>
        <v>16</v>
      </c>
      <c r="AS80" s="41">
        <f>INDEX('2012'!$E$7:$HF$37,  MATCH(AO80, '2012'!$A$7:$A$37, 0), MATCH(AO49, '2012'!$E$4:$HF$4, 0) )</f>
        <v>26</v>
      </c>
      <c r="AT80" s="41">
        <f>INDEX('2013'!$E$7:$HF$37,  MATCH(AO80, '2013'!$A$7:$A$37, 0), MATCH(AO49, '2013'!$E$4:$HF$4, 0) )</f>
        <v>44</v>
      </c>
      <c r="AU80" s="41">
        <f>INDEX('2014'!$E$7:$HF$37,  MATCH(AO80, '2014'!$A$7:$A$37, 0), MATCH(AO49, '2014'!$E$4:$HF$4, 0) )</f>
        <v>34</v>
      </c>
      <c r="AV80" s="41">
        <f>INDEX('2015'!$E$7:$HF$37,  MATCH(AO80, '2015'!$A$7:$A$37, 0), MATCH(AO49, '2015'!$E$4:$HF$4, 0) )</f>
        <v>48</v>
      </c>
      <c r="AW80" s="41">
        <f>INDEX('2016'!$E$7:$HF$37,  MATCH(AO80, '2016'!$A$7:$A$37, 0), MATCH(AO49, '2016'!$E$4:$HF$4, 0) )</f>
        <v>50</v>
      </c>
      <c r="AX80" s="41">
        <f>INDEX('2017'!$E$7:$HF$37,  MATCH(AO80, '2017'!$A$7:$A$37, 0), MATCH(AO49, '2017'!$E$4:$HF$4, 0) )</f>
        <v>43</v>
      </c>
      <c r="AY80" s="41">
        <f>INDEX('2018'!$E$7:$HF$37,  MATCH(AO80, '2018'!$A$7:$A$37, 0), MATCH(AO49, '2018'!$E$4:$HF$4, 0) )</f>
        <v>34</v>
      </c>
      <c r="AZ80" s="41">
        <f>INDEX('2019'!$E$7:$HF$37,  MATCH(AO80, '2019'!$A$7:$A$37, 0), MATCH(AO49, '2019'!$E$4:$HF$4, 0) )</f>
        <v>34</v>
      </c>
      <c r="BB80" s="9">
        <f t="shared" ref="BB80:BC80" si="1111">BB35</f>
        <v>37</v>
      </c>
      <c r="BC80" s="18" t="str">
        <f t="shared" si="1111"/>
        <v>San Juan</v>
      </c>
      <c r="BD80" s="41">
        <f>INDEX('2010'!$E$7:$HF$37,  MATCH(BB80, '2010'!$A$7:$A$37, 0), MATCH(BB49, '2010'!$E$4:$HF$4, 0) )</f>
        <v>14</v>
      </c>
      <c r="BE80" s="41">
        <f>INDEX('2011'!$E$7:$HF$37,  MATCH(BB80, '2011'!$A$7:$A$37, 0), MATCH(BB49, '2011'!$E$4:$HF$4, 0) )</f>
        <v>16</v>
      </c>
      <c r="BF80" s="41">
        <f>INDEX('2012'!$E$7:$HF$37,  MATCH(BB80, '2012'!$A$7:$A$37, 0), MATCH(BB49, '2012'!$E$4:$HF$4, 0) )</f>
        <v>18</v>
      </c>
      <c r="BG80" s="41">
        <f>INDEX('2013'!$E$7:$HF$37,  MATCH(BB80, '2013'!$A$7:$A$37, 0), MATCH(BB49, '2013'!$E$4:$HF$4, 0) )</f>
        <v>12</v>
      </c>
      <c r="BH80" s="41">
        <f>INDEX('2014'!$E$7:$HF$37,  MATCH(BB80, '2014'!$A$7:$A$37, 0), MATCH(BB49, '2014'!$E$4:$HF$4, 0) )</f>
        <v>11</v>
      </c>
      <c r="BI80" s="41">
        <f>INDEX('2015'!$E$7:$HF$37,  MATCH(BB80, '2015'!$A$7:$A$37, 0), MATCH(BB49, '2015'!$E$4:$HF$4, 0) )</f>
        <v>17</v>
      </c>
      <c r="BJ80" s="41">
        <f>INDEX('2016'!$E$7:$HF$37,  MATCH(BB80, '2016'!$A$7:$A$37, 0), MATCH(BB49, '2016'!$E$4:$HF$4, 0) )</f>
        <v>17</v>
      </c>
      <c r="BK80" s="41">
        <f>INDEX('2017'!$E$7:$HF$37,  MATCH(BB80, '2017'!$A$7:$A$37, 0), MATCH(BB49, '2017'!$E$4:$HF$4, 0) )</f>
        <v>18</v>
      </c>
      <c r="BL80" s="41">
        <f>INDEX('2018'!$E$7:$HF$37,  MATCH(BB80, '2018'!$A$7:$A$37, 0), MATCH(BB49, '2018'!$E$4:$HF$4, 0) )</f>
        <v>18</v>
      </c>
      <c r="BM80" s="41">
        <f>INDEX('2019'!$E$7:$HF$37,  MATCH(BB80, '2019'!$A$7:$A$37, 0), MATCH(BB49, '2019'!$E$4:$HF$4, 0) )</f>
        <v>18</v>
      </c>
      <c r="BO80" s="9">
        <f t="shared" ref="BO80:BP80" si="1112">BO35</f>
        <v>37</v>
      </c>
      <c r="BP80" s="18" t="str">
        <f t="shared" si="1112"/>
        <v>San Juan</v>
      </c>
      <c r="BQ80" s="41">
        <f>INDEX('2010'!$E$7:$HF$37,  MATCH(BO80, '2010'!$A$7:$A$37, 0), MATCH(BO49, '2010'!$E$4:$HF$4, 0) )</f>
        <v>10</v>
      </c>
      <c r="BR80" s="41">
        <f>INDEX('2011'!$E$7:$HF$37,  MATCH(BO80, '2011'!$A$7:$A$37, 0), MATCH(BO49, '2011'!$E$4:$HF$4, 0) )</f>
        <v>10</v>
      </c>
      <c r="BS80" s="41">
        <f>INDEX('2012'!$E$7:$HF$37,  MATCH(BO80, '2012'!$A$7:$A$37, 0), MATCH(BO49, '2012'!$E$4:$HF$4, 0) )</f>
        <v>9</v>
      </c>
      <c r="BT80" s="41">
        <f>INDEX('2013'!$E$7:$HF$37,  MATCH(BO80, '2013'!$A$7:$A$37, 0), MATCH(BO49, '2013'!$E$4:$HF$4, 0) )</f>
        <v>8</v>
      </c>
      <c r="BU80" s="41">
        <f>INDEX('2014'!$E$7:$HF$37,  MATCH(BO80, '2014'!$A$7:$A$37, 0), MATCH(BO49, '2014'!$E$4:$HF$4, 0) )</f>
        <v>18</v>
      </c>
      <c r="BV80" s="41">
        <f>INDEX('2015'!$E$7:$HF$37,  MATCH(BO80, '2015'!$A$7:$A$37, 0), MATCH(BO49, '2015'!$E$4:$HF$4, 0) )</f>
        <v>5</v>
      </c>
      <c r="BW80" s="41">
        <f>INDEX('2016'!$E$7:$HF$37,  MATCH(BO80, '2016'!$A$7:$A$37, 0), MATCH(BO49, '2016'!$E$4:$HF$4, 0) )</f>
        <v>26</v>
      </c>
      <c r="BX80" s="41">
        <f>INDEX('2017'!$E$7:$HF$37,  MATCH(BO80, '2017'!$A$7:$A$37, 0), MATCH(BO49, '2017'!$E$4:$HF$4, 0) )</f>
        <v>22</v>
      </c>
      <c r="BY80" s="41">
        <f>INDEX('2018'!$E$7:$HF$37,  MATCH(BO80, '2018'!$A$7:$A$37, 0), MATCH(BO49, '2018'!$E$4:$HF$4, 0) )</f>
        <v>24</v>
      </c>
      <c r="BZ80" s="41">
        <f>INDEX('2019'!$E$7:$HF$37,  MATCH(BO80, '2019'!$A$7:$A$37, 0), MATCH(BO49, '2019'!$E$4:$HF$4, 0) )</f>
        <v>33</v>
      </c>
      <c r="CB80" s="9">
        <f t="shared" ref="CB80:CC80" si="1113">CB35</f>
        <v>37</v>
      </c>
      <c r="CC80" s="18" t="str">
        <f t="shared" si="1113"/>
        <v>San Juan</v>
      </c>
      <c r="CD80" s="41">
        <f>INDEX('2010'!$E$7:$HF$37,  MATCH(CB80, '2010'!$A$7:$A$37, 0), MATCH(CB49, '2010'!$E$4:$HF$4, 0) )</f>
        <v>22</v>
      </c>
      <c r="CE80" s="41">
        <f>INDEX('2011'!$E$7:$HF$37,  MATCH(CB80, '2011'!$A$7:$A$37, 0), MATCH(CB49, '2011'!$E$4:$HF$4, 0) )</f>
        <v>15</v>
      </c>
      <c r="CF80" s="41">
        <f>INDEX('2012'!$E$7:$HF$37,  MATCH(CB80, '2012'!$A$7:$A$37, 0), MATCH(CB49, '2012'!$E$4:$HF$4, 0) )</f>
        <v>21</v>
      </c>
      <c r="CG80" s="41">
        <f>INDEX('2013'!$E$7:$HF$37,  MATCH(CB80, '2013'!$A$7:$A$37, 0), MATCH(CB49, '2013'!$E$4:$HF$4, 0) )</f>
        <v>28</v>
      </c>
      <c r="CH80" s="41">
        <f>INDEX('2014'!$E$7:$HF$37,  MATCH(CB80, '2014'!$A$7:$A$37, 0), MATCH(CB49, '2014'!$E$4:$HF$4, 0) )</f>
        <v>21</v>
      </c>
      <c r="CI80" s="41">
        <f>INDEX('2015'!$E$7:$HF$37,  MATCH(CB80, '2015'!$A$7:$A$37, 0), MATCH(CB49, '2015'!$E$4:$HF$4, 0) )</f>
        <v>11</v>
      </c>
      <c r="CJ80" s="41">
        <f>INDEX('2016'!$E$7:$HF$37,  MATCH(CB80, '2016'!$A$7:$A$37, 0), MATCH(CB49, '2016'!$E$4:$HF$4, 0) )</f>
        <v>8</v>
      </c>
      <c r="CK80" s="41">
        <f>INDEX('2017'!$E$7:$HF$37,  MATCH(CB80, '2017'!$A$7:$A$37, 0), MATCH(CB49, '2017'!$E$4:$HF$4, 0) )</f>
        <v>18</v>
      </c>
      <c r="CL80" s="41">
        <f>INDEX('2018'!$E$7:$HF$37,  MATCH(CB80, '2018'!$A$7:$A$37, 0), MATCH(CB49, '2018'!$E$4:$HF$4, 0) )</f>
        <v>18</v>
      </c>
      <c r="CM80" s="41">
        <f>INDEX('2019'!$E$7:$HF$37,  MATCH(CB80, '2019'!$A$7:$A$37, 0), MATCH(CB49, '2019'!$E$4:$HF$4, 0) )</f>
        <v>18</v>
      </c>
      <c r="CO80" s="9">
        <f t="shared" ref="CO80:CP80" si="1114">CO35</f>
        <v>37</v>
      </c>
      <c r="CP80" s="18" t="str">
        <f t="shared" si="1114"/>
        <v>San Juan</v>
      </c>
      <c r="CQ80" s="41">
        <f>INDEX('2010'!$E$7:$HF$37,  MATCH(CO80, '2010'!$A$7:$A$37, 0), MATCH(CO49, '2010'!$E$4:$HF$4, 0) )</f>
        <v>9</v>
      </c>
      <c r="CR80" s="41">
        <f>INDEX('2011'!$E$7:$HF$37,  MATCH(CO80, '2011'!$A$7:$A$37, 0), MATCH(CO49, '2011'!$E$4:$HF$4, 0) )</f>
        <v>15</v>
      </c>
      <c r="CS80" s="41">
        <f>INDEX('2012'!$E$7:$HF$37,  MATCH(CO80, '2012'!$A$7:$A$37, 0), MATCH(CO49, '2012'!$E$4:$HF$4, 0) )</f>
        <v>17</v>
      </c>
      <c r="CT80" s="41">
        <f>INDEX('2013'!$E$7:$HF$37,  MATCH(CO80, '2013'!$A$7:$A$37, 0), MATCH(CO49, '2013'!$E$4:$HF$4, 0) )</f>
        <v>15</v>
      </c>
      <c r="CU80" s="41">
        <f>INDEX('2014'!$E$7:$HF$37,  MATCH(CO80, '2014'!$A$7:$A$37, 0), MATCH(CO49, '2014'!$E$4:$HF$4, 0) )</f>
        <v>18</v>
      </c>
      <c r="CV80" s="41">
        <f>INDEX('2015'!$E$7:$HF$37,  MATCH(CO80, '2015'!$A$7:$A$37, 0), MATCH(CO49, '2015'!$E$4:$HF$4, 0) )</f>
        <v>17</v>
      </c>
      <c r="CW80" s="41">
        <f>INDEX('2016'!$E$7:$HF$37,  MATCH(CO80, '2016'!$A$7:$A$37, 0), MATCH(CO49, '2016'!$E$4:$HF$4, 0) )</f>
        <v>17</v>
      </c>
      <c r="CX80" s="41">
        <f>INDEX('2017'!$E$7:$HF$37,  MATCH(CO80, '2017'!$A$7:$A$37, 0), MATCH(CO49, '2017'!$E$4:$HF$4, 0) )</f>
        <v>18</v>
      </c>
      <c r="CY80" s="41">
        <f>INDEX('2018'!$E$7:$HF$37,  MATCH(CO80, '2018'!$A$7:$A$37, 0), MATCH(CO49, '2018'!$E$4:$HF$4, 0) )</f>
        <v>18</v>
      </c>
      <c r="CZ80" s="41">
        <f>INDEX('2019'!$E$7:$HF$37,  MATCH(CO80, '2019'!$A$7:$A$37, 0), MATCH(CO49, '2019'!$E$4:$HF$4, 0) )</f>
        <v>18</v>
      </c>
      <c r="DB80" s="9">
        <f t="shared" ref="DB80:DC80" si="1115">DB35</f>
        <v>37</v>
      </c>
      <c r="DC80" s="18" t="str">
        <f t="shared" si="1115"/>
        <v>San Juan</v>
      </c>
      <c r="DD80" s="41">
        <f>INDEX('2010'!$E$7:$HF$37,  MATCH(DB80, '2010'!$A$7:$A$37, 0), MATCH(DB49, '2010'!$E$4:$HF$4, 0) )</f>
        <v>29</v>
      </c>
      <c r="DE80" s="41">
        <f>INDEX('2011'!$E$7:$HF$37,  MATCH(DB80, '2011'!$A$7:$A$37, 0), MATCH(DB49, '2011'!$E$4:$HF$4, 0) )</f>
        <v>11</v>
      </c>
      <c r="DF80" s="41">
        <f>INDEX('2012'!$E$7:$HF$37,  MATCH(DB80, '2012'!$A$7:$A$37, 0), MATCH(DB49, '2012'!$E$4:$HF$4, 0) )</f>
        <v>8</v>
      </c>
      <c r="DG80" s="41">
        <f>INDEX('2013'!$E$7:$HF$37,  MATCH(DB80, '2013'!$A$7:$A$37, 0), MATCH(DB49, '2013'!$E$4:$HF$4, 0) )</f>
        <v>9</v>
      </c>
      <c r="DH80" s="41">
        <f>INDEX('2014'!$E$7:$HF$37,  MATCH(DB80, '2014'!$A$7:$A$37, 0), MATCH(DB49, '2014'!$E$4:$HF$4, 0) )</f>
        <v>33</v>
      </c>
      <c r="DI80" s="41">
        <f>INDEX('2015'!$E$7:$HF$37,  MATCH(DB80, '2015'!$A$7:$A$37, 0), MATCH(DB49, '2015'!$E$4:$HF$4, 0) )</f>
        <v>34</v>
      </c>
      <c r="DJ80" s="41">
        <f>INDEX('2016'!$E$7:$HF$37,  MATCH(DB80, '2016'!$A$7:$A$37, 0), MATCH(DB49, '2016'!$E$4:$HF$4, 0) )</f>
        <v>27</v>
      </c>
      <c r="DK80" s="41">
        <f>INDEX('2017'!$E$7:$HF$37,  MATCH(DB80, '2017'!$A$7:$A$37, 0), MATCH(DB49, '2017'!$E$4:$HF$4, 0) )</f>
        <v>26</v>
      </c>
      <c r="DL80" s="41">
        <f>INDEX('2018'!$E$7:$HF$37,  MATCH(DB80, '2018'!$A$7:$A$37, 0), MATCH(DB49, '2018'!$E$4:$HF$4, 0) )</f>
        <v>34</v>
      </c>
      <c r="DM80" s="41">
        <f>INDEX('2019'!$E$7:$HF$37,  MATCH(DB80, '2019'!$A$7:$A$37, 0), MATCH(DB49, '2019'!$E$4:$HF$4, 0) )</f>
        <v>12</v>
      </c>
      <c r="DO80" s="9">
        <f t="shared" ref="DO80:DP80" si="1116">DO35</f>
        <v>37</v>
      </c>
      <c r="DP80" s="18" t="str">
        <f t="shared" si="1116"/>
        <v>San Juan</v>
      </c>
      <c r="DQ80" s="41">
        <f>INDEX('2010'!$E$7:$HF$37,  MATCH(DO80, '2010'!$A$7:$A$37, 0), MATCH(DO49, '2010'!$E$4:$HF$4, 0) )</f>
        <v>40</v>
      </c>
      <c r="DR80" s="41">
        <f>INDEX('2011'!$E$7:$HF$37,  MATCH(DO80, '2011'!$A$7:$A$37, 0), MATCH(DO49, '2011'!$E$4:$HF$4, 0) )</f>
        <v>43</v>
      </c>
      <c r="DS80" s="41">
        <f>INDEX('2012'!$E$7:$HF$37,  MATCH(DO80, '2012'!$A$7:$A$37, 0), MATCH(DO49, '2012'!$E$4:$HF$4, 0) )</f>
        <v>33</v>
      </c>
      <c r="DT80" s="41">
        <f>INDEX('2013'!$E$7:$HF$37,  MATCH(DO80, '2013'!$A$7:$A$37, 0), MATCH(DO49, '2013'!$E$4:$HF$4, 0) )</f>
        <v>37</v>
      </c>
      <c r="DU80" s="41">
        <f>INDEX('2014'!$E$7:$HF$37,  MATCH(DO80, '2014'!$A$7:$A$37, 0), MATCH(DO49, '2014'!$E$4:$HF$4, 0) )</f>
        <v>30</v>
      </c>
      <c r="DV80" s="41">
        <f>INDEX('2015'!$E$7:$HF$37,  MATCH(DO80, '2015'!$A$7:$A$37, 0), MATCH(DO49, '2015'!$E$4:$HF$4, 0) )</f>
        <v>13</v>
      </c>
      <c r="DW80" s="41">
        <f>INDEX('2016'!$E$7:$HF$37,  MATCH(DO80, '2016'!$A$7:$A$37, 0), MATCH(DO49, '2016'!$E$4:$HF$4, 0) )</f>
        <v>30</v>
      </c>
      <c r="DX80" s="41">
        <f>INDEX('2017'!$E$7:$HF$37,  MATCH(DO80, '2017'!$A$7:$A$37, 0), MATCH(DO49, '2017'!$E$4:$HF$4, 0) )</f>
        <v>44</v>
      </c>
      <c r="DY80" s="41">
        <f>INDEX('2018'!$E$7:$HF$37,  MATCH(DO80, '2018'!$A$7:$A$37, 0), MATCH(DO49, '2018'!$E$4:$HF$4, 0) )</f>
        <v>47</v>
      </c>
      <c r="DZ80" s="41">
        <f>INDEX('2019'!$E$7:$HF$37,  MATCH(DO80, '2019'!$A$7:$A$37, 0), MATCH(DO49, '2019'!$E$4:$HF$4, 0) )</f>
        <v>47</v>
      </c>
      <c r="EB80" s="9">
        <f t="shared" ref="EB80:EC80" si="1117">EB35</f>
        <v>37</v>
      </c>
      <c r="EC80" s="18" t="str">
        <f t="shared" si="1117"/>
        <v>San Juan</v>
      </c>
      <c r="ED80" s="41">
        <f>INDEX('2010'!$E$7:$HF$37,  MATCH(EB80, '2010'!$A$7:$A$37, 0), MATCH(EB49, '2010'!$E$4:$HF$4, 0) )</f>
        <v>63</v>
      </c>
      <c r="EE80" s="41">
        <f>INDEX('2011'!$E$7:$HF$37,  MATCH(EB80, '2011'!$A$7:$A$37, 0), MATCH(EB49, '2011'!$E$4:$HF$4, 0) )</f>
        <v>46</v>
      </c>
      <c r="EF80" s="41">
        <f>INDEX('2012'!$E$7:$HF$37,  MATCH(EB80, '2012'!$A$7:$A$37, 0), MATCH(EB49, '2012'!$E$4:$HF$4, 0) )</f>
        <v>41</v>
      </c>
      <c r="EG80" s="41">
        <f>INDEX('2013'!$E$7:$HF$37,  MATCH(EB80, '2013'!$A$7:$A$37, 0), MATCH(EB49, '2013'!$E$4:$HF$4, 0) )</f>
        <v>54</v>
      </c>
      <c r="EH80" s="41">
        <f>INDEX('2014'!$E$7:$HF$37,  MATCH(EB80, '2014'!$A$7:$A$37, 0), MATCH(EB49, '2014'!$E$4:$HF$4, 0) )</f>
        <v>26</v>
      </c>
      <c r="EI80" s="41">
        <f>INDEX('2015'!$E$7:$HF$37,  MATCH(EB80, '2015'!$A$7:$A$37, 0), MATCH(EB49, '2015'!$E$4:$HF$4, 0) )</f>
        <v>38</v>
      </c>
      <c r="EJ80" s="41">
        <f>INDEX('2016'!$E$7:$HF$37,  MATCH(EB80, '2016'!$A$7:$A$37, 0), MATCH(EB49, '2016'!$E$4:$HF$4, 0) )</f>
        <v>34</v>
      </c>
      <c r="EK80" s="41">
        <f>INDEX('2017'!$E$7:$HF$37,  MATCH(EB80, '2017'!$A$7:$A$37, 0), MATCH(EB49, '2017'!$E$4:$HF$4, 0) )</f>
        <v>51</v>
      </c>
      <c r="EL80" s="41">
        <f>INDEX('2018'!$E$7:$HF$37,  MATCH(EB80, '2018'!$A$7:$A$37, 0), MATCH(EB49, '2018'!$E$4:$HF$4, 0) )</f>
        <v>52</v>
      </c>
      <c r="EM80" s="41">
        <f>INDEX('2019'!$E$7:$HF$37,  MATCH(EB80, '2019'!$A$7:$A$37, 0), MATCH(EB49, '2019'!$E$4:$HF$4, 0) )</f>
        <v>66</v>
      </c>
      <c r="EO80" s="9">
        <f t="shared" ref="EO80:EP80" si="1118">EO35</f>
        <v>37</v>
      </c>
      <c r="EP80" s="18" t="str">
        <f t="shared" si="1118"/>
        <v>San Juan</v>
      </c>
      <c r="EQ80" s="41">
        <f>INDEX('2010'!$E$7:$HF$37,  MATCH(EO80, '2010'!$A$7:$A$37, 0), MATCH(EO49, '2010'!$E$4:$HF$4, 0) )</f>
        <v>15</v>
      </c>
      <c r="ER80" s="41">
        <f>INDEX('2011'!$E$7:$HF$37,  MATCH(EO80, '2011'!$A$7:$A$37, 0), MATCH(EO49, '2011'!$E$4:$HF$4, 0) )</f>
        <v>18</v>
      </c>
      <c r="ES80" s="41">
        <f>INDEX('2012'!$E$7:$HF$37,  MATCH(EO80, '2012'!$A$7:$A$37, 0), MATCH(EO49, '2012'!$E$4:$HF$4, 0) )</f>
        <v>16</v>
      </c>
      <c r="ET80" s="41">
        <f>INDEX('2013'!$E$7:$HF$37,  MATCH(EO80, '2013'!$A$7:$A$37, 0), MATCH(EO49, '2013'!$E$4:$HF$4, 0) )</f>
        <v>16</v>
      </c>
      <c r="EU80" s="41">
        <f>INDEX('2014'!$E$7:$HF$37,  MATCH(EO80, '2014'!$A$7:$A$37, 0), MATCH(EO49, '2014'!$E$4:$HF$4, 0) )</f>
        <v>27</v>
      </c>
      <c r="EV80" s="41">
        <f>INDEX('2015'!$E$7:$HF$37,  MATCH(EO80, '2015'!$A$7:$A$37, 0), MATCH(EO49, '2015'!$E$4:$HF$4, 0) )</f>
        <v>31</v>
      </c>
      <c r="EW80" s="41">
        <f>INDEX('2016'!$E$7:$HF$37,  MATCH(EO80, '2016'!$A$7:$A$37, 0), MATCH(EO49, '2016'!$E$4:$HF$4, 0) )</f>
        <v>30</v>
      </c>
      <c r="EX80" s="41">
        <f>INDEX('2017'!$E$7:$HF$37,  MATCH(EO80, '2017'!$A$7:$A$37, 0), MATCH(EO49, '2017'!$E$4:$HF$4, 0) )</f>
        <v>26</v>
      </c>
      <c r="EY80" s="41">
        <f>INDEX('2018'!$E$7:$HF$37,  MATCH(EO80, '2018'!$A$7:$A$37, 0), MATCH(EO49, '2018'!$E$4:$HF$4, 0) )</f>
        <v>34</v>
      </c>
      <c r="EZ80" s="41">
        <f>INDEX('2019'!$E$7:$HF$37,  MATCH(EO80, '2019'!$A$7:$A$37, 0), MATCH(EO49, '2019'!$E$4:$HF$4, 0) )</f>
        <v>34</v>
      </c>
      <c r="FB80" s="9">
        <f t="shared" ref="FB80:FC80" si="1119">FB35</f>
        <v>37</v>
      </c>
      <c r="FC80" s="18" t="str">
        <f t="shared" si="1119"/>
        <v>San Juan</v>
      </c>
      <c r="FD80" s="41">
        <f>INDEX('2010'!$E$7:$HF$37,  MATCH(FB80, '2010'!$A$7:$A$37, 0), MATCH(FB49, '2010'!$E$4:$HF$4, 0) )</f>
        <v>39</v>
      </c>
      <c r="FE80" s="41">
        <f>INDEX('2011'!$E$7:$HF$37,  MATCH(FB80, '2011'!$A$7:$A$37, 0), MATCH(FB49, '2011'!$E$4:$HF$4, 0) )</f>
        <v>33</v>
      </c>
      <c r="FF80" s="41">
        <f>INDEX('2012'!$E$7:$HF$37,  MATCH(FB80, '2012'!$A$7:$A$37, 0), MATCH(FB49, '2012'!$E$4:$HF$4, 0) )</f>
        <v>36</v>
      </c>
      <c r="FG80" s="41">
        <f>INDEX('2013'!$E$7:$HF$37,  MATCH(FB80, '2013'!$A$7:$A$37, 0), MATCH(FB49, '2013'!$E$4:$HF$4, 0) )</f>
        <v>35</v>
      </c>
      <c r="FH80" s="41">
        <f>INDEX('2014'!$E$7:$HF$37,  MATCH(FB80, '2014'!$A$7:$A$37, 0), MATCH(FB49, '2014'!$E$4:$HF$4, 0) )</f>
        <v>33</v>
      </c>
      <c r="FI80" s="41">
        <f>INDEX('2015'!$E$7:$HF$37,  MATCH(FB80, '2015'!$A$7:$A$37, 0), MATCH(FB49, '2015'!$E$4:$HF$4, 0) )</f>
        <v>36</v>
      </c>
      <c r="FJ80" s="41">
        <f>INDEX('2016'!$E$7:$HF$37,  MATCH(FB80, '2016'!$A$7:$A$37, 0), MATCH(FB49, '2016'!$E$4:$HF$4, 0) )</f>
        <v>42</v>
      </c>
      <c r="FK80" s="41">
        <f>INDEX('2017'!$E$7:$HF$37,  MATCH(FB80, '2017'!$A$7:$A$37, 0), MATCH(FB49, '2017'!$E$4:$HF$4, 0) )</f>
        <v>28</v>
      </c>
      <c r="FL80" s="41">
        <f>INDEX('2018'!$E$7:$HF$37,  MATCH(FB80, '2018'!$A$7:$A$37, 0), MATCH(FB49, '2018'!$E$4:$HF$4, 0) )</f>
        <v>37</v>
      </c>
      <c r="FM80" s="41">
        <f>INDEX('2019'!$E$7:$HF$37,  MATCH(FB80, '2019'!$A$7:$A$37, 0), MATCH(FB49, '2019'!$E$4:$HF$4, 0) )</f>
        <v>43</v>
      </c>
      <c r="FO80" s="9">
        <f t="shared" ref="FO80:FP80" si="1120">FO35</f>
        <v>37</v>
      </c>
      <c r="FP80" s="18" t="str">
        <f t="shared" si="1120"/>
        <v>San Juan</v>
      </c>
      <c r="FQ80" s="41">
        <f>INDEX('2010'!$E$7:$HF$37,  MATCH(FO80, '2010'!$A$7:$A$37, 0), MATCH(FO49, '2010'!$E$4:$HF$4, 0) )</f>
        <v>19</v>
      </c>
      <c r="FR80" s="41">
        <f>INDEX('2011'!$E$7:$HF$37,  MATCH(FO80, '2011'!$A$7:$A$37, 0), MATCH(FO49, '2011'!$E$4:$HF$4, 0) )</f>
        <v>16</v>
      </c>
      <c r="FS80" s="41">
        <f>INDEX('2012'!$E$7:$HF$37,  MATCH(FO80, '2012'!$A$7:$A$37, 0), MATCH(FO49, '2012'!$E$4:$HF$4, 0) )</f>
        <v>18</v>
      </c>
      <c r="FT80" s="41">
        <f>INDEX('2013'!$E$7:$HF$37,  MATCH(FO80, '2013'!$A$7:$A$37, 0), MATCH(FO49, '2013'!$E$4:$HF$4, 0) )</f>
        <v>18</v>
      </c>
      <c r="FU80" s="41">
        <f>INDEX('2014'!$E$7:$HF$37,  MATCH(FO80, '2014'!$A$7:$A$37, 0), MATCH(FO49, '2014'!$E$4:$HF$4, 0) )</f>
        <v>18</v>
      </c>
      <c r="FV80" s="41">
        <f>INDEX('2015'!$E$7:$HF$37,  MATCH(FO80, '2015'!$A$7:$A$37, 0), MATCH(FO49, '2015'!$E$4:$HF$4, 0) )</f>
        <v>17</v>
      </c>
      <c r="FW80" s="41">
        <f>INDEX('2016'!$E$7:$HF$37,  MATCH(FO80, '2016'!$A$7:$A$37, 0), MATCH(FO49, '2016'!$E$4:$HF$4, 0) )</f>
        <v>17</v>
      </c>
      <c r="FX80" s="41">
        <f>INDEX('2017'!$E$7:$HF$37,  MATCH(FO80, '2017'!$A$7:$A$37, 0), MATCH(FO49, '2017'!$E$4:$HF$4, 0) )</f>
        <v>18</v>
      </c>
      <c r="FY80" s="41">
        <f>INDEX('2018'!$E$7:$HF$37,  MATCH(FO80, '2018'!$A$7:$A$37, 0), MATCH(FO49, '2018'!$E$4:$HF$4, 0) )</f>
        <v>18</v>
      </c>
      <c r="FZ80" s="41">
        <f>INDEX('2019'!$E$7:$HF$37,  MATCH(FO80, '2019'!$A$7:$A$37, 0), MATCH(FO49, '2019'!$E$4:$HF$4, 0) )</f>
        <v>18</v>
      </c>
      <c r="GB80" s="9">
        <f t="shared" ref="GB80:GC80" si="1121">GB35</f>
        <v>37</v>
      </c>
      <c r="GC80" s="18" t="str">
        <f t="shared" si="1121"/>
        <v>San Juan</v>
      </c>
      <c r="GD80" s="41">
        <f>INDEX('2010'!$E$7:$HF$37,  MATCH(GB80, '2010'!$A$7:$A$37, 0), MATCH(GB49, '2010'!$E$4:$HF$4, 0) )</f>
        <v>119</v>
      </c>
      <c r="GE80" s="41">
        <f>INDEX('2011'!$E$7:$HF$37,  MATCH(GB80, '2011'!$A$7:$A$37, 0), MATCH(GB49, '2011'!$E$4:$HF$4, 0) )</f>
        <v>89</v>
      </c>
      <c r="GF80" s="41">
        <f>INDEX('2012'!$E$7:$HF$37,  MATCH(GB80, '2012'!$A$7:$A$37, 0), MATCH(GB49, '2012'!$E$4:$HF$4, 0) )</f>
        <v>18</v>
      </c>
      <c r="GG80" s="41">
        <f>INDEX('2013'!$E$7:$HF$37,  MATCH(GB80, '2013'!$A$7:$A$37, 0), MATCH(GB49, '2013'!$E$4:$HF$4, 0) )</f>
        <v>18</v>
      </c>
      <c r="GH80" s="41">
        <f>INDEX('2014'!$E$7:$HF$37,  MATCH(GB80, '2014'!$A$7:$A$37, 0), MATCH(GB49, '2014'!$E$4:$HF$4, 0) )</f>
        <v>18</v>
      </c>
      <c r="GI80" s="41">
        <f>INDEX('2015'!$E$7:$HF$37,  MATCH(GB80, '2015'!$A$7:$A$37, 0), MATCH(GB49, '2015'!$E$4:$HF$4, 0) )</f>
        <v>17</v>
      </c>
      <c r="GJ80" s="41">
        <f>INDEX('2016'!$E$7:$HF$37,  MATCH(GB80, '2016'!$A$7:$A$37, 0), MATCH(GB49, '2016'!$E$4:$HF$4, 0) )</f>
        <v>17</v>
      </c>
      <c r="GK80" s="41">
        <f>INDEX('2017'!$E$7:$HF$37,  MATCH(GB80, '2017'!$A$7:$A$37, 0), MATCH(GB49, '2017'!$E$4:$HF$4, 0) )</f>
        <v>18</v>
      </c>
      <c r="GL80" s="41">
        <f>INDEX('2018'!$E$7:$HF$37,  MATCH(GB80, '2018'!$A$7:$A$37, 0), MATCH(GB49, '2018'!$E$4:$HF$4, 0) )</f>
        <v>18</v>
      </c>
      <c r="GM80" s="41">
        <f>INDEX('2019'!$E$7:$HF$37,  MATCH(GB80, '2019'!$A$7:$A$37, 0), MATCH(GB49, '2019'!$E$4:$HF$4, 0) )</f>
        <v>18</v>
      </c>
    </row>
    <row r="81" spans="2:195" x14ac:dyDescent="0.25">
      <c r="B81" s="9">
        <f t="shared" ref="B81:C81" si="1122">B36</f>
        <v>39</v>
      </c>
      <c r="C81" s="18" t="str">
        <f t="shared" si="1122"/>
        <v>Sanpete</v>
      </c>
      <c r="D81" s="41">
        <f>INDEX('2010'!$E$7:$HF$37,  MATCH(B81, '2010'!$A$7:$A$37, 0), MATCH(B49, '2010'!$E$4:$HF$4, 0) )</f>
        <v>165</v>
      </c>
      <c r="E81" s="41">
        <f>INDEX('2011'!$E$7:$HF$37,  MATCH(B81, '2011'!$A$7:$A$37, 0), MATCH(B49, '2011'!$E$4:$HF$4, 0) )</f>
        <v>144</v>
      </c>
      <c r="F81" s="41">
        <f>INDEX('2012'!$E$7:$HF$37,  MATCH(B81, '2012'!$A$7:$A$37, 0), MATCH(B49, '2012'!$E$4:$HF$4, 0) )</f>
        <v>168</v>
      </c>
      <c r="G81" s="41">
        <f>INDEX('2013'!$E$7:$HF$37,  MATCH(B81, '2013'!$A$7:$A$37, 0), MATCH(B49, '2013'!$E$4:$HF$4, 0) )</f>
        <v>193</v>
      </c>
      <c r="H81" s="41">
        <f>INDEX('2014'!$E$7:$HF$37,  MATCH(B81, '2014'!$A$7:$A$37, 0), MATCH(B49, '2014'!$E$4:$HF$4, 0) )</f>
        <v>159</v>
      </c>
      <c r="I81" s="41">
        <f>INDEX('2015'!$E$7:$HF$37,  MATCH(B81, '2015'!$A$7:$A$37, 0), MATCH(B49, '2015'!$E$4:$HF$4, 0) )</f>
        <v>163</v>
      </c>
      <c r="J81" s="41">
        <f>INDEX('2016'!$E$7:$HF$37,  MATCH(B81, '2016'!$A$7:$A$37, 0), MATCH(B49, '2016'!$E$4:$HF$4, 0) )</f>
        <v>149</v>
      </c>
      <c r="K81" s="41">
        <f>INDEX('2017'!$E$7:$HF$37,  MATCH(B81, '2017'!$A$7:$A$37, 0), MATCH(B49, '2017'!$E$4:$HF$4, 0) )</f>
        <v>189</v>
      </c>
      <c r="L81" s="41">
        <f>INDEX('2018'!$E$7:$HF$37,  MATCH(B81, '2018'!$A$7:$A$37, 0), MATCH(B49, '2018'!$E$4:$HF$4, 0) )</f>
        <v>188</v>
      </c>
      <c r="M81" s="41">
        <f>INDEX('2019'!$E$7:$HF$37,  MATCH(B81, '2019'!$A$7:$A$37, 0), MATCH(B49, '2019'!$E$4:$HF$4, 0) )</f>
        <v>238</v>
      </c>
      <c r="O81" s="9">
        <f t="shared" ref="O81:P81" si="1123">O36</f>
        <v>39</v>
      </c>
      <c r="P81" s="18" t="str">
        <f t="shared" si="1123"/>
        <v>Sanpete</v>
      </c>
      <c r="Q81" s="41">
        <f>INDEX('2010'!$E$7:$HF$37,  MATCH(O81, '2010'!$A$7:$A$37, 0), MATCH(O49, '2010'!$E$4:$HF$4, 0) )</f>
        <v>52</v>
      </c>
      <c r="R81" s="41">
        <f>INDEX('2011'!$E$7:$HF$37,  MATCH(O81, '2011'!$A$7:$A$37, 0), MATCH(O49, '2011'!$E$4:$HF$4, 0) )</f>
        <v>34</v>
      </c>
      <c r="S81" s="41">
        <f>INDEX('2012'!$E$7:$HF$37,  MATCH(O81, '2012'!$A$7:$A$37, 0), MATCH(O49, '2012'!$E$4:$HF$4, 0) )</f>
        <v>41</v>
      </c>
      <c r="T81" s="41">
        <f>INDEX('2013'!$E$7:$HF$37,  MATCH(O81, '2013'!$A$7:$A$37, 0), MATCH(O49, '2013'!$E$4:$HF$4, 0) )</f>
        <v>34</v>
      </c>
      <c r="U81" s="41">
        <f>INDEX('2014'!$E$7:$HF$37,  MATCH(O81, '2014'!$A$7:$A$37, 0), MATCH(O49, '2014'!$E$4:$HF$4, 0) )</f>
        <v>31</v>
      </c>
      <c r="V81" s="41">
        <f>INDEX('2015'!$E$7:$HF$37,  MATCH(O81, '2015'!$A$7:$A$37, 0), MATCH(O49, '2015'!$E$4:$HF$4, 0) )</f>
        <v>35</v>
      </c>
      <c r="W81" s="41">
        <f>INDEX('2016'!$E$7:$HF$37,  MATCH(O81, '2016'!$A$7:$A$37, 0), MATCH(O49, '2016'!$E$4:$HF$4, 0) )</f>
        <v>47</v>
      </c>
      <c r="X81" s="41">
        <f>INDEX('2017'!$E$7:$HF$37,  MATCH(O81, '2017'!$A$7:$A$37, 0), MATCH(O49, '2017'!$E$4:$HF$4, 0) )</f>
        <v>61</v>
      </c>
      <c r="Y81" s="41">
        <f>INDEX('2018'!$E$7:$HF$37,  MATCH(O81, '2018'!$A$7:$A$37, 0), MATCH(O49, '2018'!$E$4:$HF$4, 0) )</f>
        <v>65</v>
      </c>
      <c r="Z81" s="41">
        <f>INDEX('2019'!$E$7:$HF$37,  MATCH(O81, '2019'!$A$7:$A$37, 0), MATCH(O49, '2019'!$E$4:$HF$4, 0) )</f>
        <v>79</v>
      </c>
      <c r="AB81" s="9">
        <f t="shared" ref="AB81:AC81" si="1124">AB36</f>
        <v>39</v>
      </c>
      <c r="AC81" s="18" t="str">
        <f t="shared" si="1124"/>
        <v>Sanpete</v>
      </c>
      <c r="AD81" s="41">
        <f>INDEX('2010'!$E$7:$HF$37,  MATCH(AB81, '2010'!$A$7:$A$37, 0), MATCH(AB49, '2010'!$E$4:$HF$4, 0) )</f>
        <v>42</v>
      </c>
      <c r="AE81" s="41">
        <f>INDEX('2011'!$E$7:$HF$37,  MATCH(AB81, '2011'!$A$7:$A$37, 0), MATCH(AB49, '2011'!$E$4:$HF$4, 0) )</f>
        <v>25</v>
      </c>
      <c r="AF81" s="41">
        <f>INDEX('2012'!$E$7:$HF$37,  MATCH(AB81, '2012'!$A$7:$A$37, 0), MATCH(AB49, '2012'!$E$4:$HF$4, 0) )</f>
        <v>21</v>
      </c>
      <c r="AG81" s="41">
        <f>INDEX('2013'!$E$7:$HF$37,  MATCH(AB81, '2013'!$A$7:$A$37, 0), MATCH(AB49, '2013'!$E$4:$HF$4, 0) )</f>
        <v>75</v>
      </c>
      <c r="AH81" s="41">
        <f>INDEX('2014'!$E$7:$HF$37,  MATCH(AB81, '2014'!$A$7:$A$37, 0), MATCH(AB49, '2014'!$E$4:$HF$4, 0) )</f>
        <v>74</v>
      </c>
      <c r="AI81" s="41">
        <f>INDEX('2015'!$E$7:$HF$37,  MATCH(AB81, '2015'!$A$7:$A$37, 0), MATCH(AB49, '2015'!$E$4:$HF$4, 0) )</f>
        <v>78</v>
      </c>
      <c r="AJ81" s="41">
        <f>INDEX('2016'!$E$7:$HF$37,  MATCH(AB81, '2016'!$A$7:$A$37, 0), MATCH(AB49, '2016'!$E$4:$HF$4, 0) )</f>
        <v>82</v>
      </c>
      <c r="AK81" s="41">
        <f>INDEX('2017'!$E$7:$HF$37,  MATCH(AB81, '2017'!$A$7:$A$37, 0), MATCH(AB49, '2017'!$E$4:$HF$4, 0) )</f>
        <v>99</v>
      </c>
      <c r="AL81" s="41">
        <f>INDEX('2018'!$E$7:$HF$37,  MATCH(AB81, '2018'!$A$7:$A$37, 0), MATCH(AB49, '2018'!$E$4:$HF$4, 0) )</f>
        <v>49</v>
      </c>
      <c r="AM81" s="41">
        <f>INDEX('2019'!$E$7:$HF$37,  MATCH(AB81, '2019'!$A$7:$A$37, 0), MATCH(AB49, '2019'!$E$4:$HF$4, 0) )</f>
        <v>52</v>
      </c>
      <c r="AO81" s="9">
        <f t="shared" ref="AO81:AP81" si="1125">AO36</f>
        <v>39</v>
      </c>
      <c r="AP81" s="18" t="str">
        <f t="shared" si="1125"/>
        <v>Sanpete</v>
      </c>
      <c r="AQ81" s="41">
        <f>INDEX('2010'!$E$7:$HF$37,  MATCH(AO81, '2010'!$A$7:$A$37, 0), MATCH(AO49, '2010'!$E$4:$HF$4, 0) )</f>
        <v>39</v>
      </c>
      <c r="AR81" s="41">
        <f>INDEX('2011'!$E$7:$HF$37,  MATCH(AO81, '2011'!$A$7:$A$37, 0), MATCH(AO49, '2011'!$E$4:$HF$4, 0) )</f>
        <v>49</v>
      </c>
      <c r="AS81" s="41">
        <f>INDEX('2012'!$E$7:$HF$37,  MATCH(AO81, '2012'!$A$7:$A$37, 0), MATCH(AO49, '2012'!$E$4:$HF$4, 0) )</f>
        <v>102</v>
      </c>
      <c r="AT81" s="41">
        <f>INDEX('2013'!$E$7:$HF$37,  MATCH(AO81, '2013'!$A$7:$A$37, 0), MATCH(AO49, '2013'!$E$4:$HF$4, 0) )</f>
        <v>92</v>
      </c>
      <c r="AU81" s="41">
        <f>INDEX('2014'!$E$7:$HF$37,  MATCH(AO81, '2014'!$A$7:$A$37, 0), MATCH(AO49, '2014'!$E$4:$HF$4, 0) )</f>
        <v>95</v>
      </c>
      <c r="AV81" s="41">
        <f>INDEX('2015'!$E$7:$HF$37,  MATCH(AO81, '2015'!$A$7:$A$37, 0), MATCH(AO49, '2015'!$E$4:$HF$4, 0) )</f>
        <v>80</v>
      </c>
      <c r="AW81" s="41">
        <f>INDEX('2016'!$E$7:$HF$37,  MATCH(AO81, '2016'!$A$7:$A$37, 0), MATCH(AO49, '2016'!$E$4:$HF$4, 0) )</f>
        <v>72</v>
      </c>
      <c r="AX81" s="41">
        <f>INDEX('2017'!$E$7:$HF$37,  MATCH(AO81, '2017'!$A$7:$A$37, 0), MATCH(AO49, '2017'!$E$4:$HF$4, 0) )</f>
        <v>65</v>
      </c>
      <c r="AY81" s="41">
        <f>INDEX('2018'!$E$7:$HF$37,  MATCH(AO81, '2018'!$A$7:$A$37, 0), MATCH(AO49, '2018'!$E$4:$HF$4, 0) )</f>
        <v>66</v>
      </c>
      <c r="AZ81" s="41">
        <f>INDEX('2019'!$E$7:$HF$37,  MATCH(AO81, '2019'!$A$7:$A$37, 0), MATCH(AO49, '2019'!$E$4:$HF$4, 0) )</f>
        <v>59</v>
      </c>
      <c r="BB81" s="9">
        <f t="shared" ref="BB81:BC81" si="1126">BB36</f>
        <v>39</v>
      </c>
      <c r="BC81" s="18" t="str">
        <f t="shared" si="1126"/>
        <v>Sanpete</v>
      </c>
      <c r="BD81" s="41">
        <f>INDEX('2010'!$E$7:$HF$37,  MATCH(BB81, '2010'!$A$7:$A$37, 0), MATCH(BB49, '2010'!$E$4:$HF$4, 0) )</f>
        <v>50</v>
      </c>
      <c r="BE81" s="41">
        <f>INDEX('2011'!$E$7:$HF$37,  MATCH(BB81, '2011'!$A$7:$A$37, 0), MATCH(BB49, '2011'!$E$4:$HF$4, 0) )</f>
        <v>47</v>
      </c>
      <c r="BF81" s="41">
        <f>INDEX('2012'!$E$7:$HF$37,  MATCH(BB81, '2012'!$A$7:$A$37, 0), MATCH(BB49, '2012'!$E$4:$HF$4, 0) )</f>
        <v>14</v>
      </c>
      <c r="BG81" s="41">
        <f>INDEX('2013'!$E$7:$HF$37,  MATCH(BB81, '2013'!$A$7:$A$37, 0), MATCH(BB49, '2013'!$E$4:$HF$4, 0) )</f>
        <v>13</v>
      </c>
      <c r="BH81" s="41">
        <f>INDEX('2014'!$E$7:$HF$37,  MATCH(BB81, '2014'!$A$7:$A$37, 0), MATCH(BB49, '2014'!$E$4:$HF$4, 0) )</f>
        <v>11</v>
      </c>
      <c r="BI81" s="41">
        <f>INDEX('2015'!$E$7:$HF$37,  MATCH(BB81, '2015'!$A$7:$A$37, 0), MATCH(BB49, '2015'!$E$4:$HF$4, 0) )</f>
        <v>10</v>
      </c>
      <c r="BJ81" s="41">
        <f>INDEX('2016'!$E$7:$HF$37,  MATCH(BB81, '2016'!$A$7:$A$37, 0), MATCH(BB49, '2016'!$E$4:$HF$4, 0) )</f>
        <v>14</v>
      </c>
      <c r="BK81" s="41">
        <f>INDEX('2017'!$E$7:$HF$37,  MATCH(BB81, '2017'!$A$7:$A$37, 0), MATCH(BB49, '2017'!$E$4:$HF$4, 0) )</f>
        <v>21</v>
      </c>
      <c r="BL81" s="41">
        <f>INDEX('2018'!$E$7:$HF$37,  MATCH(BB81, '2018'!$A$7:$A$37, 0), MATCH(BB49, '2018'!$E$4:$HF$4, 0) )</f>
        <v>26</v>
      </c>
      <c r="BM81" s="41">
        <f>INDEX('2019'!$E$7:$HF$37,  MATCH(BB81, '2019'!$A$7:$A$37, 0), MATCH(BB49, '2019'!$E$4:$HF$4, 0) )</f>
        <v>39</v>
      </c>
      <c r="BO81" s="9">
        <f t="shared" ref="BO81:BP81" si="1127">BO36</f>
        <v>39</v>
      </c>
      <c r="BP81" s="18" t="str">
        <f t="shared" si="1127"/>
        <v>Sanpete</v>
      </c>
      <c r="BQ81" s="41">
        <f>INDEX('2010'!$E$7:$HF$37,  MATCH(BO81, '2010'!$A$7:$A$37, 0), MATCH(BO49, '2010'!$E$4:$HF$4, 0) )</f>
        <v>26</v>
      </c>
      <c r="BR81" s="41">
        <f>INDEX('2011'!$E$7:$HF$37,  MATCH(BO81, '2011'!$A$7:$A$37, 0), MATCH(BO49, '2011'!$E$4:$HF$4, 0) )</f>
        <v>30</v>
      </c>
      <c r="BS81" s="41">
        <f>INDEX('2012'!$E$7:$HF$37,  MATCH(BO81, '2012'!$A$7:$A$37, 0), MATCH(BO49, '2012'!$E$4:$HF$4, 0) )</f>
        <v>30</v>
      </c>
      <c r="BT81" s="41">
        <f>INDEX('2013'!$E$7:$HF$37,  MATCH(BO81, '2013'!$A$7:$A$37, 0), MATCH(BO49, '2013'!$E$4:$HF$4, 0) )</f>
        <v>23</v>
      </c>
      <c r="BU81" s="41">
        <f>INDEX('2014'!$E$7:$HF$37,  MATCH(BO81, '2014'!$A$7:$A$37, 0), MATCH(BO49, '2014'!$E$4:$HF$4, 0) )</f>
        <v>31</v>
      </c>
      <c r="BV81" s="41">
        <f>INDEX('2015'!$E$7:$HF$37,  MATCH(BO81, '2015'!$A$7:$A$37, 0), MATCH(BO49, '2015'!$E$4:$HF$4, 0) )</f>
        <v>31</v>
      </c>
      <c r="BW81" s="41">
        <f>INDEX('2016'!$E$7:$HF$37,  MATCH(BO81, '2016'!$A$7:$A$37, 0), MATCH(BO49, '2016'!$E$4:$HF$4, 0) )</f>
        <v>34</v>
      </c>
      <c r="BX81" s="41">
        <f>INDEX('2017'!$E$7:$HF$37,  MATCH(BO81, '2017'!$A$7:$A$37, 0), MATCH(BO49, '2017'!$E$4:$HF$4, 0) )</f>
        <v>64</v>
      </c>
      <c r="BY81" s="41">
        <f>INDEX('2018'!$E$7:$HF$37,  MATCH(BO81, '2018'!$A$7:$A$37, 0), MATCH(BO49, '2018'!$E$4:$HF$4, 0) )</f>
        <v>73</v>
      </c>
      <c r="BZ81" s="41">
        <f>INDEX('2019'!$E$7:$HF$37,  MATCH(BO81, '2019'!$A$7:$A$37, 0), MATCH(BO49, '2019'!$E$4:$HF$4, 0) )</f>
        <v>76</v>
      </c>
      <c r="CB81" s="9">
        <f t="shared" ref="CB81:CC81" si="1128">CB36</f>
        <v>39</v>
      </c>
      <c r="CC81" s="18" t="str">
        <f t="shared" si="1128"/>
        <v>Sanpete</v>
      </c>
      <c r="CD81" s="41">
        <f>INDEX('2010'!$E$7:$HF$37,  MATCH(CB81, '2010'!$A$7:$A$37, 0), MATCH(CB49, '2010'!$E$4:$HF$4, 0) )</f>
        <v>21</v>
      </c>
      <c r="CE81" s="41">
        <f>INDEX('2011'!$E$7:$HF$37,  MATCH(CB81, '2011'!$A$7:$A$37, 0), MATCH(CB49, '2011'!$E$4:$HF$4, 0) )</f>
        <v>13</v>
      </c>
      <c r="CF81" s="41">
        <f>INDEX('2012'!$E$7:$HF$37,  MATCH(CB81, '2012'!$A$7:$A$37, 0), MATCH(CB49, '2012'!$E$4:$HF$4, 0) )</f>
        <v>45</v>
      </c>
      <c r="CG81" s="41">
        <f>INDEX('2013'!$E$7:$HF$37,  MATCH(CB81, '2013'!$A$7:$A$37, 0), MATCH(CB49, '2013'!$E$4:$HF$4, 0) )</f>
        <v>39</v>
      </c>
      <c r="CH81" s="41">
        <f>INDEX('2014'!$E$7:$HF$37,  MATCH(CB81, '2014'!$A$7:$A$37, 0), MATCH(CB49, '2014'!$E$4:$HF$4, 0) )</f>
        <v>42</v>
      </c>
      <c r="CI81" s="41">
        <f>INDEX('2015'!$E$7:$HF$37,  MATCH(CB81, '2015'!$A$7:$A$37, 0), MATCH(CB49, '2015'!$E$4:$HF$4, 0) )</f>
        <v>38</v>
      </c>
      <c r="CJ81" s="41">
        <f>INDEX('2016'!$E$7:$HF$37,  MATCH(CB81, '2016'!$A$7:$A$37, 0), MATCH(CB49, '2016'!$E$4:$HF$4, 0) )</f>
        <v>41</v>
      </c>
      <c r="CK81" s="41">
        <f>INDEX('2017'!$E$7:$HF$37,  MATCH(CB81, '2017'!$A$7:$A$37, 0), MATCH(CB49, '2017'!$E$4:$HF$4, 0) )</f>
        <v>15</v>
      </c>
      <c r="CL81" s="41">
        <f>INDEX('2018'!$E$7:$HF$37,  MATCH(CB81, '2018'!$A$7:$A$37, 0), MATCH(CB49, '2018'!$E$4:$HF$4, 0) )</f>
        <v>17</v>
      </c>
      <c r="CM81" s="41">
        <f>INDEX('2019'!$E$7:$HF$37,  MATCH(CB81, '2019'!$A$7:$A$37, 0), MATCH(CB49, '2019'!$E$4:$HF$4, 0) )</f>
        <v>43</v>
      </c>
      <c r="CO81" s="9">
        <f t="shared" ref="CO81:CP81" si="1129">CO36</f>
        <v>39</v>
      </c>
      <c r="CP81" s="18" t="str">
        <f t="shared" si="1129"/>
        <v>Sanpete</v>
      </c>
      <c r="CQ81" s="41">
        <f>INDEX('2010'!$E$7:$HF$37,  MATCH(CO81, '2010'!$A$7:$A$37, 0), MATCH(CO49, '2010'!$E$4:$HF$4, 0) )</f>
        <v>29</v>
      </c>
      <c r="CR81" s="41">
        <f>INDEX('2011'!$E$7:$HF$37,  MATCH(CO81, '2011'!$A$7:$A$37, 0), MATCH(CO49, '2011'!$E$4:$HF$4, 0) )</f>
        <v>89</v>
      </c>
      <c r="CS81" s="41">
        <f>INDEX('2012'!$E$7:$HF$37,  MATCH(CO81, '2012'!$A$7:$A$37, 0), MATCH(CO49, '2012'!$E$4:$HF$4, 0) )</f>
        <v>21</v>
      </c>
      <c r="CT81" s="41">
        <f>INDEX('2013'!$E$7:$HF$37,  MATCH(CO81, '2013'!$A$7:$A$37, 0), MATCH(CO49, '2013'!$E$4:$HF$4, 0) )</f>
        <v>21</v>
      </c>
      <c r="CU81" s="41">
        <f>INDEX('2014'!$E$7:$HF$37,  MATCH(CO81, '2014'!$A$7:$A$37, 0), MATCH(CO49, '2014'!$E$4:$HF$4, 0) )</f>
        <v>21</v>
      </c>
      <c r="CV81" s="41">
        <f>INDEX('2015'!$E$7:$HF$37,  MATCH(CO81, '2015'!$A$7:$A$37, 0), MATCH(CO49, '2015'!$E$4:$HF$4, 0) )</f>
        <v>20</v>
      </c>
      <c r="CW81" s="41">
        <f>INDEX('2016'!$E$7:$HF$37,  MATCH(CO81, '2016'!$A$7:$A$37, 0), MATCH(CO49, '2016'!$E$4:$HF$4, 0) )</f>
        <v>20</v>
      </c>
      <c r="CX81" s="41">
        <f>INDEX('2017'!$E$7:$HF$37,  MATCH(CO81, '2017'!$A$7:$A$37, 0), MATCH(CO49, '2017'!$E$4:$HF$4, 0) )</f>
        <v>4</v>
      </c>
      <c r="CY81" s="41">
        <f>INDEX('2018'!$E$7:$HF$37,  MATCH(CO81, '2018'!$A$7:$A$37, 0), MATCH(CO49, '2018'!$E$4:$HF$4, 0) )</f>
        <v>4</v>
      </c>
      <c r="CZ81" s="41">
        <f>INDEX('2019'!$E$7:$HF$37,  MATCH(CO81, '2019'!$A$7:$A$37, 0), MATCH(CO49, '2019'!$E$4:$HF$4, 0) )</f>
        <v>4</v>
      </c>
      <c r="DB81" s="9">
        <f t="shared" ref="DB81:DC81" si="1130">DB36</f>
        <v>39</v>
      </c>
      <c r="DC81" s="18" t="str">
        <f t="shared" si="1130"/>
        <v>Sanpete</v>
      </c>
      <c r="DD81" s="41">
        <f>INDEX('2010'!$E$7:$HF$37,  MATCH(DB81, '2010'!$A$7:$A$37, 0), MATCH(DB49, '2010'!$E$4:$HF$4, 0) )</f>
        <v>25</v>
      </c>
      <c r="DE81" s="41">
        <f>INDEX('2011'!$E$7:$HF$37,  MATCH(DB81, '2011'!$A$7:$A$37, 0), MATCH(DB49, '2011'!$E$4:$HF$4, 0) )</f>
        <v>14</v>
      </c>
      <c r="DF81" s="41">
        <f>INDEX('2012'!$E$7:$HF$37,  MATCH(DB81, '2012'!$A$7:$A$37, 0), MATCH(DB49, '2012'!$E$4:$HF$4, 0) )</f>
        <v>13</v>
      </c>
      <c r="DG81" s="41">
        <f>INDEX('2013'!$E$7:$HF$37,  MATCH(DB81, '2013'!$A$7:$A$37, 0), MATCH(DB49, '2013'!$E$4:$HF$4, 0) )</f>
        <v>14</v>
      </c>
      <c r="DH81" s="41">
        <f>INDEX('2014'!$E$7:$HF$37,  MATCH(DB81, '2014'!$A$7:$A$37, 0), MATCH(DB49, '2014'!$E$4:$HF$4, 0) )</f>
        <v>21</v>
      </c>
      <c r="DI81" s="41">
        <f>INDEX('2015'!$E$7:$HF$37,  MATCH(DB81, '2015'!$A$7:$A$37, 0), MATCH(DB49, '2015'!$E$4:$HF$4, 0) )</f>
        <v>16</v>
      </c>
      <c r="DJ81" s="41">
        <f>INDEX('2016'!$E$7:$HF$37,  MATCH(DB81, '2016'!$A$7:$A$37, 0), MATCH(DB49, '2016'!$E$4:$HF$4, 0) )</f>
        <v>17</v>
      </c>
      <c r="DK81" s="41">
        <f>INDEX('2017'!$E$7:$HF$37,  MATCH(DB81, '2017'!$A$7:$A$37, 0), MATCH(DB49, '2017'!$E$4:$HF$4, 0) )</f>
        <v>19</v>
      </c>
      <c r="DL81" s="41">
        <f>INDEX('2018'!$E$7:$HF$37,  MATCH(DB81, '2018'!$A$7:$A$37, 0), MATCH(DB49, '2018'!$E$4:$HF$4, 0) )</f>
        <v>26</v>
      </c>
      <c r="DM81" s="41">
        <f>INDEX('2019'!$E$7:$HF$37,  MATCH(DB81, '2019'!$A$7:$A$37, 0), MATCH(DB49, '2019'!$E$4:$HF$4, 0) )</f>
        <v>68</v>
      </c>
      <c r="DO81" s="9">
        <f t="shared" ref="DO81:DP81" si="1131">DO36</f>
        <v>39</v>
      </c>
      <c r="DP81" s="18" t="str">
        <f t="shared" si="1131"/>
        <v>Sanpete</v>
      </c>
      <c r="DQ81" s="41">
        <f>INDEX('2010'!$E$7:$HF$37,  MATCH(DO81, '2010'!$A$7:$A$37, 0), MATCH(DO49, '2010'!$E$4:$HF$4, 0) )</f>
        <v>25</v>
      </c>
      <c r="DR81" s="41">
        <f>INDEX('2011'!$E$7:$HF$37,  MATCH(DO81, '2011'!$A$7:$A$37, 0), MATCH(DO49, '2011'!$E$4:$HF$4, 0) )</f>
        <v>33</v>
      </c>
      <c r="DS81" s="41">
        <f>INDEX('2012'!$E$7:$HF$37,  MATCH(DO81, '2012'!$A$7:$A$37, 0), MATCH(DO49, '2012'!$E$4:$HF$4, 0) )</f>
        <v>29</v>
      </c>
      <c r="DT81" s="41">
        <f>INDEX('2013'!$E$7:$HF$37,  MATCH(DO81, '2013'!$A$7:$A$37, 0), MATCH(DO49, '2013'!$E$4:$HF$4, 0) )</f>
        <v>25</v>
      </c>
      <c r="DU81" s="41">
        <f>INDEX('2014'!$E$7:$HF$37,  MATCH(DO81, '2014'!$A$7:$A$37, 0), MATCH(DO49, '2014'!$E$4:$HF$4, 0) )</f>
        <v>26</v>
      </c>
      <c r="DV81" s="41">
        <f>INDEX('2015'!$E$7:$HF$37,  MATCH(DO81, '2015'!$A$7:$A$37, 0), MATCH(DO49, '2015'!$E$4:$HF$4, 0) )</f>
        <v>25</v>
      </c>
      <c r="DW81" s="41">
        <f>INDEX('2016'!$E$7:$HF$37,  MATCH(DO81, '2016'!$A$7:$A$37, 0), MATCH(DO49, '2016'!$E$4:$HF$4, 0) )</f>
        <v>33</v>
      </c>
      <c r="DX81" s="41">
        <f>INDEX('2017'!$E$7:$HF$37,  MATCH(DO81, '2017'!$A$7:$A$37, 0), MATCH(DO49, '2017'!$E$4:$HF$4, 0) )</f>
        <v>31</v>
      </c>
      <c r="DY81" s="41">
        <f>INDEX('2018'!$E$7:$HF$37,  MATCH(DO81, '2018'!$A$7:$A$37, 0), MATCH(DO49, '2018'!$E$4:$HF$4, 0) )</f>
        <v>24</v>
      </c>
      <c r="DZ81" s="41">
        <f>INDEX('2019'!$E$7:$HF$37,  MATCH(DO81, '2019'!$A$7:$A$37, 0), MATCH(DO49, '2019'!$E$4:$HF$4, 0) )</f>
        <v>33</v>
      </c>
      <c r="EB81" s="9">
        <f t="shared" ref="EB81:EC81" si="1132">EB36</f>
        <v>39</v>
      </c>
      <c r="EC81" s="18" t="str">
        <f t="shared" si="1132"/>
        <v>Sanpete</v>
      </c>
      <c r="ED81" s="41">
        <f>INDEX('2010'!$E$7:$HF$37,  MATCH(EB81, '2010'!$A$7:$A$37, 0), MATCH(EB49, '2010'!$E$4:$HF$4, 0) )</f>
        <v>70</v>
      </c>
      <c r="EE81" s="41">
        <f>INDEX('2011'!$E$7:$HF$37,  MATCH(EB81, '2011'!$A$7:$A$37, 0), MATCH(EB49, '2011'!$E$4:$HF$4, 0) )</f>
        <v>68</v>
      </c>
      <c r="EF81" s="41">
        <f>INDEX('2012'!$E$7:$HF$37,  MATCH(EB81, '2012'!$A$7:$A$37, 0), MATCH(EB49, '2012'!$E$4:$HF$4, 0) )</f>
        <v>52</v>
      </c>
      <c r="EG81" s="41">
        <f>INDEX('2013'!$E$7:$HF$37,  MATCH(EB81, '2013'!$A$7:$A$37, 0), MATCH(EB49, '2013'!$E$4:$HF$4, 0) )</f>
        <v>62</v>
      </c>
      <c r="EH81" s="41">
        <f>INDEX('2014'!$E$7:$HF$37,  MATCH(EB81, '2014'!$A$7:$A$37, 0), MATCH(EB49, '2014'!$E$4:$HF$4, 0) )</f>
        <v>57</v>
      </c>
      <c r="EI81" s="41">
        <f>INDEX('2015'!$E$7:$HF$37,  MATCH(EB81, '2015'!$A$7:$A$37, 0), MATCH(EB49, '2015'!$E$4:$HF$4, 0) )</f>
        <v>53</v>
      </c>
      <c r="EJ81" s="41">
        <f>INDEX('2016'!$E$7:$HF$37,  MATCH(EB81, '2016'!$A$7:$A$37, 0), MATCH(EB49, '2016'!$E$4:$HF$4, 0) )</f>
        <v>43</v>
      </c>
      <c r="EK81" s="41">
        <f>INDEX('2017'!$E$7:$HF$37,  MATCH(EB81, '2017'!$A$7:$A$37, 0), MATCH(EB49, '2017'!$E$4:$HF$4, 0) )</f>
        <v>44</v>
      </c>
      <c r="EL81" s="41">
        <f>INDEX('2018'!$E$7:$HF$37,  MATCH(EB81, '2018'!$A$7:$A$37, 0), MATCH(EB49, '2018'!$E$4:$HF$4, 0) )</f>
        <v>93</v>
      </c>
      <c r="EM81" s="41">
        <f>INDEX('2019'!$E$7:$HF$37,  MATCH(EB81, '2019'!$A$7:$A$37, 0), MATCH(EB49, '2019'!$E$4:$HF$4, 0) )</f>
        <v>89</v>
      </c>
      <c r="EO81" s="9">
        <f t="shared" ref="EO81:EP81" si="1133">EO36</f>
        <v>39</v>
      </c>
      <c r="EP81" s="18" t="str">
        <f t="shared" si="1133"/>
        <v>Sanpete</v>
      </c>
      <c r="EQ81" s="41">
        <f>INDEX('2010'!$E$7:$HF$37,  MATCH(EO81, '2010'!$A$7:$A$37, 0), MATCH(EO49, '2010'!$E$4:$HF$4, 0) )</f>
        <v>82</v>
      </c>
      <c r="ER81" s="41">
        <f>INDEX('2011'!$E$7:$HF$37,  MATCH(EO81, '2011'!$A$7:$A$37, 0), MATCH(EO49, '2011'!$E$4:$HF$4, 0) )</f>
        <v>87</v>
      </c>
      <c r="ES81" s="41">
        <f>INDEX('2012'!$E$7:$HF$37,  MATCH(EO81, '2012'!$A$7:$A$37, 0), MATCH(EO49, '2012'!$E$4:$HF$4, 0) )</f>
        <v>80</v>
      </c>
      <c r="ET81" s="41">
        <f>INDEX('2013'!$E$7:$HF$37,  MATCH(EO81, '2013'!$A$7:$A$37, 0), MATCH(EO49, '2013'!$E$4:$HF$4, 0) )</f>
        <v>88</v>
      </c>
      <c r="EU81" s="41">
        <f>INDEX('2014'!$E$7:$HF$37,  MATCH(EO81, '2014'!$A$7:$A$37, 0), MATCH(EO49, '2014'!$E$4:$HF$4, 0) )</f>
        <v>64</v>
      </c>
      <c r="EV81" s="41">
        <f>INDEX('2015'!$E$7:$HF$37,  MATCH(EO81, '2015'!$A$7:$A$37, 0), MATCH(EO49, '2015'!$E$4:$HF$4, 0) )</f>
        <v>29</v>
      </c>
      <c r="EW81" s="41">
        <f>INDEX('2016'!$E$7:$HF$37,  MATCH(EO81, '2016'!$A$7:$A$37, 0), MATCH(EO49, '2016'!$E$4:$HF$4, 0) )</f>
        <v>37</v>
      </c>
      <c r="EX81" s="41">
        <f>INDEX('2017'!$E$7:$HF$37,  MATCH(EO81, '2017'!$A$7:$A$37, 0), MATCH(EO49, '2017'!$E$4:$HF$4, 0) )</f>
        <v>42</v>
      </c>
      <c r="EY81" s="41">
        <f>INDEX('2018'!$E$7:$HF$37,  MATCH(EO81, '2018'!$A$7:$A$37, 0), MATCH(EO49, '2018'!$E$4:$HF$4, 0) )</f>
        <v>47</v>
      </c>
      <c r="EZ81" s="41">
        <f>INDEX('2019'!$E$7:$HF$37,  MATCH(EO81, '2019'!$A$7:$A$37, 0), MATCH(EO49, '2019'!$E$4:$HF$4, 0) )</f>
        <v>47</v>
      </c>
      <c r="FB81" s="9">
        <f t="shared" ref="FB81:FC81" si="1134">FB36</f>
        <v>39</v>
      </c>
      <c r="FC81" s="18" t="str">
        <f t="shared" si="1134"/>
        <v>Sanpete</v>
      </c>
      <c r="FD81" s="41">
        <f>INDEX('2010'!$E$7:$HF$37,  MATCH(FB81, '2010'!$A$7:$A$37, 0), MATCH(FB49, '2010'!$E$4:$HF$4, 0) )</f>
        <v>41</v>
      </c>
      <c r="FE81" s="41">
        <f>INDEX('2011'!$E$7:$HF$37,  MATCH(FB81, '2011'!$A$7:$A$37, 0), MATCH(FB49, '2011'!$E$4:$HF$4, 0) )</f>
        <v>36</v>
      </c>
      <c r="FF81" s="41">
        <f>INDEX('2012'!$E$7:$HF$37,  MATCH(FB81, '2012'!$A$7:$A$37, 0), MATCH(FB49, '2012'!$E$4:$HF$4, 0) )</f>
        <v>36</v>
      </c>
      <c r="FG81" s="41">
        <f>INDEX('2013'!$E$7:$HF$37,  MATCH(FB81, '2013'!$A$7:$A$37, 0), MATCH(FB49, '2013'!$E$4:$HF$4, 0) )</f>
        <v>36</v>
      </c>
      <c r="FH81" s="41">
        <f>INDEX('2014'!$E$7:$HF$37,  MATCH(FB81, '2014'!$A$7:$A$37, 0), MATCH(FB49, '2014'!$E$4:$HF$4, 0) )</f>
        <v>45</v>
      </c>
      <c r="FI81" s="41">
        <f>INDEX('2015'!$E$7:$HF$37,  MATCH(FB81, '2015'!$A$7:$A$37, 0), MATCH(FB49, '2015'!$E$4:$HF$4, 0) )</f>
        <v>44</v>
      </c>
      <c r="FJ81" s="41">
        <f>INDEX('2016'!$E$7:$HF$37,  MATCH(FB81, '2016'!$A$7:$A$37, 0), MATCH(FB49, '2016'!$E$4:$HF$4, 0) )</f>
        <v>39</v>
      </c>
      <c r="FK81" s="41">
        <f>INDEX('2017'!$E$7:$HF$37,  MATCH(FB81, '2017'!$A$7:$A$37, 0), MATCH(FB49, '2017'!$E$4:$HF$4, 0) )</f>
        <v>55</v>
      </c>
      <c r="FL81" s="41">
        <f>INDEX('2018'!$E$7:$HF$37,  MATCH(FB81, '2018'!$A$7:$A$37, 0), MATCH(FB49, '2018'!$E$4:$HF$4, 0) )</f>
        <v>56</v>
      </c>
      <c r="FM81" s="41">
        <f>INDEX('2019'!$E$7:$HF$37,  MATCH(FB81, '2019'!$A$7:$A$37, 0), MATCH(FB49, '2019'!$E$4:$HF$4, 0) )</f>
        <v>47</v>
      </c>
      <c r="FO81" s="9">
        <f t="shared" ref="FO81:FP81" si="1135">FO36</f>
        <v>39</v>
      </c>
      <c r="FP81" s="18" t="str">
        <f t="shared" si="1135"/>
        <v>Sanpete</v>
      </c>
      <c r="FQ81" s="41">
        <f>INDEX('2010'!$E$7:$HF$37,  MATCH(FO81, '2010'!$A$7:$A$37, 0), MATCH(FO49, '2010'!$E$4:$HF$4, 0) )</f>
        <v>119</v>
      </c>
      <c r="FR81" s="41">
        <f>INDEX('2011'!$E$7:$HF$37,  MATCH(FO81, '2011'!$A$7:$A$37, 0), MATCH(FO49, '2011'!$E$4:$HF$4, 0) )</f>
        <v>89</v>
      </c>
      <c r="FS81" s="41">
        <f>INDEX('2012'!$E$7:$HF$37,  MATCH(FO81, '2012'!$A$7:$A$37, 0), MATCH(FO49, '2012'!$E$4:$HF$4, 0) )</f>
        <v>14</v>
      </c>
      <c r="FT81" s="41">
        <f>INDEX('2013'!$E$7:$HF$37,  MATCH(FO81, '2013'!$A$7:$A$37, 0), MATCH(FO49, '2013'!$E$4:$HF$4, 0) )</f>
        <v>15</v>
      </c>
      <c r="FU81" s="41">
        <f>INDEX('2014'!$E$7:$HF$37,  MATCH(FO81, '2014'!$A$7:$A$37, 0), MATCH(FO49, '2014'!$E$4:$HF$4, 0) )</f>
        <v>12</v>
      </c>
      <c r="FV81" s="41">
        <f>INDEX('2015'!$E$7:$HF$37,  MATCH(FO81, '2015'!$A$7:$A$37, 0), MATCH(FO49, '2015'!$E$4:$HF$4, 0) )</f>
        <v>26</v>
      </c>
      <c r="FW81" s="41">
        <f>INDEX('2016'!$E$7:$HF$37,  MATCH(FO81, '2016'!$A$7:$A$37, 0), MATCH(FO49, '2016'!$E$4:$HF$4, 0) )</f>
        <v>22</v>
      </c>
      <c r="FX81" s="41">
        <f>INDEX('2017'!$E$7:$HF$37,  MATCH(FO81, '2017'!$A$7:$A$37, 0), MATCH(FO49, '2017'!$E$4:$HF$4, 0) )</f>
        <v>26</v>
      </c>
      <c r="FY81" s="41">
        <f>INDEX('2018'!$E$7:$HF$37,  MATCH(FO81, '2018'!$A$7:$A$37, 0), MATCH(FO49, '2018'!$E$4:$HF$4, 0) )</f>
        <v>26</v>
      </c>
      <c r="FZ81" s="41">
        <f>INDEX('2019'!$E$7:$HF$37,  MATCH(FO81, '2019'!$A$7:$A$37, 0), MATCH(FO49, '2019'!$E$4:$HF$4, 0) )</f>
        <v>36</v>
      </c>
      <c r="GB81" s="9">
        <f t="shared" ref="GB81:GC81" si="1136">GB36</f>
        <v>39</v>
      </c>
      <c r="GC81" s="18" t="str">
        <f t="shared" si="1136"/>
        <v>Sanpete</v>
      </c>
      <c r="GD81" s="41">
        <f>INDEX('2010'!$E$7:$HF$37,  MATCH(GB81, '2010'!$A$7:$A$37, 0), MATCH(GB49, '2010'!$E$4:$HF$4, 0) )</f>
        <v>119</v>
      </c>
      <c r="GE81" s="41">
        <f>INDEX('2011'!$E$7:$HF$37,  MATCH(GB81, '2011'!$A$7:$A$37, 0), MATCH(GB49, '2011'!$E$4:$HF$4, 0) )</f>
        <v>89</v>
      </c>
      <c r="GF81" s="41">
        <f>INDEX('2012'!$E$7:$HF$37,  MATCH(GB81, '2012'!$A$7:$A$37, 0), MATCH(GB49, '2012'!$E$4:$HF$4, 0) )</f>
        <v>21</v>
      </c>
      <c r="GG81" s="41">
        <f>INDEX('2013'!$E$7:$HF$37,  MATCH(GB81, '2013'!$A$7:$A$37, 0), MATCH(GB49, '2013'!$E$4:$HF$4, 0) )</f>
        <v>21</v>
      </c>
      <c r="GH81" s="41">
        <f>INDEX('2014'!$E$7:$HF$37,  MATCH(GB81, '2014'!$A$7:$A$37, 0), MATCH(GB49, '2014'!$E$4:$HF$4, 0) )</f>
        <v>21</v>
      </c>
      <c r="GI81" s="41">
        <f>INDEX('2015'!$E$7:$HF$37,  MATCH(GB81, '2015'!$A$7:$A$37, 0), MATCH(GB49, '2015'!$E$4:$HF$4, 0) )</f>
        <v>20</v>
      </c>
      <c r="GJ81" s="41">
        <f>INDEX('2016'!$E$7:$HF$37,  MATCH(GB81, '2016'!$A$7:$A$37, 0), MATCH(GB49, '2016'!$E$4:$HF$4, 0) )</f>
        <v>20</v>
      </c>
      <c r="GK81" s="41">
        <f>INDEX('2017'!$E$7:$HF$37,  MATCH(GB81, '2017'!$A$7:$A$37, 0), MATCH(GB49, '2017'!$E$4:$HF$4, 0) )</f>
        <v>21</v>
      </c>
      <c r="GL81" s="41">
        <f>INDEX('2018'!$E$7:$HF$37,  MATCH(GB81, '2018'!$A$7:$A$37, 0), MATCH(GB49, '2018'!$E$4:$HF$4, 0) )</f>
        <v>21</v>
      </c>
      <c r="GM81" s="41">
        <f>INDEX('2019'!$E$7:$HF$37,  MATCH(GB81, '2019'!$A$7:$A$37, 0), MATCH(GB49, '2019'!$E$4:$HF$4, 0) )</f>
        <v>21</v>
      </c>
    </row>
    <row r="82" spans="2:195" x14ac:dyDescent="0.25">
      <c r="B82" s="9">
        <f t="shared" ref="B82:C82" si="1137">B37</f>
        <v>41</v>
      </c>
      <c r="C82" s="18" t="str">
        <f t="shared" si="1137"/>
        <v>Sevier</v>
      </c>
      <c r="D82" s="41">
        <f>INDEX('2010'!$E$7:$HF$37,  MATCH(B82, '2010'!$A$7:$A$37, 0), MATCH(B49, '2010'!$E$4:$HF$4, 0) )</f>
        <v>124</v>
      </c>
      <c r="E82" s="41">
        <f>INDEX('2011'!$E$7:$HF$37,  MATCH(B82, '2011'!$A$7:$A$37, 0), MATCH(B49, '2011'!$E$4:$HF$4, 0) )</f>
        <v>116</v>
      </c>
      <c r="F82" s="41">
        <f>INDEX('2012'!$E$7:$HF$37,  MATCH(B82, '2012'!$A$7:$A$37, 0), MATCH(B49, '2012'!$E$4:$HF$4, 0) )</f>
        <v>106</v>
      </c>
      <c r="G82" s="41">
        <f>INDEX('2013'!$E$7:$HF$37,  MATCH(B82, '2013'!$A$7:$A$37, 0), MATCH(B49, '2013'!$E$4:$HF$4, 0) )</f>
        <v>116</v>
      </c>
      <c r="H82" s="41">
        <f>INDEX('2014'!$E$7:$HF$37,  MATCH(B82, '2014'!$A$7:$A$37, 0), MATCH(B49, '2014'!$E$4:$HF$4, 0) )</f>
        <v>106</v>
      </c>
      <c r="I82" s="41">
        <f>INDEX('2015'!$E$7:$HF$37,  MATCH(B82, '2015'!$A$7:$A$37, 0), MATCH(B49, '2015'!$E$4:$HF$4, 0) )</f>
        <v>97</v>
      </c>
      <c r="J82" s="41">
        <f>INDEX('2016'!$E$7:$HF$37,  MATCH(B82, '2016'!$A$7:$A$37, 0), MATCH(B49, '2016'!$E$4:$HF$4, 0) )</f>
        <v>105</v>
      </c>
      <c r="K82" s="41">
        <f>INDEX('2017'!$E$7:$HF$37,  MATCH(B82, '2017'!$A$7:$A$37, 0), MATCH(B49, '2017'!$E$4:$HF$4, 0) )</f>
        <v>116</v>
      </c>
      <c r="L82" s="41">
        <f>INDEX('2018'!$E$7:$HF$37,  MATCH(B82, '2018'!$A$7:$A$37, 0), MATCH(B49, '2018'!$E$4:$HF$4, 0) )</f>
        <v>147</v>
      </c>
      <c r="M82" s="41">
        <f>INDEX('2019'!$E$7:$HF$37,  MATCH(B82, '2019'!$A$7:$A$37, 0), MATCH(B49, '2019'!$E$4:$HF$4, 0) )</f>
        <v>136</v>
      </c>
      <c r="O82" s="9">
        <f t="shared" ref="O82:P82" si="1138">O37</f>
        <v>41</v>
      </c>
      <c r="P82" s="18" t="str">
        <f t="shared" si="1138"/>
        <v>Sevier</v>
      </c>
      <c r="Q82" s="41">
        <f>INDEX('2010'!$E$7:$HF$37,  MATCH(O82, '2010'!$A$7:$A$37, 0), MATCH(O49, '2010'!$E$4:$HF$4, 0) )</f>
        <v>92</v>
      </c>
      <c r="R82" s="41">
        <f>INDEX('2011'!$E$7:$HF$37,  MATCH(O82, '2011'!$A$7:$A$37, 0), MATCH(O49, '2011'!$E$4:$HF$4, 0) )</f>
        <v>84</v>
      </c>
      <c r="S82" s="41">
        <f>INDEX('2012'!$E$7:$HF$37,  MATCH(O82, '2012'!$A$7:$A$37, 0), MATCH(O49, '2012'!$E$4:$HF$4, 0) )</f>
        <v>95</v>
      </c>
      <c r="T82" s="41">
        <f>INDEX('2013'!$E$7:$HF$37,  MATCH(O82, '2013'!$A$7:$A$37, 0), MATCH(O49, '2013'!$E$4:$HF$4, 0) )</f>
        <v>87</v>
      </c>
      <c r="U82" s="41">
        <f>INDEX('2014'!$E$7:$HF$37,  MATCH(O82, '2014'!$A$7:$A$37, 0), MATCH(O49, '2014'!$E$4:$HF$4, 0) )</f>
        <v>51</v>
      </c>
      <c r="V82" s="41">
        <f>INDEX('2015'!$E$7:$HF$37,  MATCH(O82, '2015'!$A$7:$A$37, 0), MATCH(O49, '2015'!$E$4:$HF$4, 0) )</f>
        <v>47</v>
      </c>
      <c r="W82" s="41">
        <f>INDEX('2016'!$E$7:$HF$37,  MATCH(O82, '2016'!$A$7:$A$37, 0), MATCH(O49, '2016'!$E$4:$HF$4, 0) )</f>
        <v>50</v>
      </c>
      <c r="X82" s="41">
        <f>INDEX('2017'!$E$7:$HF$37,  MATCH(O82, '2017'!$A$7:$A$37, 0), MATCH(O49, '2017'!$E$4:$HF$4, 0) )</f>
        <v>71</v>
      </c>
      <c r="Y82" s="41">
        <f>INDEX('2018'!$E$7:$HF$37,  MATCH(O82, '2018'!$A$7:$A$37, 0), MATCH(O49, '2018'!$E$4:$HF$4, 0) )</f>
        <v>84</v>
      </c>
      <c r="Z82" s="41">
        <f>INDEX('2019'!$E$7:$HF$37,  MATCH(O82, '2019'!$A$7:$A$37, 0), MATCH(O49, '2019'!$E$4:$HF$4, 0) )</f>
        <v>62</v>
      </c>
      <c r="AB82" s="9">
        <f t="shared" ref="AB82:AC82" si="1139">AB37</f>
        <v>41</v>
      </c>
      <c r="AC82" s="18" t="str">
        <f t="shared" si="1139"/>
        <v>Sevier</v>
      </c>
      <c r="AD82" s="41">
        <f>INDEX('2010'!$E$7:$HF$37,  MATCH(AB82, '2010'!$A$7:$A$37, 0), MATCH(AB49, '2010'!$E$4:$HF$4, 0) )</f>
        <v>43</v>
      </c>
      <c r="AE82" s="41">
        <f>INDEX('2011'!$E$7:$HF$37,  MATCH(AB82, '2011'!$A$7:$A$37, 0), MATCH(AB49, '2011'!$E$4:$HF$4, 0) )</f>
        <v>40</v>
      </c>
      <c r="AF82" s="41">
        <f>INDEX('2012'!$E$7:$HF$37,  MATCH(AB82, '2012'!$A$7:$A$37, 0), MATCH(AB49, '2012'!$E$4:$HF$4, 0) )</f>
        <v>36</v>
      </c>
      <c r="AG82" s="41">
        <f>INDEX('2013'!$E$7:$HF$37,  MATCH(AB82, '2013'!$A$7:$A$37, 0), MATCH(AB49, '2013'!$E$4:$HF$4, 0) )</f>
        <v>23</v>
      </c>
      <c r="AH82" s="41">
        <f>INDEX('2014'!$E$7:$HF$37,  MATCH(AB82, '2014'!$A$7:$A$37, 0), MATCH(AB49, '2014'!$E$4:$HF$4, 0) )</f>
        <v>30</v>
      </c>
      <c r="AI82" s="41">
        <f>INDEX('2015'!$E$7:$HF$37,  MATCH(AB82, '2015'!$A$7:$A$37, 0), MATCH(AB49, '2015'!$E$4:$HF$4, 0) )</f>
        <v>14</v>
      </c>
      <c r="AJ82" s="41">
        <f>INDEX('2016'!$E$7:$HF$37,  MATCH(AB82, '2016'!$A$7:$A$37, 0), MATCH(AB49, '2016'!$E$4:$HF$4, 0) )</f>
        <v>13</v>
      </c>
      <c r="AK82" s="41">
        <f>INDEX('2017'!$E$7:$HF$37,  MATCH(AB82, '2017'!$A$7:$A$37, 0), MATCH(AB49, '2017'!$E$4:$HF$4, 0) )</f>
        <v>11</v>
      </c>
      <c r="AL82" s="41">
        <f>INDEX('2018'!$E$7:$HF$37,  MATCH(AB82, '2018'!$A$7:$A$37, 0), MATCH(AB49, '2018'!$E$4:$HF$4, 0) )</f>
        <v>16</v>
      </c>
      <c r="AM82" s="41">
        <f>INDEX('2019'!$E$7:$HF$37,  MATCH(AB82, '2019'!$A$7:$A$37, 0), MATCH(AB49, '2019'!$E$4:$HF$4, 0) )</f>
        <v>19</v>
      </c>
      <c r="AO82" s="9">
        <f t="shared" ref="AO82:AP82" si="1140">AO37</f>
        <v>41</v>
      </c>
      <c r="AP82" s="18" t="str">
        <f t="shared" si="1140"/>
        <v>Sevier</v>
      </c>
      <c r="AQ82" s="41">
        <f>INDEX('2010'!$E$7:$HF$37,  MATCH(AO82, '2010'!$A$7:$A$37, 0), MATCH(AO49, '2010'!$E$4:$HF$4, 0) )</f>
        <v>29</v>
      </c>
      <c r="AR82" s="41">
        <f>INDEX('2011'!$E$7:$HF$37,  MATCH(AO82, '2011'!$A$7:$A$37, 0), MATCH(AO49, '2011'!$E$4:$HF$4, 0) )</f>
        <v>24</v>
      </c>
      <c r="AS82" s="41">
        <f>INDEX('2012'!$E$7:$HF$37,  MATCH(AO82, '2012'!$A$7:$A$37, 0), MATCH(AO49, '2012'!$E$4:$HF$4, 0) )</f>
        <v>27</v>
      </c>
      <c r="AT82" s="41">
        <f>INDEX('2013'!$E$7:$HF$37,  MATCH(AO82, '2013'!$A$7:$A$37, 0), MATCH(AO49, '2013'!$E$4:$HF$4, 0) )</f>
        <v>20</v>
      </c>
      <c r="AU82" s="41">
        <f>INDEX('2014'!$E$7:$HF$37,  MATCH(AO82, '2014'!$A$7:$A$37, 0), MATCH(AO49, '2014'!$E$4:$HF$4, 0) )</f>
        <v>33</v>
      </c>
      <c r="AV82" s="41">
        <f>INDEX('2015'!$E$7:$HF$37,  MATCH(AO82, '2015'!$A$7:$A$37, 0), MATCH(AO49, '2015'!$E$4:$HF$4, 0) )</f>
        <v>37</v>
      </c>
      <c r="AW82" s="41">
        <f>INDEX('2016'!$E$7:$HF$37,  MATCH(AO82, '2016'!$A$7:$A$37, 0), MATCH(AO49, '2016'!$E$4:$HF$4, 0) )</f>
        <v>44</v>
      </c>
      <c r="AX82" s="41">
        <f>INDEX('2017'!$E$7:$HF$37,  MATCH(AO82, '2017'!$A$7:$A$37, 0), MATCH(AO49, '2017'!$E$4:$HF$4, 0) )</f>
        <v>43</v>
      </c>
      <c r="AY82" s="41">
        <f>INDEX('2018'!$E$7:$HF$37,  MATCH(AO82, '2018'!$A$7:$A$37, 0), MATCH(AO49, '2018'!$E$4:$HF$4, 0) )</f>
        <v>37</v>
      </c>
      <c r="AZ82" s="41">
        <f>INDEX('2019'!$E$7:$HF$37,  MATCH(AO82, '2019'!$A$7:$A$37, 0), MATCH(AO49, '2019'!$E$4:$HF$4, 0) )</f>
        <v>23</v>
      </c>
      <c r="BB82" s="9">
        <f t="shared" ref="BB82:BC82" si="1141">BB37</f>
        <v>41</v>
      </c>
      <c r="BC82" s="18" t="str">
        <f t="shared" si="1141"/>
        <v>Sevier</v>
      </c>
      <c r="BD82" s="41">
        <f>INDEX('2010'!$E$7:$HF$37,  MATCH(BB82, '2010'!$A$7:$A$37, 0), MATCH(BB49, '2010'!$E$4:$HF$4, 0) )</f>
        <v>12</v>
      </c>
      <c r="BE82" s="41">
        <f>INDEX('2011'!$E$7:$HF$37,  MATCH(BB82, '2011'!$A$7:$A$37, 0), MATCH(BB49, '2011'!$E$4:$HF$4, 0) )</f>
        <v>16</v>
      </c>
      <c r="BF82" s="41">
        <f>INDEX('2012'!$E$7:$HF$37,  MATCH(BB82, '2012'!$A$7:$A$37, 0), MATCH(BB49, '2012'!$E$4:$HF$4, 0) )</f>
        <v>12</v>
      </c>
      <c r="BG82" s="41">
        <f>INDEX('2013'!$E$7:$HF$37,  MATCH(BB82, '2013'!$A$7:$A$37, 0), MATCH(BB49, '2013'!$E$4:$HF$4, 0) )</f>
        <v>12</v>
      </c>
      <c r="BH82" s="41">
        <f>INDEX('2014'!$E$7:$HF$37,  MATCH(BB82, '2014'!$A$7:$A$37, 0), MATCH(BB49, '2014'!$E$4:$HF$4, 0) )</f>
        <v>10</v>
      </c>
      <c r="BI82" s="41">
        <f>INDEX('2015'!$E$7:$HF$37,  MATCH(BB82, '2015'!$A$7:$A$37, 0), MATCH(BB49, '2015'!$E$4:$HF$4, 0) )</f>
        <v>4</v>
      </c>
      <c r="BJ82" s="41">
        <f>INDEX('2016'!$E$7:$HF$37,  MATCH(BB82, '2016'!$A$7:$A$37, 0), MATCH(BB49, '2016'!$E$4:$HF$4, 0) )</f>
        <v>11</v>
      </c>
      <c r="BK82" s="41">
        <f>INDEX('2017'!$E$7:$HF$37,  MATCH(BB82, '2017'!$A$7:$A$37, 0), MATCH(BB49, '2017'!$E$4:$HF$4, 0) )</f>
        <v>11</v>
      </c>
      <c r="BL82" s="41">
        <f>INDEX('2018'!$E$7:$HF$37,  MATCH(BB82, '2018'!$A$7:$A$37, 0), MATCH(BB49, '2018'!$E$4:$HF$4, 0) )</f>
        <v>17</v>
      </c>
      <c r="BM82" s="41">
        <f>INDEX('2019'!$E$7:$HF$37,  MATCH(BB82, '2019'!$A$7:$A$37, 0), MATCH(BB49, '2019'!$E$4:$HF$4, 0) )</f>
        <v>18</v>
      </c>
      <c r="BO82" s="9">
        <f t="shared" ref="BO82:BP82" si="1142">BO37</f>
        <v>41</v>
      </c>
      <c r="BP82" s="18" t="str">
        <f t="shared" si="1142"/>
        <v>Sevier</v>
      </c>
      <c r="BQ82" s="41">
        <f>INDEX('2010'!$E$7:$HF$37,  MATCH(BO82, '2010'!$A$7:$A$37, 0), MATCH(BO49, '2010'!$E$4:$HF$4, 0) )</f>
        <v>14</v>
      </c>
      <c r="BR82" s="41">
        <f>INDEX('2011'!$E$7:$HF$37,  MATCH(BO82, '2011'!$A$7:$A$37, 0), MATCH(BO49, '2011'!$E$4:$HF$4, 0) )</f>
        <v>20</v>
      </c>
      <c r="BS82" s="41">
        <f>INDEX('2012'!$E$7:$HF$37,  MATCH(BO82, '2012'!$A$7:$A$37, 0), MATCH(BO49, '2012'!$E$4:$HF$4, 0) )</f>
        <v>17</v>
      </c>
      <c r="BT82" s="41">
        <f>INDEX('2013'!$E$7:$HF$37,  MATCH(BO82, '2013'!$A$7:$A$37, 0), MATCH(BO49, '2013'!$E$4:$HF$4, 0) )</f>
        <v>30</v>
      </c>
      <c r="BU82" s="41">
        <f>INDEX('2014'!$E$7:$HF$37,  MATCH(BO82, '2014'!$A$7:$A$37, 0), MATCH(BO49, '2014'!$E$4:$HF$4, 0) )</f>
        <v>29</v>
      </c>
      <c r="BV82" s="41">
        <f>INDEX('2015'!$E$7:$HF$37,  MATCH(BO82, '2015'!$A$7:$A$37, 0), MATCH(BO49, '2015'!$E$4:$HF$4, 0) )</f>
        <v>16</v>
      </c>
      <c r="BW82" s="41">
        <f>INDEX('2016'!$E$7:$HF$37,  MATCH(BO82, '2016'!$A$7:$A$37, 0), MATCH(BO49, '2016'!$E$4:$HF$4, 0) )</f>
        <v>23</v>
      </c>
      <c r="BX82" s="41">
        <f>INDEX('2017'!$E$7:$HF$37,  MATCH(BO82, '2017'!$A$7:$A$37, 0), MATCH(BO49, '2017'!$E$4:$HF$4, 0) )</f>
        <v>27</v>
      </c>
      <c r="BY82" s="41">
        <f>INDEX('2018'!$E$7:$HF$37,  MATCH(BO82, '2018'!$A$7:$A$37, 0), MATCH(BO49, '2018'!$E$4:$HF$4, 0) )</f>
        <v>26</v>
      </c>
      <c r="BZ82" s="41">
        <f>INDEX('2019'!$E$7:$HF$37,  MATCH(BO82, '2019'!$A$7:$A$37, 0), MATCH(BO49, '2019'!$E$4:$HF$4, 0) )</f>
        <v>59</v>
      </c>
      <c r="CB82" s="9">
        <f t="shared" ref="CB82:CC82" si="1143">CB37</f>
        <v>41</v>
      </c>
      <c r="CC82" s="18" t="str">
        <f t="shared" si="1143"/>
        <v>Sevier</v>
      </c>
      <c r="CD82" s="41">
        <f>INDEX('2010'!$E$7:$HF$37,  MATCH(CB82, '2010'!$A$7:$A$37, 0), MATCH(CB49, '2010'!$E$4:$HF$4, 0) )</f>
        <v>21</v>
      </c>
      <c r="CE82" s="41">
        <f>INDEX('2011'!$E$7:$HF$37,  MATCH(CB82, '2011'!$A$7:$A$37, 0), MATCH(CB49, '2011'!$E$4:$HF$4, 0) )</f>
        <v>22</v>
      </c>
      <c r="CF82" s="41">
        <f>INDEX('2012'!$E$7:$HF$37,  MATCH(CB82, '2012'!$A$7:$A$37, 0), MATCH(CB49, '2012'!$E$4:$HF$4, 0) )</f>
        <v>17</v>
      </c>
      <c r="CG82" s="41">
        <f>INDEX('2013'!$E$7:$HF$37,  MATCH(CB82, '2013'!$A$7:$A$37, 0), MATCH(CB49, '2013'!$E$4:$HF$4, 0) )</f>
        <v>21</v>
      </c>
      <c r="CH82" s="41">
        <f>INDEX('2014'!$E$7:$HF$37,  MATCH(CB82, '2014'!$A$7:$A$37, 0), MATCH(CB49, '2014'!$E$4:$HF$4, 0) )</f>
        <v>15</v>
      </c>
      <c r="CI82" s="41">
        <f>INDEX('2015'!$E$7:$HF$37,  MATCH(CB82, '2015'!$A$7:$A$37, 0), MATCH(CB49, '2015'!$E$4:$HF$4, 0) )</f>
        <v>12</v>
      </c>
      <c r="CJ82" s="41">
        <f>INDEX('2016'!$E$7:$HF$37,  MATCH(CB82, '2016'!$A$7:$A$37, 0), MATCH(CB49, '2016'!$E$4:$HF$4, 0) )</f>
        <v>13</v>
      </c>
      <c r="CK82" s="41">
        <f>INDEX('2017'!$E$7:$HF$37,  MATCH(CB82, '2017'!$A$7:$A$37, 0), MATCH(CB49, '2017'!$E$4:$HF$4, 0) )</f>
        <v>33</v>
      </c>
      <c r="CL82" s="41">
        <f>INDEX('2018'!$E$7:$HF$37,  MATCH(CB82, '2018'!$A$7:$A$37, 0), MATCH(CB49, '2018'!$E$4:$HF$4, 0) )</f>
        <v>36</v>
      </c>
      <c r="CM82" s="41">
        <f>INDEX('2019'!$E$7:$HF$37,  MATCH(CB82, '2019'!$A$7:$A$37, 0), MATCH(CB49, '2019'!$E$4:$HF$4, 0) )</f>
        <v>34</v>
      </c>
      <c r="CO82" s="9">
        <f t="shared" ref="CO82:CP82" si="1144">CO37</f>
        <v>41</v>
      </c>
      <c r="CP82" s="18" t="str">
        <f t="shared" si="1144"/>
        <v>Sevier</v>
      </c>
      <c r="CQ82" s="41">
        <f>INDEX('2010'!$E$7:$HF$37,  MATCH(CO82, '2010'!$A$7:$A$37, 0), MATCH(CO49, '2010'!$E$4:$HF$4, 0) )</f>
        <v>15</v>
      </c>
      <c r="CR82" s="41">
        <f>INDEX('2011'!$E$7:$HF$37,  MATCH(CO82, '2011'!$A$7:$A$37, 0), MATCH(CO49, '2011'!$E$4:$HF$4, 0) )</f>
        <v>14</v>
      </c>
      <c r="CS82" s="41">
        <f>INDEX('2012'!$E$7:$HF$37,  MATCH(CO82, '2012'!$A$7:$A$37, 0), MATCH(CO49, '2012'!$E$4:$HF$4, 0) )</f>
        <v>8</v>
      </c>
      <c r="CT82" s="41">
        <f>INDEX('2013'!$E$7:$HF$37,  MATCH(CO82, '2013'!$A$7:$A$37, 0), MATCH(CO49, '2013'!$E$4:$HF$4, 0) )</f>
        <v>5</v>
      </c>
      <c r="CU82" s="41">
        <f>INDEX('2014'!$E$7:$HF$37,  MATCH(CO82, '2014'!$A$7:$A$37, 0), MATCH(CO49, '2014'!$E$4:$HF$4, 0) )</f>
        <v>5</v>
      </c>
      <c r="CV82" s="41">
        <f>INDEX('2015'!$E$7:$HF$37,  MATCH(CO82, '2015'!$A$7:$A$37, 0), MATCH(CO49, '2015'!$E$4:$HF$4, 0) )</f>
        <v>20</v>
      </c>
      <c r="CW82" s="41">
        <f>INDEX('2016'!$E$7:$HF$37,  MATCH(CO82, '2016'!$A$7:$A$37, 0), MATCH(CO49, '2016'!$E$4:$HF$4, 0) )</f>
        <v>20</v>
      </c>
      <c r="CX82" s="41">
        <f>INDEX('2017'!$E$7:$HF$37,  MATCH(CO82, '2017'!$A$7:$A$37, 0), MATCH(CO49, '2017'!$E$4:$HF$4, 0) )</f>
        <v>9</v>
      </c>
      <c r="CY82" s="41">
        <f>INDEX('2018'!$E$7:$HF$37,  MATCH(CO82, '2018'!$A$7:$A$37, 0), MATCH(CO49, '2018'!$E$4:$HF$4, 0) )</f>
        <v>15</v>
      </c>
      <c r="CZ82" s="41">
        <f>INDEX('2019'!$E$7:$HF$37,  MATCH(CO82, '2019'!$A$7:$A$37, 0), MATCH(CO49, '2019'!$E$4:$HF$4, 0) )</f>
        <v>15</v>
      </c>
      <c r="DB82" s="9">
        <f t="shared" ref="DB82:DC82" si="1145">DB37</f>
        <v>41</v>
      </c>
      <c r="DC82" s="18" t="str">
        <f t="shared" si="1145"/>
        <v>Sevier</v>
      </c>
      <c r="DD82" s="41">
        <f>INDEX('2010'!$E$7:$HF$37,  MATCH(DB82, '2010'!$A$7:$A$37, 0), MATCH(DB49, '2010'!$E$4:$HF$4, 0) )</f>
        <v>5</v>
      </c>
      <c r="DE82" s="41">
        <f>INDEX('2011'!$E$7:$HF$37,  MATCH(DB82, '2011'!$A$7:$A$37, 0), MATCH(DB49, '2011'!$E$4:$HF$4, 0) )</f>
        <v>4</v>
      </c>
      <c r="DF82" s="41">
        <f>INDEX('2012'!$E$7:$HF$37,  MATCH(DB82, '2012'!$A$7:$A$37, 0), MATCH(DB49, '2012'!$E$4:$HF$4, 0) )</f>
        <v>6</v>
      </c>
      <c r="DG82" s="41">
        <f>INDEX('2013'!$E$7:$HF$37,  MATCH(DB82, '2013'!$A$7:$A$37, 0), MATCH(DB49, '2013'!$E$4:$HF$4, 0) )</f>
        <v>6</v>
      </c>
      <c r="DH82" s="41">
        <f>INDEX('2014'!$E$7:$HF$37,  MATCH(DB82, '2014'!$A$7:$A$37, 0), MATCH(DB49, '2014'!$E$4:$HF$4, 0) )</f>
        <v>5</v>
      </c>
      <c r="DI82" s="41">
        <f>INDEX('2015'!$E$7:$HF$37,  MATCH(DB82, '2015'!$A$7:$A$37, 0), MATCH(DB49, '2015'!$E$4:$HF$4, 0) )</f>
        <v>3</v>
      </c>
      <c r="DJ82" s="41">
        <f>INDEX('2016'!$E$7:$HF$37,  MATCH(DB82, '2016'!$A$7:$A$37, 0), MATCH(DB49, '2016'!$E$4:$HF$4, 0) )</f>
        <v>3</v>
      </c>
      <c r="DK82" s="41">
        <f>INDEX('2017'!$E$7:$HF$37,  MATCH(DB82, '2017'!$A$7:$A$37, 0), MATCH(DB49, '2017'!$E$4:$HF$4, 0) )</f>
        <v>3</v>
      </c>
      <c r="DL82" s="41">
        <f>INDEX('2018'!$E$7:$HF$37,  MATCH(DB82, '2018'!$A$7:$A$37, 0), MATCH(DB49, '2018'!$E$4:$HF$4, 0) )</f>
        <v>3</v>
      </c>
      <c r="DM82" s="41">
        <f>INDEX('2019'!$E$7:$HF$37,  MATCH(DB82, '2019'!$A$7:$A$37, 0), MATCH(DB49, '2019'!$E$4:$HF$4, 0) )</f>
        <v>21</v>
      </c>
      <c r="DO82" s="9">
        <f t="shared" ref="DO82:DP82" si="1146">DO37</f>
        <v>41</v>
      </c>
      <c r="DP82" s="18" t="str">
        <f t="shared" si="1146"/>
        <v>Sevier</v>
      </c>
      <c r="DQ82" s="41">
        <f>INDEX('2010'!$E$7:$HF$37,  MATCH(DO82, '2010'!$A$7:$A$37, 0), MATCH(DO49, '2010'!$E$4:$HF$4, 0) )</f>
        <v>50</v>
      </c>
      <c r="DR82" s="41">
        <f>INDEX('2011'!$E$7:$HF$37,  MATCH(DO82, '2011'!$A$7:$A$37, 0), MATCH(DO49, '2011'!$E$4:$HF$4, 0) )</f>
        <v>53</v>
      </c>
      <c r="DS82" s="41">
        <f>INDEX('2012'!$E$7:$HF$37,  MATCH(DO82, '2012'!$A$7:$A$37, 0), MATCH(DO49, '2012'!$E$4:$HF$4, 0) )</f>
        <v>50</v>
      </c>
      <c r="DT82" s="41">
        <f>INDEX('2013'!$E$7:$HF$37,  MATCH(DO82, '2013'!$A$7:$A$37, 0), MATCH(DO49, '2013'!$E$4:$HF$4, 0) )</f>
        <v>37</v>
      </c>
      <c r="DU82" s="41">
        <f>INDEX('2014'!$E$7:$HF$37,  MATCH(DO82, '2014'!$A$7:$A$37, 0), MATCH(DO49, '2014'!$E$4:$HF$4, 0) )</f>
        <v>52</v>
      </c>
      <c r="DV82" s="41">
        <f>INDEX('2015'!$E$7:$HF$37,  MATCH(DO82, '2015'!$A$7:$A$37, 0), MATCH(DO49, '2015'!$E$4:$HF$4, 0) )</f>
        <v>62</v>
      </c>
      <c r="DW82" s="41">
        <f>INDEX('2016'!$E$7:$HF$37,  MATCH(DO82, '2016'!$A$7:$A$37, 0), MATCH(DO49, '2016'!$E$4:$HF$4, 0) )</f>
        <v>55</v>
      </c>
      <c r="DX82" s="41">
        <f>INDEX('2017'!$E$7:$HF$37,  MATCH(DO82, '2017'!$A$7:$A$37, 0), MATCH(DO49, '2017'!$E$4:$HF$4, 0) )</f>
        <v>64</v>
      </c>
      <c r="DY82" s="41">
        <f>INDEX('2018'!$E$7:$HF$37,  MATCH(DO82, '2018'!$A$7:$A$37, 0), MATCH(DO49, '2018'!$E$4:$HF$4, 0) )</f>
        <v>66</v>
      </c>
      <c r="DZ82" s="41">
        <f>INDEX('2019'!$E$7:$HF$37,  MATCH(DO82, '2019'!$A$7:$A$37, 0), MATCH(DO49, '2019'!$E$4:$HF$4, 0) )</f>
        <v>39</v>
      </c>
      <c r="EB82" s="9">
        <f t="shared" ref="EB82:EC82" si="1147">EB37</f>
        <v>41</v>
      </c>
      <c r="EC82" s="18" t="str">
        <f t="shared" si="1147"/>
        <v>Sevier</v>
      </c>
      <c r="ED82" s="41">
        <f>INDEX('2010'!$E$7:$HF$37,  MATCH(EB82, '2010'!$A$7:$A$37, 0), MATCH(EB49, '2010'!$E$4:$HF$4, 0) )</f>
        <v>39</v>
      </c>
      <c r="EE82" s="41">
        <f>INDEX('2011'!$E$7:$HF$37,  MATCH(EB82, '2011'!$A$7:$A$37, 0), MATCH(EB49, '2011'!$E$4:$HF$4, 0) )</f>
        <v>35</v>
      </c>
      <c r="EF82" s="41">
        <f>INDEX('2012'!$E$7:$HF$37,  MATCH(EB82, '2012'!$A$7:$A$37, 0), MATCH(EB49, '2012'!$E$4:$HF$4, 0) )</f>
        <v>34</v>
      </c>
      <c r="EG82" s="41">
        <f>INDEX('2013'!$E$7:$HF$37,  MATCH(EB82, '2013'!$A$7:$A$37, 0), MATCH(EB49, '2013'!$E$4:$HF$4, 0) )</f>
        <v>37</v>
      </c>
      <c r="EH82" s="41">
        <f>INDEX('2014'!$E$7:$HF$37,  MATCH(EB82, '2014'!$A$7:$A$37, 0), MATCH(EB49, '2014'!$E$4:$HF$4, 0) )</f>
        <v>27</v>
      </c>
      <c r="EI82" s="41">
        <f>INDEX('2015'!$E$7:$HF$37,  MATCH(EB82, '2015'!$A$7:$A$37, 0), MATCH(EB49, '2015'!$E$4:$HF$4, 0) )</f>
        <v>30</v>
      </c>
      <c r="EJ82" s="41">
        <f>INDEX('2016'!$E$7:$HF$37,  MATCH(EB82, '2016'!$A$7:$A$37, 0), MATCH(EB49, '2016'!$E$4:$HF$4, 0) )</f>
        <v>47</v>
      </c>
      <c r="EK82" s="41">
        <f>INDEX('2017'!$E$7:$HF$37,  MATCH(EB82, '2017'!$A$7:$A$37, 0), MATCH(EB49, '2017'!$E$4:$HF$4, 0) )</f>
        <v>40</v>
      </c>
      <c r="EL82" s="41">
        <f>INDEX('2018'!$E$7:$HF$37,  MATCH(EB82, '2018'!$A$7:$A$37, 0), MATCH(EB49, '2018'!$E$4:$HF$4, 0) )</f>
        <v>39</v>
      </c>
      <c r="EM82" s="41">
        <f>INDEX('2019'!$E$7:$HF$37,  MATCH(EB82, '2019'!$A$7:$A$37, 0), MATCH(EB49, '2019'!$E$4:$HF$4, 0) )</f>
        <v>42</v>
      </c>
      <c r="EO82" s="9">
        <f t="shared" ref="EO82:EP82" si="1148">EO37</f>
        <v>41</v>
      </c>
      <c r="EP82" s="18" t="str">
        <f t="shared" si="1148"/>
        <v>Sevier</v>
      </c>
      <c r="EQ82" s="41">
        <f>INDEX('2010'!$E$7:$HF$37,  MATCH(EO82, '2010'!$A$7:$A$37, 0), MATCH(EO49, '2010'!$E$4:$HF$4, 0) )</f>
        <v>25</v>
      </c>
      <c r="ER82" s="41">
        <f>INDEX('2011'!$E$7:$HF$37,  MATCH(EO82, '2011'!$A$7:$A$37, 0), MATCH(EO49, '2011'!$E$4:$HF$4, 0) )</f>
        <v>16</v>
      </c>
      <c r="ES82" s="41">
        <f>INDEX('2012'!$E$7:$HF$37,  MATCH(EO82, '2012'!$A$7:$A$37, 0), MATCH(EO49, '2012'!$E$4:$HF$4, 0) )</f>
        <v>20</v>
      </c>
      <c r="ET82" s="41">
        <f>INDEX('2013'!$E$7:$HF$37,  MATCH(EO82, '2013'!$A$7:$A$37, 0), MATCH(EO49, '2013'!$E$4:$HF$4, 0) )</f>
        <v>18</v>
      </c>
      <c r="EU82" s="41">
        <f>INDEX('2014'!$E$7:$HF$37,  MATCH(EO82, '2014'!$A$7:$A$37, 0), MATCH(EO49, '2014'!$E$4:$HF$4, 0) )</f>
        <v>16</v>
      </c>
      <c r="EV82" s="41">
        <f>INDEX('2015'!$E$7:$HF$37,  MATCH(EO82, '2015'!$A$7:$A$37, 0), MATCH(EO49, '2015'!$E$4:$HF$4, 0) )</f>
        <v>17</v>
      </c>
      <c r="EW82" s="41">
        <f>INDEX('2016'!$E$7:$HF$37,  MATCH(EO82, '2016'!$A$7:$A$37, 0), MATCH(EO49, '2016'!$E$4:$HF$4, 0) )</f>
        <v>16</v>
      </c>
      <c r="EX82" s="41">
        <f>INDEX('2017'!$E$7:$HF$37,  MATCH(EO82, '2017'!$A$7:$A$37, 0), MATCH(EO49, '2017'!$E$4:$HF$4, 0) )</f>
        <v>21</v>
      </c>
      <c r="EY82" s="41">
        <f>INDEX('2018'!$E$7:$HF$37,  MATCH(EO82, '2018'!$A$7:$A$37, 0), MATCH(EO49, '2018'!$E$4:$HF$4, 0) )</f>
        <v>21</v>
      </c>
      <c r="EZ82" s="41">
        <f>INDEX('2019'!$E$7:$HF$37,  MATCH(EO82, '2019'!$A$7:$A$37, 0), MATCH(EO49, '2019'!$E$4:$HF$4, 0) )</f>
        <v>18</v>
      </c>
      <c r="FB82" s="9">
        <f t="shared" ref="FB82:FC82" si="1149">FB37</f>
        <v>41</v>
      </c>
      <c r="FC82" s="18" t="str">
        <f t="shared" si="1149"/>
        <v>Sevier</v>
      </c>
      <c r="FD82" s="41">
        <f>INDEX('2010'!$E$7:$HF$37,  MATCH(FB82, '2010'!$A$7:$A$37, 0), MATCH(FB49, '2010'!$E$4:$HF$4, 0) )</f>
        <v>17</v>
      </c>
      <c r="FE82" s="41">
        <f>INDEX('2011'!$E$7:$HF$37,  MATCH(FB82, '2011'!$A$7:$A$37, 0), MATCH(FB49, '2011'!$E$4:$HF$4, 0) )</f>
        <v>17</v>
      </c>
      <c r="FF82" s="41">
        <f>INDEX('2012'!$E$7:$HF$37,  MATCH(FB82, '2012'!$A$7:$A$37, 0), MATCH(FB49, '2012'!$E$4:$HF$4, 0) )</f>
        <v>19</v>
      </c>
      <c r="FG82" s="41">
        <f>INDEX('2013'!$E$7:$HF$37,  MATCH(FB82, '2013'!$A$7:$A$37, 0), MATCH(FB49, '2013'!$E$4:$HF$4, 0) )</f>
        <v>25</v>
      </c>
      <c r="FH82" s="41">
        <f>INDEX('2014'!$E$7:$HF$37,  MATCH(FB82, '2014'!$A$7:$A$37, 0), MATCH(FB49, '2014'!$E$4:$HF$4, 0) )</f>
        <v>31</v>
      </c>
      <c r="FI82" s="41">
        <f>INDEX('2015'!$E$7:$HF$37,  MATCH(FB82, '2015'!$A$7:$A$37, 0), MATCH(FB49, '2015'!$E$4:$HF$4, 0) )</f>
        <v>18</v>
      </c>
      <c r="FJ82" s="41">
        <f>INDEX('2016'!$E$7:$HF$37,  MATCH(FB82, '2016'!$A$7:$A$37, 0), MATCH(FB49, '2016'!$E$4:$HF$4, 0) )</f>
        <v>31</v>
      </c>
      <c r="FK82" s="41">
        <f>INDEX('2017'!$E$7:$HF$37,  MATCH(FB82, '2017'!$A$7:$A$37, 0), MATCH(FB49, '2017'!$E$4:$HF$4, 0) )</f>
        <v>27</v>
      </c>
      <c r="FL82" s="41">
        <f>INDEX('2018'!$E$7:$HF$37,  MATCH(FB82, '2018'!$A$7:$A$37, 0), MATCH(FB49, '2018'!$E$4:$HF$4, 0) )</f>
        <v>39</v>
      </c>
      <c r="FM82" s="41">
        <f>INDEX('2019'!$E$7:$HF$37,  MATCH(FB82, '2019'!$A$7:$A$37, 0), MATCH(FB49, '2019'!$E$4:$HF$4, 0) )</f>
        <v>44</v>
      </c>
      <c r="FO82" s="9">
        <f t="shared" ref="FO82:FP82" si="1150">FO37</f>
        <v>41</v>
      </c>
      <c r="FP82" s="18" t="str">
        <f t="shared" si="1150"/>
        <v>Sevier</v>
      </c>
      <c r="FQ82" s="41">
        <f>INDEX('2010'!$E$7:$HF$37,  MATCH(FO82, '2010'!$A$7:$A$37, 0), MATCH(FO49, '2010'!$E$4:$HF$4, 0) )</f>
        <v>16</v>
      </c>
      <c r="FR82" s="41">
        <f>INDEX('2011'!$E$7:$HF$37,  MATCH(FO82, '2011'!$A$7:$A$37, 0), MATCH(FO49, '2011'!$E$4:$HF$4, 0) )</f>
        <v>25</v>
      </c>
      <c r="FS82" s="41">
        <f>INDEX('2012'!$E$7:$HF$37,  MATCH(FO82, '2012'!$A$7:$A$37, 0), MATCH(FO49, '2012'!$E$4:$HF$4, 0) )</f>
        <v>26</v>
      </c>
      <c r="FT82" s="41">
        <f>INDEX('2013'!$E$7:$HF$37,  MATCH(FO82, '2013'!$A$7:$A$37, 0), MATCH(FO49, '2013'!$E$4:$HF$4, 0) )</f>
        <v>26</v>
      </c>
      <c r="FU82" s="41">
        <f>INDEX('2014'!$E$7:$HF$37,  MATCH(FO82, '2014'!$A$7:$A$37, 0), MATCH(FO49, '2014'!$E$4:$HF$4, 0) )</f>
        <v>24</v>
      </c>
      <c r="FV82" s="41">
        <f>INDEX('2015'!$E$7:$HF$37,  MATCH(FO82, '2015'!$A$7:$A$37, 0), MATCH(FO49, '2015'!$E$4:$HF$4, 0) )</f>
        <v>15</v>
      </c>
      <c r="FW82" s="41">
        <f>INDEX('2016'!$E$7:$HF$37,  MATCH(FO82, '2016'!$A$7:$A$37, 0), MATCH(FO49, '2016'!$E$4:$HF$4, 0) )</f>
        <v>8</v>
      </c>
      <c r="FX82" s="41">
        <f>INDEX('2017'!$E$7:$HF$37,  MATCH(FO82, '2017'!$A$7:$A$37, 0), MATCH(FO49, '2017'!$E$4:$HF$4, 0) )</f>
        <v>11</v>
      </c>
      <c r="FY82" s="41">
        <f>INDEX('2018'!$E$7:$HF$37,  MATCH(FO82, '2018'!$A$7:$A$37, 0), MATCH(FO49, '2018'!$E$4:$HF$4, 0) )</f>
        <v>9</v>
      </c>
      <c r="FZ82" s="41">
        <f>INDEX('2019'!$E$7:$HF$37,  MATCH(FO82, '2019'!$A$7:$A$37, 0), MATCH(FO49, '2019'!$E$4:$HF$4, 0) )</f>
        <v>17</v>
      </c>
      <c r="GB82" s="9">
        <f t="shared" ref="GB82:GC82" si="1151">GB37</f>
        <v>41</v>
      </c>
      <c r="GC82" s="18" t="str">
        <f t="shared" si="1151"/>
        <v>Sevier</v>
      </c>
      <c r="GD82" s="41">
        <f>INDEX('2010'!$E$7:$HF$37,  MATCH(GB82, '2010'!$A$7:$A$37, 0), MATCH(GB49, '2010'!$E$4:$HF$4, 0) )</f>
        <v>119</v>
      </c>
      <c r="GE82" s="41">
        <f>INDEX('2011'!$E$7:$HF$37,  MATCH(GB82, '2011'!$A$7:$A$37, 0), MATCH(GB49, '2011'!$E$4:$HF$4, 0) )</f>
        <v>89</v>
      </c>
      <c r="GF82" s="41">
        <f>INDEX('2012'!$E$7:$HF$37,  MATCH(GB82, '2012'!$A$7:$A$37, 0), MATCH(GB49, '2012'!$E$4:$HF$4, 0) )</f>
        <v>21</v>
      </c>
      <c r="GG82" s="41">
        <f>INDEX('2013'!$E$7:$HF$37,  MATCH(GB82, '2013'!$A$7:$A$37, 0), MATCH(GB49, '2013'!$E$4:$HF$4, 0) )</f>
        <v>21</v>
      </c>
      <c r="GH82" s="41">
        <f>INDEX('2014'!$E$7:$HF$37,  MATCH(GB82, '2014'!$A$7:$A$37, 0), MATCH(GB49, '2014'!$E$4:$HF$4, 0) )</f>
        <v>21</v>
      </c>
      <c r="GI82" s="41">
        <f>INDEX('2015'!$E$7:$HF$37,  MATCH(GB82, '2015'!$A$7:$A$37, 0), MATCH(GB49, '2015'!$E$4:$HF$4, 0) )</f>
        <v>20</v>
      </c>
      <c r="GJ82" s="41">
        <f>INDEX('2016'!$E$7:$HF$37,  MATCH(GB82, '2016'!$A$7:$A$37, 0), MATCH(GB49, '2016'!$E$4:$HF$4, 0) )</f>
        <v>20</v>
      </c>
      <c r="GK82" s="41">
        <f>INDEX('2017'!$E$7:$HF$37,  MATCH(GB82, '2017'!$A$7:$A$37, 0), MATCH(GB49, '2017'!$E$4:$HF$4, 0) )</f>
        <v>21</v>
      </c>
      <c r="GL82" s="41">
        <f>INDEX('2018'!$E$7:$HF$37,  MATCH(GB82, '2018'!$A$7:$A$37, 0), MATCH(GB49, '2018'!$E$4:$HF$4, 0) )</f>
        <v>21</v>
      </c>
      <c r="GM82" s="41">
        <f>INDEX('2019'!$E$7:$HF$37,  MATCH(GB82, '2019'!$A$7:$A$37, 0), MATCH(GB49, '2019'!$E$4:$HF$4, 0) )</f>
        <v>21</v>
      </c>
    </row>
    <row r="83" spans="2:195" x14ac:dyDescent="0.25">
      <c r="B83" s="9">
        <f t="shared" ref="B83:C83" si="1152">B38</f>
        <v>43</v>
      </c>
      <c r="C83" s="18" t="str">
        <f t="shared" si="1152"/>
        <v>Summit</v>
      </c>
      <c r="D83" s="41">
        <f>INDEX('2010'!$E$7:$HF$37,  MATCH(B83, '2010'!$A$7:$A$37, 0), MATCH(B49, '2010'!$E$4:$HF$4, 0) )</f>
        <v>368</v>
      </c>
      <c r="E83" s="41">
        <f>INDEX('2011'!$E$7:$HF$37,  MATCH(B83, '2011'!$A$7:$A$37, 0), MATCH(B49, '2011'!$E$4:$HF$4, 0) )</f>
        <v>335</v>
      </c>
      <c r="F83" s="41">
        <f>INDEX('2012'!$E$7:$HF$37,  MATCH(B83, '2012'!$A$7:$A$37, 0), MATCH(B49, '2012'!$E$4:$HF$4, 0) )</f>
        <v>362</v>
      </c>
      <c r="G83" s="41">
        <f>INDEX('2013'!$E$7:$HF$37,  MATCH(B83, '2013'!$A$7:$A$37, 0), MATCH(B49, '2013'!$E$4:$HF$4, 0) )</f>
        <v>338</v>
      </c>
      <c r="H83" s="41">
        <f>INDEX('2014'!$E$7:$HF$37,  MATCH(B83, '2014'!$A$7:$A$37, 0), MATCH(B49, '2014'!$E$4:$HF$4, 0) )</f>
        <v>325</v>
      </c>
      <c r="I83" s="41">
        <f>INDEX('2015'!$E$7:$HF$37,  MATCH(B83, '2015'!$A$7:$A$37, 0), MATCH(B49, '2015'!$E$4:$HF$4, 0) )</f>
        <v>252</v>
      </c>
      <c r="J83" s="41">
        <f>INDEX('2016'!$E$7:$HF$37,  MATCH(B83, '2016'!$A$7:$A$37, 0), MATCH(B49, '2016'!$E$4:$HF$4, 0) )</f>
        <v>288</v>
      </c>
      <c r="K83" s="41">
        <f>INDEX('2017'!$E$7:$HF$37,  MATCH(B83, '2017'!$A$7:$A$37, 0), MATCH(B49, '2017'!$E$4:$HF$4, 0) )</f>
        <v>331</v>
      </c>
      <c r="L83" s="41">
        <f>INDEX('2018'!$E$7:$HF$37,  MATCH(B83, '2018'!$A$7:$A$37, 0), MATCH(B49, '2018'!$E$4:$HF$4, 0) )</f>
        <v>329</v>
      </c>
      <c r="M83" s="41">
        <f>INDEX('2019'!$E$7:$HF$37,  MATCH(B83, '2019'!$A$7:$A$37, 0), MATCH(B49, '2019'!$E$4:$HF$4, 0) )</f>
        <v>331</v>
      </c>
      <c r="O83" s="9">
        <f t="shared" ref="O83:P83" si="1153">O38</f>
        <v>43</v>
      </c>
      <c r="P83" s="18" t="str">
        <f t="shared" si="1153"/>
        <v>Summit</v>
      </c>
      <c r="Q83" s="41">
        <f>INDEX('2010'!$E$7:$HF$37,  MATCH(O83, '2010'!$A$7:$A$37, 0), MATCH(O49, '2010'!$E$4:$HF$4, 0) )</f>
        <v>49</v>
      </c>
      <c r="R83" s="41">
        <f>INDEX('2011'!$E$7:$HF$37,  MATCH(O83, '2011'!$A$7:$A$37, 0), MATCH(O49, '2011'!$E$4:$HF$4, 0) )</f>
        <v>30</v>
      </c>
      <c r="S83" s="41">
        <f>INDEX('2012'!$E$7:$HF$37,  MATCH(O83, '2012'!$A$7:$A$37, 0), MATCH(O49, '2012'!$E$4:$HF$4, 0) )</f>
        <v>16</v>
      </c>
      <c r="T83" s="41">
        <f>INDEX('2013'!$E$7:$HF$37,  MATCH(O83, '2013'!$A$7:$A$37, 0), MATCH(O49, '2013'!$E$4:$HF$4, 0) )</f>
        <v>5</v>
      </c>
      <c r="U83" s="41">
        <f>INDEX('2014'!$E$7:$HF$37,  MATCH(O83, '2014'!$A$7:$A$37, 0), MATCH(O49, '2014'!$E$4:$HF$4, 0) )</f>
        <v>39</v>
      </c>
      <c r="V83" s="41">
        <f>INDEX('2015'!$E$7:$HF$37,  MATCH(O83, '2015'!$A$7:$A$37, 0), MATCH(O49, '2015'!$E$4:$HF$4, 0) )</f>
        <v>41</v>
      </c>
      <c r="W83" s="41">
        <f>INDEX('2016'!$E$7:$HF$37,  MATCH(O83, '2016'!$A$7:$A$37, 0), MATCH(O49, '2016'!$E$4:$HF$4, 0) )</f>
        <v>45</v>
      </c>
      <c r="X83" s="41">
        <f>INDEX('2017'!$E$7:$HF$37,  MATCH(O83, '2017'!$A$7:$A$37, 0), MATCH(O49, '2017'!$E$4:$HF$4, 0) )</f>
        <v>47</v>
      </c>
      <c r="Y83" s="41">
        <f>INDEX('2018'!$E$7:$HF$37,  MATCH(O83, '2018'!$A$7:$A$37, 0), MATCH(O49, '2018'!$E$4:$HF$4, 0) )</f>
        <v>50</v>
      </c>
      <c r="Z83" s="41">
        <f>INDEX('2019'!$E$7:$HF$37,  MATCH(O83, '2019'!$A$7:$A$37, 0), MATCH(O49, '2019'!$E$4:$HF$4, 0) )</f>
        <v>44</v>
      </c>
      <c r="AB83" s="9">
        <f t="shared" ref="AB83:AC83" si="1154">AB38</f>
        <v>43</v>
      </c>
      <c r="AC83" s="18" t="str">
        <f t="shared" si="1154"/>
        <v>Summit</v>
      </c>
      <c r="AD83" s="41">
        <f>INDEX('2010'!$E$7:$HF$37,  MATCH(AB83, '2010'!$A$7:$A$37, 0), MATCH(AB49, '2010'!$E$4:$HF$4, 0) )</f>
        <v>86</v>
      </c>
      <c r="AE83" s="41">
        <f>INDEX('2011'!$E$7:$HF$37,  MATCH(AB83, '2011'!$A$7:$A$37, 0), MATCH(AB49, '2011'!$E$4:$HF$4, 0) )</f>
        <v>101</v>
      </c>
      <c r="AF83" s="41">
        <f>INDEX('2012'!$E$7:$HF$37,  MATCH(AB83, '2012'!$A$7:$A$37, 0), MATCH(AB49, '2012'!$E$4:$HF$4, 0) )</f>
        <v>80</v>
      </c>
      <c r="AG83" s="41">
        <f>INDEX('2013'!$E$7:$HF$37,  MATCH(AB83, '2013'!$A$7:$A$37, 0), MATCH(AB49, '2013'!$E$4:$HF$4, 0) )</f>
        <v>73</v>
      </c>
      <c r="AH83" s="41">
        <f>INDEX('2014'!$E$7:$HF$37,  MATCH(AB83, '2014'!$A$7:$A$37, 0), MATCH(AB49, '2014'!$E$4:$HF$4, 0) )</f>
        <v>80</v>
      </c>
      <c r="AI83" s="41">
        <f>INDEX('2015'!$E$7:$HF$37,  MATCH(AB83, '2015'!$A$7:$A$37, 0), MATCH(AB49, '2015'!$E$4:$HF$4, 0) )</f>
        <v>64</v>
      </c>
      <c r="AJ83" s="41">
        <f>INDEX('2016'!$E$7:$HF$37,  MATCH(AB83, '2016'!$A$7:$A$37, 0), MATCH(AB49, '2016'!$E$4:$HF$4, 0) )</f>
        <v>82</v>
      </c>
      <c r="AK83" s="41">
        <f>INDEX('2017'!$E$7:$HF$37,  MATCH(AB83, '2017'!$A$7:$A$37, 0), MATCH(AB49, '2017'!$E$4:$HF$4, 0) )</f>
        <v>79</v>
      </c>
      <c r="AL83" s="41">
        <f>INDEX('2018'!$E$7:$HF$37,  MATCH(AB83, '2018'!$A$7:$A$37, 0), MATCH(AB49, '2018'!$E$4:$HF$4, 0) )</f>
        <v>85</v>
      </c>
      <c r="AM83" s="41">
        <f>INDEX('2019'!$E$7:$HF$37,  MATCH(AB83, '2019'!$A$7:$A$37, 0), MATCH(AB49, '2019'!$E$4:$HF$4, 0) )</f>
        <v>88</v>
      </c>
      <c r="AO83" s="9">
        <f t="shared" ref="AO83:AP83" si="1155">AO38</f>
        <v>43</v>
      </c>
      <c r="AP83" s="18" t="str">
        <f t="shared" si="1155"/>
        <v>Summit</v>
      </c>
      <c r="AQ83" s="41">
        <f>INDEX('2010'!$E$7:$HF$37,  MATCH(AO83, '2010'!$A$7:$A$37, 0), MATCH(AO49, '2010'!$E$4:$HF$4, 0) )</f>
        <v>60</v>
      </c>
      <c r="AR83" s="41">
        <f>INDEX('2011'!$E$7:$HF$37,  MATCH(AO83, '2011'!$A$7:$A$37, 0), MATCH(AO49, '2011'!$E$4:$HF$4, 0) )</f>
        <v>53</v>
      </c>
      <c r="AS83" s="41">
        <f>INDEX('2012'!$E$7:$HF$37,  MATCH(AO83, '2012'!$A$7:$A$37, 0), MATCH(AO49, '2012'!$E$4:$HF$4, 0) )</f>
        <v>72</v>
      </c>
      <c r="AT83" s="41">
        <f>INDEX('2013'!$E$7:$HF$37,  MATCH(AO83, '2013'!$A$7:$A$37, 0), MATCH(AO49, '2013'!$E$4:$HF$4, 0) )</f>
        <v>67</v>
      </c>
      <c r="AU83" s="41">
        <f>INDEX('2014'!$E$7:$HF$37,  MATCH(AO83, '2014'!$A$7:$A$37, 0), MATCH(AO49, '2014'!$E$4:$HF$4, 0) )</f>
        <v>78</v>
      </c>
      <c r="AV83" s="41">
        <f>INDEX('2015'!$E$7:$HF$37,  MATCH(AO83, '2015'!$A$7:$A$37, 0), MATCH(AO49, '2015'!$E$4:$HF$4, 0) )</f>
        <v>106</v>
      </c>
      <c r="AW83" s="41">
        <f>INDEX('2016'!$E$7:$HF$37,  MATCH(AO83, '2016'!$A$7:$A$37, 0), MATCH(AO49, '2016'!$E$4:$HF$4, 0) )</f>
        <v>92</v>
      </c>
      <c r="AX83" s="41">
        <f>INDEX('2017'!$E$7:$HF$37,  MATCH(AO83, '2017'!$A$7:$A$37, 0), MATCH(AO49, '2017'!$E$4:$HF$4, 0) )</f>
        <v>82</v>
      </c>
      <c r="AY83" s="41">
        <f>INDEX('2018'!$E$7:$HF$37,  MATCH(AO83, '2018'!$A$7:$A$37, 0), MATCH(AO49, '2018'!$E$4:$HF$4, 0) )</f>
        <v>74</v>
      </c>
      <c r="AZ83" s="41">
        <f>INDEX('2019'!$E$7:$HF$37,  MATCH(AO83, '2019'!$A$7:$A$37, 0), MATCH(AO49, '2019'!$E$4:$HF$4, 0) )</f>
        <v>71</v>
      </c>
      <c r="BB83" s="9">
        <f t="shared" ref="BB83:BC83" si="1156">BB38</f>
        <v>43</v>
      </c>
      <c r="BC83" s="18" t="str">
        <f t="shared" si="1156"/>
        <v>Summit</v>
      </c>
      <c r="BD83" s="41">
        <f>INDEX('2010'!$E$7:$HF$37,  MATCH(BB83, '2010'!$A$7:$A$37, 0), MATCH(BB49, '2010'!$E$4:$HF$4, 0) )</f>
        <v>78</v>
      </c>
      <c r="BE83" s="41">
        <f>INDEX('2011'!$E$7:$HF$37,  MATCH(BB83, '2011'!$A$7:$A$37, 0), MATCH(BB49, '2011'!$E$4:$HF$4, 0) )</f>
        <v>87</v>
      </c>
      <c r="BF83" s="41">
        <f>INDEX('2012'!$E$7:$HF$37,  MATCH(BB83, '2012'!$A$7:$A$37, 0), MATCH(BB49, '2012'!$E$4:$HF$4, 0) )</f>
        <v>77</v>
      </c>
      <c r="BG83" s="41">
        <f>INDEX('2013'!$E$7:$HF$37,  MATCH(BB83, '2013'!$A$7:$A$37, 0), MATCH(BB49, '2013'!$E$4:$HF$4, 0) )</f>
        <v>52</v>
      </c>
      <c r="BH83" s="41">
        <f>INDEX('2014'!$E$7:$HF$37,  MATCH(BB83, '2014'!$A$7:$A$37, 0), MATCH(BB49, '2014'!$E$4:$HF$4, 0) )</f>
        <v>51</v>
      </c>
      <c r="BI83" s="41">
        <f>INDEX('2015'!$E$7:$HF$37,  MATCH(BB83, '2015'!$A$7:$A$37, 0), MATCH(BB49, '2015'!$E$4:$HF$4, 0) )</f>
        <v>53</v>
      </c>
      <c r="BJ83" s="41">
        <f>INDEX('2016'!$E$7:$HF$37,  MATCH(BB83, '2016'!$A$7:$A$37, 0), MATCH(BB49, '2016'!$E$4:$HF$4, 0) )</f>
        <v>50</v>
      </c>
      <c r="BK83" s="41">
        <f>INDEX('2017'!$E$7:$HF$37,  MATCH(BB83, '2017'!$A$7:$A$37, 0), MATCH(BB49, '2017'!$E$4:$HF$4, 0) )</f>
        <v>37</v>
      </c>
      <c r="BL83" s="41">
        <f>INDEX('2018'!$E$7:$HF$37,  MATCH(BB83, '2018'!$A$7:$A$37, 0), MATCH(BB49, '2018'!$E$4:$HF$4, 0) )</f>
        <v>32</v>
      </c>
      <c r="BM83" s="41">
        <f>INDEX('2019'!$E$7:$HF$37,  MATCH(BB83, '2019'!$A$7:$A$37, 0), MATCH(BB49, '2019'!$E$4:$HF$4, 0) )</f>
        <v>45</v>
      </c>
      <c r="BO83" s="9">
        <f t="shared" ref="BO83:BP83" si="1157">BO38</f>
        <v>43</v>
      </c>
      <c r="BP83" s="18" t="str">
        <f t="shared" si="1157"/>
        <v>Summit</v>
      </c>
      <c r="BQ83" s="41">
        <f>INDEX('2010'!$E$7:$HF$37,  MATCH(BO83, '2010'!$A$7:$A$37, 0), MATCH(BO49, '2010'!$E$4:$HF$4, 0) )</f>
        <v>85</v>
      </c>
      <c r="BR83" s="41">
        <f>INDEX('2011'!$E$7:$HF$37,  MATCH(BO83, '2011'!$A$7:$A$37, 0), MATCH(BO49, '2011'!$E$4:$HF$4, 0) )</f>
        <v>68</v>
      </c>
      <c r="BS83" s="41">
        <f>INDEX('2012'!$E$7:$HF$37,  MATCH(BO83, '2012'!$A$7:$A$37, 0), MATCH(BO49, '2012'!$E$4:$HF$4, 0) )</f>
        <v>92</v>
      </c>
      <c r="BT83" s="41">
        <f>INDEX('2013'!$E$7:$HF$37,  MATCH(BO83, '2013'!$A$7:$A$37, 0), MATCH(BO49, '2013'!$E$4:$HF$4, 0) )</f>
        <v>106</v>
      </c>
      <c r="BU83" s="41">
        <f>INDEX('2014'!$E$7:$HF$37,  MATCH(BO83, '2014'!$A$7:$A$37, 0), MATCH(BO49, '2014'!$E$4:$HF$4, 0) )</f>
        <v>109</v>
      </c>
      <c r="BV83" s="41">
        <f>INDEX('2015'!$E$7:$HF$37,  MATCH(BO83, '2015'!$A$7:$A$37, 0), MATCH(BO49, '2015'!$E$4:$HF$4, 0) )</f>
        <v>106</v>
      </c>
      <c r="BW83" s="41">
        <f>INDEX('2016'!$E$7:$HF$37,  MATCH(BO83, '2016'!$A$7:$A$37, 0), MATCH(BO49, '2016'!$E$4:$HF$4, 0) )</f>
        <v>108</v>
      </c>
      <c r="BX83" s="41">
        <f>INDEX('2017'!$E$7:$HF$37,  MATCH(BO83, '2017'!$A$7:$A$37, 0), MATCH(BO49, '2017'!$E$4:$HF$4, 0) )</f>
        <v>105</v>
      </c>
      <c r="BY83" s="41">
        <f>INDEX('2018'!$E$7:$HF$37,  MATCH(BO83, '2018'!$A$7:$A$37, 0), MATCH(BO49, '2018'!$E$4:$HF$4, 0) )</f>
        <v>58</v>
      </c>
      <c r="BZ83" s="41">
        <f>INDEX('2019'!$E$7:$HF$37,  MATCH(BO83, '2019'!$A$7:$A$37, 0), MATCH(BO49, '2019'!$E$4:$HF$4, 0) )</f>
        <v>58</v>
      </c>
      <c r="CB83" s="9">
        <f t="shared" ref="CB83:CC83" si="1158">CB38</f>
        <v>43</v>
      </c>
      <c r="CC83" s="18" t="str">
        <f t="shared" si="1158"/>
        <v>Summit</v>
      </c>
      <c r="CD83" s="41">
        <f>INDEX('2010'!$E$7:$HF$37,  MATCH(CB83, '2010'!$A$7:$A$37, 0), MATCH(CB49, '2010'!$E$4:$HF$4, 0) )</f>
        <v>55</v>
      </c>
      <c r="CE83" s="41">
        <f>INDEX('2011'!$E$7:$HF$37,  MATCH(CB83, '2011'!$A$7:$A$37, 0), MATCH(CB49, '2011'!$E$4:$HF$4, 0) )</f>
        <v>31</v>
      </c>
      <c r="CF83" s="41">
        <f>INDEX('2012'!$E$7:$HF$37,  MATCH(CB83, '2012'!$A$7:$A$37, 0), MATCH(CB49, '2012'!$E$4:$HF$4, 0) )</f>
        <v>49</v>
      </c>
      <c r="CG83" s="41">
        <f>INDEX('2013'!$E$7:$HF$37,  MATCH(CB83, '2013'!$A$7:$A$37, 0), MATCH(CB49, '2013'!$E$4:$HF$4, 0) )</f>
        <v>19</v>
      </c>
      <c r="CH83" s="41">
        <f>INDEX('2014'!$E$7:$HF$37,  MATCH(CB83, '2014'!$A$7:$A$37, 0), MATCH(CB49, '2014'!$E$4:$HF$4, 0) )</f>
        <v>30</v>
      </c>
      <c r="CI83" s="41">
        <f>INDEX('2015'!$E$7:$HF$37,  MATCH(CB83, '2015'!$A$7:$A$37, 0), MATCH(CB49, '2015'!$E$4:$HF$4, 0) )</f>
        <v>28</v>
      </c>
      <c r="CJ83" s="41">
        <f>INDEX('2016'!$E$7:$HF$37,  MATCH(CB83, '2016'!$A$7:$A$37, 0), MATCH(CB49, '2016'!$E$4:$HF$4, 0) )</f>
        <v>40</v>
      </c>
      <c r="CK83" s="41">
        <f>INDEX('2017'!$E$7:$HF$37,  MATCH(CB83, '2017'!$A$7:$A$37, 0), MATCH(CB49, '2017'!$E$4:$HF$4, 0) )</f>
        <v>42</v>
      </c>
      <c r="CL83" s="41">
        <f>INDEX('2018'!$E$7:$HF$37,  MATCH(CB83, '2018'!$A$7:$A$37, 0), MATCH(CB49, '2018'!$E$4:$HF$4, 0) )</f>
        <v>24</v>
      </c>
      <c r="CM83" s="41">
        <f>INDEX('2019'!$E$7:$HF$37,  MATCH(CB83, '2019'!$A$7:$A$37, 0), MATCH(CB49, '2019'!$E$4:$HF$4, 0) )</f>
        <v>23</v>
      </c>
      <c r="CO83" s="9">
        <f t="shared" ref="CO83:CP83" si="1159">CO38</f>
        <v>43</v>
      </c>
      <c r="CP83" s="18" t="str">
        <f t="shared" si="1159"/>
        <v>Summit</v>
      </c>
      <c r="CQ83" s="41">
        <f>INDEX('2010'!$E$7:$HF$37,  MATCH(CO83, '2010'!$A$7:$A$37, 0), MATCH(CO49, '2010'!$E$4:$HF$4, 0) )</f>
        <v>91</v>
      </c>
      <c r="CR83" s="41">
        <f>INDEX('2011'!$E$7:$HF$37,  MATCH(CO83, '2011'!$A$7:$A$37, 0), MATCH(CO49, '2011'!$E$4:$HF$4, 0) )</f>
        <v>90</v>
      </c>
      <c r="CS83" s="41">
        <f>INDEX('2012'!$E$7:$HF$37,  MATCH(CO83, '2012'!$A$7:$A$37, 0), MATCH(CO49, '2012'!$E$4:$HF$4, 0) )</f>
        <v>128</v>
      </c>
      <c r="CT83" s="41">
        <f>INDEX('2013'!$E$7:$HF$37,  MATCH(CO83, '2013'!$A$7:$A$37, 0), MATCH(CO49, '2013'!$E$4:$HF$4, 0) )</f>
        <v>11</v>
      </c>
      <c r="CU83" s="41">
        <f>INDEX('2014'!$E$7:$HF$37,  MATCH(CO83, '2014'!$A$7:$A$37, 0), MATCH(CO49, '2014'!$E$4:$HF$4, 0) )</f>
        <v>11</v>
      </c>
      <c r="CV83" s="41">
        <f>INDEX('2015'!$E$7:$HF$37,  MATCH(CO83, '2015'!$A$7:$A$37, 0), MATCH(CO49, '2015'!$E$4:$HF$4, 0) )</f>
        <v>21</v>
      </c>
      <c r="CW83" s="41">
        <f>INDEX('2016'!$E$7:$HF$37,  MATCH(CO83, '2016'!$A$7:$A$37, 0), MATCH(CO49, '2016'!$E$4:$HF$4, 0) )</f>
        <v>33</v>
      </c>
      <c r="CX83" s="41">
        <f>INDEX('2017'!$E$7:$HF$37,  MATCH(CO83, '2017'!$A$7:$A$37, 0), MATCH(CO49, '2017'!$E$4:$HF$4, 0) )</f>
        <v>54</v>
      </c>
      <c r="CY83" s="41">
        <f>INDEX('2018'!$E$7:$HF$37,  MATCH(CO83, '2018'!$A$7:$A$37, 0), MATCH(CO49, '2018'!$E$4:$HF$4, 0) )</f>
        <v>71</v>
      </c>
      <c r="CZ83" s="41">
        <f>INDEX('2019'!$E$7:$HF$37,  MATCH(CO83, '2019'!$A$7:$A$37, 0), MATCH(CO49, '2019'!$E$4:$HF$4, 0) )</f>
        <v>71</v>
      </c>
      <c r="DB83" s="9">
        <f t="shared" ref="DB83:DC83" si="1160">DB38</f>
        <v>43</v>
      </c>
      <c r="DC83" s="18" t="str">
        <f t="shared" si="1160"/>
        <v>Summit</v>
      </c>
      <c r="DD83" s="41">
        <f>INDEX('2010'!$E$7:$HF$37,  MATCH(DB83, '2010'!$A$7:$A$37, 0), MATCH(DB49, '2010'!$E$4:$HF$4, 0) )</f>
        <v>111</v>
      </c>
      <c r="DE83" s="41">
        <f>INDEX('2011'!$E$7:$HF$37,  MATCH(DB83, '2011'!$A$7:$A$37, 0), MATCH(DB49, '2011'!$E$4:$HF$4, 0) )</f>
        <v>114</v>
      </c>
      <c r="DF83" s="41">
        <f>INDEX('2012'!$E$7:$HF$37,  MATCH(DB83, '2012'!$A$7:$A$37, 0), MATCH(DB49, '2012'!$E$4:$HF$4, 0) )</f>
        <v>90</v>
      </c>
      <c r="DG83" s="41">
        <f>INDEX('2013'!$E$7:$HF$37,  MATCH(DB83, '2013'!$A$7:$A$37, 0), MATCH(DB49, '2013'!$E$4:$HF$4, 0) )</f>
        <v>90</v>
      </c>
      <c r="DH83" s="41">
        <f>INDEX('2014'!$E$7:$HF$37,  MATCH(DB83, '2014'!$A$7:$A$37, 0), MATCH(DB49, '2014'!$E$4:$HF$4, 0) )</f>
        <v>105</v>
      </c>
      <c r="DI83" s="41">
        <f>INDEX('2015'!$E$7:$HF$37,  MATCH(DB83, '2015'!$A$7:$A$37, 0), MATCH(DB49, '2015'!$E$4:$HF$4, 0) )</f>
        <v>95</v>
      </c>
      <c r="DJ83" s="41">
        <f>INDEX('2016'!$E$7:$HF$37,  MATCH(DB83, '2016'!$A$7:$A$37, 0), MATCH(DB49, '2016'!$E$4:$HF$4, 0) )</f>
        <v>99</v>
      </c>
      <c r="DK83" s="41">
        <f>INDEX('2017'!$E$7:$HF$37,  MATCH(DB83, '2017'!$A$7:$A$37, 0), MATCH(DB49, '2017'!$E$4:$HF$4, 0) )</f>
        <v>104</v>
      </c>
      <c r="DL83" s="41">
        <f>INDEX('2018'!$E$7:$HF$37,  MATCH(DB83, '2018'!$A$7:$A$37, 0), MATCH(DB49, '2018'!$E$4:$HF$4, 0) )</f>
        <v>106</v>
      </c>
      <c r="DM83" s="41">
        <f>INDEX('2019'!$E$7:$HF$37,  MATCH(DB83, '2019'!$A$7:$A$37, 0), MATCH(DB49, '2019'!$E$4:$HF$4, 0) )</f>
        <v>114</v>
      </c>
      <c r="DO83" s="9">
        <f t="shared" ref="DO83:DP83" si="1161">DO38</f>
        <v>43</v>
      </c>
      <c r="DP83" s="18" t="str">
        <f t="shared" si="1161"/>
        <v>Summit</v>
      </c>
      <c r="DQ83" s="41">
        <f>INDEX('2010'!$E$7:$HF$37,  MATCH(DO83, '2010'!$A$7:$A$37, 0), MATCH(DO49, '2010'!$E$4:$HF$4, 0) )</f>
        <v>185</v>
      </c>
      <c r="DR83" s="41">
        <f>INDEX('2011'!$E$7:$HF$37,  MATCH(DO83, '2011'!$A$7:$A$37, 0), MATCH(DO49, '2011'!$E$4:$HF$4, 0) )</f>
        <v>189</v>
      </c>
      <c r="DS83" s="41">
        <f>INDEX('2012'!$E$7:$HF$37,  MATCH(DO83, '2012'!$A$7:$A$37, 0), MATCH(DO49, '2012'!$E$4:$HF$4, 0) )</f>
        <v>255</v>
      </c>
      <c r="DT83" s="41">
        <f>INDEX('2013'!$E$7:$HF$37,  MATCH(DO83, '2013'!$A$7:$A$37, 0), MATCH(DO49, '2013'!$E$4:$HF$4, 0) )</f>
        <v>233</v>
      </c>
      <c r="DU83" s="41">
        <f>INDEX('2014'!$E$7:$HF$37,  MATCH(DO83, '2014'!$A$7:$A$37, 0), MATCH(DO49, '2014'!$E$4:$HF$4, 0) )</f>
        <v>205</v>
      </c>
      <c r="DV83" s="41">
        <f>INDEX('2015'!$E$7:$HF$37,  MATCH(DO83, '2015'!$A$7:$A$37, 0), MATCH(DO49, '2015'!$E$4:$HF$4, 0) )</f>
        <v>182</v>
      </c>
      <c r="DW83" s="41">
        <f>INDEX('2016'!$E$7:$HF$37,  MATCH(DO83, '2016'!$A$7:$A$37, 0), MATCH(DO49, '2016'!$E$4:$HF$4, 0) )</f>
        <v>175</v>
      </c>
      <c r="DX83" s="41">
        <f>INDEX('2017'!$E$7:$HF$37,  MATCH(DO83, '2017'!$A$7:$A$37, 0), MATCH(DO49, '2017'!$E$4:$HF$4, 0) )</f>
        <v>222</v>
      </c>
      <c r="DY83" s="41">
        <f>INDEX('2018'!$E$7:$HF$37,  MATCH(DO83, '2018'!$A$7:$A$37, 0), MATCH(DO49, '2018'!$E$4:$HF$4, 0) )</f>
        <v>171</v>
      </c>
      <c r="DZ83" s="41">
        <f>INDEX('2019'!$E$7:$HF$37,  MATCH(DO83, '2019'!$A$7:$A$37, 0), MATCH(DO49, '2019'!$E$4:$HF$4, 0) )</f>
        <v>206</v>
      </c>
      <c r="EB83" s="9">
        <f t="shared" ref="EB83:EC83" si="1162">EB38</f>
        <v>43</v>
      </c>
      <c r="EC83" s="18" t="str">
        <f t="shared" si="1162"/>
        <v>Summit</v>
      </c>
      <c r="ED83" s="41">
        <f>INDEX('2010'!$E$7:$HF$37,  MATCH(EB83, '2010'!$A$7:$A$37, 0), MATCH(EB49, '2010'!$E$4:$HF$4, 0) )</f>
        <v>90</v>
      </c>
      <c r="EE83" s="41">
        <f>INDEX('2011'!$E$7:$HF$37,  MATCH(EB83, '2011'!$A$7:$A$37, 0), MATCH(EB49, '2011'!$E$4:$HF$4, 0) )</f>
        <v>159</v>
      </c>
      <c r="EF83" s="41">
        <f>INDEX('2012'!$E$7:$HF$37,  MATCH(EB83, '2012'!$A$7:$A$37, 0), MATCH(EB49, '2012'!$E$4:$HF$4, 0) )</f>
        <v>113</v>
      </c>
      <c r="EG83" s="41">
        <f>INDEX('2013'!$E$7:$HF$37,  MATCH(EB83, '2013'!$A$7:$A$37, 0), MATCH(EB49, '2013'!$E$4:$HF$4, 0) )</f>
        <v>99</v>
      </c>
      <c r="EH83" s="41">
        <f>INDEX('2014'!$E$7:$HF$37,  MATCH(EB83, '2014'!$A$7:$A$37, 0), MATCH(EB49, '2014'!$E$4:$HF$4, 0) )</f>
        <v>84</v>
      </c>
      <c r="EI83" s="41">
        <f>INDEX('2015'!$E$7:$HF$37,  MATCH(EB83, '2015'!$A$7:$A$37, 0), MATCH(EB49, '2015'!$E$4:$HF$4, 0) )</f>
        <v>88</v>
      </c>
      <c r="EJ83" s="41">
        <f>INDEX('2016'!$E$7:$HF$37,  MATCH(EB83, '2016'!$A$7:$A$37, 0), MATCH(EB49, '2016'!$E$4:$HF$4, 0) )</f>
        <v>76</v>
      </c>
      <c r="EK83" s="41">
        <f>INDEX('2017'!$E$7:$HF$37,  MATCH(EB83, '2017'!$A$7:$A$37, 0), MATCH(EB49, '2017'!$E$4:$HF$4, 0) )</f>
        <v>81</v>
      </c>
      <c r="EL83" s="41">
        <f>INDEX('2018'!$E$7:$HF$37,  MATCH(EB83, '2018'!$A$7:$A$37, 0), MATCH(EB49, '2018'!$E$4:$HF$4, 0) )</f>
        <v>122</v>
      </c>
      <c r="EM83" s="41">
        <f>INDEX('2019'!$E$7:$HF$37,  MATCH(EB83, '2019'!$A$7:$A$37, 0), MATCH(EB49, '2019'!$E$4:$HF$4, 0) )</f>
        <v>115</v>
      </c>
      <c r="EO83" s="9">
        <f t="shared" ref="EO83:EP83" si="1163">EO38</f>
        <v>43</v>
      </c>
      <c r="EP83" s="18" t="str">
        <f t="shared" si="1163"/>
        <v>Summit</v>
      </c>
      <c r="EQ83" s="41">
        <f>INDEX('2010'!$E$7:$HF$37,  MATCH(EO83, '2010'!$A$7:$A$37, 0), MATCH(EO49, '2010'!$E$4:$HF$4, 0) )</f>
        <v>102</v>
      </c>
      <c r="ER83" s="41">
        <f>INDEX('2011'!$E$7:$HF$37,  MATCH(EO83, '2011'!$A$7:$A$37, 0), MATCH(EO49, '2011'!$E$4:$HF$4, 0) )</f>
        <v>109</v>
      </c>
      <c r="ES83" s="41">
        <f>INDEX('2012'!$E$7:$HF$37,  MATCH(EO83, '2012'!$A$7:$A$37, 0), MATCH(EO49, '2012'!$E$4:$HF$4, 0) )</f>
        <v>86</v>
      </c>
      <c r="ET83" s="41">
        <f>INDEX('2013'!$E$7:$HF$37,  MATCH(EO83, '2013'!$A$7:$A$37, 0), MATCH(EO49, '2013'!$E$4:$HF$4, 0) )</f>
        <v>64</v>
      </c>
      <c r="EU83" s="41">
        <f>INDEX('2014'!$E$7:$HF$37,  MATCH(EO83, '2014'!$A$7:$A$37, 0), MATCH(EO49, '2014'!$E$4:$HF$4, 0) )</f>
        <v>69</v>
      </c>
      <c r="EV83" s="41">
        <f>INDEX('2015'!$E$7:$HF$37,  MATCH(EO83, '2015'!$A$7:$A$37, 0), MATCH(EO49, '2015'!$E$4:$HF$4, 0) )</f>
        <v>67</v>
      </c>
      <c r="EW83" s="41">
        <f>INDEX('2016'!$E$7:$HF$37,  MATCH(EO83, '2016'!$A$7:$A$37, 0), MATCH(EO49, '2016'!$E$4:$HF$4, 0) )</f>
        <v>81</v>
      </c>
      <c r="EX83" s="41">
        <f>INDEX('2017'!$E$7:$HF$37,  MATCH(EO83, '2017'!$A$7:$A$37, 0), MATCH(EO49, '2017'!$E$4:$HF$4, 0) )</f>
        <v>90</v>
      </c>
      <c r="EY83" s="41">
        <f>INDEX('2018'!$E$7:$HF$37,  MATCH(EO83, '2018'!$A$7:$A$37, 0), MATCH(EO49, '2018'!$E$4:$HF$4, 0) )</f>
        <v>118</v>
      </c>
      <c r="EZ83" s="41">
        <f>INDEX('2019'!$E$7:$HF$37,  MATCH(EO83, '2019'!$A$7:$A$37, 0), MATCH(EO49, '2019'!$E$4:$HF$4, 0) )</f>
        <v>154</v>
      </c>
      <c r="FB83" s="9">
        <f t="shared" ref="FB83:FC83" si="1164">FB38</f>
        <v>43</v>
      </c>
      <c r="FC83" s="18" t="str">
        <f t="shared" si="1164"/>
        <v>Summit</v>
      </c>
      <c r="FD83" s="41">
        <f>INDEX('2010'!$E$7:$HF$37,  MATCH(FB83, '2010'!$A$7:$A$37, 0), MATCH(FB49, '2010'!$E$4:$HF$4, 0) )</f>
        <v>48</v>
      </c>
      <c r="FE83" s="41">
        <f>INDEX('2011'!$E$7:$HF$37,  MATCH(FB83, '2011'!$A$7:$A$37, 0), MATCH(FB49, '2011'!$E$4:$HF$4, 0) )</f>
        <v>44</v>
      </c>
      <c r="FF83" s="41">
        <f>INDEX('2012'!$E$7:$HF$37,  MATCH(FB83, '2012'!$A$7:$A$37, 0), MATCH(FB49, '2012'!$E$4:$HF$4, 0) )</f>
        <v>71</v>
      </c>
      <c r="FG83" s="41">
        <f>INDEX('2013'!$E$7:$HF$37,  MATCH(FB83, '2013'!$A$7:$A$37, 0), MATCH(FB49, '2013'!$E$4:$HF$4, 0) )</f>
        <v>131</v>
      </c>
      <c r="FH83" s="41">
        <f>INDEX('2014'!$E$7:$HF$37,  MATCH(FB83, '2014'!$A$7:$A$37, 0), MATCH(FB49, '2014'!$E$4:$HF$4, 0) )</f>
        <v>98</v>
      </c>
      <c r="FI83" s="41">
        <f>INDEX('2015'!$E$7:$HF$37,  MATCH(FB83, '2015'!$A$7:$A$37, 0), MATCH(FB49, '2015'!$E$4:$HF$4, 0) )</f>
        <v>87</v>
      </c>
      <c r="FJ83" s="41">
        <f>INDEX('2016'!$E$7:$HF$37,  MATCH(FB83, '2016'!$A$7:$A$37, 0), MATCH(FB49, '2016'!$E$4:$HF$4, 0) )</f>
        <v>70</v>
      </c>
      <c r="FK83" s="41">
        <f>INDEX('2017'!$E$7:$HF$37,  MATCH(FB83, '2017'!$A$7:$A$37, 0), MATCH(FB49, '2017'!$E$4:$HF$4, 0) )</f>
        <v>73</v>
      </c>
      <c r="FL83" s="41">
        <f>INDEX('2018'!$E$7:$HF$37,  MATCH(FB83, '2018'!$A$7:$A$37, 0), MATCH(FB49, '2018'!$E$4:$HF$4, 0) )</f>
        <v>98</v>
      </c>
      <c r="FM83" s="41">
        <f>INDEX('2019'!$E$7:$HF$37,  MATCH(FB83, '2019'!$A$7:$A$37, 0), MATCH(FB49, '2019'!$E$4:$HF$4, 0) )</f>
        <v>62</v>
      </c>
      <c r="FO83" s="9">
        <f t="shared" ref="FO83:FP83" si="1165">FO38</f>
        <v>43</v>
      </c>
      <c r="FP83" s="18" t="str">
        <f t="shared" si="1165"/>
        <v>Summit</v>
      </c>
      <c r="FQ83" s="41">
        <f>INDEX('2010'!$E$7:$HF$37,  MATCH(FO83, '2010'!$A$7:$A$37, 0), MATCH(FO49, '2010'!$E$4:$HF$4, 0) )</f>
        <v>79</v>
      </c>
      <c r="FR83" s="41">
        <f>INDEX('2011'!$E$7:$HF$37,  MATCH(FO83, '2011'!$A$7:$A$37, 0), MATCH(FO49, '2011'!$E$4:$HF$4, 0) )</f>
        <v>101</v>
      </c>
      <c r="FS83" s="41">
        <f>INDEX('2012'!$E$7:$HF$37,  MATCH(FO83, '2012'!$A$7:$A$37, 0), MATCH(FO49, '2012'!$E$4:$HF$4, 0) )</f>
        <v>9</v>
      </c>
      <c r="FT83" s="41">
        <f>INDEX('2013'!$E$7:$HF$37,  MATCH(FO83, '2013'!$A$7:$A$37, 0), MATCH(FO49, '2013'!$E$4:$HF$4, 0) )</f>
        <v>58</v>
      </c>
      <c r="FU83" s="41">
        <f>INDEX('2014'!$E$7:$HF$37,  MATCH(FO83, '2014'!$A$7:$A$37, 0), MATCH(FO49, '2014'!$E$4:$HF$4, 0) )</f>
        <v>50</v>
      </c>
      <c r="FV83" s="41">
        <f>INDEX('2015'!$E$7:$HF$37,  MATCH(FO83, '2015'!$A$7:$A$37, 0), MATCH(FO49, '2015'!$E$4:$HF$4, 0) )</f>
        <v>41</v>
      </c>
      <c r="FW83" s="41">
        <f>INDEX('2016'!$E$7:$HF$37,  MATCH(FO83, '2016'!$A$7:$A$37, 0), MATCH(FO49, '2016'!$E$4:$HF$4, 0) )</f>
        <v>58</v>
      </c>
      <c r="FX83" s="41">
        <f>INDEX('2017'!$E$7:$HF$37,  MATCH(FO83, '2017'!$A$7:$A$37, 0), MATCH(FO49, '2017'!$E$4:$HF$4, 0) )</f>
        <v>46</v>
      </c>
      <c r="FY83" s="41">
        <f>INDEX('2018'!$E$7:$HF$37,  MATCH(FO83, '2018'!$A$7:$A$37, 0), MATCH(FO49, '2018'!$E$4:$HF$4, 0) )</f>
        <v>31</v>
      </c>
      <c r="FZ83" s="41">
        <f>INDEX('2019'!$E$7:$HF$37,  MATCH(FO83, '2019'!$A$7:$A$37, 0), MATCH(FO49, '2019'!$E$4:$HF$4, 0) )</f>
        <v>28</v>
      </c>
      <c r="GB83" s="9">
        <f t="shared" ref="GB83:GC83" si="1166">GB38</f>
        <v>43</v>
      </c>
      <c r="GC83" s="18" t="str">
        <f t="shared" si="1166"/>
        <v>Summit</v>
      </c>
      <c r="GD83" s="41">
        <f>INDEX('2010'!$E$7:$HF$37,  MATCH(GB83, '2010'!$A$7:$A$37, 0), MATCH(GB49, '2010'!$E$4:$HF$4, 0) )</f>
        <v>119</v>
      </c>
      <c r="GE83" s="41">
        <f>INDEX('2011'!$E$7:$HF$37,  MATCH(GB83, '2011'!$A$7:$A$37, 0), MATCH(GB49, '2011'!$E$4:$HF$4, 0) )</f>
        <v>89</v>
      </c>
      <c r="GF83" s="41">
        <f>INDEX('2012'!$E$7:$HF$37,  MATCH(GB83, '2012'!$A$7:$A$37, 0), MATCH(GB49, '2012'!$E$4:$HF$4, 0) )</f>
        <v>24</v>
      </c>
      <c r="GG83" s="41">
        <f>INDEX('2013'!$E$7:$HF$37,  MATCH(GB83, '2013'!$A$7:$A$37, 0), MATCH(GB49, '2013'!$E$4:$HF$4, 0) )</f>
        <v>24</v>
      </c>
      <c r="GH83" s="41">
        <f>INDEX('2014'!$E$7:$HF$37,  MATCH(GB83, '2014'!$A$7:$A$37, 0), MATCH(GB49, '2014'!$E$4:$HF$4, 0) )</f>
        <v>24</v>
      </c>
      <c r="GI83" s="41">
        <f>INDEX('2015'!$E$7:$HF$37,  MATCH(GB83, '2015'!$A$7:$A$37, 0), MATCH(GB49, '2015'!$E$4:$HF$4, 0) )</f>
        <v>23</v>
      </c>
      <c r="GJ83" s="41">
        <f>INDEX('2016'!$E$7:$HF$37,  MATCH(GB83, '2016'!$A$7:$A$37, 0), MATCH(GB49, '2016'!$E$4:$HF$4, 0) )</f>
        <v>23</v>
      </c>
      <c r="GK83" s="41">
        <f>INDEX('2017'!$E$7:$HF$37,  MATCH(GB83, '2017'!$A$7:$A$37, 0), MATCH(GB49, '2017'!$E$4:$HF$4, 0) )</f>
        <v>24</v>
      </c>
      <c r="GL83" s="41">
        <f>INDEX('2018'!$E$7:$HF$37,  MATCH(GB83, '2018'!$A$7:$A$37, 0), MATCH(GB49, '2018'!$E$4:$HF$4, 0) )</f>
        <v>24</v>
      </c>
      <c r="GM83" s="41">
        <f>INDEX('2019'!$E$7:$HF$37,  MATCH(GB83, '2019'!$A$7:$A$37, 0), MATCH(GB49, '2019'!$E$4:$HF$4, 0) )</f>
        <v>24</v>
      </c>
    </row>
    <row r="84" spans="2:195" x14ac:dyDescent="0.25">
      <c r="B84" s="9">
        <f t="shared" ref="B84:C84" si="1167">B39</f>
        <v>45</v>
      </c>
      <c r="C84" s="18" t="str">
        <f t="shared" si="1167"/>
        <v>Tooele</v>
      </c>
      <c r="D84" s="41">
        <f>INDEX('2010'!$E$7:$HF$37,  MATCH(B84, '2010'!$A$7:$A$37, 0), MATCH(B49, '2010'!$E$4:$HF$4, 0) )</f>
        <v>338</v>
      </c>
      <c r="E84" s="41">
        <f>INDEX('2011'!$E$7:$HF$37,  MATCH(B84, '2011'!$A$7:$A$37, 0), MATCH(B49, '2011'!$E$4:$HF$4, 0) )</f>
        <v>186</v>
      </c>
      <c r="F84" s="41">
        <f>INDEX('2012'!$E$7:$HF$37,  MATCH(B84, '2012'!$A$7:$A$37, 0), MATCH(B49, '2012'!$E$4:$HF$4, 0) )</f>
        <v>239</v>
      </c>
      <c r="G84" s="41">
        <f>INDEX('2013'!$E$7:$HF$37,  MATCH(B84, '2013'!$A$7:$A$37, 0), MATCH(B49, '2013'!$E$4:$HF$4, 0) )</f>
        <v>218</v>
      </c>
      <c r="H84" s="41">
        <f>INDEX('2014'!$E$7:$HF$37,  MATCH(B84, '2014'!$A$7:$A$37, 0), MATCH(B49, '2014'!$E$4:$HF$4, 0) )</f>
        <v>199</v>
      </c>
      <c r="I84" s="41">
        <f>INDEX('2015'!$E$7:$HF$37,  MATCH(B84, '2015'!$A$7:$A$37, 0), MATCH(B49, '2015'!$E$4:$HF$4, 0) )</f>
        <v>236</v>
      </c>
      <c r="J84" s="41">
        <f>INDEX('2016'!$E$7:$HF$37,  MATCH(B84, '2016'!$A$7:$A$37, 0), MATCH(B49, '2016'!$E$4:$HF$4, 0) )</f>
        <v>214</v>
      </c>
      <c r="K84" s="41">
        <f>INDEX('2017'!$E$7:$HF$37,  MATCH(B84, '2017'!$A$7:$A$37, 0), MATCH(B49, '2017'!$E$4:$HF$4, 0) )</f>
        <v>230</v>
      </c>
      <c r="L84" s="41">
        <f>INDEX('2018'!$E$7:$HF$37,  MATCH(B84, '2018'!$A$7:$A$37, 0), MATCH(B49, '2018'!$E$4:$HF$4, 0) )</f>
        <v>240</v>
      </c>
      <c r="M84" s="41">
        <f>INDEX('2019'!$E$7:$HF$37,  MATCH(B84, '2019'!$A$7:$A$37, 0), MATCH(B49, '2019'!$E$4:$HF$4, 0) )</f>
        <v>304</v>
      </c>
      <c r="O84" s="9">
        <f t="shared" ref="O84:P84" si="1168">O39</f>
        <v>45</v>
      </c>
      <c r="P84" s="18" t="str">
        <f t="shared" si="1168"/>
        <v>Tooele</v>
      </c>
      <c r="Q84" s="41">
        <f>INDEX('2010'!$E$7:$HF$37,  MATCH(O84, '2010'!$A$7:$A$37, 0), MATCH(O49, '2010'!$E$4:$HF$4, 0) )</f>
        <v>46</v>
      </c>
      <c r="R84" s="41">
        <f>INDEX('2011'!$E$7:$HF$37,  MATCH(O84, '2011'!$A$7:$A$37, 0), MATCH(O49, '2011'!$E$4:$HF$4, 0) )</f>
        <v>22</v>
      </c>
      <c r="S84" s="41">
        <f>INDEX('2012'!$E$7:$HF$37,  MATCH(O84, '2012'!$A$7:$A$37, 0), MATCH(O49, '2012'!$E$4:$HF$4, 0) )</f>
        <v>29</v>
      </c>
      <c r="T84" s="41">
        <f>INDEX('2013'!$E$7:$HF$37,  MATCH(O84, '2013'!$A$7:$A$37, 0), MATCH(O49, '2013'!$E$4:$HF$4, 0) )</f>
        <v>15</v>
      </c>
      <c r="U84" s="41">
        <f>INDEX('2014'!$E$7:$HF$37,  MATCH(O84, '2014'!$A$7:$A$37, 0), MATCH(O49, '2014'!$E$4:$HF$4, 0) )</f>
        <v>16</v>
      </c>
      <c r="V84" s="41">
        <f>INDEX('2015'!$E$7:$HF$37,  MATCH(O84, '2015'!$A$7:$A$37, 0), MATCH(O49, '2015'!$E$4:$HF$4, 0) )</f>
        <v>20</v>
      </c>
      <c r="W84" s="41">
        <f>INDEX('2016'!$E$7:$HF$37,  MATCH(O84, '2016'!$A$7:$A$37, 0), MATCH(O49, '2016'!$E$4:$HF$4, 0) )</f>
        <v>12</v>
      </c>
      <c r="X84" s="41">
        <f>INDEX('2017'!$E$7:$HF$37,  MATCH(O84, '2017'!$A$7:$A$37, 0), MATCH(O49, '2017'!$E$4:$HF$4, 0) )</f>
        <v>19</v>
      </c>
      <c r="Y84" s="41">
        <f>INDEX('2018'!$E$7:$HF$37,  MATCH(O84, '2018'!$A$7:$A$37, 0), MATCH(O49, '2018'!$E$4:$HF$4, 0) )</f>
        <v>20</v>
      </c>
      <c r="Z84" s="41">
        <f>INDEX('2019'!$E$7:$HF$37,  MATCH(O84, '2019'!$A$7:$A$37, 0), MATCH(O49, '2019'!$E$4:$HF$4, 0) )</f>
        <v>31</v>
      </c>
      <c r="AB84" s="9">
        <f t="shared" ref="AB84:AC84" si="1169">AB39</f>
        <v>45</v>
      </c>
      <c r="AC84" s="18" t="str">
        <f t="shared" si="1169"/>
        <v>Tooele</v>
      </c>
      <c r="AD84" s="41">
        <f>INDEX('2010'!$E$7:$HF$37,  MATCH(AB84, '2010'!$A$7:$A$37, 0), MATCH(AB49, '2010'!$E$4:$HF$4, 0) )</f>
        <v>33</v>
      </c>
      <c r="AE84" s="41">
        <f>INDEX('2011'!$E$7:$HF$37,  MATCH(AB84, '2011'!$A$7:$A$37, 0), MATCH(AB49, '2011'!$E$4:$HF$4, 0) )</f>
        <v>49</v>
      </c>
      <c r="AF84" s="41">
        <f>INDEX('2012'!$E$7:$HF$37,  MATCH(AB84, '2012'!$A$7:$A$37, 0), MATCH(AB49, '2012'!$E$4:$HF$4, 0) )</f>
        <v>46</v>
      </c>
      <c r="AG84" s="41">
        <f>INDEX('2013'!$E$7:$HF$37,  MATCH(AB84, '2013'!$A$7:$A$37, 0), MATCH(AB49, '2013'!$E$4:$HF$4, 0) )</f>
        <v>56</v>
      </c>
      <c r="AH84" s="41">
        <f>INDEX('2014'!$E$7:$HF$37,  MATCH(AB84, '2014'!$A$7:$A$37, 0), MATCH(AB49, '2014'!$E$4:$HF$4, 0) )</f>
        <v>42</v>
      </c>
      <c r="AI84" s="41">
        <f>INDEX('2015'!$E$7:$HF$37,  MATCH(AB84, '2015'!$A$7:$A$37, 0), MATCH(AB49, '2015'!$E$4:$HF$4, 0) )</f>
        <v>68</v>
      </c>
      <c r="AJ84" s="41">
        <f>INDEX('2016'!$E$7:$HF$37,  MATCH(AB84, '2016'!$A$7:$A$37, 0), MATCH(AB49, '2016'!$E$4:$HF$4, 0) )</f>
        <v>68</v>
      </c>
      <c r="AK84" s="41">
        <f>INDEX('2017'!$E$7:$HF$37,  MATCH(AB84, '2017'!$A$7:$A$37, 0), MATCH(AB49, '2017'!$E$4:$HF$4, 0) )</f>
        <v>69</v>
      </c>
      <c r="AL84" s="41">
        <f>INDEX('2018'!$E$7:$HF$37,  MATCH(AB84, '2018'!$A$7:$A$37, 0), MATCH(AB49, '2018'!$E$4:$HF$4, 0) )</f>
        <v>69</v>
      </c>
      <c r="AM84" s="41">
        <f>INDEX('2019'!$E$7:$HF$37,  MATCH(AB84, '2019'!$A$7:$A$37, 0), MATCH(AB49, '2019'!$E$4:$HF$4, 0) )</f>
        <v>57</v>
      </c>
      <c r="AO84" s="9">
        <f t="shared" ref="AO84:AP84" si="1170">AO39</f>
        <v>45</v>
      </c>
      <c r="AP84" s="18" t="str">
        <f t="shared" si="1170"/>
        <v>Tooele</v>
      </c>
      <c r="AQ84" s="41">
        <f>INDEX('2010'!$E$7:$HF$37,  MATCH(AO84, '2010'!$A$7:$A$37, 0), MATCH(AO49, '2010'!$E$4:$HF$4, 0) )</f>
        <v>13</v>
      </c>
      <c r="AR84" s="41">
        <f>INDEX('2011'!$E$7:$HF$37,  MATCH(AO84, '2011'!$A$7:$A$37, 0), MATCH(AO49, '2011'!$E$4:$HF$4, 0) )</f>
        <v>21</v>
      </c>
      <c r="AS84" s="41">
        <f>INDEX('2012'!$E$7:$HF$37,  MATCH(AO84, '2012'!$A$7:$A$37, 0), MATCH(AO49, '2012'!$E$4:$HF$4, 0) )</f>
        <v>15</v>
      </c>
      <c r="AT84" s="41">
        <f>INDEX('2013'!$E$7:$HF$37,  MATCH(AO84, '2013'!$A$7:$A$37, 0), MATCH(AO49, '2013'!$E$4:$HF$4, 0) )</f>
        <v>32</v>
      </c>
      <c r="AU84" s="41">
        <f>INDEX('2014'!$E$7:$HF$37,  MATCH(AO84, '2014'!$A$7:$A$37, 0), MATCH(AO49, '2014'!$E$4:$HF$4, 0) )</f>
        <v>19</v>
      </c>
      <c r="AV84" s="41">
        <f>INDEX('2015'!$E$7:$HF$37,  MATCH(AO84, '2015'!$A$7:$A$37, 0), MATCH(AO49, '2015'!$E$4:$HF$4, 0) )</f>
        <v>22</v>
      </c>
      <c r="AW84" s="41">
        <f>INDEX('2016'!$E$7:$HF$37,  MATCH(AO84, '2016'!$A$7:$A$37, 0), MATCH(AO49, '2016'!$E$4:$HF$4, 0) )</f>
        <v>27</v>
      </c>
      <c r="AX84" s="41">
        <f>INDEX('2017'!$E$7:$HF$37,  MATCH(AO84, '2017'!$A$7:$A$37, 0), MATCH(AO49, '2017'!$E$4:$HF$4, 0) )</f>
        <v>65</v>
      </c>
      <c r="AY84" s="41">
        <f>INDEX('2018'!$E$7:$HF$37,  MATCH(AO84, '2018'!$A$7:$A$37, 0), MATCH(AO49, '2018'!$E$4:$HF$4, 0) )</f>
        <v>76</v>
      </c>
      <c r="AZ84" s="41">
        <f>INDEX('2019'!$E$7:$HF$37,  MATCH(AO84, '2019'!$A$7:$A$37, 0), MATCH(AO49, '2019'!$E$4:$HF$4, 0) )</f>
        <v>76</v>
      </c>
      <c r="BB84" s="9">
        <f t="shared" ref="BB84:BC84" si="1171">BB39</f>
        <v>45</v>
      </c>
      <c r="BC84" s="18" t="str">
        <f t="shared" si="1171"/>
        <v>Tooele</v>
      </c>
      <c r="BD84" s="41">
        <f>INDEX('2010'!$E$7:$HF$37,  MATCH(BB84, '2010'!$A$7:$A$37, 0), MATCH(BB49, '2010'!$E$4:$HF$4, 0) )</f>
        <v>20</v>
      </c>
      <c r="BE84" s="41">
        <f>INDEX('2011'!$E$7:$HF$37,  MATCH(BB84, '2011'!$A$7:$A$37, 0), MATCH(BB49, '2011'!$E$4:$HF$4, 0) )</f>
        <v>59</v>
      </c>
      <c r="BF84" s="41">
        <f>INDEX('2012'!$E$7:$HF$37,  MATCH(BB84, '2012'!$A$7:$A$37, 0), MATCH(BB49, '2012'!$E$4:$HF$4, 0) )</f>
        <v>50</v>
      </c>
      <c r="BG84" s="41">
        <f>INDEX('2013'!$E$7:$HF$37,  MATCH(BB84, '2013'!$A$7:$A$37, 0), MATCH(BB49, '2013'!$E$4:$HF$4, 0) )</f>
        <v>48</v>
      </c>
      <c r="BH84" s="41">
        <f>INDEX('2014'!$E$7:$HF$37,  MATCH(BB84, '2014'!$A$7:$A$37, 0), MATCH(BB49, '2014'!$E$4:$HF$4, 0) )</f>
        <v>54</v>
      </c>
      <c r="BI84" s="41">
        <f>INDEX('2015'!$E$7:$HF$37,  MATCH(BB84, '2015'!$A$7:$A$37, 0), MATCH(BB49, '2015'!$E$4:$HF$4, 0) )</f>
        <v>53</v>
      </c>
      <c r="BJ84" s="41">
        <f>INDEX('2016'!$E$7:$HF$37,  MATCH(BB84, '2016'!$A$7:$A$37, 0), MATCH(BB49, '2016'!$E$4:$HF$4, 0) )</f>
        <v>12</v>
      </c>
      <c r="BK84" s="41">
        <f>INDEX('2017'!$E$7:$HF$37,  MATCH(BB84, '2017'!$A$7:$A$37, 0), MATCH(BB49, '2017'!$E$4:$HF$4, 0) )</f>
        <v>9</v>
      </c>
      <c r="BL84" s="41">
        <f>INDEX('2018'!$E$7:$HF$37,  MATCH(BB84, '2018'!$A$7:$A$37, 0), MATCH(BB49, '2018'!$E$4:$HF$4, 0) )</f>
        <v>17</v>
      </c>
      <c r="BM84" s="41">
        <f>INDEX('2019'!$E$7:$HF$37,  MATCH(BB84, '2019'!$A$7:$A$37, 0), MATCH(BB49, '2019'!$E$4:$HF$4, 0) )</f>
        <v>18</v>
      </c>
      <c r="BO84" s="9">
        <f t="shared" ref="BO84:BP84" si="1172">BO39</f>
        <v>45</v>
      </c>
      <c r="BP84" s="18" t="str">
        <f t="shared" si="1172"/>
        <v>Tooele</v>
      </c>
      <c r="BQ84" s="41">
        <f>INDEX('2010'!$E$7:$HF$37,  MATCH(BO84, '2010'!$A$7:$A$37, 0), MATCH(BO49, '2010'!$E$4:$HF$4, 0) )</f>
        <v>59</v>
      </c>
      <c r="BR84" s="41">
        <f>INDEX('2011'!$E$7:$HF$37,  MATCH(BO84, '2011'!$A$7:$A$37, 0), MATCH(BO49, '2011'!$E$4:$HF$4, 0) )</f>
        <v>62</v>
      </c>
      <c r="BS84" s="41">
        <f>INDEX('2012'!$E$7:$HF$37,  MATCH(BO84, '2012'!$A$7:$A$37, 0), MATCH(BO49, '2012'!$E$4:$HF$4, 0) )</f>
        <v>70</v>
      </c>
      <c r="BT84" s="41">
        <f>INDEX('2013'!$E$7:$HF$37,  MATCH(BO84, '2013'!$A$7:$A$37, 0), MATCH(BO49, '2013'!$E$4:$HF$4, 0) )</f>
        <v>85</v>
      </c>
      <c r="BU84" s="41">
        <f>INDEX('2014'!$E$7:$HF$37,  MATCH(BO84, '2014'!$A$7:$A$37, 0), MATCH(BO49, '2014'!$E$4:$HF$4, 0) )</f>
        <v>79</v>
      </c>
      <c r="BV84" s="41">
        <f>INDEX('2015'!$E$7:$HF$37,  MATCH(BO84, '2015'!$A$7:$A$37, 0), MATCH(BO49, '2015'!$E$4:$HF$4, 0) )</f>
        <v>89</v>
      </c>
      <c r="BW84" s="41">
        <f>INDEX('2016'!$E$7:$HF$37,  MATCH(BO84, '2016'!$A$7:$A$37, 0), MATCH(BO49, '2016'!$E$4:$HF$4, 0) )</f>
        <v>98</v>
      </c>
      <c r="BX84" s="41">
        <f>INDEX('2017'!$E$7:$HF$37,  MATCH(BO84, '2017'!$A$7:$A$37, 0), MATCH(BO49, '2017'!$E$4:$HF$4, 0) )</f>
        <v>109</v>
      </c>
      <c r="BY84" s="41">
        <f>INDEX('2018'!$E$7:$HF$37,  MATCH(BO84, '2018'!$A$7:$A$37, 0), MATCH(BO49, '2018'!$E$4:$HF$4, 0) )</f>
        <v>72</v>
      </c>
      <c r="BZ84" s="41">
        <f>INDEX('2019'!$E$7:$HF$37,  MATCH(BO84, '2019'!$A$7:$A$37, 0), MATCH(BO49, '2019'!$E$4:$HF$4, 0) )</f>
        <v>84</v>
      </c>
      <c r="CB84" s="9">
        <f t="shared" ref="CB84:CC84" si="1173">CB39</f>
        <v>45</v>
      </c>
      <c r="CC84" s="18" t="str">
        <f t="shared" si="1173"/>
        <v>Tooele</v>
      </c>
      <c r="CD84" s="41">
        <f>INDEX('2010'!$E$7:$HF$37,  MATCH(CB84, '2010'!$A$7:$A$37, 0), MATCH(CB49, '2010'!$E$4:$HF$4, 0) )</f>
        <v>68</v>
      </c>
      <c r="CE84" s="41">
        <f>INDEX('2011'!$E$7:$HF$37,  MATCH(CB84, '2011'!$A$7:$A$37, 0), MATCH(CB49, '2011'!$E$4:$HF$4, 0) )</f>
        <v>24</v>
      </c>
      <c r="CF84" s="41">
        <f>INDEX('2012'!$E$7:$HF$37,  MATCH(CB84, '2012'!$A$7:$A$37, 0), MATCH(CB49, '2012'!$E$4:$HF$4, 0) )</f>
        <v>24</v>
      </c>
      <c r="CG84" s="41">
        <f>INDEX('2013'!$E$7:$HF$37,  MATCH(CB84, '2013'!$A$7:$A$37, 0), MATCH(CB49, '2013'!$E$4:$HF$4, 0) )</f>
        <v>32</v>
      </c>
      <c r="CH84" s="41">
        <f>INDEX('2014'!$E$7:$HF$37,  MATCH(CB84, '2014'!$A$7:$A$37, 0), MATCH(CB49, '2014'!$E$4:$HF$4, 0) )</f>
        <v>14</v>
      </c>
      <c r="CI84" s="41">
        <f>INDEX('2015'!$E$7:$HF$37,  MATCH(CB84, '2015'!$A$7:$A$37, 0), MATCH(CB49, '2015'!$E$4:$HF$4, 0) )</f>
        <v>34</v>
      </c>
      <c r="CJ84" s="41">
        <f>INDEX('2016'!$E$7:$HF$37,  MATCH(CB84, '2016'!$A$7:$A$37, 0), MATCH(CB49, '2016'!$E$4:$HF$4, 0) )</f>
        <v>29</v>
      </c>
      <c r="CK84" s="41">
        <f>INDEX('2017'!$E$7:$HF$37,  MATCH(CB84, '2017'!$A$7:$A$37, 0), MATCH(CB49, '2017'!$E$4:$HF$4, 0) )</f>
        <v>43</v>
      </c>
      <c r="CL84" s="41">
        <f>INDEX('2018'!$E$7:$HF$37,  MATCH(CB84, '2018'!$A$7:$A$37, 0), MATCH(CB49, '2018'!$E$4:$HF$4, 0) )</f>
        <v>66</v>
      </c>
      <c r="CM84" s="41">
        <f>INDEX('2019'!$E$7:$HF$37,  MATCH(CB84, '2019'!$A$7:$A$37, 0), MATCH(CB49, '2019'!$E$4:$HF$4, 0) )</f>
        <v>67</v>
      </c>
      <c r="CO84" s="9">
        <f t="shared" ref="CO84:CP84" si="1174">CO39</f>
        <v>45</v>
      </c>
      <c r="CP84" s="18" t="str">
        <f t="shared" si="1174"/>
        <v>Tooele</v>
      </c>
      <c r="CQ84" s="41">
        <f>INDEX('2010'!$E$7:$HF$37,  MATCH(CO84, '2010'!$A$7:$A$37, 0), MATCH(CO49, '2010'!$E$4:$HF$4, 0) )</f>
        <v>76</v>
      </c>
      <c r="CR84" s="41">
        <f>INDEX('2011'!$E$7:$HF$37,  MATCH(CO84, '2011'!$A$7:$A$37, 0), MATCH(CO49, '2011'!$E$4:$HF$4, 0) )</f>
        <v>8</v>
      </c>
      <c r="CS84" s="41">
        <f>INDEX('2012'!$E$7:$HF$37,  MATCH(CO84, '2012'!$A$7:$A$37, 0), MATCH(CO49, '2012'!$E$4:$HF$4, 0) )</f>
        <v>18</v>
      </c>
      <c r="CT84" s="41">
        <f>INDEX('2013'!$E$7:$HF$37,  MATCH(CO84, '2013'!$A$7:$A$37, 0), MATCH(CO49, '2013'!$E$4:$HF$4, 0) )</f>
        <v>30</v>
      </c>
      <c r="CU84" s="41">
        <f>INDEX('2014'!$E$7:$HF$37,  MATCH(CO84, '2014'!$A$7:$A$37, 0), MATCH(CO49, '2014'!$E$4:$HF$4, 0) )</f>
        <v>41</v>
      </c>
      <c r="CV84" s="41">
        <f>INDEX('2015'!$E$7:$HF$37,  MATCH(CO84, '2015'!$A$7:$A$37, 0), MATCH(CO49, '2015'!$E$4:$HF$4, 0) )</f>
        <v>36</v>
      </c>
      <c r="CW84" s="41">
        <f>INDEX('2016'!$E$7:$HF$37,  MATCH(CO84, '2016'!$A$7:$A$37, 0), MATCH(CO49, '2016'!$E$4:$HF$4, 0) )</f>
        <v>45</v>
      </c>
      <c r="CX84" s="41">
        <f>INDEX('2017'!$E$7:$HF$37,  MATCH(CO84, '2017'!$A$7:$A$37, 0), MATCH(CO49, '2017'!$E$4:$HF$4, 0) )</f>
        <v>41</v>
      </c>
      <c r="CY84" s="41">
        <f>INDEX('2018'!$E$7:$HF$37,  MATCH(CO84, '2018'!$A$7:$A$37, 0), MATCH(CO49, '2018'!$E$4:$HF$4, 0) )</f>
        <v>36</v>
      </c>
      <c r="CZ84" s="41">
        <f>INDEX('2019'!$E$7:$HF$37,  MATCH(CO84, '2019'!$A$7:$A$37, 0), MATCH(CO49, '2019'!$E$4:$HF$4, 0) )</f>
        <v>55</v>
      </c>
      <c r="DB84" s="9">
        <f t="shared" ref="DB84:DC84" si="1175">DB39</f>
        <v>45</v>
      </c>
      <c r="DC84" s="18" t="str">
        <f t="shared" si="1175"/>
        <v>Tooele</v>
      </c>
      <c r="DD84" s="41">
        <f>INDEX('2010'!$E$7:$HF$37,  MATCH(DB84, '2010'!$A$7:$A$37, 0), MATCH(DB49, '2010'!$E$4:$HF$4, 0) )</f>
        <v>47</v>
      </c>
      <c r="DE84" s="41">
        <f>INDEX('2011'!$E$7:$HF$37,  MATCH(DB84, '2011'!$A$7:$A$37, 0), MATCH(DB49, '2011'!$E$4:$HF$4, 0) )</f>
        <v>48</v>
      </c>
      <c r="DF84" s="41">
        <f>INDEX('2012'!$E$7:$HF$37,  MATCH(DB84, '2012'!$A$7:$A$37, 0), MATCH(DB49, '2012'!$E$4:$HF$4, 0) )</f>
        <v>60</v>
      </c>
      <c r="DG84" s="41">
        <f>INDEX('2013'!$E$7:$HF$37,  MATCH(DB84, '2013'!$A$7:$A$37, 0), MATCH(DB49, '2013'!$E$4:$HF$4, 0) )</f>
        <v>72</v>
      </c>
      <c r="DH84" s="41">
        <f>INDEX('2014'!$E$7:$HF$37,  MATCH(DB84, '2014'!$A$7:$A$37, 0), MATCH(DB49, '2014'!$E$4:$HF$4, 0) )</f>
        <v>49</v>
      </c>
      <c r="DI84" s="41">
        <f>INDEX('2015'!$E$7:$HF$37,  MATCH(DB84, '2015'!$A$7:$A$37, 0), MATCH(DB49, '2015'!$E$4:$HF$4, 0) )</f>
        <v>57</v>
      </c>
      <c r="DJ84" s="41">
        <f>INDEX('2016'!$E$7:$HF$37,  MATCH(DB84, '2016'!$A$7:$A$37, 0), MATCH(DB49, '2016'!$E$4:$HF$4, 0) )</f>
        <v>46</v>
      </c>
      <c r="DK84" s="41">
        <f>INDEX('2017'!$E$7:$HF$37,  MATCH(DB84, '2017'!$A$7:$A$37, 0), MATCH(DB49, '2017'!$E$4:$HF$4, 0) )</f>
        <v>38</v>
      </c>
      <c r="DL84" s="41">
        <f>INDEX('2018'!$E$7:$HF$37,  MATCH(DB84, '2018'!$A$7:$A$37, 0), MATCH(DB49, '2018'!$E$4:$HF$4, 0) )</f>
        <v>48</v>
      </c>
      <c r="DM84" s="41">
        <f>INDEX('2019'!$E$7:$HF$37,  MATCH(DB84, '2019'!$A$7:$A$37, 0), MATCH(DB49, '2019'!$E$4:$HF$4, 0) )</f>
        <v>53</v>
      </c>
      <c r="DO84" s="9">
        <f t="shared" ref="DO84:DP84" si="1176">DO39</f>
        <v>45</v>
      </c>
      <c r="DP84" s="18" t="str">
        <f t="shared" si="1176"/>
        <v>Tooele</v>
      </c>
      <c r="DQ84" s="41">
        <f>INDEX('2010'!$E$7:$HF$37,  MATCH(DO84, '2010'!$A$7:$A$37, 0), MATCH(DO49, '2010'!$E$4:$HF$4, 0) )</f>
        <v>64</v>
      </c>
      <c r="DR84" s="41">
        <f>INDEX('2011'!$E$7:$HF$37,  MATCH(DO84, '2011'!$A$7:$A$37, 0), MATCH(DO49, '2011'!$E$4:$HF$4, 0) )</f>
        <v>79</v>
      </c>
      <c r="DS84" s="41">
        <f>INDEX('2012'!$E$7:$HF$37,  MATCH(DO84, '2012'!$A$7:$A$37, 0), MATCH(DO49, '2012'!$E$4:$HF$4, 0) )</f>
        <v>71</v>
      </c>
      <c r="DT84" s="41">
        <f>INDEX('2013'!$E$7:$HF$37,  MATCH(DO84, '2013'!$A$7:$A$37, 0), MATCH(DO49, '2013'!$E$4:$HF$4, 0) )</f>
        <v>73</v>
      </c>
      <c r="DU84" s="41">
        <f>INDEX('2014'!$E$7:$HF$37,  MATCH(DO84, '2014'!$A$7:$A$37, 0), MATCH(DO49, '2014'!$E$4:$HF$4, 0) )</f>
        <v>64</v>
      </c>
      <c r="DV84" s="41">
        <f>INDEX('2015'!$E$7:$HF$37,  MATCH(DO84, '2015'!$A$7:$A$37, 0), MATCH(DO49, '2015'!$E$4:$HF$4, 0) )</f>
        <v>81</v>
      </c>
      <c r="DW84" s="41">
        <f>INDEX('2016'!$E$7:$HF$37,  MATCH(DO84, '2016'!$A$7:$A$37, 0), MATCH(DO49, '2016'!$E$4:$HF$4, 0) )</f>
        <v>105</v>
      </c>
      <c r="DX84" s="41">
        <f>INDEX('2017'!$E$7:$HF$37,  MATCH(DO84, '2017'!$A$7:$A$37, 0), MATCH(DO49, '2017'!$E$4:$HF$4, 0) )</f>
        <v>122</v>
      </c>
      <c r="DY84" s="41">
        <f>INDEX('2018'!$E$7:$HF$37,  MATCH(DO84, '2018'!$A$7:$A$37, 0), MATCH(DO49, '2018'!$E$4:$HF$4, 0) )</f>
        <v>139</v>
      </c>
      <c r="DZ84" s="41">
        <f>INDEX('2019'!$E$7:$HF$37,  MATCH(DO84, '2019'!$A$7:$A$37, 0), MATCH(DO49, '2019'!$E$4:$HF$4, 0) )</f>
        <v>151</v>
      </c>
      <c r="EB84" s="9">
        <f t="shared" ref="EB84:EC84" si="1177">EB39</f>
        <v>45</v>
      </c>
      <c r="EC84" s="18" t="str">
        <f t="shared" si="1177"/>
        <v>Tooele</v>
      </c>
      <c r="ED84" s="41">
        <f>INDEX('2010'!$E$7:$HF$37,  MATCH(EB84, '2010'!$A$7:$A$37, 0), MATCH(EB49, '2010'!$E$4:$HF$4, 0) )</f>
        <v>88</v>
      </c>
      <c r="EE84" s="41">
        <f>INDEX('2011'!$E$7:$HF$37,  MATCH(EB84, '2011'!$A$7:$A$37, 0), MATCH(EB49, '2011'!$E$4:$HF$4, 0) )</f>
        <v>77</v>
      </c>
      <c r="EF84" s="41">
        <f>INDEX('2012'!$E$7:$HF$37,  MATCH(EB84, '2012'!$A$7:$A$37, 0), MATCH(EB49, '2012'!$E$4:$HF$4, 0) )</f>
        <v>74</v>
      </c>
      <c r="EG84" s="41">
        <f>INDEX('2013'!$E$7:$HF$37,  MATCH(EB84, '2013'!$A$7:$A$37, 0), MATCH(EB49, '2013'!$E$4:$HF$4, 0) )</f>
        <v>85</v>
      </c>
      <c r="EH84" s="41">
        <f>INDEX('2014'!$E$7:$HF$37,  MATCH(EB84, '2014'!$A$7:$A$37, 0), MATCH(EB49, '2014'!$E$4:$HF$4, 0) )</f>
        <v>77</v>
      </c>
      <c r="EI84" s="41">
        <f>INDEX('2015'!$E$7:$HF$37,  MATCH(EB84, '2015'!$A$7:$A$37, 0), MATCH(EB49, '2015'!$E$4:$HF$4, 0) )</f>
        <v>91</v>
      </c>
      <c r="EJ84" s="41">
        <f>INDEX('2016'!$E$7:$HF$37,  MATCH(EB84, '2016'!$A$7:$A$37, 0), MATCH(EB49, '2016'!$E$4:$HF$4, 0) )</f>
        <v>88</v>
      </c>
      <c r="EK84" s="41">
        <f>INDEX('2017'!$E$7:$HF$37,  MATCH(EB84, '2017'!$A$7:$A$37, 0), MATCH(EB49, '2017'!$E$4:$HF$4, 0) )</f>
        <v>84</v>
      </c>
      <c r="EL84" s="41">
        <f>INDEX('2018'!$E$7:$HF$37,  MATCH(EB84, '2018'!$A$7:$A$37, 0), MATCH(EB49, '2018'!$E$4:$HF$4, 0) )</f>
        <v>111</v>
      </c>
      <c r="EM84" s="41">
        <f>INDEX('2019'!$E$7:$HF$37,  MATCH(EB84, '2019'!$A$7:$A$37, 0), MATCH(EB49, '2019'!$E$4:$HF$4, 0) )</f>
        <v>177</v>
      </c>
      <c r="EO84" s="9">
        <f t="shared" ref="EO84:EP84" si="1178">EO39</f>
        <v>45</v>
      </c>
      <c r="EP84" s="18" t="str">
        <f t="shared" si="1178"/>
        <v>Tooele</v>
      </c>
      <c r="EQ84" s="41">
        <f>INDEX('2010'!$E$7:$HF$37,  MATCH(EO84, '2010'!$A$7:$A$37, 0), MATCH(EO49, '2010'!$E$4:$HF$4, 0) )</f>
        <v>46</v>
      </c>
      <c r="ER84" s="41">
        <f>INDEX('2011'!$E$7:$HF$37,  MATCH(EO84, '2011'!$A$7:$A$37, 0), MATCH(EO49, '2011'!$E$4:$HF$4, 0) )</f>
        <v>35</v>
      </c>
      <c r="ES84" s="41">
        <f>INDEX('2012'!$E$7:$HF$37,  MATCH(EO84, '2012'!$A$7:$A$37, 0), MATCH(EO49, '2012'!$E$4:$HF$4, 0) )</f>
        <v>57</v>
      </c>
      <c r="ET84" s="41">
        <f>INDEX('2013'!$E$7:$HF$37,  MATCH(EO84, '2013'!$A$7:$A$37, 0), MATCH(EO49, '2013'!$E$4:$HF$4, 0) )</f>
        <v>49</v>
      </c>
      <c r="EU84" s="41">
        <f>INDEX('2014'!$E$7:$HF$37,  MATCH(EO84, '2014'!$A$7:$A$37, 0), MATCH(EO49, '2014'!$E$4:$HF$4, 0) )</f>
        <v>49</v>
      </c>
      <c r="EV84" s="41">
        <f>INDEX('2015'!$E$7:$HF$37,  MATCH(EO84, '2015'!$A$7:$A$37, 0), MATCH(EO49, '2015'!$E$4:$HF$4, 0) )</f>
        <v>49</v>
      </c>
      <c r="EW84" s="41">
        <f>INDEX('2016'!$E$7:$HF$37,  MATCH(EO84, '2016'!$A$7:$A$37, 0), MATCH(EO49, '2016'!$E$4:$HF$4, 0) )</f>
        <v>67</v>
      </c>
      <c r="EX84" s="41">
        <f>INDEX('2017'!$E$7:$HF$37,  MATCH(EO84, '2017'!$A$7:$A$37, 0), MATCH(EO49, '2017'!$E$4:$HF$4, 0) )</f>
        <v>58</v>
      </c>
      <c r="EY84" s="41">
        <f>INDEX('2018'!$E$7:$HF$37,  MATCH(EO84, '2018'!$A$7:$A$37, 0), MATCH(EO49, '2018'!$E$4:$HF$4, 0) )</f>
        <v>55</v>
      </c>
      <c r="EZ84" s="41">
        <f>INDEX('2019'!$E$7:$HF$37,  MATCH(EO84, '2019'!$A$7:$A$37, 0), MATCH(EO49, '2019'!$E$4:$HF$4, 0) )</f>
        <v>69</v>
      </c>
      <c r="FB84" s="9">
        <f t="shared" ref="FB84:FC84" si="1179">FB39</f>
        <v>45</v>
      </c>
      <c r="FC84" s="18" t="str">
        <f t="shared" si="1179"/>
        <v>Tooele</v>
      </c>
      <c r="FD84" s="41">
        <f>INDEX('2010'!$E$7:$HF$37,  MATCH(FB84, '2010'!$A$7:$A$37, 0), MATCH(FB49, '2010'!$E$4:$HF$4, 0) )</f>
        <v>83</v>
      </c>
      <c r="FE84" s="41">
        <f>INDEX('2011'!$E$7:$HF$37,  MATCH(FB84, '2011'!$A$7:$A$37, 0), MATCH(FB49, '2011'!$E$4:$HF$4, 0) )</f>
        <v>65</v>
      </c>
      <c r="FF84" s="41">
        <f>INDEX('2012'!$E$7:$HF$37,  MATCH(FB84, '2012'!$A$7:$A$37, 0), MATCH(FB49, '2012'!$E$4:$HF$4, 0) )</f>
        <v>70</v>
      </c>
      <c r="FG84" s="41">
        <f>INDEX('2013'!$E$7:$HF$37,  MATCH(FB84, '2013'!$A$7:$A$37, 0), MATCH(FB49, '2013'!$E$4:$HF$4, 0) )</f>
        <v>79</v>
      </c>
      <c r="FH84" s="41">
        <f>INDEX('2014'!$E$7:$HF$37,  MATCH(FB84, '2014'!$A$7:$A$37, 0), MATCH(FB49, '2014'!$E$4:$HF$4, 0) )</f>
        <v>62</v>
      </c>
      <c r="FI84" s="41">
        <f>INDEX('2015'!$E$7:$HF$37,  MATCH(FB84, '2015'!$A$7:$A$37, 0), MATCH(FB49, '2015'!$E$4:$HF$4, 0) )</f>
        <v>70</v>
      </c>
      <c r="FJ84" s="41">
        <f>INDEX('2016'!$E$7:$HF$37,  MATCH(FB84, '2016'!$A$7:$A$37, 0), MATCH(FB49, '2016'!$E$4:$HF$4, 0) )</f>
        <v>72</v>
      </c>
      <c r="FK84" s="41">
        <f>INDEX('2017'!$E$7:$HF$37,  MATCH(FB84, '2017'!$A$7:$A$37, 0), MATCH(FB49, '2017'!$E$4:$HF$4, 0) )</f>
        <v>90</v>
      </c>
      <c r="FL84" s="41">
        <f>INDEX('2018'!$E$7:$HF$37,  MATCH(FB84, '2018'!$A$7:$A$37, 0), MATCH(FB49, '2018'!$E$4:$HF$4, 0) )</f>
        <v>76</v>
      </c>
      <c r="FM84" s="41">
        <f>INDEX('2019'!$E$7:$HF$37,  MATCH(FB84, '2019'!$A$7:$A$37, 0), MATCH(FB49, '2019'!$E$4:$HF$4, 0) )</f>
        <v>64</v>
      </c>
      <c r="FO84" s="9">
        <f t="shared" ref="FO84:FP84" si="1180">FO39</f>
        <v>45</v>
      </c>
      <c r="FP84" s="18" t="str">
        <f t="shared" si="1180"/>
        <v>Tooele</v>
      </c>
      <c r="FQ84" s="41">
        <f>INDEX('2010'!$E$7:$HF$37,  MATCH(FO84, '2010'!$A$7:$A$37, 0), MATCH(FO49, '2010'!$E$4:$HF$4, 0) )</f>
        <v>39</v>
      </c>
      <c r="FR84" s="41">
        <f>INDEX('2011'!$E$7:$HF$37,  MATCH(FO84, '2011'!$A$7:$A$37, 0), MATCH(FO49, '2011'!$E$4:$HF$4, 0) )</f>
        <v>80</v>
      </c>
      <c r="FS84" s="41">
        <f>INDEX('2012'!$E$7:$HF$37,  MATCH(FO84, '2012'!$A$7:$A$37, 0), MATCH(FO49, '2012'!$E$4:$HF$4, 0) )</f>
        <v>96</v>
      </c>
      <c r="FT84" s="41">
        <f>INDEX('2013'!$E$7:$HF$37,  MATCH(FO84, '2013'!$A$7:$A$37, 0), MATCH(FO49, '2013'!$E$4:$HF$4, 0) )</f>
        <v>74</v>
      </c>
      <c r="FU84" s="41">
        <f>INDEX('2014'!$E$7:$HF$37,  MATCH(FO84, '2014'!$A$7:$A$37, 0), MATCH(FO49, '2014'!$E$4:$HF$4, 0) )</f>
        <v>68</v>
      </c>
      <c r="FV84" s="41">
        <f>INDEX('2015'!$E$7:$HF$37,  MATCH(FO84, '2015'!$A$7:$A$37, 0), MATCH(FO49, '2015'!$E$4:$HF$4, 0) )</f>
        <v>59</v>
      </c>
      <c r="FW84" s="41">
        <f>INDEX('2016'!$E$7:$HF$37,  MATCH(FO84, '2016'!$A$7:$A$37, 0), MATCH(FO49, '2016'!$E$4:$HF$4, 0) )</f>
        <v>11</v>
      </c>
      <c r="FX84" s="41">
        <f>INDEX('2017'!$E$7:$HF$37,  MATCH(FO84, '2017'!$A$7:$A$37, 0), MATCH(FO49, '2017'!$E$4:$HF$4, 0) )</f>
        <v>26</v>
      </c>
      <c r="FY84" s="41">
        <f>INDEX('2018'!$E$7:$HF$37,  MATCH(FO84, '2018'!$A$7:$A$37, 0), MATCH(FO49, '2018'!$E$4:$HF$4, 0) )</f>
        <v>57</v>
      </c>
      <c r="FZ84" s="41">
        <f>INDEX('2019'!$E$7:$HF$37,  MATCH(FO84, '2019'!$A$7:$A$37, 0), MATCH(FO49, '2019'!$E$4:$HF$4, 0) )</f>
        <v>59</v>
      </c>
      <c r="GB84" s="9">
        <f t="shared" ref="GB84:GC84" si="1181">GB39</f>
        <v>45</v>
      </c>
      <c r="GC84" s="18" t="str">
        <f t="shared" si="1181"/>
        <v>Tooele</v>
      </c>
      <c r="GD84" s="41">
        <f>INDEX('2010'!$E$7:$HF$37,  MATCH(GB84, '2010'!$A$7:$A$37, 0), MATCH(GB49, '2010'!$E$4:$HF$4, 0) )</f>
        <v>129</v>
      </c>
      <c r="GE84" s="41">
        <f>INDEX('2011'!$E$7:$HF$37,  MATCH(GB84, '2011'!$A$7:$A$37, 0), MATCH(GB49, '2011'!$E$4:$HF$4, 0) )</f>
        <v>24</v>
      </c>
      <c r="GF84" s="41">
        <f>INDEX('2012'!$E$7:$HF$37,  MATCH(GB84, '2012'!$A$7:$A$37, 0), MATCH(GB49, '2012'!$E$4:$HF$4, 0) )</f>
        <v>57</v>
      </c>
      <c r="GG84" s="41">
        <f>INDEX('2013'!$E$7:$HF$37,  MATCH(GB84, '2013'!$A$7:$A$37, 0), MATCH(GB49, '2013'!$E$4:$HF$4, 0) )</f>
        <v>18</v>
      </c>
      <c r="GH84" s="41">
        <f>INDEX('2014'!$E$7:$HF$37,  MATCH(GB84, '2014'!$A$7:$A$37, 0), MATCH(GB49, '2014'!$E$4:$HF$4, 0) )</f>
        <v>18</v>
      </c>
      <c r="GI84" s="41">
        <f>INDEX('2015'!$E$7:$HF$37,  MATCH(GB84, '2015'!$A$7:$A$37, 0), MATCH(GB49, '2015'!$E$4:$HF$4, 0) )</f>
        <v>26</v>
      </c>
      <c r="GJ84" s="41">
        <f>INDEX('2016'!$E$7:$HF$37,  MATCH(GB84, '2016'!$A$7:$A$37, 0), MATCH(GB49, '2016'!$E$4:$HF$4, 0) )</f>
        <v>26</v>
      </c>
      <c r="GK84" s="41">
        <f>INDEX('2017'!$E$7:$HF$37,  MATCH(GB84, '2017'!$A$7:$A$37, 0), MATCH(GB49, '2017'!$E$4:$HF$4, 0) )</f>
        <v>27</v>
      </c>
      <c r="GL84" s="41">
        <f>INDEX('2018'!$E$7:$HF$37,  MATCH(GB84, '2018'!$A$7:$A$37, 0), MATCH(GB49, '2018'!$E$4:$HF$4, 0) )</f>
        <v>27</v>
      </c>
      <c r="GM84" s="41">
        <f>INDEX('2019'!$E$7:$HF$37,  MATCH(GB84, '2019'!$A$7:$A$37, 0), MATCH(GB49, '2019'!$E$4:$HF$4, 0) )</f>
        <v>27</v>
      </c>
    </row>
    <row r="85" spans="2:195" x14ac:dyDescent="0.25">
      <c r="B85" s="9">
        <f t="shared" ref="B85:C85" si="1182">B40</f>
        <v>47</v>
      </c>
      <c r="C85" s="18" t="str">
        <f t="shared" si="1182"/>
        <v>Uintah</v>
      </c>
      <c r="D85" s="41">
        <f>INDEX('2010'!$E$7:$HF$37,  MATCH(B85, '2010'!$A$7:$A$37, 0), MATCH(B49, '2010'!$E$4:$HF$4, 0) )</f>
        <v>135</v>
      </c>
      <c r="E85" s="41">
        <f>INDEX('2011'!$E$7:$HF$37,  MATCH(B85, '2011'!$A$7:$A$37, 0), MATCH(B49, '2011'!$E$4:$HF$4, 0) )</f>
        <v>122</v>
      </c>
      <c r="F85" s="41">
        <f>INDEX('2012'!$E$7:$HF$37,  MATCH(B85, '2012'!$A$7:$A$37, 0), MATCH(B49, '2012'!$E$4:$HF$4, 0) )</f>
        <v>160</v>
      </c>
      <c r="G85" s="41">
        <f>INDEX('2013'!$E$7:$HF$37,  MATCH(B85, '2013'!$A$7:$A$37, 0), MATCH(B49, '2013'!$E$4:$HF$4, 0) )</f>
        <v>137</v>
      </c>
      <c r="H85" s="41">
        <f>INDEX('2014'!$E$7:$HF$37,  MATCH(B85, '2014'!$A$7:$A$37, 0), MATCH(B49, '2014'!$E$4:$HF$4, 0) )</f>
        <v>147</v>
      </c>
      <c r="I85" s="41">
        <f>INDEX('2015'!$E$7:$HF$37,  MATCH(B85, '2015'!$A$7:$A$37, 0), MATCH(B49, '2015'!$E$4:$HF$4, 0) )</f>
        <v>146</v>
      </c>
      <c r="J85" s="41">
        <f>INDEX('2016'!$E$7:$HF$37,  MATCH(B85, '2016'!$A$7:$A$37, 0), MATCH(B49, '2016'!$E$4:$HF$4, 0) )</f>
        <v>146</v>
      </c>
      <c r="K85" s="41">
        <f>INDEX('2017'!$E$7:$HF$37,  MATCH(B85, '2017'!$A$7:$A$37, 0), MATCH(B49, '2017'!$E$4:$HF$4, 0) )</f>
        <v>163</v>
      </c>
      <c r="L85" s="41">
        <f>INDEX('2018'!$E$7:$HF$37,  MATCH(B85, '2018'!$A$7:$A$37, 0), MATCH(B49, '2018'!$E$4:$HF$4, 0) )</f>
        <v>187</v>
      </c>
      <c r="M85" s="41">
        <f>INDEX('2019'!$E$7:$HF$37,  MATCH(B85, '2019'!$A$7:$A$37, 0), MATCH(B49, '2019'!$E$4:$HF$4, 0) )</f>
        <v>160</v>
      </c>
      <c r="O85" s="9">
        <f t="shared" ref="O85:P85" si="1183">O40</f>
        <v>47</v>
      </c>
      <c r="P85" s="18" t="str">
        <f t="shared" si="1183"/>
        <v>Uintah</v>
      </c>
      <c r="Q85" s="41">
        <f>INDEX('2010'!$E$7:$HF$37,  MATCH(O85, '2010'!$A$7:$A$37, 0), MATCH(O49, '2010'!$E$4:$HF$4, 0) )</f>
        <v>64</v>
      </c>
      <c r="R85" s="41">
        <f>INDEX('2011'!$E$7:$HF$37,  MATCH(O85, '2011'!$A$7:$A$37, 0), MATCH(O49, '2011'!$E$4:$HF$4, 0) )</f>
        <v>72</v>
      </c>
      <c r="S85" s="41">
        <f>INDEX('2012'!$E$7:$HF$37,  MATCH(O85, '2012'!$A$7:$A$37, 0), MATCH(O49, '2012'!$E$4:$HF$4, 0) )</f>
        <v>84</v>
      </c>
      <c r="T85" s="41">
        <f>INDEX('2013'!$E$7:$HF$37,  MATCH(O85, '2013'!$A$7:$A$37, 0), MATCH(O49, '2013'!$E$4:$HF$4, 0) )</f>
        <v>88</v>
      </c>
      <c r="U85" s="41">
        <f>INDEX('2014'!$E$7:$HF$37,  MATCH(O85, '2014'!$A$7:$A$37, 0), MATCH(O49, '2014'!$E$4:$HF$4, 0) )</f>
        <v>46</v>
      </c>
      <c r="V85" s="41">
        <f>INDEX('2015'!$E$7:$HF$37,  MATCH(O85, '2015'!$A$7:$A$37, 0), MATCH(O49, '2015'!$E$4:$HF$4, 0) )</f>
        <v>62</v>
      </c>
      <c r="W85" s="41">
        <f>INDEX('2016'!$E$7:$HF$37,  MATCH(O85, '2016'!$A$7:$A$37, 0), MATCH(O49, '2016'!$E$4:$HF$4, 0) )</f>
        <v>65</v>
      </c>
      <c r="X85" s="41">
        <f>INDEX('2017'!$E$7:$HF$37,  MATCH(O85, '2017'!$A$7:$A$37, 0), MATCH(O49, '2017'!$E$4:$HF$4, 0) )</f>
        <v>60</v>
      </c>
      <c r="Y85" s="41">
        <f>INDEX('2018'!$E$7:$HF$37,  MATCH(O85, '2018'!$A$7:$A$37, 0), MATCH(O49, '2018'!$E$4:$HF$4, 0) )</f>
        <v>69</v>
      </c>
      <c r="Z85" s="41">
        <f>INDEX('2019'!$E$7:$HF$37,  MATCH(O85, '2019'!$A$7:$A$37, 0), MATCH(O49, '2019'!$E$4:$HF$4, 0) )</f>
        <v>52</v>
      </c>
      <c r="AB85" s="9">
        <f t="shared" ref="AB85:AC85" si="1184">AB40</f>
        <v>47</v>
      </c>
      <c r="AC85" s="18" t="str">
        <f t="shared" si="1184"/>
        <v>Uintah</v>
      </c>
      <c r="AD85" s="41">
        <f>INDEX('2010'!$E$7:$HF$37,  MATCH(AB85, '2010'!$A$7:$A$37, 0), MATCH(AB49, '2010'!$E$4:$HF$4, 0) )</f>
        <v>56</v>
      </c>
      <c r="AE85" s="41">
        <f>INDEX('2011'!$E$7:$HF$37,  MATCH(AB85, '2011'!$A$7:$A$37, 0), MATCH(AB49, '2011'!$E$4:$HF$4, 0) )</f>
        <v>47</v>
      </c>
      <c r="AF85" s="41">
        <f>INDEX('2012'!$E$7:$HF$37,  MATCH(AB85, '2012'!$A$7:$A$37, 0), MATCH(AB49, '2012'!$E$4:$HF$4, 0) )</f>
        <v>53</v>
      </c>
      <c r="AG85" s="41">
        <f>INDEX('2013'!$E$7:$HF$37,  MATCH(AB85, '2013'!$A$7:$A$37, 0), MATCH(AB49, '2013'!$E$4:$HF$4, 0) )</f>
        <v>55</v>
      </c>
      <c r="AH85" s="41">
        <f>INDEX('2014'!$E$7:$HF$37,  MATCH(AB85, '2014'!$A$7:$A$37, 0), MATCH(AB49, '2014'!$E$4:$HF$4, 0) )</f>
        <v>60</v>
      </c>
      <c r="AI85" s="41">
        <f>INDEX('2015'!$E$7:$HF$37,  MATCH(AB85, '2015'!$A$7:$A$37, 0), MATCH(AB49, '2015'!$E$4:$HF$4, 0) )</f>
        <v>80</v>
      </c>
      <c r="AJ85" s="41">
        <f>INDEX('2016'!$E$7:$HF$37,  MATCH(AB85, '2016'!$A$7:$A$37, 0), MATCH(AB49, '2016'!$E$4:$HF$4, 0) )</f>
        <v>43</v>
      </c>
      <c r="AK85" s="41">
        <f>INDEX('2017'!$E$7:$HF$37,  MATCH(AB85, '2017'!$A$7:$A$37, 0), MATCH(AB49, '2017'!$E$4:$HF$4, 0) )</f>
        <v>46</v>
      </c>
      <c r="AL85" s="41">
        <f>INDEX('2018'!$E$7:$HF$37,  MATCH(AB85, '2018'!$A$7:$A$37, 0), MATCH(AB49, '2018'!$E$4:$HF$4, 0) )</f>
        <v>43</v>
      </c>
      <c r="AM85" s="41">
        <f>INDEX('2019'!$E$7:$HF$37,  MATCH(AB85, '2019'!$A$7:$A$37, 0), MATCH(AB49, '2019'!$E$4:$HF$4, 0) )</f>
        <v>33</v>
      </c>
      <c r="AO85" s="9">
        <f t="shared" ref="AO85:AP85" si="1185">AO40</f>
        <v>47</v>
      </c>
      <c r="AP85" s="18" t="str">
        <f t="shared" si="1185"/>
        <v>Uintah</v>
      </c>
      <c r="AQ85" s="41">
        <f>INDEX('2010'!$E$7:$HF$37,  MATCH(AO85, '2010'!$A$7:$A$37, 0), MATCH(AO49, '2010'!$E$4:$HF$4, 0) )</f>
        <v>37</v>
      </c>
      <c r="AR85" s="41">
        <f>INDEX('2011'!$E$7:$HF$37,  MATCH(AO85, '2011'!$A$7:$A$37, 0), MATCH(AO49, '2011'!$E$4:$HF$4, 0) )</f>
        <v>34</v>
      </c>
      <c r="AS85" s="41">
        <f>INDEX('2012'!$E$7:$HF$37,  MATCH(AO85, '2012'!$A$7:$A$37, 0), MATCH(AO49, '2012'!$E$4:$HF$4, 0) )</f>
        <v>29</v>
      </c>
      <c r="AT85" s="41">
        <f>INDEX('2013'!$E$7:$HF$37,  MATCH(AO85, '2013'!$A$7:$A$37, 0), MATCH(AO49, '2013'!$E$4:$HF$4, 0) )</f>
        <v>26</v>
      </c>
      <c r="AU85" s="41">
        <f>INDEX('2014'!$E$7:$HF$37,  MATCH(AO85, '2014'!$A$7:$A$37, 0), MATCH(AO49, '2014'!$E$4:$HF$4, 0) )</f>
        <v>18</v>
      </c>
      <c r="AV85" s="41">
        <f>INDEX('2015'!$E$7:$HF$37,  MATCH(AO85, '2015'!$A$7:$A$37, 0), MATCH(AO49, '2015'!$E$4:$HF$4, 0) )</f>
        <v>28</v>
      </c>
      <c r="AW85" s="41">
        <f>INDEX('2016'!$E$7:$HF$37,  MATCH(AO85, '2016'!$A$7:$A$37, 0), MATCH(AO49, '2016'!$E$4:$HF$4, 0) )</f>
        <v>24</v>
      </c>
      <c r="AX85" s="41">
        <f>INDEX('2017'!$E$7:$HF$37,  MATCH(AO85, '2017'!$A$7:$A$37, 0), MATCH(AO49, '2017'!$E$4:$HF$4, 0) )</f>
        <v>30</v>
      </c>
      <c r="AY85" s="41">
        <f>INDEX('2018'!$E$7:$HF$37,  MATCH(AO85, '2018'!$A$7:$A$37, 0), MATCH(AO49, '2018'!$E$4:$HF$4, 0) )</f>
        <v>32</v>
      </c>
      <c r="AZ85" s="41">
        <f>INDEX('2019'!$E$7:$HF$37,  MATCH(AO85, '2019'!$A$7:$A$37, 0), MATCH(AO49, '2019'!$E$4:$HF$4, 0) )</f>
        <v>41</v>
      </c>
      <c r="BB85" s="9">
        <f t="shared" ref="BB85:BC85" si="1186">BB40</f>
        <v>47</v>
      </c>
      <c r="BC85" s="18" t="str">
        <f t="shared" si="1186"/>
        <v>Uintah</v>
      </c>
      <c r="BD85" s="41">
        <f>INDEX('2010'!$E$7:$HF$37,  MATCH(BB85, '2010'!$A$7:$A$37, 0), MATCH(BB49, '2010'!$E$4:$HF$4, 0) )</f>
        <v>119</v>
      </c>
      <c r="BE85" s="41">
        <f>INDEX('2011'!$E$7:$HF$37,  MATCH(BB85, '2011'!$A$7:$A$37, 0), MATCH(BB49, '2011'!$E$4:$HF$4, 0) )</f>
        <v>89</v>
      </c>
      <c r="BF85" s="41">
        <f>INDEX('2012'!$E$7:$HF$37,  MATCH(BB85, '2012'!$A$7:$A$37, 0), MATCH(BB49, '2012'!$E$4:$HF$4, 0) )</f>
        <v>24</v>
      </c>
      <c r="BG85" s="41">
        <f>INDEX('2013'!$E$7:$HF$37,  MATCH(BB85, '2013'!$A$7:$A$37, 0), MATCH(BB49, '2013'!$E$4:$HF$4, 0) )</f>
        <v>27</v>
      </c>
      <c r="BH85" s="41">
        <f>INDEX('2014'!$E$7:$HF$37,  MATCH(BB85, '2014'!$A$7:$A$37, 0), MATCH(BB49, '2014'!$E$4:$HF$4, 0) )</f>
        <v>23</v>
      </c>
      <c r="BI85" s="41">
        <f>INDEX('2015'!$E$7:$HF$37,  MATCH(BB85, '2015'!$A$7:$A$37, 0), MATCH(BB49, '2015'!$E$4:$HF$4, 0) )</f>
        <v>24</v>
      </c>
      <c r="BJ85" s="41">
        <f>INDEX('2016'!$E$7:$HF$37,  MATCH(BB85, '2016'!$A$7:$A$37, 0), MATCH(BB49, '2016'!$E$4:$HF$4, 0) )</f>
        <v>32</v>
      </c>
      <c r="BK85" s="41">
        <f>INDEX('2017'!$E$7:$HF$37,  MATCH(BB85, '2017'!$A$7:$A$37, 0), MATCH(BB49, '2017'!$E$4:$HF$4, 0) )</f>
        <v>33</v>
      </c>
      <c r="BL85" s="41">
        <f>INDEX('2018'!$E$7:$HF$37,  MATCH(BB85, '2018'!$A$7:$A$37, 0), MATCH(BB49, '2018'!$E$4:$HF$4, 0) )</f>
        <v>24</v>
      </c>
      <c r="BM85" s="41">
        <f>INDEX('2019'!$E$7:$HF$37,  MATCH(BB85, '2019'!$A$7:$A$37, 0), MATCH(BB49, '2019'!$E$4:$HF$4, 0) )</f>
        <v>47</v>
      </c>
      <c r="BO85" s="9">
        <f t="shared" ref="BO85:BP85" si="1187">BO40</f>
        <v>47</v>
      </c>
      <c r="BP85" s="18" t="str">
        <f t="shared" si="1187"/>
        <v>Uintah</v>
      </c>
      <c r="BQ85" s="41">
        <f>INDEX('2010'!$E$7:$HF$37,  MATCH(BO85, '2010'!$A$7:$A$37, 0), MATCH(BO49, '2010'!$E$4:$HF$4, 0) )</f>
        <v>36</v>
      </c>
      <c r="BR85" s="41">
        <f>INDEX('2011'!$E$7:$HF$37,  MATCH(BO85, '2011'!$A$7:$A$37, 0), MATCH(BO49, '2011'!$E$4:$HF$4, 0) )</f>
        <v>29</v>
      </c>
      <c r="BS85" s="41">
        <f>INDEX('2012'!$E$7:$HF$37,  MATCH(BO85, '2012'!$A$7:$A$37, 0), MATCH(BO49, '2012'!$E$4:$HF$4, 0) )</f>
        <v>47</v>
      </c>
      <c r="BT85" s="41">
        <f>INDEX('2013'!$E$7:$HF$37,  MATCH(BO85, '2013'!$A$7:$A$37, 0), MATCH(BO49, '2013'!$E$4:$HF$4, 0) )</f>
        <v>39</v>
      </c>
      <c r="BU85" s="41">
        <f>INDEX('2014'!$E$7:$HF$37,  MATCH(BO85, '2014'!$A$7:$A$37, 0), MATCH(BO49, '2014'!$E$4:$HF$4, 0) )</f>
        <v>48</v>
      </c>
      <c r="BV85" s="41">
        <f>INDEX('2015'!$E$7:$HF$37,  MATCH(BO85, '2015'!$A$7:$A$37, 0), MATCH(BO49, '2015'!$E$4:$HF$4, 0) )</f>
        <v>32</v>
      </c>
      <c r="BW85" s="41">
        <f>INDEX('2016'!$E$7:$HF$37,  MATCH(BO85, '2016'!$A$7:$A$37, 0), MATCH(BO49, '2016'!$E$4:$HF$4, 0) )</f>
        <v>35</v>
      </c>
      <c r="BX85" s="41">
        <f>INDEX('2017'!$E$7:$HF$37,  MATCH(BO85, '2017'!$A$7:$A$37, 0), MATCH(BO49, '2017'!$E$4:$HF$4, 0) )</f>
        <v>23</v>
      </c>
      <c r="BY85" s="41">
        <f>INDEX('2018'!$E$7:$HF$37,  MATCH(BO85, '2018'!$A$7:$A$37, 0), MATCH(BO49, '2018'!$E$4:$HF$4, 0) )</f>
        <v>24</v>
      </c>
      <c r="BZ85" s="41">
        <f>INDEX('2019'!$E$7:$HF$37,  MATCH(BO85, '2019'!$A$7:$A$37, 0), MATCH(BO49, '2019'!$E$4:$HF$4, 0) )</f>
        <v>12</v>
      </c>
      <c r="CB85" s="9">
        <f t="shared" ref="CB85:CC85" si="1188">CB40</f>
        <v>47</v>
      </c>
      <c r="CC85" s="18" t="str">
        <f t="shared" si="1188"/>
        <v>Uintah</v>
      </c>
      <c r="CD85" s="41">
        <f>INDEX('2010'!$E$7:$HF$37,  MATCH(CB85, '2010'!$A$7:$A$37, 0), MATCH(CB49, '2010'!$E$4:$HF$4, 0) )</f>
        <v>61</v>
      </c>
      <c r="CE85" s="41">
        <f>INDEX('2011'!$E$7:$HF$37,  MATCH(CB85, '2011'!$A$7:$A$37, 0), MATCH(CB49, '2011'!$E$4:$HF$4, 0) )</f>
        <v>35</v>
      </c>
      <c r="CF85" s="41">
        <f>INDEX('2012'!$E$7:$HF$37,  MATCH(CB85, '2012'!$A$7:$A$37, 0), MATCH(CB49, '2012'!$E$4:$HF$4, 0) )</f>
        <v>31</v>
      </c>
      <c r="CG85" s="41">
        <f>INDEX('2013'!$E$7:$HF$37,  MATCH(CB85, '2013'!$A$7:$A$37, 0), MATCH(CB49, '2013'!$E$4:$HF$4, 0) )</f>
        <v>34</v>
      </c>
      <c r="CH85" s="41">
        <f>INDEX('2014'!$E$7:$HF$37,  MATCH(CB85, '2014'!$A$7:$A$37, 0), MATCH(CB49, '2014'!$E$4:$HF$4, 0) )</f>
        <v>40</v>
      </c>
      <c r="CI85" s="41">
        <f>INDEX('2015'!$E$7:$HF$37,  MATCH(CB85, '2015'!$A$7:$A$37, 0), MATCH(CB49, '2015'!$E$4:$HF$4, 0) )</f>
        <v>24</v>
      </c>
      <c r="CJ85" s="41">
        <f>INDEX('2016'!$E$7:$HF$37,  MATCH(CB85, '2016'!$A$7:$A$37, 0), MATCH(CB49, '2016'!$E$4:$HF$4, 0) )</f>
        <v>25</v>
      </c>
      <c r="CK85" s="41">
        <f>INDEX('2017'!$E$7:$HF$37,  MATCH(CB85, '2017'!$A$7:$A$37, 0), MATCH(CB49, '2017'!$E$4:$HF$4, 0) )</f>
        <v>30</v>
      </c>
      <c r="CL85" s="41">
        <f>INDEX('2018'!$E$7:$HF$37,  MATCH(CB85, '2018'!$A$7:$A$37, 0), MATCH(CB49, '2018'!$E$4:$HF$4, 0) )</f>
        <v>37</v>
      </c>
      <c r="CM85" s="41">
        <f>INDEX('2019'!$E$7:$HF$37,  MATCH(CB85, '2019'!$A$7:$A$37, 0), MATCH(CB49, '2019'!$E$4:$HF$4, 0) )</f>
        <v>33</v>
      </c>
      <c r="CO85" s="9">
        <f t="shared" ref="CO85:CP85" si="1189">CO40</f>
        <v>47</v>
      </c>
      <c r="CP85" s="18" t="str">
        <f t="shared" si="1189"/>
        <v>Uintah</v>
      </c>
      <c r="CQ85" s="41">
        <f>INDEX('2010'!$E$7:$HF$37,  MATCH(CO85, '2010'!$A$7:$A$37, 0), MATCH(CO49, '2010'!$E$4:$HF$4, 0) )</f>
        <v>119</v>
      </c>
      <c r="CR85" s="41">
        <f>INDEX('2011'!$E$7:$HF$37,  MATCH(CO85, '2011'!$A$7:$A$37, 0), MATCH(CO49, '2011'!$E$4:$HF$4, 0) )</f>
        <v>89</v>
      </c>
      <c r="CS85" s="41">
        <f>INDEX('2012'!$E$7:$HF$37,  MATCH(CO85, '2012'!$A$7:$A$37, 0), MATCH(CO49, '2012'!$E$4:$HF$4, 0) )</f>
        <v>24</v>
      </c>
      <c r="CT85" s="41">
        <f>INDEX('2013'!$E$7:$HF$37,  MATCH(CO85, '2013'!$A$7:$A$37, 0), MATCH(CO49, '2013'!$E$4:$HF$4, 0) )</f>
        <v>24</v>
      </c>
      <c r="CU85" s="41">
        <f>INDEX('2014'!$E$7:$HF$37,  MATCH(CO85, '2014'!$A$7:$A$37, 0), MATCH(CO49, '2014'!$E$4:$HF$4, 0) )</f>
        <v>24</v>
      </c>
      <c r="CV85" s="41">
        <f>INDEX('2015'!$E$7:$HF$37,  MATCH(CO85, '2015'!$A$7:$A$37, 0), MATCH(CO49, '2015'!$E$4:$HF$4, 0) )</f>
        <v>23</v>
      </c>
      <c r="CW85" s="41">
        <f>INDEX('2016'!$E$7:$HF$37,  MATCH(CO85, '2016'!$A$7:$A$37, 0), MATCH(CO49, '2016'!$E$4:$HF$4, 0) )</f>
        <v>23</v>
      </c>
      <c r="CX85" s="41">
        <f>INDEX('2017'!$E$7:$HF$37,  MATCH(CO85, '2017'!$A$7:$A$37, 0), MATCH(CO49, '2017'!$E$4:$HF$4, 0) )</f>
        <v>24</v>
      </c>
      <c r="CY85" s="41">
        <f>INDEX('2018'!$E$7:$HF$37,  MATCH(CO85, '2018'!$A$7:$A$37, 0), MATCH(CO49, '2018'!$E$4:$HF$4, 0) )</f>
        <v>27</v>
      </c>
      <c r="CZ85" s="41">
        <f>INDEX('2019'!$E$7:$HF$37,  MATCH(CO85, '2019'!$A$7:$A$37, 0), MATCH(CO49, '2019'!$E$4:$HF$4, 0) )</f>
        <v>49</v>
      </c>
      <c r="DB85" s="9">
        <f t="shared" ref="DB85:DC85" si="1190">DB40</f>
        <v>47</v>
      </c>
      <c r="DC85" s="18" t="str">
        <f t="shared" si="1190"/>
        <v>Uintah</v>
      </c>
      <c r="DD85" s="41">
        <f>INDEX('2010'!$E$7:$HF$37,  MATCH(DB85, '2010'!$A$7:$A$37, 0), MATCH(DB49, '2010'!$E$4:$HF$4, 0) )</f>
        <v>39</v>
      </c>
      <c r="DE85" s="41">
        <f>INDEX('2011'!$E$7:$HF$37,  MATCH(DB85, '2011'!$A$7:$A$37, 0), MATCH(DB49, '2011'!$E$4:$HF$4, 0) )</f>
        <v>25</v>
      </c>
      <c r="DF85" s="41">
        <f>INDEX('2012'!$E$7:$HF$37,  MATCH(DB85, '2012'!$A$7:$A$37, 0), MATCH(DB49, '2012'!$E$4:$HF$4, 0) )</f>
        <v>23</v>
      </c>
      <c r="DG85" s="41">
        <f>INDEX('2013'!$E$7:$HF$37,  MATCH(DB85, '2013'!$A$7:$A$37, 0), MATCH(DB49, '2013'!$E$4:$HF$4, 0) )</f>
        <v>27</v>
      </c>
      <c r="DH85" s="41">
        <f>INDEX('2014'!$E$7:$HF$37,  MATCH(DB85, '2014'!$A$7:$A$37, 0), MATCH(DB49, '2014'!$E$4:$HF$4, 0) )</f>
        <v>23</v>
      </c>
      <c r="DI85" s="41">
        <f>INDEX('2015'!$E$7:$HF$37,  MATCH(DB85, '2015'!$A$7:$A$37, 0), MATCH(DB49, '2015'!$E$4:$HF$4, 0) )</f>
        <v>8</v>
      </c>
      <c r="DJ85" s="41">
        <f>INDEX('2016'!$E$7:$HF$37,  MATCH(DB85, '2016'!$A$7:$A$37, 0), MATCH(DB49, '2016'!$E$4:$HF$4, 0) )</f>
        <v>21</v>
      </c>
      <c r="DK85" s="41">
        <f>INDEX('2017'!$E$7:$HF$37,  MATCH(DB85, '2017'!$A$7:$A$37, 0), MATCH(DB49, '2017'!$E$4:$HF$4, 0) )</f>
        <v>26</v>
      </c>
      <c r="DL85" s="41">
        <f>INDEX('2018'!$E$7:$HF$37,  MATCH(DB85, '2018'!$A$7:$A$37, 0), MATCH(DB49, '2018'!$E$4:$HF$4, 0) )</f>
        <v>35</v>
      </c>
      <c r="DM85" s="41">
        <f>INDEX('2019'!$E$7:$HF$37,  MATCH(DB85, '2019'!$A$7:$A$37, 0), MATCH(DB49, '2019'!$E$4:$HF$4, 0) )</f>
        <v>24</v>
      </c>
      <c r="DO85" s="9">
        <f t="shared" ref="DO85:DP85" si="1191">DO40</f>
        <v>47</v>
      </c>
      <c r="DP85" s="18" t="str">
        <f t="shared" si="1191"/>
        <v>Uintah</v>
      </c>
      <c r="DQ85" s="41">
        <f>INDEX('2010'!$E$7:$HF$37,  MATCH(DO85, '2010'!$A$7:$A$37, 0), MATCH(DO49, '2010'!$E$4:$HF$4, 0) )</f>
        <v>33</v>
      </c>
      <c r="DR85" s="41">
        <f>INDEX('2011'!$E$7:$HF$37,  MATCH(DO85, '2011'!$A$7:$A$37, 0), MATCH(DO49, '2011'!$E$4:$HF$4, 0) )</f>
        <v>60</v>
      </c>
      <c r="DS85" s="41">
        <f>INDEX('2012'!$E$7:$HF$37,  MATCH(DO85, '2012'!$A$7:$A$37, 0), MATCH(DO49, '2012'!$E$4:$HF$4, 0) )</f>
        <v>52</v>
      </c>
      <c r="DT85" s="41">
        <f>INDEX('2013'!$E$7:$HF$37,  MATCH(DO85, '2013'!$A$7:$A$37, 0), MATCH(DO49, '2013'!$E$4:$HF$4, 0) )</f>
        <v>45</v>
      </c>
      <c r="DU85" s="41">
        <f>INDEX('2014'!$E$7:$HF$37,  MATCH(DO85, '2014'!$A$7:$A$37, 0), MATCH(DO49, '2014'!$E$4:$HF$4, 0) )</f>
        <v>40</v>
      </c>
      <c r="DV85" s="41">
        <f>INDEX('2015'!$E$7:$HF$37,  MATCH(DO85, '2015'!$A$7:$A$37, 0), MATCH(DO49, '2015'!$E$4:$HF$4, 0) )</f>
        <v>65</v>
      </c>
      <c r="DW85" s="41">
        <f>INDEX('2016'!$E$7:$HF$37,  MATCH(DO85, '2016'!$A$7:$A$37, 0), MATCH(DO49, '2016'!$E$4:$HF$4, 0) )</f>
        <v>64</v>
      </c>
      <c r="DX85" s="41">
        <f>INDEX('2017'!$E$7:$HF$37,  MATCH(DO85, '2017'!$A$7:$A$37, 0), MATCH(DO49, '2017'!$E$4:$HF$4, 0) )</f>
        <v>69</v>
      </c>
      <c r="DY85" s="41">
        <f>INDEX('2018'!$E$7:$HF$37,  MATCH(DO85, '2018'!$A$7:$A$37, 0), MATCH(DO49, '2018'!$E$4:$HF$4, 0) )</f>
        <v>84</v>
      </c>
      <c r="DZ85" s="41">
        <f>INDEX('2019'!$E$7:$HF$37,  MATCH(DO85, '2019'!$A$7:$A$37, 0), MATCH(DO49, '2019'!$E$4:$HF$4, 0) )</f>
        <v>77</v>
      </c>
      <c r="EB85" s="9">
        <f t="shared" ref="EB85:EC85" si="1192">EB40</f>
        <v>47</v>
      </c>
      <c r="EC85" s="18" t="str">
        <f t="shared" si="1192"/>
        <v>Uintah</v>
      </c>
      <c r="ED85" s="41">
        <f>INDEX('2010'!$E$7:$HF$37,  MATCH(EB85, '2010'!$A$7:$A$37, 0), MATCH(EB49, '2010'!$E$4:$HF$4, 0) )</f>
        <v>49</v>
      </c>
      <c r="EE85" s="41">
        <f>INDEX('2011'!$E$7:$HF$37,  MATCH(EB85, '2011'!$A$7:$A$37, 0), MATCH(EB49, '2011'!$E$4:$HF$4, 0) )</f>
        <v>52</v>
      </c>
      <c r="EF85" s="41">
        <f>INDEX('2012'!$E$7:$HF$37,  MATCH(EB85, '2012'!$A$7:$A$37, 0), MATCH(EB49, '2012'!$E$4:$HF$4, 0) )</f>
        <v>48</v>
      </c>
      <c r="EG85" s="41">
        <f>INDEX('2013'!$E$7:$HF$37,  MATCH(EB85, '2013'!$A$7:$A$37, 0), MATCH(EB49, '2013'!$E$4:$HF$4, 0) )</f>
        <v>41</v>
      </c>
      <c r="EH85" s="41">
        <f>INDEX('2014'!$E$7:$HF$37,  MATCH(EB85, '2014'!$A$7:$A$37, 0), MATCH(EB49, '2014'!$E$4:$HF$4, 0) )</f>
        <v>46</v>
      </c>
      <c r="EI85" s="41">
        <f>INDEX('2015'!$E$7:$HF$37,  MATCH(EB85, '2015'!$A$7:$A$37, 0), MATCH(EB49, '2015'!$E$4:$HF$4, 0) )</f>
        <v>45</v>
      </c>
      <c r="EJ85" s="41">
        <f>INDEX('2016'!$E$7:$HF$37,  MATCH(EB85, '2016'!$A$7:$A$37, 0), MATCH(EB49, '2016'!$E$4:$HF$4, 0) )</f>
        <v>49</v>
      </c>
      <c r="EK85" s="41">
        <f>INDEX('2017'!$E$7:$HF$37,  MATCH(EB85, '2017'!$A$7:$A$37, 0), MATCH(EB49, '2017'!$E$4:$HF$4, 0) )</f>
        <v>49</v>
      </c>
      <c r="EL85" s="41">
        <f>INDEX('2018'!$E$7:$HF$37,  MATCH(EB85, '2018'!$A$7:$A$37, 0), MATCH(EB49, '2018'!$E$4:$HF$4, 0) )</f>
        <v>55</v>
      </c>
      <c r="EM85" s="41">
        <f>INDEX('2019'!$E$7:$HF$37,  MATCH(EB85, '2019'!$A$7:$A$37, 0), MATCH(EB49, '2019'!$E$4:$HF$4, 0) )</f>
        <v>41</v>
      </c>
      <c r="EO85" s="9">
        <f t="shared" ref="EO85:EP85" si="1193">EO40</f>
        <v>47</v>
      </c>
      <c r="EP85" s="18" t="str">
        <f t="shared" si="1193"/>
        <v>Uintah</v>
      </c>
      <c r="EQ85" s="41">
        <f>INDEX('2010'!$E$7:$HF$37,  MATCH(EO85, '2010'!$A$7:$A$37, 0), MATCH(EO49, '2010'!$E$4:$HF$4, 0) )</f>
        <v>119</v>
      </c>
      <c r="ER85" s="41">
        <f>INDEX('2011'!$E$7:$HF$37,  MATCH(EO85, '2011'!$A$7:$A$37, 0), MATCH(EO49, '2011'!$E$4:$HF$4, 0) )</f>
        <v>8</v>
      </c>
      <c r="ES85" s="41">
        <f>INDEX('2012'!$E$7:$HF$37,  MATCH(EO85, '2012'!$A$7:$A$37, 0), MATCH(EO49, '2012'!$E$4:$HF$4, 0) )</f>
        <v>14</v>
      </c>
      <c r="ET85" s="41">
        <f>INDEX('2013'!$E$7:$HF$37,  MATCH(EO85, '2013'!$A$7:$A$37, 0), MATCH(EO49, '2013'!$E$4:$HF$4, 0) )</f>
        <v>12</v>
      </c>
      <c r="EU85" s="41">
        <f>INDEX('2014'!$E$7:$HF$37,  MATCH(EO85, '2014'!$A$7:$A$37, 0), MATCH(EO49, '2014'!$E$4:$HF$4, 0) )</f>
        <v>10</v>
      </c>
      <c r="EV85" s="41">
        <f>INDEX('2015'!$E$7:$HF$37,  MATCH(EO85, '2015'!$A$7:$A$37, 0), MATCH(EO49, '2015'!$E$4:$HF$4, 0) )</f>
        <v>11</v>
      </c>
      <c r="EW85" s="41">
        <f>INDEX('2016'!$E$7:$HF$37,  MATCH(EO85, '2016'!$A$7:$A$37, 0), MATCH(EO49, '2016'!$E$4:$HF$4, 0) )</f>
        <v>15</v>
      </c>
      <c r="EX85" s="41">
        <f>INDEX('2017'!$E$7:$HF$37,  MATCH(EO85, '2017'!$A$7:$A$37, 0), MATCH(EO49, '2017'!$E$4:$HF$4, 0) )</f>
        <v>16</v>
      </c>
      <c r="EY85" s="41">
        <f>INDEX('2018'!$E$7:$HF$37,  MATCH(EO85, '2018'!$A$7:$A$37, 0), MATCH(EO49, '2018'!$E$4:$HF$4, 0) )</f>
        <v>19</v>
      </c>
      <c r="EZ85" s="41">
        <f>INDEX('2019'!$E$7:$HF$37,  MATCH(EO85, '2019'!$A$7:$A$37, 0), MATCH(EO49, '2019'!$E$4:$HF$4, 0) )</f>
        <v>21</v>
      </c>
      <c r="FB85" s="9">
        <f t="shared" ref="FB85:FC85" si="1194">FB40</f>
        <v>47</v>
      </c>
      <c r="FC85" s="18" t="str">
        <f t="shared" si="1194"/>
        <v>Uintah</v>
      </c>
      <c r="FD85" s="41">
        <f>INDEX('2010'!$E$7:$HF$37,  MATCH(FB85, '2010'!$A$7:$A$37, 0), MATCH(FB49, '2010'!$E$4:$HF$4, 0) )</f>
        <v>51</v>
      </c>
      <c r="FE85" s="41">
        <f>INDEX('2011'!$E$7:$HF$37,  MATCH(FB85, '2011'!$A$7:$A$37, 0), MATCH(FB49, '2011'!$E$4:$HF$4, 0) )</f>
        <v>50</v>
      </c>
      <c r="FF85" s="41">
        <f>INDEX('2012'!$E$7:$HF$37,  MATCH(FB85, '2012'!$A$7:$A$37, 0), MATCH(FB49, '2012'!$E$4:$HF$4, 0) )</f>
        <v>46</v>
      </c>
      <c r="FG85" s="41">
        <f>INDEX('2013'!$E$7:$HF$37,  MATCH(FB85, '2013'!$A$7:$A$37, 0), MATCH(FB49, '2013'!$E$4:$HF$4, 0) )</f>
        <v>50</v>
      </c>
      <c r="FH85" s="41">
        <f>INDEX('2014'!$E$7:$HF$37,  MATCH(FB85, '2014'!$A$7:$A$37, 0), MATCH(FB49, '2014'!$E$4:$HF$4, 0) )</f>
        <v>28</v>
      </c>
      <c r="FI85" s="41">
        <f>INDEX('2015'!$E$7:$HF$37,  MATCH(FB85, '2015'!$A$7:$A$37, 0), MATCH(FB49, '2015'!$E$4:$HF$4, 0) )</f>
        <v>34</v>
      </c>
      <c r="FJ85" s="41">
        <f>INDEX('2016'!$E$7:$HF$37,  MATCH(FB85, '2016'!$A$7:$A$37, 0), MATCH(FB49, '2016'!$E$4:$HF$4, 0) )</f>
        <v>48</v>
      </c>
      <c r="FK85" s="41">
        <f>INDEX('2017'!$E$7:$HF$37,  MATCH(FB85, '2017'!$A$7:$A$37, 0), MATCH(FB49, '2017'!$E$4:$HF$4, 0) )</f>
        <v>76</v>
      </c>
      <c r="FL85" s="41">
        <f>INDEX('2018'!$E$7:$HF$37,  MATCH(FB85, '2018'!$A$7:$A$37, 0), MATCH(FB49, '2018'!$E$4:$HF$4, 0) )</f>
        <v>90</v>
      </c>
      <c r="FM85" s="41">
        <f>INDEX('2019'!$E$7:$HF$37,  MATCH(FB85, '2019'!$A$7:$A$37, 0), MATCH(FB49, '2019'!$E$4:$HF$4, 0) )</f>
        <v>63</v>
      </c>
      <c r="FO85" s="9">
        <f t="shared" ref="FO85:FP85" si="1195">FO40</f>
        <v>47</v>
      </c>
      <c r="FP85" s="18" t="str">
        <f t="shared" si="1195"/>
        <v>Uintah</v>
      </c>
      <c r="FQ85" s="41">
        <f>INDEX('2010'!$E$7:$HF$37,  MATCH(FO85, '2010'!$A$7:$A$37, 0), MATCH(FO49, '2010'!$E$4:$HF$4, 0) )</f>
        <v>21</v>
      </c>
      <c r="FR85" s="41">
        <f>INDEX('2011'!$E$7:$HF$37,  MATCH(FO85, '2011'!$A$7:$A$37, 0), MATCH(FO49, '2011'!$E$4:$HF$4, 0) )</f>
        <v>25</v>
      </c>
      <c r="FS85" s="41">
        <f>INDEX('2012'!$E$7:$HF$37,  MATCH(FO85, '2012'!$A$7:$A$37, 0), MATCH(FO49, '2012'!$E$4:$HF$4, 0) )</f>
        <v>32</v>
      </c>
      <c r="FT85" s="41">
        <f>INDEX('2013'!$E$7:$HF$37,  MATCH(FO85, '2013'!$A$7:$A$37, 0), MATCH(FO49, '2013'!$E$4:$HF$4, 0) )</f>
        <v>35</v>
      </c>
      <c r="FU85" s="41">
        <f>INDEX('2014'!$E$7:$HF$37,  MATCH(FO85, '2014'!$A$7:$A$37, 0), MATCH(FO49, '2014'!$E$4:$HF$4, 0) )</f>
        <v>24</v>
      </c>
      <c r="FV85" s="41">
        <f>INDEX('2015'!$E$7:$HF$37,  MATCH(FO85, '2015'!$A$7:$A$37, 0), MATCH(FO49, '2015'!$E$4:$HF$4, 0) )</f>
        <v>23</v>
      </c>
      <c r="FW85" s="41">
        <f>INDEX('2016'!$E$7:$HF$37,  MATCH(FO85, '2016'!$A$7:$A$37, 0), MATCH(FO49, '2016'!$E$4:$HF$4, 0) )</f>
        <v>23</v>
      </c>
      <c r="FX85" s="41">
        <f>INDEX('2017'!$E$7:$HF$37,  MATCH(FO85, '2017'!$A$7:$A$37, 0), MATCH(FO49, '2017'!$E$4:$HF$4, 0) )</f>
        <v>24</v>
      </c>
      <c r="FY85" s="41">
        <f>INDEX('2018'!$E$7:$HF$37,  MATCH(FO85, '2018'!$A$7:$A$37, 0), MATCH(FO49, '2018'!$E$4:$HF$4, 0) )</f>
        <v>24</v>
      </c>
      <c r="FZ85" s="41">
        <f>INDEX('2019'!$E$7:$HF$37,  MATCH(FO85, '2019'!$A$7:$A$37, 0), MATCH(FO49, '2019'!$E$4:$HF$4, 0) )</f>
        <v>24</v>
      </c>
      <c r="GB85" s="9">
        <f t="shared" ref="GB85:GC85" si="1196">GB40</f>
        <v>47</v>
      </c>
      <c r="GC85" s="18" t="str">
        <f t="shared" si="1196"/>
        <v>Uintah</v>
      </c>
      <c r="GD85" s="41">
        <f>INDEX('2010'!$E$7:$HF$37,  MATCH(GB85, '2010'!$A$7:$A$37, 0), MATCH(GB49, '2010'!$E$4:$HF$4, 0) )</f>
        <v>119</v>
      </c>
      <c r="GE85" s="41">
        <f>INDEX('2011'!$E$7:$HF$37,  MATCH(GB85, '2011'!$A$7:$A$37, 0), MATCH(GB49, '2011'!$E$4:$HF$4, 0) )</f>
        <v>89</v>
      </c>
      <c r="GF85" s="41">
        <f>INDEX('2012'!$E$7:$HF$37,  MATCH(GB85, '2012'!$A$7:$A$37, 0), MATCH(GB49, '2012'!$E$4:$HF$4, 0) )</f>
        <v>24</v>
      </c>
      <c r="GG85" s="41">
        <f>INDEX('2013'!$E$7:$HF$37,  MATCH(GB85, '2013'!$A$7:$A$37, 0), MATCH(GB49, '2013'!$E$4:$HF$4, 0) )</f>
        <v>24</v>
      </c>
      <c r="GH85" s="41">
        <f>INDEX('2014'!$E$7:$HF$37,  MATCH(GB85, '2014'!$A$7:$A$37, 0), MATCH(GB49, '2014'!$E$4:$HF$4, 0) )</f>
        <v>24</v>
      </c>
      <c r="GI85" s="41">
        <f>INDEX('2015'!$E$7:$HF$37,  MATCH(GB85, '2015'!$A$7:$A$37, 0), MATCH(GB49, '2015'!$E$4:$HF$4, 0) )</f>
        <v>23</v>
      </c>
      <c r="GJ85" s="41">
        <f>INDEX('2016'!$E$7:$HF$37,  MATCH(GB85, '2016'!$A$7:$A$37, 0), MATCH(GB49, '2016'!$E$4:$HF$4, 0) )</f>
        <v>23</v>
      </c>
      <c r="GK85" s="41">
        <f>INDEX('2017'!$E$7:$HF$37,  MATCH(GB85, '2017'!$A$7:$A$37, 0), MATCH(GB49, '2017'!$E$4:$HF$4, 0) )</f>
        <v>24</v>
      </c>
      <c r="GL85" s="41">
        <f>INDEX('2018'!$E$7:$HF$37,  MATCH(GB85, '2018'!$A$7:$A$37, 0), MATCH(GB49, '2018'!$E$4:$HF$4, 0) )</f>
        <v>24</v>
      </c>
      <c r="GM85" s="41">
        <f>INDEX('2019'!$E$7:$HF$37,  MATCH(GB85, '2019'!$A$7:$A$37, 0), MATCH(GB49, '2019'!$E$4:$HF$4, 0) )</f>
        <v>24</v>
      </c>
    </row>
    <row r="86" spans="2:195" x14ac:dyDescent="0.25">
      <c r="B86" s="9">
        <f t="shared" ref="B86:C86" si="1197">B41</f>
        <v>49</v>
      </c>
      <c r="C86" s="18" t="str">
        <f t="shared" si="1197"/>
        <v>Utah</v>
      </c>
      <c r="D86" s="41">
        <f>INDEX('2010'!$E$7:$HF$37,  MATCH(B86, '2010'!$A$7:$A$37, 0), MATCH(B49, '2010'!$E$4:$HF$4, 0) )</f>
        <v>754</v>
      </c>
      <c r="E86" s="41">
        <f>INDEX('2011'!$E$7:$HF$37,  MATCH(B86, '2011'!$A$7:$A$37, 0), MATCH(B49, '2011'!$E$4:$HF$4, 0) )</f>
        <v>821</v>
      </c>
      <c r="F86" s="41">
        <f>INDEX('2012'!$E$7:$HF$37,  MATCH(B86, '2012'!$A$7:$A$37, 0), MATCH(B49, '2012'!$E$4:$HF$4, 0) )</f>
        <v>690</v>
      </c>
      <c r="G86" s="41">
        <f>INDEX('2013'!$E$7:$HF$37,  MATCH(B86, '2013'!$A$7:$A$37, 0), MATCH(B49, '2013'!$E$4:$HF$4, 0) )</f>
        <v>748</v>
      </c>
      <c r="H86" s="41">
        <f>INDEX('2014'!$E$7:$HF$37,  MATCH(B86, '2014'!$A$7:$A$37, 0), MATCH(B49, '2014'!$E$4:$HF$4, 0) )</f>
        <v>708</v>
      </c>
      <c r="I86" s="41">
        <f>INDEX('2015'!$E$7:$HF$37,  MATCH(B86, '2015'!$A$7:$A$37, 0), MATCH(B49, '2015'!$E$4:$HF$4, 0) )</f>
        <v>822</v>
      </c>
      <c r="J86" s="41">
        <f>INDEX('2016'!$E$7:$HF$37,  MATCH(B86, '2016'!$A$7:$A$37, 0), MATCH(B49, '2016'!$E$4:$HF$4, 0) )</f>
        <v>704</v>
      </c>
      <c r="K86" s="41">
        <f>INDEX('2017'!$E$7:$HF$37,  MATCH(B86, '2017'!$A$7:$A$37, 0), MATCH(B49, '2017'!$E$4:$HF$4, 0) )</f>
        <v>726</v>
      </c>
      <c r="L86" s="41">
        <f>INDEX('2018'!$E$7:$HF$37,  MATCH(B86, '2018'!$A$7:$A$37, 0), MATCH(B49, '2018'!$E$4:$HF$4, 0) )</f>
        <v>827</v>
      </c>
      <c r="M86" s="41">
        <f>INDEX('2019'!$E$7:$HF$37,  MATCH(B86, '2019'!$A$7:$A$37, 0), MATCH(B49, '2019'!$E$4:$HF$4, 0) )</f>
        <v>904</v>
      </c>
      <c r="O86" s="9">
        <f t="shared" ref="O86:P86" si="1198">O41</f>
        <v>49</v>
      </c>
      <c r="P86" s="18" t="str">
        <f t="shared" si="1198"/>
        <v>Utah</v>
      </c>
      <c r="Q86" s="41">
        <f>INDEX('2010'!$E$7:$HF$37,  MATCH(O86, '2010'!$A$7:$A$37, 0), MATCH(O49, '2010'!$E$4:$HF$4, 0) )</f>
        <v>89</v>
      </c>
      <c r="R86" s="41">
        <f>INDEX('2011'!$E$7:$HF$37,  MATCH(O86, '2011'!$A$7:$A$37, 0), MATCH(O49, '2011'!$E$4:$HF$4, 0) )</f>
        <v>88</v>
      </c>
      <c r="S86" s="41">
        <f>INDEX('2012'!$E$7:$HF$37,  MATCH(O86, '2012'!$A$7:$A$37, 0), MATCH(O49, '2012'!$E$4:$HF$4, 0) )</f>
        <v>76</v>
      </c>
      <c r="T86" s="41">
        <f>INDEX('2013'!$E$7:$HF$37,  MATCH(O86, '2013'!$A$7:$A$37, 0), MATCH(O49, '2013'!$E$4:$HF$4, 0) )</f>
        <v>76</v>
      </c>
      <c r="U86" s="41">
        <f>INDEX('2014'!$E$7:$HF$37,  MATCH(O86, '2014'!$A$7:$A$37, 0), MATCH(O49, '2014'!$E$4:$HF$4, 0) )</f>
        <v>92</v>
      </c>
      <c r="V86" s="41">
        <f>INDEX('2015'!$E$7:$HF$37,  MATCH(O86, '2015'!$A$7:$A$37, 0), MATCH(O49, '2015'!$E$4:$HF$4, 0) )</f>
        <v>116</v>
      </c>
      <c r="W86" s="41">
        <f>INDEX('2016'!$E$7:$HF$37,  MATCH(O86, '2016'!$A$7:$A$37, 0), MATCH(O49, '2016'!$E$4:$HF$4, 0) )</f>
        <v>86</v>
      </c>
      <c r="X86" s="41">
        <f>INDEX('2017'!$E$7:$HF$37,  MATCH(O86, '2017'!$A$7:$A$37, 0), MATCH(O49, '2017'!$E$4:$HF$4, 0) )</f>
        <v>79</v>
      </c>
      <c r="Y86" s="41">
        <f>INDEX('2018'!$E$7:$HF$37,  MATCH(O86, '2018'!$A$7:$A$37, 0), MATCH(O49, '2018'!$E$4:$HF$4, 0) )</f>
        <v>91</v>
      </c>
      <c r="Z86" s="41">
        <f>INDEX('2019'!$E$7:$HF$37,  MATCH(O86, '2019'!$A$7:$A$37, 0), MATCH(O49, '2019'!$E$4:$HF$4, 0) )</f>
        <v>106</v>
      </c>
      <c r="AB86" s="9">
        <f t="shared" ref="AB86:AC86" si="1199">AB41</f>
        <v>49</v>
      </c>
      <c r="AC86" s="18" t="str">
        <f t="shared" si="1199"/>
        <v>Utah</v>
      </c>
      <c r="AD86" s="41">
        <f>INDEX('2010'!$E$7:$HF$37,  MATCH(AB86, '2010'!$A$7:$A$37, 0), MATCH(AB49, '2010'!$E$4:$HF$4, 0) )</f>
        <v>215</v>
      </c>
      <c r="AE86" s="41">
        <f>INDEX('2011'!$E$7:$HF$37,  MATCH(AB86, '2011'!$A$7:$A$37, 0), MATCH(AB49, '2011'!$E$4:$HF$4, 0) )</f>
        <v>218</v>
      </c>
      <c r="AF86" s="41">
        <f>INDEX('2012'!$E$7:$HF$37,  MATCH(AB86, '2012'!$A$7:$A$37, 0), MATCH(AB49, '2012'!$E$4:$HF$4, 0) )</f>
        <v>160</v>
      </c>
      <c r="AG86" s="41">
        <f>INDEX('2013'!$E$7:$HF$37,  MATCH(AB86, '2013'!$A$7:$A$37, 0), MATCH(AB49, '2013'!$E$4:$HF$4, 0) )</f>
        <v>133</v>
      </c>
      <c r="AH86" s="41">
        <f>INDEX('2014'!$E$7:$HF$37,  MATCH(AB86, '2014'!$A$7:$A$37, 0), MATCH(AB49, '2014'!$E$4:$HF$4, 0) )</f>
        <v>155</v>
      </c>
      <c r="AI86" s="41">
        <f>INDEX('2015'!$E$7:$HF$37,  MATCH(AB86, '2015'!$A$7:$A$37, 0), MATCH(AB49, '2015'!$E$4:$HF$4, 0) )</f>
        <v>109</v>
      </c>
      <c r="AJ86" s="41">
        <f>INDEX('2016'!$E$7:$HF$37,  MATCH(AB86, '2016'!$A$7:$A$37, 0), MATCH(AB49, '2016'!$E$4:$HF$4, 0) )</f>
        <v>143</v>
      </c>
      <c r="AK86" s="41">
        <f>INDEX('2017'!$E$7:$HF$37,  MATCH(AB86, '2017'!$A$7:$A$37, 0), MATCH(AB49, '2017'!$E$4:$HF$4, 0) )</f>
        <v>155</v>
      </c>
      <c r="AL86" s="41">
        <f>INDEX('2018'!$E$7:$HF$37,  MATCH(AB86, '2018'!$A$7:$A$37, 0), MATCH(AB49, '2018'!$E$4:$HF$4, 0) )</f>
        <v>205</v>
      </c>
      <c r="AM86" s="41">
        <f>INDEX('2019'!$E$7:$HF$37,  MATCH(AB86, '2019'!$A$7:$A$37, 0), MATCH(AB49, '2019'!$E$4:$HF$4, 0) )</f>
        <v>194</v>
      </c>
      <c r="AO86" s="9">
        <f t="shared" ref="AO86:AP86" si="1200">AO41</f>
        <v>49</v>
      </c>
      <c r="AP86" s="18" t="str">
        <f t="shared" si="1200"/>
        <v>Utah</v>
      </c>
      <c r="AQ86" s="41">
        <f>INDEX('2010'!$E$7:$HF$37,  MATCH(AO86, '2010'!$A$7:$A$37, 0), MATCH(AO49, '2010'!$E$4:$HF$4, 0) )</f>
        <v>160</v>
      </c>
      <c r="AR86" s="41">
        <f>INDEX('2011'!$E$7:$HF$37,  MATCH(AO86, '2011'!$A$7:$A$37, 0), MATCH(AO49, '2011'!$E$4:$HF$4, 0) )</f>
        <v>182</v>
      </c>
      <c r="AS86" s="41">
        <f>INDEX('2012'!$E$7:$HF$37,  MATCH(AO86, '2012'!$A$7:$A$37, 0), MATCH(AO49, '2012'!$E$4:$HF$4, 0) )</f>
        <v>233</v>
      </c>
      <c r="AT86" s="41">
        <f>INDEX('2013'!$E$7:$HF$37,  MATCH(AO86, '2013'!$A$7:$A$37, 0), MATCH(AO49, '2013'!$E$4:$HF$4, 0) )</f>
        <v>203</v>
      </c>
      <c r="AU86" s="41">
        <f>INDEX('2014'!$E$7:$HF$37,  MATCH(AO86, '2014'!$A$7:$A$37, 0), MATCH(AO49, '2014'!$E$4:$HF$4, 0) )</f>
        <v>204</v>
      </c>
      <c r="AV86" s="41">
        <f>INDEX('2015'!$E$7:$HF$37,  MATCH(AO86, '2015'!$A$7:$A$37, 0), MATCH(AO49, '2015'!$E$4:$HF$4, 0) )</f>
        <v>227</v>
      </c>
      <c r="AW86" s="41">
        <f>INDEX('2016'!$E$7:$HF$37,  MATCH(AO86, '2016'!$A$7:$A$37, 0), MATCH(AO49, '2016'!$E$4:$HF$4, 0) )</f>
        <v>154</v>
      </c>
      <c r="AX86" s="41">
        <f>INDEX('2017'!$E$7:$HF$37,  MATCH(AO86, '2017'!$A$7:$A$37, 0), MATCH(AO49, '2017'!$E$4:$HF$4, 0) )</f>
        <v>185</v>
      </c>
      <c r="AY86" s="41">
        <f>INDEX('2018'!$E$7:$HF$37,  MATCH(AO86, '2018'!$A$7:$A$37, 0), MATCH(AO49, '2018'!$E$4:$HF$4, 0) )</f>
        <v>177</v>
      </c>
      <c r="AZ86" s="41">
        <f>INDEX('2019'!$E$7:$HF$37,  MATCH(AO86, '2019'!$A$7:$A$37, 0), MATCH(AO49, '2019'!$E$4:$HF$4, 0) )</f>
        <v>167</v>
      </c>
      <c r="BB86" s="9">
        <f t="shared" ref="BB86:BC86" si="1201">BB41</f>
        <v>49</v>
      </c>
      <c r="BC86" s="18" t="str">
        <f t="shared" si="1201"/>
        <v>Utah</v>
      </c>
      <c r="BD86" s="41">
        <f>INDEX('2010'!$E$7:$HF$37,  MATCH(BB86, '2010'!$A$7:$A$37, 0), MATCH(BB49, '2010'!$E$4:$HF$4, 0) )</f>
        <v>171</v>
      </c>
      <c r="BE86" s="41">
        <f>INDEX('2011'!$E$7:$HF$37,  MATCH(BB86, '2011'!$A$7:$A$37, 0), MATCH(BB49, '2011'!$E$4:$HF$4, 0) )</f>
        <v>140</v>
      </c>
      <c r="BF86" s="41">
        <f>INDEX('2012'!$E$7:$HF$37,  MATCH(BB86, '2012'!$A$7:$A$37, 0), MATCH(BB49, '2012'!$E$4:$HF$4, 0) )</f>
        <v>105</v>
      </c>
      <c r="BG86" s="41">
        <f>INDEX('2013'!$E$7:$HF$37,  MATCH(BB86, '2013'!$A$7:$A$37, 0), MATCH(BB49, '2013'!$E$4:$HF$4, 0) )</f>
        <v>118</v>
      </c>
      <c r="BH86" s="41">
        <f>INDEX('2014'!$E$7:$HF$37,  MATCH(BB86, '2014'!$A$7:$A$37, 0), MATCH(BB49, '2014'!$E$4:$HF$4, 0) )</f>
        <v>106</v>
      </c>
      <c r="BI86" s="41">
        <f>INDEX('2015'!$E$7:$HF$37,  MATCH(BB86, '2015'!$A$7:$A$37, 0), MATCH(BB49, '2015'!$E$4:$HF$4, 0) )</f>
        <v>128</v>
      </c>
      <c r="BJ86" s="41">
        <f>INDEX('2016'!$E$7:$HF$37,  MATCH(BB86, '2016'!$A$7:$A$37, 0), MATCH(BB49, '2016'!$E$4:$HF$4, 0) )</f>
        <v>103</v>
      </c>
      <c r="BK86" s="41">
        <f>INDEX('2017'!$E$7:$HF$37,  MATCH(BB86, '2017'!$A$7:$A$37, 0), MATCH(BB49, '2017'!$E$4:$HF$4, 0) )</f>
        <v>98</v>
      </c>
      <c r="BL86" s="41">
        <f>INDEX('2018'!$E$7:$HF$37,  MATCH(BB86, '2018'!$A$7:$A$37, 0), MATCH(BB49, '2018'!$E$4:$HF$4, 0) )</f>
        <v>115</v>
      </c>
      <c r="BM86" s="41">
        <f>INDEX('2019'!$E$7:$HF$37,  MATCH(BB86, '2019'!$A$7:$A$37, 0), MATCH(BB49, '2019'!$E$4:$HF$4, 0) )</f>
        <v>128</v>
      </c>
      <c r="BO86" s="9">
        <f t="shared" ref="BO86:BP86" si="1202">BO41</f>
        <v>49</v>
      </c>
      <c r="BP86" s="18" t="str">
        <f t="shared" si="1202"/>
        <v>Utah</v>
      </c>
      <c r="BQ86" s="41">
        <f>INDEX('2010'!$E$7:$HF$37,  MATCH(BO86, '2010'!$A$7:$A$37, 0), MATCH(BO49, '2010'!$E$4:$HF$4, 0) )</f>
        <v>248</v>
      </c>
      <c r="BR86" s="41">
        <f>INDEX('2011'!$E$7:$HF$37,  MATCH(BO86, '2011'!$A$7:$A$37, 0), MATCH(BO49, '2011'!$E$4:$HF$4, 0) )</f>
        <v>225</v>
      </c>
      <c r="BS86" s="41">
        <f>INDEX('2012'!$E$7:$HF$37,  MATCH(BO86, '2012'!$A$7:$A$37, 0), MATCH(BO49, '2012'!$E$4:$HF$4, 0) )</f>
        <v>221</v>
      </c>
      <c r="BT86" s="41">
        <f>INDEX('2013'!$E$7:$HF$37,  MATCH(BO86, '2013'!$A$7:$A$37, 0), MATCH(BO49, '2013'!$E$4:$HF$4, 0) )</f>
        <v>191</v>
      </c>
      <c r="BU86" s="41">
        <f>INDEX('2014'!$E$7:$HF$37,  MATCH(BO86, '2014'!$A$7:$A$37, 0), MATCH(BO49, '2014'!$E$4:$HF$4, 0) )</f>
        <v>206</v>
      </c>
      <c r="BV86" s="41">
        <f>INDEX('2015'!$E$7:$HF$37,  MATCH(BO86, '2015'!$A$7:$A$37, 0), MATCH(BO49, '2015'!$E$4:$HF$4, 0) )</f>
        <v>211</v>
      </c>
      <c r="BW86" s="41">
        <f>INDEX('2016'!$E$7:$HF$37,  MATCH(BO86, '2016'!$A$7:$A$37, 0), MATCH(BO49, '2016'!$E$4:$HF$4, 0) )</f>
        <v>241</v>
      </c>
      <c r="BX86" s="41">
        <f>INDEX('2017'!$E$7:$HF$37,  MATCH(BO86, '2017'!$A$7:$A$37, 0), MATCH(BO49, '2017'!$E$4:$HF$4, 0) )</f>
        <v>286</v>
      </c>
      <c r="BY86" s="41">
        <f>INDEX('2018'!$E$7:$HF$37,  MATCH(BO86, '2018'!$A$7:$A$37, 0), MATCH(BO49, '2018'!$E$4:$HF$4, 0) )</f>
        <v>242</v>
      </c>
      <c r="BZ86" s="41">
        <f>INDEX('2019'!$E$7:$HF$37,  MATCH(BO86, '2019'!$A$7:$A$37, 0), MATCH(BO49, '2019'!$E$4:$HF$4, 0) )</f>
        <v>322</v>
      </c>
      <c r="CB86" s="9">
        <f t="shared" ref="CB86:CC86" si="1203">CB41</f>
        <v>49</v>
      </c>
      <c r="CC86" s="18" t="str">
        <f t="shared" si="1203"/>
        <v>Utah</v>
      </c>
      <c r="CD86" s="41">
        <f>INDEX('2010'!$E$7:$HF$37,  MATCH(CB86, '2010'!$A$7:$A$37, 0), MATCH(CB49, '2010'!$E$4:$HF$4, 0) )</f>
        <v>171</v>
      </c>
      <c r="CE86" s="41">
        <f>INDEX('2011'!$E$7:$HF$37,  MATCH(CB86, '2011'!$A$7:$A$37, 0), MATCH(CB49, '2011'!$E$4:$HF$4, 0) )</f>
        <v>177</v>
      </c>
      <c r="CF86" s="41">
        <f>INDEX('2012'!$E$7:$HF$37,  MATCH(CB86, '2012'!$A$7:$A$37, 0), MATCH(CB49, '2012'!$E$4:$HF$4, 0) )</f>
        <v>173</v>
      </c>
      <c r="CG86" s="41">
        <f>INDEX('2013'!$E$7:$HF$37,  MATCH(CB86, '2013'!$A$7:$A$37, 0), MATCH(CB49, '2013'!$E$4:$HF$4, 0) )</f>
        <v>172</v>
      </c>
      <c r="CH86" s="41">
        <f>INDEX('2014'!$E$7:$HF$37,  MATCH(CB86, '2014'!$A$7:$A$37, 0), MATCH(CB49, '2014'!$E$4:$HF$4, 0) )</f>
        <v>116</v>
      </c>
      <c r="CI86" s="41">
        <f>INDEX('2015'!$E$7:$HF$37,  MATCH(CB86, '2015'!$A$7:$A$37, 0), MATCH(CB49, '2015'!$E$4:$HF$4, 0) )</f>
        <v>137</v>
      </c>
      <c r="CJ86" s="41">
        <f>INDEX('2016'!$E$7:$HF$37,  MATCH(CB86, '2016'!$A$7:$A$37, 0), MATCH(CB49, '2016'!$E$4:$HF$4, 0) )</f>
        <v>166</v>
      </c>
      <c r="CK86" s="41">
        <f>INDEX('2017'!$E$7:$HF$37,  MATCH(CB86, '2017'!$A$7:$A$37, 0), MATCH(CB49, '2017'!$E$4:$HF$4, 0) )</f>
        <v>218</v>
      </c>
      <c r="CL86" s="41">
        <f>INDEX('2018'!$E$7:$HF$37,  MATCH(CB86, '2018'!$A$7:$A$37, 0), MATCH(CB49, '2018'!$E$4:$HF$4, 0) )</f>
        <v>239</v>
      </c>
      <c r="CM86" s="41">
        <f>INDEX('2019'!$E$7:$HF$37,  MATCH(CB86, '2019'!$A$7:$A$37, 0), MATCH(CB49, '2019'!$E$4:$HF$4, 0) )</f>
        <v>217</v>
      </c>
      <c r="CO86" s="9">
        <f t="shared" ref="CO86:CP86" si="1204">CO41</f>
        <v>49</v>
      </c>
      <c r="CP86" s="18" t="str">
        <f t="shared" si="1204"/>
        <v>Utah</v>
      </c>
      <c r="CQ86" s="41">
        <f>INDEX('2010'!$E$7:$HF$37,  MATCH(CO86, '2010'!$A$7:$A$37, 0), MATCH(CO49, '2010'!$E$4:$HF$4, 0) )</f>
        <v>174</v>
      </c>
      <c r="CR86" s="41">
        <f>INDEX('2011'!$E$7:$HF$37,  MATCH(CO86, '2011'!$A$7:$A$37, 0), MATCH(CO49, '2011'!$E$4:$HF$4, 0) )</f>
        <v>171</v>
      </c>
      <c r="CS86" s="41">
        <f>INDEX('2012'!$E$7:$HF$37,  MATCH(CO86, '2012'!$A$7:$A$37, 0), MATCH(CO49, '2012'!$E$4:$HF$4, 0) )</f>
        <v>165</v>
      </c>
      <c r="CT86" s="41">
        <f>INDEX('2013'!$E$7:$HF$37,  MATCH(CO86, '2013'!$A$7:$A$37, 0), MATCH(CO49, '2013'!$E$4:$HF$4, 0) )</f>
        <v>134</v>
      </c>
      <c r="CU86" s="41">
        <f>INDEX('2014'!$E$7:$HF$37,  MATCH(CO86, '2014'!$A$7:$A$37, 0), MATCH(CO49, '2014'!$E$4:$HF$4, 0) )</f>
        <v>121</v>
      </c>
      <c r="CV86" s="41">
        <f>INDEX('2015'!$E$7:$HF$37,  MATCH(CO86, '2015'!$A$7:$A$37, 0), MATCH(CO49, '2015'!$E$4:$HF$4, 0) )</f>
        <v>132</v>
      </c>
      <c r="CW86" s="41">
        <f>INDEX('2016'!$E$7:$HF$37,  MATCH(CO86, '2016'!$A$7:$A$37, 0), MATCH(CO49, '2016'!$E$4:$HF$4, 0) )</f>
        <v>185</v>
      </c>
      <c r="CX86" s="41">
        <f>INDEX('2017'!$E$7:$HF$37,  MATCH(CO86, '2017'!$A$7:$A$37, 0), MATCH(CO49, '2017'!$E$4:$HF$4, 0) )</f>
        <v>175</v>
      </c>
      <c r="CY86" s="41">
        <f>INDEX('2018'!$E$7:$HF$37,  MATCH(CO86, '2018'!$A$7:$A$37, 0), MATCH(CO49, '2018'!$E$4:$HF$4, 0) )</f>
        <v>193</v>
      </c>
      <c r="CZ86" s="41">
        <f>INDEX('2019'!$E$7:$HF$37,  MATCH(CO86, '2019'!$A$7:$A$37, 0), MATCH(CO49, '2019'!$E$4:$HF$4, 0) )</f>
        <v>193</v>
      </c>
      <c r="DB86" s="9">
        <f t="shared" ref="DB86:DC86" si="1205">DB41</f>
        <v>49</v>
      </c>
      <c r="DC86" s="18" t="str">
        <f t="shared" si="1205"/>
        <v>Utah</v>
      </c>
      <c r="DD86" s="41">
        <f>INDEX('2010'!$E$7:$HF$37,  MATCH(DB86, '2010'!$A$7:$A$37, 0), MATCH(DB49, '2010'!$E$4:$HF$4, 0) )</f>
        <v>263</v>
      </c>
      <c r="DE86" s="41">
        <f>INDEX('2011'!$E$7:$HF$37,  MATCH(DB86, '2011'!$A$7:$A$37, 0), MATCH(DB49, '2011'!$E$4:$HF$4, 0) )</f>
        <v>296</v>
      </c>
      <c r="DF86" s="41">
        <f>INDEX('2012'!$E$7:$HF$37,  MATCH(DB86, '2012'!$A$7:$A$37, 0), MATCH(DB49, '2012'!$E$4:$HF$4, 0) )</f>
        <v>235</v>
      </c>
      <c r="DG86" s="41">
        <f>INDEX('2013'!$E$7:$HF$37,  MATCH(DB86, '2013'!$A$7:$A$37, 0), MATCH(DB49, '2013'!$E$4:$HF$4, 0) )</f>
        <v>352</v>
      </c>
      <c r="DH86" s="41">
        <f>INDEX('2014'!$E$7:$HF$37,  MATCH(DB86, '2014'!$A$7:$A$37, 0), MATCH(DB49, '2014'!$E$4:$HF$4, 0) )</f>
        <v>264</v>
      </c>
      <c r="DI86" s="41">
        <f>INDEX('2015'!$E$7:$HF$37,  MATCH(DB86, '2015'!$A$7:$A$37, 0), MATCH(DB49, '2015'!$E$4:$HF$4, 0) )</f>
        <v>246</v>
      </c>
      <c r="DJ86" s="41">
        <f>INDEX('2016'!$E$7:$HF$37,  MATCH(DB86, '2016'!$A$7:$A$37, 0), MATCH(DB49, '2016'!$E$4:$HF$4, 0) )</f>
        <v>254</v>
      </c>
      <c r="DK86" s="41">
        <f>INDEX('2017'!$E$7:$HF$37,  MATCH(DB86, '2017'!$A$7:$A$37, 0), MATCH(DB49, '2017'!$E$4:$HF$4, 0) )</f>
        <v>268</v>
      </c>
      <c r="DL86" s="41">
        <f>INDEX('2018'!$E$7:$HF$37,  MATCH(DB86, '2018'!$A$7:$A$37, 0), MATCH(DB49, '2018'!$E$4:$HF$4, 0) )</f>
        <v>229</v>
      </c>
      <c r="DM86" s="41">
        <f>INDEX('2019'!$E$7:$HF$37,  MATCH(DB86, '2019'!$A$7:$A$37, 0), MATCH(DB49, '2019'!$E$4:$HF$4, 0) )</f>
        <v>327</v>
      </c>
      <c r="DO86" s="9">
        <f t="shared" ref="DO86:DP86" si="1206">DO41</f>
        <v>49</v>
      </c>
      <c r="DP86" s="18" t="str">
        <f t="shared" si="1206"/>
        <v>Utah</v>
      </c>
      <c r="DQ86" s="41">
        <f>INDEX('2010'!$E$7:$HF$37,  MATCH(DO86, '2010'!$A$7:$A$37, 0), MATCH(DO49, '2010'!$E$4:$HF$4, 0) )</f>
        <v>277</v>
      </c>
      <c r="DR86" s="41">
        <f>INDEX('2011'!$E$7:$HF$37,  MATCH(DO86, '2011'!$A$7:$A$37, 0), MATCH(DO49, '2011'!$E$4:$HF$4, 0) )</f>
        <v>301</v>
      </c>
      <c r="DS86" s="41">
        <f>INDEX('2012'!$E$7:$HF$37,  MATCH(DO86, '2012'!$A$7:$A$37, 0), MATCH(DO49, '2012'!$E$4:$HF$4, 0) )</f>
        <v>395</v>
      </c>
      <c r="DT86" s="41">
        <f>INDEX('2013'!$E$7:$HF$37,  MATCH(DO86, '2013'!$A$7:$A$37, 0), MATCH(DO49, '2013'!$E$4:$HF$4, 0) )</f>
        <v>313</v>
      </c>
      <c r="DU86" s="41">
        <f>INDEX('2014'!$E$7:$HF$37,  MATCH(DO86, '2014'!$A$7:$A$37, 0), MATCH(DO49, '2014'!$E$4:$HF$4, 0) )</f>
        <v>360</v>
      </c>
      <c r="DV86" s="41">
        <f>INDEX('2015'!$E$7:$HF$37,  MATCH(DO86, '2015'!$A$7:$A$37, 0), MATCH(DO49, '2015'!$E$4:$HF$4, 0) )</f>
        <v>359</v>
      </c>
      <c r="DW86" s="41">
        <f>INDEX('2016'!$E$7:$HF$37,  MATCH(DO86, '2016'!$A$7:$A$37, 0), MATCH(DO49, '2016'!$E$4:$HF$4, 0) )</f>
        <v>356</v>
      </c>
      <c r="DX86" s="41">
        <f>INDEX('2017'!$E$7:$HF$37,  MATCH(DO86, '2017'!$A$7:$A$37, 0), MATCH(DO49, '2017'!$E$4:$HF$4, 0) )</f>
        <v>424</v>
      </c>
      <c r="DY86" s="41">
        <f>INDEX('2018'!$E$7:$HF$37,  MATCH(DO86, '2018'!$A$7:$A$37, 0), MATCH(DO49, '2018'!$E$4:$HF$4, 0) )</f>
        <v>416</v>
      </c>
      <c r="DZ86" s="41">
        <f>INDEX('2019'!$E$7:$HF$37,  MATCH(DO86, '2019'!$A$7:$A$37, 0), MATCH(DO49, '2019'!$E$4:$HF$4, 0) )</f>
        <v>457</v>
      </c>
      <c r="EB86" s="9">
        <f t="shared" ref="EB86:EC86" si="1207">EB41</f>
        <v>49</v>
      </c>
      <c r="EC86" s="18" t="str">
        <f t="shared" si="1207"/>
        <v>Utah</v>
      </c>
      <c r="ED86" s="41">
        <f>INDEX('2010'!$E$7:$HF$37,  MATCH(EB86, '2010'!$A$7:$A$37, 0), MATCH(EB49, '2010'!$E$4:$HF$4, 0) )</f>
        <v>334</v>
      </c>
      <c r="EE86" s="41">
        <f>INDEX('2011'!$E$7:$HF$37,  MATCH(EB86, '2011'!$A$7:$A$37, 0), MATCH(EB49, '2011'!$E$4:$HF$4, 0) )</f>
        <v>362</v>
      </c>
      <c r="EF86" s="41">
        <f>INDEX('2012'!$E$7:$HF$37,  MATCH(EB86, '2012'!$A$7:$A$37, 0), MATCH(EB49, '2012'!$E$4:$HF$4, 0) )</f>
        <v>323</v>
      </c>
      <c r="EG86" s="41">
        <f>INDEX('2013'!$E$7:$HF$37,  MATCH(EB86, '2013'!$A$7:$A$37, 0), MATCH(EB49, '2013'!$E$4:$HF$4, 0) )</f>
        <v>352</v>
      </c>
      <c r="EH86" s="41">
        <f>INDEX('2014'!$E$7:$HF$37,  MATCH(EB86, '2014'!$A$7:$A$37, 0), MATCH(EB49, '2014'!$E$4:$HF$4, 0) )</f>
        <v>329</v>
      </c>
      <c r="EI86" s="41">
        <f>INDEX('2015'!$E$7:$HF$37,  MATCH(EB86, '2015'!$A$7:$A$37, 0), MATCH(EB49, '2015'!$E$4:$HF$4, 0) )</f>
        <v>381</v>
      </c>
      <c r="EJ86" s="41">
        <f>INDEX('2016'!$E$7:$HF$37,  MATCH(EB86, '2016'!$A$7:$A$37, 0), MATCH(EB49, '2016'!$E$4:$HF$4, 0) )</f>
        <v>290</v>
      </c>
      <c r="EK86" s="41">
        <f>INDEX('2017'!$E$7:$HF$37,  MATCH(EB86, '2017'!$A$7:$A$37, 0), MATCH(EB49, '2017'!$E$4:$HF$4, 0) )</f>
        <v>298</v>
      </c>
      <c r="EL86" s="41">
        <f>INDEX('2018'!$E$7:$HF$37,  MATCH(EB86, '2018'!$A$7:$A$37, 0), MATCH(EB49, '2018'!$E$4:$HF$4, 0) )</f>
        <v>284</v>
      </c>
      <c r="EM86" s="41">
        <f>INDEX('2019'!$E$7:$HF$37,  MATCH(EB86, '2019'!$A$7:$A$37, 0), MATCH(EB49, '2019'!$E$4:$HF$4, 0) )</f>
        <v>344</v>
      </c>
      <c r="EO86" s="9">
        <f t="shared" ref="EO86:EP86" si="1208">EO41</f>
        <v>49</v>
      </c>
      <c r="EP86" s="18" t="str">
        <f t="shared" si="1208"/>
        <v>Utah</v>
      </c>
      <c r="EQ86" s="41">
        <f>INDEX('2010'!$E$7:$HF$37,  MATCH(EO86, '2010'!$A$7:$A$37, 0), MATCH(EO49, '2010'!$E$4:$HF$4, 0) )</f>
        <v>176</v>
      </c>
      <c r="ER86" s="41">
        <f>INDEX('2011'!$E$7:$HF$37,  MATCH(EO86, '2011'!$A$7:$A$37, 0), MATCH(EO49, '2011'!$E$4:$HF$4, 0) )</f>
        <v>188</v>
      </c>
      <c r="ES86" s="41">
        <f>INDEX('2012'!$E$7:$HF$37,  MATCH(EO86, '2012'!$A$7:$A$37, 0), MATCH(EO49, '2012'!$E$4:$HF$4, 0) )</f>
        <v>147</v>
      </c>
      <c r="ET86" s="41">
        <f>INDEX('2013'!$E$7:$HF$37,  MATCH(EO86, '2013'!$A$7:$A$37, 0), MATCH(EO49, '2013'!$E$4:$HF$4, 0) )</f>
        <v>152</v>
      </c>
      <c r="EU86" s="41">
        <f>INDEX('2014'!$E$7:$HF$37,  MATCH(EO86, '2014'!$A$7:$A$37, 0), MATCH(EO49, '2014'!$E$4:$HF$4, 0) )</f>
        <v>158</v>
      </c>
      <c r="EV86" s="41">
        <f>INDEX('2015'!$E$7:$HF$37,  MATCH(EO86, '2015'!$A$7:$A$37, 0), MATCH(EO49, '2015'!$E$4:$HF$4, 0) )</f>
        <v>195</v>
      </c>
      <c r="EW86" s="41">
        <f>INDEX('2016'!$E$7:$HF$37,  MATCH(EO86, '2016'!$A$7:$A$37, 0), MATCH(EO49, '2016'!$E$4:$HF$4, 0) )</f>
        <v>157</v>
      </c>
      <c r="EX86" s="41">
        <f>INDEX('2017'!$E$7:$HF$37,  MATCH(EO86, '2017'!$A$7:$A$37, 0), MATCH(EO49, '2017'!$E$4:$HF$4, 0) )</f>
        <v>157</v>
      </c>
      <c r="EY86" s="41">
        <f>INDEX('2018'!$E$7:$HF$37,  MATCH(EO86, '2018'!$A$7:$A$37, 0), MATCH(EO49, '2018'!$E$4:$HF$4, 0) )</f>
        <v>166</v>
      </c>
      <c r="EZ86" s="41">
        <f>INDEX('2019'!$E$7:$HF$37,  MATCH(EO86, '2019'!$A$7:$A$37, 0), MATCH(EO49, '2019'!$E$4:$HF$4, 0) )</f>
        <v>160</v>
      </c>
      <c r="FB86" s="9">
        <f t="shared" ref="FB86:FC86" si="1209">FB41</f>
        <v>49</v>
      </c>
      <c r="FC86" s="18" t="str">
        <f t="shared" si="1209"/>
        <v>Utah</v>
      </c>
      <c r="FD86" s="41">
        <f>INDEX('2010'!$E$7:$HF$37,  MATCH(FB86, '2010'!$A$7:$A$37, 0), MATCH(FB49, '2010'!$E$4:$HF$4, 0) )</f>
        <v>182</v>
      </c>
      <c r="FE86" s="41">
        <f>INDEX('2011'!$E$7:$HF$37,  MATCH(FB86, '2011'!$A$7:$A$37, 0), MATCH(FB49, '2011'!$E$4:$HF$4, 0) )</f>
        <v>184</v>
      </c>
      <c r="FF86" s="41">
        <f>INDEX('2012'!$E$7:$HF$37,  MATCH(FB86, '2012'!$A$7:$A$37, 0), MATCH(FB49, '2012'!$E$4:$HF$4, 0) )</f>
        <v>191</v>
      </c>
      <c r="FG86" s="41">
        <f>INDEX('2013'!$E$7:$HF$37,  MATCH(FB86, '2013'!$A$7:$A$37, 0), MATCH(FB49, '2013'!$E$4:$HF$4, 0) )</f>
        <v>165</v>
      </c>
      <c r="FH86" s="41">
        <f>INDEX('2014'!$E$7:$HF$37,  MATCH(FB86, '2014'!$A$7:$A$37, 0), MATCH(FB49, '2014'!$E$4:$HF$4, 0) )</f>
        <v>142</v>
      </c>
      <c r="FI86" s="41">
        <f>INDEX('2015'!$E$7:$HF$37,  MATCH(FB86, '2015'!$A$7:$A$37, 0), MATCH(FB49, '2015'!$E$4:$HF$4, 0) )</f>
        <v>167</v>
      </c>
      <c r="FJ86" s="41">
        <f>INDEX('2016'!$E$7:$HF$37,  MATCH(FB86, '2016'!$A$7:$A$37, 0), MATCH(FB49, '2016'!$E$4:$HF$4, 0) )</f>
        <v>125</v>
      </c>
      <c r="FK86" s="41">
        <f>INDEX('2017'!$E$7:$HF$37,  MATCH(FB86, '2017'!$A$7:$A$37, 0), MATCH(FB49, '2017'!$E$4:$HF$4, 0) )</f>
        <v>164</v>
      </c>
      <c r="FL86" s="41">
        <f>INDEX('2018'!$E$7:$HF$37,  MATCH(FB86, '2018'!$A$7:$A$37, 0), MATCH(FB49, '2018'!$E$4:$HF$4, 0) )</f>
        <v>197</v>
      </c>
      <c r="FM86" s="41">
        <f>INDEX('2019'!$E$7:$HF$37,  MATCH(FB86, '2019'!$A$7:$A$37, 0), MATCH(FB49, '2019'!$E$4:$HF$4, 0) )</f>
        <v>178</v>
      </c>
      <c r="FO86" s="9">
        <f t="shared" ref="FO86:FP86" si="1210">FO41</f>
        <v>49</v>
      </c>
      <c r="FP86" s="18" t="str">
        <f t="shared" si="1210"/>
        <v>Utah</v>
      </c>
      <c r="FQ86" s="41">
        <f>INDEX('2010'!$E$7:$HF$37,  MATCH(FO86, '2010'!$A$7:$A$37, 0), MATCH(FO49, '2010'!$E$4:$HF$4, 0) )</f>
        <v>92</v>
      </c>
      <c r="FR86" s="41">
        <f>INDEX('2011'!$E$7:$HF$37,  MATCH(FO86, '2011'!$A$7:$A$37, 0), MATCH(FO49, '2011'!$E$4:$HF$4, 0) )</f>
        <v>90</v>
      </c>
      <c r="FS86" s="41">
        <f>INDEX('2012'!$E$7:$HF$37,  MATCH(FO86, '2012'!$A$7:$A$37, 0), MATCH(FO49, '2012'!$E$4:$HF$4, 0) )</f>
        <v>79</v>
      </c>
      <c r="FT86" s="41">
        <f>INDEX('2013'!$E$7:$HF$37,  MATCH(FO86, '2013'!$A$7:$A$37, 0), MATCH(FO49, '2013'!$E$4:$HF$4, 0) )</f>
        <v>79</v>
      </c>
      <c r="FU86" s="41">
        <f>INDEX('2014'!$E$7:$HF$37,  MATCH(FO86, '2014'!$A$7:$A$37, 0), MATCH(FO49, '2014'!$E$4:$HF$4, 0) )</f>
        <v>85</v>
      </c>
      <c r="FV86" s="41">
        <f>INDEX('2015'!$E$7:$HF$37,  MATCH(FO86, '2015'!$A$7:$A$37, 0), MATCH(FO49, '2015'!$E$4:$HF$4, 0) )</f>
        <v>71</v>
      </c>
      <c r="FW86" s="41">
        <f>INDEX('2016'!$E$7:$HF$37,  MATCH(FO86, '2016'!$A$7:$A$37, 0), MATCH(FO49, '2016'!$E$4:$HF$4, 0) )</f>
        <v>93</v>
      </c>
      <c r="FX86" s="41">
        <f>INDEX('2017'!$E$7:$HF$37,  MATCH(FO86, '2017'!$A$7:$A$37, 0), MATCH(FO49, '2017'!$E$4:$HF$4, 0) )</f>
        <v>97</v>
      </c>
      <c r="FY86" s="41">
        <f>INDEX('2018'!$E$7:$HF$37,  MATCH(FO86, '2018'!$A$7:$A$37, 0), MATCH(FO49, '2018'!$E$4:$HF$4, 0) )</f>
        <v>98</v>
      </c>
      <c r="FZ86" s="41">
        <f>INDEX('2019'!$E$7:$HF$37,  MATCH(FO86, '2019'!$A$7:$A$37, 0), MATCH(FO49, '2019'!$E$4:$HF$4, 0) )</f>
        <v>109</v>
      </c>
      <c r="GB86" s="9">
        <f t="shared" ref="GB86:GC86" si="1211">GB41</f>
        <v>49</v>
      </c>
      <c r="GC86" s="18" t="str">
        <f t="shared" si="1211"/>
        <v>Utah</v>
      </c>
      <c r="GD86" s="41">
        <f>INDEX('2010'!$E$7:$HF$37,  MATCH(GB86, '2010'!$A$7:$A$37, 0), MATCH(GB49, '2010'!$E$4:$HF$4, 0) )</f>
        <v>119</v>
      </c>
      <c r="GE86" s="41">
        <f>INDEX('2011'!$E$7:$HF$37,  MATCH(GB86, '2011'!$A$7:$A$37, 0), MATCH(GB49, '2011'!$E$4:$HF$4, 0) )</f>
        <v>89</v>
      </c>
      <c r="GF86" s="41">
        <f>INDEX('2012'!$E$7:$HF$37,  MATCH(GB86, '2012'!$A$7:$A$37, 0), MATCH(GB49, '2012'!$E$4:$HF$4, 0) )</f>
        <v>27</v>
      </c>
      <c r="GG86" s="41">
        <f>INDEX('2013'!$E$7:$HF$37,  MATCH(GB86, '2013'!$A$7:$A$37, 0), MATCH(GB49, '2013'!$E$4:$HF$4, 0) )</f>
        <v>24</v>
      </c>
      <c r="GH86" s="41">
        <f>INDEX('2014'!$E$7:$HF$37,  MATCH(GB86, '2014'!$A$7:$A$37, 0), MATCH(GB49, '2014'!$E$4:$HF$4, 0) )</f>
        <v>20</v>
      </c>
      <c r="GI86" s="41">
        <f>INDEX('2015'!$E$7:$HF$37,  MATCH(GB86, '2015'!$A$7:$A$37, 0), MATCH(GB49, '2015'!$E$4:$HF$4, 0) )</f>
        <v>28</v>
      </c>
      <c r="GJ86" s="41">
        <f>INDEX('2016'!$E$7:$HF$37,  MATCH(GB86, '2016'!$A$7:$A$37, 0), MATCH(GB49, '2016'!$E$4:$HF$4, 0) )</f>
        <v>27</v>
      </c>
      <c r="GK86" s="41">
        <f>INDEX('2017'!$E$7:$HF$37,  MATCH(GB86, '2017'!$A$7:$A$37, 0), MATCH(GB49, '2017'!$E$4:$HF$4, 0) )</f>
        <v>33</v>
      </c>
      <c r="GL86" s="41">
        <f>INDEX('2018'!$E$7:$HF$37,  MATCH(GB86, '2018'!$A$7:$A$37, 0), MATCH(GB49, '2018'!$E$4:$HF$4, 0) )</f>
        <v>19</v>
      </c>
      <c r="GM86" s="41">
        <f>INDEX('2019'!$E$7:$HF$37,  MATCH(GB86, '2019'!$A$7:$A$37, 0), MATCH(GB49, '2019'!$E$4:$HF$4, 0) )</f>
        <v>18</v>
      </c>
    </row>
    <row r="87" spans="2:195" x14ac:dyDescent="0.25">
      <c r="B87" s="9">
        <f t="shared" ref="B87:C87" si="1212">B42</f>
        <v>51</v>
      </c>
      <c r="C87" s="18" t="str">
        <f t="shared" si="1212"/>
        <v>Wasatch</v>
      </c>
      <c r="D87" s="41">
        <f>INDEX('2010'!$E$7:$HF$37,  MATCH(B87, '2010'!$A$7:$A$37, 0), MATCH(B49, '2010'!$E$4:$HF$4, 0) )</f>
        <v>216</v>
      </c>
      <c r="E87" s="41">
        <f>INDEX('2011'!$E$7:$HF$37,  MATCH(B87, '2011'!$A$7:$A$37, 0), MATCH(B49, '2011'!$E$4:$HF$4, 0) )</f>
        <v>193</v>
      </c>
      <c r="F87" s="41">
        <f>INDEX('2012'!$E$7:$HF$37,  MATCH(B87, '2012'!$A$7:$A$37, 0), MATCH(B49, '2012'!$E$4:$HF$4, 0) )</f>
        <v>247</v>
      </c>
      <c r="G87" s="41">
        <f>INDEX('2013'!$E$7:$HF$37,  MATCH(B87, '2013'!$A$7:$A$37, 0), MATCH(B49, '2013'!$E$4:$HF$4, 0) )</f>
        <v>204</v>
      </c>
      <c r="H87" s="41">
        <f>INDEX('2014'!$E$7:$HF$37,  MATCH(B87, '2014'!$A$7:$A$37, 0), MATCH(B49, '2014'!$E$4:$HF$4, 0) )</f>
        <v>207</v>
      </c>
      <c r="I87" s="41">
        <f>INDEX('2015'!$E$7:$HF$37,  MATCH(B87, '2015'!$A$7:$A$37, 0), MATCH(B49, '2015'!$E$4:$HF$4, 0) )</f>
        <v>176</v>
      </c>
      <c r="J87" s="41">
        <f>INDEX('2016'!$E$7:$HF$37,  MATCH(B87, '2016'!$A$7:$A$37, 0), MATCH(B49, '2016'!$E$4:$HF$4, 0) )</f>
        <v>214</v>
      </c>
      <c r="K87" s="41">
        <f>INDEX('2017'!$E$7:$HF$37,  MATCH(B87, '2017'!$A$7:$A$37, 0), MATCH(B49, '2017'!$E$4:$HF$4, 0) )</f>
        <v>243</v>
      </c>
      <c r="L87" s="41">
        <f>INDEX('2018'!$E$7:$HF$37,  MATCH(B87, '2018'!$A$7:$A$37, 0), MATCH(B49, '2018'!$E$4:$HF$4, 0) )</f>
        <v>172</v>
      </c>
      <c r="M87" s="41">
        <f>INDEX('2019'!$E$7:$HF$37,  MATCH(B87, '2019'!$A$7:$A$37, 0), MATCH(B49, '2019'!$E$4:$HF$4, 0) )</f>
        <v>230</v>
      </c>
      <c r="O87" s="9">
        <f t="shared" ref="O87:P87" si="1213">O42</f>
        <v>51</v>
      </c>
      <c r="P87" s="18" t="str">
        <f t="shared" si="1213"/>
        <v>Wasatch</v>
      </c>
      <c r="Q87" s="41">
        <f>INDEX('2010'!$E$7:$HF$37,  MATCH(O87, '2010'!$A$7:$A$37, 0), MATCH(O49, '2010'!$E$4:$HF$4, 0) )</f>
        <v>22</v>
      </c>
      <c r="R87" s="41">
        <f>INDEX('2011'!$E$7:$HF$37,  MATCH(O87, '2011'!$A$7:$A$37, 0), MATCH(O49, '2011'!$E$4:$HF$4, 0) )</f>
        <v>89</v>
      </c>
      <c r="S87" s="41">
        <f>INDEX('2012'!$E$7:$HF$37,  MATCH(O87, '2012'!$A$7:$A$37, 0), MATCH(O49, '2012'!$E$4:$HF$4, 0) )</f>
        <v>87</v>
      </c>
      <c r="T87" s="41">
        <f>INDEX('2013'!$E$7:$HF$37,  MATCH(O87, '2013'!$A$7:$A$37, 0), MATCH(O49, '2013'!$E$4:$HF$4, 0) )</f>
        <v>78</v>
      </c>
      <c r="U87" s="41">
        <f>INDEX('2014'!$E$7:$HF$37,  MATCH(O87, '2014'!$A$7:$A$37, 0), MATCH(O49, '2014'!$E$4:$HF$4, 0) )</f>
        <v>88</v>
      </c>
      <c r="V87" s="41">
        <f>INDEX('2015'!$E$7:$HF$37,  MATCH(O87, '2015'!$A$7:$A$37, 0), MATCH(O49, '2015'!$E$4:$HF$4, 0) )</f>
        <v>81</v>
      </c>
      <c r="W87" s="41">
        <f>INDEX('2016'!$E$7:$HF$37,  MATCH(O87, '2016'!$A$7:$A$37, 0), MATCH(O49, '2016'!$E$4:$HF$4, 0) )</f>
        <v>81</v>
      </c>
      <c r="X87" s="41">
        <f>INDEX('2017'!$E$7:$HF$37,  MATCH(O87, '2017'!$A$7:$A$37, 0), MATCH(O49, '2017'!$E$4:$HF$4, 0) )</f>
        <v>12</v>
      </c>
      <c r="Y87" s="41">
        <f>INDEX('2018'!$E$7:$HF$37,  MATCH(O87, '2018'!$A$7:$A$37, 0), MATCH(O49, '2018'!$E$4:$HF$4, 0) )</f>
        <v>9</v>
      </c>
      <c r="Z87" s="41">
        <f>INDEX('2019'!$E$7:$HF$37,  MATCH(O87, '2019'!$A$7:$A$37, 0), MATCH(O49, '2019'!$E$4:$HF$4, 0) )</f>
        <v>6</v>
      </c>
      <c r="AB87" s="9">
        <f t="shared" ref="AB87:AC87" si="1214">AB42</f>
        <v>51</v>
      </c>
      <c r="AC87" s="18" t="str">
        <f t="shared" si="1214"/>
        <v>Wasatch</v>
      </c>
      <c r="AD87" s="41">
        <f>INDEX('2010'!$E$7:$HF$37,  MATCH(AB87, '2010'!$A$7:$A$37, 0), MATCH(AB49, '2010'!$E$4:$HF$4, 0) )</f>
        <v>57</v>
      </c>
      <c r="AE87" s="41">
        <f>INDEX('2011'!$E$7:$HF$37,  MATCH(AB87, '2011'!$A$7:$A$37, 0), MATCH(AB49, '2011'!$E$4:$HF$4, 0) )</f>
        <v>59</v>
      </c>
      <c r="AF87" s="41">
        <f>INDEX('2012'!$E$7:$HF$37,  MATCH(AB87, '2012'!$A$7:$A$37, 0), MATCH(AB49, '2012'!$E$4:$HF$4, 0) )</f>
        <v>27</v>
      </c>
      <c r="AG87" s="41">
        <f>INDEX('2013'!$E$7:$HF$37,  MATCH(AB87, '2013'!$A$7:$A$37, 0), MATCH(AB49, '2013'!$E$4:$HF$4, 0) )</f>
        <v>9</v>
      </c>
      <c r="AH87" s="41">
        <f>INDEX('2014'!$E$7:$HF$37,  MATCH(AB87, '2014'!$A$7:$A$37, 0), MATCH(AB49, '2014'!$E$4:$HF$4, 0) )</f>
        <v>13</v>
      </c>
      <c r="AI87" s="41">
        <f>INDEX('2015'!$E$7:$HF$37,  MATCH(AB87, '2015'!$A$7:$A$37, 0), MATCH(AB49, '2015'!$E$4:$HF$4, 0) )</f>
        <v>24</v>
      </c>
      <c r="AJ87" s="41">
        <f>INDEX('2016'!$E$7:$HF$37,  MATCH(AB87, '2016'!$A$7:$A$37, 0), MATCH(AB49, '2016'!$E$4:$HF$4, 0) )</f>
        <v>53</v>
      </c>
      <c r="AK87" s="41">
        <f>INDEX('2017'!$E$7:$HF$37,  MATCH(AB87, '2017'!$A$7:$A$37, 0), MATCH(AB49, '2017'!$E$4:$HF$4, 0) )</f>
        <v>59</v>
      </c>
      <c r="AL87" s="41">
        <f>INDEX('2018'!$E$7:$HF$37,  MATCH(AB87, '2018'!$A$7:$A$37, 0), MATCH(AB49, '2018'!$E$4:$HF$4, 0) )</f>
        <v>66</v>
      </c>
      <c r="AM87" s="41">
        <f>INDEX('2019'!$E$7:$HF$37,  MATCH(AB87, '2019'!$A$7:$A$37, 0), MATCH(AB49, '2019'!$E$4:$HF$4, 0) )</f>
        <v>62</v>
      </c>
      <c r="AO87" s="9">
        <f t="shared" ref="AO87:AP87" si="1215">AO42</f>
        <v>51</v>
      </c>
      <c r="AP87" s="18" t="str">
        <f t="shared" si="1215"/>
        <v>Wasatch</v>
      </c>
      <c r="AQ87" s="41">
        <f>INDEX('2010'!$E$7:$HF$37,  MATCH(AO87, '2010'!$A$7:$A$37, 0), MATCH(AO49, '2010'!$E$4:$HF$4, 0) )</f>
        <v>57</v>
      </c>
      <c r="AR87" s="41">
        <f>INDEX('2011'!$E$7:$HF$37,  MATCH(AO87, '2011'!$A$7:$A$37, 0), MATCH(AO49, '2011'!$E$4:$HF$4, 0) )</f>
        <v>47</v>
      </c>
      <c r="AS87" s="41">
        <f>INDEX('2012'!$E$7:$HF$37,  MATCH(AO87, '2012'!$A$7:$A$37, 0), MATCH(AO49, '2012'!$E$4:$HF$4, 0) )</f>
        <v>50</v>
      </c>
      <c r="AT87" s="41">
        <f>INDEX('2013'!$E$7:$HF$37,  MATCH(AO87, '2013'!$A$7:$A$37, 0), MATCH(AO49, '2013'!$E$4:$HF$4, 0) )</f>
        <v>39</v>
      </c>
      <c r="AU87" s="41">
        <f>INDEX('2014'!$E$7:$HF$37,  MATCH(AO87, '2014'!$A$7:$A$37, 0), MATCH(AO49, '2014'!$E$4:$HF$4, 0) )</f>
        <v>31</v>
      </c>
      <c r="AV87" s="41">
        <f>INDEX('2015'!$E$7:$HF$37,  MATCH(AO87, '2015'!$A$7:$A$37, 0), MATCH(AO49, '2015'!$E$4:$HF$4, 0) )</f>
        <v>28</v>
      </c>
      <c r="AW87" s="41">
        <f>INDEX('2016'!$E$7:$HF$37,  MATCH(AO87, '2016'!$A$7:$A$37, 0), MATCH(AO49, '2016'!$E$4:$HF$4, 0) )</f>
        <v>39</v>
      </c>
      <c r="AX87" s="41">
        <f>INDEX('2017'!$E$7:$HF$37,  MATCH(AO87, '2017'!$A$7:$A$37, 0), MATCH(AO49, '2017'!$E$4:$HF$4, 0) )</f>
        <v>55</v>
      </c>
      <c r="AY87" s="41">
        <f>INDEX('2018'!$E$7:$HF$37,  MATCH(AO87, '2018'!$A$7:$A$37, 0), MATCH(AO49, '2018'!$E$4:$HF$4, 0) )</f>
        <v>94</v>
      </c>
      <c r="AZ87" s="41">
        <f>INDEX('2019'!$E$7:$HF$37,  MATCH(AO87, '2019'!$A$7:$A$37, 0), MATCH(AO49, '2019'!$E$4:$HF$4, 0) )</f>
        <v>88</v>
      </c>
      <c r="BB87" s="9">
        <f t="shared" ref="BB87:BC87" si="1216">BB42</f>
        <v>51</v>
      </c>
      <c r="BC87" s="18" t="str">
        <f t="shared" si="1216"/>
        <v>Wasatch</v>
      </c>
      <c r="BD87" s="41">
        <f>INDEX('2010'!$E$7:$HF$37,  MATCH(BB87, '2010'!$A$7:$A$37, 0), MATCH(BB49, '2010'!$E$4:$HF$4, 0) )</f>
        <v>40</v>
      </c>
      <c r="BE87" s="41">
        <f>INDEX('2011'!$E$7:$HF$37,  MATCH(BB87, '2011'!$A$7:$A$37, 0), MATCH(BB49, '2011'!$E$4:$HF$4, 0) )</f>
        <v>42</v>
      </c>
      <c r="BF87" s="41">
        <f>INDEX('2012'!$E$7:$HF$37,  MATCH(BB87, '2012'!$A$7:$A$37, 0), MATCH(BB49, '2012'!$E$4:$HF$4, 0) )</f>
        <v>36</v>
      </c>
      <c r="BG87" s="41">
        <f>INDEX('2013'!$E$7:$HF$37,  MATCH(BB87, '2013'!$A$7:$A$37, 0), MATCH(BB49, '2013'!$E$4:$HF$4, 0) )</f>
        <v>40</v>
      </c>
      <c r="BH87" s="41">
        <f>INDEX('2014'!$E$7:$HF$37,  MATCH(BB87, '2014'!$A$7:$A$37, 0), MATCH(BB49, '2014'!$E$4:$HF$4, 0) )</f>
        <v>35</v>
      </c>
      <c r="BI87" s="41">
        <f>INDEX('2015'!$E$7:$HF$37,  MATCH(BB87, '2015'!$A$7:$A$37, 0), MATCH(BB49, '2015'!$E$4:$HF$4, 0) )</f>
        <v>24</v>
      </c>
      <c r="BJ87" s="41">
        <f>INDEX('2016'!$E$7:$HF$37,  MATCH(BB87, '2016'!$A$7:$A$37, 0), MATCH(BB49, '2016'!$E$4:$HF$4, 0) )</f>
        <v>23</v>
      </c>
      <c r="BK87" s="41">
        <f>INDEX('2017'!$E$7:$HF$37,  MATCH(BB87, '2017'!$A$7:$A$37, 0), MATCH(BB49, '2017'!$E$4:$HF$4, 0) )</f>
        <v>37</v>
      </c>
      <c r="BL87" s="41">
        <f>INDEX('2018'!$E$7:$HF$37,  MATCH(BB87, '2018'!$A$7:$A$37, 0), MATCH(BB49, '2018'!$E$4:$HF$4, 0) )</f>
        <v>31</v>
      </c>
      <c r="BM87" s="41">
        <f>INDEX('2019'!$E$7:$HF$37,  MATCH(BB87, '2019'!$A$7:$A$37, 0), MATCH(BB49, '2019'!$E$4:$HF$4, 0) )</f>
        <v>23</v>
      </c>
      <c r="BO87" s="9">
        <f t="shared" ref="BO87:BP87" si="1217">BO42</f>
        <v>51</v>
      </c>
      <c r="BP87" s="18" t="str">
        <f t="shared" si="1217"/>
        <v>Wasatch</v>
      </c>
      <c r="BQ87" s="41">
        <f>INDEX('2010'!$E$7:$HF$37,  MATCH(BO87, '2010'!$A$7:$A$37, 0), MATCH(BO49, '2010'!$E$4:$HF$4, 0) )</f>
        <v>25</v>
      </c>
      <c r="BR87" s="41">
        <f>INDEX('2011'!$E$7:$HF$37,  MATCH(BO87, '2011'!$A$7:$A$37, 0), MATCH(BO49, '2011'!$E$4:$HF$4, 0) )</f>
        <v>16</v>
      </c>
      <c r="BS87" s="41">
        <f>INDEX('2012'!$E$7:$HF$37,  MATCH(BO87, '2012'!$A$7:$A$37, 0), MATCH(BO49, '2012'!$E$4:$HF$4, 0) )</f>
        <v>37</v>
      </c>
      <c r="BT87" s="41">
        <f>INDEX('2013'!$E$7:$HF$37,  MATCH(BO87, '2013'!$A$7:$A$37, 0), MATCH(BO49, '2013'!$E$4:$HF$4, 0) )</f>
        <v>57</v>
      </c>
      <c r="BU87" s="41">
        <f>INDEX('2014'!$E$7:$HF$37,  MATCH(BO87, '2014'!$A$7:$A$37, 0), MATCH(BO49, '2014'!$E$4:$HF$4, 0) )</f>
        <v>55</v>
      </c>
      <c r="BV87" s="41">
        <f>INDEX('2015'!$E$7:$HF$37,  MATCH(BO87, '2015'!$A$7:$A$37, 0), MATCH(BO49, '2015'!$E$4:$HF$4, 0) )</f>
        <v>46</v>
      </c>
      <c r="BW87" s="41">
        <f>INDEX('2016'!$E$7:$HF$37,  MATCH(BO87, '2016'!$A$7:$A$37, 0), MATCH(BO49, '2016'!$E$4:$HF$4, 0) )</f>
        <v>40</v>
      </c>
      <c r="BX87" s="41">
        <f>INDEX('2017'!$E$7:$HF$37,  MATCH(BO87, '2017'!$A$7:$A$37, 0), MATCH(BO49, '2017'!$E$4:$HF$4, 0) )</f>
        <v>47</v>
      </c>
      <c r="BY87" s="41">
        <f>INDEX('2018'!$E$7:$HF$37,  MATCH(BO87, '2018'!$A$7:$A$37, 0), MATCH(BO49, '2018'!$E$4:$HF$4, 0) )</f>
        <v>26</v>
      </c>
      <c r="BZ87" s="41">
        <f>INDEX('2019'!$E$7:$HF$37,  MATCH(BO87, '2019'!$A$7:$A$37, 0), MATCH(BO49, '2019'!$E$4:$HF$4, 0) )</f>
        <v>29</v>
      </c>
      <c r="CB87" s="9">
        <f t="shared" ref="CB87:CC87" si="1218">CB42</f>
        <v>51</v>
      </c>
      <c r="CC87" s="18" t="str">
        <f t="shared" si="1218"/>
        <v>Wasatch</v>
      </c>
      <c r="CD87" s="41">
        <f>INDEX('2010'!$E$7:$HF$37,  MATCH(CB87, '2010'!$A$7:$A$37, 0), MATCH(CB49, '2010'!$E$4:$HF$4, 0) )</f>
        <v>14</v>
      </c>
      <c r="CE87" s="41">
        <f>INDEX('2011'!$E$7:$HF$37,  MATCH(CB87, '2011'!$A$7:$A$37, 0), MATCH(CB49, '2011'!$E$4:$HF$4, 0) )</f>
        <v>12</v>
      </c>
      <c r="CF87" s="41">
        <f>INDEX('2012'!$E$7:$HF$37,  MATCH(CB87, '2012'!$A$7:$A$37, 0), MATCH(CB49, '2012'!$E$4:$HF$4, 0) )</f>
        <v>19</v>
      </c>
      <c r="CG87" s="41">
        <f>INDEX('2013'!$E$7:$HF$37,  MATCH(CB87, '2013'!$A$7:$A$37, 0), MATCH(CB49, '2013'!$E$4:$HF$4, 0) )</f>
        <v>13</v>
      </c>
      <c r="CH87" s="41">
        <f>INDEX('2014'!$E$7:$HF$37,  MATCH(CB87, '2014'!$A$7:$A$37, 0), MATCH(CB49, '2014'!$E$4:$HF$4, 0) )</f>
        <v>14</v>
      </c>
      <c r="CI87" s="41">
        <f>INDEX('2015'!$E$7:$HF$37,  MATCH(CB87, '2015'!$A$7:$A$37, 0), MATCH(CB49, '2015'!$E$4:$HF$4, 0) )</f>
        <v>26</v>
      </c>
      <c r="CJ87" s="41">
        <f>INDEX('2016'!$E$7:$HF$37,  MATCH(CB87, '2016'!$A$7:$A$37, 0), MATCH(CB49, '2016'!$E$4:$HF$4, 0) )</f>
        <v>27</v>
      </c>
      <c r="CK87" s="41">
        <f>INDEX('2017'!$E$7:$HF$37,  MATCH(CB87, '2017'!$A$7:$A$37, 0), MATCH(CB49, '2017'!$E$4:$HF$4, 0) )</f>
        <v>23</v>
      </c>
      <c r="CL87" s="41">
        <f>INDEX('2018'!$E$7:$HF$37,  MATCH(CB87, '2018'!$A$7:$A$37, 0), MATCH(CB49, '2018'!$E$4:$HF$4, 0) )</f>
        <v>64</v>
      </c>
      <c r="CM87" s="41">
        <f>INDEX('2019'!$E$7:$HF$37,  MATCH(CB87, '2019'!$A$7:$A$37, 0), MATCH(CB49, '2019'!$E$4:$HF$4, 0) )</f>
        <v>68</v>
      </c>
      <c r="CO87" s="9">
        <f t="shared" ref="CO87:CP87" si="1219">CO42</f>
        <v>51</v>
      </c>
      <c r="CP87" s="18" t="str">
        <f t="shared" si="1219"/>
        <v>Wasatch</v>
      </c>
      <c r="CQ87" s="41">
        <f>INDEX('2010'!$E$7:$HF$37,  MATCH(CO87, '2010'!$A$7:$A$37, 0), MATCH(CO49, '2010'!$E$4:$HF$4, 0) )</f>
        <v>119</v>
      </c>
      <c r="CR87" s="41">
        <f>INDEX('2011'!$E$7:$HF$37,  MATCH(CO87, '2011'!$A$7:$A$37, 0), MATCH(CO49, '2011'!$E$4:$HF$4, 0) )</f>
        <v>89</v>
      </c>
      <c r="CS87" s="41">
        <f>INDEX('2012'!$E$7:$HF$37,  MATCH(CO87, '2012'!$A$7:$A$37, 0), MATCH(CO49, '2012'!$E$4:$HF$4, 0) )</f>
        <v>21</v>
      </c>
      <c r="CT87" s="41">
        <f>INDEX('2013'!$E$7:$HF$37,  MATCH(CO87, '2013'!$A$7:$A$37, 0), MATCH(CO49, '2013'!$E$4:$HF$4, 0) )</f>
        <v>21</v>
      </c>
      <c r="CU87" s="41">
        <f>INDEX('2014'!$E$7:$HF$37,  MATCH(CO87, '2014'!$A$7:$A$37, 0), MATCH(CO49, '2014'!$E$4:$HF$4, 0) )</f>
        <v>21</v>
      </c>
      <c r="CV87" s="41">
        <f>INDEX('2015'!$E$7:$HF$37,  MATCH(CO87, '2015'!$A$7:$A$37, 0), MATCH(CO49, '2015'!$E$4:$HF$4, 0) )</f>
        <v>20</v>
      </c>
      <c r="CW87" s="41">
        <f>INDEX('2016'!$E$7:$HF$37,  MATCH(CO87, '2016'!$A$7:$A$37, 0), MATCH(CO49, '2016'!$E$4:$HF$4, 0) )</f>
        <v>20</v>
      </c>
      <c r="CX87" s="41">
        <f>INDEX('2017'!$E$7:$HF$37,  MATCH(CO87, '2017'!$A$7:$A$37, 0), MATCH(CO49, '2017'!$E$4:$HF$4, 0) )</f>
        <v>25</v>
      </c>
      <c r="CY87" s="41">
        <f>INDEX('2018'!$E$7:$HF$37,  MATCH(CO87, '2018'!$A$7:$A$37, 0), MATCH(CO49, '2018'!$E$4:$HF$4, 0) )</f>
        <v>31</v>
      </c>
      <c r="CZ87" s="41">
        <f>INDEX('2019'!$E$7:$HF$37,  MATCH(CO87, '2019'!$A$7:$A$37, 0), MATCH(CO49, '2019'!$E$4:$HF$4, 0) )</f>
        <v>37</v>
      </c>
      <c r="DB87" s="9">
        <f t="shared" ref="DB87:DC87" si="1220">DB42</f>
        <v>51</v>
      </c>
      <c r="DC87" s="18" t="str">
        <f t="shared" si="1220"/>
        <v>Wasatch</v>
      </c>
      <c r="DD87" s="41">
        <f>INDEX('2010'!$E$7:$HF$37,  MATCH(DB87, '2010'!$A$7:$A$37, 0), MATCH(DB49, '2010'!$E$4:$HF$4, 0) )</f>
        <v>94</v>
      </c>
      <c r="DE87" s="41">
        <f>INDEX('2011'!$E$7:$HF$37,  MATCH(DB87, '2011'!$A$7:$A$37, 0), MATCH(DB49, '2011'!$E$4:$HF$4, 0) )</f>
        <v>72</v>
      </c>
      <c r="DF87" s="41">
        <f>INDEX('2012'!$E$7:$HF$37,  MATCH(DB87, '2012'!$A$7:$A$37, 0), MATCH(DB49, '2012'!$E$4:$HF$4, 0) )</f>
        <v>54</v>
      </c>
      <c r="DG87" s="41">
        <f>INDEX('2013'!$E$7:$HF$37,  MATCH(DB87, '2013'!$A$7:$A$37, 0), MATCH(DB49, '2013'!$E$4:$HF$4, 0) )</f>
        <v>46</v>
      </c>
      <c r="DH87" s="41">
        <f>INDEX('2014'!$E$7:$HF$37,  MATCH(DB87, '2014'!$A$7:$A$37, 0), MATCH(DB49, '2014'!$E$4:$HF$4, 0) )</f>
        <v>47</v>
      </c>
      <c r="DI87" s="41">
        <f>INDEX('2015'!$E$7:$HF$37,  MATCH(DB87, '2015'!$A$7:$A$37, 0), MATCH(DB49, '2015'!$E$4:$HF$4, 0) )</f>
        <v>37</v>
      </c>
      <c r="DJ87" s="41">
        <f>INDEX('2016'!$E$7:$HF$37,  MATCH(DB87, '2016'!$A$7:$A$37, 0), MATCH(DB49, '2016'!$E$4:$HF$4, 0) )</f>
        <v>51</v>
      </c>
      <c r="DK87" s="41">
        <f>INDEX('2017'!$E$7:$HF$37,  MATCH(DB87, '2017'!$A$7:$A$37, 0), MATCH(DB49, '2017'!$E$4:$HF$4, 0) )</f>
        <v>48</v>
      </c>
      <c r="DL87" s="41">
        <f>INDEX('2018'!$E$7:$HF$37,  MATCH(DB87, '2018'!$A$7:$A$37, 0), MATCH(DB49, '2018'!$E$4:$HF$4, 0) )</f>
        <v>74</v>
      </c>
      <c r="DM87" s="41">
        <f>INDEX('2019'!$E$7:$HF$37,  MATCH(DB87, '2019'!$A$7:$A$37, 0), MATCH(DB49, '2019'!$E$4:$HF$4, 0) )</f>
        <v>75</v>
      </c>
      <c r="DO87" s="9">
        <f t="shared" ref="DO87:DP87" si="1221">DO42</f>
        <v>51</v>
      </c>
      <c r="DP87" s="18" t="str">
        <f t="shared" si="1221"/>
        <v>Wasatch</v>
      </c>
      <c r="DQ87" s="41">
        <f>INDEX('2010'!$E$7:$HF$37,  MATCH(DO87, '2010'!$A$7:$A$37, 0), MATCH(DO49, '2010'!$E$4:$HF$4, 0) )</f>
        <v>102</v>
      </c>
      <c r="DR87" s="41">
        <f>INDEX('2011'!$E$7:$HF$37,  MATCH(DO87, '2011'!$A$7:$A$37, 0), MATCH(DO49, '2011'!$E$4:$HF$4, 0) )</f>
        <v>99</v>
      </c>
      <c r="DS87" s="41">
        <f>INDEX('2012'!$E$7:$HF$37,  MATCH(DO87, '2012'!$A$7:$A$37, 0), MATCH(DO49, '2012'!$E$4:$HF$4, 0) )</f>
        <v>139</v>
      </c>
      <c r="DT87" s="41">
        <f>INDEX('2013'!$E$7:$HF$37,  MATCH(DO87, '2013'!$A$7:$A$37, 0), MATCH(DO49, '2013'!$E$4:$HF$4, 0) )</f>
        <v>139</v>
      </c>
      <c r="DU87" s="41">
        <f>INDEX('2014'!$E$7:$HF$37,  MATCH(DO87, '2014'!$A$7:$A$37, 0), MATCH(DO49, '2014'!$E$4:$HF$4, 0) )</f>
        <v>112</v>
      </c>
      <c r="DV87" s="41">
        <f>INDEX('2015'!$E$7:$HF$37,  MATCH(DO87, '2015'!$A$7:$A$37, 0), MATCH(DO49, '2015'!$E$4:$HF$4, 0) )</f>
        <v>111</v>
      </c>
      <c r="DW87" s="41">
        <f>INDEX('2016'!$E$7:$HF$37,  MATCH(DO87, '2016'!$A$7:$A$37, 0), MATCH(DO49, '2016'!$E$4:$HF$4, 0) )</f>
        <v>98</v>
      </c>
      <c r="DX87" s="41">
        <f>INDEX('2017'!$E$7:$HF$37,  MATCH(DO87, '2017'!$A$7:$A$37, 0), MATCH(DO49, '2017'!$E$4:$HF$4, 0) )</f>
        <v>156</v>
      </c>
      <c r="DY87" s="41">
        <f>INDEX('2018'!$E$7:$HF$37,  MATCH(DO87, '2018'!$A$7:$A$37, 0), MATCH(DO49, '2018'!$E$4:$HF$4, 0) )</f>
        <v>85</v>
      </c>
      <c r="DZ87" s="41">
        <f>INDEX('2019'!$E$7:$HF$37,  MATCH(DO87, '2019'!$A$7:$A$37, 0), MATCH(DO49, '2019'!$E$4:$HF$4, 0) )</f>
        <v>122</v>
      </c>
      <c r="EB87" s="9">
        <f t="shared" ref="EB87:EC87" si="1222">EB42</f>
        <v>51</v>
      </c>
      <c r="EC87" s="18" t="str">
        <f t="shared" si="1222"/>
        <v>Wasatch</v>
      </c>
      <c r="ED87" s="41">
        <f>INDEX('2010'!$E$7:$HF$37,  MATCH(EB87, '2010'!$A$7:$A$37, 0), MATCH(EB49, '2010'!$E$4:$HF$4, 0) )</f>
        <v>67</v>
      </c>
      <c r="EE87" s="41">
        <f>INDEX('2011'!$E$7:$HF$37,  MATCH(EB87, '2011'!$A$7:$A$37, 0), MATCH(EB49, '2011'!$E$4:$HF$4, 0) )</f>
        <v>63</v>
      </c>
      <c r="EF87" s="41">
        <f>INDEX('2012'!$E$7:$HF$37,  MATCH(EB87, '2012'!$A$7:$A$37, 0), MATCH(EB49, '2012'!$E$4:$HF$4, 0) )</f>
        <v>80</v>
      </c>
      <c r="EG87" s="41">
        <f>INDEX('2013'!$E$7:$HF$37,  MATCH(EB87, '2013'!$A$7:$A$37, 0), MATCH(EB49, '2013'!$E$4:$HF$4, 0) )</f>
        <v>62</v>
      </c>
      <c r="EH87" s="41">
        <f>INDEX('2014'!$E$7:$HF$37,  MATCH(EB87, '2014'!$A$7:$A$37, 0), MATCH(EB49, '2014'!$E$4:$HF$4, 0) )</f>
        <v>81</v>
      </c>
      <c r="EI87" s="41">
        <f>INDEX('2015'!$E$7:$HF$37,  MATCH(EB87, '2015'!$A$7:$A$37, 0), MATCH(EB49, '2015'!$E$4:$HF$4, 0) )</f>
        <v>68</v>
      </c>
      <c r="EJ87" s="41">
        <f>INDEX('2016'!$E$7:$HF$37,  MATCH(EB87, '2016'!$A$7:$A$37, 0), MATCH(EB49, '2016'!$E$4:$HF$4, 0) )</f>
        <v>81</v>
      </c>
      <c r="EK87" s="41">
        <f>INDEX('2017'!$E$7:$HF$37,  MATCH(EB87, '2017'!$A$7:$A$37, 0), MATCH(EB49, '2017'!$E$4:$HF$4, 0) )</f>
        <v>81</v>
      </c>
      <c r="EL87" s="41">
        <f>INDEX('2018'!$E$7:$HF$37,  MATCH(EB87, '2018'!$A$7:$A$37, 0), MATCH(EB49, '2018'!$E$4:$HF$4, 0) )</f>
        <v>60</v>
      </c>
      <c r="EM87" s="41">
        <f>INDEX('2019'!$E$7:$HF$37,  MATCH(EB87, '2019'!$A$7:$A$37, 0), MATCH(EB49, '2019'!$E$4:$HF$4, 0) )</f>
        <v>69</v>
      </c>
      <c r="EO87" s="9">
        <f t="shared" ref="EO87:EP87" si="1223">EO42</f>
        <v>51</v>
      </c>
      <c r="EP87" s="18" t="str">
        <f t="shared" si="1223"/>
        <v>Wasatch</v>
      </c>
      <c r="EQ87" s="41">
        <f>INDEX('2010'!$E$7:$HF$37,  MATCH(EO87, '2010'!$A$7:$A$37, 0), MATCH(EO49, '2010'!$E$4:$HF$4, 0) )</f>
        <v>59</v>
      </c>
      <c r="ER87" s="41">
        <f>INDEX('2011'!$E$7:$HF$37,  MATCH(EO87, '2011'!$A$7:$A$37, 0), MATCH(EO49, '2011'!$E$4:$HF$4, 0) )</f>
        <v>42</v>
      </c>
      <c r="ES87" s="41">
        <f>INDEX('2012'!$E$7:$HF$37,  MATCH(EO87, '2012'!$A$7:$A$37, 0), MATCH(EO49, '2012'!$E$4:$HF$4, 0) )</f>
        <v>40</v>
      </c>
      <c r="ET87" s="41">
        <f>INDEX('2013'!$E$7:$HF$37,  MATCH(EO87, '2013'!$A$7:$A$37, 0), MATCH(EO49, '2013'!$E$4:$HF$4, 0) )</f>
        <v>36</v>
      </c>
      <c r="EU87" s="41">
        <f>INDEX('2014'!$E$7:$HF$37,  MATCH(EO87, '2014'!$A$7:$A$37, 0), MATCH(EO49, '2014'!$E$4:$HF$4, 0) )</f>
        <v>53</v>
      </c>
      <c r="EV87" s="41">
        <f>INDEX('2015'!$E$7:$HF$37,  MATCH(EO87, '2015'!$A$7:$A$37, 0), MATCH(EO49, '2015'!$E$4:$HF$4, 0) )</f>
        <v>20</v>
      </c>
      <c r="EW87" s="41">
        <f>INDEX('2016'!$E$7:$HF$37,  MATCH(EO87, '2016'!$A$7:$A$37, 0), MATCH(EO49, '2016'!$E$4:$HF$4, 0) )</f>
        <v>46</v>
      </c>
      <c r="EX87" s="41">
        <f>INDEX('2017'!$E$7:$HF$37,  MATCH(EO87, '2017'!$A$7:$A$37, 0), MATCH(EO49, '2017'!$E$4:$HF$4, 0) )</f>
        <v>49</v>
      </c>
      <c r="EY87" s="41">
        <f>INDEX('2018'!$E$7:$HF$37,  MATCH(EO87, '2018'!$A$7:$A$37, 0), MATCH(EO49, '2018'!$E$4:$HF$4, 0) )</f>
        <v>41</v>
      </c>
      <c r="EZ87" s="41">
        <f>INDEX('2019'!$E$7:$HF$37,  MATCH(EO87, '2019'!$A$7:$A$37, 0), MATCH(EO49, '2019'!$E$4:$HF$4, 0) )</f>
        <v>34</v>
      </c>
      <c r="FB87" s="9">
        <f t="shared" ref="FB87:FC87" si="1224">FB42</f>
        <v>51</v>
      </c>
      <c r="FC87" s="18" t="str">
        <f t="shared" si="1224"/>
        <v>Wasatch</v>
      </c>
      <c r="FD87" s="41">
        <f>INDEX('2010'!$E$7:$HF$37,  MATCH(FB87, '2010'!$A$7:$A$37, 0), MATCH(FB49, '2010'!$E$4:$HF$4, 0) )</f>
        <v>63</v>
      </c>
      <c r="FE87" s="41">
        <f>INDEX('2011'!$E$7:$HF$37,  MATCH(FB87, '2011'!$A$7:$A$37, 0), MATCH(FB49, '2011'!$E$4:$HF$4, 0) )</f>
        <v>70</v>
      </c>
      <c r="FF87" s="41">
        <f>INDEX('2012'!$E$7:$HF$37,  MATCH(FB87, '2012'!$A$7:$A$37, 0), MATCH(FB49, '2012'!$E$4:$HF$4, 0) )</f>
        <v>90</v>
      </c>
      <c r="FG87" s="41">
        <f>INDEX('2013'!$E$7:$HF$37,  MATCH(FB87, '2013'!$A$7:$A$37, 0), MATCH(FB49, '2013'!$E$4:$HF$4, 0) )</f>
        <v>70</v>
      </c>
      <c r="FH87" s="41">
        <f>INDEX('2014'!$E$7:$HF$37,  MATCH(FB87, '2014'!$A$7:$A$37, 0), MATCH(FB49, '2014'!$E$4:$HF$4, 0) )</f>
        <v>44</v>
      </c>
      <c r="FI87" s="41">
        <f>INDEX('2015'!$E$7:$HF$37,  MATCH(FB87, '2015'!$A$7:$A$37, 0), MATCH(FB49, '2015'!$E$4:$HF$4, 0) )</f>
        <v>42</v>
      </c>
      <c r="FJ87" s="41">
        <f>INDEX('2016'!$E$7:$HF$37,  MATCH(FB87, '2016'!$A$7:$A$37, 0), MATCH(FB49, '2016'!$E$4:$HF$4, 0) )</f>
        <v>49</v>
      </c>
      <c r="FK87" s="41">
        <f>INDEX('2017'!$E$7:$HF$37,  MATCH(FB87, '2017'!$A$7:$A$37, 0), MATCH(FB49, '2017'!$E$4:$HF$4, 0) )</f>
        <v>20</v>
      </c>
      <c r="FL87" s="41">
        <f>INDEX('2018'!$E$7:$HF$37,  MATCH(FB87, '2018'!$A$7:$A$37, 0), MATCH(FB49, '2018'!$E$4:$HF$4, 0) )</f>
        <v>39</v>
      </c>
      <c r="FM87" s="41">
        <f>INDEX('2019'!$E$7:$HF$37,  MATCH(FB87, '2019'!$A$7:$A$37, 0), MATCH(FB49, '2019'!$E$4:$HF$4, 0) )</f>
        <v>71</v>
      </c>
      <c r="FO87" s="9">
        <f t="shared" ref="FO87:FP87" si="1225">FO42</f>
        <v>51</v>
      </c>
      <c r="FP87" s="18" t="str">
        <f t="shared" si="1225"/>
        <v>Wasatch</v>
      </c>
      <c r="FQ87" s="41">
        <f>INDEX('2010'!$E$7:$HF$37,  MATCH(FO87, '2010'!$A$7:$A$37, 0), MATCH(FO49, '2010'!$E$4:$HF$4, 0) )</f>
        <v>6</v>
      </c>
      <c r="FR87" s="41">
        <f>INDEX('2011'!$E$7:$HF$37,  MATCH(FO87, '2011'!$A$7:$A$37, 0), MATCH(FO49, '2011'!$E$4:$HF$4, 0) )</f>
        <v>5</v>
      </c>
      <c r="FS87" s="41">
        <f>INDEX('2012'!$E$7:$HF$37,  MATCH(FO87, '2012'!$A$7:$A$37, 0), MATCH(FO49, '2012'!$E$4:$HF$4, 0) )</f>
        <v>4</v>
      </c>
      <c r="FT87" s="41">
        <f>INDEX('2013'!$E$7:$HF$37,  MATCH(FO87, '2013'!$A$7:$A$37, 0), MATCH(FO49, '2013'!$E$4:$HF$4, 0) )</f>
        <v>92</v>
      </c>
      <c r="FU87" s="41">
        <f>INDEX('2014'!$E$7:$HF$37,  MATCH(FO87, '2014'!$A$7:$A$37, 0), MATCH(FO49, '2014'!$E$4:$HF$4, 0) )</f>
        <v>76</v>
      </c>
      <c r="FV87" s="41">
        <f>INDEX('2015'!$E$7:$HF$37,  MATCH(FO87, '2015'!$A$7:$A$37, 0), MATCH(FO49, '2015'!$E$4:$HF$4, 0) )</f>
        <v>85</v>
      </c>
      <c r="FW87" s="41">
        <f>INDEX('2016'!$E$7:$HF$37,  MATCH(FO87, '2016'!$A$7:$A$37, 0), MATCH(FO49, '2016'!$E$4:$HF$4, 0) )</f>
        <v>60</v>
      </c>
      <c r="FX87" s="41">
        <f>INDEX('2017'!$E$7:$HF$37,  MATCH(FO87, '2017'!$A$7:$A$37, 0), MATCH(FO49, '2017'!$E$4:$HF$4, 0) )</f>
        <v>83</v>
      </c>
      <c r="FY87" s="41">
        <f>INDEX('2018'!$E$7:$HF$37,  MATCH(FO87, '2018'!$A$7:$A$37, 0), MATCH(FO49, '2018'!$E$4:$HF$4, 0) )</f>
        <v>20</v>
      </c>
      <c r="FZ87" s="41">
        <f>INDEX('2019'!$E$7:$HF$37,  MATCH(FO87, '2019'!$A$7:$A$37, 0), MATCH(FO49, '2019'!$E$4:$HF$4, 0) )</f>
        <v>30</v>
      </c>
      <c r="GB87" s="9">
        <f t="shared" ref="GB87:GC87" si="1226">GB42</f>
        <v>51</v>
      </c>
      <c r="GC87" s="18" t="str">
        <f t="shared" si="1226"/>
        <v>Wasatch</v>
      </c>
      <c r="GD87" s="41">
        <f>INDEX('2010'!$E$7:$HF$37,  MATCH(GB87, '2010'!$A$7:$A$37, 0), MATCH(GB49, '2010'!$E$4:$HF$4, 0) )</f>
        <v>119</v>
      </c>
      <c r="GE87" s="41">
        <f>INDEX('2011'!$E$7:$HF$37,  MATCH(GB87, '2011'!$A$7:$A$37, 0), MATCH(GB49, '2011'!$E$4:$HF$4, 0) )</f>
        <v>89</v>
      </c>
      <c r="GF87" s="41">
        <f>INDEX('2012'!$E$7:$HF$37,  MATCH(GB87, '2012'!$A$7:$A$37, 0), MATCH(GB49, '2012'!$E$4:$HF$4, 0) )</f>
        <v>21</v>
      </c>
      <c r="GG87" s="41">
        <f>INDEX('2013'!$E$7:$HF$37,  MATCH(GB87, '2013'!$A$7:$A$37, 0), MATCH(GB49, '2013'!$E$4:$HF$4, 0) )</f>
        <v>18</v>
      </c>
      <c r="GH87" s="41">
        <f>INDEX('2014'!$E$7:$HF$37,  MATCH(GB87, '2014'!$A$7:$A$37, 0), MATCH(GB49, '2014'!$E$4:$HF$4, 0) )</f>
        <v>16</v>
      </c>
      <c r="GI87" s="41">
        <f>INDEX('2015'!$E$7:$HF$37,  MATCH(GB87, '2015'!$A$7:$A$37, 0), MATCH(GB49, '2015'!$E$4:$HF$4, 0) )</f>
        <v>9</v>
      </c>
      <c r="GJ87" s="41">
        <f>INDEX('2016'!$E$7:$HF$37,  MATCH(GB87, '2016'!$A$7:$A$37, 0), MATCH(GB49, '2016'!$E$4:$HF$4, 0) )</f>
        <v>13</v>
      </c>
      <c r="GK87" s="41">
        <f>INDEX('2017'!$E$7:$HF$37,  MATCH(GB87, '2017'!$A$7:$A$37, 0), MATCH(GB49, '2017'!$E$4:$HF$4, 0) )</f>
        <v>11</v>
      </c>
      <c r="GL87" s="41">
        <f>INDEX('2018'!$E$7:$HF$37,  MATCH(GB87, '2018'!$A$7:$A$37, 0), MATCH(GB49, '2018'!$E$4:$HF$4, 0) )</f>
        <v>24</v>
      </c>
      <c r="GM87" s="41">
        <f>INDEX('2019'!$E$7:$HF$37,  MATCH(GB87, '2019'!$A$7:$A$37, 0), MATCH(GB49, '2019'!$E$4:$HF$4, 0) )</f>
        <v>24</v>
      </c>
    </row>
    <row r="88" spans="2:195" x14ac:dyDescent="0.25">
      <c r="B88" s="9">
        <f t="shared" ref="B88:C88" si="1227">B43</f>
        <v>53</v>
      </c>
      <c r="C88" s="18" t="str">
        <f t="shared" si="1227"/>
        <v>Washington</v>
      </c>
      <c r="D88" s="41">
        <f>INDEX('2010'!$E$7:$HF$37,  MATCH(B88, '2010'!$A$7:$A$37, 0), MATCH(B49, '2010'!$E$4:$HF$4, 0) )</f>
        <v>399</v>
      </c>
      <c r="E88" s="41">
        <f>INDEX('2011'!$E$7:$HF$37,  MATCH(B88, '2011'!$A$7:$A$37, 0), MATCH(B49, '2011'!$E$4:$HF$4, 0) )</f>
        <v>351</v>
      </c>
      <c r="F88" s="41">
        <f>INDEX('2012'!$E$7:$HF$37,  MATCH(B88, '2012'!$A$7:$A$37, 0), MATCH(B49, '2012'!$E$4:$HF$4, 0) )</f>
        <v>354</v>
      </c>
      <c r="G88" s="41">
        <f>INDEX('2013'!$E$7:$HF$37,  MATCH(B88, '2013'!$A$7:$A$37, 0), MATCH(B49, '2013'!$E$4:$HF$4, 0) )</f>
        <v>359</v>
      </c>
      <c r="H88" s="41">
        <f>INDEX('2014'!$E$7:$HF$37,  MATCH(B88, '2014'!$A$7:$A$37, 0), MATCH(B49, '2014'!$E$4:$HF$4, 0) )</f>
        <v>384</v>
      </c>
      <c r="I88" s="41">
        <f>INDEX('2015'!$E$7:$HF$37,  MATCH(B88, '2015'!$A$7:$A$37, 0), MATCH(B49, '2015'!$E$4:$HF$4, 0) )</f>
        <v>471</v>
      </c>
      <c r="J88" s="41">
        <f>INDEX('2016'!$E$7:$HF$37,  MATCH(B88, '2016'!$A$7:$A$37, 0), MATCH(B49, '2016'!$E$4:$HF$4, 0) )</f>
        <v>465</v>
      </c>
      <c r="K88" s="41">
        <f>INDEX('2017'!$E$7:$HF$37,  MATCH(B88, '2017'!$A$7:$A$37, 0), MATCH(B49, '2017'!$E$4:$HF$4, 0) )</f>
        <v>438</v>
      </c>
      <c r="L88" s="41">
        <f>INDEX('2018'!$E$7:$HF$37,  MATCH(B88, '2018'!$A$7:$A$37, 0), MATCH(B49, '2018'!$E$4:$HF$4, 0) )</f>
        <v>568</v>
      </c>
      <c r="M88" s="41">
        <f>INDEX('2019'!$E$7:$HF$37,  MATCH(B88, '2019'!$A$7:$A$37, 0), MATCH(B49, '2019'!$E$4:$HF$4, 0) )</f>
        <v>812</v>
      </c>
      <c r="O88" s="9">
        <f t="shared" ref="O88:P88" si="1228">O43</f>
        <v>53</v>
      </c>
      <c r="P88" s="18" t="str">
        <f t="shared" si="1228"/>
        <v>Washington</v>
      </c>
      <c r="Q88" s="41">
        <f>INDEX('2010'!$E$7:$HF$37,  MATCH(O88, '2010'!$A$7:$A$37, 0), MATCH(O49, '2010'!$E$4:$HF$4, 0) )</f>
        <v>38</v>
      </c>
      <c r="R88" s="41">
        <f>INDEX('2011'!$E$7:$HF$37,  MATCH(O88, '2011'!$A$7:$A$37, 0), MATCH(O49, '2011'!$E$4:$HF$4, 0) )</f>
        <v>35</v>
      </c>
      <c r="S88" s="41">
        <f>INDEX('2012'!$E$7:$HF$37,  MATCH(O88, '2012'!$A$7:$A$37, 0), MATCH(O49, '2012'!$E$4:$HF$4, 0) )</f>
        <v>40</v>
      </c>
      <c r="T88" s="41">
        <f>INDEX('2013'!$E$7:$HF$37,  MATCH(O88, '2013'!$A$7:$A$37, 0), MATCH(O49, '2013'!$E$4:$HF$4, 0) )</f>
        <v>28</v>
      </c>
      <c r="U88" s="41">
        <f>INDEX('2014'!$E$7:$HF$37,  MATCH(O88, '2014'!$A$7:$A$37, 0), MATCH(O49, '2014'!$E$4:$HF$4, 0) )</f>
        <v>8</v>
      </c>
      <c r="V88" s="41">
        <f>INDEX('2015'!$E$7:$HF$37,  MATCH(O88, '2015'!$A$7:$A$37, 0), MATCH(O49, '2015'!$E$4:$HF$4, 0) )</f>
        <v>12</v>
      </c>
      <c r="W88" s="41">
        <f>INDEX('2016'!$E$7:$HF$37,  MATCH(O88, '2016'!$A$7:$A$37, 0), MATCH(O49, '2016'!$E$4:$HF$4, 0) )</f>
        <v>33</v>
      </c>
      <c r="X88" s="41">
        <f>INDEX('2017'!$E$7:$HF$37,  MATCH(O88, '2017'!$A$7:$A$37, 0), MATCH(O49, '2017'!$E$4:$HF$4, 0) )</f>
        <v>45</v>
      </c>
      <c r="Y88" s="41">
        <f>INDEX('2018'!$E$7:$HF$37,  MATCH(O88, '2018'!$A$7:$A$37, 0), MATCH(O49, '2018'!$E$4:$HF$4, 0) )</f>
        <v>64</v>
      </c>
      <c r="Z88" s="41">
        <f>INDEX('2019'!$E$7:$HF$37,  MATCH(O88, '2019'!$A$7:$A$37, 0), MATCH(O49, '2019'!$E$4:$HF$4, 0) )</f>
        <v>96</v>
      </c>
      <c r="AB88" s="9">
        <f t="shared" ref="AB88:AC88" si="1229">AB43</f>
        <v>53</v>
      </c>
      <c r="AC88" s="18" t="str">
        <f t="shared" si="1229"/>
        <v>Washington</v>
      </c>
      <c r="AD88" s="41">
        <f>INDEX('2010'!$E$7:$HF$37,  MATCH(AB88, '2010'!$A$7:$A$37, 0), MATCH(AB49, '2010'!$E$4:$HF$4, 0) )</f>
        <v>74</v>
      </c>
      <c r="AE88" s="41">
        <f>INDEX('2011'!$E$7:$HF$37,  MATCH(AB88, '2011'!$A$7:$A$37, 0), MATCH(AB49, '2011'!$E$4:$HF$4, 0) )</f>
        <v>64</v>
      </c>
      <c r="AF88" s="41">
        <f>INDEX('2012'!$E$7:$HF$37,  MATCH(AB88, '2012'!$A$7:$A$37, 0), MATCH(AB49, '2012'!$E$4:$HF$4, 0) )</f>
        <v>86</v>
      </c>
      <c r="AG88" s="41">
        <f>INDEX('2013'!$E$7:$HF$37,  MATCH(AB88, '2013'!$A$7:$A$37, 0), MATCH(AB49, '2013'!$E$4:$HF$4, 0) )</f>
        <v>114</v>
      </c>
      <c r="AH88" s="41">
        <f>INDEX('2014'!$E$7:$HF$37,  MATCH(AB88, '2014'!$A$7:$A$37, 0), MATCH(AB49, '2014'!$E$4:$HF$4, 0) )</f>
        <v>127</v>
      </c>
      <c r="AI88" s="41">
        <f>INDEX('2015'!$E$7:$HF$37,  MATCH(AB88, '2015'!$A$7:$A$37, 0), MATCH(AB49, '2015'!$E$4:$HF$4, 0) )</f>
        <v>173</v>
      </c>
      <c r="AJ88" s="41">
        <f>INDEX('2016'!$E$7:$HF$37,  MATCH(AB88, '2016'!$A$7:$A$37, 0), MATCH(AB49, '2016'!$E$4:$HF$4, 0) )</f>
        <v>154</v>
      </c>
      <c r="AK88" s="41">
        <f>INDEX('2017'!$E$7:$HF$37,  MATCH(AB88, '2017'!$A$7:$A$37, 0), MATCH(AB49, '2017'!$E$4:$HF$4, 0) )</f>
        <v>203</v>
      </c>
      <c r="AL88" s="41">
        <f>INDEX('2018'!$E$7:$HF$37,  MATCH(AB88, '2018'!$A$7:$A$37, 0), MATCH(AB49, '2018'!$E$4:$HF$4, 0) )</f>
        <v>258</v>
      </c>
      <c r="AM88" s="41">
        <f>INDEX('2019'!$E$7:$HF$37,  MATCH(AB88, '2019'!$A$7:$A$37, 0), MATCH(AB49, '2019'!$E$4:$HF$4, 0) )</f>
        <v>290</v>
      </c>
      <c r="AO88" s="9">
        <f t="shared" ref="AO88:AP88" si="1230">AO43</f>
        <v>53</v>
      </c>
      <c r="AP88" s="18" t="str">
        <f t="shared" si="1230"/>
        <v>Washington</v>
      </c>
      <c r="AQ88" s="41">
        <f>INDEX('2010'!$E$7:$HF$37,  MATCH(AO88, '2010'!$A$7:$A$37, 0), MATCH(AO49, '2010'!$E$4:$HF$4, 0) )</f>
        <v>51</v>
      </c>
      <c r="AR88" s="41">
        <f>INDEX('2011'!$E$7:$HF$37,  MATCH(AO88, '2011'!$A$7:$A$37, 0), MATCH(AO49, '2011'!$E$4:$HF$4, 0) )</f>
        <v>70</v>
      </c>
      <c r="AS88" s="41">
        <f>INDEX('2012'!$E$7:$HF$37,  MATCH(AO88, '2012'!$A$7:$A$37, 0), MATCH(AO49, '2012'!$E$4:$HF$4, 0) )</f>
        <v>87</v>
      </c>
      <c r="AT88" s="41">
        <f>INDEX('2013'!$E$7:$HF$37,  MATCH(AO88, '2013'!$A$7:$A$37, 0), MATCH(AO49, '2013'!$E$4:$HF$4, 0) )</f>
        <v>71</v>
      </c>
      <c r="AU88" s="41">
        <f>INDEX('2014'!$E$7:$HF$37,  MATCH(AO88, '2014'!$A$7:$A$37, 0), MATCH(AO49, '2014'!$E$4:$HF$4, 0) )</f>
        <v>69</v>
      </c>
      <c r="AV88" s="41">
        <f>INDEX('2015'!$E$7:$HF$37,  MATCH(AO88, '2015'!$A$7:$A$37, 0), MATCH(AO49, '2015'!$E$4:$HF$4, 0) )</f>
        <v>77</v>
      </c>
      <c r="AW88" s="41">
        <f>INDEX('2016'!$E$7:$HF$37,  MATCH(AO88, '2016'!$A$7:$A$37, 0), MATCH(AO49, '2016'!$E$4:$HF$4, 0) )</f>
        <v>81</v>
      </c>
      <c r="AX88" s="41">
        <f>INDEX('2017'!$E$7:$HF$37,  MATCH(AO88, '2017'!$A$7:$A$37, 0), MATCH(AO49, '2017'!$E$4:$HF$4, 0) )</f>
        <v>83</v>
      </c>
      <c r="AY88" s="41">
        <f>INDEX('2018'!$E$7:$HF$37,  MATCH(AO88, '2018'!$A$7:$A$37, 0), MATCH(AO49, '2018'!$E$4:$HF$4, 0) )</f>
        <v>77</v>
      </c>
      <c r="AZ88" s="41">
        <f>INDEX('2019'!$E$7:$HF$37,  MATCH(AO88, '2019'!$A$7:$A$37, 0), MATCH(AO49, '2019'!$E$4:$HF$4, 0) )</f>
        <v>80</v>
      </c>
      <c r="BB88" s="9">
        <f t="shared" ref="BB88:BC88" si="1231">BB43</f>
        <v>53</v>
      </c>
      <c r="BC88" s="18" t="str">
        <f t="shared" si="1231"/>
        <v>Washington</v>
      </c>
      <c r="BD88" s="41">
        <f>INDEX('2010'!$E$7:$HF$37,  MATCH(BB88, '2010'!$A$7:$A$37, 0), MATCH(BB49, '2010'!$E$4:$HF$4, 0) )</f>
        <v>92</v>
      </c>
      <c r="BE88" s="41">
        <f>INDEX('2011'!$E$7:$HF$37,  MATCH(BB88, '2011'!$A$7:$A$37, 0), MATCH(BB49, '2011'!$E$4:$HF$4, 0) )</f>
        <v>68</v>
      </c>
      <c r="BF88" s="41">
        <f>INDEX('2012'!$E$7:$HF$37,  MATCH(BB88, '2012'!$A$7:$A$37, 0), MATCH(BB49, '2012'!$E$4:$HF$4, 0) )</f>
        <v>93</v>
      </c>
      <c r="BG88" s="41">
        <f>INDEX('2013'!$E$7:$HF$37,  MATCH(BB88, '2013'!$A$7:$A$37, 0), MATCH(BB49, '2013'!$E$4:$HF$4, 0) )</f>
        <v>45</v>
      </c>
      <c r="BH88" s="41">
        <f>INDEX('2014'!$E$7:$HF$37,  MATCH(BB88, '2014'!$A$7:$A$37, 0), MATCH(BB49, '2014'!$E$4:$HF$4, 0) )</f>
        <v>68</v>
      </c>
      <c r="BI88" s="41">
        <f>INDEX('2015'!$E$7:$HF$37,  MATCH(BB88, '2015'!$A$7:$A$37, 0), MATCH(BB49, '2015'!$E$4:$HF$4, 0) )</f>
        <v>62</v>
      </c>
      <c r="BJ88" s="41">
        <f>INDEX('2016'!$E$7:$HF$37,  MATCH(BB88, '2016'!$A$7:$A$37, 0), MATCH(BB49, '2016'!$E$4:$HF$4, 0) )</f>
        <v>92</v>
      </c>
      <c r="BK88" s="41">
        <f>INDEX('2017'!$E$7:$HF$37,  MATCH(BB88, '2017'!$A$7:$A$37, 0), MATCH(BB49, '2017'!$E$4:$HF$4, 0) )</f>
        <v>77</v>
      </c>
      <c r="BL88" s="41">
        <f>INDEX('2018'!$E$7:$HF$37,  MATCH(BB88, '2018'!$A$7:$A$37, 0), MATCH(BB49, '2018'!$E$4:$HF$4, 0) )</f>
        <v>59</v>
      </c>
      <c r="BM88" s="41">
        <f>INDEX('2019'!$E$7:$HF$37,  MATCH(BB88, '2019'!$A$7:$A$37, 0), MATCH(BB49, '2019'!$E$4:$HF$4, 0) )</f>
        <v>75</v>
      </c>
      <c r="BO88" s="9">
        <f t="shared" ref="BO88:BP88" si="1232">BO43</f>
        <v>53</v>
      </c>
      <c r="BP88" s="18" t="str">
        <f t="shared" si="1232"/>
        <v>Washington</v>
      </c>
      <c r="BQ88" s="41">
        <f>INDEX('2010'!$E$7:$HF$37,  MATCH(BO88, '2010'!$A$7:$A$37, 0), MATCH(BO49, '2010'!$E$4:$HF$4, 0) )</f>
        <v>103</v>
      </c>
      <c r="BR88" s="41">
        <f>INDEX('2011'!$E$7:$HF$37,  MATCH(BO88, '2011'!$A$7:$A$37, 0), MATCH(BO49, '2011'!$E$4:$HF$4, 0) )</f>
        <v>98</v>
      </c>
      <c r="BS88" s="41">
        <f>INDEX('2012'!$E$7:$HF$37,  MATCH(BO88, '2012'!$A$7:$A$37, 0), MATCH(BO49, '2012'!$E$4:$HF$4, 0) )</f>
        <v>131</v>
      </c>
      <c r="BT88" s="41">
        <f>INDEX('2013'!$E$7:$HF$37,  MATCH(BO88, '2013'!$A$7:$A$37, 0), MATCH(BO49, '2013'!$E$4:$HF$4, 0) )</f>
        <v>99</v>
      </c>
      <c r="BU88" s="41">
        <f>INDEX('2014'!$E$7:$HF$37,  MATCH(BO88, '2014'!$A$7:$A$37, 0), MATCH(BO49, '2014'!$E$4:$HF$4, 0) )</f>
        <v>133</v>
      </c>
      <c r="BV88" s="41">
        <f>INDEX('2015'!$E$7:$HF$37,  MATCH(BO88, '2015'!$A$7:$A$37, 0), MATCH(BO49, '2015'!$E$4:$HF$4, 0) )</f>
        <v>113</v>
      </c>
      <c r="BW88" s="41">
        <f>INDEX('2016'!$E$7:$HF$37,  MATCH(BO88, '2016'!$A$7:$A$37, 0), MATCH(BO49, '2016'!$E$4:$HF$4, 0) )</f>
        <v>143</v>
      </c>
      <c r="BX88" s="41">
        <f>INDEX('2017'!$E$7:$HF$37,  MATCH(BO88, '2017'!$A$7:$A$37, 0), MATCH(BO49, '2017'!$E$4:$HF$4, 0) )</f>
        <v>222</v>
      </c>
      <c r="BY88" s="41">
        <f>INDEX('2018'!$E$7:$HF$37,  MATCH(BO88, '2018'!$A$7:$A$37, 0), MATCH(BO49, '2018'!$E$4:$HF$4, 0) )</f>
        <v>226</v>
      </c>
      <c r="BZ88" s="41">
        <f>INDEX('2019'!$E$7:$HF$37,  MATCH(BO88, '2019'!$A$7:$A$37, 0), MATCH(BO49, '2019'!$E$4:$HF$4, 0) )</f>
        <v>224</v>
      </c>
      <c r="CB88" s="9">
        <f t="shared" ref="CB88:CC88" si="1233">CB43</f>
        <v>53</v>
      </c>
      <c r="CC88" s="18" t="str">
        <f t="shared" si="1233"/>
        <v>Washington</v>
      </c>
      <c r="CD88" s="41">
        <f>INDEX('2010'!$E$7:$HF$37,  MATCH(CB88, '2010'!$A$7:$A$37, 0), MATCH(CB49, '2010'!$E$4:$HF$4, 0) )</f>
        <v>64</v>
      </c>
      <c r="CE88" s="41">
        <f>INDEX('2011'!$E$7:$HF$37,  MATCH(CB88, '2011'!$A$7:$A$37, 0), MATCH(CB49, '2011'!$E$4:$HF$4, 0) )</f>
        <v>89</v>
      </c>
      <c r="CF88" s="41">
        <f>INDEX('2012'!$E$7:$HF$37,  MATCH(CB88, '2012'!$A$7:$A$37, 0), MATCH(CB49, '2012'!$E$4:$HF$4, 0) )</f>
        <v>95</v>
      </c>
      <c r="CG88" s="41">
        <f>INDEX('2013'!$E$7:$HF$37,  MATCH(CB88, '2013'!$A$7:$A$37, 0), MATCH(CB49, '2013'!$E$4:$HF$4, 0) )</f>
        <v>83</v>
      </c>
      <c r="CH88" s="41">
        <f>INDEX('2014'!$E$7:$HF$37,  MATCH(CB88, '2014'!$A$7:$A$37, 0), MATCH(CB49, '2014'!$E$4:$HF$4, 0) )</f>
        <v>63</v>
      </c>
      <c r="CI88" s="41">
        <f>INDEX('2015'!$E$7:$HF$37,  MATCH(CB88, '2015'!$A$7:$A$37, 0), MATCH(CB49, '2015'!$E$4:$HF$4, 0) )</f>
        <v>87</v>
      </c>
      <c r="CJ88" s="41">
        <f>INDEX('2016'!$E$7:$HF$37,  MATCH(CB88, '2016'!$A$7:$A$37, 0), MATCH(CB49, '2016'!$E$4:$HF$4, 0) )</f>
        <v>49</v>
      </c>
      <c r="CK88" s="41">
        <f>INDEX('2017'!$E$7:$HF$37,  MATCH(CB88, '2017'!$A$7:$A$37, 0), MATCH(CB49, '2017'!$E$4:$HF$4, 0) )</f>
        <v>78</v>
      </c>
      <c r="CL88" s="41">
        <f>INDEX('2018'!$E$7:$HF$37,  MATCH(CB88, '2018'!$A$7:$A$37, 0), MATCH(CB49, '2018'!$E$4:$HF$4, 0) )</f>
        <v>116</v>
      </c>
      <c r="CM88" s="41">
        <f>INDEX('2019'!$E$7:$HF$37,  MATCH(CB88, '2019'!$A$7:$A$37, 0), MATCH(CB49, '2019'!$E$4:$HF$4, 0) )</f>
        <v>197</v>
      </c>
      <c r="CO88" s="9">
        <f t="shared" ref="CO88:CP88" si="1234">CO43</f>
        <v>53</v>
      </c>
      <c r="CP88" s="18" t="str">
        <f t="shared" si="1234"/>
        <v>Washington</v>
      </c>
      <c r="CQ88" s="41">
        <f>INDEX('2010'!$E$7:$HF$37,  MATCH(CO88, '2010'!$A$7:$A$37, 0), MATCH(CO49, '2010'!$E$4:$HF$4, 0) )</f>
        <v>37</v>
      </c>
      <c r="CR88" s="41">
        <f>INDEX('2011'!$E$7:$HF$37,  MATCH(CO88, '2011'!$A$7:$A$37, 0), MATCH(CO49, '2011'!$E$4:$HF$4, 0) )</f>
        <v>22</v>
      </c>
      <c r="CS88" s="41">
        <f>INDEX('2012'!$E$7:$HF$37,  MATCH(CO88, '2012'!$A$7:$A$37, 0), MATCH(CO49, '2012'!$E$4:$HF$4, 0) )</f>
        <v>42</v>
      </c>
      <c r="CT88" s="41">
        <f>INDEX('2013'!$E$7:$HF$37,  MATCH(CO88, '2013'!$A$7:$A$37, 0), MATCH(CO49, '2013'!$E$4:$HF$4, 0) )</f>
        <v>93</v>
      </c>
      <c r="CU88" s="41">
        <f>INDEX('2014'!$E$7:$HF$37,  MATCH(CO88, '2014'!$A$7:$A$37, 0), MATCH(CO49, '2014'!$E$4:$HF$4, 0) )</f>
        <v>100</v>
      </c>
      <c r="CV88" s="41">
        <f>INDEX('2015'!$E$7:$HF$37,  MATCH(CO88, '2015'!$A$7:$A$37, 0), MATCH(CO49, '2015'!$E$4:$HF$4, 0) )</f>
        <v>136</v>
      </c>
      <c r="CW88" s="41">
        <f>INDEX('2016'!$E$7:$HF$37,  MATCH(CO88, '2016'!$A$7:$A$37, 0), MATCH(CO49, '2016'!$E$4:$HF$4, 0) )</f>
        <v>135</v>
      </c>
      <c r="CX88" s="41">
        <f>INDEX('2017'!$E$7:$HF$37,  MATCH(CO88, '2017'!$A$7:$A$37, 0), MATCH(CO49, '2017'!$E$4:$HF$4, 0) )</f>
        <v>143</v>
      </c>
      <c r="CY88" s="41">
        <f>INDEX('2018'!$E$7:$HF$37,  MATCH(CO88, '2018'!$A$7:$A$37, 0), MATCH(CO49, '2018'!$E$4:$HF$4, 0) )</f>
        <v>73</v>
      </c>
      <c r="CZ88" s="41">
        <f>INDEX('2019'!$E$7:$HF$37,  MATCH(CO88, '2019'!$A$7:$A$37, 0), MATCH(CO49, '2019'!$E$4:$HF$4, 0) )</f>
        <v>85</v>
      </c>
      <c r="DB88" s="9">
        <f t="shared" ref="DB88:DC88" si="1235">DB43</f>
        <v>53</v>
      </c>
      <c r="DC88" s="18" t="str">
        <f t="shared" si="1235"/>
        <v>Washington</v>
      </c>
      <c r="DD88" s="41">
        <f>INDEX('2010'!$E$7:$HF$37,  MATCH(DB88, '2010'!$A$7:$A$37, 0), MATCH(DB49, '2010'!$E$4:$HF$4, 0) )</f>
        <v>158</v>
      </c>
      <c r="DE88" s="41">
        <f>INDEX('2011'!$E$7:$HF$37,  MATCH(DB88, '2011'!$A$7:$A$37, 0), MATCH(DB49, '2011'!$E$4:$HF$4, 0) )</f>
        <v>137</v>
      </c>
      <c r="DF88" s="41">
        <f>INDEX('2012'!$E$7:$HF$37,  MATCH(DB88, '2012'!$A$7:$A$37, 0), MATCH(DB49, '2012'!$E$4:$HF$4, 0) )</f>
        <v>154</v>
      </c>
      <c r="DG88" s="41">
        <f>INDEX('2013'!$E$7:$HF$37,  MATCH(DB88, '2013'!$A$7:$A$37, 0), MATCH(DB49, '2013'!$E$4:$HF$4, 0) )</f>
        <v>118</v>
      </c>
      <c r="DH88" s="41">
        <f>INDEX('2014'!$E$7:$HF$37,  MATCH(DB88, '2014'!$A$7:$A$37, 0), MATCH(DB49, '2014'!$E$4:$HF$4, 0) )</f>
        <v>117</v>
      </c>
      <c r="DI88" s="41">
        <f>INDEX('2015'!$E$7:$HF$37,  MATCH(DB88, '2015'!$A$7:$A$37, 0), MATCH(DB49, '2015'!$E$4:$HF$4, 0) )</f>
        <v>127</v>
      </c>
      <c r="DJ88" s="41">
        <f>INDEX('2016'!$E$7:$HF$37,  MATCH(DB88, '2016'!$A$7:$A$37, 0), MATCH(DB49, '2016'!$E$4:$HF$4, 0) )</f>
        <v>129</v>
      </c>
      <c r="DK88" s="41">
        <f>INDEX('2017'!$E$7:$HF$37,  MATCH(DB88, '2017'!$A$7:$A$37, 0), MATCH(DB49, '2017'!$E$4:$HF$4, 0) )</f>
        <v>139</v>
      </c>
      <c r="DL88" s="41">
        <f>INDEX('2018'!$E$7:$HF$37,  MATCH(DB88, '2018'!$A$7:$A$37, 0), MATCH(DB49, '2018'!$E$4:$HF$4, 0) )</f>
        <v>182</v>
      </c>
      <c r="DM88" s="41">
        <f>INDEX('2019'!$E$7:$HF$37,  MATCH(DB88, '2019'!$A$7:$A$37, 0), MATCH(DB49, '2019'!$E$4:$HF$4, 0) )</f>
        <v>257</v>
      </c>
      <c r="DO88" s="9">
        <f t="shared" ref="DO88:DP88" si="1236">DO43</f>
        <v>53</v>
      </c>
      <c r="DP88" s="18" t="str">
        <f t="shared" si="1236"/>
        <v>Washington</v>
      </c>
      <c r="DQ88" s="41">
        <f>INDEX('2010'!$E$7:$HF$37,  MATCH(DO88, '2010'!$A$7:$A$37, 0), MATCH(DO49, '2010'!$E$4:$HF$4, 0) )</f>
        <v>220</v>
      </c>
      <c r="DR88" s="41">
        <f>INDEX('2011'!$E$7:$HF$37,  MATCH(DO88, '2011'!$A$7:$A$37, 0), MATCH(DO49, '2011'!$E$4:$HF$4, 0) )</f>
        <v>199</v>
      </c>
      <c r="DS88" s="41">
        <f>INDEX('2012'!$E$7:$HF$37,  MATCH(DO88, '2012'!$A$7:$A$37, 0), MATCH(DO49, '2012'!$E$4:$HF$4, 0) )</f>
        <v>240</v>
      </c>
      <c r="DT88" s="41">
        <f>INDEX('2013'!$E$7:$HF$37,  MATCH(DO88, '2013'!$A$7:$A$37, 0), MATCH(DO49, '2013'!$E$4:$HF$4, 0) )</f>
        <v>205</v>
      </c>
      <c r="DU88" s="41">
        <f>INDEX('2014'!$E$7:$HF$37,  MATCH(DO88, '2014'!$A$7:$A$37, 0), MATCH(DO49, '2014'!$E$4:$HF$4, 0) )</f>
        <v>203</v>
      </c>
      <c r="DV88" s="41">
        <f>INDEX('2015'!$E$7:$HF$37,  MATCH(DO88, '2015'!$A$7:$A$37, 0), MATCH(DO49, '2015'!$E$4:$HF$4, 0) )</f>
        <v>238</v>
      </c>
      <c r="DW88" s="41">
        <f>INDEX('2016'!$E$7:$HF$37,  MATCH(DO88, '2016'!$A$7:$A$37, 0), MATCH(DO49, '2016'!$E$4:$HF$4, 0) )</f>
        <v>189</v>
      </c>
      <c r="DX88" s="41">
        <f>INDEX('2017'!$E$7:$HF$37,  MATCH(DO88, '2017'!$A$7:$A$37, 0), MATCH(DO49, '2017'!$E$4:$HF$4, 0) )</f>
        <v>201</v>
      </c>
      <c r="DY88" s="41">
        <f>INDEX('2018'!$E$7:$HF$37,  MATCH(DO88, '2018'!$A$7:$A$37, 0), MATCH(DO49, '2018'!$E$4:$HF$4, 0) )</f>
        <v>348</v>
      </c>
      <c r="DZ88" s="41">
        <f>INDEX('2019'!$E$7:$HF$37,  MATCH(DO88, '2019'!$A$7:$A$37, 0), MATCH(DO49, '2019'!$E$4:$HF$4, 0) )</f>
        <v>357</v>
      </c>
      <c r="EB88" s="9">
        <f t="shared" ref="EB88:EC88" si="1237">EB43</f>
        <v>53</v>
      </c>
      <c r="EC88" s="18" t="str">
        <f t="shared" si="1237"/>
        <v>Washington</v>
      </c>
      <c r="ED88" s="41">
        <f>INDEX('2010'!$E$7:$HF$37,  MATCH(EB88, '2010'!$A$7:$A$37, 0), MATCH(EB49, '2010'!$E$4:$HF$4, 0) )</f>
        <v>163</v>
      </c>
      <c r="EE88" s="41">
        <f>INDEX('2011'!$E$7:$HF$37,  MATCH(EB88, '2011'!$A$7:$A$37, 0), MATCH(EB49, '2011'!$E$4:$HF$4, 0) )</f>
        <v>176</v>
      </c>
      <c r="EF88" s="41">
        <f>INDEX('2012'!$E$7:$HF$37,  MATCH(EB88, '2012'!$A$7:$A$37, 0), MATCH(EB49, '2012'!$E$4:$HF$4, 0) )</f>
        <v>146</v>
      </c>
      <c r="EG88" s="41">
        <f>INDEX('2013'!$E$7:$HF$37,  MATCH(EB88, '2013'!$A$7:$A$37, 0), MATCH(EB49, '2013'!$E$4:$HF$4, 0) )</f>
        <v>124</v>
      </c>
      <c r="EH88" s="41">
        <f>INDEX('2014'!$E$7:$HF$37,  MATCH(EB88, '2014'!$A$7:$A$37, 0), MATCH(EB49, '2014'!$E$4:$HF$4, 0) )</f>
        <v>146</v>
      </c>
      <c r="EI88" s="41">
        <f>INDEX('2015'!$E$7:$HF$37,  MATCH(EB88, '2015'!$A$7:$A$37, 0), MATCH(EB49, '2015'!$E$4:$HF$4, 0) )</f>
        <v>158</v>
      </c>
      <c r="EJ88" s="41">
        <f>INDEX('2016'!$E$7:$HF$37,  MATCH(EB88, '2016'!$A$7:$A$37, 0), MATCH(EB49, '2016'!$E$4:$HF$4, 0) )</f>
        <v>138</v>
      </c>
      <c r="EK88" s="41">
        <f>INDEX('2017'!$E$7:$HF$37,  MATCH(EB88, '2017'!$A$7:$A$37, 0), MATCH(EB49, '2017'!$E$4:$HF$4, 0) )</f>
        <v>132</v>
      </c>
      <c r="EL88" s="41">
        <f>INDEX('2018'!$E$7:$HF$37,  MATCH(EB88, '2018'!$A$7:$A$37, 0), MATCH(EB49, '2018'!$E$4:$HF$4, 0) )</f>
        <v>233</v>
      </c>
      <c r="EM88" s="41">
        <f>INDEX('2019'!$E$7:$HF$37,  MATCH(EB88, '2019'!$A$7:$A$37, 0), MATCH(EB49, '2019'!$E$4:$HF$4, 0) )</f>
        <v>308</v>
      </c>
      <c r="EO88" s="9">
        <f t="shared" ref="EO88:EP88" si="1238">EO43</f>
        <v>53</v>
      </c>
      <c r="EP88" s="18" t="str">
        <f t="shared" si="1238"/>
        <v>Washington</v>
      </c>
      <c r="EQ88" s="41">
        <f>INDEX('2010'!$E$7:$HF$37,  MATCH(EO88, '2010'!$A$7:$A$37, 0), MATCH(EO49, '2010'!$E$4:$HF$4, 0) )</f>
        <v>38</v>
      </c>
      <c r="ER88" s="41">
        <f>INDEX('2011'!$E$7:$HF$37,  MATCH(EO88, '2011'!$A$7:$A$37, 0), MATCH(EO49, '2011'!$E$4:$HF$4, 0) )</f>
        <v>34</v>
      </c>
      <c r="ES88" s="41">
        <f>INDEX('2012'!$E$7:$HF$37,  MATCH(EO88, '2012'!$A$7:$A$37, 0), MATCH(EO49, '2012'!$E$4:$HF$4, 0) )</f>
        <v>28</v>
      </c>
      <c r="ET88" s="41">
        <f>INDEX('2013'!$E$7:$HF$37,  MATCH(EO88, '2013'!$A$7:$A$37, 0), MATCH(EO49, '2013'!$E$4:$HF$4, 0) )</f>
        <v>26</v>
      </c>
      <c r="EU88" s="41">
        <f>INDEX('2014'!$E$7:$HF$37,  MATCH(EO88, '2014'!$A$7:$A$37, 0), MATCH(EO49, '2014'!$E$4:$HF$4, 0) )</f>
        <v>45</v>
      </c>
      <c r="EV88" s="41">
        <f>INDEX('2015'!$E$7:$HF$37,  MATCH(EO88, '2015'!$A$7:$A$37, 0), MATCH(EO49, '2015'!$E$4:$HF$4, 0) )</f>
        <v>44</v>
      </c>
      <c r="EW88" s="41">
        <f>INDEX('2016'!$E$7:$HF$37,  MATCH(EO88, '2016'!$A$7:$A$37, 0), MATCH(EO49, '2016'!$E$4:$HF$4, 0) )</f>
        <v>117</v>
      </c>
      <c r="EX88" s="41">
        <f>INDEX('2017'!$E$7:$HF$37,  MATCH(EO88, '2017'!$A$7:$A$37, 0), MATCH(EO49, '2017'!$E$4:$HF$4, 0) )</f>
        <v>87</v>
      </c>
      <c r="EY88" s="41">
        <f>INDEX('2018'!$E$7:$HF$37,  MATCH(EO88, '2018'!$A$7:$A$37, 0), MATCH(EO49, '2018'!$E$4:$HF$4, 0) )</f>
        <v>115</v>
      </c>
      <c r="EZ88" s="41">
        <f>INDEX('2019'!$E$7:$HF$37,  MATCH(EO88, '2019'!$A$7:$A$37, 0), MATCH(EO49, '2019'!$E$4:$HF$4, 0) )</f>
        <v>169</v>
      </c>
      <c r="FB88" s="9">
        <f t="shared" ref="FB88:FC88" si="1239">FB43</f>
        <v>53</v>
      </c>
      <c r="FC88" s="18" t="str">
        <f t="shared" si="1239"/>
        <v>Washington</v>
      </c>
      <c r="FD88" s="41">
        <f>INDEX('2010'!$E$7:$HF$37,  MATCH(FB88, '2010'!$A$7:$A$37, 0), MATCH(FB49, '2010'!$E$4:$HF$4, 0) )</f>
        <v>48</v>
      </c>
      <c r="FE88" s="41">
        <f>INDEX('2011'!$E$7:$HF$37,  MATCH(FB88, '2011'!$A$7:$A$37, 0), MATCH(FB49, '2011'!$E$4:$HF$4, 0) )</f>
        <v>43</v>
      </c>
      <c r="FF88" s="41">
        <f>INDEX('2012'!$E$7:$HF$37,  MATCH(FB88, '2012'!$A$7:$A$37, 0), MATCH(FB49, '2012'!$E$4:$HF$4, 0) )</f>
        <v>36</v>
      </c>
      <c r="FG88" s="41">
        <f>INDEX('2013'!$E$7:$HF$37,  MATCH(FB88, '2013'!$A$7:$A$37, 0), MATCH(FB49, '2013'!$E$4:$HF$4, 0) )</f>
        <v>57</v>
      </c>
      <c r="FH88" s="41">
        <f>INDEX('2014'!$E$7:$HF$37,  MATCH(FB88, '2014'!$A$7:$A$37, 0), MATCH(FB49, '2014'!$E$4:$HF$4, 0) )</f>
        <v>51</v>
      </c>
      <c r="FI88" s="41">
        <f>INDEX('2015'!$E$7:$HF$37,  MATCH(FB88, '2015'!$A$7:$A$37, 0), MATCH(FB49, '2015'!$E$4:$HF$4, 0) )</f>
        <v>103</v>
      </c>
      <c r="FJ88" s="41">
        <f>INDEX('2016'!$E$7:$HF$37,  MATCH(FB88, '2016'!$A$7:$A$37, 0), MATCH(FB49, '2016'!$E$4:$HF$4, 0) )</f>
        <v>123</v>
      </c>
      <c r="FK88" s="41">
        <f>INDEX('2017'!$E$7:$HF$37,  MATCH(FB88, '2017'!$A$7:$A$37, 0), MATCH(FB49, '2017'!$E$4:$HF$4, 0) )</f>
        <v>86</v>
      </c>
      <c r="FL88" s="41">
        <f>INDEX('2018'!$E$7:$HF$37,  MATCH(FB88, '2018'!$A$7:$A$37, 0), MATCH(FB49, '2018'!$E$4:$HF$4, 0) )</f>
        <v>133</v>
      </c>
      <c r="FM88" s="41">
        <f>INDEX('2019'!$E$7:$HF$37,  MATCH(FB88, '2019'!$A$7:$A$37, 0), MATCH(FB49, '2019'!$E$4:$HF$4, 0) )</f>
        <v>164</v>
      </c>
      <c r="FO88" s="9">
        <f t="shared" ref="FO88:FP88" si="1240">FO43</f>
        <v>53</v>
      </c>
      <c r="FP88" s="18" t="str">
        <f t="shared" si="1240"/>
        <v>Washington</v>
      </c>
      <c r="FQ88" s="41">
        <f>INDEX('2010'!$E$7:$HF$37,  MATCH(FO88, '2010'!$A$7:$A$37, 0), MATCH(FO49, '2010'!$E$4:$HF$4, 0) )</f>
        <v>41</v>
      </c>
      <c r="FR88" s="41">
        <f>INDEX('2011'!$E$7:$HF$37,  MATCH(FO88, '2011'!$A$7:$A$37, 0), MATCH(FO49, '2011'!$E$4:$HF$4, 0) )</f>
        <v>36</v>
      </c>
      <c r="FS88" s="41">
        <f>INDEX('2012'!$E$7:$HF$37,  MATCH(FO88, '2012'!$A$7:$A$37, 0), MATCH(FO49, '2012'!$E$4:$HF$4, 0) )</f>
        <v>33</v>
      </c>
      <c r="FT88" s="41">
        <f>INDEX('2013'!$E$7:$HF$37,  MATCH(FO88, '2013'!$A$7:$A$37, 0), MATCH(FO49, '2013'!$E$4:$HF$4, 0) )</f>
        <v>40</v>
      </c>
      <c r="FU88" s="41">
        <f>INDEX('2014'!$E$7:$HF$37,  MATCH(FO88, '2014'!$A$7:$A$37, 0), MATCH(FO49, '2014'!$E$4:$HF$4, 0) )</f>
        <v>39</v>
      </c>
      <c r="FV88" s="41">
        <f>INDEX('2015'!$E$7:$HF$37,  MATCH(FO88, '2015'!$A$7:$A$37, 0), MATCH(FO49, '2015'!$E$4:$HF$4, 0) )</f>
        <v>39</v>
      </c>
      <c r="FW88" s="41">
        <f>INDEX('2016'!$E$7:$HF$37,  MATCH(FO88, '2016'!$A$7:$A$37, 0), MATCH(FO49, '2016'!$E$4:$HF$4, 0) )</f>
        <v>41</v>
      </c>
      <c r="FX88" s="41">
        <f>INDEX('2017'!$E$7:$HF$37,  MATCH(FO88, '2017'!$A$7:$A$37, 0), MATCH(FO49, '2017'!$E$4:$HF$4, 0) )</f>
        <v>35</v>
      </c>
      <c r="FY88" s="41">
        <f>INDEX('2018'!$E$7:$HF$37,  MATCH(FO88, '2018'!$A$7:$A$37, 0), MATCH(FO49, '2018'!$E$4:$HF$4, 0) )</f>
        <v>38</v>
      </c>
      <c r="FZ88" s="41">
        <f>INDEX('2019'!$E$7:$HF$37,  MATCH(FO88, '2019'!$A$7:$A$37, 0), MATCH(FO49, '2019'!$E$4:$HF$4, 0) )</f>
        <v>20</v>
      </c>
      <c r="GB88" s="9">
        <f t="shared" ref="GB88:GC88" si="1241">GB43</f>
        <v>53</v>
      </c>
      <c r="GC88" s="18" t="str">
        <f t="shared" si="1241"/>
        <v>Washington</v>
      </c>
      <c r="GD88" s="41">
        <f>INDEX('2010'!$E$7:$HF$37,  MATCH(GB88, '2010'!$A$7:$A$37, 0), MATCH(GB49, '2010'!$E$4:$HF$4, 0) )</f>
        <v>119</v>
      </c>
      <c r="GE88" s="41">
        <f>INDEX('2011'!$E$7:$HF$37,  MATCH(GB88, '2011'!$A$7:$A$37, 0), MATCH(GB49, '2011'!$E$4:$HF$4, 0) )</f>
        <v>89</v>
      </c>
      <c r="GF88" s="41">
        <f>INDEX('2012'!$E$7:$HF$37,  MATCH(GB88, '2012'!$A$7:$A$37, 0), MATCH(GB49, '2012'!$E$4:$HF$4, 0) )</f>
        <v>27</v>
      </c>
      <c r="GG88" s="41">
        <f>INDEX('2013'!$E$7:$HF$37,  MATCH(GB88, '2013'!$A$7:$A$37, 0), MATCH(GB49, '2013'!$E$4:$HF$4, 0) )</f>
        <v>27</v>
      </c>
      <c r="GH88" s="41">
        <f>INDEX('2014'!$E$7:$HF$37,  MATCH(GB88, '2014'!$A$7:$A$37, 0), MATCH(GB49, '2014'!$E$4:$HF$4, 0) )</f>
        <v>27</v>
      </c>
      <c r="GI88" s="41">
        <f>INDEX('2015'!$E$7:$HF$37,  MATCH(GB88, '2015'!$A$7:$A$37, 0), MATCH(GB49, '2015'!$E$4:$HF$4, 0) )</f>
        <v>26</v>
      </c>
      <c r="GJ88" s="41">
        <f>INDEX('2016'!$E$7:$HF$37,  MATCH(GB88, '2016'!$A$7:$A$37, 0), MATCH(GB49, '2016'!$E$4:$HF$4, 0) )</f>
        <v>26</v>
      </c>
      <c r="GK88" s="41">
        <f>INDEX('2017'!$E$7:$HF$37,  MATCH(GB88, '2017'!$A$7:$A$37, 0), MATCH(GB49, '2017'!$E$4:$HF$4, 0) )</f>
        <v>27</v>
      </c>
      <c r="GL88" s="41">
        <f>INDEX('2018'!$E$7:$HF$37,  MATCH(GB88, '2018'!$A$7:$A$37, 0), MATCH(GB49, '2018'!$E$4:$HF$4, 0) )</f>
        <v>27</v>
      </c>
      <c r="GM88" s="41">
        <f>INDEX('2019'!$E$7:$HF$37,  MATCH(GB88, '2019'!$A$7:$A$37, 0), MATCH(GB49, '2019'!$E$4:$HF$4, 0) )</f>
        <v>27</v>
      </c>
    </row>
    <row r="89" spans="2:195" x14ac:dyDescent="0.25">
      <c r="B89" s="9">
        <f t="shared" ref="B89:C89" si="1242">B44</f>
        <v>55</v>
      </c>
      <c r="C89" s="18" t="str">
        <f t="shared" si="1242"/>
        <v>Wayne</v>
      </c>
      <c r="D89" s="41">
        <f>INDEX('2010'!$E$7:$HF$37,  MATCH(B89, '2010'!$A$7:$A$37, 0), MATCH(B49, '2010'!$E$4:$HF$4, 0) )</f>
        <v>42</v>
      </c>
      <c r="E89" s="41">
        <f>INDEX('2011'!$E$7:$HF$37,  MATCH(B89, '2011'!$A$7:$A$37, 0), MATCH(B49, '2011'!$E$4:$HF$4, 0) )</f>
        <v>33</v>
      </c>
      <c r="F89" s="41">
        <f>INDEX('2012'!$E$7:$HF$37,  MATCH(B89, '2012'!$A$7:$A$37, 0), MATCH(B49, '2012'!$E$4:$HF$4, 0) )</f>
        <v>48</v>
      </c>
      <c r="G89" s="41">
        <f>INDEX('2013'!$E$7:$HF$37,  MATCH(B89, '2013'!$A$7:$A$37, 0), MATCH(B49, '2013'!$E$4:$HF$4, 0) )</f>
        <v>45</v>
      </c>
      <c r="H89" s="41">
        <f>INDEX('2014'!$E$7:$HF$37,  MATCH(B89, '2014'!$A$7:$A$37, 0), MATCH(B49, '2014'!$E$4:$HF$4, 0) )</f>
        <v>55</v>
      </c>
      <c r="I89" s="41">
        <f>INDEX('2015'!$E$7:$HF$37,  MATCH(B89, '2015'!$A$7:$A$37, 0), MATCH(B49, '2015'!$E$4:$HF$4, 0) )</f>
        <v>45</v>
      </c>
      <c r="J89" s="41">
        <f>INDEX('2016'!$E$7:$HF$37,  MATCH(B89, '2016'!$A$7:$A$37, 0), MATCH(B49, '2016'!$E$4:$HF$4, 0) )</f>
        <v>42</v>
      </c>
      <c r="K89" s="41">
        <f>INDEX('2017'!$E$7:$HF$37,  MATCH(B89, '2017'!$A$7:$A$37, 0), MATCH(B49, '2017'!$E$4:$HF$4, 0) )</f>
        <v>28</v>
      </c>
      <c r="L89" s="41">
        <f>INDEX('2018'!$E$7:$HF$37,  MATCH(B89, '2018'!$A$7:$A$37, 0), MATCH(B49, '2018'!$E$4:$HF$4, 0) )</f>
        <v>31</v>
      </c>
      <c r="M89" s="41">
        <f>INDEX('2019'!$E$7:$HF$37,  MATCH(B89, '2019'!$A$7:$A$37, 0), MATCH(B49, '2019'!$E$4:$HF$4, 0) )</f>
        <v>50</v>
      </c>
      <c r="O89" s="9">
        <f t="shared" ref="O89:P89" si="1243">O44</f>
        <v>55</v>
      </c>
      <c r="P89" s="18" t="str">
        <f t="shared" si="1243"/>
        <v>Wayne</v>
      </c>
      <c r="Q89" s="41">
        <f>INDEX('2010'!$E$7:$HF$37,  MATCH(O89, '2010'!$A$7:$A$37, 0), MATCH(O49, '2010'!$E$4:$HF$4, 0) )</f>
        <v>31</v>
      </c>
      <c r="R89" s="41">
        <f>INDEX('2011'!$E$7:$HF$37,  MATCH(O89, '2011'!$A$7:$A$37, 0), MATCH(O49, '2011'!$E$4:$HF$4, 0) )</f>
        <v>25</v>
      </c>
      <c r="S89" s="41">
        <f>INDEX('2012'!$E$7:$HF$37,  MATCH(O89, '2012'!$A$7:$A$37, 0), MATCH(O49, '2012'!$E$4:$HF$4, 0) )</f>
        <v>28</v>
      </c>
      <c r="T89" s="41">
        <f>INDEX('2013'!$E$7:$HF$37,  MATCH(O89, '2013'!$A$7:$A$37, 0), MATCH(O49, '2013'!$E$4:$HF$4, 0) )</f>
        <v>15</v>
      </c>
      <c r="U89" s="41">
        <f>INDEX('2014'!$E$7:$HF$37,  MATCH(O89, '2014'!$A$7:$A$37, 0), MATCH(O49, '2014'!$E$4:$HF$4, 0) )</f>
        <v>5</v>
      </c>
      <c r="V89" s="41">
        <f>INDEX('2015'!$E$7:$HF$37,  MATCH(O89, '2015'!$A$7:$A$37, 0), MATCH(O49, '2015'!$E$4:$HF$4, 0) )</f>
        <v>4</v>
      </c>
      <c r="W89" s="41">
        <f>INDEX('2016'!$E$7:$HF$37,  MATCH(O89, '2016'!$A$7:$A$37, 0), MATCH(O49, '2016'!$E$4:$HF$4, 0) )</f>
        <v>6</v>
      </c>
      <c r="X89" s="41">
        <f>INDEX('2017'!$E$7:$HF$37,  MATCH(O89, '2017'!$A$7:$A$37, 0), MATCH(O49, '2017'!$E$4:$HF$4, 0) )</f>
        <v>6</v>
      </c>
      <c r="Y89" s="41">
        <f>INDEX('2018'!$E$7:$HF$37,  MATCH(O89, '2018'!$A$7:$A$37, 0), MATCH(O49, '2018'!$E$4:$HF$4, 0) )</f>
        <v>6</v>
      </c>
      <c r="Z89" s="41">
        <f>INDEX('2019'!$E$7:$HF$37,  MATCH(O89, '2019'!$A$7:$A$37, 0), MATCH(O49, '2019'!$E$4:$HF$4, 0) )</f>
        <v>4</v>
      </c>
      <c r="AB89" s="9">
        <f t="shared" ref="AB89:AC89" si="1244">AB44</f>
        <v>55</v>
      </c>
      <c r="AC89" s="18" t="str">
        <f t="shared" si="1244"/>
        <v>Wayne</v>
      </c>
      <c r="AD89" s="41">
        <f>INDEX('2010'!$E$7:$HF$37,  MATCH(AB89, '2010'!$A$7:$A$37, 0), MATCH(AB49, '2010'!$E$4:$HF$4, 0) )</f>
        <v>4</v>
      </c>
      <c r="AE89" s="41">
        <f>INDEX('2011'!$E$7:$HF$37,  MATCH(AB89, '2011'!$A$7:$A$37, 0), MATCH(AB49, '2011'!$E$4:$HF$4, 0) )</f>
        <v>4</v>
      </c>
      <c r="AF89" s="41">
        <f>INDEX('2012'!$E$7:$HF$37,  MATCH(AB89, '2012'!$A$7:$A$37, 0), MATCH(AB49, '2012'!$E$4:$HF$4, 0) )</f>
        <v>26</v>
      </c>
      <c r="AG89" s="41">
        <f>INDEX('2013'!$E$7:$HF$37,  MATCH(AB89, '2013'!$A$7:$A$37, 0), MATCH(AB49, '2013'!$E$4:$HF$4, 0) )</f>
        <v>25</v>
      </c>
      <c r="AH89" s="41">
        <f>INDEX('2014'!$E$7:$HF$37,  MATCH(AB89, '2014'!$A$7:$A$37, 0), MATCH(AB49, '2014'!$E$4:$HF$4, 0) )</f>
        <v>30</v>
      </c>
      <c r="AI89" s="41">
        <f>INDEX('2015'!$E$7:$HF$37,  MATCH(AB89, '2015'!$A$7:$A$37, 0), MATCH(AB49, '2015'!$E$4:$HF$4, 0) )</f>
        <v>26</v>
      </c>
      <c r="AJ89" s="41">
        <f>INDEX('2016'!$E$7:$HF$37,  MATCH(AB89, '2016'!$A$7:$A$37, 0), MATCH(AB49, '2016'!$E$4:$HF$4, 0) )</f>
        <v>27</v>
      </c>
      <c r="AK89" s="41">
        <f>INDEX('2017'!$E$7:$HF$37,  MATCH(AB89, '2017'!$A$7:$A$37, 0), MATCH(AB49, '2017'!$E$4:$HF$4, 0) )</f>
        <v>15</v>
      </c>
      <c r="AL89" s="41">
        <f>INDEX('2018'!$E$7:$HF$37,  MATCH(AB89, '2018'!$A$7:$A$37, 0), MATCH(AB49, '2018'!$E$4:$HF$4, 0) )</f>
        <v>12</v>
      </c>
      <c r="AM89" s="41">
        <f>INDEX('2019'!$E$7:$HF$37,  MATCH(AB89, '2019'!$A$7:$A$37, 0), MATCH(AB49, '2019'!$E$4:$HF$4, 0) )</f>
        <v>25</v>
      </c>
      <c r="AO89" s="9">
        <f t="shared" ref="AO89:AP89" si="1245">AO44</f>
        <v>55</v>
      </c>
      <c r="AP89" s="18" t="str">
        <f t="shared" si="1245"/>
        <v>Wayne</v>
      </c>
      <c r="AQ89" s="41">
        <f>INDEX('2010'!$E$7:$HF$37,  MATCH(AO89, '2010'!$A$7:$A$37, 0), MATCH(AO49, '2010'!$E$4:$HF$4, 0) )</f>
        <v>119</v>
      </c>
      <c r="AR89" s="41">
        <f>INDEX('2011'!$E$7:$HF$37,  MATCH(AO89, '2011'!$A$7:$A$37, 0), MATCH(AO49, '2011'!$E$4:$HF$4, 0) )</f>
        <v>89</v>
      </c>
      <c r="AS89" s="41">
        <f>INDEX('2012'!$E$7:$HF$37,  MATCH(AO89, '2012'!$A$7:$A$37, 0), MATCH(AO49, '2012'!$E$4:$HF$4, 0) )</f>
        <v>11</v>
      </c>
      <c r="AT89" s="41">
        <f>INDEX('2013'!$E$7:$HF$37,  MATCH(AO89, '2013'!$A$7:$A$37, 0), MATCH(AO49, '2013'!$E$4:$HF$4, 0) )</f>
        <v>11</v>
      </c>
      <c r="AU89" s="41">
        <f>INDEX('2014'!$E$7:$HF$37,  MATCH(AO89, '2014'!$A$7:$A$37, 0), MATCH(AO49, '2014'!$E$4:$HF$4, 0) )</f>
        <v>11</v>
      </c>
      <c r="AV89" s="41">
        <f>INDEX('2015'!$E$7:$HF$37,  MATCH(AO89, '2015'!$A$7:$A$37, 0), MATCH(AO49, '2015'!$E$4:$HF$4, 0) )</f>
        <v>11</v>
      </c>
      <c r="AW89" s="41">
        <f>INDEX('2016'!$E$7:$HF$37,  MATCH(AO89, '2016'!$A$7:$A$37, 0), MATCH(AO49, '2016'!$E$4:$HF$4, 0) )</f>
        <v>11</v>
      </c>
      <c r="AX89" s="41">
        <f>INDEX('2017'!$E$7:$HF$37,  MATCH(AO89, '2017'!$A$7:$A$37, 0), MATCH(AO49, '2017'!$E$4:$HF$4, 0) )</f>
        <v>11</v>
      </c>
      <c r="AY89" s="41">
        <f>INDEX('2018'!$E$7:$HF$37,  MATCH(AO89, '2018'!$A$7:$A$37, 0), MATCH(AO49, '2018'!$E$4:$HF$4, 0) )</f>
        <v>11</v>
      </c>
      <c r="AZ89" s="41">
        <f>INDEX('2019'!$E$7:$HF$37,  MATCH(AO89, '2019'!$A$7:$A$37, 0), MATCH(AO49, '2019'!$E$4:$HF$4, 0) )</f>
        <v>11</v>
      </c>
      <c r="BB89" s="9">
        <f t="shared" ref="BB89:BC89" si="1246">BB44</f>
        <v>55</v>
      </c>
      <c r="BC89" s="18" t="str">
        <f t="shared" si="1246"/>
        <v>Wayne</v>
      </c>
      <c r="BD89" s="41">
        <f>INDEX('2010'!$E$7:$HF$37,  MATCH(BB89, '2010'!$A$7:$A$37, 0), MATCH(BB49, '2010'!$E$4:$HF$4, 0) )</f>
        <v>5</v>
      </c>
      <c r="BE89" s="41">
        <f>INDEX('2011'!$E$7:$HF$37,  MATCH(BB89, '2011'!$A$7:$A$37, 0), MATCH(BB49, '2011'!$E$4:$HF$4, 0) )</f>
        <v>5</v>
      </c>
      <c r="BF89" s="41">
        <f>INDEX('2012'!$E$7:$HF$37,  MATCH(BB89, '2012'!$A$7:$A$37, 0), MATCH(BB49, '2012'!$E$4:$HF$4, 0) )</f>
        <v>4</v>
      </c>
      <c r="BG89" s="41">
        <f>INDEX('2013'!$E$7:$HF$37,  MATCH(BB89, '2013'!$A$7:$A$37, 0), MATCH(BB49, '2013'!$E$4:$HF$4, 0) )</f>
        <v>6</v>
      </c>
      <c r="BH89" s="41">
        <f>INDEX('2014'!$E$7:$HF$37,  MATCH(BB89, '2014'!$A$7:$A$37, 0), MATCH(BB49, '2014'!$E$4:$HF$4, 0) )</f>
        <v>11</v>
      </c>
      <c r="BI89" s="41">
        <f>INDEX('2015'!$E$7:$HF$37,  MATCH(BB89, '2015'!$A$7:$A$37, 0), MATCH(BB49, '2015'!$E$4:$HF$4, 0) )</f>
        <v>11</v>
      </c>
      <c r="BJ89" s="41">
        <f>INDEX('2016'!$E$7:$HF$37,  MATCH(BB89, '2016'!$A$7:$A$37, 0), MATCH(BB49, '2016'!$E$4:$HF$4, 0) )</f>
        <v>11</v>
      </c>
      <c r="BK89" s="41">
        <f>INDEX('2017'!$E$7:$HF$37,  MATCH(BB89, '2017'!$A$7:$A$37, 0), MATCH(BB49, '2017'!$E$4:$HF$4, 0) )</f>
        <v>11</v>
      </c>
      <c r="BL89" s="41">
        <f>INDEX('2018'!$E$7:$HF$37,  MATCH(BB89, '2018'!$A$7:$A$37, 0), MATCH(BB49, '2018'!$E$4:$HF$4, 0) )</f>
        <v>11</v>
      </c>
      <c r="BM89" s="41">
        <f>INDEX('2019'!$E$7:$HF$37,  MATCH(BB89, '2019'!$A$7:$A$37, 0), MATCH(BB49, '2019'!$E$4:$HF$4, 0) )</f>
        <v>11</v>
      </c>
      <c r="BO89" s="9">
        <f t="shared" ref="BO89:BP89" si="1247">BO44</f>
        <v>55</v>
      </c>
      <c r="BP89" s="18" t="str">
        <f t="shared" si="1247"/>
        <v>Wayne</v>
      </c>
      <c r="BQ89" s="41">
        <f>INDEX('2010'!$E$7:$HF$37,  MATCH(BO89, '2010'!$A$7:$A$37, 0), MATCH(BO49, '2010'!$E$4:$HF$4, 0) )</f>
        <v>8</v>
      </c>
      <c r="BR89" s="41">
        <f>INDEX('2011'!$E$7:$HF$37,  MATCH(BO89, '2011'!$A$7:$A$37, 0), MATCH(BO49, '2011'!$E$4:$HF$4, 0) )</f>
        <v>89</v>
      </c>
      <c r="BS89" s="41">
        <f>INDEX('2012'!$E$7:$HF$37,  MATCH(BO89, '2012'!$A$7:$A$37, 0), MATCH(BO49, '2012'!$E$4:$HF$4, 0) )</f>
        <v>3</v>
      </c>
      <c r="BT89" s="41">
        <f>INDEX('2013'!$E$7:$HF$37,  MATCH(BO89, '2013'!$A$7:$A$37, 0), MATCH(BO49, '2013'!$E$4:$HF$4, 0) )</f>
        <v>5</v>
      </c>
      <c r="BU89" s="41">
        <f>INDEX('2014'!$E$7:$HF$37,  MATCH(BO89, '2014'!$A$7:$A$37, 0), MATCH(BO49, '2014'!$E$4:$HF$4, 0) )</f>
        <v>6</v>
      </c>
      <c r="BV89" s="41">
        <f>INDEX('2015'!$E$7:$HF$37,  MATCH(BO89, '2015'!$A$7:$A$37, 0), MATCH(BO49, '2015'!$E$4:$HF$4, 0) )</f>
        <v>5</v>
      </c>
      <c r="BW89" s="41">
        <f>INDEX('2016'!$E$7:$HF$37,  MATCH(BO89, '2016'!$A$7:$A$37, 0), MATCH(BO49, '2016'!$E$4:$HF$4, 0) )</f>
        <v>5</v>
      </c>
      <c r="BX89" s="41">
        <f>INDEX('2017'!$E$7:$HF$37,  MATCH(BO89, '2017'!$A$7:$A$37, 0), MATCH(BO49, '2017'!$E$4:$HF$4, 0) )</f>
        <v>3</v>
      </c>
      <c r="BY89" s="41">
        <f>INDEX('2018'!$E$7:$HF$37,  MATCH(BO89, '2018'!$A$7:$A$37, 0), MATCH(BO49, '2018'!$E$4:$HF$4, 0) )</f>
        <v>11</v>
      </c>
      <c r="BZ89" s="41">
        <f>INDEX('2019'!$E$7:$HF$37,  MATCH(BO89, '2019'!$A$7:$A$37, 0), MATCH(BO49, '2019'!$E$4:$HF$4, 0) )</f>
        <v>11</v>
      </c>
      <c r="CB89" s="9">
        <f t="shared" ref="CB89:CC89" si="1248">CB44</f>
        <v>55</v>
      </c>
      <c r="CC89" s="18" t="str">
        <f t="shared" si="1248"/>
        <v>Wayne</v>
      </c>
      <c r="CD89" s="41">
        <f>INDEX('2010'!$E$7:$HF$37,  MATCH(CB89, '2010'!$A$7:$A$37, 0), MATCH(CB49, '2010'!$E$4:$HF$4, 0) )</f>
        <v>20</v>
      </c>
      <c r="CE89" s="41">
        <f>INDEX('2011'!$E$7:$HF$37,  MATCH(CB89, '2011'!$A$7:$A$37, 0), MATCH(CB49, '2011'!$E$4:$HF$4, 0) )</f>
        <v>14</v>
      </c>
      <c r="CF89" s="41">
        <f>INDEX('2012'!$E$7:$HF$37,  MATCH(CB89, '2012'!$A$7:$A$37, 0), MATCH(CB49, '2012'!$E$4:$HF$4, 0) )</f>
        <v>14</v>
      </c>
      <c r="CG89" s="41">
        <f>INDEX('2013'!$E$7:$HF$37,  MATCH(CB89, '2013'!$A$7:$A$37, 0), MATCH(CB49, '2013'!$E$4:$HF$4, 0) )</f>
        <v>15</v>
      </c>
      <c r="CH89" s="41">
        <f>INDEX('2014'!$E$7:$HF$37,  MATCH(CB89, '2014'!$A$7:$A$37, 0), MATCH(CB49, '2014'!$E$4:$HF$4, 0) )</f>
        <v>8</v>
      </c>
      <c r="CI89" s="41">
        <f>INDEX('2015'!$E$7:$HF$37,  MATCH(CB89, '2015'!$A$7:$A$37, 0), MATCH(CB49, '2015'!$E$4:$HF$4, 0) )</f>
        <v>5</v>
      </c>
      <c r="CJ89" s="41">
        <f>INDEX('2016'!$E$7:$HF$37,  MATCH(CB89, '2016'!$A$7:$A$37, 0), MATCH(CB49, '2016'!$E$4:$HF$4, 0) )</f>
        <v>11</v>
      </c>
      <c r="CK89" s="41">
        <f>INDEX('2017'!$E$7:$HF$37,  MATCH(CB89, '2017'!$A$7:$A$37, 0), MATCH(CB49, '2017'!$E$4:$HF$4, 0) )</f>
        <v>11</v>
      </c>
      <c r="CL89" s="41">
        <f>INDEX('2018'!$E$7:$HF$37,  MATCH(CB89, '2018'!$A$7:$A$37, 0), MATCH(CB49, '2018'!$E$4:$HF$4, 0) )</f>
        <v>11</v>
      </c>
      <c r="CM89" s="41">
        <f>INDEX('2019'!$E$7:$HF$37,  MATCH(CB89, '2019'!$A$7:$A$37, 0), MATCH(CB49, '2019'!$E$4:$HF$4, 0) )</f>
        <v>11</v>
      </c>
      <c r="CO89" s="9">
        <f t="shared" ref="CO89:CP89" si="1249">CO44</f>
        <v>55</v>
      </c>
      <c r="CP89" s="18" t="str">
        <f t="shared" si="1249"/>
        <v>Wayne</v>
      </c>
      <c r="CQ89" s="41">
        <f>INDEX('2010'!$E$7:$HF$37,  MATCH(CO89, '2010'!$A$7:$A$37, 0), MATCH(CO49, '2010'!$E$4:$HF$4, 0) )</f>
        <v>119</v>
      </c>
      <c r="CR89" s="41">
        <f>INDEX('2011'!$E$7:$HF$37,  MATCH(CO89, '2011'!$A$7:$A$37, 0), MATCH(CO49, '2011'!$E$4:$HF$4, 0) )</f>
        <v>89</v>
      </c>
      <c r="CS89" s="41">
        <f>INDEX('2012'!$E$7:$HF$37,  MATCH(CO89, '2012'!$A$7:$A$37, 0), MATCH(CO49, '2012'!$E$4:$HF$4, 0) )</f>
        <v>11</v>
      </c>
      <c r="CT89" s="41">
        <f>INDEX('2013'!$E$7:$HF$37,  MATCH(CO89, '2013'!$A$7:$A$37, 0), MATCH(CO49, '2013'!$E$4:$HF$4, 0) )</f>
        <v>11</v>
      </c>
      <c r="CU89" s="41">
        <f>INDEX('2014'!$E$7:$HF$37,  MATCH(CO89, '2014'!$A$7:$A$37, 0), MATCH(CO49, '2014'!$E$4:$HF$4, 0) )</f>
        <v>11</v>
      </c>
      <c r="CV89" s="41">
        <f>INDEX('2015'!$E$7:$HF$37,  MATCH(CO89, '2015'!$A$7:$A$37, 0), MATCH(CO49, '2015'!$E$4:$HF$4, 0) )</f>
        <v>11</v>
      </c>
      <c r="CW89" s="41">
        <f>INDEX('2016'!$E$7:$HF$37,  MATCH(CO89, '2016'!$A$7:$A$37, 0), MATCH(CO49, '2016'!$E$4:$HF$4, 0) )</f>
        <v>11</v>
      </c>
      <c r="CX89" s="41">
        <f>INDEX('2017'!$E$7:$HF$37,  MATCH(CO89, '2017'!$A$7:$A$37, 0), MATCH(CO49, '2017'!$E$4:$HF$4, 0) )</f>
        <v>11</v>
      </c>
      <c r="CY89" s="41">
        <f>INDEX('2018'!$E$7:$HF$37,  MATCH(CO89, '2018'!$A$7:$A$37, 0), MATCH(CO49, '2018'!$E$4:$HF$4, 0) )</f>
        <v>11</v>
      </c>
      <c r="CZ89" s="41">
        <f>INDEX('2019'!$E$7:$HF$37,  MATCH(CO89, '2019'!$A$7:$A$37, 0), MATCH(CO49, '2019'!$E$4:$HF$4, 0) )</f>
        <v>11</v>
      </c>
      <c r="DB89" s="9">
        <f t="shared" ref="DB89:DC89" si="1250">DB44</f>
        <v>55</v>
      </c>
      <c r="DC89" s="18" t="str">
        <f t="shared" si="1250"/>
        <v>Wayne</v>
      </c>
      <c r="DD89" s="41">
        <f>INDEX('2010'!$E$7:$HF$37,  MATCH(DB89, '2010'!$A$7:$A$37, 0), MATCH(DB49, '2010'!$E$4:$HF$4, 0) )</f>
        <v>16</v>
      </c>
      <c r="DE89" s="41">
        <f>INDEX('2011'!$E$7:$HF$37,  MATCH(DB89, '2011'!$A$7:$A$37, 0), MATCH(DB49, '2011'!$E$4:$HF$4, 0) )</f>
        <v>17</v>
      </c>
      <c r="DF89" s="41">
        <f>INDEX('2012'!$E$7:$HF$37,  MATCH(DB89, '2012'!$A$7:$A$37, 0), MATCH(DB49, '2012'!$E$4:$HF$4, 0) )</f>
        <v>15</v>
      </c>
      <c r="DG89" s="41">
        <f>INDEX('2013'!$E$7:$HF$37,  MATCH(DB89, '2013'!$A$7:$A$37, 0), MATCH(DB49, '2013'!$E$4:$HF$4, 0) )</f>
        <v>15</v>
      </c>
      <c r="DH89" s="41">
        <f>INDEX('2014'!$E$7:$HF$37,  MATCH(DB89, '2014'!$A$7:$A$37, 0), MATCH(DB49, '2014'!$E$4:$HF$4, 0) )</f>
        <v>8</v>
      </c>
      <c r="DI89" s="41">
        <f>INDEX('2015'!$E$7:$HF$37,  MATCH(DB89, '2015'!$A$7:$A$37, 0), MATCH(DB49, '2015'!$E$4:$HF$4, 0) )</f>
        <v>11</v>
      </c>
      <c r="DJ89" s="41">
        <f>INDEX('2016'!$E$7:$HF$37,  MATCH(DB89, '2016'!$A$7:$A$37, 0), MATCH(DB49, '2016'!$E$4:$HF$4, 0) )</f>
        <v>11</v>
      </c>
      <c r="DK89" s="41">
        <f>INDEX('2017'!$E$7:$HF$37,  MATCH(DB89, '2017'!$A$7:$A$37, 0), MATCH(DB49, '2017'!$E$4:$HF$4, 0) )</f>
        <v>11</v>
      </c>
      <c r="DL89" s="41">
        <f>INDEX('2018'!$E$7:$HF$37,  MATCH(DB89, '2018'!$A$7:$A$37, 0), MATCH(DB49, '2018'!$E$4:$HF$4, 0) )</f>
        <v>11</v>
      </c>
      <c r="DM89" s="41">
        <f>INDEX('2019'!$E$7:$HF$37,  MATCH(DB89, '2019'!$A$7:$A$37, 0), MATCH(DB49, '2019'!$E$4:$HF$4, 0) )</f>
        <v>6</v>
      </c>
      <c r="DO89" s="9">
        <f t="shared" ref="DO89:DP89" si="1251">DO44</f>
        <v>55</v>
      </c>
      <c r="DP89" s="18" t="str">
        <f t="shared" si="1251"/>
        <v>Wayne</v>
      </c>
      <c r="DQ89" s="41">
        <f>INDEX('2010'!$E$7:$HF$37,  MATCH(DO89, '2010'!$A$7:$A$37, 0), MATCH(DO49, '2010'!$E$4:$HF$4, 0) )</f>
        <v>119</v>
      </c>
      <c r="DR89" s="41">
        <f>INDEX('2011'!$E$7:$HF$37,  MATCH(DO89, '2011'!$A$7:$A$37, 0), MATCH(DO49, '2011'!$E$4:$HF$4, 0) )</f>
        <v>89</v>
      </c>
      <c r="DS89" s="41">
        <f>INDEX('2012'!$E$7:$HF$37,  MATCH(DO89, '2012'!$A$7:$A$37, 0), MATCH(DO49, '2012'!$E$4:$HF$4, 0) )</f>
        <v>11</v>
      </c>
      <c r="DT89" s="41">
        <f>INDEX('2013'!$E$7:$HF$37,  MATCH(DO89, '2013'!$A$7:$A$37, 0), MATCH(DO49, '2013'!$E$4:$HF$4, 0) )</f>
        <v>11</v>
      </c>
      <c r="DU89" s="41">
        <f>INDEX('2014'!$E$7:$HF$37,  MATCH(DO89, '2014'!$A$7:$A$37, 0), MATCH(DO49, '2014'!$E$4:$HF$4, 0) )</f>
        <v>11</v>
      </c>
      <c r="DV89" s="41">
        <f>INDEX('2015'!$E$7:$HF$37,  MATCH(DO89, '2015'!$A$7:$A$37, 0), MATCH(DO49, '2015'!$E$4:$HF$4, 0) )</f>
        <v>8</v>
      </c>
      <c r="DW89" s="41">
        <f>INDEX('2016'!$E$7:$HF$37,  MATCH(DO89, '2016'!$A$7:$A$37, 0), MATCH(DO49, '2016'!$E$4:$HF$4, 0) )</f>
        <v>8</v>
      </c>
      <c r="DX89" s="41">
        <f>INDEX('2017'!$E$7:$HF$37,  MATCH(DO89, '2017'!$A$7:$A$37, 0), MATCH(DO49, '2017'!$E$4:$HF$4, 0) )</f>
        <v>10</v>
      </c>
      <c r="DY89" s="41">
        <f>INDEX('2018'!$E$7:$HF$37,  MATCH(DO89, '2018'!$A$7:$A$37, 0), MATCH(DO49, '2018'!$E$4:$HF$4, 0) )</f>
        <v>15</v>
      </c>
      <c r="DZ89" s="41">
        <f>INDEX('2019'!$E$7:$HF$37,  MATCH(DO89, '2019'!$A$7:$A$37, 0), MATCH(DO49, '2019'!$E$4:$HF$4, 0) )</f>
        <v>13</v>
      </c>
      <c r="EB89" s="9">
        <f t="shared" ref="EB89:EC89" si="1252">EB44</f>
        <v>55</v>
      </c>
      <c r="EC89" s="18" t="str">
        <f t="shared" si="1252"/>
        <v>Wayne</v>
      </c>
      <c r="ED89" s="41">
        <f>INDEX('2010'!$E$7:$HF$37,  MATCH(EB89, '2010'!$A$7:$A$37, 0), MATCH(EB49, '2010'!$E$4:$HF$4, 0) )</f>
        <v>3</v>
      </c>
      <c r="EE89" s="41">
        <f>INDEX('2011'!$E$7:$HF$37,  MATCH(EB89, '2011'!$A$7:$A$37, 0), MATCH(EB49, '2011'!$E$4:$HF$4, 0) )</f>
        <v>3</v>
      </c>
      <c r="EF89" s="41">
        <f>INDEX('2012'!$E$7:$HF$37,  MATCH(EB89, '2012'!$A$7:$A$37, 0), MATCH(EB49, '2012'!$E$4:$HF$4, 0) )</f>
        <v>6</v>
      </c>
      <c r="EG89" s="41">
        <f>INDEX('2013'!$E$7:$HF$37,  MATCH(EB89, '2013'!$A$7:$A$37, 0), MATCH(EB49, '2013'!$E$4:$HF$4, 0) )</f>
        <v>11</v>
      </c>
      <c r="EH89" s="41">
        <f>INDEX('2014'!$E$7:$HF$37,  MATCH(EB89, '2014'!$A$7:$A$37, 0), MATCH(EB49, '2014'!$E$4:$HF$4, 0) )</f>
        <v>11</v>
      </c>
      <c r="EI89" s="41">
        <f>INDEX('2015'!$E$7:$HF$37,  MATCH(EB89, '2015'!$A$7:$A$37, 0), MATCH(EB49, '2015'!$E$4:$HF$4, 0) )</f>
        <v>13</v>
      </c>
      <c r="EJ89" s="41">
        <f>INDEX('2016'!$E$7:$HF$37,  MATCH(EB89, '2016'!$A$7:$A$37, 0), MATCH(EB49, '2016'!$E$4:$HF$4, 0) )</f>
        <v>13</v>
      </c>
      <c r="EK89" s="41">
        <f>INDEX('2017'!$E$7:$HF$37,  MATCH(EB89, '2017'!$A$7:$A$37, 0), MATCH(EB49, '2017'!$E$4:$HF$4, 0) )</f>
        <v>17</v>
      </c>
      <c r="EL89" s="41">
        <f>INDEX('2018'!$E$7:$HF$37,  MATCH(EB89, '2018'!$A$7:$A$37, 0), MATCH(EB49, '2018'!$E$4:$HF$4, 0) )</f>
        <v>21</v>
      </c>
      <c r="EM89" s="41">
        <f>INDEX('2019'!$E$7:$HF$37,  MATCH(EB89, '2019'!$A$7:$A$37, 0), MATCH(EB49, '2019'!$E$4:$HF$4, 0) )</f>
        <v>24</v>
      </c>
      <c r="EO89" s="9">
        <f t="shared" ref="EO89:EP89" si="1253">EO44</f>
        <v>55</v>
      </c>
      <c r="EP89" s="18" t="str">
        <f t="shared" si="1253"/>
        <v>Wayne</v>
      </c>
      <c r="EQ89" s="41">
        <f>INDEX('2010'!$E$7:$HF$37,  MATCH(EO89, '2010'!$A$7:$A$37, 0), MATCH(EO49, '2010'!$E$4:$HF$4, 0) )</f>
        <v>119</v>
      </c>
      <c r="ER89" s="41">
        <f>INDEX('2011'!$E$7:$HF$37,  MATCH(EO89, '2011'!$A$7:$A$37, 0), MATCH(EO49, '2011'!$E$4:$HF$4, 0) )</f>
        <v>89</v>
      </c>
      <c r="ES89" s="41">
        <f>INDEX('2012'!$E$7:$HF$37,  MATCH(EO89, '2012'!$A$7:$A$37, 0), MATCH(EO49, '2012'!$E$4:$HF$4, 0) )</f>
        <v>4</v>
      </c>
      <c r="ET89" s="41">
        <f>INDEX('2013'!$E$7:$HF$37,  MATCH(EO89, '2013'!$A$7:$A$37, 0), MATCH(EO49, '2013'!$E$4:$HF$4, 0) )</f>
        <v>3</v>
      </c>
      <c r="EU89" s="41">
        <f>INDEX('2014'!$E$7:$HF$37,  MATCH(EO89, '2014'!$A$7:$A$37, 0), MATCH(EO49, '2014'!$E$4:$HF$4, 0) )</f>
        <v>3</v>
      </c>
      <c r="EV89" s="41">
        <f>INDEX('2015'!$E$7:$HF$37,  MATCH(EO89, '2015'!$A$7:$A$37, 0), MATCH(EO49, '2015'!$E$4:$HF$4, 0) )</f>
        <v>7</v>
      </c>
      <c r="EW89" s="41">
        <f>INDEX('2016'!$E$7:$HF$37,  MATCH(EO89, '2016'!$A$7:$A$37, 0), MATCH(EO49, '2016'!$E$4:$HF$4, 0) )</f>
        <v>8</v>
      </c>
      <c r="EX89" s="41">
        <f>INDEX('2017'!$E$7:$HF$37,  MATCH(EO89, '2017'!$A$7:$A$37, 0), MATCH(EO49, '2017'!$E$4:$HF$4, 0) )</f>
        <v>7</v>
      </c>
      <c r="EY89" s="41">
        <f>INDEX('2018'!$E$7:$HF$37,  MATCH(EO89, '2018'!$A$7:$A$37, 0), MATCH(EO49, '2018'!$E$4:$HF$4, 0) )</f>
        <v>11</v>
      </c>
      <c r="EZ89" s="41">
        <f>INDEX('2019'!$E$7:$HF$37,  MATCH(EO89, '2019'!$A$7:$A$37, 0), MATCH(EO49, '2019'!$E$4:$HF$4, 0) )</f>
        <v>15</v>
      </c>
      <c r="FB89" s="9">
        <f t="shared" ref="FB89:FC89" si="1254">FB44</f>
        <v>55</v>
      </c>
      <c r="FC89" s="18" t="str">
        <f t="shared" si="1254"/>
        <v>Wayne</v>
      </c>
      <c r="FD89" s="41">
        <f>INDEX('2010'!$E$7:$HF$37,  MATCH(FB89, '2010'!$A$7:$A$37, 0), MATCH(FB49, '2010'!$E$4:$HF$4, 0) )</f>
        <v>8</v>
      </c>
      <c r="FE89" s="41">
        <f>INDEX('2011'!$E$7:$HF$37,  MATCH(FB89, '2011'!$A$7:$A$37, 0), MATCH(FB49, '2011'!$E$4:$HF$4, 0) )</f>
        <v>7</v>
      </c>
      <c r="FF89" s="41">
        <f>INDEX('2012'!$E$7:$HF$37,  MATCH(FB89, '2012'!$A$7:$A$37, 0), MATCH(FB49, '2012'!$E$4:$HF$4, 0) )</f>
        <v>6</v>
      </c>
      <c r="FG89" s="41">
        <f>INDEX('2013'!$E$7:$HF$37,  MATCH(FB89, '2013'!$A$7:$A$37, 0), MATCH(FB49, '2013'!$E$4:$HF$4, 0) )</f>
        <v>7</v>
      </c>
      <c r="FH89" s="41">
        <f>INDEX('2014'!$E$7:$HF$37,  MATCH(FB89, '2014'!$A$7:$A$37, 0), MATCH(FB49, '2014'!$E$4:$HF$4, 0) )</f>
        <v>6</v>
      </c>
      <c r="FI89" s="41">
        <f>INDEX('2015'!$E$7:$HF$37,  MATCH(FB89, '2015'!$A$7:$A$37, 0), MATCH(FB49, '2015'!$E$4:$HF$4, 0) )</f>
        <v>11</v>
      </c>
      <c r="FJ89" s="41">
        <f>INDEX('2016'!$E$7:$HF$37,  MATCH(FB89, '2016'!$A$7:$A$37, 0), MATCH(FB49, '2016'!$E$4:$HF$4, 0) )</f>
        <v>5</v>
      </c>
      <c r="FK89" s="41">
        <f>INDEX('2017'!$E$7:$HF$37,  MATCH(FB89, '2017'!$A$7:$A$37, 0), MATCH(FB49, '2017'!$E$4:$HF$4, 0) )</f>
        <v>6</v>
      </c>
      <c r="FL89" s="41">
        <f>INDEX('2018'!$E$7:$HF$37,  MATCH(FB89, '2018'!$A$7:$A$37, 0), MATCH(FB49, '2018'!$E$4:$HF$4, 0) )</f>
        <v>6</v>
      </c>
      <c r="FM89" s="41">
        <f>INDEX('2019'!$E$7:$HF$37,  MATCH(FB89, '2019'!$A$7:$A$37, 0), MATCH(FB49, '2019'!$E$4:$HF$4, 0) )</f>
        <v>8</v>
      </c>
      <c r="FO89" s="9">
        <f t="shared" ref="FO89:FP89" si="1255">FO44</f>
        <v>55</v>
      </c>
      <c r="FP89" s="18" t="str">
        <f t="shared" si="1255"/>
        <v>Wayne</v>
      </c>
      <c r="FQ89" s="41">
        <f>INDEX('2010'!$E$7:$HF$37,  MATCH(FO89, '2010'!$A$7:$A$37, 0), MATCH(FO49, '2010'!$E$4:$HF$4, 0) )</f>
        <v>119</v>
      </c>
      <c r="FR89" s="41">
        <f>INDEX('2011'!$E$7:$HF$37,  MATCH(FO89, '2011'!$A$7:$A$37, 0), MATCH(FO49, '2011'!$E$4:$HF$4, 0) )</f>
        <v>89</v>
      </c>
      <c r="FS89" s="41">
        <f>INDEX('2012'!$E$7:$HF$37,  MATCH(FO89, '2012'!$A$7:$A$37, 0), MATCH(FO49, '2012'!$E$4:$HF$4, 0) )</f>
        <v>33</v>
      </c>
      <c r="FT89" s="41">
        <f>INDEX('2013'!$E$7:$HF$37,  MATCH(FO89, '2013'!$A$7:$A$37, 0), MATCH(FO49, '2013'!$E$4:$HF$4, 0) )</f>
        <v>37</v>
      </c>
      <c r="FU89" s="41">
        <f>INDEX('2014'!$E$7:$HF$37,  MATCH(FO89, '2014'!$A$7:$A$37, 0), MATCH(FO49, '2014'!$E$4:$HF$4, 0) )</f>
        <v>47</v>
      </c>
      <c r="FV89" s="41">
        <f>INDEX('2015'!$E$7:$HF$37,  MATCH(FO89, '2015'!$A$7:$A$37, 0), MATCH(FO49, '2015'!$E$4:$HF$4, 0) )</f>
        <v>34</v>
      </c>
      <c r="FW89" s="41">
        <f>INDEX('2016'!$E$7:$HF$37,  MATCH(FO89, '2016'!$A$7:$A$37, 0), MATCH(FO49, '2016'!$E$4:$HF$4, 0) )</f>
        <v>29</v>
      </c>
      <c r="FX89" s="41">
        <f>INDEX('2017'!$E$7:$HF$37,  MATCH(FO89, '2017'!$A$7:$A$37, 0), MATCH(FO49, '2017'!$E$4:$HF$4, 0) )</f>
        <v>4</v>
      </c>
      <c r="FY89" s="41">
        <f>INDEX('2018'!$E$7:$HF$37,  MATCH(FO89, '2018'!$A$7:$A$37, 0), MATCH(FO49, '2018'!$E$4:$HF$4, 0) )</f>
        <v>11</v>
      </c>
      <c r="FZ89" s="41">
        <f>INDEX('2019'!$E$7:$HF$37,  MATCH(FO89, '2019'!$A$7:$A$37, 0), MATCH(FO49, '2019'!$E$4:$HF$4, 0) )</f>
        <v>11</v>
      </c>
      <c r="GB89" s="9">
        <f t="shared" ref="GB89:GC89" si="1256">GB44</f>
        <v>55</v>
      </c>
      <c r="GC89" s="18" t="str">
        <f t="shared" si="1256"/>
        <v>Wayne</v>
      </c>
      <c r="GD89" s="41">
        <f>INDEX('2010'!$E$7:$HF$37,  MATCH(GB89, '2010'!$A$7:$A$37, 0), MATCH(GB49, '2010'!$E$4:$HF$4, 0) )</f>
        <v>119</v>
      </c>
      <c r="GE89" s="41">
        <f>INDEX('2011'!$E$7:$HF$37,  MATCH(GB89, '2011'!$A$7:$A$37, 0), MATCH(GB49, '2011'!$E$4:$HF$4, 0) )</f>
        <v>89</v>
      </c>
      <c r="GF89" s="41">
        <f>INDEX('2012'!$E$7:$HF$37,  MATCH(GB89, '2012'!$A$7:$A$37, 0), MATCH(GB49, '2012'!$E$4:$HF$4, 0) )</f>
        <v>11</v>
      </c>
      <c r="GG89" s="41">
        <f>INDEX('2013'!$E$7:$HF$37,  MATCH(GB89, '2013'!$A$7:$A$37, 0), MATCH(GB49, '2013'!$E$4:$HF$4, 0) )</f>
        <v>11</v>
      </c>
      <c r="GH89" s="41">
        <f>INDEX('2014'!$E$7:$HF$37,  MATCH(GB89, '2014'!$A$7:$A$37, 0), MATCH(GB49, '2014'!$E$4:$HF$4, 0) )</f>
        <v>11</v>
      </c>
      <c r="GI89" s="41">
        <f>INDEX('2015'!$E$7:$HF$37,  MATCH(GB89, '2015'!$A$7:$A$37, 0), MATCH(GB49, '2015'!$E$4:$HF$4, 0) )</f>
        <v>11</v>
      </c>
      <c r="GJ89" s="41">
        <f>INDEX('2016'!$E$7:$HF$37,  MATCH(GB89, '2016'!$A$7:$A$37, 0), MATCH(GB49, '2016'!$E$4:$HF$4, 0) )</f>
        <v>11</v>
      </c>
      <c r="GK89" s="41">
        <f>INDEX('2017'!$E$7:$HF$37,  MATCH(GB89, '2017'!$A$7:$A$37, 0), MATCH(GB49, '2017'!$E$4:$HF$4, 0) )</f>
        <v>11</v>
      </c>
      <c r="GL89" s="41">
        <f>INDEX('2018'!$E$7:$HF$37,  MATCH(GB89, '2018'!$A$7:$A$37, 0), MATCH(GB49, '2018'!$E$4:$HF$4, 0) )</f>
        <v>11</v>
      </c>
      <c r="GM89" s="41">
        <f>INDEX('2019'!$E$7:$HF$37,  MATCH(GB89, '2019'!$A$7:$A$37, 0), MATCH(GB49, '2019'!$E$4:$HF$4, 0) )</f>
        <v>11</v>
      </c>
    </row>
    <row r="90" spans="2:195" x14ac:dyDescent="0.25">
      <c r="B90" s="9">
        <f t="shared" ref="B90:C90" si="1257">B45</f>
        <v>57</v>
      </c>
      <c r="C90" s="18" t="str">
        <f t="shared" si="1257"/>
        <v>Weber</v>
      </c>
      <c r="D90" s="41">
        <f>INDEX('2010'!$E$7:$HF$37,  MATCH(B90, '2010'!$A$7:$A$37, 0), MATCH(B49, '2010'!$E$4:$HF$4, 0) )</f>
        <v>401</v>
      </c>
      <c r="E90" s="41">
        <f>INDEX('2011'!$E$7:$HF$37,  MATCH(B90, '2011'!$A$7:$A$37, 0), MATCH(B49, '2011'!$E$4:$HF$4, 0) )</f>
        <v>376</v>
      </c>
      <c r="F90" s="41">
        <f>INDEX('2012'!$E$7:$HF$37,  MATCH(B90, '2012'!$A$7:$A$37, 0), MATCH(B49, '2012'!$E$4:$HF$4, 0) )</f>
        <v>400</v>
      </c>
      <c r="G90" s="41">
        <f>INDEX('2013'!$E$7:$HF$37,  MATCH(B90, '2013'!$A$7:$A$37, 0), MATCH(B49, '2013'!$E$4:$HF$4, 0) )</f>
        <v>349</v>
      </c>
      <c r="H90" s="41">
        <f>INDEX('2014'!$E$7:$HF$37,  MATCH(B90, '2014'!$A$7:$A$37, 0), MATCH(B49, '2014'!$E$4:$HF$4, 0) )</f>
        <v>398</v>
      </c>
      <c r="I90" s="41">
        <f>INDEX('2015'!$E$7:$HF$37,  MATCH(B90, '2015'!$A$7:$A$37, 0), MATCH(B49, '2015'!$E$4:$HF$4, 0) )</f>
        <v>531</v>
      </c>
      <c r="J90" s="41">
        <f>INDEX('2016'!$E$7:$HF$37,  MATCH(B90, '2016'!$A$7:$A$37, 0), MATCH(B49, '2016'!$E$4:$HF$4, 0) )</f>
        <v>432</v>
      </c>
      <c r="K90" s="41">
        <f>INDEX('2017'!$E$7:$HF$37,  MATCH(B90, '2017'!$A$7:$A$37, 0), MATCH(B49, '2017'!$E$4:$HF$4, 0) )</f>
        <v>493</v>
      </c>
      <c r="L90" s="41">
        <f>INDEX('2018'!$E$7:$HF$37,  MATCH(B90, '2018'!$A$7:$A$37, 0), MATCH(B49, '2018'!$E$4:$HF$4, 0) )</f>
        <v>621</v>
      </c>
      <c r="M90" s="41">
        <f>INDEX('2019'!$E$7:$HF$37,  MATCH(B90, '2019'!$A$7:$A$37, 0), MATCH(B49, '2019'!$E$4:$HF$4, 0) )</f>
        <v>647</v>
      </c>
      <c r="O90" s="9">
        <f t="shared" ref="O90:P90" si="1258">O45</f>
        <v>57</v>
      </c>
      <c r="P90" s="18" t="str">
        <f t="shared" si="1258"/>
        <v>Weber</v>
      </c>
      <c r="Q90" s="41">
        <f>INDEX('2010'!$E$7:$HF$37,  MATCH(O90, '2010'!$A$7:$A$37, 0), MATCH(O49, '2010'!$E$4:$HF$4, 0) )</f>
        <v>45</v>
      </c>
      <c r="R90" s="41">
        <f>INDEX('2011'!$E$7:$HF$37,  MATCH(O90, '2011'!$A$7:$A$37, 0), MATCH(O49, '2011'!$E$4:$HF$4, 0) )</f>
        <v>32</v>
      </c>
      <c r="S90" s="41">
        <f>INDEX('2012'!$E$7:$HF$37,  MATCH(O90, '2012'!$A$7:$A$37, 0), MATCH(O49, '2012'!$E$4:$HF$4, 0) )</f>
        <v>25</v>
      </c>
      <c r="T90" s="41">
        <f>INDEX('2013'!$E$7:$HF$37,  MATCH(O90, '2013'!$A$7:$A$37, 0), MATCH(O49, '2013'!$E$4:$HF$4, 0) )</f>
        <v>23</v>
      </c>
      <c r="U90" s="41">
        <f>INDEX('2014'!$E$7:$HF$37,  MATCH(O90, '2014'!$A$7:$A$37, 0), MATCH(O49, '2014'!$E$4:$HF$4, 0) )</f>
        <v>27</v>
      </c>
      <c r="V90" s="41">
        <f>INDEX('2015'!$E$7:$HF$37,  MATCH(O90, '2015'!$A$7:$A$37, 0), MATCH(O49, '2015'!$E$4:$HF$4, 0) )</f>
        <v>33</v>
      </c>
      <c r="W90" s="41">
        <f>INDEX('2016'!$E$7:$HF$37,  MATCH(O90, '2016'!$A$7:$A$37, 0), MATCH(O49, '2016'!$E$4:$HF$4, 0) )</f>
        <v>32</v>
      </c>
      <c r="X90" s="41">
        <f>INDEX('2017'!$E$7:$HF$37,  MATCH(O90, '2017'!$A$7:$A$37, 0), MATCH(O49, '2017'!$E$4:$HF$4, 0) )</f>
        <v>40</v>
      </c>
      <c r="Y90" s="41">
        <f>INDEX('2018'!$E$7:$HF$37,  MATCH(O90, '2018'!$A$7:$A$37, 0), MATCH(O49, '2018'!$E$4:$HF$4, 0) )</f>
        <v>34</v>
      </c>
      <c r="Z90" s="41">
        <f>INDEX('2019'!$E$7:$HF$37,  MATCH(O90, '2019'!$A$7:$A$37, 0), MATCH(O49, '2019'!$E$4:$HF$4, 0) )</f>
        <v>34</v>
      </c>
      <c r="AB90" s="9">
        <f t="shared" ref="AB90:AC90" si="1259">AB45</f>
        <v>57</v>
      </c>
      <c r="AC90" s="18" t="str">
        <f t="shared" si="1259"/>
        <v>Weber</v>
      </c>
      <c r="AD90" s="41">
        <f>INDEX('2010'!$E$7:$HF$37,  MATCH(AB90, '2010'!$A$7:$A$37, 0), MATCH(AB49, '2010'!$E$4:$HF$4, 0) )</f>
        <v>69</v>
      </c>
      <c r="AE90" s="41">
        <f>INDEX('2011'!$E$7:$HF$37,  MATCH(AB90, '2011'!$A$7:$A$37, 0), MATCH(AB49, '2011'!$E$4:$HF$4, 0) )</f>
        <v>77</v>
      </c>
      <c r="AF90" s="41">
        <f>INDEX('2012'!$E$7:$HF$37,  MATCH(AB90, '2012'!$A$7:$A$37, 0), MATCH(AB49, '2012'!$E$4:$HF$4, 0) )</f>
        <v>80</v>
      </c>
      <c r="AG90" s="41">
        <f>INDEX('2013'!$E$7:$HF$37,  MATCH(AB90, '2013'!$A$7:$A$37, 0), MATCH(AB49, '2013'!$E$4:$HF$4, 0) )</f>
        <v>77</v>
      </c>
      <c r="AH90" s="41">
        <f>INDEX('2014'!$E$7:$HF$37,  MATCH(AB90, '2014'!$A$7:$A$37, 0), MATCH(AB49, '2014'!$E$4:$HF$4, 0) )</f>
        <v>76</v>
      </c>
      <c r="AI90" s="41">
        <f>INDEX('2015'!$E$7:$HF$37,  MATCH(AB90, '2015'!$A$7:$A$37, 0), MATCH(AB49, '2015'!$E$4:$HF$4, 0) )</f>
        <v>102</v>
      </c>
      <c r="AJ90" s="41">
        <f>INDEX('2016'!$E$7:$HF$37,  MATCH(AB90, '2016'!$A$7:$A$37, 0), MATCH(AB49, '2016'!$E$4:$HF$4, 0) )</f>
        <v>118</v>
      </c>
      <c r="AK90" s="41">
        <f>INDEX('2017'!$E$7:$HF$37,  MATCH(AB90, '2017'!$A$7:$A$37, 0), MATCH(AB49, '2017'!$E$4:$HF$4, 0) )</f>
        <v>122</v>
      </c>
      <c r="AL90" s="41">
        <f>INDEX('2018'!$E$7:$HF$37,  MATCH(AB90, '2018'!$A$7:$A$37, 0), MATCH(AB49, '2018'!$E$4:$HF$4, 0) )</f>
        <v>123</v>
      </c>
      <c r="AM90" s="41">
        <f>INDEX('2019'!$E$7:$HF$37,  MATCH(AB90, '2019'!$A$7:$A$37, 0), MATCH(AB49, '2019'!$E$4:$HF$4, 0) )</f>
        <v>171</v>
      </c>
      <c r="AO90" s="9">
        <f t="shared" ref="AO90:AP90" si="1260">AO45</f>
        <v>57</v>
      </c>
      <c r="AP90" s="18" t="str">
        <f t="shared" si="1260"/>
        <v>Weber</v>
      </c>
      <c r="AQ90" s="41">
        <f>INDEX('2010'!$E$7:$HF$37,  MATCH(AO90, '2010'!$A$7:$A$37, 0), MATCH(AO49, '2010'!$E$4:$HF$4, 0) )</f>
        <v>94</v>
      </c>
      <c r="AR90" s="41">
        <f>INDEX('2011'!$E$7:$HF$37,  MATCH(AO90, '2011'!$A$7:$A$37, 0), MATCH(AO49, '2011'!$E$4:$HF$4, 0) )</f>
        <v>102</v>
      </c>
      <c r="AS90" s="41">
        <f>INDEX('2012'!$E$7:$HF$37,  MATCH(AO90, '2012'!$A$7:$A$37, 0), MATCH(AO49, '2012'!$E$4:$HF$4, 0) )</f>
        <v>94</v>
      </c>
      <c r="AT90" s="41">
        <f>INDEX('2013'!$E$7:$HF$37,  MATCH(AO90, '2013'!$A$7:$A$37, 0), MATCH(AO49, '2013'!$E$4:$HF$4, 0) )</f>
        <v>120</v>
      </c>
      <c r="AU90" s="41">
        <f>INDEX('2014'!$E$7:$HF$37,  MATCH(AO90, '2014'!$A$7:$A$37, 0), MATCH(AO49, '2014'!$E$4:$HF$4, 0) )</f>
        <v>118</v>
      </c>
      <c r="AV90" s="41">
        <f>INDEX('2015'!$E$7:$HF$37,  MATCH(AO90, '2015'!$A$7:$A$37, 0), MATCH(AO49, '2015'!$E$4:$HF$4, 0) )</f>
        <v>125</v>
      </c>
      <c r="AW90" s="41">
        <f>INDEX('2016'!$E$7:$HF$37,  MATCH(AO90, '2016'!$A$7:$A$37, 0), MATCH(AO49, '2016'!$E$4:$HF$4, 0) )</f>
        <v>135</v>
      </c>
      <c r="AX90" s="41">
        <f>INDEX('2017'!$E$7:$HF$37,  MATCH(AO90, '2017'!$A$7:$A$37, 0), MATCH(AO49, '2017'!$E$4:$HF$4, 0) )</f>
        <v>91</v>
      </c>
      <c r="AY90" s="41">
        <f>INDEX('2018'!$E$7:$HF$37,  MATCH(AO90, '2018'!$A$7:$A$37, 0), MATCH(AO49, '2018'!$E$4:$HF$4, 0) )</f>
        <v>125</v>
      </c>
      <c r="AZ90" s="41">
        <f>INDEX('2019'!$E$7:$HF$37,  MATCH(AO90, '2019'!$A$7:$A$37, 0), MATCH(AO49, '2019'!$E$4:$HF$4, 0) )</f>
        <v>126</v>
      </c>
      <c r="BB90" s="9">
        <f t="shared" ref="BB90:BC90" si="1261">BB45</f>
        <v>57</v>
      </c>
      <c r="BC90" s="18" t="str">
        <f t="shared" si="1261"/>
        <v>Weber</v>
      </c>
      <c r="BD90" s="41">
        <f>INDEX('2010'!$E$7:$HF$37,  MATCH(BB90, '2010'!$A$7:$A$37, 0), MATCH(BB49, '2010'!$E$4:$HF$4, 0) )</f>
        <v>124</v>
      </c>
      <c r="BE90" s="41">
        <f>INDEX('2011'!$E$7:$HF$37,  MATCH(BB90, '2011'!$A$7:$A$37, 0), MATCH(BB49, '2011'!$E$4:$HF$4, 0) )</f>
        <v>132</v>
      </c>
      <c r="BF90" s="41">
        <f>INDEX('2012'!$E$7:$HF$37,  MATCH(BB90, '2012'!$A$7:$A$37, 0), MATCH(BB49, '2012'!$E$4:$HF$4, 0) )</f>
        <v>73</v>
      </c>
      <c r="BG90" s="41">
        <f>INDEX('2013'!$E$7:$HF$37,  MATCH(BB90, '2013'!$A$7:$A$37, 0), MATCH(BB49, '2013'!$E$4:$HF$4, 0) )</f>
        <v>58</v>
      </c>
      <c r="BH90" s="41">
        <f>INDEX('2014'!$E$7:$HF$37,  MATCH(BB90, '2014'!$A$7:$A$37, 0), MATCH(BB49, '2014'!$E$4:$HF$4, 0) )</f>
        <v>73</v>
      </c>
      <c r="BI90" s="41">
        <f>INDEX('2015'!$E$7:$HF$37,  MATCH(BB90, '2015'!$A$7:$A$37, 0), MATCH(BB49, '2015'!$E$4:$HF$4, 0) )</f>
        <v>46</v>
      </c>
      <c r="BJ90" s="41">
        <f>INDEX('2016'!$E$7:$HF$37,  MATCH(BB90, '2016'!$A$7:$A$37, 0), MATCH(BB49, '2016'!$E$4:$HF$4, 0) )</f>
        <v>51</v>
      </c>
      <c r="BK90" s="41">
        <f>INDEX('2017'!$E$7:$HF$37,  MATCH(BB90, '2017'!$A$7:$A$37, 0), MATCH(BB49, '2017'!$E$4:$HF$4, 0) )</f>
        <v>86</v>
      </c>
      <c r="BL90" s="41">
        <f>INDEX('2018'!$E$7:$HF$37,  MATCH(BB90, '2018'!$A$7:$A$37, 0), MATCH(BB49, '2018'!$E$4:$HF$4, 0) )</f>
        <v>116</v>
      </c>
      <c r="BM90" s="41">
        <f>INDEX('2019'!$E$7:$HF$37,  MATCH(BB90, '2019'!$A$7:$A$37, 0), MATCH(BB49, '2019'!$E$4:$HF$4, 0) )</f>
        <v>151</v>
      </c>
      <c r="BO90" s="9">
        <f t="shared" ref="BO90:BP90" si="1262">BO45</f>
        <v>57</v>
      </c>
      <c r="BP90" s="18" t="str">
        <f t="shared" si="1262"/>
        <v>Weber</v>
      </c>
      <c r="BQ90" s="41">
        <f>INDEX('2010'!$E$7:$HF$37,  MATCH(BO90, '2010'!$A$7:$A$37, 0), MATCH(BO49, '2010'!$E$4:$HF$4, 0) )</f>
        <v>121</v>
      </c>
      <c r="BR90" s="41">
        <f>INDEX('2011'!$E$7:$HF$37,  MATCH(BO90, '2011'!$A$7:$A$37, 0), MATCH(BO49, '2011'!$E$4:$HF$4, 0) )</f>
        <v>95</v>
      </c>
      <c r="BS90" s="41">
        <f>INDEX('2012'!$E$7:$HF$37,  MATCH(BO90, '2012'!$A$7:$A$37, 0), MATCH(BO49, '2012'!$E$4:$HF$4, 0) )</f>
        <v>103</v>
      </c>
      <c r="BT90" s="41">
        <f>INDEX('2013'!$E$7:$HF$37,  MATCH(BO90, '2013'!$A$7:$A$37, 0), MATCH(BO49, '2013'!$E$4:$HF$4, 0) )</f>
        <v>97</v>
      </c>
      <c r="BU90" s="41">
        <f>INDEX('2014'!$E$7:$HF$37,  MATCH(BO90, '2014'!$A$7:$A$37, 0), MATCH(BO49, '2014'!$E$4:$HF$4, 0) )</f>
        <v>105</v>
      </c>
      <c r="BV90" s="41">
        <f>INDEX('2015'!$E$7:$HF$37,  MATCH(BO90, '2015'!$A$7:$A$37, 0), MATCH(BO49, '2015'!$E$4:$HF$4, 0) )</f>
        <v>105</v>
      </c>
      <c r="BW90" s="41">
        <f>INDEX('2016'!$E$7:$HF$37,  MATCH(BO90, '2016'!$A$7:$A$37, 0), MATCH(BO49, '2016'!$E$4:$HF$4, 0) )</f>
        <v>128</v>
      </c>
      <c r="BX90" s="41">
        <f>INDEX('2017'!$E$7:$HF$37,  MATCH(BO90, '2017'!$A$7:$A$37, 0), MATCH(BO49, '2017'!$E$4:$HF$4, 0) )</f>
        <v>171</v>
      </c>
      <c r="BY90" s="41">
        <f>INDEX('2018'!$E$7:$HF$37,  MATCH(BO90, '2018'!$A$7:$A$37, 0), MATCH(BO49, '2018'!$E$4:$HF$4, 0) )</f>
        <v>216</v>
      </c>
      <c r="BZ90" s="41">
        <f>INDEX('2019'!$E$7:$HF$37,  MATCH(BO90, '2019'!$A$7:$A$37, 0), MATCH(BO49, '2019'!$E$4:$HF$4, 0) )</f>
        <v>206</v>
      </c>
      <c r="CB90" s="9">
        <f t="shared" ref="CB90:CC90" si="1263">CB45</f>
        <v>57</v>
      </c>
      <c r="CC90" s="18" t="str">
        <f t="shared" si="1263"/>
        <v>Weber</v>
      </c>
      <c r="CD90" s="41">
        <f>INDEX('2010'!$E$7:$HF$37,  MATCH(CB90, '2010'!$A$7:$A$37, 0), MATCH(CB49, '2010'!$E$4:$HF$4, 0) )</f>
        <v>46</v>
      </c>
      <c r="CE90" s="41">
        <f>INDEX('2011'!$E$7:$HF$37,  MATCH(CB90, '2011'!$A$7:$A$37, 0), MATCH(CB49, '2011'!$E$4:$HF$4, 0) )</f>
        <v>42</v>
      </c>
      <c r="CF90" s="41">
        <f>INDEX('2012'!$E$7:$HF$37,  MATCH(CB90, '2012'!$A$7:$A$37, 0), MATCH(CB49, '2012'!$E$4:$HF$4, 0) )</f>
        <v>47</v>
      </c>
      <c r="CG90" s="41">
        <f>INDEX('2013'!$E$7:$HF$37,  MATCH(CB90, '2013'!$A$7:$A$37, 0), MATCH(CB49, '2013'!$E$4:$HF$4, 0) )</f>
        <v>46</v>
      </c>
      <c r="CH90" s="41">
        <f>INDEX('2014'!$E$7:$HF$37,  MATCH(CB90, '2014'!$A$7:$A$37, 0), MATCH(CB49, '2014'!$E$4:$HF$4, 0) )</f>
        <v>31</v>
      </c>
      <c r="CI90" s="41">
        <f>INDEX('2015'!$E$7:$HF$37,  MATCH(CB90, '2015'!$A$7:$A$37, 0), MATCH(CB49, '2015'!$E$4:$HF$4, 0) )</f>
        <v>58</v>
      </c>
      <c r="CJ90" s="41">
        <f>INDEX('2016'!$E$7:$HF$37,  MATCH(CB90, '2016'!$A$7:$A$37, 0), MATCH(CB49, '2016'!$E$4:$HF$4, 0) )</f>
        <v>47</v>
      </c>
      <c r="CK90" s="41">
        <f>INDEX('2017'!$E$7:$HF$37,  MATCH(CB90, '2017'!$A$7:$A$37, 0), MATCH(CB49, '2017'!$E$4:$HF$4, 0) )</f>
        <v>57</v>
      </c>
      <c r="CL90" s="41">
        <f>INDEX('2018'!$E$7:$HF$37,  MATCH(CB90, '2018'!$A$7:$A$37, 0), MATCH(CB49, '2018'!$E$4:$HF$4, 0) )</f>
        <v>61</v>
      </c>
      <c r="CM90" s="41">
        <f>INDEX('2019'!$E$7:$HF$37,  MATCH(CB90, '2019'!$A$7:$A$37, 0), MATCH(CB49, '2019'!$E$4:$HF$4, 0) )</f>
        <v>86</v>
      </c>
      <c r="CO90" s="9">
        <f t="shared" ref="CO90:CP90" si="1264">CO45</f>
        <v>57</v>
      </c>
      <c r="CP90" s="18" t="str">
        <f t="shared" si="1264"/>
        <v>Weber</v>
      </c>
      <c r="CQ90" s="41">
        <f>INDEX('2010'!$E$7:$HF$37,  MATCH(CO90, '2010'!$A$7:$A$37, 0), MATCH(CO49, '2010'!$E$4:$HF$4, 0) )</f>
        <v>47</v>
      </c>
      <c r="CR90" s="41">
        <f>INDEX('2011'!$E$7:$HF$37,  MATCH(CO90, '2011'!$A$7:$A$37, 0), MATCH(CO49, '2011'!$E$4:$HF$4, 0) )</f>
        <v>52</v>
      </c>
      <c r="CS90" s="41">
        <f>INDEX('2012'!$E$7:$HF$37,  MATCH(CO90, '2012'!$A$7:$A$37, 0), MATCH(CO49, '2012'!$E$4:$HF$4, 0) )</f>
        <v>55</v>
      </c>
      <c r="CT90" s="41">
        <f>INDEX('2013'!$E$7:$HF$37,  MATCH(CO90, '2013'!$A$7:$A$37, 0), MATCH(CO49, '2013'!$E$4:$HF$4, 0) )</f>
        <v>93</v>
      </c>
      <c r="CU90" s="41">
        <f>INDEX('2014'!$E$7:$HF$37,  MATCH(CO90, '2014'!$A$7:$A$37, 0), MATCH(CO49, '2014'!$E$4:$HF$4, 0) )</f>
        <v>70</v>
      </c>
      <c r="CV90" s="41">
        <f>INDEX('2015'!$E$7:$HF$37,  MATCH(CO90, '2015'!$A$7:$A$37, 0), MATCH(CO49, '2015'!$E$4:$HF$4, 0) )</f>
        <v>74</v>
      </c>
      <c r="CW90" s="41">
        <f>INDEX('2016'!$E$7:$HF$37,  MATCH(CO90, '2016'!$A$7:$A$37, 0), MATCH(CO49, '2016'!$E$4:$HF$4, 0) )</f>
        <v>58</v>
      </c>
      <c r="CX90" s="41">
        <f>INDEX('2017'!$E$7:$HF$37,  MATCH(CO90, '2017'!$A$7:$A$37, 0), MATCH(CO49, '2017'!$E$4:$HF$4, 0) )</f>
        <v>41</v>
      </c>
      <c r="CY90" s="41">
        <f>INDEX('2018'!$E$7:$HF$37,  MATCH(CO90, '2018'!$A$7:$A$37, 0), MATCH(CO49, '2018'!$E$4:$HF$4, 0) )</f>
        <v>59</v>
      </c>
      <c r="CZ90" s="41">
        <f>INDEX('2019'!$E$7:$HF$37,  MATCH(CO90, '2019'!$A$7:$A$37, 0), MATCH(CO49, '2019'!$E$4:$HF$4, 0) )</f>
        <v>57</v>
      </c>
      <c r="DB90" s="9">
        <f t="shared" ref="DB90:DC90" si="1265">DB45</f>
        <v>57</v>
      </c>
      <c r="DC90" s="18" t="str">
        <f t="shared" si="1265"/>
        <v>Weber</v>
      </c>
      <c r="DD90" s="41">
        <f>INDEX('2010'!$E$7:$HF$37,  MATCH(DB90, '2010'!$A$7:$A$37, 0), MATCH(DB49, '2010'!$E$4:$HF$4, 0) )</f>
        <v>89</v>
      </c>
      <c r="DE90" s="41">
        <f>INDEX('2011'!$E$7:$HF$37,  MATCH(DB90, '2011'!$A$7:$A$37, 0), MATCH(DB49, '2011'!$E$4:$HF$4, 0) )</f>
        <v>117</v>
      </c>
      <c r="DF90" s="41">
        <f>INDEX('2012'!$E$7:$HF$37,  MATCH(DB90, '2012'!$A$7:$A$37, 0), MATCH(DB49, '2012'!$E$4:$HF$4, 0) )</f>
        <v>114</v>
      </c>
      <c r="DG90" s="41">
        <f>INDEX('2013'!$E$7:$HF$37,  MATCH(DB90, '2013'!$A$7:$A$37, 0), MATCH(DB49, '2013'!$E$4:$HF$4, 0) )</f>
        <v>117</v>
      </c>
      <c r="DH90" s="41">
        <f>INDEX('2014'!$E$7:$HF$37,  MATCH(DB90, '2014'!$A$7:$A$37, 0), MATCH(DB49, '2014'!$E$4:$HF$4, 0) )</f>
        <v>133</v>
      </c>
      <c r="DI90" s="41">
        <f>INDEX('2015'!$E$7:$HF$37,  MATCH(DB90, '2015'!$A$7:$A$37, 0), MATCH(DB49, '2015'!$E$4:$HF$4, 0) )</f>
        <v>167</v>
      </c>
      <c r="DJ90" s="41">
        <f>INDEX('2016'!$E$7:$HF$37,  MATCH(DB90, '2016'!$A$7:$A$37, 0), MATCH(DB49, '2016'!$E$4:$HF$4, 0) )</f>
        <v>140</v>
      </c>
      <c r="DK90" s="41">
        <f>INDEX('2017'!$E$7:$HF$37,  MATCH(DB90, '2017'!$A$7:$A$37, 0), MATCH(DB49, '2017'!$E$4:$HF$4, 0) )</f>
        <v>165</v>
      </c>
      <c r="DL90" s="41">
        <f>INDEX('2018'!$E$7:$HF$37,  MATCH(DB90, '2018'!$A$7:$A$37, 0), MATCH(DB49, '2018'!$E$4:$HF$4, 0) )</f>
        <v>206</v>
      </c>
      <c r="DM90" s="41">
        <f>INDEX('2019'!$E$7:$HF$37,  MATCH(DB90, '2019'!$A$7:$A$37, 0), MATCH(DB49, '2019'!$E$4:$HF$4, 0) )</f>
        <v>173</v>
      </c>
      <c r="DO90" s="9">
        <f t="shared" ref="DO90:DP90" si="1266">DO45</f>
        <v>57</v>
      </c>
      <c r="DP90" s="18" t="str">
        <f t="shared" si="1266"/>
        <v>Weber</v>
      </c>
      <c r="DQ90" s="41">
        <f>INDEX('2010'!$E$7:$HF$37,  MATCH(DO90, '2010'!$A$7:$A$37, 0), MATCH(DO49, '2010'!$E$4:$HF$4, 0) )</f>
        <v>199</v>
      </c>
      <c r="DR90" s="41">
        <f>INDEX('2011'!$E$7:$HF$37,  MATCH(DO90, '2011'!$A$7:$A$37, 0), MATCH(DO49, '2011'!$E$4:$HF$4, 0) )</f>
        <v>198</v>
      </c>
      <c r="DS90" s="41">
        <f>INDEX('2012'!$E$7:$HF$37,  MATCH(DO90, '2012'!$A$7:$A$37, 0), MATCH(DO49, '2012'!$E$4:$HF$4, 0) )</f>
        <v>224</v>
      </c>
      <c r="DT90" s="41">
        <f>INDEX('2013'!$E$7:$HF$37,  MATCH(DO90, '2013'!$A$7:$A$37, 0), MATCH(DO49, '2013'!$E$4:$HF$4, 0) )</f>
        <v>185</v>
      </c>
      <c r="DU90" s="41">
        <f>INDEX('2014'!$E$7:$HF$37,  MATCH(DO90, '2014'!$A$7:$A$37, 0), MATCH(DO49, '2014'!$E$4:$HF$4, 0) )</f>
        <v>195</v>
      </c>
      <c r="DV90" s="41">
        <f>INDEX('2015'!$E$7:$HF$37,  MATCH(DO90, '2015'!$A$7:$A$37, 0), MATCH(DO49, '2015'!$E$4:$HF$4, 0) )</f>
        <v>253</v>
      </c>
      <c r="DW90" s="41">
        <f>INDEX('2016'!$E$7:$HF$37,  MATCH(DO90, '2016'!$A$7:$A$37, 0), MATCH(DO49, '2016'!$E$4:$HF$4, 0) )</f>
        <v>231</v>
      </c>
      <c r="DX90" s="41">
        <f>INDEX('2017'!$E$7:$HF$37,  MATCH(DO90, '2017'!$A$7:$A$37, 0), MATCH(DO49, '2017'!$E$4:$HF$4, 0) )</f>
        <v>273</v>
      </c>
      <c r="DY90" s="41">
        <f>INDEX('2018'!$E$7:$HF$37,  MATCH(DO90, '2018'!$A$7:$A$37, 0), MATCH(DO49, '2018'!$E$4:$HF$4, 0) )</f>
        <v>235</v>
      </c>
      <c r="DZ90" s="41">
        <f>INDEX('2019'!$E$7:$HF$37,  MATCH(DO90, '2019'!$A$7:$A$37, 0), MATCH(DO49, '2019'!$E$4:$HF$4, 0) )</f>
        <v>288</v>
      </c>
      <c r="EB90" s="9">
        <f t="shared" ref="EB90:EC90" si="1267">EB45</f>
        <v>57</v>
      </c>
      <c r="EC90" s="18" t="str">
        <f t="shared" si="1267"/>
        <v>Weber</v>
      </c>
      <c r="ED90" s="41">
        <f>INDEX('2010'!$E$7:$HF$37,  MATCH(EB90, '2010'!$A$7:$A$37, 0), MATCH(EB49, '2010'!$E$4:$HF$4, 0) )</f>
        <v>142</v>
      </c>
      <c r="EE90" s="41">
        <f>INDEX('2011'!$E$7:$HF$37,  MATCH(EB90, '2011'!$A$7:$A$37, 0), MATCH(EB49, '2011'!$E$4:$HF$4, 0) )</f>
        <v>151</v>
      </c>
      <c r="EF90" s="41">
        <f>INDEX('2012'!$E$7:$HF$37,  MATCH(EB90, '2012'!$A$7:$A$37, 0), MATCH(EB49, '2012'!$E$4:$HF$4, 0) )</f>
        <v>189</v>
      </c>
      <c r="EG90" s="41">
        <f>INDEX('2013'!$E$7:$HF$37,  MATCH(EB90, '2013'!$A$7:$A$37, 0), MATCH(EB49, '2013'!$E$4:$HF$4, 0) )</f>
        <v>165</v>
      </c>
      <c r="EH90" s="41">
        <f>INDEX('2014'!$E$7:$HF$37,  MATCH(EB90, '2014'!$A$7:$A$37, 0), MATCH(EB49, '2014'!$E$4:$HF$4, 0) )</f>
        <v>152</v>
      </c>
      <c r="EI90" s="41">
        <f>INDEX('2015'!$E$7:$HF$37,  MATCH(EB90, '2015'!$A$7:$A$37, 0), MATCH(EB49, '2015'!$E$4:$HF$4, 0) )</f>
        <v>169</v>
      </c>
      <c r="EJ90" s="41">
        <f>INDEX('2016'!$E$7:$HF$37,  MATCH(EB90, '2016'!$A$7:$A$37, 0), MATCH(EB49, '2016'!$E$4:$HF$4, 0) )</f>
        <v>169</v>
      </c>
      <c r="EK90" s="41">
        <f>INDEX('2017'!$E$7:$HF$37,  MATCH(EB90, '2017'!$A$7:$A$37, 0), MATCH(EB49, '2017'!$E$4:$HF$4, 0) )</f>
        <v>204</v>
      </c>
      <c r="EL90" s="41">
        <f>INDEX('2018'!$E$7:$HF$37,  MATCH(EB90, '2018'!$A$7:$A$37, 0), MATCH(EB49, '2018'!$E$4:$HF$4, 0) )</f>
        <v>199</v>
      </c>
      <c r="EM90" s="41">
        <f>INDEX('2019'!$E$7:$HF$37,  MATCH(EB90, '2019'!$A$7:$A$37, 0), MATCH(EB49, '2019'!$E$4:$HF$4, 0) )</f>
        <v>255</v>
      </c>
      <c r="EO90" s="9">
        <f t="shared" ref="EO90:EP90" si="1268">EO45</f>
        <v>57</v>
      </c>
      <c r="EP90" s="18" t="str">
        <f t="shared" si="1268"/>
        <v>Weber</v>
      </c>
      <c r="EQ90" s="41">
        <f>INDEX('2010'!$E$7:$HF$37,  MATCH(EO90, '2010'!$A$7:$A$37, 0), MATCH(EO49, '2010'!$E$4:$HF$4, 0) )</f>
        <v>70</v>
      </c>
      <c r="ER90" s="41">
        <f>INDEX('2011'!$E$7:$HF$37,  MATCH(EO90, '2011'!$A$7:$A$37, 0), MATCH(EO49, '2011'!$E$4:$HF$4, 0) )</f>
        <v>65</v>
      </c>
      <c r="ES90" s="41">
        <f>INDEX('2012'!$E$7:$HF$37,  MATCH(EO90, '2012'!$A$7:$A$37, 0), MATCH(EO49, '2012'!$E$4:$HF$4, 0) )</f>
        <v>60</v>
      </c>
      <c r="ET90" s="41">
        <f>INDEX('2013'!$E$7:$HF$37,  MATCH(EO90, '2013'!$A$7:$A$37, 0), MATCH(EO49, '2013'!$E$4:$HF$4, 0) )</f>
        <v>78</v>
      </c>
      <c r="EU90" s="41">
        <f>INDEX('2014'!$E$7:$HF$37,  MATCH(EO90, '2014'!$A$7:$A$37, 0), MATCH(EO49, '2014'!$E$4:$HF$4, 0) )</f>
        <v>69</v>
      </c>
      <c r="EV90" s="41">
        <f>INDEX('2015'!$E$7:$HF$37,  MATCH(EO90, '2015'!$A$7:$A$37, 0), MATCH(EO49, '2015'!$E$4:$HF$4, 0) )</f>
        <v>79</v>
      </c>
      <c r="EW90" s="41">
        <f>INDEX('2016'!$E$7:$HF$37,  MATCH(EO90, '2016'!$A$7:$A$37, 0), MATCH(EO49, '2016'!$E$4:$HF$4, 0) )</f>
        <v>78</v>
      </c>
      <c r="EX90" s="41">
        <f>INDEX('2017'!$E$7:$HF$37,  MATCH(EO90, '2017'!$A$7:$A$37, 0), MATCH(EO49, '2017'!$E$4:$HF$4, 0) )</f>
        <v>76</v>
      </c>
      <c r="EY90" s="41">
        <f>INDEX('2018'!$E$7:$HF$37,  MATCH(EO90, '2018'!$A$7:$A$37, 0), MATCH(EO49, '2018'!$E$4:$HF$4, 0) )</f>
        <v>98</v>
      </c>
      <c r="EZ90" s="41">
        <f>INDEX('2019'!$E$7:$HF$37,  MATCH(EO90, '2019'!$A$7:$A$37, 0), MATCH(EO49, '2019'!$E$4:$HF$4, 0) )</f>
        <v>115</v>
      </c>
      <c r="FB90" s="9">
        <f t="shared" ref="FB90:FC90" si="1269">FB45</f>
        <v>57</v>
      </c>
      <c r="FC90" s="18" t="str">
        <f t="shared" si="1269"/>
        <v>Weber</v>
      </c>
      <c r="FD90" s="41">
        <f>INDEX('2010'!$E$7:$HF$37,  MATCH(FB90, '2010'!$A$7:$A$37, 0), MATCH(FB49, '2010'!$E$4:$HF$4, 0) )</f>
        <v>182</v>
      </c>
      <c r="FE90" s="41">
        <f>INDEX('2011'!$E$7:$HF$37,  MATCH(FB90, '2011'!$A$7:$A$37, 0), MATCH(FB49, '2011'!$E$4:$HF$4, 0) )</f>
        <v>126</v>
      </c>
      <c r="FF90" s="41">
        <f>INDEX('2012'!$E$7:$HF$37,  MATCH(FB90, '2012'!$A$7:$A$37, 0), MATCH(FB49, '2012'!$E$4:$HF$4, 0) )</f>
        <v>109</v>
      </c>
      <c r="FG90" s="41">
        <f>INDEX('2013'!$E$7:$HF$37,  MATCH(FB90, '2013'!$A$7:$A$37, 0), MATCH(FB49, '2013'!$E$4:$HF$4, 0) )</f>
        <v>117</v>
      </c>
      <c r="FH90" s="41">
        <f>INDEX('2014'!$E$7:$HF$37,  MATCH(FB90, '2014'!$A$7:$A$37, 0), MATCH(FB49, '2014'!$E$4:$HF$4, 0) )</f>
        <v>118</v>
      </c>
      <c r="FI90" s="41">
        <f>INDEX('2015'!$E$7:$HF$37,  MATCH(FB90, '2015'!$A$7:$A$37, 0), MATCH(FB49, '2015'!$E$4:$HF$4, 0) )</f>
        <v>122</v>
      </c>
      <c r="FJ90" s="41">
        <f>INDEX('2016'!$E$7:$HF$37,  MATCH(FB90, '2016'!$A$7:$A$37, 0), MATCH(FB49, '2016'!$E$4:$HF$4, 0) )</f>
        <v>114</v>
      </c>
      <c r="FK90" s="41">
        <f>INDEX('2017'!$E$7:$HF$37,  MATCH(FB90, '2017'!$A$7:$A$37, 0), MATCH(FB49, '2017'!$E$4:$HF$4, 0) )</f>
        <v>130</v>
      </c>
      <c r="FL90" s="41">
        <f>INDEX('2018'!$E$7:$HF$37,  MATCH(FB90, '2018'!$A$7:$A$37, 0), MATCH(FB49, '2018'!$E$4:$HF$4, 0) )</f>
        <v>127</v>
      </c>
      <c r="FM90" s="41">
        <f>INDEX('2019'!$E$7:$HF$37,  MATCH(FB90, '2019'!$A$7:$A$37, 0), MATCH(FB49, '2019'!$E$4:$HF$4, 0) )</f>
        <v>107</v>
      </c>
      <c r="FO90" s="9">
        <f t="shared" ref="FO90:FP90" si="1270">FO45</f>
        <v>57</v>
      </c>
      <c r="FP90" s="18" t="str">
        <f t="shared" si="1270"/>
        <v>Weber</v>
      </c>
      <c r="FQ90" s="41">
        <f>INDEX('2010'!$E$7:$HF$37,  MATCH(FO90, '2010'!$A$7:$A$37, 0), MATCH(FO49, '2010'!$E$4:$HF$4, 0) )</f>
        <v>33</v>
      </c>
      <c r="FR90" s="41">
        <f>INDEX('2011'!$E$7:$HF$37,  MATCH(FO90, '2011'!$A$7:$A$37, 0), MATCH(FO49, '2011'!$E$4:$HF$4, 0) )</f>
        <v>51</v>
      </c>
      <c r="FS90" s="41">
        <f>INDEX('2012'!$E$7:$HF$37,  MATCH(FO90, '2012'!$A$7:$A$37, 0), MATCH(FO49, '2012'!$E$4:$HF$4, 0) )</f>
        <v>53</v>
      </c>
      <c r="FT90" s="41">
        <f>INDEX('2013'!$E$7:$HF$37,  MATCH(FO90, '2013'!$A$7:$A$37, 0), MATCH(FO49, '2013'!$E$4:$HF$4, 0) )</f>
        <v>69</v>
      </c>
      <c r="FU90" s="41">
        <f>INDEX('2014'!$E$7:$HF$37,  MATCH(FO90, '2014'!$A$7:$A$37, 0), MATCH(FO49, '2014'!$E$4:$HF$4, 0) )</f>
        <v>93</v>
      </c>
      <c r="FV90" s="41">
        <f>INDEX('2015'!$E$7:$HF$37,  MATCH(FO90, '2015'!$A$7:$A$37, 0), MATCH(FO49, '2015'!$E$4:$HF$4, 0) )</f>
        <v>131</v>
      </c>
      <c r="FW90" s="41">
        <f>INDEX('2016'!$E$7:$HF$37,  MATCH(FO90, '2016'!$A$7:$A$37, 0), MATCH(FO49, '2016'!$E$4:$HF$4, 0) )</f>
        <v>120</v>
      </c>
      <c r="FX90" s="41">
        <f>INDEX('2017'!$E$7:$HF$37,  MATCH(FO90, '2017'!$A$7:$A$37, 0), MATCH(FO49, '2017'!$E$4:$HF$4, 0) )</f>
        <v>126</v>
      </c>
      <c r="FY90" s="41">
        <f>INDEX('2018'!$E$7:$HF$37,  MATCH(FO90, '2018'!$A$7:$A$37, 0), MATCH(FO49, '2018'!$E$4:$HF$4, 0) )</f>
        <v>117</v>
      </c>
      <c r="FZ90" s="41">
        <f>INDEX('2019'!$E$7:$HF$37,  MATCH(FO90, '2019'!$A$7:$A$37, 0), MATCH(FO49, '2019'!$E$4:$HF$4, 0) )</f>
        <v>118</v>
      </c>
      <c r="GB90" s="9">
        <f t="shared" ref="GB90:GC90" si="1271">GB45</f>
        <v>57</v>
      </c>
      <c r="GC90" s="18" t="str">
        <f t="shared" si="1271"/>
        <v>Weber</v>
      </c>
      <c r="GD90" s="41">
        <f>INDEX('2010'!$E$7:$HF$37,  MATCH(GB90, '2010'!$A$7:$A$37, 0), MATCH(GB49, '2010'!$E$4:$HF$4, 0) )</f>
        <v>32</v>
      </c>
      <c r="GE90" s="41">
        <f>INDEX('2011'!$E$7:$HF$37,  MATCH(GB90, '2011'!$A$7:$A$37, 0), MATCH(GB49, '2011'!$E$4:$HF$4, 0) )</f>
        <v>41</v>
      </c>
      <c r="GF90" s="41">
        <f>INDEX('2012'!$E$7:$HF$37,  MATCH(GB90, '2012'!$A$7:$A$37, 0), MATCH(GB49, '2012'!$E$4:$HF$4, 0) )</f>
        <v>39</v>
      </c>
      <c r="GG90" s="41">
        <f>INDEX('2013'!$E$7:$HF$37,  MATCH(GB90, '2013'!$A$7:$A$37, 0), MATCH(GB49, '2013'!$E$4:$HF$4, 0) )</f>
        <v>27</v>
      </c>
      <c r="GH90" s="41">
        <f>INDEX('2014'!$E$7:$HF$37,  MATCH(GB90, '2014'!$A$7:$A$37, 0), MATCH(GB49, '2014'!$E$4:$HF$4, 0) )</f>
        <v>27</v>
      </c>
      <c r="GI90" s="41">
        <f>INDEX('2015'!$E$7:$HF$37,  MATCH(GB90, '2015'!$A$7:$A$37, 0), MATCH(GB49, '2015'!$E$4:$HF$4, 0) )</f>
        <v>26</v>
      </c>
      <c r="GJ90" s="41">
        <f>INDEX('2016'!$E$7:$HF$37,  MATCH(GB90, '2016'!$A$7:$A$37, 0), MATCH(GB49, '2016'!$E$4:$HF$4, 0) )</f>
        <v>26</v>
      </c>
      <c r="GK90" s="41">
        <f>INDEX('2017'!$E$7:$HF$37,  MATCH(GB90, '2017'!$A$7:$A$37, 0), MATCH(GB49, '2017'!$E$4:$HF$4, 0) )</f>
        <v>27</v>
      </c>
      <c r="GL90" s="41">
        <f>INDEX('2018'!$E$7:$HF$37,  MATCH(GB90, '2018'!$A$7:$A$37, 0), MATCH(GB49, '2018'!$E$4:$HF$4, 0) )</f>
        <v>27</v>
      </c>
      <c r="GM90" s="41">
        <f>INDEX('2019'!$E$7:$HF$37,  MATCH(GB90, '2019'!$A$7:$A$37, 0), MATCH(GB49, '2019'!$E$4:$HF$4, 0) )</f>
        <v>27</v>
      </c>
    </row>
    <row r="91" spans="2:195" x14ac:dyDescent="0.25">
      <c r="B91" s="9">
        <f t="shared" ref="B91:C91" si="1272">B46</f>
        <v>1049</v>
      </c>
      <c r="C91" s="18" t="str">
        <f t="shared" si="1272"/>
        <v>State of Utah</v>
      </c>
      <c r="D91" s="40">
        <f>INDEX('2010'!$E$7:$HF$37,  MATCH(B91, '2010'!$A$7:$A$37, 0), MATCH(B49, '2010'!$E$4:$HF$4, 0) )</f>
        <v>1327</v>
      </c>
      <c r="E91" s="40">
        <f>INDEX('2011'!$E$7:$HF$37,  MATCH(B91, '2011'!$A$7:$A$37, 0), MATCH(B49, '2011'!$E$4:$HF$4, 0) )</f>
        <v>1505</v>
      </c>
      <c r="F91" s="40">
        <f>INDEX('2012'!$E$7:$HF$37,  MATCH(B91, '2012'!$A$7:$A$37, 0), MATCH(B49, '2012'!$E$4:$HF$4, 0) )</f>
        <v>1679</v>
      </c>
      <c r="G91" s="40">
        <f>INDEX('2013'!$E$7:$HF$37,  MATCH(B91, '2013'!$A$7:$A$37, 0), MATCH(B49, '2013'!$E$4:$HF$4, 0) )</f>
        <v>1638</v>
      </c>
      <c r="H91" s="40">
        <f>INDEX('2014'!$E$7:$HF$37,  MATCH(B91, '2014'!$A$7:$A$37, 0), MATCH(B49, '2014'!$E$4:$HF$4, 0) )</f>
        <v>1596</v>
      </c>
      <c r="I91" s="40">
        <f>INDEX('2015'!$E$7:$HF$37,  MATCH(B91, '2015'!$A$7:$A$37, 0), MATCH(B49, '2015'!$E$4:$HF$4, 0) )</f>
        <v>1833</v>
      </c>
      <c r="J91" s="40">
        <f>INDEX('2016'!$E$7:$HF$37,  MATCH(B91, '2016'!$A$7:$A$37, 0), MATCH(B49, '2016'!$E$4:$HF$4, 0) )</f>
        <v>1999</v>
      </c>
      <c r="K91" s="40">
        <f>INDEX('2017'!$E$7:$HF$37,  MATCH(B91, '2017'!$A$7:$A$37, 0), MATCH(B49, '2017'!$E$4:$HF$4, 0) )</f>
        <v>1939</v>
      </c>
      <c r="L91" s="40">
        <f>INDEX('2018'!$E$7:$HF$37,  MATCH(B91, '2018'!$A$7:$A$37, 0), MATCH(B49, '2018'!$E$4:$HF$4, 0) )</f>
        <v>2205</v>
      </c>
      <c r="M91" s="40">
        <f>INDEX('2019'!$E$7:$HF$37,  MATCH(B91, '2019'!$A$7:$A$37, 0), MATCH(B49, '2019'!$E$4:$HF$4, 0) )</f>
        <v>2411</v>
      </c>
      <c r="O91" s="9">
        <f t="shared" ref="O91:P91" si="1273">O46</f>
        <v>1049</v>
      </c>
      <c r="P91" s="18" t="str">
        <f t="shared" si="1273"/>
        <v>State of Utah</v>
      </c>
      <c r="Q91" s="40">
        <f>INDEX('2010'!$E$7:$HF$37,  MATCH(O91, '2010'!$A$7:$A$37, 0), MATCH(O49, '2010'!$E$4:$HF$4, 0) )</f>
        <v>222</v>
      </c>
      <c r="R91" s="40">
        <f>INDEX('2011'!$E$7:$HF$37,  MATCH(O91, '2011'!$A$7:$A$37, 0), MATCH(O49, '2011'!$E$4:$HF$4, 0) )</f>
        <v>259</v>
      </c>
      <c r="S91" s="40">
        <f>INDEX('2012'!$E$7:$HF$37,  MATCH(O91, '2012'!$A$7:$A$37, 0), MATCH(O49, '2012'!$E$4:$HF$4, 0) )</f>
        <v>268</v>
      </c>
      <c r="T91" s="40">
        <f>INDEX('2013'!$E$7:$HF$37,  MATCH(O91, '2013'!$A$7:$A$37, 0), MATCH(O49, '2013'!$E$4:$HF$4, 0) )</f>
        <v>226</v>
      </c>
      <c r="U91" s="40">
        <f>INDEX('2014'!$E$7:$HF$37,  MATCH(O91, '2014'!$A$7:$A$37, 0), MATCH(O49, '2014'!$E$4:$HF$4, 0) )</f>
        <v>207</v>
      </c>
      <c r="V91" s="40">
        <f>INDEX('2015'!$E$7:$HF$37,  MATCH(O91, '2015'!$A$7:$A$37, 0), MATCH(O49, '2015'!$E$4:$HF$4, 0) )</f>
        <v>265</v>
      </c>
      <c r="W91" s="40">
        <f>INDEX('2016'!$E$7:$HF$37,  MATCH(O91, '2016'!$A$7:$A$37, 0), MATCH(O49, '2016'!$E$4:$HF$4, 0) )</f>
        <v>259</v>
      </c>
      <c r="X91" s="40">
        <f>INDEX('2017'!$E$7:$HF$37,  MATCH(O91, '2017'!$A$7:$A$37, 0), MATCH(O49, '2017'!$E$4:$HF$4, 0) )</f>
        <v>283</v>
      </c>
      <c r="Y91" s="40">
        <f>INDEX('2018'!$E$7:$HF$37,  MATCH(O91, '2018'!$A$7:$A$37, 0), MATCH(O49, '2018'!$E$4:$HF$4, 0) )</f>
        <v>366</v>
      </c>
      <c r="Z91" s="40">
        <f>INDEX('2019'!$E$7:$HF$37,  MATCH(O91, '2019'!$A$7:$A$37, 0), MATCH(O49, '2019'!$E$4:$HF$4, 0) )</f>
        <v>362</v>
      </c>
      <c r="AB91" s="9">
        <f t="shared" ref="AB91:AC91" si="1274">AB46</f>
        <v>1049</v>
      </c>
      <c r="AC91" s="18" t="str">
        <f t="shared" si="1274"/>
        <v>State of Utah</v>
      </c>
      <c r="AD91" s="40">
        <f>INDEX('2010'!$E$7:$HF$37,  MATCH(AB91, '2010'!$A$7:$A$37, 0), MATCH(AB49, '2010'!$E$4:$HF$4, 0) )</f>
        <v>426</v>
      </c>
      <c r="AE91" s="40">
        <f>INDEX('2011'!$E$7:$HF$37,  MATCH(AB91, '2011'!$A$7:$A$37, 0), MATCH(AB49, '2011'!$E$4:$HF$4, 0) )</f>
        <v>406</v>
      </c>
      <c r="AF91" s="40">
        <f>INDEX('2012'!$E$7:$HF$37,  MATCH(AB91, '2012'!$A$7:$A$37, 0), MATCH(AB49, '2012'!$E$4:$HF$4, 0) )</f>
        <v>331</v>
      </c>
      <c r="AG91" s="40">
        <f>INDEX('2013'!$E$7:$HF$37,  MATCH(AB91, '2013'!$A$7:$A$37, 0), MATCH(AB49, '2013'!$E$4:$HF$4, 0) )</f>
        <v>433</v>
      </c>
      <c r="AH91" s="40">
        <f>INDEX('2014'!$E$7:$HF$37,  MATCH(AB91, '2014'!$A$7:$A$37, 0), MATCH(AB49, '2014'!$E$4:$HF$4, 0) )</f>
        <v>378</v>
      </c>
      <c r="AI91" s="40">
        <f>INDEX('2015'!$E$7:$HF$37,  MATCH(AB91, '2015'!$A$7:$A$37, 0), MATCH(AB49, '2015'!$E$4:$HF$4, 0) )</f>
        <v>418</v>
      </c>
      <c r="AJ91" s="40">
        <f>INDEX('2016'!$E$7:$HF$37,  MATCH(AB91, '2016'!$A$7:$A$37, 0), MATCH(AB49, '2016'!$E$4:$HF$4, 0) )</f>
        <v>460</v>
      </c>
      <c r="AK91" s="40">
        <f>INDEX('2017'!$E$7:$HF$37,  MATCH(AB91, '2017'!$A$7:$A$37, 0), MATCH(AB49, '2017'!$E$4:$HF$4, 0) )</f>
        <v>567</v>
      </c>
      <c r="AL91" s="40">
        <f>INDEX('2018'!$E$7:$HF$37,  MATCH(AB91, '2018'!$A$7:$A$37, 0), MATCH(AB49, '2018'!$E$4:$HF$4, 0) )</f>
        <v>620</v>
      </c>
      <c r="AM91" s="40">
        <f>INDEX('2019'!$E$7:$HF$37,  MATCH(AB91, '2019'!$A$7:$A$37, 0), MATCH(AB49, '2019'!$E$4:$HF$4, 0) )</f>
        <v>645</v>
      </c>
      <c r="AO91" s="9">
        <f t="shared" ref="AO91:AP91" si="1275">AO46</f>
        <v>1049</v>
      </c>
      <c r="AP91" s="18" t="str">
        <f t="shared" si="1275"/>
        <v>State of Utah</v>
      </c>
      <c r="AQ91" s="40">
        <f>INDEX('2010'!$E$7:$HF$37,  MATCH(AO91, '2010'!$A$7:$A$37, 0), MATCH(AO49, '2010'!$E$4:$HF$4, 0) )</f>
        <v>384</v>
      </c>
      <c r="AR91" s="40">
        <f>INDEX('2011'!$E$7:$HF$37,  MATCH(AO91, '2011'!$A$7:$A$37, 0), MATCH(AO49, '2011'!$E$4:$HF$4, 0) )</f>
        <v>398</v>
      </c>
      <c r="AS91" s="40">
        <f>INDEX('2012'!$E$7:$HF$37,  MATCH(AO91, '2012'!$A$7:$A$37, 0), MATCH(AO49, '2012'!$E$4:$HF$4, 0) )</f>
        <v>383</v>
      </c>
      <c r="AT91" s="40">
        <f>INDEX('2013'!$E$7:$HF$37,  MATCH(AO91, '2013'!$A$7:$A$37, 0), MATCH(AO49, '2013'!$E$4:$HF$4, 0) )</f>
        <v>436</v>
      </c>
      <c r="AU91" s="40">
        <f>INDEX('2014'!$E$7:$HF$37,  MATCH(AO91, '2014'!$A$7:$A$37, 0), MATCH(AO49, '2014'!$E$4:$HF$4, 0) )</f>
        <v>473</v>
      </c>
      <c r="AV91" s="40">
        <f>INDEX('2015'!$E$7:$HF$37,  MATCH(AO91, '2015'!$A$7:$A$37, 0), MATCH(AO49, '2015'!$E$4:$HF$4, 0) )</f>
        <v>576</v>
      </c>
      <c r="AW91" s="40">
        <f>INDEX('2016'!$E$7:$HF$37,  MATCH(AO91, '2016'!$A$7:$A$37, 0), MATCH(AO49, '2016'!$E$4:$HF$4, 0) )</f>
        <v>536</v>
      </c>
      <c r="AX91" s="40">
        <f>INDEX('2017'!$E$7:$HF$37,  MATCH(AO91, '2017'!$A$7:$A$37, 0), MATCH(AO49, '2017'!$E$4:$HF$4, 0) )</f>
        <v>494</v>
      </c>
      <c r="AY91" s="40">
        <f>INDEX('2018'!$E$7:$HF$37,  MATCH(AO91, '2018'!$A$7:$A$37, 0), MATCH(AO49, '2018'!$E$4:$HF$4, 0) )</f>
        <v>521</v>
      </c>
      <c r="AZ91" s="40">
        <f>INDEX('2019'!$E$7:$HF$37,  MATCH(AO91, '2019'!$A$7:$A$37, 0), MATCH(AO49, '2019'!$E$4:$HF$4, 0) )</f>
        <v>498</v>
      </c>
      <c r="BB91" s="9">
        <f t="shared" ref="BB91:BC91" si="1276">BB46</f>
        <v>1049</v>
      </c>
      <c r="BC91" s="18" t="str">
        <f t="shared" si="1276"/>
        <v>State of Utah</v>
      </c>
      <c r="BD91" s="40">
        <f>INDEX('2010'!$E$7:$HF$37,  MATCH(BB91, '2010'!$A$7:$A$37, 0), MATCH(BB49, '2010'!$E$4:$HF$4, 0) )</f>
        <v>302</v>
      </c>
      <c r="BE91" s="40">
        <f>INDEX('2011'!$E$7:$HF$37,  MATCH(BB91, '2011'!$A$7:$A$37, 0), MATCH(BB49, '2011'!$E$4:$HF$4, 0) )</f>
        <v>334</v>
      </c>
      <c r="BF91" s="40">
        <f>INDEX('2012'!$E$7:$HF$37,  MATCH(BB91, '2012'!$A$7:$A$37, 0), MATCH(BB49, '2012'!$E$4:$HF$4, 0) )</f>
        <v>277</v>
      </c>
      <c r="BG91" s="40">
        <f>INDEX('2013'!$E$7:$HF$37,  MATCH(BB91, '2013'!$A$7:$A$37, 0), MATCH(BB49, '2013'!$E$4:$HF$4, 0) )</f>
        <v>274</v>
      </c>
      <c r="BH91" s="40">
        <f>INDEX('2014'!$E$7:$HF$37,  MATCH(BB91, '2014'!$A$7:$A$37, 0), MATCH(BB49, '2014'!$E$4:$HF$4, 0) )</f>
        <v>271</v>
      </c>
      <c r="BI91" s="40">
        <f>INDEX('2015'!$E$7:$HF$37,  MATCH(BB91, '2015'!$A$7:$A$37, 0), MATCH(BB49, '2015'!$E$4:$HF$4, 0) )</f>
        <v>286</v>
      </c>
      <c r="BJ91" s="40">
        <f>INDEX('2016'!$E$7:$HF$37,  MATCH(BB91, '2016'!$A$7:$A$37, 0), MATCH(BB49, '2016'!$E$4:$HF$4, 0) )</f>
        <v>294</v>
      </c>
      <c r="BK91" s="40">
        <f>INDEX('2017'!$E$7:$HF$37,  MATCH(BB91, '2017'!$A$7:$A$37, 0), MATCH(BB49, '2017'!$E$4:$HF$4, 0) )</f>
        <v>299</v>
      </c>
      <c r="BL91" s="40">
        <f>INDEX('2018'!$E$7:$HF$37,  MATCH(BB91, '2018'!$A$7:$A$37, 0), MATCH(BB49, '2018'!$E$4:$HF$4, 0) )</f>
        <v>348</v>
      </c>
      <c r="BM91" s="40">
        <f>INDEX('2019'!$E$7:$HF$37,  MATCH(BB91, '2019'!$A$7:$A$37, 0), MATCH(BB49, '2019'!$E$4:$HF$4, 0) )</f>
        <v>321</v>
      </c>
      <c r="BO91" s="9">
        <f t="shared" ref="BO91:BP91" si="1277">BO46</f>
        <v>1049</v>
      </c>
      <c r="BP91" s="18" t="str">
        <f t="shared" si="1277"/>
        <v>State of Utah</v>
      </c>
      <c r="BQ91" s="40">
        <f>INDEX('2010'!$E$7:$HF$37,  MATCH(BO91, '2010'!$A$7:$A$37, 0), MATCH(BO49, '2010'!$E$4:$HF$4, 0) )</f>
        <v>405</v>
      </c>
      <c r="BR91" s="40">
        <f>INDEX('2011'!$E$7:$HF$37,  MATCH(BO91, '2011'!$A$7:$A$37, 0), MATCH(BO49, '2011'!$E$4:$HF$4, 0) )</f>
        <v>399</v>
      </c>
      <c r="BS91" s="40">
        <f>INDEX('2012'!$E$7:$HF$37,  MATCH(BO91, '2012'!$A$7:$A$37, 0), MATCH(BO49, '2012'!$E$4:$HF$4, 0) )</f>
        <v>440</v>
      </c>
      <c r="BT91" s="40">
        <f>INDEX('2013'!$E$7:$HF$37,  MATCH(BO91, '2013'!$A$7:$A$37, 0), MATCH(BO49, '2013'!$E$4:$HF$4, 0) )</f>
        <v>472</v>
      </c>
      <c r="BU91" s="40">
        <f>INDEX('2014'!$E$7:$HF$37,  MATCH(BO91, '2014'!$A$7:$A$37, 0), MATCH(BO49, '2014'!$E$4:$HF$4, 0) )</f>
        <v>463</v>
      </c>
      <c r="BV91" s="40">
        <f>INDEX('2015'!$E$7:$HF$37,  MATCH(BO91, '2015'!$A$7:$A$37, 0), MATCH(BO49, '2015'!$E$4:$HF$4, 0) )</f>
        <v>526</v>
      </c>
      <c r="BW91" s="40">
        <f>INDEX('2016'!$E$7:$HF$37,  MATCH(BO91, '2016'!$A$7:$A$37, 0), MATCH(BO49, '2016'!$E$4:$HF$4, 0) )</f>
        <v>511</v>
      </c>
      <c r="BX91" s="40">
        <f>INDEX('2017'!$E$7:$HF$37,  MATCH(BO91, '2017'!$A$7:$A$37, 0), MATCH(BO49, '2017'!$E$4:$HF$4, 0) )</f>
        <v>617</v>
      </c>
      <c r="BY91" s="40">
        <f>INDEX('2018'!$E$7:$HF$37,  MATCH(BO91, '2018'!$A$7:$A$37, 0), MATCH(BO49, '2018'!$E$4:$HF$4, 0) )</f>
        <v>618</v>
      </c>
      <c r="BZ91" s="40">
        <f>INDEX('2019'!$E$7:$HF$37,  MATCH(BO91, '2019'!$A$7:$A$37, 0), MATCH(BO49, '2019'!$E$4:$HF$4, 0) )</f>
        <v>710</v>
      </c>
      <c r="CB91" s="9">
        <f t="shared" ref="CB91:CC91" si="1278">CB46</f>
        <v>1049</v>
      </c>
      <c r="CC91" s="18" t="str">
        <f t="shared" si="1278"/>
        <v>State of Utah</v>
      </c>
      <c r="CD91" s="40">
        <f>INDEX('2010'!$E$7:$HF$37,  MATCH(CB91, '2010'!$A$7:$A$37, 0), MATCH(CB49, '2010'!$E$4:$HF$4, 0) )</f>
        <v>332</v>
      </c>
      <c r="CE91" s="40">
        <f>INDEX('2011'!$E$7:$HF$37,  MATCH(CB91, '2011'!$A$7:$A$37, 0), MATCH(CB49, '2011'!$E$4:$HF$4, 0) )</f>
        <v>326</v>
      </c>
      <c r="CF91" s="40">
        <f>INDEX('2012'!$E$7:$HF$37,  MATCH(CB91, '2012'!$A$7:$A$37, 0), MATCH(CB49, '2012'!$E$4:$HF$4, 0) )</f>
        <v>339</v>
      </c>
      <c r="CG91" s="40">
        <f>INDEX('2013'!$E$7:$HF$37,  MATCH(CB91, '2013'!$A$7:$A$37, 0), MATCH(CB49, '2013'!$E$4:$HF$4, 0) )</f>
        <v>439</v>
      </c>
      <c r="CH91" s="40">
        <f>INDEX('2014'!$E$7:$HF$37,  MATCH(CB91, '2014'!$A$7:$A$37, 0), MATCH(CB49, '2014'!$E$4:$HF$4, 0) )</f>
        <v>434</v>
      </c>
      <c r="CI91" s="40">
        <f>INDEX('2015'!$E$7:$HF$37,  MATCH(CB91, '2015'!$A$7:$A$37, 0), MATCH(CB49, '2015'!$E$4:$HF$4, 0) )</f>
        <v>389</v>
      </c>
      <c r="CJ91" s="40">
        <f>INDEX('2016'!$E$7:$HF$37,  MATCH(CB91, '2016'!$A$7:$A$37, 0), MATCH(CB49, '2016'!$E$4:$HF$4, 0) )</f>
        <v>440</v>
      </c>
      <c r="CK91" s="40">
        <f>INDEX('2017'!$E$7:$HF$37,  MATCH(CB91, '2017'!$A$7:$A$37, 0), MATCH(CB49, '2017'!$E$4:$HF$4, 0) )</f>
        <v>461</v>
      </c>
      <c r="CL91" s="40">
        <f>INDEX('2018'!$E$7:$HF$37,  MATCH(CB91, '2018'!$A$7:$A$37, 0), MATCH(CB49, '2018'!$E$4:$HF$4, 0) )</f>
        <v>519</v>
      </c>
      <c r="CM91" s="40">
        <f>INDEX('2019'!$E$7:$HF$37,  MATCH(CB91, '2019'!$A$7:$A$37, 0), MATCH(CB49, '2019'!$E$4:$HF$4, 0) )</f>
        <v>478</v>
      </c>
      <c r="CO91" s="9">
        <f t="shared" ref="CO91:CP91" si="1279">CO46</f>
        <v>1049</v>
      </c>
      <c r="CP91" s="18" t="str">
        <f t="shared" si="1279"/>
        <v>State of Utah</v>
      </c>
      <c r="CQ91" s="40">
        <f>INDEX('2010'!$E$7:$HF$37,  MATCH(CO91, '2010'!$A$7:$A$37, 0), MATCH(CO49, '2010'!$E$4:$HF$4, 0) )</f>
        <v>341</v>
      </c>
      <c r="CR91" s="40">
        <f>INDEX('2011'!$E$7:$HF$37,  MATCH(CO91, '2011'!$A$7:$A$37, 0), MATCH(CO49, '2011'!$E$4:$HF$4, 0) )</f>
        <v>316</v>
      </c>
      <c r="CS91" s="40">
        <f>INDEX('2012'!$E$7:$HF$37,  MATCH(CO91, '2012'!$A$7:$A$37, 0), MATCH(CO49, '2012'!$E$4:$HF$4, 0) )</f>
        <v>305</v>
      </c>
      <c r="CT91" s="40">
        <f>INDEX('2013'!$E$7:$HF$37,  MATCH(CO91, '2013'!$A$7:$A$37, 0), MATCH(CO49, '2013'!$E$4:$HF$4, 0) )</f>
        <v>311</v>
      </c>
      <c r="CU91" s="40">
        <f>INDEX('2014'!$E$7:$HF$37,  MATCH(CO91, '2014'!$A$7:$A$37, 0), MATCH(CO49, '2014'!$E$4:$HF$4, 0) )</f>
        <v>292</v>
      </c>
      <c r="CV91" s="40">
        <f>INDEX('2015'!$E$7:$HF$37,  MATCH(CO91, '2015'!$A$7:$A$37, 0), MATCH(CO49, '2015'!$E$4:$HF$4, 0) )</f>
        <v>333</v>
      </c>
      <c r="CW91" s="40">
        <f>INDEX('2016'!$E$7:$HF$37,  MATCH(CO91, '2016'!$A$7:$A$37, 0), MATCH(CO49, '2016'!$E$4:$HF$4, 0) )</f>
        <v>309</v>
      </c>
      <c r="CX91" s="40">
        <f>INDEX('2017'!$E$7:$HF$37,  MATCH(CO91, '2017'!$A$7:$A$37, 0), MATCH(CO49, '2017'!$E$4:$HF$4, 0) )</f>
        <v>346</v>
      </c>
      <c r="CY91" s="40">
        <f>INDEX('2018'!$E$7:$HF$37,  MATCH(CO91, '2018'!$A$7:$A$37, 0), MATCH(CO49, '2018'!$E$4:$HF$4, 0) )</f>
        <v>302</v>
      </c>
      <c r="CZ91" s="40">
        <f>INDEX('2019'!$E$7:$HF$37,  MATCH(CO91, '2019'!$A$7:$A$37, 0), MATCH(CO49, '2019'!$E$4:$HF$4, 0) )</f>
        <v>364</v>
      </c>
      <c r="DB91" s="9">
        <f t="shared" ref="DB91:DC91" si="1280">DB46</f>
        <v>1049</v>
      </c>
      <c r="DC91" s="18" t="str">
        <f t="shared" si="1280"/>
        <v>State of Utah</v>
      </c>
      <c r="DD91" s="40">
        <f>INDEX('2010'!$E$7:$HF$37,  MATCH(DB91, '2010'!$A$7:$A$37, 0), MATCH(DB49, '2010'!$E$4:$HF$4, 0) )</f>
        <v>512</v>
      </c>
      <c r="DE91" s="40">
        <f>INDEX('2011'!$E$7:$HF$37,  MATCH(DB91, '2011'!$A$7:$A$37, 0), MATCH(DB49, '2011'!$E$4:$HF$4, 0) )</f>
        <v>589</v>
      </c>
      <c r="DF91" s="40">
        <f>INDEX('2012'!$E$7:$HF$37,  MATCH(DB91, '2012'!$A$7:$A$37, 0), MATCH(DB49, '2012'!$E$4:$HF$4, 0) )</f>
        <v>580</v>
      </c>
      <c r="DG91" s="40">
        <f>INDEX('2013'!$E$7:$HF$37,  MATCH(DB91, '2013'!$A$7:$A$37, 0), MATCH(DB49, '2013'!$E$4:$HF$4, 0) )</f>
        <v>548</v>
      </c>
      <c r="DH91" s="40">
        <f>INDEX('2014'!$E$7:$HF$37,  MATCH(DB91, '2014'!$A$7:$A$37, 0), MATCH(DB49, '2014'!$E$4:$HF$4, 0) )</f>
        <v>543</v>
      </c>
      <c r="DI91" s="40">
        <f>INDEX('2015'!$E$7:$HF$37,  MATCH(DB91, '2015'!$A$7:$A$37, 0), MATCH(DB49, '2015'!$E$4:$HF$4, 0) )</f>
        <v>564</v>
      </c>
      <c r="DJ91" s="40">
        <f>INDEX('2016'!$E$7:$HF$37,  MATCH(DB91, '2016'!$A$7:$A$37, 0), MATCH(DB49, '2016'!$E$4:$HF$4, 0) )</f>
        <v>607</v>
      </c>
      <c r="DK91" s="40">
        <f>INDEX('2017'!$E$7:$HF$37,  MATCH(DB91, '2017'!$A$7:$A$37, 0), MATCH(DB49, '2017'!$E$4:$HF$4, 0) )</f>
        <v>540</v>
      </c>
      <c r="DL91" s="40">
        <f>INDEX('2018'!$E$7:$HF$37,  MATCH(DB91, '2018'!$A$7:$A$37, 0), MATCH(DB49, '2018'!$E$4:$HF$4, 0) )</f>
        <v>596</v>
      </c>
      <c r="DM91" s="40">
        <f>INDEX('2019'!$E$7:$HF$37,  MATCH(DB91, '2019'!$A$7:$A$37, 0), MATCH(DB49, '2019'!$E$4:$HF$4, 0) )</f>
        <v>764</v>
      </c>
      <c r="DO91" s="9">
        <f t="shared" ref="DO91:DP91" si="1281">DO46</f>
        <v>1049</v>
      </c>
      <c r="DP91" s="18" t="str">
        <f t="shared" si="1281"/>
        <v>State of Utah</v>
      </c>
      <c r="DQ91" s="40">
        <f>INDEX('2010'!$E$7:$HF$37,  MATCH(DO91, '2010'!$A$7:$A$37, 0), MATCH(DO49, '2010'!$E$4:$HF$4, 0) )</f>
        <v>660</v>
      </c>
      <c r="DR91" s="40">
        <f>INDEX('2011'!$E$7:$HF$37,  MATCH(DO91, '2011'!$A$7:$A$37, 0), MATCH(DO49, '2011'!$E$4:$HF$4, 0) )</f>
        <v>683</v>
      </c>
      <c r="DS91" s="40">
        <f>INDEX('2012'!$E$7:$HF$37,  MATCH(DO91, '2012'!$A$7:$A$37, 0), MATCH(DO49, '2012'!$E$4:$HF$4, 0) )</f>
        <v>935</v>
      </c>
      <c r="DT91" s="40">
        <f>INDEX('2013'!$E$7:$HF$37,  MATCH(DO91, '2013'!$A$7:$A$37, 0), MATCH(DO49, '2013'!$E$4:$HF$4, 0) )</f>
        <v>864</v>
      </c>
      <c r="DU91" s="40">
        <f>INDEX('2014'!$E$7:$HF$37,  MATCH(DO91, '2014'!$A$7:$A$37, 0), MATCH(DO49, '2014'!$E$4:$HF$4, 0) )</f>
        <v>835</v>
      </c>
      <c r="DV91" s="40">
        <f>INDEX('2015'!$E$7:$HF$37,  MATCH(DO91, '2015'!$A$7:$A$37, 0), MATCH(DO49, '2015'!$E$4:$HF$4, 0) )</f>
        <v>986</v>
      </c>
      <c r="DW91" s="40">
        <f>INDEX('2016'!$E$7:$HF$37,  MATCH(DO91, '2016'!$A$7:$A$37, 0), MATCH(DO49, '2016'!$E$4:$HF$4, 0) )</f>
        <v>956</v>
      </c>
      <c r="DX91" s="40">
        <f>INDEX('2017'!$E$7:$HF$37,  MATCH(DO91, '2017'!$A$7:$A$37, 0), MATCH(DO49, '2017'!$E$4:$HF$4, 0) )</f>
        <v>1023</v>
      </c>
      <c r="DY91" s="40">
        <f>INDEX('2018'!$E$7:$HF$37,  MATCH(DO91, '2018'!$A$7:$A$37, 0), MATCH(DO49, '2018'!$E$4:$HF$4, 0) )</f>
        <v>1067</v>
      </c>
      <c r="DZ91" s="40">
        <f>INDEX('2019'!$E$7:$HF$37,  MATCH(DO91, '2019'!$A$7:$A$37, 0), MATCH(DO49, '2019'!$E$4:$HF$4, 0) )</f>
        <v>1024</v>
      </c>
      <c r="EB91" s="9">
        <f t="shared" ref="EB91:EC91" si="1282">EB46</f>
        <v>1049</v>
      </c>
      <c r="EC91" s="18" t="str">
        <f t="shared" si="1282"/>
        <v>State of Utah</v>
      </c>
      <c r="ED91" s="40">
        <f>INDEX('2010'!$E$7:$HF$37,  MATCH(EB91, '2010'!$A$7:$A$37, 0), MATCH(EB49, '2010'!$E$4:$HF$4, 0) )</f>
        <v>692</v>
      </c>
      <c r="EE91" s="40">
        <f>INDEX('2011'!$E$7:$HF$37,  MATCH(EB91, '2011'!$A$7:$A$37, 0), MATCH(EB49, '2011'!$E$4:$HF$4, 0) )</f>
        <v>729</v>
      </c>
      <c r="EF91" s="40">
        <f>INDEX('2012'!$E$7:$HF$37,  MATCH(EB91, '2012'!$A$7:$A$37, 0), MATCH(EB49, '2012'!$E$4:$HF$4, 0) )</f>
        <v>692</v>
      </c>
      <c r="EG91" s="40">
        <f>INDEX('2013'!$E$7:$HF$37,  MATCH(EB91, '2013'!$A$7:$A$37, 0), MATCH(EB49, '2013'!$E$4:$HF$4, 0) )</f>
        <v>685</v>
      </c>
      <c r="EH91" s="40">
        <f>INDEX('2014'!$E$7:$HF$37,  MATCH(EB91, '2014'!$A$7:$A$37, 0), MATCH(EB49, '2014'!$E$4:$HF$4, 0) )</f>
        <v>677</v>
      </c>
      <c r="EI91" s="40">
        <f>INDEX('2015'!$E$7:$HF$37,  MATCH(EB91, '2015'!$A$7:$A$37, 0), MATCH(EB49, '2015'!$E$4:$HF$4, 0) )</f>
        <v>696</v>
      </c>
      <c r="EJ91" s="40">
        <f>INDEX('2016'!$E$7:$HF$37,  MATCH(EB91, '2016'!$A$7:$A$37, 0), MATCH(EB49, '2016'!$E$4:$HF$4, 0) )</f>
        <v>710</v>
      </c>
      <c r="EK91" s="40">
        <f>INDEX('2017'!$E$7:$HF$37,  MATCH(EB91, '2017'!$A$7:$A$37, 0), MATCH(EB49, '2017'!$E$4:$HF$4, 0) )</f>
        <v>669</v>
      </c>
      <c r="EL91" s="40">
        <f>INDEX('2018'!$E$7:$HF$37,  MATCH(EB91, '2018'!$A$7:$A$37, 0), MATCH(EB49, '2018'!$E$4:$HF$4, 0) )</f>
        <v>739</v>
      </c>
      <c r="EM91" s="40">
        <f>INDEX('2019'!$E$7:$HF$37,  MATCH(EB91, '2019'!$A$7:$A$37, 0), MATCH(EB49, '2019'!$E$4:$HF$4, 0) )</f>
        <v>927</v>
      </c>
      <c r="EO91" s="9">
        <f t="shared" ref="EO91:EP91" si="1283">EO46</f>
        <v>1049</v>
      </c>
      <c r="EP91" s="18" t="str">
        <f t="shared" si="1283"/>
        <v>State of Utah</v>
      </c>
      <c r="EQ91" s="40">
        <f>INDEX('2010'!$E$7:$HF$37,  MATCH(EO91, '2010'!$A$7:$A$37, 0), MATCH(EO49, '2010'!$E$4:$HF$4, 0) )</f>
        <v>435</v>
      </c>
      <c r="ER91" s="40">
        <f>INDEX('2011'!$E$7:$HF$37,  MATCH(EO91, '2011'!$A$7:$A$37, 0), MATCH(EO49, '2011'!$E$4:$HF$4, 0) )</f>
        <v>456</v>
      </c>
      <c r="ES91" s="40">
        <f>INDEX('2012'!$E$7:$HF$37,  MATCH(EO91, '2012'!$A$7:$A$37, 0), MATCH(EO49, '2012'!$E$4:$HF$4, 0) )</f>
        <v>336</v>
      </c>
      <c r="ET91" s="40">
        <f>INDEX('2013'!$E$7:$HF$37,  MATCH(EO91, '2013'!$A$7:$A$37, 0), MATCH(EO49, '2013'!$E$4:$HF$4, 0) )</f>
        <v>387</v>
      </c>
      <c r="EU91" s="40">
        <f>INDEX('2014'!$E$7:$HF$37,  MATCH(EO91, '2014'!$A$7:$A$37, 0), MATCH(EO49, '2014'!$E$4:$HF$4, 0) )</f>
        <v>364</v>
      </c>
      <c r="EV91" s="40">
        <f>INDEX('2015'!$E$7:$HF$37,  MATCH(EO91, '2015'!$A$7:$A$37, 0), MATCH(EO49, '2015'!$E$4:$HF$4, 0) )</f>
        <v>359</v>
      </c>
      <c r="EW91" s="40">
        <f>INDEX('2016'!$E$7:$HF$37,  MATCH(EO91, '2016'!$A$7:$A$37, 0), MATCH(EO49, '2016'!$E$4:$HF$4, 0) )</f>
        <v>333</v>
      </c>
      <c r="EX91" s="40">
        <f>INDEX('2017'!$E$7:$HF$37,  MATCH(EO91, '2017'!$A$7:$A$37, 0), MATCH(EO49, '2017'!$E$4:$HF$4, 0) )</f>
        <v>368</v>
      </c>
      <c r="EY91" s="40">
        <f>INDEX('2018'!$E$7:$HF$37,  MATCH(EO91, '2018'!$A$7:$A$37, 0), MATCH(EO49, '2018'!$E$4:$HF$4, 0) )</f>
        <v>440</v>
      </c>
      <c r="EZ91" s="40">
        <f>INDEX('2019'!$E$7:$HF$37,  MATCH(EO91, '2019'!$A$7:$A$37, 0), MATCH(EO49, '2019'!$E$4:$HF$4, 0) )</f>
        <v>566</v>
      </c>
      <c r="FB91" s="9">
        <f t="shared" ref="FB91:FC91" si="1284">FB46</f>
        <v>1049</v>
      </c>
      <c r="FC91" s="18" t="str">
        <f t="shared" si="1284"/>
        <v>State of Utah</v>
      </c>
      <c r="FD91" s="40">
        <f>INDEX('2010'!$E$7:$HF$37,  MATCH(FB91, '2010'!$A$7:$A$37, 0), MATCH(FB49, '2010'!$E$4:$HF$4, 0) )</f>
        <v>398</v>
      </c>
      <c r="FE91" s="40">
        <f>INDEX('2011'!$E$7:$HF$37,  MATCH(FB91, '2011'!$A$7:$A$37, 0), MATCH(FB49, '2011'!$E$4:$HF$4, 0) )</f>
        <v>436</v>
      </c>
      <c r="FF91" s="40">
        <f>INDEX('2012'!$E$7:$HF$37,  MATCH(FB91, '2012'!$A$7:$A$37, 0), MATCH(FB49, '2012'!$E$4:$HF$4, 0) )</f>
        <v>436</v>
      </c>
      <c r="FG91" s="40">
        <f>INDEX('2013'!$E$7:$HF$37,  MATCH(FB91, '2013'!$A$7:$A$37, 0), MATCH(FB49, '2013'!$E$4:$HF$4, 0) )</f>
        <v>431</v>
      </c>
      <c r="FH91" s="40">
        <f>INDEX('2014'!$E$7:$HF$37,  MATCH(FB91, '2014'!$A$7:$A$37, 0), MATCH(FB49, '2014'!$E$4:$HF$4, 0) )</f>
        <v>434</v>
      </c>
      <c r="FI91" s="40">
        <f>INDEX('2015'!$E$7:$HF$37,  MATCH(FB91, '2015'!$A$7:$A$37, 0), MATCH(FB49, '2015'!$E$4:$HF$4, 0) )</f>
        <v>407</v>
      </c>
      <c r="FJ91" s="40">
        <f>INDEX('2016'!$E$7:$HF$37,  MATCH(FB91, '2016'!$A$7:$A$37, 0), MATCH(FB49, '2016'!$E$4:$HF$4, 0) )</f>
        <v>444</v>
      </c>
      <c r="FK91" s="40">
        <f>INDEX('2017'!$E$7:$HF$37,  MATCH(FB91, '2017'!$A$7:$A$37, 0), MATCH(FB49, '2017'!$E$4:$HF$4, 0) )</f>
        <v>450</v>
      </c>
      <c r="FL91" s="40">
        <f>INDEX('2018'!$E$7:$HF$37,  MATCH(FB91, '2018'!$A$7:$A$37, 0), MATCH(FB49, '2018'!$E$4:$HF$4, 0) )</f>
        <v>554</v>
      </c>
      <c r="FM91" s="40">
        <f>INDEX('2019'!$E$7:$HF$37,  MATCH(FB91, '2019'!$A$7:$A$37, 0), MATCH(FB49, '2019'!$E$4:$HF$4, 0) )</f>
        <v>495</v>
      </c>
      <c r="FO91" s="9">
        <f t="shared" ref="FO91:FP91" si="1285">FO46</f>
        <v>1049</v>
      </c>
      <c r="FP91" s="18" t="str">
        <f t="shared" si="1285"/>
        <v>State of Utah</v>
      </c>
      <c r="FQ91" s="40">
        <f>INDEX('2010'!$E$7:$HF$37,  MATCH(FO91, '2010'!$A$7:$A$37, 0), MATCH(FO49, '2010'!$E$4:$HF$4, 0) )</f>
        <v>171</v>
      </c>
      <c r="FR91" s="40">
        <f>INDEX('2011'!$E$7:$HF$37,  MATCH(FO91, '2011'!$A$7:$A$37, 0), MATCH(FO49, '2011'!$E$4:$HF$4, 0) )</f>
        <v>224</v>
      </c>
      <c r="FS91" s="40">
        <f>INDEX('2012'!$E$7:$HF$37,  MATCH(FO91, '2012'!$A$7:$A$37, 0), MATCH(FO49, '2012'!$E$4:$HF$4, 0) )</f>
        <v>212</v>
      </c>
      <c r="FT91" s="40">
        <f>INDEX('2013'!$E$7:$HF$37,  MATCH(FO91, '2013'!$A$7:$A$37, 0), MATCH(FO49, '2013'!$E$4:$HF$4, 0) )</f>
        <v>260</v>
      </c>
      <c r="FU91" s="40">
        <f>INDEX('2014'!$E$7:$HF$37,  MATCH(FO91, '2014'!$A$7:$A$37, 0), MATCH(FO49, '2014'!$E$4:$HF$4, 0) )</f>
        <v>229</v>
      </c>
      <c r="FV91" s="40">
        <f>INDEX('2015'!$E$7:$HF$37,  MATCH(FO91, '2015'!$A$7:$A$37, 0), MATCH(FO49, '2015'!$E$4:$HF$4, 0) )</f>
        <v>289</v>
      </c>
      <c r="FW91" s="40">
        <f>INDEX('2016'!$E$7:$HF$37,  MATCH(FO91, '2016'!$A$7:$A$37, 0), MATCH(FO49, '2016'!$E$4:$HF$4, 0) )</f>
        <v>269</v>
      </c>
      <c r="FX91" s="40">
        <f>INDEX('2017'!$E$7:$HF$37,  MATCH(FO91, '2017'!$A$7:$A$37, 0), MATCH(FO49, '2017'!$E$4:$HF$4, 0) )</f>
        <v>322</v>
      </c>
      <c r="FY91" s="40">
        <f>INDEX('2018'!$E$7:$HF$37,  MATCH(FO91, '2018'!$A$7:$A$37, 0), MATCH(FO49, '2018'!$E$4:$HF$4, 0) )</f>
        <v>278</v>
      </c>
      <c r="FZ91" s="40">
        <f>INDEX('2019'!$E$7:$HF$37,  MATCH(FO91, '2019'!$A$7:$A$37, 0), MATCH(FO49, '2019'!$E$4:$HF$4, 0) )</f>
        <v>248</v>
      </c>
      <c r="GB91" s="9">
        <f t="shared" ref="GB91:GC91" si="1286">GB46</f>
        <v>1049</v>
      </c>
      <c r="GC91" s="18" t="str">
        <f t="shared" si="1286"/>
        <v>State of Utah</v>
      </c>
      <c r="GD91" s="40">
        <f>INDEX('2010'!$E$7:$HF$37,  MATCH(GB91, '2010'!$A$7:$A$37, 0), MATCH(GB49, '2010'!$E$4:$HF$4, 0) )</f>
        <v>138</v>
      </c>
      <c r="GE91" s="40">
        <f>INDEX('2011'!$E$7:$HF$37,  MATCH(GB91, '2011'!$A$7:$A$37, 0), MATCH(GB49, '2011'!$E$4:$HF$4, 0) )</f>
        <v>60</v>
      </c>
      <c r="GF91" s="40">
        <f>INDEX('2012'!$E$7:$HF$37,  MATCH(GB91, '2012'!$A$7:$A$37, 0), MATCH(GB49, '2012'!$E$4:$HF$4, 0) )</f>
        <v>64</v>
      </c>
      <c r="GG91" s="40">
        <f>INDEX('2013'!$E$7:$HF$37,  MATCH(GB91, '2013'!$A$7:$A$37, 0), MATCH(GB49, '2013'!$E$4:$HF$4, 0) )</f>
        <v>40</v>
      </c>
      <c r="GH91" s="40">
        <f>INDEX('2014'!$E$7:$HF$37,  MATCH(GB91, '2014'!$A$7:$A$37, 0), MATCH(GB49, '2014'!$E$4:$HF$4, 0) )</f>
        <v>50</v>
      </c>
      <c r="GI91" s="40">
        <f>INDEX('2015'!$E$7:$HF$37,  MATCH(GB91, '2015'!$A$7:$A$37, 0), MATCH(GB49, '2015'!$E$4:$HF$4, 0) )</f>
        <v>43</v>
      </c>
      <c r="GJ91" s="40">
        <f>INDEX('2016'!$E$7:$HF$37,  MATCH(GB91, '2016'!$A$7:$A$37, 0), MATCH(GB49, '2016'!$E$4:$HF$4, 0) )</f>
        <v>36</v>
      </c>
      <c r="GK91" s="40">
        <f>INDEX('2017'!$E$7:$HF$37,  MATCH(GB91, '2017'!$A$7:$A$37, 0), MATCH(GB49, '2017'!$E$4:$HF$4, 0) )</f>
        <v>55</v>
      </c>
      <c r="GL91" s="40">
        <f>INDEX('2018'!$E$7:$HF$37,  MATCH(GB91, '2018'!$A$7:$A$37, 0), MATCH(GB49, '2018'!$E$4:$HF$4, 0) )</f>
        <v>47</v>
      </c>
      <c r="GM91" s="40">
        <f>INDEX('2019'!$E$7:$HF$37,  MATCH(GB91, '2019'!$A$7:$A$37, 0), MATCH(GB49, '2019'!$E$4:$HF$4, 0) )</f>
        <v>47</v>
      </c>
    </row>
    <row r="92" spans="2:195" x14ac:dyDescent="0.25">
      <c r="B92" s="9">
        <f t="shared" ref="B92:C92" si="1287">B47</f>
        <v>1000</v>
      </c>
      <c r="C92" s="18" t="str">
        <f t="shared" si="1287"/>
        <v>United States</v>
      </c>
      <c r="D92" s="40">
        <f>INDEX('2010'!$E$7:$HF$37,  MATCH(B92, '2010'!$A$7:$A$37, 0), MATCH(B49, '2010'!$E$4:$HF$4, 0) )</f>
        <v>19688</v>
      </c>
      <c r="E92" s="40">
        <f>INDEX('2011'!$E$7:$HF$37,  MATCH(B92, '2011'!$A$7:$A$37, 0), MATCH(B49, '2011'!$E$4:$HF$4, 0) )</f>
        <v>19418</v>
      </c>
      <c r="F92" s="40">
        <f>INDEX('2012'!$E$7:$HF$37,  MATCH(B92, '2012'!$A$7:$A$37, 0), MATCH(B49, '2012'!$E$4:$HF$4, 0) )</f>
        <v>16168</v>
      </c>
      <c r="G92" s="40">
        <f>INDEX('2013'!$E$7:$HF$37,  MATCH(B92, '2013'!$A$7:$A$37, 0), MATCH(B49, '2013'!$E$4:$HF$4, 0) )</f>
        <v>21247</v>
      </c>
      <c r="H92" s="40">
        <f>INDEX('2014'!$E$7:$HF$37,  MATCH(B92, '2014'!$A$7:$A$37, 0), MATCH(B49, '2014'!$E$4:$HF$4, 0) )</f>
        <v>19620</v>
      </c>
      <c r="I92" s="40">
        <f>INDEX('2015'!$E$7:$HF$37,  MATCH(B92, '2015'!$A$7:$A$37, 0), MATCH(B49, '2015'!$E$4:$HF$4, 0) )</f>
        <v>18023</v>
      </c>
      <c r="J92" s="40">
        <f>INDEX('2016'!$E$7:$HF$37,  MATCH(B92, '2016'!$A$7:$A$37, 0), MATCH(B49, '2016'!$E$4:$HF$4, 0) )</f>
        <v>19354</v>
      </c>
      <c r="K92" s="40">
        <f>INDEX('2017'!$E$7:$HF$37,  MATCH(B92, '2017'!$A$7:$A$37, 0), MATCH(B49, '2017'!$E$4:$HF$4, 0) )</f>
        <v>20203</v>
      </c>
      <c r="L92" s="40">
        <f>INDEX('2018'!$E$7:$HF$37,  MATCH(B92, '2018'!$A$7:$A$37, 0), MATCH(B49, '2018'!$E$4:$HF$4, 0) )</f>
        <v>21167</v>
      </c>
      <c r="M92" s="40">
        <f>INDEX('2019'!$E$7:$HF$37,  MATCH(B92, '2019'!$A$7:$A$37, 0), MATCH(B49, '2019'!$E$4:$HF$4, 0) )</f>
        <v>27244</v>
      </c>
      <c r="O92" s="9">
        <f t="shared" ref="O92:P92" si="1288">O47</f>
        <v>1000</v>
      </c>
      <c r="P92" s="18" t="str">
        <f t="shared" si="1288"/>
        <v>United States</v>
      </c>
      <c r="Q92" s="40">
        <f>INDEX('2010'!$E$7:$HF$37,  MATCH(O92, '2010'!$A$7:$A$37, 0), MATCH(O49, '2010'!$E$4:$HF$4, 0) )</f>
        <v>5216</v>
      </c>
      <c r="R92" s="40">
        <f>INDEX('2011'!$E$7:$HF$37,  MATCH(O92, '2011'!$A$7:$A$37, 0), MATCH(O49, '2011'!$E$4:$HF$4, 0) )</f>
        <v>4222</v>
      </c>
      <c r="S92" s="40">
        <f>INDEX('2012'!$E$7:$HF$37,  MATCH(O92, '2012'!$A$7:$A$37, 0), MATCH(O49, '2012'!$E$4:$HF$4, 0) )</f>
        <v>3846</v>
      </c>
      <c r="T92" s="40">
        <f>INDEX('2013'!$E$7:$HF$37,  MATCH(O92, '2013'!$A$7:$A$37, 0), MATCH(O49, '2013'!$E$4:$HF$4, 0) )</f>
        <v>4023</v>
      </c>
      <c r="U92" s="40">
        <f>INDEX('2014'!$E$7:$HF$37,  MATCH(O92, '2014'!$A$7:$A$37, 0), MATCH(O49, '2014'!$E$4:$HF$4, 0) )</f>
        <v>4140</v>
      </c>
      <c r="V92" s="40">
        <f>INDEX('2015'!$E$7:$HF$37,  MATCH(O92, '2015'!$A$7:$A$37, 0), MATCH(O49, '2015'!$E$4:$HF$4, 0) )</f>
        <v>3871</v>
      </c>
      <c r="W92" s="40">
        <f>INDEX('2016'!$E$7:$HF$37,  MATCH(O92, '2016'!$A$7:$A$37, 0), MATCH(O49, '2016'!$E$4:$HF$4, 0) )</f>
        <v>3920</v>
      </c>
      <c r="X92" s="40">
        <f>INDEX('2017'!$E$7:$HF$37,  MATCH(O92, '2017'!$A$7:$A$37, 0), MATCH(O49, '2017'!$E$4:$HF$4, 0) )</f>
        <v>5273</v>
      </c>
      <c r="Y92" s="40">
        <f>INDEX('2018'!$E$7:$HF$37,  MATCH(O92, '2018'!$A$7:$A$37, 0), MATCH(O49, '2018'!$E$4:$HF$4, 0) )</f>
        <v>5041</v>
      </c>
      <c r="Z92" s="40">
        <f>INDEX('2019'!$E$7:$HF$37,  MATCH(O92, '2019'!$A$7:$A$37, 0), MATCH(O49, '2019'!$E$4:$HF$4, 0) )</f>
        <v>5470</v>
      </c>
      <c r="AB92" s="9">
        <f t="shared" ref="AB92:AC92" si="1289">AB47</f>
        <v>1000</v>
      </c>
      <c r="AC92" s="18" t="str">
        <f t="shared" si="1289"/>
        <v>United States</v>
      </c>
      <c r="AD92" s="40">
        <f>INDEX('2010'!$E$7:$HF$37,  MATCH(AB92, '2010'!$A$7:$A$37, 0), MATCH(AB49, '2010'!$E$4:$HF$4, 0) )</f>
        <v>6654</v>
      </c>
      <c r="AE92" s="40">
        <f>INDEX('2011'!$E$7:$HF$37,  MATCH(AB92, '2011'!$A$7:$A$37, 0), MATCH(AB49, '2011'!$E$4:$HF$4, 0) )</f>
        <v>6492</v>
      </c>
      <c r="AF92" s="40">
        <f>INDEX('2012'!$E$7:$HF$37,  MATCH(AB92, '2012'!$A$7:$A$37, 0), MATCH(AB49, '2012'!$E$4:$HF$4, 0) )</f>
        <v>7211</v>
      </c>
      <c r="AG92" s="40">
        <f>INDEX('2013'!$E$7:$HF$37,  MATCH(AB92, '2013'!$A$7:$A$37, 0), MATCH(AB49, '2013'!$E$4:$HF$4, 0) )</f>
        <v>6476</v>
      </c>
      <c r="AH92" s="40">
        <f>INDEX('2014'!$E$7:$HF$37,  MATCH(AB92, '2014'!$A$7:$A$37, 0), MATCH(AB49, '2014'!$E$4:$HF$4, 0) )</f>
        <v>6825</v>
      </c>
      <c r="AI92" s="40">
        <f>INDEX('2015'!$E$7:$HF$37,  MATCH(AB92, '2015'!$A$7:$A$37, 0), MATCH(AB49, '2015'!$E$4:$HF$4, 0) )</f>
        <v>6132</v>
      </c>
      <c r="AJ92" s="40">
        <f>INDEX('2016'!$E$7:$HF$37,  MATCH(AB92, '2016'!$A$7:$A$37, 0), MATCH(AB49, '2016'!$E$4:$HF$4, 0) )</f>
        <v>7608</v>
      </c>
      <c r="AK92" s="40">
        <f>INDEX('2017'!$E$7:$HF$37,  MATCH(AB92, '2017'!$A$7:$A$37, 0), MATCH(AB49, '2017'!$E$4:$HF$4, 0) )</f>
        <v>7305</v>
      </c>
      <c r="AL92" s="40">
        <f>INDEX('2018'!$E$7:$HF$37,  MATCH(AB92, '2018'!$A$7:$A$37, 0), MATCH(AB49, '2018'!$E$4:$HF$4, 0) )</f>
        <v>8064</v>
      </c>
      <c r="AM92" s="40">
        <f>INDEX('2019'!$E$7:$HF$37,  MATCH(AB92, '2019'!$A$7:$A$37, 0), MATCH(AB49, '2019'!$E$4:$HF$4, 0) )</f>
        <v>10172</v>
      </c>
      <c r="AO92" s="9">
        <f t="shared" ref="AO92:AP92" si="1290">AO47</f>
        <v>1000</v>
      </c>
      <c r="AP92" s="18" t="str">
        <f t="shared" si="1290"/>
        <v>United States</v>
      </c>
      <c r="AQ92" s="40">
        <f>INDEX('2010'!$E$7:$HF$37,  MATCH(AO92, '2010'!$A$7:$A$37, 0), MATCH(AO49, '2010'!$E$4:$HF$4, 0) )</f>
        <v>4333</v>
      </c>
      <c r="AR92" s="40">
        <f>INDEX('2011'!$E$7:$HF$37,  MATCH(AO92, '2011'!$A$7:$A$37, 0), MATCH(AO49, '2011'!$E$4:$HF$4, 0) )</f>
        <v>4610</v>
      </c>
      <c r="AS92" s="40">
        <f>INDEX('2012'!$E$7:$HF$37,  MATCH(AO92, '2012'!$A$7:$A$37, 0), MATCH(AO49, '2012'!$E$4:$HF$4, 0) )</f>
        <v>3713</v>
      </c>
      <c r="AT92" s="40">
        <f>INDEX('2013'!$E$7:$HF$37,  MATCH(AO92, '2013'!$A$7:$A$37, 0), MATCH(AO49, '2013'!$E$4:$HF$4, 0) )</f>
        <v>4454</v>
      </c>
      <c r="AU92" s="40">
        <f>INDEX('2014'!$E$7:$HF$37,  MATCH(AO92, '2014'!$A$7:$A$37, 0), MATCH(AO49, '2014'!$E$4:$HF$4, 0) )</f>
        <v>3620</v>
      </c>
      <c r="AV92" s="40">
        <f>INDEX('2015'!$E$7:$HF$37,  MATCH(AO92, '2015'!$A$7:$A$37, 0), MATCH(AO49, '2015'!$E$4:$HF$4, 0) )</f>
        <v>4551</v>
      </c>
      <c r="AW92" s="40">
        <f>INDEX('2016'!$E$7:$HF$37,  MATCH(AO92, '2016'!$A$7:$A$37, 0), MATCH(AO49, '2016'!$E$4:$HF$4, 0) )</f>
        <v>5014</v>
      </c>
      <c r="AX92" s="40">
        <f>INDEX('2017'!$E$7:$HF$37,  MATCH(AO92, '2017'!$A$7:$A$37, 0), MATCH(AO49, '2017'!$E$4:$HF$4, 0) )</f>
        <v>4239</v>
      </c>
      <c r="AY92" s="40">
        <f>INDEX('2018'!$E$7:$HF$37,  MATCH(AO92, '2018'!$A$7:$A$37, 0), MATCH(AO49, '2018'!$E$4:$HF$4, 0) )</f>
        <v>5286</v>
      </c>
      <c r="AZ92" s="40">
        <f>INDEX('2019'!$E$7:$HF$37,  MATCH(AO92, '2019'!$A$7:$A$37, 0), MATCH(AO49, '2019'!$E$4:$HF$4, 0) )</f>
        <v>5587</v>
      </c>
      <c r="BB92" s="9">
        <f t="shared" ref="BB92:BC92" si="1291">BB47</f>
        <v>1000</v>
      </c>
      <c r="BC92" s="18" t="str">
        <f t="shared" si="1291"/>
        <v>United States</v>
      </c>
      <c r="BD92" s="40">
        <f>INDEX('2010'!$E$7:$HF$37,  MATCH(BB92, '2010'!$A$7:$A$37, 0), MATCH(BB49, '2010'!$E$4:$HF$4, 0) )</f>
        <v>3596</v>
      </c>
      <c r="BE92" s="40">
        <f>INDEX('2011'!$E$7:$HF$37,  MATCH(BB92, '2011'!$A$7:$A$37, 0), MATCH(BB49, '2011'!$E$4:$HF$4, 0) )</f>
        <v>2712</v>
      </c>
      <c r="BF92" s="40">
        <f>INDEX('2012'!$E$7:$HF$37,  MATCH(BB92, '2012'!$A$7:$A$37, 0), MATCH(BB49, '2012'!$E$4:$HF$4, 0) )</f>
        <v>3757</v>
      </c>
      <c r="BG92" s="40">
        <f>INDEX('2013'!$E$7:$HF$37,  MATCH(BB92, '2013'!$A$7:$A$37, 0), MATCH(BB49, '2013'!$E$4:$HF$4, 0) )</f>
        <v>3526</v>
      </c>
      <c r="BH92" s="40">
        <f>INDEX('2014'!$E$7:$HF$37,  MATCH(BB92, '2014'!$A$7:$A$37, 0), MATCH(BB49, '2014'!$E$4:$HF$4, 0) )</f>
        <v>3500</v>
      </c>
      <c r="BI92" s="40">
        <f>INDEX('2015'!$E$7:$HF$37,  MATCH(BB92, '2015'!$A$7:$A$37, 0), MATCH(BB49, '2015'!$E$4:$HF$4, 0) )</f>
        <v>3150</v>
      </c>
      <c r="BJ92" s="40">
        <f>INDEX('2016'!$E$7:$HF$37,  MATCH(BB92, '2016'!$A$7:$A$37, 0), MATCH(BB49, '2016'!$E$4:$HF$4, 0) )</f>
        <v>3026</v>
      </c>
      <c r="BK92" s="40">
        <f>INDEX('2017'!$E$7:$HF$37,  MATCH(BB92, '2017'!$A$7:$A$37, 0), MATCH(BB49, '2017'!$E$4:$HF$4, 0) )</f>
        <v>3015</v>
      </c>
      <c r="BL92" s="40">
        <f>INDEX('2018'!$E$7:$HF$37,  MATCH(BB92, '2018'!$A$7:$A$37, 0), MATCH(BB49, '2018'!$E$4:$HF$4, 0) )</f>
        <v>3462</v>
      </c>
      <c r="BM92" s="40">
        <f>INDEX('2019'!$E$7:$HF$37,  MATCH(BB92, '2019'!$A$7:$A$37, 0), MATCH(BB49, '2019'!$E$4:$HF$4, 0) )</f>
        <v>3336</v>
      </c>
      <c r="BO92" s="9">
        <f t="shared" ref="BO92:BP92" si="1292">BO47</f>
        <v>1000</v>
      </c>
      <c r="BP92" s="18" t="str">
        <f t="shared" si="1292"/>
        <v>United States</v>
      </c>
      <c r="BQ92" s="40">
        <f>INDEX('2010'!$E$7:$HF$37,  MATCH(BO92, '2010'!$A$7:$A$37, 0), MATCH(BO49, '2010'!$E$4:$HF$4, 0) )</f>
        <v>4447</v>
      </c>
      <c r="BR92" s="40">
        <f>INDEX('2011'!$E$7:$HF$37,  MATCH(BO92, '2011'!$A$7:$A$37, 0), MATCH(BO49, '2011'!$E$4:$HF$4, 0) )</f>
        <v>4420</v>
      </c>
      <c r="BS92" s="40">
        <f>INDEX('2012'!$E$7:$HF$37,  MATCH(BO92, '2012'!$A$7:$A$37, 0), MATCH(BO49, '2012'!$E$4:$HF$4, 0) )</f>
        <v>4692</v>
      </c>
      <c r="BT92" s="40">
        <f>INDEX('2013'!$E$7:$HF$37,  MATCH(BO92, '2013'!$A$7:$A$37, 0), MATCH(BO49, '2013'!$E$4:$HF$4, 0) )</f>
        <v>5016</v>
      </c>
      <c r="BU92" s="40">
        <f>INDEX('2014'!$E$7:$HF$37,  MATCH(BO92, '2014'!$A$7:$A$37, 0), MATCH(BO49, '2014'!$E$4:$HF$4, 0) )</f>
        <v>5106</v>
      </c>
      <c r="BV92" s="40">
        <f>INDEX('2015'!$E$7:$HF$37,  MATCH(BO92, '2015'!$A$7:$A$37, 0), MATCH(BO49, '2015'!$E$4:$HF$4, 0) )</f>
        <v>5220</v>
      </c>
      <c r="BW92" s="40">
        <f>INDEX('2016'!$E$7:$HF$37,  MATCH(BO92, '2016'!$A$7:$A$37, 0), MATCH(BO49, '2016'!$E$4:$HF$4, 0) )</f>
        <v>5027</v>
      </c>
      <c r="BX92" s="40">
        <f>INDEX('2017'!$E$7:$HF$37,  MATCH(BO92, '2017'!$A$7:$A$37, 0), MATCH(BO49, '2017'!$E$4:$HF$4, 0) )</f>
        <v>5759</v>
      </c>
      <c r="BY92" s="40">
        <f>INDEX('2018'!$E$7:$HF$37,  MATCH(BO92, '2018'!$A$7:$A$37, 0), MATCH(BO49, '2018'!$E$4:$HF$4, 0) )</f>
        <v>5284</v>
      </c>
      <c r="BZ92" s="40">
        <f>INDEX('2019'!$E$7:$HF$37,  MATCH(BO92, '2019'!$A$7:$A$37, 0), MATCH(BO49, '2019'!$E$4:$HF$4, 0) )</f>
        <v>4832</v>
      </c>
      <c r="CB92" s="9">
        <f t="shared" ref="CB92:CC92" si="1293">CB47</f>
        <v>1000</v>
      </c>
      <c r="CC92" s="18" t="str">
        <f t="shared" si="1293"/>
        <v>United States</v>
      </c>
      <c r="CD92" s="40">
        <f>INDEX('2010'!$E$7:$HF$37,  MATCH(CB92, '2010'!$A$7:$A$37, 0), MATCH(CB49, '2010'!$E$4:$HF$4, 0) )</f>
        <v>2968</v>
      </c>
      <c r="CE92" s="40">
        <f>INDEX('2011'!$E$7:$HF$37,  MATCH(CB92, '2011'!$A$7:$A$37, 0), MATCH(CB49, '2011'!$E$4:$HF$4, 0) )</f>
        <v>3282</v>
      </c>
      <c r="CF92" s="40">
        <f>INDEX('2012'!$E$7:$HF$37,  MATCH(CB92, '2012'!$A$7:$A$37, 0), MATCH(CB49, '2012'!$E$4:$HF$4, 0) )</f>
        <v>3823</v>
      </c>
      <c r="CG92" s="40">
        <f>INDEX('2013'!$E$7:$HF$37,  MATCH(CB92, '2013'!$A$7:$A$37, 0), MATCH(CB49, '2013'!$E$4:$HF$4, 0) )</f>
        <v>3723</v>
      </c>
      <c r="CH92" s="40">
        <f>INDEX('2014'!$E$7:$HF$37,  MATCH(CB92, '2014'!$A$7:$A$37, 0), MATCH(CB49, '2014'!$E$4:$HF$4, 0) )</f>
        <v>3448</v>
      </c>
      <c r="CI92" s="40">
        <f>INDEX('2015'!$E$7:$HF$37,  MATCH(CB92, '2015'!$A$7:$A$37, 0), MATCH(CB49, '2015'!$E$4:$HF$4, 0) )</f>
        <v>3566</v>
      </c>
      <c r="CJ92" s="40">
        <f>INDEX('2016'!$E$7:$HF$37,  MATCH(CB92, '2016'!$A$7:$A$37, 0), MATCH(CB49, '2016'!$E$4:$HF$4, 0) )</f>
        <v>4168</v>
      </c>
      <c r="CK92" s="40">
        <f>INDEX('2017'!$E$7:$HF$37,  MATCH(CB92, '2017'!$A$7:$A$37, 0), MATCH(CB49, '2017'!$E$4:$HF$4, 0) )</f>
        <v>4102</v>
      </c>
      <c r="CL92" s="40">
        <f>INDEX('2018'!$E$7:$HF$37,  MATCH(CB92, '2018'!$A$7:$A$37, 0), MATCH(CB49, '2018'!$E$4:$HF$4, 0) )</f>
        <v>4958</v>
      </c>
      <c r="CM92" s="40">
        <f>INDEX('2019'!$E$7:$HF$37,  MATCH(CB92, '2019'!$A$7:$A$37, 0), MATCH(CB49, '2019'!$E$4:$HF$4, 0) )</f>
        <v>5468</v>
      </c>
      <c r="CO92" s="9">
        <f t="shared" ref="CO92:CP92" si="1294">CO47</f>
        <v>1000</v>
      </c>
      <c r="CP92" s="18" t="str">
        <f t="shared" si="1294"/>
        <v>United States</v>
      </c>
      <c r="CQ92" s="40">
        <f>INDEX('2010'!$E$7:$HF$37,  MATCH(CO92, '2010'!$A$7:$A$37, 0), MATCH(CO49, '2010'!$E$4:$HF$4, 0) )</f>
        <v>3223</v>
      </c>
      <c r="CR92" s="40">
        <f>INDEX('2011'!$E$7:$HF$37,  MATCH(CO92, '2011'!$A$7:$A$37, 0), MATCH(CO49, '2011'!$E$4:$HF$4, 0) )</f>
        <v>3687</v>
      </c>
      <c r="CS92" s="40">
        <f>INDEX('2012'!$E$7:$HF$37,  MATCH(CO92, '2012'!$A$7:$A$37, 0), MATCH(CO49, '2012'!$E$4:$HF$4, 0) )</f>
        <v>3426</v>
      </c>
      <c r="CT92" s="40">
        <f>INDEX('2013'!$E$7:$HF$37,  MATCH(CO92, '2013'!$A$7:$A$37, 0), MATCH(CO49, '2013'!$E$4:$HF$4, 0) )</f>
        <v>3076</v>
      </c>
      <c r="CU92" s="40">
        <f>INDEX('2014'!$E$7:$HF$37,  MATCH(CO92, '2014'!$A$7:$A$37, 0), MATCH(CO49, '2014'!$E$4:$HF$4, 0) )</f>
        <v>3281</v>
      </c>
      <c r="CV92" s="40">
        <f>INDEX('2015'!$E$7:$HF$37,  MATCH(CO92, '2015'!$A$7:$A$37, 0), MATCH(CO49, '2015'!$E$4:$HF$4, 0) )</f>
        <v>3272</v>
      </c>
      <c r="CW92" s="40">
        <f>INDEX('2016'!$E$7:$HF$37,  MATCH(CO92, '2016'!$A$7:$A$37, 0), MATCH(CO49, '2016'!$E$4:$HF$4, 0) )</f>
        <v>3675</v>
      </c>
      <c r="CX92" s="40">
        <f>INDEX('2017'!$E$7:$HF$37,  MATCH(CO92, '2017'!$A$7:$A$37, 0), MATCH(CO49, '2017'!$E$4:$HF$4, 0) )</f>
        <v>4050</v>
      </c>
      <c r="CY92" s="40">
        <f>INDEX('2018'!$E$7:$HF$37,  MATCH(CO92, '2018'!$A$7:$A$37, 0), MATCH(CO49, '2018'!$E$4:$HF$4, 0) )</f>
        <v>3423</v>
      </c>
      <c r="CZ92" s="40">
        <f>INDEX('2019'!$E$7:$HF$37,  MATCH(CO92, '2019'!$A$7:$A$37, 0), MATCH(CO49, '2019'!$E$4:$HF$4, 0) )</f>
        <v>4024</v>
      </c>
      <c r="DB92" s="9">
        <f t="shared" ref="DB92:DC92" si="1295">DB47</f>
        <v>1000</v>
      </c>
      <c r="DC92" s="18" t="str">
        <f t="shared" si="1295"/>
        <v>United States</v>
      </c>
      <c r="DD92" s="40">
        <f>INDEX('2010'!$E$7:$HF$37,  MATCH(DB92, '2010'!$A$7:$A$37, 0), MATCH(DB49, '2010'!$E$4:$HF$4, 0) )</f>
        <v>5920</v>
      </c>
      <c r="DE92" s="40">
        <f>INDEX('2011'!$E$7:$HF$37,  MATCH(DB92, '2011'!$A$7:$A$37, 0), MATCH(DB49, '2011'!$E$4:$HF$4, 0) )</f>
        <v>5536</v>
      </c>
      <c r="DF92" s="40">
        <f>INDEX('2012'!$E$7:$HF$37,  MATCH(DB92, '2012'!$A$7:$A$37, 0), MATCH(DB49, '2012'!$E$4:$HF$4, 0) )</f>
        <v>4966</v>
      </c>
      <c r="DG92" s="40">
        <f>INDEX('2013'!$E$7:$HF$37,  MATCH(DB92, '2013'!$A$7:$A$37, 0), MATCH(DB49, '2013'!$E$4:$HF$4, 0) )</f>
        <v>5404</v>
      </c>
      <c r="DH92" s="40">
        <f>INDEX('2014'!$E$7:$HF$37,  MATCH(DB92, '2014'!$A$7:$A$37, 0), MATCH(DB49, '2014'!$E$4:$HF$4, 0) )</f>
        <v>5339</v>
      </c>
      <c r="DI92" s="40">
        <f>INDEX('2015'!$E$7:$HF$37,  MATCH(DB92, '2015'!$A$7:$A$37, 0), MATCH(DB49, '2015'!$E$4:$HF$4, 0) )</f>
        <v>6522</v>
      </c>
      <c r="DJ92" s="40">
        <f>INDEX('2016'!$E$7:$HF$37,  MATCH(DB92, '2016'!$A$7:$A$37, 0), MATCH(DB49, '2016'!$E$4:$HF$4, 0) )</f>
        <v>6116</v>
      </c>
      <c r="DK92" s="40">
        <f>INDEX('2017'!$E$7:$HF$37,  MATCH(DB92, '2017'!$A$7:$A$37, 0), MATCH(DB49, '2017'!$E$4:$HF$4, 0) )</f>
        <v>6824</v>
      </c>
      <c r="DL92" s="40">
        <f>INDEX('2018'!$E$7:$HF$37,  MATCH(DB92, '2018'!$A$7:$A$37, 0), MATCH(DB49, '2018'!$E$4:$HF$4, 0) )</f>
        <v>8233</v>
      </c>
      <c r="DM92" s="40">
        <f>INDEX('2019'!$E$7:$HF$37,  MATCH(DB92, '2019'!$A$7:$A$37, 0), MATCH(DB49, '2019'!$E$4:$HF$4, 0) )</f>
        <v>7007</v>
      </c>
      <c r="DO92" s="9">
        <f t="shared" ref="DO92:DP92" si="1296">DO47</f>
        <v>1000</v>
      </c>
      <c r="DP92" s="18" t="str">
        <f t="shared" si="1296"/>
        <v>United States</v>
      </c>
      <c r="DQ92" s="40">
        <f>INDEX('2010'!$E$7:$HF$37,  MATCH(DO92, '2010'!$A$7:$A$37, 0), MATCH(DO49, '2010'!$E$4:$HF$4, 0) )</f>
        <v>7607</v>
      </c>
      <c r="DR92" s="40">
        <f>INDEX('2011'!$E$7:$HF$37,  MATCH(DO92, '2011'!$A$7:$A$37, 0), MATCH(DO49, '2011'!$E$4:$HF$4, 0) )</f>
        <v>8037</v>
      </c>
      <c r="DS92" s="40">
        <f>INDEX('2012'!$E$7:$HF$37,  MATCH(DO92, '2012'!$A$7:$A$37, 0), MATCH(DO49, '2012'!$E$4:$HF$4, 0) )</f>
        <v>7553</v>
      </c>
      <c r="DT92" s="40">
        <f>INDEX('2013'!$E$7:$HF$37,  MATCH(DO92, '2013'!$A$7:$A$37, 0), MATCH(DO49, '2013'!$E$4:$HF$4, 0) )</f>
        <v>10120</v>
      </c>
      <c r="DU92" s="40">
        <f>INDEX('2014'!$E$7:$HF$37,  MATCH(DO92, '2014'!$A$7:$A$37, 0), MATCH(DO49, '2014'!$E$4:$HF$4, 0) )</f>
        <v>10518</v>
      </c>
      <c r="DV92" s="40">
        <f>INDEX('2015'!$E$7:$HF$37,  MATCH(DO92, '2015'!$A$7:$A$37, 0), MATCH(DO49, '2015'!$E$4:$HF$4, 0) )</f>
        <v>8487</v>
      </c>
      <c r="DW92" s="40">
        <f>INDEX('2016'!$E$7:$HF$37,  MATCH(DO92, '2016'!$A$7:$A$37, 0), MATCH(DO49, '2016'!$E$4:$HF$4, 0) )</f>
        <v>8624</v>
      </c>
      <c r="DX92" s="40">
        <f>INDEX('2017'!$E$7:$HF$37,  MATCH(DO92, '2017'!$A$7:$A$37, 0), MATCH(DO49, '2017'!$E$4:$HF$4, 0) )</f>
        <v>8204</v>
      </c>
      <c r="DY92" s="40">
        <f>INDEX('2018'!$E$7:$HF$37,  MATCH(DO92, '2018'!$A$7:$A$37, 0), MATCH(DO49, '2018'!$E$4:$HF$4, 0) )</f>
        <v>10286</v>
      </c>
      <c r="DZ92" s="40">
        <f>INDEX('2019'!$E$7:$HF$37,  MATCH(DO92, '2019'!$A$7:$A$37, 0), MATCH(DO49, '2019'!$E$4:$HF$4, 0) )</f>
        <v>11532</v>
      </c>
      <c r="EB92" s="9">
        <f t="shared" ref="EB92:EC92" si="1297">EB47</f>
        <v>1000</v>
      </c>
      <c r="EC92" s="18" t="str">
        <f t="shared" si="1297"/>
        <v>United States</v>
      </c>
      <c r="ED92" s="40">
        <f>INDEX('2010'!$E$7:$HF$37,  MATCH(EB92, '2010'!$A$7:$A$37, 0), MATCH(EB49, '2010'!$E$4:$HF$4, 0) )</f>
        <v>7626</v>
      </c>
      <c r="EE92" s="40">
        <f>INDEX('2011'!$E$7:$HF$37,  MATCH(EB92, '2011'!$A$7:$A$37, 0), MATCH(EB49, '2011'!$E$4:$HF$4, 0) )</f>
        <v>7007</v>
      </c>
      <c r="EF92" s="40">
        <f>INDEX('2012'!$E$7:$HF$37,  MATCH(EB92, '2012'!$A$7:$A$37, 0), MATCH(EB49, '2012'!$E$4:$HF$4, 0) )</f>
        <v>6394</v>
      </c>
      <c r="EG92" s="40">
        <f>INDEX('2013'!$E$7:$HF$37,  MATCH(EB92, '2013'!$A$7:$A$37, 0), MATCH(EB49, '2013'!$E$4:$HF$4, 0) )</f>
        <v>7345</v>
      </c>
      <c r="EH92" s="40">
        <f>INDEX('2014'!$E$7:$HF$37,  MATCH(EB92, '2014'!$A$7:$A$37, 0), MATCH(EB49, '2014'!$E$4:$HF$4, 0) )</f>
        <v>6939</v>
      </c>
      <c r="EI92" s="40">
        <f>INDEX('2015'!$E$7:$HF$37,  MATCH(EB92, '2015'!$A$7:$A$37, 0), MATCH(EB49, '2015'!$E$4:$HF$4, 0) )</f>
        <v>7815</v>
      </c>
      <c r="EJ92" s="40">
        <f>INDEX('2016'!$E$7:$HF$37,  MATCH(EB92, '2016'!$A$7:$A$37, 0), MATCH(EB49, '2016'!$E$4:$HF$4, 0) )</f>
        <v>7690</v>
      </c>
      <c r="EK92" s="40">
        <f>INDEX('2017'!$E$7:$HF$37,  MATCH(EB92, '2017'!$A$7:$A$37, 0), MATCH(EB49, '2017'!$E$4:$HF$4, 0) )</f>
        <v>7143</v>
      </c>
      <c r="EL92" s="40">
        <f>INDEX('2018'!$E$7:$HF$37,  MATCH(EB92, '2018'!$A$7:$A$37, 0), MATCH(EB49, '2018'!$E$4:$HF$4, 0) )</f>
        <v>7814</v>
      </c>
      <c r="EM92" s="40">
        <f>INDEX('2019'!$E$7:$HF$37,  MATCH(EB92, '2019'!$A$7:$A$37, 0), MATCH(EB49, '2019'!$E$4:$HF$4, 0) )</f>
        <v>8748</v>
      </c>
      <c r="EO92" s="9">
        <f t="shared" ref="EO92:EP92" si="1298">EO47</f>
        <v>1000</v>
      </c>
      <c r="EP92" s="18" t="str">
        <f t="shared" si="1298"/>
        <v>United States</v>
      </c>
      <c r="EQ92" s="40">
        <f>INDEX('2010'!$E$7:$HF$37,  MATCH(EO92, '2010'!$A$7:$A$37, 0), MATCH(EO49, '2010'!$E$4:$HF$4, 0) )</f>
        <v>5020</v>
      </c>
      <c r="ER92" s="40">
        <f>INDEX('2011'!$E$7:$HF$37,  MATCH(EO92, '2011'!$A$7:$A$37, 0), MATCH(EO49, '2011'!$E$4:$HF$4, 0) )</f>
        <v>3668</v>
      </c>
      <c r="ES92" s="40">
        <f>INDEX('2012'!$E$7:$HF$37,  MATCH(EO92, '2012'!$A$7:$A$37, 0), MATCH(EO49, '2012'!$E$4:$HF$4, 0) )</f>
        <v>4183</v>
      </c>
      <c r="ET92" s="40">
        <f>INDEX('2013'!$E$7:$HF$37,  MATCH(EO92, '2013'!$A$7:$A$37, 0), MATCH(EO49, '2013'!$E$4:$HF$4, 0) )</f>
        <v>4504</v>
      </c>
      <c r="EU92" s="40">
        <f>INDEX('2014'!$E$7:$HF$37,  MATCH(EO92, '2014'!$A$7:$A$37, 0), MATCH(EO49, '2014'!$E$4:$HF$4, 0) )</f>
        <v>4224</v>
      </c>
      <c r="EV92" s="40">
        <f>INDEX('2015'!$E$7:$HF$37,  MATCH(EO92, '2015'!$A$7:$A$37, 0), MATCH(EO49, '2015'!$E$4:$HF$4, 0) )</f>
        <v>4206</v>
      </c>
      <c r="EW92" s="40">
        <f>INDEX('2016'!$E$7:$HF$37,  MATCH(EO92, '2016'!$A$7:$A$37, 0), MATCH(EO49, '2016'!$E$4:$HF$4, 0) )</f>
        <v>4303</v>
      </c>
      <c r="EX92" s="40">
        <f>INDEX('2017'!$E$7:$HF$37,  MATCH(EO92, '2017'!$A$7:$A$37, 0), MATCH(EO49, '2017'!$E$4:$HF$4, 0) )</f>
        <v>3866</v>
      </c>
      <c r="EY92" s="40">
        <f>INDEX('2018'!$E$7:$HF$37,  MATCH(EO92, '2018'!$A$7:$A$37, 0), MATCH(EO49, '2018'!$E$4:$HF$4, 0) )</f>
        <v>5145</v>
      </c>
      <c r="EZ92" s="40">
        <f>INDEX('2019'!$E$7:$HF$37,  MATCH(EO92, '2019'!$A$7:$A$37, 0), MATCH(EO49, '2019'!$E$4:$HF$4, 0) )</f>
        <v>4852</v>
      </c>
      <c r="FB92" s="9">
        <f t="shared" ref="FB92:FC92" si="1299">FB47</f>
        <v>1000</v>
      </c>
      <c r="FC92" s="18" t="str">
        <f t="shared" si="1299"/>
        <v>United States</v>
      </c>
      <c r="FD92" s="40">
        <f>INDEX('2010'!$E$7:$HF$37,  MATCH(FB92, '2010'!$A$7:$A$37, 0), MATCH(FB49, '2010'!$E$4:$HF$4, 0) )</f>
        <v>4394</v>
      </c>
      <c r="FE92" s="40">
        <f>INDEX('2011'!$E$7:$HF$37,  MATCH(FB92, '2011'!$A$7:$A$37, 0), MATCH(FB49, '2011'!$E$4:$HF$4, 0) )</f>
        <v>5327</v>
      </c>
      <c r="FF92" s="40">
        <f>INDEX('2012'!$E$7:$HF$37,  MATCH(FB92, '2012'!$A$7:$A$37, 0), MATCH(FB49, '2012'!$E$4:$HF$4, 0) )</f>
        <v>4281</v>
      </c>
      <c r="FG92" s="40">
        <f>INDEX('2013'!$E$7:$HF$37,  MATCH(FB92, '2013'!$A$7:$A$37, 0), MATCH(FB49, '2013'!$E$4:$HF$4, 0) )</f>
        <v>4867</v>
      </c>
      <c r="FH92" s="40">
        <f>INDEX('2014'!$E$7:$HF$37,  MATCH(FB92, '2014'!$A$7:$A$37, 0), MATCH(FB49, '2014'!$E$4:$HF$4, 0) )</f>
        <v>4697</v>
      </c>
      <c r="FI92" s="40">
        <f>INDEX('2015'!$E$7:$HF$37,  MATCH(FB92, '2015'!$A$7:$A$37, 0), MATCH(FB49, '2015'!$E$4:$HF$4, 0) )</f>
        <v>4718</v>
      </c>
      <c r="FJ92" s="40">
        <f>INDEX('2016'!$E$7:$HF$37,  MATCH(FB92, '2016'!$A$7:$A$37, 0), MATCH(FB49, '2016'!$E$4:$HF$4, 0) )</f>
        <v>5095</v>
      </c>
      <c r="FK92" s="40">
        <f>INDEX('2017'!$E$7:$HF$37,  MATCH(FB92, '2017'!$A$7:$A$37, 0), MATCH(FB49, '2017'!$E$4:$HF$4, 0) )</f>
        <v>5303</v>
      </c>
      <c r="FL92" s="40">
        <f>INDEX('2018'!$E$7:$HF$37,  MATCH(FB92, '2018'!$A$7:$A$37, 0), MATCH(FB49, '2018'!$E$4:$HF$4, 0) )</f>
        <v>5334</v>
      </c>
      <c r="FM92" s="40">
        <f>INDEX('2019'!$E$7:$HF$37,  MATCH(FB92, '2019'!$A$7:$A$37, 0), MATCH(FB49, '2019'!$E$4:$HF$4, 0) )</f>
        <v>6482</v>
      </c>
      <c r="FO92" s="9">
        <f t="shared" ref="FO92:FP92" si="1300">FO47</f>
        <v>1000</v>
      </c>
      <c r="FP92" s="18" t="str">
        <f t="shared" si="1300"/>
        <v>United States</v>
      </c>
      <c r="FQ92" s="40">
        <f>INDEX('2010'!$E$7:$HF$37,  MATCH(FO92, '2010'!$A$7:$A$37, 0), MATCH(FO49, '2010'!$E$4:$HF$4, 0) )</f>
        <v>2043</v>
      </c>
      <c r="FR92" s="40">
        <f>INDEX('2011'!$E$7:$HF$37,  MATCH(FO92, '2011'!$A$7:$A$37, 0), MATCH(FO49, '2011'!$E$4:$HF$4, 0) )</f>
        <v>2496</v>
      </c>
      <c r="FS92" s="40">
        <f>INDEX('2012'!$E$7:$HF$37,  MATCH(FO92, '2012'!$A$7:$A$37, 0), MATCH(FO49, '2012'!$E$4:$HF$4, 0) )</f>
        <v>2244</v>
      </c>
      <c r="FT92" s="40">
        <f>INDEX('2013'!$E$7:$HF$37,  MATCH(FO92, '2013'!$A$7:$A$37, 0), MATCH(FO49, '2013'!$E$4:$HF$4, 0) )</f>
        <v>2434</v>
      </c>
      <c r="FU92" s="40">
        <f>INDEX('2014'!$E$7:$HF$37,  MATCH(FO92, '2014'!$A$7:$A$37, 0), MATCH(FO49, '2014'!$E$4:$HF$4, 0) )</f>
        <v>2457</v>
      </c>
      <c r="FV92" s="40">
        <f>INDEX('2015'!$E$7:$HF$37,  MATCH(FO92, '2015'!$A$7:$A$37, 0), MATCH(FO49, '2015'!$E$4:$HF$4, 0) )</f>
        <v>2380</v>
      </c>
      <c r="FW92" s="40">
        <f>INDEX('2016'!$E$7:$HF$37,  MATCH(FO92, '2016'!$A$7:$A$37, 0), MATCH(FO49, '2016'!$E$4:$HF$4, 0) )</f>
        <v>2549</v>
      </c>
      <c r="FX92" s="40">
        <f>INDEX('2017'!$E$7:$HF$37,  MATCH(FO92, '2017'!$A$7:$A$37, 0), MATCH(FO49, '2017'!$E$4:$HF$4, 0) )</f>
        <v>2955</v>
      </c>
      <c r="FY92" s="40">
        <f>INDEX('2018'!$E$7:$HF$37,  MATCH(FO92, '2018'!$A$7:$A$37, 0), MATCH(FO49, '2018'!$E$4:$HF$4, 0) )</f>
        <v>3303</v>
      </c>
      <c r="FZ92" s="40">
        <f>INDEX('2019'!$E$7:$HF$37,  MATCH(FO92, '2019'!$A$7:$A$37, 0), MATCH(FO49, '2019'!$E$4:$HF$4, 0) )</f>
        <v>3422</v>
      </c>
      <c r="GB92" s="9">
        <f t="shared" ref="GB92:GC92" si="1301">GB47</f>
        <v>1000</v>
      </c>
      <c r="GC92" s="18" t="str">
        <f t="shared" si="1301"/>
        <v>United States</v>
      </c>
      <c r="GD92" s="40">
        <f>INDEX('2010'!$E$7:$HF$37,  MATCH(GB92, '2010'!$A$7:$A$37, 0), MATCH(GB49, '2010'!$E$4:$HF$4, 0) )</f>
        <v>5977</v>
      </c>
      <c r="GE92" s="40">
        <f>INDEX('2011'!$E$7:$HF$37,  MATCH(GB92, '2011'!$A$7:$A$37, 0), MATCH(GB49, '2011'!$E$4:$HF$4, 0) )</f>
        <v>3904</v>
      </c>
      <c r="GF92" s="40">
        <f>INDEX('2012'!$E$7:$HF$37,  MATCH(GB92, '2012'!$A$7:$A$37, 0), MATCH(GB49, '2012'!$E$4:$HF$4, 0) )</f>
        <v>3502</v>
      </c>
      <c r="GG92" s="40">
        <f>INDEX('2013'!$E$7:$HF$37,  MATCH(GB92, '2013'!$A$7:$A$37, 0), MATCH(GB49, '2013'!$E$4:$HF$4, 0) )</f>
        <v>3492</v>
      </c>
      <c r="GH92" s="40">
        <f>INDEX('2014'!$E$7:$HF$37,  MATCH(GB92, '2014'!$A$7:$A$37, 0), MATCH(GB49, '2014'!$E$4:$HF$4, 0) )</f>
        <v>3146</v>
      </c>
      <c r="GI92" s="40">
        <f>INDEX('2015'!$E$7:$HF$37,  MATCH(GB92, '2015'!$A$7:$A$37, 0), MATCH(GB49, '2015'!$E$4:$HF$4, 0) )</f>
        <v>4166</v>
      </c>
      <c r="GJ92" s="40">
        <f>INDEX('2016'!$E$7:$HF$37,  MATCH(GB92, '2016'!$A$7:$A$37, 0), MATCH(GB49, '2016'!$E$4:$HF$4, 0) )</f>
        <v>2398</v>
      </c>
      <c r="GK92" s="40">
        <f>INDEX('2017'!$E$7:$HF$37,  MATCH(GB92, '2017'!$A$7:$A$37, 0), MATCH(GB49, '2017'!$E$4:$HF$4, 0) )</f>
        <v>2973</v>
      </c>
      <c r="GL92" s="40">
        <f>INDEX('2018'!$E$7:$HF$37,  MATCH(GB92, '2018'!$A$7:$A$37, 0), MATCH(GB49, '2018'!$E$4:$HF$4, 0) )</f>
        <v>3251</v>
      </c>
      <c r="GM92" s="40">
        <f>INDEX('2019'!$E$7:$HF$37,  MATCH(GB92, '2019'!$A$7:$A$37, 0), MATCH(GB49, '2019'!$E$4:$HF$4, 0) )</f>
        <v>2610</v>
      </c>
    </row>
    <row r="94" spans="2:195" x14ac:dyDescent="0.25">
      <c r="B94" s="42">
        <f>B4 + 700.1</f>
        <v>700.1</v>
      </c>
      <c r="C94" s="56" t="str">
        <f>C4</f>
        <v>Total Workers</v>
      </c>
      <c r="D94" s="10"/>
      <c r="E94" s="10"/>
      <c r="F94" s="10"/>
      <c r="G94" s="10"/>
      <c r="H94" s="10"/>
      <c r="I94" s="29" t="s">
        <v>839</v>
      </c>
      <c r="J94" s="10"/>
      <c r="K94" s="10"/>
      <c r="L94" s="10"/>
      <c r="M94" s="10"/>
      <c r="O94" s="42">
        <f>O4 + 700.1</f>
        <v>701.1</v>
      </c>
      <c r="P94" s="56" t="str">
        <f>P4</f>
        <v>Agriculture, forestry, fishing and hunting, and mining</v>
      </c>
      <c r="Q94" s="10"/>
      <c r="R94" s="10"/>
      <c r="S94" s="10"/>
      <c r="T94" s="10"/>
      <c r="U94" s="10"/>
      <c r="V94" s="29" t="s">
        <v>839</v>
      </c>
      <c r="W94" s="10"/>
      <c r="X94" s="10"/>
      <c r="Y94" s="10"/>
      <c r="Z94" s="10"/>
      <c r="AB94" s="42">
        <f>AB4 + 700.1</f>
        <v>702.1</v>
      </c>
      <c r="AC94" s="56" t="str">
        <f>AC4</f>
        <v>Construction</v>
      </c>
      <c r="AD94" s="10"/>
      <c r="AE94" s="10"/>
      <c r="AF94" s="10"/>
      <c r="AG94" s="10"/>
      <c r="AH94" s="10"/>
      <c r="AI94" s="29" t="s">
        <v>839</v>
      </c>
      <c r="AJ94" s="10"/>
      <c r="AK94" s="10"/>
      <c r="AL94" s="10"/>
      <c r="AM94" s="10"/>
      <c r="AO94" s="42">
        <f>AO4 + 700.1</f>
        <v>703.1</v>
      </c>
      <c r="AP94" s="56" t="str">
        <f>AP4</f>
        <v>Manufacturing</v>
      </c>
      <c r="AQ94" s="10"/>
      <c r="AR94" s="10"/>
      <c r="AS94" s="10"/>
      <c r="AT94" s="10"/>
      <c r="AU94" s="10"/>
      <c r="AV94" s="29" t="s">
        <v>839</v>
      </c>
      <c r="AW94" s="10"/>
      <c r="AX94" s="10"/>
      <c r="AY94" s="10"/>
      <c r="AZ94" s="10"/>
      <c r="BB94" s="42">
        <f>BB4 + 700.1</f>
        <v>704.1</v>
      </c>
      <c r="BC94" s="56" t="str">
        <f>BC4</f>
        <v>Wholesale trade</v>
      </c>
      <c r="BD94" s="10"/>
      <c r="BE94" s="10"/>
      <c r="BF94" s="10"/>
      <c r="BG94" s="10"/>
      <c r="BH94" s="10"/>
      <c r="BI94" s="29" t="s">
        <v>839</v>
      </c>
      <c r="BJ94" s="10"/>
      <c r="BK94" s="10"/>
      <c r="BL94" s="10"/>
      <c r="BM94" s="10"/>
      <c r="BO94" s="42">
        <f>BO4 + 700.1</f>
        <v>705.1</v>
      </c>
      <c r="BP94" s="56" t="str">
        <f>BP4</f>
        <v>Retail trade</v>
      </c>
      <c r="BQ94" s="10"/>
      <c r="BR94" s="10"/>
      <c r="BS94" s="10"/>
      <c r="BT94" s="10"/>
      <c r="BU94" s="10"/>
      <c r="BV94" s="29" t="s">
        <v>839</v>
      </c>
      <c r="BW94" s="10"/>
      <c r="BX94" s="10"/>
      <c r="BY94" s="10"/>
      <c r="BZ94" s="10"/>
      <c r="CB94" s="42">
        <f>CB4 + 700.1</f>
        <v>706.1</v>
      </c>
      <c r="CC94" s="56" t="str">
        <f>CC4</f>
        <v>Transportation and warehousing, and utilities</v>
      </c>
      <c r="CD94" s="10"/>
      <c r="CE94" s="10"/>
      <c r="CF94" s="10"/>
      <c r="CG94" s="10"/>
      <c r="CH94" s="10"/>
      <c r="CI94" s="29" t="s">
        <v>839</v>
      </c>
      <c r="CJ94" s="10"/>
      <c r="CK94" s="10"/>
      <c r="CL94" s="10"/>
      <c r="CM94" s="10"/>
      <c r="CO94" s="42">
        <f>CO4 + 700.1</f>
        <v>707.1</v>
      </c>
      <c r="CP94" s="56" t="str">
        <f>CP4</f>
        <v>Information</v>
      </c>
      <c r="CQ94" s="10"/>
      <c r="CR94" s="10"/>
      <c r="CS94" s="10"/>
      <c r="CT94" s="10"/>
      <c r="CU94" s="10"/>
      <c r="CV94" s="29" t="s">
        <v>839</v>
      </c>
      <c r="CW94" s="10"/>
      <c r="CX94" s="10"/>
      <c r="CY94" s="10"/>
      <c r="CZ94" s="10"/>
      <c r="DB94" s="42">
        <f>DB4 + 700.1</f>
        <v>708.1</v>
      </c>
      <c r="DC94" s="56" t="str">
        <f>DC4</f>
        <v>Finance and insurance, and real estate and rental and leasing</v>
      </c>
      <c r="DD94" s="10"/>
      <c r="DE94" s="10"/>
      <c r="DF94" s="10"/>
      <c r="DG94" s="10"/>
      <c r="DH94" s="10"/>
      <c r="DI94" s="29" t="s">
        <v>839</v>
      </c>
      <c r="DJ94" s="10"/>
      <c r="DK94" s="10"/>
      <c r="DL94" s="10"/>
      <c r="DM94" s="10"/>
      <c r="DO94" s="42">
        <f>DO4 + 700.1</f>
        <v>709.1</v>
      </c>
      <c r="DP94" s="56" t="str">
        <f>DP4</f>
        <v>Professional, scientific, and management, and administrative and waste management services</v>
      </c>
      <c r="DQ94" s="10"/>
      <c r="DR94" s="10"/>
      <c r="DS94" s="10"/>
      <c r="DT94" s="10"/>
      <c r="DU94" s="10"/>
      <c r="DV94" s="29" t="s">
        <v>839</v>
      </c>
      <c r="DW94" s="10"/>
      <c r="DX94" s="10"/>
      <c r="DY94" s="10"/>
      <c r="DZ94" s="10"/>
      <c r="EB94" s="42">
        <f>EB4 + 700.1</f>
        <v>710.1</v>
      </c>
      <c r="EC94" s="56" t="str">
        <f>EC4</f>
        <v>Educational services, and health care and social assistance</v>
      </c>
      <c r="ED94" s="10"/>
      <c r="EE94" s="10"/>
      <c r="EF94" s="10"/>
      <c r="EG94" s="10"/>
      <c r="EH94" s="10"/>
      <c r="EI94" s="29" t="s">
        <v>839</v>
      </c>
      <c r="EJ94" s="10"/>
      <c r="EK94" s="10"/>
      <c r="EL94" s="10"/>
      <c r="EM94" s="10"/>
      <c r="EO94" s="42">
        <f>EO4 + 700.1</f>
        <v>711.1</v>
      </c>
      <c r="EP94" s="56" t="str">
        <f>EP4</f>
        <v>Arts, entertainment, and recreation, and accommodation and food services</v>
      </c>
      <c r="EQ94" s="10"/>
      <c r="ER94" s="10"/>
      <c r="ES94" s="10"/>
      <c r="ET94" s="10"/>
      <c r="EU94" s="10"/>
      <c r="EV94" s="29" t="s">
        <v>839</v>
      </c>
      <c r="EW94" s="10"/>
      <c r="EX94" s="10"/>
      <c r="EY94" s="10"/>
      <c r="EZ94" s="10"/>
      <c r="FB94" s="42">
        <f>FB4 + 700.1</f>
        <v>712.1</v>
      </c>
      <c r="FC94" s="56" t="str">
        <f>FC4</f>
        <v>Other services (except public administration)</v>
      </c>
      <c r="FD94" s="10"/>
      <c r="FE94" s="10"/>
      <c r="FF94" s="10"/>
      <c r="FG94" s="10"/>
      <c r="FH94" s="10"/>
      <c r="FI94" s="29" t="s">
        <v>839</v>
      </c>
      <c r="FJ94" s="10"/>
      <c r="FK94" s="10"/>
      <c r="FL94" s="10"/>
      <c r="FM94" s="10"/>
      <c r="FO94" s="42">
        <f>FO4 + 700.1</f>
        <v>713.1</v>
      </c>
      <c r="FP94" s="56" t="str">
        <f>FP4</f>
        <v>Public administration</v>
      </c>
      <c r="FQ94" s="10"/>
      <c r="FR94" s="10"/>
      <c r="FS94" s="10"/>
      <c r="FT94" s="10"/>
      <c r="FU94" s="10"/>
      <c r="FV94" s="29" t="s">
        <v>839</v>
      </c>
      <c r="FW94" s="10"/>
      <c r="FX94" s="10"/>
      <c r="FY94" s="10"/>
      <c r="FZ94" s="10"/>
      <c r="GB94" s="42">
        <f>GB4 + 700.1</f>
        <v>714.1</v>
      </c>
      <c r="GC94" s="56" t="str">
        <f>GC4</f>
        <v>Armed forces</v>
      </c>
      <c r="GD94" s="10"/>
      <c r="GE94" s="10"/>
      <c r="GF94" s="10"/>
      <c r="GG94" s="10"/>
      <c r="GH94" s="10"/>
      <c r="GI94" s="29" t="s">
        <v>839</v>
      </c>
      <c r="GJ94" s="10"/>
      <c r="GK94" s="10"/>
      <c r="GL94" s="10"/>
      <c r="GM94" s="10"/>
    </row>
    <row r="95" spans="2:195" x14ac:dyDescent="0.25">
      <c r="B95" s="10"/>
      <c r="C95" s="10"/>
      <c r="D95" s="10"/>
      <c r="E95" s="10"/>
      <c r="F95" s="10"/>
      <c r="G95" s="10"/>
      <c r="H95" s="10"/>
      <c r="I95" s="10"/>
      <c r="J95" s="10"/>
      <c r="K95" s="10"/>
      <c r="L95" s="10"/>
      <c r="M95" s="10"/>
      <c r="O95" s="10"/>
      <c r="P95" s="10"/>
      <c r="Q95" s="10"/>
      <c r="R95" s="10"/>
      <c r="S95" s="10"/>
      <c r="T95" s="10"/>
      <c r="U95" s="10"/>
      <c r="V95" s="10"/>
      <c r="W95" s="10"/>
      <c r="X95" s="10"/>
      <c r="Y95" s="10"/>
      <c r="Z95" s="10"/>
      <c r="AB95" s="10"/>
      <c r="AC95" s="10"/>
      <c r="AD95" s="10"/>
      <c r="AE95" s="10"/>
      <c r="AF95" s="10"/>
      <c r="AG95" s="10"/>
      <c r="AH95" s="10"/>
      <c r="AI95" s="10"/>
      <c r="AJ95" s="10"/>
      <c r="AK95" s="10"/>
      <c r="AL95" s="10"/>
      <c r="AM95" s="10"/>
      <c r="AO95" s="10"/>
      <c r="AP95" s="10"/>
      <c r="AQ95" s="10"/>
      <c r="AR95" s="10"/>
      <c r="AS95" s="10"/>
      <c r="AT95" s="10"/>
      <c r="AU95" s="10"/>
      <c r="AV95" s="10"/>
      <c r="AW95" s="10"/>
      <c r="AX95" s="10"/>
      <c r="AY95" s="10"/>
      <c r="AZ95" s="10"/>
      <c r="BB95" s="10"/>
      <c r="BC95" s="10"/>
      <c r="BD95" s="10"/>
      <c r="BE95" s="10"/>
      <c r="BF95" s="10"/>
      <c r="BG95" s="10"/>
      <c r="BH95" s="10"/>
      <c r="BI95" s="10"/>
      <c r="BJ95" s="10"/>
      <c r="BK95" s="10"/>
      <c r="BL95" s="10"/>
      <c r="BM95" s="10"/>
      <c r="BO95" s="10"/>
      <c r="BP95" s="10"/>
      <c r="BQ95" s="10"/>
      <c r="BR95" s="10"/>
      <c r="BS95" s="10"/>
      <c r="BT95" s="10"/>
      <c r="BU95" s="10"/>
      <c r="BV95" s="10"/>
      <c r="BW95" s="10"/>
      <c r="BX95" s="10"/>
      <c r="BY95" s="10"/>
      <c r="BZ95" s="10"/>
      <c r="CB95" s="10"/>
      <c r="CC95" s="10"/>
      <c r="CD95" s="10"/>
      <c r="CE95" s="10"/>
      <c r="CF95" s="10"/>
      <c r="CG95" s="10"/>
      <c r="CH95" s="10"/>
      <c r="CI95" s="10"/>
      <c r="CJ95" s="10"/>
      <c r="CK95" s="10"/>
      <c r="CL95" s="10"/>
      <c r="CM95" s="10"/>
      <c r="CO95" s="10"/>
      <c r="CP95" s="10"/>
      <c r="CQ95" s="10"/>
      <c r="CR95" s="10"/>
      <c r="CS95" s="10"/>
      <c r="CT95" s="10"/>
      <c r="CU95" s="10"/>
      <c r="CV95" s="10"/>
      <c r="CW95" s="10"/>
      <c r="CX95" s="10"/>
      <c r="CY95" s="10"/>
      <c r="CZ95" s="10"/>
      <c r="DB95" s="10"/>
      <c r="DC95" s="10"/>
      <c r="DD95" s="10"/>
      <c r="DE95" s="10"/>
      <c r="DF95" s="10"/>
      <c r="DG95" s="10"/>
      <c r="DH95" s="10"/>
      <c r="DI95" s="10"/>
      <c r="DJ95" s="10"/>
      <c r="DK95" s="10"/>
      <c r="DL95" s="10"/>
      <c r="DM95" s="10"/>
      <c r="DO95" s="10"/>
      <c r="DP95" s="10"/>
      <c r="DQ95" s="10"/>
      <c r="DR95" s="10"/>
      <c r="DS95" s="10"/>
      <c r="DT95" s="10"/>
      <c r="DU95" s="10"/>
      <c r="DV95" s="10"/>
      <c r="DW95" s="10"/>
      <c r="DX95" s="10"/>
      <c r="DY95" s="10"/>
      <c r="DZ95" s="10"/>
      <c r="EB95" s="10"/>
      <c r="EC95" s="10"/>
      <c r="ED95" s="10"/>
      <c r="EE95" s="10"/>
      <c r="EF95" s="10"/>
      <c r="EG95" s="10"/>
      <c r="EH95" s="10"/>
      <c r="EI95" s="10"/>
      <c r="EJ95" s="10"/>
      <c r="EK95" s="10"/>
      <c r="EL95" s="10"/>
      <c r="EM95" s="10"/>
      <c r="EO95" s="10"/>
      <c r="EP95" s="10"/>
      <c r="EQ95" s="10"/>
      <c r="ER95" s="10"/>
      <c r="ES95" s="10"/>
      <c r="ET95" s="10"/>
      <c r="EU95" s="10"/>
      <c r="EV95" s="10"/>
      <c r="EW95" s="10"/>
      <c r="EX95" s="10"/>
      <c r="EY95" s="10"/>
      <c r="EZ95" s="10"/>
      <c r="FB95" s="10"/>
      <c r="FC95" s="10"/>
      <c r="FD95" s="10"/>
      <c r="FE95" s="10"/>
      <c r="FF95" s="10"/>
      <c r="FG95" s="10"/>
      <c r="FH95" s="10"/>
      <c r="FI95" s="10"/>
      <c r="FJ95" s="10"/>
      <c r="FK95" s="10"/>
      <c r="FL95" s="10"/>
      <c r="FM95" s="10"/>
      <c r="FO95" s="10"/>
      <c r="FP95" s="10"/>
      <c r="FQ95" s="10"/>
      <c r="FR95" s="10"/>
      <c r="FS95" s="10"/>
      <c r="FT95" s="10"/>
      <c r="FU95" s="10"/>
      <c r="FV95" s="10"/>
      <c r="FW95" s="10"/>
      <c r="FX95" s="10"/>
      <c r="FY95" s="10"/>
      <c r="FZ95" s="10"/>
      <c r="GB95" s="10"/>
      <c r="GC95" s="10"/>
      <c r="GD95" s="10"/>
      <c r="GE95" s="10"/>
      <c r="GF95" s="10"/>
      <c r="GG95" s="10"/>
      <c r="GH95" s="10"/>
      <c r="GI95" s="10"/>
      <c r="GJ95" s="10"/>
      <c r="GK95" s="10"/>
      <c r="GL95" s="10"/>
      <c r="GM95" s="10"/>
    </row>
    <row r="96" spans="2:195" x14ac:dyDescent="0.25">
      <c r="B96" s="10"/>
      <c r="C96" s="31"/>
      <c r="D96" s="2">
        <v>2010</v>
      </c>
      <c r="E96" s="2">
        <v>2011</v>
      </c>
      <c r="F96" s="2">
        <v>2012</v>
      </c>
      <c r="G96" s="2">
        <v>2013</v>
      </c>
      <c r="H96" s="2">
        <v>2014</v>
      </c>
      <c r="I96" s="2">
        <v>2015</v>
      </c>
      <c r="J96" s="2">
        <v>2016</v>
      </c>
      <c r="K96" s="2">
        <v>2017</v>
      </c>
      <c r="L96" s="2">
        <v>2018</v>
      </c>
      <c r="M96" s="2">
        <v>2019</v>
      </c>
      <c r="O96" s="10"/>
      <c r="P96" s="31"/>
      <c r="Q96" s="2">
        <v>2010</v>
      </c>
      <c r="R96" s="2">
        <v>2011</v>
      </c>
      <c r="S96" s="2">
        <v>2012</v>
      </c>
      <c r="T96" s="2">
        <v>2013</v>
      </c>
      <c r="U96" s="2">
        <v>2014</v>
      </c>
      <c r="V96" s="2">
        <v>2015</v>
      </c>
      <c r="W96" s="2">
        <v>2016</v>
      </c>
      <c r="X96" s="2">
        <v>2017</v>
      </c>
      <c r="Y96" s="2">
        <v>2018</v>
      </c>
      <c r="Z96" s="2">
        <v>2019</v>
      </c>
      <c r="AB96" s="10"/>
      <c r="AC96" s="31"/>
      <c r="AD96" s="2">
        <v>2010</v>
      </c>
      <c r="AE96" s="2">
        <v>2011</v>
      </c>
      <c r="AF96" s="2">
        <v>2012</v>
      </c>
      <c r="AG96" s="2">
        <v>2013</v>
      </c>
      <c r="AH96" s="2">
        <v>2014</v>
      </c>
      <c r="AI96" s="2">
        <v>2015</v>
      </c>
      <c r="AJ96" s="2">
        <v>2016</v>
      </c>
      <c r="AK96" s="2">
        <v>2017</v>
      </c>
      <c r="AL96" s="2">
        <v>2018</v>
      </c>
      <c r="AM96" s="2">
        <v>2019</v>
      </c>
      <c r="AO96" s="10"/>
      <c r="AP96" s="31"/>
      <c r="AQ96" s="2">
        <v>2010</v>
      </c>
      <c r="AR96" s="2">
        <v>2011</v>
      </c>
      <c r="AS96" s="2">
        <v>2012</v>
      </c>
      <c r="AT96" s="2">
        <v>2013</v>
      </c>
      <c r="AU96" s="2">
        <v>2014</v>
      </c>
      <c r="AV96" s="2">
        <v>2015</v>
      </c>
      <c r="AW96" s="2">
        <v>2016</v>
      </c>
      <c r="AX96" s="2">
        <v>2017</v>
      </c>
      <c r="AY96" s="2">
        <v>2018</v>
      </c>
      <c r="AZ96" s="2">
        <v>2019</v>
      </c>
      <c r="BB96" s="10"/>
      <c r="BC96" s="31"/>
      <c r="BD96" s="2">
        <v>2010</v>
      </c>
      <c r="BE96" s="2">
        <v>2011</v>
      </c>
      <c r="BF96" s="2">
        <v>2012</v>
      </c>
      <c r="BG96" s="2">
        <v>2013</v>
      </c>
      <c r="BH96" s="2">
        <v>2014</v>
      </c>
      <c r="BI96" s="2">
        <v>2015</v>
      </c>
      <c r="BJ96" s="2">
        <v>2016</v>
      </c>
      <c r="BK96" s="2">
        <v>2017</v>
      </c>
      <c r="BL96" s="2">
        <v>2018</v>
      </c>
      <c r="BM96" s="2">
        <v>2019</v>
      </c>
      <c r="BO96" s="10"/>
      <c r="BP96" s="31"/>
      <c r="BQ96" s="2">
        <v>2010</v>
      </c>
      <c r="BR96" s="2">
        <v>2011</v>
      </c>
      <c r="BS96" s="2">
        <v>2012</v>
      </c>
      <c r="BT96" s="2">
        <v>2013</v>
      </c>
      <c r="BU96" s="2">
        <v>2014</v>
      </c>
      <c r="BV96" s="2">
        <v>2015</v>
      </c>
      <c r="BW96" s="2">
        <v>2016</v>
      </c>
      <c r="BX96" s="2">
        <v>2017</v>
      </c>
      <c r="BY96" s="2">
        <v>2018</v>
      </c>
      <c r="BZ96" s="2">
        <v>2019</v>
      </c>
      <c r="CB96" s="10"/>
      <c r="CC96" s="31"/>
      <c r="CD96" s="2">
        <v>2010</v>
      </c>
      <c r="CE96" s="2">
        <v>2011</v>
      </c>
      <c r="CF96" s="2">
        <v>2012</v>
      </c>
      <c r="CG96" s="2">
        <v>2013</v>
      </c>
      <c r="CH96" s="2">
        <v>2014</v>
      </c>
      <c r="CI96" s="2">
        <v>2015</v>
      </c>
      <c r="CJ96" s="2">
        <v>2016</v>
      </c>
      <c r="CK96" s="2">
        <v>2017</v>
      </c>
      <c r="CL96" s="2">
        <v>2018</v>
      </c>
      <c r="CM96" s="2">
        <v>2019</v>
      </c>
      <c r="CO96" s="10"/>
      <c r="CP96" s="31"/>
      <c r="CQ96" s="2">
        <v>2010</v>
      </c>
      <c r="CR96" s="2">
        <v>2011</v>
      </c>
      <c r="CS96" s="2">
        <v>2012</v>
      </c>
      <c r="CT96" s="2">
        <v>2013</v>
      </c>
      <c r="CU96" s="2">
        <v>2014</v>
      </c>
      <c r="CV96" s="2">
        <v>2015</v>
      </c>
      <c r="CW96" s="2">
        <v>2016</v>
      </c>
      <c r="CX96" s="2">
        <v>2017</v>
      </c>
      <c r="CY96" s="2">
        <v>2018</v>
      </c>
      <c r="CZ96" s="2">
        <v>2019</v>
      </c>
      <c r="DB96" s="10"/>
      <c r="DC96" s="31"/>
      <c r="DD96" s="2">
        <v>2010</v>
      </c>
      <c r="DE96" s="2">
        <v>2011</v>
      </c>
      <c r="DF96" s="2">
        <v>2012</v>
      </c>
      <c r="DG96" s="2">
        <v>2013</v>
      </c>
      <c r="DH96" s="2">
        <v>2014</v>
      </c>
      <c r="DI96" s="2">
        <v>2015</v>
      </c>
      <c r="DJ96" s="2">
        <v>2016</v>
      </c>
      <c r="DK96" s="2">
        <v>2017</v>
      </c>
      <c r="DL96" s="2">
        <v>2018</v>
      </c>
      <c r="DM96" s="2">
        <v>2019</v>
      </c>
      <c r="DO96" s="10"/>
      <c r="DP96" s="31"/>
      <c r="DQ96" s="2">
        <v>2010</v>
      </c>
      <c r="DR96" s="2">
        <v>2011</v>
      </c>
      <c r="DS96" s="2">
        <v>2012</v>
      </c>
      <c r="DT96" s="2">
        <v>2013</v>
      </c>
      <c r="DU96" s="2">
        <v>2014</v>
      </c>
      <c r="DV96" s="2">
        <v>2015</v>
      </c>
      <c r="DW96" s="2">
        <v>2016</v>
      </c>
      <c r="DX96" s="2">
        <v>2017</v>
      </c>
      <c r="DY96" s="2">
        <v>2018</v>
      </c>
      <c r="DZ96" s="2">
        <v>2019</v>
      </c>
      <c r="EB96" s="10"/>
      <c r="EC96" s="31"/>
      <c r="ED96" s="2">
        <v>2010</v>
      </c>
      <c r="EE96" s="2">
        <v>2011</v>
      </c>
      <c r="EF96" s="2">
        <v>2012</v>
      </c>
      <c r="EG96" s="2">
        <v>2013</v>
      </c>
      <c r="EH96" s="2">
        <v>2014</v>
      </c>
      <c r="EI96" s="2">
        <v>2015</v>
      </c>
      <c r="EJ96" s="2">
        <v>2016</v>
      </c>
      <c r="EK96" s="2">
        <v>2017</v>
      </c>
      <c r="EL96" s="2">
        <v>2018</v>
      </c>
      <c r="EM96" s="2">
        <v>2019</v>
      </c>
      <c r="EO96" s="10"/>
      <c r="EP96" s="31"/>
      <c r="EQ96" s="2">
        <v>2010</v>
      </c>
      <c r="ER96" s="2">
        <v>2011</v>
      </c>
      <c r="ES96" s="2">
        <v>2012</v>
      </c>
      <c r="ET96" s="2">
        <v>2013</v>
      </c>
      <c r="EU96" s="2">
        <v>2014</v>
      </c>
      <c r="EV96" s="2">
        <v>2015</v>
      </c>
      <c r="EW96" s="2">
        <v>2016</v>
      </c>
      <c r="EX96" s="2">
        <v>2017</v>
      </c>
      <c r="EY96" s="2">
        <v>2018</v>
      </c>
      <c r="EZ96" s="2">
        <v>2019</v>
      </c>
      <c r="FB96" s="10"/>
      <c r="FC96" s="31"/>
      <c r="FD96" s="2">
        <v>2010</v>
      </c>
      <c r="FE96" s="2">
        <v>2011</v>
      </c>
      <c r="FF96" s="2">
        <v>2012</v>
      </c>
      <c r="FG96" s="2">
        <v>2013</v>
      </c>
      <c r="FH96" s="2">
        <v>2014</v>
      </c>
      <c r="FI96" s="2">
        <v>2015</v>
      </c>
      <c r="FJ96" s="2">
        <v>2016</v>
      </c>
      <c r="FK96" s="2">
        <v>2017</v>
      </c>
      <c r="FL96" s="2">
        <v>2018</v>
      </c>
      <c r="FM96" s="2">
        <v>2019</v>
      </c>
      <c r="FO96" s="10"/>
      <c r="FP96" s="31"/>
      <c r="FQ96" s="2">
        <v>2010</v>
      </c>
      <c r="FR96" s="2">
        <v>2011</v>
      </c>
      <c r="FS96" s="2">
        <v>2012</v>
      </c>
      <c r="FT96" s="2">
        <v>2013</v>
      </c>
      <c r="FU96" s="2">
        <v>2014</v>
      </c>
      <c r="FV96" s="2">
        <v>2015</v>
      </c>
      <c r="FW96" s="2">
        <v>2016</v>
      </c>
      <c r="FX96" s="2">
        <v>2017</v>
      </c>
      <c r="FY96" s="2">
        <v>2018</v>
      </c>
      <c r="FZ96" s="2">
        <v>2019</v>
      </c>
      <c r="GB96" s="10"/>
      <c r="GC96" s="31"/>
      <c r="GD96" s="2">
        <v>2010</v>
      </c>
      <c r="GE96" s="2">
        <v>2011</v>
      </c>
      <c r="GF96" s="2">
        <v>2012</v>
      </c>
      <c r="GG96" s="2">
        <v>2013</v>
      </c>
      <c r="GH96" s="2">
        <v>2014</v>
      </c>
      <c r="GI96" s="2">
        <v>2015</v>
      </c>
      <c r="GJ96" s="2">
        <v>2016</v>
      </c>
      <c r="GK96" s="2">
        <v>2017</v>
      </c>
      <c r="GL96" s="2">
        <v>2018</v>
      </c>
      <c r="GM96" s="2">
        <v>2019</v>
      </c>
    </row>
    <row r="97" spans="2:195" x14ac:dyDescent="0.25">
      <c r="B97" s="9">
        <f t="shared" ref="B97:C97" si="1302">B7</f>
        <v>101</v>
      </c>
      <c r="C97" s="18" t="str">
        <f t="shared" si="1302"/>
        <v>Wasatch Front</v>
      </c>
      <c r="D97" s="36">
        <f>SUM(D98:D101)</f>
        <v>43040</v>
      </c>
      <c r="E97" s="36">
        <f>SUM(E98:E101)</f>
        <v>44564</v>
      </c>
      <c r="F97" s="36">
        <f t="shared" ref="F97:M97" si="1303">SUM(F98:F101)</f>
        <v>44321</v>
      </c>
      <c r="G97" s="36">
        <f t="shared" si="1303"/>
        <v>46110</v>
      </c>
      <c r="H97" s="36">
        <f t="shared" si="1303"/>
        <v>48440</v>
      </c>
      <c r="I97" s="36">
        <f t="shared" si="1303"/>
        <v>52775</v>
      </c>
      <c r="J97" s="36">
        <f t="shared" si="1303"/>
        <v>55860</v>
      </c>
      <c r="K97" s="36">
        <f t="shared" si="1303"/>
        <v>61776</v>
      </c>
      <c r="L97" s="36">
        <f t="shared" si="1303"/>
        <v>67021</v>
      </c>
      <c r="M97" s="36">
        <f t="shared" si="1303"/>
        <v>72331</v>
      </c>
      <c r="O97" s="9">
        <f t="shared" ref="O97:P97" si="1304">O7</f>
        <v>101</v>
      </c>
      <c r="P97" s="18" t="str">
        <f t="shared" si="1304"/>
        <v>Wasatch Front</v>
      </c>
      <c r="Q97" s="36">
        <f>SUM(Q98:Q101)</f>
        <v>464</v>
      </c>
      <c r="R97" s="36">
        <f>SUM(R98:R101)</f>
        <v>459</v>
      </c>
      <c r="S97" s="36">
        <f t="shared" ref="S97:Z97" si="1305">SUM(S98:S101)</f>
        <v>494</v>
      </c>
      <c r="T97" s="36">
        <f t="shared" si="1305"/>
        <v>426</v>
      </c>
      <c r="U97" s="36">
        <f t="shared" si="1305"/>
        <v>525</v>
      </c>
      <c r="V97" s="36">
        <f t="shared" si="1305"/>
        <v>548</v>
      </c>
      <c r="W97" s="36">
        <f t="shared" si="1305"/>
        <v>549</v>
      </c>
      <c r="X97" s="36">
        <f t="shared" si="1305"/>
        <v>539</v>
      </c>
      <c r="Y97" s="36">
        <f t="shared" si="1305"/>
        <v>633</v>
      </c>
      <c r="Z97" s="36">
        <f t="shared" si="1305"/>
        <v>643</v>
      </c>
      <c r="AB97" s="9">
        <f t="shared" ref="AB97:AC97" si="1306">AB7</f>
        <v>101</v>
      </c>
      <c r="AC97" s="18" t="str">
        <f t="shared" si="1306"/>
        <v>Wasatch Front</v>
      </c>
      <c r="AD97" s="36">
        <f>SUM(AD98:AD101)</f>
        <v>2752</v>
      </c>
      <c r="AE97" s="36">
        <f>SUM(AE98:AE101)</f>
        <v>2694</v>
      </c>
      <c r="AF97" s="36">
        <f t="shared" ref="AF97:AM97" si="1307">SUM(AF98:AF101)</f>
        <v>2574</v>
      </c>
      <c r="AG97" s="36">
        <f t="shared" si="1307"/>
        <v>2508</v>
      </c>
      <c r="AH97" s="36">
        <f t="shared" si="1307"/>
        <v>2556</v>
      </c>
      <c r="AI97" s="36">
        <f t="shared" si="1307"/>
        <v>2478</v>
      </c>
      <c r="AJ97" s="36">
        <f t="shared" si="1307"/>
        <v>2830</v>
      </c>
      <c r="AK97" s="36">
        <f t="shared" si="1307"/>
        <v>3069</v>
      </c>
      <c r="AL97" s="36">
        <f t="shared" si="1307"/>
        <v>3585</v>
      </c>
      <c r="AM97" s="36">
        <f t="shared" si="1307"/>
        <v>4535</v>
      </c>
      <c r="AO97" s="9">
        <f t="shared" ref="AO97:AP97" si="1308">AO7</f>
        <v>101</v>
      </c>
      <c r="AP97" s="18" t="str">
        <f t="shared" si="1308"/>
        <v>Wasatch Front</v>
      </c>
      <c r="AQ97" s="36">
        <f>SUM(AQ98:AQ101)</f>
        <v>2465</v>
      </c>
      <c r="AR97" s="36">
        <f>SUM(AR98:AR101)</f>
        <v>2644</v>
      </c>
      <c r="AS97" s="36">
        <f t="shared" ref="AS97:AZ97" si="1309">SUM(AS98:AS101)</f>
        <v>2812</v>
      </c>
      <c r="AT97" s="36">
        <f t="shared" si="1309"/>
        <v>3222</v>
      </c>
      <c r="AU97" s="36">
        <f t="shared" si="1309"/>
        <v>3508</v>
      </c>
      <c r="AV97" s="36">
        <f t="shared" si="1309"/>
        <v>4127</v>
      </c>
      <c r="AW97" s="36">
        <f t="shared" si="1309"/>
        <v>4249</v>
      </c>
      <c r="AX97" s="36">
        <f t="shared" si="1309"/>
        <v>4497</v>
      </c>
      <c r="AY97" s="36">
        <f t="shared" si="1309"/>
        <v>4276</v>
      </c>
      <c r="AZ97" s="36">
        <f t="shared" si="1309"/>
        <v>4564</v>
      </c>
      <c r="BB97" s="9">
        <f t="shared" ref="BB97:BC97" si="1310">BB7</f>
        <v>101</v>
      </c>
      <c r="BC97" s="18" t="str">
        <f t="shared" si="1310"/>
        <v>Wasatch Front</v>
      </c>
      <c r="BD97" s="36">
        <f>SUM(BD98:BD101)</f>
        <v>1416</v>
      </c>
      <c r="BE97" s="36">
        <f>SUM(BE98:BE101)</f>
        <v>1502</v>
      </c>
      <c r="BF97" s="36">
        <f t="shared" ref="BF97:BM97" si="1311">SUM(BF98:BF101)</f>
        <v>1389</v>
      </c>
      <c r="BG97" s="36">
        <f t="shared" si="1311"/>
        <v>1512</v>
      </c>
      <c r="BH97" s="36">
        <f t="shared" si="1311"/>
        <v>1506</v>
      </c>
      <c r="BI97" s="36">
        <f t="shared" si="1311"/>
        <v>1604</v>
      </c>
      <c r="BJ97" s="36">
        <f t="shared" si="1311"/>
        <v>1621</v>
      </c>
      <c r="BK97" s="36">
        <f t="shared" si="1311"/>
        <v>1844</v>
      </c>
      <c r="BL97" s="36">
        <f t="shared" si="1311"/>
        <v>1890</v>
      </c>
      <c r="BM97" s="36">
        <f t="shared" si="1311"/>
        <v>1882</v>
      </c>
      <c r="BO97" s="9">
        <f t="shared" ref="BO97:BP97" si="1312">BO7</f>
        <v>101</v>
      </c>
      <c r="BP97" s="18" t="str">
        <f t="shared" si="1312"/>
        <v>Wasatch Front</v>
      </c>
      <c r="BQ97" s="36">
        <f>SUM(BQ98:BQ101)</f>
        <v>3559</v>
      </c>
      <c r="BR97" s="36">
        <f>SUM(BR98:BR101)</f>
        <v>3553</v>
      </c>
      <c r="BS97" s="36">
        <f t="shared" ref="BS97:BZ97" si="1313">SUM(BS98:BS101)</f>
        <v>3569</v>
      </c>
      <c r="BT97" s="36">
        <f t="shared" si="1313"/>
        <v>3763</v>
      </c>
      <c r="BU97" s="36">
        <f t="shared" si="1313"/>
        <v>4287</v>
      </c>
      <c r="BV97" s="36">
        <f t="shared" si="1313"/>
        <v>4558</v>
      </c>
      <c r="BW97" s="36">
        <f t="shared" si="1313"/>
        <v>5107</v>
      </c>
      <c r="BX97" s="36">
        <f t="shared" si="1313"/>
        <v>5790</v>
      </c>
      <c r="BY97" s="36">
        <f t="shared" si="1313"/>
        <v>6164</v>
      </c>
      <c r="BZ97" s="36">
        <f t="shared" si="1313"/>
        <v>6829</v>
      </c>
      <c r="CB97" s="9">
        <f t="shared" ref="CB97:CC97" si="1314">CB7</f>
        <v>101</v>
      </c>
      <c r="CC97" s="18" t="str">
        <f t="shared" si="1314"/>
        <v>Wasatch Front</v>
      </c>
      <c r="CD97" s="36">
        <f>SUM(CD98:CD101)</f>
        <v>1887</v>
      </c>
      <c r="CE97" s="36">
        <f>SUM(CE98:CE101)</f>
        <v>2007</v>
      </c>
      <c r="CF97" s="36">
        <f t="shared" ref="CF97:CM97" si="1315">SUM(CF98:CF101)</f>
        <v>2014</v>
      </c>
      <c r="CG97" s="36">
        <f t="shared" si="1315"/>
        <v>2328</v>
      </c>
      <c r="CH97" s="36">
        <f t="shared" si="1315"/>
        <v>2246</v>
      </c>
      <c r="CI97" s="36">
        <f t="shared" si="1315"/>
        <v>2371</v>
      </c>
      <c r="CJ97" s="36">
        <f t="shared" si="1315"/>
        <v>2496</v>
      </c>
      <c r="CK97" s="36">
        <f t="shared" si="1315"/>
        <v>2972</v>
      </c>
      <c r="CL97" s="36">
        <f t="shared" si="1315"/>
        <v>3082</v>
      </c>
      <c r="CM97" s="36">
        <f t="shared" si="1315"/>
        <v>3104</v>
      </c>
      <c r="CO97" s="9">
        <f t="shared" ref="CO97:CP97" si="1316">CO7</f>
        <v>101</v>
      </c>
      <c r="CP97" s="18" t="str">
        <f t="shared" si="1316"/>
        <v>Wasatch Front</v>
      </c>
      <c r="CQ97" s="36">
        <f>SUM(CQ98:CQ101)</f>
        <v>1727</v>
      </c>
      <c r="CR97" s="36">
        <f>SUM(CR98:CR101)</f>
        <v>1672</v>
      </c>
      <c r="CS97" s="36">
        <f t="shared" ref="CS97:CZ97" si="1317">SUM(CS98:CS101)</f>
        <v>1593</v>
      </c>
      <c r="CT97" s="36">
        <f t="shared" si="1317"/>
        <v>1636</v>
      </c>
      <c r="CU97" s="36">
        <f t="shared" si="1317"/>
        <v>1749</v>
      </c>
      <c r="CV97" s="36">
        <f t="shared" si="1317"/>
        <v>2035</v>
      </c>
      <c r="CW97" s="36">
        <f t="shared" si="1317"/>
        <v>2248</v>
      </c>
      <c r="CX97" s="36">
        <f t="shared" si="1317"/>
        <v>2585</v>
      </c>
      <c r="CY97" s="36">
        <f t="shared" si="1317"/>
        <v>2652</v>
      </c>
      <c r="CZ97" s="36">
        <f t="shared" si="1317"/>
        <v>2669</v>
      </c>
      <c r="DB97" s="9">
        <f t="shared" ref="DB97:DC97" si="1318">DB7</f>
        <v>101</v>
      </c>
      <c r="DC97" s="18" t="str">
        <f t="shared" si="1318"/>
        <v>Wasatch Front</v>
      </c>
      <c r="DD97" s="36">
        <f>SUM(DD98:DD101)</f>
        <v>5477</v>
      </c>
      <c r="DE97" s="36">
        <f>SUM(DE98:DE101)</f>
        <v>5506</v>
      </c>
      <c r="DF97" s="36">
        <f t="shared" ref="DF97:DM97" si="1319">SUM(DF98:DF101)</f>
        <v>5232</v>
      </c>
      <c r="DG97" s="36">
        <f t="shared" si="1319"/>
        <v>5240</v>
      </c>
      <c r="DH97" s="36">
        <f t="shared" si="1319"/>
        <v>5703</v>
      </c>
      <c r="DI97" s="36">
        <f t="shared" si="1319"/>
        <v>6129</v>
      </c>
      <c r="DJ97" s="36">
        <f t="shared" si="1319"/>
        <v>6524</v>
      </c>
      <c r="DK97" s="36">
        <f t="shared" si="1319"/>
        <v>7095</v>
      </c>
      <c r="DL97" s="36">
        <f t="shared" si="1319"/>
        <v>7936</v>
      </c>
      <c r="DM97" s="36">
        <f t="shared" si="1319"/>
        <v>8726</v>
      </c>
      <c r="DO97" s="9">
        <f t="shared" ref="DO97:DP97" si="1320">DO7</f>
        <v>101</v>
      </c>
      <c r="DP97" s="18" t="str">
        <f t="shared" si="1320"/>
        <v>Wasatch Front</v>
      </c>
      <c r="DQ97" s="36">
        <f>SUM(DQ98:DQ101)</f>
        <v>9255</v>
      </c>
      <c r="DR97" s="36">
        <f>SUM(DR98:DR101)</f>
        <v>10065</v>
      </c>
      <c r="DS97" s="36">
        <f t="shared" ref="DS97:DZ97" si="1321">SUM(DS98:DS101)</f>
        <v>10651</v>
      </c>
      <c r="DT97" s="36">
        <f t="shared" si="1321"/>
        <v>11070</v>
      </c>
      <c r="DU97" s="36">
        <f t="shared" si="1321"/>
        <v>11494</v>
      </c>
      <c r="DV97" s="36">
        <f t="shared" si="1321"/>
        <v>12744</v>
      </c>
      <c r="DW97" s="36">
        <f t="shared" si="1321"/>
        <v>13696</v>
      </c>
      <c r="DX97" s="36">
        <f t="shared" si="1321"/>
        <v>15358</v>
      </c>
      <c r="DY97" s="36">
        <f t="shared" si="1321"/>
        <v>17424</v>
      </c>
      <c r="DZ97" s="36">
        <f t="shared" si="1321"/>
        <v>18473</v>
      </c>
      <c r="EB97" s="9">
        <f t="shared" ref="EB97:EC97" si="1322">EB7</f>
        <v>101</v>
      </c>
      <c r="EC97" s="18" t="str">
        <f t="shared" si="1322"/>
        <v>Wasatch Front</v>
      </c>
      <c r="ED97" s="36">
        <f>SUM(ED98:ED101)</f>
        <v>8220</v>
      </c>
      <c r="EE97" s="36">
        <f>SUM(EE98:EE101)</f>
        <v>8552</v>
      </c>
      <c r="EF97" s="36">
        <f t="shared" ref="EF97:EM97" si="1323">SUM(EF98:EF101)</f>
        <v>8343</v>
      </c>
      <c r="EG97" s="36">
        <f t="shared" si="1323"/>
        <v>8480</v>
      </c>
      <c r="EH97" s="36">
        <f t="shared" si="1323"/>
        <v>8442</v>
      </c>
      <c r="EI97" s="36">
        <f t="shared" si="1323"/>
        <v>9313</v>
      </c>
      <c r="EJ97" s="36">
        <f t="shared" si="1323"/>
        <v>9549</v>
      </c>
      <c r="EK97" s="36">
        <f t="shared" si="1323"/>
        <v>10387</v>
      </c>
      <c r="EL97" s="36">
        <f t="shared" si="1323"/>
        <v>11052</v>
      </c>
      <c r="EM97" s="36">
        <f t="shared" si="1323"/>
        <v>12191</v>
      </c>
      <c r="EO97" s="9">
        <f t="shared" ref="EO97:EP97" si="1324">EO7</f>
        <v>101</v>
      </c>
      <c r="EP97" s="18" t="str">
        <f t="shared" si="1324"/>
        <v>Wasatch Front</v>
      </c>
      <c r="EQ97" s="36">
        <f>SUM(EQ98:EQ101)</f>
        <v>2121</v>
      </c>
      <c r="ER97" s="36">
        <f>SUM(ER98:ER101)</f>
        <v>2274</v>
      </c>
      <c r="ES97" s="36">
        <f t="shared" ref="ES97:EZ97" si="1325">SUM(ES98:ES101)</f>
        <v>2120</v>
      </c>
      <c r="ET97" s="36">
        <f t="shared" si="1325"/>
        <v>2106</v>
      </c>
      <c r="EU97" s="36">
        <f t="shared" si="1325"/>
        <v>2202</v>
      </c>
      <c r="EV97" s="36">
        <f t="shared" si="1325"/>
        <v>2537</v>
      </c>
      <c r="EW97" s="36">
        <f t="shared" si="1325"/>
        <v>2442</v>
      </c>
      <c r="EX97" s="36">
        <f t="shared" si="1325"/>
        <v>2639</v>
      </c>
      <c r="EY97" s="36">
        <f t="shared" si="1325"/>
        <v>2964</v>
      </c>
      <c r="EZ97" s="36">
        <f t="shared" si="1325"/>
        <v>3094</v>
      </c>
      <c r="FB97" s="9">
        <f t="shared" ref="FB97:FC97" si="1326">FB7</f>
        <v>101</v>
      </c>
      <c r="FC97" s="18" t="str">
        <f t="shared" si="1326"/>
        <v>Wasatch Front</v>
      </c>
      <c r="FD97" s="36">
        <f>SUM(FD98:FD101)</f>
        <v>2973</v>
      </c>
      <c r="FE97" s="36">
        <f>SUM(FE98:FE101)</f>
        <v>2969</v>
      </c>
      <c r="FF97" s="36">
        <f t="shared" ref="FF97:FM97" si="1327">SUM(FF98:FF101)</f>
        <v>2906</v>
      </c>
      <c r="FG97" s="36">
        <f t="shared" si="1327"/>
        <v>3048</v>
      </c>
      <c r="FH97" s="36">
        <f t="shared" si="1327"/>
        <v>3273</v>
      </c>
      <c r="FI97" s="36">
        <f t="shared" si="1327"/>
        <v>3037</v>
      </c>
      <c r="FJ97" s="36">
        <f t="shared" si="1327"/>
        <v>3233</v>
      </c>
      <c r="FK97" s="36">
        <f t="shared" si="1327"/>
        <v>3569</v>
      </c>
      <c r="FL97" s="36">
        <f t="shared" si="1327"/>
        <v>3880</v>
      </c>
      <c r="FM97" s="36">
        <f t="shared" si="1327"/>
        <v>4072</v>
      </c>
      <c r="FO97" s="9">
        <f t="shared" ref="FO97:FP97" si="1328">FO7</f>
        <v>101</v>
      </c>
      <c r="FP97" s="18" t="str">
        <f t="shared" si="1328"/>
        <v>Wasatch Front</v>
      </c>
      <c r="FQ97" s="36">
        <f>SUM(FQ98:FQ101)</f>
        <v>688</v>
      </c>
      <c r="FR97" s="36">
        <f>SUM(FR98:FR101)</f>
        <v>612</v>
      </c>
      <c r="FS97" s="36">
        <f t="shared" ref="FS97:FZ97" si="1329">SUM(FS98:FS101)</f>
        <v>578</v>
      </c>
      <c r="FT97" s="36">
        <f t="shared" si="1329"/>
        <v>735</v>
      </c>
      <c r="FU97" s="36">
        <f t="shared" si="1329"/>
        <v>917</v>
      </c>
      <c r="FV97" s="36">
        <f t="shared" si="1329"/>
        <v>1233</v>
      </c>
      <c r="FW97" s="36">
        <f t="shared" si="1329"/>
        <v>1247</v>
      </c>
      <c r="FX97" s="36">
        <f t="shared" si="1329"/>
        <v>1336</v>
      </c>
      <c r="FY97" s="36">
        <f t="shared" si="1329"/>
        <v>1412</v>
      </c>
      <c r="FZ97" s="36">
        <f t="shared" si="1329"/>
        <v>1466</v>
      </c>
      <c r="GB97" s="9">
        <f t="shared" ref="GB97:GC97" si="1330">GB7</f>
        <v>101</v>
      </c>
      <c r="GC97" s="18" t="str">
        <f t="shared" si="1330"/>
        <v>Wasatch Front</v>
      </c>
      <c r="GD97" s="36">
        <f>SUM(GD98:GD101)</f>
        <v>36</v>
      </c>
      <c r="GE97" s="36">
        <f>SUM(GE98:GE101)</f>
        <v>55</v>
      </c>
      <c r="GF97" s="36">
        <f t="shared" ref="GF97:GM97" si="1331">SUM(GF98:GF101)</f>
        <v>46</v>
      </c>
      <c r="GG97" s="36">
        <f t="shared" si="1331"/>
        <v>36</v>
      </c>
      <c r="GH97" s="36">
        <f t="shared" si="1331"/>
        <v>32</v>
      </c>
      <c r="GI97" s="36">
        <f t="shared" si="1331"/>
        <v>61</v>
      </c>
      <c r="GJ97" s="36">
        <f t="shared" si="1331"/>
        <v>69</v>
      </c>
      <c r="GK97" s="36">
        <f t="shared" si="1331"/>
        <v>96</v>
      </c>
      <c r="GL97" s="36">
        <f t="shared" si="1331"/>
        <v>71</v>
      </c>
      <c r="GM97" s="36">
        <f t="shared" si="1331"/>
        <v>83</v>
      </c>
    </row>
    <row r="98" spans="2:195" x14ac:dyDescent="0.25">
      <c r="B98" s="9">
        <f t="shared" ref="B98:C98" si="1332">B8</f>
        <v>57</v>
      </c>
      <c r="C98" s="18" t="str">
        <f t="shared" si="1332"/>
        <v>Weber</v>
      </c>
      <c r="D98" s="38">
        <f t="shared" ref="D98:M98" si="1333">D135</f>
        <v>3238</v>
      </c>
      <c r="E98" s="38">
        <f t="shared" si="1333"/>
        <v>3539</v>
      </c>
      <c r="F98" s="38">
        <f t="shared" si="1333"/>
        <v>3397</v>
      </c>
      <c r="G98" s="38">
        <f t="shared" si="1333"/>
        <v>3469</v>
      </c>
      <c r="H98" s="38">
        <f t="shared" si="1333"/>
        <v>3830</v>
      </c>
      <c r="I98" s="38">
        <f t="shared" si="1333"/>
        <v>4465</v>
      </c>
      <c r="J98" s="38">
        <f t="shared" si="1333"/>
        <v>4593</v>
      </c>
      <c r="K98" s="38">
        <f t="shared" si="1333"/>
        <v>5282</v>
      </c>
      <c r="L98" s="38">
        <f t="shared" si="1333"/>
        <v>5765</v>
      </c>
      <c r="M98" s="38">
        <f t="shared" si="1333"/>
        <v>6592</v>
      </c>
      <c r="O98" s="9">
        <f t="shared" ref="O98:P98" si="1334">O8</f>
        <v>57</v>
      </c>
      <c r="P98" s="18" t="str">
        <f t="shared" si="1334"/>
        <v>Weber</v>
      </c>
      <c r="Q98" s="38">
        <f t="shared" ref="Q98:Z98" si="1335">Q135</f>
        <v>73</v>
      </c>
      <c r="R98" s="38">
        <f t="shared" si="1335"/>
        <v>40</v>
      </c>
      <c r="S98" s="38">
        <f t="shared" si="1335"/>
        <v>26</v>
      </c>
      <c r="T98" s="38">
        <f t="shared" si="1335"/>
        <v>19</v>
      </c>
      <c r="U98" s="38">
        <f t="shared" si="1335"/>
        <v>0</v>
      </c>
      <c r="V98" s="38">
        <f t="shared" si="1335"/>
        <v>30</v>
      </c>
      <c r="W98" s="38">
        <f t="shared" si="1335"/>
        <v>37</v>
      </c>
      <c r="X98" s="38">
        <f t="shared" si="1335"/>
        <v>41</v>
      </c>
      <c r="Y98" s="38">
        <f t="shared" si="1335"/>
        <v>37</v>
      </c>
      <c r="Z98" s="38">
        <f t="shared" si="1335"/>
        <v>52</v>
      </c>
      <c r="AB98" s="9">
        <f t="shared" ref="AB98:AC98" si="1336">AB8</f>
        <v>57</v>
      </c>
      <c r="AC98" s="18" t="str">
        <f t="shared" si="1336"/>
        <v>Weber</v>
      </c>
      <c r="AD98" s="38">
        <f t="shared" ref="AD98:AM98" si="1337">AD135</f>
        <v>153</v>
      </c>
      <c r="AE98" s="38">
        <f t="shared" si="1337"/>
        <v>180</v>
      </c>
      <c r="AF98" s="38">
        <f t="shared" si="1337"/>
        <v>174</v>
      </c>
      <c r="AG98" s="38">
        <f t="shared" si="1337"/>
        <v>173</v>
      </c>
      <c r="AH98" s="38">
        <f t="shared" si="1337"/>
        <v>198</v>
      </c>
      <c r="AI98" s="38">
        <f t="shared" si="1337"/>
        <v>231</v>
      </c>
      <c r="AJ98" s="38">
        <f t="shared" si="1337"/>
        <v>256</v>
      </c>
      <c r="AK98" s="38">
        <f t="shared" si="1337"/>
        <v>285</v>
      </c>
      <c r="AL98" s="38">
        <f t="shared" si="1337"/>
        <v>282</v>
      </c>
      <c r="AM98" s="38">
        <f t="shared" si="1337"/>
        <v>516</v>
      </c>
      <c r="AO98" s="9">
        <f t="shared" ref="AO98:AP98" si="1338">AO8</f>
        <v>57</v>
      </c>
      <c r="AP98" s="18" t="str">
        <f t="shared" si="1338"/>
        <v>Weber</v>
      </c>
      <c r="AQ98" s="38">
        <f t="shared" ref="AQ98:AZ98" si="1339">AQ135</f>
        <v>155</v>
      </c>
      <c r="AR98" s="38">
        <f t="shared" si="1339"/>
        <v>160</v>
      </c>
      <c r="AS98" s="38">
        <f t="shared" si="1339"/>
        <v>182</v>
      </c>
      <c r="AT98" s="38">
        <f t="shared" si="1339"/>
        <v>232</v>
      </c>
      <c r="AU98" s="38">
        <f t="shared" si="1339"/>
        <v>268</v>
      </c>
      <c r="AV98" s="38">
        <f t="shared" si="1339"/>
        <v>314</v>
      </c>
      <c r="AW98" s="38">
        <f t="shared" si="1339"/>
        <v>353</v>
      </c>
      <c r="AX98" s="38">
        <f t="shared" si="1339"/>
        <v>347</v>
      </c>
      <c r="AY98" s="38">
        <f t="shared" si="1339"/>
        <v>413</v>
      </c>
      <c r="AZ98" s="38">
        <f t="shared" si="1339"/>
        <v>425</v>
      </c>
      <c r="BB98" s="9">
        <f t="shared" ref="BB98:BC98" si="1340">BB8</f>
        <v>57</v>
      </c>
      <c r="BC98" s="18" t="str">
        <f t="shared" si="1340"/>
        <v>Weber</v>
      </c>
      <c r="BD98" s="38">
        <f t="shared" ref="BD98:BM98" si="1341">BD135</f>
        <v>179</v>
      </c>
      <c r="BE98" s="38">
        <f t="shared" si="1341"/>
        <v>210</v>
      </c>
      <c r="BF98" s="38">
        <f t="shared" si="1341"/>
        <v>94</v>
      </c>
      <c r="BG98" s="38">
        <f t="shared" si="1341"/>
        <v>87</v>
      </c>
      <c r="BH98" s="38">
        <f t="shared" si="1341"/>
        <v>125</v>
      </c>
      <c r="BI98" s="38">
        <f t="shared" si="1341"/>
        <v>71</v>
      </c>
      <c r="BJ98" s="38">
        <f t="shared" si="1341"/>
        <v>75</v>
      </c>
      <c r="BK98" s="38">
        <f t="shared" si="1341"/>
        <v>179</v>
      </c>
      <c r="BL98" s="38">
        <f t="shared" si="1341"/>
        <v>225</v>
      </c>
      <c r="BM98" s="38">
        <f t="shared" si="1341"/>
        <v>273</v>
      </c>
      <c r="BO98" s="9">
        <f t="shared" ref="BO98:BP98" si="1342">BO8</f>
        <v>57</v>
      </c>
      <c r="BP98" s="18" t="str">
        <f t="shared" si="1342"/>
        <v>Weber</v>
      </c>
      <c r="BQ98" s="38">
        <f t="shared" ref="BQ98:BZ98" si="1343">BQ135</f>
        <v>272</v>
      </c>
      <c r="BR98" s="38">
        <f t="shared" si="1343"/>
        <v>265</v>
      </c>
      <c r="BS98" s="38">
        <f t="shared" si="1343"/>
        <v>235</v>
      </c>
      <c r="BT98" s="38">
        <f t="shared" si="1343"/>
        <v>243</v>
      </c>
      <c r="BU98" s="38">
        <f t="shared" si="1343"/>
        <v>239</v>
      </c>
      <c r="BV98" s="38">
        <f t="shared" si="1343"/>
        <v>264</v>
      </c>
      <c r="BW98" s="38">
        <f t="shared" si="1343"/>
        <v>348</v>
      </c>
      <c r="BX98" s="38">
        <f t="shared" si="1343"/>
        <v>548</v>
      </c>
      <c r="BY98" s="38">
        <f t="shared" si="1343"/>
        <v>692</v>
      </c>
      <c r="BZ98" s="38">
        <f t="shared" si="1343"/>
        <v>820</v>
      </c>
      <c r="CB98" s="9">
        <f t="shared" ref="CB98:CC98" si="1344">CB8</f>
        <v>57</v>
      </c>
      <c r="CC98" s="18" t="str">
        <f t="shared" si="1344"/>
        <v>Weber</v>
      </c>
      <c r="CD98" s="38">
        <f t="shared" ref="CD98:CM98" si="1345">CD135</f>
        <v>40</v>
      </c>
      <c r="CE98" s="38">
        <f t="shared" si="1345"/>
        <v>51</v>
      </c>
      <c r="CF98" s="38">
        <f t="shared" si="1345"/>
        <v>59</v>
      </c>
      <c r="CG98" s="38">
        <f t="shared" si="1345"/>
        <v>68</v>
      </c>
      <c r="CH98" s="38">
        <f t="shared" si="1345"/>
        <v>54</v>
      </c>
      <c r="CI98" s="38">
        <f t="shared" si="1345"/>
        <v>73</v>
      </c>
      <c r="CJ98" s="38">
        <f t="shared" si="1345"/>
        <v>80</v>
      </c>
      <c r="CK98" s="38">
        <f t="shared" si="1345"/>
        <v>122</v>
      </c>
      <c r="CL98" s="38">
        <f t="shared" si="1345"/>
        <v>119</v>
      </c>
      <c r="CM98" s="38">
        <f t="shared" si="1345"/>
        <v>192</v>
      </c>
      <c r="CO98" s="9">
        <f t="shared" ref="CO98:CP98" si="1346">CO8</f>
        <v>57</v>
      </c>
      <c r="CP98" s="18" t="str">
        <f t="shared" si="1346"/>
        <v>Weber</v>
      </c>
      <c r="CQ98" s="38">
        <f t="shared" ref="CQ98:CZ98" si="1347">CQ135</f>
        <v>84</v>
      </c>
      <c r="CR98" s="38">
        <f t="shared" si="1347"/>
        <v>68</v>
      </c>
      <c r="CS98" s="38">
        <f t="shared" si="1347"/>
        <v>91</v>
      </c>
      <c r="CT98" s="38">
        <f t="shared" si="1347"/>
        <v>128</v>
      </c>
      <c r="CU98" s="38">
        <f t="shared" si="1347"/>
        <v>113</v>
      </c>
      <c r="CV98" s="38">
        <f t="shared" si="1347"/>
        <v>107</v>
      </c>
      <c r="CW98" s="38">
        <f t="shared" si="1347"/>
        <v>91</v>
      </c>
      <c r="CX98" s="38">
        <f t="shared" si="1347"/>
        <v>74</v>
      </c>
      <c r="CY98" s="38">
        <f t="shared" si="1347"/>
        <v>102</v>
      </c>
      <c r="CZ98" s="38">
        <f t="shared" si="1347"/>
        <v>116</v>
      </c>
      <c r="DB98" s="9">
        <f t="shared" ref="DB98:DC98" si="1348">DB8</f>
        <v>57</v>
      </c>
      <c r="DC98" s="18" t="str">
        <f t="shared" si="1348"/>
        <v>Weber</v>
      </c>
      <c r="DD98" s="38">
        <f t="shared" ref="DD98:DM98" si="1349">DD135</f>
        <v>285</v>
      </c>
      <c r="DE98" s="38">
        <f t="shared" si="1349"/>
        <v>373</v>
      </c>
      <c r="DF98" s="38">
        <f t="shared" si="1349"/>
        <v>391</v>
      </c>
      <c r="DG98" s="38">
        <f t="shared" si="1349"/>
        <v>402</v>
      </c>
      <c r="DH98" s="38">
        <f t="shared" si="1349"/>
        <v>500</v>
      </c>
      <c r="DI98" s="38">
        <f t="shared" si="1349"/>
        <v>609</v>
      </c>
      <c r="DJ98" s="38">
        <f t="shared" si="1349"/>
        <v>548</v>
      </c>
      <c r="DK98" s="38">
        <f t="shared" si="1349"/>
        <v>643</v>
      </c>
      <c r="DL98" s="38">
        <f t="shared" si="1349"/>
        <v>750</v>
      </c>
      <c r="DM98" s="38">
        <f t="shared" si="1349"/>
        <v>799</v>
      </c>
      <c r="DO98" s="9">
        <f t="shared" ref="DO98:DP98" si="1350">DO8</f>
        <v>57</v>
      </c>
      <c r="DP98" s="18" t="str">
        <f t="shared" si="1350"/>
        <v>Weber</v>
      </c>
      <c r="DQ98" s="38">
        <f t="shared" ref="DQ98:DZ98" si="1351">DQ135</f>
        <v>815</v>
      </c>
      <c r="DR98" s="38">
        <f t="shared" si="1351"/>
        <v>899</v>
      </c>
      <c r="DS98" s="38">
        <f t="shared" si="1351"/>
        <v>923</v>
      </c>
      <c r="DT98" s="38">
        <f t="shared" si="1351"/>
        <v>828</v>
      </c>
      <c r="DU98" s="38">
        <f t="shared" si="1351"/>
        <v>926</v>
      </c>
      <c r="DV98" s="38">
        <f t="shared" si="1351"/>
        <v>1107</v>
      </c>
      <c r="DW98" s="38">
        <f t="shared" si="1351"/>
        <v>1196</v>
      </c>
      <c r="DX98" s="38">
        <f t="shared" si="1351"/>
        <v>1222</v>
      </c>
      <c r="DY98" s="38">
        <f t="shared" si="1351"/>
        <v>1277</v>
      </c>
      <c r="DZ98" s="38">
        <f t="shared" si="1351"/>
        <v>1364</v>
      </c>
      <c r="EB98" s="9">
        <f t="shared" ref="EB98:EC98" si="1352">EB8</f>
        <v>57</v>
      </c>
      <c r="EC98" s="18" t="str">
        <f t="shared" si="1352"/>
        <v>Weber</v>
      </c>
      <c r="ED98" s="38">
        <f t="shared" ref="ED98:EM98" si="1353">ED135</f>
        <v>623</v>
      </c>
      <c r="EE98" s="38">
        <f t="shared" si="1353"/>
        <v>714</v>
      </c>
      <c r="EF98" s="38">
        <f t="shared" si="1353"/>
        <v>728</v>
      </c>
      <c r="EG98" s="38">
        <f t="shared" si="1353"/>
        <v>712</v>
      </c>
      <c r="EH98" s="38">
        <f t="shared" si="1353"/>
        <v>699</v>
      </c>
      <c r="EI98" s="38">
        <f t="shared" si="1353"/>
        <v>805</v>
      </c>
      <c r="EJ98" s="38">
        <f t="shared" si="1353"/>
        <v>751</v>
      </c>
      <c r="EK98" s="38">
        <f t="shared" si="1353"/>
        <v>947</v>
      </c>
      <c r="EL98" s="38">
        <f t="shared" si="1353"/>
        <v>951</v>
      </c>
      <c r="EM98" s="38">
        <f t="shared" si="1353"/>
        <v>1086</v>
      </c>
      <c r="EO98" s="9">
        <f t="shared" ref="EO98:EP98" si="1354">EO8</f>
        <v>57</v>
      </c>
      <c r="EP98" s="18" t="str">
        <f t="shared" si="1354"/>
        <v>Weber</v>
      </c>
      <c r="EQ98" s="38">
        <f t="shared" ref="EQ98:EZ98" si="1355">EQ135</f>
        <v>111</v>
      </c>
      <c r="ER98" s="38">
        <f t="shared" si="1355"/>
        <v>119</v>
      </c>
      <c r="ES98" s="38">
        <f t="shared" si="1355"/>
        <v>94</v>
      </c>
      <c r="ET98" s="38">
        <f t="shared" si="1355"/>
        <v>121</v>
      </c>
      <c r="EU98" s="38">
        <f t="shared" si="1355"/>
        <v>131</v>
      </c>
      <c r="EV98" s="38">
        <f t="shared" si="1355"/>
        <v>186</v>
      </c>
      <c r="EW98" s="38">
        <f t="shared" si="1355"/>
        <v>187</v>
      </c>
      <c r="EX98" s="38">
        <f t="shared" si="1355"/>
        <v>210</v>
      </c>
      <c r="EY98" s="38">
        <f t="shared" si="1355"/>
        <v>235</v>
      </c>
      <c r="EZ98" s="38">
        <f t="shared" si="1355"/>
        <v>305</v>
      </c>
      <c r="FB98" s="9">
        <f t="shared" ref="FB98:FC98" si="1356">FB8</f>
        <v>57</v>
      </c>
      <c r="FC98" s="18" t="str">
        <f t="shared" si="1356"/>
        <v>Weber</v>
      </c>
      <c r="FD98" s="38">
        <f t="shared" ref="FD98:FM98" si="1357">FD135</f>
        <v>372</v>
      </c>
      <c r="FE98" s="38">
        <f t="shared" si="1357"/>
        <v>337</v>
      </c>
      <c r="FF98" s="38">
        <f t="shared" si="1357"/>
        <v>280</v>
      </c>
      <c r="FG98" s="38">
        <f t="shared" si="1357"/>
        <v>309</v>
      </c>
      <c r="FH98" s="38">
        <f t="shared" si="1357"/>
        <v>371</v>
      </c>
      <c r="FI98" s="38">
        <f t="shared" si="1357"/>
        <v>361</v>
      </c>
      <c r="FJ98" s="38">
        <f t="shared" si="1357"/>
        <v>371</v>
      </c>
      <c r="FK98" s="38">
        <f t="shared" si="1357"/>
        <v>382</v>
      </c>
      <c r="FL98" s="38">
        <f t="shared" si="1357"/>
        <v>367</v>
      </c>
      <c r="FM98" s="38">
        <f t="shared" si="1357"/>
        <v>333</v>
      </c>
      <c r="FO98" s="9">
        <f t="shared" ref="FO98:FP98" si="1358">FO8</f>
        <v>57</v>
      </c>
      <c r="FP98" s="18" t="str">
        <f t="shared" si="1358"/>
        <v>Weber</v>
      </c>
      <c r="FQ98" s="38">
        <f t="shared" ref="FQ98:FZ98" si="1359">FQ135</f>
        <v>53</v>
      </c>
      <c r="FR98" s="38">
        <f t="shared" si="1359"/>
        <v>91</v>
      </c>
      <c r="FS98" s="38">
        <f t="shared" si="1359"/>
        <v>91</v>
      </c>
      <c r="FT98" s="38">
        <f t="shared" si="1359"/>
        <v>147</v>
      </c>
      <c r="FU98" s="38">
        <f t="shared" si="1359"/>
        <v>206</v>
      </c>
      <c r="FV98" s="38">
        <f t="shared" si="1359"/>
        <v>307</v>
      </c>
      <c r="FW98" s="38">
        <f t="shared" si="1359"/>
        <v>300</v>
      </c>
      <c r="FX98" s="38">
        <f t="shared" si="1359"/>
        <v>282</v>
      </c>
      <c r="FY98" s="38">
        <f t="shared" si="1359"/>
        <v>315</v>
      </c>
      <c r="FZ98" s="38">
        <f t="shared" si="1359"/>
        <v>311</v>
      </c>
      <c r="GB98" s="9">
        <f t="shared" ref="GB98:GC98" si="1360">GB8</f>
        <v>57</v>
      </c>
      <c r="GC98" s="18" t="str">
        <f t="shared" si="1360"/>
        <v>Weber</v>
      </c>
      <c r="GD98" s="38">
        <f t="shared" ref="GD98:GM98" si="1361">GD135</f>
        <v>23</v>
      </c>
      <c r="GE98" s="38">
        <f t="shared" si="1361"/>
        <v>32</v>
      </c>
      <c r="GF98" s="38">
        <f t="shared" si="1361"/>
        <v>29</v>
      </c>
      <c r="GG98" s="38">
        <f t="shared" si="1361"/>
        <v>0</v>
      </c>
      <c r="GH98" s="38">
        <f t="shared" si="1361"/>
        <v>0</v>
      </c>
      <c r="GI98" s="38">
        <f t="shared" si="1361"/>
        <v>0</v>
      </c>
      <c r="GJ98" s="38">
        <f t="shared" si="1361"/>
        <v>0</v>
      </c>
      <c r="GK98" s="38">
        <f t="shared" si="1361"/>
        <v>0</v>
      </c>
      <c r="GL98" s="38">
        <f t="shared" si="1361"/>
        <v>0</v>
      </c>
      <c r="GM98" s="38">
        <f t="shared" si="1361"/>
        <v>0</v>
      </c>
    </row>
    <row r="99" spans="2:195" x14ac:dyDescent="0.25">
      <c r="B99" s="9">
        <f t="shared" ref="B99:C99" si="1362">B9</f>
        <v>11</v>
      </c>
      <c r="C99" s="18" t="str">
        <f t="shared" si="1362"/>
        <v>Davis</v>
      </c>
      <c r="D99" s="38">
        <f t="shared" ref="D99:M99" si="1363">D112</f>
        <v>5978</v>
      </c>
      <c r="E99" s="38">
        <f t="shared" si="1363"/>
        <v>6468</v>
      </c>
      <c r="F99" s="38">
        <f t="shared" si="1363"/>
        <v>6293</v>
      </c>
      <c r="G99" s="38">
        <f t="shared" si="1363"/>
        <v>6658</v>
      </c>
      <c r="H99" s="38">
        <f t="shared" si="1363"/>
        <v>7106</v>
      </c>
      <c r="I99" s="38">
        <f t="shared" si="1363"/>
        <v>7726</v>
      </c>
      <c r="J99" s="38">
        <f t="shared" si="1363"/>
        <v>7894</v>
      </c>
      <c r="K99" s="38">
        <f t="shared" si="1363"/>
        <v>8641</v>
      </c>
      <c r="L99" s="38">
        <f t="shared" si="1363"/>
        <v>9265</v>
      </c>
      <c r="M99" s="38">
        <f t="shared" si="1363"/>
        <v>9676</v>
      </c>
      <c r="O99" s="9">
        <f t="shared" ref="O99:P99" si="1364">O9</f>
        <v>11</v>
      </c>
      <c r="P99" s="18" t="str">
        <f t="shared" si="1364"/>
        <v>Davis</v>
      </c>
      <c r="Q99" s="38">
        <f t="shared" ref="Q99:Z99" si="1365">Q112</f>
        <v>46</v>
      </c>
      <c r="R99" s="38">
        <f t="shared" si="1365"/>
        <v>43</v>
      </c>
      <c r="S99" s="38">
        <f t="shared" si="1365"/>
        <v>80</v>
      </c>
      <c r="T99" s="38">
        <f t="shared" si="1365"/>
        <v>61</v>
      </c>
      <c r="U99" s="38">
        <f t="shared" si="1365"/>
        <v>73</v>
      </c>
      <c r="V99" s="38">
        <f t="shared" si="1365"/>
        <v>92</v>
      </c>
      <c r="W99" s="38">
        <f t="shared" si="1365"/>
        <v>112</v>
      </c>
      <c r="X99" s="38">
        <f t="shared" si="1365"/>
        <v>89</v>
      </c>
      <c r="Y99" s="38">
        <f t="shared" si="1365"/>
        <v>133</v>
      </c>
      <c r="Z99" s="38">
        <f t="shared" si="1365"/>
        <v>94</v>
      </c>
      <c r="AB99" s="9">
        <f t="shared" ref="AB99:AC99" si="1366">AB9</f>
        <v>11</v>
      </c>
      <c r="AC99" s="18" t="str">
        <f t="shared" si="1366"/>
        <v>Davis</v>
      </c>
      <c r="AD99" s="38">
        <f t="shared" ref="AD99:AM99" si="1367">AD112</f>
        <v>233</v>
      </c>
      <c r="AE99" s="38">
        <f t="shared" si="1367"/>
        <v>273</v>
      </c>
      <c r="AF99" s="38">
        <f t="shared" si="1367"/>
        <v>301</v>
      </c>
      <c r="AG99" s="38">
        <f t="shared" si="1367"/>
        <v>327</v>
      </c>
      <c r="AH99" s="38">
        <f t="shared" si="1367"/>
        <v>336</v>
      </c>
      <c r="AI99" s="38">
        <f t="shared" si="1367"/>
        <v>360</v>
      </c>
      <c r="AJ99" s="38">
        <f t="shared" si="1367"/>
        <v>336</v>
      </c>
      <c r="AK99" s="38">
        <f t="shared" si="1367"/>
        <v>266</v>
      </c>
      <c r="AL99" s="38">
        <f t="shared" si="1367"/>
        <v>387</v>
      </c>
      <c r="AM99" s="38">
        <f t="shared" si="1367"/>
        <v>602</v>
      </c>
      <c r="AO99" s="9">
        <f t="shared" ref="AO99:AP99" si="1368">AO9</f>
        <v>11</v>
      </c>
      <c r="AP99" s="18" t="str">
        <f t="shared" si="1368"/>
        <v>Davis</v>
      </c>
      <c r="AQ99" s="38">
        <f t="shared" ref="AQ99:AZ99" si="1369">AQ112</f>
        <v>450</v>
      </c>
      <c r="AR99" s="38">
        <f t="shared" si="1369"/>
        <v>493</v>
      </c>
      <c r="AS99" s="38">
        <f t="shared" si="1369"/>
        <v>467</v>
      </c>
      <c r="AT99" s="38">
        <f t="shared" si="1369"/>
        <v>473</v>
      </c>
      <c r="AU99" s="38">
        <f t="shared" si="1369"/>
        <v>434</v>
      </c>
      <c r="AV99" s="38">
        <f t="shared" si="1369"/>
        <v>467</v>
      </c>
      <c r="AW99" s="38">
        <f t="shared" si="1369"/>
        <v>447</v>
      </c>
      <c r="AX99" s="38">
        <f t="shared" si="1369"/>
        <v>456</v>
      </c>
      <c r="AY99" s="38">
        <f t="shared" si="1369"/>
        <v>510</v>
      </c>
      <c r="AZ99" s="38">
        <f t="shared" si="1369"/>
        <v>582</v>
      </c>
      <c r="BB99" s="9">
        <f t="shared" ref="BB99:BC99" si="1370">BB9</f>
        <v>11</v>
      </c>
      <c r="BC99" s="18" t="str">
        <f t="shared" si="1370"/>
        <v>Davis</v>
      </c>
      <c r="BD99" s="38">
        <f t="shared" ref="BD99:BM99" si="1371">BD112</f>
        <v>128</v>
      </c>
      <c r="BE99" s="38">
        <f t="shared" si="1371"/>
        <v>173</v>
      </c>
      <c r="BF99" s="38">
        <f t="shared" si="1371"/>
        <v>250</v>
      </c>
      <c r="BG99" s="38">
        <f t="shared" si="1371"/>
        <v>341</v>
      </c>
      <c r="BH99" s="38">
        <f t="shared" si="1371"/>
        <v>357</v>
      </c>
      <c r="BI99" s="38">
        <f t="shared" si="1371"/>
        <v>362</v>
      </c>
      <c r="BJ99" s="38">
        <f t="shared" si="1371"/>
        <v>333</v>
      </c>
      <c r="BK99" s="38">
        <f t="shared" si="1371"/>
        <v>311</v>
      </c>
      <c r="BL99" s="38">
        <f t="shared" si="1371"/>
        <v>264</v>
      </c>
      <c r="BM99" s="38">
        <f t="shared" si="1371"/>
        <v>233</v>
      </c>
      <c r="BO99" s="9">
        <f t="shared" ref="BO99:BP99" si="1372">BO9</f>
        <v>11</v>
      </c>
      <c r="BP99" s="18" t="str">
        <f t="shared" si="1372"/>
        <v>Davis</v>
      </c>
      <c r="BQ99" s="38">
        <f t="shared" ref="BQ99:BZ99" si="1373">BQ112</f>
        <v>572</v>
      </c>
      <c r="BR99" s="38">
        <f t="shared" si="1373"/>
        <v>516</v>
      </c>
      <c r="BS99" s="38">
        <f t="shared" si="1373"/>
        <v>483</v>
      </c>
      <c r="BT99" s="38">
        <f t="shared" si="1373"/>
        <v>632</v>
      </c>
      <c r="BU99" s="38">
        <f t="shared" si="1373"/>
        <v>634</v>
      </c>
      <c r="BV99" s="38">
        <f t="shared" si="1373"/>
        <v>737</v>
      </c>
      <c r="BW99" s="38">
        <f t="shared" si="1373"/>
        <v>927</v>
      </c>
      <c r="BX99" s="38">
        <f t="shared" si="1373"/>
        <v>821</v>
      </c>
      <c r="BY99" s="38">
        <f t="shared" si="1373"/>
        <v>731</v>
      </c>
      <c r="BZ99" s="38">
        <f t="shared" si="1373"/>
        <v>846</v>
      </c>
      <c r="CB99" s="9">
        <f t="shared" ref="CB99:CC99" si="1374">CB9</f>
        <v>11</v>
      </c>
      <c r="CC99" s="18" t="str">
        <f t="shared" si="1374"/>
        <v>Davis</v>
      </c>
      <c r="CD99" s="38">
        <f t="shared" ref="CD99:CM99" si="1375">CD112</f>
        <v>211</v>
      </c>
      <c r="CE99" s="38">
        <f t="shared" si="1375"/>
        <v>287</v>
      </c>
      <c r="CF99" s="38">
        <f t="shared" si="1375"/>
        <v>271</v>
      </c>
      <c r="CG99" s="38">
        <f t="shared" si="1375"/>
        <v>298</v>
      </c>
      <c r="CH99" s="38">
        <f t="shared" si="1375"/>
        <v>281</v>
      </c>
      <c r="CI99" s="38">
        <f t="shared" si="1375"/>
        <v>333</v>
      </c>
      <c r="CJ99" s="38">
        <f t="shared" si="1375"/>
        <v>294</v>
      </c>
      <c r="CK99" s="38">
        <f t="shared" si="1375"/>
        <v>395</v>
      </c>
      <c r="CL99" s="38">
        <f t="shared" si="1375"/>
        <v>454</v>
      </c>
      <c r="CM99" s="38">
        <f t="shared" si="1375"/>
        <v>472</v>
      </c>
      <c r="CO99" s="9">
        <f t="shared" ref="CO99:CP99" si="1376">CO9</f>
        <v>11</v>
      </c>
      <c r="CP99" s="18" t="str">
        <f t="shared" si="1376"/>
        <v>Davis</v>
      </c>
      <c r="CQ99" s="38">
        <f t="shared" ref="CQ99:CZ99" si="1377">CQ112</f>
        <v>106</v>
      </c>
      <c r="CR99" s="38">
        <f t="shared" si="1377"/>
        <v>122</v>
      </c>
      <c r="CS99" s="38">
        <f t="shared" si="1377"/>
        <v>92</v>
      </c>
      <c r="CT99" s="38">
        <f t="shared" si="1377"/>
        <v>88</v>
      </c>
      <c r="CU99" s="38">
        <f t="shared" si="1377"/>
        <v>147</v>
      </c>
      <c r="CV99" s="38">
        <f t="shared" si="1377"/>
        <v>194</v>
      </c>
      <c r="CW99" s="38">
        <f t="shared" si="1377"/>
        <v>223</v>
      </c>
      <c r="CX99" s="38">
        <f t="shared" si="1377"/>
        <v>308</v>
      </c>
      <c r="CY99" s="38">
        <f t="shared" si="1377"/>
        <v>317</v>
      </c>
      <c r="CZ99" s="38">
        <f t="shared" si="1377"/>
        <v>334</v>
      </c>
      <c r="DB99" s="9">
        <f t="shared" ref="DB99:DC99" si="1378">DB9</f>
        <v>11</v>
      </c>
      <c r="DC99" s="18" t="str">
        <f t="shared" si="1378"/>
        <v>Davis</v>
      </c>
      <c r="DD99" s="38">
        <f t="shared" ref="DD99:DM99" si="1379">DD112</f>
        <v>761</v>
      </c>
      <c r="DE99" s="38">
        <f t="shared" si="1379"/>
        <v>636</v>
      </c>
      <c r="DF99" s="38">
        <f t="shared" si="1379"/>
        <v>496</v>
      </c>
      <c r="DG99" s="38">
        <f t="shared" si="1379"/>
        <v>591</v>
      </c>
      <c r="DH99" s="38">
        <f t="shared" si="1379"/>
        <v>727</v>
      </c>
      <c r="DI99" s="38">
        <f t="shared" si="1379"/>
        <v>821</v>
      </c>
      <c r="DJ99" s="38">
        <f t="shared" si="1379"/>
        <v>921</v>
      </c>
      <c r="DK99" s="38">
        <f t="shared" si="1379"/>
        <v>999</v>
      </c>
      <c r="DL99" s="38">
        <f t="shared" si="1379"/>
        <v>949</v>
      </c>
      <c r="DM99" s="38">
        <f t="shared" si="1379"/>
        <v>1095</v>
      </c>
      <c r="DO99" s="9">
        <f t="shared" ref="DO99:DP99" si="1380">DO9</f>
        <v>11</v>
      </c>
      <c r="DP99" s="18" t="str">
        <f t="shared" si="1380"/>
        <v>Davis</v>
      </c>
      <c r="DQ99" s="38">
        <f t="shared" ref="DQ99:DZ99" si="1381">DQ112</f>
        <v>1287</v>
      </c>
      <c r="DR99" s="38">
        <f t="shared" si="1381"/>
        <v>1577</v>
      </c>
      <c r="DS99" s="38">
        <f t="shared" si="1381"/>
        <v>1596</v>
      </c>
      <c r="DT99" s="38">
        <f t="shared" si="1381"/>
        <v>1609</v>
      </c>
      <c r="DU99" s="38">
        <f t="shared" si="1381"/>
        <v>1648</v>
      </c>
      <c r="DV99" s="38">
        <f t="shared" si="1381"/>
        <v>1708</v>
      </c>
      <c r="DW99" s="38">
        <f t="shared" si="1381"/>
        <v>1804</v>
      </c>
      <c r="DX99" s="38">
        <f t="shared" si="1381"/>
        <v>2069</v>
      </c>
      <c r="DY99" s="38">
        <f t="shared" si="1381"/>
        <v>2474</v>
      </c>
      <c r="DZ99" s="38">
        <f t="shared" si="1381"/>
        <v>2439</v>
      </c>
      <c r="EB99" s="9">
        <f t="shared" ref="EB99:EC99" si="1382">EB9</f>
        <v>11</v>
      </c>
      <c r="EC99" s="18" t="str">
        <f t="shared" si="1382"/>
        <v>Davis</v>
      </c>
      <c r="ED99" s="38">
        <f t="shared" ref="ED99:EM99" si="1383">ED112</f>
        <v>1271</v>
      </c>
      <c r="EE99" s="38">
        <f t="shared" si="1383"/>
        <v>1368</v>
      </c>
      <c r="EF99" s="38">
        <f t="shared" si="1383"/>
        <v>1340</v>
      </c>
      <c r="EG99" s="38">
        <f t="shared" si="1383"/>
        <v>1364</v>
      </c>
      <c r="EH99" s="38">
        <f t="shared" si="1383"/>
        <v>1481</v>
      </c>
      <c r="EI99" s="38">
        <f t="shared" si="1383"/>
        <v>1511</v>
      </c>
      <c r="EJ99" s="38">
        <f t="shared" si="1383"/>
        <v>1390</v>
      </c>
      <c r="EK99" s="38">
        <f t="shared" si="1383"/>
        <v>1539</v>
      </c>
      <c r="EL99" s="38">
        <f t="shared" si="1383"/>
        <v>1681</v>
      </c>
      <c r="EM99" s="38">
        <f t="shared" si="1383"/>
        <v>1704</v>
      </c>
      <c r="EO99" s="9">
        <f t="shared" ref="EO99:EP99" si="1384">EO9</f>
        <v>11</v>
      </c>
      <c r="EP99" s="18" t="str">
        <f t="shared" si="1384"/>
        <v>Davis</v>
      </c>
      <c r="EQ99" s="38">
        <f t="shared" ref="EQ99:EZ99" si="1385">EQ112</f>
        <v>407</v>
      </c>
      <c r="ER99" s="38">
        <f t="shared" si="1385"/>
        <v>492</v>
      </c>
      <c r="ES99" s="38">
        <f t="shared" si="1385"/>
        <v>439</v>
      </c>
      <c r="ET99" s="38">
        <f t="shared" si="1385"/>
        <v>341</v>
      </c>
      <c r="EU99" s="38">
        <f t="shared" si="1385"/>
        <v>337</v>
      </c>
      <c r="EV99" s="38">
        <f t="shared" si="1385"/>
        <v>393</v>
      </c>
      <c r="EW99" s="38">
        <f t="shared" si="1385"/>
        <v>329</v>
      </c>
      <c r="EX99" s="38">
        <f t="shared" si="1385"/>
        <v>392</v>
      </c>
      <c r="EY99" s="38">
        <f t="shared" si="1385"/>
        <v>364</v>
      </c>
      <c r="EZ99" s="38">
        <f t="shared" si="1385"/>
        <v>288</v>
      </c>
      <c r="FB99" s="9">
        <f t="shared" ref="FB99:FC99" si="1386">FB9</f>
        <v>11</v>
      </c>
      <c r="FC99" s="18" t="str">
        <f t="shared" si="1386"/>
        <v>Davis</v>
      </c>
      <c r="FD99" s="38">
        <f t="shared" ref="FD99:FM99" si="1387">FD112</f>
        <v>379</v>
      </c>
      <c r="FE99" s="38">
        <f t="shared" si="1387"/>
        <v>381</v>
      </c>
      <c r="FF99" s="38">
        <f t="shared" si="1387"/>
        <v>405</v>
      </c>
      <c r="FG99" s="38">
        <f t="shared" si="1387"/>
        <v>381</v>
      </c>
      <c r="FH99" s="38">
        <f t="shared" si="1387"/>
        <v>443</v>
      </c>
      <c r="FI99" s="38">
        <f t="shared" si="1387"/>
        <v>439</v>
      </c>
      <c r="FJ99" s="38">
        <f t="shared" si="1387"/>
        <v>489</v>
      </c>
      <c r="FK99" s="38">
        <f t="shared" si="1387"/>
        <v>648</v>
      </c>
      <c r="FL99" s="38">
        <f t="shared" si="1387"/>
        <v>696</v>
      </c>
      <c r="FM99" s="38">
        <f t="shared" si="1387"/>
        <v>671</v>
      </c>
      <c r="FO99" s="9">
        <f t="shared" ref="FO99:FP99" si="1388">FO9</f>
        <v>11</v>
      </c>
      <c r="FP99" s="18" t="str">
        <f t="shared" si="1388"/>
        <v>Davis</v>
      </c>
      <c r="FQ99" s="38">
        <f t="shared" ref="FQ99:FZ99" si="1389">FQ112</f>
        <v>124</v>
      </c>
      <c r="FR99" s="38">
        <f t="shared" si="1389"/>
        <v>101</v>
      </c>
      <c r="FS99" s="38">
        <f t="shared" si="1389"/>
        <v>72</v>
      </c>
      <c r="FT99" s="38">
        <f t="shared" si="1389"/>
        <v>151</v>
      </c>
      <c r="FU99" s="38">
        <f t="shared" si="1389"/>
        <v>208</v>
      </c>
      <c r="FV99" s="38">
        <f t="shared" si="1389"/>
        <v>290</v>
      </c>
      <c r="FW99" s="38">
        <f t="shared" si="1389"/>
        <v>273</v>
      </c>
      <c r="FX99" s="38">
        <f t="shared" si="1389"/>
        <v>334</v>
      </c>
      <c r="FY99" s="38">
        <f t="shared" si="1389"/>
        <v>292</v>
      </c>
      <c r="FZ99" s="38">
        <f t="shared" si="1389"/>
        <v>289</v>
      </c>
      <c r="GB99" s="9">
        <f t="shared" ref="GB99:GC99" si="1390">GB9</f>
        <v>11</v>
      </c>
      <c r="GC99" s="18" t="str">
        <f t="shared" si="1390"/>
        <v>Davis</v>
      </c>
      <c r="GD99" s="38">
        <f t="shared" ref="GD99:GM99" si="1391">GD112</f>
        <v>3</v>
      </c>
      <c r="GE99" s="38">
        <f t="shared" si="1391"/>
        <v>6</v>
      </c>
      <c r="GF99" s="38">
        <f t="shared" si="1391"/>
        <v>1</v>
      </c>
      <c r="GG99" s="38">
        <f t="shared" si="1391"/>
        <v>1</v>
      </c>
      <c r="GH99" s="38">
        <f t="shared" si="1391"/>
        <v>0</v>
      </c>
      <c r="GI99" s="38">
        <f t="shared" si="1391"/>
        <v>19</v>
      </c>
      <c r="GJ99" s="38">
        <f t="shared" si="1391"/>
        <v>16</v>
      </c>
      <c r="GK99" s="38">
        <f t="shared" si="1391"/>
        <v>14</v>
      </c>
      <c r="GL99" s="38">
        <f t="shared" si="1391"/>
        <v>13</v>
      </c>
      <c r="GM99" s="38">
        <f t="shared" si="1391"/>
        <v>27</v>
      </c>
    </row>
    <row r="100" spans="2:195" x14ac:dyDescent="0.25">
      <c r="B100" s="9">
        <f t="shared" ref="B100:C100" si="1392">B10</f>
        <v>35</v>
      </c>
      <c r="C100" s="18" t="str">
        <f t="shared" si="1392"/>
        <v>Salt Lake</v>
      </c>
      <c r="D100" s="38">
        <f t="shared" ref="D100:M100" si="1393">D124</f>
        <v>21048</v>
      </c>
      <c r="E100" s="38">
        <f t="shared" si="1393"/>
        <v>21508</v>
      </c>
      <c r="F100" s="38">
        <f t="shared" si="1393"/>
        <v>21720</v>
      </c>
      <c r="G100" s="38">
        <f t="shared" si="1393"/>
        <v>22586</v>
      </c>
      <c r="H100" s="38">
        <f t="shared" si="1393"/>
        <v>23761</v>
      </c>
      <c r="I100" s="38">
        <f t="shared" si="1393"/>
        <v>26137</v>
      </c>
      <c r="J100" s="38">
        <f t="shared" si="1393"/>
        <v>27817</v>
      </c>
      <c r="K100" s="38">
        <f t="shared" si="1393"/>
        <v>30997</v>
      </c>
      <c r="L100" s="38">
        <f t="shared" si="1393"/>
        <v>33696</v>
      </c>
      <c r="M100" s="38">
        <f t="shared" si="1393"/>
        <v>36179</v>
      </c>
      <c r="O100" s="9">
        <f t="shared" ref="O100:P100" si="1394">O10</f>
        <v>35</v>
      </c>
      <c r="P100" s="18" t="str">
        <f t="shared" si="1394"/>
        <v>Salt Lake</v>
      </c>
      <c r="Q100" s="38">
        <f t="shared" ref="Q100:Z100" si="1395">Q124</f>
        <v>105</v>
      </c>
      <c r="R100" s="38">
        <f t="shared" si="1395"/>
        <v>167</v>
      </c>
      <c r="S100" s="38">
        <f t="shared" si="1395"/>
        <v>185</v>
      </c>
      <c r="T100" s="38">
        <f t="shared" si="1395"/>
        <v>142</v>
      </c>
      <c r="U100" s="38">
        <f t="shared" si="1395"/>
        <v>218</v>
      </c>
      <c r="V100" s="38">
        <f t="shared" si="1395"/>
        <v>203</v>
      </c>
      <c r="W100" s="38">
        <f t="shared" si="1395"/>
        <v>199</v>
      </c>
      <c r="X100" s="38">
        <f t="shared" si="1395"/>
        <v>189</v>
      </c>
      <c r="Y100" s="38">
        <f t="shared" si="1395"/>
        <v>206</v>
      </c>
      <c r="Z100" s="38">
        <f t="shared" si="1395"/>
        <v>219</v>
      </c>
      <c r="AB100" s="9">
        <f t="shared" ref="AB100:AC100" si="1396">AB10</f>
        <v>35</v>
      </c>
      <c r="AC100" s="18" t="str">
        <f t="shared" si="1396"/>
        <v>Salt Lake</v>
      </c>
      <c r="AD100" s="38">
        <f t="shared" ref="AD100:AM100" si="1397">AD124</f>
        <v>1341</v>
      </c>
      <c r="AE100" s="38">
        <f t="shared" si="1397"/>
        <v>1419</v>
      </c>
      <c r="AF100" s="38">
        <f t="shared" si="1397"/>
        <v>1383</v>
      </c>
      <c r="AG100" s="38">
        <f t="shared" si="1397"/>
        <v>1420</v>
      </c>
      <c r="AH100" s="38">
        <f t="shared" si="1397"/>
        <v>1397</v>
      </c>
      <c r="AI100" s="38">
        <f t="shared" si="1397"/>
        <v>1447</v>
      </c>
      <c r="AJ100" s="38">
        <f t="shared" si="1397"/>
        <v>1675</v>
      </c>
      <c r="AK100" s="38">
        <f t="shared" si="1397"/>
        <v>1873</v>
      </c>
      <c r="AL100" s="38">
        <f t="shared" si="1397"/>
        <v>2126</v>
      </c>
      <c r="AM100" s="38">
        <f t="shared" si="1397"/>
        <v>2408</v>
      </c>
      <c r="AO100" s="9">
        <f t="shared" ref="AO100:AP100" si="1398">AO10</f>
        <v>35</v>
      </c>
      <c r="AP100" s="18" t="str">
        <f t="shared" si="1398"/>
        <v>Salt Lake</v>
      </c>
      <c r="AQ100" s="38">
        <f t="shared" ref="AQ100:AZ100" si="1399">AQ124</f>
        <v>1137</v>
      </c>
      <c r="AR100" s="38">
        <f t="shared" si="1399"/>
        <v>1139</v>
      </c>
      <c r="AS100" s="38">
        <f t="shared" si="1399"/>
        <v>1249</v>
      </c>
      <c r="AT100" s="38">
        <f t="shared" si="1399"/>
        <v>1520</v>
      </c>
      <c r="AU100" s="38">
        <f t="shared" si="1399"/>
        <v>1766</v>
      </c>
      <c r="AV100" s="38">
        <f t="shared" si="1399"/>
        <v>2259</v>
      </c>
      <c r="AW100" s="38">
        <f t="shared" si="1399"/>
        <v>2418</v>
      </c>
      <c r="AX100" s="38">
        <f t="shared" si="1399"/>
        <v>2520</v>
      </c>
      <c r="AY100" s="38">
        <f t="shared" si="1399"/>
        <v>2304</v>
      </c>
      <c r="AZ100" s="38">
        <f t="shared" si="1399"/>
        <v>2343</v>
      </c>
      <c r="BB100" s="9">
        <f t="shared" ref="BB100:BC100" si="1400">BB10</f>
        <v>35</v>
      </c>
      <c r="BC100" s="18" t="str">
        <f t="shared" si="1400"/>
        <v>Salt Lake</v>
      </c>
      <c r="BD100" s="38">
        <f t="shared" ref="BD100:BM100" si="1401">BD124</f>
        <v>674</v>
      </c>
      <c r="BE100" s="38">
        <f t="shared" si="1401"/>
        <v>685</v>
      </c>
      <c r="BF100" s="38">
        <f t="shared" si="1401"/>
        <v>629</v>
      </c>
      <c r="BG100" s="38">
        <f t="shared" si="1401"/>
        <v>662</v>
      </c>
      <c r="BH100" s="38">
        <f t="shared" si="1401"/>
        <v>706</v>
      </c>
      <c r="BI100" s="38">
        <f t="shared" si="1401"/>
        <v>759</v>
      </c>
      <c r="BJ100" s="38">
        <f t="shared" si="1401"/>
        <v>829</v>
      </c>
      <c r="BK100" s="38">
        <f t="shared" si="1401"/>
        <v>1024</v>
      </c>
      <c r="BL100" s="38">
        <f t="shared" si="1401"/>
        <v>1034</v>
      </c>
      <c r="BM100" s="38">
        <f t="shared" si="1401"/>
        <v>926</v>
      </c>
      <c r="BO100" s="9">
        <f t="shared" ref="BO100:BP100" si="1402">BO10</f>
        <v>35</v>
      </c>
      <c r="BP100" s="18" t="str">
        <f t="shared" si="1402"/>
        <v>Salt Lake</v>
      </c>
      <c r="BQ100" s="38">
        <f t="shared" ref="BQ100:BZ100" si="1403">BQ124</f>
        <v>1545</v>
      </c>
      <c r="BR100" s="38">
        <f t="shared" si="1403"/>
        <v>1631</v>
      </c>
      <c r="BS100" s="38">
        <f t="shared" si="1403"/>
        <v>1785</v>
      </c>
      <c r="BT100" s="38">
        <f t="shared" si="1403"/>
        <v>1877</v>
      </c>
      <c r="BU100" s="38">
        <f t="shared" si="1403"/>
        <v>2194</v>
      </c>
      <c r="BV100" s="38">
        <f t="shared" si="1403"/>
        <v>2331</v>
      </c>
      <c r="BW100" s="38">
        <f t="shared" si="1403"/>
        <v>2392</v>
      </c>
      <c r="BX100" s="38">
        <f t="shared" si="1403"/>
        <v>2637</v>
      </c>
      <c r="BY100" s="38">
        <f t="shared" si="1403"/>
        <v>2846</v>
      </c>
      <c r="BZ100" s="38">
        <f t="shared" si="1403"/>
        <v>3062</v>
      </c>
      <c r="CB100" s="9">
        <f t="shared" ref="CB100:CC100" si="1404">CB10</f>
        <v>35</v>
      </c>
      <c r="CC100" s="18" t="str">
        <f t="shared" si="1404"/>
        <v>Salt Lake</v>
      </c>
      <c r="CD100" s="38">
        <f t="shared" ref="CD100:CM100" si="1405">CD124</f>
        <v>1093</v>
      </c>
      <c r="CE100" s="38">
        <f t="shared" si="1405"/>
        <v>1115</v>
      </c>
      <c r="CF100" s="38">
        <f t="shared" si="1405"/>
        <v>1130</v>
      </c>
      <c r="CG100" s="38">
        <f t="shared" si="1405"/>
        <v>1424</v>
      </c>
      <c r="CH100" s="38">
        <f t="shared" si="1405"/>
        <v>1489</v>
      </c>
      <c r="CI100" s="38">
        <f t="shared" si="1405"/>
        <v>1507</v>
      </c>
      <c r="CJ100" s="38">
        <f t="shared" si="1405"/>
        <v>1559</v>
      </c>
      <c r="CK100" s="38">
        <f t="shared" si="1405"/>
        <v>1794</v>
      </c>
      <c r="CL100" s="38">
        <f t="shared" si="1405"/>
        <v>1645</v>
      </c>
      <c r="CM100" s="38">
        <f t="shared" si="1405"/>
        <v>1545</v>
      </c>
      <c r="CO100" s="9">
        <f t="shared" ref="CO100:CP100" si="1406">CO10</f>
        <v>35</v>
      </c>
      <c r="CP100" s="18" t="str">
        <f t="shared" si="1406"/>
        <v>Salt Lake</v>
      </c>
      <c r="CQ100" s="38">
        <f t="shared" ref="CQ100:CZ100" si="1407">CQ124</f>
        <v>905</v>
      </c>
      <c r="CR100" s="38">
        <f t="shared" si="1407"/>
        <v>849</v>
      </c>
      <c r="CS100" s="38">
        <f t="shared" si="1407"/>
        <v>842</v>
      </c>
      <c r="CT100" s="38">
        <f t="shared" si="1407"/>
        <v>900</v>
      </c>
      <c r="CU100" s="38">
        <f t="shared" si="1407"/>
        <v>939</v>
      </c>
      <c r="CV100" s="38">
        <f t="shared" si="1407"/>
        <v>1104</v>
      </c>
      <c r="CW100" s="38">
        <f t="shared" si="1407"/>
        <v>1151</v>
      </c>
      <c r="CX100" s="38">
        <f t="shared" si="1407"/>
        <v>1360</v>
      </c>
      <c r="CY100" s="38">
        <f t="shared" si="1407"/>
        <v>1308</v>
      </c>
      <c r="CZ100" s="38">
        <f t="shared" si="1407"/>
        <v>1300</v>
      </c>
      <c r="DB100" s="9">
        <f t="shared" ref="DB100:DC100" si="1408">DB10</f>
        <v>35</v>
      </c>
      <c r="DC100" s="18" t="str">
        <f t="shared" si="1408"/>
        <v>Salt Lake</v>
      </c>
      <c r="DD100" s="38">
        <f t="shared" ref="DD100:DM100" si="1409">DD124</f>
        <v>2931</v>
      </c>
      <c r="DE100" s="38">
        <f t="shared" si="1409"/>
        <v>2989</v>
      </c>
      <c r="DF100" s="38">
        <f t="shared" si="1409"/>
        <v>2922</v>
      </c>
      <c r="DG100" s="38">
        <f t="shared" si="1409"/>
        <v>2715</v>
      </c>
      <c r="DH100" s="38">
        <f t="shared" si="1409"/>
        <v>3007</v>
      </c>
      <c r="DI100" s="38">
        <f t="shared" si="1409"/>
        <v>3185</v>
      </c>
      <c r="DJ100" s="38">
        <f t="shared" si="1409"/>
        <v>3494</v>
      </c>
      <c r="DK100" s="38">
        <f t="shared" si="1409"/>
        <v>3817</v>
      </c>
      <c r="DL100" s="38">
        <f t="shared" si="1409"/>
        <v>4549</v>
      </c>
      <c r="DM100" s="38">
        <f t="shared" si="1409"/>
        <v>4968</v>
      </c>
      <c r="DO100" s="9">
        <f t="shared" ref="DO100:DP100" si="1410">DO10</f>
        <v>35</v>
      </c>
      <c r="DP100" s="18" t="str">
        <f t="shared" si="1410"/>
        <v>Salt Lake</v>
      </c>
      <c r="DQ100" s="38">
        <f t="shared" ref="DQ100:DZ100" si="1411">DQ124</f>
        <v>5109</v>
      </c>
      <c r="DR100" s="38">
        <f t="shared" si="1411"/>
        <v>5083</v>
      </c>
      <c r="DS100" s="38">
        <f t="shared" si="1411"/>
        <v>5437</v>
      </c>
      <c r="DT100" s="38">
        <f t="shared" si="1411"/>
        <v>5614</v>
      </c>
      <c r="DU100" s="38">
        <f t="shared" si="1411"/>
        <v>5620</v>
      </c>
      <c r="DV100" s="38">
        <f t="shared" si="1411"/>
        <v>6350</v>
      </c>
      <c r="DW100" s="38">
        <f t="shared" si="1411"/>
        <v>6957</v>
      </c>
      <c r="DX100" s="38">
        <f t="shared" si="1411"/>
        <v>7705</v>
      </c>
      <c r="DY100" s="38">
        <f t="shared" si="1411"/>
        <v>8832</v>
      </c>
      <c r="DZ100" s="38">
        <f t="shared" si="1411"/>
        <v>9488</v>
      </c>
      <c r="EB100" s="9">
        <f t="shared" ref="EB100:EC100" si="1412">EB10</f>
        <v>35</v>
      </c>
      <c r="EC100" s="18" t="str">
        <f t="shared" si="1412"/>
        <v>Salt Lake</v>
      </c>
      <c r="ED100" s="38">
        <f t="shared" ref="ED100:EM100" si="1413">ED124</f>
        <v>3521</v>
      </c>
      <c r="EE100" s="38">
        <f t="shared" si="1413"/>
        <v>3601</v>
      </c>
      <c r="EF100" s="38">
        <f t="shared" si="1413"/>
        <v>3441</v>
      </c>
      <c r="EG100" s="38">
        <f t="shared" si="1413"/>
        <v>3525</v>
      </c>
      <c r="EH100" s="38">
        <f t="shared" si="1413"/>
        <v>3397</v>
      </c>
      <c r="EI100" s="38">
        <f t="shared" si="1413"/>
        <v>3882</v>
      </c>
      <c r="EJ100" s="38">
        <f t="shared" si="1413"/>
        <v>3998</v>
      </c>
      <c r="EK100" s="38">
        <f t="shared" si="1413"/>
        <v>4599</v>
      </c>
      <c r="EL100" s="38">
        <f t="shared" si="1413"/>
        <v>4860</v>
      </c>
      <c r="EM100" s="38">
        <f t="shared" si="1413"/>
        <v>5701</v>
      </c>
      <c r="EO100" s="9">
        <f t="shared" ref="EO100:EP100" si="1414">EO10</f>
        <v>35</v>
      </c>
      <c r="EP100" s="18" t="str">
        <f t="shared" si="1414"/>
        <v>Salt Lake</v>
      </c>
      <c r="EQ100" s="38">
        <f t="shared" ref="EQ100:EZ100" si="1415">EQ124</f>
        <v>986</v>
      </c>
      <c r="ER100" s="38">
        <f t="shared" si="1415"/>
        <v>1063</v>
      </c>
      <c r="ES100" s="38">
        <f t="shared" si="1415"/>
        <v>1020</v>
      </c>
      <c r="ET100" s="38">
        <f t="shared" si="1415"/>
        <v>995</v>
      </c>
      <c r="EU100" s="38">
        <f t="shared" si="1415"/>
        <v>1154</v>
      </c>
      <c r="EV100" s="38">
        <f t="shared" si="1415"/>
        <v>1270</v>
      </c>
      <c r="EW100" s="38">
        <f t="shared" si="1415"/>
        <v>1206</v>
      </c>
      <c r="EX100" s="38">
        <f t="shared" si="1415"/>
        <v>1355</v>
      </c>
      <c r="EY100" s="38">
        <f t="shared" si="1415"/>
        <v>1610</v>
      </c>
      <c r="EZ100" s="38">
        <f t="shared" si="1415"/>
        <v>1667</v>
      </c>
      <c r="FB100" s="9">
        <f t="shared" ref="FB100:FC100" si="1416">FB10</f>
        <v>35</v>
      </c>
      <c r="FC100" s="18" t="str">
        <f t="shared" si="1416"/>
        <v>Salt Lake</v>
      </c>
      <c r="FD100" s="38">
        <f t="shared" ref="FD100:FM100" si="1417">FD124</f>
        <v>1420</v>
      </c>
      <c r="FE100" s="38">
        <f t="shared" si="1417"/>
        <v>1503</v>
      </c>
      <c r="FF100" s="38">
        <f t="shared" si="1417"/>
        <v>1417</v>
      </c>
      <c r="FG100" s="38">
        <f t="shared" si="1417"/>
        <v>1486</v>
      </c>
      <c r="FH100" s="38">
        <f t="shared" si="1417"/>
        <v>1542</v>
      </c>
      <c r="FI100" s="38">
        <f t="shared" si="1417"/>
        <v>1361</v>
      </c>
      <c r="FJ100" s="38">
        <f t="shared" si="1417"/>
        <v>1463</v>
      </c>
      <c r="FK100" s="38">
        <f t="shared" si="1417"/>
        <v>1561</v>
      </c>
      <c r="FL100" s="38">
        <f t="shared" si="1417"/>
        <v>1763</v>
      </c>
      <c r="FM100" s="38">
        <f t="shared" si="1417"/>
        <v>1873</v>
      </c>
      <c r="FO100" s="9">
        <f t="shared" ref="FO100:FP100" si="1418">FO10</f>
        <v>35</v>
      </c>
      <c r="FP100" s="18" t="str">
        <f t="shared" si="1418"/>
        <v>Salt Lake</v>
      </c>
      <c r="FQ100" s="38">
        <f t="shared" ref="FQ100:FZ100" si="1419">FQ124</f>
        <v>271</v>
      </c>
      <c r="FR100" s="38">
        <f t="shared" si="1419"/>
        <v>247</v>
      </c>
      <c r="FS100" s="38">
        <f t="shared" si="1419"/>
        <v>264</v>
      </c>
      <c r="FT100" s="38">
        <f t="shared" si="1419"/>
        <v>291</v>
      </c>
      <c r="FU100" s="38">
        <f t="shared" si="1419"/>
        <v>317</v>
      </c>
      <c r="FV100" s="38">
        <f t="shared" si="1419"/>
        <v>468</v>
      </c>
      <c r="FW100" s="38">
        <f t="shared" si="1419"/>
        <v>454</v>
      </c>
      <c r="FX100" s="38">
        <f t="shared" si="1419"/>
        <v>516</v>
      </c>
      <c r="FY100" s="38">
        <f t="shared" si="1419"/>
        <v>571</v>
      </c>
      <c r="FZ100" s="38">
        <f t="shared" si="1419"/>
        <v>638</v>
      </c>
      <c r="GB100" s="9">
        <f t="shared" ref="GB100:GC100" si="1420">GB10</f>
        <v>35</v>
      </c>
      <c r="GC100" s="18" t="str">
        <f t="shared" si="1420"/>
        <v>Salt Lake</v>
      </c>
      <c r="GD100" s="38">
        <f t="shared" ref="GD100:GM100" si="1421">GD124</f>
        <v>10</v>
      </c>
      <c r="GE100" s="38">
        <f t="shared" si="1421"/>
        <v>17</v>
      </c>
      <c r="GF100" s="38">
        <f t="shared" si="1421"/>
        <v>16</v>
      </c>
      <c r="GG100" s="38">
        <f t="shared" si="1421"/>
        <v>15</v>
      </c>
      <c r="GH100" s="38">
        <f t="shared" si="1421"/>
        <v>15</v>
      </c>
      <c r="GI100" s="38">
        <f t="shared" si="1421"/>
        <v>11</v>
      </c>
      <c r="GJ100" s="38">
        <f t="shared" si="1421"/>
        <v>22</v>
      </c>
      <c r="GK100" s="38">
        <f t="shared" si="1421"/>
        <v>47</v>
      </c>
      <c r="GL100" s="38">
        <f t="shared" si="1421"/>
        <v>42</v>
      </c>
      <c r="GM100" s="38">
        <f t="shared" si="1421"/>
        <v>41</v>
      </c>
    </row>
    <row r="101" spans="2:195" x14ac:dyDescent="0.25">
      <c r="B101" s="9">
        <f t="shared" ref="B101:C101" si="1422">B11</f>
        <v>49</v>
      </c>
      <c r="C101" s="18" t="str">
        <f t="shared" si="1422"/>
        <v>Utah</v>
      </c>
      <c r="D101" s="38">
        <f t="shared" ref="D101:M101" si="1423">D131</f>
        <v>12776</v>
      </c>
      <c r="E101" s="38">
        <f t="shared" si="1423"/>
        <v>13049</v>
      </c>
      <c r="F101" s="38">
        <f t="shared" si="1423"/>
        <v>12911</v>
      </c>
      <c r="G101" s="38">
        <f t="shared" si="1423"/>
        <v>13397</v>
      </c>
      <c r="H101" s="38">
        <f t="shared" si="1423"/>
        <v>13743</v>
      </c>
      <c r="I101" s="38">
        <f t="shared" si="1423"/>
        <v>14447</v>
      </c>
      <c r="J101" s="38">
        <f t="shared" si="1423"/>
        <v>15556</v>
      </c>
      <c r="K101" s="38">
        <f t="shared" si="1423"/>
        <v>16856</v>
      </c>
      <c r="L101" s="38">
        <f t="shared" si="1423"/>
        <v>18295</v>
      </c>
      <c r="M101" s="38">
        <f t="shared" si="1423"/>
        <v>19884</v>
      </c>
      <c r="O101" s="9">
        <f t="shared" ref="O101:P101" si="1424">O11</f>
        <v>49</v>
      </c>
      <c r="P101" s="18" t="str">
        <f t="shared" si="1424"/>
        <v>Utah</v>
      </c>
      <c r="Q101" s="38">
        <f t="shared" ref="Q101:Z101" si="1425">Q131</f>
        <v>240</v>
      </c>
      <c r="R101" s="38">
        <f t="shared" si="1425"/>
        <v>209</v>
      </c>
      <c r="S101" s="38">
        <f t="shared" si="1425"/>
        <v>203</v>
      </c>
      <c r="T101" s="38">
        <f t="shared" si="1425"/>
        <v>204</v>
      </c>
      <c r="U101" s="38">
        <f t="shared" si="1425"/>
        <v>234</v>
      </c>
      <c r="V101" s="38">
        <f t="shared" si="1425"/>
        <v>223</v>
      </c>
      <c r="W101" s="38">
        <f t="shared" si="1425"/>
        <v>201</v>
      </c>
      <c r="X101" s="38">
        <f t="shared" si="1425"/>
        <v>220</v>
      </c>
      <c r="Y101" s="38">
        <f t="shared" si="1425"/>
        <v>257</v>
      </c>
      <c r="Z101" s="38">
        <f t="shared" si="1425"/>
        <v>278</v>
      </c>
      <c r="AB101" s="9">
        <f t="shared" ref="AB101:AC101" si="1426">AB11</f>
        <v>49</v>
      </c>
      <c r="AC101" s="18" t="str">
        <f t="shared" si="1426"/>
        <v>Utah</v>
      </c>
      <c r="AD101" s="38">
        <f t="shared" ref="AD101:AM101" si="1427">AD131</f>
        <v>1025</v>
      </c>
      <c r="AE101" s="38">
        <f t="shared" si="1427"/>
        <v>822</v>
      </c>
      <c r="AF101" s="38">
        <f t="shared" si="1427"/>
        <v>716</v>
      </c>
      <c r="AG101" s="38">
        <f t="shared" si="1427"/>
        <v>588</v>
      </c>
      <c r="AH101" s="38">
        <f t="shared" si="1427"/>
        <v>625</v>
      </c>
      <c r="AI101" s="38">
        <f t="shared" si="1427"/>
        <v>440</v>
      </c>
      <c r="AJ101" s="38">
        <f t="shared" si="1427"/>
        <v>563</v>
      </c>
      <c r="AK101" s="38">
        <f t="shared" si="1427"/>
        <v>645</v>
      </c>
      <c r="AL101" s="38">
        <f t="shared" si="1427"/>
        <v>790</v>
      </c>
      <c r="AM101" s="38">
        <f t="shared" si="1427"/>
        <v>1009</v>
      </c>
      <c r="AO101" s="9">
        <f t="shared" ref="AO101:AP101" si="1428">AO11</f>
        <v>49</v>
      </c>
      <c r="AP101" s="18" t="str">
        <f t="shared" si="1428"/>
        <v>Utah</v>
      </c>
      <c r="AQ101" s="38">
        <f t="shared" ref="AQ101:AZ101" si="1429">AQ131</f>
        <v>723</v>
      </c>
      <c r="AR101" s="38">
        <f t="shared" si="1429"/>
        <v>852</v>
      </c>
      <c r="AS101" s="38">
        <f t="shared" si="1429"/>
        <v>914</v>
      </c>
      <c r="AT101" s="38">
        <f t="shared" si="1429"/>
        <v>997</v>
      </c>
      <c r="AU101" s="38">
        <f t="shared" si="1429"/>
        <v>1040</v>
      </c>
      <c r="AV101" s="38">
        <f t="shared" si="1429"/>
        <v>1087</v>
      </c>
      <c r="AW101" s="38">
        <f t="shared" si="1429"/>
        <v>1031</v>
      </c>
      <c r="AX101" s="38">
        <f t="shared" si="1429"/>
        <v>1174</v>
      </c>
      <c r="AY101" s="38">
        <f t="shared" si="1429"/>
        <v>1049</v>
      </c>
      <c r="AZ101" s="38">
        <f t="shared" si="1429"/>
        <v>1214</v>
      </c>
      <c r="BB101" s="9">
        <f t="shared" ref="BB101:BC101" si="1430">BB11</f>
        <v>49</v>
      </c>
      <c r="BC101" s="18" t="str">
        <f t="shared" si="1430"/>
        <v>Utah</v>
      </c>
      <c r="BD101" s="38">
        <f t="shared" ref="BD101:BM101" si="1431">BD131</f>
        <v>435</v>
      </c>
      <c r="BE101" s="38">
        <f t="shared" si="1431"/>
        <v>434</v>
      </c>
      <c r="BF101" s="38">
        <f t="shared" si="1431"/>
        <v>416</v>
      </c>
      <c r="BG101" s="38">
        <f t="shared" si="1431"/>
        <v>422</v>
      </c>
      <c r="BH101" s="38">
        <f t="shared" si="1431"/>
        <v>318</v>
      </c>
      <c r="BI101" s="38">
        <f t="shared" si="1431"/>
        <v>412</v>
      </c>
      <c r="BJ101" s="38">
        <f t="shared" si="1431"/>
        <v>384</v>
      </c>
      <c r="BK101" s="38">
        <f t="shared" si="1431"/>
        <v>330</v>
      </c>
      <c r="BL101" s="38">
        <f t="shared" si="1431"/>
        <v>367</v>
      </c>
      <c r="BM101" s="38">
        <f t="shared" si="1431"/>
        <v>450</v>
      </c>
      <c r="BO101" s="9">
        <f t="shared" ref="BO101:BP101" si="1432">BO11</f>
        <v>49</v>
      </c>
      <c r="BP101" s="18" t="str">
        <f t="shared" si="1432"/>
        <v>Utah</v>
      </c>
      <c r="BQ101" s="38">
        <f t="shared" ref="BQ101:BZ101" si="1433">BQ131</f>
        <v>1170</v>
      </c>
      <c r="BR101" s="38">
        <f t="shared" si="1433"/>
        <v>1141</v>
      </c>
      <c r="BS101" s="38">
        <f t="shared" si="1433"/>
        <v>1066</v>
      </c>
      <c r="BT101" s="38">
        <f t="shared" si="1433"/>
        <v>1011</v>
      </c>
      <c r="BU101" s="38">
        <f t="shared" si="1433"/>
        <v>1220</v>
      </c>
      <c r="BV101" s="38">
        <f t="shared" si="1433"/>
        <v>1226</v>
      </c>
      <c r="BW101" s="38">
        <f t="shared" si="1433"/>
        <v>1440</v>
      </c>
      <c r="BX101" s="38">
        <f t="shared" si="1433"/>
        <v>1784</v>
      </c>
      <c r="BY101" s="38">
        <f t="shared" si="1433"/>
        <v>1895</v>
      </c>
      <c r="BZ101" s="38">
        <f t="shared" si="1433"/>
        <v>2101</v>
      </c>
      <c r="CB101" s="9">
        <f t="shared" ref="CB101:CC101" si="1434">CB11</f>
        <v>49</v>
      </c>
      <c r="CC101" s="18" t="str">
        <f t="shared" si="1434"/>
        <v>Utah</v>
      </c>
      <c r="CD101" s="38">
        <f t="shared" ref="CD101:CM101" si="1435">CD131</f>
        <v>543</v>
      </c>
      <c r="CE101" s="38">
        <f t="shared" si="1435"/>
        <v>554</v>
      </c>
      <c r="CF101" s="38">
        <f t="shared" si="1435"/>
        <v>554</v>
      </c>
      <c r="CG101" s="38">
        <f t="shared" si="1435"/>
        <v>538</v>
      </c>
      <c r="CH101" s="38">
        <f t="shared" si="1435"/>
        <v>422</v>
      </c>
      <c r="CI101" s="38">
        <f t="shared" si="1435"/>
        <v>458</v>
      </c>
      <c r="CJ101" s="38">
        <f t="shared" si="1435"/>
        <v>563</v>
      </c>
      <c r="CK101" s="38">
        <f t="shared" si="1435"/>
        <v>661</v>
      </c>
      <c r="CL101" s="38">
        <f t="shared" si="1435"/>
        <v>864</v>
      </c>
      <c r="CM101" s="38">
        <f t="shared" si="1435"/>
        <v>895</v>
      </c>
      <c r="CO101" s="9">
        <f t="shared" ref="CO101:CP101" si="1436">CO11</f>
        <v>49</v>
      </c>
      <c r="CP101" s="18" t="str">
        <f t="shared" si="1436"/>
        <v>Utah</v>
      </c>
      <c r="CQ101" s="38">
        <f t="shared" ref="CQ101:CZ101" si="1437">CQ131</f>
        <v>632</v>
      </c>
      <c r="CR101" s="38">
        <f t="shared" si="1437"/>
        <v>633</v>
      </c>
      <c r="CS101" s="38">
        <f t="shared" si="1437"/>
        <v>568</v>
      </c>
      <c r="CT101" s="38">
        <f t="shared" si="1437"/>
        <v>520</v>
      </c>
      <c r="CU101" s="38">
        <f t="shared" si="1437"/>
        <v>550</v>
      </c>
      <c r="CV101" s="38">
        <f t="shared" si="1437"/>
        <v>630</v>
      </c>
      <c r="CW101" s="38">
        <f t="shared" si="1437"/>
        <v>783</v>
      </c>
      <c r="CX101" s="38">
        <f t="shared" si="1437"/>
        <v>843</v>
      </c>
      <c r="CY101" s="38">
        <f t="shared" si="1437"/>
        <v>925</v>
      </c>
      <c r="CZ101" s="38">
        <f t="shared" si="1437"/>
        <v>919</v>
      </c>
      <c r="DB101" s="9">
        <f t="shared" ref="DB101:DC101" si="1438">DB11</f>
        <v>49</v>
      </c>
      <c r="DC101" s="18" t="str">
        <f t="shared" si="1438"/>
        <v>Utah</v>
      </c>
      <c r="DD101" s="38">
        <f t="shared" ref="DD101:DM101" si="1439">DD131</f>
        <v>1500</v>
      </c>
      <c r="DE101" s="38">
        <f t="shared" si="1439"/>
        <v>1508</v>
      </c>
      <c r="DF101" s="38">
        <f t="shared" si="1439"/>
        <v>1423</v>
      </c>
      <c r="DG101" s="38">
        <f t="shared" si="1439"/>
        <v>1532</v>
      </c>
      <c r="DH101" s="38">
        <f t="shared" si="1439"/>
        <v>1469</v>
      </c>
      <c r="DI101" s="38">
        <f t="shared" si="1439"/>
        <v>1514</v>
      </c>
      <c r="DJ101" s="38">
        <f t="shared" si="1439"/>
        <v>1561</v>
      </c>
      <c r="DK101" s="38">
        <f t="shared" si="1439"/>
        <v>1636</v>
      </c>
      <c r="DL101" s="38">
        <f t="shared" si="1439"/>
        <v>1688</v>
      </c>
      <c r="DM101" s="38">
        <f t="shared" si="1439"/>
        <v>1864</v>
      </c>
      <c r="DO101" s="9">
        <f t="shared" ref="DO101:DP101" si="1440">DO11</f>
        <v>49</v>
      </c>
      <c r="DP101" s="18" t="str">
        <f t="shared" si="1440"/>
        <v>Utah</v>
      </c>
      <c r="DQ101" s="38">
        <f t="shared" ref="DQ101:DZ101" si="1441">DQ131</f>
        <v>2044</v>
      </c>
      <c r="DR101" s="38">
        <f t="shared" si="1441"/>
        <v>2506</v>
      </c>
      <c r="DS101" s="38">
        <f t="shared" si="1441"/>
        <v>2695</v>
      </c>
      <c r="DT101" s="38">
        <f t="shared" si="1441"/>
        <v>3019</v>
      </c>
      <c r="DU101" s="38">
        <f t="shared" si="1441"/>
        <v>3300</v>
      </c>
      <c r="DV101" s="38">
        <f t="shared" si="1441"/>
        <v>3579</v>
      </c>
      <c r="DW101" s="38">
        <f t="shared" si="1441"/>
        <v>3739</v>
      </c>
      <c r="DX101" s="38">
        <f t="shared" si="1441"/>
        <v>4362</v>
      </c>
      <c r="DY101" s="38">
        <f t="shared" si="1441"/>
        <v>4841</v>
      </c>
      <c r="DZ101" s="38">
        <f t="shared" si="1441"/>
        <v>5182</v>
      </c>
      <c r="EB101" s="9">
        <f t="shared" ref="EB101:EC101" si="1442">EB11</f>
        <v>49</v>
      </c>
      <c r="EC101" s="18" t="str">
        <f t="shared" si="1442"/>
        <v>Utah</v>
      </c>
      <c r="ED101" s="38">
        <f t="shared" ref="ED101:EM101" si="1443">ED131</f>
        <v>2805</v>
      </c>
      <c r="EE101" s="38">
        <f t="shared" si="1443"/>
        <v>2869</v>
      </c>
      <c r="EF101" s="38">
        <f t="shared" si="1443"/>
        <v>2834</v>
      </c>
      <c r="EG101" s="38">
        <f t="shared" si="1443"/>
        <v>2879</v>
      </c>
      <c r="EH101" s="38">
        <f t="shared" si="1443"/>
        <v>2865</v>
      </c>
      <c r="EI101" s="38">
        <f t="shared" si="1443"/>
        <v>3115</v>
      </c>
      <c r="EJ101" s="38">
        <f t="shared" si="1443"/>
        <v>3410</v>
      </c>
      <c r="EK101" s="38">
        <f t="shared" si="1443"/>
        <v>3302</v>
      </c>
      <c r="EL101" s="38">
        <f t="shared" si="1443"/>
        <v>3560</v>
      </c>
      <c r="EM101" s="38">
        <f t="shared" si="1443"/>
        <v>3700</v>
      </c>
      <c r="EO101" s="9">
        <f t="shared" ref="EO101:EP101" si="1444">EO11</f>
        <v>49</v>
      </c>
      <c r="EP101" s="18" t="str">
        <f t="shared" si="1444"/>
        <v>Utah</v>
      </c>
      <c r="EQ101" s="38">
        <f t="shared" ref="EQ101:EZ101" si="1445">EQ131</f>
        <v>617</v>
      </c>
      <c r="ER101" s="38">
        <f t="shared" si="1445"/>
        <v>600</v>
      </c>
      <c r="ES101" s="38">
        <f t="shared" si="1445"/>
        <v>567</v>
      </c>
      <c r="ET101" s="38">
        <f t="shared" si="1445"/>
        <v>649</v>
      </c>
      <c r="EU101" s="38">
        <f t="shared" si="1445"/>
        <v>580</v>
      </c>
      <c r="EV101" s="38">
        <f t="shared" si="1445"/>
        <v>688</v>
      </c>
      <c r="EW101" s="38">
        <f t="shared" si="1445"/>
        <v>720</v>
      </c>
      <c r="EX101" s="38">
        <f t="shared" si="1445"/>
        <v>682</v>
      </c>
      <c r="EY101" s="38">
        <f t="shared" si="1445"/>
        <v>755</v>
      </c>
      <c r="EZ101" s="38">
        <f t="shared" si="1445"/>
        <v>834</v>
      </c>
      <c r="FB101" s="9">
        <f t="shared" ref="FB101:FC101" si="1446">FB11</f>
        <v>49</v>
      </c>
      <c r="FC101" s="18" t="str">
        <f t="shared" si="1446"/>
        <v>Utah</v>
      </c>
      <c r="FD101" s="38">
        <f t="shared" ref="FD101:FM101" si="1447">FD131</f>
        <v>802</v>
      </c>
      <c r="FE101" s="38">
        <f t="shared" si="1447"/>
        <v>748</v>
      </c>
      <c r="FF101" s="38">
        <f t="shared" si="1447"/>
        <v>804</v>
      </c>
      <c r="FG101" s="38">
        <f t="shared" si="1447"/>
        <v>872</v>
      </c>
      <c r="FH101" s="38">
        <f t="shared" si="1447"/>
        <v>917</v>
      </c>
      <c r="FI101" s="38">
        <f t="shared" si="1447"/>
        <v>876</v>
      </c>
      <c r="FJ101" s="38">
        <f t="shared" si="1447"/>
        <v>910</v>
      </c>
      <c r="FK101" s="38">
        <f t="shared" si="1447"/>
        <v>978</v>
      </c>
      <c r="FL101" s="38">
        <f t="shared" si="1447"/>
        <v>1054</v>
      </c>
      <c r="FM101" s="38">
        <f t="shared" si="1447"/>
        <v>1195</v>
      </c>
      <c r="FO101" s="9">
        <f t="shared" ref="FO101:FP101" si="1448">FO11</f>
        <v>49</v>
      </c>
      <c r="FP101" s="18" t="str">
        <f t="shared" si="1448"/>
        <v>Utah</v>
      </c>
      <c r="FQ101" s="38">
        <f t="shared" ref="FQ101:FZ101" si="1449">FQ131</f>
        <v>240</v>
      </c>
      <c r="FR101" s="38">
        <f t="shared" si="1449"/>
        <v>173</v>
      </c>
      <c r="FS101" s="38">
        <f t="shared" si="1449"/>
        <v>151</v>
      </c>
      <c r="FT101" s="38">
        <f t="shared" si="1449"/>
        <v>146</v>
      </c>
      <c r="FU101" s="38">
        <f t="shared" si="1449"/>
        <v>186</v>
      </c>
      <c r="FV101" s="38">
        <f t="shared" si="1449"/>
        <v>168</v>
      </c>
      <c r="FW101" s="38">
        <f t="shared" si="1449"/>
        <v>220</v>
      </c>
      <c r="FX101" s="38">
        <f t="shared" si="1449"/>
        <v>204</v>
      </c>
      <c r="FY101" s="38">
        <f t="shared" si="1449"/>
        <v>234</v>
      </c>
      <c r="FZ101" s="38">
        <f t="shared" si="1449"/>
        <v>228</v>
      </c>
      <c r="GB101" s="9">
        <f t="shared" ref="GB101:GC101" si="1450">GB11</f>
        <v>49</v>
      </c>
      <c r="GC101" s="18" t="str">
        <f t="shared" si="1450"/>
        <v>Utah</v>
      </c>
      <c r="GD101" s="38">
        <f t="shared" ref="GD101:GM101" si="1451">GD131</f>
        <v>0</v>
      </c>
      <c r="GE101" s="38">
        <f t="shared" si="1451"/>
        <v>0</v>
      </c>
      <c r="GF101" s="38">
        <f t="shared" si="1451"/>
        <v>0</v>
      </c>
      <c r="GG101" s="38">
        <f t="shared" si="1451"/>
        <v>20</v>
      </c>
      <c r="GH101" s="38">
        <f t="shared" si="1451"/>
        <v>17</v>
      </c>
      <c r="GI101" s="38">
        <f t="shared" si="1451"/>
        <v>31</v>
      </c>
      <c r="GJ101" s="38">
        <f t="shared" si="1451"/>
        <v>31</v>
      </c>
      <c r="GK101" s="38">
        <f t="shared" si="1451"/>
        <v>35</v>
      </c>
      <c r="GL101" s="38">
        <f t="shared" si="1451"/>
        <v>16</v>
      </c>
      <c r="GM101" s="38">
        <f t="shared" si="1451"/>
        <v>15</v>
      </c>
    </row>
    <row r="102" spans="2:195" x14ac:dyDescent="0.25">
      <c r="B102" s="9">
        <f t="shared" ref="B102:C102" si="1452">B12</f>
        <v>1049</v>
      </c>
      <c r="C102" s="18" t="str">
        <f t="shared" si="1452"/>
        <v>State of Utah</v>
      </c>
      <c r="D102" s="39">
        <f t="shared" ref="D102:M103" si="1453">D136</f>
        <v>58724</v>
      </c>
      <c r="E102" s="39">
        <f t="shared" si="1453"/>
        <v>59417</v>
      </c>
      <c r="F102" s="39">
        <f t="shared" si="1453"/>
        <v>58959</v>
      </c>
      <c r="G102" s="39">
        <f t="shared" si="1453"/>
        <v>60751</v>
      </c>
      <c r="H102" s="39">
        <f t="shared" si="1453"/>
        <v>62601</v>
      </c>
      <c r="I102" s="39">
        <f t="shared" si="1453"/>
        <v>67715</v>
      </c>
      <c r="J102" s="39">
        <f t="shared" si="1453"/>
        <v>72722</v>
      </c>
      <c r="K102" s="39">
        <f t="shared" si="1453"/>
        <v>80410</v>
      </c>
      <c r="L102" s="39">
        <f t="shared" si="1453"/>
        <v>88266</v>
      </c>
      <c r="M102" s="39">
        <f t="shared" si="1453"/>
        <v>97114</v>
      </c>
      <c r="O102" s="9">
        <f t="shared" ref="O102:P102" si="1454">O12</f>
        <v>1049</v>
      </c>
      <c r="P102" s="18" t="str">
        <f t="shared" si="1454"/>
        <v>State of Utah</v>
      </c>
      <c r="Q102" s="39">
        <f t="shared" ref="Q102:Z102" si="1455">Q136</f>
        <v>1776</v>
      </c>
      <c r="R102" s="39">
        <f t="shared" si="1455"/>
        <v>1581</v>
      </c>
      <c r="S102" s="39">
        <f t="shared" si="1455"/>
        <v>1616</v>
      </c>
      <c r="T102" s="39">
        <f t="shared" si="1455"/>
        <v>1494</v>
      </c>
      <c r="U102" s="39">
        <f t="shared" si="1455"/>
        <v>1436</v>
      </c>
      <c r="V102" s="39">
        <f t="shared" si="1455"/>
        <v>1586</v>
      </c>
      <c r="W102" s="39">
        <f t="shared" si="1455"/>
        <v>1849</v>
      </c>
      <c r="X102" s="39">
        <f t="shared" si="1455"/>
        <v>1878</v>
      </c>
      <c r="Y102" s="39">
        <f t="shared" si="1455"/>
        <v>2217</v>
      </c>
      <c r="Z102" s="39">
        <f t="shared" si="1455"/>
        <v>2287</v>
      </c>
      <c r="AB102" s="9">
        <f t="shared" ref="AB102:AC102" si="1456">AB12</f>
        <v>1049</v>
      </c>
      <c r="AC102" s="18" t="str">
        <f t="shared" si="1456"/>
        <v>State of Utah</v>
      </c>
      <c r="AD102" s="39">
        <f t="shared" ref="AD102:AM102" si="1457">AD136</f>
        <v>3735</v>
      </c>
      <c r="AE102" s="39">
        <f t="shared" si="1457"/>
        <v>3576</v>
      </c>
      <c r="AF102" s="39">
        <f t="shared" si="1457"/>
        <v>3301</v>
      </c>
      <c r="AG102" s="39">
        <f t="shared" si="1457"/>
        <v>3197</v>
      </c>
      <c r="AH102" s="39">
        <f t="shared" si="1457"/>
        <v>3323</v>
      </c>
      <c r="AI102" s="39">
        <f t="shared" si="1457"/>
        <v>3429</v>
      </c>
      <c r="AJ102" s="39">
        <f t="shared" si="1457"/>
        <v>3931</v>
      </c>
      <c r="AK102" s="39">
        <f t="shared" si="1457"/>
        <v>4441</v>
      </c>
      <c r="AL102" s="39">
        <f t="shared" si="1457"/>
        <v>5403</v>
      </c>
      <c r="AM102" s="39">
        <f t="shared" si="1457"/>
        <v>6537</v>
      </c>
      <c r="AO102" s="9">
        <f t="shared" ref="AO102:AP102" si="1458">AO12</f>
        <v>1049</v>
      </c>
      <c r="AP102" s="18" t="str">
        <f t="shared" si="1458"/>
        <v>State of Utah</v>
      </c>
      <c r="AQ102" s="39">
        <f t="shared" ref="AQ102:AZ102" si="1459">AQ136</f>
        <v>3305</v>
      </c>
      <c r="AR102" s="39">
        <f t="shared" si="1459"/>
        <v>3381</v>
      </c>
      <c r="AS102" s="39">
        <f t="shared" si="1459"/>
        <v>3582</v>
      </c>
      <c r="AT102" s="39">
        <f t="shared" si="1459"/>
        <v>4011</v>
      </c>
      <c r="AU102" s="39">
        <f t="shared" si="1459"/>
        <v>4289</v>
      </c>
      <c r="AV102" s="39">
        <f t="shared" si="1459"/>
        <v>5071</v>
      </c>
      <c r="AW102" s="39">
        <f t="shared" si="1459"/>
        <v>5264</v>
      </c>
      <c r="AX102" s="39">
        <f t="shared" si="1459"/>
        <v>5700</v>
      </c>
      <c r="AY102" s="39">
        <f t="shared" si="1459"/>
        <v>5509</v>
      </c>
      <c r="AZ102" s="39">
        <f t="shared" si="1459"/>
        <v>5833</v>
      </c>
      <c r="BB102" s="9">
        <f t="shared" ref="BB102:BC102" si="1460">BB12</f>
        <v>1049</v>
      </c>
      <c r="BC102" s="18" t="str">
        <f t="shared" si="1460"/>
        <v>State of Utah</v>
      </c>
      <c r="BD102" s="39">
        <f t="shared" ref="BD102:BM102" si="1461">BD136</f>
        <v>1847</v>
      </c>
      <c r="BE102" s="39">
        <f t="shared" si="1461"/>
        <v>1933</v>
      </c>
      <c r="BF102" s="39">
        <f t="shared" si="1461"/>
        <v>1768</v>
      </c>
      <c r="BG102" s="39">
        <f t="shared" si="1461"/>
        <v>1902</v>
      </c>
      <c r="BH102" s="39">
        <f t="shared" si="1461"/>
        <v>1881</v>
      </c>
      <c r="BI102" s="39">
        <f t="shared" si="1461"/>
        <v>2021</v>
      </c>
      <c r="BJ102" s="39">
        <f t="shared" si="1461"/>
        <v>2048</v>
      </c>
      <c r="BK102" s="39">
        <f t="shared" si="1461"/>
        <v>2243</v>
      </c>
      <c r="BL102" s="39">
        <f t="shared" si="1461"/>
        <v>2334</v>
      </c>
      <c r="BM102" s="39">
        <f t="shared" si="1461"/>
        <v>2386</v>
      </c>
      <c r="BO102" s="9">
        <f t="shared" ref="BO102:BP102" si="1462">BO12</f>
        <v>1049</v>
      </c>
      <c r="BP102" s="18" t="str">
        <f t="shared" si="1462"/>
        <v>State of Utah</v>
      </c>
      <c r="BQ102" s="39">
        <f t="shared" ref="BQ102:BZ102" si="1463">BQ136</f>
        <v>4795</v>
      </c>
      <c r="BR102" s="39">
        <f t="shared" si="1463"/>
        <v>4678</v>
      </c>
      <c r="BS102" s="39">
        <f t="shared" si="1463"/>
        <v>4761</v>
      </c>
      <c r="BT102" s="39">
        <f t="shared" si="1463"/>
        <v>5053</v>
      </c>
      <c r="BU102" s="39">
        <f t="shared" si="1463"/>
        <v>5586</v>
      </c>
      <c r="BV102" s="39">
        <f t="shared" si="1463"/>
        <v>5822</v>
      </c>
      <c r="BW102" s="39">
        <f t="shared" si="1463"/>
        <v>6616</v>
      </c>
      <c r="BX102" s="39">
        <f t="shared" si="1463"/>
        <v>7543</v>
      </c>
      <c r="BY102" s="39">
        <f t="shared" si="1463"/>
        <v>7825</v>
      </c>
      <c r="BZ102" s="39">
        <f t="shared" si="1463"/>
        <v>8719</v>
      </c>
      <c r="CB102" s="9">
        <f t="shared" ref="CB102:CC102" si="1464">CB12</f>
        <v>1049</v>
      </c>
      <c r="CC102" s="18" t="str">
        <f t="shared" si="1464"/>
        <v>State of Utah</v>
      </c>
      <c r="CD102" s="39">
        <f t="shared" ref="CD102:CM102" si="1465">CD136</f>
        <v>2456</v>
      </c>
      <c r="CE102" s="39">
        <f t="shared" si="1465"/>
        <v>2571</v>
      </c>
      <c r="CF102" s="39">
        <f t="shared" si="1465"/>
        <v>2698</v>
      </c>
      <c r="CG102" s="39">
        <f t="shared" si="1465"/>
        <v>2981</v>
      </c>
      <c r="CH102" s="39">
        <f t="shared" si="1465"/>
        <v>2918</v>
      </c>
      <c r="CI102" s="39">
        <f t="shared" si="1465"/>
        <v>3048</v>
      </c>
      <c r="CJ102" s="39">
        <f t="shared" si="1465"/>
        <v>3094</v>
      </c>
      <c r="CK102" s="39">
        <f t="shared" si="1465"/>
        <v>3734</v>
      </c>
      <c r="CL102" s="39">
        <f t="shared" si="1465"/>
        <v>3996</v>
      </c>
      <c r="CM102" s="39">
        <f t="shared" si="1465"/>
        <v>4289</v>
      </c>
      <c r="CO102" s="9">
        <f t="shared" ref="CO102:CP102" si="1466">CO12</f>
        <v>1049</v>
      </c>
      <c r="CP102" s="18" t="str">
        <f t="shared" si="1466"/>
        <v>State of Utah</v>
      </c>
      <c r="CQ102" s="39">
        <f t="shared" ref="CQ102:CZ102" si="1467">CQ136</f>
        <v>2247</v>
      </c>
      <c r="CR102" s="39">
        <f t="shared" si="1467"/>
        <v>2087</v>
      </c>
      <c r="CS102" s="39">
        <f t="shared" si="1467"/>
        <v>2034</v>
      </c>
      <c r="CT102" s="39">
        <f t="shared" si="1467"/>
        <v>1993</v>
      </c>
      <c r="CU102" s="39">
        <f t="shared" si="1467"/>
        <v>2068</v>
      </c>
      <c r="CV102" s="39">
        <f t="shared" si="1467"/>
        <v>2373</v>
      </c>
      <c r="CW102" s="39">
        <f t="shared" si="1467"/>
        <v>2675</v>
      </c>
      <c r="CX102" s="39">
        <f t="shared" si="1467"/>
        <v>3130</v>
      </c>
      <c r="CY102" s="39">
        <f t="shared" si="1467"/>
        <v>3193</v>
      </c>
      <c r="CZ102" s="39">
        <f t="shared" si="1467"/>
        <v>3298</v>
      </c>
      <c r="DB102" s="9">
        <f t="shared" ref="DB102:DC102" si="1468">DB12</f>
        <v>1049</v>
      </c>
      <c r="DC102" s="18" t="str">
        <f t="shared" si="1468"/>
        <v>State of Utah</v>
      </c>
      <c r="DD102" s="39">
        <f t="shared" ref="DD102:DM102" si="1469">DD136</f>
        <v>6808</v>
      </c>
      <c r="DE102" s="39">
        <f t="shared" si="1469"/>
        <v>6676</v>
      </c>
      <c r="DF102" s="39">
        <f t="shared" si="1469"/>
        <v>6414</v>
      </c>
      <c r="DG102" s="39">
        <f t="shared" si="1469"/>
        <v>6342</v>
      </c>
      <c r="DH102" s="39">
        <f t="shared" si="1469"/>
        <v>6753</v>
      </c>
      <c r="DI102" s="39">
        <f t="shared" si="1469"/>
        <v>7202</v>
      </c>
      <c r="DJ102" s="39">
        <f t="shared" si="1469"/>
        <v>7772</v>
      </c>
      <c r="DK102" s="39">
        <f t="shared" si="1469"/>
        <v>8411</v>
      </c>
      <c r="DL102" s="39">
        <f t="shared" si="1469"/>
        <v>9496</v>
      </c>
      <c r="DM102" s="39">
        <f t="shared" si="1469"/>
        <v>10822</v>
      </c>
      <c r="DO102" s="9">
        <f t="shared" ref="DO102:DP102" si="1470">DO12</f>
        <v>1049</v>
      </c>
      <c r="DP102" s="18" t="str">
        <f t="shared" si="1470"/>
        <v>State of Utah</v>
      </c>
      <c r="DQ102" s="39">
        <f t="shared" ref="DQ102:DZ102" si="1471">DQ136</f>
        <v>12294</v>
      </c>
      <c r="DR102" s="39">
        <f t="shared" si="1471"/>
        <v>13247</v>
      </c>
      <c r="DS102" s="39">
        <f t="shared" si="1471"/>
        <v>14056</v>
      </c>
      <c r="DT102" s="39">
        <f t="shared" si="1471"/>
        <v>14482</v>
      </c>
      <c r="DU102" s="39">
        <f t="shared" si="1471"/>
        <v>14671</v>
      </c>
      <c r="DV102" s="39">
        <f t="shared" si="1471"/>
        <v>16119</v>
      </c>
      <c r="DW102" s="39">
        <f t="shared" si="1471"/>
        <v>17406</v>
      </c>
      <c r="DX102" s="39">
        <f t="shared" si="1471"/>
        <v>19626</v>
      </c>
      <c r="DY102" s="39">
        <f t="shared" si="1471"/>
        <v>22216</v>
      </c>
      <c r="DZ102" s="39">
        <f t="shared" si="1471"/>
        <v>23956</v>
      </c>
      <c r="EB102" s="9">
        <f t="shared" ref="EB102:EC102" si="1472">EB12</f>
        <v>1049</v>
      </c>
      <c r="EC102" s="18" t="str">
        <f t="shared" si="1472"/>
        <v>State of Utah</v>
      </c>
      <c r="ED102" s="39">
        <f t="shared" ref="ED102:EM102" si="1473">ED136</f>
        <v>11118</v>
      </c>
      <c r="EE102" s="39">
        <f t="shared" si="1473"/>
        <v>11316</v>
      </c>
      <c r="EF102" s="39">
        <f t="shared" si="1473"/>
        <v>10849</v>
      </c>
      <c r="EG102" s="39">
        <f t="shared" si="1473"/>
        <v>10969</v>
      </c>
      <c r="EH102" s="39">
        <f t="shared" si="1473"/>
        <v>10969</v>
      </c>
      <c r="EI102" s="39">
        <f t="shared" si="1473"/>
        <v>11952</v>
      </c>
      <c r="EJ102" s="39">
        <f t="shared" si="1473"/>
        <v>12366</v>
      </c>
      <c r="EK102" s="39">
        <f t="shared" si="1473"/>
        <v>13264</v>
      </c>
      <c r="EL102" s="39">
        <f t="shared" si="1473"/>
        <v>14474</v>
      </c>
      <c r="EM102" s="39">
        <f t="shared" si="1473"/>
        <v>16411</v>
      </c>
      <c r="EO102" s="9">
        <f t="shared" ref="EO102:EP102" si="1474">EO12</f>
        <v>1049</v>
      </c>
      <c r="EP102" s="18" t="str">
        <f t="shared" si="1474"/>
        <v>State of Utah</v>
      </c>
      <c r="EQ102" s="39">
        <f t="shared" ref="EQ102:EZ102" si="1475">EQ136</f>
        <v>3090</v>
      </c>
      <c r="ER102" s="39">
        <f t="shared" si="1475"/>
        <v>3149</v>
      </c>
      <c r="ES102" s="39">
        <f t="shared" si="1475"/>
        <v>2849</v>
      </c>
      <c r="ET102" s="39">
        <f t="shared" si="1475"/>
        <v>2782</v>
      </c>
      <c r="EU102" s="39">
        <f t="shared" si="1475"/>
        <v>2948</v>
      </c>
      <c r="EV102" s="39">
        <f t="shared" si="1475"/>
        <v>3167</v>
      </c>
      <c r="EW102" s="39">
        <f t="shared" si="1475"/>
        <v>3393</v>
      </c>
      <c r="EX102" s="39">
        <f t="shared" si="1475"/>
        <v>3668</v>
      </c>
      <c r="EY102" s="39">
        <f t="shared" si="1475"/>
        <v>4209</v>
      </c>
      <c r="EZ102" s="39">
        <f t="shared" si="1475"/>
        <v>4704</v>
      </c>
      <c r="FB102" s="9">
        <f t="shared" ref="FB102:FC102" si="1476">FB12</f>
        <v>1049</v>
      </c>
      <c r="FC102" s="18" t="str">
        <f t="shared" si="1476"/>
        <v>State of Utah</v>
      </c>
      <c r="FD102" s="39">
        <f t="shared" ref="FD102:FM102" si="1477">FD136</f>
        <v>4176</v>
      </c>
      <c r="FE102" s="39">
        <f t="shared" si="1477"/>
        <v>4186</v>
      </c>
      <c r="FF102" s="39">
        <f t="shared" si="1477"/>
        <v>4068</v>
      </c>
      <c r="FG102" s="39">
        <f t="shared" si="1477"/>
        <v>4336</v>
      </c>
      <c r="FH102" s="39">
        <f t="shared" si="1477"/>
        <v>4388</v>
      </c>
      <c r="FI102" s="39">
        <f t="shared" si="1477"/>
        <v>4212</v>
      </c>
      <c r="FJ102" s="39">
        <f t="shared" si="1477"/>
        <v>4587</v>
      </c>
      <c r="FK102" s="39">
        <f t="shared" si="1477"/>
        <v>4970</v>
      </c>
      <c r="FL102" s="39">
        <f t="shared" si="1477"/>
        <v>5540</v>
      </c>
      <c r="FM102" s="39">
        <f t="shared" si="1477"/>
        <v>5917</v>
      </c>
      <c r="FO102" s="9">
        <f t="shared" ref="FO102:FP102" si="1478">FO12</f>
        <v>1049</v>
      </c>
      <c r="FP102" s="18" t="str">
        <f t="shared" si="1478"/>
        <v>State of Utah</v>
      </c>
      <c r="FQ102" s="39">
        <f t="shared" ref="FQ102:FZ102" si="1479">FQ136</f>
        <v>949</v>
      </c>
      <c r="FR102" s="39">
        <f t="shared" si="1479"/>
        <v>891</v>
      </c>
      <c r="FS102" s="39">
        <f t="shared" si="1479"/>
        <v>866</v>
      </c>
      <c r="FT102" s="39">
        <f t="shared" si="1479"/>
        <v>1139</v>
      </c>
      <c r="FU102" s="39">
        <f t="shared" si="1479"/>
        <v>1303</v>
      </c>
      <c r="FV102" s="39">
        <f t="shared" si="1479"/>
        <v>1641</v>
      </c>
      <c r="FW102" s="39">
        <f t="shared" si="1479"/>
        <v>1637</v>
      </c>
      <c r="FX102" s="39">
        <f t="shared" si="1479"/>
        <v>1692</v>
      </c>
      <c r="FY102" s="39">
        <f t="shared" si="1479"/>
        <v>1773</v>
      </c>
      <c r="FZ102" s="39">
        <f t="shared" si="1479"/>
        <v>1869</v>
      </c>
      <c r="GB102" s="9">
        <f t="shared" ref="GB102:GC102" si="1480">GB12</f>
        <v>1049</v>
      </c>
      <c r="GC102" s="18" t="str">
        <f t="shared" si="1480"/>
        <v>State of Utah</v>
      </c>
      <c r="GD102" s="39">
        <f t="shared" ref="GD102:GM102" si="1481">GD136</f>
        <v>128</v>
      </c>
      <c r="GE102" s="39">
        <f t="shared" si="1481"/>
        <v>145</v>
      </c>
      <c r="GF102" s="39">
        <f t="shared" si="1481"/>
        <v>97</v>
      </c>
      <c r="GG102" s="39">
        <f t="shared" si="1481"/>
        <v>70</v>
      </c>
      <c r="GH102" s="39">
        <f t="shared" si="1481"/>
        <v>68</v>
      </c>
      <c r="GI102" s="39">
        <f t="shared" si="1481"/>
        <v>72</v>
      </c>
      <c r="GJ102" s="39">
        <f t="shared" si="1481"/>
        <v>84</v>
      </c>
      <c r="GK102" s="39">
        <f t="shared" si="1481"/>
        <v>110</v>
      </c>
      <c r="GL102" s="39">
        <f t="shared" si="1481"/>
        <v>81</v>
      </c>
      <c r="GM102" s="39">
        <f t="shared" si="1481"/>
        <v>86</v>
      </c>
    </row>
    <row r="103" spans="2:195" x14ac:dyDescent="0.25">
      <c r="B103" s="9">
        <f t="shared" ref="B103:C103" si="1482">B13</f>
        <v>1000</v>
      </c>
      <c r="C103" s="18" t="str">
        <f t="shared" si="1482"/>
        <v>United States</v>
      </c>
      <c r="D103" s="39">
        <f t="shared" si="1453"/>
        <v>5759724</v>
      </c>
      <c r="E103" s="39">
        <f t="shared" si="1453"/>
        <v>5889768</v>
      </c>
      <c r="F103" s="39">
        <f t="shared" si="1453"/>
        <v>5977629</v>
      </c>
      <c r="G103" s="39">
        <f t="shared" si="1453"/>
        <v>6046385</v>
      </c>
      <c r="H103" s="39">
        <f t="shared" si="1453"/>
        <v>6171591</v>
      </c>
      <c r="I103" s="39">
        <f t="shared" si="1453"/>
        <v>6352737</v>
      </c>
      <c r="J103" s="39">
        <f t="shared" si="1453"/>
        <v>6661892</v>
      </c>
      <c r="K103" s="39">
        <f t="shared" si="1453"/>
        <v>7027410</v>
      </c>
      <c r="L103" s="39">
        <f t="shared" si="1453"/>
        <v>7422933</v>
      </c>
      <c r="M103" s="39">
        <f t="shared" si="1453"/>
        <v>7898576</v>
      </c>
      <c r="O103" s="9">
        <f t="shared" ref="O103:P103" si="1483">O13</f>
        <v>1000</v>
      </c>
      <c r="P103" s="18" t="str">
        <f t="shared" si="1483"/>
        <v>United States</v>
      </c>
      <c r="Q103" s="39">
        <f t="shared" ref="Q103:Z103" si="1484">Q137</f>
        <v>340457</v>
      </c>
      <c r="R103" s="39">
        <f t="shared" si="1484"/>
        <v>327702</v>
      </c>
      <c r="S103" s="39">
        <f t="shared" si="1484"/>
        <v>306579</v>
      </c>
      <c r="T103" s="39">
        <f t="shared" si="1484"/>
        <v>296199</v>
      </c>
      <c r="U103" s="39">
        <f t="shared" si="1484"/>
        <v>284456</v>
      </c>
      <c r="V103" s="39">
        <f t="shared" si="1484"/>
        <v>275830</v>
      </c>
      <c r="W103" s="39">
        <f t="shared" si="1484"/>
        <v>272437</v>
      </c>
      <c r="X103" s="39">
        <f t="shared" si="1484"/>
        <v>269809</v>
      </c>
      <c r="Y103" s="39">
        <f t="shared" si="1484"/>
        <v>270007</v>
      </c>
      <c r="Z103" s="39">
        <f t="shared" si="1484"/>
        <v>267797</v>
      </c>
      <c r="AB103" s="9">
        <f t="shared" ref="AB103:AC103" si="1485">AB13</f>
        <v>1000</v>
      </c>
      <c r="AC103" s="18" t="str">
        <f t="shared" si="1485"/>
        <v>United States</v>
      </c>
      <c r="AD103" s="39">
        <f t="shared" ref="AD103:AM103" si="1486">AD137</f>
        <v>391524</v>
      </c>
      <c r="AE103" s="39">
        <f t="shared" si="1486"/>
        <v>383583</v>
      </c>
      <c r="AF103" s="39">
        <f t="shared" si="1486"/>
        <v>371155</v>
      </c>
      <c r="AG103" s="39">
        <f t="shared" si="1486"/>
        <v>358788</v>
      </c>
      <c r="AH103" s="39">
        <f t="shared" si="1486"/>
        <v>355271</v>
      </c>
      <c r="AI103" s="39">
        <f t="shared" si="1486"/>
        <v>355813</v>
      </c>
      <c r="AJ103" s="39">
        <f t="shared" si="1486"/>
        <v>368720</v>
      </c>
      <c r="AK103" s="39">
        <f t="shared" si="1486"/>
        <v>387660</v>
      </c>
      <c r="AL103" s="39">
        <f t="shared" si="1486"/>
        <v>407171</v>
      </c>
      <c r="AM103" s="39">
        <f t="shared" si="1486"/>
        <v>439643</v>
      </c>
      <c r="AO103" s="9">
        <f t="shared" ref="AO103:AP103" si="1487">AO13</f>
        <v>1000</v>
      </c>
      <c r="AP103" s="18" t="str">
        <f t="shared" si="1487"/>
        <v>United States</v>
      </c>
      <c r="AQ103" s="39">
        <f t="shared" ref="AQ103:AZ103" si="1488">AQ137</f>
        <v>372659</v>
      </c>
      <c r="AR103" s="39">
        <f t="shared" si="1488"/>
        <v>381081</v>
      </c>
      <c r="AS103" s="39">
        <f t="shared" si="1488"/>
        <v>387373</v>
      </c>
      <c r="AT103" s="39">
        <f t="shared" si="1488"/>
        <v>391652</v>
      </c>
      <c r="AU103" s="39">
        <f t="shared" si="1488"/>
        <v>397225</v>
      </c>
      <c r="AV103" s="39">
        <f t="shared" si="1488"/>
        <v>407029</v>
      </c>
      <c r="AW103" s="39">
        <f t="shared" si="1488"/>
        <v>424966</v>
      </c>
      <c r="AX103" s="39">
        <f t="shared" si="1488"/>
        <v>450395</v>
      </c>
      <c r="AY103" s="39">
        <f t="shared" si="1488"/>
        <v>473424</v>
      </c>
      <c r="AZ103" s="39">
        <f t="shared" si="1488"/>
        <v>498879</v>
      </c>
      <c r="BB103" s="9">
        <f t="shared" ref="BB103:BC103" si="1489">BB13</f>
        <v>1000</v>
      </c>
      <c r="BC103" s="18" t="str">
        <f t="shared" si="1489"/>
        <v>United States</v>
      </c>
      <c r="BD103" s="39">
        <f t="shared" ref="BD103:BM103" si="1490">BD137</f>
        <v>230512</v>
      </c>
      <c r="BE103" s="39">
        <f t="shared" si="1490"/>
        <v>229541</v>
      </c>
      <c r="BF103" s="39">
        <f t="shared" si="1490"/>
        <v>224083</v>
      </c>
      <c r="BG103" s="39">
        <f t="shared" si="1490"/>
        <v>222308</v>
      </c>
      <c r="BH103" s="39">
        <f t="shared" si="1490"/>
        <v>219534</v>
      </c>
      <c r="BI103" s="39">
        <f t="shared" si="1490"/>
        <v>219682</v>
      </c>
      <c r="BJ103" s="39">
        <f t="shared" si="1490"/>
        <v>224551</v>
      </c>
      <c r="BK103" s="39">
        <f t="shared" si="1490"/>
        <v>233236</v>
      </c>
      <c r="BL103" s="39">
        <f t="shared" si="1490"/>
        <v>238663</v>
      </c>
      <c r="BM103" s="39">
        <f t="shared" si="1490"/>
        <v>250352</v>
      </c>
      <c r="BO103" s="9">
        <f t="shared" ref="BO103:BP103" si="1491">BO13</f>
        <v>1000</v>
      </c>
      <c r="BP103" s="18" t="str">
        <f t="shared" si="1491"/>
        <v>United States</v>
      </c>
      <c r="BQ103" s="39">
        <f t="shared" ref="BQ103:BZ103" si="1492">BQ137</f>
        <v>407866</v>
      </c>
      <c r="BR103" s="39">
        <f t="shared" si="1492"/>
        <v>413490</v>
      </c>
      <c r="BS103" s="39">
        <f t="shared" si="1492"/>
        <v>421123</v>
      </c>
      <c r="BT103" s="39">
        <f t="shared" si="1492"/>
        <v>425981</v>
      </c>
      <c r="BU103" s="39">
        <f t="shared" si="1492"/>
        <v>435212</v>
      </c>
      <c r="BV103" s="39">
        <f t="shared" si="1492"/>
        <v>445882</v>
      </c>
      <c r="BW103" s="39">
        <f t="shared" si="1492"/>
        <v>464475</v>
      </c>
      <c r="BX103" s="39">
        <f t="shared" si="1492"/>
        <v>490536</v>
      </c>
      <c r="BY103" s="39">
        <f t="shared" si="1492"/>
        <v>516718</v>
      </c>
      <c r="BZ103" s="39">
        <f t="shared" si="1492"/>
        <v>546183</v>
      </c>
      <c r="CB103" s="9">
        <f t="shared" ref="CB103:CC103" si="1493">CB13</f>
        <v>1000</v>
      </c>
      <c r="CC103" s="18" t="str">
        <f t="shared" si="1493"/>
        <v>United States</v>
      </c>
      <c r="CD103" s="39">
        <f t="shared" ref="CD103:CM103" si="1494">CD137</f>
        <v>162880</v>
      </c>
      <c r="CE103" s="39">
        <f t="shared" si="1494"/>
        <v>168005</v>
      </c>
      <c r="CF103" s="39">
        <f t="shared" si="1494"/>
        <v>168616</v>
      </c>
      <c r="CG103" s="39">
        <f t="shared" si="1494"/>
        <v>168627</v>
      </c>
      <c r="CH103" s="39">
        <f t="shared" si="1494"/>
        <v>171519</v>
      </c>
      <c r="CI103" s="39">
        <f t="shared" si="1494"/>
        <v>179587</v>
      </c>
      <c r="CJ103" s="39">
        <f t="shared" si="1494"/>
        <v>194498</v>
      </c>
      <c r="CK103" s="39">
        <f t="shared" si="1494"/>
        <v>213474</v>
      </c>
      <c r="CL103" s="39">
        <f t="shared" si="1494"/>
        <v>232663</v>
      </c>
      <c r="CM103" s="39">
        <f t="shared" si="1494"/>
        <v>261982</v>
      </c>
      <c r="CO103" s="9">
        <f t="shared" ref="CO103:CP103" si="1495">CO13</f>
        <v>1000</v>
      </c>
      <c r="CP103" s="18" t="str">
        <f t="shared" si="1495"/>
        <v>United States</v>
      </c>
      <c r="CQ103" s="39">
        <f t="shared" ref="CQ103:CZ103" si="1496">CQ137</f>
        <v>200710</v>
      </c>
      <c r="CR103" s="39">
        <f t="shared" si="1496"/>
        <v>204497</v>
      </c>
      <c r="CS103" s="39">
        <f t="shared" si="1496"/>
        <v>206429</v>
      </c>
      <c r="CT103" s="39">
        <f t="shared" si="1496"/>
        <v>209881</v>
      </c>
      <c r="CU103" s="39">
        <f t="shared" si="1496"/>
        <v>220914</v>
      </c>
      <c r="CV103" s="39">
        <f t="shared" si="1496"/>
        <v>234895</v>
      </c>
      <c r="CW103" s="39">
        <f t="shared" si="1496"/>
        <v>251320</v>
      </c>
      <c r="CX103" s="39">
        <f t="shared" si="1496"/>
        <v>268411</v>
      </c>
      <c r="CY103" s="39">
        <f t="shared" si="1496"/>
        <v>283408</v>
      </c>
      <c r="CZ103" s="39">
        <f t="shared" si="1496"/>
        <v>292629</v>
      </c>
      <c r="DB103" s="9">
        <f t="shared" ref="DB103:DC103" si="1497">DB13</f>
        <v>1000</v>
      </c>
      <c r="DC103" s="18" t="str">
        <f t="shared" si="1497"/>
        <v>United States</v>
      </c>
      <c r="DD103" s="39">
        <f t="shared" ref="DD103:DM103" si="1498">DD137</f>
        <v>555145</v>
      </c>
      <c r="DE103" s="39">
        <f t="shared" si="1498"/>
        <v>568515</v>
      </c>
      <c r="DF103" s="39">
        <f t="shared" si="1498"/>
        <v>580878</v>
      </c>
      <c r="DG103" s="39">
        <f t="shared" si="1498"/>
        <v>596998</v>
      </c>
      <c r="DH103" s="39">
        <f t="shared" si="1498"/>
        <v>621554</v>
      </c>
      <c r="DI103" s="39">
        <f t="shared" si="1498"/>
        <v>661057</v>
      </c>
      <c r="DJ103" s="39">
        <f t="shared" si="1498"/>
        <v>716823</v>
      </c>
      <c r="DK103" s="39">
        <f t="shared" si="1498"/>
        <v>774788</v>
      </c>
      <c r="DL103" s="39">
        <f t="shared" si="1498"/>
        <v>841062</v>
      </c>
      <c r="DM103" s="39">
        <f t="shared" si="1498"/>
        <v>918894</v>
      </c>
      <c r="DO103" s="9">
        <f t="shared" ref="DO103:DP103" si="1499">DO13</f>
        <v>1000</v>
      </c>
      <c r="DP103" s="18" t="str">
        <f t="shared" si="1499"/>
        <v>United States</v>
      </c>
      <c r="DQ103" s="39">
        <f t="shared" ref="DQ103:DZ103" si="1500">DQ137</f>
        <v>1267701</v>
      </c>
      <c r="DR103" s="39">
        <f t="shared" si="1500"/>
        <v>1325561</v>
      </c>
      <c r="DS103" s="39">
        <f t="shared" si="1500"/>
        <v>1381436</v>
      </c>
      <c r="DT103" s="39">
        <f t="shared" si="1500"/>
        <v>1428638</v>
      </c>
      <c r="DU103" s="39">
        <f t="shared" si="1500"/>
        <v>1479790</v>
      </c>
      <c r="DV103" s="39">
        <f t="shared" si="1500"/>
        <v>1557019</v>
      </c>
      <c r="DW103" s="39">
        <f t="shared" si="1500"/>
        <v>1659744</v>
      </c>
      <c r="DX103" s="39">
        <f t="shared" si="1500"/>
        <v>1768991</v>
      </c>
      <c r="DY103" s="39">
        <f t="shared" si="1500"/>
        <v>1890237</v>
      </c>
      <c r="DZ103" s="39">
        <f t="shared" si="1500"/>
        <v>2038903</v>
      </c>
      <c r="EB103" s="9">
        <f t="shared" ref="EB103:EC103" si="1501">EB13</f>
        <v>1000</v>
      </c>
      <c r="EC103" s="18" t="str">
        <f t="shared" si="1501"/>
        <v>United States</v>
      </c>
      <c r="ED103" s="39">
        <f t="shared" ref="ED103:EM103" si="1502">ED137</f>
        <v>943202</v>
      </c>
      <c r="EE103" s="39">
        <f t="shared" si="1502"/>
        <v>977565</v>
      </c>
      <c r="EF103" s="39">
        <f t="shared" si="1502"/>
        <v>1005922</v>
      </c>
      <c r="EG103" s="39">
        <f t="shared" si="1502"/>
        <v>1022935</v>
      </c>
      <c r="EH103" s="39">
        <f t="shared" si="1502"/>
        <v>1048704</v>
      </c>
      <c r="EI103" s="39">
        <f t="shared" si="1502"/>
        <v>1068820</v>
      </c>
      <c r="EJ103" s="39">
        <f t="shared" si="1502"/>
        <v>1108354</v>
      </c>
      <c r="EK103" s="39">
        <f t="shared" si="1502"/>
        <v>1154728</v>
      </c>
      <c r="EL103" s="39">
        <f t="shared" si="1502"/>
        <v>1208519</v>
      </c>
      <c r="EM103" s="39">
        <f t="shared" si="1502"/>
        <v>1270820</v>
      </c>
      <c r="EO103" s="9">
        <f t="shared" ref="EO103:EP103" si="1503">EO13</f>
        <v>1000</v>
      </c>
      <c r="EP103" s="18" t="str">
        <f t="shared" si="1503"/>
        <v>United States</v>
      </c>
      <c r="EQ103" s="39">
        <f t="shared" ref="EQ103:EZ103" si="1504">EQ137</f>
        <v>296441</v>
      </c>
      <c r="ER103" s="39">
        <f t="shared" si="1504"/>
        <v>302249</v>
      </c>
      <c r="ES103" s="39">
        <f t="shared" si="1504"/>
        <v>308905</v>
      </c>
      <c r="ET103" s="39">
        <f t="shared" si="1504"/>
        <v>311007</v>
      </c>
      <c r="EU103" s="39">
        <f t="shared" si="1504"/>
        <v>317883</v>
      </c>
      <c r="EV103" s="39">
        <f t="shared" si="1504"/>
        <v>330520</v>
      </c>
      <c r="EW103" s="39">
        <f t="shared" si="1504"/>
        <v>347459</v>
      </c>
      <c r="EX103" s="39">
        <f t="shared" si="1504"/>
        <v>365062</v>
      </c>
      <c r="EY103" s="39">
        <f t="shared" si="1504"/>
        <v>385138</v>
      </c>
      <c r="EZ103" s="39">
        <f t="shared" si="1504"/>
        <v>411785</v>
      </c>
      <c r="FB103" s="9">
        <f t="shared" ref="FB103:FC103" si="1505">FB13</f>
        <v>1000</v>
      </c>
      <c r="FC103" s="18" t="str">
        <f t="shared" si="1505"/>
        <v>United States</v>
      </c>
      <c r="FD103" s="39">
        <f t="shared" ref="FD103:FM103" si="1506">FD137</f>
        <v>390619</v>
      </c>
      <c r="FE103" s="39">
        <f t="shared" si="1506"/>
        <v>394405</v>
      </c>
      <c r="FF103" s="39">
        <f t="shared" si="1506"/>
        <v>396398</v>
      </c>
      <c r="FG103" s="39">
        <f t="shared" si="1506"/>
        <v>395813</v>
      </c>
      <c r="FH103" s="39">
        <f t="shared" si="1506"/>
        <v>399070</v>
      </c>
      <c r="FI103" s="39">
        <f t="shared" si="1506"/>
        <v>401587</v>
      </c>
      <c r="FJ103" s="39">
        <f t="shared" si="1506"/>
        <v>413681</v>
      </c>
      <c r="FK103" s="39">
        <f t="shared" si="1506"/>
        <v>431409</v>
      </c>
      <c r="FL103" s="39">
        <f t="shared" si="1506"/>
        <v>451535</v>
      </c>
      <c r="FM103" s="39">
        <f t="shared" si="1506"/>
        <v>469445</v>
      </c>
      <c r="FO103" s="9">
        <f t="shared" ref="FO103:FP103" si="1507">FO13</f>
        <v>1000</v>
      </c>
      <c r="FP103" s="18" t="str">
        <f t="shared" si="1507"/>
        <v>United States</v>
      </c>
      <c r="FQ103" s="39">
        <f t="shared" ref="FQ103:FZ103" si="1508">FQ137</f>
        <v>95385</v>
      </c>
      <c r="FR103" s="39">
        <f t="shared" si="1508"/>
        <v>101426</v>
      </c>
      <c r="FS103" s="39">
        <f t="shared" si="1508"/>
        <v>108624</v>
      </c>
      <c r="FT103" s="39">
        <f t="shared" si="1508"/>
        <v>113684</v>
      </c>
      <c r="FU103" s="39">
        <f t="shared" si="1508"/>
        <v>120288</v>
      </c>
      <c r="FV103" s="39">
        <f t="shared" si="1508"/>
        <v>128677</v>
      </c>
      <c r="FW103" s="39">
        <f t="shared" si="1508"/>
        <v>137360</v>
      </c>
      <c r="FX103" s="39">
        <f t="shared" si="1508"/>
        <v>151047</v>
      </c>
      <c r="FY103" s="39">
        <f t="shared" si="1508"/>
        <v>163257</v>
      </c>
      <c r="FZ103" s="39">
        <f t="shared" si="1508"/>
        <v>178636</v>
      </c>
      <c r="GB103" s="9">
        <f t="shared" ref="GB103:GC103" si="1509">GB13</f>
        <v>1000</v>
      </c>
      <c r="GC103" s="18" t="str">
        <f t="shared" si="1509"/>
        <v>United States</v>
      </c>
      <c r="GD103" s="39">
        <f t="shared" ref="GD103:GM103" si="1510">GD137</f>
        <v>104623</v>
      </c>
      <c r="GE103" s="39">
        <f t="shared" si="1510"/>
        <v>112148</v>
      </c>
      <c r="GF103" s="39">
        <f t="shared" si="1510"/>
        <v>110108</v>
      </c>
      <c r="GG103" s="39">
        <f t="shared" si="1510"/>
        <v>103874</v>
      </c>
      <c r="GH103" s="39">
        <f t="shared" si="1510"/>
        <v>100171</v>
      </c>
      <c r="GI103" s="39">
        <f t="shared" si="1510"/>
        <v>86339</v>
      </c>
      <c r="GJ103" s="39">
        <f t="shared" si="1510"/>
        <v>77504</v>
      </c>
      <c r="GK103" s="39">
        <f t="shared" si="1510"/>
        <v>67864</v>
      </c>
      <c r="GL103" s="39">
        <f t="shared" si="1510"/>
        <v>61131</v>
      </c>
      <c r="GM103" s="39">
        <f t="shared" si="1510"/>
        <v>52628</v>
      </c>
    </row>
    <row r="104" spans="2:195" x14ac:dyDescent="0.25">
      <c r="B104" s="10"/>
      <c r="C104" s="10"/>
      <c r="D104" s="10"/>
      <c r="E104" s="10"/>
      <c r="F104" s="10"/>
      <c r="G104" s="10"/>
      <c r="H104" s="10"/>
      <c r="I104" s="10"/>
      <c r="J104" s="10"/>
      <c r="K104" s="10"/>
      <c r="L104" s="10"/>
      <c r="M104" s="10"/>
      <c r="O104" s="10"/>
      <c r="P104" s="10"/>
      <c r="Q104" s="10"/>
      <c r="R104" s="10"/>
      <c r="S104" s="10"/>
      <c r="T104" s="10"/>
      <c r="U104" s="10"/>
      <c r="V104" s="10"/>
      <c r="W104" s="10"/>
      <c r="X104" s="10"/>
      <c r="Y104" s="10"/>
      <c r="Z104" s="10"/>
      <c r="AB104" s="10"/>
      <c r="AC104" s="10"/>
      <c r="AD104" s="10"/>
      <c r="AE104" s="10"/>
      <c r="AF104" s="10"/>
      <c r="AG104" s="10"/>
      <c r="AH104" s="10"/>
      <c r="AI104" s="10"/>
      <c r="AJ104" s="10"/>
      <c r="AK104" s="10"/>
      <c r="AL104" s="10"/>
      <c r="AM104" s="10"/>
      <c r="AO104" s="10"/>
      <c r="AP104" s="10"/>
      <c r="AQ104" s="10"/>
      <c r="AR104" s="10"/>
      <c r="AS104" s="10"/>
      <c r="AT104" s="10"/>
      <c r="AU104" s="10"/>
      <c r="AV104" s="10"/>
      <c r="AW104" s="10"/>
      <c r="AX104" s="10"/>
      <c r="AY104" s="10"/>
      <c r="AZ104" s="10"/>
      <c r="BB104" s="10"/>
      <c r="BC104" s="10"/>
      <c r="BD104" s="10"/>
      <c r="BE104" s="10"/>
      <c r="BF104" s="10"/>
      <c r="BG104" s="10"/>
      <c r="BH104" s="10"/>
      <c r="BI104" s="10"/>
      <c r="BJ104" s="10"/>
      <c r="BK104" s="10"/>
      <c r="BL104" s="10"/>
      <c r="BM104" s="10"/>
      <c r="BO104" s="10"/>
      <c r="BP104" s="10"/>
      <c r="BQ104" s="10"/>
      <c r="BR104" s="10"/>
      <c r="BS104" s="10"/>
      <c r="BT104" s="10"/>
      <c r="BU104" s="10"/>
      <c r="BV104" s="10"/>
      <c r="BW104" s="10"/>
      <c r="BX104" s="10"/>
      <c r="BY104" s="10"/>
      <c r="BZ104" s="10"/>
      <c r="CB104" s="10"/>
      <c r="CC104" s="10"/>
      <c r="CD104" s="10"/>
      <c r="CE104" s="10"/>
      <c r="CF104" s="10"/>
      <c r="CG104" s="10"/>
      <c r="CH104" s="10"/>
      <c r="CI104" s="10"/>
      <c r="CJ104" s="10"/>
      <c r="CK104" s="10"/>
      <c r="CL104" s="10"/>
      <c r="CM104" s="10"/>
      <c r="CO104" s="10"/>
      <c r="CP104" s="10"/>
      <c r="CQ104" s="10"/>
      <c r="CR104" s="10"/>
      <c r="CS104" s="10"/>
      <c r="CT104" s="10"/>
      <c r="CU104" s="10"/>
      <c r="CV104" s="10"/>
      <c r="CW104" s="10"/>
      <c r="CX104" s="10"/>
      <c r="CY104" s="10"/>
      <c r="CZ104" s="10"/>
      <c r="DB104" s="10"/>
      <c r="DC104" s="10"/>
      <c r="DD104" s="10"/>
      <c r="DE104" s="10"/>
      <c r="DF104" s="10"/>
      <c r="DG104" s="10"/>
      <c r="DH104" s="10"/>
      <c r="DI104" s="10"/>
      <c r="DJ104" s="10"/>
      <c r="DK104" s="10"/>
      <c r="DL104" s="10"/>
      <c r="DM104" s="10"/>
      <c r="DO104" s="10"/>
      <c r="DP104" s="10"/>
      <c r="DQ104" s="10"/>
      <c r="DR104" s="10"/>
      <c r="DS104" s="10"/>
      <c r="DT104" s="10"/>
      <c r="DU104" s="10"/>
      <c r="DV104" s="10"/>
      <c r="DW104" s="10"/>
      <c r="DX104" s="10"/>
      <c r="DY104" s="10"/>
      <c r="DZ104" s="10"/>
      <c r="EB104" s="10"/>
      <c r="EC104" s="10"/>
      <c r="ED104" s="10"/>
      <c r="EE104" s="10"/>
      <c r="EF104" s="10"/>
      <c r="EG104" s="10"/>
      <c r="EH104" s="10"/>
      <c r="EI104" s="10"/>
      <c r="EJ104" s="10"/>
      <c r="EK104" s="10"/>
      <c r="EL104" s="10"/>
      <c r="EM104" s="10"/>
      <c r="EO104" s="10"/>
      <c r="EP104" s="10"/>
      <c r="EQ104" s="10"/>
      <c r="ER104" s="10"/>
      <c r="ES104" s="10"/>
      <c r="ET104" s="10"/>
      <c r="EU104" s="10"/>
      <c r="EV104" s="10"/>
      <c r="EW104" s="10"/>
      <c r="EX104" s="10"/>
      <c r="EY104" s="10"/>
      <c r="EZ104" s="10"/>
      <c r="FB104" s="10"/>
      <c r="FC104" s="10"/>
      <c r="FD104" s="10"/>
      <c r="FE104" s="10"/>
      <c r="FF104" s="10"/>
      <c r="FG104" s="10"/>
      <c r="FH104" s="10"/>
      <c r="FI104" s="10"/>
      <c r="FJ104" s="10"/>
      <c r="FK104" s="10"/>
      <c r="FL104" s="10"/>
      <c r="FM104" s="10"/>
      <c r="FO104" s="10"/>
      <c r="FP104" s="10"/>
      <c r="FQ104" s="10"/>
      <c r="FR104" s="10"/>
      <c r="FS104" s="10"/>
      <c r="FT104" s="10"/>
      <c r="FU104" s="10"/>
      <c r="FV104" s="10"/>
      <c r="FW104" s="10"/>
      <c r="FX104" s="10"/>
      <c r="FY104" s="10"/>
      <c r="FZ104" s="10"/>
      <c r="GB104" s="10"/>
      <c r="GC104" s="10"/>
      <c r="GD104" s="10"/>
      <c r="GE104" s="10"/>
      <c r="GF104" s="10"/>
      <c r="GG104" s="10"/>
      <c r="GH104" s="10"/>
      <c r="GI104" s="10"/>
      <c r="GJ104" s="10"/>
      <c r="GK104" s="10"/>
      <c r="GL104" s="10"/>
      <c r="GM104" s="10"/>
    </row>
    <row r="105" spans="2:195" x14ac:dyDescent="0.25">
      <c r="B105" s="10"/>
      <c r="C105" s="10"/>
      <c r="D105" s="10"/>
      <c r="E105" s="10"/>
      <c r="F105" s="10"/>
      <c r="G105" s="10"/>
      <c r="H105" s="10"/>
      <c r="I105" s="29" t="s">
        <v>839</v>
      </c>
      <c r="J105" s="10"/>
      <c r="K105" s="10"/>
      <c r="L105" s="10"/>
      <c r="M105" s="10"/>
      <c r="O105" s="10"/>
      <c r="P105" s="10"/>
      <c r="Q105" s="10"/>
      <c r="R105" s="10"/>
      <c r="S105" s="10"/>
      <c r="T105" s="10"/>
      <c r="U105" s="10"/>
      <c r="V105" s="29" t="s">
        <v>839</v>
      </c>
      <c r="W105" s="10"/>
      <c r="X105" s="10"/>
      <c r="Y105" s="10"/>
      <c r="Z105" s="10"/>
      <c r="AB105" s="10"/>
      <c r="AC105" s="10"/>
      <c r="AD105" s="10"/>
      <c r="AE105" s="10"/>
      <c r="AF105" s="10"/>
      <c r="AG105" s="10"/>
      <c r="AH105" s="10"/>
      <c r="AI105" s="29" t="s">
        <v>839</v>
      </c>
      <c r="AJ105" s="10"/>
      <c r="AK105" s="10"/>
      <c r="AL105" s="10"/>
      <c r="AM105" s="10"/>
      <c r="AO105" s="10"/>
      <c r="AP105" s="10"/>
      <c r="AQ105" s="10"/>
      <c r="AR105" s="10"/>
      <c r="AS105" s="10"/>
      <c r="AT105" s="10"/>
      <c r="AU105" s="10"/>
      <c r="AV105" s="29" t="s">
        <v>839</v>
      </c>
      <c r="AW105" s="10"/>
      <c r="AX105" s="10"/>
      <c r="AY105" s="10"/>
      <c r="AZ105" s="10"/>
      <c r="BB105" s="10"/>
      <c r="BC105" s="10"/>
      <c r="BD105" s="10"/>
      <c r="BE105" s="10"/>
      <c r="BF105" s="10"/>
      <c r="BG105" s="10"/>
      <c r="BH105" s="10"/>
      <c r="BI105" s="29" t="s">
        <v>839</v>
      </c>
      <c r="BJ105" s="10"/>
      <c r="BK105" s="10"/>
      <c r="BL105" s="10"/>
      <c r="BM105" s="10"/>
      <c r="BO105" s="10"/>
      <c r="BP105" s="10"/>
      <c r="BQ105" s="10"/>
      <c r="BR105" s="10"/>
      <c r="BS105" s="10"/>
      <c r="BT105" s="10"/>
      <c r="BU105" s="10"/>
      <c r="BV105" s="29" t="s">
        <v>839</v>
      </c>
      <c r="BW105" s="10"/>
      <c r="BX105" s="10"/>
      <c r="BY105" s="10"/>
      <c r="BZ105" s="10"/>
      <c r="CB105" s="10"/>
      <c r="CC105" s="10"/>
      <c r="CD105" s="10"/>
      <c r="CE105" s="10"/>
      <c r="CF105" s="10"/>
      <c r="CG105" s="10"/>
      <c r="CH105" s="10"/>
      <c r="CI105" s="29" t="s">
        <v>839</v>
      </c>
      <c r="CJ105" s="10"/>
      <c r="CK105" s="10"/>
      <c r="CL105" s="10"/>
      <c r="CM105" s="10"/>
      <c r="CO105" s="10"/>
      <c r="CP105" s="10"/>
      <c r="CQ105" s="10"/>
      <c r="CR105" s="10"/>
      <c r="CS105" s="10"/>
      <c r="CT105" s="10"/>
      <c r="CU105" s="10"/>
      <c r="CV105" s="29" t="s">
        <v>839</v>
      </c>
      <c r="CW105" s="10"/>
      <c r="CX105" s="10"/>
      <c r="CY105" s="10"/>
      <c r="CZ105" s="10"/>
      <c r="DB105" s="10"/>
      <c r="DC105" s="10"/>
      <c r="DD105" s="10"/>
      <c r="DE105" s="10"/>
      <c r="DF105" s="10"/>
      <c r="DG105" s="10"/>
      <c r="DH105" s="10"/>
      <c r="DI105" s="29" t="s">
        <v>839</v>
      </c>
      <c r="DJ105" s="10"/>
      <c r="DK105" s="10"/>
      <c r="DL105" s="10"/>
      <c r="DM105" s="10"/>
      <c r="DO105" s="10"/>
      <c r="DP105" s="10"/>
      <c r="DQ105" s="10"/>
      <c r="DR105" s="10"/>
      <c r="DS105" s="10"/>
      <c r="DT105" s="10"/>
      <c r="DU105" s="10"/>
      <c r="DV105" s="29" t="s">
        <v>839</v>
      </c>
      <c r="DW105" s="10"/>
      <c r="DX105" s="10"/>
      <c r="DY105" s="10"/>
      <c r="DZ105" s="10"/>
      <c r="EB105" s="10"/>
      <c r="EC105" s="10"/>
      <c r="ED105" s="10"/>
      <c r="EE105" s="10"/>
      <c r="EF105" s="10"/>
      <c r="EG105" s="10"/>
      <c r="EH105" s="10"/>
      <c r="EI105" s="29" t="s">
        <v>839</v>
      </c>
      <c r="EJ105" s="10"/>
      <c r="EK105" s="10"/>
      <c r="EL105" s="10"/>
      <c r="EM105" s="10"/>
      <c r="EO105" s="10"/>
      <c r="EP105" s="10"/>
      <c r="EQ105" s="10"/>
      <c r="ER105" s="10"/>
      <c r="ES105" s="10"/>
      <c r="ET105" s="10"/>
      <c r="EU105" s="10"/>
      <c r="EV105" s="29" t="s">
        <v>839</v>
      </c>
      <c r="EW105" s="10"/>
      <c r="EX105" s="10"/>
      <c r="EY105" s="10"/>
      <c r="EZ105" s="10"/>
      <c r="FB105" s="10"/>
      <c r="FC105" s="10"/>
      <c r="FD105" s="10"/>
      <c r="FE105" s="10"/>
      <c r="FF105" s="10"/>
      <c r="FG105" s="10"/>
      <c r="FH105" s="10"/>
      <c r="FI105" s="29" t="s">
        <v>839</v>
      </c>
      <c r="FJ105" s="10"/>
      <c r="FK105" s="10"/>
      <c r="FL105" s="10"/>
      <c r="FM105" s="10"/>
      <c r="FO105" s="10"/>
      <c r="FP105" s="10"/>
      <c r="FQ105" s="10"/>
      <c r="FR105" s="10"/>
      <c r="FS105" s="10"/>
      <c r="FT105" s="10"/>
      <c r="FU105" s="10"/>
      <c r="FV105" s="29" t="s">
        <v>839</v>
      </c>
      <c r="FW105" s="10"/>
      <c r="FX105" s="10"/>
      <c r="FY105" s="10"/>
      <c r="FZ105" s="10"/>
      <c r="GB105" s="10"/>
      <c r="GC105" s="10"/>
      <c r="GD105" s="10"/>
      <c r="GE105" s="10"/>
      <c r="GF105" s="10"/>
      <c r="GG105" s="10"/>
      <c r="GH105" s="10"/>
      <c r="GI105" s="29" t="s">
        <v>839</v>
      </c>
      <c r="GJ105" s="10"/>
      <c r="GK105" s="10"/>
      <c r="GL105" s="10"/>
      <c r="GM105" s="10"/>
    </row>
    <row r="106" spans="2:195" x14ac:dyDescent="0.25">
      <c r="B106" s="10"/>
      <c r="C106" s="31" t="s">
        <v>215</v>
      </c>
      <c r="D106" s="2">
        <v>2010</v>
      </c>
      <c r="E106" s="2">
        <v>2011</v>
      </c>
      <c r="F106" s="2">
        <v>2012</v>
      </c>
      <c r="G106" s="2">
        <v>2013</v>
      </c>
      <c r="H106" s="2">
        <v>2014</v>
      </c>
      <c r="I106" s="2">
        <v>2015</v>
      </c>
      <c r="J106" s="2">
        <v>2016</v>
      </c>
      <c r="K106" s="2">
        <v>2017</v>
      </c>
      <c r="L106" s="2">
        <v>2018</v>
      </c>
      <c r="M106" s="2">
        <v>2019</v>
      </c>
      <c r="O106" s="10"/>
      <c r="P106" s="31" t="s">
        <v>215</v>
      </c>
      <c r="Q106" s="2">
        <v>2010</v>
      </c>
      <c r="R106" s="2">
        <v>2011</v>
      </c>
      <c r="S106" s="2">
        <v>2012</v>
      </c>
      <c r="T106" s="2">
        <v>2013</v>
      </c>
      <c r="U106" s="2">
        <v>2014</v>
      </c>
      <c r="V106" s="2">
        <v>2015</v>
      </c>
      <c r="W106" s="2">
        <v>2016</v>
      </c>
      <c r="X106" s="2">
        <v>2017</v>
      </c>
      <c r="Y106" s="2">
        <v>2018</v>
      </c>
      <c r="Z106" s="2">
        <v>2019</v>
      </c>
      <c r="AB106" s="10"/>
      <c r="AC106" s="31" t="s">
        <v>215</v>
      </c>
      <c r="AD106" s="2">
        <v>2010</v>
      </c>
      <c r="AE106" s="2">
        <v>2011</v>
      </c>
      <c r="AF106" s="2">
        <v>2012</v>
      </c>
      <c r="AG106" s="2">
        <v>2013</v>
      </c>
      <c r="AH106" s="2">
        <v>2014</v>
      </c>
      <c r="AI106" s="2">
        <v>2015</v>
      </c>
      <c r="AJ106" s="2">
        <v>2016</v>
      </c>
      <c r="AK106" s="2">
        <v>2017</v>
      </c>
      <c r="AL106" s="2">
        <v>2018</v>
      </c>
      <c r="AM106" s="2">
        <v>2019</v>
      </c>
      <c r="AO106" s="10"/>
      <c r="AP106" s="31" t="s">
        <v>215</v>
      </c>
      <c r="AQ106" s="2">
        <v>2010</v>
      </c>
      <c r="AR106" s="2">
        <v>2011</v>
      </c>
      <c r="AS106" s="2">
        <v>2012</v>
      </c>
      <c r="AT106" s="2">
        <v>2013</v>
      </c>
      <c r="AU106" s="2">
        <v>2014</v>
      </c>
      <c r="AV106" s="2">
        <v>2015</v>
      </c>
      <c r="AW106" s="2">
        <v>2016</v>
      </c>
      <c r="AX106" s="2">
        <v>2017</v>
      </c>
      <c r="AY106" s="2">
        <v>2018</v>
      </c>
      <c r="AZ106" s="2">
        <v>2019</v>
      </c>
      <c r="BB106" s="10"/>
      <c r="BC106" s="31" t="s">
        <v>215</v>
      </c>
      <c r="BD106" s="2">
        <v>2010</v>
      </c>
      <c r="BE106" s="2">
        <v>2011</v>
      </c>
      <c r="BF106" s="2">
        <v>2012</v>
      </c>
      <c r="BG106" s="2">
        <v>2013</v>
      </c>
      <c r="BH106" s="2">
        <v>2014</v>
      </c>
      <c r="BI106" s="2">
        <v>2015</v>
      </c>
      <c r="BJ106" s="2">
        <v>2016</v>
      </c>
      <c r="BK106" s="2">
        <v>2017</v>
      </c>
      <c r="BL106" s="2">
        <v>2018</v>
      </c>
      <c r="BM106" s="2">
        <v>2019</v>
      </c>
      <c r="BO106" s="10"/>
      <c r="BP106" s="31" t="s">
        <v>215</v>
      </c>
      <c r="BQ106" s="2">
        <v>2010</v>
      </c>
      <c r="BR106" s="2">
        <v>2011</v>
      </c>
      <c r="BS106" s="2">
        <v>2012</v>
      </c>
      <c r="BT106" s="2">
        <v>2013</v>
      </c>
      <c r="BU106" s="2">
        <v>2014</v>
      </c>
      <c r="BV106" s="2">
        <v>2015</v>
      </c>
      <c r="BW106" s="2">
        <v>2016</v>
      </c>
      <c r="BX106" s="2">
        <v>2017</v>
      </c>
      <c r="BY106" s="2">
        <v>2018</v>
      </c>
      <c r="BZ106" s="2">
        <v>2019</v>
      </c>
      <c r="CB106" s="10"/>
      <c r="CC106" s="31" t="s">
        <v>215</v>
      </c>
      <c r="CD106" s="2">
        <v>2010</v>
      </c>
      <c r="CE106" s="2">
        <v>2011</v>
      </c>
      <c r="CF106" s="2">
        <v>2012</v>
      </c>
      <c r="CG106" s="2">
        <v>2013</v>
      </c>
      <c r="CH106" s="2">
        <v>2014</v>
      </c>
      <c r="CI106" s="2">
        <v>2015</v>
      </c>
      <c r="CJ106" s="2">
        <v>2016</v>
      </c>
      <c r="CK106" s="2">
        <v>2017</v>
      </c>
      <c r="CL106" s="2">
        <v>2018</v>
      </c>
      <c r="CM106" s="2">
        <v>2019</v>
      </c>
      <c r="CO106" s="10"/>
      <c r="CP106" s="31" t="s">
        <v>215</v>
      </c>
      <c r="CQ106" s="2">
        <v>2010</v>
      </c>
      <c r="CR106" s="2">
        <v>2011</v>
      </c>
      <c r="CS106" s="2">
        <v>2012</v>
      </c>
      <c r="CT106" s="2">
        <v>2013</v>
      </c>
      <c r="CU106" s="2">
        <v>2014</v>
      </c>
      <c r="CV106" s="2">
        <v>2015</v>
      </c>
      <c r="CW106" s="2">
        <v>2016</v>
      </c>
      <c r="CX106" s="2">
        <v>2017</v>
      </c>
      <c r="CY106" s="2">
        <v>2018</v>
      </c>
      <c r="CZ106" s="2">
        <v>2019</v>
      </c>
      <c r="DB106" s="10"/>
      <c r="DC106" s="31" t="s">
        <v>215</v>
      </c>
      <c r="DD106" s="2">
        <v>2010</v>
      </c>
      <c r="DE106" s="2">
        <v>2011</v>
      </c>
      <c r="DF106" s="2">
        <v>2012</v>
      </c>
      <c r="DG106" s="2">
        <v>2013</v>
      </c>
      <c r="DH106" s="2">
        <v>2014</v>
      </c>
      <c r="DI106" s="2">
        <v>2015</v>
      </c>
      <c r="DJ106" s="2">
        <v>2016</v>
      </c>
      <c r="DK106" s="2">
        <v>2017</v>
      </c>
      <c r="DL106" s="2">
        <v>2018</v>
      </c>
      <c r="DM106" s="2">
        <v>2019</v>
      </c>
      <c r="DO106" s="10"/>
      <c r="DP106" s="31" t="s">
        <v>215</v>
      </c>
      <c r="DQ106" s="2">
        <v>2010</v>
      </c>
      <c r="DR106" s="2">
        <v>2011</v>
      </c>
      <c r="DS106" s="2">
        <v>2012</v>
      </c>
      <c r="DT106" s="2">
        <v>2013</v>
      </c>
      <c r="DU106" s="2">
        <v>2014</v>
      </c>
      <c r="DV106" s="2">
        <v>2015</v>
      </c>
      <c r="DW106" s="2">
        <v>2016</v>
      </c>
      <c r="DX106" s="2">
        <v>2017</v>
      </c>
      <c r="DY106" s="2">
        <v>2018</v>
      </c>
      <c r="DZ106" s="2">
        <v>2019</v>
      </c>
      <c r="EB106" s="10"/>
      <c r="EC106" s="31" t="s">
        <v>215</v>
      </c>
      <c r="ED106" s="2">
        <v>2010</v>
      </c>
      <c r="EE106" s="2">
        <v>2011</v>
      </c>
      <c r="EF106" s="2">
        <v>2012</v>
      </c>
      <c r="EG106" s="2">
        <v>2013</v>
      </c>
      <c r="EH106" s="2">
        <v>2014</v>
      </c>
      <c r="EI106" s="2">
        <v>2015</v>
      </c>
      <c r="EJ106" s="2">
        <v>2016</v>
      </c>
      <c r="EK106" s="2">
        <v>2017</v>
      </c>
      <c r="EL106" s="2">
        <v>2018</v>
      </c>
      <c r="EM106" s="2">
        <v>2019</v>
      </c>
      <c r="EO106" s="10"/>
      <c r="EP106" s="31" t="s">
        <v>215</v>
      </c>
      <c r="EQ106" s="2">
        <v>2010</v>
      </c>
      <c r="ER106" s="2">
        <v>2011</v>
      </c>
      <c r="ES106" s="2">
        <v>2012</v>
      </c>
      <c r="ET106" s="2">
        <v>2013</v>
      </c>
      <c r="EU106" s="2">
        <v>2014</v>
      </c>
      <c r="EV106" s="2">
        <v>2015</v>
      </c>
      <c r="EW106" s="2">
        <v>2016</v>
      </c>
      <c r="EX106" s="2">
        <v>2017</v>
      </c>
      <c r="EY106" s="2">
        <v>2018</v>
      </c>
      <c r="EZ106" s="2">
        <v>2019</v>
      </c>
      <c r="FB106" s="10"/>
      <c r="FC106" s="31" t="s">
        <v>215</v>
      </c>
      <c r="FD106" s="2">
        <v>2010</v>
      </c>
      <c r="FE106" s="2">
        <v>2011</v>
      </c>
      <c r="FF106" s="2">
        <v>2012</v>
      </c>
      <c r="FG106" s="2">
        <v>2013</v>
      </c>
      <c r="FH106" s="2">
        <v>2014</v>
      </c>
      <c r="FI106" s="2">
        <v>2015</v>
      </c>
      <c r="FJ106" s="2">
        <v>2016</v>
      </c>
      <c r="FK106" s="2">
        <v>2017</v>
      </c>
      <c r="FL106" s="2">
        <v>2018</v>
      </c>
      <c r="FM106" s="2">
        <v>2019</v>
      </c>
      <c r="FO106" s="10"/>
      <c r="FP106" s="31" t="s">
        <v>215</v>
      </c>
      <c r="FQ106" s="2">
        <v>2010</v>
      </c>
      <c r="FR106" s="2">
        <v>2011</v>
      </c>
      <c r="FS106" s="2">
        <v>2012</v>
      </c>
      <c r="FT106" s="2">
        <v>2013</v>
      </c>
      <c r="FU106" s="2">
        <v>2014</v>
      </c>
      <c r="FV106" s="2">
        <v>2015</v>
      </c>
      <c r="FW106" s="2">
        <v>2016</v>
      </c>
      <c r="FX106" s="2">
        <v>2017</v>
      </c>
      <c r="FY106" s="2">
        <v>2018</v>
      </c>
      <c r="FZ106" s="2">
        <v>2019</v>
      </c>
      <c r="GB106" s="10"/>
      <c r="GC106" s="31" t="s">
        <v>215</v>
      </c>
      <c r="GD106" s="2">
        <v>2010</v>
      </c>
      <c r="GE106" s="2">
        <v>2011</v>
      </c>
      <c r="GF106" s="2">
        <v>2012</v>
      </c>
      <c r="GG106" s="2">
        <v>2013</v>
      </c>
      <c r="GH106" s="2">
        <v>2014</v>
      </c>
      <c r="GI106" s="2">
        <v>2015</v>
      </c>
      <c r="GJ106" s="2">
        <v>2016</v>
      </c>
      <c r="GK106" s="2">
        <v>2017</v>
      </c>
      <c r="GL106" s="2">
        <v>2018</v>
      </c>
      <c r="GM106" s="2">
        <v>2019</v>
      </c>
    </row>
    <row r="107" spans="2:195" x14ac:dyDescent="0.25">
      <c r="B107" s="9">
        <f t="shared" ref="B107:C107" si="1511">B17</f>
        <v>1</v>
      </c>
      <c r="C107" s="18" t="str">
        <f t="shared" si="1511"/>
        <v>Beaver</v>
      </c>
      <c r="D107" s="41">
        <f>INDEX('2010'!$E$7:$HF$37,  MATCH(B107, '2010'!$A$7:$A$37, 0), MATCH(B94, '2010'!$E$4:$HF$4, 0) )</f>
        <v>169</v>
      </c>
      <c r="E107" s="41">
        <f>INDEX('2011'!$E$7:$HF$37,  MATCH(B107, '2011'!$A$7:$A$37, 0), MATCH(B94, '2011'!$E$4:$HF$4, 0) )</f>
        <v>138</v>
      </c>
      <c r="F107" s="41">
        <f>INDEX('2012'!$E$7:$HF$37,  MATCH(B107, '2012'!$A$7:$A$37, 0), MATCH(B94, '2012'!$E$4:$HF$4, 0) )</f>
        <v>90</v>
      </c>
      <c r="G107" s="41">
        <f>INDEX('2013'!$E$7:$HF$37,  MATCH(B107, '2013'!$A$7:$A$37, 0), MATCH(B94, '2013'!$E$4:$HF$4, 0) )</f>
        <v>89</v>
      </c>
      <c r="H107" s="41">
        <f>INDEX('2014'!$E$7:$HF$37,  MATCH(B107, '2014'!$A$7:$A$37, 0), MATCH(B94, '2014'!$E$4:$HF$4, 0) )</f>
        <v>70</v>
      </c>
      <c r="I107" s="41">
        <f>INDEX('2015'!$E$7:$HF$37,  MATCH(B107, '2015'!$A$7:$A$37, 0), MATCH(B94, '2015'!$E$4:$HF$4, 0) )</f>
        <v>41</v>
      </c>
      <c r="J107" s="41">
        <f>INDEX('2016'!$E$7:$HF$37,  MATCH(B107, '2016'!$A$7:$A$37, 0), MATCH(B94, '2016'!$E$4:$HF$4, 0) )</f>
        <v>56</v>
      </c>
      <c r="K107" s="41">
        <f>INDEX('2017'!$E$7:$HF$37,  MATCH(B107, '2017'!$A$7:$A$37, 0), MATCH(B94, '2017'!$E$4:$HF$4, 0) )</f>
        <v>89</v>
      </c>
      <c r="L107" s="41">
        <f>INDEX('2018'!$E$7:$HF$37,  MATCH(B107, '2018'!$A$7:$A$37, 0), MATCH(B94, '2018'!$E$4:$HF$4, 0) )</f>
        <v>108</v>
      </c>
      <c r="M107" s="41">
        <f>INDEX('2019'!$E$7:$HF$37,  MATCH(B107, '2019'!$A$7:$A$37, 0), MATCH(B94, '2019'!$E$4:$HF$4, 0) )</f>
        <v>159</v>
      </c>
      <c r="O107" s="9">
        <f t="shared" ref="O107:P107" si="1512">O17</f>
        <v>1</v>
      </c>
      <c r="P107" s="18" t="str">
        <f t="shared" si="1512"/>
        <v>Beaver</v>
      </c>
      <c r="Q107" s="41">
        <f>INDEX('2010'!$E$7:$HF$37,  MATCH(O107, '2010'!$A$7:$A$37, 0), MATCH(O94, '2010'!$E$4:$HF$4, 0) )</f>
        <v>43</v>
      </c>
      <c r="R107" s="41">
        <f>INDEX('2011'!$E$7:$HF$37,  MATCH(O107, '2011'!$A$7:$A$37, 0), MATCH(O94, '2011'!$E$4:$HF$4, 0) )</f>
        <v>16</v>
      </c>
      <c r="S107" s="41">
        <f>INDEX('2012'!$E$7:$HF$37,  MATCH(O107, '2012'!$A$7:$A$37, 0), MATCH(O94, '2012'!$E$4:$HF$4, 0) )</f>
        <v>12</v>
      </c>
      <c r="T107" s="41">
        <f>INDEX('2013'!$E$7:$HF$37,  MATCH(O107, '2013'!$A$7:$A$37, 0), MATCH(O94, '2013'!$E$4:$HF$4, 0) )</f>
        <v>0</v>
      </c>
      <c r="U107" s="41">
        <f>INDEX('2014'!$E$7:$HF$37,  MATCH(O107, '2014'!$A$7:$A$37, 0), MATCH(O94, '2014'!$E$4:$HF$4, 0) )</f>
        <v>12</v>
      </c>
      <c r="V107" s="41">
        <f>INDEX('2015'!$E$7:$HF$37,  MATCH(O107, '2015'!$A$7:$A$37, 0), MATCH(O94, '2015'!$E$4:$HF$4, 0) )</f>
        <v>16</v>
      </c>
      <c r="W107" s="41">
        <f>INDEX('2016'!$E$7:$HF$37,  MATCH(O107, '2016'!$A$7:$A$37, 0), MATCH(O94, '2016'!$E$4:$HF$4, 0) )</f>
        <v>18</v>
      </c>
      <c r="X107" s="41">
        <f>INDEX('2017'!$E$7:$HF$37,  MATCH(O107, '2017'!$A$7:$A$37, 0), MATCH(O94, '2017'!$E$4:$HF$4, 0) )</f>
        <v>22</v>
      </c>
      <c r="Y107" s="41">
        <f>INDEX('2018'!$E$7:$HF$37,  MATCH(O107, '2018'!$A$7:$A$37, 0), MATCH(O94, '2018'!$E$4:$HF$4, 0) )</f>
        <v>43</v>
      </c>
      <c r="Z107" s="41">
        <f>INDEX('2019'!$E$7:$HF$37,  MATCH(O107, '2019'!$A$7:$A$37, 0), MATCH(O94, '2019'!$E$4:$HF$4, 0) )</f>
        <v>36</v>
      </c>
      <c r="AB107" s="9">
        <f t="shared" ref="AB107:AC107" si="1513">AB17</f>
        <v>1</v>
      </c>
      <c r="AC107" s="18" t="str">
        <f t="shared" si="1513"/>
        <v>Beaver</v>
      </c>
      <c r="AD107" s="41">
        <f>INDEX('2010'!$E$7:$HF$37,  MATCH(AB107, '2010'!$A$7:$A$37, 0), MATCH(AB94, '2010'!$E$4:$HF$4, 0) )</f>
        <v>27</v>
      </c>
      <c r="AE107" s="41">
        <f>INDEX('2011'!$E$7:$HF$37,  MATCH(AB107, '2011'!$A$7:$A$37, 0), MATCH(AB94, '2011'!$E$4:$HF$4, 0) )</f>
        <v>31</v>
      </c>
      <c r="AF107" s="41">
        <f>INDEX('2012'!$E$7:$HF$37,  MATCH(AB107, '2012'!$A$7:$A$37, 0), MATCH(AB94, '2012'!$E$4:$HF$4, 0) )</f>
        <v>12</v>
      </c>
      <c r="AG107" s="41">
        <f>INDEX('2013'!$E$7:$HF$37,  MATCH(AB107, '2013'!$A$7:$A$37, 0), MATCH(AB94, '2013'!$E$4:$HF$4, 0) )</f>
        <v>13</v>
      </c>
      <c r="AH107" s="41">
        <f>INDEX('2014'!$E$7:$HF$37,  MATCH(AB107, '2014'!$A$7:$A$37, 0), MATCH(AB94, '2014'!$E$4:$HF$4, 0) )</f>
        <v>6</v>
      </c>
      <c r="AI107" s="41">
        <f>INDEX('2015'!$E$7:$HF$37,  MATCH(AB107, '2015'!$A$7:$A$37, 0), MATCH(AB94, '2015'!$E$4:$HF$4, 0) )</f>
        <v>6</v>
      </c>
      <c r="AJ107" s="41">
        <f>INDEX('2016'!$E$7:$HF$37,  MATCH(AB107, '2016'!$A$7:$A$37, 0), MATCH(AB94, '2016'!$E$4:$HF$4, 0) )</f>
        <v>4</v>
      </c>
      <c r="AK107" s="41">
        <f>INDEX('2017'!$E$7:$HF$37,  MATCH(AB107, '2017'!$A$7:$A$37, 0), MATCH(AB94, '2017'!$E$4:$HF$4, 0) )</f>
        <v>3</v>
      </c>
      <c r="AL107" s="41">
        <f>INDEX('2018'!$E$7:$HF$37,  MATCH(AB107, '2018'!$A$7:$A$37, 0), MATCH(AB94, '2018'!$E$4:$HF$4, 0) )</f>
        <v>1</v>
      </c>
      <c r="AM107" s="41">
        <f>INDEX('2019'!$E$7:$HF$37,  MATCH(AB107, '2019'!$A$7:$A$37, 0), MATCH(AB94, '2019'!$E$4:$HF$4, 0) )</f>
        <v>12</v>
      </c>
      <c r="AO107" s="9">
        <f t="shared" ref="AO107:AP107" si="1514">AO17</f>
        <v>1</v>
      </c>
      <c r="AP107" s="18" t="str">
        <f t="shared" si="1514"/>
        <v>Beaver</v>
      </c>
      <c r="AQ107" s="41">
        <f>INDEX('2010'!$E$7:$HF$37,  MATCH(AO107, '2010'!$A$7:$A$37, 0), MATCH(AO94, '2010'!$E$4:$HF$4, 0) )</f>
        <v>9</v>
      </c>
      <c r="AR107" s="41">
        <f>INDEX('2011'!$E$7:$HF$37,  MATCH(AO107, '2011'!$A$7:$A$37, 0), MATCH(AO94, '2011'!$E$4:$HF$4, 0) )</f>
        <v>8</v>
      </c>
      <c r="AS107" s="41">
        <f>INDEX('2012'!$E$7:$HF$37,  MATCH(AO107, '2012'!$A$7:$A$37, 0), MATCH(AO94, '2012'!$E$4:$HF$4, 0) )</f>
        <v>11</v>
      </c>
      <c r="AT107" s="41">
        <f>INDEX('2013'!$E$7:$HF$37,  MATCH(AO107, '2013'!$A$7:$A$37, 0), MATCH(AO94, '2013'!$E$4:$HF$4, 0) )</f>
        <v>10</v>
      </c>
      <c r="AU107" s="41">
        <f>INDEX('2014'!$E$7:$HF$37,  MATCH(AO107, '2014'!$A$7:$A$37, 0), MATCH(AO94, '2014'!$E$4:$HF$4, 0) )</f>
        <v>14</v>
      </c>
      <c r="AV107" s="41">
        <f>INDEX('2015'!$E$7:$HF$37,  MATCH(AO107, '2015'!$A$7:$A$37, 0), MATCH(AO94, '2015'!$E$4:$HF$4, 0) )</f>
        <v>3</v>
      </c>
      <c r="AW107" s="41">
        <f>INDEX('2016'!$E$7:$HF$37,  MATCH(AO107, '2016'!$A$7:$A$37, 0), MATCH(AO94, '2016'!$E$4:$HF$4, 0) )</f>
        <v>2</v>
      </c>
      <c r="AX107" s="41">
        <f>INDEX('2017'!$E$7:$HF$37,  MATCH(AO107, '2017'!$A$7:$A$37, 0), MATCH(AO94, '2017'!$E$4:$HF$4, 0) )</f>
        <v>0</v>
      </c>
      <c r="AY107" s="41">
        <f>INDEX('2018'!$E$7:$HF$37,  MATCH(AO107, '2018'!$A$7:$A$37, 0), MATCH(AO94, '2018'!$E$4:$HF$4, 0) )</f>
        <v>0</v>
      </c>
      <c r="AZ107" s="41">
        <f>INDEX('2019'!$E$7:$HF$37,  MATCH(AO107, '2019'!$A$7:$A$37, 0), MATCH(AO94, '2019'!$E$4:$HF$4, 0) )</f>
        <v>0</v>
      </c>
      <c r="BB107" s="9">
        <f t="shared" ref="BB107:BC107" si="1515">BB17</f>
        <v>1</v>
      </c>
      <c r="BC107" s="18" t="str">
        <f t="shared" si="1515"/>
        <v>Beaver</v>
      </c>
      <c r="BD107" s="41">
        <f>INDEX('2010'!$E$7:$HF$37,  MATCH(BB107, '2010'!$A$7:$A$37, 0), MATCH(BB94, '2010'!$E$4:$HF$4, 0) )</f>
        <v>0</v>
      </c>
      <c r="BE107" s="41">
        <f>INDEX('2011'!$E$7:$HF$37,  MATCH(BB107, '2011'!$A$7:$A$37, 0), MATCH(BB94, '2011'!$E$4:$HF$4, 0) )</f>
        <v>0</v>
      </c>
      <c r="BF107" s="41">
        <f>INDEX('2012'!$E$7:$HF$37,  MATCH(BB107, '2012'!$A$7:$A$37, 0), MATCH(BB94, '2012'!$E$4:$HF$4, 0) )</f>
        <v>0</v>
      </c>
      <c r="BG107" s="41">
        <f>INDEX('2013'!$E$7:$HF$37,  MATCH(BB107, '2013'!$A$7:$A$37, 0), MATCH(BB94, '2013'!$E$4:$HF$4, 0) )</f>
        <v>7</v>
      </c>
      <c r="BH107" s="41">
        <f>INDEX('2014'!$E$7:$HF$37,  MATCH(BB107, '2014'!$A$7:$A$37, 0), MATCH(BB94, '2014'!$E$4:$HF$4, 0) )</f>
        <v>6</v>
      </c>
      <c r="BI107" s="41">
        <f>INDEX('2015'!$E$7:$HF$37,  MATCH(BB107, '2015'!$A$7:$A$37, 0), MATCH(BB94, '2015'!$E$4:$HF$4, 0) )</f>
        <v>9</v>
      </c>
      <c r="BJ107" s="41">
        <f>INDEX('2016'!$E$7:$HF$37,  MATCH(BB107, '2016'!$A$7:$A$37, 0), MATCH(BB94, '2016'!$E$4:$HF$4, 0) )</f>
        <v>5</v>
      </c>
      <c r="BK107" s="41">
        <f>INDEX('2017'!$E$7:$HF$37,  MATCH(BB107, '2017'!$A$7:$A$37, 0), MATCH(BB94, '2017'!$E$4:$HF$4, 0) )</f>
        <v>4</v>
      </c>
      <c r="BL107" s="41">
        <f>INDEX('2018'!$E$7:$HF$37,  MATCH(BB107, '2018'!$A$7:$A$37, 0), MATCH(BB94, '2018'!$E$4:$HF$4, 0) )</f>
        <v>0</v>
      </c>
      <c r="BM107" s="41">
        <f>INDEX('2019'!$E$7:$HF$37,  MATCH(BB107, '2019'!$A$7:$A$37, 0), MATCH(BB94, '2019'!$E$4:$HF$4, 0) )</f>
        <v>0</v>
      </c>
      <c r="BO107" s="9">
        <f t="shared" ref="BO107:BP107" si="1516">BO17</f>
        <v>1</v>
      </c>
      <c r="BP107" s="18" t="str">
        <f t="shared" si="1516"/>
        <v>Beaver</v>
      </c>
      <c r="BQ107" s="41">
        <f>INDEX('2010'!$E$7:$HF$37,  MATCH(BO107, '2010'!$A$7:$A$37, 0), MATCH(BO94, '2010'!$E$4:$HF$4, 0) )</f>
        <v>17</v>
      </c>
      <c r="BR107" s="41">
        <f>INDEX('2011'!$E$7:$HF$37,  MATCH(BO107, '2011'!$A$7:$A$37, 0), MATCH(BO94, '2011'!$E$4:$HF$4, 0) )</f>
        <v>16</v>
      </c>
      <c r="BS107" s="41">
        <f>INDEX('2012'!$E$7:$HF$37,  MATCH(BO107, '2012'!$A$7:$A$37, 0), MATCH(BO94, '2012'!$E$4:$HF$4, 0) )</f>
        <v>2</v>
      </c>
      <c r="BT107" s="41">
        <f>INDEX('2013'!$E$7:$HF$37,  MATCH(BO107, '2013'!$A$7:$A$37, 0), MATCH(BO94, '2013'!$E$4:$HF$4, 0) )</f>
        <v>4</v>
      </c>
      <c r="BU107" s="41">
        <f>INDEX('2014'!$E$7:$HF$37,  MATCH(BO107, '2014'!$A$7:$A$37, 0), MATCH(BO94, '2014'!$E$4:$HF$4, 0) )</f>
        <v>4</v>
      </c>
      <c r="BV107" s="41">
        <f>INDEX('2015'!$E$7:$HF$37,  MATCH(BO107, '2015'!$A$7:$A$37, 0), MATCH(BO94, '2015'!$E$4:$HF$4, 0) )</f>
        <v>0</v>
      </c>
      <c r="BW107" s="41">
        <f>INDEX('2016'!$E$7:$HF$37,  MATCH(BO107, '2016'!$A$7:$A$37, 0), MATCH(BO94, '2016'!$E$4:$HF$4, 0) )</f>
        <v>0</v>
      </c>
      <c r="BX107" s="41">
        <f>INDEX('2017'!$E$7:$HF$37,  MATCH(BO107, '2017'!$A$7:$A$37, 0), MATCH(BO94, '2017'!$E$4:$HF$4, 0) )</f>
        <v>0</v>
      </c>
      <c r="BY107" s="41">
        <f>INDEX('2018'!$E$7:$HF$37,  MATCH(BO107, '2018'!$A$7:$A$37, 0), MATCH(BO94, '2018'!$E$4:$HF$4, 0) )</f>
        <v>0</v>
      </c>
      <c r="BZ107" s="41">
        <f>INDEX('2019'!$E$7:$HF$37,  MATCH(BO107, '2019'!$A$7:$A$37, 0), MATCH(BO94, '2019'!$E$4:$HF$4, 0) )</f>
        <v>30</v>
      </c>
      <c r="CB107" s="9">
        <f t="shared" ref="CB107:CC107" si="1517">CB17</f>
        <v>1</v>
      </c>
      <c r="CC107" s="18" t="str">
        <f t="shared" si="1517"/>
        <v>Beaver</v>
      </c>
      <c r="CD107" s="41">
        <f>INDEX('2010'!$E$7:$HF$37,  MATCH(CB107, '2010'!$A$7:$A$37, 0), MATCH(CB94, '2010'!$E$4:$HF$4, 0) )</f>
        <v>0</v>
      </c>
      <c r="CE107" s="41">
        <f>INDEX('2011'!$E$7:$HF$37,  MATCH(CB107, '2011'!$A$7:$A$37, 0), MATCH(CB94, '2011'!$E$4:$HF$4, 0) )</f>
        <v>0</v>
      </c>
      <c r="CF107" s="41">
        <f>INDEX('2012'!$E$7:$HF$37,  MATCH(CB107, '2012'!$A$7:$A$37, 0), MATCH(CB94, '2012'!$E$4:$HF$4, 0) )</f>
        <v>0</v>
      </c>
      <c r="CG107" s="41">
        <f>INDEX('2013'!$E$7:$HF$37,  MATCH(CB107, '2013'!$A$7:$A$37, 0), MATCH(CB94, '2013'!$E$4:$HF$4, 0) )</f>
        <v>0</v>
      </c>
      <c r="CH107" s="41">
        <f>INDEX('2014'!$E$7:$HF$37,  MATCH(CB107, '2014'!$A$7:$A$37, 0), MATCH(CB94, '2014'!$E$4:$HF$4, 0) )</f>
        <v>0</v>
      </c>
      <c r="CI107" s="41">
        <f>INDEX('2015'!$E$7:$HF$37,  MATCH(CB107, '2015'!$A$7:$A$37, 0), MATCH(CB94, '2015'!$E$4:$HF$4, 0) )</f>
        <v>0</v>
      </c>
      <c r="CJ107" s="41">
        <f>INDEX('2016'!$E$7:$HF$37,  MATCH(CB107, '2016'!$A$7:$A$37, 0), MATCH(CB94, '2016'!$E$4:$HF$4, 0) )</f>
        <v>0</v>
      </c>
      <c r="CK107" s="41">
        <f>INDEX('2017'!$E$7:$HF$37,  MATCH(CB107, '2017'!$A$7:$A$37, 0), MATCH(CB94, '2017'!$E$4:$HF$4, 0) )</f>
        <v>0</v>
      </c>
      <c r="CL107" s="41">
        <f>INDEX('2018'!$E$7:$HF$37,  MATCH(CB107, '2018'!$A$7:$A$37, 0), MATCH(CB94, '2018'!$E$4:$HF$4, 0) )</f>
        <v>0</v>
      </c>
      <c r="CM107" s="41">
        <f>INDEX('2019'!$E$7:$HF$37,  MATCH(CB107, '2019'!$A$7:$A$37, 0), MATCH(CB94, '2019'!$E$4:$HF$4, 0) )</f>
        <v>3</v>
      </c>
      <c r="CO107" s="9">
        <f t="shared" ref="CO107:CP107" si="1518">CO17</f>
        <v>1</v>
      </c>
      <c r="CP107" s="18" t="str">
        <f t="shared" si="1518"/>
        <v>Beaver</v>
      </c>
      <c r="CQ107" s="41">
        <f>INDEX('2010'!$E$7:$HF$37,  MATCH(CO107, '2010'!$A$7:$A$37, 0), MATCH(CO94, '2010'!$E$4:$HF$4, 0) )</f>
        <v>5</v>
      </c>
      <c r="CR107" s="41">
        <f>INDEX('2011'!$E$7:$HF$37,  MATCH(CO107, '2011'!$A$7:$A$37, 0), MATCH(CO94, '2011'!$E$4:$HF$4, 0) )</f>
        <v>4</v>
      </c>
      <c r="CS107" s="41">
        <f>INDEX('2012'!$E$7:$HF$37,  MATCH(CO107, '2012'!$A$7:$A$37, 0), MATCH(CO94, '2012'!$E$4:$HF$4, 0) )</f>
        <v>5</v>
      </c>
      <c r="CT107" s="41">
        <f>INDEX('2013'!$E$7:$HF$37,  MATCH(CO107, '2013'!$A$7:$A$37, 0), MATCH(CO94, '2013'!$E$4:$HF$4, 0) )</f>
        <v>4</v>
      </c>
      <c r="CU107" s="41">
        <f>INDEX('2014'!$E$7:$HF$37,  MATCH(CO107, '2014'!$A$7:$A$37, 0), MATCH(CO94, '2014'!$E$4:$HF$4, 0) )</f>
        <v>5</v>
      </c>
      <c r="CV107" s="41">
        <f>INDEX('2015'!$E$7:$HF$37,  MATCH(CO107, '2015'!$A$7:$A$37, 0), MATCH(CO94, '2015'!$E$4:$HF$4, 0) )</f>
        <v>0</v>
      </c>
      <c r="CW107" s="41">
        <f>INDEX('2016'!$E$7:$HF$37,  MATCH(CO107, '2016'!$A$7:$A$37, 0), MATCH(CO94, '2016'!$E$4:$HF$4, 0) )</f>
        <v>0</v>
      </c>
      <c r="CX107" s="41">
        <f>INDEX('2017'!$E$7:$HF$37,  MATCH(CO107, '2017'!$A$7:$A$37, 0), MATCH(CO94, '2017'!$E$4:$HF$4, 0) )</f>
        <v>0</v>
      </c>
      <c r="CY107" s="41">
        <f>INDEX('2018'!$E$7:$HF$37,  MATCH(CO107, '2018'!$A$7:$A$37, 0), MATCH(CO94, '2018'!$E$4:$HF$4, 0) )</f>
        <v>0</v>
      </c>
      <c r="CZ107" s="41">
        <f>INDEX('2019'!$E$7:$HF$37,  MATCH(CO107, '2019'!$A$7:$A$37, 0), MATCH(CO94, '2019'!$E$4:$HF$4, 0) )</f>
        <v>0</v>
      </c>
      <c r="DB107" s="9">
        <f t="shared" ref="DB107:DC107" si="1519">DB17</f>
        <v>1</v>
      </c>
      <c r="DC107" s="18" t="str">
        <f t="shared" si="1519"/>
        <v>Beaver</v>
      </c>
      <c r="DD107" s="41">
        <f>INDEX('2010'!$E$7:$HF$37,  MATCH(DB107, '2010'!$A$7:$A$37, 0), MATCH(DB94, '2010'!$E$4:$HF$4, 0) )</f>
        <v>0</v>
      </c>
      <c r="DE107" s="41">
        <f>INDEX('2011'!$E$7:$HF$37,  MATCH(DB107, '2011'!$A$7:$A$37, 0), MATCH(DB94, '2011'!$E$4:$HF$4, 0) )</f>
        <v>0</v>
      </c>
      <c r="DF107" s="41">
        <f>INDEX('2012'!$E$7:$HF$37,  MATCH(DB107, '2012'!$A$7:$A$37, 0), MATCH(DB94, '2012'!$E$4:$HF$4, 0) )</f>
        <v>0</v>
      </c>
      <c r="DG107" s="41">
        <f>INDEX('2013'!$E$7:$HF$37,  MATCH(DB107, '2013'!$A$7:$A$37, 0), MATCH(DB94, '2013'!$E$4:$HF$4, 0) )</f>
        <v>0</v>
      </c>
      <c r="DH107" s="41">
        <f>INDEX('2014'!$E$7:$HF$37,  MATCH(DB107, '2014'!$A$7:$A$37, 0), MATCH(DB94, '2014'!$E$4:$HF$4, 0) )</f>
        <v>0</v>
      </c>
      <c r="DI107" s="41">
        <f>INDEX('2015'!$E$7:$HF$37,  MATCH(DB107, '2015'!$A$7:$A$37, 0), MATCH(DB94, '2015'!$E$4:$HF$4, 0) )</f>
        <v>0</v>
      </c>
      <c r="DJ107" s="41">
        <f>INDEX('2016'!$E$7:$HF$37,  MATCH(DB107, '2016'!$A$7:$A$37, 0), MATCH(DB94, '2016'!$E$4:$HF$4, 0) )</f>
        <v>0</v>
      </c>
      <c r="DK107" s="41">
        <f>INDEX('2017'!$E$7:$HF$37,  MATCH(DB107, '2017'!$A$7:$A$37, 0), MATCH(DB94, '2017'!$E$4:$HF$4, 0) )</f>
        <v>0</v>
      </c>
      <c r="DL107" s="41">
        <f>INDEX('2018'!$E$7:$HF$37,  MATCH(DB107, '2018'!$A$7:$A$37, 0), MATCH(DB94, '2018'!$E$4:$HF$4, 0) )</f>
        <v>0</v>
      </c>
      <c r="DM107" s="41">
        <f>INDEX('2019'!$E$7:$HF$37,  MATCH(DB107, '2019'!$A$7:$A$37, 0), MATCH(DB94, '2019'!$E$4:$HF$4, 0) )</f>
        <v>0</v>
      </c>
      <c r="DO107" s="9">
        <f t="shared" ref="DO107:DP107" si="1520">DO17</f>
        <v>1</v>
      </c>
      <c r="DP107" s="18" t="str">
        <f t="shared" si="1520"/>
        <v>Beaver</v>
      </c>
      <c r="DQ107" s="41">
        <f>INDEX('2010'!$E$7:$HF$37,  MATCH(DO107, '2010'!$A$7:$A$37, 0), MATCH(DO94, '2010'!$E$4:$HF$4, 0) )</f>
        <v>3</v>
      </c>
      <c r="DR107" s="41">
        <f>INDEX('2011'!$E$7:$HF$37,  MATCH(DO107, '2011'!$A$7:$A$37, 0), MATCH(DO94, '2011'!$E$4:$HF$4, 0) )</f>
        <v>4</v>
      </c>
      <c r="DS107" s="41">
        <f>INDEX('2012'!$E$7:$HF$37,  MATCH(DO107, '2012'!$A$7:$A$37, 0), MATCH(DO94, '2012'!$E$4:$HF$4, 0) )</f>
        <v>4</v>
      </c>
      <c r="DT107" s="41">
        <f>INDEX('2013'!$E$7:$HF$37,  MATCH(DO107, '2013'!$A$7:$A$37, 0), MATCH(DO94, '2013'!$E$4:$HF$4, 0) )</f>
        <v>4</v>
      </c>
      <c r="DU107" s="41">
        <f>INDEX('2014'!$E$7:$HF$37,  MATCH(DO107, '2014'!$A$7:$A$37, 0), MATCH(DO94, '2014'!$E$4:$HF$4, 0) )</f>
        <v>5</v>
      </c>
      <c r="DV107" s="41">
        <f>INDEX('2015'!$E$7:$HF$37,  MATCH(DO107, '2015'!$A$7:$A$37, 0), MATCH(DO94, '2015'!$E$4:$HF$4, 0) )</f>
        <v>3</v>
      </c>
      <c r="DW107" s="41">
        <f>INDEX('2016'!$E$7:$HF$37,  MATCH(DO107, '2016'!$A$7:$A$37, 0), MATCH(DO94, '2016'!$E$4:$HF$4, 0) )</f>
        <v>22</v>
      </c>
      <c r="DX107" s="41">
        <f>INDEX('2017'!$E$7:$HF$37,  MATCH(DO107, '2017'!$A$7:$A$37, 0), MATCH(DO94, '2017'!$E$4:$HF$4, 0) )</f>
        <v>54</v>
      </c>
      <c r="DY107" s="41">
        <f>INDEX('2018'!$E$7:$HF$37,  MATCH(DO107, '2018'!$A$7:$A$37, 0), MATCH(DO94, '2018'!$E$4:$HF$4, 0) )</f>
        <v>61</v>
      </c>
      <c r="DZ107" s="41">
        <f>INDEX('2019'!$E$7:$HF$37,  MATCH(DO107, '2019'!$A$7:$A$37, 0), MATCH(DO94, '2019'!$E$4:$HF$4, 0) )</f>
        <v>54</v>
      </c>
      <c r="EB107" s="9">
        <f t="shared" ref="EB107:EC107" si="1521">EB17</f>
        <v>1</v>
      </c>
      <c r="EC107" s="18" t="str">
        <f t="shared" si="1521"/>
        <v>Beaver</v>
      </c>
      <c r="ED107" s="41">
        <f>INDEX('2010'!$E$7:$HF$37,  MATCH(EB107, '2010'!$A$7:$A$37, 0), MATCH(EB94, '2010'!$E$4:$HF$4, 0) )</f>
        <v>53</v>
      </c>
      <c r="EE107" s="41">
        <f>INDEX('2011'!$E$7:$HF$37,  MATCH(EB107, '2011'!$A$7:$A$37, 0), MATCH(EB94, '2011'!$E$4:$HF$4, 0) )</f>
        <v>48</v>
      </c>
      <c r="EF107" s="41">
        <f>INDEX('2012'!$E$7:$HF$37,  MATCH(EB107, '2012'!$A$7:$A$37, 0), MATCH(EB94, '2012'!$E$4:$HF$4, 0) )</f>
        <v>32</v>
      </c>
      <c r="EG107" s="41">
        <f>INDEX('2013'!$E$7:$HF$37,  MATCH(EB107, '2013'!$A$7:$A$37, 0), MATCH(EB94, '2013'!$E$4:$HF$4, 0) )</f>
        <v>43</v>
      </c>
      <c r="EH107" s="41">
        <f>INDEX('2014'!$E$7:$HF$37,  MATCH(EB107, '2014'!$A$7:$A$37, 0), MATCH(EB94, '2014'!$E$4:$HF$4, 0) )</f>
        <v>14</v>
      </c>
      <c r="EI107" s="41">
        <f>INDEX('2015'!$E$7:$HF$37,  MATCH(EB107, '2015'!$A$7:$A$37, 0), MATCH(EB94, '2015'!$E$4:$HF$4, 0) )</f>
        <v>0</v>
      </c>
      <c r="EJ107" s="41">
        <f>INDEX('2016'!$E$7:$HF$37,  MATCH(EB107, '2016'!$A$7:$A$37, 0), MATCH(EB94, '2016'!$E$4:$HF$4, 0) )</f>
        <v>0</v>
      </c>
      <c r="EK107" s="41">
        <f>INDEX('2017'!$E$7:$HF$37,  MATCH(EB107, '2017'!$A$7:$A$37, 0), MATCH(EB94, '2017'!$E$4:$HF$4, 0) )</f>
        <v>0</v>
      </c>
      <c r="EL107" s="41">
        <f>INDEX('2018'!$E$7:$HF$37,  MATCH(EB107, '2018'!$A$7:$A$37, 0), MATCH(EB94, '2018'!$E$4:$HF$4, 0) )</f>
        <v>0</v>
      </c>
      <c r="EM107" s="41">
        <f>INDEX('2019'!$E$7:$HF$37,  MATCH(EB107, '2019'!$A$7:$A$37, 0), MATCH(EB94, '2019'!$E$4:$HF$4, 0) )</f>
        <v>22</v>
      </c>
      <c r="EO107" s="9">
        <f t="shared" ref="EO107:EP107" si="1522">EO17</f>
        <v>1</v>
      </c>
      <c r="EP107" s="18" t="str">
        <f t="shared" si="1522"/>
        <v>Beaver</v>
      </c>
      <c r="EQ107" s="41">
        <f>INDEX('2010'!$E$7:$HF$37,  MATCH(EO107, '2010'!$A$7:$A$37, 0), MATCH(EO94, '2010'!$E$4:$HF$4, 0) )</f>
        <v>0</v>
      </c>
      <c r="ER107" s="41">
        <f>INDEX('2011'!$E$7:$HF$37,  MATCH(EO107, '2011'!$A$7:$A$37, 0), MATCH(EO94, '2011'!$E$4:$HF$4, 0) )</f>
        <v>0</v>
      </c>
      <c r="ES107" s="41">
        <f>INDEX('2012'!$E$7:$HF$37,  MATCH(EO107, '2012'!$A$7:$A$37, 0), MATCH(EO94, '2012'!$E$4:$HF$4, 0) )</f>
        <v>0</v>
      </c>
      <c r="ET107" s="41">
        <f>INDEX('2013'!$E$7:$HF$37,  MATCH(EO107, '2013'!$A$7:$A$37, 0), MATCH(EO94, '2013'!$E$4:$HF$4, 0) )</f>
        <v>0</v>
      </c>
      <c r="EU107" s="41">
        <f>INDEX('2014'!$E$7:$HF$37,  MATCH(EO107, '2014'!$A$7:$A$37, 0), MATCH(EO94, '2014'!$E$4:$HF$4, 0) )</f>
        <v>1</v>
      </c>
      <c r="EV107" s="41">
        <f>INDEX('2015'!$E$7:$HF$37,  MATCH(EO107, '2015'!$A$7:$A$37, 0), MATCH(EO94, '2015'!$E$4:$HF$4, 0) )</f>
        <v>1</v>
      </c>
      <c r="EW107" s="41">
        <f>INDEX('2016'!$E$7:$HF$37,  MATCH(EO107, '2016'!$A$7:$A$37, 0), MATCH(EO94, '2016'!$E$4:$HF$4, 0) )</f>
        <v>1</v>
      </c>
      <c r="EX107" s="41">
        <f>INDEX('2017'!$E$7:$HF$37,  MATCH(EO107, '2017'!$A$7:$A$37, 0), MATCH(EO94, '2017'!$E$4:$HF$4, 0) )</f>
        <v>1</v>
      </c>
      <c r="EY107" s="41">
        <f>INDEX('2018'!$E$7:$HF$37,  MATCH(EO107, '2018'!$A$7:$A$37, 0), MATCH(EO94, '2018'!$E$4:$HF$4, 0) )</f>
        <v>1</v>
      </c>
      <c r="EZ107" s="41">
        <f>INDEX('2019'!$E$7:$HF$37,  MATCH(EO107, '2019'!$A$7:$A$37, 0), MATCH(EO94, '2019'!$E$4:$HF$4, 0) )</f>
        <v>0</v>
      </c>
      <c r="FB107" s="9">
        <f t="shared" ref="FB107:FC107" si="1523">FB17</f>
        <v>1</v>
      </c>
      <c r="FC107" s="18" t="str">
        <f t="shared" si="1523"/>
        <v>Beaver</v>
      </c>
      <c r="FD107" s="41">
        <f>INDEX('2010'!$E$7:$HF$37,  MATCH(FB107, '2010'!$A$7:$A$37, 0), MATCH(FB94, '2010'!$E$4:$HF$4, 0) )</f>
        <v>12</v>
      </c>
      <c r="FE107" s="41">
        <f>INDEX('2011'!$E$7:$HF$37,  MATCH(FB107, '2011'!$A$7:$A$37, 0), MATCH(FB94, '2011'!$E$4:$HF$4, 0) )</f>
        <v>11</v>
      </c>
      <c r="FF107" s="41">
        <f>INDEX('2012'!$E$7:$HF$37,  MATCH(FB107, '2012'!$A$7:$A$37, 0), MATCH(FB94, '2012'!$E$4:$HF$4, 0) )</f>
        <v>12</v>
      </c>
      <c r="FG107" s="41">
        <f>INDEX('2013'!$E$7:$HF$37,  MATCH(FB107, '2013'!$A$7:$A$37, 0), MATCH(FB94, '2013'!$E$4:$HF$4, 0) )</f>
        <v>4</v>
      </c>
      <c r="FH107" s="41">
        <f>INDEX('2014'!$E$7:$HF$37,  MATCH(FB107, '2014'!$A$7:$A$37, 0), MATCH(FB94, '2014'!$E$4:$HF$4, 0) )</f>
        <v>3</v>
      </c>
      <c r="FI107" s="41">
        <f>INDEX('2015'!$E$7:$HF$37,  MATCH(FB107, '2015'!$A$7:$A$37, 0), MATCH(FB94, '2015'!$E$4:$HF$4, 0) )</f>
        <v>3</v>
      </c>
      <c r="FJ107" s="41">
        <f>INDEX('2016'!$E$7:$HF$37,  MATCH(FB107, '2016'!$A$7:$A$37, 0), MATCH(FB94, '2016'!$E$4:$HF$4, 0) )</f>
        <v>4</v>
      </c>
      <c r="FK107" s="41">
        <f>INDEX('2017'!$E$7:$HF$37,  MATCH(FB107, '2017'!$A$7:$A$37, 0), MATCH(FB94, '2017'!$E$4:$HF$4, 0) )</f>
        <v>5</v>
      </c>
      <c r="FL107" s="41">
        <f>INDEX('2018'!$E$7:$HF$37,  MATCH(FB107, '2018'!$A$7:$A$37, 0), MATCH(FB94, '2018'!$E$4:$HF$4, 0) )</f>
        <v>0</v>
      </c>
      <c r="FM107" s="41">
        <f>INDEX('2019'!$E$7:$HF$37,  MATCH(FB107, '2019'!$A$7:$A$37, 0), MATCH(FB94, '2019'!$E$4:$HF$4, 0) )</f>
        <v>0</v>
      </c>
      <c r="FO107" s="9">
        <f t="shared" ref="FO107:FP107" si="1524">FO17</f>
        <v>1</v>
      </c>
      <c r="FP107" s="18" t="str">
        <f t="shared" si="1524"/>
        <v>Beaver</v>
      </c>
      <c r="FQ107" s="41">
        <f>INDEX('2010'!$E$7:$HF$37,  MATCH(FO107, '2010'!$A$7:$A$37, 0), MATCH(FO94, '2010'!$E$4:$HF$4, 0) )</f>
        <v>0</v>
      </c>
      <c r="FR107" s="41">
        <f>INDEX('2011'!$E$7:$HF$37,  MATCH(FO107, '2011'!$A$7:$A$37, 0), MATCH(FO94, '2011'!$E$4:$HF$4, 0) )</f>
        <v>0</v>
      </c>
      <c r="FS107" s="41">
        <f>INDEX('2012'!$E$7:$HF$37,  MATCH(FO107, '2012'!$A$7:$A$37, 0), MATCH(FO94, '2012'!$E$4:$HF$4, 0) )</f>
        <v>0</v>
      </c>
      <c r="FT107" s="41">
        <f>INDEX('2013'!$E$7:$HF$37,  MATCH(FO107, '2013'!$A$7:$A$37, 0), MATCH(FO94, '2013'!$E$4:$HF$4, 0) )</f>
        <v>0</v>
      </c>
      <c r="FU107" s="41">
        <f>INDEX('2014'!$E$7:$HF$37,  MATCH(FO107, '2014'!$A$7:$A$37, 0), MATCH(FO94, '2014'!$E$4:$HF$4, 0) )</f>
        <v>0</v>
      </c>
      <c r="FV107" s="41">
        <f>INDEX('2015'!$E$7:$HF$37,  MATCH(FO107, '2015'!$A$7:$A$37, 0), MATCH(FO94, '2015'!$E$4:$HF$4, 0) )</f>
        <v>0</v>
      </c>
      <c r="FW107" s="41">
        <f>INDEX('2016'!$E$7:$HF$37,  MATCH(FO107, '2016'!$A$7:$A$37, 0), MATCH(FO94, '2016'!$E$4:$HF$4, 0) )</f>
        <v>0</v>
      </c>
      <c r="FX107" s="41">
        <f>INDEX('2017'!$E$7:$HF$37,  MATCH(FO107, '2017'!$A$7:$A$37, 0), MATCH(FO94, '2017'!$E$4:$HF$4, 0) )</f>
        <v>0</v>
      </c>
      <c r="FY107" s="41">
        <f>INDEX('2018'!$E$7:$HF$37,  MATCH(FO107, '2018'!$A$7:$A$37, 0), MATCH(FO94, '2018'!$E$4:$HF$4, 0) )</f>
        <v>2</v>
      </c>
      <c r="FZ107" s="41">
        <f>INDEX('2019'!$E$7:$HF$37,  MATCH(FO107, '2019'!$A$7:$A$37, 0), MATCH(FO94, '2019'!$E$4:$HF$4, 0) )</f>
        <v>2</v>
      </c>
      <c r="GB107" s="9">
        <f t="shared" ref="GB107:GC107" si="1525">GB17</f>
        <v>1</v>
      </c>
      <c r="GC107" s="18" t="str">
        <f t="shared" si="1525"/>
        <v>Beaver</v>
      </c>
      <c r="GD107" s="41">
        <f>INDEX('2010'!$E$7:$HF$37,  MATCH(GB107, '2010'!$A$7:$A$37, 0), MATCH(GB94, '2010'!$E$4:$HF$4, 0) )</f>
        <v>0</v>
      </c>
      <c r="GE107" s="41">
        <f>INDEX('2011'!$E$7:$HF$37,  MATCH(GB107, '2011'!$A$7:$A$37, 0), MATCH(GB94, '2011'!$E$4:$HF$4, 0) )</f>
        <v>0</v>
      </c>
      <c r="GF107" s="41">
        <f>INDEX('2012'!$E$7:$HF$37,  MATCH(GB107, '2012'!$A$7:$A$37, 0), MATCH(GB94, '2012'!$E$4:$HF$4, 0) )</f>
        <v>0</v>
      </c>
      <c r="GG107" s="41">
        <f>INDEX('2013'!$E$7:$HF$37,  MATCH(GB107, '2013'!$A$7:$A$37, 0), MATCH(GB94, '2013'!$E$4:$HF$4, 0) )</f>
        <v>0</v>
      </c>
      <c r="GH107" s="41">
        <f>INDEX('2014'!$E$7:$HF$37,  MATCH(GB107, '2014'!$A$7:$A$37, 0), MATCH(GB94, '2014'!$E$4:$HF$4, 0) )</f>
        <v>0</v>
      </c>
      <c r="GI107" s="41">
        <f>INDEX('2015'!$E$7:$HF$37,  MATCH(GB107, '2015'!$A$7:$A$37, 0), MATCH(GB94, '2015'!$E$4:$HF$4, 0) )</f>
        <v>0</v>
      </c>
      <c r="GJ107" s="41">
        <f>INDEX('2016'!$E$7:$HF$37,  MATCH(GB107, '2016'!$A$7:$A$37, 0), MATCH(GB94, '2016'!$E$4:$HF$4, 0) )</f>
        <v>0</v>
      </c>
      <c r="GK107" s="41">
        <f>INDEX('2017'!$E$7:$HF$37,  MATCH(GB107, '2017'!$A$7:$A$37, 0), MATCH(GB94, '2017'!$E$4:$HF$4, 0) )</f>
        <v>0</v>
      </c>
      <c r="GL107" s="41">
        <f>INDEX('2018'!$E$7:$HF$37,  MATCH(GB107, '2018'!$A$7:$A$37, 0), MATCH(GB94, '2018'!$E$4:$HF$4, 0) )</f>
        <v>0</v>
      </c>
      <c r="GM107" s="41">
        <f>INDEX('2019'!$E$7:$HF$37,  MATCH(GB107, '2019'!$A$7:$A$37, 0), MATCH(GB94, '2019'!$E$4:$HF$4, 0) )</f>
        <v>0</v>
      </c>
    </row>
    <row r="108" spans="2:195" x14ac:dyDescent="0.25">
      <c r="B108" s="9">
        <f t="shared" ref="B108:C108" si="1526">B18</f>
        <v>3</v>
      </c>
      <c r="C108" s="18" t="str">
        <f t="shared" si="1526"/>
        <v>Box Elder</v>
      </c>
      <c r="D108" s="41">
        <f>INDEX('2010'!$E$7:$HF$37,  MATCH(B108, '2010'!$A$7:$A$37, 0), MATCH(B94, '2010'!$E$4:$HF$4, 0) )</f>
        <v>1051</v>
      </c>
      <c r="E108" s="41">
        <f>INDEX('2011'!$E$7:$HF$37,  MATCH(B108, '2011'!$A$7:$A$37, 0), MATCH(B94, '2011'!$E$4:$HF$4, 0) )</f>
        <v>1039</v>
      </c>
      <c r="F108" s="41">
        <f>INDEX('2012'!$E$7:$HF$37,  MATCH(B108, '2012'!$A$7:$A$37, 0), MATCH(B94, '2012'!$E$4:$HF$4, 0) )</f>
        <v>919</v>
      </c>
      <c r="G108" s="41">
        <f>INDEX('2013'!$E$7:$HF$37,  MATCH(B108, '2013'!$A$7:$A$37, 0), MATCH(B94, '2013'!$E$4:$HF$4, 0) )</f>
        <v>842</v>
      </c>
      <c r="H108" s="41">
        <f>INDEX('2014'!$E$7:$HF$37,  MATCH(B108, '2014'!$A$7:$A$37, 0), MATCH(B94, '2014'!$E$4:$HF$4, 0) )</f>
        <v>733</v>
      </c>
      <c r="I108" s="41">
        <f>INDEX('2015'!$E$7:$HF$37,  MATCH(B108, '2015'!$A$7:$A$37, 0), MATCH(B94, '2015'!$E$4:$HF$4, 0) )</f>
        <v>716</v>
      </c>
      <c r="J108" s="41">
        <f>INDEX('2016'!$E$7:$HF$37,  MATCH(B108, '2016'!$A$7:$A$37, 0), MATCH(B94, '2016'!$E$4:$HF$4, 0) )</f>
        <v>853</v>
      </c>
      <c r="K108" s="41">
        <f>INDEX('2017'!$E$7:$HF$37,  MATCH(B108, '2017'!$A$7:$A$37, 0), MATCH(B94, '2017'!$E$4:$HF$4, 0) )</f>
        <v>883</v>
      </c>
      <c r="L108" s="41">
        <f>INDEX('2018'!$E$7:$HF$37,  MATCH(B108, '2018'!$A$7:$A$37, 0), MATCH(B94, '2018'!$E$4:$HF$4, 0) )</f>
        <v>1142</v>
      </c>
      <c r="M108" s="41">
        <f>INDEX('2019'!$E$7:$HF$37,  MATCH(B108, '2019'!$A$7:$A$37, 0), MATCH(B94, '2019'!$E$4:$HF$4, 0) )</f>
        <v>1255</v>
      </c>
      <c r="O108" s="9">
        <f t="shared" ref="O108:P108" si="1527">O18</f>
        <v>3</v>
      </c>
      <c r="P108" s="18" t="str">
        <f t="shared" si="1527"/>
        <v>Box Elder</v>
      </c>
      <c r="Q108" s="41">
        <f>INDEX('2010'!$E$7:$HF$37,  MATCH(O108, '2010'!$A$7:$A$37, 0), MATCH(O94, '2010'!$E$4:$HF$4, 0) )</f>
        <v>168</v>
      </c>
      <c r="R108" s="41">
        <f>INDEX('2011'!$E$7:$HF$37,  MATCH(O108, '2011'!$A$7:$A$37, 0), MATCH(O94, '2011'!$E$4:$HF$4, 0) )</f>
        <v>167</v>
      </c>
      <c r="S108" s="41">
        <f>INDEX('2012'!$E$7:$HF$37,  MATCH(O108, '2012'!$A$7:$A$37, 0), MATCH(O94, '2012'!$E$4:$HF$4, 0) )</f>
        <v>144</v>
      </c>
      <c r="T108" s="41">
        <f>INDEX('2013'!$E$7:$HF$37,  MATCH(O108, '2013'!$A$7:$A$37, 0), MATCH(O94, '2013'!$E$4:$HF$4, 0) )</f>
        <v>151</v>
      </c>
      <c r="U108" s="41">
        <f>INDEX('2014'!$E$7:$HF$37,  MATCH(O108, '2014'!$A$7:$A$37, 0), MATCH(O94, '2014'!$E$4:$HF$4, 0) )</f>
        <v>100</v>
      </c>
      <c r="V108" s="41">
        <f>INDEX('2015'!$E$7:$HF$37,  MATCH(O108, '2015'!$A$7:$A$37, 0), MATCH(O94, '2015'!$E$4:$HF$4, 0) )</f>
        <v>102</v>
      </c>
      <c r="W108" s="41">
        <f>INDEX('2016'!$E$7:$HF$37,  MATCH(O108, '2016'!$A$7:$A$37, 0), MATCH(O94, '2016'!$E$4:$HF$4, 0) )</f>
        <v>127</v>
      </c>
      <c r="X108" s="41">
        <f>INDEX('2017'!$E$7:$HF$37,  MATCH(O108, '2017'!$A$7:$A$37, 0), MATCH(O94, '2017'!$E$4:$HF$4, 0) )</f>
        <v>86</v>
      </c>
      <c r="Y108" s="41">
        <f>INDEX('2018'!$E$7:$HF$37,  MATCH(O108, '2018'!$A$7:$A$37, 0), MATCH(O94, '2018'!$E$4:$HF$4, 0) )</f>
        <v>90</v>
      </c>
      <c r="Z108" s="41">
        <f>INDEX('2019'!$E$7:$HF$37,  MATCH(O108, '2019'!$A$7:$A$37, 0), MATCH(O94, '2019'!$E$4:$HF$4, 0) )</f>
        <v>85</v>
      </c>
      <c r="AB108" s="9">
        <f t="shared" ref="AB108:AC108" si="1528">AB18</f>
        <v>3</v>
      </c>
      <c r="AC108" s="18" t="str">
        <f t="shared" si="1528"/>
        <v>Box Elder</v>
      </c>
      <c r="AD108" s="41">
        <f>INDEX('2010'!$E$7:$HF$37,  MATCH(AB108, '2010'!$A$7:$A$37, 0), MATCH(AB94, '2010'!$E$4:$HF$4, 0) )</f>
        <v>92</v>
      </c>
      <c r="AE108" s="41">
        <f>INDEX('2011'!$E$7:$HF$37,  MATCH(AB108, '2011'!$A$7:$A$37, 0), MATCH(AB94, '2011'!$E$4:$HF$4, 0) )</f>
        <v>82</v>
      </c>
      <c r="AF108" s="41">
        <f>INDEX('2012'!$E$7:$HF$37,  MATCH(AB108, '2012'!$A$7:$A$37, 0), MATCH(AB94, '2012'!$E$4:$HF$4, 0) )</f>
        <v>46</v>
      </c>
      <c r="AG108" s="41">
        <f>INDEX('2013'!$E$7:$HF$37,  MATCH(AB108, '2013'!$A$7:$A$37, 0), MATCH(AB94, '2013'!$E$4:$HF$4, 0) )</f>
        <v>34</v>
      </c>
      <c r="AH108" s="41">
        <f>INDEX('2014'!$E$7:$HF$37,  MATCH(AB108, '2014'!$A$7:$A$37, 0), MATCH(AB94, '2014'!$E$4:$HF$4, 0) )</f>
        <v>31</v>
      </c>
      <c r="AI108" s="41">
        <f>INDEX('2015'!$E$7:$HF$37,  MATCH(AB108, '2015'!$A$7:$A$37, 0), MATCH(AB94, '2015'!$E$4:$HF$4, 0) )</f>
        <v>20</v>
      </c>
      <c r="AJ108" s="41">
        <f>INDEX('2016'!$E$7:$HF$37,  MATCH(AB108, '2016'!$A$7:$A$37, 0), MATCH(AB94, '2016'!$E$4:$HF$4, 0) )</f>
        <v>44</v>
      </c>
      <c r="AK108" s="41">
        <f>INDEX('2017'!$E$7:$HF$37,  MATCH(AB108, '2017'!$A$7:$A$37, 0), MATCH(AB94, '2017'!$E$4:$HF$4, 0) )</f>
        <v>53</v>
      </c>
      <c r="AL108" s="41">
        <f>INDEX('2018'!$E$7:$HF$37,  MATCH(AB108, '2018'!$A$7:$A$37, 0), MATCH(AB94, '2018'!$E$4:$HF$4, 0) )</f>
        <v>114</v>
      </c>
      <c r="AM108" s="41">
        <f>INDEX('2019'!$E$7:$HF$37,  MATCH(AB108, '2019'!$A$7:$A$37, 0), MATCH(AB94, '2019'!$E$4:$HF$4, 0) )</f>
        <v>126</v>
      </c>
      <c r="AO108" s="9">
        <f t="shared" ref="AO108:AP108" si="1529">AO18</f>
        <v>3</v>
      </c>
      <c r="AP108" s="18" t="str">
        <f t="shared" si="1529"/>
        <v>Box Elder</v>
      </c>
      <c r="AQ108" s="41">
        <f>INDEX('2010'!$E$7:$HF$37,  MATCH(AO108, '2010'!$A$7:$A$37, 0), MATCH(AO94, '2010'!$E$4:$HF$4, 0) )</f>
        <v>61</v>
      </c>
      <c r="AR108" s="41">
        <f>INDEX('2011'!$E$7:$HF$37,  MATCH(AO108, '2011'!$A$7:$A$37, 0), MATCH(AO94, '2011'!$E$4:$HF$4, 0) )</f>
        <v>63</v>
      </c>
      <c r="AS108" s="41">
        <f>INDEX('2012'!$E$7:$HF$37,  MATCH(AO108, '2012'!$A$7:$A$37, 0), MATCH(AO94, '2012'!$E$4:$HF$4, 0) )</f>
        <v>68</v>
      </c>
      <c r="AT108" s="41">
        <f>INDEX('2013'!$E$7:$HF$37,  MATCH(AO108, '2013'!$A$7:$A$37, 0), MATCH(AO94, '2013'!$E$4:$HF$4, 0) )</f>
        <v>57</v>
      </c>
      <c r="AU108" s="41">
        <f>INDEX('2014'!$E$7:$HF$37,  MATCH(AO108, '2014'!$A$7:$A$37, 0), MATCH(AO94, '2014'!$E$4:$HF$4, 0) )</f>
        <v>44</v>
      </c>
      <c r="AV108" s="41">
        <f>INDEX('2015'!$E$7:$HF$37,  MATCH(AO108, '2015'!$A$7:$A$37, 0), MATCH(AO94, '2015'!$E$4:$HF$4, 0) )</f>
        <v>28</v>
      </c>
      <c r="AW108" s="41">
        <f>INDEX('2016'!$E$7:$HF$37,  MATCH(AO108, '2016'!$A$7:$A$37, 0), MATCH(AO94, '2016'!$E$4:$HF$4, 0) )</f>
        <v>39</v>
      </c>
      <c r="AX108" s="41">
        <f>INDEX('2017'!$E$7:$HF$37,  MATCH(AO108, '2017'!$A$7:$A$37, 0), MATCH(AO94, '2017'!$E$4:$HF$4, 0) )</f>
        <v>53</v>
      </c>
      <c r="AY108" s="41">
        <f>INDEX('2018'!$E$7:$HF$37,  MATCH(AO108, '2018'!$A$7:$A$37, 0), MATCH(AO94, '2018'!$E$4:$HF$4, 0) )</f>
        <v>75</v>
      </c>
      <c r="AZ108" s="41">
        <f>INDEX('2019'!$E$7:$HF$37,  MATCH(AO108, '2019'!$A$7:$A$37, 0), MATCH(AO94, '2019'!$E$4:$HF$4, 0) )</f>
        <v>77</v>
      </c>
      <c r="BB108" s="9">
        <f t="shared" ref="BB108:BC108" si="1530">BB18</f>
        <v>3</v>
      </c>
      <c r="BC108" s="18" t="str">
        <f t="shared" si="1530"/>
        <v>Box Elder</v>
      </c>
      <c r="BD108" s="41">
        <f>INDEX('2010'!$E$7:$HF$37,  MATCH(BB108, '2010'!$A$7:$A$37, 0), MATCH(BB94, '2010'!$E$4:$HF$4, 0) )</f>
        <v>18</v>
      </c>
      <c r="BE108" s="41">
        <f>INDEX('2011'!$E$7:$HF$37,  MATCH(BB108, '2011'!$A$7:$A$37, 0), MATCH(BB94, '2011'!$E$4:$HF$4, 0) )</f>
        <v>16</v>
      </c>
      <c r="BF108" s="41">
        <f>INDEX('2012'!$E$7:$HF$37,  MATCH(BB108, '2012'!$A$7:$A$37, 0), MATCH(BB94, '2012'!$E$4:$HF$4, 0) )</f>
        <v>17</v>
      </c>
      <c r="BG108" s="41">
        <f>INDEX('2013'!$E$7:$HF$37,  MATCH(BB108, '2013'!$A$7:$A$37, 0), MATCH(BB94, '2013'!$E$4:$HF$4, 0) )</f>
        <v>0</v>
      </c>
      <c r="BH108" s="41">
        <f>INDEX('2014'!$E$7:$HF$37,  MATCH(BB108, '2014'!$A$7:$A$37, 0), MATCH(BB94, '2014'!$E$4:$HF$4, 0) )</f>
        <v>0</v>
      </c>
      <c r="BI108" s="41">
        <f>INDEX('2015'!$E$7:$HF$37,  MATCH(BB108, '2015'!$A$7:$A$37, 0), MATCH(BB94, '2015'!$E$4:$HF$4, 0) )</f>
        <v>46</v>
      </c>
      <c r="BJ108" s="41">
        <f>INDEX('2016'!$E$7:$HF$37,  MATCH(BB108, '2016'!$A$7:$A$37, 0), MATCH(BB94, '2016'!$E$4:$HF$4, 0) )</f>
        <v>64</v>
      </c>
      <c r="BK108" s="41">
        <f>INDEX('2017'!$E$7:$HF$37,  MATCH(BB108, '2017'!$A$7:$A$37, 0), MATCH(BB94, '2017'!$E$4:$HF$4, 0) )</f>
        <v>72</v>
      </c>
      <c r="BL108" s="41">
        <f>INDEX('2018'!$E$7:$HF$37,  MATCH(BB108, '2018'!$A$7:$A$37, 0), MATCH(BB94, '2018'!$E$4:$HF$4, 0) )</f>
        <v>85</v>
      </c>
      <c r="BM108" s="41">
        <f>INDEX('2019'!$E$7:$HF$37,  MATCH(BB108, '2019'!$A$7:$A$37, 0), MATCH(BB94, '2019'!$E$4:$HF$4, 0) )</f>
        <v>79</v>
      </c>
      <c r="BO108" s="9">
        <f t="shared" ref="BO108:BP108" si="1531">BO18</f>
        <v>3</v>
      </c>
      <c r="BP108" s="18" t="str">
        <f t="shared" si="1531"/>
        <v>Box Elder</v>
      </c>
      <c r="BQ108" s="41">
        <f>INDEX('2010'!$E$7:$HF$37,  MATCH(BO108, '2010'!$A$7:$A$37, 0), MATCH(BO94, '2010'!$E$4:$HF$4, 0) )</f>
        <v>30</v>
      </c>
      <c r="BR108" s="41">
        <f>INDEX('2011'!$E$7:$HF$37,  MATCH(BO108, '2011'!$A$7:$A$37, 0), MATCH(BO94, '2011'!$E$4:$HF$4, 0) )</f>
        <v>28</v>
      </c>
      <c r="BS108" s="41">
        <f>INDEX('2012'!$E$7:$HF$37,  MATCH(BO108, '2012'!$A$7:$A$37, 0), MATCH(BO94, '2012'!$E$4:$HF$4, 0) )</f>
        <v>28</v>
      </c>
      <c r="BT108" s="41">
        <f>INDEX('2013'!$E$7:$HF$37,  MATCH(BO108, '2013'!$A$7:$A$37, 0), MATCH(BO94, '2013'!$E$4:$HF$4, 0) )</f>
        <v>60</v>
      </c>
      <c r="BU108" s="41">
        <f>INDEX('2014'!$E$7:$HF$37,  MATCH(BO108, '2014'!$A$7:$A$37, 0), MATCH(BO94, '2014'!$E$4:$HF$4, 0) )</f>
        <v>79</v>
      </c>
      <c r="BV108" s="41">
        <f>INDEX('2015'!$E$7:$HF$37,  MATCH(BO108, '2015'!$A$7:$A$37, 0), MATCH(BO94, '2015'!$E$4:$HF$4, 0) )</f>
        <v>73</v>
      </c>
      <c r="BW108" s="41">
        <f>INDEX('2016'!$E$7:$HF$37,  MATCH(BO108, '2016'!$A$7:$A$37, 0), MATCH(BO94, '2016'!$E$4:$HF$4, 0) )</f>
        <v>87</v>
      </c>
      <c r="BX108" s="41">
        <f>INDEX('2017'!$E$7:$HF$37,  MATCH(BO108, '2017'!$A$7:$A$37, 0), MATCH(BO94, '2017'!$E$4:$HF$4, 0) )</f>
        <v>91</v>
      </c>
      <c r="BY108" s="41">
        <f>INDEX('2018'!$E$7:$HF$37,  MATCH(BO108, '2018'!$A$7:$A$37, 0), MATCH(BO94, '2018'!$E$4:$HF$4, 0) )</f>
        <v>71</v>
      </c>
      <c r="BZ108" s="41">
        <f>INDEX('2019'!$E$7:$HF$37,  MATCH(BO108, '2019'!$A$7:$A$37, 0), MATCH(BO94, '2019'!$E$4:$HF$4, 0) )</f>
        <v>71</v>
      </c>
      <c r="CB108" s="9">
        <f t="shared" ref="CB108:CC108" si="1532">CB18</f>
        <v>3</v>
      </c>
      <c r="CC108" s="18" t="str">
        <f t="shared" si="1532"/>
        <v>Box Elder</v>
      </c>
      <c r="CD108" s="41">
        <f>INDEX('2010'!$E$7:$HF$37,  MATCH(CB108, '2010'!$A$7:$A$37, 0), MATCH(CB94, '2010'!$E$4:$HF$4, 0) )</f>
        <v>47</v>
      </c>
      <c r="CE108" s="41">
        <f>INDEX('2011'!$E$7:$HF$37,  MATCH(CB108, '2011'!$A$7:$A$37, 0), MATCH(CB94, '2011'!$E$4:$HF$4, 0) )</f>
        <v>57</v>
      </c>
      <c r="CF108" s="41">
        <f>INDEX('2012'!$E$7:$HF$37,  MATCH(CB108, '2012'!$A$7:$A$37, 0), MATCH(CB94, '2012'!$E$4:$HF$4, 0) )</f>
        <v>59</v>
      </c>
      <c r="CG108" s="41">
        <f>INDEX('2013'!$E$7:$HF$37,  MATCH(CB108, '2013'!$A$7:$A$37, 0), MATCH(CB94, '2013'!$E$4:$HF$4, 0) )</f>
        <v>79</v>
      </c>
      <c r="CH108" s="41">
        <f>INDEX('2014'!$E$7:$HF$37,  MATCH(CB108, '2014'!$A$7:$A$37, 0), MATCH(CB94, '2014'!$E$4:$HF$4, 0) )</f>
        <v>102</v>
      </c>
      <c r="CI108" s="41">
        <f>INDEX('2015'!$E$7:$HF$37,  MATCH(CB108, '2015'!$A$7:$A$37, 0), MATCH(CB94, '2015'!$E$4:$HF$4, 0) )</f>
        <v>90</v>
      </c>
      <c r="CJ108" s="41">
        <f>INDEX('2016'!$E$7:$HF$37,  MATCH(CB108, '2016'!$A$7:$A$37, 0), MATCH(CB94, '2016'!$E$4:$HF$4, 0) )</f>
        <v>58</v>
      </c>
      <c r="CK108" s="41">
        <f>INDEX('2017'!$E$7:$HF$37,  MATCH(CB108, '2017'!$A$7:$A$37, 0), MATCH(CB94, '2017'!$E$4:$HF$4, 0) )</f>
        <v>86</v>
      </c>
      <c r="CL108" s="41">
        <f>INDEX('2018'!$E$7:$HF$37,  MATCH(CB108, '2018'!$A$7:$A$37, 0), MATCH(CB94, '2018'!$E$4:$HF$4, 0) )</f>
        <v>123</v>
      </c>
      <c r="CM108" s="41">
        <f>INDEX('2019'!$E$7:$HF$37,  MATCH(CB108, '2019'!$A$7:$A$37, 0), MATCH(CB94, '2019'!$E$4:$HF$4, 0) )</f>
        <v>97</v>
      </c>
      <c r="CO108" s="9">
        <f t="shared" ref="CO108:CP108" si="1533">CO18</f>
        <v>3</v>
      </c>
      <c r="CP108" s="18" t="str">
        <f t="shared" si="1533"/>
        <v>Box Elder</v>
      </c>
      <c r="CQ108" s="41">
        <f>INDEX('2010'!$E$7:$HF$37,  MATCH(CO108, '2010'!$A$7:$A$37, 0), MATCH(CO94, '2010'!$E$4:$HF$4, 0) )</f>
        <v>41</v>
      </c>
      <c r="CR108" s="41">
        <f>INDEX('2011'!$E$7:$HF$37,  MATCH(CO108, '2011'!$A$7:$A$37, 0), MATCH(CO94, '2011'!$E$4:$HF$4, 0) )</f>
        <v>45</v>
      </c>
      <c r="CS108" s="41">
        <f>INDEX('2012'!$E$7:$HF$37,  MATCH(CO108, '2012'!$A$7:$A$37, 0), MATCH(CO94, '2012'!$E$4:$HF$4, 0) )</f>
        <v>38</v>
      </c>
      <c r="CT108" s="41">
        <f>INDEX('2013'!$E$7:$HF$37,  MATCH(CO108, '2013'!$A$7:$A$37, 0), MATCH(CO94, '2013'!$E$4:$HF$4, 0) )</f>
        <v>35</v>
      </c>
      <c r="CU108" s="41">
        <f>INDEX('2014'!$E$7:$HF$37,  MATCH(CO108, '2014'!$A$7:$A$37, 0), MATCH(CO94, '2014'!$E$4:$HF$4, 0) )</f>
        <v>27</v>
      </c>
      <c r="CV108" s="41">
        <f>INDEX('2015'!$E$7:$HF$37,  MATCH(CO108, '2015'!$A$7:$A$37, 0), MATCH(CO94, '2015'!$E$4:$HF$4, 0) )</f>
        <v>13</v>
      </c>
      <c r="CW108" s="41">
        <f>INDEX('2016'!$E$7:$HF$37,  MATCH(CO108, '2016'!$A$7:$A$37, 0), MATCH(CO94, '2016'!$E$4:$HF$4, 0) )</f>
        <v>12</v>
      </c>
      <c r="CX108" s="41">
        <f>INDEX('2017'!$E$7:$HF$37,  MATCH(CO108, '2017'!$A$7:$A$37, 0), MATCH(CO94, '2017'!$E$4:$HF$4, 0) )</f>
        <v>14</v>
      </c>
      <c r="CY108" s="41">
        <f>INDEX('2018'!$E$7:$HF$37,  MATCH(CO108, '2018'!$A$7:$A$37, 0), MATCH(CO94, '2018'!$E$4:$HF$4, 0) )</f>
        <v>14</v>
      </c>
      <c r="CZ108" s="41">
        <f>INDEX('2019'!$E$7:$HF$37,  MATCH(CO108, '2019'!$A$7:$A$37, 0), MATCH(CO94, '2019'!$E$4:$HF$4, 0) )</f>
        <v>23</v>
      </c>
      <c r="DB108" s="9">
        <f t="shared" ref="DB108:DC108" si="1534">DB18</f>
        <v>3</v>
      </c>
      <c r="DC108" s="18" t="str">
        <f t="shared" si="1534"/>
        <v>Box Elder</v>
      </c>
      <c r="DD108" s="41">
        <f>INDEX('2010'!$E$7:$HF$37,  MATCH(DB108, '2010'!$A$7:$A$37, 0), MATCH(DB94, '2010'!$E$4:$HF$4, 0) )</f>
        <v>20</v>
      </c>
      <c r="DE108" s="41">
        <f>INDEX('2011'!$E$7:$HF$37,  MATCH(DB108, '2011'!$A$7:$A$37, 0), MATCH(DB94, '2011'!$E$4:$HF$4, 0) )</f>
        <v>26</v>
      </c>
      <c r="DF108" s="41">
        <f>INDEX('2012'!$E$7:$HF$37,  MATCH(DB108, '2012'!$A$7:$A$37, 0), MATCH(DB94, '2012'!$E$4:$HF$4, 0) )</f>
        <v>16</v>
      </c>
      <c r="DG108" s="41">
        <f>INDEX('2013'!$E$7:$HF$37,  MATCH(DB108, '2013'!$A$7:$A$37, 0), MATCH(DB94, '2013'!$E$4:$HF$4, 0) )</f>
        <v>12</v>
      </c>
      <c r="DH108" s="41">
        <f>INDEX('2014'!$E$7:$HF$37,  MATCH(DB108, '2014'!$A$7:$A$37, 0), MATCH(DB94, '2014'!$E$4:$HF$4, 0) )</f>
        <v>13</v>
      </c>
      <c r="DI108" s="41">
        <f>INDEX('2015'!$E$7:$HF$37,  MATCH(DB108, '2015'!$A$7:$A$37, 0), MATCH(DB94, '2015'!$E$4:$HF$4, 0) )</f>
        <v>25</v>
      </c>
      <c r="DJ108" s="41">
        <f>INDEX('2016'!$E$7:$HF$37,  MATCH(DB108, '2016'!$A$7:$A$37, 0), MATCH(DB94, '2016'!$E$4:$HF$4, 0) )</f>
        <v>25</v>
      </c>
      <c r="DK108" s="41">
        <f>INDEX('2017'!$E$7:$HF$37,  MATCH(DB108, '2017'!$A$7:$A$37, 0), MATCH(DB94, '2017'!$E$4:$HF$4, 0) )</f>
        <v>33</v>
      </c>
      <c r="DL108" s="41">
        <f>INDEX('2018'!$E$7:$HF$37,  MATCH(DB108, '2018'!$A$7:$A$37, 0), MATCH(DB94, '2018'!$E$4:$HF$4, 0) )</f>
        <v>57</v>
      </c>
      <c r="DM108" s="41">
        <f>INDEX('2019'!$E$7:$HF$37,  MATCH(DB108, '2019'!$A$7:$A$37, 0), MATCH(DB94, '2019'!$E$4:$HF$4, 0) )</f>
        <v>75</v>
      </c>
      <c r="DO108" s="9">
        <f t="shared" ref="DO108:DP108" si="1535">DO18</f>
        <v>3</v>
      </c>
      <c r="DP108" s="18" t="str">
        <f t="shared" si="1535"/>
        <v>Box Elder</v>
      </c>
      <c r="DQ108" s="41">
        <f>INDEX('2010'!$E$7:$HF$37,  MATCH(DO108, '2010'!$A$7:$A$37, 0), MATCH(DO94, '2010'!$E$4:$HF$4, 0) )</f>
        <v>91</v>
      </c>
      <c r="DR108" s="41">
        <f>INDEX('2011'!$E$7:$HF$37,  MATCH(DO108, '2011'!$A$7:$A$37, 0), MATCH(DO94, '2011'!$E$4:$HF$4, 0) )</f>
        <v>104</v>
      </c>
      <c r="DS108" s="41">
        <f>INDEX('2012'!$E$7:$HF$37,  MATCH(DO108, '2012'!$A$7:$A$37, 0), MATCH(DO94, '2012'!$E$4:$HF$4, 0) )</f>
        <v>127</v>
      </c>
      <c r="DT108" s="41">
        <f>INDEX('2013'!$E$7:$HF$37,  MATCH(DO108, '2013'!$A$7:$A$37, 0), MATCH(DO94, '2013'!$E$4:$HF$4, 0) )</f>
        <v>94</v>
      </c>
      <c r="DU108" s="41">
        <f>INDEX('2014'!$E$7:$HF$37,  MATCH(DO108, '2014'!$A$7:$A$37, 0), MATCH(DO94, '2014'!$E$4:$HF$4, 0) )</f>
        <v>98</v>
      </c>
      <c r="DV108" s="41">
        <f>INDEX('2015'!$E$7:$HF$37,  MATCH(DO108, '2015'!$A$7:$A$37, 0), MATCH(DO94, '2015'!$E$4:$HF$4, 0) )</f>
        <v>107</v>
      </c>
      <c r="DW108" s="41">
        <f>INDEX('2016'!$E$7:$HF$37,  MATCH(DO108, '2016'!$A$7:$A$37, 0), MATCH(DO94, '2016'!$E$4:$HF$4, 0) )</f>
        <v>117</v>
      </c>
      <c r="DX108" s="41">
        <f>INDEX('2017'!$E$7:$HF$37,  MATCH(DO108, '2017'!$A$7:$A$37, 0), MATCH(DO94, '2017'!$E$4:$HF$4, 0) )</f>
        <v>112</v>
      </c>
      <c r="DY108" s="41">
        <f>INDEX('2018'!$E$7:$HF$37,  MATCH(DO108, '2018'!$A$7:$A$37, 0), MATCH(DO94, '2018'!$E$4:$HF$4, 0) )</f>
        <v>125</v>
      </c>
      <c r="DZ108" s="41">
        <f>INDEX('2019'!$E$7:$HF$37,  MATCH(DO108, '2019'!$A$7:$A$37, 0), MATCH(DO94, '2019'!$E$4:$HF$4, 0) )</f>
        <v>177</v>
      </c>
      <c r="EB108" s="9">
        <f t="shared" ref="EB108:EC108" si="1536">EB18</f>
        <v>3</v>
      </c>
      <c r="EC108" s="18" t="str">
        <f t="shared" si="1536"/>
        <v>Box Elder</v>
      </c>
      <c r="ED108" s="41">
        <f>INDEX('2010'!$E$7:$HF$37,  MATCH(EB108, '2010'!$A$7:$A$37, 0), MATCH(EB94, '2010'!$E$4:$HF$4, 0) )</f>
        <v>304</v>
      </c>
      <c r="EE108" s="41">
        <f>INDEX('2011'!$E$7:$HF$37,  MATCH(EB108, '2011'!$A$7:$A$37, 0), MATCH(EB94, '2011'!$E$4:$HF$4, 0) )</f>
        <v>293</v>
      </c>
      <c r="EF108" s="41">
        <f>INDEX('2012'!$E$7:$HF$37,  MATCH(EB108, '2012'!$A$7:$A$37, 0), MATCH(EB94, '2012'!$E$4:$HF$4, 0) )</f>
        <v>213</v>
      </c>
      <c r="EG108" s="41">
        <f>INDEX('2013'!$E$7:$HF$37,  MATCH(EB108, '2013'!$A$7:$A$37, 0), MATCH(EB94, '2013'!$E$4:$HF$4, 0) )</f>
        <v>189</v>
      </c>
      <c r="EH108" s="41">
        <f>INDEX('2014'!$E$7:$HF$37,  MATCH(EB108, '2014'!$A$7:$A$37, 0), MATCH(EB94, '2014'!$E$4:$HF$4, 0) )</f>
        <v>136</v>
      </c>
      <c r="EI108" s="41">
        <f>INDEX('2015'!$E$7:$HF$37,  MATCH(EB108, '2015'!$A$7:$A$37, 0), MATCH(EB94, '2015'!$E$4:$HF$4, 0) )</f>
        <v>115</v>
      </c>
      <c r="EJ108" s="41">
        <f>INDEX('2016'!$E$7:$HF$37,  MATCH(EB108, '2016'!$A$7:$A$37, 0), MATCH(EB94, '2016'!$E$4:$HF$4, 0) )</f>
        <v>126</v>
      </c>
      <c r="EK108" s="41">
        <f>INDEX('2017'!$E$7:$HF$37,  MATCH(EB108, '2017'!$A$7:$A$37, 0), MATCH(EB94, '2017'!$E$4:$HF$4, 0) )</f>
        <v>138</v>
      </c>
      <c r="EL108" s="41">
        <f>INDEX('2018'!$E$7:$HF$37,  MATCH(EB108, '2018'!$A$7:$A$37, 0), MATCH(EB94, '2018'!$E$4:$HF$4, 0) )</f>
        <v>189</v>
      </c>
      <c r="EM108" s="41">
        <f>INDEX('2019'!$E$7:$HF$37,  MATCH(EB108, '2019'!$A$7:$A$37, 0), MATCH(EB94, '2019'!$E$4:$HF$4, 0) )</f>
        <v>212</v>
      </c>
      <c r="EO108" s="9">
        <f t="shared" ref="EO108:EP108" si="1537">EO18</f>
        <v>3</v>
      </c>
      <c r="EP108" s="18" t="str">
        <f t="shared" si="1537"/>
        <v>Box Elder</v>
      </c>
      <c r="EQ108" s="41">
        <f>INDEX('2010'!$E$7:$HF$37,  MATCH(EO108, '2010'!$A$7:$A$37, 0), MATCH(EO94, '2010'!$E$4:$HF$4, 0) )</f>
        <v>53</v>
      </c>
      <c r="ER108" s="41">
        <f>INDEX('2011'!$E$7:$HF$37,  MATCH(EO108, '2011'!$A$7:$A$37, 0), MATCH(EO94, '2011'!$E$4:$HF$4, 0) )</f>
        <v>38</v>
      </c>
      <c r="ES108" s="41">
        <f>INDEX('2012'!$E$7:$HF$37,  MATCH(EO108, '2012'!$A$7:$A$37, 0), MATCH(EO94, '2012'!$E$4:$HF$4, 0) )</f>
        <v>16</v>
      </c>
      <c r="ET108" s="41">
        <f>INDEX('2013'!$E$7:$HF$37,  MATCH(EO108, '2013'!$A$7:$A$37, 0), MATCH(EO94, '2013'!$E$4:$HF$4, 0) )</f>
        <v>4</v>
      </c>
      <c r="EU108" s="41">
        <f>INDEX('2014'!$E$7:$HF$37,  MATCH(EO108, '2014'!$A$7:$A$37, 0), MATCH(EO94, '2014'!$E$4:$HF$4, 0) )</f>
        <v>4</v>
      </c>
      <c r="EV108" s="41">
        <f>INDEX('2015'!$E$7:$HF$37,  MATCH(EO108, '2015'!$A$7:$A$37, 0), MATCH(EO94, '2015'!$E$4:$HF$4, 0) )</f>
        <v>7</v>
      </c>
      <c r="EW108" s="41">
        <f>INDEX('2016'!$E$7:$HF$37,  MATCH(EO108, '2016'!$A$7:$A$37, 0), MATCH(EO94, '2016'!$E$4:$HF$4, 0) )</f>
        <v>5</v>
      </c>
      <c r="EX108" s="41">
        <f>INDEX('2017'!$E$7:$HF$37,  MATCH(EO108, '2017'!$A$7:$A$37, 0), MATCH(EO94, '2017'!$E$4:$HF$4, 0) )</f>
        <v>25</v>
      </c>
      <c r="EY108" s="41">
        <f>INDEX('2018'!$E$7:$HF$37,  MATCH(EO108, '2018'!$A$7:$A$37, 0), MATCH(EO94, '2018'!$E$4:$HF$4, 0) )</f>
        <v>50</v>
      </c>
      <c r="EZ108" s="41">
        <f>INDEX('2019'!$E$7:$HF$37,  MATCH(EO108, '2019'!$A$7:$A$37, 0), MATCH(EO94, '2019'!$E$4:$HF$4, 0) )</f>
        <v>69</v>
      </c>
      <c r="FB108" s="9">
        <f t="shared" ref="FB108:FC108" si="1538">FB18</f>
        <v>3</v>
      </c>
      <c r="FC108" s="18" t="str">
        <f t="shared" si="1538"/>
        <v>Box Elder</v>
      </c>
      <c r="FD108" s="41">
        <f>INDEX('2010'!$E$7:$HF$37,  MATCH(FB108, '2010'!$A$7:$A$37, 0), MATCH(FB94, '2010'!$E$4:$HF$4, 0) )</f>
        <v>122</v>
      </c>
      <c r="FE108" s="41">
        <f>INDEX('2011'!$E$7:$HF$37,  MATCH(FB108, '2011'!$A$7:$A$37, 0), MATCH(FB94, '2011'!$E$4:$HF$4, 0) )</f>
        <v>117</v>
      </c>
      <c r="FF108" s="41">
        <f>INDEX('2012'!$E$7:$HF$37,  MATCH(FB108, '2012'!$A$7:$A$37, 0), MATCH(FB94, '2012'!$E$4:$HF$4, 0) )</f>
        <v>126</v>
      </c>
      <c r="FG108" s="41">
        <f>INDEX('2013'!$E$7:$HF$37,  MATCH(FB108, '2013'!$A$7:$A$37, 0), MATCH(FB94, '2013'!$E$4:$HF$4, 0) )</f>
        <v>108</v>
      </c>
      <c r="FH108" s="41">
        <f>INDEX('2014'!$E$7:$HF$37,  MATCH(FB108, '2014'!$A$7:$A$37, 0), MATCH(FB94, '2014'!$E$4:$HF$4, 0) )</f>
        <v>79</v>
      </c>
      <c r="FI108" s="41">
        <f>INDEX('2015'!$E$7:$HF$37,  MATCH(FB108, '2015'!$A$7:$A$37, 0), MATCH(FB94, '2015'!$E$4:$HF$4, 0) )</f>
        <v>51</v>
      </c>
      <c r="FJ108" s="41">
        <f>INDEX('2016'!$E$7:$HF$37,  MATCH(FB108, '2016'!$A$7:$A$37, 0), MATCH(FB94, '2016'!$E$4:$HF$4, 0) )</f>
        <v>96</v>
      </c>
      <c r="FK108" s="41">
        <f>INDEX('2017'!$E$7:$HF$37,  MATCH(FB108, '2017'!$A$7:$A$37, 0), MATCH(FB94, '2017'!$E$4:$HF$4, 0) )</f>
        <v>75</v>
      </c>
      <c r="FL108" s="41">
        <f>INDEX('2018'!$E$7:$HF$37,  MATCH(FB108, '2018'!$A$7:$A$37, 0), MATCH(FB94, '2018'!$E$4:$HF$4, 0) )</f>
        <v>108</v>
      </c>
      <c r="FM108" s="41">
        <f>INDEX('2019'!$E$7:$HF$37,  MATCH(FB108, '2019'!$A$7:$A$37, 0), MATCH(FB94, '2019'!$E$4:$HF$4, 0) )</f>
        <v>120</v>
      </c>
      <c r="FO108" s="9">
        <f t="shared" ref="FO108:FP108" si="1539">FO18</f>
        <v>3</v>
      </c>
      <c r="FP108" s="18" t="str">
        <f t="shared" si="1539"/>
        <v>Box Elder</v>
      </c>
      <c r="FQ108" s="41">
        <f>INDEX('2010'!$E$7:$HF$37,  MATCH(FO108, '2010'!$A$7:$A$37, 0), MATCH(FO94, '2010'!$E$4:$HF$4, 0) )</f>
        <v>4</v>
      </c>
      <c r="FR108" s="41">
        <f>INDEX('2011'!$E$7:$HF$37,  MATCH(FO108, '2011'!$A$7:$A$37, 0), MATCH(FO94, '2011'!$E$4:$HF$4, 0) )</f>
        <v>3</v>
      </c>
      <c r="FS108" s="41">
        <f>INDEX('2012'!$E$7:$HF$37,  MATCH(FO108, '2012'!$A$7:$A$37, 0), MATCH(FO94, '2012'!$E$4:$HF$4, 0) )</f>
        <v>21</v>
      </c>
      <c r="FT108" s="41">
        <f>INDEX('2013'!$E$7:$HF$37,  MATCH(FO108, '2013'!$A$7:$A$37, 0), MATCH(FO94, '2013'!$E$4:$HF$4, 0) )</f>
        <v>19</v>
      </c>
      <c r="FU108" s="41">
        <f>INDEX('2014'!$E$7:$HF$37,  MATCH(FO108, '2014'!$A$7:$A$37, 0), MATCH(FO94, '2014'!$E$4:$HF$4, 0) )</f>
        <v>20</v>
      </c>
      <c r="FV108" s="41">
        <f>INDEX('2015'!$E$7:$HF$37,  MATCH(FO108, '2015'!$A$7:$A$37, 0), MATCH(FO94, '2015'!$E$4:$HF$4, 0) )</f>
        <v>35</v>
      </c>
      <c r="FW108" s="41">
        <f>INDEX('2016'!$E$7:$HF$37,  MATCH(FO108, '2016'!$A$7:$A$37, 0), MATCH(FO94, '2016'!$E$4:$HF$4, 0) )</f>
        <v>47</v>
      </c>
      <c r="FX108" s="41">
        <f>INDEX('2017'!$E$7:$HF$37,  MATCH(FO108, '2017'!$A$7:$A$37, 0), MATCH(FO94, '2017'!$E$4:$HF$4, 0) )</f>
        <v>39</v>
      </c>
      <c r="FY108" s="41">
        <f>INDEX('2018'!$E$7:$HF$37,  MATCH(FO108, '2018'!$A$7:$A$37, 0), MATCH(FO94, '2018'!$E$4:$HF$4, 0) )</f>
        <v>36</v>
      </c>
      <c r="FZ108" s="41">
        <f>INDEX('2019'!$E$7:$HF$37,  MATCH(FO108, '2019'!$A$7:$A$37, 0), MATCH(FO94, '2019'!$E$4:$HF$4, 0) )</f>
        <v>41</v>
      </c>
      <c r="GB108" s="9">
        <f t="shared" ref="GB108:GC108" si="1540">GB18</f>
        <v>3</v>
      </c>
      <c r="GC108" s="18" t="str">
        <f t="shared" si="1540"/>
        <v>Box Elder</v>
      </c>
      <c r="GD108" s="41">
        <f>INDEX('2010'!$E$7:$HF$37,  MATCH(GB108, '2010'!$A$7:$A$37, 0), MATCH(GB94, '2010'!$E$4:$HF$4, 0) )</f>
        <v>0</v>
      </c>
      <c r="GE108" s="41">
        <f>INDEX('2011'!$E$7:$HF$37,  MATCH(GB108, '2011'!$A$7:$A$37, 0), MATCH(GB94, '2011'!$E$4:$HF$4, 0) )</f>
        <v>0</v>
      </c>
      <c r="GF108" s="41">
        <f>INDEX('2012'!$E$7:$HF$37,  MATCH(GB108, '2012'!$A$7:$A$37, 0), MATCH(GB94, '2012'!$E$4:$HF$4, 0) )</f>
        <v>0</v>
      </c>
      <c r="GG108" s="41">
        <f>INDEX('2013'!$E$7:$HF$37,  MATCH(GB108, '2013'!$A$7:$A$37, 0), MATCH(GB94, '2013'!$E$4:$HF$4, 0) )</f>
        <v>0</v>
      </c>
      <c r="GH108" s="41">
        <f>INDEX('2014'!$E$7:$HF$37,  MATCH(GB108, '2014'!$A$7:$A$37, 0), MATCH(GB94, '2014'!$E$4:$HF$4, 0) )</f>
        <v>0</v>
      </c>
      <c r="GI108" s="41">
        <f>INDEX('2015'!$E$7:$HF$37,  MATCH(GB108, '2015'!$A$7:$A$37, 0), MATCH(GB94, '2015'!$E$4:$HF$4, 0) )</f>
        <v>4</v>
      </c>
      <c r="GJ108" s="41">
        <f>INDEX('2016'!$E$7:$HF$37,  MATCH(GB108, '2016'!$A$7:$A$37, 0), MATCH(GB94, '2016'!$E$4:$HF$4, 0) )</f>
        <v>6</v>
      </c>
      <c r="GK108" s="41">
        <f>INDEX('2017'!$E$7:$HF$37,  MATCH(GB108, '2017'!$A$7:$A$37, 0), MATCH(GB94, '2017'!$E$4:$HF$4, 0) )</f>
        <v>6</v>
      </c>
      <c r="GL108" s="41">
        <f>INDEX('2018'!$E$7:$HF$37,  MATCH(GB108, '2018'!$A$7:$A$37, 0), MATCH(GB94, '2018'!$E$4:$HF$4, 0) )</f>
        <v>5</v>
      </c>
      <c r="GM108" s="41">
        <f>INDEX('2019'!$E$7:$HF$37,  MATCH(GB108, '2019'!$A$7:$A$37, 0), MATCH(GB94, '2019'!$E$4:$HF$4, 0) )</f>
        <v>3</v>
      </c>
    </row>
    <row r="109" spans="2:195" x14ac:dyDescent="0.25">
      <c r="B109" s="9">
        <f t="shared" ref="B109:C109" si="1541">B19</f>
        <v>5</v>
      </c>
      <c r="C109" s="18" t="str">
        <f t="shared" si="1541"/>
        <v>Cache</v>
      </c>
      <c r="D109" s="41">
        <f>INDEX('2010'!$E$7:$HF$37,  MATCH(B109, '2010'!$A$7:$A$37, 0), MATCH(B94, '2010'!$E$4:$HF$4, 0) )</f>
        <v>2744</v>
      </c>
      <c r="E109" s="41">
        <f>INDEX('2011'!$E$7:$HF$37,  MATCH(B109, '2011'!$A$7:$A$37, 0), MATCH(B94, '2011'!$E$4:$HF$4, 0) )</f>
        <v>2364</v>
      </c>
      <c r="F109" s="41">
        <f>INDEX('2012'!$E$7:$HF$37,  MATCH(B109, '2012'!$A$7:$A$37, 0), MATCH(B94, '2012'!$E$4:$HF$4, 0) )</f>
        <v>2260</v>
      </c>
      <c r="G109" s="41">
        <f>INDEX('2013'!$E$7:$HF$37,  MATCH(B109, '2013'!$A$7:$A$37, 0), MATCH(B94, '2013'!$E$4:$HF$4, 0) )</f>
        <v>2322</v>
      </c>
      <c r="H109" s="41">
        <f>INDEX('2014'!$E$7:$HF$37,  MATCH(B109, '2014'!$A$7:$A$37, 0), MATCH(B94, '2014'!$E$4:$HF$4, 0) )</f>
        <v>2197</v>
      </c>
      <c r="I109" s="41">
        <f>INDEX('2015'!$E$7:$HF$37,  MATCH(B109, '2015'!$A$7:$A$37, 0), MATCH(B94, '2015'!$E$4:$HF$4, 0) )</f>
        <v>2479</v>
      </c>
      <c r="J109" s="41">
        <f>INDEX('2016'!$E$7:$HF$37,  MATCH(B109, '2016'!$A$7:$A$37, 0), MATCH(B94, '2016'!$E$4:$HF$4, 0) )</f>
        <v>2805</v>
      </c>
      <c r="K109" s="41">
        <f>INDEX('2017'!$E$7:$HF$37,  MATCH(B109, '2017'!$A$7:$A$37, 0), MATCH(B94, '2017'!$E$4:$HF$4, 0) )</f>
        <v>2907</v>
      </c>
      <c r="L109" s="41">
        <f>INDEX('2018'!$E$7:$HF$37,  MATCH(B109, '2018'!$A$7:$A$37, 0), MATCH(B94, '2018'!$E$4:$HF$4, 0) )</f>
        <v>3232</v>
      </c>
      <c r="M109" s="41">
        <f>INDEX('2019'!$E$7:$HF$37,  MATCH(B109, '2019'!$A$7:$A$37, 0), MATCH(B94, '2019'!$E$4:$HF$4, 0) )</f>
        <v>3782</v>
      </c>
      <c r="O109" s="9">
        <f t="shared" ref="O109:P109" si="1542">O19</f>
        <v>5</v>
      </c>
      <c r="P109" s="18" t="str">
        <f t="shared" si="1542"/>
        <v>Cache</v>
      </c>
      <c r="Q109" s="41">
        <f>INDEX('2010'!$E$7:$HF$37,  MATCH(O109, '2010'!$A$7:$A$37, 0), MATCH(O94, '2010'!$E$4:$HF$4, 0) )</f>
        <v>195</v>
      </c>
      <c r="R109" s="41">
        <f>INDEX('2011'!$E$7:$HF$37,  MATCH(O109, '2011'!$A$7:$A$37, 0), MATCH(O94, '2011'!$E$4:$HF$4, 0) )</f>
        <v>115</v>
      </c>
      <c r="S109" s="41">
        <f>INDEX('2012'!$E$7:$HF$37,  MATCH(O109, '2012'!$A$7:$A$37, 0), MATCH(O94, '2012'!$E$4:$HF$4, 0) )</f>
        <v>129</v>
      </c>
      <c r="T109" s="41">
        <f>INDEX('2013'!$E$7:$HF$37,  MATCH(O109, '2013'!$A$7:$A$37, 0), MATCH(O94, '2013'!$E$4:$HF$4, 0) )</f>
        <v>130</v>
      </c>
      <c r="U109" s="41">
        <f>INDEX('2014'!$E$7:$HF$37,  MATCH(O109, '2014'!$A$7:$A$37, 0), MATCH(O94, '2014'!$E$4:$HF$4, 0) )</f>
        <v>137</v>
      </c>
      <c r="V109" s="41">
        <f>INDEX('2015'!$E$7:$HF$37,  MATCH(O109, '2015'!$A$7:$A$37, 0), MATCH(O94, '2015'!$E$4:$HF$4, 0) )</f>
        <v>175</v>
      </c>
      <c r="W109" s="41">
        <f>INDEX('2016'!$E$7:$HF$37,  MATCH(O109, '2016'!$A$7:$A$37, 0), MATCH(O94, '2016'!$E$4:$HF$4, 0) )</f>
        <v>174</v>
      </c>
      <c r="X109" s="41">
        <f>INDEX('2017'!$E$7:$HF$37,  MATCH(O109, '2017'!$A$7:$A$37, 0), MATCH(O94, '2017'!$E$4:$HF$4, 0) )</f>
        <v>161</v>
      </c>
      <c r="Y109" s="41">
        <f>INDEX('2018'!$E$7:$HF$37,  MATCH(O109, '2018'!$A$7:$A$37, 0), MATCH(O94, '2018'!$E$4:$HF$4, 0) )</f>
        <v>214</v>
      </c>
      <c r="Z109" s="41">
        <f>INDEX('2019'!$E$7:$HF$37,  MATCH(O109, '2019'!$A$7:$A$37, 0), MATCH(O94, '2019'!$E$4:$HF$4, 0) )</f>
        <v>230</v>
      </c>
      <c r="AB109" s="9">
        <f t="shared" ref="AB109:AC109" si="1543">AB19</f>
        <v>5</v>
      </c>
      <c r="AC109" s="18" t="str">
        <f t="shared" si="1543"/>
        <v>Cache</v>
      </c>
      <c r="AD109" s="41">
        <f>INDEX('2010'!$E$7:$HF$37,  MATCH(AB109, '2010'!$A$7:$A$37, 0), MATCH(AB94, '2010'!$E$4:$HF$4, 0) )</f>
        <v>119</v>
      </c>
      <c r="AE109" s="41">
        <f>INDEX('2011'!$E$7:$HF$37,  MATCH(AB109, '2011'!$A$7:$A$37, 0), MATCH(AB94, '2011'!$E$4:$HF$4, 0) )</f>
        <v>99</v>
      </c>
      <c r="AF109" s="41">
        <f>INDEX('2012'!$E$7:$HF$37,  MATCH(AB109, '2012'!$A$7:$A$37, 0), MATCH(AB94, '2012'!$E$4:$HF$4, 0) )</f>
        <v>59</v>
      </c>
      <c r="AG109" s="41">
        <f>INDEX('2013'!$E$7:$HF$37,  MATCH(AB109, '2013'!$A$7:$A$37, 0), MATCH(AB94, '2013'!$E$4:$HF$4, 0) )</f>
        <v>46</v>
      </c>
      <c r="AH109" s="41">
        <f>INDEX('2014'!$E$7:$HF$37,  MATCH(AB109, '2014'!$A$7:$A$37, 0), MATCH(AB94, '2014'!$E$4:$HF$4, 0) )</f>
        <v>49</v>
      </c>
      <c r="AI109" s="41">
        <f>INDEX('2015'!$E$7:$HF$37,  MATCH(AB109, '2015'!$A$7:$A$37, 0), MATCH(AB94, '2015'!$E$4:$HF$4, 0) )</f>
        <v>87</v>
      </c>
      <c r="AJ109" s="41">
        <f>INDEX('2016'!$E$7:$HF$37,  MATCH(AB109, '2016'!$A$7:$A$37, 0), MATCH(AB94, '2016'!$E$4:$HF$4, 0) )</f>
        <v>119</v>
      </c>
      <c r="AK109" s="41">
        <f>INDEX('2017'!$E$7:$HF$37,  MATCH(AB109, '2017'!$A$7:$A$37, 0), MATCH(AB94, '2017'!$E$4:$HF$4, 0) )</f>
        <v>137</v>
      </c>
      <c r="AL109" s="41">
        <f>INDEX('2018'!$E$7:$HF$37,  MATCH(AB109, '2018'!$A$7:$A$37, 0), MATCH(AB94, '2018'!$E$4:$HF$4, 0) )</f>
        <v>150</v>
      </c>
      <c r="AM109" s="41">
        <f>INDEX('2019'!$E$7:$HF$37,  MATCH(AB109, '2019'!$A$7:$A$37, 0), MATCH(AB94, '2019'!$E$4:$HF$4, 0) )</f>
        <v>156</v>
      </c>
      <c r="AO109" s="9">
        <f t="shared" ref="AO109:AP109" si="1544">AO19</f>
        <v>5</v>
      </c>
      <c r="AP109" s="18" t="str">
        <f t="shared" si="1544"/>
        <v>Cache</v>
      </c>
      <c r="AQ109" s="41">
        <f>INDEX('2010'!$E$7:$HF$37,  MATCH(AO109, '2010'!$A$7:$A$37, 0), MATCH(AO94, '2010'!$E$4:$HF$4, 0) )</f>
        <v>174</v>
      </c>
      <c r="AR109" s="41">
        <f>INDEX('2011'!$E$7:$HF$37,  MATCH(AO109, '2011'!$A$7:$A$37, 0), MATCH(AO94, '2011'!$E$4:$HF$4, 0) )</f>
        <v>86</v>
      </c>
      <c r="AS109" s="41">
        <f>INDEX('2012'!$E$7:$HF$37,  MATCH(AO109, '2012'!$A$7:$A$37, 0), MATCH(AO94, '2012'!$E$4:$HF$4, 0) )</f>
        <v>83</v>
      </c>
      <c r="AT109" s="41">
        <f>INDEX('2013'!$E$7:$HF$37,  MATCH(AO109, '2013'!$A$7:$A$37, 0), MATCH(AO94, '2013'!$E$4:$HF$4, 0) )</f>
        <v>77</v>
      </c>
      <c r="AU109" s="41">
        <f>INDEX('2014'!$E$7:$HF$37,  MATCH(AO109, '2014'!$A$7:$A$37, 0), MATCH(AO94, '2014'!$E$4:$HF$4, 0) )</f>
        <v>83</v>
      </c>
      <c r="AV109" s="41">
        <f>INDEX('2015'!$E$7:$HF$37,  MATCH(AO109, '2015'!$A$7:$A$37, 0), MATCH(AO94, '2015'!$E$4:$HF$4, 0) )</f>
        <v>192</v>
      </c>
      <c r="AW109" s="41">
        <f>INDEX('2016'!$E$7:$HF$37,  MATCH(AO109, '2016'!$A$7:$A$37, 0), MATCH(AO94, '2016'!$E$4:$HF$4, 0) )</f>
        <v>216</v>
      </c>
      <c r="AX109" s="41">
        <f>INDEX('2017'!$E$7:$HF$37,  MATCH(AO109, '2017'!$A$7:$A$37, 0), MATCH(AO94, '2017'!$E$4:$HF$4, 0) )</f>
        <v>219</v>
      </c>
      <c r="AY109" s="41">
        <f>INDEX('2018'!$E$7:$HF$37,  MATCH(AO109, '2018'!$A$7:$A$37, 0), MATCH(AO94, '2018'!$E$4:$HF$4, 0) )</f>
        <v>301</v>
      </c>
      <c r="AZ109" s="41">
        <f>INDEX('2019'!$E$7:$HF$37,  MATCH(AO109, '2019'!$A$7:$A$37, 0), MATCH(AO94, '2019'!$E$4:$HF$4, 0) )</f>
        <v>304</v>
      </c>
      <c r="BB109" s="9">
        <f t="shared" ref="BB109:BC109" si="1545">BB19</f>
        <v>5</v>
      </c>
      <c r="BC109" s="18" t="str">
        <f t="shared" si="1545"/>
        <v>Cache</v>
      </c>
      <c r="BD109" s="41">
        <f>INDEX('2010'!$E$7:$HF$37,  MATCH(BB109, '2010'!$A$7:$A$37, 0), MATCH(BB94, '2010'!$E$4:$HF$4, 0) )</f>
        <v>25</v>
      </c>
      <c r="BE109" s="41">
        <f>INDEX('2011'!$E$7:$HF$37,  MATCH(BB109, '2011'!$A$7:$A$37, 0), MATCH(BB94, '2011'!$E$4:$HF$4, 0) )</f>
        <v>44</v>
      </c>
      <c r="BF109" s="41">
        <f>INDEX('2012'!$E$7:$HF$37,  MATCH(BB109, '2012'!$A$7:$A$37, 0), MATCH(BB94, '2012'!$E$4:$HF$4, 0) )</f>
        <v>51</v>
      </c>
      <c r="BG109" s="41">
        <f>INDEX('2013'!$E$7:$HF$37,  MATCH(BB109, '2013'!$A$7:$A$37, 0), MATCH(BB94, '2013'!$E$4:$HF$4, 0) )</f>
        <v>79</v>
      </c>
      <c r="BH109" s="41">
        <f>INDEX('2014'!$E$7:$HF$37,  MATCH(BB109, '2014'!$A$7:$A$37, 0), MATCH(BB94, '2014'!$E$4:$HF$4, 0) )</f>
        <v>58</v>
      </c>
      <c r="BI109" s="41">
        <f>INDEX('2015'!$E$7:$HF$37,  MATCH(BB109, '2015'!$A$7:$A$37, 0), MATCH(BB94, '2015'!$E$4:$HF$4, 0) )</f>
        <v>35</v>
      </c>
      <c r="BJ109" s="41">
        <f>INDEX('2016'!$E$7:$HF$37,  MATCH(BB109, '2016'!$A$7:$A$37, 0), MATCH(BB94, '2016'!$E$4:$HF$4, 0) )</f>
        <v>34</v>
      </c>
      <c r="BK109" s="41">
        <f>INDEX('2017'!$E$7:$HF$37,  MATCH(BB109, '2017'!$A$7:$A$37, 0), MATCH(BB94, '2017'!$E$4:$HF$4, 0) )</f>
        <v>17</v>
      </c>
      <c r="BL109" s="41">
        <f>INDEX('2018'!$E$7:$HF$37,  MATCH(BB109, '2018'!$A$7:$A$37, 0), MATCH(BB94, '2018'!$E$4:$HF$4, 0) )</f>
        <v>17</v>
      </c>
      <c r="BM109" s="41">
        <f>INDEX('2019'!$E$7:$HF$37,  MATCH(BB109, '2019'!$A$7:$A$37, 0), MATCH(BB94, '2019'!$E$4:$HF$4, 0) )</f>
        <v>17</v>
      </c>
      <c r="BO109" s="9">
        <f t="shared" ref="BO109:BP109" si="1546">BO19</f>
        <v>5</v>
      </c>
      <c r="BP109" s="18" t="str">
        <f t="shared" si="1546"/>
        <v>Cache</v>
      </c>
      <c r="BQ109" s="41">
        <f>INDEX('2010'!$E$7:$HF$37,  MATCH(BO109, '2010'!$A$7:$A$37, 0), MATCH(BO94, '2010'!$E$4:$HF$4, 0) )</f>
        <v>291</v>
      </c>
      <c r="BR109" s="41">
        <f>INDEX('2011'!$E$7:$HF$37,  MATCH(BO109, '2011'!$A$7:$A$37, 0), MATCH(BO94, '2011'!$E$4:$HF$4, 0) )</f>
        <v>344</v>
      </c>
      <c r="BS109" s="41">
        <f>INDEX('2012'!$E$7:$HF$37,  MATCH(BO109, '2012'!$A$7:$A$37, 0), MATCH(BO94, '2012'!$E$4:$HF$4, 0) )</f>
        <v>290</v>
      </c>
      <c r="BT109" s="41">
        <f>INDEX('2013'!$E$7:$HF$37,  MATCH(BO109, '2013'!$A$7:$A$37, 0), MATCH(BO94, '2013'!$E$4:$HF$4, 0) )</f>
        <v>260</v>
      </c>
      <c r="BU109" s="41">
        <f>INDEX('2014'!$E$7:$HF$37,  MATCH(BO109, '2014'!$A$7:$A$37, 0), MATCH(BO94, '2014'!$E$4:$HF$4, 0) )</f>
        <v>269</v>
      </c>
      <c r="BV109" s="41">
        <f>INDEX('2015'!$E$7:$HF$37,  MATCH(BO109, '2015'!$A$7:$A$37, 0), MATCH(BO94, '2015'!$E$4:$HF$4, 0) )</f>
        <v>236</v>
      </c>
      <c r="BW109" s="41">
        <f>INDEX('2016'!$E$7:$HF$37,  MATCH(BO109, '2016'!$A$7:$A$37, 0), MATCH(BO94, '2016'!$E$4:$HF$4, 0) )</f>
        <v>232</v>
      </c>
      <c r="BX109" s="41">
        <f>INDEX('2017'!$E$7:$HF$37,  MATCH(BO109, '2017'!$A$7:$A$37, 0), MATCH(BO94, '2017'!$E$4:$HF$4, 0) )</f>
        <v>265</v>
      </c>
      <c r="BY109" s="41">
        <f>INDEX('2018'!$E$7:$HF$37,  MATCH(BO109, '2018'!$A$7:$A$37, 0), MATCH(BO94, '2018'!$E$4:$HF$4, 0) )</f>
        <v>329</v>
      </c>
      <c r="BZ109" s="41">
        <f>INDEX('2019'!$E$7:$HF$37,  MATCH(BO109, '2019'!$A$7:$A$37, 0), MATCH(BO94, '2019'!$E$4:$HF$4, 0) )</f>
        <v>394</v>
      </c>
      <c r="CB109" s="9">
        <f t="shared" ref="CB109:CC109" si="1547">CB19</f>
        <v>5</v>
      </c>
      <c r="CC109" s="18" t="str">
        <f t="shared" si="1547"/>
        <v>Cache</v>
      </c>
      <c r="CD109" s="41">
        <f>INDEX('2010'!$E$7:$HF$37,  MATCH(CB109, '2010'!$A$7:$A$37, 0), MATCH(CB94, '2010'!$E$4:$HF$4, 0) )</f>
        <v>25</v>
      </c>
      <c r="CE109" s="41">
        <f>INDEX('2011'!$E$7:$HF$37,  MATCH(CB109, '2011'!$A$7:$A$37, 0), MATCH(CB94, '2011'!$E$4:$HF$4, 0) )</f>
        <v>13</v>
      </c>
      <c r="CF109" s="41">
        <f>INDEX('2012'!$E$7:$HF$37,  MATCH(CB109, '2012'!$A$7:$A$37, 0), MATCH(CB94, '2012'!$E$4:$HF$4, 0) )</f>
        <v>26</v>
      </c>
      <c r="CG109" s="41">
        <f>INDEX('2013'!$E$7:$HF$37,  MATCH(CB109, '2013'!$A$7:$A$37, 0), MATCH(CB94, '2013'!$E$4:$HF$4, 0) )</f>
        <v>25</v>
      </c>
      <c r="CH109" s="41">
        <f>INDEX('2014'!$E$7:$HF$37,  MATCH(CB109, '2014'!$A$7:$A$37, 0), MATCH(CB94, '2014'!$E$4:$HF$4, 0) )</f>
        <v>59</v>
      </c>
      <c r="CI109" s="41">
        <f>INDEX('2015'!$E$7:$HF$37,  MATCH(CB109, '2015'!$A$7:$A$37, 0), MATCH(CB94, '2015'!$E$4:$HF$4, 0) )</f>
        <v>53</v>
      </c>
      <c r="CJ109" s="41">
        <f>INDEX('2016'!$E$7:$HF$37,  MATCH(CB109, '2016'!$A$7:$A$37, 0), MATCH(CB94, '2016'!$E$4:$HF$4, 0) )</f>
        <v>80</v>
      </c>
      <c r="CK109" s="41">
        <f>INDEX('2017'!$E$7:$HF$37,  MATCH(CB109, '2017'!$A$7:$A$37, 0), MATCH(CB94, '2017'!$E$4:$HF$4, 0) )</f>
        <v>71</v>
      </c>
      <c r="CL109" s="41">
        <f>INDEX('2018'!$E$7:$HF$37,  MATCH(CB109, '2018'!$A$7:$A$37, 0), MATCH(CB94, '2018'!$E$4:$HF$4, 0) )</f>
        <v>87</v>
      </c>
      <c r="CM109" s="41">
        <f>INDEX('2019'!$E$7:$HF$37,  MATCH(CB109, '2019'!$A$7:$A$37, 0), MATCH(CB94, '2019'!$E$4:$HF$4, 0) )</f>
        <v>68</v>
      </c>
      <c r="CO109" s="9">
        <f t="shared" ref="CO109:CP109" si="1548">CO19</f>
        <v>5</v>
      </c>
      <c r="CP109" s="18" t="str">
        <f t="shared" si="1548"/>
        <v>Cache</v>
      </c>
      <c r="CQ109" s="41">
        <f>INDEX('2010'!$E$7:$HF$37,  MATCH(CO109, '2010'!$A$7:$A$37, 0), MATCH(CO94, '2010'!$E$4:$HF$4, 0) )</f>
        <v>132</v>
      </c>
      <c r="CR109" s="41">
        <f>INDEX('2011'!$E$7:$HF$37,  MATCH(CO109, '2011'!$A$7:$A$37, 0), MATCH(CO94, '2011'!$E$4:$HF$4, 0) )</f>
        <v>108</v>
      </c>
      <c r="CS109" s="41">
        <f>INDEX('2012'!$E$7:$HF$37,  MATCH(CO109, '2012'!$A$7:$A$37, 0), MATCH(CO94, '2012'!$E$4:$HF$4, 0) )</f>
        <v>101</v>
      </c>
      <c r="CT109" s="41">
        <f>INDEX('2013'!$E$7:$HF$37,  MATCH(CO109, '2013'!$A$7:$A$37, 0), MATCH(CO94, '2013'!$E$4:$HF$4, 0) )</f>
        <v>66</v>
      </c>
      <c r="CU109" s="41">
        <f>INDEX('2014'!$E$7:$HF$37,  MATCH(CO109, '2014'!$A$7:$A$37, 0), MATCH(CO94, '2014'!$E$4:$HF$4, 0) )</f>
        <v>70</v>
      </c>
      <c r="CV109" s="41">
        <f>INDEX('2015'!$E$7:$HF$37,  MATCH(CO109, '2015'!$A$7:$A$37, 0), MATCH(CO94, '2015'!$E$4:$HF$4, 0) )</f>
        <v>54</v>
      </c>
      <c r="CW109" s="41">
        <f>INDEX('2016'!$E$7:$HF$37,  MATCH(CO109, '2016'!$A$7:$A$37, 0), MATCH(CO94, '2016'!$E$4:$HF$4, 0) )</f>
        <v>39</v>
      </c>
      <c r="CX109" s="41">
        <f>INDEX('2017'!$E$7:$HF$37,  MATCH(CO109, '2017'!$A$7:$A$37, 0), MATCH(CO94, '2017'!$E$4:$HF$4, 0) )</f>
        <v>70</v>
      </c>
      <c r="CY109" s="41">
        <f>INDEX('2018'!$E$7:$HF$37,  MATCH(CO109, '2018'!$A$7:$A$37, 0), MATCH(CO94, '2018'!$E$4:$HF$4, 0) )</f>
        <v>75</v>
      </c>
      <c r="CZ109" s="41">
        <f>INDEX('2019'!$E$7:$HF$37,  MATCH(CO109, '2019'!$A$7:$A$37, 0), MATCH(CO94, '2019'!$E$4:$HF$4, 0) )</f>
        <v>109</v>
      </c>
      <c r="DB109" s="9">
        <f t="shared" ref="DB109:DC109" si="1549">DB19</f>
        <v>5</v>
      </c>
      <c r="DC109" s="18" t="str">
        <f t="shared" si="1549"/>
        <v>Cache</v>
      </c>
      <c r="DD109" s="41">
        <f>INDEX('2010'!$E$7:$HF$37,  MATCH(DB109, '2010'!$A$7:$A$37, 0), MATCH(DB94, '2010'!$E$4:$HF$4, 0) )</f>
        <v>224</v>
      </c>
      <c r="DE109" s="41">
        <f>INDEX('2011'!$E$7:$HF$37,  MATCH(DB109, '2011'!$A$7:$A$37, 0), MATCH(DB94, '2011'!$E$4:$HF$4, 0) )</f>
        <v>199</v>
      </c>
      <c r="DF109" s="41">
        <f>INDEX('2012'!$E$7:$HF$37,  MATCH(DB109, '2012'!$A$7:$A$37, 0), MATCH(DB94, '2012'!$E$4:$HF$4, 0) )</f>
        <v>198</v>
      </c>
      <c r="DG109" s="41">
        <f>INDEX('2013'!$E$7:$HF$37,  MATCH(DB109, '2013'!$A$7:$A$37, 0), MATCH(DB94, '2013'!$E$4:$HF$4, 0) )</f>
        <v>197</v>
      </c>
      <c r="DH109" s="41">
        <f>INDEX('2014'!$E$7:$HF$37,  MATCH(DB109, '2014'!$A$7:$A$37, 0), MATCH(DB94, '2014'!$E$4:$HF$4, 0) )</f>
        <v>168</v>
      </c>
      <c r="DI109" s="41">
        <f>INDEX('2015'!$E$7:$HF$37,  MATCH(DB109, '2015'!$A$7:$A$37, 0), MATCH(DB94, '2015'!$E$4:$HF$4, 0) )</f>
        <v>169</v>
      </c>
      <c r="DJ109" s="41">
        <f>INDEX('2016'!$E$7:$HF$37,  MATCH(DB109, '2016'!$A$7:$A$37, 0), MATCH(DB94, '2016'!$E$4:$HF$4, 0) )</f>
        <v>223</v>
      </c>
      <c r="DK109" s="41">
        <f>INDEX('2017'!$E$7:$HF$37,  MATCH(DB109, '2017'!$A$7:$A$37, 0), MATCH(DB94, '2017'!$E$4:$HF$4, 0) )</f>
        <v>196</v>
      </c>
      <c r="DL109" s="41">
        <f>INDEX('2018'!$E$7:$HF$37,  MATCH(DB109, '2018'!$A$7:$A$37, 0), MATCH(DB94, '2018'!$E$4:$HF$4, 0) )</f>
        <v>181</v>
      </c>
      <c r="DM109" s="41">
        <f>INDEX('2019'!$E$7:$HF$37,  MATCH(DB109, '2019'!$A$7:$A$37, 0), MATCH(DB94, '2019'!$E$4:$HF$4, 0) )</f>
        <v>234</v>
      </c>
      <c r="DO109" s="9">
        <f t="shared" ref="DO109:DP109" si="1550">DO19</f>
        <v>5</v>
      </c>
      <c r="DP109" s="18" t="str">
        <f t="shared" si="1550"/>
        <v>Cache</v>
      </c>
      <c r="DQ109" s="41">
        <f>INDEX('2010'!$E$7:$HF$37,  MATCH(DO109, '2010'!$A$7:$A$37, 0), MATCH(DO94, '2010'!$E$4:$HF$4, 0) )</f>
        <v>499</v>
      </c>
      <c r="DR109" s="41">
        <f>INDEX('2011'!$E$7:$HF$37,  MATCH(DO109, '2011'!$A$7:$A$37, 0), MATCH(DO94, '2011'!$E$4:$HF$4, 0) )</f>
        <v>498</v>
      </c>
      <c r="DS109" s="41">
        <f>INDEX('2012'!$E$7:$HF$37,  MATCH(DO109, '2012'!$A$7:$A$37, 0), MATCH(DO94, '2012'!$E$4:$HF$4, 0) )</f>
        <v>502</v>
      </c>
      <c r="DT109" s="41">
        <f>INDEX('2013'!$E$7:$HF$37,  MATCH(DO109, '2013'!$A$7:$A$37, 0), MATCH(DO94, '2013'!$E$4:$HF$4, 0) )</f>
        <v>504</v>
      </c>
      <c r="DU109" s="41">
        <f>INDEX('2014'!$E$7:$HF$37,  MATCH(DO109, '2014'!$A$7:$A$37, 0), MATCH(DO94, '2014'!$E$4:$HF$4, 0) )</f>
        <v>396</v>
      </c>
      <c r="DV109" s="41">
        <f>INDEX('2015'!$E$7:$HF$37,  MATCH(DO109, '2015'!$A$7:$A$37, 0), MATCH(DO94, '2015'!$E$4:$HF$4, 0) )</f>
        <v>492</v>
      </c>
      <c r="DW109" s="41">
        <f>INDEX('2016'!$E$7:$HF$37,  MATCH(DO109, '2016'!$A$7:$A$37, 0), MATCH(DO94, '2016'!$E$4:$HF$4, 0) )</f>
        <v>518</v>
      </c>
      <c r="DX109" s="41">
        <f>INDEX('2017'!$E$7:$HF$37,  MATCH(DO109, '2017'!$A$7:$A$37, 0), MATCH(DO94, '2017'!$E$4:$HF$4, 0) )</f>
        <v>514</v>
      </c>
      <c r="DY109" s="41">
        <f>INDEX('2018'!$E$7:$HF$37,  MATCH(DO109, '2018'!$A$7:$A$37, 0), MATCH(DO94, '2018'!$E$4:$HF$4, 0) )</f>
        <v>633</v>
      </c>
      <c r="DZ109" s="41">
        <f>INDEX('2019'!$E$7:$HF$37,  MATCH(DO109, '2019'!$A$7:$A$37, 0), MATCH(DO94, '2019'!$E$4:$HF$4, 0) )</f>
        <v>785</v>
      </c>
      <c r="EB109" s="9">
        <f t="shared" ref="EB109:EC109" si="1551">EB19</f>
        <v>5</v>
      </c>
      <c r="EC109" s="18" t="str">
        <f t="shared" si="1551"/>
        <v>Cache</v>
      </c>
      <c r="ED109" s="41">
        <f>INDEX('2010'!$E$7:$HF$37,  MATCH(EB109, '2010'!$A$7:$A$37, 0), MATCH(EB94, '2010'!$E$4:$HF$4, 0) )</f>
        <v>653</v>
      </c>
      <c r="EE109" s="41">
        <f>INDEX('2011'!$E$7:$HF$37,  MATCH(EB109, '2011'!$A$7:$A$37, 0), MATCH(EB94, '2011'!$E$4:$HF$4, 0) )</f>
        <v>585</v>
      </c>
      <c r="EF109" s="41">
        <f>INDEX('2012'!$E$7:$HF$37,  MATCH(EB109, '2012'!$A$7:$A$37, 0), MATCH(EB94, '2012'!$E$4:$HF$4, 0) )</f>
        <v>563</v>
      </c>
      <c r="EG109" s="41">
        <f>INDEX('2013'!$E$7:$HF$37,  MATCH(EB109, '2013'!$A$7:$A$37, 0), MATCH(EB94, '2013'!$E$4:$HF$4, 0) )</f>
        <v>608</v>
      </c>
      <c r="EH109" s="41">
        <f>INDEX('2014'!$E$7:$HF$37,  MATCH(EB109, '2014'!$A$7:$A$37, 0), MATCH(EB94, '2014'!$E$4:$HF$4, 0) )</f>
        <v>616</v>
      </c>
      <c r="EI109" s="41">
        <f>INDEX('2015'!$E$7:$HF$37,  MATCH(EB109, '2015'!$A$7:$A$37, 0), MATCH(EB94, '2015'!$E$4:$HF$4, 0) )</f>
        <v>688</v>
      </c>
      <c r="EJ109" s="41">
        <f>INDEX('2016'!$E$7:$HF$37,  MATCH(EB109, '2016'!$A$7:$A$37, 0), MATCH(EB94, '2016'!$E$4:$HF$4, 0) )</f>
        <v>768</v>
      </c>
      <c r="EK109" s="41">
        <f>INDEX('2017'!$E$7:$HF$37,  MATCH(EB109, '2017'!$A$7:$A$37, 0), MATCH(EB94, '2017'!$E$4:$HF$4, 0) )</f>
        <v>794</v>
      </c>
      <c r="EL109" s="41">
        <f>INDEX('2018'!$E$7:$HF$37,  MATCH(EB109, '2018'!$A$7:$A$37, 0), MATCH(EB94, '2018'!$E$4:$HF$4, 0) )</f>
        <v>801</v>
      </c>
      <c r="EM109" s="41">
        <f>INDEX('2019'!$E$7:$HF$37,  MATCH(EB109, '2019'!$A$7:$A$37, 0), MATCH(EB94, '2019'!$E$4:$HF$4, 0) )</f>
        <v>887</v>
      </c>
      <c r="EO109" s="9">
        <f t="shared" ref="EO109:EP109" si="1552">EO19</f>
        <v>5</v>
      </c>
      <c r="EP109" s="18" t="str">
        <f t="shared" si="1552"/>
        <v>Cache</v>
      </c>
      <c r="EQ109" s="41">
        <f>INDEX('2010'!$E$7:$HF$37,  MATCH(EO109, '2010'!$A$7:$A$37, 0), MATCH(EO94, '2010'!$E$4:$HF$4, 0) )</f>
        <v>224</v>
      </c>
      <c r="ER109" s="41">
        <f>INDEX('2011'!$E$7:$HF$37,  MATCH(EO109, '2011'!$A$7:$A$37, 0), MATCH(EO94, '2011'!$E$4:$HF$4, 0) )</f>
        <v>136</v>
      </c>
      <c r="ES109" s="41">
        <f>INDEX('2012'!$E$7:$HF$37,  MATCH(EO109, '2012'!$A$7:$A$37, 0), MATCH(EO94, '2012'!$E$4:$HF$4, 0) )</f>
        <v>118</v>
      </c>
      <c r="ET109" s="41">
        <f>INDEX('2013'!$E$7:$HF$37,  MATCH(EO109, '2013'!$A$7:$A$37, 0), MATCH(EO94, '2013'!$E$4:$HF$4, 0) )</f>
        <v>131</v>
      </c>
      <c r="EU109" s="41">
        <f>INDEX('2014'!$E$7:$HF$37,  MATCH(EO109, '2014'!$A$7:$A$37, 0), MATCH(EO94, '2014'!$E$4:$HF$4, 0) )</f>
        <v>131</v>
      </c>
      <c r="EV109" s="41">
        <f>INDEX('2015'!$E$7:$HF$37,  MATCH(EO109, '2015'!$A$7:$A$37, 0), MATCH(EO94, '2015'!$E$4:$HF$4, 0) )</f>
        <v>90</v>
      </c>
      <c r="EW109" s="41">
        <f>INDEX('2016'!$E$7:$HF$37,  MATCH(EO109, '2016'!$A$7:$A$37, 0), MATCH(EO94, '2016'!$E$4:$HF$4, 0) )</f>
        <v>143</v>
      </c>
      <c r="EX109" s="41">
        <f>INDEX('2017'!$E$7:$HF$37,  MATCH(EO109, '2017'!$A$7:$A$37, 0), MATCH(EO94, '2017'!$E$4:$HF$4, 0) )</f>
        <v>167</v>
      </c>
      <c r="EY109" s="41">
        <f>INDEX('2018'!$E$7:$HF$37,  MATCH(EO109, '2018'!$A$7:$A$37, 0), MATCH(EO94, '2018'!$E$4:$HF$4, 0) )</f>
        <v>194</v>
      </c>
      <c r="EZ109" s="41">
        <f>INDEX('2019'!$E$7:$HF$37,  MATCH(EO109, '2019'!$A$7:$A$37, 0), MATCH(EO94, '2019'!$E$4:$HF$4, 0) )</f>
        <v>273</v>
      </c>
      <c r="FB109" s="9">
        <f t="shared" ref="FB109:FC109" si="1553">FB19</f>
        <v>5</v>
      </c>
      <c r="FC109" s="18" t="str">
        <f t="shared" si="1553"/>
        <v>Cache</v>
      </c>
      <c r="FD109" s="41">
        <f>INDEX('2010'!$E$7:$HF$37,  MATCH(FB109, '2010'!$A$7:$A$37, 0), MATCH(FB94, '2010'!$E$4:$HF$4, 0) )</f>
        <v>159</v>
      </c>
      <c r="FE109" s="41">
        <f>INDEX('2011'!$E$7:$HF$37,  MATCH(FB109, '2011'!$A$7:$A$37, 0), MATCH(FB94, '2011'!$E$4:$HF$4, 0) )</f>
        <v>125</v>
      </c>
      <c r="FF109" s="41">
        <f>INDEX('2012'!$E$7:$HF$37,  MATCH(FB109, '2012'!$A$7:$A$37, 0), MATCH(FB94, '2012'!$E$4:$HF$4, 0) )</f>
        <v>130</v>
      </c>
      <c r="FG109" s="41">
        <f>INDEX('2013'!$E$7:$HF$37,  MATCH(FB109, '2013'!$A$7:$A$37, 0), MATCH(FB94, '2013'!$E$4:$HF$4, 0) )</f>
        <v>178</v>
      </c>
      <c r="FH109" s="41">
        <f>INDEX('2014'!$E$7:$HF$37,  MATCH(FB109, '2014'!$A$7:$A$37, 0), MATCH(FB94, '2014'!$E$4:$HF$4, 0) )</f>
        <v>134</v>
      </c>
      <c r="FI109" s="41">
        <f>INDEX('2015'!$E$7:$HF$37,  MATCH(FB109, '2015'!$A$7:$A$37, 0), MATCH(FB94, '2015'!$E$4:$HF$4, 0) )</f>
        <v>169</v>
      </c>
      <c r="FJ109" s="41">
        <f>INDEX('2016'!$E$7:$HF$37,  MATCH(FB109, '2016'!$A$7:$A$37, 0), MATCH(FB94, '2016'!$E$4:$HF$4, 0) )</f>
        <v>219</v>
      </c>
      <c r="FK109" s="41">
        <f>INDEX('2017'!$E$7:$HF$37,  MATCH(FB109, '2017'!$A$7:$A$37, 0), MATCH(FB94, '2017'!$E$4:$HF$4, 0) )</f>
        <v>269</v>
      </c>
      <c r="FL109" s="41">
        <f>INDEX('2018'!$E$7:$HF$37,  MATCH(FB109, '2018'!$A$7:$A$37, 0), MATCH(FB94, '2018'!$E$4:$HF$4, 0) )</f>
        <v>217</v>
      </c>
      <c r="FM109" s="41">
        <f>INDEX('2019'!$E$7:$HF$37,  MATCH(FB109, '2019'!$A$7:$A$37, 0), MATCH(FB94, '2019'!$E$4:$HF$4, 0) )</f>
        <v>299</v>
      </c>
      <c r="FO109" s="9">
        <f t="shared" ref="FO109:FP109" si="1554">FO19</f>
        <v>5</v>
      </c>
      <c r="FP109" s="18" t="str">
        <f t="shared" si="1554"/>
        <v>Cache</v>
      </c>
      <c r="FQ109" s="41">
        <f>INDEX('2010'!$E$7:$HF$37,  MATCH(FO109, '2010'!$A$7:$A$37, 0), MATCH(FO94, '2010'!$E$4:$HF$4, 0) )</f>
        <v>24</v>
      </c>
      <c r="FR109" s="41">
        <f>INDEX('2011'!$E$7:$HF$37,  MATCH(FO109, '2011'!$A$7:$A$37, 0), MATCH(FO94, '2011'!$E$4:$HF$4, 0) )</f>
        <v>12</v>
      </c>
      <c r="FS109" s="41">
        <f>INDEX('2012'!$E$7:$HF$37,  MATCH(FO109, '2012'!$A$7:$A$37, 0), MATCH(FO94, '2012'!$E$4:$HF$4, 0) )</f>
        <v>10</v>
      </c>
      <c r="FT109" s="41">
        <f>INDEX('2013'!$E$7:$HF$37,  MATCH(FO109, '2013'!$A$7:$A$37, 0), MATCH(FO94, '2013'!$E$4:$HF$4, 0) )</f>
        <v>21</v>
      </c>
      <c r="FU109" s="41">
        <f>INDEX('2014'!$E$7:$HF$37,  MATCH(FO109, '2014'!$A$7:$A$37, 0), MATCH(FO94, '2014'!$E$4:$HF$4, 0) )</f>
        <v>22</v>
      </c>
      <c r="FV109" s="41">
        <f>INDEX('2015'!$E$7:$HF$37,  MATCH(FO109, '2015'!$A$7:$A$37, 0), MATCH(FO94, '2015'!$E$4:$HF$4, 0) )</f>
        <v>37</v>
      </c>
      <c r="FW109" s="41">
        <f>INDEX('2016'!$E$7:$HF$37,  MATCH(FO109, '2016'!$A$7:$A$37, 0), MATCH(FO94, '2016'!$E$4:$HF$4, 0) )</f>
        <v>38</v>
      </c>
      <c r="FX109" s="41">
        <f>INDEX('2017'!$E$7:$HF$37,  MATCH(FO109, '2017'!$A$7:$A$37, 0), MATCH(FO94, '2017'!$E$4:$HF$4, 0) )</f>
        <v>24</v>
      </c>
      <c r="FY109" s="41">
        <f>INDEX('2018'!$E$7:$HF$37,  MATCH(FO109, '2018'!$A$7:$A$37, 0), MATCH(FO94, '2018'!$E$4:$HF$4, 0) )</f>
        <v>28</v>
      </c>
      <c r="FZ109" s="41">
        <f>INDEX('2019'!$E$7:$HF$37,  MATCH(FO109, '2019'!$A$7:$A$37, 0), MATCH(FO94, '2019'!$E$4:$HF$4, 0) )</f>
        <v>26</v>
      </c>
      <c r="GB109" s="9">
        <f t="shared" ref="GB109:GC109" si="1555">GB19</f>
        <v>5</v>
      </c>
      <c r="GC109" s="18" t="str">
        <f t="shared" si="1555"/>
        <v>Cache</v>
      </c>
      <c r="GD109" s="41">
        <f>INDEX('2010'!$E$7:$HF$37,  MATCH(GB109, '2010'!$A$7:$A$37, 0), MATCH(GB94, '2010'!$E$4:$HF$4, 0) )</f>
        <v>0</v>
      </c>
      <c r="GE109" s="41">
        <f>INDEX('2011'!$E$7:$HF$37,  MATCH(GB109, '2011'!$A$7:$A$37, 0), MATCH(GB94, '2011'!$E$4:$HF$4, 0) )</f>
        <v>0</v>
      </c>
      <c r="GF109" s="41">
        <f>INDEX('2012'!$E$7:$HF$37,  MATCH(GB109, '2012'!$A$7:$A$37, 0), MATCH(GB94, '2012'!$E$4:$HF$4, 0) )</f>
        <v>0</v>
      </c>
      <c r="GG109" s="41">
        <f>INDEX('2013'!$E$7:$HF$37,  MATCH(GB109, '2013'!$A$7:$A$37, 0), MATCH(GB94, '2013'!$E$4:$HF$4, 0) )</f>
        <v>0</v>
      </c>
      <c r="GH109" s="41">
        <f>INDEX('2014'!$E$7:$HF$37,  MATCH(GB109, '2014'!$A$7:$A$37, 0), MATCH(GB94, '2014'!$E$4:$HF$4, 0) )</f>
        <v>5</v>
      </c>
      <c r="GI109" s="41">
        <f>INDEX('2015'!$E$7:$HF$37,  MATCH(GB109, '2015'!$A$7:$A$37, 0), MATCH(GB94, '2015'!$E$4:$HF$4, 0) )</f>
        <v>2</v>
      </c>
      <c r="GJ109" s="41">
        <f>INDEX('2016'!$E$7:$HF$37,  MATCH(GB109, '2016'!$A$7:$A$37, 0), MATCH(GB94, '2016'!$E$4:$HF$4, 0) )</f>
        <v>2</v>
      </c>
      <c r="GK109" s="41">
        <f>INDEX('2017'!$E$7:$HF$37,  MATCH(GB109, '2017'!$A$7:$A$37, 0), MATCH(GB94, '2017'!$E$4:$HF$4, 0) )</f>
        <v>3</v>
      </c>
      <c r="GL109" s="41">
        <f>INDEX('2018'!$E$7:$HF$37,  MATCH(GB109, '2018'!$A$7:$A$37, 0), MATCH(GB94, '2018'!$E$4:$HF$4, 0) )</f>
        <v>5</v>
      </c>
      <c r="GM109" s="41">
        <f>INDEX('2019'!$E$7:$HF$37,  MATCH(GB109, '2019'!$A$7:$A$37, 0), MATCH(GB94, '2019'!$E$4:$HF$4, 0) )</f>
        <v>0</v>
      </c>
    </row>
    <row r="110" spans="2:195" x14ac:dyDescent="0.25">
      <c r="B110" s="9">
        <f t="shared" ref="B110:C110" si="1556">B20</f>
        <v>7</v>
      </c>
      <c r="C110" s="18" t="str">
        <f t="shared" si="1556"/>
        <v>Carbon</v>
      </c>
      <c r="D110" s="41">
        <f>INDEX('2010'!$E$7:$HF$37,  MATCH(B110, '2010'!$A$7:$A$37, 0), MATCH(B94, '2010'!$E$4:$HF$4, 0) )</f>
        <v>300</v>
      </c>
      <c r="E110" s="41">
        <f>INDEX('2011'!$E$7:$HF$37,  MATCH(B110, '2011'!$A$7:$A$37, 0), MATCH(B94, '2011'!$E$4:$HF$4, 0) )</f>
        <v>231</v>
      </c>
      <c r="F110" s="41">
        <f>INDEX('2012'!$E$7:$HF$37,  MATCH(B110, '2012'!$A$7:$A$37, 0), MATCH(B94, '2012'!$E$4:$HF$4, 0) )</f>
        <v>261</v>
      </c>
      <c r="G110" s="41">
        <f>INDEX('2013'!$E$7:$HF$37,  MATCH(B110, '2013'!$A$7:$A$37, 0), MATCH(B94, '2013'!$E$4:$HF$4, 0) )</f>
        <v>270</v>
      </c>
      <c r="H110" s="41">
        <f>INDEX('2014'!$E$7:$HF$37,  MATCH(B110, '2014'!$A$7:$A$37, 0), MATCH(B94, '2014'!$E$4:$HF$4, 0) )</f>
        <v>267</v>
      </c>
      <c r="I110" s="41">
        <f>INDEX('2015'!$E$7:$HF$37,  MATCH(B110, '2015'!$A$7:$A$37, 0), MATCH(B94, '2015'!$E$4:$HF$4, 0) )</f>
        <v>233</v>
      </c>
      <c r="J110" s="41">
        <f>INDEX('2016'!$E$7:$HF$37,  MATCH(B110, '2016'!$A$7:$A$37, 0), MATCH(B94, '2016'!$E$4:$HF$4, 0) )</f>
        <v>277</v>
      </c>
      <c r="K110" s="41">
        <f>INDEX('2017'!$E$7:$HF$37,  MATCH(B110, '2017'!$A$7:$A$37, 0), MATCH(B94, '2017'!$E$4:$HF$4, 0) )</f>
        <v>286</v>
      </c>
      <c r="L110" s="41">
        <f>INDEX('2018'!$E$7:$HF$37,  MATCH(B110, '2018'!$A$7:$A$37, 0), MATCH(B94, '2018'!$E$4:$HF$4, 0) )</f>
        <v>376</v>
      </c>
      <c r="M110" s="41">
        <f>INDEX('2019'!$E$7:$HF$37,  MATCH(B110, '2019'!$A$7:$A$37, 0), MATCH(B94, '2019'!$E$4:$HF$4, 0) )</f>
        <v>347</v>
      </c>
      <c r="O110" s="9">
        <f t="shared" ref="O110:P110" si="1557">O20</f>
        <v>7</v>
      </c>
      <c r="P110" s="18" t="str">
        <f t="shared" si="1557"/>
        <v>Carbon</v>
      </c>
      <c r="Q110" s="41">
        <f>INDEX('2010'!$E$7:$HF$37,  MATCH(O110, '2010'!$A$7:$A$37, 0), MATCH(O94, '2010'!$E$4:$HF$4, 0) )</f>
        <v>19</v>
      </c>
      <c r="R110" s="41">
        <f>INDEX('2011'!$E$7:$HF$37,  MATCH(O110, '2011'!$A$7:$A$37, 0), MATCH(O94, '2011'!$E$4:$HF$4, 0) )</f>
        <v>21</v>
      </c>
      <c r="S110" s="41">
        <f>INDEX('2012'!$E$7:$HF$37,  MATCH(O110, '2012'!$A$7:$A$37, 0), MATCH(O94, '2012'!$E$4:$HF$4, 0) )</f>
        <v>26</v>
      </c>
      <c r="T110" s="41">
        <f>INDEX('2013'!$E$7:$HF$37,  MATCH(O110, '2013'!$A$7:$A$37, 0), MATCH(O94, '2013'!$E$4:$HF$4, 0) )</f>
        <v>40</v>
      </c>
      <c r="U110" s="41">
        <f>INDEX('2014'!$E$7:$HF$37,  MATCH(O110, '2014'!$A$7:$A$37, 0), MATCH(O94, '2014'!$E$4:$HF$4, 0) )</f>
        <v>39</v>
      </c>
      <c r="V110" s="41">
        <f>INDEX('2015'!$E$7:$HF$37,  MATCH(O110, '2015'!$A$7:$A$37, 0), MATCH(O94, '2015'!$E$4:$HF$4, 0) )</f>
        <v>33</v>
      </c>
      <c r="W110" s="41">
        <f>INDEX('2016'!$E$7:$HF$37,  MATCH(O110, '2016'!$A$7:$A$37, 0), MATCH(O94, '2016'!$E$4:$HF$4, 0) )</f>
        <v>31</v>
      </c>
      <c r="X110" s="41">
        <f>INDEX('2017'!$E$7:$HF$37,  MATCH(O110, '2017'!$A$7:$A$37, 0), MATCH(O94, '2017'!$E$4:$HF$4, 0) )</f>
        <v>28</v>
      </c>
      <c r="Y110" s="41">
        <f>INDEX('2018'!$E$7:$HF$37,  MATCH(O110, '2018'!$A$7:$A$37, 0), MATCH(O94, '2018'!$E$4:$HF$4, 0) )</f>
        <v>25</v>
      </c>
      <c r="Z110" s="41">
        <f>INDEX('2019'!$E$7:$HF$37,  MATCH(O110, '2019'!$A$7:$A$37, 0), MATCH(O94, '2019'!$E$4:$HF$4, 0) )</f>
        <v>0</v>
      </c>
      <c r="AB110" s="9">
        <f t="shared" ref="AB110:AC110" si="1558">AB20</f>
        <v>7</v>
      </c>
      <c r="AC110" s="18" t="str">
        <f t="shared" si="1558"/>
        <v>Carbon</v>
      </c>
      <c r="AD110" s="41">
        <f>INDEX('2010'!$E$7:$HF$37,  MATCH(AB110, '2010'!$A$7:$A$37, 0), MATCH(AB94, '2010'!$E$4:$HF$4, 0) )</f>
        <v>0</v>
      </c>
      <c r="AE110" s="41">
        <f>INDEX('2011'!$E$7:$HF$37,  MATCH(AB110, '2011'!$A$7:$A$37, 0), MATCH(AB94, '2011'!$E$4:$HF$4, 0) )</f>
        <v>0</v>
      </c>
      <c r="AF110" s="41">
        <f>INDEX('2012'!$E$7:$HF$37,  MATCH(AB110, '2012'!$A$7:$A$37, 0), MATCH(AB94, '2012'!$E$4:$HF$4, 0) )</f>
        <v>8</v>
      </c>
      <c r="AG110" s="41">
        <f>INDEX('2013'!$E$7:$HF$37,  MATCH(AB110, '2013'!$A$7:$A$37, 0), MATCH(AB94, '2013'!$E$4:$HF$4, 0) )</f>
        <v>6</v>
      </c>
      <c r="AH110" s="41">
        <f>INDEX('2014'!$E$7:$HF$37,  MATCH(AB110, '2014'!$A$7:$A$37, 0), MATCH(AB94, '2014'!$E$4:$HF$4, 0) )</f>
        <v>7</v>
      </c>
      <c r="AI110" s="41">
        <f>INDEX('2015'!$E$7:$HF$37,  MATCH(AB110, '2015'!$A$7:$A$37, 0), MATCH(AB94, '2015'!$E$4:$HF$4, 0) )</f>
        <v>6</v>
      </c>
      <c r="AJ110" s="41">
        <f>INDEX('2016'!$E$7:$HF$37,  MATCH(AB110, '2016'!$A$7:$A$37, 0), MATCH(AB94, '2016'!$E$4:$HF$4, 0) )</f>
        <v>7</v>
      </c>
      <c r="AK110" s="41">
        <f>INDEX('2017'!$E$7:$HF$37,  MATCH(AB110, '2017'!$A$7:$A$37, 0), MATCH(AB94, '2017'!$E$4:$HF$4, 0) )</f>
        <v>33</v>
      </c>
      <c r="AL110" s="41">
        <f>INDEX('2018'!$E$7:$HF$37,  MATCH(AB110, '2018'!$A$7:$A$37, 0), MATCH(AB94, '2018'!$E$4:$HF$4, 0) )</f>
        <v>53</v>
      </c>
      <c r="AM110" s="41">
        <f>INDEX('2019'!$E$7:$HF$37,  MATCH(AB110, '2019'!$A$7:$A$37, 0), MATCH(AB94, '2019'!$E$4:$HF$4, 0) )</f>
        <v>68</v>
      </c>
      <c r="AO110" s="9">
        <f t="shared" ref="AO110:AP110" si="1559">AO20</f>
        <v>7</v>
      </c>
      <c r="AP110" s="18" t="str">
        <f t="shared" si="1559"/>
        <v>Carbon</v>
      </c>
      <c r="AQ110" s="41">
        <f>INDEX('2010'!$E$7:$HF$37,  MATCH(AO110, '2010'!$A$7:$A$37, 0), MATCH(AO94, '2010'!$E$4:$HF$4, 0) )</f>
        <v>0</v>
      </c>
      <c r="AR110" s="41">
        <f>INDEX('2011'!$E$7:$HF$37,  MATCH(AO110, '2011'!$A$7:$A$37, 0), MATCH(AO94, '2011'!$E$4:$HF$4, 0) )</f>
        <v>0</v>
      </c>
      <c r="AS110" s="41">
        <f>INDEX('2012'!$E$7:$HF$37,  MATCH(AO110, '2012'!$A$7:$A$37, 0), MATCH(AO94, '2012'!$E$4:$HF$4, 0) )</f>
        <v>2</v>
      </c>
      <c r="AT110" s="41">
        <f>INDEX('2013'!$E$7:$HF$37,  MATCH(AO110, '2013'!$A$7:$A$37, 0), MATCH(AO94, '2013'!$E$4:$HF$4, 0) )</f>
        <v>2</v>
      </c>
      <c r="AU110" s="41">
        <f>INDEX('2014'!$E$7:$HF$37,  MATCH(AO110, '2014'!$A$7:$A$37, 0), MATCH(AO94, '2014'!$E$4:$HF$4, 0) )</f>
        <v>2</v>
      </c>
      <c r="AV110" s="41">
        <f>INDEX('2015'!$E$7:$HF$37,  MATCH(AO110, '2015'!$A$7:$A$37, 0), MATCH(AO94, '2015'!$E$4:$HF$4, 0) )</f>
        <v>2</v>
      </c>
      <c r="AW110" s="41">
        <f>INDEX('2016'!$E$7:$HF$37,  MATCH(AO110, '2016'!$A$7:$A$37, 0), MATCH(AO94, '2016'!$E$4:$HF$4, 0) )</f>
        <v>2</v>
      </c>
      <c r="AX110" s="41">
        <f>INDEX('2017'!$E$7:$HF$37,  MATCH(AO110, '2017'!$A$7:$A$37, 0), MATCH(AO94, '2017'!$E$4:$HF$4, 0) )</f>
        <v>2</v>
      </c>
      <c r="AY110" s="41">
        <f>INDEX('2018'!$E$7:$HF$37,  MATCH(AO110, '2018'!$A$7:$A$37, 0), MATCH(AO94, '2018'!$E$4:$HF$4, 0) )</f>
        <v>2</v>
      </c>
      <c r="AZ110" s="41">
        <f>INDEX('2019'!$E$7:$HF$37,  MATCH(AO110, '2019'!$A$7:$A$37, 0), MATCH(AO94, '2019'!$E$4:$HF$4, 0) )</f>
        <v>2</v>
      </c>
      <c r="BB110" s="9">
        <f t="shared" ref="BB110:BC110" si="1560">BB20</f>
        <v>7</v>
      </c>
      <c r="BC110" s="18" t="str">
        <f t="shared" si="1560"/>
        <v>Carbon</v>
      </c>
      <c r="BD110" s="41">
        <f>INDEX('2010'!$E$7:$HF$37,  MATCH(BB110, '2010'!$A$7:$A$37, 0), MATCH(BB94, '2010'!$E$4:$HF$4, 0) )</f>
        <v>0</v>
      </c>
      <c r="BE110" s="41">
        <f>INDEX('2011'!$E$7:$HF$37,  MATCH(BB110, '2011'!$A$7:$A$37, 0), MATCH(BB94, '2011'!$E$4:$HF$4, 0) )</f>
        <v>0</v>
      </c>
      <c r="BF110" s="41">
        <f>INDEX('2012'!$E$7:$HF$37,  MATCH(BB110, '2012'!$A$7:$A$37, 0), MATCH(BB94, '2012'!$E$4:$HF$4, 0) )</f>
        <v>0</v>
      </c>
      <c r="BG110" s="41">
        <f>INDEX('2013'!$E$7:$HF$37,  MATCH(BB110, '2013'!$A$7:$A$37, 0), MATCH(BB94, '2013'!$E$4:$HF$4, 0) )</f>
        <v>0</v>
      </c>
      <c r="BH110" s="41">
        <f>INDEX('2014'!$E$7:$HF$37,  MATCH(BB110, '2014'!$A$7:$A$37, 0), MATCH(BB94, '2014'!$E$4:$HF$4, 0) )</f>
        <v>0</v>
      </c>
      <c r="BI110" s="41">
        <f>INDEX('2015'!$E$7:$HF$37,  MATCH(BB110, '2015'!$A$7:$A$37, 0), MATCH(BB94, '2015'!$E$4:$HF$4, 0) )</f>
        <v>0</v>
      </c>
      <c r="BJ110" s="41">
        <f>INDEX('2016'!$E$7:$HF$37,  MATCH(BB110, '2016'!$A$7:$A$37, 0), MATCH(BB94, '2016'!$E$4:$HF$4, 0) )</f>
        <v>0</v>
      </c>
      <c r="BK110" s="41">
        <f>INDEX('2017'!$E$7:$HF$37,  MATCH(BB110, '2017'!$A$7:$A$37, 0), MATCH(BB94, '2017'!$E$4:$HF$4, 0) )</f>
        <v>0</v>
      </c>
      <c r="BL110" s="41">
        <f>INDEX('2018'!$E$7:$HF$37,  MATCH(BB110, '2018'!$A$7:$A$37, 0), MATCH(BB94, '2018'!$E$4:$HF$4, 0) )</f>
        <v>0</v>
      </c>
      <c r="BM110" s="41">
        <f>INDEX('2019'!$E$7:$HF$37,  MATCH(BB110, '2019'!$A$7:$A$37, 0), MATCH(BB94, '2019'!$E$4:$HF$4, 0) )</f>
        <v>0</v>
      </c>
      <c r="BO110" s="9">
        <f t="shared" ref="BO110:BP110" si="1561">BO20</f>
        <v>7</v>
      </c>
      <c r="BP110" s="18" t="str">
        <f t="shared" si="1561"/>
        <v>Carbon</v>
      </c>
      <c r="BQ110" s="41">
        <f>INDEX('2010'!$E$7:$HF$37,  MATCH(BO110, '2010'!$A$7:$A$37, 0), MATCH(BO94, '2010'!$E$4:$HF$4, 0) )</f>
        <v>45</v>
      </c>
      <c r="BR110" s="41">
        <f>INDEX('2011'!$E$7:$HF$37,  MATCH(BO110, '2011'!$A$7:$A$37, 0), MATCH(BO94, '2011'!$E$4:$HF$4, 0) )</f>
        <v>17</v>
      </c>
      <c r="BS110" s="41">
        <f>INDEX('2012'!$E$7:$HF$37,  MATCH(BO110, '2012'!$A$7:$A$37, 0), MATCH(BO94, '2012'!$E$4:$HF$4, 0) )</f>
        <v>18</v>
      </c>
      <c r="BT110" s="41">
        <f>INDEX('2013'!$E$7:$HF$37,  MATCH(BO110, '2013'!$A$7:$A$37, 0), MATCH(BO94, '2013'!$E$4:$HF$4, 0) )</f>
        <v>12</v>
      </c>
      <c r="BU110" s="41">
        <f>INDEX('2014'!$E$7:$HF$37,  MATCH(BO110, '2014'!$A$7:$A$37, 0), MATCH(BO94, '2014'!$E$4:$HF$4, 0) )</f>
        <v>28</v>
      </c>
      <c r="BV110" s="41">
        <f>INDEX('2015'!$E$7:$HF$37,  MATCH(BO110, '2015'!$A$7:$A$37, 0), MATCH(BO94, '2015'!$E$4:$HF$4, 0) )</f>
        <v>19</v>
      </c>
      <c r="BW110" s="41">
        <f>INDEX('2016'!$E$7:$HF$37,  MATCH(BO110, '2016'!$A$7:$A$37, 0), MATCH(BO94, '2016'!$E$4:$HF$4, 0) )</f>
        <v>16</v>
      </c>
      <c r="BX110" s="41">
        <f>INDEX('2017'!$E$7:$HF$37,  MATCH(BO110, '2017'!$A$7:$A$37, 0), MATCH(BO94, '2017'!$E$4:$HF$4, 0) )</f>
        <v>12</v>
      </c>
      <c r="BY110" s="41">
        <f>INDEX('2018'!$E$7:$HF$37,  MATCH(BO110, '2018'!$A$7:$A$37, 0), MATCH(BO94, '2018'!$E$4:$HF$4, 0) )</f>
        <v>37</v>
      </c>
      <c r="BZ110" s="41">
        <f>INDEX('2019'!$E$7:$HF$37,  MATCH(BO110, '2019'!$A$7:$A$37, 0), MATCH(BO94, '2019'!$E$4:$HF$4, 0) )</f>
        <v>21</v>
      </c>
      <c r="CB110" s="9">
        <f t="shared" ref="CB110:CC110" si="1562">CB20</f>
        <v>7</v>
      </c>
      <c r="CC110" s="18" t="str">
        <f t="shared" si="1562"/>
        <v>Carbon</v>
      </c>
      <c r="CD110" s="41">
        <f>INDEX('2010'!$E$7:$HF$37,  MATCH(CB110, '2010'!$A$7:$A$37, 0), MATCH(CB94, '2010'!$E$4:$HF$4, 0) )</f>
        <v>28</v>
      </c>
      <c r="CE110" s="41">
        <f>INDEX('2011'!$E$7:$HF$37,  MATCH(CB110, '2011'!$A$7:$A$37, 0), MATCH(CB94, '2011'!$E$4:$HF$4, 0) )</f>
        <v>12</v>
      </c>
      <c r="CF110" s="41">
        <f>INDEX('2012'!$E$7:$HF$37,  MATCH(CB110, '2012'!$A$7:$A$37, 0), MATCH(CB94, '2012'!$E$4:$HF$4, 0) )</f>
        <v>16</v>
      </c>
      <c r="CG110" s="41">
        <f>INDEX('2013'!$E$7:$HF$37,  MATCH(CB110, '2013'!$A$7:$A$37, 0), MATCH(CB94, '2013'!$E$4:$HF$4, 0) )</f>
        <v>25</v>
      </c>
      <c r="CH110" s="41">
        <f>INDEX('2014'!$E$7:$HF$37,  MATCH(CB110, '2014'!$A$7:$A$37, 0), MATCH(CB94, '2014'!$E$4:$HF$4, 0) )</f>
        <v>7</v>
      </c>
      <c r="CI110" s="41">
        <f>INDEX('2015'!$E$7:$HF$37,  MATCH(CB110, '2015'!$A$7:$A$37, 0), MATCH(CB94, '2015'!$E$4:$HF$4, 0) )</f>
        <v>6</v>
      </c>
      <c r="CJ110" s="41">
        <f>INDEX('2016'!$E$7:$HF$37,  MATCH(CB110, '2016'!$A$7:$A$37, 0), MATCH(CB94, '2016'!$E$4:$HF$4, 0) )</f>
        <v>5</v>
      </c>
      <c r="CK110" s="41">
        <f>INDEX('2017'!$E$7:$HF$37,  MATCH(CB110, '2017'!$A$7:$A$37, 0), MATCH(CB94, '2017'!$E$4:$HF$4, 0) )</f>
        <v>5</v>
      </c>
      <c r="CL110" s="41">
        <f>INDEX('2018'!$E$7:$HF$37,  MATCH(CB110, '2018'!$A$7:$A$37, 0), MATCH(CB94, '2018'!$E$4:$HF$4, 0) )</f>
        <v>9</v>
      </c>
      <c r="CM110" s="41">
        <f>INDEX('2019'!$E$7:$HF$37,  MATCH(CB110, '2019'!$A$7:$A$37, 0), MATCH(CB94, '2019'!$E$4:$HF$4, 0) )</f>
        <v>17</v>
      </c>
      <c r="CO110" s="9">
        <f t="shared" ref="CO110:CP110" si="1563">CO20</f>
        <v>7</v>
      </c>
      <c r="CP110" s="18" t="str">
        <f t="shared" si="1563"/>
        <v>Carbon</v>
      </c>
      <c r="CQ110" s="41">
        <f>INDEX('2010'!$E$7:$HF$37,  MATCH(CO110, '2010'!$A$7:$A$37, 0), MATCH(CO94, '2010'!$E$4:$HF$4, 0) )</f>
        <v>0</v>
      </c>
      <c r="CR110" s="41">
        <f>INDEX('2011'!$E$7:$HF$37,  MATCH(CO110, '2011'!$A$7:$A$37, 0), MATCH(CO94, '2011'!$E$4:$HF$4, 0) )</f>
        <v>0</v>
      </c>
      <c r="CS110" s="41">
        <f>INDEX('2012'!$E$7:$HF$37,  MATCH(CO110, '2012'!$A$7:$A$37, 0), MATCH(CO94, '2012'!$E$4:$HF$4, 0) )</f>
        <v>16</v>
      </c>
      <c r="CT110" s="41">
        <f>INDEX('2013'!$E$7:$HF$37,  MATCH(CO110, '2013'!$A$7:$A$37, 0), MATCH(CO94, '2013'!$E$4:$HF$4, 0) )</f>
        <v>15</v>
      </c>
      <c r="CU110" s="41">
        <f>INDEX('2014'!$E$7:$HF$37,  MATCH(CO110, '2014'!$A$7:$A$37, 0), MATCH(CO94, '2014'!$E$4:$HF$4, 0) )</f>
        <v>14</v>
      </c>
      <c r="CV110" s="41">
        <f>INDEX('2015'!$E$7:$HF$37,  MATCH(CO110, '2015'!$A$7:$A$37, 0), MATCH(CO94, '2015'!$E$4:$HF$4, 0) )</f>
        <v>13</v>
      </c>
      <c r="CW110" s="41">
        <f>INDEX('2016'!$E$7:$HF$37,  MATCH(CO110, '2016'!$A$7:$A$37, 0), MATCH(CO94, '2016'!$E$4:$HF$4, 0) )</f>
        <v>12</v>
      </c>
      <c r="CX110" s="41">
        <f>INDEX('2017'!$E$7:$HF$37,  MATCH(CO110, '2017'!$A$7:$A$37, 0), MATCH(CO94, '2017'!$E$4:$HF$4, 0) )</f>
        <v>0</v>
      </c>
      <c r="CY110" s="41">
        <f>INDEX('2018'!$E$7:$HF$37,  MATCH(CO110, '2018'!$A$7:$A$37, 0), MATCH(CO94, '2018'!$E$4:$HF$4, 0) )</f>
        <v>0</v>
      </c>
      <c r="CZ110" s="41">
        <f>INDEX('2019'!$E$7:$HF$37,  MATCH(CO110, '2019'!$A$7:$A$37, 0), MATCH(CO94, '2019'!$E$4:$HF$4, 0) )</f>
        <v>0</v>
      </c>
      <c r="DB110" s="9">
        <f t="shared" ref="DB110:DC110" si="1564">DB20</f>
        <v>7</v>
      </c>
      <c r="DC110" s="18" t="str">
        <f t="shared" si="1564"/>
        <v>Carbon</v>
      </c>
      <c r="DD110" s="41">
        <f>INDEX('2010'!$E$7:$HF$37,  MATCH(DB110, '2010'!$A$7:$A$37, 0), MATCH(DB94, '2010'!$E$4:$HF$4, 0) )</f>
        <v>13</v>
      </c>
      <c r="DE110" s="41">
        <f>INDEX('2011'!$E$7:$HF$37,  MATCH(DB110, '2011'!$A$7:$A$37, 0), MATCH(DB94, '2011'!$E$4:$HF$4, 0) )</f>
        <v>10</v>
      </c>
      <c r="DF110" s="41">
        <f>INDEX('2012'!$E$7:$HF$37,  MATCH(DB110, '2012'!$A$7:$A$37, 0), MATCH(DB94, '2012'!$E$4:$HF$4, 0) )</f>
        <v>13</v>
      </c>
      <c r="DG110" s="41">
        <f>INDEX('2013'!$E$7:$HF$37,  MATCH(DB110, '2013'!$A$7:$A$37, 0), MATCH(DB94, '2013'!$E$4:$HF$4, 0) )</f>
        <v>15</v>
      </c>
      <c r="DH110" s="41">
        <f>INDEX('2014'!$E$7:$HF$37,  MATCH(DB110, '2014'!$A$7:$A$37, 0), MATCH(DB94, '2014'!$E$4:$HF$4, 0) )</f>
        <v>11</v>
      </c>
      <c r="DI110" s="41">
        <f>INDEX('2015'!$E$7:$HF$37,  MATCH(DB110, '2015'!$A$7:$A$37, 0), MATCH(DB94, '2015'!$E$4:$HF$4, 0) )</f>
        <v>0</v>
      </c>
      <c r="DJ110" s="41">
        <f>INDEX('2016'!$E$7:$HF$37,  MATCH(DB110, '2016'!$A$7:$A$37, 0), MATCH(DB94, '2016'!$E$4:$HF$4, 0) )</f>
        <v>5</v>
      </c>
      <c r="DK110" s="41">
        <f>INDEX('2017'!$E$7:$HF$37,  MATCH(DB110, '2017'!$A$7:$A$37, 0), MATCH(DB94, '2017'!$E$4:$HF$4, 0) )</f>
        <v>5</v>
      </c>
      <c r="DL110" s="41">
        <f>INDEX('2018'!$E$7:$HF$37,  MATCH(DB110, '2018'!$A$7:$A$37, 0), MATCH(DB94, '2018'!$E$4:$HF$4, 0) )</f>
        <v>3</v>
      </c>
      <c r="DM110" s="41">
        <f>INDEX('2019'!$E$7:$HF$37,  MATCH(DB110, '2019'!$A$7:$A$37, 0), MATCH(DB94, '2019'!$E$4:$HF$4, 0) )</f>
        <v>2</v>
      </c>
      <c r="DO110" s="9">
        <f t="shared" ref="DO110:DP110" si="1565">DO20</f>
        <v>7</v>
      </c>
      <c r="DP110" s="18" t="str">
        <f t="shared" si="1565"/>
        <v>Carbon</v>
      </c>
      <c r="DQ110" s="41">
        <f>INDEX('2010'!$E$7:$HF$37,  MATCH(DO110, '2010'!$A$7:$A$37, 0), MATCH(DO94, '2010'!$E$4:$HF$4, 0) )</f>
        <v>80</v>
      </c>
      <c r="DR110" s="41">
        <f>INDEX('2011'!$E$7:$HF$37,  MATCH(DO110, '2011'!$A$7:$A$37, 0), MATCH(DO94, '2011'!$E$4:$HF$4, 0) )</f>
        <v>72</v>
      </c>
      <c r="DS110" s="41">
        <f>INDEX('2012'!$E$7:$HF$37,  MATCH(DO110, '2012'!$A$7:$A$37, 0), MATCH(DO94, '2012'!$E$4:$HF$4, 0) )</f>
        <v>91</v>
      </c>
      <c r="DT110" s="41">
        <f>INDEX('2013'!$E$7:$HF$37,  MATCH(DO110, '2013'!$A$7:$A$37, 0), MATCH(DO94, '2013'!$E$4:$HF$4, 0) )</f>
        <v>91</v>
      </c>
      <c r="DU110" s="41">
        <f>INDEX('2014'!$E$7:$HF$37,  MATCH(DO110, '2014'!$A$7:$A$37, 0), MATCH(DO94, '2014'!$E$4:$HF$4, 0) )</f>
        <v>83</v>
      </c>
      <c r="DV110" s="41">
        <f>INDEX('2015'!$E$7:$HF$37,  MATCH(DO110, '2015'!$A$7:$A$37, 0), MATCH(DO94, '2015'!$E$4:$HF$4, 0) )</f>
        <v>76</v>
      </c>
      <c r="DW110" s="41">
        <f>INDEX('2016'!$E$7:$HF$37,  MATCH(DO110, '2016'!$A$7:$A$37, 0), MATCH(DO94, '2016'!$E$4:$HF$4, 0) )</f>
        <v>70</v>
      </c>
      <c r="DX110" s="41">
        <f>INDEX('2017'!$E$7:$HF$37,  MATCH(DO110, '2017'!$A$7:$A$37, 0), MATCH(DO94, '2017'!$E$4:$HF$4, 0) )</f>
        <v>56</v>
      </c>
      <c r="DY110" s="41">
        <f>INDEX('2018'!$E$7:$HF$37,  MATCH(DO110, '2018'!$A$7:$A$37, 0), MATCH(DO94, '2018'!$E$4:$HF$4, 0) )</f>
        <v>75</v>
      </c>
      <c r="DZ110" s="41">
        <f>INDEX('2019'!$E$7:$HF$37,  MATCH(DO110, '2019'!$A$7:$A$37, 0), MATCH(DO94, '2019'!$E$4:$HF$4, 0) )</f>
        <v>90</v>
      </c>
      <c r="EB110" s="9">
        <f t="shared" ref="EB110:EC110" si="1566">EB20</f>
        <v>7</v>
      </c>
      <c r="EC110" s="18" t="str">
        <f t="shared" si="1566"/>
        <v>Carbon</v>
      </c>
      <c r="ED110" s="41">
        <f>INDEX('2010'!$E$7:$HF$37,  MATCH(EB110, '2010'!$A$7:$A$37, 0), MATCH(EB94, '2010'!$E$4:$HF$4, 0) )</f>
        <v>103</v>
      </c>
      <c r="EE110" s="41">
        <f>INDEX('2011'!$E$7:$HF$37,  MATCH(EB110, '2011'!$A$7:$A$37, 0), MATCH(EB94, '2011'!$E$4:$HF$4, 0) )</f>
        <v>76</v>
      </c>
      <c r="EF110" s="41">
        <f>INDEX('2012'!$E$7:$HF$37,  MATCH(EB110, '2012'!$A$7:$A$37, 0), MATCH(EB94, '2012'!$E$4:$HF$4, 0) )</f>
        <v>46</v>
      </c>
      <c r="EG110" s="41">
        <f>INDEX('2013'!$E$7:$HF$37,  MATCH(EB110, '2013'!$A$7:$A$37, 0), MATCH(EB94, '2013'!$E$4:$HF$4, 0) )</f>
        <v>42</v>
      </c>
      <c r="EH110" s="41">
        <f>INDEX('2014'!$E$7:$HF$37,  MATCH(EB110, '2014'!$A$7:$A$37, 0), MATCH(EB94, '2014'!$E$4:$HF$4, 0) )</f>
        <v>51</v>
      </c>
      <c r="EI110" s="41">
        <f>INDEX('2015'!$E$7:$HF$37,  MATCH(EB110, '2015'!$A$7:$A$37, 0), MATCH(EB94, '2015'!$E$4:$HF$4, 0) )</f>
        <v>39</v>
      </c>
      <c r="EJ110" s="41">
        <f>INDEX('2016'!$E$7:$HF$37,  MATCH(EB110, '2016'!$A$7:$A$37, 0), MATCH(EB94, '2016'!$E$4:$HF$4, 0) )</f>
        <v>54</v>
      </c>
      <c r="EK110" s="41">
        <f>INDEX('2017'!$E$7:$HF$37,  MATCH(EB110, '2017'!$A$7:$A$37, 0), MATCH(EB94, '2017'!$E$4:$HF$4, 0) )</f>
        <v>36</v>
      </c>
      <c r="EL110" s="41">
        <f>INDEX('2018'!$E$7:$HF$37,  MATCH(EB110, '2018'!$A$7:$A$37, 0), MATCH(EB94, '2018'!$E$4:$HF$4, 0) )</f>
        <v>62</v>
      </c>
      <c r="EM110" s="41">
        <f>INDEX('2019'!$E$7:$HF$37,  MATCH(EB110, '2019'!$A$7:$A$37, 0), MATCH(EB94, '2019'!$E$4:$HF$4, 0) )</f>
        <v>56</v>
      </c>
      <c r="EO110" s="9">
        <f t="shared" ref="EO110:EP110" si="1567">EO20</f>
        <v>7</v>
      </c>
      <c r="EP110" s="18" t="str">
        <f t="shared" si="1567"/>
        <v>Carbon</v>
      </c>
      <c r="EQ110" s="41">
        <f>INDEX('2010'!$E$7:$HF$37,  MATCH(EO110, '2010'!$A$7:$A$37, 0), MATCH(EO94, '2010'!$E$4:$HF$4, 0) )</f>
        <v>0</v>
      </c>
      <c r="ER110" s="41">
        <f>INDEX('2011'!$E$7:$HF$37,  MATCH(EO110, '2011'!$A$7:$A$37, 0), MATCH(EO94, '2011'!$E$4:$HF$4, 0) )</f>
        <v>0</v>
      </c>
      <c r="ES110" s="41">
        <f>INDEX('2012'!$E$7:$HF$37,  MATCH(EO110, '2012'!$A$7:$A$37, 0), MATCH(EO94, '2012'!$E$4:$HF$4, 0) )</f>
        <v>0</v>
      </c>
      <c r="ET110" s="41">
        <f>INDEX('2013'!$E$7:$HF$37,  MATCH(EO110, '2013'!$A$7:$A$37, 0), MATCH(EO94, '2013'!$E$4:$HF$4, 0) )</f>
        <v>5</v>
      </c>
      <c r="EU110" s="41">
        <f>INDEX('2014'!$E$7:$HF$37,  MATCH(EO110, '2014'!$A$7:$A$37, 0), MATCH(EO94, '2014'!$E$4:$HF$4, 0) )</f>
        <v>7</v>
      </c>
      <c r="EV110" s="41">
        <f>INDEX('2015'!$E$7:$HF$37,  MATCH(EO110, '2015'!$A$7:$A$37, 0), MATCH(EO94, '2015'!$E$4:$HF$4, 0) )</f>
        <v>20</v>
      </c>
      <c r="EW110" s="41">
        <f>INDEX('2016'!$E$7:$HF$37,  MATCH(EO110, '2016'!$A$7:$A$37, 0), MATCH(EO94, '2016'!$E$4:$HF$4, 0) )</f>
        <v>17</v>
      </c>
      <c r="EX110" s="41">
        <f>INDEX('2017'!$E$7:$HF$37,  MATCH(EO110, '2017'!$A$7:$A$37, 0), MATCH(EO94, '2017'!$E$4:$HF$4, 0) )</f>
        <v>21</v>
      </c>
      <c r="EY110" s="41">
        <f>INDEX('2018'!$E$7:$HF$37,  MATCH(EO110, '2018'!$A$7:$A$37, 0), MATCH(EO94, '2018'!$E$4:$HF$4, 0) )</f>
        <v>6</v>
      </c>
      <c r="EZ110" s="41">
        <f>INDEX('2019'!$E$7:$HF$37,  MATCH(EO110, '2019'!$A$7:$A$37, 0), MATCH(EO94, '2019'!$E$4:$HF$4, 0) )</f>
        <v>6</v>
      </c>
      <c r="FB110" s="9">
        <f t="shared" ref="FB110:FC110" si="1568">FB20</f>
        <v>7</v>
      </c>
      <c r="FC110" s="18" t="str">
        <f t="shared" si="1568"/>
        <v>Carbon</v>
      </c>
      <c r="FD110" s="41">
        <f>INDEX('2010'!$E$7:$HF$37,  MATCH(FB110, '2010'!$A$7:$A$37, 0), MATCH(FB94, '2010'!$E$4:$HF$4, 0) )</f>
        <v>12</v>
      </c>
      <c r="FE110" s="41">
        <f>INDEX('2011'!$E$7:$HF$37,  MATCH(FB110, '2011'!$A$7:$A$37, 0), MATCH(FB94, '2011'!$E$4:$HF$4, 0) )</f>
        <v>23</v>
      </c>
      <c r="FF110" s="41">
        <f>INDEX('2012'!$E$7:$HF$37,  MATCH(FB110, '2012'!$A$7:$A$37, 0), MATCH(FB94, '2012'!$E$4:$HF$4, 0) )</f>
        <v>25</v>
      </c>
      <c r="FG110" s="41">
        <f>INDEX('2013'!$E$7:$HF$37,  MATCH(FB110, '2013'!$A$7:$A$37, 0), MATCH(FB94, '2013'!$E$4:$HF$4, 0) )</f>
        <v>17</v>
      </c>
      <c r="FH110" s="41">
        <f>INDEX('2014'!$E$7:$HF$37,  MATCH(FB110, '2014'!$A$7:$A$37, 0), MATCH(FB94, '2014'!$E$4:$HF$4, 0) )</f>
        <v>18</v>
      </c>
      <c r="FI110" s="41">
        <f>INDEX('2015'!$E$7:$HF$37,  MATCH(FB110, '2015'!$A$7:$A$37, 0), MATCH(FB94, '2015'!$E$4:$HF$4, 0) )</f>
        <v>12</v>
      </c>
      <c r="FJ110" s="41">
        <f>INDEX('2016'!$E$7:$HF$37,  MATCH(FB110, '2016'!$A$7:$A$37, 0), MATCH(FB94, '2016'!$E$4:$HF$4, 0) )</f>
        <v>38</v>
      </c>
      <c r="FK110" s="41">
        <f>INDEX('2017'!$E$7:$HF$37,  MATCH(FB110, '2017'!$A$7:$A$37, 0), MATCH(FB94, '2017'!$E$4:$HF$4, 0) )</f>
        <v>69</v>
      </c>
      <c r="FL110" s="41">
        <f>INDEX('2018'!$E$7:$HF$37,  MATCH(FB110, '2018'!$A$7:$A$37, 0), MATCH(FB94, '2018'!$E$4:$HF$4, 0) )</f>
        <v>82</v>
      </c>
      <c r="FM110" s="41">
        <f>INDEX('2019'!$E$7:$HF$37,  MATCH(FB110, '2019'!$A$7:$A$37, 0), MATCH(FB94, '2019'!$E$4:$HF$4, 0) )</f>
        <v>63</v>
      </c>
      <c r="FO110" s="9">
        <f t="shared" ref="FO110:FP110" si="1569">FO20</f>
        <v>7</v>
      </c>
      <c r="FP110" s="18" t="str">
        <f t="shared" si="1569"/>
        <v>Carbon</v>
      </c>
      <c r="FQ110" s="41">
        <f>INDEX('2010'!$E$7:$HF$37,  MATCH(FO110, '2010'!$A$7:$A$37, 0), MATCH(FO94, '2010'!$E$4:$HF$4, 0) )</f>
        <v>0</v>
      </c>
      <c r="FR110" s="41">
        <f>INDEX('2011'!$E$7:$HF$37,  MATCH(FO110, '2011'!$A$7:$A$37, 0), MATCH(FO94, '2011'!$E$4:$HF$4, 0) )</f>
        <v>0</v>
      </c>
      <c r="FS110" s="41">
        <f>INDEX('2012'!$E$7:$HF$37,  MATCH(FO110, '2012'!$A$7:$A$37, 0), MATCH(FO94, '2012'!$E$4:$HF$4, 0) )</f>
        <v>0</v>
      </c>
      <c r="FT110" s="41">
        <f>INDEX('2013'!$E$7:$HF$37,  MATCH(FO110, '2013'!$A$7:$A$37, 0), MATCH(FO94, '2013'!$E$4:$HF$4, 0) )</f>
        <v>0</v>
      </c>
      <c r="FU110" s="41">
        <f>INDEX('2014'!$E$7:$HF$37,  MATCH(FO110, '2014'!$A$7:$A$37, 0), MATCH(FO94, '2014'!$E$4:$HF$4, 0) )</f>
        <v>0</v>
      </c>
      <c r="FV110" s="41">
        <f>INDEX('2015'!$E$7:$HF$37,  MATCH(FO110, '2015'!$A$7:$A$37, 0), MATCH(FO94, '2015'!$E$4:$HF$4, 0) )</f>
        <v>7</v>
      </c>
      <c r="FW110" s="41">
        <f>INDEX('2016'!$E$7:$HF$37,  MATCH(FO110, '2016'!$A$7:$A$37, 0), MATCH(FO94, '2016'!$E$4:$HF$4, 0) )</f>
        <v>20</v>
      </c>
      <c r="FX110" s="41">
        <f>INDEX('2017'!$E$7:$HF$37,  MATCH(FO110, '2017'!$A$7:$A$37, 0), MATCH(FO94, '2017'!$E$4:$HF$4, 0) )</f>
        <v>19</v>
      </c>
      <c r="FY110" s="41">
        <f>INDEX('2018'!$E$7:$HF$37,  MATCH(FO110, '2018'!$A$7:$A$37, 0), MATCH(FO94, '2018'!$E$4:$HF$4, 0) )</f>
        <v>22</v>
      </c>
      <c r="FZ110" s="41">
        <f>INDEX('2019'!$E$7:$HF$37,  MATCH(FO110, '2019'!$A$7:$A$37, 0), MATCH(FO94, '2019'!$E$4:$HF$4, 0) )</f>
        <v>22</v>
      </c>
      <c r="GB110" s="9">
        <f t="shared" ref="GB110:GC110" si="1570">GB20</f>
        <v>7</v>
      </c>
      <c r="GC110" s="18" t="str">
        <f t="shared" si="1570"/>
        <v>Carbon</v>
      </c>
      <c r="GD110" s="41">
        <f>INDEX('2010'!$E$7:$HF$37,  MATCH(GB110, '2010'!$A$7:$A$37, 0), MATCH(GB94, '2010'!$E$4:$HF$4, 0) )</f>
        <v>0</v>
      </c>
      <c r="GE110" s="41">
        <f>INDEX('2011'!$E$7:$HF$37,  MATCH(GB110, '2011'!$A$7:$A$37, 0), MATCH(GB94, '2011'!$E$4:$HF$4, 0) )</f>
        <v>0</v>
      </c>
      <c r="GF110" s="41">
        <f>INDEX('2012'!$E$7:$HF$37,  MATCH(GB110, '2012'!$A$7:$A$37, 0), MATCH(GB94, '2012'!$E$4:$HF$4, 0) )</f>
        <v>0</v>
      </c>
      <c r="GG110" s="41">
        <f>INDEX('2013'!$E$7:$HF$37,  MATCH(GB110, '2013'!$A$7:$A$37, 0), MATCH(GB94, '2013'!$E$4:$HF$4, 0) )</f>
        <v>0</v>
      </c>
      <c r="GH110" s="41">
        <f>INDEX('2014'!$E$7:$HF$37,  MATCH(GB110, '2014'!$A$7:$A$37, 0), MATCH(GB94, '2014'!$E$4:$HF$4, 0) )</f>
        <v>0</v>
      </c>
      <c r="GI110" s="41">
        <f>INDEX('2015'!$E$7:$HF$37,  MATCH(GB110, '2015'!$A$7:$A$37, 0), MATCH(GB94, '2015'!$E$4:$HF$4, 0) )</f>
        <v>0</v>
      </c>
      <c r="GJ110" s="41">
        <f>INDEX('2016'!$E$7:$HF$37,  MATCH(GB110, '2016'!$A$7:$A$37, 0), MATCH(GB94, '2016'!$E$4:$HF$4, 0) )</f>
        <v>0</v>
      </c>
      <c r="GK110" s="41">
        <f>INDEX('2017'!$E$7:$HF$37,  MATCH(GB110, '2017'!$A$7:$A$37, 0), MATCH(GB94, '2017'!$E$4:$HF$4, 0) )</f>
        <v>0</v>
      </c>
      <c r="GL110" s="41">
        <f>INDEX('2018'!$E$7:$HF$37,  MATCH(GB110, '2018'!$A$7:$A$37, 0), MATCH(GB94, '2018'!$E$4:$HF$4, 0) )</f>
        <v>0</v>
      </c>
      <c r="GM110" s="41">
        <f>INDEX('2019'!$E$7:$HF$37,  MATCH(GB110, '2019'!$A$7:$A$37, 0), MATCH(GB94, '2019'!$E$4:$HF$4, 0) )</f>
        <v>0</v>
      </c>
    </row>
    <row r="111" spans="2:195" x14ac:dyDescent="0.25">
      <c r="B111" s="9">
        <f t="shared" ref="B111:C111" si="1571">B21</f>
        <v>9</v>
      </c>
      <c r="C111" s="18" t="str">
        <f t="shared" si="1571"/>
        <v>Daggett</v>
      </c>
      <c r="D111" s="41">
        <f>INDEX('2010'!$E$7:$HF$37,  MATCH(B111, '2010'!$A$7:$A$37, 0), MATCH(B94, '2010'!$E$4:$HF$4, 0) )</f>
        <v>31</v>
      </c>
      <c r="E111" s="41">
        <f>INDEX('2011'!$E$7:$HF$37,  MATCH(B111, '2011'!$A$7:$A$37, 0), MATCH(B94, '2011'!$E$4:$HF$4, 0) )</f>
        <v>37</v>
      </c>
      <c r="F111" s="41">
        <f>INDEX('2012'!$E$7:$HF$37,  MATCH(B111, '2012'!$A$7:$A$37, 0), MATCH(B94, '2012'!$E$4:$HF$4, 0) )</f>
        <v>21</v>
      </c>
      <c r="G111" s="41">
        <f>INDEX('2013'!$E$7:$HF$37,  MATCH(B111, '2013'!$A$7:$A$37, 0), MATCH(B94, '2013'!$E$4:$HF$4, 0) )</f>
        <v>28</v>
      </c>
      <c r="H111" s="41">
        <f>INDEX('2014'!$E$7:$HF$37,  MATCH(B111, '2014'!$A$7:$A$37, 0), MATCH(B94, '2014'!$E$4:$HF$4, 0) )</f>
        <v>31</v>
      </c>
      <c r="I111" s="41">
        <f>INDEX('2015'!$E$7:$HF$37,  MATCH(B111, '2015'!$A$7:$A$37, 0), MATCH(B94, '2015'!$E$4:$HF$4, 0) )</f>
        <v>12</v>
      </c>
      <c r="J111" s="41">
        <f>INDEX('2016'!$E$7:$HF$37,  MATCH(B111, '2016'!$A$7:$A$37, 0), MATCH(B94, '2016'!$E$4:$HF$4, 0) )</f>
        <v>22</v>
      </c>
      <c r="K111" s="41">
        <f>INDEX('2017'!$E$7:$HF$37,  MATCH(B111, '2017'!$A$7:$A$37, 0), MATCH(B94, '2017'!$E$4:$HF$4, 0) )</f>
        <v>23</v>
      </c>
      <c r="L111" s="41">
        <f>INDEX('2018'!$E$7:$HF$37,  MATCH(B111, '2018'!$A$7:$A$37, 0), MATCH(B94, '2018'!$E$4:$HF$4, 0) )</f>
        <v>12</v>
      </c>
      <c r="M111" s="41">
        <f>INDEX('2019'!$E$7:$HF$37,  MATCH(B111, '2019'!$A$7:$A$37, 0), MATCH(B94, '2019'!$E$4:$HF$4, 0) )</f>
        <v>13</v>
      </c>
      <c r="O111" s="9">
        <f t="shared" ref="O111:P111" si="1572">O21</f>
        <v>9</v>
      </c>
      <c r="P111" s="18" t="str">
        <f t="shared" si="1572"/>
        <v>Daggett</v>
      </c>
      <c r="Q111" s="41">
        <f>INDEX('2010'!$E$7:$HF$37,  MATCH(O111, '2010'!$A$7:$A$37, 0), MATCH(O94, '2010'!$E$4:$HF$4, 0) )</f>
        <v>31</v>
      </c>
      <c r="R111" s="41">
        <f>INDEX('2011'!$E$7:$HF$37,  MATCH(O111, '2011'!$A$7:$A$37, 0), MATCH(O94, '2011'!$E$4:$HF$4, 0) )</f>
        <v>32</v>
      </c>
      <c r="S111" s="41">
        <f>INDEX('2012'!$E$7:$HF$37,  MATCH(O111, '2012'!$A$7:$A$37, 0), MATCH(O94, '2012'!$E$4:$HF$4, 0) )</f>
        <v>18</v>
      </c>
      <c r="T111" s="41">
        <f>INDEX('2013'!$E$7:$HF$37,  MATCH(O111, '2013'!$A$7:$A$37, 0), MATCH(O94, '2013'!$E$4:$HF$4, 0) )</f>
        <v>20</v>
      </c>
      <c r="U111" s="41">
        <f>INDEX('2014'!$E$7:$HF$37,  MATCH(O111, '2014'!$A$7:$A$37, 0), MATCH(O94, '2014'!$E$4:$HF$4, 0) )</f>
        <v>24</v>
      </c>
      <c r="V111" s="41">
        <f>INDEX('2015'!$E$7:$HF$37,  MATCH(O111, '2015'!$A$7:$A$37, 0), MATCH(O94, '2015'!$E$4:$HF$4, 0) )</f>
        <v>3</v>
      </c>
      <c r="W111" s="41">
        <f>INDEX('2016'!$E$7:$HF$37,  MATCH(O111, '2016'!$A$7:$A$37, 0), MATCH(O94, '2016'!$E$4:$HF$4, 0) )</f>
        <v>13</v>
      </c>
      <c r="X111" s="41">
        <f>INDEX('2017'!$E$7:$HF$37,  MATCH(O111, '2017'!$A$7:$A$37, 0), MATCH(O94, '2017'!$E$4:$HF$4, 0) )</f>
        <v>14</v>
      </c>
      <c r="Y111" s="41">
        <f>INDEX('2018'!$E$7:$HF$37,  MATCH(O111, '2018'!$A$7:$A$37, 0), MATCH(O94, '2018'!$E$4:$HF$4, 0) )</f>
        <v>12</v>
      </c>
      <c r="Z111" s="41">
        <f>INDEX('2019'!$E$7:$HF$37,  MATCH(O111, '2019'!$A$7:$A$37, 0), MATCH(O94, '2019'!$E$4:$HF$4, 0) )</f>
        <v>13</v>
      </c>
      <c r="AB111" s="9">
        <f t="shared" ref="AB111:AC111" si="1573">AB21</f>
        <v>9</v>
      </c>
      <c r="AC111" s="18" t="str">
        <f t="shared" si="1573"/>
        <v>Daggett</v>
      </c>
      <c r="AD111" s="41">
        <f>INDEX('2010'!$E$7:$HF$37,  MATCH(AB111, '2010'!$A$7:$A$37, 0), MATCH(AB94, '2010'!$E$4:$HF$4, 0) )</f>
        <v>0</v>
      </c>
      <c r="AE111" s="41">
        <f>INDEX('2011'!$E$7:$HF$37,  MATCH(AB111, '2011'!$A$7:$A$37, 0), MATCH(AB94, '2011'!$E$4:$HF$4, 0) )</f>
        <v>0</v>
      </c>
      <c r="AF111" s="41">
        <f>INDEX('2012'!$E$7:$HF$37,  MATCH(AB111, '2012'!$A$7:$A$37, 0), MATCH(AB94, '2012'!$E$4:$HF$4, 0) )</f>
        <v>0</v>
      </c>
      <c r="AG111" s="41">
        <f>INDEX('2013'!$E$7:$HF$37,  MATCH(AB111, '2013'!$A$7:$A$37, 0), MATCH(AB94, '2013'!$E$4:$HF$4, 0) )</f>
        <v>0</v>
      </c>
      <c r="AH111" s="41">
        <f>INDEX('2014'!$E$7:$HF$37,  MATCH(AB111, '2014'!$A$7:$A$37, 0), MATCH(AB94, '2014'!$E$4:$HF$4, 0) )</f>
        <v>0</v>
      </c>
      <c r="AI111" s="41">
        <f>INDEX('2015'!$E$7:$HF$37,  MATCH(AB111, '2015'!$A$7:$A$37, 0), MATCH(AB94, '2015'!$E$4:$HF$4, 0) )</f>
        <v>0</v>
      </c>
      <c r="AJ111" s="41">
        <f>INDEX('2016'!$E$7:$HF$37,  MATCH(AB111, '2016'!$A$7:$A$37, 0), MATCH(AB94, '2016'!$E$4:$HF$4, 0) )</f>
        <v>0</v>
      </c>
      <c r="AK111" s="41">
        <f>INDEX('2017'!$E$7:$HF$37,  MATCH(AB111, '2017'!$A$7:$A$37, 0), MATCH(AB94, '2017'!$E$4:$HF$4, 0) )</f>
        <v>0</v>
      </c>
      <c r="AL111" s="41">
        <f>INDEX('2018'!$E$7:$HF$37,  MATCH(AB111, '2018'!$A$7:$A$37, 0), MATCH(AB94, '2018'!$E$4:$HF$4, 0) )</f>
        <v>0</v>
      </c>
      <c r="AM111" s="41">
        <f>INDEX('2019'!$E$7:$HF$37,  MATCH(AB111, '2019'!$A$7:$A$37, 0), MATCH(AB94, '2019'!$E$4:$HF$4, 0) )</f>
        <v>0</v>
      </c>
      <c r="AO111" s="9">
        <f t="shared" ref="AO111:AP111" si="1574">AO21</f>
        <v>9</v>
      </c>
      <c r="AP111" s="18" t="str">
        <f t="shared" si="1574"/>
        <v>Daggett</v>
      </c>
      <c r="AQ111" s="41">
        <f>INDEX('2010'!$E$7:$HF$37,  MATCH(AO111, '2010'!$A$7:$A$37, 0), MATCH(AO94, '2010'!$E$4:$HF$4, 0) )</f>
        <v>0</v>
      </c>
      <c r="AR111" s="41">
        <f>INDEX('2011'!$E$7:$HF$37,  MATCH(AO111, '2011'!$A$7:$A$37, 0), MATCH(AO94, '2011'!$E$4:$HF$4, 0) )</f>
        <v>0</v>
      </c>
      <c r="AS111" s="41">
        <f>INDEX('2012'!$E$7:$HF$37,  MATCH(AO111, '2012'!$A$7:$A$37, 0), MATCH(AO94, '2012'!$E$4:$HF$4, 0) )</f>
        <v>0</v>
      </c>
      <c r="AT111" s="41">
        <f>INDEX('2013'!$E$7:$HF$37,  MATCH(AO111, '2013'!$A$7:$A$37, 0), MATCH(AO94, '2013'!$E$4:$HF$4, 0) )</f>
        <v>0</v>
      </c>
      <c r="AU111" s="41">
        <f>INDEX('2014'!$E$7:$HF$37,  MATCH(AO111, '2014'!$A$7:$A$37, 0), MATCH(AO94, '2014'!$E$4:$HF$4, 0) )</f>
        <v>0</v>
      </c>
      <c r="AV111" s="41">
        <f>INDEX('2015'!$E$7:$HF$37,  MATCH(AO111, '2015'!$A$7:$A$37, 0), MATCH(AO94, '2015'!$E$4:$HF$4, 0) )</f>
        <v>0</v>
      </c>
      <c r="AW111" s="41">
        <f>INDEX('2016'!$E$7:$HF$37,  MATCH(AO111, '2016'!$A$7:$A$37, 0), MATCH(AO94, '2016'!$E$4:$HF$4, 0) )</f>
        <v>0</v>
      </c>
      <c r="AX111" s="41">
        <f>INDEX('2017'!$E$7:$HF$37,  MATCH(AO111, '2017'!$A$7:$A$37, 0), MATCH(AO94, '2017'!$E$4:$HF$4, 0) )</f>
        <v>0</v>
      </c>
      <c r="AY111" s="41">
        <f>INDEX('2018'!$E$7:$HF$37,  MATCH(AO111, '2018'!$A$7:$A$37, 0), MATCH(AO94, '2018'!$E$4:$HF$4, 0) )</f>
        <v>0</v>
      </c>
      <c r="AZ111" s="41">
        <f>INDEX('2019'!$E$7:$HF$37,  MATCH(AO111, '2019'!$A$7:$A$37, 0), MATCH(AO94, '2019'!$E$4:$HF$4, 0) )</f>
        <v>0</v>
      </c>
      <c r="BB111" s="9">
        <f t="shared" ref="BB111:BC111" si="1575">BB21</f>
        <v>9</v>
      </c>
      <c r="BC111" s="18" t="str">
        <f t="shared" si="1575"/>
        <v>Daggett</v>
      </c>
      <c r="BD111" s="41">
        <f>INDEX('2010'!$E$7:$HF$37,  MATCH(BB111, '2010'!$A$7:$A$37, 0), MATCH(BB94, '2010'!$E$4:$HF$4, 0) )</f>
        <v>0</v>
      </c>
      <c r="BE111" s="41">
        <f>INDEX('2011'!$E$7:$HF$37,  MATCH(BB111, '2011'!$A$7:$A$37, 0), MATCH(BB94, '2011'!$E$4:$HF$4, 0) )</f>
        <v>0</v>
      </c>
      <c r="BF111" s="41">
        <f>INDEX('2012'!$E$7:$HF$37,  MATCH(BB111, '2012'!$A$7:$A$37, 0), MATCH(BB94, '2012'!$E$4:$HF$4, 0) )</f>
        <v>0</v>
      </c>
      <c r="BG111" s="41">
        <f>INDEX('2013'!$E$7:$HF$37,  MATCH(BB111, '2013'!$A$7:$A$37, 0), MATCH(BB94, '2013'!$E$4:$HF$4, 0) )</f>
        <v>0</v>
      </c>
      <c r="BH111" s="41">
        <f>INDEX('2014'!$E$7:$HF$37,  MATCH(BB111, '2014'!$A$7:$A$37, 0), MATCH(BB94, '2014'!$E$4:$HF$4, 0) )</f>
        <v>0</v>
      </c>
      <c r="BI111" s="41">
        <f>INDEX('2015'!$E$7:$HF$37,  MATCH(BB111, '2015'!$A$7:$A$37, 0), MATCH(BB94, '2015'!$E$4:$HF$4, 0) )</f>
        <v>0</v>
      </c>
      <c r="BJ111" s="41">
        <f>INDEX('2016'!$E$7:$HF$37,  MATCH(BB111, '2016'!$A$7:$A$37, 0), MATCH(BB94, '2016'!$E$4:$HF$4, 0) )</f>
        <v>0</v>
      </c>
      <c r="BK111" s="41">
        <f>INDEX('2017'!$E$7:$HF$37,  MATCH(BB111, '2017'!$A$7:$A$37, 0), MATCH(BB94, '2017'!$E$4:$HF$4, 0) )</f>
        <v>0</v>
      </c>
      <c r="BL111" s="41">
        <f>INDEX('2018'!$E$7:$HF$37,  MATCH(BB111, '2018'!$A$7:$A$37, 0), MATCH(BB94, '2018'!$E$4:$HF$4, 0) )</f>
        <v>0</v>
      </c>
      <c r="BM111" s="41">
        <f>INDEX('2019'!$E$7:$HF$37,  MATCH(BB111, '2019'!$A$7:$A$37, 0), MATCH(BB94, '2019'!$E$4:$HF$4, 0) )</f>
        <v>0</v>
      </c>
      <c r="BO111" s="9">
        <f t="shared" ref="BO111:BP111" si="1576">BO21</f>
        <v>9</v>
      </c>
      <c r="BP111" s="18" t="str">
        <f t="shared" si="1576"/>
        <v>Daggett</v>
      </c>
      <c r="BQ111" s="41">
        <f>INDEX('2010'!$E$7:$HF$37,  MATCH(BO111, '2010'!$A$7:$A$37, 0), MATCH(BO94, '2010'!$E$4:$HF$4, 0) )</f>
        <v>0</v>
      </c>
      <c r="BR111" s="41">
        <f>INDEX('2011'!$E$7:$HF$37,  MATCH(BO111, '2011'!$A$7:$A$37, 0), MATCH(BO94, '2011'!$E$4:$HF$4, 0) )</f>
        <v>0</v>
      </c>
      <c r="BS111" s="41">
        <f>INDEX('2012'!$E$7:$HF$37,  MATCH(BO111, '2012'!$A$7:$A$37, 0), MATCH(BO94, '2012'!$E$4:$HF$4, 0) )</f>
        <v>0</v>
      </c>
      <c r="BT111" s="41">
        <f>INDEX('2013'!$E$7:$HF$37,  MATCH(BO111, '2013'!$A$7:$A$37, 0), MATCH(BO94, '2013'!$E$4:$HF$4, 0) )</f>
        <v>0</v>
      </c>
      <c r="BU111" s="41">
        <f>INDEX('2014'!$E$7:$HF$37,  MATCH(BO111, '2014'!$A$7:$A$37, 0), MATCH(BO94, '2014'!$E$4:$HF$4, 0) )</f>
        <v>0</v>
      </c>
      <c r="BV111" s="41">
        <f>INDEX('2015'!$E$7:$HF$37,  MATCH(BO111, '2015'!$A$7:$A$37, 0), MATCH(BO94, '2015'!$E$4:$HF$4, 0) )</f>
        <v>0</v>
      </c>
      <c r="BW111" s="41">
        <f>INDEX('2016'!$E$7:$HF$37,  MATCH(BO111, '2016'!$A$7:$A$37, 0), MATCH(BO94, '2016'!$E$4:$HF$4, 0) )</f>
        <v>0</v>
      </c>
      <c r="BX111" s="41">
        <f>INDEX('2017'!$E$7:$HF$37,  MATCH(BO111, '2017'!$A$7:$A$37, 0), MATCH(BO94, '2017'!$E$4:$HF$4, 0) )</f>
        <v>0</v>
      </c>
      <c r="BY111" s="41">
        <f>INDEX('2018'!$E$7:$HF$37,  MATCH(BO111, '2018'!$A$7:$A$37, 0), MATCH(BO94, '2018'!$E$4:$HF$4, 0) )</f>
        <v>0</v>
      </c>
      <c r="BZ111" s="41">
        <f>INDEX('2019'!$E$7:$HF$37,  MATCH(BO111, '2019'!$A$7:$A$37, 0), MATCH(BO94, '2019'!$E$4:$HF$4, 0) )</f>
        <v>0</v>
      </c>
      <c r="CB111" s="9">
        <f t="shared" ref="CB111:CC111" si="1577">CB21</f>
        <v>9</v>
      </c>
      <c r="CC111" s="18" t="str">
        <f t="shared" si="1577"/>
        <v>Daggett</v>
      </c>
      <c r="CD111" s="41">
        <f>INDEX('2010'!$E$7:$HF$37,  MATCH(CB111, '2010'!$A$7:$A$37, 0), MATCH(CB94, '2010'!$E$4:$HF$4, 0) )</f>
        <v>0</v>
      </c>
      <c r="CE111" s="41">
        <f>INDEX('2011'!$E$7:$HF$37,  MATCH(CB111, '2011'!$A$7:$A$37, 0), MATCH(CB94, '2011'!$E$4:$HF$4, 0) )</f>
        <v>0</v>
      </c>
      <c r="CF111" s="41">
        <f>INDEX('2012'!$E$7:$HF$37,  MATCH(CB111, '2012'!$A$7:$A$37, 0), MATCH(CB94, '2012'!$E$4:$HF$4, 0) )</f>
        <v>0</v>
      </c>
      <c r="CG111" s="41">
        <f>INDEX('2013'!$E$7:$HF$37,  MATCH(CB111, '2013'!$A$7:$A$37, 0), MATCH(CB94, '2013'!$E$4:$HF$4, 0) )</f>
        <v>4</v>
      </c>
      <c r="CH111" s="41">
        <f>INDEX('2014'!$E$7:$HF$37,  MATCH(CB111, '2014'!$A$7:$A$37, 0), MATCH(CB94, '2014'!$E$4:$HF$4, 0) )</f>
        <v>5</v>
      </c>
      <c r="CI111" s="41">
        <f>INDEX('2015'!$E$7:$HF$37,  MATCH(CB111, '2015'!$A$7:$A$37, 0), MATCH(CB94, '2015'!$E$4:$HF$4, 0) )</f>
        <v>5</v>
      </c>
      <c r="CJ111" s="41">
        <f>INDEX('2016'!$E$7:$HF$37,  MATCH(CB111, '2016'!$A$7:$A$37, 0), MATCH(CB94, '2016'!$E$4:$HF$4, 0) )</f>
        <v>6</v>
      </c>
      <c r="CK111" s="41">
        <f>INDEX('2017'!$E$7:$HF$37,  MATCH(CB111, '2017'!$A$7:$A$37, 0), MATCH(CB94, '2017'!$E$4:$HF$4, 0) )</f>
        <v>5</v>
      </c>
      <c r="CL111" s="41">
        <f>INDEX('2018'!$E$7:$HF$37,  MATCH(CB111, '2018'!$A$7:$A$37, 0), MATCH(CB94, '2018'!$E$4:$HF$4, 0) )</f>
        <v>0</v>
      </c>
      <c r="CM111" s="41">
        <f>INDEX('2019'!$E$7:$HF$37,  MATCH(CB111, '2019'!$A$7:$A$37, 0), MATCH(CB94, '2019'!$E$4:$HF$4, 0) )</f>
        <v>0</v>
      </c>
      <c r="CO111" s="9">
        <f t="shared" ref="CO111:CP111" si="1578">CO21</f>
        <v>9</v>
      </c>
      <c r="CP111" s="18" t="str">
        <f t="shared" si="1578"/>
        <v>Daggett</v>
      </c>
      <c r="CQ111" s="41">
        <f>INDEX('2010'!$E$7:$HF$37,  MATCH(CO111, '2010'!$A$7:$A$37, 0), MATCH(CO94, '2010'!$E$4:$HF$4, 0) )</f>
        <v>0</v>
      </c>
      <c r="CR111" s="41">
        <f>INDEX('2011'!$E$7:$HF$37,  MATCH(CO111, '2011'!$A$7:$A$37, 0), MATCH(CO94, '2011'!$E$4:$HF$4, 0) )</f>
        <v>0</v>
      </c>
      <c r="CS111" s="41">
        <f>INDEX('2012'!$E$7:$HF$37,  MATCH(CO111, '2012'!$A$7:$A$37, 0), MATCH(CO94, '2012'!$E$4:$HF$4, 0) )</f>
        <v>0</v>
      </c>
      <c r="CT111" s="41">
        <f>INDEX('2013'!$E$7:$HF$37,  MATCH(CO111, '2013'!$A$7:$A$37, 0), MATCH(CO94, '2013'!$E$4:$HF$4, 0) )</f>
        <v>0</v>
      </c>
      <c r="CU111" s="41">
        <f>INDEX('2014'!$E$7:$HF$37,  MATCH(CO111, '2014'!$A$7:$A$37, 0), MATCH(CO94, '2014'!$E$4:$HF$4, 0) )</f>
        <v>0</v>
      </c>
      <c r="CV111" s="41">
        <f>INDEX('2015'!$E$7:$HF$37,  MATCH(CO111, '2015'!$A$7:$A$37, 0), MATCH(CO94, '2015'!$E$4:$HF$4, 0) )</f>
        <v>0</v>
      </c>
      <c r="CW111" s="41">
        <f>INDEX('2016'!$E$7:$HF$37,  MATCH(CO111, '2016'!$A$7:$A$37, 0), MATCH(CO94, '2016'!$E$4:$HF$4, 0) )</f>
        <v>0</v>
      </c>
      <c r="CX111" s="41">
        <f>INDEX('2017'!$E$7:$HF$37,  MATCH(CO111, '2017'!$A$7:$A$37, 0), MATCH(CO94, '2017'!$E$4:$HF$4, 0) )</f>
        <v>0</v>
      </c>
      <c r="CY111" s="41">
        <f>INDEX('2018'!$E$7:$HF$37,  MATCH(CO111, '2018'!$A$7:$A$37, 0), MATCH(CO94, '2018'!$E$4:$HF$4, 0) )</f>
        <v>0</v>
      </c>
      <c r="CZ111" s="41">
        <f>INDEX('2019'!$E$7:$HF$37,  MATCH(CO111, '2019'!$A$7:$A$37, 0), MATCH(CO94, '2019'!$E$4:$HF$4, 0) )</f>
        <v>0</v>
      </c>
      <c r="DB111" s="9">
        <f t="shared" ref="DB111:DC111" si="1579">DB21</f>
        <v>9</v>
      </c>
      <c r="DC111" s="18" t="str">
        <f t="shared" si="1579"/>
        <v>Daggett</v>
      </c>
      <c r="DD111" s="41">
        <f>INDEX('2010'!$E$7:$HF$37,  MATCH(DB111, '2010'!$A$7:$A$37, 0), MATCH(DB94, '2010'!$E$4:$HF$4, 0) )</f>
        <v>0</v>
      </c>
      <c r="DE111" s="41">
        <f>INDEX('2011'!$E$7:$HF$37,  MATCH(DB111, '2011'!$A$7:$A$37, 0), MATCH(DB94, '2011'!$E$4:$HF$4, 0) )</f>
        <v>0</v>
      </c>
      <c r="DF111" s="41">
        <f>INDEX('2012'!$E$7:$HF$37,  MATCH(DB111, '2012'!$A$7:$A$37, 0), MATCH(DB94, '2012'!$E$4:$HF$4, 0) )</f>
        <v>0</v>
      </c>
      <c r="DG111" s="41">
        <f>INDEX('2013'!$E$7:$HF$37,  MATCH(DB111, '2013'!$A$7:$A$37, 0), MATCH(DB94, '2013'!$E$4:$HF$4, 0) )</f>
        <v>0</v>
      </c>
      <c r="DH111" s="41">
        <f>INDEX('2014'!$E$7:$HF$37,  MATCH(DB111, '2014'!$A$7:$A$37, 0), MATCH(DB94, '2014'!$E$4:$HF$4, 0) )</f>
        <v>0</v>
      </c>
      <c r="DI111" s="41">
        <f>INDEX('2015'!$E$7:$HF$37,  MATCH(DB111, '2015'!$A$7:$A$37, 0), MATCH(DB94, '2015'!$E$4:$HF$4, 0) )</f>
        <v>0</v>
      </c>
      <c r="DJ111" s="41">
        <f>INDEX('2016'!$E$7:$HF$37,  MATCH(DB111, '2016'!$A$7:$A$37, 0), MATCH(DB94, '2016'!$E$4:$HF$4, 0) )</f>
        <v>0</v>
      </c>
      <c r="DK111" s="41">
        <f>INDEX('2017'!$E$7:$HF$37,  MATCH(DB111, '2017'!$A$7:$A$37, 0), MATCH(DB94, '2017'!$E$4:$HF$4, 0) )</f>
        <v>0</v>
      </c>
      <c r="DL111" s="41">
        <f>INDEX('2018'!$E$7:$HF$37,  MATCH(DB111, '2018'!$A$7:$A$37, 0), MATCH(DB94, '2018'!$E$4:$HF$4, 0) )</f>
        <v>0</v>
      </c>
      <c r="DM111" s="41">
        <f>INDEX('2019'!$E$7:$HF$37,  MATCH(DB111, '2019'!$A$7:$A$37, 0), MATCH(DB94, '2019'!$E$4:$HF$4, 0) )</f>
        <v>0</v>
      </c>
      <c r="DO111" s="9">
        <f t="shared" ref="DO111:DP111" si="1580">DO21</f>
        <v>9</v>
      </c>
      <c r="DP111" s="18" t="str">
        <f t="shared" si="1580"/>
        <v>Daggett</v>
      </c>
      <c r="DQ111" s="41">
        <f>INDEX('2010'!$E$7:$HF$37,  MATCH(DO111, '2010'!$A$7:$A$37, 0), MATCH(DO94, '2010'!$E$4:$HF$4, 0) )</f>
        <v>0</v>
      </c>
      <c r="DR111" s="41">
        <f>INDEX('2011'!$E$7:$HF$37,  MATCH(DO111, '2011'!$A$7:$A$37, 0), MATCH(DO94, '2011'!$E$4:$HF$4, 0) )</f>
        <v>1</v>
      </c>
      <c r="DS111" s="41">
        <f>INDEX('2012'!$E$7:$HF$37,  MATCH(DO111, '2012'!$A$7:$A$37, 0), MATCH(DO94, '2012'!$E$4:$HF$4, 0) )</f>
        <v>1</v>
      </c>
      <c r="DT111" s="41">
        <f>INDEX('2013'!$E$7:$HF$37,  MATCH(DO111, '2013'!$A$7:$A$37, 0), MATCH(DO94, '2013'!$E$4:$HF$4, 0) )</f>
        <v>3</v>
      </c>
      <c r="DU111" s="41">
        <f>INDEX('2014'!$E$7:$HF$37,  MATCH(DO111, '2014'!$A$7:$A$37, 0), MATCH(DO94, '2014'!$E$4:$HF$4, 0) )</f>
        <v>1</v>
      </c>
      <c r="DV111" s="41">
        <f>INDEX('2015'!$E$7:$HF$37,  MATCH(DO111, '2015'!$A$7:$A$37, 0), MATCH(DO94, '2015'!$E$4:$HF$4, 0) )</f>
        <v>3</v>
      </c>
      <c r="DW111" s="41">
        <f>INDEX('2016'!$E$7:$HF$37,  MATCH(DO111, '2016'!$A$7:$A$37, 0), MATCH(DO94, '2016'!$E$4:$HF$4, 0) )</f>
        <v>3</v>
      </c>
      <c r="DX111" s="41">
        <f>INDEX('2017'!$E$7:$HF$37,  MATCH(DO111, '2017'!$A$7:$A$37, 0), MATCH(DO94, '2017'!$E$4:$HF$4, 0) )</f>
        <v>4</v>
      </c>
      <c r="DY111" s="41">
        <f>INDEX('2018'!$E$7:$HF$37,  MATCH(DO111, '2018'!$A$7:$A$37, 0), MATCH(DO94, '2018'!$E$4:$HF$4, 0) )</f>
        <v>0</v>
      </c>
      <c r="DZ111" s="41">
        <f>INDEX('2019'!$E$7:$HF$37,  MATCH(DO111, '2019'!$A$7:$A$37, 0), MATCH(DO94, '2019'!$E$4:$HF$4, 0) )</f>
        <v>0</v>
      </c>
      <c r="EB111" s="9">
        <f t="shared" ref="EB111:EC111" si="1581">EB21</f>
        <v>9</v>
      </c>
      <c r="EC111" s="18" t="str">
        <f t="shared" si="1581"/>
        <v>Daggett</v>
      </c>
      <c r="ED111" s="41">
        <f>INDEX('2010'!$E$7:$HF$37,  MATCH(EB111, '2010'!$A$7:$A$37, 0), MATCH(EB94, '2010'!$E$4:$HF$4, 0) )</f>
        <v>0</v>
      </c>
      <c r="EE111" s="41">
        <f>INDEX('2011'!$E$7:$HF$37,  MATCH(EB111, '2011'!$A$7:$A$37, 0), MATCH(EB94, '2011'!$E$4:$HF$4, 0) )</f>
        <v>0</v>
      </c>
      <c r="EF111" s="41">
        <f>INDEX('2012'!$E$7:$HF$37,  MATCH(EB111, '2012'!$A$7:$A$37, 0), MATCH(EB94, '2012'!$E$4:$HF$4, 0) )</f>
        <v>0</v>
      </c>
      <c r="EG111" s="41">
        <f>INDEX('2013'!$E$7:$HF$37,  MATCH(EB111, '2013'!$A$7:$A$37, 0), MATCH(EB94, '2013'!$E$4:$HF$4, 0) )</f>
        <v>0</v>
      </c>
      <c r="EH111" s="41">
        <f>INDEX('2014'!$E$7:$HF$37,  MATCH(EB111, '2014'!$A$7:$A$37, 0), MATCH(EB94, '2014'!$E$4:$HF$4, 0) )</f>
        <v>0</v>
      </c>
      <c r="EI111" s="41">
        <f>INDEX('2015'!$E$7:$HF$37,  MATCH(EB111, '2015'!$A$7:$A$37, 0), MATCH(EB94, '2015'!$E$4:$HF$4, 0) )</f>
        <v>0</v>
      </c>
      <c r="EJ111" s="41">
        <f>INDEX('2016'!$E$7:$HF$37,  MATCH(EB111, '2016'!$A$7:$A$37, 0), MATCH(EB94, '2016'!$E$4:$HF$4, 0) )</f>
        <v>0</v>
      </c>
      <c r="EK111" s="41">
        <f>INDEX('2017'!$E$7:$HF$37,  MATCH(EB111, '2017'!$A$7:$A$37, 0), MATCH(EB94, '2017'!$E$4:$HF$4, 0) )</f>
        <v>0</v>
      </c>
      <c r="EL111" s="41">
        <f>INDEX('2018'!$E$7:$HF$37,  MATCH(EB111, '2018'!$A$7:$A$37, 0), MATCH(EB94, '2018'!$E$4:$HF$4, 0) )</f>
        <v>0</v>
      </c>
      <c r="EM111" s="41">
        <f>INDEX('2019'!$E$7:$HF$37,  MATCH(EB111, '2019'!$A$7:$A$37, 0), MATCH(EB94, '2019'!$E$4:$HF$4, 0) )</f>
        <v>0</v>
      </c>
      <c r="EO111" s="9">
        <f t="shared" ref="EO111:EP111" si="1582">EO21</f>
        <v>9</v>
      </c>
      <c r="EP111" s="18" t="str">
        <f t="shared" si="1582"/>
        <v>Daggett</v>
      </c>
      <c r="EQ111" s="41">
        <f>INDEX('2010'!$E$7:$HF$37,  MATCH(EO111, '2010'!$A$7:$A$37, 0), MATCH(EO94, '2010'!$E$4:$HF$4, 0) )</f>
        <v>0</v>
      </c>
      <c r="ER111" s="41">
        <f>INDEX('2011'!$E$7:$HF$37,  MATCH(EO111, '2011'!$A$7:$A$37, 0), MATCH(EO94, '2011'!$E$4:$HF$4, 0) )</f>
        <v>4</v>
      </c>
      <c r="ES111" s="41">
        <f>INDEX('2012'!$E$7:$HF$37,  MATCH(EO111, '2012'!$A$7:$A$37, 0), MATCH(EO94, '2012'!$E$4:$HF$4, 0) )</f>
        <v>2</v>
      </c>
      <c r="ET111" s="41">
        <f>INDEX('2013'!$E$7:$HF$37,  MATCH(EO111, '2013'!$A$7:$A$37, 0), MATCH(EO94, '2013'!$E$4:$HF$4, 0) )</f>
        <v>1</v>
      </c>
      <c r="EU111" s="41">
        <f>INDEX('2014'!$E$7:$HF$37,  MATCH(EO111, '2014'!$A$7:$A$37, 0), MATCH(EO94, '2014'!$E$4:$HF$4, 0) )</f>
        <v>1</v>
      </c>
      <c r="EV111" s="41">
        <f>INDEX('2015'!$E$7:$HF$37,  MATCH(EO111, '2015'!$A$7:$A$37, 0), MATCH(EO94, '2015'!$E$4:$HF$4, 0) )</f>
        <v>1</v>
      </c>
      <c r="EW111" s="41">
        <f>INDEX('2016'!$E$7:$HF$37,  MATCH(EO111, '2016'!$A$7:$A$37, 0), MATCH(EO94, '2016'!$E$4:$HF$4, 0) )</f>
        <v>0</v>
      </c>
      <c r="EX111" s="41">
        <f>INDEX('2017'!$E$7:$HF$37,  MATCH(EO111, '2017'!$A$7:$A$37, 0), MATCH(EO94, '2017'!$E$4:$HF$4, 0) )</f>
        <v>0</v>
      </c>
      <c r="EY111" s="41">
        <f>INDEX('2018'!$E$7:$HF$37,  MATCH(EO111, '2018'!$A$7:$A$37, 0), MATCH(EO94, '2018'!$E$4:$HF$4, 0) )</f>
        <v>0</v>
      </c>
      <c r="EZ111" s="41">
        <f>INDEX('2019'!$E$7:$HF$37,  MATCH(EO111, '2019'!$A$7:$A$37, 0), MATCH(EO94, '2019'!$E$4:$HF$4, 0) )</f>
        <v>0</v>
      </c>
      <c r="FB111" s="9">
        <f t="shared" ref="FB111:FC111" si="1583">FB21</f>
        <v>9</v>
      </c>
      <c r="FC111" s="18" t="str">
        <f t="shared" si="1583"/>
        <v>Daggett</v>
      </c>
      <c r="FD111" s="41">
        <f>INDEX('2010'!$E$7:$HF$37,  MATCH(FB111, '2010'!$A$7:$A$37, 0), MATCH(FB94, '2010'!$E$4:$HF$4, 0) )</f>
        <v>0</v>
      </c>
      <c r="FE111" s="41">
        <f>INDEX('2011'!$E$7:$HF$37,  MATCH(FB111, '2011'!$A$7:$A$37, 0), MATCH(FB94, '2011'!$E$4:$HF$4, 0) )</f>
        <v>0</v>
      </c>
      <c r="FF111" s="41">
        <f>INDEX('2012'!$E$7:$HF$37,  MATCH(FB111, '2012'!$A$7:$A$37, 0), MATCH(FB94, '2012'!$E$4:$HF$4, 0) )</f>
        <v>0</v>
      </c>
      <c r="FG111" s="41">
        <f>INDEX('2013'!$E$7:$HF$37,  MATCH(FB111, '2013'!$A$7:$A$37, 0), MATCH(FB94, '2013'!$E$4:$HF$4, 0) )</f>
        <v>0</v>
      </c>
      <c r="FH111" s="41">
        <f>INDEX('2014'!$E$7:$HF$37,  MATCH(FB111, '2014'!$A$7:$A$37, 0), MATCH(FB94, '2014'!$E$4:$HF$4, 0) )</f>
        <v>0</v>
      </c>
      <c r="FI111" s="41">
        <f>INDEX('2015'!$E$7:$HF$37,  MATCH(FB111, '2015'!$A$7:$A$37, 0), MATCH(FB94, '2015'!$E$4:$HF$4, 0) )</f>
        <v>0</v>
      </c>
      <c r="FJ111" s="41">
        <f>INDEX('2016'!$E$7:$HF$37,  MATCH(FB111, '2016'!$A$7:$A$37, 0), MATCH(FB94, '2016'!$E$4:$HF$4, 0) )</f>
        <v>0</v>
      </c>
      <c r="FK111" s="41">
        <f>INDEX('2017'!$E$7:$HF$37,  MATCH(FB111, '2017'!$A$7:$A$37, 0), MATCH(FB94, '2017'!$E$4:$HF$4, 0) )</f>
        <v>0</v>
      </c>
      <c r="FL111" s="41">
        <f>INDEX('2018'!$E$7:$HF$37,  MATCH(FB111, '2018'!$A$7:$A$37, 0), MATCH(FB94, '2018'!$E$4:$HF$4, 0) )</f>
        <v>0</v>
      </c>
      <c r="FM111" s="41">
        <f>INDEX('2019'!$E$7:$HF$37,  MATCH(FB111, '2019'!$A$7:$A$37, 0), MATCH(FB94, '2019'!$E$4:$HF$4, 0) )</f>
        <v>0</v>
      </c>
      <c r="FO111" s="9">
        <f t="shared" ref="FO111:FP111" si="1584">FO21</f>
        <v>9</v>
      </c>
      <c r="FP111" s="18" t="str">
        <f t="shared" si="1584"/>
        <v>Daggett</v>
      </c>
      <c r="FQ111" s="41">
        <f>INDEX('2010'!$E$7:$HF$37,  MATCH(FO111, '2010'!$A$7:$A$37, 0), MATCH(FO94, '2010'!$E$4:$HF$4, 0) )</f>
        <v>0</v>
      </c>
      <c r="FR111" s="41">
        <f>INDEX('2011'!$E$7:$HF$37,  MATCH(FO111, '2011'!$A$7:$A$37, 0), MATCH(FO94, '2011'!$E$4:$HF$4, 0) )</f>
        <v>0</v>
      </c>
      <c r="FS111" s="41">
        <f>INDEX('2012'!$E$7:$HF$37,  MATCH(FO111, '2012'!$A$7:$A$37, 0), MATCH(FO94, '2012'!$E$4:$HF$4, 0) )</f>
        <v>0</v>
      </c>
      <c r="FT111" s="41">
        <f>INDEX('2013'!$E$7:$HF$37,  MATCH(FO111, '2013'!$A$7:$A$37, 0), MATCH(FO94, '2013'!$E$4:$HF$4, 0) )</f>
        <v>0</v>
      </c>
      <c r="FU111" s="41">
        <f>INDEX('2014'!$E$7:$HF$37,  MATCH(FO111, '2014'!$A$7:$A$37, 0), MATCH(FO94, '2014'!$E$4:$HF$4, 0) )</f>
        <v>0</v>
      </c>
      <c r="FV111" s="41">
        <f>INDEX('2015'!$E$7:$HF$37,  MATCH(FO111, '2015'!$A$7:$A$37, 0), MATCH(FO94, '2015'!$E$4:$HF$4, 0) )</f>
        <v>0</v>
      </c>
      <c r="FW111" s="41">
        <f>INDEX('2016'!$E$7:$HF$37,  MATCH(FO111, '2016'!$A$7:$A$37, 0), MATCH(FO94, '2016'!$E$4:$HF$4, 0) )</f>
        <v>0</v>
      </c>
      <c r="FX111" s="41">
        <f>INDEX('2017'!$E$7:$HF$37,  MATCH(FO111, '2017'!$A$7:$A$37, 0), MATCH(FO94, '2017'!$E$4:$HF$4, 0) )</f>
        <v>0</v>
      </c>
      <c r="FY111" s="41">
        <f>INDEX('2018'!$E$7:$HF$37,  MATCH(FO111, '2018'!$A$7:$A$37, 0), MATCH(FO94, '2018'!$E$4:$HF$4, 0) )</f>
        <v>0</v>
      </c>
      <c r="FZ111" s="41">
        <f>INDEX('2019'!$E$7:$HF$37,  MATCH(FO111, '2019'!$A$7:$A$37, 0), MATCH(FO94, '2019'!$E$4:$HF$4, 0) )</f>
        <v>0</v>
      </c>
      <c r="GB111" s="9">
        <f t="shared" ref="GB111:GC111" si="1585">GB21</f>
        <v>9</v>
      </c>
      <c r="GC111" s="18" t="str">
        <f t="shared" si="1585"/>
        <v>Daggett</v>
      </c>
      <c r="GD111" s="41">
        <f>INDEX('2010'!$E$7:$HF$37,  MATCH(GB111, '2010'!$A$7:$A$37, 0), MATCH(GB94, '2010'!$E$4:$HF$4, 0) )</f>
        <v>0</v>
      </c>
      <c r="GE111" s="41">
        <f>INDEX('2011'!$E$7:$HF$37,  MATCH(GB111, '2011'!$A$7:$A$37, 0), MATCH(GB94, '2011'!$E$4:$HF$4, 0) )</f>
        <v>0</v>
      </c>
      <c r="GF111" s="41">
        <f>INDEX('2012'!$E$7:$HF$37,  MATCH(GB111, '2012'!$A$7:$A$37, 0), MATCH(GB94, '2012'!$E$4:$HF$4, 0) )</f>
        <v>0</v>
      </c>
      <c r="GG111" s="41">
        <f>INDEX('2013'!$E$7:$HF$37,  MATCH(GB111, '2013'!$A$7:$A$37, 0), MATCH(GB94, '2013'!$E$4:$HF$4, 0) )</f>
        <v>0</v>
      </c>
      <c r="GH111" s="41">
        <f>INDEX('2014'!$E$7:$HF$37,  MATCH(GB111, '2014'!$A$7:$A$37, 0), MATCH(GB94, '2014'!$E$4:$HF$4, 0) )</f>
        <v>0</v>
      </c>
      <c r="GI111" s="41">
        <f>INDEX('2015'!$E$7:$HF$37,  MATCH(GB111, '2015'!$A$7:$A$37, 0), MATCH(GB94, '2015'!$E$4:$HF$4, 0) )</f>
        <v>0</v>
      </c>
      <c r="GJ111" s="41">
        <f>INDEX('2016'!$E$7:$HF$37,  MATCH(GB111, '2016'!$A$7:$A$37, 0), MATCH(GB94, '2016'!$E$4:$HF$4, 0) )</f>
        <v>0</v>
      </c>
      <c r="GK111" s="41">
        <f>INDEX('2017'!$E$7:$HF$37,  MATCH(GB111, '2017'!$A$7:$A$37, 0), MATCH(GB94, '2017'!$E$4:$HF$4, 0) )</f>
        <v>0</v>
      </c>
      <c r="GL111" s="41">
        <f>INDEX('2018'!$E$7:$HF$37,  MATCH(GB111, '2018'!$A$7:$A$37, 0), MATCH(GB94, '2018'!$E$4:$HF$4, 0) )</f>
        <v>0</v>
      </c>
      <c r="GM111" s="41">
        <f>INDEX('2019'!$E$7:$HF$37,  MATCH(GB111, '2019'!$A$7:$A$37, 0), MATCH(GB94, '2019'!$E$4:$HF$4, 0) )</f>
        <v>0</v>
      </c>
    </row>
    <row r="112" spans="2:195" x14ac:dyDescent="0.25">
      <c r="B112" s="9">
        <f t="shared" ref="B112:C112" si="1586">B22</f>
        <v>11</v>
      </c>
      <c r="C112" s="18" t="str">
        <f t="shared" si="1586"/>
        <v>Davis</v>
      </c>
      <c r="D112" s="41">
        <f>INDEX('2010'!$E$7:$HF$37,  MATCH(B112, '2010'!$A$7:$A$37, 0), MATCH(B94, '2010'!$E$4:$HF$4, 0) )</f>
        <v>5978</v>
      </c>
      <c r="E112" s="41">
        <f>INDEX('2011'!$E$7:$HF$37,  MATCH(B112, '2011'!$A$7:$A$37, 0), MATCH(B94, '2011'!$E$4:$HF$4, 0) )</f>
        <v>6468</v>
      </c>
      <c r="F112" s="41">
        <f>INDEX('2012'!$E$7:$HF$37,  MATCH(B112, '2012'!$A$7:$A$37, 0), MATCH(B94, '2012'!$E$4:$HF$4, 0) )</f>
        <v>6293</v>
      </c>
      <c r="G112" s="41">
        <f>INDEX('2013'!$E$7:$HF$37,  MATCH(B112, '2013'!$A$7:$A$37, 0), MATCH(B94, '2013'!$E$4:$HF$4, 0) )</f>
        <v>6658</v>
      </c>
      <c r="H112" s="41">
        <f>INDEX('2014'!$E$7:$HF$37,  MATCH(B112, '2014'!$A$7:$A$37, 0), MATCH(B94, '2014'!$E$4:$HF$4, 0) )</f>
        <v>7106</v>
      </c>
      <c r="I112" s="41">
        <f>INDEX('2015'!$E$7:$HF$37,  MATCH(B112, '2015'!$A$7:$A$37, 0), MATCH(B94, '2015'!$E$4:$HF$4, 0) )</f>
        <v>7726</v>
      </c>
      <c r="J112" s="41">
        <f>INDEX('2016'!$E$7:$HF$37,  MATCH(B112, '2016'!$A$7:$A$37, 0), MATCH(B94, '2016'!$E$4:$HF$4, 0) )</f>
        <v>7894</v>
      </c>
      <c r="K112" s="41">
        <f>INDEX('2017'!$E$7:$HF$37,  MATCH(B112, '2017'!$A$7:$A$37, 0), MATCH(B94, '2017'!$E$4:$HF$4, 0) )</f>
        <v>8641</v>
      </c>
      <c r="L112" s="41">
        <f>INDEX('2018'!$E$7:$HF$37,  MATCH(B112, '2018'!$A$7:$A$37, 0), MATCH(B94, '2018'!$E$4:$HF$4, 0) )</f>
        <v>9265</v>
      </c>
      <c r="M112" s="41">
        <f>INDEX('2019'!$E$7:$HF$37,  MATCH(B112, '2019'!$A$7:$A$37, 0), MATCH(B94, '2019'!$E$4:$HF$4, 0) )</f>
        <v>9676</v>
      </c>
      <c r="O112" s="9">
        <f t="shared" ref="O112:P112" si="1587">O22</f>
        <v>11</v>
      </c>
      <c r="P112" s="18" t="str">
        <f t="shared" si="1587"/>
        <v>Davis</v>
      </c>
      <c r="Q112" s="41">
        <f>INDEX('2010'!$E$7:$HF$37,  MATCH(O112, '2010'!$A$7:$A$37, 0), MATCH(O94, '2010'!$E$4:$HF$4, 0) )</f>
        <v>46</v>
      </c>
      <c r="R112" s="41">
        <f>INDEX('2011'!$E$7:$HF$37,  MATCH(O112, '2011'!$A$7:$A$37, 0), MATCH(O94, '2011'!$E$4:$HF$4, 0) )</f>
        <v>43</v>
      </c>
      <c r="S112" s="41">
        <f>INDEX('2012'!$E$7:$HF$37,  MATCH(O112, '2012'!$A$7:$A$37, 0), MATCH(O94, '2012'!$E$4:$HF$4, 0) )</f>
        <v>80</v>
      </c>
      <c r="T112" s="41">
        <f>INDEX('2013'!$E$7:$HF$37,  MATCH(O112, '2013'!$A$7:$A$37, 0), MATCH(O94, '2013'!$E$4:$HF$4, 0) )</f>
        <v>61</v>
      </c>
      <c r="U112" s="41">
        <f>INDEX('2014'!$E$7:$HF$37,  MATCH(O112, '2014'!$A$7:$A$37, 0), MATCH(O94, '2014'!$E$4:$HF$4, 0) )</f>
        <v>73</v>
      </c>
      <c r="V112" s="41">
        <f>INDEX('2015'!$E$7:$HF$37,  MATCH(O112, '2015'!$A$7:$A$37, 0), MATCH(O94, '2015'!$E$4:$HF$4, 0) )</f>
        <v>92</v>
      </c>
      <c r="W112" s="41">
        <f>INDEX('2016'!$E$7:$HF$37,  MATCH(O112, '2016'!$A$7:$A$37, 0), MATCH(O94, '2016'!$E$4:$HF$4, 0) )</f>
        <v>112</v>
      </c>
      <c r="X112" s="41">
        <f>INDEX('2017'!$E$7:$HF$37,  MATCH(O112, '2017'!$A$7:$A$37, 0), MATCH(O94, '2017'!$E$4:$HF$4, 0) )</f>
        <v>89</v>
      </c>
      <c r="Y112" s="41">
        <f>INDEX('2018'!$E$7:$HF$37,  MATCH(O112, '2018'!$A$7:$A$37, 0), MATCH(O94, '2018'!$E$4:$HF$4, 0) )</f>
        <v>133</v>
      </c>
      <c r="Z112" s="41">
        <f>INDEX('2019'!$E$7:$HF$37,  MATCH(O112, '2019'!$A$7:$A$37, 0), MATCH(O94, '2019'!$E$4:$HF$4, 0) )</f>
        <v>94</v>
      </c>
      <c r="AB112" s="9">
        <f t="shared" ref="AB112:AC112" si="1588">AB22</f>
        <v>11</v>
      </c>
      <c r="AC112" s="18" t="str">
        <f t="shared" si="1588"/>
        <v>Davis</v>
      </c>
      <c r="AD112" s="41">
        <f>INDEX('2010'!$E$7:$HF$37,  MATCH(AB112, '2010'!$A$7:$A$37, 0), MATCH(AB94, '2010'!$E$4:$HF$4, 0) )</f>
        <v>233</v>
      </c>
      <c r="AE112" s="41">
        <f>INDEX('2011'!$E$7:$HF$37,  MATCH(AB112, '2011'!$A$7:$A$37, 0), MATCH(AB94, '2011'!$E$4:$HF$4, 0) )</f>
        <v>273</v>
      </c>
      <c r="AF112" s="41">
        <f>INDEX('2012'!$E$7:$HF$37,  MATCH(AB112, '2012'!$A$7:$A$37, 0), MATCH(AB94, '2012'!$E$4:$HF$4, 0) )</f>
        <v>301</v>
      </c>
      <c r="AG112" s="41">
        <f>INDEX('2013'!$E$7:$HF$37,  MATCH(AB112, '2013'!$A$7:$A$37, 0), MATCH(AB94, '2013'!$E$4:$HF$4, 0) )</f>
        <v>327</v>
      </c>
      <c r="AH112" s="41">
        <f>INDEX('2014'!$E$7:$HF$37,  MATCH(AB112, '2014'!$A$7:$A$37, 0), MATCH(AB94, '2014'!$E$4:$HF$4, 0) )</f>
        <v>336</v>
      </c>
      <c r="AI112" s="41">
        <f>INDEX('2015'!$E$7:$HF$37,  MATCH(AB112, '2015'!$A$7:$A$37, 0), MATCH(AB94, '2015'!$E$4:$HF$4, 0) )</f>
        <v>360</v>
      </c>
      <c r="AJ112" s="41">
        <f>INDEX('2016'!$E$7:$HF$37,  MATCH(AB112, '2016'!$A$7:$A$37, 0), MATCH(AB94, '2016'!$E$4:$HF$4, 0) )</f>
        <v>336</v>
      </c>
      <c r="AK112" s="41">
        <f>INDEX('2017'!$E$7:$HF$37,  MATCH(AB112, '2017'!$A$7:$A$37, 0), MATCH(AB94, '2017'!$E$4:$HF$4, 0) )</f>
        <v>266</v>
      </c>
      <c r="AL112" s="41">
        <f>INDEX('2018'!$E$7:$HF$37,  MATCH(AB112, '2018'!$A$7:$A$37, 0), MATCH(AB94, '2018'!$E$4:$HF$4, 0) )</f>
        <v>387</v>
      </c>
      <c r="AM112" s="41">
        <f>INDEX('2019'!$E$7:$HF$37,  MATCH(AB112, '2019'!$A$7:$A$37, 0), MATCH(AB94, '2019'!$E$4:$HF$4, 0) )</f>
        <v>602</v>
      </c>
      <c r="AO112" s="9">
        <f t="shared" ref="AO112:AP112" si="1589">AO22</f>
        <v>11</v>
      </c>
      <c r="AP112" s="18" t="str">
        <f t="shared" si="1589"/>
        <v>Davis</v>
      </c>
      <c r="AQ112" s="41">
        <f>INDEX('2010'!$E$7:$HF$37,  MATCH(AO112, '2010'!$A$7:$A$37, 0), MATCH(AO94, '2010'!$E$4:$HF$4, 0) )</f>
        <v>450</v>
      </c>
      <c r="AR112" s="41">
        <f>INDEX('2011'!$E$7:$HF$37,  MATCH(AO112, '2011'!$A$7:$A$37, 0), MATCH(AO94, '2011'!$E$4:$HF$4, 0) )</f>
        <v>493</v>
      </c>
      <c r="AS112" s="41">
        <f>INDEX('2012'!$E$7:$HF$37,  MATCH(AO112, '2012'!$A$7:$A$37, 0), MATCH(AO94, '2012'!$E$4:$HF$4, 0) )</f>
        <v>467</v>
      </c>
      <c r="AT112" s="41">
        <f>INDEX('2013'!$E$7:$HF$37,  MATCH(AO112, '2013'!$A$7:$A$37, 0), MATCH(AO94, '2013'!$E$4:$HF$4, 0) )</f>
        <v>473</v>
      </c>
      <c r="AU112" s="41">
        <f>INDEX('2014'!$E$7:$HF$37,  MATCH(AO112, '2014'!$A$7:$A$37, 0), MATCH(AO94, '2014'!$E$4:$HF$4, 0) )</f>
        <v>434</v>
      </c>
      <c r="AV112" s="41">
        <f>INDEX('2015'!$E$7:$HF$37,  MATCH(AO112, '2015'!$A$7:$A$37, 0), MATCH(AO94, '2015'!$E$4:$HF$4, 0) )</f>
        <v>467</v>
      </c>
      <c r="AW112" s="41">
        <f>INDEX('2016'!$E$7:$HF$37,  MATCH(AO112, '2016'!$A$7:$A$37, 0), MATCH(AO94, '2016'!$E$4:$HF$4, 0) )</f>
        <v>447</v>
      </c>
      <c r="AX112" s="41">
        <f>INDEX('2017'!$E$7:$HF$37,  MATCH(AO112, '2017'!$A$7:$A$37, 0), MATCH(AO94, '2017'!$E$4:$HF$4, 0) )</f>
        <v>456</v>
      </c>
      <c r="AY112" s="41">
        <f>INDEX('2018'!$E$7:$HF$37,  MATCH(AO112, '2018'!$A$7:$A$37, 0), MATCH(AO94, '2018'!$E$4:$HF$4, 0) )</f>
        <v>510</v>
      </c>
      <c r="AZ112" s="41">
        <f>INDEX('2019'!$E$7:$HF$37,  MATCH(AO112, '2019'!$A$7:$A$37, 0), MATCH(AO94, '2019'!$E$4:$HF$4, 0) )</f>
        <v>582</v>
      </c>
      <c r="BB112" s="9">
        <f t="shared" ref="BB112:BC112" si="1590">BB22</f>
        <v>11</v>
      </c>
      <c r="BC112" s="18" t="str">
        <f t="shared" si="1590"/>
        <v>Davis</v>
      </c>
      <c r="BD112" s="41">
        <f>INDEX('2010'!$E$7:$HF$37,  MATCH(BB112, '2010'!$A$7:$A$37, 0), MATCH(BB94, '2010'!$E$4:$HF$4, 0) )</f>
        <v>128</v>
      </c>
      <c r="BE112" s="41">
        <f>INDEX('2011'!$E$7:$HF$37,  MATCH(BB112, '2011'!$A$7:$A$37, 0), MATCH(BB94, '2011'!$E$4:$HF$4, 0) )</f>
        <v>173</v>
      </c>
      <c r="BF112" s="41">
        <f>INDEX('2012'!$E$7:$HF$37,  MATCH(BB112, '2012'!$A$7:$A$37, 0), MATCH(BB94, '2012'!$E$4:$HF$4, 0) )</f>
        <v>250</v>
      </c>
      <c r="BG112" s="41">
        <f>INDEX('2013'!$E$7:$HF$37,  MATCH(BB112, '2013'!$A$7:$A$37, 0), MATCH(BB94, '2013'!$E$4:$HF$4, 0) )</f>
        <v>341</v>
      </c>
      <c r="BH112" s="41">
        <f>INDEX('2014'!$E$7:$HF$37,  MATCH(BB112, '2014'!$A$7:$A$37, 0), MATCH(BB94, '2014'!$E$4:$HF$4, 0) )</f>
        <v>357</v>
      </c>
      <c r="BI112" s="41">
        <f>INDEX('2015'!$E$7:$HF$37,  MATCH(BB112, '2015'!$A$7:$A$37, 0), MATCH(BB94, '2015'!$E$4:$HF$4, 0) )</f>
        <v>362</v>
      </c>
      <c r="BJ112" s="41">
        <f>INDEX('2016'!$E$7:$HF$37,  MATCH(BB112, '2016'!$A$7:$A$37, 0), MATCH(BB94, '2016'!$E$4:$HF$4, 0) )</f>
        <v>333</v>
      </c>
      <c r="BK112" s="41">
        <f>INDEX('2017'!$E$7:$HF$37,  MATCH(BB112, '2017'!$A$7:$A$37, 0), MATCH(BB94, '2017'!$E$4:$HF$4, 0) )</f>
        <v>311</v>
      </c>
      <c r="BL112" s="41">
        <f>INDEX('2018'!$E$7:$HF$37,  MATCH(BB112, '2018'!$A$7:$A$37, 0), MATCH(BB94, '2018'!$E$4:$HF$4, 0) )</f>
        <v>264</v>
      </c>
      <c r="BM112" s="41">
        <f>INDEX('2019'!$E$7:$HF$37,  MATCH(BB112, '2019'!$A$7:$A$37, 0), MATCH(BB94, '2019'!$E$4:$HF$4, 0) )</f>
        <v>233</v>
      </c>
      <c r="BO112" s="9">
        <f t="shared" ref="BO112:BP112" si="1591">BO22</f>
        <v>11</v>
      </c>
      <c r="BP112" s="18" t="str">
        <f t="shared" si="1591"/>
        <v>Davis</v>
      </c>
      <c r="BQ112" s="41">
        <f>INDEX('2010'!$E$7:$HF$37,  MATCH(BO112, '2010'!$A$7:$A$37, 0), MATCH(BO94, '2010'!$E$4:$HF$4, 0) )</f>
        <v>572</v>
      </c>
      <c r="BR112" s="41">
        <f>INDEX('2011'!$E$7:$HF$37,  MATCH(BO112, '2011'!$A$7:$A$37, 0), MATCH(BO94, '2011'!$E$4:$HF$4, 0) )</f>
        <v>516</v>
      </c>
      <c r="BS112" s="41">
        <f>INDEX('2012'!$E$7:$HF$37,  MATCH(BO112, '2012'!$A$7:$A$37, 0), MATCH(BO94, '2012'!$E$4:$HF$4, 0) )</f>
        <v>483</v>
      </c>
      <c r="BT112" s="41">
        <f>INDEX('2013'!$E$7:$HF$37,  MATCH(BO112, '2013'!$A$7:$A$37, 0), MATCH(BO94, '2013'!$E$4:$HF$4, 0) )</f>
        <v>632</v>
      </c>
      <c r="BU112" s="41">
        <f>INDEX('2014'!$E$7:$HF$37,  MATCH(BO112, '2014'!$A$7:$A$37, 0), MATCH(BO94, '2014'!$E$4:$HF$4, 0) )</f>
        <v>634</v>
      </c>
      <c r="BV112" s="41">
        <f>INDEX('2015'!$E$7:$HF$37,  MATCH(BO112, '2015'!$A$7:$A$37, 0), MATCH(BO94, '2015'!$E$4:$HF$4, 0) )</f>
        <v>737</v>
      </c>
      <c r="BW112" s="41">
        <f>INDEX('2016'!$E$7:$HF$37,  MATCH(BO112, '2016'!$A$7:$A$37, 0), MATCH(BO94, '2016'!$E$4:$HF$4, 0) )</f>
        <v>927</v>
      </c>
      <c r="BX112" s="41">
        <f>INDEX('2017'!$E$7:$HF$37,  MATCH(BO112, '2017'!$A$7:$A$37, 0), MATCH(BO94, '2017'!$E$4:$HF$4, 0) )</f>
        <v>821</v>
      </c>
      <c r="BY112" s="41">
        <f>INDEX('2018'!$E$7:$HF$37,  MATCH(BO112, '2018'!$A$7:$A$37, 0), MATCH(BO94, '2018'!$E$4:$HF$4, 0) )</f>
        <v>731</v>
      </c>
      <c r="BZ112" s="41">
        <f>INDEX('2019'!$E$7:$HF$37,  MATCH(BO112, '2019'!$A$7:$A$37, 0), MATCH(BO94, '2019'!$E$4:$HF$4, 0) )</f>
        <v>846</v>
      </c>
      <c r="CB112" s="9">
        <f t="shared" ref="CB112:CC112" si="1592">CB22</f>
        <v>11</v>
      </c>
      <c r="CC112" s="18" t="str">
        <f t="shared" si="1592"/>
        <v>Davis</v>
      </c>
      <c r="CD112" s="41">
        <f>INDEX('2010'!$E$7:$HF$37,  MATCH(CB112, '2010'!$A$7:$A$37, 0), MATCH(CB94, '2010'!$E$4:$HF$4, 0) )</f>
        <v>211</v>
      </c>
      <c r="CE112" s="41">
        <f>INDEX('2011'!$E$7:$HF$37,  MATCH(CB112, '2011'!$A$7:$A$37, 0), MATCH(CB94, '2011'!$E$4:$HF$4, 0) )</f>
        <v>287</v>
      </c>
      <c r="CF112" s="41">
        <f>INDEX('2012'!$E$7:$HF$37,  MATCH(CB112, '2012'!$A$7:$A$37, 0), MATCH(CB94, '2012'!$E$4:$HF$4, 0) )</f>
        <v>271</v>
      </c>
      <c r="CG112" s="41">
        <f>INDEX('2013'!$E$7:$HF$37,  MATCH(CB112, '2013'!$A$7:$A$37, 0), MATCH(CB94, '2013'!$E$4:$HF$4, 0) )</f>
        <v>298</v>
      </c>
      <c r="CH112" s="41">
        <f>INDEX('2014'!$E$7:$HF$37,  MATCH(CB112, '2014'!$A$7:$A$37, 0), MATCH(CB94, '2014'!$E$4:$HF$4, 0) )</f>
        <v>281</v>
      </c>
      <c r="CI112" s="41">
        <f>INDEX('2015'!$E$7:$HF$37,  MATCH(CB112, '2015'!$A$7:$A$37, 0), MATCH(CB94, '2015'!$E$4:$HF$4, 0) )</f>
        <v>333</v>
      </c>
      <c r="CJ112" s="41">
        <f>INDEX('2016'!$E$7:$HF$37,  MATCH(CB112, '2016'!$A$7:$A$37, 0), MATCH(CB94, '2016'!$E$4:$HF$4, 0) )</f>
        <v>294</v>
      </c>
      <c r="CK112" s="41">
        <f>INDEX('2017'!$E$7:$HF$37,  MATCH(CB112, '2017'!$A$7:$A$37, 0), MATCH(CB94, '2017'!$E$4:$HF$4, 0) )</f>
        <v>395</v>
      </c>
      <c r="CL112" s="41">
        <f>INDEX('2018'!$E$7:$HF$37,  MATCH(CB112, '2018'!$A$7:$A$37, 0), MATCH(CB94, '2018'!$E$4:$HF$4, 0) )</f>
        <v>454</v>
      </c>
      <c r="CM112" s="41">
        <f>INDEX('2019'!$E$7:$HF$37,  MATCH(CB112, '2019'!$A$7:$A$37, 0), MATCH(CB94, '2019'!$E$4:$HF$4, 0) )</f>
        <v>472</v>
      </c>
      <c r="CO112" s="9">
        <f t="shared" ref="CO112:CP112" si="1593">CO22</f>
        <v>11</v>
      </c>
      <c r="CP112" s="18" t="str">
        <f t="shared" si="1593"/>
        <v>Davis</v>
      </c>
      <c r="CQ112" s="41">
        <f>INDEX('2010'!$E$7:$HF$37,  MATCH(CO112, '2010'!$A$7:$A$37, 0), MATCH(CO94, '2010'!$E$4:$HF$4, 0) )</f>
        <v>106</v>
      </c>
      <c r="CR112" s="41">
        <f>INDEX('2011'!$E$7:$HF$37,  MATCH(CO112, '2011'!$A$7:$A$37, 0), MATCH(CO94, '2011'!$E$4:$HF$4, 0) )</f>
        <v>122</v>
      </c>
      <c r="CS112" s="41">
        <f>INDEX('2012'!$E$7:$HF$37,  MATCH(CO112, '2012'!$A$7:$A$37, 0), MATCH(CO94, '2012'!$E$4:$HF$4, 0) )</f>
        <v>92</v>
      </c>
      <c r="CT112" s="41">
        <f>INDEX('2013'!$E$7:$HF$37,  MATCH(CO112, '2013'!$A$7:$A$37, 0), MATCH(CO94, '2013'!$E$4:$HF$4, 0) )</f>
        <v>88</v>
      </c>
      <c r="CU112" s="41">
        <f>INDEX('2014'!$E$7:$HF$37,  MATCH(CO112, '2014'!$A$7:$A$37, 0), MATCH(CO94, '2014'!$E$4:$HF$4, 0) )</f>
        <v>147</v>
      </c>
      <c r="CV112" s="41">
        <f>INDEX('2015'!$E$7:$HF$37,  MATCH(CO112, '2015'!$A$7:$A$37, 0), MATCH(CO94, '2015'!$E$4:$HF$4, 0) )</f>
        <v>194</v>
      </c>
      <c r="CW112" s="41">
        <f>INDEX('2016'!$E$7:$HF$37,  MATCH(CO112, '2016'!$A$7:$A$37, 0), MATCH(CO94, '2016'!$E$4:$HF$4, 0) )</f>
        <v>223</v>
      </c>
      <c r="CX112" s="41">
        <f>INDEX('2017'!$E$7:$HF$37,  MATCH(CO112, '2017'!$A$7:$A$37, 0), MATCH(CO94, '2017'!$E$4:$HF$4, 0) )</f>
        <v>308</v>
      </c>
      <c r="CY112" s="41">
        <f>INDEX('2018'!$E$7:$HF$37,  MATCH(CO112, '2018'!$A$7:$A$37, 0), MATCH(CO94, '2018'!$E$4:$HF$4, 0) )</f>
        <v>317</v>
      </c>
      <c r="CZ112" s="41">
        <f>INDEX('2019'!$E$7:$HF$37,  MATCH(CO112, '2019'!$A$7:$A$37, 0), MATCH(CO94, '2019'!$E$4:$HF$4, 0) )</f>
        <v>334</v>
      </c>
      <c r="DB112" s="9">
        <f t="shared" ref="DB112:DC112" si="1594">DB22</f>
        <v>11</v>
      </c>
      <c r="DC112" s="18" t="str">
        <f t="shared" si="1594"/>
        <v>Davis</v>
      </c>
      <c r="DD112" s="41">
        <f>INDEX('2010'!$E$7:$HF$37,  MATCH(DB112, '2010'!$A$7:$A$37, 0), MATCH(DB94, '2010'!$E$4:$HF$4, 0) )</f>
        <v>761</v>
      </c>
      <c r="DE112" s="41">
        <f>INDEX('2011'!$E$7:$HF$37,  MATCH(DB112, '2011'!$A$7:$A$37, 0), MATCH(DB94, '2011'!$E$4:$HF$4, 0) )</f>
        <v>636</v>
      </c>
      <c r="DF112" s="41">
        <f>INDEX('2012'!$E$7:$HF$37,  MATCH(DB112, '2012'!$A$7:$A$37, 0), MATCH(DB94, '2012'!$E$4:$HF$4, 0) )</f>
        <v>496</v>
      </c>
      <c r="DG112" s="41">
        <f>INDEX('2013'!$E$7:$HF$37,  MATCH(DB112, '2013'!$A$7:$A$37, 0), MATCH(DB94, '2013'!$E$4:$HF$4, 0) )</f>
        <v>591</v>
      </c>
      <c r="DH112" s="41">
        <f>INDEX('2014'!$E$7:$HF$37,  MATCH(DB112, '2014'!$A$7:$A$37, 0), MATCH(DB94, '2014'!$E$4:$HF$4, 0) )</f>
        <v>727</v>
      </c>
      <c r="DI112" s="41">
        <f>INDEX('2015'!$E$7:$HF$37,  MATCH(DB112, '2015'!$A$7:$A$37, 0), MATCH(DB94, '2015'!$E$4:$HF$4, 0) )</f>
        <v>821</v>
      </c>
      <c r="DJ112" s="41">
        <f>INDEX('2016'!$E$7:$HF$37,  MATCH(DB112, '2016'!$A$7:$A$37, 0), MATCH(DB94, '2016'!$E$4:$HF$4, 0) )</f>
        <v>921</v>
      </c>
      <c r="DK112" s="41">
        <f>INDEX('2017'!$E$7:$HF$37,  MATCH(DB112, '2017'!$A$7:$A$37, 0), MATCH(DB94, '2017'!$E$4:$HF$4, 0) )</f>
        <v>999</v>
      </c>
      <c r="DL112" s="41">
        <f>INDEX('2018'!$E$7:$HF$37,  MATCH(DB112, '2018'!$A$7:$A$37, 0), MATCH(DB94, '2018'!$E$4:$HF$4, 0) )</f>
        <v>949</v>
      </c>
      <c r="DM112" s="41">
        <f>INDEX('2019'!$E$7:$HF$37,  MATCH(DB112, '2019'!$A$7:$A$37, 0), MATCH(DB94, '2019'!$E$4:$HF$4, 0) )</f>
        <v>1095</v>
      </c>
      <c r="DO112" s="9">
        <f t="shared" ref="DO112:DP112" si="1595">DO22</f>
        <v>11</v>
      </c>
      <c r="DP112" s="18" t="str">
        <f t="shared" si="1595"/>
        <v>Davis</v>
      </c>
      <c r="DQ112" s="41">
        <f>INDEX('2010'!$E$7:$HF$37,  MATCH(DO112, '2010'!$A$7:$A$37, 0), MATCH(DO94, '2010'!$E$4:$HF$4, 0) )</f>
        <v>1287</v>
      </c>
      <c r="DR112" s="41">
        <f>INDEX('2011'!$E$7:$HF$37,  MATCH(DO112, '2011'!$A$7:$A$37, 0), MATCH(DO94, '2011'!$E$4:$HF$4, 0) )</f>
        <v>1577</v>
      </c>
      <c r="DS112" s="41">
        <f>INDEX('2012'!$E$7:$HF$37,  MATCH(DO112, '2012'!$A$7:$A$37, 0), MATCH(DO94, '2012'!$E$4:$HF$4, 0) )</f>
        <v>1596</v>
      </c>
      <c r="DT112" s="41">
        <f>INDEX('2013'!$E$7:$HF$37,  MATCH(DO112, '2013'!$A$7:$A$37, 0), MATCH(DO94, '2013'!$E$4:$HF$4, 0) )</f>
        <v>1609</v>
      </c>
      <c r="DU112" s="41">
        <f>INDEX('2014'!$E$7:$HF$37,  MATCH(DO112, '2014'!$A$7:$A$37, 0), MATCH(DO94, '2014'!$E$4:$HF$4, 0) )</f>
        <v>1648</v>
      </c>
      <c r="DV112" s="41">
        <f>INDEX('2015'!$E$7:$HF$37,  MATCH(DO112, '2015'!$A$7:$A$37, 0), MATCH(DO94, '2015'!$E$4:$HF$4, 0) )</f>
        <v>1708</v>
      </c>
      <c r="DW112" s="41">
        <f>INDEX('2016'!$E$7:$HF$37,  MATCH(DO112, '2016'!$A$7:$A$37, 0), MATCH(DO94, '2016'!$E$4:$HF$4, 0) )</f>
        <v>1804</v>
      </c>
      <c r="DX112" s="41">
        <f>INDEX('2017'!$E$7:$HF$37,  MATCH(DO112, '2017'!$A$7:$A$37, 0), MATCH(DO94, '2017'!$E$4:$HF$4, 0) )</f>
        <v>2069</v>
      </c>
      <c r="DY112" s="41">
        <f>INDEX('2018'!$E$7:$HF$37,  MATCH(DO112, '2018'!$A$7:$A$37, 0), MATCH(DO94, '2018'!$E$4:$HF$4, 0) )</f>
        <v>2474</v>
      </c>
      <c r="DZ112" s="41">
        <f>INDEX('2019'!$E$7:$HF$37,  MATCH(DO112, '2019'!$A$7:$A$37, 0), MATCH(DO94, '2019'!$E$4:$HF$4, 0) )</f>
        <v>2439</v>
      </c>
      <c r="EB112" s="9">
        <f t="shared" ref="EB112:EC112" si="1596">EB22</f>
        <v>11</v>
      </c>
      <c r="EC112" s="18" t="str">
        <f t="shared" si="1596"/>
        <v>Davis</v>
      </c>
      <c r="ED112" s="41">
        <f>INDEX('2010'!$E$7:$HF$37,  MATCH(EB112, '2010'!$A$7:$A$37, 0), MATCH(EB94, '2010'!$E$4:$HF$4, 0) )</f>
        <v>1271</v>
      </c>
      <c r="EE112" s="41">
        <f>INDEX('2011'!$E$7:$HF$37,  MATCH(EB112, '2011'!$A$7:$A$37, 0), MATCH(EB94, '2011'!$E$4:$HF$4, 0) )</f>
        <v>1368</v>
      </c>
      <c r="EF112" s="41">
        <f>INDEX('2012'!$E$7:$HF$37,  MATCH(EB112, '2012'!$A$7:$A$37, 0), MATCH(EB94, '2012'!$E$4:$HF$4, 0) )</f>
        <v>1340</v>
      </c>
      <c r="EG112" s="41">
        <f>INDEX('2013'!$E$7:$HF$37,  MATCH(EB112, '2013'!$A$7:$A$37, 0), MATCH(EB94, '2013'!$E$4:$HF$4, 0) )</f>
        <v>1364</v>
      </c>
      <c r="EH112" s="41">
        <f>INDEX('2014'!$E$7:$HF$37,  MATCH(EB112, '2014'!$A$7:$A$37, 0), MATCH(EB94, '2014'!$E$4:$HF$4, 0) )</f>
        <v>1481</v>
      </c>
      <c r="EI112" s="41">
        <f>INDEX('2015'!$E$7:$HF$37,  MATCH(EB112, '2015'!$A$7:$A$37, 0), MATCH(EB94, '2015'!$E$4:$HF$4, 0) )</f>
        <v>1511</v>
      </c>
      <c r="EJ112" s="41">
        <f>INDEX('2016'!$E$7:$HF$37,  MATCH(EB112, '2016'!$A$7:$A$37, 0), MATCH(EB94, '2016'!$E$4:$HF$4, 0) )</f>
        <v>1390</v>
      </c>
      <c r="EK112" s="41">
        <f>INDEX('2017'!$E$7:$HF$37,  MATCH(EB112, '2017'!$A$7:$A$37, 0), MATCH(EB94, '2017'!$E$4:$HF$4, 0) )</f>
        <v>1539</v>
      </c>
      <c r="EL112" s="41">
        <f>INDEX('2018'!$E$7:$HF$37,  MATCH(EB112, '2018'!$A$7:$A$37, 0), MATCH(EB94, '2018'!$E$4:$HF$4, 0) )</f>
        <v>1681</v>
      </c>
      <c r="EM112" s="41">
        <f>INDEX('2019'!$E$7:$HF$37,  MATCH(EB112, '2019'!$A$7:$A$37, 0), MATCH(EB94, '2019'!$E$4:$HF$4, 0) )</f>
        <v>1704</v>
      </c>
      <c r="EO112" s="9">
        <f t="shared" ref="EO112:EP112" si="1597">EO22</f>
        <v>11</v>
      </c>
      <c r="EP112" s="18" t="str">
        <f t="shared" si="1597"/>
        <v>Davis</v>
      </c>
      <c r="EQ112" s="41">
        <f>INDEX('2010'!$E$7:$HF$37,  MATCH(EO112, '2010'!$A$7:$A$37, 0), MATCH(EO94, '2010'!$E$4:$HF$4, 0) )</f>
        <v>407</v>
      </c>
      <c r="ER112" s="41">
        <f>INDEX('2011'!$E$7:$HF$37,  MATCH(EO112, '2011'!$A$7:$A$37, 0), MATCH(EO94, '2011'!$E$4:$HF$4, 0) )</f>
        <v>492</v>
      </c>
      <c r="ES112" s="41">
        <f>INDEX('2012'!$E$7:$HF$37,  MATCH(EO112, '2012'!$A$7:$A$37, 0), MATCH(EO94, '2012'!$E$4:$HF$4, 0) )</f>
        <v>439</v>
      </c>
      <c r="ET112" s="41">
        <f>INDEX('2013'!$E$7:$HF$37,  MATCH(EO112, '2013'!$A$7:$A$37, 0), MATCH(EO94, '2013'!$E$4:$HF$4, 0) )</f>
        <v>341</v>
      </c>
      <c r="EU112" s="41">
        <f>INDEX('2014'!$E$7:$HF$37,  MATCH(EO112, '2014'!$A$7:$A$37, 0), MATCH(EO94, '2014'!$E$4:$HF$4, 0) )</f>
        <v>337</v>
      </c>
      <c r="EV112" s="41">
        <f>INDEX('2015'!$E$7:$HF$37,  MATCH(EO112, '2015'!$A$7:$A$37, 0), MATCH(EO94, '2015'!$E$4:$HF$4, 0) )</f>
        <v>393</v>
      </c>
      <c r="EW112" s="41">
        <f>INDEX('2016'!$E$7:$HF$37,  MATCH(EO112, '2016'!$A$7:$A$37, 0), MATCH(EO94, '2016'!$E$4:$HF$4, 0) )</f>
        <v>329</v>
      </c>
      <c r="EX112" s="41">
        <f>INDEX('2017'!$E$7:$HF$37,  MATCH(EO112, '2017'!$A$7:$A$37, 0), MATCH(EO94, '2017'!$E$4:$HF$4, 0) )</f>
        <v>392</v>
      </c>
      <c r="EY112" s="41">
        <f>INDEX('2018'!$E$7:$HF$37,  MATCH(EO112, '2018'!$A$7:$A$37, 0), MATCH(EO94, '2018'!$E$4:$HF$4, 0) )</f>
        <v>364</v>
      </c>
      <c r="EZ112" s="41">
        <f>INDEX('2019'!$E$7:$HF$37,  MATCH(EO112, '2019'!$A$7:$A$37, 0), MATCH(EO94, '2019'!$E$4:$HF$4, 0) )</f>
        <v>288</v>
      </c>
      <c r="FB112" s="9">
        <f t="shared" ref="FB112:FC112" si="1598">FB22</f>
        <v>11</v>
      </c>
      <c r="FC112" s="18" t="str">
        <f t="shared" si="1598"/>
        <v>Davis</v>
      </c>
      <c r="FD112" s="41">
        <f>INDEX('2010'!$E$7:$HF$37,  MATCH(FB112, '2010'!$A$7:$A$37, 0), MATCH(FB94, '2010'!$E$4:$HF$4, 0) )</f>
        <v>379</v>
      </c>
      <c r="FE112" s="41">
        <f>INDEX('2011'!$E$7:$HF$37,  MATCH(FB112, '2011'!$A$7:$A$37, 0), MATCH(FB94, '2011'!$E$4:$HF$4, 0) )</f>
        <v>381</v>
      </c>
      <c r="FF112" s="41">
        <f>INDEX('2012'!$E$7:$HF$37,  MATCH(FB112, '2012'!$A$7:$A$37, 0), MATCH(FB94, '2012'!$E$4:$HF$4, 0) )</f>
        <v>405</v>
      </c>
      <c r="FG112" s="41">
        <f>INDEX('2013'!$E$7:$HF$37,  MATCH(FB112, '2013'!$A$7:$A$37, 0), MATCH(FB94, '2013'!$E$4:$HF$4, 0) )</f>
        <v>381</v>
      </c>
      <c r="FH112" s="41">
        <f>INDEX('2014'!$E$7:$HF$37,  MATCH(FB112, '2014'!$A$7:$A$37, 0), MATCH(FB94, '2014'!$E$4:$HF$4, 0) )</f>
        <v>443</v>
      </c>
      <c r="FI112" s="41">
        <f>INDEX('2015'!$E$7:$HF$37,  MATCH(FB112, '2015'!$A$7:$A$37, 0), MATCH(FB94, '2015'!$E$4:$HF$4, 0) )</f>
        <v>439</v>
      </c>
      <c r="FJ112" s="41">
        <f>INDEX('2016'!$E$7:$HF$37,  MATCH(FB112, '2016'!$A$7:$A$37, 0), MATCH(FB94, '2016'!$E$4:$HF$4, 0) )</f>
        <v>489</v>
      </c>
      <c r="FK112" s="41">
        <f>INDEX('2017'!$E$7:$HF$37,  MATCH(FB112, '2017'!$A$7:$A$37, 0), MATCH(FB94, '2017'!$E$4:$HF$4, 0) )</f>
        <v>648</v>
      </c>
      <c r="FL112" s="41">
        <f>INDEX('2018'!$E$7:$HF$37,  MATCH(FB112, '2018'!$A$7:$A$37, 0), MATCH(FB94, '2018'!$E$4:$HF$4, 0) )</f>
        <v>696</v>
      </c>
      <c r="FM112" s="41">
        <f>INDEX('2019'!$E$7:$HF$37,  MATCH(FB112, '2019'!$A$7:$A$37, 0), MATCH(FB94, '2019'!$E$4:$HF$4, 0) )</f>
        <v>671</v>
      </c>
      <c r="FO112" s="9">
        <f t="shared" ref="FO112:FP112" si="1599">FO22</f>
        <v>11</v>
      </c>
      <c r="FP112" s="18" t="str">
        <f t="shared" si="1599"/>
        <v>Davis</v>
      </c>
      <c r="FQ112" s="41">
        <f>INDEX('2010'!$E$7:$HF$37,  MATCH(FO112, '2010'!$A$7:$A$37, 0), MATCH(FO94, '2010'!$E$4:$HF$4, 0) )</f>
        <v>124</v>
      </c>
      <c r="FR112" s="41">
        <f>INDEX('2011'!$E$7:$HF$37,  MATCH(FO112, '2011'!$A$7:$A$37, 0), MATCH(FO94, '2011'!$E$4:$HF$4, 0) )</f>
        <v>101</v>
      </c>
      <c r="FS112" s="41">
        <f>INDEX('2012'!$E$7:$HF$37,  MATCH(FO112, '2012'!$A$7:$A$37, 0), MATCH(FO94, '2012'!$E$4:$HF$4, 0) )</f>
        <v>72</v>
      </c>
      <c r="FT112" s="41">
        <f>INDEX('2013'!$E$7:$HF$37,  MATCH(FO112, '2013'!$A$7:$A$37, 0), MATCH(FO94, '2013'!$E$4:$HF$4, 0) )</f>
        <v>151</v>
      </c>
      <c r="FU112" s="41">
        <f>INDEX('2014'!$E$7:$HF$37,  MATCH(FO112, '2014'!$A$7:$A$37, 0), MATCH(FO94, '2014'!$E$4:$HF$4, 0) )</f>
        <v>208</v>
      </c>
      <c r="FV112" s="41">
        <f>INDEX('2015'!$E$7:$HF$37,  MATCH(FO112, '2015'!$A$7:$A$37, 0), MATCH(FO94, '2015'!$E$4:$HF$4, 0) )</f>
        <v>290</v>
      </c>
      <c r="FW112" s="41">
        <f>INDEX('2016'!$E$7:$HF$37,  MATCH(FO112, '2016'!$A$7:$A$37, 0), MATCH(FO94, '2016'!$E$4:$HF$4, 0) )</f>
        <v>273</v>
      </c>
      <c r="FX112" s="41">
        <f>INDEX('2017'!$E$7:$HF$37,  MATCH(FO112, '2017'!$A$7:$A$37, 0), MATCH(FO94, '2017'!$E$4:$HF$4, 0) )</f>
        <v>334</v>
      </c>
      <c r="FY112" s="41">
        <f>INDEX('2018'!$E$7:$HF$37,  MATCH(FO112, '2018'!$A$7:$A$37, 0), MATCH(FO94, '2018'!$E$4:$HF$4, 0) )</f>
        <v>292</v>
      </c>
      <c r="FZ112" s="41">
        <f>INDEX('2019'!$E$7:$HF$37,  MATCH(FO112, '2019'!$A$7:$A$37, 0), MATCH(FO94, '2019'!$E$4:$HF$4, 0) )</f>
        <v>289</v>
      </c>
      <c r="GB112" s="9">
        <f t="shared" ref="GB112:GC112" si="1600">GB22</f>
        <v>11</v>
      </c>
      <c r="GC112" s="18" t="str">
        <f t="shared" si="1600"/>
        <v>Davis</v>
      </c>
      <c r="GD112" s="41">
        <f>INDEX('2010'!$E$7:$HF$37,  MATCH(GB112, '2010'!$A$7:$A$37, 0), MATCH(GB94, '2010'!$E$4:$HF$4, 0) )</f>
        <v>3</v>
      </c>
      <c r="GE112" s="41">
        <f>INDEX('2011'!$E$7:$HF$37,  MATCH(GB112, '2011'!$A$7:$A$37, 0), MATCH(GB94, '2011'!$E$4:$HF$4, 0) )</f>
        <v>6</v>
      </c>
      <c r="GF112" s="41">
        <f>INDEX('2012'!$E$7:$HF$37,  MATCH(GB112, '2012'!$A$7:$A$37, 0), MATCH(GB94, '2012'!$E$4:$HF$4, 0) )</f>
        <v>1</v>
      </c>
      <c r="GG112" s="41">
        <f>INDEX('2013'!$E$7:$HF$37,  MATCH(GB112, '2013'!$A$7:$A$37, 0), MATCH(GB94, '2013'!$E$4:$HF$4, 0) )</f>
        <v>1</v>
      </c>
      <c r="GH112" s="41">
        <f>INDEX('2014'!$E$7:$HF$37,  MATCH(GB112, '2014'!$A$7:$A$37, 0), MATCH(GB94, '2014'!$E$4:$HF$4, 0) )</f>
        <v>0</v>
      </c>
      <c r="GI112" s="41">
        <f>INDEX('2015'!$E$7:$HF$37,  MATCH(GB112, '2015'!$A$7:$A$37, 0), MATCH(GB94, '2015'!$E$4:$HF$4, 0) )</f>
        <v>19</v>
      </c>
      <c r="GJ112" s="41">
        <f>INDEX('2016'!$E$7:$HF$37,  MATCH(GB112, '2016'!$A$7:$A$37, 0), MATCH(GB94, '2016'!$E$4:$HF$4, 0) )</f>
        <v>16</v>
      </c>
      <c r="GK112" s="41">
        <f>INDEX('2017'!$E$7:$HF$37,  MATCH(GB112, '2017'!$A$7:$A$37, 0), MATCH(GB94, '2017'!$E$4:$HF$4, 0) )</f>
        <v>14</v>
      </c>
      <c r="GL112" s="41">
        <f>INDEX('2018'!$E$7:$HF$37,  MATCH(GB112, '2018'!$A$7:$A$37, 0), MATCH(GB94, '2018'!$E$4:$HF$4, 0) )</f>
        <v>13</v>
      </c>
      <c r="GM112" s="41">
        <f>INDEX('2019'!$E$7:$HF$37,  MATCH(GB112, '2019'!$A$7:$A$37, 0), MATCH(GB94, '2019'!$E$4:$HF$4, 0) )</f>
        <v>27</v>
      </c>
    </row>
    <row r="113" spans="2:195" x14ac:dyDescent="0.25">
      <c r="B113" s="9">
        <f t="shared" ref="B113:C113" si="1601">B23</f>
        <v>13</v>
      </c>
      <c r="C113" s="18" t="str">
        <f t="shared" si="1601"/>
        <v>Duchesne</v>
      </c>
      <c r="D113" s="41">
        <f>INDEX('2010'!$E$7:$HF$37,  MATCH(B113, '2010'!$A$7:$A$37, 0), MATCH(B94, '2010'!$E$4:$HF$4, 0) )</f>
        <v>352</v>
      </c>
      <c r="E113" s="41">
        <f>INDEX('2011'!$E$7:$HF$37,  MATCH(B113, '2011'!$A$7:$A$37, 0), MATCH(B94, '2011'!$E$4:$HF$4, 0) )</f>
        <v>338</v>
      </c>
      <c r="F113" s="41">
        <f>INDEX('2012'!$E$7:$HF$37,  MATCH(B113, '2012'!$A$7:$A$37, 0), MATCH(B94, '2012'!$E$4:$HF$4, 0) )</f>
        <v>258</v>
      </c>
      <c r="G113" s="41">
        <f>INDEX('2013'!$E$7:$HF$37,  MATCH(B113, '2013'!$A$7:$A$37, 0), MATCH(B94, '2013'!$E$4:$HF$4, 0) )</f>
        <v>275</v>
      </c>
      <c r="H113" s="41">
        <f>INDEX('2014'!$E$7:$HF$37,  MATCH(B113, '2014'!$A$7:$A$37, 0), MATCH(B94, '2014'!$E$4:$HF$4, 0) )</f>
        <v>229</v>
      </c>
      <c r="I113" s="41">
        <f>INDEX('2015'!$E$7:$HF$37,  MATCH(B113, '2015'!$A$7:$A$37, 0), MATCH(B94, '2015'!$E$4:$HF$4, 0) )</f>
        <v>239</v>
      </c>
      <c r="J113" s="41">
        <f>INDEX('2016'!$E$7:$HF$37,  MATCH(B113, '2016'!$A$7:$A$37, 0), MATCH(B94, '2016'!$E$4:$HF$4, 0) )</f>
        <v>364</v>
      </c>
      <c r="K113" s="41">
        <f>INDEX('2017'!$E$7:$HF$37,  MATCH(B113, '2017'!$A$7:$A$37, 0), MATCH(B94, '2017'!$E$4:$HF$4, 0) )</f>
        <v>521</v>
      </c>
      <c r="L113" s="41">
        <f>INDEX('2018'!$E$7:$HF$37,  MATCH(B113, '2018'!$A$7:$A$37, 0), MATCH(B94, '2018'!$E$4:$HF$4, 0) )</f>
        <v>675</v>
      </c>
      <c r="M113" s="41">
        <f>INDEX('2019'!$E$7:$HF$37,  MATCH(B113, '2019'!$A$7:$A$37, 0), MATCH(B94, '2019'!$E$4:$HF$4, 0) )</f>
        <v>784</v>
      </c>
      <c r="O113" s="9">
        <f t="shared" ref="O113:P113" si="1602">O23</f>
        <v>13</v>
      </c>
      <c r="P113" s="18" t="str">
        <f t="shared" si="1602"/>
        <v>Duchesne</v>
      </c>
      <c r="Q113" s="41">
        <f>INDEX('2010'!$E$7:$HF$37,  MATCH(O113, '2010'!$A$7:$A$37, 0), MATCH(O94, '2010'!$E$4:$HF$4, 0) )</f>
        <v>24</v>
      </c>
      <c r="R113" s="41">
        <f>INDEX('2011'!$E$7:$HF$37,  MATCH(O113, '2011'!$A$7:$A$37, 0), MATCH(O94, '2011'!$E$4:$HF$4, 0) )</f>
        <v>27</v>
      </c>
      <c r="S113" s="41">
        <f>INDEX('2012'!$E$7:$HF$37,  MATCH(O113, '2012'!$A$7:$A$37, 0), MATCH(O94, '2012'!$E$4:$HF$4, 0) )</f>
        <v>21</v>
      </c>
      <c r="T113" s="41">
        <f>INDEX('2013'!$E$7:$HF$37,  MATCH(O113, '2013'!$A$7:$A$37, 0), MATCH(O94, '2013'!$E$4:$HF$4, 0) )</f>
        <v>44</v>
      </c>
      <c r="U113" s="41">
        <f>INDEX('2014'!$E$7:$HF$37,  MATCH(O113, '2014'!$A$7:$A$37, 0), MATCH(O94, '2014'!$E$4:$HF$4, 0) )</f>
        <v>54</v>
      </c>
      <c r="V113" s="41">
        <f>INDEX('2015'!$E$7:$HF$37,  MATCH(O113, '2015'!$A$7:$A$37, 0), MATCH(O94, '2015'!$E$4:$HF$4, 0) )</f>
        <v>74</v>
      </c>
      <c r="W113" s="41">
        <f>INDEX('2016'!$E$7:$HF$37,  MATCH(O113, '2016'!$A$7:$A$37, 0), MATCH(O94, '2016'!$E$4:$HF$4, 0) )</f>
        <v>139</v>
      </c>
      <c r="X113" s="41">
        <f>INDEX('2017'!$E$7:$HF$37,  MATCH(O113, '2017'!$A$7:$A$37, 0), MATCH(O94, '2017'!$E$4:$HF$4, 0) )</f>
        <v>201</v>
      </c>
      <c r="Y113" s="41">
        <f>INDEX('2018'!$E$7:$HF$37,  MATCH(O113, '2018'!$A$7:$A$37, 0), MATCH(O94, '2018'!$E$4:$HF$4, 0) )</f>
        <v>237</v>
      </c>
      <c r="Z113" s="41">
        <f>INDEX('2019'!$E$7:$HF$37,  MATCH(O113, '2019'!$A$7:$A$37, 0), MATCH(O94, '2019'!$E$4:$HF$4, 0) )</f>
        <v>263</v>
      </c>
      <c r="AB113" s="9">
        <f t="shared" ref="AB113:AC113" si="1603">AB23</f>
        <v>13</v>
      </c>
      <c r="AC113" s="18" t="str">
        <f t="shared" si="1603"/>
        <v>Duchesne</v>
      </c>
      <c r="AD113" s="41">
        <f>INDEX('2010'!$E$7:$HF$37,  MATCH(AB113, '2010'!$A$7:$A$37, 0), MATCH(AB94, '2010'!$E$4:$HF$4, 0) )</f>
        <v>39</v>
      </c>
      <c r="AE113" s="41">
        <f>INDEX('2011'!$E$7:$HF$37,  MATCH(AB113, '2011'!$A$7:$A$37, 0), MATCH(AB94, '2011'!$E$4:$HF$4, 0) )</f>
        <v>21</v>
      </c>
      <c r="AF113" s="41">
        <f>INDEX('2012'!$E$7:$HF$37,  MATCH(AB113, '2012'!$A$7:$A$37, 0), MATCH(AB94, '2012'!$E$4:$HF$4, 0) )</f>
        <v>31</v>
      </c>
      <c r="AG113" s="41">
        <f>INDEX('2013'!$E$7:$HF$37,  MATCH(AB113, '2013'!$A$7:$A$37, 0), MATCH(AB94, '2013'!$E$4:$HF$4, 0) )</f>
        <v>28</v>
      </c>
      <c r="AH113" s="41">
        <f>INDEX('2014'!$E$7:$HF$37,  MATCH(AB113, '2014'!$A$7:$A$37, 0), MATCH(AB94, '2014'!$E$4:$HF$4, 0) )</f>
        <v>7</v>
      </c>
      <c r="AI113" s="41">
        <f>INDEX('2015'!$E$7:$HF$37,  MATCH(AB113, '2015'!$A$7:$A$37, 0), MATCH(AB94, '2015'!$E$4:$HF$4, 0) )</f>
        <v>8</v>
      </c>
      <c r="AJ113" s="41">
        <f>INDEX('2016'!$E$7:$HF$37,  MATCH(AB113, '2016'!$A$7:$A$37, 0), MATCH(AB94, '2016'!$E$4:$HF$4, 0) )</f>
        <v>14</v>
      </c>
      <c r="AK113" s="41">
        <f>INDEX('2017'!$E$7:$HF$37,  MATCH(AB113, '2017'!$A$7:$A$37, 0), MATCH(AB94, '2017'!$E$4:$HF$4, 0) )</f>
        <v>22</v>
      </c>
      <c r="AL113" s="41">
        <f>INDEX('2018'!$E$7:$HF$37,  MATCH(AB113, '2018'!$A$7:$A$37, 0), MATCH(AB94, '2018'!$E$4:$HF$4, 0) )</f>
        <v>41</v>
      </c>
      <c r="AM113" s="41">
        <f>INDEX('2019'!$E$7:$HF$37,  MATCH(AB113, '2019'!$A$7:$A$37, 0), MATCH(AB94, '2019'!$E$4:$HF$4, 0) )</f>
        <v>61</v>
      </c>
      <c r="AO113" s="9">
        <f t="shared" ref="AO113:AP113" si="1604">AO23</f>
        <v>13</v>
      </c>
      <c r="AP113" s="18" t="str">
        <f t="shared" si="1604"/>
        <v>Duchesne</v>
      </c>
      <c r="AQ113" s="41">
        <f>INDEX('2010'!$E$7:$HF$37,  MATCH(AO113, '2010'!$A$7:$A$37, 0), MATCH(AO94, '2010'!$E$4:$HF$4, 0) )</f>
        <v>0</v>
      </c>
      <c r="AR113" s="41">
        <f>INDEX('2011'!$E$7:$HF$37,  MATCH(AO113, '2011'!$A$7:$A$37, 0), MATCH(AO94, '2011'!$E$4:$HF$4, 0) )</f>
        <v>0</v>
      </c>
      <c r="AS113" s="41">
        <f>INDEX('2012'!$E$7:$HF$37,  MATCH(AO113, '2012'!$A$7:$A$37, 0), MATCH(AO94, '2012'!$E$4:$HF$4, 0) )</f>
        <v>0</v>
      </c>
      <c r="AT113" s="41">
        <f>INDEX('2013'!$E$7:$HF$37,  MATCH(AO113, '2013'!$A$7:$A$37, 0), MATCH(AO94, '2013'!$E$4:$HF$4, 0) )</f>
        <v>0</v>
      </c>
      <c r="AU113" s="41">
        <f>INDEX('2014'!$E$7:$HF$37,  MATCH(AO113, '2014'!$A$7:$A$37, 0), MATCH(AO94, '2014'!$E$4:$HF$4, 0) )</f>
        <v>0</v>
      </c>
      <c r="AV113" s="41">
        <f>INDEX('2015'!$E$7:$HF$37,  MATCH(AO113, '2015'!$A$7:$A$37, 0), MATCH(AO94, '2015'!$E$4:$HF$4, 0) )</f>
        <v>0</v>
      </c>
      <c r="AW113" s="41">
        <f>INDEX('2016'!$E$7:$HF$37,  MATCH(AO113, '2016'!$A$7:$A$37, 0), MATCH(AO94, '2016'!$E$4:$HF$4, 0) )</f>
        <v>10</v>
      </c>
      <c r="AX113" s="41">
        <f>INDEX('2017'!$E$7:$HF$37,  MATCH(AO113, '2017'!$A$7:$A$37, 0), MATCH(AO94, '2017'!$E$4:$HF$4, 0) )</f>
        <v>16</v>
      </c>
      <c r="AY113" s="41">
        <f>INDEX('2018'!$E$7:$HF$37,  MATCH(AO113, '2018'!$A$7:$A$37, 0), MATCH(AO94, '2018'!$E$4:$HF$4, 0) )</f>
        <v>33</v>
      </c>
      <c r="AZ113" s="41">
        <f>INDEX('2019'!$E$7:$HF$37,  MATCH(AO113, '2019'!$A$7:$A$37, 0), MATCH(AO94, '2019'!$E$4:$HF$4, 0) )</f>
        <v>35</v>
      </c>
      <c r="BB113" s="9">
        <f t="shared" ref="BB113:BC113" si="1605">BB23</f>
        <v>13</v>
      </c>
      <c r="BC113" s="18" t="str">
        <f t="shared" si="1605"/>
        <v>Duchesne</v>
      </c>
      <c r="BD113" s="41">
        <f>INDEX('2010'!$E$7:$HF$37,  MATCH(BB113, '2010'!$A$7:$A$37, 0), MATCH(BB94, '2010'!$E$4:$HF$4, 0) )</f>
        <v>29</v>
      </c>
      <c r="BE113" s="41">
        <f>INDEX('2011'!$E$7:$HF$37,  MATCH(BB113, '2011'!$A$7:$A$37, 0), MATCH(BB94, '2011'!$E$4:$HF$4, 0) )</f>
        <v>28</v>
      </c>
      <c r="BF113" s="41">
        <f>INDEX('2012'!$E$7:$HF$37,  MATCH(BB113, '2012'!$A$7:$A$37, 0), MATCH(BB94, '2012'!$E$4:$HF$4, 0) )</f>
        <v>33</v>
      </c>
      <c r="BG113" s="41">
        <f>INDEX('2013'!$E$7:$HF$37,  MATCH(BB113, '2013'!$A$7:$A$37, 0), MATCH(BB94, '2013'!$E$4:$HF$4, 0) )</f>
        <v>34</v>
      </c>
      <c r="BH113" s="41">
        <f>INDEX('2014'!$E$7:$HF$37,  MATCH(BB113, '2014'!$A$7:$A$37, 0), MATCH(BB94, '2014'!$E$4:$HF$4, 0) )</f>
        <v>0</v>
      </c>
      <c r="BI113" s="41">
        <f>INDEX('2015'!$E$7:$HF$37,  MATCH(BB113, '2015'!$A$7:$A$37, 0), MATCH(BB94, '2015'!$E$4:$HF$4, 0) )</f>
        <v>3</v>
      </c>
      <c r="BJ113" s="41">
        <f>INDEX('2016'!$E$7:$HF$37,  MATCH(BB113, '2016'!$A$7:$A$37, 0), MATCH(BB94, '2016'!$E$4:$HF$4, 0) )</f>
        <v>2</v>
      </c>
      <c r="BK113" s="41">
        <f>INDEX('2017'!$E$7:$HF$37,  MATCH(BB113, '2017'!$A$7:$A$37, 0), MATCH(BB94, '2017'!$E$4:$HF$4, 0) )</f>
        <v>2</v>
      </c>
      <c r="BL113" s="41">
        <f>INDEX('2018'!$E$7:$HF$37,  MATCH(BB113, '2018'!$A$7:$A$37, 0), MATCH(BB94, '2018'!$E$4:$HF$4, 0) )</f>
        <v>13</v>
      </c>
      <c r="BM113" s="41">
        <f>INDEX('2019'!$E$7:$HF$37,  MATCH(BB113, '2019'!$A$7:$A$37, 0), MATCH(BB94, '2019'!$E$4:$HF$4, 0) )</f>
        <v>13</v>
      </c>
      <c r="BO113" s="9">
        <f t="shared" ref="BO113:BP113" si="1606">BO23</f>
        <v>13</v>
      </c>
      <c r="BP113" s="18" t="str">
        <f t="shared" si="1606"/>
        <v>Duchesne</v>
      </c>
      <c r="BQ113" s="41">
        <f>INDEX('2010'!$E$7:$HF$37,  MATCH(BO113, '2010'!$A$7:$A$37, 0), MATCH(BO94, '2010'!$E$4:$HF$4, 0) )</f>
        <v>57</v>
      </c>
      <c r="BR113" s="41">
        <f>INDEX('2011'!$E$7:$HF$37,  MATCH(BO113, '2011'!$A$7:$A$37, 0), MATCH(BO94, '2011'!$E$4:$HF$4, 0) )</f>
        <v>44</v>
      </c>
      <c r="BS113" s="41">
        <f>INDEX('2012'!$E$7:$HF$37,  MATCH(BO113, '2012'!$A$7:$A$37, 0), MATCH(BO94, '2012'!$E$4:$HF$4, 0) )</f>
        <v>34</v>
      </c>
      <c r="BT113" s="41">
        <f>INDEX('2013'!$E$7:$HF$37,  MATCH(BO113, '2013'!$A$7:$A$37, 0), MATCH(BO94, '2013'!$E$4:$HF$4, 0) )</f>
        <v>36</v>
      </c>
      <c r="BU113" s="41">
        <f>INDEX('2014'!$E$7:$HF$37,  MATCH(BO113, '2014'!$A$7:$A$37, 0), MATCH(BO94, '2014'!$E$4:$HF$4, 0) )</f>
        <v>26</v>
      </c>
      <c r="BV113" s="41">
        <f>INDEX('2015'!$E$7:$HF$37,  MATCH(BO113, '2015'!$A$7:$A$37, 0), MATCH(BO94, '2015'!$E$4:$HF$4, 0) )</f>
        <v>11</v>
      </c>
      <c r="BW113" s="41">
        <f>INDEX('2016'!$E$7:$HF$37,  MATCH(BO113, '2016'!$A$7:$A$37, 0), MATCH(BO94, '2016'!$E$4:$HF$4, 0) )</f>
        <v>16</v>
      </c>
      <c r="BX113" s="41">
        <f>INDEX('2017'!$E$7:$HF$37,  MATCH(BO113, '2017'!$A$7:$A$37, 0), MATCH(BO94, '2017'!$E$4:$HF$4, 0) )</f>
        <v>17</v>
      </c>
      <c r="BY113" s="41">
        <f>INDEX('2018'!$E$7:$HF$37,  MATCH(BO113, '2018'!$A$7:$A$37, 0), MATCH(BO94, '2018'!$E$4:$HF$4, 0) )</f>
        <v>23</v>
      </c>
      <c r="BZ113" s="41">
        <f>INDEX('2019'!$E$7:$HF$37,  MATCH(BO113, '2019'!$A$7:$A$37, 0), MATCH(BO94, '2019'!$E$4:$HF$4, 0) )</f>
        <v>39</v>
      </c>
      <c r="CB113" s="9">
        <f t="shared" ref="CB113:CC113" si="1607">CB23</f>
        <v>13</v>
      </c>
      <c r="CC113" s="18" t="str">
        <f t="shared" si="1607"/>
        <v>Duchesne</v>
      </c>
      <c r="CD113" s="41">
        <f>INDEX('2010'!$E$7:$HF$37,  MATCH(CB113, '2010'!$A$7:$A$37, 0), MATCH(CB94, '2010'!$E$4:$HF$4, 0) )</f>
        <v>7</v>
      </c>
      <c r="CE113" s="41">
        <f>INDEX('2011'!$E$7:$HF$37,  MATCH(CB113, '2011'!$A$7:$A$37, 0), MATCH(CB94, '2011'!$E$4:$HF$4, 0) )</f>
        <v>0</v>
      </c>
      <c r="CF113" s="41">
        <f>INDEX('2012'!$E$7:$HF$37,  MATCH(CB113, '2012'!$A$7:$A$37, 0), MATCH(CB94, '2012'!$E$4:$HF$4, 0) )</f>
        <v>7</v>
      </c>
      <c r="CG113" s="41">
        <f>INDEX('2013'!$E$7:$HF$37,  MATCH(CB113, '2013'!$A$7:$A$37, 0), MATCH(CB94, '2013'!$E$4:$HF$4, 0) )</f>
        <v>8</v>
      </c>
      <c r="CH113" s="41">
        <f>INDEX('2014'!$E$7:$HF$37,  MATCH(CB113, '2014'!$A$7:$A$37, 0), MATCH(CB94, '2014'!$E$4:$HF$4, 0) )</f>
        <v>17</v>
      </c>
      <c r="CI113" s="41">
        <f>INDEX('2015'!$E$7:$HF$37,  MATCH(CB113, '2015'!$A$7:$A$37, 0), MATCH(CB94, '2015'!$E$4:$HF$4, 0) )</f>
        <v>25</v>
      </c>
      <c r="CJ113" s="41">
        <f>INDEX('2016'!$E$7:$HF$37,  MATCH(CB113, '2016'!$A$7:$A$37, 0), MATCH(CB94, '2016'!$E$4:$HF$4, 0) )</f>
        <v>29</v>
      </c>
      <c r="CK113" s="41">
        <f>INDEX('2017'!$E$7:$HF$37,  MATCH(CB113, '2017'!$A$7:$A$37, 0), MATCH(CB94, '2017'!$E$4:$HF$4, 0) )</f>
        <v>45</v>
      </c>
      <c r="CL113" s="41">
        <f>INDEX('2018'!$E$7:$HF$37,  MATCH(CB113, '2018'!$A$7:$A$37, 0), MATCH(CB94, '2018'!$E$4:$HF$4, 0) )</f>
        <v>59</v>
      </c>
      <c r="CM113" s="41">
        <f>INDEX('2019'!$E$7:$HF$37,  MATCH(CB113, '2019'!$A$7:$A$37, 0), MATCH(CB94, '2019'!$E$4:$HF$4, 0) )</f>
        <v>71</v>
      </c>
      <c r="CO113" s="9">
        <f t="shared" ref="CO113:CP113" si="1608">CO23</f>
        <v>13</v>
      </c>
      <c r="CP113" s="18" t="str">
        <f t="shared" si="1608"/>
        <v>Duchesne</v>
      </c>
      <c r="CQ113" s="41">
        <f>INDEX('2010'!$E$7:$HF$37,  MATCH(CO113, '2010'!$A$7:$A$37, 0), MATCH(CO94, '2010'!$E$4:$HF$4, 0) )</f>
        <v>0</v>
      </c>
      <c r="CR113" s="41">
        <f>INDEX('2011'!$E$7:$HF$37,  MATCH(CO113, '2011'!$A$7:$A$37, 0), MATCH(CO94, '2011'!$E$4:$HF$4, 0) )</f>
        <v>0</v>
      </c>
      <c r="CS113" s="41">
        <f>INDEX('2012'!$E$7:$HF$37,  MATCH(CO113, '2012'!$A$7:$A$37, 0), MATCH(CO94, '2012'!$E$4:$HF$4, 0) )</f>
        <v>0</v>
      </c>
      <c r="CT113" s="41">
        <f>INDEX('2013'!$E$7:$HF$37,  MATCH(CO113, '2013'!$A$7:$A$37, 0), MATCH(CO94, '2013'!$E$4:$HF$4, 0) )</f>
        <v>0</v>
      </c>
      <c r="CU113" s="41">
        <f>INDEX('2014'!$E$7:$HF$37,  MATCH(CO113, '2014'!$A$7:$A$37, 0), MATCH(CO94, '2014'!$E$4:$HF$4, 0) )</f>
        <v>0</v>
      </c>
      <c r="CV113" s="41">
        <f>INDEX('2015'!$E$7:$HF$37,  MATCH(CO113, '2015'!$A$7:$A$37, 0), MATCH(CO94, '2015'!$E$4:$HF$4, 0) )</f>
        <v>0</v>
      </c>
      <c r="CW113" s="41">
        <f>INDEX('2016'!$E$7:$HF$37,  MATCH(CO113, '2016'!$A$7:$A$37, 0), MATCH(CO94, '2016'!$E$4:$HF$4, 0) )</f>
        <v>0</v>
      </c>
      <c r="CX113" s="41">
        <f>INDEX('2017'!$E$7:$HF$37,  MATCH(CO113, '2017'!$A$7:$A$37, 0), MATCH(CO94, '2017'!$E$4:$HF$4, 0) )</f>
        <v>0</v>
      </c>
      <c r="CY113" s="41">
        <f>INDEX('2018'!$E$7:$HF$37,  MATCH(CO113, '2018'!$A$7:$A$37, 0), MATCH(CO94, '2018'!$E$4:$HF$4, 0) )</f>
        <v>7</v>
      </c>
      <c r="CZ113" s="41">
        <f>INDEX('2019'!$E$7:$HF$37,  MATCH(CO113, '2019'!$A$7:$A$37, 0), MATCH(CO94, '2019'!$E$4:$HF$4, 0) )</f>
        <v>7</v>
      </c>
      <c r="DB113" s="9">
        <f t="shared" ref="DB113:DC113" si="1609">DB23</f>
        <v>13</v>
      </c>
      <c r="DC113" s="18" t="str">
        <f t="shared" si="1609"/>
        <v>Duchesne</v>
      </c>
      <c r="DD113" s="41">
        <f>INDEX('2010'!$E$7:$HF$37,  MATCH(DB113, '2010'!$A$7:$A$37, 0), MATCH(DB94, '2010'!$E$4:$HF$4, 0) )</f>
        <v>14</v>
      </c>
      <c r="DE113" s="41">
        <f>INDEX('2011'!$E$7:$HF$37,  MATCH(DB113, '2011'!$A$7:$A$37, 0), MATCH(DB94, '2011'!$E$4:$HF$4, 0) )</f>
        <v>15</v>
      </c>
      <c r="DF113" s="41">
        <f>INDEX('2012'!$E$7:$HF$37,  MATCH(DB113, '2012'!$A$7:$A$37, 0), MATCH(DB94, '2012'!$E$4:$HF$4, 0) )</f>
        <v>17</v>
      </c>
      <c r="DG113" s="41">
        <f>INDEX('2013'!$E$7:$HF$37,  MATCH(DB113, '2013'!$A$7:$A$37, 0), MATCH(DB94, '2013'!$E$4:$HF$4, 0) )</f>
        <v>17</v>
      </c>
      <c r="DH113" s="41">
        <f>INDEX('2014'!$E$7:$HF$37,  MATCH(DB113, '2014'!$A$7:$A$37, 0), MATCH(DB94, '2014'!$E$4:$HF$4, 0) )</f>
        <v>14</v>
      </c>
      <c r="DI113" s="41">
        <f>INDEX('2015'!$E$7:$HF$37,  MATCH(DB113, '2015'!$A$7:$A$37, 0), MATCH(DB94, '2015'!$E$4:$HF$4, 0) )</f>
        <v>3</v>
      </c>
      <c r="DJ113" s="41">
        <f>INDEX('2016'!$E$7:$HF$37,  MATCH(DB113, '2016'!$A$7:$A$37, 0), MATCH(DB94, '2016'!$E$4:$HF$4, 0) )</f>
        <v>19</v>
      </c>
      <c r="DK113" s="41">
        <f>INDEX('2017'!$E$7:$HF$37,  MATCH(DB113, '2017'!$A$7:$A$37, 0), MATCH(DB94, '2017'!$E$4:$HF$4, 0) )</f>
        <v>37</v>
      </c>
      <c r="DL113" s="41">
        <f>INDEX('2018'!$E$7:$HF$37,  MATCH(DB113, '2018'!$A$7:$A$37, 0), MATCH(DB94, '2018'!$E$4:$HF$4, 0) )</f>
        <v>51</v>
      </c>
      <c r="DM113" s="41">
        <f>INDEX('2019'!$E$7:$HF$37,  MATCH(DB113, '2019'!$A$7:$A$37, 0), MATCH(DB94, '2019'!$E$4:$HF$4, 0) )</f>
        <v>65</v>
      </c>
      <c r="DO113" s="9">
        <f t="shared" ref="DO113:DP113" si="1610">DO23</f>
        <v>13</v>
      </c>
      <c r="DP113" s="18" t="str">
        <f t="shared" si="1610"/>
        <v>Duchesne</v>
      </c>
      <c r="DQ113" s="41">
        <f>INDEX('2010'!$E$7:$HF$37,  MATCH(DO113, '2010'!$A$7:$A$37, 0), MATCH(DO94, '2010'!$E$4:$HF$4, 0) )</f>
        <v>51</v>
      </c>
      <c r="DR113" s="41">
        <f>INDEX('2011'!$E$7:$HF$37,  MATCH(DO113, '2011'!$A$7:$A$37, 0), MATCH(DO94, '2011'!$E$4:$HF$4, 0) )</f>
        <v>38</v>
      </c>
      <c r="DS113" s="41">
        <f>INDEX('2012'!$E$7:$HF$37,  MATCH(DO113, '2012'!$A$7:$A$37, 0), MATCH(DO94, '2012'!$E$4:$HF$4, 0) )</f>
        <v>37</v>
      </c>
      <c r="DT113" s="41">
        <f>INDEX('2013'!$E$7:$HF$37,  MATCH(DO113, '2013'!$A$7:$A$37, 0), MATCH(DO94, '2013'!$E$4:$HF$4, 0) )</f>
        <v>31</v>
      </c>
      <c r="DU113" s="41">
        <f>INDEX('2014'!$E$7:$HF$37,  MATCH(DO113, '2014'!$A$7:$A$37, 0), MATCH(DO94, '2014'!$E$4:$HF$4, 0) )</f>
        <v>30</v>
      </c>
      <c r="DV113" s="41">
        <f>INDEX('2015'!$E$7:$HF$37,  MATCH(DO113, '2015'!$A$7:$A$37, 0), MATCH(DO94, '2015'!$E$4:$HF$4, 0) )</f>
        <v>33</v>
      </c>
      <c r="DW113" s="41">
        <f>INDEX('2016'!$E$7:$HF$37,  MATCH(DO113, '2016'!$A$7:$A$37, 0), MATCH(DO94, '2016'!$E$4:$HF$4, 0) )</f>
        <v>58</v>
      </c>
      <c r="DX113" s="41">
        <f>INDEX('2017'!$E$7:$HF$37,  MATCH(DO113, '2017'!$A$7:$A$37, 0), MATCH(DO94, '2017'!$E$4:$HF$4, 0) )</f>
        <v>83</v>
      </c>
      <c r="DY113" s="41">
        <f>INDEX('2018'!$E$7:$HF$37,  MATCH(DO113, '2018'!$A$7:$A$37, 0), MATCH(DO94, '2018'!$E$4:$HF$4, 0) )</f>
        <v>78</v>
      </c>
      <c r="DZ113" s="41">
        <f>INDEX('2019'!$E$7:$HF$37,  MATCH(DO113, '2019'!$A$7:$A$37, 0), MATCH(DO94, '2019'!$E$4:$HF$4, 0) )</f>
        <v>76</v>
      </c>
      <c r="EB113" s="9">
        <f t="shared" ref="EB113:EC113" si="1611">EB23</f>
        <v>13</v>
      </c>
      <c r="EC113" s="18" t="str">
        <f t="shared" si="1611"/>
        <v>Duchesne</v>
      </c>
      <c r="ED113" s="41">
        <f>INDEX('2010'!$E$7:$HF$37,  MATCH(EB113, '2010'!$A$7:$A$37, 0), MATCH(EB94, '2010'!$E$4:$HF$4, 0) )</f>
        <v>20</v>
      </c>
      <c r="EE113" s="41">
        <f>INDEX('2011'!$E$7:$HF$37,  MATCH(EB113, '2011'!$A$7:$A$37, 0), MATCH(EB94, '2011'!$E$4:$HF$4, 0) )</f>
        <v>25</v>
      </c>
      <c r="EF113" s="41">
        <f>INDEX('2012'!$E$7:$HF$37,  MATCH(EB113, '2012'!$A$7:$A$37, 0), MATCH(EB94, '2012'!$E$4:$HF$4, 0) )</f>
        <v>28</v>
      </c>
      <c r="EG113" s="41">
        <f>INDEX('2013'!$E$7:$HF$37,  MATCH(EB113, '2013'!$A$7:$A$37, 0), MATCH(EB94, '2013'!$E$4:$HF$4, 0) )</f>
        <v>29</v>
      </c>
      <c r="EH113" s="41">
        <f>INDEX('2014'!$E$7:$HF$37,  MATCH(EB113, '2014'!$A$7:$A$37, 0), MATCH(EB94, '2014'!$E$4:$HF$4, 0) )</f>
        <v>25</v>
      </c>
      <c r="EI113" s="41">
        <f>INDEX('2015'!$E$7:$HF$37,  MATCH(EB113, '2015'!$A$7:$A$37, 0), MATCH(EB94, '2015'!$E$4:$HF$4, 0) )</f>
        <v>30</v>
      </c>
      <c r="EJ113" s="41">
        <f>INDEX('2016'!$E$7:$HF$37,  MATCH(EB113, '2016'!$A$7:$A$37, 0), MATCH(EB94, '2016'!$E$4:$HF$4, 0) )</f>
        <v>37</v>
      </c>
      <c r="EK113" s="41">
        <f>INDEX('2017'!$E$7:$HF$37,  MATCH(EB113, '2017'!$A$7:$A$37, 0), MATCH(EB94, '2017'!$E$4:$HF$4, 0) )</f>
        <v>47</v>
      </c>
      <c r="EL113" s="41">
        <f>INDEX('2018'!$E$7:$HF$37,  MATCH(EB113, '2018'!$A$7:$A$37, 0), MATCH(EB94, '2018'!$E$4:$HF$4, 0) )</f>
        <v>59</v>
      </c>
      <c r="EM113" s="41">
        <f>INDEX('2019'!$E$7:$HF$37,  MATCH(EB113, '2019'!$A$7:$A$37, 0), MATCH(EB94, '2019'!$E$4:$HF$4, 0) )</f>
        <v>80</v>
      </c>
      <c r="EO113" s="9">
        <f t="shared" ref="EO113:EP113" si="1612">EO23</f>
        <v>13</v>
      </c>
      <c r="EP113" s="18" t="str">
        <f t="shared" si="1612"/>
        <v>Duchesne</v>
      </c>
      <c r="EQ113" s="41">
        <f>INDEX('2010'!$E$7:$HF$37,  MATCH(EO113, '2010'!$A$7:$A$37, 0), MATCH(EO94, '2010'!$E$4:$HF$4, 0) )</f>
        <v>0</v>
      </c>
      <c r="ER113" s="41">
        <f>INDEX('2011'!$E$7:$HF$37,  MATCH(EO113, '2011'!$A$7:$A$37, 0), MATCH(EO94, '2011'!$E$4:$HF$4, 0) )</f>
        <v>20</v>
      </c>
      <c r="ES113" s="41">
        <f>INDEX('2012'!$E$7:$HF$37,  MATCH(EO113, '2012'!$A$7:$A$37, 0), MATCH(EO94, '2012'!$E$4:$HF$4, 0) )</f>
        <v>21</v>
      </c>
      <c r="ET113" s="41">
        <f>INDEX('2013'!$E$7:$HF$37,  MATCH(EO113, '2013'!$A$7:$A$37, 0), MATCH(EO94, '2013'!$E$4:$HF$4, 0) )</f>
        <v>20</v>
      </c>
      <c r="EU113" s="41">
        <f>INDEX('2014'!$E$7:$HF$37,  MATCH(EO113, '2014'!$A$7:$A$37, 0), MATCH(EO94, '2014'!$E$4:$HF$4, 0) )</f>
        <v>18</v>
      </c>
      <c r="EV113" s="41">
        <f>INDEX('2015'!$E$7:$HF$37,  MATCH(EO113, '2015'!$A$7:$A$37, 0), MATCH(EO94, '2015'!$E$4:$HF$4, 0) )</f>
        <v>21</v>
      </c>
      <c r="EW113" s="41">
        <f>INDEX('2016'!$E$7:$HF$37,  MATCH(EO113, '2016'!$A$7:$A$37, 0), MATCH(EO94, '2016'!$E$4:$HF$4, 0) )</f>
        <v>9</v>
      </c>
      <c r="EX113" s="41">
        <f>INDEX('2017'!$E$7:$HF$37,  MATCH(EO113, '2017'!$A$7:$A$37, 0), MATCH(EO94, '2017'!$E$4:$HF$4, 0) )</f>
        <v>9</v>
      </c>
      <c r="EY113" s="41">
        <f>INDEX('2018'!$E$7:$HF$37,  MATCH(EO113, '2018'!$A$7:$A$37, 0), MATCH(EO94, '2018'!$E$4:$HF$4, 0) )</f>
        <v>21</v>
      </c>
      <c r="EZ113" s="41">
        <f>INDEX('2019'!$E$7:$HF$37,  MATCH(EO113, '2019'!$A$7:$A$37, 0), MATCH(EO94, '2019'!$E$4:$HF$4, 0) )</f>
        <v>24</v>
      </c>
      <c r="FB113" s="9">
        <f t="shared" ref="FB113:FC113" si="1613">FB23</f>
        <v>13</v>
      </c>
      <c r="FC113" s="18" t="str">
        <f t="shared" si="1613"/>
        <v>Duchesne</v>
      </c>
      <c r="FD113" s="41">
        <f>INDEX('2010'!$E$7:$HF$37,  MATCH(FB113, '2010'!$A$7:$A$37, 0), MATCH(FB94, '2010'!$E$4:$HF$4, 0) )</f>
        <v>106</v>
      </c>
      <c r="FE113" s="41">
        <f>INDEX('2011'!$E$7:$HF$37,  MATCH(FB113, '2011'!$A$7:$A$37, 0), MATCH(FB94, '2011'!$E$4:$HF$4, 0) )</f>
        <v>117</v>
      </c>
      <c r="FF113" s="41">
        <f>INDEX('2012'!$E$7:$HF$37,  MATCH(FB113, '2012'!$A$7:$A$37, 0), MATCH(FB94, '2012'!$E$4:$HF$4, 0) )</f>
        <v>20</v>
      </c>
      <c r="FG113" s="41">
        <f>INDEX('2013'!$E$7:$HF$37,  MATCH(FB113, '2013'!$A$7:$A$37, 0), MATCH(FB94, '2013'!$E$4:$HF$4, 0) )</f>
        <v>21</v>
      </c>
      <c r="FH113" s="41">
        <f>INDEX('2014'!$E$7:$HF$37,  MATCH(FB113, '2014'!$A$7:$A$37, 0), MATCH(FB94, '2014'!$E$4:$HF$4, 0) )</f>
        <v>26</v>
      </c>
      <c r="FI113" s="41">
        <f>INDEX('2015'!$E$7:$HF$37,  MATCH(FB113, '2015'!$A$7:$A$37, 0), MATCH(FB94, '2015'!$E$4:$HF$4, 0) )</f>
        <v>22</v>
      </c>
      <c r="FJ113" s="41">
        <f>INDEX('2016'!$E$7:$HF$37,  MATCH(FB113, '2016'!$A$7:$A$37, 0), MATCH(FB94, '2016'!$E$4:$HF$4, 0) )</f>
        <v>23</v>
      </c>
      <c r="FK113" s="41">
        <f>INDEX('2017'!$E$7:$HF$37,  MATCH(FB113, '2017'!$A$7:$A$37, 0), MATCH(FB94, '2017'!$E$4:$HF$4, 0) )</f>
        <v>36</v>
      </c>
      <c r="FL113" s="41">
        <f>INDEX('2018'!$E$7:$HF$37,  MATCH(FB113, '2018'!$A$7:$A$37, 0), MATCH(FB94, '2018'!$E$4:$HF$4, 0) )</f>
        <v>42</v>
      </c>
      <c r="FM113" s="41">
        <f>INDEX('2019'!$E$7:$HF$37,  MATCH(FB113, '2019'!$A$7:$A$37, 0), MATCH(FB94, '2019'!$E$4:$HF$4, 0) )</f>
        <v>42</v>
      </c>
      <c r="FO113" s="9">
        <f t="shared" ref="FO113:FP113" si="1614">FO23</f>
        <v>13</v>
      </c>
      <c r="FP113" s="18" t="str">
        <f t="shared" si="1614"/>
        <v>Duchesne</v>
      </c>
      <c r="FQ113" s="41">
        <f>INDEX('2010'!$E$7:$HF$37,  MATCH(FO113, '2010'!$A$7:$A$37, 0), MATCH(FO94, '2010'!$E$4:$HF$4, 0) )</f>
        <v>5</v>
      </c>
      <c r="FR113" s="41">
        <f>INDEX('2011'!$E$7:$HF$37,  MATCH(FO113, '2011'!$A$7:$A$37, 0), MATCH(FO94, '2011'!$E$4:$HF$4, 0) )</f>
        <v>3</v>
      </c>
      <c r="FS113" s="41">
        <f>INDEX('2012'!$E$7:$HF$37,  MATCH(FO113, '2012'!$A$7:$A$37, 0), MATCH(FO94, '2012'!$E$4:$HF$4, 0) )</f>
        <v>9</v>
      </c>
      <c r="FT113" s="41">
        <f>INDEX('2013'!$E$7:$HF$37,  MATCH(FO113, '2013'!$A$7:$A$37, 0), MATCH(FO94, '2013'!$E$4:$HF$4, 0) )</f>
        <v>7</v>
      </c>
      <c r="FU113" s="41">
        <f>INDEX('2014'!$E$7:$HF$37,  MATCH(FO113, '2014'!$A$7:$A$37, 0), MATCH(FO94, '2014'!$E$4:$HF$4, 0) )</f>
        <v>12</v>
      </c>
      <c r="FV113" s="41">
        <f>INDEX('2015'!$E$7:$HF$37,  MATCH(FO113, '2015'!$A$7:$A$37, 0), MATCH(FO94, '2015'!$E$4:$HF$4, 0) )</f>
        <v>9</v>
      </c>
      <c r="FW113" s="41">
        <f>INDEX('2016'!$E$7:$HF$37,  MATCH(FO113, '2016'!$A$7:$A$37, 0), MATCH(FO94, '2016'!$E$4:$HF$4, 0) )</f>
        <v>8</v>
      </c>
      <c r="FX113" s="41">
        <f>INDEX('2017'!$E$7:$HF$37,  MATCH(FO113, '2017'!$A$7:$A$37, 0), MATCH(FO94, '2017'!$E$4:$HF$4, 0) )</f>
        <v>6</v>
      </c>
      <c r="FY113" s="41">
        <f>INDEX('2018'!$E$7:$HF$37,  MATCH(FO113, '2018'!$A$7:$A$37, 0), MATCH(FO94, '2018'!$E$4:$HF$4, 0) )</f>
        <v>11</v>
      </c>
      <c r="FZ113" s="41">
        <f>INDEX('2019'!$E$7:$HF$37,  MATCH(FO113, '2019'!$A$7:$A$37, 0), MATCH(FO94, '2019'!$E$4:$HF$4, 0) )</f>
        <v>8</v>
      </c>
      <c r="GB113" s="9">
        <f t="shared" ref="GB113:GC113" si="1615">GB23</f>
        <v>13</v>
      </c>
      <c r="GC113" s="18" t="str">
        <f t="shared" si="1615"/>
        <v>Duchesne</v>
      </c>
      <c r="GD113" s="41">
        <f>INDEX('2010'!$E$7:$HF$37,  MATCH(GB113, '2010'!$A$7:$A$37, 0), MATCH(GB94, '2010'!$E$4:$HF$4, 0) )</f>
        <v>0</v>
      </c>
      <c r="GE113" s="41">
        <f>INDEX('2011'!$E$7:$HF$37,  MATCH(GB113, '2011'!$A$7:$A$37, 0), MATCH(GB94, '2011'!$E$4:$HF$4, 0) )</f>
        <v>0</v>
      </c>
      <c r="GF113" s="41">
        <f>INDEX('2012'!$E$7:$HF$37,  MATCH(GB113, '2012'!$A$7:$A$37, 0), MATCH(GB94, '2012'!$E$4:$HF$4, 0) )</f>
        <v>0</v>
      </c>
      <c r="GG113" s="41">
        <f>INDEX('2013'!$E$7:$HF$37,  MATCH(GB113, '2013'!$A$7:$A$37, 0), MATCH(GB94, '2013'!$E$4:$HF$4, 0) )</f>
        <v>0</v>
      </c>
      <c r="GH113" s="41">
        <f>INDEX('2014'!$E$7:$HF$37,  MATCH(GB113, '2014'!$A$7:$A$37, 0), MATCH(GB94, '2014'!$E$4:$HF$4, 0) )</f>
        <v>0</v>
      </c>
      <c r="GI113" s="41">
        <f>INDEX('2015'!$E$7:$HF$37,  MATCH(GB113, '2015'!$A$7:$A$37, 0), MATCH(GB94, '2015'!$E$4:$HF$4, 0) )</f>
        <v>0</v>
      </c>
      <c r="GJ113" s="41">
        <f>INDEX('2016'!$E$7:$HF$37,  MATCH(GB113, '2016'!$A$7:$A$37, 0), MATCH(GB94, '2016'!$E$4:$HF$4, 0) )</f>
        <v>0</v>
      </c>
      <c r="GK113" s="41">
        <f>INDEX('2017'!$E$7:$HF$37,  MATCH(GB113, '2017'!$A$7:$A$37, 0), MATCH(GB94, '2017'!$E$4:$HF$4, 0) )</f>
        <v>0</v>
      </c>
      <c r="GL113" s="41">
        <f>INDEX('2018'!$E$7:$HF$37,  MATCH(GB113, '2018'!$A$7:$A$37, 0), MATCH(GB94, '2018'!$E$4:$HF$4, 0) )</f>
        <v>0</v>
      </c>
      <c r="GM113" s="41">
        <f>INDEX('2019'!$E$7:$HF$37,  MATCH(GB113, '2019'!$A$7:$A$37, 0), MATCH(GB94, '2019'!$E$4:$HF$4, 0) )</f>
        <v>0</v>
      </c>
    </row>
    <row r="114" spans="2:195" x14ac:dyDescent="0.25">
      <c r="B114" s="9">
        <f t="shared" ref="B114:C114" si="1616">B24</f>
        <v>15</v>
      </c>
      <c r="C114" s="18" t="str">
        <f t="shared" si="1616"/>
        <v>Emery</v>
      </c>
      <c r="D114" s="41">
        <f>INDEX('2010'!$E$7:$HF$37,  MATCH(B114, '2010'!$A$7:$A$37, 0), MATCH(B94, '2010'!$E$4:$HF$4, 0) )</f>
        <v>261</v>
      </c>
      <c r="E114" s="41">
        <f>INDEX('2011'!$E$7:$HF$37,  MATCH(B114, '2011'!$A$7:$A$37, 0), MATCH(B94, '2011'!$E$4:$HF$4, 0) )</f>
        <v>271</v>
      </c>
      <c r="F114" s="41">
        <f>INDEX('2012'!$E$7:$HF$37,  MATCH(B114, '2012'!$A$7:$A$37, 0), MATCH(B94, '2012'!$E$4:$HF$4, 0) )</f>
        <v>264</v>
      </c>
      <c r="G114" s="41">
        <f>INDEX('2013'!$E$7:$HF$37,  MATCH(B114, '2013'!$A$7:$A$37, 0), MATCH(B94, '2013'!$E$4:$HF$4, 0) )</f>
        <v>259</v>
      </c>
      <c r="H114" s="41">
        <f>INDEX('2014'!$E$7:$HF$37,  MATCH(B114, '2014'!$A$7:$A$37, 0), MATCH(B94, '2014'!$E$4:$HF$4, 0) )</f>
        <v>189</v>
      </c>
      <c r="I114" s="41">
        <f>INDEX('2015'!$E$7:$HF$37,  MATCH(B114, '2015'!$A$7:$A$37, 0), MATCH(B94, '2015'!$E$4:$HF$4, 0) )</f>
        <v>233</v>
      </c>
      <c r="J114" s="41">
        <f>INDEX('2016'!$E$7:$HF$37,  MATCH(B114, '2016'!$A$7:$A$37, 0), MATCH(B94, '2016'!$E$4:$HF$4, 0) )</f>
        <v>257</v>
      </c>
      <c r="K114" s="41">
        <f>INDEX('2017'!$E$7:$HF$37,  MATCH(B114, '2017'!$A$7:$A$37, 0), MATCH(B94, '2017'!$E$4:$HF$4, 0) )</f>
        <v>264</v>
      </c>
      <c r="L114" s="41">
        <f>INDEX('2018'!$E$7:$HF$37,  MATCH(B114, '2018'!$A$7:$A$37, 0), MATCH(B94, '2018'!$E$4:$HF$4, 0) )</f>
        <v>297</v>
      </c>
      <c r="M114" s="41">
        <f>INDEX('2019'!$E$7:$HF$37,  MATCH(B114, '2019'!$A$7:$A$37, 0), MATCH(B94, '2019'!$E$4:$HF$4, 0) )</f>
        <v>313</v>
      </c>
      <c r="O114" s="9">
        <f t="shared" ref="O114:P114" si="1617">O24</f>
        <v>15</v>
      </c>
      <c r="P114" s="18" t="str">
        <f t="shared" si="1617"/>
        <v>Emery</v>
      </c>
      <c r="Q114" s="41">
        <f>INDEX('2010'!$E$7:$HF$37,  MATCH(O114, '2010'!$A$7:$A$37, 0), MATCH(O94, '2010'!$E$4:$HF$4, 0) )</f>
        <v>73</v>
      </c>
      <c r="R114" s="41">
        <f>INDEX('2011'!$E$7:$HF$37,  MATCH(O114, '2011'!$A$7:$A$37, 0), MATCH(O94, '2011'!$E$4:$HF$4, 0) )</f>
        <v>72</v>
      </c>
      <c r="S114" s="41">
        <f>INDEX('2012'!$E$7:$HF$37,  MATCH(O114, '2012'!$A$7:$A$37, 0), MATCH(O94, '2012'!$E$4:$HF$4, 0) )</f>
        <v>47</v>
      </c>
      <c r="T114" s="41">
        <f>INDEX('2013'!$E$7:$HF$37,  MATCH(O114, '2013'!$A$7:$A$37, 0), MATCH(O94, '2013'!$E$4:$HF$4, 0) )</f>
        <v>27</v>
      </c>
      <c r="U114" s="41">
        <f>INDEX('2014'!$E$7:$HF$37,  MATCH(O114, '2014'!$A$7:$A$37, 0), MATCH(O94, '2014'!$E$4:$HF$4, 0) )</f>
        <v>26</v>
      </c>
      <c r="V114" s="41">
        <f>INDEX('2015'!$E$7:$HF$37,  MATCH(O114, '2015'!$A$7:$A$37, 0), MATCH(O94, '2015'!$E$4:$HF$4, 0) )</f>
        <v>34</v>
      </c>
      <c r="W114" s="41">
        <f>INDEX('2016'!$E$7:$HF$37,  MATCH(O114, '2016'!$A$7:$A$37, 0), MATCH(O94, '2016'!$E$4:$HF$4, 0) )</f>
        <v>35</v>
      </c>
      <c r="X114" s="41">
        <f>INDEX('2017'!$E$7:$HF$37,  MATCH(O114, '2017'!$A$7:$A$37, 0), MATCH(O94, '2017'!$E$4:$HF$4, 0) )</f>
        <v>36</v>
      </c>
      <c r="Y114" s="41">
        <f>INDEX('2018'!$E$7:$HF$37,  MATCH(O114, '2018'!$A$7:$A$37, 0), MATCH(O94, '2018'!$E$4:$HF$4, 0) )</f>
        <v>52</v>
      </c>
      <c r="Z114" s="41">
        <f>INDEX('2019'!$E$7:$HF$37,  MATCH(O114, '2019'!$A$7:$A$37, 0), MATCH(O94, '2019'!$E$4:$HF$4, 0) )</f>
        <v>56</v>
      </c>
      <c r="AB114" s="9">
        <f t="shared" ref="AB114:AC114" si="1618">AB24</f>
        <v>15</v>
      </c>
      <c r="AC114" s="18" t="str">
        <f t="shared" si="1618"/>
        <v>Emery</v>
      </c>
      <c r="AD114" s="41">
        <f>INDEX('2010'!$E$7:$HF$37,  MATCH(AB114, '2010'!$A$7:$A$37, 0), MATCH(AB94, '2010'!$E$4:$HF$4, 0) )</f>
        <v>7</v>
      </c>
      <c r="AE114" s="41">
        <f>INDEX('2011'!$E$7:$HF$37,  MATCH(AB114, '2011'!$A$7:$A$37, 0), MATCH(AB94, '2011'!$E$4:$HF$4, 0) )</f>
        <v>4</v>
      </c>
      <c r="AF114" s="41">
        <f>INDEX('2012'!$E$7:$HF$37,  MATCH(AB114, '2012'!$A$7:$A$37, 0), MATCH(AB94, '2012'!$E$4:$HF$4, 0) )</f>
        <v>2</v>
      </c>
      <c r="AG114" s="41">
        <f>INDEX('2013'!$E$7:$HF$37,  MATCH(AB114, '2013'!$A$7:$A$37, 0), MATCH(AB94, '2013'!$E$4:$HF$4, 0) )</f>
        <v>5</v>
      </c>
      <c r="AH114" s="41">
        <f>INDEX('2014'!$E$7:$HF$37,  MATCH(AB114, '2014'!$A$7:$A$37, 0), MATCH(AB94, '2014'!$E$4:$HF$4, 0) )</f>
        <v>1</v>
      </c>
      <c r="AI114" s="41">
        <f>INDEX('2015'!$E$7:$HF$37,  MATCH(AB114, '2015'!$A$7:$A$37, 0), MATCH(AB94, '2015'!$E$4:$HF$4, 0) )</f>
        <v>17</v>
      </c>
      <c r="AJ114" s="41">
        <f>INDEX('2016'!$E$7:$HF$37,  MATCH(AB114, '2016'!$A$7:$A$37, 0), MATCH(AB94, '2016'!$E$4:$HF$4, 0) )</f>
        <v>17</v>
      </c>
      <c r="AK114" s="41">
        <f>INDEX('2017'!$E$7:$HF$37,  MATCH(AB114, '2017'!$A$7:$A$37, 0), MATCH(AB94, '2017'!$E$4:$HF$4, 0) )</f>
        <v>17</v>
      </c>
      <c r="AL114" s="41">
        <f>INDEX('2018'!$E$7:$HF$37,  MATCH(AB114, '2018'!$A$7:$A$37, 0), MATCH(AB94, '2018'!$E$4:$HF$4, 0) )</f>
        <v>26</v>
      </c>
      <c r="AM114" s="41">
        <f>INDEX('2019'!$E$7:$HF$37,  MATCH(AB114, '2019'!$A$7:$A$37, 0), MATCH(AB94, '2019'!$E$4:$HF$4, 0) )</f>
        <v>23</v>
      </c>
      <c r="AO114" s="9">
        <f t="shared" ref="AO114:AP114" si="1619">AO24</f>
        <v>15</v>
      </c>
      <c r="AP114" s="18" t="str">
        <f t="shared" si="1619"/>
        <v>Emery</v>
      </c>
      <c r="AQ114" s="41">
        <f>INDEX('2010'!$E$7:$HF$37,  MATCH(AO114, '2010'!$A$7:$A$37, 0), MATCH(AO94, '2010'!$E$4:$HF$4, 0) )</f>
        <v>64</v>
      </c>
      <c r="AR114" s="41">
        <f>INDEX('2011'!$E$7:$HF$37,  MATCH(AO114, '2011'!$A$7:$A$37, 0), MATCH(AO94, '2011'!$E$4:$HF$4, 0) )</f>
        <v>61</v>
      </c>
      <c r="AS114" s="41">
        <f>INDEX('2012'!$E$7:$HF$37,  MATCH(AO114, '2012'!$A$7:$A$37, 0), MATCH(AO94, '2012'!$E$4:$HF$4, 0) )</f>
        <v>62</v>
      </c>
      <c r="AT114" s="41">
        <f>INDEX('2013'!$E$7:$HF$37,  MATCH(AO114, '2013'!$A$7:$A$37, 0), MATCH(AO94, '2013'!$E$4:$HF$4, 0) )</f>
        <v>63</v>
      </c>
      <c r="AU114" s="41">
        <f>INDEX('2014'!$E$7:$HF$37,  MATCH(AO114, '2014'!$A$7:$A$37, 0), MATCH(AO94, '2014'!$E$4:$HF$4, 0) )</f>
        <v>26</v>
      </c>
      <c r="AV114" s="41">
        <f>INDEX('2015'!$E$7:$HF$37,  MATCH(AO114, '2015'!$A$7:$A$37, 0), MATCH(AO94, '2015'!$E$4:$HF$4, 0) )</f>
        <v>14</v>
      </c>
      <c r="AW114" s="41">
        <f>INDEX('2016'!$E$7:$HF$37,  MATCH(AO114, '2016'!$A$7:$A$37, 0), MATCH(AO94, '2016'!$E$4:$HF$4, 0) )</f>
        <v>18</v>
      </c>
      <c r="AX114" s="41">
        <f>INDEX('2017'!$E$7:$HF$37,  MATCH(AO114, '2017'!$A$7:$A$37, 0), MATCH(AO94, '2017'!$E$4:$HF$4, 0) )</f>
        <v>19</v>
      </c>
      <c r="AY114" s="41">
        <f>INDEX('2018'!$E$7:$HF$37,  MATCH(AO114, '2018'!$A$7:$A$37, 0), MATCH(AO94, '2018'!$E$4:$HF$4, 0) )</f>
        <v>21</v>
      </c>
      <c r="AZ114" s="41">
        <f>INDEX('2019'!$E$7:$HF$37,  MATCH(AO114, '2019'!$A$7:$A$37, 0), MATCH(AO94, '2019'!$E$4:$HF$4, 0) )</f>
        <v>0</v>
      </c>
      <c r="BB114" s="9">
        <f t="shared" ref="BB114:BC114" si="1620">BB24</f>
        <v>15</v>
      </c>
      <c r="BC114" s="18" t="str">
        <f t="shared" si="1620"/>
        <v>Emery</v>
      </c>
      <c r="BD114" s="41">
        <f>INDEX('2010'!$E$7:$HF$37,  MATCH(BB114, '2010'!$A$7:$A$37, 0), MATCH(BB94, '2010'!$E$4:$HF$4, 0) )</f>
        <v>0</v>
      </c>
      <c r="BE114" s="41">
        <f>INDEX('2011'!$E$7:$HF$37,  MATCH(BB114, '2011'!$A$7:$A$37, 0), MATCH(BB94, '2011'!$E$4:$HF$4, 0) )</f>
        <v>0</v>
      </c>
      <c r="BF114" s="41">
        <f>INDEX('2012'!$E$7:$HF$37,  MATCH(BB114, '2012'!$A$7:$A$37, 0), MATCH(BB94, '2012'!$E$4:$HF$4, 0) )</f>
        <v>0</v>
      </c>
      <c r="BG114" s="41">
        <f>INDEX('2013'!$E$7:$HF$37,  MATCH(BB114, '2013'!$A$7:$A$37, 0), MATCH(BB94, '2013'!$E$4:$HF$4, 0) )</f>
        <v>0</v>
      </c>
      <c r="BH114" s="41">
        <f>INDEX('2014'!$E$7:$HF$37,  MATCH(BB114, '2014'!$A$7:$A$37, 0), MATCH(BB94, '2014'!$E$4:$HF$4, 0) )</f>
        <v>0</v>
      </c>
      <c r="BI114" s="41">
        <f>INDEX('2015'!$E$7:$HF$37,  MATCH(BB114, '2015'!$A$7:$A$37, 0), MATCH(BB94, '2015'!$E$4:$HF$4, 0) )</f>
        <v>0</v>
      </c>
      <c r="BJ114" s="41">
        <f>INDEX('2016'!$E$7:$HF$37,  MATCH(BB114, '2016'!$A$7:$A$37, 0), MATCH(BB94, '2016'!$E$4:$HF$4, 0) )</f>
        <v>0</v>
      </c>
      <c r="BK114" s="41">
        <f>INDEX('2017'!$E$7:$HF$37,  MATCH(BB114, '2017'!$A$7:$A$37, 0), MATCH(BB94, '2017'!$E$4:$HF$4, 0) )</f>
        <v>0</v>
      </c>
      <c r="BL114" s="41">
        <f>INDEX('2018'!$E$7:$HF$37,  MATCH(BB114, '2018'!$A$7:$A$37, 0), MATCH(BB94, '2018'!$E$4:$HF$4, 0) )</f>
        <v>0</v>
      </c>
      <c r="BM114" s="41">
        <f>INDEX('2019'!$E$7:$HF$37,  MATCH(BB114, '2019'!$A$7:$A$37, 0), MATCH(BB94, '2019'!$E$4:$HF$4, 0) )</f>
        <v>0</v>
      </c>
      <c r="BO114" s="9">
        <f t="shared" ref="BO114:BP114" si="1621">BO24</f>
        <v>15</v>
      </c>
      <c r="BP114" s="18" t="str">
        <f t="shared" si="1621"/>
        <v>Emery</v>
      </c>
      <c r="BQ114" s="41">
        <f>INDEX('2010'!$E$7:$HF$37,  MATCH(BO114, '2010'!$A$7:$A$37, 0), MATCH(BO94, '2010'!$E$4:$HF$4, 0) )</f>
        <v>0</v>
      </c>
      <c r="BR114" s="41">
        <f>INDEX('2011'!$E$7:$HF$37,  MATCH(BO114, '2011'!$A$7:$A$37, 0), MATCH(BO94, '2011'!$E$4:$HF$4, 0) )</f>
        <v>0</v>
      </c>
      <c r="BS114" s="41">
        <f>INDEX('2012'!$E$7:$HF$37,  MATCH(BO114, '2012'!$A$7:$A$37, 0), MATCH(BO94, '2012'!$E$4:$HF$4, 0) )</f>
        <v>0</v>
      </c>
      <c r="BT114" s="41">
        <f>INDEX('2013'!$E$7:$HF$37,  MATCH(BO114, '2013'!$A$7:$A$37, 0), MATCH(BO94, '2013'!$E$4:$HF$4, 0) )</f>
        <v>10</v>
      </c>
      <c r="BU114" s="41">
        <f>INDEX('2014'!$E$7:$HF$37,  MATCH(BO114, '2014'!$A$7:$A$37, 0), MATCH(BO94, '2014'!$E$4:$HF$4, 0) )</f>
        <v>11</v>
      </c>
      <c r="BV114" s="41">
        <f>INDEX('2015'!$E$7:$HF$37,  MATCH(BO114, '2015'!$A$7:$A$37, 0), MATCH(BO94, '2015'!$E$4:$HF$4, 0) )</f>
        <v>18</v>
      </c>
      <c r="BW114" s="41">
        <f>INDEX('2016'!$E$7:$HF$37,  MATCH(BO114, '2016'!$A$7:$A$37, 0), MATCH(BO94, '2016'!$E$4:$HF$4, 0) )</f>
        <v>23</v>
      </c>
      <c r="BX114" s="41">
        <f>INDEX('2017'!$E$7:$HF$37,  MATCH(BO114, '2017'!$A$7:$A$37, 0), MATCH(BO94, '2017'!$E$4:$HF$4, 0) )</f>
        <v>23</v>
      </c>
      <c r="BY114" s="41">
        <f>INDEX('2018'!$E$7:$HF$37,  MATCH(BO114, '2018'!$A$7:$A$37, 0), MATCH(BO94, '2018'!$E$4:$HF$4, 0) )</f>
        <v>14</v>
      </c>
      <c r="BZ114" s="41">
        <f>INDEX('2019'!$E$7:$HF$37,  MATCH(BO114, '2019'!$A$7:$A$37, 0), MATCH(BO94, '2019'!$E$4:$HF$4, 0) )</f>
        <v>27</v>
      </c>
      <c r="CB114" s="9">
        <f t="shared" ref="CB114:CC114" si="1622">CB24</f>
        <v>15</v>
      </c>
      <c r="CC114" s="18" t="str">
        <f t="shared" si="1622"/>
        <v>Emery</v>
      </c>
      <c r="CD114" s="41">
        <f>INDEX('2010'!$E$7:$HF$37,  MATCH(CB114, '2010'!$A$7:$A$37, 0), MATCH(CB94, '2010'!$E$4:$HF$4, 0) )</f>
        <v>17</v>
      </c>
      <c r="CE114" s="41">
        <f>INDEX('2011'!$E$7:$HF$37,  MATCH(CB114, '2011'!$A$7:$A$37, 0), MATCH(CB94, '2011'!$E$4:$HF$4, 0) )</f>
        <v>17</v>
      </c>
      <c r="CF114" s="41">
        <f>INDEX('2012'!$E$7:$HF$37,  MATCH(CB114, '2012'!$A$7:$A$37, 0), MATCH(CB94, '2012'!$E$4:$HF$4, 0) )</f>
        <v>15</v>
      </c>
      <c r="CG114" s="41">
        <f>INDEX('2013'!$E$7:$HF$37,  MATCH(CB114, '2013'!$A$7:$A$37, 0), MATCH(CB94, '2013'!$E$4:$HF$4, 0) )</f>
        <v>16</v>
      </c>
      <c r="CH114" s="41">
        <f>INDEX('2014'!$E$7:$HF$37,  MATCH(CB114, '2014'!$A$7:$A$37, 0), MATCH(CB94, '2014'!$E$4:$HF$4, 0) )</f>
        <v>14</v>
      </c>
      <c r="CI114" s="41">
        <f>INDEX('2015'!$E$7:$HF$37,  MATCH(CB114, '2015'!$A$7:$A$37, 0), MATCH(CB94, '2015'!$E$4:$HF$4, 0) )</f>
        <v>6</v>
      </c>
      <c r="CJ114" s="41">
        <f>INDEX('2016'!$E$7:$HF$37,  MATCH(CB114, '2016'!$A$7:$A$37, 0), MATCH(CB94, '2016'!$E$4:$HF$4, 0) )</f>
        <v>7</v>
      </c>
      <c r="CK114" s="41">
        <f>INDEX('2017'!$E$7:$HF$37,  MATCH(CB114, '2017'!$A$7:$A$37, 0), MATCH(CB94, '2017'!$E$4:$HF$4, 0) )</f>
        <v>0</v>
      </c>
      <c r="CL114" s="41">
        <f>INDEX('2018'!$E$7:$HF$37,  MATCH(CB114, '2018'!$A$7:$A$37, 0), MATCH(CB94, '2018'!$E$4:$HF$4, 0) )</f>
        <v>2</v>
      </c>
      <c r="CM114" s="41">
        <f>INDEX('2019'!$E$7:$HF$37,  MATCH(CB114, '2019'!$A$7:$A$37, 0), MATCH(CB94, '2019'!$E$4:$HF$4, 0) )</f>
        <v>2</v>
      </c>
      <c r="CO114" s="9">
        <f t="shared" ref="CO114:CP114" si="1623">CO24</f>
        <v>15</v>
      </c>
      <c r="CP114" s="18" t="str">
        <f t="shared" si="1623"/>
        <v>Emery</v>
      </c>
      <c r="CQ114" s="41">
        <f>INDEX('2010'!$E$7:$HF$37,  MATCH(CO114, '2010'!$A$7:$A$37, 0), MATCH(CO94, '2010'!$E$4:$HF$4, 0) )</f>
        <v>3</v>
      </c>
      <c r="CR114" s="41">
        <f>INDEX('2011'!$E$7:$HF$37,  MATCH(CO114, '2011'!$A$7:$A$37, 0), MATCH(CO94, '2011'!$E$4:$HF$4, 0) )</f>
        <v>4</v>
      </c>
      <c r="CS114" s="41">
        <f>INDEX('2012'!$E$7:$HF$37,  MATCH(CO114, '2012'!$A$7:$A$37, 0), MATCH(CO94, '2012'!$E$4:$HF$4, 0) )</f>
        <v>3</v>
      </c>
      <c r="CT114" s="41">
        <f>INDEX('2013'!$E$7:$HF$37,  MATCH(CO114, '2013'!$A$7:$A$37, 0), MATCH(CO94, '2013'!$E$4:$HF$4, 0) )</f>
        <v>6</v>
      </c>
      <c r="CU114" s="41">
        <f>INDEX('2014'!$E$7:$HF$37,  MATCH(CO114, '2014'!$A$7:$A$37, 0), MATCH(CO94, '2014'!$E$4:$HF$4, 0) )</f>
        <v>1</v>
      </c>
      <c r="CV114" s="41">
        <f>INDEX('2015'!$E$7:$HF$37,  MATCH(CO114, '2015'!$A$7:$A$37, 0), MATCH(CO94, '2015'!$E$4:$HF$4, 0) )</f>
        <v>0</v>
      </c>
      <c r="CW114" s="41">
        <f>INDEX('2016'!$E$7:$HF$37,  MATCH(CO114, '2016'!$A$7:$A$37, 0), MATCH(CO94, '2016'!$E$4:$HF$4, 0) )</f>
        <v>0</v>
      </c>
      <c r="CX114" s="41">
        <f>INDEX('2017'!$E$7:$HF$37,  MATCH(CO114, '2017'!$A$7:$A$37, 0), MATCH(CO94, '2017'!$E$4:$HF$4, 0) )</f>
        <v>0</v>
      </c>
      <c r="CY114" s="41">
        <f>INDEX('2018'!$E$7:$HF$37,  MATCH(CO114, '2018'!$A$7:$A$37, 0), MATCH(CO94, '2018'!$E$4:$HF$4, 0) )</f>
        <v>10</v>
      </c>
      <c r="CZ114" s="41">
        <f>INDEX('2019'!$E$7:$HF$37,  MATCH(CO114, '2019'!$A$7:$A$37, 0), MATCH(CO94, '2019'!$E$4:$HF$4, 0) )</f>
        <v>10</v>
      </c>
      <c r="DB114" s="9">
        <f t="shared" ref="DB114:DC114" si="1624">DB24</f>
        <v>15</v>
      </c>
      <c r="DC114" s="18" t="str">
        <f t="shared" si="1624"/>
        <v>Emery</v>
      </c>
      <c r="DD114" s="41">
        <f>INDEX('2010'!$E$7:$HF$37,  MATCH(DB114, '2010'!$A$7:$A$37, 0), MATCH(DB94, '2010'!$E$4:$HF$4, 0) )</f>
        <v>0</v>
      </c>
      <c r="DE114" s="41">
        <f>INDEX('2011'!$E$7:$HF$37,  MATCH(DB114, '2011'!$A$7:$A$37, 0), MATCH(DB94, '2011'!$E$4:$HF$4, 0) )</f>
        <v>0</v>
      </c>
      <c r="DF114" s="41">
        <f>INDEX('2012'!$E$7:$HF$37,  MATCH(DB114, '2012'!$A$7:$A$37, 0), MATCH(DB94, '2012'!$E$4:$HF$4, 0) )</f>
        <v>0</v>
      </c>
      <c r="DG114" s="41">
        <f>INDEX('2013'!$E$7:$HF$37,  MATCH(DB114, '2013'!$A$7:$A$37, 0), MATCH(DB94, '2013'!$E$4:$HF$4, 0) )</f>
        <v>0</v>
      </c>
      <c r="DH114" s="41">
        <f>INDEX('2014'!$E$7:$HF$37,  MATCH(DB114, '2014'!$A$7:$A$37, 0), MATCH(DB94, '2014'!$E$4:$HF$4, 0) )</f>
        <v>0</v>
      </c>
      <c r="DI114" s="41">
        <f>INDEX('2015'!$E$7:$HF$37,  MATCH(DB114, '2015'!$A$7:$A$37, 0), MATCH(DB94, '2015'!$E$4:$HF$4, 0) )</f>
        <v>0</v>
      </c>
      <c r="DJ114" s="41">
        <f>INDEX('2016'!$E$7:$HF$37,  MATCH(DB114, '2016'!$A$7:$A$37, 0), MATCH(DB94, '2016'!$E$4:$HF$4, 0) )</f>
        <v>0</v>
      </c>
      <c r="DK114" s="41">
        <f>INDEX('2017'!$E$7:$HF$37,  MATCH(DB114, '2017'!$A$7:$A$37, 0), MATCH(DB94, '2017'!$E$4:$HF$4, 0) )</f>
        <v>0</v>
      </c>
      <c r="DL114" s="41">
        <f>INDEX('2018'!$E$7:$HF$37,  MATCH(DB114, '2018'!$A$7:$A$37, 0), MATCH(DB94, '2018'!$E$4:$HF$4, 0) )</f>
        <v>0</v>
      </c>
      <c r="DM114" s="41">
        <f>INDEX('2019'!$E$7:$HF$37,  MATCH(DB114, '2019'!$A$7:$A$37, 0), MATCH(DB94, '2019'!$E$4:$HF$4, 0) )</f>
        <v>7</v>
      </c>
      <c r="DO114" s="9">
        <f t="shared" ref="DO114:DP114" si="1625">DO24</f>
        <v>15</v>
      </c>
      <c r="DP114" s="18" t="str">
        <f t="shared" si="1625"/>
        <v>Emery</v>
      </c>
      <c r="DQ114" s="41">
        <f>INDEX('2010'!$E$7:$HF$37,  MATCH(DO114, '2010'!$A$7:$A$37, 0), MATCH(DO94, '2010'!$E$4:$HF$4, 0) )</f>
        <v>43</v>
      </c>
      <c r="DR114" s="41">
        <f>INDEX('2011'!$E$7:$HF$37,  MATCH(DO114, '2011'!$A$7:$A$37, 0), MATCH(DO94, '2011'!$E$4:$HF$4, 0) )</f>
        <v>44</v>
      </c>
      <c r="DS114" s="41">
        <f>INDEX('2012'!$E$7:$HF$37,  MATCH(DO114, '2012'!$A$7:$A$37, 0), MATCH(DO94, '2012'!$E$4:$HF$4, 0) )</f>
        <v>41</v>
      </c>
      <c r="DT114" s="41">
        <f>INDEX('2013'!$E$7:$HF$37,  MATCH(DO114, '2013'!$A$7:$A$37, 0), MATCH(DO94, '2013'!$E$4:$HF$4, 0) )</f>
        <v>55</v>
      </c>
      <c r="DU114" s="41">
        <f>INDEX('2014'!$E$7:$HF$37,  MATCH(DO114, '2014'!$A$7:$A$37, 0), MATCH(DO94, '2014'!$E$4:$HF$4, 0) )</f>
        <v>16</v>
      </c>
      <c r="DV114" s="41">
        <f>INDEX('2015'!$E$7:$HF$37,  MATCH(DO114, '2015'!$A$7:$A$37, 0), MATCH(DO94, '2015'!$E$4:$HF$4, 0) )</f>
        <v>16</v>
      </c>
      <c r="DW114" s="41">
        <f>INDEX('2016'!$E$7:$HF$37,  MATCH(DO114, '2016'!$A$7:$A$37, 0), MATCH(DO94, '2016'!$E$4:$HF$4, 0) )</f>
        <v>23</v>
      </c>
      <c r="DX114" s="41">
        <f>INDEX('2017'!$E$7:$HF$37,  MATCH(DO114, '2017'!$A$7:$A$37, 0), MATCH(DO94, '2017'!$E$4:$HF$4, 0) )</f>
        <v>25</v>
      </c>
      <c r="DY114" s="41">
        <f>INDEX('2018'!$E$7:$HF$37,  MATCH(DO114, '2018'!$A$7:$A$37, 0), MATCH(DO94, '2018'!$E$4:$HF$4, 0) )</f>
        <v>21</v>
      </c>
      <c r="DZ114" s="41">
        <f>INDEX('2019'!$E$7:$HF$37,  MATCH(DO114, '2019'!$A$7:$A$37, 0), MATCH(DO94, '2019'!$E$4:$HF$4, 0) )</f>
        <v>45</v>
      </c>
      <c r="EB114" s="9">
        <f t="shared" ref="EB114:EC114" si="1626">EB24</f>
        <v>15</v>
      </c>
      <c r="EC114" s="18" t="str">
        <f t="shared" si="1626"/>
        <v>Emery</v>
      </c>
      <c r="ED114" s="41">
        <f>INDEX('2010'!$E$7:$HF$37,  MATCH(EB114, '2010'!$A$7:$A$37, 0), MATCH(EB94, '2010'!$E$4:$HF$4, 0) )</f>
        <v>26</v>
      </c>
      <c r="EE114" s="41">
        <f>INDEX('2011'!$E$7:$HF$37,  MATCH(EB114, '2011'!$A$7:$A$37, 0), MATCH(EB94, '2011'!$E$4:$HF$4, 0) )</f>
        <v>36</v>
      </c>
      <c r="EF114" s="41">
        <f>INDEX('2012'!$E$7:$HF$37,  MATCH(EB114, '2012'!$A$7:$A$37, 0), MATCH(EB94, '2012'!$E$4:$HF$4, 0) )</f>
        <v>56</v>
      </c>
      <c r="EG114" s="41">
        <f>INDEX('2013'!$E$7:$HF$37,  MATCH(EB114, '2013'!$A$7:$A$37, 0), MATCH(EB94, '2013'!$E$4:$HF$4, 0) )</f>
        <v>49</v>
      </c>
      <c r="EH114" s="41">
        <f>INDEX('2014'!$E$7:$HF$37,  MATCH(EB114, '2014'!$A$7:$A$37, 0), MATCH(EB94, '2014'!$E$4:$HF$4, 0) )</f>
        <v>50</v>
      </c>
      <c r="EI114" s="41">
        <f>INDEX('2015'!$E$7:$HF$37,  MATCH(EB114, '2015'!$A$7:$A$37, 0), MATCH(EB94, '2015'!$E$4:$HF$4, 0) )</f>
        <v>55</v>
      </c>
      <c r="EJ114" s="41">
        <f>INDEX('2016'!$E$7:$HF$37,  MATCH(EB114, '2016'!$A$7:$A$37, 0), MATCH(EB94, '2016'!$E$4:$HF$4, 0) )</f>
        <v>46</v>
      </c>
      <c r="EK114" s="41">
        <f>INDEX('2017'!$E$7:$HF$37,  MATCH(EB114, '2017'!$A$7:$A$37, 0), MATCH(EB94, '2017'!$E$4:$HF$4, 0) )</f>
        <v>45</v>
      </c>
      <c r="EL114" s="41">
        <f>INDEX('2018'!$E$7:$HF$37,  MATCH(EB114, '2018'!$A$7:$A$37, 0), MATCH(EB94, '2018'!$E$4:$HF$4, 0) )</f>
        <v>41</v>
      </c>
      <c r="EM114" s="41">
        <f>INDEX('2019'!$E$7:$HF$37,  MATCH(EB114, '2019'!$A$7:$A$37, 0), MATCH(EB94, '2019'!$E$4:$HF$4, 0) )</f>
        <v>52</v>
      </c>
      <c r="EO114" s="9">
        <f t="shared" ref="EO114:EP114" si="1627">EO24</f>
        <v>15</v>
      </c>
      <c r="EP114" s="18" t="str">
        <f t="shared" si="1627"/>
        <v>Emery</v>
      </c>
      <c r="EQ114" s="41">
        <f>INDEX('2010'!$E$7:$HF$37,  MATCH(EO114, '2010'!$A$7:$A$37, 0), MATCH(EO94, '2010'!$E$4:$HF$4, 0) )</f>
        <v>2</v>
      </c>
      <c r="ER114" s="41">
        <f>INDEX('2011'!$E$7:$HF$37,  MATCH(EO114, '2011'!$A$7:$A$37, 0), MATCH(EO94, '2011'!$E$4:$HF$4, 0) )</f>
        <v>0</v>
      </c>
      <c r="ES114" s="41">
        <f>INDEX('2012'!$E$7:$HF$37,  MATCH(EO114, '2012'!$A$7:$A$37, 0), MATCH(EO94, '2012'!$E$4:$HF$4, 0) )</f>
        <v>0</v>
      </c>
      <c r="ET114" s="41">
        <f>INDEX('2013'!$E$7:$HF$37,  MATCH(EO114, '2013'!$A$7:$A$37, 0), MATCH(EO94, '2013'!$E$4:$HF$4, 0) )</f>
        <v>10</v>
      </c>
      <c r="EU114" s="41">
        <f>INDEX('2014'!$E$7:$HF$37,  MATCH(EO114, '2014'!$A$7:$A$37, 0), MATCH(EO94, '2014'!$E$4:$HF$4, 0) )</f>
        <v>9</v>
      </c>
      <c r="EV114" s="41">
        <f>INDEX('2015'!$E$7:$HF$37,  MATCH(EO114, '2015'!$A$7:$A$37, 0), MATCH(EO94, '2015'!$E$4:$HF$4, 0) )</f>
        <v>27</v>
      </c>
      <c r="EW114" s="41">
        <f>INDEX('2016'!$E$7:$HF$37,  MATCH(EO114, '2016'!$A$7:$A$37, 0), MATCH(EO94, '2016'!$E$4:$HF$4, 0) )</f>
        <v>39</v>
      </c>
      <c r="EX114" s="41">
        <f>INDEX('2017'!$E$7:$HF$37,  MATCH(EO114, '2017'!$A$7:$A$37, 0), MATCH(EO94, '2017'!$E$4:$HF$4, 0) )</f>
        <v>41</v>
      </c>
      <c r="EY114" s="41">
        <f>INDEX('2018'!$E$7:$HF$37,  MATCH(EO114, '2018'!$A$7:$A$37, 0), MATCH(EO94, '2018'!$E$4:$HF$4, 0) )</f>
        <v>38</v>
      </c>
      <c r="EZ114" s="41">
        <f>INDEX('2019'!$E$7:$HF$37,  MATCH(EO114, '2019'!$A$7:$A$37, 0), MATCH(EO94, '2019'!$E$4:$HF$4, 0) )</f>
        <v>29</v>
      </c>
      <c r="FB114" s="9">
        <f t="shared" ref="FB114:FC114" si="1628">FB24</f>
        <v>15</v>
      </c>
      <c r="FC114" s="18" t="str">
        <f t="shared" si="1628"/>
        <v>Emery</v>
      </c>
      <c r="FD114" s="41">
        <f>INDEX('2010'!$E$7:$HF$37,  MATCH(FB114, '2010'!$A$7:$A$37, 0), MATCH(FB94, '2010'!$E$4:$HF$4, 0) )</f>
        <v>18</v>
      </c>
      <c r="FE114" s="41">
        <f>INDEX('2011'!$E$7:$HF$37,  MATCH(FB114, '2011'!$A$7:$A$37, 0), MATCH(FB94, '2011'!$E$4:$HF$4, 0) )</f>
        <v>23</v>
      </c>
      <c r="FF114" s="41">
        <f>INDEX('2012'!$E$7:$HF$37,  MATCH(FB114, '2012'!$A$7:$A$37, 0), MATCH(FB94, '2012'!$E$4:$HF$4, 0) )</f>
        <v>25</v>
      </c>
      <c r="FG114" s="41">
        <f>INDEX('2013'!$E$7:$HF$37,  MATCH(FB114, '2013'!$A$7:$A$37, 0), MATCH(FB94, '2013'!$E$4:$HF$4, 0) )</f>
        <v>6</v>
      </c>
      <c r="FH114" s="41">
        <f>INDEX('2014'!$E$7:$HF$37,  MATCH(FB114, '2014'!$A$7:$A$37, 0), MATCH(FB94, '2014'!$E$4:$HF$4, 0) )</f>
        <v>18</v>
      </c>
      <c r="FI114" s="41">
        <f>INDEX('2015'!$E$7:$HF$37,  MATCH(FB114, '2015'!$A$7:$A$37, 0), MATCH(FB94, '2015'!$E$4:$HF$4, 0) )</f>
        <v>38</v>
      </c>
      <c r="FJ114" s="41">
        <f>INDEX('2016'!$E$7:$HF$37,  MATCH(FB114, '2016'!$A$7:$A$37, 0), MATCH(FB94, '2016'!$E$4:$HF$4, 0) )</f>
        <v>40</v>
      </c>
      <c r="FK114" s="41">
        <f>INDEX('2017'!$E$7:$HF$37,  MATCH(FB114, '2017'!$A$7:$A$37, 0), MATCH(FB94, '2017'!$E$4:$HF$4, 0) )</f>
        <v>54</v>
      </c>
      <c r="FL114" s="41">
        <f>INDEX('2018'!$E$7:$HF$37,  MATCH(FB114, '2018'!$A$7:$A$37, 0), MATCH(FB94, '2018'!$E$4:$HF$4, 0) )</f>
        <v>67</v>
      </c>
      <c r="FM114" s="41">
        <f>INDEX('2019'!$E$7:$HF$37,  MATCH(FB114, '2019'!$A$7:$A$37, 0), MATCH(FB94, '2019'!$E$4:$HF$4, 0) )</f>
        <v>44</v>
      </c>
      <c r="FO114" s="9">
        <f t="shared" ref="FO114:FP114" si="1629">FO24</f>
        <v>15</v>
      </c>
      <c r="FP114" s="18" t="str">
        <f t="shared" si="1629"/>
        <v>Emery</v>
      </c>
      <c r="FQ114" s="41">
        <f>INDEX('2010'!$E$7:$HF$37,  MATCH(FO114, '2010'!$A$7:$A$37, 0), MATCH(FO94, '2010'!$E$4:$HF$4, 0) )</f>
        <v>8</v>
      </c>
      <c r="FR114" s="41">
        <f>INDEX('2011'!$E$7:$HF$37,  MATCH(FO114, '2011'!$A$7:$A$37, 0), MATCH(FO94, '2011'!$E$4:$HF$4, 0) )</f>
        <v>10</v>
      </c>
      <c r="FS114" s="41">
        <f>INDEX('2012'!$E$7:$HF$37,  MATCH(FO114, '2012'!$A$7:$A$37, 0), MATCH(FO94, '2012'!$E$4:$HF$4, 0) )</f>
        <v>13</v>
      </c>
      <c r="FT114" s="41">
        <f>INDEX('2013'!$E$7:$HF$37,  MATCH(FO114, '2013'!$A$7:$A$37, 0), MATCH(FO94, '2013'!$E$4:$HF$4, 0) )</f>
        <v>12</v>
      </c>
      <c r="FU114" s="41">
        <f>INDEX('2014'!$E$7:$HF$37,  MATCH(FO114, '2014'!$A$7:$A$37, 0), MATCH(FO94, '2014'!$E$4:$HF$4, 0) )</f>
        <v>17</v>
      </c>
      <c r="FV114" s="41">
        <f>INDEX('2015'!$E$7:$HF$37,  MATCH(FO114, '2015'!$A$7:$A$37, 0), MATCH(FO94, '2015'!$E$4:$HF$4, 0) )</f>
        <v>8</v>
      </c>
      <c r="FW114" s="41">
        <f>INDEX('2016'!$E$7:$HF$37,  MATCH(FO114, '2016'!$A$7:$A$37, 0), MATCH(FO94, '2016'!$E$4:$HF$4, 0) )</f>
        <v>9</v>
      </c>
      <c r="FX114" s="41">
        <f>INDEX('2017'!$E$7:$HF$37,  MATCH(FO114, '2017'!$A$7:$A$37, 0), MATCH(FO94, '2017'!$E$4:$HF$4, 0) )</f>
        <v>4</v>
      </c>
      <c r="FY114" s="41">
        <f>INDEX('2018'!$E$7:$HF$37,  MATCH(FO114, '2018'!$A$7:$A$37, 0), MATCH(FO94, '2018'!$E$4:$HF$4, 0) )</f>
        <v>5</v>
      </c>
      <c r="FZ114" s="41">
        <f>INDEX('2019'!$E$7:$HF$37,  MATCH(FO114, '2019'!$A$7:$A$37, 0), MATCH(FO94, '2019'!$E$4:$HF$4, 0) )</f>
        <v>18</v>
      </c>
      <c r="GB114" s="9">
        <f t="shared" ref="GB114:GC114" si="1630">GB24</f>
        <v>15</v>
      </c>
      <c r="GC114" s="18" t="str">
        <f t="shared" si="1630"/>
        <v>Emery</v>
      </c>
      <c r="GD114" s="41">
        <f>INDEX('2010'!$E$7:$HF$37,  MATCH(GB114, '2010'!$A$7:$A$37, 0), MATCH(GB94, '2010'!$E$4:$HF$4, 0) )</f>
        <v>0</v>
      </c>
      <c r="GE114" s="41">
        <f>INDEX('2011'!$E$7:$HF$37,  MATCH(GB114, '2011'!$A$7:$A$37, 0), MATCH(GB94, '2011'!$E$4:$HF$4, 0) )</f>
        <v>0</v>
      </c>
      <c r="GF114" s="41">
        <f>INDEX('2012'!$E$7:$HF$37,  MATCH(GB114, '2012'!$A$7:$A$37, 0), MATCH(GB94, '2012'!$E$4:$HF$4, 0) )</f>
        <v>0</v>
      </c>
      <c r="GG114" s="41">
        <f>INDEX('2013'!$E$7:$HF$37,  MATCH(GB114, '2013'!$A$7:$A$37, 0), MATCH(GB94, '2013'!$E$4:$HF$4, 0) )</f>
        <v>0</v>
      </c>
      <c r="GH114" s="41">
        <f>INDEX('2014'!$E$7:$HF$37,  MATCH(GB114, '2014'!$A$7:$A$37, 0), MATCH(GB94, '2014'!$E$4:$HF$4, 0) )</f>
        <v>0</v>
      </c>
      <c r="GI114" s="41">
        <f>INDEX('2015'!$E$7:$HF$37,  MATCH(GB114, '2015'!$A$7:$A$37, 0), MATCH(GB94, '2015'!$E$4:$HF$4, 0) )</f>
        <v>0</v>
      </c>
      <c r="GJ114" s="41">
        <f>INDEX('2016'!$E$7:$HF$37,  MATCH(GB114, '2016'!$A$7:$A$37, 0), MATCH(GB94, '2016'!$E$4:$HF$4, 0) )</f>
        <v>0</v>
      </c>
      <c r="GK114" s="41">
        <f>INDEX('2017'!$E$7:$HF$37,  MATCH(GB114, '2017'!$A$7:$A$37, 0), MATCH(GB94, '2017'!$E$4:$HF$4, 0) )</f>
        <v>0</v>
      </c>
      <c r="GL114" s="41">
        <f>INDEX('2018'!$E$7:$HF$37,  MATCH(GB114, '2018'!$A$7:$A$37, 0), MATCH(GB94, '2018'!$E$4:$HF$4, 0) )</f>
        <v>0</v>
      </c>
      <c r="GM114" s="41">
        <f>INDEX('2019'!$E$7:$HF$37,  MATCH(GB114, '2019'!$A$7:$A$37, 0), MATCH(GB94, '2019'!$E$4:$HF$4, 0) )</f>
        <v>0</v>
      </c>
    </row>
    <row r="115" spans="2:195" x14ac:dyDescent="0.25">
      <c r="B115" s="9">
        <f t="shared" ref="B115:C115" si="1631">B25</f>
        <v>17</v>
      </c>
      <c r="C115" s="18" t="str">
        <f t="shared" si="1631"/>
        <v>Garfield</v>
      </c>
      <c r="D115" s="41">
        <f>INDEX('2010'!$E$7:$HF$37,  MATCH(B115, '2010'!$A$7:$A$37, 0), MATCH(B94, '2010'!$E$4:$HF$4, 0) )</f>
        <v>245</v>
      </c>
      <c r="E115" s="41">
        <f>INDEX('2011'!$E$7:$HF$37,  MATCH(B115, '2011'!$A$7:$A$37, 0), MATCH(B94, '2011'!$E$4:$HF$4, 0) )</f>
        <v>229</v>
      </c>
      <c r="F115" s="41">
        <f>INDEX('2012'!$E$7:$HF$37,  MATCH(B115, '2012'!$A$7:$A$37, 0), MATCH(B94, '2012'!$E$4:$HF$4, 0) )</f>
        <v>139</v>
      </c>
      <c r="G115" s="41">
        <f>INDEX('2013'!$E$7:$HF$37,  MATCH(B115, '2013'!$A$7:$A$37, 0), MATCH(B94, '2013'!$E$4:$HF$4, 0) )</f>
        <v>109</v>
      </c>
      <c r="H115" s="41">
        <f>INDEX('2014'!$E$7:$HF$37,  MATCH(B115, '2014'!$A$7:$A$37, 0), MATCH(B94, '2014'!$E$4:$HF$4, 0) )</f>
        <v>112</v>
      </c>
      <c r="I115" s="41">
        <f>INDEX('2015'!$E$7:$HF$37,  MATCH(B115, '2015'!$A$7:$A$37, 0), MATCH(B94, '2015'!$E$4:$HF$4, 0) )</f>
        <v>87</v>
      </c>
      <c r="J115" s="41">
        <f>INDEX('2016'!$E$7:$HF$37,  MATCH(B115, '2016'!$A$7:$A$37, 0), MATCH(B94, '2016'!$E$4:$HF$4, 0) )</f>
        <v>134</v>
      </c>
      <c r="K115" s="41">
        <f>INDEX('2017'!$E$7:$HF$37,  MATCH(B115, '2017'!$A$7:$A$37, 0), MATCH(B94, '2017'!$E$4:$HF$4, 0) )</f>
        <v>158</v>
      </c>
      <c r="L115" s="41">
        <f>INDEX('2018'!$E$7:$HF$37,  MATCH(B115, '2018'!$A$7:$A$37, 0), MATCH(B94, '2018'!$E$4:$HF$4, 0) )</f>
        <v>169</v>
      </c>
      <c r="M115" s="41">
        <f>INDEX('2019'!$E$7:$HF$37,  MATCH(B115, '2019'!$A$7:$A$37, 0), MATCH(B94, '2019'!$E$4:$HF$4, 0) )</f>
        <v>177</v>
      </c>
      <c r="O115" s="9">
        <f t="shared" ref="O115:P115" si="1632">O25</f>
        <v>17</v>
      </c>
      <c r="P115" s="18" t="str">
        <f t="shared" si="1632"/>
        <v>Garfield</v>
      </c>
      <c r="Q115" s="41">
        <f>INDEX('2010'!$E$7:$HF$37,  MATCH(O115, '2010'!$A$7:$A$37, 0), MATCH(O94, '2010'!$E$4:$HF$4, 0) )</f>
        <v>41</v>
      </c>
      <c r="R115" s="41">
        <f>INDEX('2011'!$E$7:$HF$37,  MATCH(O115, '2011'!$A$7:$A$37, 0), MATCH(O94, '2011'!$E$4:$HF$4, 0) )</f>
        <v>37</v>
      </c>
      <c r="S115" s="41">
        <f>INDEX('2012'!$E$7:$HF$37,  MATCH(O115, '2012'!$A$7:$A$37, 0), MATCH(O94, '2012'!$E$4:$HF$4, 0) )</f>
        <v>38</v>
      </c>
      <c r="T115" s="41">
        <f>INDEX('2013'!$E$7:$HF$37,  MATCH(O115, '2013'!$A$7:$A$37, 0), MATCH(O94, '2013'!$E$4:$HF$4, 0) )</f>
        <v>11</v>
      </c>
      <c r="U115" s="41">
        <f>INDEX('2014'!$E$7:$HF$37,  MATCH(O115, '2014'!$A$7:$A$37, 0), MATCH(O94, '2014'!$E$4:$HF$4, 0) )</f>
        <v>10</v>
      </c>
      <c r="V115" s="41">
        <f>INDEX('2015'!$E$7:$HF$37,  MATCH(O115, '2015'!$A$7:$A$37, 0), MATCH(O94, '2015'!$E$4:$HF$4, 0) )</f>
        <v>2</v>
      </c>
      <c r="W115" s="41">
        <f>INDEX('2016'!$E$7:$HF$37,  MATCH(O115, '2016'!$A$7:$A$37, 0), MATCH(O94, '2016'!$E$4:$HF$4, 0) )</f>
        <v>3</v>
      </c>
      <c r="X115" s="41">
        <f>INDEX('2017'!$E$7:$HF$37,  MATCH(O115, '2017'!$A$7:$A$37, 0), MATCH(O94, '2017'!$E$4:$HF$4, 0) )</f>
        <v>12</v>
      </c>
      <c r="Y115" s="41">
        <f>INDEX('2018'!$E$7:$HF$37,  MATCH(O115, '2018'!$A$7:$A$37, 0), MATCH(O94, '2018'!$E$4:$HF$4, 0) )</f>
        <v>10</v>
      </c>
      <c r="Z115" s="41">
        <f>INDEX('2019'!$E$7:$HF$37,  MATCH(O115, '2019'!$A$7:$A$37, 0), MATCH(O94, '2019'!$E$4:$HF$4, 0) )</f>
        <v>21</v>
      </c>
      <c r="AB115" s="9">
        <f t="shared" ref="AB115:AC115" si="1633">AB25</f>
        <v>17</v>
      </c>
      <c r="AC115" s="18" t="str">
        <f t="shared" si="1633"/>
        <v>Garfield</v>
      </c>
      <c r="AD115" s="41">
        <f>INDEX('2010'!$E$7:$HF$37,  MATCH(AB115, '2010'!$A$7:$A$37, 0), MATCH(AB94, '2010'!$E$4:$HF$4, 0) )</f>
        <v>0</v>
      </c>
      <c r="AE115" s="41">
        <f>INDEX('2011'!$E$7:$HF$37,  MATCH(AB115, '2011'!$A$7:$A$37, 0), MATCH(AB94, '2011'!$E$4:$HF$4, 0) )</f>
        <v>0</v>
      </c>
      <c r="AF115" s="41">
        <f>INDEX('2012'!$E$7:$HF$37,  MATCH(AB115, '2012'!$A$7:$A$37, 0), MATCH(AB94, '2012'!$E$4:$HF$4, 0) )</f>
        <v>1</v>
      </c>
      <c r="AG115" s="41">
        <f>INDEX('2013'!$E$7:$HF$37,  MATCH(AB115, '2013'!$A$7:$A$37, 0), MATCH(AB94, '2013'!$E$4:$HF$4, 0) )</f>
        <v>7</v>
      </c>
      <c r="AH115" s="41">
        <f>INDEX('2014'!$E$7:$HF$37,  MATCH(AB115, '2014'!$A$7:$A$37, 0), MATCH(AB94, '2014'!$E$4:$HF$4, 0) )</f>
        <v>5</v>
      </c>
      <c r="AI115" s="41">
        <f>INDEX('2015'!$E$7:$HF$37,  MATCH(AB115, '2015'!$A$7:$A$37, 0), MATCH(AB94, '2015'!$E$4:$HF$4, 0) )</f>
        <v>8</v>
      </c>
      <c r="AJ115" s="41">
        <f>INDEX('2016'!$E$7:$HF$37,  MATCH(AB115, '2016'!$A$7:$A$37, 0), MATCH(AB94, '2016'!$E$4:$HF$4, 0) )</f>
        <v>9</v>
      </c>
      <c r="AK115" s="41">
        <f>INDEX('2017'!$E$7:$HF$37,  MATCH(AB115, '2017'!$A$7:$A$37, 0), MATCH(AB94, '2017'!$E$4:$HF$4, 0) )</f>
        <v>4</v>
      </c>
      <c r="AL115" s="41">
        <f>INDEX('2018'!$E$7:$HF$37,  MATCH(AB115, '2018'!$A$7:$A$37, 0), MATCH(AB94, '2018'!$E$4:$HF$4, 0) )</f>
        <v>0</v>
      </c>
      <c r="AM115" s="41">
        <f>INDEX('2019'!$E$7:$HF$37,  MATCH(AB115, '2019'!$A$7:$A$37, 0), MATCH(AB94, '2019'!$E$4:$HF$4, 0) )</f>
        <v>0</v>
      </c>
      <c r="AO115" s="9">
        <f t="shared" ref="AO115:AP115" si="1634">AO25</f>
        <v>17</v>
      </c>
      <c r="AP115" s="18" t="str">
        <f t="shared" si="1634"/>
        <v>Garfield</v>
      </c>
      <c r="AQ115" s="41">
        <f>INDEX('2010'!$E$7:$HF$37,  MATCH(AO115, '2010'!$A$7:$A$37, 0), MATCH(AO94, '2010'!$E$4:$HF$4, 0) )</f>
        <v>23</v>
      </c>
      <c r="AR115" s="41">
        <f>INDEX('2011'!$E$7:$HF$37,  MATCH(AO115, '2011'!$A$7:$A$37, 0), MATCH(AO94, '2011'!$E$4:$HF$4, 0) )</f>
        <v>21</v>
      </c>
      <c r="AS115" s="41">
        <f>INDEX('2012'!$E$7:$HF$37,  MATCH(AO115, '2012'!$A$7:$A$37, 0), MATCH(AO94, '2012'!$E$4:$HF$4, 0) )</f>
        <v>0</v>
      </c>
      <c r="AT115" s="41">
        <f>INDEX('2013'!$E$7:$HF$37,  MATCH(AO115, '2013'!$A$7:$A$37, 0), MATCH(AO94, '2013'!$E$4:$HF$4, 0) )</f>
        <v>0</v>
      </c>
      <c r="AU115" s="41">
        <f>INDEX('2014'!$E$7:$HF$37,  MATCH(AO115, '2014'!$A$7:$A$37, 0), MATCH(AO94, '2014'!$E$4:$HF$4, 0) )</f>
        <v>0</v>
      </c>
      <c r="AV115" s="41">
        <f>INDEX('2015'!$E$7:$HF$37,  MATCH(AO115, '2015'!$A$7:$A$37, 0), MATCH(AO94, '2015'!$E$4:$HF$4, 0) )</f>
        <v>0</v>
      </c>
      <c r="AW115" s="41">
        <f>INDEX('2016'!$E$7:$HF$37,  MATCH(AO115, '2016'!$A$7:$A$37, 0), MATCH(AO94, '2016'!$E$4:$HF$4, 0) )</f>
        <v>0</v>
      </c>
      <c r="AX115" s="41">
        <f>INDEX('2017'!$E$7:$HF$37,  MATCH(AO115, '2017'!$A$7:$A$37, 0), MATCH(AO94, '2017'!$E$4:$HF$4, 0) )</f>
        <v>0</v>
      </c>
      <c r="AY115" s="41">
        <f>INDEX('2018'!$E$7:$HF$37,  MATCH(AO115, '2018'!$A$7:$A$37, 0), MATCH(AO94, '2018'!$E$4:$HF$4, 0) )</f>
        <v>0</v>
      </c>
      <c r="AZ115" s="41">
        <f>INDEX('2019'!$E$7:$HF$37,  MATCH(AO115, '2019'!$A$7:$A$37, 0), MATCH(AO94, '2019'!$E$4:$HF$4, 0) )</f>
        <v>0</v>
      </c>
      <c r="BB115" s="9">
        <f t="shared" ref="BB115:BC115" si="1635">BB25</f>
        <v>17</v>
      </c>
      <c r="BC115" s="18" t="str">
        <f t="shared" si="1635"/>
        <v>Garfield</v>
      </c>
      <c r="BD115" s="41">
        <f>INDEX('2010'!$E$7:$HF$37,  MATCH(BB115, '2010'!$A$7:$A$37, 0), MATCH(BB94, '2010'!$E$4:$HF$4, 0) )</f>
        <v>0</v>
      </c>
      <c r="BE115" s="41">
        <f>INDEX('2011'!$E$7:$HF$37,  MATCH(BB115, '2011'!$A$7:$A$37, 0), MATCH(BB94, '2011'!$E$4:$HF$4, 0) )</f>
        <v>0</v>
      </c>
      <c r="BF115" s="41">
        <f>INDEX('2012'!$E$7:$HF$37,  MATCH(BB115, '2012'!$A$7:$A$37, 0), MATCH(BB94, '2012'!$E$4:$HF$4, 0) )</f>
        <v>0</v>
      </c>
      <c r="BG115" s="41">
        <f>INDEX('2013'!$E$7:$HF$37,  MATCH(BB115, '2013'!$A$7:$A$37, 0), MATCH(BB94, '2013'!$E$4:$HF$4, 0) )</f>
        <v>2</v>
      </c>
      <c r="BH115" s="41">
        <f>INDEX('2014'!$E$7:$HF$37,  MATCH(BB115, '2014'!$A$7:$A$37, 0), MATCH(BB94, '2014'!$E$4:$HF$4, 0) )</f>
        <v>7</v>
      </c>
      <c r="BI115" s="41">
        <f>INDEX('2015'!$E$7:$HF$37,  MATCH(BB115, '2015'!$A$7:$A$37, 0), MATCH(BB94, '2015'!$E$4:$HF$4, 0) )</f>
        <v>9</v>
      </c>
      <c r="BJ115" s="41">
        <f>INDEX('2016'!$E$7:$HF$37,  MATCH(BB115, '2016'!$A$7:$A$37, 0), MATCH(BB94, '2016'!$E$4:$HF$4, 0) )</f>
        <v>11</v>
      </c>
      <c r="BK115" s="41">
        <f>INDEX('2017'!$E$7:$HF$37,  MATCH(BB115, '2017'!$A$7:$A$37, 0), MATCH(BB94, '2017'!$E$4:$HF$4, 0) )</f>
        <v>11</v>
      </c>
      <c r="BL115" s="41">
        <f>INDEX('2018'!$E$7:$HF$37,  MATCH(BB115, '2018'!$A$7:$A$37, 0), MATCH(BB94, '2018'!$E$4:$HF$4, 0) )</f>
        <v>11</v>
      </c>
      <c r="BM115" s="41">
        <f>INDEX('2019'!$E$7:$HF$37,  MATCH(BB115, '2019'!$A$7:$A$37, 0), MATCH(BB94, '2019'!$E$4:$HF$4, 0) )</f>
        <v>9</v>
      </c>
      <c r="BO115" s="9">
        <f t="shared" ref="BO115:BP115" si="1636">BO25</f>
        <v>17</v>
      </c>
      <c r="BP115" s="18" t="str">
        <f t="shared" si="1636"/>
        <v>Garfield</v>
      </c>
      <c r="BQ115" s="41">
        <f>INDEX('2010'!$E$7:$HF$37,  MATCH(BO115, '2010'!$A$7:$A$37, 0), MATCH(BO94, '2010'!$E$4:$HF$4, 0) )</f>
        <v>2</v>
      </c>
      <c r="BR115" s="41">
        <f>INDEX('2011'!$E$7:$HF$37,  MATCH(BO115, '2011'!$A$7:$A$37, 0), MATCH(BO94, '2011'!$E$4:$HF$4, 0) )</f>
        <v>3</v>
      </c>
      <c r="BS115" s="41">
        <f>INDEX('2012'!$E$7:$HF$37,  MATCH(BO115, '2012'!$A$7:$A$37, 0), MATCH(BO94, '2012'!$E$4:$HF$4, 0) )</f>
        <v>4</v>
      </c>
      <c r="BT115" s="41">
        <f>INDEX('2013'!$E$7:$HF$37,  MATCH(BO115, '2013'!$A$7:$A$37, 0), MATCH(BO94, '2013'!$E$4:$HF$4, 0) )</f>
        <v>5</v>
      </c>
      <c r="BU115" s="41">
        <f>INDEX('2014'!$E$7:$HF$37,  MATCH(BO115, '2014'!$A$7:$A$37, 0), MATCH(BO94, '2014'!$E$4:$HF$4, 0) )</f>
        <v>4</v>
      </c>
      <c r="BV115" s="41">
        <f>INDEX('2015'!$E$7:$HF$37,  MATCH(BO115, '2015'!$A$7:$A$37, 0), MATCH(BO94, '2015'!$E$4:$HF$4, 0) )</f>
        <v>5</v>
      </c>
      <c r="BW115" s="41">
        <f>INDEX('2016'!$E$7:$HF$37,  MATCH(BO115, '2016'!$A$7:$A$37, 0), MATCH(BO94, '2016'!$E$4:$HF$4, 0) )</f>
        <v>2</v>
      </c>
      <c r="BX115" s="41">
        <f>INDEX('2017'!$E$7:$HF$37,  MATCH(BO115, '2017'!$A$7:$A$37, 0), MATCH(BO94, '2017'!$E$4:$HF$4, 0) )</f>
        <v>3</v>
      </c>
      <c r="BY115" s="41">
        <f>INDEX('2018'!$E$7:$HF$37,  MATCH(BO115, '2018'!$A$7:$A$37, 0), MATCH(BO94, '2018'!$E$4:$HF$4, 0) )</f>
        <v>4</v>
      </c>
      <c r="BZ115" s="41">
        <f>INDEX('2019'!$E$7:$HF$37,  MATCH(BO115, '2019'!$A$7:$A$37, 0), MATCH(BO94, '2019'!$E$4:$HF$4, 0) )</f>
        <v>5</v>
      </c>
      <c r="CB115" s="9">
        <f t="shared" ref="CB115:CC115" si="1637">CB25</f>
        <v>17</v>
      </c>
      <c r="CC115" s="18" t="str">
        <f t="shared" si="1637"/>
        <v>Garfield</v>
      </c>
      <c r="CD115" s="41">
        <f>INDEX('2010'!$E$7:$HF$37,  MATCH(CB115, '2010'!$A$7:$A$37, 0), MATCH(CB94, '2010'!$E$4:$HF$4, 0) )</f>
        <v>17</v>
      </c>
      <c r="CE115" s="41">
        <f>INDEX('2011'!$E$7:$HF$37,  MATCH(CB115, '2011'!$A$7:$A$37, 0), MATCH(CB94, '2011'!$E$4:$HF$4, 0) )</f>
        <v>18</v>
      </c>
      <c r="CF115" s="41">
        <f>INDEX('2012'!$E$7:$HF$37,  MATCH(CB115, '2012'!$A$7:$A$37, 0), MATCH(CB94, '2012'!$E$4:$HF$4, 0) )</f>
        <v>26</v>
      </c>
      <c r="CG115" s="41">
        <f>INDEX('2013'!$E$7:$HF$37,  MATCH(CB115, '2013'!$A$7:$A$37, 0), MATCH(CB94, '2013'!$E$4:$HF$4, 0) )</f>
        <v>11</v>
      </c>
      <c r="CH115" s="41">
        <f>INDEX('2014'!$E$7:$HF$37,  MATCH(CB115, '2014'!$A$7:$A$37, 0), MATCH(CB94, '2014'!$E$4:$HF$4, 0) )</f>
        <v>11</v>
      </c>
      <c r="CI115" s="41">
        <f>INDEX('2015'!$E$7:$HF$37,  MATCH(CB115, '2015'!$A$7:$A$37, 0), MATCH(CB94, '2015'!$E$4:$HF$4, 0) )</f>
        <v>11</v>
      </c>
      <c r="CJ115" s="41">
        <f>INDEX('2016'!$E$7:$HF$37,  MATCH(CB115, '2016'!$A$7:$A$37, 0), MATCH(CB94, '2016'!$E$4:$HF$4, 0) )</f>
        <v>16</v>
      </c>
      <c r="CK115" s="41">
        <f>INDEX('2017'!$E$7:$HF$37,  MATCH(CB115, '2017'!$A$7:$A$37, 0), MATCH(CB94, '2017'!$E$4:$HF$4, 0) )</f>
        <v>23</v>
      </c>
      <c r="CL115" s="41">
        <f>INDEX('2018'!$E$7:$HF$37,  MATCH(CB115, '2018'!$A$7:$A$37, 0), MATCH(CB94, '2018'!$E$4:$HF$4, 0) )</f>
        <v>22</v>
      </c>
      <c r="CM115" s="41">
        <f>INDEX('2019'!$E$7:$HF$37,  MATCH(CB115, '2019'!$A$7:$A$37, 0), MATCH(CB94, '2019'!$E$4:$HF$4, 0) )</f>
        <v>20</v>
      </c>
      <c r="CO115" s="9">
        <f t="shared" ref="CO115:CP115" si="1638">CO25</f>
        <v>17</v>
      </c>
      <c r="CP115" s="18" t="str">
        <f t="shared" si="1638"/>
        <v>Garfield</v>
      </c>
      <c r="CQ115" s="41">
        <f>INDEX('2010'!$E$7:$HF$37,  MATCH(CO115, '2010'!$A$7:$A$37, 0), MATCH(CO94, '2010'!$E$4:$HF$4, 0) )</f>
        <v>0</v>
      </c>
      <c r="CR115" s="41">
        <f>INDEX('2011'!$E$7:$HF$37,  MATCH(CO115, '2011'!$A$7:$A$37, 0), MATCH(CO94, '2011'!$E$4:$HF$4, 0) )</f>
        <v>0</v>
      </c>
      <c r="CS115" s="41">
        <f>INDEX('2012'!$E$7:$HF$37,  MATCH(CO115, '2012'!$A$7:$A$37, 0), MATCH(CO94, '2012'!$E$4:$HF$4, 0) )</f>
        <v>0</v>
      </c>
      <c r="CT115" s="41">
        <f>INDEX('2013'!$E$7:$HF$37,  MATCH(CO115, '2013'!$A$7:$A$37, 0), MATCH(CO94, '2013'!$E$4:$HF$4, 0) )</f>
        <v>0</v>
      </c>
      <c r="CU115" s="41">
        <f>INDEX('2014'!$E$7:$HF$37,  MATCH(CO115, '2014'!$A$7:$A$37, 0), MATCH(CO94, '2014'!$E$4:$HF$4, 0) )</f>
        <v>0</v>
      </c>
      <c r="CV115" s="41">
        <f>INDEX('2015'!$E$7:$HF$37,  MATCH(CO115, '2015'!$A$7:$A$37, 0), MATCH(CO94, '2015'!$E$4:$HF$4, 0) )</f>
        <v>0</v>
      </c>
      <c r="CW115" s="41">
        <f>INDEX('2016'!$E$7:$HF$37,  MATCH(CO115, '2016'!$A$7:$A$37, 0), MATCH(CO94, '2016'!$E$4:$HF$4, 0) )</f>
        <v>0</v>
      </c>
      <c r="CX115" s="41">
        <f>INDEX('2017'!$E$7:$HF$37,  MATCH(CO115, '2017'!$A$7:$A$37, 0), MATCH(CO94, '2017'!$E$4:$HF$4, 0) )</f>
        <v>0</v>
      </c>
      <c r="CY115" s="41">
        <f>INDEX('2018'!$E$7:$HF$37,  MATCH(CO115, '2018'!$A$7:$A$37, 0), MATCH(CO94, '2018'!$E$4:$HF$4, 0) )</f>
        <v>0</v>
      </c>
      <c r="CZ115" s="41">
        <f>INDEX('2019'!$E$7:$HF$37,  MATCH(CO115, '2019'!$A$7:$A$37, 0), MATCH(CO94, '2019'!$E$4:$HF$4, 0) )</f>
        <v>0</v>
      </c>
      <c r="DB115" s="9">
        <f t="shared" ref="DB115:DC115" si="1639">DB25</f>
        <v>17</v>
      </c>
      <c r="DC115" s="18" t="str">
        <f t="shared" si="1639"/>
        <v>Garfield</v>
      </c>
      <c r="DD115" s="41">
        <f>INDEX('2010'!$E$7:$HF$37,  MATCH(DB115, '2010'!$A$7:$A$37, 0), MATCH(DB94, '2010'!$E$4:$HF$4, 0) )</f>
        <v>4</v>
      </c>
      <c r="DE115" s="41">
        <f>INDEX('2011'!$E$7:$HF$37,  MATCH(DB115, '2011'!$A$7:$A$37, 0), MATCH(DB94, '2011'!$E$4:$HF$4, 0) )</f>
        <v>5</v>
      </c>
      <c r="DF115" s="41">
        <f>INDEX('2012'!$E$7:$HF$37,  MATCH(DB115, '2012'!$A$7:$A$37, 0), MATCH(DB94, '2012'!$E$4:$HF$4, 0) )</f>
        <v>2</v>
      </c>
      <c r="DG115" s="41">
        <f>INDEX('2013'!$E$7:$HF$37,  MATCH(DB115, '2013'!$A$7:$A$37, 0), MATCH(DB94, '2013'!$E$4:$HF$4, 0) )</f>
        <v>2</v>
      </c>
      <c r="DH115" s="41">
        <f>INDEX('2014'!$E$7:$HF$37,  MATCH(DB115, '2014'!$A$7:$A$37, 0), MATCH(DB94, '2014'!$E$4:$HF$4, 0) )</f>
        <v>1</v>
      </c>
      <c r="DI115" s="41">
        <f>INDEX('2015'!$E$7:$HF$37,  MATCH(DB115, '2015'!$A$7:$A$37, 0), MATCH(DB94, '2015'!$E$4:$HF$4, 0) )</f>
        <v>1</v>
      </c>
      <c r="DJ115" s="41">
        <f>INDEX('2016'!$E$7:$HF$37,  MATCH(DB115, '2016'!$A$7:$A$37, 0), MATCH(DB94, '2016'!$E$4:$HF$4, 0) )</f>
        <v>0</v>
      </c>
      <c r="DK115" s="41">
        <f>INDEX('2017'!$E$7:$HF$37,  MATCH(DB115, '2017'!$A$7:$A$37, 0), MATCH(DB94, '2017'!$E$4:$HF$4, 0) )</f>
        <v>0</v>
      </c>
      <c r="DL115" s="41">
        <f>INDEX('2018'!$E$7:$HF$37,  MATCH(DB115, '2018'!$A$7:$A$37, 0), MATCH(DB94, '2018'!$E$4:$HF$4, 0) )</f>
        <v>0</v>
      </c>
      <c r="DM115" s="41">
        <f>INDEX('2019'!$E$7:$HF$37,  MATCH(DB115, '2019'!$A$7:$A$37, 0), MATCH(DB94, '2019'!$E$4:$HF$4, 0) )</f>
        <v>0</v>
      </c>
      <c r="DO115" s="9">
        <f t="shared" ref="DO115:DP115" si="1640">DO25</f>
        <v>17</v>
      </c>
      <c r="DP115" s="18" t="str">
        <f t="shared" si="1640"/>
        <v>Garfield</v>
      </c>
      <c r="DQ115" s="41">
        <f>INDEX('2010'!$E$7:$HF$37,  MATCH(DO115, '2010'!$A$7:$A$37, 0), MATCH(DO94, '2010'!$E$4:$HF$4, 0) )</f>
        <v>33</v>
      </c>
      <c r="DR115" s="41">
        <f>INDEX('2011'!$E$7:$HF$37,  MATCH(DO115, '2011'!$A$7:$A$37, 0), MATCH(DO94, '2011'!$E$4:$HF$4, 0) )</f>
        <v>39</v>
      </c>
      <c r="DS115" s="41">
        <f>INDEX('2012'!$E$7:$HF$37,  MATCH(DO115, '2012'!$A$7:$A$37, 0), MATCH(DO94, '2012'!$E$4:$HF$4, 0) )</f>
        <v>20</v>
      </c>
      <c r="DT115" s="41">
        <f>INDEX('2013'!$E$7:$HF$37,  MATCH(DO115, '2013'!$A$7:$A$37, 0), MATCH(DO94, '2013'!$E$4:$HF$4, 0) )</f>
        <v>22</v>
      </c>
      <c r="DU115" s="41">
        <f>INDEX('2014'!$E$7:$HF$37,  MATCH(DO115, '2014'!$A$7:$A$37, 0), MATCH(DO94, '2014'!$E$4:$HF$4, 0) )</f>
        <v>15</v>
      </c>
      <c r="DV115" s="41">
        <f>INDEX('2015'!$E$7:$HF$37,  MATCH(DO115, '2015'!$A$7:$A$37, 0), MATCH(DO94, '2015'!$E$4:$HF$4, 0) )</f>
        <v>0</v>
      </c>
      <c r="DW115" s="41">
        <f>INDEX('2016'!$E$7:$HF$37,  MATCH(DO115, '2016'!$A$7:$A$37, 0), MATCH(DO94, '2016'!$E$4:$HF$4, 0) )</f>
        <v>16</v>
      </c>
      <c r="DX115" s="41">
        <f>INDEX('2017'!$E$7:$HF$37,  MATCH(DO115, '2017'!$A$7:$A$37, 0), MATCH(DO94, '2017'!$E$4:$HF$4, 0) )</f>
        <v>27</v>
      </c>
      <c r="DY115" s="41">
        <f>INDEX('2018'!$E$7:$HF$37,  MATCH(DO115, '2018'!$A$7:$A$37, 0), MATCH(DO94, '2018'!$E$4:$HF$4, 0) )</f>
        <v>46</v>
      </c>
      <c r="DZ115" s="41">
        <f>INDEX('2019'!$E$7:$HF$37,  MATCH(DO115, '2019'!$A$7:$A$37, 0), MATCH(DO94, '2019'!$E$4:$HF$4, 0) )</f>
        <v>56</v>
      </c>
      <c r="EB115" s="9">
        <f t="shared" ref="EB115:EC115" si="1641">EB25</f>
        <v>17</v>
      </c>
      <c r="EC115" s="18" t="str">
        <f t="shared" si="1641"/>
        <v>Garfield</v>
      </c>
      <c r="ED115" s="41">
        <f>INDEX('2010'!$E$7:$HF$37,  MATCH(EB115, '2010'!$A$7:$A$37, 0), MATCH(EB94, '2010'!$E$4:$HF$4, 0) )</f>
        <v>11</v>
      </c>
      <c r="EE115" s="41">
        <f>INDEX('2011'!$E$7:$HF$37,  MATCH(EB115, '2011'!$A$7:$A$37, 0), MATCH(EB94, '2011'!$E$4:$HF$4, 0) )</f>
        <v>13</v>
      </c>
      <c r="EF115" s="41">
        <f>INDEX('2012'!$E$7:$HF$37,  MATCH(EB115, '2012'!$A$7:$A$37, 0), MATCH(EB94, '2012'!$E$4:$HF$4, 0) )</f>
        <v>13</v>
      </c>
      <c r="EG115" s="41">
        <f>INDEX('2013'!$E$7:$HF$37,  MATCH(EB115, '2013'!$A$7:$A$37, 0), MATCH(EB94, '2013'!$E$4:$HF$4, 0) )</f>
        <v>11</v>
      </c>
      <c r="EH115" s="41">
        <f>INDEX('2014'!$E$7:$HF$37,  MATCH(EB115, '2014'!$A$7:$A$37, 0), MATCH(EB94, '2014'!$E$4:$HF$4, 0) )</f>
        <v>14</v>
      </c>
      <c r="EI115" s="41">
        <f>INDEX('2015'!$E$7:$HF$37,  MATCH(EB115, '2015'!$A$7:$A$37, 0), MATCH(EB94, '2015'!$E$4:$HF$4, 0) )</f>
        <v>19</v>
      </c>
      <c r="EJ115" s="41">
        <f>INDEX('2016'!$E$7:$HF$37,  MATCH(EB115, '2016'!$A$7:$A$37, 0), MATCH(EB94, '2016'!$E$4:$HF$4, 0) )</f>
        <v>33</v>
      </c>
      <c r="EK115" s="41">
        <f>INDEX('2017'!$E$7:$HF$37,  MATCH(EB115, '2017'!$A$7:$A$37, 0), MATCH(EB94, '2017'!$E$4:$HF$4, 0) )</f>
        <v>40</v>
      </c>
      <c r="EL115" s="41">
        <f>INDEX('2018'!$E$7:$HF$37,  MATCH(EB115, '2018'!$A$7:$A$37, 0), MATCH(EB94, '2018'!$E$4:$HF$4, 0) )</f>
        <v>45</v>
      </c>
      <c r="EM115" s="41">
        <f>INDEX('2019'!$E$7:$HF$37,  MATCH(EB115, '2019'!$A$7:$A$37, 0), MATCH(EB94, '2019'!$E$4:$HF$4, 0) )</f>
        <v>42</v>
      </c>
      <c r="EO115" s="9">
        <f t="shared" ref="EO115:EP115" si="1642">EO25</f>
        <v>17</v>
      </c>
      <c r="EP115" s="18" t="str">
        <f t="shared" si="1642"/>
        <v>Garfield</v>
      </c>
      <c r="EQ115" s="41">
        <f>INDEX('2010'!$E$7:$HF$37,  MATCH(EO115, '2010'!$A$7:$A$37, 0), MATCH(EO94, '2010'!$E$4:$HF$4, 0) )</f>
        <v>102</v>
      </c>
      <c r="ER115" s="41">
        <f>INDEX('2011'!$E$7:$HF$37,  MATCH(EO115, '2011'!$A$7:$A$37, 0), MATCH(EO94, '2011'!$E$4:$HF$4, 0) )</f>
        <v>81</v>
      </c>
      <c r="ES115" s="41">
        <f>INDEX('2012'!$E$7:$HF$37,  MATCH(EO115, '2012'!$A$7:$A$37, 0), MATCH(EO94, '2012'!$E$4:$HF$4, 0) )</f>
        <v>29</v>
      </c>
      <c r="ET115" s="41">
        <f>INDEX('2013'!$E$7:$HF$37,  MATCH(EO115, '2013'!$A$7:$A$37, 0), MATCH(EO94, '2013'!$E$4:$HF$4, 0) )</f>
        <v>33</v>
      </c>
      <c r="EU115" s="41">
        <f>INDEX('2014'!$E$7:$HF$37,  MATCH(EO115, '2014'!$A$7:$A$37, 0), MATCH(EO94, '2014'!$E$4:$HF$4, 0) )</f>
        <v>41</v>
      </c>
      <c r="EV115" s="41">
        <f>INDEX('2015'!$E$7:$HF$37,  MATCH(EO115, '2015'!$A$7:$A$37, 0), MATCH(EO94, '2015'!$E$4:$HF$4, 0) )</f>
        <v>29</v>
      </c>
      <c r="EW115" s="41">
        <f>INDEX('2016'!$E$7:$HF$37,  MATCH(EO115, '2016'!$A$7:$A$37, 0), MATCH(EO94, '2016'!$E$4:$HF$4, 0) )</f>
        <v>28</v>
      </c>
      <c r="EX115" s="41">
        <f>INDEX('2017'!$E$7:$HF$37,  MATCH(EO115, '2017'!$A$7:$A$37, 0), MATCH(EO94, '2017'!$E$4:$HF$4, 0) )</f>
        <v>25</v>
      </c>
      <c r="EY115" s="41">
        <f>INDEX('2018'!$E$7:$HF$37,  MATCH(EO115, '2018'!$A$7:$A$37, 0), MATCH(EO94, '2018'!$E$4:$HF$4, 0) )</f>
        <v>11</v>
      </c>
      <c r="EZ115" s="41">
        <f>INDEX('2019'!$E$7:$HF$37,  MATCH(EO115, '2019'!$A$7:$A$37, 0), MATCH(EO94, '2019'!$E$4:$HF$4, 0) )</f>
        <v>5</v>
      </c>
      <c r="FB115" s="9">
        <f t="shared" ref="FB115:FC115" si="1643">FB25</f>
        <v>17</v>
      </c>
      <c r="FC115" s="18" t="str">
        <f t="shared" si="1643"/>
        <v>Garfield</v>
      </c>
      <c r="FD115" s="41">
        <f>INDEX('2010'!$E$7:$HF$37,  MATCH(FB115, '2010'!$A$7:$A$37, 0), MATCH(FB94, '2010'!$E$4:$HF$4, 0) )</f>
        <v>7</v>
      </c>
      <c r="FE115" s="41">
        <f>INDEX('2011'!$E$7:$HF$37,  MATCH(FB115, '2011'!$A$7:$A$37, 0), MATCH(FB94, '2011'!$E$4:$HF$4, 0) )</f>
        <v>6</v>
      </c>
      <c r="FF115" s="41">
        <f>INDEX('2012'!$E$7:$HF$37,  MATCH(FB115, '2012'!$A$7:$A$37, 0), MATCH(FB94, '2012'!$E$4:$HF$4, 0) )</f>
        <v>6</v>
      </c>
      <c r="FG115" s="41">
        <f>INDEX('2013'!$E$7:$HF$37,  MATCH(FB115, '2013'!$A$7:$A$37, 0), MATCH(FB94, '2013'!$E$4:$HF$4, 0) )</f>
        <v>5</v>
      </c>
      <c r="FH115" s="41">
        <f>INDEX('2014'!$E$7:$HF$37,  MATCH(FB115, '2014'!$A$7:$A$37, 0), MATCH(FB94, '2014'!$E$4:$HF$4, 0) )</f>
        <v>4</v>
      </c>
      <c r="FI115" s="41">
        <f>INDEX('2015'!$E$7:$HF$37,  MATCH(FB115, '2015'!$A$7:$A$37, 0), MATCH(FB94, '2015'!$E$4:$HF$4, 0) )</f>
        <v>3</v>
      </c>
      <c r="FJ115" s="41">
        <f>INDEX('2016'!$E$7:$HF$37,  MATCH(FB115, '2016'!$A$7:$A$37, 0), MATCH(FB94, '2016'!$E$4:$HF$4, 0) )</f>
        <v>16</v>
      </c>
      <c r="FK115" s="41">
        <f>INDEX('2017'!$E$7:$HF$37,  MATCH(FB115, '2017'!$A$7:$A$37, 0), MATCH(FB94, '2017'!$E$4:$HF$4, 0) )</f>
        <v>13</v>
      </c>
      <c r="FL115" s="41">
        <f>INDEX('2018'!$E$7:$HF$37,  MATCH(FB115, '2018'!$A$7:$A$37, 0), MATCH(FB94, '2018'!$E$4:$HF$4, 0) )</f>
        <v>18</v>
      </c>
      <c r="FM115" s="41">
        <f>INDEX('2019'!$E$7:$HF$37,  MATCH(FB115, '2019'!$A$7:$A$37, 0), MATCH(FB94, '2019'!$E$4:$HF$4, 0) )</f>
        <v>18</v>
      </c>
      <c r="FO115" s="9">
        <f t="shared" ref="FO115:FP115" si="1644">FO25</f>
        <v>17</v>
      </c>
      <c r="FP115" s="18" t="str">
        <f t="shared" si="1644"/>
        <v>Garfield</v>
      </c>
      <c r="FQ115" s="41">
        <f>INDEX('2010'!$E$7:$HF$37,  MATCH(FO115, '2010'!$A$7:$A$37, 0), MATCH(FO94, '2010'!$E$4:$HF$4, 0) )</f>
        <v>5</v>
      </c>
      <c r="FR115" s="41">
        <f>INDEX('2011'!$E$7:$HF$37,  MATCH(FO115, '2011'!$A$7:$A$37, 0), MATCH(FO94, '2011'!$E$4:$HF$4, 0) )</f>
        <v>6</v>
      </c>
      <c r="FS115" s="41">
        <f>INDEX('2012'!$E$7:$HF$37,  MATCH(FO115, '2012'!$A$7:$A$37, 0), MATCH(FO94, '2012'!$E$4:$HF$4, 0) )</f>
        <v>0</v>
      </c>
      <c r="FT115" s="41">
        <f>INDEX('2013'!$E$7:$HF$37,  MATCH(FO115, '2013'!$A$7:$A$37, 0), MATCH(FO94, '2013'!$E$4:$HF$4, 0) )</f>
        <v>0</v>
      </c>
      <c r="FU115" s="41">
        <f>INDEX('2014'!$E$7:$HF$37,  MATCH(FO115, '2014'!$A$7:$A$37, 0), MATCH(FO94, '2014'!$E$4:$HF$4, 0) )</f>
        <v>0</v>
      </c>
      <c r="FV115" s="41">
        <f>INDEX('2015'!$E$7:$HF$37,  MATCH(FO115, '2015'!$A$7:$A$37, 0), MATCH(FO94, '2015'!$E$4:$HF$4, 0) )</f>
        <v>0</v>
      </c>
      <c r="FW115" s="41">
        <f>INDEX('2016'!$E$7:$HF$37,  MATCH(FO115, '2016'!$A$7:$A$37, 0), MATCH(FO94, '2016'!$E$4:$HF$4, 0) )</f>
        <v>0</v>
      </c>
      <c r="FX115" s="41">
        <f>INDEX('2017'!$E$7:$HF$37,  MATCH(FO115, '2017'!$A$7:$A$37, 0), MATCH(FO94, '2017'!$E$4:$HF$4, 0) )</f>
        <v>0</v>
      </c>
      <c r="FY115" s="41">
        <f>INDEX('2018'!$E$7:$HF$37,  MATCH(FO115, '2018'!$A$7:$A$37, 0), MATCH(FO94, '2018'!$E$4:$HF$4, 0) )</f>
        <v>2</v>
      </c>
      <c r="FZ115" s="41">
        <f>INDEX('2019'!$E$7:$HF$37,  MATCH(FO115, '2019'!$A$7:$A$37, 0), MATCH(FO94, '2019'!$E$4:$HF$4, 0) )</f>
        <v>1</v>
      </c>
      <c r="GB115" s="9">
        <f t="shared" ref="GB115:GC115" si="1645">GB25</f>
        <v>17</v>
      </c>
      <c r="GC115" s="18" t="str">
        <f t="shared" si="1645"/>
        <v>Garfield</v>
      </c>
      <c r="GD115" s="41">
        <f>INDEX('2010'!$E$7:$HF$37,  MATCH(GB115, '2010'!$A$7:$A$37, 0), MATCH(GB94, '2010'!$E$4:$HF$4, 0) )</f>
        <v>0</v>
      </c>
      <c r="GE115" s="41">
        <f>INDEX('2011'!$E$7:$HF$37,  MATCH(GB115, '2011'!$A$7:$A$37, 0), MATCH(GB94, '2011'!$E$4:$HF$4, 0) )</f>
        <v>0</v>
      </c>
      <c r="GF115" s="41">
        <f>INDEX('2012'!$E$7:$HF$37,  MATCH(GB115, '2012'!$A$7:$A$37, 0), MATCH(GB94, '2012'!$E$4:$HF$4, 0) )</f>
        <v>0</v>
      </c>
      <c r="GG115" s="41">
        <f>INDEX('2013'!$E$7:$HF$37,  MATCH(GB115, '2013'!$A$7:$A$37, 0), MATCH(GB94, '2013'!$E$4:$HF$4, 0) )</f>
        <v>0</v>
      </c>
      <c r="GH115" s="41">
        <f>INDEX('2014'!$E$7:$HF$37,  MATCH(GB115, '2014'!$A$7:$A$37, 0), MATCH(GB94, '2014'!$E$4:$HF$4, 0) )</f>
        <v>0</v>
      </c>
      <c r="GI115" s="41">
        <f>INDEX('2015'!$E$7:$HF$37,  MATCH(GB115, '2015'!$A$7:$A$37, 0), MATCH(GB94, '2015'!$E$4:$HF$4, 0) )</f>
        <v>0</v>
      </c>
      <c r="GJ115" s="41">
        <f>INDEX('2016'!$E$7:$HF$37,  MATCH(GB115, '2016'!$A$7:$A$37, 0), MATCH(GB94, '2016'!$E$4:$HF$4, 0) )</f>
        <v>0</v>
      </c>
      <c r="GK115" s="41">
        <f>INDEX('2017'!$E$7:$HF$37,  MATCH(GB115, '2017'!$A$7:$A$37, 0), MATCH(GB94, '2017'!$E$4:$HF$4, 0) )</f>
        <v>0</v>
      </c>
      <c r="GL115" s="41">
        <f>INDEX('2018'!$E$7:$HF$37,  MATCH(GB115, '2018'!$A$7:$A$37, 0), MATCH(GB94, '2018'!$E$4:$HF$4, 0) )</f>
        <v>0</v>
      </c>
      <c r="GM115" s="41">
        <f>INDEX('2019'!$E$7:$HF$37,  MATCH(GB115, '2019'!$A$7:$A$37, 0), MATCH(GB94, '2019'!$E$4:$HF$4, 0) )</f>
        <v>0</v>
      </c>
    </row>
    <row r="116" spans="2:195" x14ac:dyDescent="0.25">
      <c r="B116" s="9">
        <f t="shared" ref="B116:C116" si="1646">B26</f>
        <v>19</v>
      </c>
      <c r="C116" s="18" t="str">
        <f t="shared" si="1646"/>
        <v>Grand</v>
      </c>
      <c r="D116" s="41">
        <f>INDEX('2010'!$E$7:$HF$37,  MATCH(B116, '2010'!$A$7:$A$37, 0), MATCH(B94, '2010'!$E$4:$HF$4, 0) )</f>
        <v>160</v>
      </c>
      <c r="E116" s="41">
        <f>INDEX('2011'!$E$7:$HF$37,  MATCH(B116, '2011'!$A$7:$A$37, 0), MATCH(B94, '2011'!$E$4:$HF$4, 0) )</f>
        <v>156</v>
      </c>
      <c r="F116" s="41">
        <f>INDEX('2012'!$E$7:$HF$37,  MATCH(B116, '2012'!$A$7:$A$37, 0), MATCH(B94, '2012'!$E$4:$HF$4, 0) )</f>
        <v>257</v>
      </c>
      <c r="G116" s="41">
        <f>INDEX('2013'!$E$7:$HF$37,  MATCH(B116, '2013'!$A$7:$A$37, 0), MATCH(B94, '2013'!$E$4:$HF$4, 0) )</f>
        <v>258</v>
      </c>
      <c r="H116" s="41">
        <f>INDEX('2014'!$E$7:$HF$37,  MATCH(B116, '2014'!$A$7:$A$37, 0), MATCH(B94, '2014'!$E$4:$HF$4, 0) )</f>
        <v>332</v>
      </c>
      <c r="I116" s="41">
        <f>INDEX('2015'!$E$7:$HF$37,  MATCH(B116, '2015'!$A$7:$A$37, 0), MATCH(B94, '2015'!$E$4:$HF$4, 0) )</f>
        <v>324</v>
      </c>
      <c r="J116" s="41">
        <f>INDEX('2016'!$E$7:$HF$37,  MATCH(B116, '2016'!$A$7:$A$37, 0), MATCH(B94, '2016'!$E$4:$HF$4, 0) )</f>
        <v>367</v>
      </c>
      <c r="K116" s="41">
        <f>INDEX('2017'!$E$7:$HF$37,  MATCH(B116, '2017'!$A$7:$A$37, 0), MATCH(B94, '2017'!$E$4:$HF$4, 0) )</f>
        <v>477</v>
      </c>
      <c r="L116" s="41">
        <f>INDEX('2018'!$E$7:$HF$37,  MATCH(B116, '2018'!$A$7:$A$37, 0), MATCH(B94, '2018'!$E$4:$HF$4, 0) )</f>
        <v>407</v>
      </c>
      <c r="M116" s="41">
        <f>INDEX('2019'!$E$7:$HF$37,  MATCH(B116, '2019'!$A$7:$A$37, 0), MATCH(B94, '2019'!$E$4:$HF$4, 0) )</f>
        <v>409</v>
      </c>
      <c r="O116" s="9">
        <f t="shared" ref="O116:P116" si="1647">O26</f>
        <v>19</v>
      </c>
      <c r="P116" s="18" t="str">
        <f t="shared" si="1647"/>
        <v>Grand</v>
      </c>
      <c r="Q116" s="41">
        <f>INDEX('2010'!$E$7:$HF$37,  MATCH(O116, '2010'!$A$7:$A$37, 0), MATCH(O94, '2010'!$E$4:$HF$4, 0) )</f>
        <v>0</v>
      </c>
      <c r="R116" s="41">
        <f>INDEX('2011'!$E$7:$HF$37,  MATCH(O116, '2011'!$A$7:$A$37, 0), MATCH(O94, '2011'!$E$4:$HF$4, 0) )</f>
        <v>0</v>
      </c>
      <c r="S116" s="41">
        <f>INDEX('2012'!$E$7:$HF$37,  MATCH(O116, '2012'!$A$7:$A$37, 0), MATCH(O94, '2012'!$E$4:$HF$4, 0) )</f>
        <v>0</v>
      </c>
      <c r="T116" s="41">
        <f>INDEX('2013'!$E$7:$HF$37,  MATCH(O116, '2013'!$A$7:$A$37, 0), MATCH(O94, '2013'!$E$4:$HF$4, 0) )</f>
        <v>0</v>
      </c>
      <c r="U116" s="41">
        <f>INDEX('2014'!$E$7:$HF$37,  MATCH(O116, '2014'!$A$7:$A$37, 0), MATCH(O94, '2014'!$E$4:$HF$4, 0) )</f>
        <v>0</v>
      </c>
      <c r="V116" s="41">
        <f>INDEX('2015'!$E$7:$HF$37,  MATCH(O116, '2015'!$A$7:$A$37, 0), MATCH(O94, '2015'!$E$4:$HF$4, 0) )</f>
        <v>0</v>
      </c>
      <c r="W116" s="41">
        <f>INDEX('2016'!$E$7:$HF$37,  MATCH(O116, '2016'!$A$7:$A$37, 0), MATCH(O94, '2016'!$E$4:$HF$4, 0) )</f>
        <v>0</v>
      </c>
      <c r="X116" s="41">
        <f>INDEX('2017'!$E$7:$HF$37,  MATCH(O116, '2017'!$A$7:$A$37, 0), MATCH(O94, '2017'!$E$4:$HF$4, 0) )</f>
        <v>0</v>
      </c>
      <c r="Y116" s="41">
        <f>INDEX('2018'!$E$7:$HF$37,  MATCH(O116, '2018'!$A$7:$A$37, 0), MATCH(O94, '2018'!$E$4:$HF$4, 0) )</f>
        <v>11</v>
      </c>
      <c r="Z116" s="41">
        <f>INDEX('2019'!$E$7:$HF$37,  MATCH(O116, '2019'!$A$7:$A$37, 0), MATCH(O94, '2019'!$E$4:$HF$4, 0) )</f>
        <v>8</v>
      </c>
      <c r="AB116" s="9">
        <f t="shared" ref="AB116:AC116" si="1648">AB26</f>
        <v>19</v>
      </c>
      <c r="AC116" s="18" t="str">
        <f t="shared" si="1648"/>
        <v>Grand</v>
      </c>
      <c r="AD116" s="41">
        <f>INDEX('2010'!$E$7:$HF$37,  MATCH(AB116, '2010'!$A$7:$A$37, 0), MATCH(AB94, '2010'!$E$4:$HF$4, 0) )</f>
        <v>13</v>
      </c>
      <c r="AE116" s="41">
        <f>INDEX('2011'!$E$7:$HF$37,  MATCH(AB116, '2011'!$A$7:$A$37, 0), MATCH(AB94, '2011'!$E$4:$HF$4, 0) )</f>
        <v>6</v>
      </c>
      <c r="AF116" s="41">
        <f>INDEX('2012'!$E$7:$HF$37,  MATCH(AB116, '2012'!$A$7:$A$37, 0), MATCH(AB94, '2012'!$E$4:$HF$4, 0) )</f>
        <v>9</v>
      </c>
      <c r="AG116" s="41">
        <f>INDEX('2013'!$E$7:$HF$37,  MATCH(AB116, '2013'!$A$7:$A$37, 0), MATCH(AB94, '2013'!$E$4:$HF$4, 0) )</f>
        <v>14</v>
      </c>
      <c r="AH116" s="41">
        <f>INDEX('2014'!$E$7:$HF$37,  MATCH(AB116, '2014'!$A$7:$A$37, 0), MATCH(AB94, '2014'!$E$4:$HF$4, 0) )</f>
        <v>17</v>
      </c>
      <c r="AI116" s="41">
        <f>INDEX('2015'!$E$7:$HF$37,  MATCH(AB116, '2015'!$A$7:$A$37, 0), MATCH(AB94, '2015'!$E$4:$HF$4, 0) )</f>
        <v>13</v>
      </c>
      <c r="AJ116" s="41">
        <f>INDEX('2016'!$E$7:$HF$37,  MATCH(AB116, '2016'!$A$7:$A$37, 0), MATCH(AB94, '2016'!$E$4:$HF$4, 0) )</f>
        <v>17</v>
      </c>
      <c r="AK116" s="41">
        <f>INDEX('2017'!$E$7:$HF$37,  MATCH(AB116, '2017'!$A$7:$A$37, 0), MATCH(AB94, '2017'!$E$4:$HF$4, 0) )</f>
        <v>14</v>
      </c>
      <c r="AL116" s="41">
        <f>INDEX('2018'!$E$7:$HF$37,  MATCH(AB116, '2018'!$A$7:$A$37, 0), MATCH(AB94, '2018'!$E$4:$HF$4, 0) )</f>
        <v>5</v>
      </c>
      <c r="AM116" s="41">
        <f>INDEX('2019'!$E$7:$HF$37,  MATCH(AB116, '2019'!$A$7:$A$37, 0), MATCH(AB94, '2019'!$E$4:$HF$4, 0) )</f>
        <v>0</v>
      </c>
      <c r="AO116" s="9">
        <f t="shared" ref="AO116:AP116" si="1649">AO26</f>
        <v>19</v>
      </c>
      <c r="AP116" s="18" t="str">
        <f t="shared" si="1649"/>
        <v>Grand</v>
      </c>
      <c r="AQ116" s="41">
        <f>INDEX('2010'!$E$7:$HF$37,  MATCH(AO116, '2010'!$A$7:$A$37, 0), MATCH(AO94, '2010'!$E$4:$HF$4, 0) )</f>
        <v>31</v>
      </c>
      <c r="AR116" s="41">
        <f>INDEX('2011'!$E$7:$HF$37,  MATCH(AO116, '2011'!$A$7:$A$37, 0), MATCH(AO94, '2011'!$E$4:$HF$4, 0) )</f>
        <v>0</v>
      </c>
      <c r="AS116" s="41">
        <f>INDEX('2012'!$E$7:$HF$37,  MATCH(AO116, '2012'!$A$7:$A$37, 0), MATCH(AO94, '2012'!$E$4:$HF$4, 0) )</f>
        <v>0</v>
      </c>
      <c r="AT116" s="41">
        <f>INDEX('2013'!$E$7:$HF$37,  MATCH(AO116, '2013'!$A$7:$A$37, 0), MATCH(AO94, '2013'!$E$4:$HF$4, 0) )</f>
        <v>0</v>
      </c>
      <c r="AU116" s="41">
        <f>INDEX('2014'!$E$7:$HF$37,  MATCH(AO116, '2014'!$A$7:$A$37, 0), MATCH(AO94, '2014'!$E$4:$HF$4, 0) )</f>
        <v>0</v>
      </c>
      <c r="AV116" s="41">
        <f>INDEX('2015'!$E$7:$HF$37,  MATCH(AO116, '2015'!$A$7:$A$37, 0), MATCH(AO94, '2015'!$E$4:$HF$4, 0) )</f>
        <v>0</v>
      </c>
      <c r="AW116" s="41">
        <f>INDEX('2016'!$E$7:$HF$37,  MATCH(AO116, '2016'!$A$7:$A$37, 0), MATCH(AO94, '2016'!$E$4:$HF$4, 0) )</f>
        <v>3</v>
      </c>
      <c r="AX116" s="41">
        <f>INDEX('2017'!$E$7:$HF$37,  MATCH(AO116, '2017'!$A$7:$A$37, 0), MATCH(AO94, '2017'!$E$4:$HF$4, 0) )</f>
        <v>30</v>
      </c>
      <c r="AY116" s="41">
        <f>INDEX('2018'!$E$7:$HF$37,  MATCH(AO116, '2018'!$A$7:$A$37, 0), MATCH(AO94, '2018'!$E$4:$HF$4, 0) )</f>
        <v>11</v>
      </c>
      <c r="AZ116" s="41">
        <f>INDEX('2019'!$E$7:$HF$37,  MATCH(AO116, '2019'!$A$7:$A$37, 0), MATCH(AO94, '2019'!$E$4:$HF$4, 0) )</f>
        <v>32</v>
      </c>
      <c r="BB116" s="9">
        <f t="shared" ref="BB116:BC116" si="1650">BB26</f>
        <v>19</v>
      </c>
      <c r="BC116" s="18" t="str">
        <f t="shared" si="1650"/>
        <v>Grand</v>
      </c>
      <c r="BD116" s="41">
        <f>INDEX('2010'!$E$7:$HF$37,  MATCH(BB116, '2010'!$A$7:$A$37, 0), MATCH(BB94, '2010'!$E$4:$HF$4, 0) )</f>
        <v>0</v>
      </c>
      <c r="BE116" s="41">
        <f>INDEX('2011'!$E$7:$HF$37,  MATCH(BB116, '2011'!$A$7:$A$37, 0), MATCH(BB94, '2011'!$E$4:$HF$4, 0) )</f>
        <v>0</v>
      </c>
      <c r="BF116" s="41">
        <f>INDEX('2012'!$E$7:$HF$37,  MATCH(BB116, '2012'!$A$7:$A$37, 0), MATCH(BB94, '2012'!$E$4:$HF$4, 0) )</f>
        <v>0</v>
      </c>
      <c r="BG116" s="41">
        <f>INDEX('2013'!$E$7:$HF$37,  MATCH(BB116, '2013'!$A$7:$A$37, 0), MATCH(BB94, '2013'!$E$4:$HF$4, 0) )</f>
        <v>0</v>
      </c>
      <c r="BH116" s="41">
        <f>INDEX('2014'!$E$7:$HF$37,  MATCH(BB116, '2014'!$A$7:$A$37, 0), MATCH(BB94, '2014'!$E$4:$HF$4, 0) )</f>
        <v>0</v>
      </c>
      <c r="BI116" s="41">
        <f>INDEX('2015'!$E$7:$HF$37,  MATCH(BB116, '2015'!$A$7:$A$37, 0), MATCH(BB94, '2015'!$E$4:$HF$4, 0) )</f>
        <v>9</v>
      </c>
      <c r="BJ116" s="41">
        <f>INDEX('2016'!$E$7:$HF$37,  MATCH(BB116, '2016'!$A$7:$A$37, 0), MATCH(BB94, '2016'!$E$4:$HF$4, 0) )</f>
        <v>6</v>
      </c>
      <c r="BK116" s="41">
        <f>INDEX('2017'!$E$7:$HF$37,  MATCH(BB116, '2017'!$A$7:$A$37, 0), MATCH(BB94, '2017'!$E$4:$HF$4, 0) )</f>
        <v>5</v>
      </c>
      <c r="BL116" s="41">
        <f>INDEX('2018'!$E$7:$HF$37,  MATCH(BB116, '2018'!$A$7:$A$37, 0), MATCH(BB94, '2018'!$E$4:$HF$4, 0) )</f>
        <v>6</v>
      </c>
      <c r="BM116" s="41">
        <f>INDEX('2019'!$E$7:$HF$37,  MATCH(BB116, '2019'!$A$7:$A$37, 0), MATCH(BB94, '2019'!$E$4:$HF$4, 0) )</f>
        <v>14</v>
      </c>
      <c r="BO116" s="9">
        <f t="shared" ref="BO116:BP116" si="1651">BO26</f>
        <v>19</v>
      </c>
      <c r="BP116" s="18" t="str">
        <f t="shared" si="1651"/>
        <v>Grand</v>
      </c>
      <c r="BQ116" s="41">
        <f>INDEX('2010'!$E$7:$HF$37,  MATCH(BO116, '2010'!$A$7:$A$37, 0), MATCH(BO94, '2010'!$E$4:$HF$4, 0) )</f>
        <v>23</v>
      </c>
      <c r="BR116" s="41">
        <f>INDEX('2011'!$E$7:$HF$37,  MATCH(BO116, '2011'!$A$7:$A$37, 0), MATCH(BO94, '2011'!$E$4:$HF$4, 0) )</f>
        <v>11</v>
      </c>
      <c r="BS116" s="41">
        <f>INDEX('2012'!$E$7:$HF$37,  MATCH(BO116, '2012'!$A$7:$A$37, 0), MATCH(BO94, '2012'!$E$4:$HF$4, 0) )</f>
        <v>12</v>
      </c>
      <c r="BT116" s="41">
        <f>INDEX('2013'!$E$7:$HF$37,  MATCH(BO116, '2013'!$A$7:$A$37, 0), MATCH(BO94, '2013'!$E$4:$HF$4, 0) )</f>
        <v>10</v>
      </c>
      <c r="BU116" s="41">
        <f>INDEX('2014'!$E$7:$HF$37,  MATCH(BO116, '2014'!$A$7:$A$37, 0), MATCH(BO94, '2014'!$E$4:$HF$4, 0) )</f>
        <v>0</v>
      </c>
      <c r="BV116" s="41">
        <f>INDEX('2015'!$E$7:$HF$37,  MATCH(BO116, '2015'!$A$7:$A$37, 0), MATCH(BO94, '2015'!$E$4:$HF$4, 0) )</f>
        <v>0</v>
      </c>
      <c r="BW116" s="41">
        <f>INDEX('2016'!$E$7:$HF$37,  MATCH(BO116, '2016'!$A$7:$A$37, 0), MATCH(BO94, '2016'!$E$4:$HF$4, 0) )</f>
        <v>0</v>
      </c>
      <c r="BX116" s="41">
        <f>INDEX('2017'!$E$7:$HF$37,  MATCH(BO116, '2017'!$A$7:$A$37, 0), MATCH(BO94, '2017'!$E$4:$HF$4, 0) )</f>
        <v>0</v>
      </c>
      <c r="BY116" s="41">
        <f>INDEX('2018'!$E$7:$HF$37,  MATCH(BO116, '2018'!$A$7:$A$37, 0), MATCH(BO94, '2018'!$E$4:$HF$4, 0) )</f>
        <v>0</v>
      </c>
      <c r="BZ116" s="41">
        <f>INDEX('2019'!$E$7:$HF$37,  MATCH(BO116, '2019'!$A$7:$A$37, 0), MATCH(BO94, '2019'!$E$4:$HF$4, 0) )</f>
        <v>0</v>
      </c>
      <c r="CB116" s="9">
        <f t="shared" ref="CB116:CC116" si="1652">CB26</f>
        <v>19</v>
      </c>
      <c r="CC116" s="18" t="str">
        <f t="shared" si="1652"/>
        <v>Grand</v>
      </c>
      <c r="CD116" s="41">
        <f>INDEX('2010'!$E$7:$HF$37,  MATCH(CB116, '2010'!$A$7:$A$37, 0), MATCH(CB94, '2010'!$E$4:$HF$4, 0) )</f>
        <v>0</v>
      </c>
      <c r="CE116" s="41">
        <f>INDEX('2011'!$E$7:$HF$37,  MATCH(CB116, '2011'!$A$7:$A$37, 0), MATCH(CB94, '2011'!$E$4:$HF$4, 0) )</f>
        <v>59</v>
      </c>
      <c r="CF116" s="41">
        <f>INDEX('2012'!$E$7:$HF$37,  MATCH(CB116, '2012'!$A$7:$A$37, 0), MATCH(CB94, '2012'!$E$4:$HF$4, 0) )</f>
        <v>79</v>
      </c>
      <c r="CG116" s="41">
        <f>INDEX('2013'!$E$7:$HF$37,  MATCH(CB116, '2013'!$A$7:$A$37, 0), MATCH(CB94, '2013'!$E$4:$HF$4, 0) )</f>
        <v>64</v>
      </c>
      <c r="CH116" s="41">
        <f>INDEX('2014'!$E$7:$HF$37,  MATCH(CB116, '2014'!$A$7:$A$37, 0), MATCH(CB94, '2014'!$E$4:$HF$4, 0) )</f>
        <v>65</v>
      </c>
      <c r="CI116" s="41">
        <f>INDEX('2015'!$E$7:$HF$37,  MATCH(CB116, '2015'!$A$7:$A$37, 0), MATCH(CB94, '2015'!$E$4:$HF$4, 0) )</f>
        <v>59</v>
      </c>
      <c r="CJ116" s="41">
        <f>INDEX('2016'!$E$7:$HF$37,  MATCH(CB116, '2016'!$A$7:$A$37, 0), MATCH(CB94, '2016'!$E$4:$HF$4, 0) )</f>
        <v>0</v>
      </c>
      <c r="CK116" s="41">
        <f>INDEX('2017'!$E$7:$HF$37,  MATCH(CB116, '2017'!$A$7:$A$37, 0), MATCH(CB94, '2017'!$E$4:$HF$4, 0) )</f>
        <v>64</v>
      </c>
      <c r="CL116" s="41">
        <f>INDEX('2018'!$E$7:$HF$37,  MATCH(CB116, '2018'!$A$7:$A$37, 0), MATCH(CB94, '2018'!$E$4:$HF$4, 0) )</f>
        <v>43</v>
      </c>
      <c r="CM116" s="41">
        <f>INDEX('2019'!$E$7:$HF$37,  MATCH(CB116, '2019'!$A$7:$A$37, 0), MATCH(CB94, '2019'!$E$4:$HF$4, 0) )</f>
        <v>25</v>
      </c>
      <c r="CO116" s="9">
        <f t="shared" ref="CO116:CP116" si="1653">CO26</f>
        <v>19</v>
      </c>
      <c r="CP116" s="18" t="str">
        <f t="shared" si="1653"/>
        <v>Grand</v>
      </c>
      <c r="CQ116" s="41">
        <f>INDEX('2010'!$E$7:$HF$37,  MATCH(CO116, '2010'!$A$7:$A$37, 0), MATCH(CO94, '2010'!$E$4:$HF$4, 0) )</f>
        <v>0</v>
      </c>
      <c r="CR116" s="41">
        <f>INDEX('2011'!$E$7:$HF$37,  MATCH(CO116, '2011'!$A$7:$A$37, 0), MATCH(CO94, '2011'!$E$4:$HF$4, 0) )</f>
        <v>0</v>
      </c>
      <c r="CS116" s="41">
        <f>INDEX('2012'!$E$7:$HF$37,  MATCH(CO116, '2012'!$A$7:$A$37, 0), MATCH(CO94, '2012'!$E$4:$HF$4, 0) )</f>
        <v>0</v>
      </c>
      <c r="CT116" s="41">
        <f>INDEX('2013'!$E$7:$HF$37,  MATCH(CO116, '2013'!$A$7:$A$37, 0), MATCH(CO94, '2013'!$E$4:$HF$4, 0) )</f>
        <v>0</v>
      </c>
      <c r="CU116" s="41">
        <f>INDEX('2014'!$E$7:$HF$37,  MATCH(CO116, '2014'!$A$7:$A$37, 0), MATCH(CO94, '2014'!$E$4:$HF$4, 0) )</f>
        <v>2</v>
      </c>
      <c r="CV116" s="41">
        <f>INDEX('2015'!$E$7:$HF$37,  MATCH(CO116, '2015'!$A$7:$A$37, 0), MATCH(CO94, '2015'!$E$4:$HF$4, 0) )</f>
        <v>2</v>
      </c>
      <c r="CW116" s="41">
        <f>INDEX('2016'!$E$7:$HF$37,  MATCH(CO116, '2016'!$A$7:$A$37, 0), MATCH(CO94, '2016'!$E$4:$HF$4, 0) )</f>
        <v>2</v>
      </c>
      <c r="CX116" s="41">
        <f>INDEX('2017'!$E$7:$HF$37,  MATCH(CO116, '2017'!$A$7:$A$37, 0), MATCH(CO94, '2017'!$E$4:$HF$4, 0) )</f>
        <v>21</v>
      </c>
      <c r="CY116" s="41">
        <f>INDEX('2018'!$E$7:$HF$37,  MATCH(CO116, '2018'!$A$7:$A$37, 0), MATCH(CO94, '2018'!$E$4:$HF$4, 0) )</f>
        <v>26</v>
      </c>
      <c r="CZ116" s="41">
        <f>INDEX('2019'!$E$7:$HF$37,  MATCH(CO116, '2019'!$A$7:$A$37, 0), MATCH(CO94, '2019'!$E$4:$HF$4, 0) )</f>
        <v>21</v>
      </c>
      <c r="DB116" s="9">
        <f t="shared" ref="DB116:DC116" si="1654">DB26</f>
        <v>19</v>
      </c>
      <c r="DC116" s="18" t="str">
        <f t="shared" si="1654"/>
        <v>Grand</v>
      </c>
      <c r="DD116" s="41">
        <f>INDEX('2010'!$E$7:$HF$37,  MATCH(DB116, '2010'!$A$7:$A$37, 0), MATCH(DB94, '2010'!$E$4:$HF$4, 0) )</f>
        <v>0</v>
      </c>
      <c r="DE116" s="41">
        <f>INDEX('2011'!$E$7:$HF$37,  MATCH(DB116, '2011'!$A$7:$A$37, 0), MATCH(DB94, '2011'!$E$4:$HF$4, 0) )</f>
        <v>0</v>
      </c>
      <c r="DF116" s="41">
        <f>INDEX('2012'!$E$7:$HF$37,  MATCH(DB116, '2012'!$A$7:$A$37, 0), MATCH(DB94, '2012'!$E$4:$HF$4, 0) )</f>
        <v>0</v>
      </c>
      <c r="DG116" s="41">
        <f>INDEX('2013'!$E$7:$HF$37,  MATCH(DB116, '2013'!$A$7:$A$37, 0), MATCH(DB94, '2013'!$E$4:$HF$4, 0) )</f>
        <v>0</v>
      </c>
      <c r="DH116" s="41">
        <f>INDEX('2014'!$E$7:$HF$37,  MATCH(DB116, '2014'!$A$7:$A$37, 0), MATCH(DB94, '2014'!$E$4:$HF$4, 0) )</f>
        <v>0</v>
      </c>
      <c r="DI116" s="41">
        <f>INDEX('2015'!$E$7:$HF$37,  MATCH(DB116, '2015'!$A$7:$A$37, 0), MATCH(DB94, '2015'!$E$4:$HF$4, 0) )</f>
        <v>11</v>
      </c>
      <c r="DJ116" s="41">
        <f>INDEX('2016'!$E$7:$HF$37,  MATCH(DB116, '2016'!$A$7:$A$37, 0), MATCH(DB94, '2016'!$E$4:$HF$4, 0) )</f>
        <v>9</v>
      </c>
      <c r="DK116" s="41">
        <f>INDEX('2017'!$E$7:$HF$37,  MATCH(DB116, '2017'!$A$7:$A$37, 0), MATCH(DB94, '2017'!$E$4:$HF$4, 0) )</f>
        <v>26</v>
      </c>
      <c r="DL116" s="41">
        <f>INDEX('2018'!$E$7:$HF$37,  MATCH(DB116, '2018'!$A$7:$A$37, 0), MATCH(DB94, '2018'!$E$4:$HF$4, 0) )</f>
        <v>21</v>
      </c>
      <c r="DM116" s="41">
        <f>INDEX('2019'!$E$7:$HF$37,  MATCH(DB116, '2019'!$A$7:$A$37, 0), MATCH(DB94, '2019'!$E$4:$HF$4, 0) )</f>
        <v>17</v>
      </c>
      <c r="DO116" s="9">
        <f t="shared" ref="DO116:DP116" si="1655">DO26</f>
        <v>19</v>
      </c>
      <c r="DP116" s="18" t="str">
        <f t="shared" si="1655"/>
        <v>Grand</v>
      </c>
      <c r="DQ116" s="41">
        <f>INDEX('2010'!$E$7:$HF$37,  MATCH(DO116, '2010'!$A$7:$A$37, 0), MATCH(DO94, '2010'!$E$4:$HF$4, 0) )</f>
        <v>49</v>
      </c>
      <c r="DR116" s="41">
        <f>INDEX('2011'!$E$7:$HF$37,  MATCH(DO116, '2011'!$A$7:$A$37, 0), MATCH(DO94, '2011'!$E$4:$HF$4, 0) )</f>
        <v>13</v>
      </c>
      <c r="DS116" s="41">
        <f>INDEX('2012'!$E$7:$HF$37,  MATCH(DO116, '2012'!$A$7:$A$37, 0), MATCH(DO94, '2012'!$E$4:$HF$4, 0) )</f>
        <v>40</v>
      </c>
      <c r="DT116" s="41">
        <f>INDEX('2013'!$E$7:$HF$37,  MATCH(DO116, '2013'!$A$7:$A$37, 0), MATCH(DO94, '2013'!$E$4:$HF$4, 0) )</f>
        <v>79</v>
      </c>
      <c r="DU116" s="41">
        <f>INDEX('2014'!$E$7:$HF$37,  MATCH(DO116, '2014'!$A$7:$A$37, 0), MATCH(DO94, '2014'!$E$4:$HF$4, 0) )</f>
        <v>113</v>
      </c>
      <c r="DV116" s="41">
        <f>INDEX('2015'!$E$7:$HF$37,  MATCH(DO116, '2015'!$A$7:$A$37, 0), MATCH(DO94, '2015'!$E$4:$HF$4, 0) )</f>
        <v>102</v>
      </c>
      <c r="DW116" s="41">
        <f>INDEX('2016'!$E$7:$HF$37,  MATCH(DO116, '2016'!$A$7:$A$37, 0), MATCH(DO94, '2016'!$E$4:$HF$4, 0) )</f>
        <v>194</v>
      </c>
      <c r="DX116" s="41">
        <f>INDEX('2017'!$E$7:$HF$37,  MATCH(DO116, '2017'!$A$7:$A$37, 0), MATCH(DO94, '2017'!$E$4:$HF$4, 0) )</f>
        <v>195</v>
      </c>
      <c r="DY116" s="41">
        <f>INDEX('2018'!$E$7:$HF$37,  MATCH(DO116, '2018'!$A$7:$A$37, 0), MATCH(DO94, '2018'!$E$4:$HF$4, 0) )</f>
        <v>140</v>
      </c>
      <c r="DZ116" s="41">
        <f>INDEX('2019'!$E$7:$HF$37,  MATCH(DO116, '2019'!$A$7:$A$37, 0), MATCH(DO94, '2019'!$E$4:$HF$4, 0) )</f>
        <v>178</v>
      </c>
      <c r="EB116" s="9">
        <f t="shared" ref="EB116:EC116" si="1656">EB26</f>
        <v>19</v>
      </c>
      <c r="EC116" s="18" t="str">
        <f t="shared" si="1656"/>
        <v>Grand</v>
      </c>
      <c r="ED116" s="41">
        <f>INDEX('2010'!$E$7:$HF$37,  MATCH(EB116, '2010'!$A$7:$A$37, 0), MATCH(EB94, '2010'!$E$4:$HF$4, 0) )</f>
        <v>2</v>
      </c>
      <c r="EE116" s="41">
        <f>INDEX('2011'!$E$7:$HF$37,  MATCH(EB116, '2011'!$A$7:$A$37, 0), MATCH(EB94, '2011'!$E$4:$HF$4, 0) )</f>
        <v>3</v>
      </c>
      <c r="EF116" s="41">
        <f>INDEX('2012'!$E$7:$HF$37,  MATCH(EB116, '2012'!$A$7:$A$37, 0), MATCH(EB94, '2012'!$E$4:$HF$4, 0) )</f>
        <v>55</v>
      </c>
      <c r="EG116" s="41">
        <f>INDEX('2013'!$E$7:$HF$37,  MATCH(EB116, '2013'!$A$7:$A$37, 0), MATCH(EB94, '2013'!$E$4:$HF$4, 0) )</f>
        <v>39</v>
      </c>
      <c r="EH116" s="41">
        <f>INDEX('2014'!$E$7:$HF$37,  MATCH(EB116, '2014'!$A$7:$A$37, 0), MATCH(EB94, '2014'!$E$4:$HF$4, 0) )</f>
        <v>84</v>
      </c>
      <c r="EI116" s="41">
        <f>INDEX('2015'!$E$7:$HF$37,  MATCH(EB116, '2015'!$A$7:$A$37, 0), MATCH(EB94, '2015'!$E$4:$HF$4, 0) )</f>
        <v>70</v>
      </c>
      <c r="EJ116" s="41">
        <f>INDEX('2016'!$E$7:$HF$37,  MATCH(EB116, '2016'!$A$7:$A$37, 0), MATCH(EB94, '2016'!$E$4:$HF$4, 0) )</f>
        <v>81</v>
      </c>
      <c r="EK116" s="41">
        <f>INDEX('2017'!$E$7:$HF$37,  MATCH(EB116, '2017'!$A$7:$A$37, 0), MATCH(EB94, '2017'!$E$4:$HF$4, 0) )</f>
        <v>73</v>
      </c>
      <c r="EL116" s="41">
        <f>INDEX('2018'!$E$7:$HF$37,  MATCH(EB116, '2018'!$A$7:$A$37, 0), MATCH(EB94, '2018'!$E$4:$HF$4, 0) )</f>
        <v>97</v>
      </c>
      <c r="EM116" s="41">
        <f>INDEX('2019'!$E$7:$HF$37,  MATCH(EB116, '2019'!$A$7:$A$37, 0), MATCH(EB94, '2019'!$E$4:$HF$4, 0) )</f>
        <v>72</v>
      </c>
      <c r="EO116" s="9">
        <f t="shared" ref="EO116:EP116" si="1657">EO26</f>
        <v>19</v>
      </c>
      <c r="EP116" s="18" t="str">
        <f t="shared" si="1657"/>
        <v>Grand</v>
      </c>
      <c r="EQ116" s="41">
        <f>INDEX('2010'!$E$7:$HF$37,  MATCH(EO116, '2010'!$A$7:$A$37, 0), MATCH(EO94, '2010'!$E$4:$HF$4, 0) )</f>
        <v>18</v>
      </c>
      <c r="ER116" s="41">
        <f>INDEX('2011'!$E$7:$HF$37,  MATCH(EO116, '2011'!$A$7:$A$37, 0), MATCH(EO94, '2011'!$E$4:$HF$4, 0) )</f>
        <v>38</v>
      </c>
      <c r="ES116" s="41">
        <f>INDEX('2012'!$E$7:$HF$37,  MATCH(EO116, '2012'!$A$7:$A$37, 0), MATCH(EO94, '2012'!$E$4:$HF$4, 0) )</f>
        <v>23</v>
      </c>
      <c r="ET116" s="41">
        <f>INDEX('2013'!$E$7:$HF$37,  MATCH(EO116, '2013'!$A$7:$A$37, 0), MATCH(EO94, '2013'!$E$4:$HF$4, 0) )</f>
        <v>17</v>
      </c>
      <c r="EU116" s="41">
        <f>INDEX('2014'!$E$7:$HF$37,  MATCH(EO116, '2014'!$A$7:$A$37, 0), MATCH(EO94, '2014'!$E$4:$HF$4, 0) )</f>
        <v>31</v>
      </c>
      <c r="EV116" s="41">
        <f>INDEX('2015'!$E$7:$HF$37,  MATCH(EO116, '2015'!$A$7:$A$37, 0), MATCH(EO94, '2015'!$E$4:$HF$4, 0) )</f>
        <v>29</v>
      </c>
      <c r="EW116" s="41">
        <f>INDEX('2016'!$E$7:$HF$37,  MATCH(EO116, '2016'!$A$7:$A$37, 0), MATCH(EO94, '2016'!$E$4:$HF$4, 0) )</f>
        <v>29</v>
      </c>
      <c r="EX116" s="41">
        <f>INDEX('2017'!$E$7:$HF$37,  MATCH(EO116, '2017'!$A$7:$A$37, 0), MATCH(EO94, '2017'!$E$4:$HF$4, 0) )</f>
        <v>27</v>
      </c>
      <c r="EY116" s="41">
        <f>INDEX('2018'!$E$7:$HF$37,  MATCH(EO116, '2018'!$A$7:$A$37, 0), MATCH(EO94, '2018'!$E$4:$HF$4, 0) )</f>
        <v>24</v>
      </c>
      <c r="EZ116" s="41">
        <f>INDEX('2019'!$E$7:$HF$37,  MATCH(EO116, '2019'!$A$7:$A$37, 0), MATCH(EO94, '2019'!$E$4:$HF$4, 0) )</f>
        <v>12</v>
      </c>
      <c r="FB116" s="9">
        <f t="shared" ref="FB116:FC116" si="1658">FB26</f>
        <v>19</v>
      </c>
      <c r="FC116" s="18" t="str">
        <f t="shared" si="1658"/>
        <v>Grand</v>
      </c>
      <c r="FD116" s="41">
        <f>INDEX('2010'!$E$7:$HF$37,  MATCH(FB116, '2010'!$A$7:$A$37, 0), MATCH(FB94, '2010'!$E$4:$HF$4, 0) )</f>
        <v>24</v>
      </c>
      <c r="FE116" s="41">
        <f>INDEX('2011'!$E$7:$HF$37,  MATCH(FB116, '2011'!$A$7:$A$37, 0), MATCH(FB94, '2011'!$E$4:$HF$4, 0) )</f>
        <v>26</v>
      </c>
      <c r="FF116" s="41">
        <f>INDEX('2012'!$E$7:$HF$37,  MATCH(FB116, '2012'!$A$7:$A$37, 0), MATCH(FB94, '2012'!$E$4:$HF$4, 0) )</f>
        <v>24</v>
      </c>
      <c r="FG116" s="41">
        <f>INDEX('2013'!$E$7:$HF$37,  MATCH(FB116, '2013'!$A$7:$A$37, 0), MATCH(FB94, '2013'!$E$4:$HF$4, 0) )</f>
        <v>22</v>
      </c>
      <c r="FH116" s="41">
        <f>INDEX('2014'!$E$7:$HF$37,  MATCH(FB116, '2014'!$A$7:$A$37, 0), MATCH(FB94, '2014'!$E$4:$HF$4, 0) )</f>
        <v>12</v>
      </c>
      <c r="FI116" s="41">
        <f>INDEX('2015'!$E$7:$HF$37,  MATCH(FB116, '2015'!$A$7:$A$37, 0), MATCH(FB94, '2015'!$E$4:$HF$4, 0) )</f>
        <v>18</v>
      </c>
      <c r="FJ116" s="41">
        <f>INDEX('2016'!$E$7:$HF$37,  MATCH(FB116, '2016'!$A$7:$A$37, 0), MATCH(FB94, '2016'!$E$4:$HF$4, 0) )</f>
        <v>9</v>
      </c>
      <c r="FK116" s="41">
        <f>INDEX('2017'!$E$7:$HF$37,  MATCH(FB116, '2017'!$A$7:$A$37, 0), MATCH(FB94, '2017'!$E$4:$HF$4, 0) )</f>
        <v>7</v>
      </c>
      <c r="FL116" s="41">
        <f>INDEX('2018'!$E$7:$HF$37,  MATCH(FB116, '2018'!$A$7:$A$37, 0), MATCH(FB94, '2018'!$E$4:$HF$4, 0) )</f>
        <v>2</v>
      </c>
      <c r="FM116" s="41">
        <f>INDEX('2019'!$E$7:$HF$37,  MATCH(FB116, '2019'!$A$7:$A$37, 0), MATCH(FB94, '2019'!$E$4:$HF$4, 0) )</f>
        <v>6</v>
      </c>
      <c r="FO116" s="9">
        <f t="shared" ref="FO116:FP116" si="1659">FO26</f>
        <v>19</v>
      </c>
      <c r="FP116" s="18" t="str">
        <f t="shared" si="1659"/>
        <v>Grand</v>
      </c>
      <c r="FQ116" s="41">
        <f>INDEX('2010'!$E$7:$HF$37,  MATCH(FO116, '2010'!$A$7:$A$37, 0), MATCH(FO94, '2010'!$E$4:$HF$4, 0) )</f>
        <v>0</v>
      </c>
      <c r="FR116" s="41">
        <f>INDEX('2011'!$E$7:$HF$37,  MATCH(FO116, '2011'!$A$7:$A$37, 0), MATCH(FO94, '2011'!$E$4:$HF$4, 0) )</f>
        <v>0</v>
      </c>
      <c r="FS116" s="41">
        <f>INDEX('2012'!$E$7:$HF$37,  MATCH(FO116, '2012'!$A$7:$A$37, 0), MATCH(FO94, '2012'!$E$4:$HF$4, 0) )</f>
        <v>15</v>
      </c>
      <c r="FT116" s="41">
        <f>INDEX('2013'!$E$7:$HF$37,  MATCH(FO116, '2013'!$A$7:$A$37, 0), MATCH(FO94, '2013'!$E$4:$HF$4, 0) )</f>
        <v>13</v>
      </c>
      <c r="FU116" s="41">
        <f>INDEX('2014'!$E$7:$HF$37,  MATCH(FO116, '2014'!$A$7:$A$37, 0), MATCH(FO94, '2014'!$E$4:$HF$4, 0) )</f>
        <v>8</v>
      </c>
      <c r="FV116" s="41">
        <f>INDEX('2015'!$E$7:$HF$37,  MATCH(FO116, '2015'!$A$7:$A$37, 0), MATCH(FO94, '2015'!$E$4:$HF$4, 0) )</f>
        <v>11</v>
      </c>
      <c r="FW116" s="41">
        <f>INDEX('2016'!$E$7:$HF$37,  MATCH(FO116, '2016'!$A$7:$A$37, 0), MATCH(FO94, '2016'!$E$4:$HF$4, 0) )</f>
        <v>17</v>
      </c>
      <c r="FX116" s="41">
        <f>INDEX('2017'!$E$7:$HF$37,  MATCH(FO116, '2017'!$A$7:$A$37, 0), MATCH(FO94, '2017'!$E$4:$HF$4, 0) )</f>
        <v>15</v>
      </c>
      <c r="FY116" s="41">
        <f>INDEX('2018'!$E$7:$HF$37,  MATCH(FO116, '2018'!$A$7:$A$37, 0), MATCH(FO94, '2018'!$E$4:$HF$4, 0) )</f>
        <v>21</v>
      </c>
      <c r="FZ116" s="41">
        <f>INDEX('2019'!$E$7:$HF$37,  MATCH(FO116, '2019'!$A$7:$A$37, 0), MATCH(FO94, '2019'!$E$4:$HF$4, 0) )</f>
        <v>24</v>
      </c>
      <c r="GB116" s="9">
        <f t="shared" ref="GB116:GC116" si="1660">GB26</f>
        <v>19</v>
      </c>
      <c r="GC116" s="18" t="str">
        <f t="shared" si="1660"/>
        <v>Grand</v>
      </c>
      <c r="GD116" s="41">
        <f>INDEX('2010'!$E$7:$HF$37,  MATCH(GB116, '2010'!$A$7:$A$37, 0), MATCH(GB94, '2010'!$E$4:$HF$4, 0) )</f>
        <v>0</v>
      </c>
      <c r="GE116" s="41">
        <f>INDEX('2011'!$E$7:$HF$37,  MATCH(GB116, '2011'!$A$7:$A$37, 0), MATCH(GB94, '2011'!$E$4:$HF$4, 0) )</f>
        <v>0</v>
      </c>
      <c r="GF116" s="41">
        <f>INDEX('2012'!$E$7:$HF$37,  MATCH(GB116, '2012'!$A$7:$A$37, 0), MATCH(GB94, '2012'!$E$4:$HF$4, 0) )</f>
        <v>0</v>
      </c>
      <c r="GG116" s="41">
        <f>INDEX('2013'!$E$7:$HF$37,  MATCH(GB116, '2013'!$A$7:$A$37, 0), MATCH(GB94, '2013'!$E$4:$HF$4, 0) )</f>
        <v>0</v>
      </c>
      <c r="GH116" s="41">
        <f>INDEX('2014'!$E$7:$HF$37,  MATCH(GB116, '2014'!$A$7:$A$37, 0), MATCH(GB94, '2014'!$E$4:$HF$4, 0) )</f>
        <v>0</v>
      </c>
      <c r="GI116" s="41">
        <f>INDEX('2015'!$E$7:$HF$37,  MATCH(GB116, '2015'!$A$7:$A$37, 0), MATCH(GB94, '2015'!$E$4:$HF$4, 0) )</f>
        <v>0</v>
      </c>
      <c r="GJ116" s="41">
        <f>INDEX('2016'!$E$7:$HF$37,  MATCH(GB116, '2016'!$A$7:$A$37, 0), MATCH(GB94, '2016'!$E$4:$HF$4, 0) )</f>
        <v>0</v>
      </c>
      <c r="GK116" s="41">
        <f>INDEX('2017'!$E$7:$HF$37,  MATCH(GB116, '2017'!$A$7:$A$37, 0), MATCH(GB94, '2017'!$E$4:$HF$4, 0) )</f>
        <v>0</v>
      </c>
      <c r="GL116" s="41">
        <f>INDEX('2018'!$E$7:$HF$37,  MATCH(GB116, '2018'!$A$7:$A$37, 0), MATCH(GB94, '2018'!$E$4:$HF$4, 0) )</f>
        <v>0</v>
      </c>
      <c r="GM116" s="41">
        <f>INDEX('2019'!$E$7:$HF$37,  MATCH(GB116, '2019'!$A$7:$A$37, 0), MATCH(GB94, '2019'!$E$4:$HF$4, 0) )</f>
        <v>0</v>
      </c>
    </row>
    <row r="117" spans="2:195" x14ac:dyDescent="0.25">
      <c r="B117" s="9">
        <f t="shared" ref="B117:C117" si="1661">B27</f>
        <v>21</v>
      </c>
      <c r="C117" s="18" t="str">
        <f t="shared" si="1661"/>
        <v>Iron</v>
      </c>
      <c r="D117" s="41">
        <f>INDEX('2010'!$E$7:$HF$37,  MATCH(B117, '2010'!$A$7:$A$37, 0), MATCH(B94, '2010'!$E$4:$HF$4, 0) )</f>
        <v>722</v>
      </c>
      <c r="E117" s="41">
        <f>INDEX('2011'!$E$7:$HF$37,  MATCH(B117, '2011'!$A$7:$A$37, 0), MATCH(B94, '2011'!$E$4:$HF$4, 0) )</f>
        <v>709</v>
      </c>
      <c r="F117" s="41">
        <f>INDEX('2012'!$E$7:$HF$37,  MATCH(B117, '2012'!$A$7:$A$37, 0), MATCH(B94, '2012'!$E$4:$HF$4, 0) )</f>
        <v>557</v>
      </c>
      <c r="G117" s="41">
        <f>INDEX('2013'!$E$7:$HF$37,  MATCH(B117, '2013'!$A$7:$A$37, 0), MATCH(B94, '2013'!$E$4:$HF$4, 0) )</f>
        <v>480</v>
      </c>
      <c r="H117" s="41">
        <f>INDEX('2014'!$E$7:$HF$37,  MATCH(B117, '2014'!$A$7:$A$37, 0), MATCH(B94, '2014'!$E$4:$HF$4, 0) )</f>
        <v>399</v>
      </c>
      <c r="I117" s="41">
        <f>INDEX('2015'!$E$7:$HF$37,  MATCH(B117, '2015'!$A$7:$A$37, 0), MATCH(B94, '2015'!$E$4:$HF$4, 0) )</f>
        <v>538</v>
      </c>
      <c r="J117" s="41">
        <f>INDEX('2016'!$E$7:$HF$37,  MATCH(B117, '2016'!$A$7:$A$37, 0), MATCH(B94, '2016'!$E$4:$HF$4, 0) )</f>
        <v>607</v>
      </c>
      <c r="K117" s="41">
        <f>INDEX('2017'!$E$7:$HF$37,  MATCH(B117, '2017'!$A$7:$A$37, 0), MATCH(B94, '2017'!$E$4:$HF$4, 0) )</f>
        <v>726</v>
      </c>
      <c r="L117" s="41">
        <f>INDEX('2018'!$E$7:$HF$37,  MATCH(B117, '2018'!$A$7:$A$37, 0), MATCH(B94, '2018'!$E$4:$HF$4, 0) )</f>
        <v>1026</v>
      </c>
      <c r="M117" s="41">
        <f>INDEX('2019'!$E$7:$HF$37,  MATCH(B117, '2019'!$A$7:$A$37, 0), MATCH(B94, '2019'!$E$4:$HF$4, 0) )</f>
        <v>1434</v>
      </c>
      <c r="O117" s="9">
        <f t="shared" ref="O117:P117" si="1662">O27</f>
        <v>21</v>
      </c>
      <c r="P117" s="18" t="str">
        <f t="shared" si="1662"/>
        <v>Iron</v>
      </c>
      <c r="Q117" s="41">
        <f>INDEX('2010'!$E$7:$HF$37,  MATCH(O117, '2010'!$A$7:$A$37, 0), MATCH(O94, '2010'!$E$4:$HF$4, 0) )</f>
        <v>30</v>
      </c>
      <c r="R117" s="41">
        <f>INDEX('2011'!$E$7:$HF$37,  MATCH(O117, '2011'!$A$7:$A$37, 0), MATCH(O94, '2011'!$E$4:$HF$4, 0) )</f>
        <v>26</v>
      </c>
      <c r="S117" s="41">
        <f>INDEX('2012'!$E$7:$HF$37,  MATCH(O117, '2012'!$A$7:$A$37, 0), MATCH(O94, '2012'!$E$4:$HF$4, 0) )</f>
        <v>12</v>
      </c>
      <c r="T117" s="41">
        <f>INDEX('2013'!$E$7:$HF$37,  MATCH(O117, '2013'!$A$7:$A$37, 0), MATCH(O94, '2013'!$E$4:$HF$4, 0) )</f>
        <v>10</v>
      </c>
      <c r="U117" s="41">
        <f>INDEX('2014'!$E$7:$HF$37,  MATCH(O117, '2014'!$A$7:$A$37, 0), MATCH(O94, '2014'!$E$4:$HF$4, 0) )</f>
        <v>8</v>
      </c>
      <c r="V117" s="41">
        <f>INDEX('2015'!$E$7:$HF$37,  MATCH(O117, '2015'!$A$7:$A$37, 0), MATCH(O94, '2015'!$E$4:$HF$4, 0) )</f>
        <v>11</v>
      </c>
      <c r="W117" s="41">
        <f>INDEX('2016'!$E$7:$HF$37,  MATCH(O117, '2016'!$A$7:$A$37, 0), MATCH(O94, '2016'!$E$4:$HF$4, 0) )</f>
        <v>0</v>
      </c>
      <c r="X117" s="41">
        <f>INDEX('2017'!$E$7:$HF$37,  MATCH(O117, '2017'!$A$7:$A$37, 0), MATCH(O94, '2017'!$E$4:$HF$4, 0) )</f>
        <v>0</v>
      </c>
      <c r="Y117" s="41">
        <f>INDEX('2018'!$E$7:$HF$37,  MATCH(O117, '2018'!$A$7:$A$37, 0), MATCH(O94, '2018'!$E$4:$HF$4, 0) )</f>
        <v>92</v>
      </c>
      <c r="Z117" s="41">
        <f>INDEX('2019'!$E$7:$HF$37,  MATCH(O117, '2019'!$A$7:$A$37, 0), MATCH(O94, '2019'!$E$4:$HF$4, 0) )</f>
        <v>90</v>
      </c>
      <c r="AB117" s="9">
        <f t="shared" ref="AB117:AC117" si="1663">AB27</f>
        <v>21</v>
      </c>
      <c r="AC117" s="18" t="str">
        <f t="shared" si="1663"/>
        <v>Iron</v>
      </c>
      <c r="AD117" s="41">
        <f>INDEX('2010'!$E$7:$HF$37,  MATCH(AB117, '2010'!$A$7:$A$37, 0), MATCH(AB94, '2010'!$E$4:$HF$4, 0) )</f>
        <v>84</v>
      </c>
      <c r="AE117" s="41">
        <f>INDEX('2011'!$E$7:$HF$37,  MATCH(AB117, '2011'!$A$7:$A$37, 0), MATCH(AB94, '2011'!$E$4:$HF$4, 0) )</f>
        <v>52</v>
      </c>
      <c r="AF117" s="41">
        <f>INDEX('2012'!$E$7:$HF$37,  MATCH(AB117, '2012'!$A$7:$A$37, 0), MATCH(AB94, '2012'!$E$4:$HF$4, 0) )</f>
        <v>45</v>
      </c>
      <c r="AG117" s="41">
        <f>INDEX('2013'!$E$7:$HF$37,  MATCH(AB117, '2013'!$A$7:$A$37, 0), MATCH(AB94, '2013'!$E$4:$HF$4, 0) )</f>
        <v>13</v>
      </c>
      <c r="AH117" s="41">
        <f>INDEX('2014'!$E$7:$HF$37,  MATCH(AB117, '2014'!$A$7:$A$37, 0), MATCH(AB94, '2014'!$E$4:$HF$4, 0) )</f>
        <v>7</v>
      </c>
      <c r="AI117" s="41">
        <f>INDEX('2015'!$E$7:$HF$37,  MATCH(AB117, '2015'!$A$7:$A$37, 0), MATCH(AB94, '2015'!$E$4:$HF$4, 0) )</f>
        <v>7</v>
      </c>
      <c r="AJ117" s="41">
        <f>INDEX('2016'!$E$7:$HF$37,  MATCH(AB117, '2016'!$A$7:$A$37, 0), MATCH(AB94, '2016'!$E$4:$HF$4, 0) )</f>
        <v>6</v>
      </c>
      <c r="AK117" s="41">
        <f>INDEX('2017'!$E$7:$HF$37,  MATCH(AB117, '2017'!$A$7:$A$37, 0), MATCH(AB94, '2017'!$E$4:$HF$4, 0) )</f>
        <v>3</v>
      </c>
      <c r="AL117" s="41">
        <f>INDEX('2018'!$E$7:$HF$37,  MATCH(AB117, '2018'!$A$7:$A$37, 0), MATCH(AB94, '2018'!$E$4:$HF$4, 0) )</f>
        <v>72</v>
      </c>
      <c r="AM117" s="41">
        <f>INDEX('2019'!$E$7:$HF$37,  MATCH(AB117, '2019'!$A$7:$A$37, 0), MATCH(AB94, '2019'!$E$4:$HF$4, 0) )</f>
        <v>124</v>
      </c>
      <c r="AO117" s="9">
        <f t="shared" ref="AO117:AP117" si="1664">AO27</f>
        <v>21</v>
      </c>
      <c r="AP117" s="18" t="str">
        <f t="shared" si="1664"/>
        <v>Iron</v>
      </c>
      <c r="AQ117" s="41">
        <f>INDEX('2010'!$E$7:$HF$37,  MATCH(AO117, '2010'!$A$7:$A$37, 0), MATCH(AO94, '2010'!$E$4:$HF$4, 0) )</f>
        <v>81</v>
      </c>
      <c r="AR117" s="41">
        <f>INDEX('2011'!$E$7:$HF$37,  MATCH(AO117, '2011'!$A$7:$A$37, 0), MATCH(AO94, '2011'!$E$4:$HF$4, 0) )</f>
        <v>80</v>
      </c>
      <c r="AS117" s="41">
        <f>INDEX('2012'!$E$7:$HF$37,  MATCH(AO117, '2012'!$A$7:$A$37, 0), MATCH(AO94, '2012'!$E$4:$HF$4, 0) )</f>
        <v>23</v>
      </c>
      <c r="AT117" s="41">
        <f>INDEX('2013'!$E$7:$HF$37,  MATCH(AO117, '2013'!$A$7:$A$37, 0), MATCH(AO94, '2013'!$E$4:$HF$4, 0) )</f>
        <v>38</v>
      </c>
      <c r="AU117" s="41">
        <f>INDEX('2014'!$E$7:$HF$37,  MATCH(AO117, '2014'!$A$7:$A$37, 0), MATCH(AO94, '2014'!$E$4:$HF$4, 0) )</f>
        <v>23</v>
      </c>
      <c r="AV117" s="41">
        <f>INDEX('2015'!$E$7:$HF$37,  MATCH(AO117, '2015'!$A$7:$A$37, 0), MATCH(AO94, '2015'!$E$4:$HF$4, 0) )</f>
        <v>30</v>
      </c>
      <c r="AW117" s="41">
        <f>INDEX('2016'!$E$7:$HF$37,  MATCH(AO117, '2016'!$A$7:$A$37, 0), MATCH(AO94, '2016'!$E$4:$HF$4, 0) )</f>
        <v>35</v>
      </c>
      <c r="AX117" s="41">
        <f>INDEX('2017'!$E$7:$HF$37,  MATCH(AO117, '2017'!$A$7:$A$37, 0), MATCH(AO94, '2017'!$E$4:$HF$4, 0) )</f>
        <v>44</v>
      </c>
      <c r="AY117" s="41">
        <f>INDEX('2018'!$E$7:$HF$37,  MATCH(AO117, '2018'!$A$7:$A$37, 0), MATCH(AO94, '2018'!$E$4:$HF$4, 0) )</f>
        <v>40</v>
      </c>
      <c r="AZ117" s="41">
        <f>INDEX('2019'!$E$7:$HF$37,  MATCH(AO117, '2019'!$A$7:$A$37, 0), MATCH(AO94, '2019'!$E$4:$HF$4, 0) )</f>
        <v>39</v>
      </c>
      <c r="BB117" s="9">
        <f t="shared" ref="BB117:BC117" si="1665">BB27</f>
        <v>21</v>
      </c>
      <c r="BC117" s="18" t="str">
        <f t="shared" si="1665"/>
        <v>Iron</v>
      </c>
      <c r="BD117" s="41">
        <f>INDEX('2010'!$E$7:$HF$37,  MATCH(BB117, '2010'!$A$7:$A$37, 0), MATCH(BB94, '2010'!$E$4:$HF$4, 0) )</f>
        <v>13</v>
      </c>
      <c r="BE117" s="41">
        <f>INDEX('2011'!$E$7:$HF$37,  MATCH(BB117, '2011'!$A$7:$A$37, 0), MATCH(BB94, '2011'!$E$4:$HF$4, 0) )</f>
        <v>7</v>
      </c>
      <c r="BF117" s="41">
        <f>INDEX('2012'!$E$7:$HF$37,  MATCH(BB117, '2012'!$A$7:$A$37, 0), MATCH(BB94, '2012'!$E$4:$HF$4, 0) )</f>
        <v>4</v>
      </c>
      <c r="BG117" s="41">
        <f>INDEX('2013'!$E$7:$HF$37,  MATCH(BB117, '2013'!$A$7:$A$37, 0), MATCH(BB94, '2013'!$E$4:$HF$4, 0) )</f>
        <v>3</v>
      </c>
      <c r="BH117" s="41">
        <f>INDEX('2014'!$E$7:$HF$37,  MATCH(BB117, '2014'!$A$7:$A$37, 0), MATCH(BB94, '2014'!$E$4:$HF$4, 0) )</f>
        <v>4</v>
      </c>
      <c r="BI117" s="41">
        <f>INDEX('2015'!$E$7:$HF$37,  MATCH(BB117, '2015'!$A$7:$A$37, 0), MATCH(BB94, '2015'!$E$4:$HF$4, 0) )</f>
        <v>4</v>
      </c>
      <c r="BJ117" s="41">
        <f>INDEX('2016'!$E$7:$HF$37,  MATCH(BB117, '2016'!$A$7:$A$37, 0), MATCH(BB94, '2016'!$E$4:$HF$4, 0) )</f>
        <v>4</v>
      </c>
      <c r="BK117" s="41">
        <f>INDEX('2017'!$E$7:$HF$37,  MATCH(BB117, '2017'!$A$7:$A$37, 0), MATCH(BB94, '2017'!$E$4:$HF$4, 0) )</f>
        <v>0</v>
      </c>
      <c r="BL117" s="41">
        <f>INDEX('2018'!$E$7:$HF$37,  MATCH(BB117, '2018'!$A$7:$A$37, 0), MATCH(BB94, '2018'!$E$4:$HF$4, 0) )</f>
        <v>62</v>
      </c>
      <c r="BM117" s="41">
        <f>INDEX('2019'!$E$7:$HF$37,  MATCH(BB117, '2019'!$A$7:$A$37, 0), MATCH(BB94, '2019'!$E$4:$HF$4, 0) )</f>
        <v>57</v>
      </c>
      <c r="BO117" s="9">
        <f t="shared" ref="BO117:BP117" si="1666">BO27</f>
        <v>21</v>
      </c>
      <c r="BP117" s="18" t="str">
        <f t="shared" si="1666"/>
        <v>Iron</v>
      </c>
      <c r="BQ117" s="41">
        <f>INDEX('2010'!$E$7:$HF$37,  MATCH(BO117, '2010'!$A$7:$A$37, 0), MATCH(BO94, '2010'!$E$4:$HF$4, 0) )</f>
        <v>32</v>
      </c>
      <c r="BR117" s="41">
        <f>INDEX('2011'!$E$7:$HF$37,  MATCH(BO117, '2011'!$A$7:$A$37, 0), MATCH(BO94, '2011'!$E$4:$HF$4, 0) )</f>
        <v>41</v>
      </c>
      <c r="BS117" s="41">
        <f>INDEX('2012'!$E$7:$HF$37,  MATCH(BO117, '2012'!$A$7:$A$37, 0), MATCH(BO94, '2012'!$E$4:$HF$4, 0) )</f>
        <v>72</v>
      </c>
      <c r="BT117" s="41">
        <f>INDEX('2013'!$E$7:$HF$37,  MATCH(BO117, '2013'!$A$7:$A$37, 0), MATCH(BO94, '2013'!$E$4:$HF$4, 0) )</f>
        <v>68</v>
      </c>
      <c r="BU117" s="41">
        <f>INDEX('2014'!$E$7:$HF$37,  MATCH(BO117, '2014'!$A$7:$A$37, 0), MATCH(BO94, '2014'!$E$4:$HF$4, 0) )</f>
        <v>55</v>
      </c>
      <c r="BV117" s="41">
        <f>INDEX('2015'!$E$7:$HF$37,  MATCH(BO117, '2015'!$A$7:$A$37, 0), MATCH(BO94, '2015'!$E$4:$HF$4, 0) )</f>
        <v>94</v>
      </c>
      <c r="BW117" s="41">
        <f>INDEX('2016'!$E$7:$HF$37,  MATCH(BO117, '2016'!$A$7:$A$37, 0), MATCH(BO94, '2016'!$E$4:$HF$4, 0) )</f>
        <v>121</v>
      </c>
      <c r="BX117" s="41">
        <f>INDEX('2017'!$E$7:$HF$37,  MATCH(BO117, '2017'!$A$7:$A$37, 0), MATCH(BO94, '2017'!$E$4:$HF$4, 0) )</f>
        <v>144</v>
      </c>
      <c r="BY117" s="41">
        <f>INDEX('2018'!$E$7:$HF$37,  MATCH(BO117, '2018'!$A$7:$A$37, 0), MATCH(BO94, '2018'!$E$4:$HF$4, 0) )</f>
        <v>121</v>
      </c>
      <c r="BZ117" s="41">
        <f>INDEX('2019'!$E$7:$HF$37,  MATCH(BO117, '2019'!$A$7:$A$37, 0), MATCH(BO94, '2019'!$E$4:$HF$4, 0) )</f>
        <v>156</v>
      </c>
      <c r="CB117" s="9">
        <f t="shared" ref="CB117:CC117" si="1667">CB27</f>
        <v>21</v>
      </c>
      <c r="CC117" s="18" t="str">
        <f t="shared" si="1667"/>
        <v>Iron</v>
      </c>
      <c r="CD117" s="41">
        <f>INDEX('2010'!$E$7:$HF$37,  MATCH(CB117, '2010'!$A$7:$A$37, 0), MATCH(CB94, '2010'!$E$4:$HF$4, 0) )</f>
        <v>9</v>
      </c>
      <c r="CE117" s="41">
        <f>INDEX('2011'!$E$7:$HF$37,  MATCH(CB117, '2011'!$A$7:$A$37, 0), MATCH(CB94, '2011'!$E$4:$HF$4, 0) )</f>
        <v>22</v>
      </c>
      <c r="CF117" s="41">
        <f>INDEX('2012'!$E$7:$HF$37,  MATCH(CB117, '2012'!$A$7:$A$37, 0), MATCH(CB94, '2012'!$E$4:$HF$4, 0) )</f>
        <v>23</v>
      </c>
      <c r="CG117" s="41">
        <f>INDEX('2013'!$E$7:$HF$37,  MATCH(CB117, '2013'!$A$7:$A$37, 0), MATCH(CB94, '2013'!$E$4:$HF$4, 0) )</f>
        <v>13</v>
      </c>
      <c r="CH117" s="41">
        <f>INDEX('2014'!$E$7:$HF$37,  MATCH(CB117, '2014'!$A$7:$A$37, 0), MATCH(CB94, '2014'!$E$4:$HF$4, 0) )</f>
        <v>15</v>
      </c>
      <c r="CI117" s="41">
        <f>INDEX('2015'!$E$7:$HF$37,  MATCH(CB117, '2015'!$A$7:$A$37, 0), MATCH(CB94, '2015'!$E$4:$HF$4, 0) )</f>
        <v>15</v>
      </c>
      <c r="CJ117" s="41">
        <f>INDEX('2016'!$E$7:$HF$37,  MATCH(CB117, '2016'!$A$7:$A$37, 0), MATCH(CB94, '2016'!$E$4:$HF$4, 0) )</f>
        <v>18</v>
      </c>
      <c r="CK117" s="41">
        <f>INDEX('2017'!$E$7:$HF$37,  MATCH(CB117, '2017'!$A$7:$A$37, 0), MATCH(CB94, '2017'!$E$4:$HF$4, 0) )</f>
        <v>15</v>
      </c>
      <c r="CL117" s="41">
        <f>INDEX('2018'!$E$7:$HF$37,  MATCH(CB117, '2018'!$A$7:$A$37, 0), MATCH(CB94, '2018'!$E$4:$HF$4, 0) )</f>
        <v>14</v>
      </c>
      <c r="CM117" s="41">
        <f>INDEX('2019'!$E$7:$HF$37,  MATCH(CB117, '2019'!$A$7:$A$37, 0), MATCH(CB94, '2019'!$E$4:$HF$4, 0) )</f>
        <v>78</v>
      </c>
      <c r="CO117" s="9">
        <f t="shared" ref="CO117:CP117" si="1668">CO27</f>
        <v>21</v>
      </c>
      <c r="CP117" s="18" t="str">
        <f t="shared" si="1668"/>
        <v>Iron</v>
      </c>
      <c r="CQ117" s="41">
        <f>INDEX('2010'!$E$7:$HF$37,  MATCH(CO117, '2010'!$A$7:$A$37, 0), MATCH(CO94, '2010'!$E$4:$HF$4, 0) )</f>
        <v>11</v>
      </c>
      <c r="CR117" s="41">
        <f>INDEX('2011'!$E$7:$HF$37,  MATCH(CO117, '2011'!$A$7:$A$37, 0), MATCH(CO94, '2011'!$E$4:$HF$4, 0) )</f>
        <v>16</v>
      </c>
      <c r="CS117" s="41">
        <f>INDEX('2012'!$E$7:$HF$37,  MATCH(CO117, '2012'!$A$7:$A$37, 0), MATCH(CO94, '2012'!$E$4:$HF$4, 0) )</f>
        <v>1</v>
      </c>
      <c r="CT117" s="41">
        <f>INDEX('2013'!$E$7:$HF$37,  MATCH(CO117, '2013'!$A$7:$A$37, 0), MATCH(CO94, '2013'!$E$4:$HF$4, 0) )</f>
        <v>0</v>
      </c>
      <c r="CU117" s="41">
        <f>INDEX('2014'!$E$7:$HF$37,  MATCH(CO117, '2014'!$A$7:$A$37, 0), MATCH(CO94, '2014'!$E$4:$HF$4, 0) )</f>
        <v>0</v>
      </c>
      <c r="CV117" s="41">
        <f>INDEX('2015'!$E$7:$HF$37,  MATCH(CO117, '2015'!$A$7:$A$37, 0), MATCH(CO94, '2015'!$E$4:$HF$4, 0) )</f>
        <v>0</v>
      </c>
      <c r="CW117" s="41">
        <f>INDEX('2016'!$E$7:$HF$37,  MATCH(CO117, '2016'!$A$7:$A$37, 0), MATCH(CO94, '2016'!$E$4:$HF$4, 0) )</f>
        <v>0</v>
      </c>
      <c r="CX117" s="41">
        <f>INDEX('2017'!$E$7:$HF$37,  MATCH(CO117, '2017'!$A$7:$A$37, 0), MATCH(CO94, '2017'!$E$4:$HF$4, 0) )</f>
        <v>0</v>
      </c>
      <c r="CY117" s="41">
        <f>INDEX('2018'!$E$7:$HF$37,  MATCH(CO117, '2018'!$A$7:$A$37, 0), MATCH(CO94, '2018'!$E$4:$HF$4, 0) )</f>
        <v>0</v>
      </c>
      <c r="CZ117" s="41">
        <f>INDEX('2019'!$E$7:$HF$37,  MATCH(CO117, '2019'!$A$7:$A$37, 0), MATCH(CO94, '2019'!$E$4:$HF$4, 0) )</f>
        <v>9</v>
      </c>
      <c r="DB117" s="9">
        <f t="shared" ref="DB117:DC117" si="1669">DB27</f>
        <v>21</v>
      </c>
      <c r="DC117" s="18" t="str">
        <f t="shared" si="1669"/>
        <v>Iron</v>
      </c>
      <c r="DD117" s="41">
        <f>INDEX('2010'!$E$7:$HF$37,  MATCH(DB117, '2010'!$A$7:$A$37, 0), MATCH(DB94, '2010'!$E$4:$HF$4, 0) )</f>
        <v>27</v>
      </c>
      <c r="DE117" s="41">
        <f>INDEX('2011'!$E$7:$HF$37,  MATCH(DB117, '2011'!$A$7:$A$37, 0), MATCH(DB94, '2011'!$E$4:$HF$4, 0) )</f>
        <v>23</v>
      </c>
      <c r="DF117" s="41">
        <f>INDEX('2012'!$E$7:$HF$37,  MATCH(DB117, '2012'!$A$7:$A$37, 0), MATCH(DB94, '2012'!$E$4:$HF$4, 0) )</f>
        <v>12</v>
      </c>
      <c r="DG117" s="41">
        <f>INDEX('2013'!$E$7:$HF$37,  MATCH(DB117, '2013'!$A$7:$A$37, 0), MATCH(DB94, '2013'!$E$4:$HF$4, 0) )</f>
        <v>24</v>
      </c>
      <c r="DH117" s="41">
        <f>INDEX('2014'!$E$7:$HF$37,  MATCH(DB117, '2014'!$A$7:$A$37, 0), MATCH(DB94, '2014'!$E$4:$HF$4, 0) )</f>
        <v>17</v>
      </c>
      <c r="DI117" s="41">
        <f>INDEX('2015'!$E$7:$HF$37,  MATCH(DB117, '2015'!$A$7:$A$37, 0), MATCH(DB94, '2015'!$E$4:$HF$4, 0) )</f>
        <v>18</v>
      </c>
      <c r="DJ117" s="41">
        <f>INDEX('2016'!$E$7:$HF$37,  MATCH(DB117, '2016'!$A$7:$A$37, 0), MATCH(DB94, '2016'!$E$4:$HF$4, 0) )</f>
        <v>49</v>
      </c>
      <c r="DK117" s="41">
        <f>INDEX('2017'!$E$7:$HF$37,  MATCH(DB117, '2017'!$A$7:$A$37, 0), MATCH(DB94, '2017'!$E$4:$HF$4, 0) )</f>
        <v>79</v>
      </c>
      <c r="DL117" s="41">
        <f>INDEX('2018'!$E$7:$HF$37,  MATCH(DB117, '2018'!$A$7:$A$37, 0), MATCH(DB94, '2018'!$E$4:$HF$4, 0) )</f>
        <v>62</v>
      </c>
      <c r="DM117" s="41">
        <f>INDEX('2019'!$E$7:$HF$37,  MATCH(DB117, '2019'!$A$7:$A$37, 0), MATCH(DB94, '2019'!$E$4:$HF$4, 0) )</f>
        <v>124</v>
      </c>
      <c r="DO117" s="9">
        <f t="shared" ref="DO117:DP117" si="1670">DO27</f>
        <v>21</v>
      </c>
      <c r="DP117" s="18" t="str">
        <f t="shared" si="1670"/>
        <v>Iron</v>
      </c>
      <c r="DQ117" s="41">
        <f>INDEX('2010'!$E$7:$HF$37,  MATCH(DO117, '2010'!$A$7:$A$37, 0), MATCH(DO94, '2010'!$E$4:$HF$4, 0) )</f>
        <v>118</v>
      </c>
      <c r="DR117" s="41">
        <f>INDEX('2011'!$E$7:$HF$37,  MATCH(DO117, '2011'!$A$7:$A$37, 0), MATCH(DO94, '2011'!$E$4:$HF$4, 0) )</f>
        <v>197</v>
      </c>
      <c r="DS117" s="41">
        <f>INDEX('2012'!$E$7:$HF$37,  MATCH(DO117, '2012'!$A$7:$A$37, 0), MATCH(DO94, '2012'!$E$4:$HF$4, 0) )</f>
        <v>128</v>
      </c>
      <c r="DT117" s="41">
        <f>INDEX('2013'!$E$7:$HF$37,  MATCH(DO117, '2013'!$A$7:$A$37, 0), MATCH(DO94, '2013'!$E$4:$HF$4, 0) )</f>
        <v>115</v>
      </c>
      <c r="DU117" s="41">
        <f>INDEX('2014'!$E$7:$HF$37,  MATCH(DO117, '2014'!$A$7:$A$37, 0), MATCH(DO94, '2014'!$E$4:$HF$4, 0) )</f>
        <v>85</v>
      </c>
      <c r="DV117" s="41">
        <f>INDEX('2015'!$E$7:$HF$37,  MATCH(DO117, '2015'!$A$7:$A$37, 0), MATCH(DO94, '2015'!$E$4:$HF$4, 0) )</f>
        <v>112</v>
      </c>
      <c r="DW117" s="41">
        <f>INDEX('2016'!$E$7:$HF$37,  MATCH(DO117, '2016'!$A$7:$A$37, 0), MATCH(DO94, '2016'!$E$4:$HF$4, 0) )</f>
        <v>89</v>
      </c>
      <c r="DX117" s="41">
        <f>INDEX('2017'!$E$7:$HF$37,  MATCH(DO117, '2017'!$A$7:$A$37, 0), MATCH(DO94, '2017'!$E$4:$HF$4, 0) )</f>
        <v>183</v>
      </c>
      <c r="DY117" s="41">
        <f>INDEX('2018'!$E$7:$HF$37,  MATCH(DO117, '2018'!$A$7:$A$37, 0), MATCH(DO94, '2018'!$E$4:$HF$4, 0) )</f>
        <v>155</v>
      </c>
      <c r="DZ117" s="41">
        <f>INDEX('2019'!$E$7:$HF$37,  MATCH(DO117, '2019'!$A$7:$A$37, 0), MATCH(DO94, '2019'!$E$4:$HF$4, 0) )</f>
        <v>210</v>
      </c>
      <c r="EB117" s="9">
        <f t="shared" ref="EB117:EC117" si="1671">EB27</f>
        <v>21</v>
      </c>
      <c r="EC117" s="18" t="str">
        <f t="shared" si="1671"/>
        <v>Iron</v>
      </c>
      <c r="ED117" s="41">
        <f>INDEX('2010'!$E$7:$HF$37,  MATCH(EB117, '2010'!$A$7:$A$37, 0), MATCH(EB94, '2010'!$E$4:$HF$4, 0) )</f>
        <v>241</v>
      </c>
      <c r="EE117" s="41">
        <f>INDEX('2011'!$E$7:$HF$37,  MATCH(EB117, '2011'!$A$7:$A$37, 0), MATCH(EB94, '2011'!$E$4:$HF$4, 0) )</f>
        <v>144</v>
      </c>
      <c r="EF117" s="41">
        <f>INDEX('2012'!$E$7:$HF$37,  MATCH(EB117, '2012'!$A$7:$A$37, 0), MATCH(EB94, '2012'!$E$4:$HF$4, 0) )</f>
        <v>155</v>
      </c>
      <c r="EG117" s="41">
        <f>INDEX('2013'!$E$7:$HF$37,  MATCH(EB117, '2013'!$A$7:$A$37, 0), MATCH(EB94, '2013'!$E$4:$HF$4, 0) )</f>
        <v>104</v>
      </c>
      <c r="EH117" s="41">
        <f>INDEX('2014'!$E$7:$HF$37,  MATCH(EB117, '2014'!$A$7:$A$37, 0), MATCH(EB94, '2014'!$E$4:$HF$4, 0) )</f>
        <v>99</v>
      </c>
      <c r="EI117" s="41">
        <f>INDEX('2015'!$E$7:$HF$37,  MATCH(EB117, '2015'!$A$7:$A$37, 0), MATCH(EB94, '2015'!$E$4:$HF$4, 0) )</f>
        <v>122</v>
      </c>
      <c r="EJ117" s="41">
        <f>INDEX('2016'!$E$7:$HF$37,  MATCH(EB117, '2016'!$A$7:$A$37, 0), MATCH(EB94, '2016'!$E$4:$HF$4, 0) )</f>
        <v>167</v>
      </c>
      <c r="EK117" s="41">
        <f>INDEX('2017'!$E$7:$HF$37,  MATCH(EB117, '2017'!$A$7:$A$37, 0), MATCH(EB94, '2017'!$E$4:$HF$4, 0) )</f>
        <v>151</v>
      </c>
      <c r="EL117" s="41">
        <f>INDEX('2018'!$E$7:$HF$37,  MATCH(EB117, '2018'!$A$7:$A$37, 0), MATCH(EB94, '2018'!$E$4:$HF$4, 0) )</f>
        <v>166</v>
      </c>
      <c r="EM117" s="41">
        <f>INDEX('2019'!$E$7:$HF$37,  MATCH(EB117, '2019'!$A$7:$A$37, 0), MATCH(EB94, '2019'!$E$4:$HF$4, 0) )</f>
        <v>281</v>
      </c>
      <c r="EO117" s="9">
        <f t="shared" ref="EO117:EP117" si="1672">EO27</f>
        <v>21</v>
      </c>
      <c r="EP117" s="18" t="str">
        <f t="shared" si="1672"/>
        <v>Iron</v>
      </c>
      <c r="EQ117" s="41">
        <f>INDEX('2010'!$E$7:$HF$37,  MATCH(EO117, '2010'!$A$7:$A$37, 0), MATCH(EO94, '2010'!$E$4:$HF$4, 0) )</f>
        <v>19</v>
      </c>
      <c r="ER117" s="41">
        <f>INDEX('2011'!$E$7:$HF$37,  MATCH(EO117, '2011'!$A$7:$A$37, 0), MATCH(EO94, '2011'!$E$4:$HF$4, 0) )</f>
        <v>28</v>
      </c>
      <c r="ES117" s="41">
        <f>INDEX('2012'!$E$7:$HF$37,  MATCH(EO117, '2012'!$A$7:$A$37, 0), MATCH(EO94, '2012'!$E$4:$HF$4, 0) )</f>
        <v>10</v>
      </c>
      <c r="ET117" s="41">
        <f>INDEX('2013'!$E$7:$HF$37,  MATCH(EO117, '2013'!$A$7:$A$37, 0), MATCH(EO94, '2013'!$E$4:$HF$4, 0) )</f>
        <v>12</v>
      </c>
      <c r="EU117" s="41">
        <f>INDEX('2014'!$E$7:$HF$37,  MATCH(EO117, '2014'!$A$7:$A$37, 0), MATCH(EO94, '2014'!$E$4:$HF$4, 0) )</f>
        <v>11</v>
      </c>
      <c r="EV117" s="41">
        <f>INDEX('2015'!$E$7:$HF$37,  MATCH(EO117, '2015'!$A$7:$A$37, 0), MATCH(EO94, '2015'!$E$4:$HF$4, 0) )</f>
        <v>42</v>
      </c>
      <c r="EW117" s="41">
        <f>INDEX('2016'!$E$7:$HF$37,  MATCH(EO117, '2016'!$A$7:$A$37, 0), MATCH(EO94, '2016'!$E$4:$HF$4, 0) )</f>
        <v>49</v>
      </c>
      <c r="EX117" s="41">
        <f>INDEX('2017'!$E$7:$HF$37,  MATCH(EO117, '2017'!$A$7:$A$37, 0), MATCH(EO94, '2017'!$E$4:$HF$4, 0) )</f>
        <v>55</v>
      </c>
      <c r="EY117" s="41">
        <f>INDEX('2018'!$E$7:$HF$37,  MATCH(EO117, '2018'!$A$7:$A$37, 0), MATCH(EO94, '2018'!$E$4:$HF$4, 0) )</f>
        <v>114</v>
      </c>
      <c r="EZ117" s="41">
        <f>INDEX('2019'!$E$7:$HF$37,  MATCH(EO117, '2019'!$A$7:$A$37, 0), MATCH(EO94, '2019'!$E$4:$HF$4, 0) )</f>
        <v>122</v>
      </c>
      <c r="FB117" s="9">
        <f t="shared" ref="FB117:FC117" si="1673">FB27</f>
        <v>21</v>
      </c>
      <c r="FC117" s="18" t="str">
        <f t="shared" si="1673"/>
        <v>Iron</v>
      </c>
      <c r="FD117" s="41">
        <f>INDEX('2010'!$E$7:$HF$37,  MATCH(FB117, '2010'!$A$7:$A$37, 0), MATCH(FB94, '2010'!$E$4:$HF$4, 0) )</f>
        <v>57</v>
      </c>
      <c r="FE117" s="41">
        <f>INDEX('2011'!$E$7:$HF$37,  MATCH(FB117, '2011'!$A$7:$A$37, 0), MATCH(FB94, '2011'!$E$4:$HF$4, 0) )</f>
        <v>73</v>
      </c>
      <c r="FF117" s="41">
        <f>INDEX('2012'!$E$7:$HF$37,  MATCH(FB117, '2012'!$A$7:$A$37, 0), MATCH(FB94, '2012'!$E$4:$HF$4, 0) )</f>
        <v>72</v>
      </c>
      <c r="FG117" s="41">
        <f>INDEX('2013'!$E$7:$HF$37,  MATCH(FB117, '2013'!$A$7:$A$37, 0), MATCH(FB94, '2013'!$E$4:$HF$4, 0) )</f>
        <v>80</v>
      </c>
      <c r="FH117" s="41">
        <f>INDEX('2014'!$E$7:$HF$37,  MATCH(FB117, '2014'!$A$7:$A$37, 0), MATCH(FB94, '2014'!$E$4:$HF$4, 0) )</f>
        <v>75</v>
      </c>
      <c r="FI117" s="41">
        <f>INDEX('2015'!$E$7:$HF$37,  MATCH(FB117, '2015'!$A$7:$A$37, 0), MATCH(FB94, '2015'!$E$4:$HF$4, 0) )</f>
        <v>63</v>
      </c>
      <c r="FJ117" s="41">
        <f>INDEX('2016'!$E$7:$HF$37,  MATCH(FB117, '2016'!$A$7:$A$37, 0), MATCH(FB94, '2016'!$E$4:$HF$4, 0) )</f>
        <v>49</v>
      </c>
      <c r="FK117" s="41">
        <f>INDEX('2017'!$E$7:$HF$37,  MATCH(FB117, '2017'!$A$7:$A$37, 0), MATCH(FB94, '2017'!$E$4:$HF$4, 0) )</f>
        <v>30</v>
      </c>
      <c r="FL117" s="41">
        <f>INDEX('2018'!$E$7:$HF$37,  MATCH(FB117, '2018'!$A$7:$A$37, 0), MATCH(FB94, '2018'!$E$4:$HF$4, 0) )</f>
        <v>71</v>
      </c>
      <c r="FM117" s="41">
        <f>INDEX('2019'!$E$7:$HF$37,  MATCH(FB117, '2019'!$A$7:$A$37, 0), MATCH(FB94, '2019'!$E$4:$HF$4, 0) )</f>
        <v>89</v>
      </c>
      <c r="FO117" s="9">
        <f t="shared" ref="FO117:FP117" si="1674">FO27</f>
        <v>21</v>
      </c>
      <c r="FP117" s="18" t="str">
        <f t="shared" si="1674"/>
        <v>Iron</v>
      </c>
      <c r="FQ117" s="41">
        <f>INDEX('2010'!$E$7:$HF$37,  MATCH(FO117, '2010'!$A$7:$A$37, 0), MATCH(FO94, '2010'!$E$4:$HF$4, 0) )</f>
        <v>0</v>
      </c>
      <c r="FR117" s="41">
        <f>INDEX('2011'!$E$7:$HF$37,  MATCH(FO117, '2011'!$A$7:$A$37, 0), MATCH(FO94, '2011'!$E$4:$HF$4, 0) )</f>
        <v>0</v>
      </c>
      <c r="FS117" s="41">
        <f>INDEX('2012'!$E$7:$HF$37,  MATCH(FO117, '2012'!$A$7:$A$37, 0), MATCH(FO94, '2012'!$E$4:$HF$4, 0) )</f>
        <v>0</v>
      </c>
      <c r="FT117" s="41">
        <f>INDEX('2013'!$E$7:$HF$37,  MATCH(FO117, '2013'!$A$7:$A$37, 0), MATCH(FO94, '2013'!$E$4:$HF$4, 0) )</f>
        <v>0</v>
      </c>
      <c r="FU117" s="41">
        <f>INDEX('2014'!$E$7:$HF$37,  MATCH(FO117, '2014'!$A$7:$A$37, 0), MATCH(FO94, '2014'!$E$4:$HF$4, 0) )</f>
        <v>0</v>
      </c>
      <c r="FV117" s="41">
        <f>INDEX('2015'!$E$7:$HF$37,  MATCH(FO117, '2015'!$A$7:$A$37, 0), MATCH(FO94, '2015'!$E$4:$HF$4, 0) )</f>
        <v>20</v>
      </c>
      <c r="FW117" s="41">
        <f>INDEX('2016'!$E$7:$HF$37,  MATCH(FO117, '2016'!$A$7:$A$37, 0), MATCH(FO94, '2016'!$E$4:$HF$4, 0) )</f>
        <v>20</v>
      </c>
      <c r="FX117" s="41">
        <f>INDEX('2017'!$E$7:$HF$37,  MATCH(FO117, '2017'!$A$7:$A$37, 0), MATCH(FO94, '2017'!$E$4:$HF$4, 0) )</f>
        <v>22</v>
      </c>
      <c r="FY117" s="41">
        <f>INDEX('2018'!$E$7:$HF$37,  MATCH(FO117, '2018'!$A$7:$A$37, 0), MATCH(FO94, '2018'!$E$4:$HF$4, 0) )</f>
        <v>57</v>
      </c>
      <c r="FZ117" s="41">
        <f>INDEX('2019'!$E$7:$HF$37,  MATCH(FO117, '2019'!$A$7:$A$37, 0), MATCH(FO94, '2019'!$E$4:$HF$4, 0) )</f>
        <v>55</v>
      </c>
      <c r="GB117" s="9">
        <f t="shared" ref="GB117:GC117" si="1675">GB27</f>
        <v>21</v>
      </c>
      <c r="GC117" s="18" t="str">
        <f t="shared" si="1675"/>
        <v>Iron</v>
      </c>
      <c r="GD117" s="41">
        <f>INDEX('2010'!$E$7:$HF$37,  MATCH(GB117, '2010'!$A$7:$A$37, 0), MATCH(GB94, '2010'!$E$4:$HF$4, 0) )</f>
        <v>0</v>
      </c>
      <c r="GE117" s="41">
        <f>INDEX('2011'!$E$7:$HF$37,  MATCH(GB117, '2011'!$A$7:$A$37, 0), MATCH(GB94, '2011'!$E$4:$HF$4, 0) )</f>
        <v>0</v>
      </c>
      <c r="GF117" s="41">
        <f>INDEX('2012'!$E$7:$HF$37,  MATCH(GB117, '2012'!$A$7:$A$37, 0), MATCH(GB94, '2012'!$E$4:$HF$4, 0) )</f>
        <v>0</v>
      </c>
      <c r="GG117" s="41">
        <f>INDEX('2013'!$E$7:$HF$37,  MATCH(GB117, '2013'!$A$7:$A$37, 0), MATCH(GB94, '2013'!$E$4:$HF$4, 0) )</f>
        <v>0</v>
      </c>
      <c r="GH117" s="41">
        <f>INDEX('2014'!$E$7:$HF$37,  MATCH(GB117, '2014'!$A$7:$A$37, 0), MATCH(GB94, '2014'!$E$4:$HF$4, 0) )</f>
        <v>0</v>
      </c>
      <c r="GI117" s="41">
        <f>INDEX('2015'!$E$7:$HF$37,  MATCH(GB117, '2015'!$A$7:$A$37, 0), MATCH(GB94, '2015'!$E$4:$HF$4, 0) )</f>
        <v>0</v>
      </c>
      <c r="GJ117" s="41">
        <f>INDEX('2016'!$E$7:$HF$37,  MATCH(GB117, '2016'!$A$7:$A$37, 0), MATCH(GB94, '2016'!$E$4:$HF$4, 0) )</f>
        <v>0</v>
      </c>
      <c r="GK117" s="41">
        <f>INDEX('2017'!$E$7:$HF$37,  MATCH(GB117, '2017'!$A$7:$A$37, 0), MATCH(GB94, '2017'!$E$4:$HF$4, 0) )</f>
        <v>0</v>
      </c>
      <c r="GL117" s="41">
        <f>INDEX('2018'!$E$7:$HF$37,  MATCH(GB117, '2018'!$A$7:$A$37, 0), MATCH(GB94, '2018'!$E$4:$HF$4, 0) )</f>
        <v>0</v>
      </c>
      <c r="GM117" s="41">
        <f>INDEX('2019'!$E$7:$HF$37,  MATCH(GB117, '2019'!$A$7:$A$37, 0), MATCH(GB94, '2019'!$E$4:$HF$4, 0) )</f>
        <v>0</v>
      </c>
    </row>
    <row r="118" spans="2:195" x14ac:dyDescent="0.25">
      <c r="B118" s="9">
        <f t="shared" ref="B118:C118" si="1676">B28</f>
        <v>23</v>
      </c>
      <c r="C118" s="18" t="str">
        <f t="shared" si="1676"/>
        <v>Juab</v>
      </c>
      <c r="D118" s="41">
        <f>INDEX('2010'!$E$7:$HF$37,  MATCH(B118, '2010'!$A$7:$A$37, 0), MATCH(B94, '2010'!$E$4:$HF$4, 0) )</f>
        <v>219</v>
      </c>
      <c r="E118" s="41">
        <f>INDEX('2011'!$E$7:$HF$37,  MATCH(B118, '2011'!$A$7:$A$37, 0), MATCH(B94, '2011'!$E$4:$HF$4, 0) )</f>
        <v>192</v>
      </c>
      <c r="F118" s="41">
        <f>INDEX('2012'!$E$7:$HF$37,  MATCH(B118, '2012'!$A$7:$A$37, 0), MATCH(B94, '2012'!$E$4:$HF$4, 0) )</f>
        <v>175</v>
      </c>
      <c r="G118" s="41">
        <f>INDEX('2013'!$E$7:$HF$37,  MATCH(B118, '2013'!$A$7:$A$37, 0), MATCH(B94, '2013'!$E$4:$HF$4, 0) )</f>
        <v>182</v>
      </c>
      <c r="H118" s="41">
        <f>INDEX('2014'!$E$7:$HF$37,  MATCH(B118, '2014'!$A$7:$A$37, 0), MATCH(B94, '2014'!$E$4:$HF$4, 0) )</f>
        <v>187</v>
      </c>
      <c r="I118" s="41">
        <f>INDEX('2015'!$E$7:$HF$37,  MATCH(B118, '2015'!$A$7:$A$37, 0), MATCH(B94, '2015'!$E$4:$HF$4, 0) )</f>
        <v>208</v>
      </c>
      <c r="J118" s="41">
        <f>INDEX('2016'!$E$7:$HF$37,  MATCH(B118, '2016'!$A$7:$A$37, 0), MATCH(B94, '2016'!$E$4:$HF$4, 0) )</f>
        <v>227</v>
      </c>
      <c r="K118" s="41">
        <f>INDEX('2017'!$E$7:$HF$37,  MATCH(B118, '2017'!$A$7:$A$37, 0), MATCH(B94, '2017'!$E$4:$HF$4, 0) )</f>
        <v>306</v>
      </c>
      <c r="L118" s="41">
        <f>INDEX('2018'!$E$7:$HF$37,  MATCH(B118, '2018'!$A$7:$A$37, 0), MATCH(B94, '2018'!$E$4:$HF$4, 0) )</f>
        <v>273</v>
      </c>
      <c r="M118" s="41">
        <f>INDEX('2019'!$E$7:$HF$37,  MATCH(B118, '2019'!$A$7:$A$37, 0), MATCH(B94, '2019'!$E$4:$HF$4, 0) )</f>
        <v>310</v>
      </c>
      <c r="O118" s="9">
        <f t="shared" ref="O118:P118" si="1677">O28</f>
        <v>23</v>
      </c>
      <c r="P118" s="18" t="str">
        <f t="shared" si="1677"/>
        <v>Juab</v>
      </c>
      <c r="Q118" s="41">
        <f>INDEX('2010'!$E$7:$HF$37,  MATCH(O118, '2010'!$A$7:$A$37, 0), MATCH(O94, '2010'!$E$4:$HF$4, 0) )</f>
        <v>18</v>
      </c>
      <c r="R118" s="41">
        <f>INDEX('2011'!$E$7:$HF$37,  MATCH(O118, '2011'!$A$7:$A$37, 0), MATCH(O94, '2011'!$E$4:$HF$4, 0) )</f>
        <v>19</v>
      </c>
      <c r="S118" s="41">
        <f>INDEX('2012'!$E$7:$HF$37,  MATCH(O118, '2012'!$A$7:$A$37, 0), MATCH(O94, '2012'!$E$4:$HF$4, 0) )</f>
        <v>24</v>
      </c>
      <c r="T118" s="41">
        <f>INDEX('2013'!$E$7:$HF$37,  MATCH(O118, '2013'!$A$7:$A$37, 0), MATCH(O94, '2013'!$E$4:$HF$4, 0) )</f>
        <v>0</v>
      </c>
      <c r="U118" s="41">
        <f>INDEX('2014'!$E$7:$HF$37,  MATCH(O118, '2014'!$A$7:$A$37, 0), MATCH(O94, '2014'!$E$4:$HF$4, 0) )</f>
        <v>0</v>
      </c>
      <c r="V118" s="41">
        <f>INDEX('2015'!$E$7:$HF$37,  MATCH(O118, '2015'!$A$7:$A$37, 0), MATCH(O94, '2015'!$E$4:$HF$4, 0) )</f>
        <v>17</v>
      </c>
      <c r="W118" s="41">
        <f>INDEX('2016'!$E$7:$HF$37,  MATCH(O118, '2016'!$A$7:$A$37, 0), MATCH(O94, '2016'!$E$4:$HF$4, 0) )</f>
        <v>27</v>
      </c>
      <c r="X118" s="41">
        <f>INDEX('2017'!$E$7:$HF$37,  MATCH(O118, '2017'!$A$7:$A$37, 0), MATCH(O94, '2017'!$E$4:$HF$4, 0) )</f>
        <v>28</v>
      </c>
      <c r="Y118" s="41">
        <f>INDEX('2018'!$E$7:$HF$37,  MATCH(O118, '2018'!$A$7:$A$37, 0), MATCH(O94, '2018'!$E$4:$HF$4, 0) )</f>
        <v>29</v>
      </c>
      <c r="Z118" s="41">
        <f>INDEX('2019'!$E$7:$HF$37,  MATCH(O118, '2019'!$A$7:$A$37, 0), MATCH(O94, '2019'!$E$4:$HF$4, 0) )</f>
        <v>24</v>
      </c>
      <c r="AB118" s="9">
        <f t="shared" ref="AB118:AC118" si="1678">AB28</f>
        <v>23</v>
      </c>
      <c r="AC118" s="18" t="str">
        <f t="shared" si="1678"/>
        <v>Juab</v>
      </c>
      <c r="AD118" s="41">
        <f>INDEX('2010'!$E$7:$HF$37,  MATCH(AB118, '2010'!$A$7:$A$37, 0), MATCH(AB94, '2010'!$E$4:$HF$4, 0) )</f>
        <v>26</v>
      </c>
      <c r="AE118" s="41">
        <f>INDEX('2011'!$E$7:$HF$37,  MATCH(AB118, '2011'!$A$7:$A$37, 0), MATCH(AB94, '2011'!$E$4:$HF$4, 0) )</f>
        <v>23</v>
      </c>
      <c r="AF118" s="41">
        <f>INDEX('2012'!$E$7:$HF$37,  MATCH(AB118, '2012'!$A$7:$A$37, 0), MATCH(AB94, '2012'!$E$4:$HF$4, 0) )</f>
        <v>15</v>
      </c>
      <c r="AG118" s="41">
        <f>INDEX('2013'!$E$7:$HF$37,  MATCH(AB118, '2013'!$A$7:$A$37, 0), MATCH(AB94, '2013'!$E$4:$HF$4, 0) )</f>
        <v>18</v>
      </c>
      <c r="AH118" s="41">
        <f>INDEX('2014'!$E$7:$HF$37,  MATCH(AB118, '2014'!$A$7:$A$37, 0), MATCH(AB94, '2014'!$E$4:$HF$4, 0) )</f>
        <v>8</v>
      </c>
      <c r="AI118" s="41">
        <f>INDEX('2015'!$E$7:$HF$37,  MATCH(AB118, '2015'!$A$7:$A$37, 0), MATCH(AB94, '2015'!$E$4:$HF$4, 0) )</f>
        <v>5</v>
      </c>
      <c r="AJ118" s="41">
        <f>INDEX('2016'!$E$7:$HF$37,  MATCH(AB118, '2016'!$A$7:$A$37, 0), MATCH(AB94, '2016'!$E$4:$HF$4, 0) )</f>
        <v>9</v>
      </c>
      <c r="AK118" s="41">
        <f>INDEX('2017'!$E$7:$HF$37,  MATCH(AB118, '2017'!$A$7:$A$37, 0), MATCH(AB94, '2017'!$E$4:$HF$4, 0) )</f>
        <v>11</v>
      </c>
      <c r="AL118" s="41">
        <f>INDEX('2018'!$E$7:$HF$37,  MATCH(AB118, '2018'!$A$7:$A$37, 0), MATCH(AB94, '2018'!$E$4:$HF$4, 0) )</f>
        <v>13</v>
      </c>
      <c r="AM118" s="41">
        <f>INDEX('2019'!$E$7:$HF$37,  MATCH(AB118, '2019'!$A$7:$A$37, 0), MATCH(AB94, '2019'!$E$4:$HF$4, 0) )</f>
        <v>13</v>
      </c>
      <c r="AO118" s="9">
        <f t="shared" ref="AO118:AP118" si="1679">AO28</f>
        <v>23</v>
      </c>
      <c r="AP118" s="18" t="str">
        <f t="shared" si="1679"/>
        <v>Juab</v>
      </c>
      <c r="AQ118" s="41">
        <f>INDEX('2010'!$E$7:$HF$37,  MATCH(AO118, '2010'!$A$7:$A$37, 0), MATCH(AO94, '2010'!$E$4:$HF$4, 0) )</f>
        <v>3</v>
      </c>
      <c r="AR118" s="41">
        <f>INDEX('2011'!$E$7:$HF$37,  MATCH(AO118, '2011'!$A$7:$A$37, 0), MATCH(AO94, '2011'!$E$4:$HF$4, 0) )</f>
        <v>0</v>
      </c>
      <c r="AS118" s="41">
        <f>INDEX('2012'!$E$7:$HF$37,  MATCH(AO118, '2012'!$A$7:$A$37, 0), MATCH(AO94, '2012'!$E$4:$HF$4, 0) )</f>
        <v>0</v>
      </c>
      <c r="AT118" s="41">
        <f>INDEX('2013'!$E$7:$HF$37,  MATCH(AO118, '2013'!$A$7:$A$37, 0), MATCH(AO94, '2013'!$E$4:$HF$4, 0) )</f>
        <v>20</v>
      </c>
      <c r="AU118" s="41">
        <f>INDEX('2014'!$E$7:$HF$37,  MATCH(AO118, '2014'!$A$7:$A$37, 0), MATCH(AO94, '2014'!$E$4:$HF$4, 0) )</f>
        <v>29</v>
      </c>
      <c r="AV118" s="41">
        <f>INDEX('2015'!$E$7:$HF$37,  MATCH(AO118, '2015'!$A$7:$A$37, 0), MATCH(AO94, '2015'!$E$4:$HF$4, 0) )</f>
        <v>38</v>
      </c>
      <c r="AW118" s="41">
        <f>INDEX('2016'!$E$7:$HF$37,  MATCH(AO118, '2016'!$A$7:$A$37, 0), MATCH(AO94, '2016'!$E$4:$HF$4, 0) )</f>
        <v>38</v>
      </c>
      <c r="AX118" s="41">
        <f>INDEX('2017'!$E$7:$HF$37,  MATCH(AO118, '2017'!$A$7:$A$37, 0), MATCH(AO94, '2017'!$E$4:$HF$4, 0) )</f>
        <v>35</v>
      </c>
      <c r="AY118" s="41">
        <f>INDEX('2018'!$E$7:$HF$37,  MATCH(AO118, '2018'!$A$7:$A$37, 0), MATCH(AO94, '2018'!$E$4:$HF$4, 0) )</f>
        <v>16</v>
      </c>
      <c r="AZ118" s="41">
        <f>INDEX('2019'!$E$7:$HF$37,  MATCH(AO118, '2019'!$A$7:$A$37, 0), MATCH(AO94, '2019'!$E$4:$HF$4, 0) )</f>
        <v>9</v>
      </c>
      <c r="BB118" s="9">
        <f t="shared" ref="BB118:BC118" si="1680">BB28</f>
        <v>23</v>
      </c>
      <c r="BC118" s="18" t="str">
        <f t="shared" si="1680"/>
        <v>Juab</v>
      </c>
      <c r="BD118" s="41">
        <f>INDEX('2010'!$E$7:$HF$37,  MATCH(BB118, '2010'!$A$7:$A$37, 0), MATCH(BB94, '2010'!$E$4:$HF$4, 0) )</f>
        <v>9</v>
      </c>
      <c r="BE118" s="41">
        <f>INDEX('2011'!$E$7:$HF$37,  MATCH(BB118, '2011'!$A$7:$A$37, 0), MATCH(BB94, '2011'!$E$4:$HF$4, 0) )</f>
        <v>10</v>
      </c>
      <c r="BF118" s="41">
        <f>INDEX('2012'!$E$7:$HF$37,  MATCH(BB118, '2012'!$A$7:$A$37, 0), MATCH(BB94, '2012'!$E$4:$HF$4, 0) )</f>
        <v>10</v>
      </c>
      <c r="BG118" s="41">
        <f>INDEX('2013'!$E$7:$HF$37,  MATCH(BB118, '2013'!$A$7:$A$37, 0), MATCH(BB94, '2013'!$E$4:$HF$4, 0) )</f>
        <v>11</v>
      </c>
      <c r="BH118" s="41">
        <f>INDEX('2014'!$E$7:$HF$37,  MATCH(BB118, '2014'!$A$7:$A$37, 0), MATCH(BB94, '2014'!$E$4:$HF$4, 0) )</f>
        <v>11</v>
      </c>
      <c r="BI118" s="41">
        <f>INDEX('2015'!$E$7:$HF$37,  MATCH(BB118, '2015'!$A$7:$A$37, 0), MATCH(BB94, '2015'!$E$4:$HF$4, 0) )</f>
        <v>5</v>
      </c>
      <c r="BJ118" s="41">
        <f>INDEX('2016'!$E$7:$HF$37,  MATCH(BB118, '2016'!$A$7:$A$37, 0), MATCH(BB94, '2016'!$E$4:$HF$4, 0) )</f>
        <v>5</v>
      </c>
      <c r="BK118" s="41">
        <f>INDEX('2017'!$E$7:$HF$37,  MATCH(BB118, '2017'!$A$7:$A$37, 0), MATCH(BB94, '2017'!$E$4:$HF$4, 0) )</f>
        <v>5</v>
      </c>
      <c r="BL118" s="41">
        <f>INDEX('2018'!$E$7:$HF$37,  MATCH(BB118, '2018'!$A$7:$A$37, 0), MATCH(BB94, '2018'!$E$4:$HF$4, 0) )</f>
        <v>6</v>
      </c>
      <c r="BM118" s="41">
        <f>INDEX('2019'!$E$7:$HF$37,  MATCH(BB118, '2019'!$A$7:$A$37, 0), MATCH(BB94, '2019'!$E$4:$HF$4, 0) )</f>
        <v>4</v>
      </c>
      <c r="BO118" s="9">
        <f t="shared" ref="BO118:BP118" si="1681">BO28</f>
        <v>23</v>
      </c>
      <c r="BP118" s="18" t="str">
        <f t="shared" si="1681"/>
        <v>Juab</v>
      </c>
      <c r="BQ118" s="41">
        <f>INDEX('2010'!$E$7:$HF$37,  MATCH(BO118, '2010'!$A$7:$A$37, 0), MATCH(BO94, '2010'!$E$4:$HF$4, 0) )</f>
        <v>36</v>
      </c>
      <c r="BR118" s="41">
        <f>INDEX('2011'!$E$7:$HF$37,  MATCH(BO118, '2011'!$A$7:$A$37, 0), MATCH(BO94, '2011'!$E$4:$HF$4, 0) )</f>
        <v>24</v>
      </c>
      <c r="BS118" s="41">
        <f>INDEX('2012'!$E$7:$HF$37,  MATCH(BO118, '2012'!$A$7:$A$37, 0), MATCH(BO94, '2012'!$E$4:$HF$4, 0) )</f>
        <v>8</v>
      </c>
      <c r="BT118" s="41">
        <f>INDEX('2013'!$E$7:$HF$37,  MATCH(BO118, '2013'!$A$7:$A$37, 0), MATCH(BO94, '2013'!$E$4:$HF$4, 0) )</f>
        <v>3</v>
      </c>
      <c r="BU118" s="41">
        <f>INDEX('2014'!$E$7:$HF$37,  MATCH(BO118, '2014'!$A$7:$A$37, 0), MATCH(BO94, '2014'!$E$4:$HF$4, 0) )</f>
        <v>5</v>
      </c>
      <c r="BV118" s="41">
        <f>INDEX('2015'!$E$7:$HF$37,  MATCH(BO118, '2015'!$A$7:$A$37, 0), MATCH(BO94, '2015'!$E$4:$HF$4, 0) )</f>
        <v>2</v>
      </c>
      <c r="BW118" s="41">
        <f>INDEX('2016'!$E$7:$HF$37,  MATCH(BO118, '2016'!$A$7:$A$37, 0), MATCH(BO94, '2016'!$E$4:$HF$4, 0) )</f>
        <v>4</v>
      </c>
      <c r="BX118" s="41">
        <f>INDEX('2017'!$E$7:$HF$37,  MATCH(BO118, '2017'!$A$7:$A$37, 0), MATCH(BO94, '2017'!$E$4:$HF$4, 0) )</f>
        <v>5</v>
      </c>
      <c r="BY118" s="41">
        <f>INDEX('2018'!$E$7:$HF$37,  MATCH(BO118, '2018'!$A$7:$A$37, 0), MATCH(BO94, '2018'!$E$4:$HF$4, 0) )</f>
        <v>4</v>
      </c>
      <c r="BZ118" s="41">
        <f>INDEX('2019'!$E$7:$HF$37,  MATCH(BO118, '2019'!$A$7:$A$37, 0), MATCH(BO94, '2019'!$E$4:$HF$4, 0) )</f>
        <v>0</v>
      </c>
      <c r="CB118" s="9">
        <f t="shared" ref="CB118:CC118" si="1682">CB28</f>
        <v>23</v>
      </c>
      <c r="CC118" s="18" t="str">
        <f t="shared" si="1682"/>
        <v>Juab</v>
      </c>
      <c r="CD118" s="41">
        <f>INDEX('2010'!$E$7:$HF$37,  MATCH(CB118, '2010'!$A$7:$A$37, 0), MATCH(CB94, '2010'!$E$4:$HF$4, 0) )</f>
        <v>9</v>
      </c>
      <c r="CE118" s="41">
        <f>INDEX('2011'!$E$7:$HF$37,  MATCH(CB118, '2011'!$A$7:$A$37, 0), MATCH(CB94, '2011'!$E$4:$HF$4, 0) )</f>
        <v>7</v>
      </c>
      <c r="CF118" s="41">
        <f>INDEX('2012'!$E$7:$HF$37,  MATCH(CB118, '2012'!$A$7:$A$37, 0), MATCH(CB94, '2012'!$E$4:$HF$4, 0) )</f>
        <v>11</v>
      </c>
      <c r="CG118" s="41">
        <f>INDEX('2013'!$E$7:$HF$37,  MATCH(CB118, '2013'!$A$7:$A$37, 0), MATCH(CB94, '2013'!$E$4:$HF$4, 0) )</f>
        <v>12</v>
      </c>
      <c r="CH118" s="41">
        <f>INDEX('2014'!$E$7:$HF$37,  MATCH(CB118, '2014'!$A$7:$A$37, 0), MATCH(CB94, '2014'!$E$4:$HF$4, 0) )</f>
        <v>23</v>
      </c>
      <c r="CI118" s="41">
        <f>INDEX('2015'!$E$7:$HF$37,  MATCH(CB118, '2015'!$A$7:$A$37, 0), MATCH(CB94, '2015'!$E$4:$HF$4, 0) )</f>
        <v>20</v>
      </c>
      <c r="CJ118" s="41">
        <f>INDEX('2016'!$E$7:$HF$37,  MATCH(CB118, '2016'!$A$7:$A$37, 0), MATCH(CB94, '2016'!$E$4:$HF$4, 0) )</f>
        <v>17</v>
      </c>
      <c r="CK118" s="41">
        <f>INDEX('2017'!$E$7:$HF$37,  MATCH(CB118, '2017'!$A$7:$A$37, 0), MATCH(CB94, '2017'!$E$4:$HF$4, 0) )</f>
        <v>19</v>
      </c>
      <c r="CL118" s="41">
        <f>INDEX('2018'!$E$7:$HF$37,  MATCH(CB118, '2018'!$A$7:$A$37, 0), MATCH(CB94, '2018'!$E$4:$HF$4, 0) )</f>
        <v>14</v>
      </c>
      <c r="CM118" s="41">
        <f>INDEX('2019'!$E$7:$HF$37,  MATCH(CB118, '2019'!$A$7:$A$37, 0), MATCH(CB94, '2019'!$E$4:$HF$4, 0) )</f>
        <v>0</v>
      </c>
      <c r="CO118" s="9">
        <f t="shared" ref="CO118:CP118" si="1683">CO28</f>
        <v>23</v>
      </c>
      <c r="CP118" s="18" t="str">
        <f t="shared" si="1683"/>
        <v>Juab</v>
      </c>
      <c r="CQ118" s="41">
        <f>INDEX('2010'!$E$7:$HF$37,  MATCH(CO118, '2010'!$A$7:$A$37, 0), MATCH(CO94, '2010'!$E$4:$HF$4, 0) )</f>
        <v>8</v>
      </c>
      <c r="CR118" s="41">
        <f>INDEX('2011'!$E$7:$HF$37,  MATCH(CO118, '2011'!$A$7:$A$37, 0), MATCH(CO94, '2011'!$E$4:$HF$4, 0) )</f>
        <v>13</v>
      </c>
      <c r="CS118" s="41">
        <f>INDEX('2012'!$E$7:$HF$37,  MATCH(CO118, '2012'!$A$7:$A$37, 0), MATCH(CO94, '2012'!$E$4:$HF$4, 0) )</f>
        <v>11</v>
      </c>
      <c r="CT118" s="41">
        <f>INDEX('2013'!$E$7:$HF$37,  MATCH(CO118, '2013'!$A$7:$A$37, 0), MATCH(CO94, '2013'!$E$4:$HF$4, 0) )</f>
        <v>9</v>
      </c>
      <c r="CU118" s="41">
        <f>INDEX('2014'!$E$7:$HF$37,  MATCH(CO118, '2014'!$A$7:$A$37, 0), MATCH(CO94, '2014'!$E$4:$HF$4, 0) )</f>
        <v>0</v>
      </c>
      <c r="CV118" s="41">
        <f>INDEX('2015'!$E$7:$HF$37,  MATCH(CO118, '2015'!$A$7:$A$37, 0), MATCH(CO94, '2015'!$E$4:$HF$4, 0) )</f>
        <v>0</v>
      </c>
      <c r="CW118" s="41">
        <f>INDEX('2016'!$E$7:$HF$37,  MATCH(CO118, '2016'!$A$7:$A$37, 0), MATCH(CO94, '2016'!$E$4:$HF$4, 0) )</f>
        <v>0</v>
      </c>
      <c r="CX118" s="41">
        <f>INDEX('2017'!$E$7:$HF$37,  MATCH(CO118, '2017'!$A$7:$A$37, 0), MATCH(CO94, '2017'!$E$4:$HF$4, 0) )</f>
        <v>39</v>
      </c>
      <c r="CY118" s="41">
        <f>INDEX('2018'!$E$7:$HF$37,  MATCH(CO118, '2018'!$A$7:$A$37, 0), MATCH(CO94, '2018'!$E$4:$HF$4, 0) )</f>
        <v>44</v>
      </c>
      <c r="CZ118" s="41">
        <f>INDEX('2019'!$E$7:$HF$37,  MATCH(CO118, '2019'!$A$7:$A$37, 0), MATCH(CO94, '2019'!$E$4:$HF$4, 0) )</f>
        <v>44</v>
      </c>
      <c r="DB118" s="9">
        <f t="shared" ref="DB118:DC118" si="1684">DB28</f>
        <v>23</v>
      </c>
      <c r="DC118" s="18" t="str">
        <f t="shared" si="1684"/>
        <v>Juab</v>
      </c>
      <c r="DD118" s="41">
        <f>INDEX('2010'!$E$7:$HF$37,  MATCH(DB118, '2010'!$A$7:$A$37, 0), MATCH(DB94, '2010'!$E$4:$HF$4, 0) )</f>
        <v>10</v>
      </c>
      <c r="DE118" s="41">
        <f>INDEX('2011'!$E$7:$HF$37,  MATCH(DB118, '2011'!$A$7:$A$37, 0), MATCH(DB94, '2011'!$E$4:$HF$4, 0) )</f>
        <v>20</v>
      </c>
      <c r="DF118" s="41">
        <f>INDEX('2012'!$E$7:$HF$37,  MATCH(DB118, '2012'!$A$7:$A$37, 0), MATCH(DB94, '2012'!$E$4:$HF$4, 0) )</f>
        <v>23</v>
      </c>
      <c r="DG118" s="41">
        <f>INDEX('2013'!$E$7:$HF$37,  MATCH(DB118, '2013'!$A$7:$A$37, 0), MATCH(DB94, '2013'!$E$4:$HF$4, 0) )</f>
        <v>19</v>
      </c>
      <c r="DH118" s="41">
        <f>INDEX('2014'!$E$7:$HF$37,  MATCH(DB118, '2014'!$A$7:$A$37, 0), MATCH(DB94, '2014'!$E$4:$HF$4, 0) )</f>
        <v>13</v>
      </c>
      <c r="DI118" s="41">
        <f>INDEX('2015'!$E$7:$HF$37,  MATCH(DB118, '2015'!$A$7:$A$37, 0), MATCH(DB94, '2015'!$E$4:$HF$4, 0) )</f>
        <v>20</v>
      </c>
      <c r="DJ118" s="41">
        <f>INDEX('2016'!$E$7:$HF$37,  MATCH(DB118, '2016'!$A$7:$A$37, 0), MATCH(DB94, '2016'!$E$4:$HF$4, 0) )</f>
        <v>17</v>
      </c>
      <c r="DK118" s="41">
        <f>INDEX('2017'!$E$7:$HF$37,  MATCH(DB118, '2017'!$A$7:$A$37, 0), MATCH(DB94, '2017'!$E$4:$HF$4, 0) )</f>
        <v>17</v>
      </c>
      <c r="DL118" s="41">
        <f>INDEX('2018'!$E$7:$HF$37,  MATCH(DB118, '2018'!$A$7:$A$37, 0), MATCH(DB94, '2018'!$E$4:$HF$4, 0) )</f>
        <v>25</v>
      </c>
      <c r="DM118" s="41">
        <f>INDEX('2019'!$E$7:$HF$37,  MATCH(DB118, '2019'!$A$7:$A$37, 0), MATCH(DB94, '2019'!$E$4:$HF$4, 0) )</f>
        <v>45</v>
      </c>
      <c r="DO118" s="9">
        <f t="shared" ref="DO118:DP118" si="1685">DO28</f>
        <v>23</v>
      </c>
      <c r="DP118" s="18" t="str">
        <f t="shared" si="1685"/>
        <v>Juab</v>
      </c>
      <c r="DQ118" s="41">
        <f>INDEX('2010'!$E$7:$HF$37,  MATCH(DO118, '2010'!$A$7:$A$37, 0), MATCH(DO94, '2010'!$E$4:$HF$4, 0) )</f>
        <v>29</v>
      </c>
      <c r="DR118" s="41">
        <f>INDEX('2011'!$E$7:$HF$37,  MATCH(DO118, '2011'!$A$7:$A$37, 0), MATCH(DO94, '2011'!$E$4:$HF$4, 0) )</f>
        <v>31</v>
      </c>
      <c r="DS118" s="41">
        <f>INDEX('2012'!$E$7:$HF$37,  MATCH(DO118, '2012'!$A$7:$A$37, 0), MATCH(DO94, '2012'!$E$4:$HF$4, 0) )</f>
        <v>25</v>
      </c>
      <c r="DT118" s="41">
        <f>INDEX('2013'!$E$7:$HF$37,  MATCH(DO118, '2013'!$A$7:$A$37, 0), MATCH(DO94, '2013'!$E$4:$HF$4, 0) )</f>
        <v>25</v>
      </c>
      <c r="DU118" s="41">
        <f>INDEX('2014'!$E$7:$HF$37,  MATCH(DO118, '2014'!$A$7:$A$37, 0), MATCH(DO94, '2014'!$E$4:$HF$4, 0) )</f>
        <v>37</v>
      </c>
      <c r="DV118" s="41">
        <f>INDEX('2015'!$E$7:$HF$37,  MATCH(DO118, '2015'!$A$7:$A$37, 0), MATCH(DO94, '2015'!$E$4:$HF$4, 0) )</f>
        <v>50</v>
      </c>
      <c r="DW118" s="41">
        <f>INDEX('2016'!$E$7:$HF$37,  MATCH(DO118, '2016'!$A$7:$A$37, 0), MATCH(DO94, '2016'!$E$4:$HF$4, 0) )</f>
        <v>52</v>
      </c>
      <c r="DX118" s="41">
        <f>INDEX('2017'!$E$7:$HF$37,  MATCH(DO118, '2017'!$A$7:$A$37, 0), MATCH(DO94, '2017'!$E$4:$HF$4, 0) )</f>
        <v>92</v>
      </c>
      <c r="DY118" s="41">
        <f>INDEX('2018'!$E$7:$HF$37,  MATCH(DO118, '2018'!$A$7:$A$37, 0), MATCH(DO94, '2018'!$E$4:$HF$4, 0) )</f>
        <v>73</v>
      </c>
      <c r="DZ118" s="41">
        <f>INDEX('2019'!$E$7:$HF$37,  MATCH(DO118, '2019'!$A$7:$A$37, 0), MATCH(DO94, '2019'!$E$4:$HF$4, 0) )</f>
        <v>44</v>
      </c>
      <c r="EB118" s="9">
        <f t="shared" ref="EB118:EC118" si="1686">EB28</f>
        <v>23</v>
      </c>
      <c r="EC118" s="18" t="str">
        <f t="shared" si="1686"/>
        <v>Juab</v>
      </c>
      <c r="ED118" s="41">
        <f>INDEX('2010'!$E$7:$HF$37,  MATCH(EB118, '2010'!$A$7:$A$37, 0), MATCH(EB94, '2010'!$E$4:$HF$4, 0) )</f>
        <v>45</v>
      </c>
      <c r="EE118" s="41">
        <f>INDEX('2011'!$E$7:$HF$37,  MATCH(EB118, '2011'!$A$7:$A$37, 0), MATCH(EB94, '2011'!$E$4:$HF$4, 0) )</f>
        <v>24</v>
      </c>
      <c r="EF118" s="41">
        <f>INDEX('2012'!$E$7:$HF$37,  MATCH(EB118, '2012'!$A$7:$A$37, 0), MATCH(EB94, '2012'!$E$4:$HF$4, 0) )</f>
        <v>21</v>
      </c>
      <c r="EG118" s="41">
        <f>INDEX('2013'!$E$7:$HF$37,  MATCH(EB118, '2013'!$A$7:$A$37, 0), MATCH(EB94, '2013'!$E$4:$HF$4, 0) )</f>
        <v>26</v>
      </c>
      <c r="EH118" s="41">
        <f>INDEX('2014'!$E$7:$HF$37,  MATCH(EB118, '2014'!$A$7:$A$37, 0), MATCH(EB94, '2014'!$E$4:$HF$4, 0) )</f>
        <v>11</v>
      </c>
      <c r="EI118" s="41">
        <f>INDEX('2015'!$E$7:$HF$37,  MATCH(EB118, '2015'!$A$7:$A$37, 0), MATCH(EB94, '2015'!$E$4:$HF$4, 0) )</f>
        <v>14</v>
      </c>
      <c r="EJ118" s="41">
        <f>INDEX('2016'!$E$7:$HF$37,  MATCH(EB118, '2016'!$A$7:$A$37, 0), MATCH(EB94, '2016'!$E$4:$HF$4, 0) )</f>
        <v>19</v>
      </c>
      <c r="EK118" s="41">
        <f>INDEX('2017'!$E$7:$HF$37,  MATCH(EB118, '2017'!$A$7:$A$37, 0), MATCH(EB94, '2017'!$E$4:$HF$4, 0) )</f>
        <v>28</v>
      </c>
      <c r="EL118" s="41">
        <f>INDEX('2018'!$E$7:$HF$37,  MATCH(EB118, '2018'!$A$7:$A$37, 0), MATCH(EB94, '2018'!$E$4:$HF$4, 0) )</f>
        <v>15</v>
      </c>
      <c r="EM118" s="41">
        <f>INDEX('2019'!$E$7:$HF$37,  MATCH(EB118, '2019'!$A$7:$A$37, 0), MATCH(EB94, '2019'!$E$4:$HF$4, 0) )</f>
        <v>42</v>
      </c>
      <c r="EO118" s="9">
        <f t="shared" ref="EO118:EP118" si="1687">EO28</f>
        <v>23</v>
      </c>
      <c r="EP118" s="18" t="str">
        <f t="shared" si="1687"/>
        <v>Juab</v>
      </c>
      <c r="EQ118" s="41">
        <f>INDEX('2010'!$E$7:$HF$37,  MATCH(EO118, '2010'!$A$7:$A$37, 0), MATCH(EO94, '2010'!$E$4:$HF$4, 0) )</f>
        <v>0</v>
      </c>
      <c r="ER118" s="41">
        <f>INDEX('2011'!$E$7:$HF$37,  MATCH(EO118, '2011'!$A$7:$A$37, 0), MATCH(EO94, '2011'!$E$4:$HF$4, 0) )</f>
        <v>6</v>
      </c>
      <c r="ES118" s="41">
        <f>INDEX('2012'!$E$7:$HF$37,  MATCH(EO118, '2012'!$A$7:$A$37, 0), MATCH(EO94, '2012'!$E$4:$HF$4, 0) )</f>
        <v>7</v>
      </c>
      <c r="ET118" s="41">
        <f>INDEX('2013'!$E$7:$HF$37,  MATCH(EO118, '2013'!$A$7:$A$37, 0), MATCH(EO94, '2013'!$E$4:$HF$4, 0) )</f>
        <v>8</v>
      </c>
      <c r="EU118" s="41">
        <f>INDEX('2014'!$E$7:$HF$37,  MATCH(EO118, '2014'!$A$7:$A$37, 0), MATCH(EO94, '2014'!$E$4:$HF$4, 0) )</f>
        <v>5</v>
      </c>
      <c r="EV118" s="41">
        <f>INDEX('2015'!$E$7:$HF$37,  MATCH(EO118, '2015'!$A$7:$A$37, 0), MATCH(EO94, '2015'!$E$4:$HF$4, 0) )</f>
        <v>7</v>
      </c>
      <c r="EW118" s="41">
        <f>INDEX('2016'!$E$7:$HF$37,  MATCH(EO118, '2016'!$A$7:$A$37, 0), MATCH(EO94, '2016'!$E$4:$HF$4, 0) )</f>
        <v>0</v>
      </c>
      <c r="EX118" s="41">
        <f>INDEX('2017'!$E$7:$HF$37,  MATCH(EO118, '2017'!$A$7:$A$37, 0), MATCH(EO94, '2017'!$E$4:$HF$4, 0) )</f>
        <v>0</v>
      </c>
      <c r="EY118" s="41">
        <f>INDEX('2018'!$E$7:$HF$37,  MATCH(EO118, '2018'!$A$7:$A$37, 0), MATCH(EO94, '2018'!$E$4:$HF$4, 0) )</f>
        <v>9</v>
      </c>
      <c r="EZ118" s="41">
        <f>INDEX('2019'!$E$7:$HF$37,  MATCH(EO118, '2019'!$A$7:$A$37, 0), MATCH(EO94, '2019'!$E$4:$HF$4, 0) )</f>
        <v>14</v>
      </c>
      <c r="FB118" s="9">
        <f t="shared" ref="FB118:FC118" si="1688">FB28</f>
        <v>23</v>
      </c>
      <c r="FC118" s="18" t="str">
        <f t="shared" si="1688"/>
        <v>Juab</v>
      </c>
      <c r="FD118" s="41">
        <f>INDEX('2010'!$E$7:$HF$37,  MATCH(FB118, '2010'!$A$7:$A$37, 0), MATCH(FB94, '2010'!$E$4:$HF$4, 0) )</f>
        <v>26</v>
      </c>
      <c r="FE118" s="41">
        <f>INDEX('2011'!$E$7:$HF$37,  MATCH(FB118, '2011'!$A$7:$A$37, 0), MATCH(FB94, '2011'!$E$4:$HF$4, 0) )</f>
        <v>15</v>
      </c>
      <c r="FF118" s="41">
        <f>INDEX('2012'!$E$7:$HF$37,  MATCH(FB118, '2012'!$A$7:$A$37, 0), MATCH(FB94, '2012'!$E$4:$HF$4, 0) )</f>
        <v>20</v>
      </c>
      <c r="FG118" s="41">
        <f>INDEX('2013'!$E$7:$HF$37,  MATCH(FB118, '2013'!$A$7:$A$37, 0), MATCH(FB94, '2013'!$E$4:$HF$4, 0) )</f>
        <v>31</v>
      </c>
      <c r="FH118" s="41">
        <f>INDEX('2014'!$E$7:$HF$37,  MATCH(FB118, '2014'!$A$7:$A$37, 0), MATCH(FB94, '2014'!$E$4:$HF$4, 0) )</f>
        <v>45</v>
      </c>
      <c r="FI118" s="41">
        <f>INDEX('2015'!$E$7:$HF$37,  MATCH(FB118, '2015'!$A$7:$A$37, 0), MATCH(FB94, '2015'!$E$4:$HF$4, 0) )</f>
        <v>30</v>
      </c>
      <c r="FJ118" s="41">
        <f>INDEX('2016'!$E$7:$HF$37,  MATCH(FB118, '2016'!$A$7:$A$37, 0), MATCH(FB94, '2016'!$E$4:$HF$4, 0) )</f>
        <v>39</v>
      </c>
      <c r="FK118" s="41">
        <f>INDEX('2017'!$E$7:$HF$37,  MATCH(FB118, '2017'!$A$7:$A$37, 0), MATCH(FB94, '2017'!$E$4:$HF$4, 0) )</f>
        <v>27</v>
      </c>
      <c r="FL118" s="41">
        <f>INDEX('2018'!$E$7:$HF$37,  MATCH(FB118, '2018'!$A$7:$A$37, 0), MATCH(FB94, '2018'!$E$4:$HF$4, 0) )</f>
        <v>25</v>
      </c>
      <c r="FM118" s="41">
        <f>INDEX('2019'!$E$7:$HF$37,  MATCH(FB118, '2019'!$A$7:$A$37, 0), MATCH(FB94, '2019'!$E$4:$HF$4, 0) )</f>
        <v>68</v>
      </c>
      <c r="FO118" s="9">
        <f t="shared" ref="FO118:FP118" si="1689">FO28</f>
        <v>23</v>
      </c>
      <c r="FP118" s="18" t="str">
        <f t="shared" si="1689"/>
        <v>Juab</v>
      </c>
      <c r="FQ118" s="41">
        <f>INDEX('2010'!$E$7:$HF$37,  MATCH(FO118, '2010'!$A$7:$A$37, 0), MATCH(FO94, '2010'!$E$4:$HF$4, 0) )</f>
        <v>0</v>
      </c>
      <c r="FR118" s="41">
        <f>INDEX('2011'!$E$7:$HF$37,  MATCH(FO118, '2011'!$A$7:$A$37, 0), MATCH(FO94, '2011'!$E$4:$HF$4, 0) )</f>
        <v>0</v>
      </c>
      <c r="FS118" s="41">
        <f>INDEX('2012'!$E$7:$HF$37,  MATCH(FO118, '2012'!$A$7:$A$37, 0), MATCH(FO94, '2012'!$E$4:$HF$4, 0) )</f>
        <v>0</v>
      </c>
      <c r="FT118" s="41">
        <f>INDEX('2013'!$E$7:$HF$37,  MATCH(FO118, '2013'!$A$7:$A$37, 0), MATCH(FO94, '2013'!$E$4:$HF$4, 0) )</f>
        <v>0</v>
      </c>
      <c r="FU118" s="41">
        <f>INDEX('2014'!$E$7:$HF$37,  MATCH(FO118, '2014'!$A$7:$A$37, 0), MATCH(FO94, '2014'!$E$4:$HF$4, 0) )</f>
        <v>0</v>
      </c>
      <c r="FV118" s="41">
        <f>INDEX('2015'!$E$7:$HF$37,  MATCH(FO118, '2015'!$A$7:$A$37, 0), MATCH(FO94, '2015'!$E$4:$HF$4, 0) )</f>
        <v>0</v>
      </c>
      <c r="FW118" s="41">
        <f>INDEX('2016'!$E$7:$HF$37,  MATCH(FO118, '2016'!$A$7:$A$37, 0), MATCH(FO94, '2016'!$E$4:$HF$4, 0) )</f>
        <v>0</v>
      </c>
      <c r="FX118" s="41">
        <f>INDEX('2017'!$E$7:$HF$37,  MATCH(FO118, '2017'!$A$7:$A$37, 0), MATCH(FO94, '2017'!$E$4:$HF$4, 0) )</f>
        <v>0</v>
      </c>
      <c r="FY118" s="41">
        <f>INDEX('2018'!$E$7:$HF$37,  MATCH(FO118, '2018'!$A$7:$A$37, 0), MATCH(FO94, '2018'!$E$4:$HF$4, 0) )</f>
        <v>0</v>
      </c>
      <c r="FZ118" s="41">
        <f>INDEX('2019'!$E$7:$HF$37,  MATCH(FO118, '2019'!$A$7:$A$37, 0), MATCH(FO94, '2019'!$E$4:$HF$4, 0) )</f>
        <v>3</v>
      </c>
      <c r="GB118" s="9">
        <f t="shared" ref="GB118:GC118" si="1690">GB28</f>
        <v>23</v>
      </c>
      <c r="GC118" s="18" t="str">
        <f t="shared" si="1690"/>
        <v>Juab</v>
      </c>
      <c r="GD118" s="41">
        <f>INDEX('2010'!$E$7:$HF$37,  MATCH(GB118, '2010'!$A$7:$A$37, 0), MATCH(GB94, '2010'!$E$4:$HF$4, 0) )</f>
        <v>0</v>
      </c>
      <c r="GE118" s="41">
        <f>INDEX('2011'!$E$7:$HF$37,  MATCH(GB118, '2011'!$A$7:$A$37, 0), MATCH(GB94, '2011'!$E$4:$HF$4, 0) )</f>
        <v>0</v>
      </c>
      <c r="GF118" s="41">
        <f>INDEX('2012'!$E$7:$HF$37,  MATCH(GB118, '2012'!$A$7:$A$37, 0), MATCH(GB94, '2012'!$E$4:$HF$4, 0) )</f>
        <v>0</v>
      </c>
      <c r="GG118" s="41">
        <f>INDEX('2013'!$E$7:$HF$37,  MATCH(GB118, '2013'!$A$7:$A$37, 0), MATCH(GB94, '2013'!$E$4:$HF$4, 0) )</f>
        <v>0</v>
      </c>
      <c r="GH118" s="41">
        <f>INDEX('2014'!$E$7:$HF$37,  MATCH(GB118, '2014'!$A$7:$A$37, 0), MATCH(GB94, '2014'!$E$4:$HF$4, 0) )</f>
        <v>0</v>
      </c>
      <c r="GI118" s="41">
        <f>INDEX('2015'!$E$7:$HF$37,  MATCH(GB118, '2015'!$A$7:$A$37, 0), MATCH(GB94, '2015'!$E$4:$HF$4, 0) )</f>
        <v>0</v>
      </c>
      <c r="GJ118" s="41">
        <f>INDEX('2016'!$E$7:$HF$37,  MATCH(GB118, '2016'!$A$7:$A$37, 0), MATCH(GB94, '2016'!$E$4:$HF$4, 0) )</f>
        <v>0</v>
      </c>
      <c r="GK118" s="41">
        <f>INDEX('2017'!$E$7:$HF$37,  MATCH(GB118, '2017'!$A$7:$A$37, 0), MATCH(GB94, '2017'!$E$4:$HF$4, 0) )</f>
        <v>0</v>
      </c>
      <c r="GL118" s="41">
        <f>INDEX('2018'!$E$7:$HF$37,  MATCH(GB118, '2018'!$A$7:$A$37, 0), MATCH(GB94, '2018'!$E$4:$HF$4, 0) )</f>
        <v>0</v>
      </c>
      <c r="GM118" s="41">
        <f>INDEX('2019'!$E$7:$HF$37,  MATCH(GB118, '2019'!$A$7:$A$37, 0), MATCH(GB94, '2019'!$E$4:$HF$4, 0) )</f>
        <v>0</v>
      </c>
    </row>
    <row r="119" spans="2:195" x14ac:dyDescent="0.25">
      <c r="B119" s="9">
        <f t="shared" ref="B119:C119" si="1691">B29</f>
        <v>25</v>
      </c>
      <c r="C119" s="18" t="str">
        <f t="shared" si="1691"/>
        <v>Kane</v>
      </c>
      <c r="D119" s="41">
        <f>INDEX('2010'!$E$7:$HF$37,  MATCH(B119, '2010'!$A$7:$A$37, 0), MATCH(B94, '2010'!$E$4:$HF$4, 0) )</f>
        <v>190</v>
      </c>
      <c r="E119" s="41">
        <f>INDEX('2011'!$E$7:$HF$37,  MATCH(B119, '2011'!$A$7:$A$37, 0), MATCH(B94, '2011'!$E$4:$HF$4, 0) )</f>
        <v>239</v>
      </c>
      <c r="F119" s="41">
        <f>INDEX('2012'!$E$7:$HF$37,  MATCH(B119, '2012'!$A$7:$A$37, 0), MATCH(B94, '2012'!$E$4:$HF$4, 0) )</f>
        <v>204</v>
      </c>
      <c r="G119" s="41">
        <f>INDEX('2013'!$E$7:$HF$37,  MATCH(B119, '2013'!$A$7:$A$37, 0), MATCH(B94, '2013'!$E$4:$HF$4, 0) )</f>
        <v>224</v>
      </c>
      <c r="H119" s="41">
        <f>INDEX('2014'!$E$7:$HF$37,  MATCH(B119, '2014'!$A$7:$A$37, 0), MATCH(B94, '2014'!$E$4:$HF$4, 0) )</f>
        <v>235</v>
      </c>
      <c r="I119" s="41">
        <f>INDEX('2015'!$E$7:$HF$37,  MATCH(B119, '2015'!$A$7:$A$37, 0), MATCH(B94, '2015'!$E$4:$HF$4, 0) )</f>
        <v>215</v>
      </c>
      <c r="J119" s="41">
        <f>INDEX('2016'!$E$7:$HF$37,  MATCH(B119, '2016'!$A$7:$A$37, 0), MATCH(B94, '2016'!$E$4:$HF$4, 0) )</f>
        <v>211</v>
      </c>
      <c r="K119" s="41">
        <f>INDEX('2017'!$E$7:$HF$37,  MATCH(B119, '2017'!$A$7:$A$37, 0), MATCH(B94, '2017'!$E$4:$HF$4, 0) )</f>
        <v>169</v>
      </c>
      <c r="L119" s="41">
        <f>INDEX('2018'!$E$7:$HF$37,  MATCH(B119, '2018'!$A$7:$A$37, 0), MATCH(B94, '2018'!$E$4:$HF$4, 0) )</f>
        <v>128</v>
      </c>
      <c r="M119" s="41">
        <f>INDEX('2019'!$E$7:$HF$37,  MATCH(B119, '2019'!$A$7:$A$37, 0), MATCH(B94, '2019'!$E$4:$HF$4, 0) )</f>
        <v>172</v>
      </c>
      <c r="O119" s="9">
        <f t="shared" ref="O119:P119" si="1692">O29</f>
        <v>25</v>
      </c>
      <c r="P119" s="18" t="str">
        <f t="shared" si="1692"/>
        <v>Kane</v>
      </c>
      <c r="Q119" s="41">
        <f>INDEX('2010'!$E$7:$HF$37,  MATCH(O119, '2010'!$A$7:$A$37, 0), MATCH(O94, '2010'!$E$4:$HF$4, 0) )</f>
        <v>3</v>
      </c>
      <c r="R119" s="41">
        <f>INDEX('2011'!$E$7:$HF$37,  MATCH(O119, '2011'!$A$7:$A$37, 0), MATCH(O94, '2011'!$E$4:$HF$4, 0) )</f>
        <v>3</v>
      </c>
      <c r="S119" s="41">
        <f>INDEX('2012'!$E$7:$HF$37,  MATCH(O119, '2012'!$A$7:$A$37, 0), MATCH(O94, '2012'!$E$4:$HF$4, 0) )</f>
        <v>8</v>
      </c>
      <c r="T119" s="41">
        <f>INDEX('2013'!$E$7:$HF$37,  MATCH(O119, '2013'!$A$7:$A$37, 0), MATCH(O94, '2013'!$E$4:$HF$4, 0) )</f>
        <v>30</v>
      </c>
      <c r="U119" s="41">
        <f>INDEX('2014'!$E$7:$HF$37,  MATCH(O119, '2014'!$A$7:$A$37, 0), MATCH(O94, '2014'!$E$4:$HF$4, 0) )</f>
        <v>31</v>
      </c>
      <c r="V119" s="41">
        <f>INDEX('2015'!$E$7:$HF$37,  MATCH(O119, '2015'!$A$7:$A$37, 0), MATCH(O94, '2015'!$E$4:$HF$4, 0) )</f>
        <v>34</v>
      </c>
      <c r="W119" s="41">
        <f>INDEX('2016'!$E$7:$HF$37,  MATCH(O119, '2016'!$A$7:$A$37, 0), MATCH(O94, '2016'!$E$4:$HF$4, 0) )</f>
        <v>29</v>
      </c>
      <c r="X119" s="41">
        <f>INDEX('2017'!$E$7:$HF$37,  MATCH(O119, '2017'!$A$7:$A$37, 0), MATCH(O94, '2017'!$E$4:$HF$4, 0) )</f>
        <v>28</v>
      </c>
      <c r="Y119" s="41">
        <f>INDEX('2018'!$E$7:$HF$37,  MATCH(O119, '2018'!$A$7:$A$37, 0), MATCH(O94, '2018'!$E$4:$HF$4, 0) )</f>
        <v>7</v>
      </c>
      <c r="Z119" s="41">
        <f>INDEX('2019'!$E$7:$HF$37,  MATCH(O119, '2019'!$A$7:$A$37, 0), MATCH(O94, '2019'!$E$4:$HF$4, 0) )</f>
        <v>13</v>
      </c>
      <c r="AB119" s="9">
        <f t="shared" ref="AB119:AC119" si="1693">AB29</f>
        <v>25</v>
      </c>
      <c r="AC119" s="18" t="str">
        <f t="shared" si="1693"/>
        <v>Kane</v>
      </c>
      <c r="AD119" s="41">
        <f>INDEX('2010'!$E$7:$HF$37,  MATCH(AB119, '2010'!$A$7:$A$37, 0), MATCH(AB94, '2010'!$E$4:$HF$4, 0) )</f>
        <v>14</v>
      </c>
      <c r="AE119" s="41">
        <f>INDEX('2011'!$E$7:$HF$37,  MATCH(AB119, '2011'!$A$7:$A$37, 0), MATCH(AB94, '2011'!$E$4:$HF$4, 0) )</f>
        <v>20</v>
      </c>
      <c r="AF119" s="41">
        <f>INDEX('2012'!$E$7:$HF$37,  MATCH(AB119, '2012'!$A$7:$A$37, 0), MATCH(AB94, '2012'!$E$4:$HF$4, 0) )</f>
        <v>7</v>
      </c>
      <c r="AG119" s="41">
        <f>INDEX('2013'!$E$7:$HF$37,  MATCH(AB119, '2013'!$A$7:$A$37, 0), MATCH(AB94, '2013'!$E$4:$HF$4, 0) )</f>
        <v>7</v>
      </c>
      <c r="AH119" s="41">
        <f>INDEX('2014'!$E$7:$HF$37,  MATCH(AB119, '2014'!$A$7:$A$37, 0), MATCH(AB94, '2014'!$E$4:$HF$4, 0) )</f>
        <v>31</v>
      </c>
      <c r="AI119" s="41">
        <f>INDEX('2015'!$E$7:$HF$37,  MATCH(AB119, '2015'!$A$7:$A$37, 0), MATCH(AB94, '2015'!$E$4:$HF$4, 0) )</f>
        <v>31</v>
      </c>
      <c r="AJ119" s="41">
        <f>INDEX('2016'!$E$7:$HF$37,  MATCH(AB119, '2016'!$A$7:$A$37, 0), MATCH(AB94, '2016'!$E$4:$HF$4, 0) )</f>
        <v>43</v>
      </c>
      <c r="AK119" s="41">
        <f>INDEX('2017'!$E$7:$HF$37,  MATCH(AB119, '2017'!$A$7:$A$37, 0), MATCH(AB94, '2017'!$E$4:$HF$4, 0) )</f>
        <v>47</v>
      </c>
      <c r="AL119" s="41">
        <f>INDEX('2018'!$E$7:$HF$37,  MATCH(AB119, '2018'!$A$7:$A$37, 0), MATCH(AB94, '2018'!$E$4:$HF$4, 0) )</f>
        <v>47</v>
      </c>
      <c r="AM119" s="41">
        <f>INDEX('2019'!$E$7:$HF$37,  MATCH(AB119, '2019'!$A$7:$A$37, 0), MATCH(AB94, '2019'!$E$4:$HF$4, 0) )</f>
        <v>11</v>
      </c>
      <c r="AO119" s="9">
        <f t="shared" ref="AO119:AP119" si="1694">AO29</f>
        <v>25</v>
      </c>
      <c r="AP119" s="18" t="str">
        <f t="shared" si="1694"/>
        <v>Kane</v>
      </c>
      <c r="AQ119" s="41">
        <f>INDEX('2010'!$E$7:$HF$37,  MATCH(AO119, '2010'!$A$7:$A$37, 0), MATCH(AO94, '2010'!$E$4:$HF$4, 0) )</f>
        <v>7</v>
      </c>
      <c r="AR119" s="41">
        <f>INDEX('2011'!$E$7:$HF$37,  MATCH(AO119, '2011'!$A$7:$A$37, 0), MATCH(AO94, '2011'!$E$4:$HF$4, 0) )</f>
        <v>4</v>
      </c>
      <c r="AS119" s="41">
        <f>INDEX('2012'!$E$7:$HF$37,  MATCH(AO119, '2012'!$A$7:$A$37, 0), MATCH(AO94, '2012'!$E$4:$HF$4, 0) )</f>
        <v>0</v>
      </c>
      <c r="AT119" s="41">
        <f>INDEX('2013'!$E$7:$HF$37,  MATCH(AO119, '2013'!$A$7:$A$37, 0), MATCH(AO94, '2013'!$E$4:$HF$4, 0) )</f>
        <v>0</v>
      </c>
      <c r="AU119" s="41">
        <f>INDEX('2014'!$E$7:$HF$37,  MATCH(AO119, '2014'!$A$7:$A$37, 0), MATCH(AO94, '2014'!$E$4:$HF$4, 0) )</f>
        <v>0</v>
      </c>
      <c r="AV119" s="41">
        <f>INDEX('2015'!$E$7:$HF$37,  MATCH(AO119, '2015'!$A$7:$A$37, 0), MATCH(AO94, '2015'!$E$4:$HF$4, 0) )</f>
        <v>0</v>
      </c>
      <c r="AW119" s="41">
        <f>INDEX('2016'!$E$7:$HF$37,  MATCH(AO119, '2016'!$A$7:$A$37, 0), MATCH(AO94, '2016'!$E$4:$HF$4, 0) )</f>
        <v>0</v>
      </c>
      <c r="AX119" s="41">
        <f>INDEX('2017'!$E$7:$HF$37,  MATCH(AO119, '2017'!$A$7:$A$37, 0), MATCH(AO94, '2017'!$E$4:$HF$4, 0) )</f>
        <v>0</v>
      </c>
      <c r="AY119" s="41">
        <f>INDEX('2018'!$E$7:$HF$37,  MATCH(AO119, '2018'!$A$7:$A$37, 0), MATCH(AO94, '2018'!$E$4:$HF$4, 0) )</f>
        <v>0</v>
      </c>
      <c r="AZ119" s="41">
        <f>INDEX('2019'!$E$7:$HF$37,  MATCH(AO119, '2019'!$A$7:$A$37, 0), MATCH(AO94, '2019'!$E$4:$HF$4, 0) )</f>
        <v>0</v>
      </c>
      <c r="BB119" s="9">
        <f t="shared" ref="BB119:BC119" si="1695">BB29</f>
        <v>25</v>
      </c>
      <c r="BC119" s="18" t="str">
        <f t="shared" si="1695"/>
        <v>Kane</v>
      </c>
      <c r="BD119" s="41">
        <f>INDEX('2010'!$E$7:$HF$37,  MATCH(BB119, '2010'!$A$7:$A$37, 0), MATCH(BB94, '2010'!$E$4:$HF$4, 0) )</f>
        <v>0</v>
      </c>
      <c r="BE119" s="41">
        <f>INDEX('2011'!$E$7:$HF$37,  MATCH(BB119, '2011'!$A$7:$A$37, 0), MATCH(BB94, '2011'!$E$4:$HF$4, 0) )</f>
        <v>1</v>
      </c>
      <c r="BF119" s="41">
        <f>INDEX('2012'!$E$7:$HF$37,  MATCH(BB119, '2012'!$A$7:$A$37, 0), MATCH(BB94, '2012'!$E$4:$HF$4, 0) )</f>
        <v>2</v>
      </c>
      <c r="BG119" s="41">
        <f>INDEX('2013'!$E$7:$HF$37,  MATCH(BB119, '2013'!$A$7:$A$37, 0), MATCH(BB94, '2013'!$E$4:$HF$4, 0) )</f>
        <v>1</v>
      </c>
      <c r="BH119" s="41">
        <f>INDEX('2014'!$E$7:$HF$37,  MATCH(BB119, '2014'!$A$7:$A$37, 0), MATCH(BB94, '2014'!$E$4:$HF$4, 0) )</f>
        <v>3</v>
      </c>
      <c r="BI119" s="41">
        <f>INDEX('2015'!$E$7:$HF$37,  MATCH(BB119, '2015'!$A$7:$A$37, 0), MATCH(BB94, '2015'!$E$4:$HF$4, 0) )</f>
        <v>7</v>
      </c>
      <c r="BJ119" s="41">
        <f>INDEX('2016'!$E$7:$HF$37,  MATCH(BB119, '2016'!$A$7:$A$37, 0), MATCH(BB94, '2016'!$E$4:$HF$4, 0) )</f>
        <v>8</v>
      </c>
      <c r="BK119" s="41">
        <f>INDEX('2017'!$E$7:$HF$37,  MATCH(BB119, '2017'!$A$7:$A$37, 0), MATCH(BB94, '2017'!$E$4:$HF$4, 0) )</f>
        <v>8</v>
      </c>
      <c r="BL119" s="41">
        <f>INDEX('2018'!$E$7:$HF$37,  MATCH(BB119, '2018'!$A$7:$A$37, 0), MATCH(BB94, '2018'!$E$4:$HF$4, 0) )</f>
        <v>7</v>
      </c>
      <c r="BM119" s="41">
        <f>INDEX('2019'!$E$7:$HF$37,  MATCH(BB119, '2019'!$A$7:$A$37, 0), MATCH(BB94, '2019'!$E$4:$HF$4, 0) )</f>
        <v>8</v>
      </c>
      <c r="BO119" s="9">
        <f t="shared" ref="BO119:BP119" si="1696">BO29</f>
        <v>25</v>
      </c>
      <c r="BP119" s="18" t="str">
        <f t="shared" si="1696"/>
        <v>Kane</v>
      </c>
      <c r="BQ119" s="41">
        <f>INDEX('2010'!$E$7:$HF$37,  MATCH(BO119, '2010'!$A$7:$A$37, 0), MATCH(BO94, '2010'!$E$4:$HF$4, 0) )</f>
        <v>11</v>
      </c>
      <c r="BR119" s="41">
        <f>INDEX('2011'!$E$7:$HF$37,  MATCH(BO119, '2011'!$A$7:$A$37, 0), MATCH(BO94, '2011'!$E$4:$HF$4, 0) )</f>
        <v>12</v>
      </c>
      <c r="BS119" s="41">
        <f>INDEX('2012'!$E$7:$HF$37,  MATCH(BO119, '2012'!$A$7:$A$37, 0), MATCH(BO94, '2012'!$E$4:$HF$4, 0) )</f>
        <v>11</v>
      </c>
      <c r="BT119" s="41">
        <f>INDEX('2013'!$E$7:$HF$37,  MATCH(BO119, '2013'!$A$7:$A$37, 0), MATCH(BO94, '2013'!$E$4:$HF$4, 0) )</f>
        <v>9</v>
      </c>
      <c r="BU119" s="41">
        <f>INDEX('2014'!$E$7:$HF$37,  MATCH(BO119, '2014'!$A$7:$A$37, 0), MATCH(BO94, '2014'!$E$4:$HF$4, 0) )</f>
        <v>17</v>
      </c>
      <c r="BV119" s="41">
        <f>INDEX('2015'!$E$7:$HF$37,  MATCH(BO119, '2015'!$A$7:$A$37, 0), MATCH(BO94, '2015'!$E$4:$HF$4, 0) )</f>
        <v>13</v>
      </c>
      <c r="BW119" s="41">
        <f>INDEX('2016'!$E$7:$HF$37,  MATCH(BO119, '2016'!$A$7:$A$37, 0), MATCH(BO94, '2016'!$E$4:$HF$4, 0) )</f>
        <v>10</v>
      </c>
      <c r="BX119" s="41">
        <f>INDEX('2017'!$E$7:$HF$37,  MATCH(BO119, '2017'!$A$7:$A$37, 0), MATCH(BO94, '2017'!$E$4:$HF$4, 0) )</f>
        <v>3</v>
      </c>
      <c r="BY119" s="41">
        <f>INDEX('2018'!$E$7:$HF$37,  MATCH(BO119, '2018'!$A$7:$A$37, 0), MATCH(BO94, '2018'!$E$4:$HF$4, 0) )</f>
        <v>22</v>
      </c>
      <c r="BZ119" s="41">
        <f>INDEX('2019'!$E$7:$HF$37,  MATCH(BO119, '2019'!$A$7:$A$37, 0), MATCH(BO94, '2019'!$E$4:$HF$4, 0) )</f>
        <v>20</v>
      </c>
      <c r="CB119" s="9">
        <f t="shared" ref="CB119:CC119" si="1697">CB29</f>
        <v>25</v>
      </c>
      <c r="CC119" s="18" t="str">
        <f t="shared" si="1697"/>
        <v>Kane</v>
      </c>
      <c r="CD119" s="41">
        <f>INDEX('2010'!$E$7:$HF$37,  MATCH(CB119, '2010'!$A$7:$A$37, 0), MATCH(CB94, '2010'!$E$4:$HF$4, 0) )</f>
        <v>5</v>
      </c>
      <c r="CE119" s="41">
        <f>INDEX('2011'!$E$7:$HF$37,  MATCH(CB119, '2011'!$A$7:$A$37, 0), MATCH(CB94, '2011'!$E$4:$HF$4, 0) )</f>
        <v>3</v>
      </c>
      <c r="CF119" s="41">
        <f>INDEX('2012'!$E$7:$HF$37,  MATCH(CB119, '2012'!$A$7:$A$37, 0), MATCH(CB94, '2012'!$E$4:$HF$4, 0) )</f>
        <v>32</v>
      </c>
      <c r="CG119" s="41">
        <f>INDEX('2013'!$E$7:$HF$37,  MATCH(CB119, '2013'!$A$7:$A$37, 0), MATCH(CB94, '2013'!$E$4:$HF$4, 0) )</f>
        <v>35</v>
      </c>
      <c r="CH119" s="41">
        <f>INDEX('2014'!$E$7:$HF$37,  MATCH(CB119, '2014'!$A$7:$A$37, 0), MATCH(CB94, '2014'!$E$4:$HF$4, 0) )</f>
        <v>59</v>
      </c>
      <c r="CI119" s="41">
        <f>INDEX('2015'!$E$7:$HF$37,  MATCH(CB119, '2015'!$A$7:$A$37, 0), MATCH(CB94, '2015'!$E$4:$HF$4, 0) )</f>
        <v>61</v>
      </c>
      <c r="CJ119" s="41">
        <f>INDEX('2016'!$E$7:$HF$37,  MATCH(CB119, '2016'!$A$7:$A$37, 0), MATCH(CB94, '2016'!$E$4:$HF$4, 0) )</f>
        <v>51</v>
      </c>
      <c r="CK119" s="41">
        <f>INDEX('2017'!$E$7:$HF$37,  MATCH(CB119, '2017'!$A$7:$A$37, 0), MATCH(CB94, '2017'!$E$4:$HF$4, 0) )</f>
        <v>12</v>
      </c>
      <c r="CL119" s="41">
        <f>INDEX('2018'!$E$7:$HF$37,  MATCH(CB119, '2018'!$A$7:$A$37, 0), MATCH(CB94, '2018'!$E$4:$HF$4, 0) )</f>
        <v>17</v>
      </c>
      <c r="CM119" s="41">
        <f>INDEX('2019'!$E$7:$HF$37,  MATCH(CB119, '2019'!$A$7:$A$37, 0), MATCH(CB94, '2019'!$E$4:$HF$4, 0) )</f>
        <v>2</v>
      </c>
      <c r="CO119" s="9">
        <f t="shared" ref="CO119:CP119" si="1698">CO29</f>
        <v>25</v>
      </c>
      <c r="CP119" s="18" t="str">
        <f t="shared" si="1698"/>
        <v>Kane</v>
      </c>
      <c r="CQ119" s="41">
        <f>INDEX('2010'!$E$7:$HF$37,  MATCH(CO119, '2010'!$A$7:$A$37, 0), MATCH(CO94, '2010'!$E$4:$HF$4, 0) )</f>
        <v>33</v>
      </c>
      <c r="CR119" s="41">
        <f>INDEX('2011'!$E$7:$HF$37,  MATCH(CO119, '2011'!$A$7:$A$37, 0), MATCH(CO94, '2011'!$E$4:$HF$4, 0) )</f>
        <v>54</v>
      </c>
      <c r="CS119" s="41">
        <f>INDEX('2012'!$E$7:$HF$37,  MATCH(CO119, '2012'!$A$7:$A$37, 0), MATCH(CO94, '2012'!$E$4:$HF$4, 0) )</f>
        <v>42</v>
      </c>
      <c r="CT119" s="41">
        <f>INDEX('2013'!$E$7:$HF$37,  MATCH(CO119, '2013'!$A$7:$A$37, 0), MATCH(CO94, '2013'!$E$4:$HF$4, 0) )</f>
        <v>44</v>
      </c>
      <c r="CU119" s="41">
        <f>INDEX('2014'!$E$7:$HF$37,  MATCH(CO119, '2014'!$A$7:$A$37, 0), MATCH(CO94, '2014'!$E$4:$HF$4, 0) )</f>
        <v>10</v>
      </c>
      <c r="CV119" s="41">
        <f>INDEX('2015'!$E$7:$HF$37,  MATCH(CO119, '2015'!$A$7:$A$37, 0), MATCH(CO94, '2015'!$E$4:$HF$4, 0) )</f>
        <v>20</v>
      </c>
      <c r="CW119" s="41">
        <f>INDEX('2016'!$E$7:$HF$37,  MATCH(CO119, '2016'!$A$7:$A$37, 0), MATCH(CO94, '2016'!$E$4:$HF$4, 0) )</f>
        <v>20</v>
      </c>
      <c r="CX119" s="41">
        <f>INDEX('2017'!$E$7:$HF$37,  MATCH(CO119, '2017'!$A$7:$A$37, 0), MATCH(CO94, '2017'!$E$4:$HF$4, 0) )</f>
        <v>1</v>
      </c>
      <c r="CY119" s="41">
        <f>INDEX('2018'!$E$7:$HF$37,  MATCH(CO119, '2018'!$A$7:$A$37, 0), MATCH(CO94, '2018'!$E$4:$HF$4, 0) )</f>
        <v>1</v>
      </c>
      <c r="CZ119" s="41">
        <f>INDEX('2019'!$E$7:$HF$37,  MATCH(CO119, '2019'!$A$7:$A$37, 0), MATCH(CO94, '2019'!$E$4:$HF$4, 0) )</f>
        <v>1</v>
      </c>
      <c r="DB119" s="9">
        <f t="shared" ref="DB119:DC119" si="1699">DB29</f>
        <v>25</v>
      </c>
      <c r="DC119" s="18" t="str">
        <f t="shared" si="1699"/>
        <v>Kane</v>
      </c>
      <c r="DD119" s="41">
        <f>INDEX('2010'!$E$7:$HF$37,  MATCH(DB119, '2010'!$A$7:$A$37, 0), MATCH(DB94, '2010'!$E$4:$HF$4, 0) )</f>
        <v>0</v>
      </c>
      <c r="DE119" s="41">
        <f>INDEX('2011'!$E$7:$HF$37,  MATCH(DB119, '2011'!$A$7:$A$37, 0), MATCH(DB94, '2011'!$E$4:$HF$4, 0) )</f>
        <v>0</v>
      </c>
      <c r="DF119" s="41">
        <f>INDEX('2012'!$E$7:$HF$37,  MATCH(DB119, '2012'!$A$7:$A$37, 0), MATCH(DB94, '2012'!$E$4:$HF$4, 0) )</f>
        <v>0</v>
      </c>
      <c r="DG119" s="41">
        <f>INDEX('2013'!$E$7:$HF$37,  MATCH(DB119, '2013'!$A$7:$A$37, 0), MATCH(DB94, '2013'!$E$4:$HF$4, 0) )</f>
        <v>4</v>
      </c>
      <c r="DH119" s="41">
        <f>INDEX('2014'!$E$7:$HF$37,  MATCH(DB119, '2014'!$A$7:$A$37, 0), MATCH(DB94, '2014'!$E$4:$HF$4, 0) )</f>
        <v>5</v>
      </c>
      <c r="DI119" s="41">
        <f>INDEX('2015'!$E$7:$HF$37,  MATCH(DB119, '2015'!$A$7:$A$37, 0), MATCH(DB94, '2015'!$E$4:$HF$4, 0) )</f>
        <v>7</v>
      </c>
      <c r="DJ119" s="41">
        <f>INDEX('2016'!$E$7:$HF$37,  MATCH(DB119, '2016'!$A$7:$A$37, 0), MATCH(DB94, '2016'!$E$4:$HF$4, 0) )</f>
        <v>12</v>
      </c>
      <c r="DK119" s="41">
        <f>INDEX('2017'!$E$7:$HF$37,  MATCH(DB119, '2017'!$A$7:$A$37, 0), MATCH(DB94, '2017'!$E$4:$HF$4, 0) )</f>
        <v>15</v>
      </c>
      <c r="DL119" s="41">
        <f>INDEX('2018'!$E$7:$HF$37,  MATCH(DB119, '2018'!$A$7:$A$37, 0), MATCH(DB94, '2018'!$E$4:$HF$4, 0) )</f>
        <v>8</v>
      </c>
      <c r="DM119" s="41">
        <f>INDEX('2019'!$E$7:$HF$37,  MATCH(DB119, '2019'!$A$7:$A$37, 0), MATCH(DB94, '2019'!$E$4:$HF$4, 0) )</f>
        <v>9</v>
      </c>
      <c r="DO119" s="9">
        <f t="shared" ref="DO119:DP119" si="1700">DO29</f>
        <v>25</v>
      </c>
      <c r="DP119" s="18" t="str">
        <f t="shared" si="1700"/>
        <v>Kane</v>
      </c>
      <c r="DQ119" s="41">
        <f>INDEX('2010'!$E$7:$HF$37,  MATCH(DO119, '2010'!$A$7:$A$37, 0), MATCH(DO94, '2010'!$E$4:$HF$4, 0) )</f>
        <v>50</v>
      </c>
      <c r="DR119" s="41">
        <f>INDEX('2011'!$E$7:$HF$37,  MATCH(DO119, '2011'!$A$7:$A$37, 0), MATCH(DO94, '2011'!$E$4:$HF$4, 0) )</f>
        <v>56</v>
      </c>
      <c r="DS119" s="41">
        <f>INDEX('2012'!$E$7:$HF$37,  MATCH(DO119, '2012'!$A$7:$A$37, 0), MATCH(DO94, '2012'!$E$4:$HF$4, 0) )</f>
        <v>51</v>
      </c>
      <c r="DT119" s="41">
        <f>INDEX('2013'!$E$7:$HF$37,  MATCH(DO119, '2013'!$A$7:$A$37, 0), MATCH(DO94, '2013'!$E$4:$HF$4, 0) )</f>
        <v>46</v>
      </c>
      <c r="DU119" s="41">
        <f>INDEX('2014'!$E$7:$HF$37,  MATCH(DO119, '2014'!$A$7:$A$37, 0), MATCH(DO94, '2014'!$E$4:$HF$4, 0) )</f>
        <v>41</v>
      </c>
      <c r="DV119" s="41">
        <f>INDEX('2015'!$E$7:$HF$37,  MATCH(DO119, '2015'!$A$7:$A$37, 0), MATCH(DO94, '2015'!$E$4:$HF$4, 0) )</f>
        <v>6</v>
      </c>
      <c r="DW119" s="41">
        <f>INDEX('2016'!$E$7:$HF$37,  MATCH(DO119, '2016'!$A$7:$A$37, 0), MATCH(DO94, '2016'!$E$4:$HF$4, 0) )</f>
        <v>5</v>
      </c>
      <c r="DX119" s="41">
        <f>INDEX('2017'!$E$7:$HF$37,  MATCH(DO119, '2017'!$A$7:$A$37, 0), MATCH(DO94, '2017'!$E$4:$HF$4, 0) )</f>
        <v>8</v>
      </c>
      <c r="DY119" s="41">
        <f>INDEX('2018'!$E$7:$HF$37,  MATCH(DO119, '2018'!$A$7:$A$37, 0), MATCH(DO94, '2018'!$E$4:$HF$4, 0) )</f>
        <v>4</v>
      </c>
      <c r="DZ119" s="41">
        <f>INDEX('2019'!$E$7:$HF$37,  MATCH(DO119, '2019'!$A$7:$A$37, 0), MATCH(DO94, '2019'!$E$4:$HF$4, 0) )</f>
        <v>49</v>
      </c>
      <c r="EB119" s="9">
        <f t="shared" ref="EB119:EC119" si="1701">EB29</f>
        <v>25</v>
      </c>
      <c r="EC119" s="18" t="str">
        <f t="shared" si="1701"/>
        <v>Kane</v>
      </c>
      <c r="ED119" s="41">
        <f>INDEX('2010'!$E$7:$HF$37,  MATCH(EB119, '2010'!$A$7:$A$37, 0), MATCH(EB94, '2010'!$E$4:$HF$4, 0) )</f>
        <v>24</v>
      </c>
      <c r="EE119" s="41">
        <f>INDEX('2011'!$E$7:$HF$37,  MATCH(EB119, '2011'!$A$7:$A$37, 0), MATCH(EB94, '2011'!$E$4:$HF$4, 0) )</f>
        <v>20</v>
      </c>
      <c r="EF119" s="41">
        <f>INDEX('2012'!$E$7:$HF$37,  MATCH(EB119, '2012'!$A$7:$A$37, 0), MATCH(EB94, '2012'!$E$4:$HF$4, 0) )</f>
        <v>12</v>
      </c>
      <c r="EG119" s="41">
        <f>INDEX('2013'!$E$7:$HF$37,  MATCH(EB119, '2013'!$A$7:$A$37, 0), MATCH(EB94, '2013'!$E$4:$HF$4, 0) )</f>
        <v>18</v>
      </c>
      <c r="EH119" s="41">
        <f>INDEX('2014'!$E$7:$HF$37,  MATCH(EB119, '2014'!$A$7:$A$37, 0), MATCH(EB94, '2014'!$E$4:$HF$4, 0) )</f>
        <v>8</v>
      </c>
      <c r="EI119" s="41">
        <f>INDEX('2015'!$E$7:$HF$37,  MATCH(EB119, '2015'!$A$7:$A$37, 0), MATCH(EB94, '2015'!$E$4:$HF$4, 0) )</f>
        <v>9</v>
      </c>
      <c r="EJ119" s="41">
        <f>INDEX('2016'!$E$7:$HF$37,  MATCH(EB119, '2016'!$A$7:$A$37, 0), MATCH(EB94, '2016'!$E$4:$HF$4, 0) )</f>
        <v>11</v>
      </c>
      <c r="EK119" s="41">
        <f>INDEX('2017'!$E$7:$HF$37,  MATCH(EB119, '2017'!$A$7:$A$37, 0), MATCH(EB94, '2017'!$E$4:$HF$4, 0) )</f>
        <v>9</v>
      </c>
      <c r="EL119" s="41">
        <f>INDEX('2018'!$E$7:$HF$37,  MATCH(EB119, '2018'!$A$7:$A$37, 0), MATCH(EB94, '2018'!$E$4:$HF$4, 0) )</f>
        <v>3</v>
      </c>
      <c r="EM119" s="41">
        <f>INDEX('2019'!$E$7:$HF$37,  MATCH(EB119, '2019'!$A$7:$A$37, 0), MATCH(EB94, '2019'!$E$4:$HF$4, 0) )</f>
        <v>19</v>
      </c>
      <c r="EO119" s="9">
        <f t="shared" ref="EO119:EP119" si="1702">EO29</f>
        <v>25</v>
      </c>
      <c r="EP119" s="18" t="str">
        <f t="shared" si="1702"/>
        <v>Kane</v>
      </c>
      <c r="EQ119" s="41">
        <f>INDEX('2010'!$E$7:$HF$37,  MATCH(EO119, '2010'!$A$7:$A$37, 0), MATCH(EO94, '2010'!$E$4:$HF$4, 0) )</f>
        <v>5</v>
      </c>
      <c r="ER119" s="41">
        <f>INDEX('2011'!$E$7:$HF$37,  MATCH(EO119, '2011'!$A$7:$A$37, 0), MATCH(EO94, '2011'!$E$4:$HF$4, 0) )</f>
        <v>32</v>
      </c>
      <c r="ES119" s="41">
        <f>INDEX('2012'!$E$7:$HF$37,  MATCH(EO119, '2012'!$A$7:$A$37, 0), MATCH(EO94, '2012'!$E$4:$HF$4, 0) )</f>
        <v>24</v>
      </c>
      <c r="ET119" s="41">
        <f>INDEX('2013'!$E$7:$HF$37,  MATCH(EO119, '2013'!$A$7:$A$37, 0), MATCH(EO94, '2013'!$E$4:$HF$4, 0) )</f>
        <v>10</v>
      </c>
      <c r="EU119" s="41">
        <f>INDEX('2014'!$E$7:$HF$37,  MATCH(EO119, '2014'!$A$7:$A$37, 0), MATCH(EO94, '2014'!$E$4:$HF$4, 0) )</f>
        <v>8</v>
      </c>
      <c r="EV119" s="41">
        <f>INDEX('2015'!$E$7:$HF$37,  MATCH(EO119, '2015'!$A$7:$A$37, 0), MATCH(EO94, '2015'!$E$4:$HF$4, 0) )</f>
        <v>6</v>
      </c>
      <c r="EW119" s="41">
        <f>INDEX('2016'!$E$7:$HF$37,  MATCH(EO119, '2016'!$A$7:$A$37, 0), MATCH(EO94, '2016'!$E$4:$HF$4, 0) )</f>
        <v>0</v>
      </c>
      <c r="EX119" s="41">
        <f>INDEX('2017'!$E$7:$HF$37,  MATCH(EO119, '2017'!$A$7:$A$37, 0), MATCH(EO94, '2017'!$E$4:$HF$4, 0) )</f>
        <v>13</v>
      </c>
      <c r="EY119" s="41">
        <f>INDEX('2018'!$E$7:$HF$37,  MATCH(EO119, '2018'!$A$7:$A$37, 0), MATCH(EO94, '2018'!$E$4:$HF$4, 0) )</f>
        <v>12</v>
      </c>
      <c r="EZ119" s="41">
        <f>INDEX('2019'!$E$7:$HF$37,  MATCH(EO119, '2019'!$A$7:$A$37, 0), MATCH(EO94, '2019'!$E$4:$HF$4, 0) )</f>
        <v>40</v>
      </c>
      <c r="FB119" s="9">
        <f t="shared" ref="FB119:FC119" si="1703">FB29</f>
        <v>25</v>
      </c>
      <c r="FC119" s="18" t="str">
        <f t="shared" si="1703"/>
        <v>Kane</v>
      </c>
      <c r="FD119" s="41">
        <f>INDEX('2010'!$E$7:$HF$37,  MATCH(FB119, '2010'!$A$7:$A$37, 0), MATCH(FB94, '2010'!$E$4:$HF$4, 0) )</f>
        <v>38</v>
      </c>
      <c r="FE119" s="41">
        <f>INDEX('2011'!$E$7:$HF$37,  MATCH(FB119, '2011'!$A$7:$A$37, 0), MATCH(FB94, '2011'!$E$4:$HF$4, 0) )</f>
        <v>34</v>
      </c>
      <c r="FF119" s="41">
        <f>INDEX('2012'!$E$7:$HF$37,  MATCH(FB119, '2012'!$A$7:$A$37, 0), MATCH(FB94, '2012'!$E$4:$HF$4, 0) )</f>
        <v>15</v>
      </c>
      <c r="FG119" s="41">
        <f>INDEX('2013'!$E$7:$HF$37,  MATCH(FB119, '2013'!$A$7:$A$37, 0), MATCH(FB94, '2013'!$E$4:$HF$4, 0) )</f>
        <v>20</v>
      </c>
      <c r="FH119" s="41">
        <f>INDEX('2014'!$E$7:$HF$37,  MATCH(FB119, '2014'!$A$7:$A$37, 0), MATCH(FB94, '2014'!$E$4:$HF$4, 0) )</f>
        <v>22</v>
      </c>
      <c r="FI119" s="41">
        <f>INDEX('2015'!$E$7:$HF$37,  MATCH(FB119, '2015'!$A$7:$A$37, 0), MATCH(FB94, '2015'!$E$4:$HF$4, 0) )</f>
        <v>21</v>
      </c>
      <c r="FJ119" s="41">
        <f>INDEX('2016'!$E$7:$HF$37,  MATCH(FB119, '2016'!$A$7:$A$37, 0), MATCH(FB94, '2016'!$E$4:$HF$4, 0) )</f>
        <v>22</v>
      </c>
      <c r="FK119" s="41">
        <f>INDEX('2017'!$E$7:$HF$37,  MATCH(FB119, '2017'!$A$7:$A$37, 0), MATCH(FB94, '2017'!$E$4:$HF$4, 0) )</f>
        <v>25</v>
      </c>
      <c r="FL119" s="41">
        <f>INDEX('2018'!$E$7:$HF$37,  MATCH(FB119, '2018'!$A$7:$A$37, 0), MATCH(FB94, '2018'!$E$4:$HF$4, 0) )</f>
        <v>0</v>
      </c>
      <c r="FM119" s="41">
        <f>INDEX('2019'!$E$7:$HF$37,  MATCH(FB119, '2019'!$A$7:$A$37, 0), MATCH(FB94, '2019'!$E$4:$HF$4, 0) )</f>
        <v>0</v>
      </c>
      <c r="FO119" s="9">
        <f t="shared" ref="FO119:FP119" si="1704">FO29</f>
        <v>25</v>
      </c>
      <c r="FP119" s="18" t="str">
        <f t="shared" si="1704"/>
        <v>Kane</v>
      </c>
      <c r="FQ119" s="41">
        <f>INDEX('2010'!$E$7:$HF$37,  MATCH(FO119, '2010'!$A$7:$A$37, 0), MATCH(FO94, '2010'!$E$4:$HF$4, 0) )</f>
        <v>0</v>
      </c>
      <c r="FR119" s="41">
        <f>INDEX('2011'!$E$7:$HF$37,  MATCH(FO119, '2011'!$A$7:$A$37, 0), MATCH(FO94, '2011'!$E$4:$HF$4, 0) )</f>
        <v>0</v>
      </c>
      <c r="FS119" s="41">
        <f>INDEX('2012'!$E$7:$HF$37,  MATCH(FO119, '2012'!$A$7:$A$37, 0), MATCH(FO94, '2012'!$E$4:$HF$4, 0) )</f>
        <v>0</v>
      </c>
      <c r="FT119" s="41">
        <f>INDEX('2013'!$E$7:$HF$37,  MATCH(FO119, '2013'!$A$7:$A$37, 0), MATCH(FO94, '2013'!$E$4:$HF$4, 0) )</f>
        <v>0</v>
      </c>
      <c r="FU119" s="41">
        <f>INDEX('2014'!$E$7:$HF$37,  MATCH(FO119, '2014'!$A$7:$A$37, 0), MATCH(FO94, '2014'!$E$4:$HF$4, 0) )</f>
        <v>0</v>
      </c>
      <c r="FV119" s="41">
        <f>INDEX('2015'!$E$7:$HF$37,  MATCH(FO119, '2015'!$A$7:$A$37, 0), MATCH(FO94, '2015'!$E$4:$HF$4, 0) )</f>
        <v>0</v>
      </c>
      <c r="FW119" s="41">
        <f>INDEX('2016'!$E$7:$HF$37,  MATCH(FO119, '2016'!$A$7:$A$37, 0), MATCH(FO94, '2016'!$E$4:$HF$4, 0) )</f>
        <v>0</v>
      </c>
      <c r="FX119" s="41">
        <f>INDEX('2017'!$E$7:$HF$37,  MATCH(FO119, '2017'!$A$7:$A$37, 0), MATCH(FO94, '2017'!$E$4:$HF$4, 0) )</f>
        <v>0</v>
      </c>
      <c r="FY119" s="41">
        <f>INDEX('2018'!$E$7:$HF$37,  MATCH(FO119, '2018'!$A$7:$A$37, 0), MATCH(FO94, '2018'!$E$4:$HF$4, 0) )</f>
        <v>0</v>
      </c>
      <c r="FZ119" s="41">
        <f>INDEX('2019'!$E$7:$HF$37,  MATCH(FO119, '2019'!$A$7:$A$37, 0), MATCH(FO94, '2019'!$E$4:$HF$4, 0) )</f>
        <v>0</v>
      </c>
      <c r="GB119" s="9">
        <f t="shared" ref="GB119:GC119" si="1705">GB29</f>
        <v>25</v>
      </c>
      <c r="GC119" s="18" t="str">
        <f t="shared" si="1705"/>
        <v>Kane</v>
      </c>
      <c r="GD119" s="41">
        <f>INDEX('2010'!$E$7:$HF$37,  MATCH(GB119, '2010'!$A$7:$A$37, 0), MATCH(GB94, '2010'!$E$4:$HF$4, 0) )</f>
        <v>0</v>
      </c>
      <c r="GE119" s="41">
        <f>INDEX('2011'!$E$7:$HF$37,  MATCH(GB119, '2011'!$A$7:$A$37, 0), MATCH(GB94, '2011'!$E$4:$HF$4, 0) )</f>
        <v>0</v>
      </c>
      <c r="GF119" s="41">
        <f>INDEX('2012'!$E$7:$HF$37,  MATCH(GB119, '2012'!$A$7:$A$37, 0), MATCH(GB94, '2012'!$E$4:$HF$4, 0) )</f>
        <v>0</v>
      </c>
      <c r="GG119" s="41">
        <f>INDEX('2013'!$E$7:$HF$37,  MATCH(GB119, '2013'!$A$7:$A$37, 0), MATCH(GB94, '2013'!$E$4:$HF$4, 0) )</f>
        <v>0</v>
      </c>
      <c r="GH119" s="41">
        <f>INDEX('2014'!$E$7:$HF$37,  MATCH(GB119, '2014'!$A$7:$A$37, 0), MATCH(GB94, '2014'!$E$4:$HF$4, 0) )</f>
        <v>0</v>
      </c>
      <c r="GI119" s="41">
        <f>INDEX('2015'!$E$7:$HF$37,  MATCH(GB119, '2015'!$A$7:$A$37, 0), MATCH(GB94, '2015'!$E$4:$HF$4, 0) )</f>
        <v>0</v>
      </c>
      <c r="GJ119" s="41">
        <f>INDEX('2016'!$E$7:$HF$37,  MATCH(GB119, '2016'!$A$7:$A$37, 0), MATCH(GB94, '2016'!$E$4:$HF$4, 0) )</f>
        <v>0</v>
      </c>
      <c r="GK119" s="41">
        <f>INDEX('2017'!$E$7:$HF$37,  MATCH(GB119, '2017'!$A$7:$A$37, 0), MATCH(GB94, '2017'!$E$4:$HF$4, 0) )</f>
        <v>0</v>
      </c>
      <c r="GL119" s="41">
        <f>INDEX('2018'!$E$7:$HF$37,  MATCH(GB119, '2018'!$A$7:$A$37, 0), MATCH(GB94, '2018'!$E$4:$HF$4, 0) )</f>
        <v>0</v>
      </c>
      <c r="GM119" s="41">
        <f>INDEX('2019'!$E$7:$HF$37,  MATCH(GB119, '2019'!$A$7:$A$37, 0), MATCH(GB94, '2019'!$E$4:$HF$4, 0) )</f>
        <v>0</v>
      </c>
    </row>
    <row r="120" spans="2:195" x14ac:dyDescent="0.25">
      <c r="B120" s="9">
        <f t="shared" ref="B120:C120" si="1706">B30</f>
        <v>27</v>
      </c>
      <c r="C120" s="18" t="str">
        <f t="shared" si="1706"/>
        <v>Millard</v>
      </c>
      <c r="D120" s="41">
        <f>INDEX('2010'!$E$7:$HF$37,  MATCH(B120, '2010'!$A$7:$A$37, 0), MATCH(B94, '2010'!$E$4:$HF$4, 0) )</f>
        <v>193</v>
      </c>
      <c r="E120" s="41">
        <f>INDEX('2011'!$E$7:$HF$37,  MATCH(B120, '2011'!$A$7:$A$37, 0), MATCH(B94, '2011'!$E$4:$HF$4, 0) )</f>
        <v>180</v>
      </c>
      <c r="F120" s="41">
        <f>INDEX('2012'!$E$7:$HF$37,  MATCH(B120, '2012'!$A$7:$A$37, 0), MATCH(B94, '2012'!$E$4:$HF$4, 0) )</f>
        <v>174</v>
      </c>
      <c r="G120" s="41">
        <f>INDEX('2013'!$E$7:$HF$37,  MATCH(B120, '2013'!$A$7:$A$37, 0), MATCH(B94, '2013'!$E$4:$HF$4, 0) )</f>
        <v>196</v>
      </c>
      <c r="H120" s="41">
        <f>INDEX('2014'!$E$7:$HF$37,  MATCH(B120, '2014'!$A$7:$A$37, 0), MATCH(B94, '2014'!$E$4:$HF$4, 0) )</f>
        <v>218</v>
      </c>
      <c r="I120" s="41">
        <f>INDEX('2015'!$E$7:$HF$37,  MATCH(B120, '2015'!$A$7:$A$37, 0), MATCH(B94, '2015'!$E$4:$HF$4, 0) )</f>
        <v>215</v>
      </c>
      <c r="J120" s="41">
        <f>INDEX('2016'!$E$7:$HF$37,  MATCH(B120, '2016'!$A$7:$A$37, 0), MATCH(B94, '2016'!$E$4:$HF$4, 0) )</f>
        <v>236</v>
      </c>
      <c r="K120" s="41">
        <f>INDEX('2017'!$E$7:$HF$37,  MATCH(B120, '2017'!$A$7:$A$37, 0), MATCH(B94, '2017'!$E$4:$HF$4, 0) )</f>
        <v>295</v>
      </c>
      <c r="L120" s="41">
        <f>INDEX('2018'!$E$7:$HF$37,  MATCH(B120, '2018'!$A$7:$A$37, 0), MATCH(B94, '2018'!$E$4:$HF$4, 0) )</f>
        <v>328</v>
      </c>
      <c r="M120" s="41">
        <f>INDEX('2019'!$E$7:$HF$37,  MATCH(B120, '2019'!$A$7:$A$37, 0), MATCH(B94, '2019'!$E$4:$HF$4, 0) )</f>
        <v>289</v>
      </c>
      <c r="O120" s="9">
        <f t="shared" ref="O120:P120" si="1707">O30</f>
        <v>27</v>
      </c>
      <c r="P120" s="18" t="str">
        <f t="shared" si="1707"/>
        <v>Millard</v>
      </c>
      <c r="Q120" s="41">
        <f>INDEX('2010'!$E$7:$HF$37,  MATCH(O120, '2010'!$A$7:$A$37, 0), MATCH(O94, '2010'!$E$4:$HF$4, 0) )</f>
        <v>50</v>
      </c>
      <c r="R120" s="41">
        <f>INDEX('2011'!$E$7:$HF$37,  MATCH(O120, '2011'!$A$7:$A$37, 0), MATCH(O94, '2011'!$E$4:$HF$4, 0) )</f>
        <v>47</v>
      </c>
      <c r="S120" s="41">
        <f>INDEX('2012'!$E$7:$HF$37,  MATCH(O120, '2012'!$A$7:$A$37, 0), MATCH(O94, '2012'!$E$4:$HF$4, 0) )</f>
        <v>45</v>
      </c>
      <c r="T120" s="41">
        <f>INDEX('2013'!$E$7:$HF$37,  MATCH(O120, '2013'!$A$7:$A$37, 0), MATCH(O94, '2013'!$E$4:$HF$4, 0) )</f>
        <v>37</v>
      </c>
      <c r="U120" s="41">
        <f>INDEX('2014'!$E$7:$HF$37,  MATCH(O120, '2014'!$A$7:$A$37, 0), MATCH(O94, '2014'!$E$4:$HF$4, 0) )</f>
        <v>37</v>
      </c>
      <c r="V120" s="41">
        <f>INDEX('2015'!$E$7:$HF$37,  MATCH(O120, '2015'!$A$7:$A$37, 0), MATCH(O94, '2015'!$E$4:$HF$4, 0) )</f>
        <v>60</v>
      </c>
      <c r="W120" s="41">
        <f>INDEX('2016'!$E$7:$HF$37,  MATCH(O120, '2016'!$A$7:$A$37, 0), MATCH(O94, '2016'!$E$4:$HF$4, 0) )</f>
        <v>70</v>
      </c>
      <c r="X120" s="41">
        <f>INDEX('2017'!$E$7:$HF$37,  MATCH(O120, '2017'!$A$7:$A$37, 0), MATCH(O94, '2017'!$E$4:$HF$4, 0) )</f>
        <v>82</v>
      </c>
      <c r="Y120" s="41">
        <f>INDEX('2018'!$E$7:$HF$37,  MATCH(O120, '2018'!$A$7:$A$37, 0), MATCH(O94, '2018'!$E$4:$HF$4, 0) )</f>
        <v>99</v>
      </c>
      <c r="Z120" s="41">
        <f>INDEX('2019'!$E$7:$HF$37,  MATCH(O120, '2019'!$A$7:$A$37, 0), MATCH(O94, '2019'!$E$4:$HF$4, 0) )</f>
        <v>93</v>
      </c>
      <c r="AB120" s="9">
        <f t="shared" ref="AB120:AC120" si="1708">AB30</f>
        <v>27</v>
      </c>
      <c r="AC120" s="18" t="str">
        <f t="shared" si="1708"/>
        <v>Millard</v>
      </c>
      <c r="AD120" s="41">
        <f>INDEX('2010'!$E$7:$HF$37,  MATCH(AB120, '2010'!$A$7:$A$37, 0), MATCH(AB94, '2010'!$E$4:$HF$4, 0) )</f>
        <v>7</v>
      </c>
      <c r="AE120" s="41">
        <f>INDEX('2011'!$E$7:$HF$37,  MATCH(AB120, '2011'!$A$7:$A$37, 0), MATCH(AB94, '2011'!$E$4:$HF$4, 0) )</f>
        <v>22</v>
      </c>
      <c r="AF120" s="41">
        <f>INDEX('2012'!$E$7:$HF$37,  MATCH(AB120, '2012'!$A$7:$A$37, 0), MATCH(AB94, '2012'!$E$4:$HF$4, 0) )</f>
        <v>28</v>
      </c>
      <c r="AG120" s="41">
        <f>INDEX('2013'!$E$7:$HF$37,  MATCH(AB120, '2013'!$A$7:$A$37, 0), MATCH(AB94, '2013'!$E$4:$HF$4, 0) )</f>
        <v>26</v>
      </c>
      <c r="AH120" s="41">
        <f>INDEX('2014'!$E$7:$HF$37,  MATCH(AB120, '2014'!$A$7:$A$37, 0), MATCH(AB94, '2014'!$E$4:$HF$4, 0) )</f>
        <v>21</v>
      </c>
      <c r="AI120" s="41">
        <f>INDEX('2015'!$E$7:$HF$37,  MATCH(AB120, '2015'!$A$7:$A$37, 0), MATCH(AB94, '2015'!$E$4:$HF$4, 0) )</f>
        <v>19</v>
      </c>
      <c r="AJ120" s="41">
        <f>INDEX('2016'!$E$7:$HF$37,  MATCH(AB120, '2016'!$A$7:$A$37, 0), MATCH(AB94, '2016'!$E$4:$HF$4, 0) )</f>
        <v>7</v>
      </c>
      <c r="AK120" s="41">
        <f>INDEX('2017'!$E$7:$HF$37,  MATCH(AB120, '2017'!$A$7:$A$37, 0), MATCH(AB94, '2017'!$E$4:$HF$4, 0) )</f>
        <v>1</v>
      </c>
      <c r="AL120" s="41">
        <f>INDEX('2018'!$E$7:$HF$37,  MATCH(AB120, '2018'!$A$7:$A$37, 0), MATCH(AB94, '2018'!$E$4:$HF$4, 0) )</f>
        <v>1</v>
      </c>
      <c r="AM120" s="41">
        <f>INDEX('2019'!$E$7:$HF$37,  MATCH(AB120, '2019'!$A$7:$A$37, 0), MATCH(AB94, '2019'!$E$4:$HF$4, 0) )</f>
        <v>1</v>
      </c>
      <c r="AO120" s="9">
        <f t="shared" ref="AO120:AP120" si="1709">AO30</f>
        <v>27</v>
      </c>
      <c r="AP120" s="18" t="str">
        <f t="shared" si="1709"/>
        <v>Millard</v>
      </c>
      <c r="AQ120" s="41">
        <f>INDEX('2010'!$E$7:$HF$37,  MATCH(AO120, '2010'!$A$7:$A$37, 0), MATCH(AO94, '2010'!$E$4:$HF$4, 0) )</f>
        <v>3</v>
      </c>
      <c r="AR120" s="41">
        <f>INDEX('2011'!$E$7:$HF$37,  MATCH(AO120, '2011'!$A$7:$A$37, 0), MATCH(AO94, '2011'!$E$4:$HF$4, 0) )</f>
        <v>3</v>
      </c>
      <c r="AS120" s="41">
        <f>INDEX('2012'!$E$7:$HF$37,  MATCH(AO120, '2012'!$A$7:$A$37, 0), MATCH(AO94, '2012'!$E$4:$HF$4, 0) )</f>
        <v>5</v>
      </c>
      <c r="AT120" s="41">
        <f>INDEX('2013'!$E$7:$HF$37,  MATCH(AO120, '2013'!$A$7:$A$37, 0), MATCH(AO94, '2013'!$E$4:$HF$4, 0) )</f>
        <v>8</v>
      </c>
      <c r="AU120" s="41">
        <f>INDEX('2014'!$E$7:$HF$37,  MATCH(AO120, '2014'!$A$7:$A$37, 0), MATCH(AO94, '2014'!$E$4:$HF$4, 0) )</f>
        <v>8</v>
      </c>
      <c r="AV120" s="41">
        <f>INDEX('2015'!$E$7:$HF$37,  MATCH(AO120, '2015'!$A$7:$A$37, 0), MATCH(AO94, '2015'!$E$4:$HF$4, 0) )</f>
        <v>11</v>
      </c>
      <c r="AW120" s="41">
        <f>INDEX('2016'!$E$7:$HF$37,  MATCH(AO120, '2016'!$A$7:$A$37, 0), MATCH(AO94, '2016'!$E$4:$HF$4, 0) )</f>
        <v>22</v>
      </c>
      <c r="AX120" s="41">
        <f>INDEX('2017'!$E$7:$HF$37,  MATCH(AO120, '2017'!$A$7:$A$37, 0), MATCH(AO94, '2017'!$E$4:$HF$4, 0) )</f>
        <v>19</v>
      </c>
      <c r="AY120" s="41">
        <f>INDEX('2018'!$E$7:$HF$37,  MATCH(AO120, '2018'!$A$7:$A$37, 0), MATCH(AO94, '2018'!$E$4:$HF$4, 0) )</f>
        <v>10</v>
      </c>
      <c r="AZ120" s="41">
        <f>INDEX('2019'!$E$7:$HF$37,  MATCH(AO120, '2019'!$A$7:$A$37, 0), MATCH(AO94, '2019'!$E$4:$HF$4, 0) )</f>
        <v>15</v>
      </c>
      <c r="BB120" s="9">
        <f t="shared" ref="BB120:BC120" si="1710">BB30</f>
        <v>27</v>
      </c>
      <c r="BC120" s="18" t="str">
        <f t="shared" si="1710"/>
        <v>Millard</v>
      </c>
      <c r="BD120" s="41">
        <f>INDEX('2010'!$E$7:$HF$37,  MATCH(BB120, '2010'!$A$7:$A$37, 0), MATCH(BB94, '2010'!$E$4:$HF$4, 0) )</f>
        <v>0</v>
      </c>
      <c r="BE120" s="41">
        <f>INDEX('2011'!$E$7:$HF$37,  MATCH(BB120, '2011'!$A$7:$A$37, 0), MATCH(BB94, '2011'!$E$4:$HF$4, 0) )</f>
        <v>0</v>
      </c>
      <c r="BF120" s="41">
        <f>INDEX('2012'!$E$7:$HF$37,  MATCH(BB120, '2012'!$A$7:$A$37, 0), MATCH(BB94, '2012'!$E$4:$HF$4, 0) )</f>
        <v>3</v>
      </c>
      <c r="BG120" s="41">
        <f>INDEX('2013'!$E$7:$HF$37,  MATCH(BB120, '2013'!$A$7:$A$37, 0), MATCH(BB94, '2013'!$E$4:$HF$4, 0) )</f>
        <v>2</v>
      </c>
      <c r="BH120" s="41">
        <f>INDEX('2014'!$E$7:$HF$37,  MATCH(BB120, '2014'!$A$7:$A$37, 0), MATCH(BB94, '2014'!$E$4:$HF$4, 0) )</f>
        <v>3</v>
      </c>
      <c r="BI120" s="41">
        <f>INDEX('2015'!$E$7:$HF$37,  MATCH(BB120, '2015'!$A$7:$A$37, 0), MATCH(BB94, '2015'!$E$4:$HF$4, 0) )</f>
        <v>5</v>
      </c>
      <c r="BJ120" s="41">
        <f>INDEX('2016'!$E$7:$HF$37,  MATCH(BB120, '2016'!$A$7:$A$37, 0), MATCH(BB94, '2016'!$E$4:$HF$4, 0) )</f>
        <v>4</v>
      </c>
      <c r="BK120" s="41">
        <f>INDEX('2017'!$E$7:$HF$37,  MATCH(BB120, '2017'!$A$7:$A$37, 0), MATCH(BB94, '2017'!$E$4:$HF$4, 0) )</f>
        <v>4</v>
      </c>
      <c r="BL120" s="41">
        <f>INDEX('2018'!$E$7:$HF$37,  MATCH(BB120, '2018'!$A$7:$A$37, 0), MATCH(BB94, '2018'!$E$4:$HF$4, 0) )</f>
        <v>4</v>
      </c>
      <c r="BM120" s="41">
        <f>INDEX('2019'!$E$7:$HF$37,  MATCH(BB120, '2019'!$A$7:$A$37, 0), MATCH(BB94, '2019'!$E$4:$HF$4, 0) )</f>
        <v>4</v>
      </c>
      <c r="BO120" s="9">
        <f t="shared" ref="BO120:BP120" si="1711">BO30</f>
        <v>27</v>
      </c>
      <c r="BP120" s="18" t="str">
        <f t="shared" si="1711"/>
        <v>Millard</v>
      </c>
      <c r="BQ120" s="41">
        <f>INDEX('2010'!$E$7:$HF$37,  MATCH(BO120, '2010'!$A$7:$A$37, 0), MATCH(BO94, '2010'!$E$4:$HF$4, 0) )</f>
        <v>46</v>
      </c>
      <c r="BR120" s="41">
        <f>INDEX('2011'!$E$7:$HF$37,  MATCH(BO120, '2011'!$A$7:$A$37, 0), MATCH(BO94, '2011'!$E$4:$HF$4, 0) )</f>
        <v>28</v>
      </c>
      <c r="BS120" s="41">
        <f>INDEX('2012'!$E$7:$HF$37,  MATCH(BO120, '2012'!$A$7:$A$37, 0), MATCH(BO94, '2012'!$E$4:$HF$4, 0) )</f>
        <v>31</v>
      </c>
      <c r="BT120" s="41">
        <f>INDEX('2013'!$E$7:$HF$37,  MATCH(BO120, '2013'!$A$7:$A$37, 0), MATCH(BO94, '2013'!$E$4:$HF$4, 0) )</f>
        <v>30</v>
      </c>
      <c r="BU120" s="41">
        <f>INDEX('2014'!$E$7:$HF$37,  MATCH(BO120, '2014'!$A$7:$A$37, 0), MATCH(BO94, '2014'!$E$4:$HF$4, 0) )</f>
        <v>24</v>
      </c>
      <c r="BV120" s="41">
        <f>INDEX('2015'!$E$7:$HF$37,  MATCH(BO120, '2015'!$A$7:$A$37, 0), MATCH(BO94, '2015'!$E$4:$HF$4, 0) )</f>
        <v>0</v>
      </c>
      <c r="BW120" s="41">
        <f>INDEX('2016'!$E$7:$HF$37,  MATCH(BO120, '2016'!$A$7:$A$37, 0), MATCH(BO94, '2016'!$E$4:$HF$4, 0) )</f>
        <v>12</v>
      </c>
      <c r="BX120" s="41">
        <f>INDEX('2017'!$E$7:$HF$37,  MATCH(BO120, '2017'!$A$7:$A$37, 0), MATCH(BO94, '2017'!$E$4:$HF$4, 0) )</f>
        <v>19</v>
      </c>
      <c r="BY120" s="41">
        <f>INDEX('2018'!$E$7:$HF$37,  MATCH(BO120, '2018'!$A$7:$A$37, 0), MATCH(BO94, '2018'!$E$4:$HF$4, 0) )</f>
        <v>18</v>
      </c>
      <c r="BZ120" s="41">
        <f>INDEX('2019'!$E$7:$HF$37,  MATCH(BO120, '2019'!$A$7:$A$37, 0), MATCH(BO94, '2019'!$E$4:$HF$4, 0) )</f>
        <v>22</v>
      </c>
      <c r="CB120" s="9">
        <f t="shared" ref="CB120:CC120" si="1712">CB30</f>
        <v>27</v>
      </c>
      <c r="CC120" s="18" t="str">
        <f t="shared" si="1712"/>
        <v>Millard</v>
      </c>
      <c r="CD120" s="41">
        <f>INDEX('2010'!$E$7:$HF$37,  MATCH(CB120, '2010'!$A$7:$A$37, 0), MATCH(CB94, '2010'!$E$4:$HF$4, 0) )</f>
        <v>5</v>
      </c>
      <c r="CE120" s="41">
        <f>INDEX('2011'!$E$7:$HF$37,  MATCH(CB120, '2011'!$A$7:$A$37, 0), MATCH(CB94, '2011'!$E$4:$HF$4, 0) )</f>
        <v>6</v>
      </c>
      <c r="CF120" s="41">
        <f>INDEX('2012'!$E$7:$HF$37,  MATCH(CB120, '2012'!$A$7:$A$37, 0), MATCH(CB94, '2012'!$E$4:$HF$4, 0) )</f>
        <v>7</v>
      </c>
      <c r="CG120" s="41">
        <f>INDEX('2013'!$E$7:$HF$37,  MATCH(CB120, '2013'!$A$7:$A$37, 0), MATCH(CB94, '2013'!$E$4:$HF$4, 0) )</f>
        <v>17</v>
      </c>
      <c r="CH120" s="41">
        <f>INDEX('2014'!$E$7:$HF$37,  MATCH(CB120, '2014'!$A$7:$A$37, 0), MATCH(CB94, '2014'!$E$4:$HF$4, 0) )</f>
        <v>19</v>
      </c>
      <c r="CI120" s="41">
        <f>INDEX('2015'!$E$7:$HF$37,  MATCH(CB120, '2015'!$A$7:$A$37, 0), MATCH(CB94, '2015'!$E$4:$HF$4, 0) )</f>
        <v>24</v>
      </c>
      <c r="CJ120" s="41">
        <f>INDEX('2016'!$E$7:$HF$37,  MATCH(CB120, '2016'!$A$7:$A$37, 0), MATCH(CB94, '2016'!$E$4:$HF$4, 0) )</f>
        <v>25</v>
      </c>
      <c r="CK120" s="41">
        <f>INDEX('2017'!$E$7:$HF$37,  MATCH(CB120, '2017'!$A$7:$A$37, 0), MATCH(CB94, '2017'!$E$4:$HF$4, 0) )</f>
        <v>87</v>
      </c>
      <c r="CL120" s="41">
        <f>INDEX('2018'!$E$7:$HF$37,  MATCH(CB120, '2018'!$A$7:$A$37, 0), MATCH(CB94, '2018'!$E$4:$HF$4, 0) )</f>
        <v>57</v>
      </c>
      <c r="CM120" s="41">
        <f>INDEX('2019'!$E$7:$HF$37,  MATCH(CB120, '2019'!$A$7:$A$37, 0), MATCH(CB94, '2019'!$E$4:$HF$4, 0) )</f>
        <v>52</v>
      </c>
      <c r="CO120" s="9">
        <f t="shared" ref="CO120:CP120" si="1713">CO30</f>
        <v>27</v>
      </c>
      <c r="CP120" s="18" t="str">
        <f t="shared" si="1713"/>
        <v>Millard</v>
      </c>
      <c r="CQ120" s="41">
        <f>INDEX('2010'!$E$7:$HF$37,  MATCH(CO120, '2010'!$A$7:$A$37, 0), MATCH(CO94, '2010'!$E$4:$HF$4, 0) )</f>
        <v>0</v>
      </c>
      <c r="CR120" s="41">
        <f>INDEX('2011'!$E$7:$HF$37,  MATCH(CO120, '2011'!$A$7:$A$37, 0), MATCH(CO94, '2011'!$E$4:$HF$4, 0) )</f>
        <v>0</v>
      </c>
      <c r="CS120" s="41">
        <f>INDEX('2012'!$E$7:$HF$37,  MATCH(CO120, '2012'!$A$7:$A$37, 0), MATCH(CO94, '2012'!$E$4:$HF$4, 0) )</f>
        <v>0</v>
      </c>
      <c r="CT120" s="41">
        <f>INDEX('2013'!$E$7:$HF$37,  MATCH(CO120, '2013'!$A$7:$A$37, 0), MATCH(CO94, '2013'!$E$4:$HF$4, 0) )</f>
        <v>0</v>
      </c>
      <c r="CU120" s="41">
        <f>INDEX('2014'!$E$7:$HF$37,  MATCH(CO120, '2014'!$A$7:$A$37, 0), MATCH(CO94, '2014'!$E$4:$HF$4, 0) )</f>
        <v>0</v>
      </c>
      <c r="CV120" s="41">
        <f>INDEX('2015'!$E$7:$HF$37,  MATCH(CO120, '2015'!$A$7:$A$37, 0), MATCH(CO94, '2015'!$E$4:$HF$4, 0) )</f>
        <v>0</v>
      </c>
      <c r="CW120" s="41">
        <f>INDEX('2016'!$E$7:$HF$37,  MATCH(CO120, '2016'!$A$7:$A$37, 0), MATCH(CO94, '2016'!$E$4:$HF$4, 0) )</f>
        <v>0</v>
      </c>
      <c r="CX120" s="41">
        <f>INDEX('2017'!$E$7:$HF$37,  MATCH(CO120, '2017'!$A$7:$A$37, 0), MATCH(CO94, '2017'!$E$4:$HF$4, 0) )</f>
        <v>0</v>
      </c>
      <c r="CY120" s="41">
        <f>INDEX('2018'!$E$7:$HF$37,  MATCH(CO120, '2018'!$A$7:$A$37, 0), MATCH(CO94, '2018'!$E$4:$HF$4, 0) )</f>
        <v>0</v>
      </c>
      <c r="CZ120" s="41">
        <f>INDEX('2019'!$E$7:$HF$37,  MATCH(CO120, '2019'!$A$7:$A$37, 0), MATCH(CO94, '2019'!$E$4:$HF$4, 0) )</f>
        <v>0</v>
      </c>
      <c r="DB120" s="9">
        <f t="shared" ref="DB120:DC120" si="1714">DB30</f>
        <v>27</v>
      </c>
      <c r="DC120" s="18" t="str">
        <f t="shared" si="1714"/>
        <v>Millard</v>
      </c>
      <c r="DD120" s="41">
        <f>INDEX('2010'!$E$7:$HF$37,  MATCH(DB120, '2010'!$A$7:$A$37, 0), MATCH(DB94, '2010'!$E$4:$HF$4, 0) )</f>
        <v>22</v>
      </c>
      <c r="DE120" s="41">
        <f>INDEX('2011'!$E$7:$HF$37,  MATCH(DB120, '2011'!$A$7:$A$37, 0), MATCH(DB94, '2011'!$E$4:$HF$4, 0) )</f>
        <v>21</v>
      </c>
      <c r="DF120" s="41">
        <f>INDEX('2012'!$E$7:$HF$37,  MATCH(DB120, '2012'!$A$7:$A$37, 0), MATCH(DB94, '2012'!$E$4:$HF$4, 0) )</f>
        <v>7</v>
      </c>
      <c r="DG120" s="41">
        <f>INDEX('2013'!$E$7:$HF$37,  MATCH(DB120, '2013'!$A$7:$A$37, 0), MATCH(DB94, '2013'!$E$4:$HF$4, 0) )</f>
        <v>8</v>
      </c>
      <c r="DH120" s="41">
        <f>INDEX('2014'!$E$7:$HF$37,  MATCH(DB120, '2014'!$A$7:$A$37, 0), MATCH(DB94, '2014'!$E$4:$HF$4, 0) )</f>
        <v>9</v>
      </c>
      <c r="DI120" s="41">
        <f>INDEX('2015'!$E$7:$HF$37,  MATCH(DB120, '2015'!$A$7:$A$37, 0), MATCH(DB94, '2015'!$E$4:$HF$4, 0) )</f>
        <v>8</v>
      </c>
      <c r="DJ120" s="41">
        <f>INDEX('2016'!$E$7:$HF$37,  MATCH(DB120, '2016'!$A$7:$A$37, 0), MATCH(DB94, '2016'!$E$4:$HF$4, 0) )</f>
        <v>8</v>
      </c>
      <c r="DK120" s="41">
        <f>INDEX('2017'!$E$7:$HF$37,  MATCH(DB120, '2017'!$A$7:$A$37, 0), MATCH(DB94, '2017'!$E$4:$HF$4, 0) )</f>
        <v>1</v>
      </c>
      <c r="DL120" s="41">
        <f>INDEX('2018'!$E$7:$HF$37,  MATCH(DB120, '2018'!$A$7:$A$37, 0), MATCH(DB94, '2018'!$E$4:$HF$4, 0) )</f>
        <v>1</v>
      </c>
      <c r="DM120" s="41">
        <f>INDEX('2019'!$E$7:$HF$37,  MATCH(DB120, '2019'!$A$7:$A$37, 0), MATCH(DB94, '2019'!$E$4:$HF$4, 0) )</f>
        <v>2</v>
      </c>
      <c r="DO120" s="9">
        <f t="shared" ref="DO120:DP120" si="1715">DO30</f>
        <v>27</v>
      </c>
      <c r="DP120" s="18" t="str">
        <f t="shared" si="1715"/>
        <v>Millard</v>
      </c>
      <c r="DQ120" s="41">
        <f>INDEX('2010'!$E$7:$HF$37,  MATCH(DO120, '2010'!$A$7:$A$37, 0), MATCH(DO94, '2010'!$E$4:$HF$4, 0) )</f>
        <v>0</v>
      </c>
      <c r="DR120" s="41">
        <f>INDEX('2011'!$E$7:$HF$37,  MATCH(DO120, '2011'!$A$7:$A$37, 0), MATCH(DO94, '2011'!$E$4:$HF$4, 0) )</f>
        <v>3</v>
      </c>
      <c r="DS120" s="41">
        <f>INDEX('2012'!$E$7:$HF$37,  MATCH(DO120, '2012'!$A$7:$A$37, 0), MATCH(DO94, '2012'!$E$4:$HF$4, 0) )</f>
        <v>5</v>
      </c>
      <c r="DT120" s="41">
        <f>INDEX('2013'!$E$7:$HF$37,  MATCH(DO120, '2013'!$A$7:$A$37, 0), MATCH(DO94, '2013'!$E$4:$HF$4, 0) )</f>
        <v>10</v>
      </c>
      <c r="DU120" s="41">
        <f>INDEX('2014'!$E$7:$HF$37,  MATCH(DO120, '2014'!$A$7:$A$37, 0), MATCH(DO94, '2014'!$E$4:$HF$4, 0) )</f>
        <v>26</v>
      </c>
      <c r="DV120" s="41">
        <f>INDEX('2015'!$E$7:$HF$37,  MATCH(DO120, '2015'!$A$7:$A$37, 0), MATCH(DO94, '2015'!$E$4:$HF$4, 0) )</f>
        <v>22</v>
      </c>
      <c r="DW120" s="41">
        <f>INDEX('2016'!$E$7:$HF$37,  MATCH(DO120, '2016'!$A$7:$A$37, 0), MATCH(DO94, '2016'!$E$4:$HF$4, 0) )</f>
        <v>23</v>
      </c>
      <c r="DX120" s="41">
        <f>INDEX('2017'!$E$7:$HF$37,  MATCH(DO120, '2017'!$A$7:$A$37, 0), MATCH(DO94, '2017'!$E$4:$HF$4, 0) )</f>
        <v>27</v>
      </c>
      <c r="DY120" s="41">
        <f>INDEX('2018'!$E$7:$HF$37,  MATCH(DO120, '2018'!$A$7:$A$37, 0), MATCH(DO94, '2018'!$E$4:$HF$4, 0) )</f>
        <v>95</v>
      </c>
      <c r="DZ120" s="41">
        <f>INDEX('2019'!$E$7:$HF$37,  MATCH(DO120, '2019'!$A$7:$A$37, 0), MATCH(DO94, '2019'!$E$4:$HF$4, 0) )</f>
        <v>75</v>
      </c>
      <c r="EB120" s="9">
        <f t="shared" ref="EB120:EC120" si="1716">EB30</f>
        <v>27</v>
      </c>
      <c r="EC120" s="18" t="str">
        <f t="shared" si="1716"/>
        <v>Millard</v>
      </c>
      <c r="ED120" s="41">
        <f>INDEX('2010'!$E$7:$HF$37,  MATCH(EB120, '2010'!$A$7:$A$37, 0), MATCH(EB94, '2010'!$E$4:$HF$4, 0) )</f>
        <v>25</v>
      </c>
      <c r="EE120" s="41">
        <f>INDEX('2011'!$E$7:$HF$37,  MATCH(EB120, '2011'!$A$7:$A$37, 0), MATCH(EB94, '2011'!$E$4:$HF$4, 0) )</f>
        <v>27</v>
      </c>
      <c r="EF120" s="41">
        <f>INDEX('2012'!$E$7:$HF$37,  MATCH(EB120, '2012'!$A$7:$A$37, 0), MATCH(EB94, '2012'!$E$4:$HF$4, 0) )</f>
        <v>14</v>
      </c>
      <c r="EG120" s="41">
        <f>INDEX('2013'!$E$7:$HF$37,  MATCH(EB120, '2013'!$A$7:$A$37, 0), MATCH(EB94, '2013'!$E$4:$HF$4, 0) )</f>
        <v>30</v>
      </c>
      <c r="EH120" s="41">
        <f>INDEX('2014'!$E$7:$HF$37,  MATCH(EB120, '2014'!$A$7:$A$37, 0), MATCH(EB94, '2014'!$E$4:$HF$4, 0) )</f>
        <v>34</v>
      </c>
      <c r="EI120" s="41">
        <f>INDEX('2015'!$E$7:$HF$37,  MATCH(EB120, '2015'!$A$7:$A$37, 0), MATCH(EB94, '2015'!$E$4:$HF$4, 0) )</f>
        <v>33</v>
      </c>
      <c r="EJ120" s="41">
        <f>INDEX('2016'!$E$7:$HF$37,  MATCH(EB120, '2016'!$A$7:$A$37, 0), MATCH(EB94, '2016'!$E$4:$HF$4, 0) )</f>
        <v>37</v>
      </c>
      <c r="EK120" s="41">
        <f>INDEX('2017'!$E$7:$HF$37,  MATCH(EB120, '2017'!$A$7:$A$37, 0), MATCH(EB94, '2017'!$E$4:$HF$4, 0) )</f>
        <v>32</v>
      </c>
      <c r="EL120" s="41">
        <f>INDEX('2018'!$E$7:$HF$37,  MATCH(EB120, '2018'!$A$7:$A$37, 0), MATCH(EB94, '2018'!$E$4:$HF$4, 0) )</f>
        <v>10</v>
      </c>
      <c r="EM120" s="41">
        <f>INDEX('2019'!$E$7:$HF$37,  MATCH(EB120, '2019'!$A$7:$A$37, 0), MATCH(EB94, '2019'!$E$4:$HF$4, 0) )</f>
        <v>3</v>
      </c>
      <c r="EO120" s="9">
        <f t="shared" ref="EO120:EP120" si="1717">EO30</f>
        <v>27</v>
      </c>
      <c r="EP120" s="18" t="str">
        <f t="shared" si="1717"/>
        <v>Millard</v>
      </c>
      <c r="EQ120" s="41">
        <f>INDEX('2010'!$E$7:$HF$37,  MATCH(EO120, '2010'!$A$7:$A$37, 0), MATCH(EO94, '2010'!$E$4:$HF$4, 0) )</f>
        <v>13</v>
      </c>
      <c r="ER120" s="41">
        <f>INDEX('2011'!$E$7:$HF$37,  MATCH(EO120, '2011'!$A$7:$A$37, 0), MATCH(EO94, '2011'!$E$4:$HF$4, 0) )</f>
        <v>10</v>
      </c>
      <c r="ES120" s="41">
        <f>INDEX('2012'!$E$7:$HF$37,  MATCH(EO120, '2012'!$A$7:$A$37, 0), MATCH(EO94, '2012'!$E$4:$HF$4, 0) )</f>
        <v>11</v>
      </c>
      <c r="ET120" s="41">
        <f>INDEX('2013'!$E$7:$HF$37,  MATCH(EO120, '2013'!$A$7:$A$37, 0), MATCH(EO94, '2013'!$E$4:$HF$4, 0) )</f>
        <v>3</v>
      </c>
      <c r="EU120" s="41">
        <f>INDEX('2014'!$E$7:$HF$37,  MATCH(EO120, '2014'!$A$7:$A$37, 0), MATCH(EO94, '2014'!$E$4:$HF$4, 0) )</f>
        <v>6</v>
      </c>
      <c r="EV120" s="41">
        <f>INDEX('2015'!$E$7:$HF$37,  MATCH(EO120, '2015'!$A$7:$A$37, 0), MATCH(EO94, '2015'!$E$4:$HF$4, 0) )</f>
        <v>7</v>
      </c>
      <c r="EW120" s="41">
        <f>INDEX('2016'!$E$7:$HF$37,  MATCH(EO120, '2016'!$A$7:$A$37, 0), MATCH(EO94, '2016'!$E$4:$HF$4, 0) )</f>
        <v>9</v>
      </c>
      <c r="EX120" s="41">
        <f>INDEX('2017'!$E$7:$HF$37,  MATCH(EO120, '2017'!$A$7:$A$37, 0), MATCH(EO94, '2017'!$E$4:$HF$4, 0) )</f>
        <v>8</v>
      </c>
      <c r="EY120" s="41">
        <f>INDEX('2018'!$E$7:$HF$37,  MATCH(EO120, '2018'!$A$7:$A$37, 0), MATCH(EO94, '2018'!$E$4:$HF$4, 0) )</f>
        <v>9</v>
      </c>
      <c r="EZ120" s="41">
        <f>INDEX('2019'!$E$7:$HF$37,  MATCH(EO120, '2019'!$A$7:$A$37, 0), MATCH(EO94, '2019'!$E$4:$HF$4, 0) )</f>
        <v>3</v>
      </c>
      <c r="FB120" s="9">
        <f t="shared" ref="FB120:FC120" si="1718">FB30</f>
        <v>27</v>
      </c>
      <c r="FC120" s="18" t="str">
        <f t="shared" si="1718"/>
        <v>Millard</v>
      </c>
      <c r="FD120" s="41">
        <f>INDEX('2010'!$E$7:$HF$37,  MATCH(FB120, '2010'!$A$7:$A$37, 0), MATCH(FB94, '2010'!$E$4:$HF$4, 0) )</f>
        <v>9</v>
      </c>
      <c r="FE120" s="41">
        <f>INDEX('2011'!$E$7:$HF$37,  MATCH(FB120, '2011'!$A$7:$A$37, 0), MATCH(FB94, '2011'!$E$4:$HF$4, 0) )</f>
        <v>13</v>
      </c>
      <c r="FF120" s="41">
        <f>INDEX('2012'!$E$7:$HF$37,  MATCH(FB120, '2012'!$A$7:$A$37, 0), MATCH(FB94, '2012'!$E$4:$HF$4, 0) )</f>
        <v>18</v>
      </c>
      <c r="FG120" s="41">
        <f>INDEX('2013'!$E$7:$HF$37,  MATCH(FB120, '2013'!$A$7:$A$37, 0), MATCH(FB94, '2013'!$E$4:$HF$4, 0) )</f>
        <v>25</v>
      </c>
      <c r="FH120" s="41">
        <f>INDEX('2014'!$E$7:$HF$37,  MATCH(FB120, '2014'!$A$7:$A$37, 0), MATCH(FB94, '2014'!$E$4:$HF$4, 0) )</f>
        <v>31</v>
      </c>
      <c r="FI120" s="41">
        <f>INDEX('2015'!$E$7:$HF$37,  MATCH(FB120, '2015'!$A$7:$A$37, 0), MATCH(FB94, '2015'!$E$4:$HF$4, 0) )</f>
        <v>26</v>
      </c>
      <c r="FJ120" s="41">
        <f>INDEX('2016'!$E$7:$HF$37,  MATCH(FB120, '2016'!$A$7:$A$37, 0), MATCH(FB94, '2016'!$E$4:$HF$4, 0) )</f>
        <v>19</v>
      </c>
      <c r="FK120" s="41">
        <f>INDEX('2017'!$E$7:$HF$37,  MATCH(FB120, '2017'!$A$7:$A$37, 0), MATCH(FB94, '2017'!$E$4:$HF$4, 0) )</f>
        <v>15</v>
      </c>
      <c r="FL120" s="41">
        <f>INDEX('2018'!$E$7:$HF$37,  MATCH(FB120, '2018'!$A$7:$A$37, 0), MATCH(FB94, '2018'!$E$4:$HF$4, 0) )</f>
        <v>20</v>
      </c>
      <c r="FM120" s="41">
        <f>INDEX('2019'!$E$7:$HF$37,  MATCH(FB120, '2019'!$A$7:$A$37, 0), MATCH(FB94, '2019'!$E$4:$HF$4, 0) )</f>
        <v>15</v>
      </c>
      <c r="FO120" s="9">
        <f t="shared" ref="FO120:FP120" si="1719">FO30</f>
        <v>27</v>
      </c>
      <c r="FP120" s="18" t="str">
        <f t="shared" si="1719"/>
        <v>Millard</v>
      </c>
      <c r="FQ120" s="41">
        <f>INDEX('2010'!$E$7:$HF$37,  MATCH(FO120, '2010'!$A$7:$A$37, 0), MATCH(FO94, '2010'!$E$4:$HF$4, 0) )</f>
        <v>13</v>
      </c>
      <c r="FR120" s="41">
        <f>INDEX('2011'!$E$7:$HF$37,  MATCH(FO120, '2011'!$A$7:$A$37, 0), MATCH(FO94, '2011'!$E$4:$HF$4, 0) )</f>
        <v>0</v>
      </c>
      <c r="FS120" s="41">
        <f>INDEX('2012'!$E$7:$HF$37,  MATCH(FO120, '2012'!$A$7:$A$37, 0), MATCH(FO94, '2012'!$E$4:$HF$4, 0) )</f>
        <v>0</v>
      </c>
      <c r="FT120" s="41">
        <f>INDEX('2013'!$E$7:$HF$37,  MATCH(FO120, '2013'!$A$7:$A$37, 0), MATCH(FO94, '2013'!$E$4:$HF$4, 0) )</f>
        <v>0</v>
      </c>
      <c r="FU120" s="41">
        <f>INDEX('2014'!$E$7:$HF$37,  MATCH(FO120, '2014'!$A$7:$A$37, 0), MATCH(FO94, '2014'!$E$4:$HF$4, 0) )</f>
        <v>0</v>
      </c>
      <c r="FV120" s="41">
        <f>INDEX('2015'!$E$7:$HF$37,  MATCH(FO120, '2015'!$A$7:$A$37, 0), MATCH(FO94, '2015'!$E$4:$HF$4, 0) )</f>
        <v>0</v>
      </c>
      <c r="FW120" s="41">
        <f>INDEX('2016'!$E$7:$HF$37,  MATCH(FO120, '2016'!$A$7:$A$37, 0), MATCH(FO94, '2016'!$E$4:$HF$4, 0) )</f>
        <v>0</v>
      </c>
      <c r="FX120" s="41">
        <f>INDEX('2017'!$E$7:$HF$37,  MATCH(FO120, '2017'!$A$7:$A$37, 0), MATCH(FO94, '2017'!$E$4:$HF$4, 0) )</f>
        <v>0</v>
      </c>
      <c r="FY120" s="41">
        <f>INDEX('2018'!$E$7:$HF$37,  MATCH(FO120, '2018'!$A$7:$A$37, 0), MATCH(FO94, '2018'!$E$4:$HF$4, 0) )</f>
        <v>4</v>
      </c>
      <c r="FZ120" s="41">
        <f>INDEX('2019'!$E$7:$HF$37,  MATCH(FO120, '2019'!$A$7:$A$37, 0), MATCH(FO94, '2019'!$E$4:$HF$4, 0) )</f>
        <v>4</v>
      </c>
      <c r="GB120" s="9">
        <f t="shared" ref="GB120:GC120" si="1720">GB30</f>
        <v>27</v>
      </c>
      <c r="GC120" s="18" t="str">
        <f t="shared" si="1720"/>
        <v>Millard</v>
      </c>
      <c r="GD120" s="41">
        <f>INDEX('2010'!$E$7:$HF$37,  MATCH(GB120, '2010'!$A$7:$A$37, 0), MATCH(GB94, '2010'!$E$4:$HF$4, 0) )</f>
        <v>0</v>
      </c>
      <c r="GE120" s="41">
        <f>INDEX('2011'!$E$7:$HF$37,  MATCH(GB120, '2011'!$A$7:$A$37, 0), MATCH(GB94, '2011'!$E$4:$HF$4, 0) )</f>
        <v>0</v>
      </c>
      <c r="GF120" s="41">
        <f>INDEX('2012'!$E$7:$HF$37,  MATCH(GB120, '2012'!$A$7:$A$37, 0), MATCH(GB94, '2012'!$E$4:$HF$4, 0) )</f>
        <v>0</v>
      </c>
      <c r="GG120" s="41">
        <f>INDEX('2013'!$E$7:$HF$37,  MATCH(GB120, '2013'!$A$7:$A$37, 0), MATCH(GB94, '2013'!$E$4:$HF$4, 0) )</f>
        <v>0</v>
      </c>
      <c r="GH120" s="41">
        <f>INDEX('2014'!$E$7:$HF$37,  MATCH(GB120, '2014'!$A$7:$A$37, 0), MATCH(GB94, '2014'!$E$4:$HF$4, 0) )</f>
        <v>0</v>
      </c>
      <c r="GI120" s="41">
        <f>INDEX('2015'!$E$7:$HF$37,  MATCH(GB120, '2015'!$A$7:$A$37, 0), MATCH(GB94, '2015'!$E$4:$HF$4, 0) )</f>
        <v>0</v>
      </c>
      <c r="GJ120" s="41">
        <f>INDEX('2016'!$E$7:$HF$37,  MATCH(GB120, '2016'!$A$7:$A$37, 0), MATCH(GB94, '2016'!$E$4:$HF$4, 0) )</f>
        <v>0</v>
      </c>
      <c r="GK120" s="41">
        <f>INDEX('2017'!$E$7:$HF$37,  MATCH(GB120, '2017'!$A$7:$A$37, 0), MATCH(GB94, '2017'!$E$4:$HF$4, 0) )</f>
        <v>0</v>
      </c>
      <c r="GL120" s="41">
        <f>INDEX('2018'!$E$7:$HF$37,  MATCH(GB120, '2018'!$A$7:$A$37, 0), MATCH(GB94, '2018'!$E$4:$HF$4, 0) )</f>
        <v>0</v>
      </c>
      <c r="GM120" s="41">
        <f>INDEX('2019'!$E$7:$HF$37,  MATCH(GB120, '2019'!$A$7:$A$37, 0), MATCH(GB94, '2019'!$E$4:$HF$4, 0) )</f>
        <v>0</v>
      </c>
    </row>
    <row r="121" spans="2:195" x14ac:dyDescent="0.25">
      <c r="B121" s="9">
        <f t="shared" ref="B121:C121" si="1721">B31</f>
        <v>29</v>
      </c>
      <c r="C121" s="18" t="str">
        <f t="shared" si="1721"/>
        <v>Morgan</v>
      </c>
      <c r="D121" s="41">
        <f>INDEX('2010'!$E$7:$HF$37,  MATCH(B121, '2010'!$A$7:$A$37, 0), MATCH(B94, '2010'!$E$4:$HF$4, 0) )</f>
        <v>231</v>
      </c>
      <c r="E121" s="41">
        <f>INDEX('2011'!$E$7:$HF$37,  MATCH(B121, '2011'!$A$7:$A$37, 0), MATCH(B94, '2011'!$E$4:$HF$4, 0) )</f>
        <v>177</v>
      </c>
      <c r="F121" s="41">
        <f>INDEX('2012'!$E$7:$HF$37,  MATCH(B121, '2012'!$A$7:$A$37, 0), MATCH(B94, '2012'!$E$4:$HF$4, 0) )</f>
        <v>177</v>
      </c>
      <c r="G121" s="41">
        <f>INDEX('2013'!$E$7:$HF$37,  MATCH(B121, '2013'!$A$7:$A$37, 0), MATCH(B94, '2013'!$E$4:$HF$4, 0) )</f>
        <v>202</v>
      </c>
      <c r="H121" s="41">
        <f>INDEX('2014'!$E$7:$HF$37,  MATCH(B121, '2014'!$A$7:$A$37, 0), MATCH(B94, '2014'!$E$4:$HF$4, 0) )</f>
        <v>210</v>
      </c>
      <c r="I121" s="41">
        <f>INDEX('2015'!$E$7:$HF$37,  MATCH(B121, '2015'!$A$7:$A$37, 0), MATCH(B94, '2015'!$E$4:$HF$4, 0) )</f>
        <v>185</v>
      </c>
      <c r="J121" s="41">
        <f>INDEX('2016'!$E$7:$HF$37,  MATCH(B121, '2016'!$A$7:$A$37, 0), MATCH(B94, '2016'!$E$4:$HF$4, 0) )</f>
        <v>165</v>
      </c>
      <c r="K121" s="41">
        <f>INDEX('2017'!$E$7:$HF$37,  MATCH(B121, '2017'!$A$7:$A$37, 0), MATCH(B94, '2017'!$E$4:$HF$4, 0) )</f>
        <v>179</v>
      </c>
      <c r="L121" s="41">
        <f>INDEX('2018'!$E$7:$HF$37,  MATCH(B121, '2018'!$A$7:$A$37, 0), MATCH(B94, '2018'!$E$4:$HF$4, 0) )</f>
        <v>194</v>
      </c>
      <c r="M121" s="41">
        <f>INDEX('2019'!$E$7:$HF$37,  MATCH(B121, '2019'!$A$7:$A$37, 0), MATCH(B94, '2019'!$E$4:$HF$4, 0) )</f>
        <v>187</v>
      </c>
      <c r="O121" s="9">
        <f t="shared" ref="O121:P121" si="1722">O31</f>
        <v>29</v>
      </c>
      <c r="P121" s="18" t="str">
        <f t="shared" si="1722"/>
        <v>Morgan</v>
      </c>
      <c r="Q121" s="41">
        <f>INDEX('2010'!$E$7:$HF$37,  MATCH(O121, '2010'!$A$7:$A$37, 0), MATCH(O94, '2010'!$E$4:$HF$4, 0) )</f>
        <v>0</v>
      </c>
      <c r="R121" s="41">
        <f>INDEX('2011'!$E$7:$HF$37,  MATCH(O121, '2011'!$A$7:$A$37, 0), MATCH(O94, '2011'!$E$4:$HF$4, 0) )</f>
        <v>0</v>
      </c>
      <c r="S121" s="41">
        <f>INDEX('2012'!$E$7:$HF$37,  MATCH(O121, '2012'!$A$7:$A$37, 0), MATCH(O94, '2012'!$E$4:$HF$4, 0) )</f>
        <v>0</v>
      </c>
      <c r="T121" s="41">
        <f>INDEX('2013'!$E$7:$HF$37,  MATCH(O121, '2013'!$A$7:$A$37, 0), MATCH(O94, '2013'!$E$4:$HF$4, 0) )</f>
        <v>7</v>
      </c>
      <c r="U121" s="41">
        <f>INDEX('2014'!$E$7:$HF$37,  MATCH(O121, '2014'!$A$7:$A$37, 0), MATCH(O94, '2014'!$E$4:$HF$4, 0) )</f>
        <v>6</v>
      </c>
      <c r="V121" s="41">
        <f>INDEX('2015'!$E$7:$HF$37,  MATCH(O121, '2015'!$A$7:$A$37, 0), MATCH(O94, '2015'!$E$4:$HF$4, 0) )</f>
        <v>5</v>
      </c>
      <c r="W121" s="41">
        <f>INDEX('2016'!$E$7:$HF$37,  MATCH(O121, '2016'!$A$7:$A$37, 0), MATCH(O94, '2016'!$E$4:$HF$4, 0) )</f>
        <v>5</v>
      </c>
      <c r="X121" s="41">
        <f>INDEX('2017'!$E$7:$HF$37,  MATCH(O121, '2017'!$A$7:$A$37, 0), MATCH(O94, '2017'!$E$4:$HF$4, 0) )</f>
        <v>10</v>
      </c>
      <c r="Y121" s="41">
        <f>INDEX('2018'!$E$7:$HF$37,  MATCH(O121, '2018'!$A$7:$A$37, 0), MATCH(O94, '2018'!$E$4:$HF$4, 0) )</f>
        <v>6</v>
      </c>
      <c r="Z121" s="41">
        <f>INDEX('2019'!$E$7:$HF$37,  MATCH(O121, '2019'!$A$7:$A$37, 0), MATCH(O94, '2019'!$E$4:$HF$4, 0) )</f>
        <v>8</v>
      </c>
      <c r="AB121" s="9">
        <f t="shared" ref="AB121:AC121" si="1723">AB31</f>
        <v>29</v>
      </c>
      <c r="AC121" s="18" t="str">
        <f t="shared" si="1723"/>
        <v>Morgan</v>
      </c>
      <c r="AD121" s="41">
        <f>INDEX('2010'!$E$7:$HF$37,  MATCH(AB121, '2010'!$A$7:$A$37, 0), MATCH(AB94, '2010'!$E$4:$HF$4, 0) )</f>
        <v>52</v>
      </c>
      <c r="AE121" s="41">
        <f>INDEX('2011'!$E$7:$HF$37,  MATCH(AB121, '2011'!$A$7:$A$37, 0), MATCH(AB94, '2011'!$E$4:$HF$4, 0) )</f>
        <v>0</v>
      </c>
      <c r="AF121" s="41">
        <f>INDEX('2012'!$E$7:$HF$37,  MATCH(AB121, '2012'!$A$7:$A$37, 0), MATCH(AB94, '2012'!$E$4:$HF$4, 0) )</f>
        <v>0</v>
      </c>
      <c r="AG121" s="41">
        <f>INDEX('2013'!$E$7:$HF$37,  MATCH(AB121, '2013'!$A$7:$A$37, 0), MATCH(AB94, '2013'!$E$4:$HF$4, 0) )</f>
        <v>6</v>
      </c>
      <c r="AH121" s="41">
        <f>INDEX('2014'!$E$7:$HF$37,  MATCH(AB121, '2014'!$A$7:$A$37, 0), MATCH(AB94, '2014'!$E$4:$HF$4, 0) )</f>
        <v>10</v>
      </c>
      <c r="AI121" s="41">
        <f>INDEX('2015'!$E$7:$HF$37,  MATCH(AB121, '2015'!$A$7:$A$37, 0), MATCH(AB94, '2015'!$E$4:$HF$4, 0) )</f>
        <v>14</v>
      </c>
      <c r="AJ121" s="41">
        <f>INDEX('2016'!$E$7:$HF$37,  MATCH(AB121, '2016'!$A$7:$A$37, 0), MATCH(AB94, '2016'!$E$4:$HF$4, 0) )</f>
        <v>13</v>
      </c>
      <c r="AK121" s="41">
        <f>INDEX('2017'!$E$7:$HF$37,  MATCH(AB121, '2017'!$A$7:$A$37, 0), MATCH(AB94, '2017'!$E$4:$HF$4, 0) )</f>
        <v>18</v>
      </c>
      <c r="AL121" s="41">
        <f>INDEX('2018'!$E$7:$HF$37,  MATCH(AB121, '2018'!$A$7:$A$37, 0), MATCH(AB94, '2018'!$E$4:$HF$4, 0) )</f>
        <v>8</v>
      </c>
      <c r="AM121" s="41">
        <f>INDEX('2019'!$E$7:$HF$37,  MATCH(AB121, '2019'!$A$7:$A$37, 0), MATCH(AB94, '2019'!$E$4:$HF$4, 0) )</f>
        <v>0</v>
      </c>
      <c r="AO121" s="9">
        <f t="shared" ref="AO121:AP121" si="1724">AO31</f>
        <v>29</v>
      </c>
      <c r="AP121" s="18" t="str">
        <f t="shared" si="1724"/>
        <v>Morgan</v>
      </c>
      <c r="AQ121" s="41">
        <f>INDEX('2010'!$E$7:$HF$37,  MATCH(AO121, '2010'!$A$7:$A$37, 0), MATCH(AO94, '2010'!$E$4:$HF$4, 0) )</f>
        <v>9</v>
      </c>
      <c r="AR121" s="41">
        <f>INDEX('2011'!$E$7:$HF$37,  MATCH(AO121, '2011'!$A$7:$A$37, 0), MATCH(AO94, '2011'!$E$4:$HF$4, 0) )</f>
        <v>6</v>
      </c>
      <c r="AS121" s="41">
        <f>INDEX('2012'!$E$7:$HF$37,  MATCH(AO121, '2012'!$A$7:$A$37, 0), MATCH(AO94, '2012'!$E$4:$HF$4, 0) )</f>
        <v>6</v>
      </c>
      <c r="AT121" s="41">
        <f>INDEX('2013'!$E$7:$HF$37,  MATCH(AO121, '2013'!$A$7:$A$37, 0), MATCH(AO94, '2013'!$E$4:$HF$4, 0) )</f>
        <v>17</v>
      </c>
      <c r="AU121" s="41">
        <f>INDEX('2014'!$E$7:$HF$37,  MATCH(AO121, '2014'!$A$7:$A$37, 0), MATCH(AO94, '2014'!$E$4:$HF$4, 0) )</f>
        <v>20</v>
      </c>
      <c r="AV121" s="41">
        <f>INDEX('2015'!$E$7:$HF$37,  MATCH(AO121, '2015'!$A$7:$A$37, 0), MATCH(AO94, '2015'!$E$4:$HF$4, 0) )</f>
        <v>19</v>
      </c>
      <c r="AW121" s="41">
        <f>INDEX('2016'!$E$7:$HF$37,  MATCH(AO121, '2016'!$A$7:$A$37, 0), MATCH(AO94, '2016'!$E$4:$HF$4, 0) )</f>
        <v>16</v>
      </c>
      <c r="AX121" s="41">
        <f>INDEX('2017'!$E$7:$HF$37,  MATCH(AO121, '2017'!$A$7:$A$37, 0), MATCH(AO94, '2017'!$E$4:$HF$4, 0) )</f>
        <v>22</v>
      </c>
      <c r="AY121" s="41">
        <f>INDEX('2018'!$E$7:$HF$37,  MATCH(AO121, '2018'!$A$7:$A$37, 0), MATCH(AO94, '2018'!$E$4:$HF$4, 0) )</f>
        <v>6</v>
      </c>
      <c r="AZ121" s="41">
        <f>INDEX('2019'!$E$7:$HF$37,  MATCH(AO121, '2019'!$A$7:$A$37, 0), MATCH(AO94, '2019'!$E$4:$HF$4, 0) )</f>
        <v>5</v>
      </c>
      <c r="BB121" s="9">
        <f t="shared" ref="BB121:BC121" si="1725">BB31</f>
        <v>29</v>
      </c>
      <c r="BC121" s="18" t="str">
        <f t="shared" si="1725"/>
        <v>Morgan</v>
      </c>
      <c r="BD121" s="41">
        <f>INDEX('2010'!$E$7:$HF$37,  MATCH(BB121, '2010'!$A$7:$A$37, 0), MATCH(BB94, '2010'!$E$4:$HF$4, 0) )</f>
        <v>0</v>
      </c>
      <c r="BE121" s="41">
        <f>INDEX('2011'!$E$7:$HF$37,  MATCH(BB121, '2011'!$A$7:$A$37, 0), MATCH(BB94, '2011'!$E$4:$HF$4, 0) )</f>
        <v>0</v>
      </c>
      <c r="BF121" s="41">
        <f>INDEX('2012'!$E$7:$HF$37,  MATCH(BB121, '2012'!$A$7:$A$37, 0), MATCH(BB94, '2012'!$E$4:$HF$4, 0) )</f>
        <v>0</v>
      </c>
      <c r="BG121" s="41">
        <f>INDEX('2013'!$E$7:$HF$37,  MATCH(BB121, '2013'!$A$7:$A$37, 0), MATCH(BB94, '2013'!$E$4:$HF$4, 0) )</f>
        <v>0</v>
      </c>
      <c r="BH121" s="41">
        <f>INDEX('2014'!$E$7:$HF$37,  MATCH(BB121, '2014'!$A$7:$A$37, 0), MATCH(BB94, '2014'!$E$4:$HF$4, 0) )</f>
        <v>13</v>
      </c>
      <c r="BI121" s="41">
        <f>INDEX('2015'!$E$7:$HF$37,  MATCH(BB121, '2015'!$A$7:$A$37, 0), MATCH(BB94, '2015'!$E$4:$HF$4, 0) )</f>
        <v>10</v>
      </c>
      <c r="BJ121" s="41">
        <f>INDEX('2016'!$E$7:$HF$37,  MATCH(BB121, '2016'!$A$7:$A$37, 0), MATCH(BB94, '2016'!$E$4:$HF$4, 0) )</f>
        <v>12</v>
      </c>
      <c r="BK121" s="41">
        <f>INDEX('2017'!$E$7:$HF$37,  MATCH(BB121, '2017'!$A$7:$A$37, 0), MATCH(BB94, '2017'!$E$4:$HF$4, 0) )</f>
        <v>10</v>
      </c>
      <c r="BL121" s="41">
        <f>INDEX('2018'!$E$7:$HF$37,  MATCH(BB121, '2018'!$A$7:$A$37, 0), MATCH(BB94, '2018'!$E$4:$HF$4, 0) )</f>
        <v>11</v>
      </c>
      <c r="BM121" s="41">
        <f>INDEX('2019'!$E$7:$HF$37,  MATCH(BB121, '2019'!$A$7:$A$37, 0), MATCH(BB94, '2019'!$E$4:$HF$4, 0) )</f>
        <v>0</v>
      </c>
      <c r="BO121" s="9">
        <f t="shared" ref="BO121:BP121" si="1726">BO31</f>
        <v>29</v>
      </c>
      <c r="BP121" s="18" t="str">
        <f t="shared" si="1726"/>
        <v>Morgan</v>
      </c>
      <c r="BQ121" s="41">
        <f>INDEX('2010'!$E$7:$HF$37,  MATCH(BO121, '2010'!$A$7:$A$37, 0), MATCH(BO94, '2010'!$E$4:$HF$4, 0) )</f>
        <v>36</v>
      </c>
      <c r="BR121" s="41">
        <f>INDEX('2011'!$E$7:$HF$37,  MATCH(BO121, '2011'!$A$7:$A$37, 0), MATCH(BO94, '2011'!$E$4:$HF$4, 0) )</f>
        <v>27</v>
      </c>
      <c r="BS121" s="41">
        <f>INDEX('2012'!$E$7:$HF$37,  MATCH(BO121, '2012'!$A$7:$A$37, 0), MATCH(BO94, '2012'!$E$4:$HF$4, 0) )</f>
        <v>26</v>
      </c>
      <c r="BT121" s="41">
        <f>INDEX('2013'!$E$7:$HF$37,  MATCH(BO121, '2013'!$A$7:$A$37, 0), MATCH(BO94, '2013'!$E$4:$HF$4, 0) )</f>
        <v>21</v>
      </c>
      <c r="BU121" s="41">
        <f>INDEX('2014'!$E$7:$HF$37,  MATCH(BO121, '2014'!$A$7:$A$37, 0), MATCH(BO94, '2014'!$E$4:$HF$4, 0) )</f>
        <v>11</v>
      </c>
      <c r="BV121" s="41">
        <f>INDEX('2015'!$E$7:$HF$37,  MATCH(BO121, '2015'!$A$7:$A$37, 0), MATCH(BO94, '2015'!$E$4:$HF$4, 0) )</f>
        <v>0</v>
      </c>
      <c r="BW121" s="41">
        <f>INDEX('2016'!$E$7:$HF$37,  MATCH(BO121, '2016'!$A$7:$A$37, 0), MATCH(BO94, '2016'!$E$4:$HF$4, 0) )</f>
        <v>0</v>
      </c>
      <c r="BX121" s="41">
        <f>INDEX('2017'!$E$7:$HF$37,  MATCH(BO121, '2017'!$A$7:$A$37, 0), MATCH(BO94, '2017'!$E$4:$HF$4, 0) )</f>
        <v>0</v>
      </c>
      <c r="BY121" s="41">
        <f>INDEX('2018'!$E$7:$HF$37,  MATCH(BO121, '2018'!$A$7:$A$37, 0), MATCH(BO94, '2018'!$E$4:$HF$4, 0) )</f>
        <v>5</v>
      </c>
      <c r="BZ121" s="41">
        <f>INDEX('2019'!$E$7:$HF$37,  MATCH(BO121, '2019'!$A$7:$A$37, 0), MATCH(BO94, '2019'!$E$4:$HF$4, 0) )</f>
        <v>5</v>
      </c>
      <c r="CB121" s="9">
        <f t="shared" ref="CB121:CC121" si="1727">CB31</f>
        <v>29</v>
      </c>
      <c r="CC121" s="18" t="str">
        <f t="shared" si="1727"/>
        <v>Morgan</v>
      </c>
      <c r="CD121" s="41">
        <f>INDEX('2010'!$E$7:$HF$37,  MATCH(CB121, '2010'!$A$7:$A$37, 0), MATCH(CB94, '2010'!$E$4:$HF$4, 0) )</f>
        <v>15</v>
      </c>
      <c r="CE121" s="41">
        <f>INDEX('2011'!$E$7:$HF$37,  MATCH(CB121, '2011'!$A$7:$A$37, 0), MATCH(CB94, '2011'!$E$4:$HF$4, 0) )</f>
        <v>14</v>
      </c>
      <c r="CF121" s="41">
        <f>INDEX('2012'!$E$7:$HF$37,  MATCH(CB121, '2012'!$A$7:$A$37, 0), MATCH(CB94, '2012'!$E$4:$HF$4, 0) )</f>
        <v>0</v>
      </c>
      <c r="CG121" s="41">
        <f>INDEX('2013'!$E$7:$HF$37,  MATCH(CB121, '2013'!$A$7:$A$37, 0), MATCH(CB94, '2013'!$E$4:$HF$4, 0) )</f>
        <v>0</v>
      </c>
      <c r="CH121" s="41">
        <f>INDEX('2014'!$E$7:$HF$37,  MATCH(CB121, '2014'!$A$7:$A$37, 0), MATCH(CB94, '2014'!$E$4:$HF$4, 0) )</f>
        <v>0</v>
      </c>
      <c r="CI121" s="41">
        <f>INDEX('2015'!$E$7:$HF$37,  MATCH(CB121, '2015'!$A$7:$A$37, 0), MATCH(CB94, '2015'!$E$4:$HF$4, 0) )</f>
        <v>0</v>
      </c>
      <c r="CJ121" s="41">
        <f>INDEX('2016'!$E$7:$HF$37,  MATCH(CB121, '2016'!$A$7:$A$37, 0), MATCH(CB94, '2016'!$E$4:$HF$4, 0) )</f>
        <v>0</v>
      </c>
      <c r="CK121" s="41">
        <f>INDEX('2017'!$E$7:$HF$37,  MATCH(CB121, '2017'!$A$7:$A$37, 0), MATCH(CB94, '2017'!$E$4:$HF$4, 0) )</f>
        <v>0</v>
      </c>
      <c r="CL121" s="41">
        <f>INDEX('2018'!$E$7:$HF$37,  MATCH(CB121, '2018'!$A$7:$A$37, 0), MATCH(CB94, '2018'!$E$4:$HF$4, 0) )</f>
        <v>0</v>
      </c>
      <c r="CM121" s="41">
        <f>INDEX('2019'!$E$7:$HF$37,  MATCH(CB121, '2019'!$A$7:$A$37, 0), MATCH(CB94, '2019'!$E$4:$HF$4, 0) )</f>
        <v>0</v>
      </c>
      <c r="CO121" s="9">
        <f t="shared" ref="CO121:CP121" si="1728">CO31</f>
        <v>29</v>
      </c>
      <c r="CP121" s="18" t="str">
        <f t="shared" si="1728"/>
        <v>Morgan</v>
      </c>
      <c r="CQ121" s="41">
        <f>INDEX('2010'!$E$7:$HF$37,  MATCH(CO121, '2010'!$A$7:$A$37, 0), MATCH(CO94, '2010'!$E$4:$HF$4, 0) )</f>
        <v>0</v>
      </c>
      <c r="CR121" s="41">
        <f>INDEX('2011'!$E$7:$HF$37,  MATCH(CO121, '2011'!$A$7:$A$37, 0), MATCH(CO94, '2011'!$E$4:$HF$4, 0) )</f>
        <v>0</v>
      </c>
      <c r="CS121" s="41">
        <f>INDEX('2012'!$E$7:$HF$37,  MATCH(CO121, '2012'!$A$7:$A$37, 0), MATCH(CO94, '2012'!$E$4:$HF$4, 0) )</f>
        <v>0</v>
      </c>
      <c r="CT121" s="41">
        <f>INDEX('2013'!$E$7:$HF$37,  MATCH(CO121, '2013'!$A$7:$A$37, 0), MATCH(CO94, '2013'!$E$4:$HF$4, 0) )</f>
        <v>0</v>
      </c>
      <c r="CU121" s="41">
        <f>INDEX('2014'!$E$7:$HF$37,  MATCH(CO121, '2014'!$A$7:$A$37, 0), MATCH(CO94, '2014'!$E$4:$HF$4, 0) )</f>
        <v>0</v>
      </c>
      <c r="CV121" s="41">
        <f>INDEX('2015'!$E$7:$HF$37,  MATCH(CO121, '2015'!$A$7:$A$37, 0), MATCH(CO94, '2015'!$E$4:$HF$4, 0) )</f>
        <v>0</v>
      </c>
      <c r="CW121" s="41">
        <f>INDEX('2016'!$E$7:$HF$37,  MATCH(CO121, '2016'!$A$7:$A$37, 0), MATCH(CO94, '2016'!$E$4:$HF$4, 0) )</f>
        <v>12</v>
      </c>
      <c r="CX121" s="41">
        <f>INDEX('2017'!$E$7:$HF$37,  MATCH(CO121, '2017'!$A$7:$A$37, 0), MATCH(CO94, '2017'!$E$4:$HF$4, 0) )</f>
        <v>13</v>
      </c>
      <c r="CY121" s="41">
        <f>INDEX('2018'!$E$7:$HF$37,  MATCH(CO121, '2018'!$A$7:$A$37, 0), MATCH(CO94, '2018'!$E$4:$HF$4, 0) )</f>
        <v>20</v>
      </c>
      <c r="CZ121" s="41">
        <f>INDEX('2019'!$E$7:$HF$37,  MATCH(CO121, '2019'!$A$7:$A$37, 0), MATCH(CO94, '2019'!$E$4:$HF$4, 0) )</f>
        <v>23</v>
      </c>
      <c r="DB121" s="9">
        <f t="shared" ref="DB121:DC121" si="1729">DB31</f>
        <v>29</v>
      </c>
      <c r="DC121" s="18" t="str">
        <f t="shared" si="1729"/>
        <v>Morgan</v>
      </c>
      <c r="DD121" s="41">
        <f>INDEX('2010'!$E$7:$HF$37,  MATCH(DB121, '2010'!$A$7:$A$37, 0), MATCH(DB94, '2010'!$E$4:$HF$4, 0) )</f>
        <v>0</v>
      </c>
      <c r="DE121" s="41">
        <f>INDEX('2011'!$E$7:$HF$37,  MATCH(DB121, '2011'!$A$7:$A$37, 0), MATCH(DB94, '2011'!$E$4:$HF$4, 0) )</f>
        <v>0</v>
      </c>
      <c r="DF121" s="41">
        <f>INDEX('2012'!$E$7:$HF$37,  MATCH(DB121, '2012'!$A$7:$A$37, 0), MATCH(DB94, '2012'!$E$4:$HF$4, 0) )</f>
        <v>24</v>
      </c>
      <c r="DG121" s="41">
        <f>INDEX('2013'!$E$7:$HF$37,  MATCH(DB121, '2013'!$A$7:$A$37, 0), MATCH(DB94, '2013'!$E$4:$HF$4, 0) )</f>
        <v>26</v>
      </c>
      <c r="DH121" s="41">
        <f>INDEX('2014'!$E$7:$HF$37,  MATCH(DB121, '2014'!$A$7:$A$37, 0), MATCH(DB94, '2014'!$E$4:$HF$4, 0) )</f>
        <v>27</v>
      </c>
      <c r="DI121" s="41">
        <f>INDEX('2015'!$E$7:$HF$37,  MATCH(DB121, '2015'!$A$7:$A$37, 0), MATCH(DB94, '2015'!$E$4:$HF$4, 0) )</f>
        <v>20</v>
      </c>
      <c r="DJ121" s="41">
        <f>INDEX('2016'!$E$7:$HF$37,  MATCH(DB121, '2016'!$A$7:$A$37, 0), MATCH(DB94, '2016'!$E$4:$HF$4, 0) )</f>
        <v>22</v>
      </c>
      <c r="DK121" s="41">
        <f>INDEX('2017'!$E$7:$HF$37,  MATCH(DB121, '2017'!$A$7:$A$37, 0), MATCH(DB94, '2017'!$E$4:$HF$4, 0) )</f>
        <v>8</v>
      </c>
      <c r="DL121" s="41">
        <f>INDEX('2018'!$E$7:$HF$37,  MATCH(DB121, '2018'!$A$7:$A$37, 0), MATCH(DB94, '2018'!$E$4:$HF$4, 0) )</f>
        <v>14</v>
      </c>
      <c r="DM121" s="41">
        <f>INDEX('2019'!$E$7:$HF$37,  MATCH(DB121, '2019'!$A$7:$A$37, 0), MATCH(DB94, '2019'!$E$4:$HF$4, 0) )</f>
        <v>26</v>
      </c>
      <c r="DO121" s="9">
        <f t="shared" ref="DO121:DP121" si="1730">DO31</f>
        <v>29</v>
      </c>
      <c r="DP121" s="18" t="str">
        <f t="shared" si="1730"/>
        <v>Morgan</v>
      </c>
      <c r="DQ121" s="41">
        <f>INDEX('2010'!$E$7:$HF$37,  MATCH(DO121, '2010'!$A$7:$A$37, 0), MATCH(DO94, '2010'!$E$4:$HF$4, 0) )</f>
        <v>18</v>
      </c>
      <c r="DR121" s="41">
        <f>INDEX('2011'!$E$7:$HF$37,  MATCH(DO121, '2011'!$A$7:$A$37, 0), MATCH(DO94, '2011'!$E$4:$HF$4, 0) )</f>
        <v>25</v>
      </c>
      <c r="DS121" s="41">
        <f>INDEX('2012'!$E$7:$HF$37,  MATCH(DO121, '2012'!$A$7:$A$37, 0), MATCH(DO94, '2012'!$E$4:$HF$4, 0) )</f>
        <v>28</v>
      </c>
      <c r="DT121" s="41">
        <f>INDEX('2013'!$E$7:$HF$37,  MATCH(DO121, '2013'!$A$7:$A$37, 0), MATCH(DO94, '2013'!$E$4:$HF$4, 0) )</f>
        <v>26</v>
      </c>
      <c r="DU121" s="41">
        <f>INDEX('2014'!$E$7:$HF$37,  MATCH(DO121, '2014'!$A$7:$A$37, 0), MATCH(DO94, '2014'!$E$4:$HF$4, 0) )</f>
        <v>28</v>
      </c>
      <c r="DV121" s="41">
        <f>INDEX('2015'!$E$7:$HF$37,  MATCH(DO121, '2015'!$A$7:$A$37, 0), MATCH(DO94, '2015'!$E$4:$HF$4, 0) )</f>
        <v>32</v>
      </c>
      <c r="DW121" s="41">
        <f>INDEX('2016'!$E$7:$HF$37,  MATCH(DO121, '2016'!$A$7:$A$37, 0), MATCH(DO94, '2016'!$E$4:$HF$4, 0) )</f>
        <v>33</v>
      </c>
      <c r="DX121" s="41">
        <f>INDEX('2017'!$E$7:$HF$37,  MATCH(DO121, '2017'!$A$7:$A$37, 0), MATCH(DO94, '2017'!$E$4:$HF$4, 0) )</f>
        <v>33</v>
      </c>
      <c r="DY121" s="41">
        <f>INDEX('2018'!$E$7:$HF$37,  MATCH(DO121, '2018'!$A$7:$A$37, 0), MATCH(DO94, '2018'!$E$4:$HF$4, 0) )</f>
        <v>40</v>
      </c>
      <c r="DZ121" s="41">
        <f>INDEX('2019'!$E$7:$HF$37,  MATCH(DO121, '2019'!$A$7:$A$37, 0), MATCH(DO94, '2019'!$E$4:$HF$4, 0) )</f>
        <v>51</v>
      </c>
      <c r="EB121" s="9">
        <f t="shared" ref="EB121:EC121" si="1731">EB31</f>
        <v>29</v>
      </c>
      <c r="EC121" s="18" t="str">
        <f t="shared" si="1731"/>
        <v>Morgan</v>
      </c>
      <c r="ED121" s="41">
        <f>INDEX('2010'!$E$7:$HF$37,  MATCH(EB121, '2010'!$A$7:$A$37, 0), MATCH(EB94, '2010'!$E$4:$HF$4, 0) )</f>
        <v>89</v>
      </c>
      <c r="EE121" s="41">
        <f>INDEX('2011'!$E$7:$HF$37,  MATCH(EB121, '2011'!$A$7:$A$37, 0), MATCH(EB94, '2011'!$E$4:$HF$4, 0) )</f>
        <v>61</v>
      </c>
      <c r="EF121" s="41">
        <f>INDEX('2012'!$E$7:$HF$37,  MATCH(EB121, '2012'!$A$7:$A$37, 0), MATCH(EB94, '2012'!$E$4:$HF$4, 0) )</f>
        <v>59</v>
      </c>
      <c r="EG121" s="41">
        <f>INDEX('2013'!$E$7:$HF$37,  MATCH(EB121, '2013'!$A$7:$A$37, 0), MATCH(EB94, '2013'!$E$4:$HF$4, 0) )</f>
        <v>65</v>
      </c>
      <c r="EH121" s="41">
        <f>INDEX('2014'!$E$7:$HF$37,  MATCH(EB121, '2014'!$A$7:$A$37, 0), MATCH(EB94, '2014'!$E$4:$HF$4, 0) )</f>
        <v>57</v>
      </c>
      <c r="EI121" s="41">
        <f>INDEX('2015'!$E$7:$HF$37,  MATCH(EB121, '2015'!$A$7:$A$37, 0), MATCH(EB94, '2015'!$E$4:$HF$4, 0) )</f>
        <v>37</v>
      </c>
      <c r="EJ121" s="41">
        <f>INDEX('2016'!$E$7:$HF$37,  MATCH(EB121, '2016'!$A$7:$A$37, 0), MATCH(EB94, '2016'!$E$4:$HF$4, 0) )</f>
        <v>48</v>
      </c>
      <c r="EK121" s="41">
        <f>INDEX('2017'!$E$7:$HF$37,  MATCH(EB121, '2017'!$A$7:$A$37, 0), MATCH(EB94, '2017'!$E$4:$HF$4, 0) )</f>
        <v>55</v>
      </c>
      <c r="EL121" s="41">
        <f>INDEX('2018'!$E$7:$HF$37,  MATCH(EB121, '2018'!$A$7:$A$37, 0), MATCH(EB94, '2018'!$E$4:$HF$4, 0) )</f>
        <v>66</v>
      </c>
      <c r="EM121" s="41">
        <f>INDEX('2019'!$E$7:$HF$37,  MATCH(EB121, '2019'!$A$7:$A$37, 0), MATCH(EB94, '2019'!$E$4:$HF$4, 0) )</f>
        <v>58</v>
      </c>
      <c r="EO121" s="9">
        <f t="shared" ref="EO121:EP121" si="1732">EO31</f>
        <v>29</v>
      </c>
      <c r="EP121" s="18" t="str">
        <f t="shared" si="1732"/>
        <v>Morgan</v>
      </c>
      <c r="EQ121" s="41">
        <f>INDEX('2010'!$E$7:$HF$37,  MATCH(EO121, '2010'!$A$7:$A$37, 0), MATCH(EO94, '2010'!$E$4:$HF$4, 0) )</f>
        <v>0</v>
      </c>
      <c r="ER121" s="41">
        <f>INDEX('2011'!$E$7:$HF$37,  MATCH(EO121, '2011'!$A$7:$A$37, 0), MATCH(EO94, '2011'!$E$4:$HF$4, 0) )</f>
        <v>0</v>
      </c>
      <c r="ES121" s="41">
        <f>INDEX('2012'!$E$7:$HF$37,  MATCH(EO121, '2012'!$A$7:$A$37, 0), MATCH(EO94, '2012'!$E$4:$HF$4, 0) )</f>
        <v>0</v>
      </c>
      <c r="ET121" s="41">
        <f>INDEX('2013'!$E$7:$HF$37,  MATCH(EO121, '2013'!$A$7:$A$37, 0), MATCH(EO94, '2013'!$E$4:$HF$4, 0) )</f>
        <v>0</v>
      </c>
      <c r="EU121" s="41">
        <f>INDEX('2014'!$E$7:$HF$37,  MATCH(EO121, '2014'!$A$7:$A$37, 0), MATCH(EO94, '2014'!$E$4:$HF$4, 0) )</f>
        <v>0</v>
      </c>
      <c r="EV121" s="41">
        <f>INDEX('2015'!$E$7:$HF$37,  MATCH(EO121, '2015'!$A$7:$A$37, 0), MATCH(EO94, '2015'!$E$4:$HF$4, 0) )</f>
        <v>0</v>
      </c>
      <c r="EW121" s="41">
        <f>INDEX('2016'!$E$7:$HF$37,  MATCH(EO121, '2016'!$A$7:$A$37, 0), MATCH(EO94, '2016'!$E$4:$HF$4, 0) )</f>
        <v>0</v>
      </c>
      <c r="EX121" s="41">
        <f>INDEX('2017'!$E$7:$HF$37,  MATCH(EO121, '2017'!$A$7:$A$37, 0), MATCH(EO94, '2017'!$E$4:$HF$4, 0) )</f>
        <v>6</v>
      </c>
      <c r="EY121" s="41">
        <f>INDEX('2018'!$E$7:$HF$37,  MATCH(EO121, '2018'!$A$7:$A$37, 0), MATCH(EO94, '2018'!$E$4:$HF$4, 0) )</f>
        <v>12</v>
      </c>
      <c r="EZ121" s="41">
        <f>INDEX('2019'!$E$7:$HF$37,  MATCH(EO121, '2019'!$A$7:$A$37, 0), MATCH(EO94, '2019'!$E$4:$HF$4, 0) )</f>
        <v>6</v>
      </c>
      <c r="FB121" s="9">
        <f t="shared" ref="FB121:FC121" si="1733">FB31</f>
        <v>29</v>
      </c>
      <c r="FC121" s="18" t="str">
        <f t="shared" si="1733"/>
        <v>Morgan</v>
      </c>
      <c r="FD121" s="41">
        <f>INDEX('2010'!$E$7:$HF$37,  MATCH(FB121, '2010'!$A$7:$A$37, 0), MATCH(FB94, '2010'!$E$4:$HF$4, 0) )</f>
        <v>12</v>
      </c>
      <c r="FE121" s="41">
        <f>INDEX('2011'!$E$7:$HF$37,  MATCH(FB121, '2011'!$A$7:$A$37, 0), MATCH(FB94, '2011'!$E$4:$HF$4, 0) )</f>
        <v>44</v>
      </c>
      <c r="FF121" s="41">
        <f>INDEX('2012'!$E$7:$HF$37,  MATCH(FB121, '2012'!$A$7:$A$37, 0), MATCH(FB94, '2012'!$E$4:$HF$4, 0) )</f>
        <v>34</v>
      </c>
      <c r="FG121" s="41">
        <f>INDEX('2013'!$E$7:$HF$37,  MATCH(FB121, '2013'!$A$7:$A$37, 0), MATCH(FB94, '2013'!$E$4:$HF$4, 0) )</f>
        <v>34</v>
      </c>
      <c r="FH121" s="41">
        <f>INDEX('2014'!$E$7:$HF$37,  MATCH(FB121, '2014'!$A$7:$A$37, 0), MATCH(FB94, '2014'!$E$4:$HF$4, 0) )</f>
        <v>38</v>
      </c>
      <c r="FI121" s="41">
        <f>INDEX('2015'!$E$7:$HF$37,  MATCH(FB121, '2015'!$A$7:$A$37, 0), MATCH(FB94, '2015'!$E$4:$HF$4, 0) )</f>
        <v>48</v>
      </c>
      <c r="FJ121" s="41">
        <f>INDEX('2016'!$E$7:$HF$37,  MATCH(FB121, '2016'!$A$7:$A$37, 0), MATCH(FB94, '2016'!$E$4:$HF$4, 0) )</f>
        <v>4</v>
      </c>
      <c r="FK121" s="41">
        <f>INDEX('2017'!$E$7:$HF$37,  MATCH(FB121, '2017'!$A$7:$A$37, 0), MATCH(FB94, '2017'!$E$4:$HF$4, 0) )</f>
        <v>4</v>
      </c>
      <c r="FL121" s="41">
        <f>INDEX('2018'!$E$7:$HF$37,  MATCH(FB121, '2018'!$A$7:$A$37, 0), MATCH(FB94, '2018'!$E$4:$HF$4, 0) )</f>
        <v>6</v>
      </c>
      <c r="FM121" s="41">
        <f>INDEX('2019'!$E$7:$HF$37,  MATCH(FB121, '2019'!$A$7:$A$37, 0), MATCH(FB94, '2019'!$E$4:$HF$4, 0) )</f>
        <v>5</v>
      </c>
      <c r="FO121" s="9">
        <f t="shared" ref="FO121:FP121" si="1734">FO31</f>
        <v>29</v>
      </c>
      <c r="FP121" s="18" t="str">
        <f t="shared" si="1734"/>
        <v>Morgan</v>
      </c>
      <c r="FQ121" s="41">
        <f>INDEX('2010'!$E$7:$HF$37,  MATCH(FO121, '2010'!$A$7:$A$37, 0), MATCH(FO94, '2010'!$E$4:$HF$4, 0) )</f>
        <v>0</v>
      </c>
      <c r="FR121" s="41">
        <f>INDEX('2011'!$E$7:$HF$37,  MATCH(FO121, '2011'!$A$7:$A$37, 0), MATCH(FO94, '2011'!$E$4:$HF$4, 0) )</f>
        <v>0</v>
      </c>
      <c r="FS121" s="41">
        <f>INDEX('2012'!$E$7:$HF$37,  MATCH(FO121, '2012'!$A$7:$A$37, 0), MATCH(FO94, '2012'!$E$4:$HF$4, 0) )</f>
        <v>0</v>
      </c>
      <c r="FT121" s="41">
        <f>INDEX('2013'!$E$7:$HF$37,  MATCH(FO121, '2013'!$A$7:$A$37, 0), MATCH(FO94, '2013'!$E$4:$HF$4, 0) )</f>
        <v>0</v>
      </c>
      <c r="FU121" s="41">
        <f>INDEX('2014'!$E$7:$HF$37,  MATCH(FO121, '2014'!$A$7:$A$37, 0), MATCH(FO94, '2014'!$E$4:$HF$4, 0) )</f>
        <v>0</v>
      </c>
      <c r="FV121" s="41">
        <f>INDEX('2015'!$E$7:$HF$37,  MATCH(FO121, '2015'!$A$7:$A$37, 0), MATCH(FO94, '2015'!$E$4:$HF$4, 0) )</f>
        <v>0</v>
      </c>
      <c r="FW121" s="41">
        <f>INDEX('2016'!$E$7:$HF$37,  MATCH(FO121, '2016'!$A$7:$A$37, 0), MATCH(FO94, '2016'!$E$4:$HF$4, 0) )</f>
        <v>0</v>
      </c>
      <c r="FX121" s="41">
        <f>INDEX('2017'!$E$7:$HF$37,  MATCH(FO121, '2017'!$A$7:$A$37, 0), MATCH(FO94, '2017'!$E$4:$HF$4, 0) )</f>
        <v>0</v>
      </c>
      <c r="FY121" s="41">
        <f>INDEX('2018'!$E$7:$HF$37,  MATCH(FO121, '2018'!$A$7:$A$37, 0), MATCH(FO94, '2018'!$E$4:$HF$4, 0) )</f>
        <v>0</v>
      </c>
      <c r="FZ121" s="41">
        <f>INDEX('2019'!$E$7:$HF$37,  MATCH(FO121, '2019'!$A$7:$A$37, 0), MATCH(FO94, '2019'!$E$4:$HF$4, 0) )</f>
        <v>0</v>
      </c>
      <c r="GB121" s="9">
        <f t="shared" ref="GB121:GC121" si="1735">GB31</f>
        <v>29</v>
      </c>
      <c r="GC121" s="18" t="str">
        <f t="shared" si="1735"/>
        <v>Morgan</v>
      </c>
      <c r="GD121" s="41">
        <f>INDEX('2010'!$E$7:$HF$37,  MATCH(GB121, '2010'!$A$7:$A$37, 0), MATCH(GB94, '2010'!$E$4:$HF$4, 0) )</f>
        <v>0</v>
      </c>
      <c r="GE121" s="41">
        <f>INDEX('2011'!$E$7:$HF$37,  MATCH(GB121, '2011'!$A$7:$A$37, 0), MATCH(GB94, '2011'!$E$4:$HF$4, 0) )</f>
        <v>0</v>
      </c>
      <c r="GF121" s="41">
        <f>INDEX('2012'!$E$7:$HF$37,  MATCH(GB121, '2012'!$A$7:$A$37, 0), MATCH(GB94, '2012'!$E$4:$HF$4, 0) )</f>
        <v>0</v>
      </c>
      <c r="GG121" s="41">
        <f>INDEX('2013'!$E$7:$HF$37,  MATCH(GB121, '2013'!$A$7:$A$37, 0), MATCH(GB94, '2013'!$E$4:$HF$4, 0) )</f>
        <v>0</v>
      </c>
      <c r="GH121" s="41">
        <f>INDEX('2014'!$E$7:$HF$37,  MATCH(GB121, '2014'!$A$7:$A$37, 0), MATCH(GB94, '2014'!$E$4:$HF$4, 0) )</f>
        <v>0</v>
      </c>
      <c r="GI121" s="41">
        <f>INDEX('2015'!$E$7:$HF$37,  MATCH(GB121, '2015'!$A$7:$A$37, 0), MATCH(GB94, '2015'!$E$4:$HF$4, 0) )</f>
        <v>0</v>
      </c>
      <c r="GJ121" s="41">
        <f>INDEX('2016'!$E$7:$HF$37,  MATCH(GB121, '2016'!$A$7:$A$37, 0), MATCH(GB94, '2016'!$E$4:$HF$4, 0) )</f>
        <v>0</v>
      </c>
      <c r="GK121" s="41">
        <f>INDEX('2017'!$E$7:$HF$37,  MATCH(GB121, '2017'!$A$7:$A$37, 0), MATCH(GB94, '2017'!$E$4:$HF$4, 0) )</f>
        <v>0</v>
      </c>
      <c r="GL121" s="41">
        <f>INDEX('2018'!$E$7:$HF$37,  MATCH(GB121, '2018'!$A$7:$A$37, 0), MATCH(GB94, '2018'!$E$4:$HF$4, 0) )</f>
        <v>0</v>
      </c>
      <c r="GM121" s="41">
        <f>INDEX('2019'!$E$7:$HF$37,  MATCH(GB121, '2019'!$A$7:$A$37, 0), MATCH(GB94, '2019'!$E$4:$HF$4, 0) )</f>
        <v>0</v>
      </c>
    </row>
    <row r="122" spans="2:195" x14ac:dyDescent="0.25">
      <c r="B122" s="9">
        <f t="shared" ref="B122:C122" si="1736">B32</f>
        <v>31</v>
      </c>
      <c r="C122" s="18" t="str">
        <f t="shared" si="1736"/>
        <v>Piute</v>
      </c>
      <c r="D122" s="41">
        <f>INDEX('2010'!$E$7:$HF$37,  MATCH(B122, '2010'!$A$7:$A$37, 0), MATCH(B94, '2010'!$E$4:$HF$4, 0) )</f>
        <v>65</v>
      </c>
      <c r="E122" s="41">
        <f>INDEX('2011'!$E$7:$HF$37,  MATCH(B122, '2011'!$A$7:$A$37, 0), MATCH(B94, '2011'!$E$4:$HF$4, 0) )</f>
        <v>38</v>
      </c>
      <c r="F122" s="41">
        <f>INDEX('2012'!$E$7:$HF$37,  MATCH(B122, '2012'!$A$7:$A$37, 0), MATCH(B94, '2012'!$E$4:$HF$4, 0) )</f>
        <v>42</v>
      </c>
      <c r="G122" s="41">
        <f>INDEX('2013'!$E$7:$HF$37,  MATCH(B122, '2013'!$A$7:$A$37, 0), MATCH(B94, '2013'!$E$4:$HF$4, 0) )</f>
        <v>45</v>
      </c>
      <c r="H122" s="41">
        <f>INDEX('2014'!$E$7:$HF$37,  MATCH(B122, '2014'!$A$7:$A$37, 0), MATCH(B94, '2014'!$E$4:$HF$4, 0) )</f>
        <v>44</v>
      </c>
      <c r="I122" s="41">
        <f>INDEX('2015'!$E$7:$HF$37,  MATCH(B122, '2015'!$A$7:$A$37, 0), MATCH(B94, '2015'!$E$4:$HF$4, 0) )</f>
        <v>42</v>
      </c>
      <c r="J122" s="41">
        <f>INDEX('2016'!$E$7:$HF$37,  MATCH(B122, '2016'!$A$7:$A$37, 0), MATCH(B94, '2016'!$E$4:$HF$4, 0) )</f>
        <v>36</v>
      </c>
      <c r="K122" s="41">
        <f>INDEX('2017'!$E$7:$HF$37,  MATCH(B122, '2017'!$A$7:$A$37, 0), MATCH(B94, '2017'!$E$4:$HF$4, 0) )</f>
        <v>11</v>
      </c>
      <c r="L122" s="41">
        <f>INDEX('2018'!$E$7:$HF$37,  MATCH(B122, '2018'!$A$7:$A$37, 0), MATCH(B94, '2018'!$E$4:$HF$4, 0) )</f>
        <v>12</v>
      </c>
      <c r="M122" s="41">
        <f>INDEX('2019'!$E$7:$HF$37,  MATCH(B122, '2019'!$A$7:$A$37, 0), MATCH(B94, '2019'!$E$4:$HF$4, 0) )</f>
        <v>9</v>
      </c>
      <c r="O122" s="9">
        <f t="shared" ref="O122:P122" si="1737">O32</f>
        <v>31</v>
      </c>
      <c r="P122" s="18" t="str">
        <f t="shared" si="1737"/>
        <v>Piute</v>
      </c>
      <c r="Q122" s="41">
        <f>INDEX('2010'!$E$7:$HF$37,  MATCH(O122, '2010'!$A$7:$A$37, 0), MATCH(O94, '2010'!$E$4:$HF$4, 0) )</f>
        <v>4</v>
      </c>
      <c r="R122" s="41">
        <f>INDEX('2011'!$E$7:$HF$37,  MATCH(O122, '2011'!$A$7:$A$37, 0), MATCH(O94, '2011'!$E$4:$HF$4, 0) )</f>
        <v>4</v>
      </c>
      <c r="S122" s="41">
        <f>INDEX('2012'!$E$7:$HF$37,  MATCH(O122, '2012'!$A$7:$A$37, 0), MATCH(O94, '2012'!$E$4:$HF$4, 0) )</f>
        <v>4</v>
      </c>
      <c r="T122" s="41">
        <f>INDEX('2013'!$E$7:$HF$37,  MATCH(O122, '2013'!$A$7:$A$37, 0), MATCH(O94, '2013'!$E$4:$HF$4, 0) )</f>
        <v>3</v>
      </c>
      <c r="U122" s="41">
        <f>INDEX('2014'!$E$7:$HF$37,  MATCH(O122, '2014'!$A$7:$A$37, 0), MATCH(O94, '2014'!$E$4:$HF$4, 0) )</f>
        <v>0</v>
      </c>
      <c r="V122" s="41">
        <f>INDEX('2015'!$E$7:$HF$37,  MATCH(O122, '2015'!$A$7:$A$37, 0), MATCH(O94, '2015'!$E$4:$HF$4, 0) )</f>
        <v>0</v>
      </c>
      <c r="W122" s="41">
        <f>INDEX('2016'!$E$7:$HF$37,  MATCH(O122, '2016'!$A$7:$A$37, 0), MATCH(O94, '2016'!$E$4:$HF$4, 0) )</f>
        <v>0</v>
      </c>
      <c r="X122" s="41">
        <f>INDEX('2017'!$E$7:$HF$37,  MATCH(O122, '2017'!$A$7:$A$37, 0), MATCH(O94, '2017'!$E$4:$HF$4, 0) )</f>
        <v>0</v>
      </c>
      <c r="Y122" s="41">
        <f>INDEX('2018'!$E$7:$HF$37,  MATCH(O122, '2018'!$A$7:$A$37, 0), MATCH(O94, '2018'!$E$4:$HF$4, 0) )</f>
        <v>0</v>
      </c>
      <c r="Z122" s="41">
        <f>INDEX('2019'!$E$7:$HF$37,  MATCH(O122, '2019'!$A$7:$A$37, 0), MATCH(O94, '2019'!$E$4:$HF$4, 0) )</f>
        <v>0</v>
      </c>
      <c r="AB122" s="9">
        <f t="shared" ref="AB122:AC122" si="1738">AB32</f>
        <v>31</v>
      </c>
      <c r="AC122" s="18" t="str">
        <f t="shared" si="1738"/>
        <v>Piute</v>
      </c>
      <c r="AD122" s="41">
        <f>INDEX('2010'!$E$7:$HF$37,  MATCH(AB122, '2010'!$A$7:$A$37, 0), MATCH(AB94, '2010'!$E$4:$HF$4, 0) )</f>
        <v>0</v>
      </c>
      <c r="AE122" s="41">
        <f>INDEX('2011'!$E$7:$HF$37,  MATCH(AB122, '2011'!$A$7:$A$37, 0), MATCH(AB94, '2011'!$E$4:$HF$4, 0) )</f>
        <v>0</v>
      </c>
      <c r="AF122" s="41">
        <f>INDEX('2012'!$E$7:$HF$37,  MATCH(AB122, '2012'!$A$7:$A$37, 0), MATCH(AB94, '2012'!$E$4:$HF$4, 0) )</f>
        <v>2</v>
      </c>
      <c r="AG122" s="41">
        <f>INDEX('2013'!$E$7:$HF$37,  MATCH(AB122, '2013'!$A$7:$A$37, 0), MATCH(AB94, '2013'!$E$4:$HF$4, 0) )</f>
        <v>5</v>
      </c>
      <c r="AH122" s="41">
        <f>INDEX('2014'!$E$7:$HF$37,  MATCH(AB122, '2014'!$A$7:$A$37, 0), MATCH(AB94, '2014'!$E$4:$HF$4, 0) )</f>
        <v>5</v>
      </c>
      <c r="AI122" s="41">
        <f>INDEX('2015'!$E$7:$HF$37,  MATCH(AB122, '2015'!$A$7:$A$37, 0), MATCH(AB94, '2015'!$E$4:$HF$4, 0) )</f>
        <v>3</v>
      </c>
      <c r="AJ122" s="41">
        <f>INDEX('2016'!$E$7:$HF$37,  MATCH(AB122, '2016'!$A$7:$A$37, 0), MATCH(AB94, '2016'!$E$4:$HF$4, 0) )</f>
        <v>3</v>
      </c>
      <c r="AK122" s="41">
        <f>INDEX('2017'!$E$7:$HF$37,  MATCH(AB122, '2017'!$A$7:$A$37, 0), MATCH(AB94, '2017'!$E$4:$HF$4, 0) )</f>
        <v>3</v>
      </c>
      <c r="AL122" s="41">
        <f>INDEX('2018'!$E$7:$HF$37,  MATCH(AB122, '2018'!$A$7:$A$37, 0), MATCH(AB94, '2018'!$E$4:$HF$4, 0) )</f>
        <v>0</v>
      </c>
      <c r="AM122" s="41">
        <f>INDEX('2019'!$E$7:$HF$37,  MATCH(AB122, '2019'!$A$7:$A$37, 0), MATCH(AB94, '2019'!$E$4:$HF$4, 0) )</f>
        <v>1</v>
      </c>
      <c r="AO122" s="9">
        <f t="shared" ref="AO122:AP122" si="1739">AO32</f>
        <v>31</v>
      </c>
      <c r="AP122" s="18" t="str">
        <f t="shared" si="1739"/>
        <v>Piute</v>
      </c>
      <c r="AQ122" s="41">
        <f>INDEX('2010'!$E$7:$HF$37,  MATCH(AO122, '2010'!$A$7:$A$37, 0), MATCH(AO94, '2010'!$E$4:$HF$4, 0) )</f>
        <v>1</v>
      </c>
      <c r="AR122" s="41">
        <f>INDEX('2011'!$E$7:$HF$37,  MATCH(AO122, '2011'!$A$7:$A$37, 0), MATCH(AO94, '2011'!$E$4:$HF$4, 0) )</f>
        <v>2</v>
      </c>
      <c r="AS122" s="41">
        <f>INDEX('2012'!$E$7:$HF$37,  MATCH(AO122, '2012'!$A$7:$A$37, 0), MATCH(AO94, '2012'!$E$4:$HF$4, 0) )</f>
        <v>1</v>
      </c>
      <c r="AT122" s="41">
        <f>INDEX('2013'!$E$7:$HF$37,  MATCH(AO122, '2013'!$A$7:$A$37, 0), MATCH(AO94, '2013'!$E$4:$HF$4, 0) )</f>
        <v>0</v>
      </c>
      <c r="AU122" s="41">
        <f>INDEX('2014'!$E$7:$HF$37,  MATCH(AO122, '2014'!$A$7:$A$37, 0), MATCH(AO94, '2014'!$E$4:$HF$4, 0) )</f>
        <v>0</v>
      </c>
      <c r="AV122" s="41">
        <f>INDEX('2015'!$E$7:$HF$37,  MATCH(AO122, '2015'!$A$7:$A$37, 0), MATCH(AO94, '2015'!$E$4:$HF$4, 0) )</f>
        <v>0</v>
      </c>
      <c r="AW122" s="41">
        <f>INDEX('2016'!$E$7:$HF$37,  MATCH(AO122, '2016'!$A$7:$A$37, 0), MATCH(AO94, '2016'!$E$4:$HF$4, 0) )</f>
        <v>0</v>
      </c>
      <c r="AX122" s="41">
        <f>INDEX('2017'!$E$7:$HF$37,  MATCH(AO122, '2017'!$A$7:$A$37, 0), MATCH(AO94, '2017'!$E$4:$HF$4, 0) )</f>
        <v>0</v>
      </c>
      <c r="AY122" s="41">
        <f>INDEX('2018'!$E$7:$HF$37,  MATCH(AO122, '2018'!$A$7:$A$37, 0), MATCH(AO94, '2018'!$E$4:$HF$4, 0) )</f>
        <v>0</v>
      </c>
      <c r="AZ122" s="41">
        <f>INDEX('2019'!$E$7:$HF$37,  MATCH(AO122, '2019'!$A$7:$A$37, 0), MATCH(AO94, '2019'!$E$4:$HF$4, 0) )</f>
        <v>0</v>
      </c>
      <c r="BB122" s="9">
        <f t="shared" ref="BB122:BC122" si="1740">BB32</f>
        <v>31</v>
      </c>
      <c r="BC122" s="18" t="str">
        <f t="shared" si="1740"/>
        <v>Piute</v>
      </c>
      <c r="BD122" s="41">
        <f>INDEX('2010'!$E$7:$HF$37,  MATCH(BB122, '2010'!$A$7:$A$37, 0), MATCH(BB94, '2010'!$E$4:$HF$4, 0) )</f>
        <v>0</v>
      </c>
      <c r="BE122" s="41">
        <f>INDEX('2011'!$E$7:$HF$37,  MATCH(BB122, '2011'!$A$7:$A$37, 0), MATCH(BB94, '2011'!$E$4:$HF$4, 0) )</f>
        <v>0</v>
      </c>
      <c r="BF122" s="41">
        <f>INDEX('2012'!$E$7:$HF$37,  MATCH(BB122, '2012'!$A$7:$A$37, 0), MATCH(BB94, '2012'!$E$4:$HF$4, 0) )</f>
        <v>0</v>
      </c>
      <c r="BG122" s="41">
        <f>INDEX('2013'!$E$7:$HF$37,  MATCH(BB122, '2013'!$A$7:$A$37, 0), MATCH(BB94, '2013'!$E$4:$HF$4, 0) )</f>
        <v>0</v>
      </c>
      <c r="BH122" s="41">
        <f>INDEX('2014'!$E$7:$HF$37,  MATCH(BB122, '2014'!$A$7:$A$37, 0), MATCH(BB94, '2014'!$E$4:$HF$4, 0) )</f>
        <v>0</v>
      </c>
      <c r="BI122" s="41">
        <f>INDEX('2015'!$E$7:$HF$37,  MATCH(BB122, '2015'!$A$7:$A$37, 0), MATCH(BB94, '2015'!$E$4:$HF$4, 0) )</f>
        <v>0</v>
      </c>
      <c r="BJ122" s="41">
        <f>INDEX('2016'!$E$7:$HF$37,  MATCH(BB122, '2016'!$A$7:$A$37, 0), MATCH(BB94, '2016'!$E$4:$HF$4, 0) )</f>
        <v>0</v>
      </c>
      <c r="BK122" s="41">
        <f>INDEX('2017'!$E$7:$HF$37,  MATCH(BB122, '2017'!$A$7:$A$37, 0), MATCH(BB94, '2017'!$E$4:$HF$4, 0) )</f>
        <v>0</v>
      </c>
      <c r="BL122" s="41">
        <f>INDEX('2018'!$E$7:$HF$37,  MATCH(BB122, '2018'!$A$7:$A$37, 0), MATCH(BB94, '2018'!$E$4:$HF$4, 0) )</f>
        <v>0</v>
      </c>
      <c r="BM122" s="41">
        <f>INDEX('2019'!$E$7:$HF$37,  MATCH(BB122, '2019'!$A$7:$A$37, 0), MATCH(BB94, '2019'!$E$4:$HF$4, 0) )</f>
        <v>0</v>
      </c>
      <c r="BO122" s="9">
        <f t="shared" ref="BO122:BP122" si="1741">BO32</f>
        <v>31</v>
      </c>
      <c r="BP122" s="18" t="str">
        <f t="shared" si="1741"/>
        <v>Piute</v>
      </c>
      <c r="BQ122" s="41">
        <f>INDEX('2010'!$E$7:$HF$37,  MATCH(BO122, '2010'!$A$7:$A$37, 0), MATCH(BO94, '2010'!$E$4:$HF$4, 0) )</f>
        <v>0</v>
      </c>
      <c r="BR122" s="41">
        <f>INDEX('2011'!$E$7:$HF$37,  MATCH(BO122, '2011'!$A$7:$A$37, 0), MATCH(BO94, '2011'!$E$4:$HF$4, 0) )</f>
        <v>0</v>
      </c>
      <c r="BS122" s="41">
        <f>INDEX('2012'!$E$7:$HF$37,  MATCH(BO122, '2012'!$A$7:$A$37, 0), MATCH(BO94, '2012'!$E$4:$HF$4, 0) )</f>
        <v>0</v>
      </c>
      <c r="BT122" s="41">
        <f>INDEX('2013'!$E$7:$HF$37,  MATCH(BO122, '2013'!$A$7:$A$37, 0), MATCH(BO94, '2013'!$E$4:$HF$4, 0) )</f>
        <v>0</v>
      </c>
      <c r="BU122" s="41">
        <f>INDEX('2014'!$E$7:$HF$37,  MATCH(BO122, '2014'!$A$7:$A$37, 0), MATCH(BO94, '2014'!$E$4:$HF$4, 0) )</f>
        <v>0</v>
      </c>
      <c r="BV122" s="41">
        <f>INDEX('2015'!$E$7:$HF$37,  MATCH(BO122, '2015'!$A$7:$A$37, 0), MATCH(BO94, '2015'!$E$4:$HF$4, 0) )</f>
        <v>0</v>
      </c>
      <c r="BW122" s="41">
        <f>INDEX('2016'!$E$7:$HF$37,  MATCH(BO122, '2016'!$A$7:$A$37, 0), MATCH(BO94, '2016'!$E$4:$HF$4, 0) )</f>
        <v>0</v>
      </c>
      <c r="BX122" s="41">
        <f>INDEX('2017'!$E$7:$HF$37,  MATCH(BO122, '2017'!$A$7:$A$37, 0), MATCH(BO94, '2017'!$E$4:$HF$4, 0) )</f>
        <v>0</v>
      </c>
      <c r="BY122" s="41">
        <f>INDEX('2018'!$E$7:$HF$37,  MATCH(BO122, '2018'!$A$7:$A$37, 0), MATCH(BO94, '2018'!$E$4:$HF$4, 0) )</f>
        <v>10</v>
      </c>
      <c r="BZ122" s="41">
        <f>INDEX('2019'!$E$7:$HF$37,  MATCH(BO122, '2019'!$A$7:$A$37, 0), MATCH(BO94, '2019'!$E$4:$HF$4, 0) )</f>
        <v>6</v>
      </c>
      <c r="CB122" s="9">
        <f t="shared" ref="CB122:CC122" si="1742">CB32</f>
        <v>31</v>
      </c>
      <c r="CC122" s="18" t="str">
        <f t="shared" si="1742"/>
        <v>Piute</v>
      </c>
      <c r="CD122" s="41">
        <f>INDEX('2010'!$E$7:$HF$37,  MATCH(CB122, '2010'!$A$7:$A$37, 0), MATCH(CB94, '2010'!$E$4:$HF$4, 0) )</f>
        <v>13</v>
      </c>
      <c r="CE122" s="41">
        <f>INDEX('2011'!$E$7:$HF$37,  MATCH(CB122, '2011'!$A$7:$A$37, 0), MATCH(CB94, '2011'!$E$4:$HF$4, 0) )</f>
        <v>12</v>
      </c>
      <c r="CF122" s="41">
        <f>INDEX('2012'!$E$7:$HF$37,  MATCH(CB122, '2012'!$A$7:$A$37, 0), MATCH(CB94, '2012'!$E$4:$HF$4, 0) )</f>
        <v>6</v>
      </c>
      <c r="CG122" s="41">
        <f>INDEX('2013'!$E$7:$HF$37,  MATCH(CB122, '2013'!$A$7:$A$37, 0), MATCH(CB94, '2013'!$E$4:$HF$4, 0) )</f>
        <v>4</v>
      </c>
      <c r="CH122" s="41">
        <f>INDEX('2014'!$E$7:$HF$37,  MATCH(CB122, '2014'!$A$7:$A$37, 0), MATCH(CB94, '2014'!$E$4:$HF$4, 0) )</f>
        <v>0</v>
      </c>
      <c r="CI122" s="41">
        <f>INDEX('2015'!$E$7:$HF$37,  MATCH(CB122, '2015'!$A$7:$A$37, 0), MATCH(CB94, '2015'!$E$4:$HF$4, 0) )</f>
        <v>0</v>
      </c>
      <c r="CJ122" s="41">
        <f>INDEX('2016'!$E$7:$HF$37,  MATCH(CB122, '2016'!$A$7:$A$37, 0), MATCH(CB94, '2016'!$E$4:$HF$4, 0) )</f>
        <v>0</v>
      </c>
      <c r="CK122" s="41">
        <f>INDEX('2017'!$E$7:$HF$37,  MATCH(CB122, '2017'!$A$7:$A$37, 0), MATCH(CB94, '2017'!$E$4:$HF$4, 0) )</f>
        <v>0</v>
      </c>
      <c r="CL122" s="41">
        <f>INDEX('2018'!$E$7:$HF$37,  MATCH(CB122, '2018'!$A$7:$A$37, 0), MATCH(CB94, '2018'!$E$4:$HF$4, 0) )</f>
        <v>0</v>
      </c>
      <c r="CM122" s="41">
        <f>INDEX('2019'!$E$7:$HF$37,  MATCH(CB122, '2019'!$A$7:$A$37, 0), MATCH(CB94, '2019'!$E$4:$HF$4, 0) )</f>
        <v>0</v>
      </c>
      <c r="CO122" s="9">
        <f t="shared" ref="CO122:CP122" si="1743">CO32</f>
        <v>31</v>
      </c>
      <c r="CP122" s="18" t="str">
        <f t="shared" si="1743"/>
        <v>Piute</v>
      </c>
      <c r="CQ122" s="41">
        <f>INDEX('2010'!$E$7:$HF$37,  MATCH(CO122, '2010'!$A$7:$A$37, 0), MATCH(CO94, '2010'!$E$4:$HF$4, 0) )</f>
        <v>3</v>
      </c>
      <c r="CR122" s="41">
        <f>INDEX('2011'!$E$7:$HF$37,  MATCH(CO122, '2011'!$A$7:$A$37, 0), MATCH(CO94, '2011'!$E$4:$HF$4, 0) )</f>
        <v>2</v>
      </c>
      <c r="CS122" s="41">
        <f>INDEX('2012'!$E$7:$HF$37,  MATCH(CO122, '2012'!$A$7:$A$37, 0), MATCH(CO94, '2012'!$E$4:$HF$4, 0) )</f>
        <v>1</v>
      </c>
      <c r="CT122" s="41">
        <f>INDEX('2013'!$E$7:$HF$37,  MATCH(CO122, '2013'!$A$7:$A$37, 0), MATCH(CO94, '2013'!$E$4:$HF$4, 0) )</f>
        <v>1</v>
      </c>
      <c r="CU122" s="41">
        <f>INDEX('2014'!$E$7:$HF$37,  MATCH(CO122, '2014'!$A$7:$A$37, 0), MATCH(CO94, '2014'!$E$4:$HF$4, 0) )</f>
        <v>1</v>
      </c>
      <c r="CV122" s="41">
        <f>INDEX('2015'!$E$7:$HF$37,  MATCH(CO122, '2015'!$A$7:$A$37, 0), MATCH(CO94, '2015'!$E$4:$HF$4, 0) )</f>
        <v>0</v>
      </c>
      <c r="CW122" s="41">
        <f>INDEX('2016'!$E$7:$HF$37,  MATCH(CO122, '2016'!$A$7:$A$37, 0), MATCH(CO94, '2016'!$E$4:$HF$4, 0) )</f>
        <v>0</v>
      </c>
      <c r="CX122" s="41">
        <f>INDEX('2017'!$E$7:$HF$37,  MATCH(CO122, '2017'!$A$7:$A$37, 0), MATCH(CO94, '2017'!$E$4:$HF$4, 0) )</f>
        <v>0</v>
      </c>
      <c r="CY122" s="41">
        <f>INDEX('2018'!$E$7:$HF$37,  MATCH(CO122, '2018'!$A$7:$A$37, 0), MATCH(CO94, '2018'!$E$4:$HF$4, 0) )</f>
        <v>0</v>
      </c>
      <c r="CZ122" s="41">
        <f>INDEX('2019'!$E$7:$HF$37,  MATCH(CO122, '2019'!$A$7:$A$37, 0), MATCH(CO94, '2019'!$E$4:$HF$4, 0) )</f>
        <v>0</v>
      </c>
      <c r="DB122" s="9">
        <f t="shared" ref="DB122:DC122" si="1744">DB32</f>
        <v>31</v>
      </c>
      <c r="DC122" s="18" t="str">
        <f t="shared" si="1744"/>
        <v>Piute</v>
      </c>
      <c r="DD122" s="41">
        <f>INDEX('2010'!$E$7:$HF$37,  MATCH(DB122, '2010'!$A$7:$A$37, 0), MATCH(DB94, '2010'!$E$4:$HF$4, 0) )</f>
        <v>3</v>
      </c>
      <c r="DE122" s="41">
        <f>INDEX('2011'!$E$7:$HF$37,  MATCH(DB122, '2011'!$A$7:$A$37, 0), MATCH(DB94, '2011'!$E$4:$HF$4, 0) )</f>
        <v>3</v>
      </c>
      <c r="DF122" s="41">
        <f>INDEX('2012'!$E$7:$HF$37,  MATCH(DB122, '2012'!$A$7:$A$37, 0), MATCH(DB94, '2012'!$E$4:$HF$4, 0) )</f>
        <v>5</v>
      </c>
      <c r="DG122" s="41">
        <f>INDEX('2013'!$E$7:$HF$37,  MATCH(DB122, '2013'!$A$7:$A$37, 0), MATCH(DB94, '2013'!$E$4:$HF$4, 0) )</f>
        <v>7</v>
      </c>
      <c r="DH122" s="41">
        <f>INDEX('2014'!$E$7:$HF$37,  MATCH(DB122, '2014'!$A$7:$A$37, 0), MATCH(DB94, '2014'!$E$4:$HF$4, 0) )</f>
        <v>6</v>
      </c>
      <c r="DI122" s="41">
        <f>INDEX('2015'!$E$7:$HF$37,  MATCH(DB122, '2015'!$A$7:$A$37, 0), MATCH(DB94, '2015'!$E$4:$HF$4, 0) )</f>
        <v>7</v>
      </c>
      <c r="DJ122" s="41">
        <f>INDEX('2016'!$E$7:$HF$37,  MATCH(DB122, '2016'!$A$7:$A$37, 0), MATCH(DB94, '2016'!$E$4:$HF$4, 0) )</f>
        <v>4</v>
      </c>
      <c r="DK122" s="41">
        <f>INDEX('2017'!$E$7:$HF$37,  MATCH(DB122, '2017'!$A$7:$A$37, 0), MATCH(DB94, '2017'!$E$4:$HF$4, 0) )</f>
        <v>1</v>
      </c>
      <c r="DL122" s="41">
        <f>INDEX('2018'!$E$7:$HF$37,  MATCH(DB122, '2018'!$A$7:$A$37, 0), MATCH(DB94, '2018'!$E$4:$HF$4, 0) )</f>
        <v>0</v>
      </c>
      <c r="DM122" s="41">
        <f>INDEX('2019'!$E$7:$HF$37,  MATCH(DB122, '2019'!$A$7:$A$37, 0), MATCH(DB94, '2019'!$E$4:$HF$4, 0) )</f>
        <v>0</v>
      </c>
      <c r="DO122" s="9">
        <f t="shared" ref="DO122:DP122" si="1745">DO32</f>
        <v>31</v>
      </c>
      <c r="DP122" s="18" t="str">
        <f t="shared" si="1745"/>
        <v>Piute</v>
      </c>
      <c r="DQ122" s="41">
        <f>INDEX('2010'!$E$7:$HF$37,  MATCH(DO122, '2010'!$A$7:$A$37, 0), MATCH(DO94, '2010'!$E$4:$HF$4, 0) )</f>
        <v>21</v>
      </c>
      <c r="DR122" s="41">
        <f>INDEX('2011'!$E$7:$HF$37,  MATCH(DO122, '2011'!$A$7:$A$37, 0), MATCH(DO94, '2011'!$E$4:$HF$4, 0) )</f>
        <v>9</v>
      </c>
      <c r="DS122" s="41">
        <f>INDEX('2012'!$E$7:$HF$37,  MATCH(DO122, '2012'!$A$7:$A$37, 0), MATCH(DO94, '2012'!$E$4:$HF$4, 0) )</f>
        <v>7</v>
      </c>
      <c r="DT122" s="41">
        <f>INDEX('2013'!$E$7:$HF$37,  MATCH(DO122, '2013'!$A$7:$A$37, 0), MATCH(DO94, '2013'!$E$4:$HF$4, 0) )</f>
        <v>8</v>
      </c>
      <c r="DU122" s="41">
        <f>INDEX('2014'!$E$7:$HF$37,  MATCH(DO122, '2014'!$A$7:$A$37, 0), MATCH(DO94, '2014'!$E$4:$HF$4, 0) )</f>
        <v>4</v>
      </c>
      <c r="DV122" s="41">
        <f>INDEX('2015'!$E$7:$HF$37,  MATCH(DO122, '2015'!$A$7:$A$37, 0), MATCH(DO94, '2015'!$E$4:$HF$4, 0) )</f>
        <v>3</v>
      </c>
      <c r="DW122" s="41">
        <f>INDEX('2016'!$E$7:$HF$37,  MATCH(DO122, '2016'!$A$7:$A$37, 0), MATCH(DO94, '2016'!$E$4:$HF$4, 0) )</f>
        <v>4</v>
      </c>
      <c r="DX122" s="41">
        <f>INDEX('2017'!$E$7:$HF$37,  MATCH(DO122, '2017'!$A$7:$A$37, 0), MATCH(DO94, '2017'!$E$4:$HF$4, 0) )</f>
        <v>5</v>
      </c>
      <c r="DY122" s="41">
        <f>INDEX('2018'!$E$7:$HF$37,  MATCH(DO122, '2018'!$A$7:$A$37, 0), MATCH(DO94, '2018'!$E$4:$HF$4, 0) )</f>
        <v>0</v>
      </c>
      <c r="DZ122" s="41">
        <f>INDEX('2019'!$E$7:$HF$37,  MATCH(DO122, '2019'!$A$7:$A$37, 0), MATCH(DO94, '2019'!$E$4:$HF$4, 0) )</f>
        <v>0</v>
      </c>
      <c r="EB122" s="9">
        <f t="shared" ref="EB122:EC122" si="1746">EB32</f>
        <v>31</v>
      </c>
      <c r="EC122" s="18" t="str">
        <f t="shared" si="1746"/>
        <v>Piute</v>
      </c>
      <c r="ED122" s="41">
        <f>INDEX('2010'!$E$7:$HF$37,  MATCH(EB122, '2010'!$A$7:$A$37, 0), MATCH(EB94, '2010'!$E$4:$HF$4, 0) )</f>
        <v>12</v>
      </c>
      <c r="EE122" s="41">
        <f>INDEX('2011'!$E$7:$HF$37,  MATCH(EB122, '2011'!$A$7:$A$37, 0), MATCH(EB94, '2011'!$E$4:$HF$4, 0) )</f>
        <v>0</v>
      </c>
      <c r="EF122" s="41">
        <f>INDEX('2012'!$E$7:$HF$37,  MATCH(EB122, '2012'!$A$7:$A$37, 0), MATCH(EB94, '2012'!$E$4:$HF$4, 0) )</f>
        <v>9</v>
      </c>
      <c r="EG122" s="41">
        <f>INDEX('2013'!$E$7:$HF$37,  MATCH(EB122, '2013'!$A$7:$A$37, 0), MATCH(EB94, '2013'!$E$4:$HF$4, 0) )</f>
        <v>9</v>
      </c>
      <c r="EH122" s="41">
        <f>INDEX('2014'!$E$7:$HF$37,  MATCH(EB122, '2014'!$A$7:$A$37, 0), MATCH(EB94, '2014'!$E$4:$HF$4, 0) )</f>
        <v>24</v>
      </c>
      <c r="EI122" s="41">
        <f>INDEX('2015'!$E$7:$HF$37,  MATCH(EB122, '2015'!$A$7:$A$37, 0), MATCH(EB94, '2015'!$E$4:$HF$4, 0) )</f>
        <v>24</v>
      </c>
      <c r="EJ122" s="41">
        <f>INDEX('2016'!$E$7:$HF$37,  MATCH(EB122, '2016'!$A$7:$A$37, 0), MATCH(EB94, '2016'!$E$4:$HF$4, 0) )</f>
        <v>22</v>
      </c>
      <c r="EK122" s="41">
        <f>INDEX('2017'!$E$7:$HF$37,  MATCH(EB122, '2017'!$A$7:$A$37, 0), MATCH(EB94, '2017'!$E$4:$HF$4, 0) )</f>
        <v>2</v>
      </c>
      <c r="EL122" s="41">
        <f>INDEX('2018'!$E$7:$HF$37,  MATCH(EB122, '2018'!$A$7:$A$37, 0), MATCH(EB94, '2018'!$E$4:$HF$4, 0) )</f>
        <v>2</v>
      </c>
      <c r="EM122" s="41">
        <f>INDEX('2019'!$E$7:$HF$37,  MATCH(EB122, '2019'!$A$7:$A$37, 0), MATCH(EB94, '2019'!$E$4:$HF$4, 0) )</f>
        <v>2</v>
      </c>
      <c r="EO122" s="9">
        <f t="shared" ref="EO122:EP122" si="1747">EO32</f>
        <v>31</v>
      </c>
      <c r="EP122" s="18" t="str">
        <f t="shared" si="1747"/>
        <v>Piute</v>
      </c>
      <c r="EQ122" s="41">
        <f>INDEX('2010'!$E$7:$HF$37,  MATCH(EO122, '2010'!$A$7:$A$37, 0), MATCH(EO94, '2010'!$E$4:$HF$4, 0) )</f>
        <v>3</v>
      </c>
      <c r="ER122" s="41">
        <f>INDEX('2011'!$E$7:$HF$37,  MATCH(EO122, '2011'!$A$7:$A$37, 0), MATCH(EO94, '2011'!$E$4:$HF$4, 0) )</f>
        <v>3</v>
      </c>
      <c r="ES122" s="41">
        <f>INDEX('2012'!$E$7:$HF$37,  MATCH(EO122, '2012'!$A$7:$A$37, 0), MATCH(EO94, '2012'!$E$4:$HF$4, 0) )</f>
        <v>2</v>
      </c>
      <c r="ET122" s="41">
        <f>INDEX('2013'!$E$7:$HF$37,  MATCH(EO122, '2013'!$A$7:$A$37, 0), MATCH(EO94, '2013'!$E$4:$HF$4, 0) )</f>
        <v>3</v>
      </c>
      <c r="EU122" s="41">
        <f>INDEX('2014'!$E$7:$HF$37,  MATCH(EO122, '2014'!$A$7:$A$37, 0), MATCH(EO94, '2014'!$E$4:$HF$4, 0) )</f>
        <v>0</v>
      </c>
      <c r="EV122" s="41">
        <f>INDEX('2015'!$E$7:$HF$37,  MATCH(EO122, '2015'!$A$7:$A$37, 0), MATCH(EO94, '2015'!$E$4:$HF$4, 0) )</f>
        <v>0</v>
      </c>
      <c r="EW122" s="41">
        <f>INDEX('2016'!$E$7:$HF$37,  MATCH(EO122, '2016'!$A$7:$A$37, 0), MATCH(EO94, '2016'!$E$4:$HF$4, 0) )</f>
        <v>0</v>
      </c>
      <c r="EX122" s="41">
        <f>INDEX('2017'!$E$7:$HF$37,  MATCH(EO122, '2017'!$A$7:$A$37, 0), MATCH(EO94, '2017'!$E$4:$HF$4, 0) )</f>
        <v>0</v>
      </c>
      <c r="EY122" s="41">
        <f>INDEX('2018'!$E$7:$HF$37,  MATCH(EO122, '2018'!$A$7:$A$37, 0), MATCH(EO94, '2018'!$E$4:$HF$4, 0) )</f>
        <v>0</v>
      </c>
      <c r="EZ122" s="41">
        <f>INDEX('2019'!$E$7:$HF$37,  MATCH(EO122, '2019'!$A$7:$A$37, 0), MATCH(EO94, '2019'!$E$4:$HF$4, 0) )</f>
        <v>0</v>
      </c>
      <c r="FB122" s="9">
        <f t="shared" ref="FB122:FC122" si="1748">FB32</f>
        <v>31</v>
      </c>
      <c r="FC122" s="18" t="str">
        <f t="shared" si="1748"/>
        <v>Piute</v>
      </c>
      <c r="FD122" s="41">
        <f>INDEX('2010'!$E$7:$HF$37,  MATCH(FB122, '2010'!$A$7:$A$37, 0), MATCH(FB94, '2010'!$E$4:$HF$4, 0) )</f>
        <v>3</v>
      </c>
      <c r="FE122" s="41">
        <f>INDEX('2011'!$E$7:$HF$37,  MATCH(FB122, '2011'!$A$7:$A$37, 0), MATCH(FB94, '2011'!$E$4:$HF$4, 0) )</f>
        <v>3</v>
      </c>
      <c r="FF122" s="41">
        <f>INDEX('2012'!$E$7:$HF$37,  MATCH(FB122, '2012'!$A$7:$A$37, 0), MATCH(FB94, '2012'!$E$4:$HF$4, 0) )</f>
        <v>2</v>
      </c>
      <c r="FG122" s="41">
        <f>INDEX('2013'!$E$7:$HF$37,  MATCH(FB122, '2013'!$A$7:$A$37, 0), MATCH(FB94, '2013'!$E$4:$HF$4, 0) )</f>
        <v>2</v>
      </c>
      <c r="FH122" s="41">
        <f>INDEX('2014'!$E$7:$HF$37,  MATCH(FB122, '2014'!$A$7:$A$37, 0), MATCH(FB94, '2014'!$E$4:$HF$4, 0) )</f>
        <v>1</v>
      </c>
      <c r="FI122" s="41">
        <f>INDEX('2015'!$E$7:$HF$37,  MATCH(FB122, '2015'!$A$7:$A$37, 0), MATCH(FB94, '2015'!$E$4:$HF$4, 0) )</f>
        <v>2</v>
      </c>
      <c r="FJ122" s="41">
        <f>INDEX('2016'!$E$7:$HF$37,  MATCH(FB122, '2016'!$A$7:$A$37, 0), MATCH(FB94, '2016'!$E$4:$HF$4, 0) )</f>
        <v>0</v>
      </c>
      <c r="FK122" s="41">
        <f>INDEX('2017'!$E$7:$HF$37,  MATCH(FB122, '2017'!$A$7:$A$37, 0), MATCH(FB94, '2017'!$E$4:$HF$4, 0) )</f>
        <v>0</v>
      </c>
      <c r="FL122" s="41">
        <f>INDEX('2018'!$E$7:$HF$37,  MATCH(FB122, '2018'!$A$7:$A$37, 0), MATCH(FB94, '2018'!$E$4:$HF$4, 0) )</f>
        <v>0</v>
      </c>
      <c r="FM122" s="41">
        <f>INDEX('2019'!$E$7:$HF$37,  MATCH(FB122, '2019'!$A$7:$A$37, 0), MATCH(FB94, '2019'!$E$4:$HF$4, 0) )</f>
        <v>0</v>
      </c>
      <c r="FO122" s="9">
        <f t="shared" ref="FO122:FP122" si="1749">FO32</f>
        <v>31</v>
      </c>
      <c r="FP122" s="18" t="str">
        <f t="shared" si="1749"/>
        <v>Piute</v>
      </c>
      <c r="FQ122" s="41">
        <f>INDEX('2010'!$E$7:$HF$37,  MATCH(FO122, '2010'!$A$7:$A$37, 0), MATCH(FO94, '2010'!$E$4:$HF$4, 0) )</f>
        <v>2</v>
      </c>
      <c r="FR122" s="41">
        <f>INDEX('2011'!$E$7:$HF$37,  MATCH(FO122, '2011'!$A$7:$A$37, 0), MATCH(FO94, '2011'!$E$4:$HF$4, 0) )</f>
        <v>0</v>
      </c>
      <c r="FS122" s="41">
        <f>INDEX('2012'!$E$7:$HF$37,  MATCH(FO122, '2012'!$A$7:$A$37, 0), MATCH(FO94, '2012'!$E$4:$HF$4, 0) )</f>
        <v>3</v>
      </c>
      <c r="FT122" s="41">
        <f>INDEX('2013'!$E$7:$HF$37,  MATCH(FO122, '2013'!$A$7:$A$37, 0), MATCH(FO94, '2013'!$E$4:$HF$4, 0) )</f>
        <v>3</v>
      </c>
      <c r="FU122" s="41">
        <f>INDEX('2014'!$E$7:$HF$37,  MATCH(FO122, '2014'!$A$7:$A$37, 0), MATCH(FO94, '2014'!$E$4:$HF$4, 0) )</f>
        <v>3</v>
      </c>
      <c r="FV122" s="41">
        <f>INDEX('2015'!$E$7:$HF$37,  MATCH(FO122, '2015'!$A$7:$A$37, 0), MATCH(FO94, '2015'!$E$4:$HF$4, 0) )</f>
        <v>3</v>
      </c>
      <c r="FW122" s="41">
        <f>INDEX('2016'!$E$7:$HF$37,  MATCH(FO122, '2016'!$A$7:$A$37, 0), MATCH(FO94, '2016'!$E$4:$HF$4, 0) )</f>
        <v>3</v>
      </c>
      <c r="FX122" s="41">
        <f>INDEX('2017'!$E$7:$HF$37,  MATCH(FO122, '2017'!$A$7:$A$37, 0), MATCH(FO94, '2017'!$E$4:$HF$4, 0) )</f>
        <v>0</v>
      </c>
      <c r="FY122" s="41">
        <f>INDEX('2018'!$E$7:$HF$37,  MATCH(FO122, '2018'!$A$7:$A$37, 0), MATCH(FO94, '2018'!$E$4:$HF$4, 0) )</f>
        <v>0</v>
      </c>
      <c r="FZ122" s="41">
        <f>INDEX('2019'!$E$7:$HF$37,  MATCH(FO122, '2019'!$A$7:$A$37, 0), MATCH(FO94, '2019'!$E$4:$HF$4, 0) )</f>
        <v>0</v>
      </c>
      <c r="GB122" s="9">
        <f t="shared" ref="GB122:GC122" si="1750">GB32</f>
        <v>31</v>
      </c>
      <c r="GC122" s="18" t="str">
        <f t="shared" si="1750"/>
        <v>Piute</v>
      </c>
      <c r="GD122" s="41">
        <f>INDEX('2010'!$E$7:$HF$37,  MATCH(GB122, '2010'!$A$7:$A$37, 0), MATCH(GB94, '2010'!$E$4:$HF$4, 0) )</f>
        <v>0</v>
      </c>
      <c r="GE122" s="41">
        <f>INDEX('2011'!$E$7:$HF$37,  MATCH(GB122, '2011'!$A$7:$A$37, 0), MATCH(GB94, '2011'!$E$4:$HF$4, 0) )</f>
        <v>0</v>
      </c>
      <c r="GF122" s="41">
        <f>INDEX('2012'!$E$7:$HF$37,  MATCH(GB122, '2012'!$A$7:$A$37, 0), MATCH(GB94, '2012'!$E$4:$HF$4, 0) )</f>
        <v>0</v>
      </c>
      <c r="GG122" s="41">
        <f>INDEX('2013'!$E$7:$HF$37,  MATCH(GB122, '2013'!$A$7:$A$37, 0), MATCH(GB94, '2013'!$E$4:$HF$4, 0) )</f>
        <v>0</v>
      </c>
      <c r="GH122" s="41">
        <f>INDEX('2014'!$E$7:$HF$37,  MATCH(GB122, '2014'!$A$7:$A$37, 0), MATCH(GB94, '2014'!$E$4:$HF$4, 0) )</f>
        <v>0</v>
      </c>
      <c r="GI122" s="41">
        <f>INDEX('2015'!$E$7:$HF$37,  MATCH(GB122, '2015'!$A$7:$A$37, 0), MATCH(GB94, '2015'!$E$4:$HF$4, 0) )</f>
        <v>0</v>
      </c>
      <c r="GJ122" s="41">
        <f>INDEX('2016'!$E$7:$HF$37,  MATCH(GB122, '2016'!$A$7:$A$37, 0), MATCH(GB94, '2016'!$E$4:$HF$4, 0) )</f>
        <v>0</v>
      </c>
      <c r="GK122" s="41">
        <f>INDEX('2017'!$E$7:$HF$37,  MATCH(GB122, '2017'!$A$7:$A$37, 0), MATCH(GB94, '2017'!$E$4:$HF$4, 0) )</f>
        <v>0</v>
      </c>
      <c r="GL122" s="41">
        <f>INDEX('2018'!$E$7:$HF$37,  MATCH(GB122, '2018'!$A$7:$A$37, 0), MATCH(GB94, '2018'!$E$4:$HF$4, 0) )</f>
        <v>0</v>
      </c>
      <c r="GM122" s="41">
        <f>INDEX('2019'!$E$7:$HF$37,  MATCH(GB122, '2019'!$A$7:$A$37, 0), MATCH(GB94, '2019'!$E$4:$HF$4, 0) )</f>
        <v>0</v>
      </c>
    </row>
    <row r="123" spans="2:195" x14ac:dyDescent="0.25">
      <c r="B123" s="9">
        <f t="shared" ref="B123:C123" si="1751">B33</f>
        <v>33</v>
      </c>
      <c r="C123" s="18" t="str">
        <f t="shared" si="1751"/>
        <v>Rich</v>
      </c>
      <c r="D123" s="41">
        <f>INDEX('2010'!$E$7:$HF$37,  MATCH(B123, '2010'!$A$7:$A$37, 0), MATCH(B94, '2010'!$E$4:$HF$4, 0) )</f>
        <v>126</v>
      </c>
      <c r="E123" s="41">
        <f>INDEX('2011'!$E$7:$HF$37,  MATCH(B123, '2011'!$A$7:$A$37, 0), MATCH(B94, '2011'!$E$4:$HF$4, 0) )</f>
        <v>116</v>
      </c>
      <c r="F123" s="41">
        <f>INDEX('2012'!$E$7:$HF$37,  MATCH(B123, '2012'!$A$7:$A$37, 0), MATCH(B94, '2012'!$E$4:$HF$4, 0) )</f>
        <v>59</v>
      </c>
      <c r="G123" s="41">
        <f>INDEX('2013'!$E$7:$HF$37,  MATCH(B123, '2013'!$A$7:$A$37, 0), MATCH(B94, '2013'!$E$4:$HF$4, 0) )</f>
        <v>44</v>
      </c>
      <c r="H123" s="41">
        <f>INDEX('2014'!$E$7:$HF$37,  MATCH(B123, '2014'!$A$7:$A$37, 0), MATCH(B94, '2014'!$E$4:$HF$4, 0) )</f>
        <v>17</v>
      </c>
      <c r="I123" s="41">
        <f>INDEX('2015'!$E$7:$HF$37,  MATCH(B123, '2015'!$A$7:$A$37, 0), MATCH(B94, '2015'!$E$4:$HF$4, 0) )</f>
        <v>40</v>
      </c>
      <c r="J123" s="41">
        <f>INDEX('2016'!$E$7:$HF$37,  MATCH(B123, '2016'!$A$7:$A$37, 0), MATCH(B94, '2016'!$E$4:$HF$4, 0) )</f>
        <v>58</v>
      </c>
      <c r="K123" s="41">
        <f>INDEX('2017'!$E$7:$HF$37,  MATCH(B123, '2017'!$A$7:$A$37, 0), MATCH(B94, '2017'!$E$4:$HF$4, 0) )</f>
        <v>63</v>
      </c>
      <c r="L123" s="41">
        <f>INDEX('2018'!$E$7:$HF$37,  MATCH(B123, '2018'!$A$7:$A$37, 0), MATCH(B94, '2018'!$E$4:$HF$4, 0) )</f>
        <v>77</v>
      </c>
      <c r="M123" s="41">
        <f>INDEX('2019'!$E$7:$HF$37,  MATCH(B123, '2019'!$A$7:$A$37, 0), MATCH(B94, '2019'!$E$4:$HF$4, 0) )</f>
        <v>96</v>
      </c>
      <c r="O123" s="9">
        <f t="shared" ref="O123:P123" si="1752">O33</f>
        <v>33</v>
      </c>
      <c r="P123" s="18" t="str">
        <f t="shared" si="1752"/>
        <v>Rich</v>
      </c>
      <c r="Q123" s="41">
        <f>INDEX('2010'!$E$7:$HF$37,  MATCH(O123, '2010'!$A$7:$A$37, 0), MATCH(O94, '2010'!$E$4:$HF$4, 0) )</f>
        <v>91</v>
      </c>
      <c r="R123" s="41">
        <f>INDEX('2011'!$E$7:$HF$37,  MATCH(O123, '2011'!$A$7:$A$37, 0), MATCH(O94, '2011'!$E$4:$HF$4, 0) )</f>
        <v>82</v>
      </c>
      <c r="S123" s="41">
        <f>INDEX('2012'!$E$7:$HF$37,  MATCH(O123, '2012'!$A$7:$A$37, 0), MATCH(O94, '2012'!$E$4:$HF$4, 0) )</f>
        <v>32</v>
      </c>
      <c r="T123" s="41">
        <f>INDEX('2013'!$E$7:$HF$37,  MATCH(O123, '2013'!$A$7:$A$37, 0), MATCH(O94, '2013'!$E$4:$HF$4, 0) )</f>
        <v>23</v>
      </c>
      <c r="U123" s="41">
        <f>INDEX('2014'!$E$7:$HF$37,  MATCH(O123, '2014'!$A$7:$A$37, 0), MATCH(O94, '2014'!$E$4:$HF$4, 0) )</f>
        <v>1</v>
      </c>
      <c r="V123" s="41">
        <f>INDEX('2015'!$E$7:$HF$37,  MATCH(O123, '2015'!$A$7:$A$37, 0), MATCH(O94, '2015'!$E$4:$HF$4, 0) )</f>
        <v>4</v>
      </c>
      <c r="W123" s="41">
        <f>INDEX('2016'!$E$7:$HF$37,  MATCH(O123, '2016'!$A$7:$A$37, 0), MATCH(O94, '2016'!$E$4:$HF$4, 0) )</f>
        <v>22</v>
      </c>
      <c r="X123" s="41">
        <f>INDEX('2017'!$E$7:$HF$37,  MATCH(O123, '2017'!$A$7:$A$37, 0), MATCH(O94, '2017'!$E$4:$HF$4, 0) )</f>
        <v>21</v>
      </c>
      <c r="Y123" s="41">
        <f>INDEX('2018'!$E$7:$HF$37,  MATCH(O123, '2018'!$A$7:$A$37, 0), MATCH(O94, '2018'!$E$4:$HF$4, 0) )</f>
        <v>17</v>
      </c>
      <c r="Z123" s="41">
        <f>INDEX('2019'!$E$7:$HF$37,  MATCH(O123, '2019'!$A$7:$A$37, 0), MATCH(O94, '2019'!$E$4:$HF$4, 0) )</f>
        <v>22</v>
      </c>
      <c r="AB123" s="9">
        <f t="shared" ref="AB123:AC123" si="1753">AB33</f>
        <v>33</v>
      </c>
      <c r="AC123" s="18" t="str">
        <f t="shared" si="1753"/>
        <v>Rich</v>
      </c>
      <c r="AD123" s="41">
        <f>INDEX('2010'!$E$7:$HF$37,  MATCH(AB123, '2010'!$A$7:$A$37, 0), MATCH(AB94, '2010'!$E$4:$HF$4, 0) )</f>
        <v>0</v>
      </c>
      <c r="AE123" s="41">
        <f>INDEX('2011'!$E$7:$HF$37,  MATCH(AB123, '2011'!$A$7:$A$37, 0), MATCH(AB94, '2011'!$E$4:$HF$4, 0) )</f>
        <v>0</v>
      </c>
      <c r="AF123" s="41">
        <f>INDEX('2012'!$E$7:$HF$37,  MATCH(AB123, '2012'!$A$7:$A$37, 0), MATCH(AB94, '2012'!$E$4:$HF$4, 0) )</f>
        <v>0</v>
      </c>
      <c r="AG123" s="41">
        <f>INDEX('2013'!$E$7:$HF$37,  MATCH(AB123, '2013'!$A$7:$A$37, 0), MATCH(AB94, '2013'!$E$4:$HF$4, 0) )</f>
        <v>0</v>
      </c>
      <c r="AH123" s="41">
        <f>INDEX('2014'!$E$7:$HF$37,  MATCH(AB123, '2014'!$A$7:$A$37, 0), MATCH(AB94, '2014'!$E$4:$HF$4, 0) )</f>
        <v>0</v>
      </c>
      <c r="AI123" s="41">
        <f>INDEX('2015'!$E$7:$HF$37,  MATCH(AB123, '2015'!$A$7:$A$37, 0), MATCH(AB94, '2015'!$E$4:$HF$4, 0) )</f>
        <v>0</v>
      </c>
      <c r="AJ123" s="41">
        <f>INDEX('2016'!$E$7:$HF$37,  MATCH(AB123, '2016'!$A$7:$A$37, 0), MATCH(AB94, '2016'!$E$4:$HF$4, 0) )</f>
        <v>0</v>
      </c>
      <c r="AK123" s="41">
        <f>INDEX('2017'!$E$7:$HF$37,  MATCH(AB123, '2017'!$A$7:$A$37, 0), MATCH(AB94, '2017'!$E$4:$HF$4, 0) )</f>
        <v>0</v>
      </c>
      <c r="AL123" s="41">
        <f>INDEX('2018'!$E$7:$HF$37,  MATCH(AB123, '2018'!$A$7:$A$37, 0), MATCH(AB94, '2018'!$E$4:$HF$4, 0) )</f>
        <v>0</v>
      </c>
      <c r="AM123" s="41">
        <f>INDEX('2019'!$E$7:$HF$37,  MATCH(AB123, '2019'!$A$7:$A$37, 0), MATCH(AB94, '2019'!$E$4:$HF$4, 0) )</f>
        <v>0</v>
      </c>
      <c r="AO123" s="9">
        <f t="shared" ref="AO123:AP123" si="1754">AO33</f>
        <v>33</v>
      </c>
      <c r="AP123" s="18" t="str">
        <f t="shared" si="1754"/>
        <v>Rich</v>
      </c>
      <c r="AQ123" s="41">
        <f>INDEX('2010'!$E$7:$HF$37,  MATCH(AO123, '2010'!$A$7:$A$37, 0), MATCH(AO94, '2010'!$E$4:$HF$4, 0) )</f>
        <v>0</v>
      </c>
      <c r="AR123" s="41">
        <f>INDEX('2011'!$E$7:$HF$37,  MATCH(AO123, '2011'!$A$7:$A$37, 0), MATCH(AO94, '2011'!$E$4:$HF$4, 0) )</f>
        <v>4</v>
      </c>
      <c r="AS123" s="41">
        <f>INDEX('2012'!$E$7:$HF$37,  MATCH(AO123, '2012'!$A$7:$A$37, 0), MATCH(AO94, '2012'!$E$4:$HF$4, 0) )</f>
        <v>2</v>
      </c>
      <c r="AT123" s="41">
        <f>INDEX('2013'!$E$7:$HF$37,  MATCH(AO123, '2013'!$A$7:$A$37, 0), MATCH(AO94, '2013'!$E$4:$HF$4, 0) )</f>
        <v>2</v>
      </c>
      <c r="AU123" s="41">
        <f>INDEX('2014'!$E$7:$HF$37,  MATCH(AO123, '2014'!$A$7:$A$37, 0), MATCH(AO94, '2014'!$E$4:$HF$4, 0) )</f>
        <v>2</v>
      </c>
      <c r="AV123" s="41">
        <f>INDEX('2015'!$E$7:$HF$37,  MATCH(AO123, '2015'!$A$7:$A$37, 0), MATCH(AO94, '2015'!$E$4:$HF$4, 0) )</f>
        <v>2</v>
      </c>
      <c r="AW123" s="41">
        <f>INDEX('2016'!$E$7:$HF$37,  MATCH(AO123, '2016'!$A$7:$A$37, 0), MATCH(AO94, '2016'!$E$4:$HF$4, 0) )</f>
        <v>0</v>
      </c>
      <c r="AX123" s="41">
        <f>INDEX('2017'!$E$7:$HF$37,  MATCH(AO123, '2017'!$A$7:$A$37, 0), MATCH(AO94, '2017'!$E$4:$HF$4, 0) )</f>
        <v>0</v>
      </c>
      <c r="AY123" s="41">
        <f>INDEX('2018'!$E$7:$HF$37,  MATCH(AO123, '2018'!$A$7:$A$37, 0), MATCH(AO94, '2018'!$E$4:$HF$4, 0) )</f>
        <v>0</v>
      </c>
      <c r="AZ123" s="41">
        <f>INDEX('2019'!$E$7:$HF$37,  MATCH(AO123, '2019'!$A$7:$A$37, 0), MATCH(AO94, '2019'!$E$4:$HF$4, 0) )</f>
        <v>0</v>
      </c>
      <c r="BB123" s="9">
        <f t="shared" ref="BB123:BC123" si="1755">BB33</f>
        <v>33</v>
      </c>
      <c r="BC123" s="18" t="str">
        <f t="shared" si="1755"/>
        <v>Rich</v>
      </c>
      <c r="BD123" s="41">
        <f>INDEX('2010'!$E$7:$HF$37,  MATCH(BB123, '2010'!$A$7:$A$37, 0), MATCH(BB94, '2010'!$E$4:$HF$4, 0) )</f>
        <v>0</v>
      </c>
      <c r="BE123" s="41">
        <f>INDEX('2011'!$E$7:$HF$37,  MATCH(BB123, '2011'!$A$7:$A$37, 0), MATCH(BB94, '2011'!$E$4:$HF$4, 0) )</f>
        <v>1</v>
      </c>
      <c r="BF123" s="41">
        <f>INDEX('2012'!$E$7:$HF$37,  MATCH(BB123, '2012'!$A$7:$A$37, 0), MATCH(BB94, '2012'!$E$4:$HF$4, 0) )</f>
        <v>4</v>
      </c>
      <c r="BG123" s="41">
        <f>INDEX('2013'!$E$7:$HF$37,  MATCH(BB123, '2013'!$A$7:$A$37, 0), MATCH(BB94, '2013'!$E$4:$HF$4, 0) )</f>
        <v>3</v>
      </c>
      <c r="BH123" s="41">
        <f>INDEX('2014'!$E$7:$HF$37,  MATCH(BB123, '2014'!$A$7:$A$37, 0), MATCH(BB94, '2014'!$E$4:$HF$4, 0) )</f>
        <v>3</v>
      </c>
      <c r="BI123" s="41">
        <f>INDEX('2015'!$E$7:$HF$37,  MATCH(BB123, '2015'!$A$7:$A$37, 0), MATCH(BB94, '2015'!$E$4:$HF$4, 0) )</f>
        <v>3</v>
      </c>
      <c r="BJ123" s="41">
        <f>INDEX('2016'!$E$7:$HF$37,  MATCH(BB123, '2016'!$A$7:$A$37, 0), MATCH(BB94, '2016'!$E$4:$HF$4, 0) )</f>
        <v>2</v>
      </c>
      <c r="BK123" s="41">
        <f>INDEX('2017'!$E$7:$HF$37,  MATCH(BB123, '2017'!$A$7:$A$37, 0), MATCH(BB94, '2017'!$E$4:$HF$4, 0) )</f>
        <v>0</v>
      </c>
      <c r="BL123" s="41">
        <f>INDEX('2018'!$E$7:$HF$37,  MATCH(BB123, '2018'!$A$7:$A$37, 0), MATCH(BB94, '2018'!$E$4:$HF$4, 0) )</f>
        <v>2</v>
      </c>
      <c r="BM123" s="41">
        <f>INDEX('2019'!$E$7:$HF$37,  MATCH(BB123, '2019'!$A$7:$A$37, 0), MATCH(BB94, '2019'!$E$4:$HF$4, 0) )</f>
        <v>2</v>
      </c>
      <c r="BO123" s="9">
        <f t="shared" ref="BO123:BP123" si="1756">BO33</f>
        <v>33</v>
      </c>
      <c r="BP123" s="18" t="str">
        <f t="shared" si="1756"/>
        <v>Rich</v>
      </c>
      <c r="BQ123" s="41">
        <f>INDEX('2010'!$E$7:$HF$37,  MATCH(BO123, '2010'!$A$7:$A$37, 0), MATCH(BO94, '2010'!$E$4:$HF$4, 0) )</f>
        <v>0</v>
      </c>
      <c r="BR123" s="41">
        <f>INDEX('2011'!$E$7:$HF$37,  MATCH(BO123, '2011'!$A$7:$A$37, 0), MATCH(BO94, '2011'!$E$4:$HF$4, 0) )</f>
        <v>0</v>
      </c>
      <c r="BS123" s="41">
        <f>INDEX('2012'!$E$7:$HF$37,  MATCH(BO123, '2012'!$A$7:$A$37, 0), MATCH(BO94, '2012'!$E$4:$HF$4, 0) )</f>
        <v>0</v>
      </c>
      <c r="BT123" s="41">
        <f>INDEX('2013'!$E$7:$HF$37,  MATCH(BO123, '2013'!$A$7:$A$37, 0), MATCH(BO94, '2013'!$E$4:$HF$4, 0) )</f>
        <v>0</v>
      </c>
      <c r="BU123" s="41">
        <f>INDEX('2014'!$E$7:$HF$37,  MATCH(BO123, '2014'!$A$7:$A$37, 0), MATCH(BO94, '2014'!$E$4:$HF$4, 0) )</f>
        <v>0</v>
      </c>
      <c r="BV123" s="41">
        <f>INDEX('2015'!$E$7:$HF$37,  MATCH(BO123, '2015'!$A$7:$A$37, 0), MATCH(BO94, '2015'!$E$4:$HF$4, 0) )</f>
        <v>16</v>
      </c>
      <c r="BW123" s="41">
        <f>INDEX('2016'!$E$7:$HF$37,  MATCH(BO123, '2016'!$A$7:$A$37, 0), MATCH(BO94, '2016'!$E$4:$HF$4, 0) )</f>
        <v>14</v>
      </c>
      <c r="BX123" s="41">
        <f>INDEX('2017'!$E$7:$HF$37,  MATCH(BO123, '2017'!$A$7:$A$37, 0), MATCH(BO94, '2017'!$E$4:$HF$4, 0) )</f>
        <v>13</v>
      </c>
      <c r="BY123" s="41">
        <f>INDEX('2018'!$E$7:$HF$37,  MATCH(BO123, '2018'!$A$7:$A$37, 0), MATCH(BO94, '2018'!$E$4:$HF$4, 0) )</f>
        <v>14</v>
      </c>
      <c r="BZ123" s="41">
        <f>INDEX('2019'!$E$7:$HF$37,  MATCH(BO123, '2019'!$A$7:$A$37, 0), MATCH(BO94, '2019'!$E$4:$HF$4, 0) )</f>
        <v>16</v>
      </c>
      <c r="CB123" s="9">
        <f t="shared" ref="CB123:CC123" si="1757">CB33</f>
        <v>33</v>
      </c>
      <c r="CC123" s="18" t="str">
        <f t="shared" si="1757"/>
        <v>Rich</v>
      </c>
      <c r="CD123" s="41">
        <f>INDEX('2010'!$E$7:$HF$37,  MATCH(CB123, '2010'!$A$7:$A$37, 0), MATCH(CB94, '2010'!$E$4:$HF$4, 0) )</f>
        <v>2</v>
      </c>
      <c r="CE123" s="41">
        <f>INDEX('2011'!$E$7:$HF$37,  MATCH(CB123, '2011'!$A$7:$A$37, 0), MATCH(CB94, '2011'!$E$4:$HF$4, 0) )</f>
        <v>2</v>
      </c>
      <c r="CF123" s="41">
        <f>INDEX('2012'!$E$7:$HF$37,  MATCH(CB123, '2012'!$A$7:$A$37, 0), MATCH(CB94, '2012'!$E$4:$HF$4, 0) )</f>
        <v>4</v>
      </c>
      <c r="CG123" s="41">
        <f>INDEX('2013'!$E$7:$HF$37,  MATCH(CB123, '2013'!$A$7:$A$37, 0), MATCH(CB94, '2013'!$E$4:$HF$4, 0) )</f>
        <v>3</v>
      </c>
      <c r="CH123" s="41">
        <f>INDEX('2014'!$E$7:$HF$37,  MATCH(CB123, '2014'!$A$7:$A$37, 0), MATCH(CB94, '2014'!$E$4:$HF$4, 0) )</f>
        <v>3</v>
      </c>
      <c r="CI123" s="41">
        <f>INDEX('2015'!$E$7:$HF$37,  MATCH(CB123, '2015'!$A$7:$A$37, 0), MATCH(CB94, '2015'!$E$4:$HF$4, 0) )</f>
        <v>1</v>
      </c>
      <c r="CJ123" s="41">
        <f>INDEX('2016'!$E$7:$HF$37,  MATCH(CB123, '2016'!$A$7:$A$37, 0), MATCH(CB94, '2016'!$E$4:$HF$4, 0) )</f>
        <v>6</v>
      </c>
      <c r="CK123" s="41">
        <f>INDEX('2017'!$E$7:$HF$37,  MATCH(CB123, '2017'!$A$7:$A$37, 0), MATCH(CB94, '2017'!$E$4:$HF$4, 0) )</f>
        <v>10</v>
      </c>
      <c r="CL123" s="41">
        <f>INDEX('2018'!$E$7:$HF$37,  MATCH(CB123, '2018'!$A$7:$A$37, 0), MATCH(CB94, '2018'!$E$4:$HF$4, 0) )</f>
        <v>11</v>
      </c>
      <c r="CM123" s="41">
        <f>INDEX('2019'!$E$7:$HF$37,  MATCH(CB123, '2019'!$A$7:$A$37, 0), MATCH(CB94, '2019'!$E$4:$HF$4, 0) )</f>
        <v>11</v>
      </c>
      <c r="CO123" s="9">
        <f t="shared" ref="CO123:CP123" si="1758">CO33</f>
        <v>33</v>
      </c>
      <c r="CP123" s="18" t="str">
        <f t="shared" si="1758"/>
        <v>Rich</v>
      </c>
      <c r="CQ123" s="41">
        <f>INDEX('2010'!$E$7:$HF$37,  MATCH(CO123, '2010'!$A$7:$A$37, 0), MATCH(CO94, '2010'!$E$4:$HF$4, 0) )</f>
        <v>3</v>
      </c>
      <c r="CR123" s="41">
        <f>INDEX('2011'!$E$7:$HF$37,  MATCH(CO123, '2011'!$A$7:$A$37, 0), MATCH(CO94, '2011'!$E$4:$HF$4, 0) )</f>
        <v>0</v>
      </c>
      <c r="CS123" s="41">
        <f>INDEX('2012'!$E$7:$HF$37,  MATCH(CO123, '2012'!$A$7:$A$37, 0), MATCH(CO94, '2012'!$E$4:$HF$4, 0) )</f>
        <v>0</v>
      </c>
      <c r="CT123" s="41">
        <f>INDEX('2013'!$E$7:$HF$37,  MATCH(CO123, '2013'!$A$7:$A$37, 0), MATCH(CO94, '2013'!$E$4:$HF$4, 0) )</f>
        <v>0</v>
      </c>
      <c r="CU123" s="41">
        <f>INDEX('2014'!$E$7:$HF$37,  MATCH(CO123, '2014'!$A$7:$A$37, 0), MATCH(CO94, '2014'!$E$4:$HF$4, 0) )</f>
        <v>0</v>
      </c>
      <c r="CV123" s="41">
        <f>INDEX('2015'!$E$7:$HF$37,  MATCH(CO123, '2015'!$A$7:$A$37, 0), MATCH(CO94, '2015'!$E$4:$HF$4, 0) )</f>
        <v>0</v>
      </c>
      <c r="CW123" s="41">
        <f>INDEX('2016'!$E$7:$HF$37,  MATCH(CO123, '2016'!$A$7:$A$37, 0), MATCH(CO94, '2016'!$E$4:$HF$4, 0) )</f>
        <v>0</v>
      </c>
      <c r="CX123" s="41">
        <f>INDEX('2017'!$E$7:$HF$37,  MATCH(CO123, '2017'!$A$7:$A$37, 0), MATCH(CO94, '2017'!$E$4:$HF$4, 0) )</f>
        <v>0</v>
      </c>
      <c r="CY123" s="41">
        <f>INDEX('2018'!$E$7:$HF$37,  MATCH(CO123, '2018'!$A$7:$A$37, 0), MATCH(CO94, '2018'!$E$4:$HF$4, 0) )</f>
        <v>0</v>
      </c>
      <c r="CZ123" s="41">
        <f>INDEX('2019'!$E$7:$HF$37,  MATCH(CO123, '2019'!$A$7:$A$37, 0), MATCH(CO94, '2019'!$E$4:$HF$4, 0) )</f>
        <v>0</v>
      </c>
      <c r="DB123" s="9">
        <f t="shared" ref="DB123:DC123" si="1759">DB33</f>
        <v>33</v>
      </c>
      <c r="DC123" s="18" t="str">
        <f t="shared" si="1759"/>
        <v>Rich</v>
      </c>
      <c r="DD123" s="41">
        <f>INDEX('2010'!$E$7:$HF$37,  MATCH(DB123, '2010'!$A$7:$A$37, 0), MATCH(DB94, '2010'!$E$4:$HF$4, 0) )</f>
        <v>8</v>
      </c>
      <c r="DE123" s="41">
        <f>INDEX('2011'!$E$7:$HF$37,  MATCH(DB123, '2011'!$A$7:$A$37, 0), MATCH(DB94, '2011'!$E$4:$HF$4, 0) )</f>
        <v>8</v>
      </c>
      <c r="DF123" s="41">
        <f>INDEX('2012'!$E$7:$HF$37,  MATCH(DB123, '2012'!$A$7:$A$37, 0), MATCH(DB94, '2012'!$E$4:$HF$4, 0) )</f>
        <v>0</v>
      </c>
      <c r="DG123" s="41">
        <f>INDEX('2013'!$E$7:$HF$37,  MATCH(DB123, '2013'!$A$7:$A$37, 0), MATCH(DB94, '2013'!$E$4:$HF$4, 0) )</f>
        <v>0</v>
      </c>
      <c r="DH123" s="41">
        <f>INDEX('2014'!$E$7:$HF$37,  MATCH(DB123, '2014'!$A$7:$A$37, 0), MATCH(DB94, '2014'!$E$4:$HF$4, 0) )</f>
        <v>0</v>
      </c>
      <c r="DI123" s="41">
        <f>INDEX('2015'!$E$7:$HF$37,  MATCH(DB123, '2015'!$A$7:$A$37, 0), MATCH(DB94, '2015'!$E$4:$HF$4, 0) )</f>
        <v>0</v>
      </c>
      <c r="DJ123" s="41">
        <f>INDEX('2016'!$E$7:$HF$37,  MATCH(DB123, '2016'!$A$7:$A$37, 0), MATCH(DB94, '2016'!$E$4:$HF$4, 0) )</f>
        <v>0</v>
      </c>
      <c r="DK123" s="41">
        <f>INDEX('2017'!$E$7:$HF$37,  MATCH(DB123, '2017'!$A$7:$A$37, 0), MATCH(DB94, '2017'!$E$4:$HF$4, 0) )</f>
        <v>0</v>
      </c>
      <c r="DL123" s="41">
        <f>INDEX('2018'!$E$7:$HF$37,  MATCH(DB123, '2018'!$A$7:$A$37, 0), MATCH(DB94, '2018'!$E$4:$HF$4, 0) )</f>
        <v>15</v>
      </c>
      <c r="DM123" s="41">
        <f>INDEX('2019'!$E$7:$HF$37,  MATCH(DB123, '2019'!$A$7:$A$37, 0), MATCH(DB94, '2019'!$E$4:$HF$4, 0) )</f>
        <v>17</v>
      </c>
      <c r="DO123" s="9">
        <f t="shared" ref="DO123:DP123" si="1760">DO33</f>
        <v>33</v>
      </c>
      <c r="DP123" s="18" t="str">
        <f t="shared" si="1760"/>
        <v>Rich</v>
      </c>
      <c r="DQ123" s="41">
        <f>INDEX('2010'!$E$7:$HF$37,  MATCH(DO123, '2010'!$A$7:$A$37, 0), MATCH(DO94, '2010'!$E$4:$HF$4, 0) )</f>
        <v>0</v>
      </c>
      <c r="DR123" s="41">
        <f>INDEX('2011'!$E$7:$HF$37,  MATCH(DO123, '2011'!$A$7:$A$37, 0), MATCH(DO94, '2011'!$E$4:$HF$4, 0) )</f>
        <v>0</v>
      </c>
      <c r="DS123" s="41">
        <f>INDEX('2012'!$E$7:$HF$37,  MATCH(DO123, '2012'!$A$7:$A$37, 0), MATCH(DO94, '2012'!$E$4:$HF$4, 0) )</f>
        <v>0</v>
      </c>
      <c r="DT123" s="41">
        <f>INDEX('2013'!$E$7:$HF$37,  MATCH(DO123, '2013'!$A$7:$A$37, 0), MATCH(DO94, '2013'!$E$4:$HF$4, 0) )</f>
        <v>1</v>
      </c>
      <c r="DU123" s="41">
        <f>INDEX('2014'!$E$7:$HF$37,  MATCH(DO123, '2014'!$A$7:$A$37, 0), MATCH(DO94, '2014'!$E$4:$HF$4, 0) )</f>
        <v>1</v>
      </c>
      <c r="DV123" s="41">
        <f>INDEX('2015'!$E$7:$HF$37,  MATCH(DO123, '2015'!$A$7:$A$37, 0), MATCH(DO94, '2015'!$E$4:$HF$4, 0) )</f>
        <v>4</v>
      </c>
      <c r="DW123" s="41">
        <f>INDEX('2016'!$E$7:$HF$37,  MATCH(DO123, '2016'!$A$7:$A$37, 0), MATCH(DO94, '2016'!$E$4:$HF$4, 0) )</f>
        <v>3</v>
      </c>
      <c r="DX123" s="41">
        <f>INDEX('2017'!$E$7:$HF$37,  MATCH(DO123, '2017'!$A$7:$A$37, 0), MATCH(DO94, '2017'!$E$4:$HF$4, 0) )</f>
        <v>8</v>
      </c>
      <c r="DY123" s="41">
        <f>INDEX('2018'!$E$7:$HF$37,  MATCH(DO123, '2018'!$A$7:$A$37, 0), MATCH(DO94, '2018'!$E$4:$HF$4, 0) )</f>
        <v>10</v>
      </c>
      <c r="DZ123" s="41">
        <f>INDEX('2019'!$E$7:$HF$37,  MATCH(DO123, '2019'!$A$7:$A$37, 0), MATCH(DO94, '2019'!$E$4:$HF$4, 0) )</f>
        <v>19</v>
      </c>
      <c r="EB123" s="9">
        <f t="shared" ref="EB123:EC123" si="1761">EB33</f>
        <v>33</v>
      </c>
      <c r="EC123" s="18" t="str">
        <f t="shared" si="1761"/>
        <v>Rich</v>
      </c>
      <c r="ED123" s="41">
        <f>INDEX('2010'!$E$7:$HF$37,  MATCH(EB123, '2010'!$A$7:$A$37, 0), MATCH(EB94, '2010'!$E$4:$HF$4, 0) )</f>
        <v>7</v>
      </c>
      <c r="EE123" s="41">
        <f>INDEX('2011'!$E$7:$HF$37,  MATCH(EB123, '2011'!$A$7:$A$37, 0), MATCH(EB94, '2011'!$E$4:$HF$4, 0) )</f>
        <v>11</v>
      </c>
      <c r="EF123" s="41">
        <f>INDEX('2012'!$E$7:$HF$37,  MATCH(EB123, '2012'!$A$7:$A$37, 0), MATCH(EB94, '2012'!$E$4:$HF$4, 0) )</f>
        <v>7</v>
      </c>
      <c r="EG123" s="41">
        <f>INDEX('2013'!$E$7:$HF$37,  MATCH(EB123, '2013'!$A$7:$A$37, 0), MATCH(EB94, '2013'!$E$4:$HF$4, 0) )</f>
        <v>5</v>
      </c>
      <c r="EH123" s="41">
        <f>INDEX('2014'!$E$7:$HF$37,  MATCH(EB123, '2014'!$A$7:$A$37, 0), MATCH(EB94, '2014'!$E$4:$HF$4, 0) )</f>
        <v>4</v>
      </c>
      <c r="EI123" s="41">
        <f>INDEX('2015'!$E$7:$HF$37,  MATCH(EB123, '2015'!$A$7:$A$37, 0), MATCH(EB94, '2015'!$E$4:$HF$4, 0) )</f>
        <v>6</v>
      </c>
      <c r="EJ123" s="41">
        <f>INDEX('2016'!$E$7:$HF$37,  MATCH(EB123, '2016'!$A$7:$A$37, 0), MATCH(EB94, '2016'!$E$4:$HF$4, 0) )</f>
        <v>7</v>
      </c>
      <c r="EK123" s="41">
        <f>INDEX('2017'!$E$7:$HF$37,  MATCH(EB123, '2017'!$A$7:$A$37, 0), MATCH(EB94, '2017'!$E$4:$HF$4, 0) )</f>
        <v>10</v>
      </c>
      <c r="EL123" s="41">
        <f>INDEX('2018'!$E$7:$HF$37,  MATCH(EB123, '2018'!$A$7:$A$37, 0), MATCH(EB94, '2018'!$E$4:$HF$4, 0) )</f>
        <v>7</v>
      </c>
      <c r="EM123" s="41">
        <f>INDEX('2019'!$E$7:$HF$37,  MATCH(EB123, '2019'!$A$7:$A$37, 0), MATCH(EB94, '2019'!$E$4:$HF$4, 0) )</f>
        <v>9</v>
      </c>
      <c r="EO123" s="9">
        <f t="shared" ref="EO123:EP123" si="1762">EO33</f>
        <v>33</v>
      </c>
      <c r="EP123" s="18" t="str">
        <f t="shared" si="1762"/>
        <v>Rich</v>
      </c>
      <c r="EQ123" s="41">
        <f>INDEX('2010'!$E$7:$HF$37,  MATCH(EO123, '2010'!$A$7:$A$37, 0), MATCH(EO94, '2010'!$E$4:$HF$4, 0) )</f>
        <v>0</v>
      </c>
      <c r="ER123" s="41">
        <f>INDEX('2011'!$E$7:$HF$37,  MATCH(EO123, '2011'!$A$7:$A$37, 0), MATCH(EO94, '2011'!$E$4:$HF$4, 0) )</f>
        <v>0</v>
      </c>
      <c r="ES123" s="41">
        <f>INDEX('2012'!$E$7:$HF$37,  MATCH(EO123, '2012'!$A$7:$A$37, 0), MATCH(EO94, '2012'!$E$4:$HF$4, 0) )</f>
        <v>0</v>
      </c>
      <c r="ET123" s="41">
        <f>INDEX('2013'!$E$7:$HF$37,  MATCH(EO123, '2013'!$A$7:$A$37, 0), MATCH(EO94, '2013'!$E$4:$HF$4, 0) )</f>
        <v>0</v>
      </c>
      <c r="EU123" s="41">
        <f>INDEX('2014'!$E$7:$HF$37,  MATCH(EO123, '2014'!$A$7:$A$37, 0), MATCH(EO94, '2014'!$E$4:$HF$4, 0) )</f>
        <v>0</v>
      </c>
      <c r="EV123" s="41">
        <f>INDEX('2015'!$E$7:$HF$37,  MATCH(EO123, '2015'!$A$7:$A$37, 0), MATCH(EO94, '2015'!$E$4:$HF$4, 0) )</f>
        <v>0</v>
      </c>
      <c r="EW123" s="41">
        <f>INDEX('2016'!$E$7:$HF$37,  MATCH(EO123, '2016'!$A$7:$A$37, 0), MATCH(EO94, '2016'!$E$4:$HF$4, 0) )</f>
        <v>0</v>
      </c>
      <c r="EX123" s="41">
        <f>INDEX('2017'!$E$7:$HF$37,  MATCH(EO123, '2017'!$A$7:$A$37, 0), MATCH(EO94, '2017'!$E$4:$HF$4, 0) )</f>
        <v>0</v>
      </c>
      <c r="EY123" s="41">
        <f>INDEX('2018'!$E$7:$HF$37,  MATCH(EO123, '2018'!$A$7:$A$37, 0), MATCH(EO94, '2018'!$E$4:$HF$4, 0) )</f>
        <v>0</v>
      </c>
      <c r="EZ123" s="41">
        <f>INDEX('2019'!$E$7:$HF$37,  MATCH(EO123, '2019'!$A$7:$A$37, 0), MATCH(EO94, '2019'!$E$4:$HF$4, 0) )</f>
        <v>0</v>
      </c>
      <c r="FB123" s="9">
        <f t="shared" ref="FB123:FC123" si="1763">FB33</f>
        <v>33</v>
      </c>
      <c r="FC123" s="18" t="str">
        <f t="shared" si="1763"/>
        <v>Rich</v>
      </c>
      <c r="FD123" s="41">
        <f>INDEX('2010'!$E$7:$HF$37,  MATCH(FB123, '2010'!$A$7:$A$37, 0), MATCH(FB94, '2010'!$E$4:$HF$4, 0) )</f>
        <v>15</v>
      </c>
      <c r="FE123" s="41">
        <f>INDEX('2011'!$E$7:$HF$37,  MATCH(FB123, '2011'!$A$7:$A$37, 0), MATCH(FB94, '2011'!$E$4:$HF$4, 0) )</f>
        <v>8</v>
      </c>
      <c r="FF123" s="41">
        <f>INDEX('2012'!$E$7:$HF$37,  MATCH(FB123, '2012'!$A$7:$A$37, 0), MATCH(FB94, '2012'!$E$4:$HF$4, 0) )</f>
        <v>8</v>
      </c>
      <c r="FG123" s="41">
        <f>INDEX('2013'!$E$7:$HF$37,  MATCH(FB123, '2013'!$A$7:$A$37, 0), MATCH(FB94, '2013'!$E$4:$HF$4, 0) )</f>
        <v>5</v>
      </c>
      <c r="FH123" s="41">
        <f>INDEX('2014'!$E$7:$HF$37,  MATCH(FB123, '2014'!$A$7:$A$37, 0), MATCH(FB94, '2014'!$E$4:$HF$4, 0) )</f>
        <v>1</v>
      </c>
      <c r="FI123" s="41">
        <f>INDEX('2015'!$E$7:$HF$37,  MATCH(FB123, '2015'!$A$7:$A$37, 0), MATCH(FB94, '2015'!$E$4:$HF$4, 0) )</f>
        <v>2</v>
      </c>
      <c r="FJ123" s="41">
        <f>INDEX('2016'!$E$7:$HF$37,  MATCH(FB123, '2016'!$A$7:$A$37, 0), MATCH(FB94, '2016'!$E$4:$HF$4, 0) )</f>
        <v>2</v>
      </c>
      <c r="FK123" s="41">
        <f>INDEX('2017'!$E$7:$HF$37,  MATCH(FB123, '2017'!$A$7:$A$37, 0), MATCH(FB94, '2017'!$E$4:$HF$4, 0) )</f>
        <v>1</v>
      </c>
      <c r="FL123" s="41">
        <f>INDEX('2018'!$E$7:$HF$37,  MATCH(FB123, '2018'!$A$7:$A$37, 0), MATCH(FB94, '2018'!$E$4:$HF$4, 0) )</f>
        <v>1</v>
      </c>
      <c r="FM123" s="41">
        <f>INDEX('2019'!$E$7:$HF$37,  MATCH(FB123, '2019'!$A$7:$A$37, 0), MATCH(FB94, '2019'!$E$4:$HF$4, 0) )</f>
        <v>0</v>
      </c>
      <c r="FO123" s="9">
        <f t="shared" ref="FO123:FP123" si="1764">FO33</f>
        <v>33</v>
      </c>
      <c r="FP123" s="18" t="str">
        <f t="shared" si="1764"/>
        <v>Rich</v>
      </c>
      <c r="FQ123" s="41">
        <f>INDEX('2010'!$E$7:$HF$37,  MATCH(FO123, '2010'!$A$7:$A$37, 0), MATCH(FO94, '2010'!$E$4:$HF$4, 0) )</f>
        <v>0</v>
      </c>
      <c r="FR123" s="41">
        <f>INDEX('2011'!$E$7:$HF$37,  MATCH(FO123, '2011'!$A$7:$A$37, 0), MATCH(FO94, '2011'!$E$4:$HF$4, 0) )</f>
        <v>0</v>
      </c>
      <c r="FS123" s="41">
        <f>INDEX('2012'!$E$7:$HF$37,  MATCH(FO123, '2012'!$A$7:$A$37, 0), MATCH(FO94, '2012'!$E$4:$HF$4, 0) )</f>
        <v>2</v>
      </c>
      <c r="FT123" s="41">
        <f>INDEX('2013'!$E$7:$HF$37,  MATCH(FO123, '2013'!$A$7:$A$37, 0), MATCH(FO94, '2013'!$E$4:$HF$4, 0) )</f>
        <v>2</v>
      </c>
      <c r="FU123" s="41">
        <f>INDEX('2014'!$E$7:$HF$37,  MATCH(FO123, '2014'!$A$7:$A$37, 0), MATCH(FO94, '2014'!$E$4:$HF$4, 0) )</f>
        <v>2</v>
      </c>
      <c r="FV123" s="41">
        <f>INDEX('2015'!$E$7:$HF$37,  MATCH(FO123, '2015'!$A$7:$A$37, 0), MATCH(FO94, '2015'!$E$4:$HF$4, 0) )</f>
        <v>2</v>
      </c>
      <c r="FW123" s="41">
        <f>INDEX('2016'!$E$7:$HF$37,  MATCH(FO123, '2016'!$A$7:$A$37, 0), MATCH(FO94, '2016'!$E$4:$HF$4, 0) )</f>
        <v>2</v>
      </c>
      <c r="FX123" s="41">
        <f>INDEX('2017'!$E$7:$HF$37,  MATCH(FO123, '2017'!$A$7:$A$37, 0), MATCH(FO94, '2017'!$E$4:$HF$4, 0) )</f>
        <v>0</v>
      </c>
      <c r="FY123" s="41">
        <f>INDEX('2018'!$E$7:$HF$37,  MATCH(FO123, '2018'!$A$7:$A$37, 0), MATCH(FO94, '2018'!$E$4:$HF$4, 0) )</f>
        <v>0</v>
      </c>
      <c r="FZ123" s="41">
        <f>INDEX('2019'!$E$7:$HF$37,  MATCH(FO123, '2019'!$A$7:$A$37, 0), MATCH(FO94, '2019'!$E$4:$HF$4, 0) )</f>
        <v>0</v>
      </c>
      <c r="GB123" s="9">
        <f t="shared" ref="GB123:GC123" si="1765">GB33</f>
        <v>33</v>
      </c>
      <c r="GC123" s="18" t="str">
        <f t="shared" si="1765"/>
        <v>Rich</v>
      </c>
      <c r="GD123" s="41">
        <f>INDEX('2010'!$E$7:$HF$37,  MATCH(GB123, '2010'!$A$7:$A$37, 0), MATCH(GB94, '2010'!$E$4:$HF$4, 0) )</f>
        <v>0</v>
      </c>
      <c r="GE123" s="41">
        <f>INDEX('2011'!$E$7:$HF$37,  MATCH(GB123, '2011'!$A$7:$A$37, 0), MATCH(GB94, '2011'!$E$4:$HF$4, 0) )</f>
        <v>0</v>
      </c>
      <c r="GF123" s="41">
        <f>INDEX('2012'!$E$7:$HF$37,  MATCH(GB123, '2012'!$A$7:$A$37, 0), MATCH(GB94, '2012'!$E$4:$HF$4, 0) )</f>
        <v>0</v>
      </c>
      <c r="GG123" s="41">
        <f>INDEX('2013'!$E$7:$HF$37,  MATCH(GB123, '2013'!$A$7:$A$37, 0), MATCH(GB94, '2013'!$E$4:$HF$4, 0) )</f>
        <v>0</v>
      </c>
      <c r="GH123" s="41">
        <f>INDEX('2014'!$E$7:$HF$37,  MATCH(GB123, '2014'!$A$7:$A$37, 0), MATCH(GB94, '2014'!$E$4:$HF$4, 0) )</f>
        <v>0</v>
      </c>
      <c r="GI123" s="41">
        <f>INDEX('2015'!$E$7:$HF$37,  MATCH(GB123, '2015'!$A$7:$A$37, 0), MATCH(GB94, '2015'!$E$4:$HF$4, 0) )</f>
        <v>0</v>
      </c>
      <c r="GJ123" s="41">
        <f>INDEX('2016'!$E$7:$HF$37,  MATCH(GB123, '2016'!$A$7:$A$37, 0), MATCH(GB94, '2016'!$E$4:$HF$4, 0) )</f>
        <v>0</v>
      </c>
      <c r="GK123" s="41">
        <f>INDEX('2017'!$E$7:$HF$37,  MATCH(GB123, '2017'!$A$7:$A$37, 0), MATCH(GB94, '2017'!$E$4:$HF$4, 0) )</f>
        <v>0</v>
      </c>
      <c r="GL123" s="41">
        <f>INDEX('2018'!$E$7:$HF$37,  MATCH(GB123, '2018'!$A$7:$A$37, 0), MATCH(GB94, '2018'!$E$4:$HF$4, 0) )</f>
        <v>0</v>
      </c>
      <c r="GM123" s="41">
        <f>INDEX('2019'!$E$7:$HF$37,  MATCH(GB123, '2019'!$A$7:$A$37, 0), MATCH(GB94, '2019'!$E$4:$HF$4, 0) )</f>
        <v>0</v>
      </c>
    </row>
    <row r="124" spans="2:195" x14ac:dyDescent="0.25">
      <c r="B124" s="9">
        <f t="shared" ref="B124:C124" si="1766">B34</f>
        <v>35</v>
      </c>
      <c r="C124" s="18" t="str">
        <f t="shared" si="1766"/>
        <v>Salt Lake</v>
      </c>
      <c r="D124" s="41">
        <f>INDEX('2010'!$E$7:$HF$37,  MATCH(B124, '2010'!$A$7:$A$37, 0), MATCH(B94, '2010'!$E$4:$HF$4, 0) )</f>
        <v>21048</v>
      </c>
      <c r="E124" s="41">
        <f>INDEX('2011'!$E$7:$HF$37,  MATCH(B124, '2011'!$A$7:$A$37, 0), MATCH(B94, '2011'!$E$4:$HF$4, 0) )</f>
        <v>21508</v>
      </c>
      <c r="F124" s="41">
        <f>INDEX('2012'!$E$7:$HF$37,  MATCH(B124, '2012'!$A$7:$A$37, 0), MATCH(B94, '2012'!$E$4:$HF$4, 0) )</f>
        <v>21720</v>
      </c>
      <c r="G124" s="41">
        <f>INDEX('2013'!$E$7:$HF$37,  MATCH(B124, '2013'!$A$7:$A$37, 0), MATCH(B94, '2013'!$E$4:$HF$4, 0) )</f>
        <v>22586</v>
      </c>
      <c r="H124" s="41">
        <f>INDEX('2014'!$E$7:$HF$37,  MATCH(B124, '2014'!$A$7:$A$37, 0), MATCH(B94, '2014'!$E$4:$HF$4, 0) )</f>
        <v>23761</v>
      </c>
      <c r="I124" s="41">
        <f>INDEX('2015'!$E$7:$HF$37,  MATCH(B124, '2015'!$A$7:$A$37, 0), MATCH(B94, '2015'!$E$4:$HF$4, 0) )</f>
        <v>26137</v>
      </c>
      <c r="J124" s="41">
        <f>INDEX('2016'!$E$7:$HF$37,  MATCH(B124, '2016'!$A$7:$A$37, 0), MATCH(B94, '2016'!$E$4:$HF$4, 0) )</f>
        <v>27817</v>
      </c>
      <c r="K124" s="41">
        <f>INDEX('2017'!$E$7:$HF$37,  MATCH(B124, '2017'!$A$7:$A$37, 0), MATCH(B94, '2017'!$E$4:$HF$4, 0) )</f>
        <v>30997</v>
      </c>
      <c r="L124" s="41">
        <f>INDEX('2018'!$E$7:$HF$37,  MATCH(B124, '2018'!$A$7:$A$37, 0), MATCH(B94, '2018'!$E$4:$HF$4, 0) )</f>
        <v>33696</v>
      </c>
      <c r="M124" s="41">
        <f>INDEX('2019'!$E$7:$HF$37,  MATCH(B124, '2019'!$A$7:$A$37, 0), MATCH(B94, '2019'!$E$4:$HF$4, 0) )</f>
        <v>36179</v>
      </c>
      <c r="O124" s="9">
        <f t="shared" ref="O124:P124" si="1767">O34</f>
        <v>35</v>
      </c>
      <c r="P124" s="18" t="str">
        <f t="shared" si="1767"/>
        <v>Salt Lake</v>
      </c>
      <c r="Q124" s="41">
        <f>INDEX('2010'!$E$7:$HF$37,  MATCH(O124, '2010'!$A$7:$A$37, 0), MATCH(O94, '2010'!$E$4:$HF$4, 0) )</f>
        <v>105</v>
      </c>
      <c r="R124" s="41">
        <f>INDEX('2011'!$E$7:$HF$37,  MATCH(O124, '2011'!$A$7:$A$37, 0), MATCH(O94, '2011'!$E$4:$HF$4, 0) )</f>
        <v>167</v>
      </c>
      <c r="S124" s="41">
        <f>INDEX('2012'!$E$7:$HF$37,  MATCH(O124, '2012'!$A$7:$A$37, 0), MATCH(O94, '2012'!$E$4:$HF$4, 0) )</f>
        <v>185</v>
      </c>
      <c r="T124" s="41">
        <f>INDEX('2013'!$E$7:$HF$37,  MATCH(O124, '2013'!$A$7:$A$37, 0), MATCH(O94, '2013'!$E$4:$HF$4, 0) )</f>
        <v>142</v>
      </c>
      <c r="U124" s="41">
        <f>INDEX('2014'!$E$7:$HF$37,  MATCH(O124, '2014'!$A$7:$A$37, 0), MATCH(O94, '2014'!$E$4:$HF$4, 0) )</f>
        <v>218</v>
      </c>
      <c r="V124" s="41">
        <f>INDEX('2015'!$E$7:$HF$37,  MATCH(O124, '2015'!$A$7:$A$37, 0), MATCH(O94, '2015'!$E$4:$HF$4, 0) )</f>
        <v>203</v>
      </c>
      <c r="W124" s="41">
        <f>INDEX('2016'!$E$7:$HF$37,  MATCH(O124, '2016'!$A$7:$A$37, 0), MATCH(O94, '2016'!$E$4:$HF$4, 0) )</f>
        <v>199</v>
      </c>
      <c r="X124" s="41">
        <f>INDEX('2017'!$E$7:$HF$37,  MATCH(O124, '2017'!$A$7:$A$37, 0), MATCH(O94, '2017'!$E$4:$HF$4, 0) )</f>
        <v>189</v>
      </c>
      <c r="Y124" s="41">
        <f>INDEX('2018'!$E$7:$HF$37,  MATCH(O124, '2018'!$A$7:$A$37, 0), MATCH(O94, '2018'!$E$4:$HF$4, 0) )</f>
        <v>206</v>
      </c>
      <c r="Z124" s="41">
        <f>INDEX('2019'!$E$7:$HF$37,  MATCH(O124, '2019'!$A$7:$A$37, 0), MATCH(O94, '2019'!$E$4:$HF$4, 0) )</f>
        <v>219</v>
      </c>
      <c r="AB124" s="9">
        <f t="shared" ref="AB124:AC124" si="1768">AB34</f>
        <v>35</v>
      </c>
      <c r="AC124" s="18" t="str">
        <f t="shared" si="1768"/>
        <v>Salt Lake</v>
      </c>
      <c r="AD124" s="41">
        <f>INDEX('2010'!$E$7:$HF$37,  MATCH(AB124, '2010'!$A$7:$A$37, 0), MATCH(AB94, '2010'!$E$4:$HF$4, 0) )</f>
        <v>1341</v>
      </c>
      <c r="AE124" s="41">
        <f>INDEX('2011'!$E$7:$HF$37,  MATCH(AB124, '2011'!$A$7:$A$37, 0), MATCH(AB94, '2011'!$E$4:$HF$4, 0) )</f>
        <v>1419</v>
      </c>
      <c r="AF124" s="41">
        <f>INDEX('2012'!$E$7:$HF$37,  MATCH(AB124, '2012'!$A$7:$A$37, 0), MATCH(AB94, '2012'!$E$4:$HF$4, 0) )</f>
        <v>1383</v>
      </c>
      <c r="AG124" s="41">
        <f>INDEX('2013'!$E$7:$HF$37,  MATCH(AB124, '2013'!$A$7:$A$37, 0), MATCH(AB94, '2013'!$E$4:$HF$4, 0) )</f>
        <v>1420</v>
      </c>
      <c r="AH124" s="41">
        <f>INDEX('2014'!$E$7:$HF$37,  MATCH(AB124, '2014'!$A$7:$A$37, 0), MATCH(AB94, '2014'!$E$4:$HF$4, 0) )</f>
        <v>1397</v>
      </c>
      <c r="AI124" s="41">
        <f>INDEX('2015'!$E$7:$HF$37,  MATCH(AB124, '2015'!$A$7:$A$37, 0), MATCH(AB94, '2015'!$E$4:$HF$4, 0) )</f>
        <v>1447</v>
      </c>
      <c r="AJ124" s="41">
        <f>INDEX('2016'!$E$7:$HF$37,  MATCH(AB124, '2016'!$A$7:$A$37, 0), MATCH(AB94, '2016'!$E$4:$HF$4, 0) )</f>
        <v>1675</v>
      </c>
      <c r="AK124" s="41">
        <f>INDEX('2017'!$E$7:$HF$37,  MATCH(AB124, '2017'!$A$7:$A$37, 0), MATCH(AB94, '2017'!$E$4:$HF$4, 0) )</f>
        <v>1873</v>
      </c>
      <c r="AL124" s="41">
        <f>INDEX('2018'!$E$7:$HF$37,  MATCH(AB124, '2018'!$A$7:$A$37, 0), MATCH(AB94, '2018'!$E$4:$HF$4, 0) )</f>
        <v>2126</v>
      </c>
      <c r="AM124" s="41">
        <f>INDEX('2019'!$E$7:$HF$37,  MATCH(AB124, '2019'!$A$7:$A$37, 0), MATCH(AB94, '2019'!$E$4:$HF$4, 0) )</f>
        <v>2408</v>
      </c>
      <c r="AO124" s="9">
        <f t="shared" ref="AO124:AP124" si="1769">AO34</f>
        <v>35</v>
      </c>
      <c r="AP124" s="18" t="str">
        <f t="shared" si="1769"/>
        <v>Salt Lake</v>
      </c>
      <c r="AQ124" s="41">
        <f>INDEX('2010'!$E$7:$HF$37,  MATCH(AO124, '2010'!$A$7:$A$37, 0), MATCH(AO94, '2010'!$E$4:$HF$4, 0) )</f>
        <v>1137</v>
      </c>
      <c r="AR124" s="41">
        <f>INDEX('2011'!$E$7:$HF$37,  MATCH(AO124, '2011'!$A$7:$A$37, 0), MATCH(AO94, '2011'!$E$4:$HF$4, 0) )</f>
        <v>1139</v>
      </c>
      <c r="AS124" s="41">
        <f>INDEX('2012'!$E$7:$HF$37,  MATCH(AO124, '2012'!$A$7:$A$37, 0), MATCH(AO94, '2012'!$E$4:$HF$4, 0) )</f>
        <v>1249</v>
      </c>
      <c r="AT124" s="41">
        <f>INDEX('2013'!$E$7:$HF$37,  MATCH(AO124, '2013'!$A$7:$A$37, 0), MATCH(AO94, '2013'!$E$4:$HF$4, 0) )</f>
        <v>1520</v>
      </c>
      <c r="AU124" s="41">
        <f>INDEX('2014'!$E$7:$HF$37,  MATCH(AO124, '2014'!$A$7:$A$37, 0), MATCH(AO94, '2014'!$E$4:$HF$4, 0) )</f>
        <v>1766</v>
      </c>
      <c r="AV124" s="41">
        <f>INDEX('2015'!$E$7:$HF$37,  MATCH(AO124, '2015'!$A$7:$A$37, 0), MATCH(AO94, '2015'!$E$4:$HF$4, 0) )</f>
        <v>2259</v>
      </c>
      <c r="AW124" s="41">
        <f>INDEX('2016'!$E$7:$HF$37,  MATCH(AO124, '2016'!$A$7:$A$37, 0), MATCH(AO94, '2016'!$E$4:$HF$4, 0) )</f>
        <v>2418</v>
      </c>
      <c r="AX124" s="41">
        <f>INDEX('2017'!$E$7:$HF$37,  MATCH(AO124, '2017'!$A$7:$A$37, 0), MATCH(AO94, '2017'!$E$4:$HF$4, 0) )</f>
        <v>2520</v>
      </c>
      <c r="AY124" s="41">
        <f>INDEX('2018'!$E$7:$HF$37,  MATCH(AO124, '2018'!$A$7:$A$37, 0), MATCH(AO94, '2018'!$E$4:$HF$4, 0) )</f>
        <v>2304</v>
      </c>
      <c r="AZ124" s="41">
        <f>INDEX('2019'!$E$7:$HF$37,  MATCH(AO124, '2019'!$A$7:$A$37, 0), MATCH(AO94, '2019'!$E$4:$HF$4, 0) )</f>
        <v>2343</v>
      </c>
      <c r="BB124" s="9">
        <f t="shared" ref="BB124:BC124" si="1770">BB34</f>
        <v>35</v>
      </c>
      <c r="BC124" s="18" t="str">
        <f t="shared" si="1770"/>
        <v>Salt Lake</v>
      </c>
      <c r="BD124" s="41">
        <f>INDEX('2010'!$E$7:$HF$37,  MATCH(BB124, '2010'!$A$7:$A$37, 0), MATCH(BB94, '2010'!$E$4:$HF$4, 0) )</f>
        <v>674</v>
      </c>
      <c r="BE124" s="41">
        <f>INDEX('2011'!$E$7:$HF$37,  MATCH(BB124, '2011'!$A$7:$A$37, 0), MATCH(BB94, '2011'!$E$4:$HF$4, 0) )</f>
        <v>685</v>
      </c>
      <c r="BF124" s="41">
        <f>INDEX('2012'!$E$7:$HF$37,  MATCH(BB124, '2012'!$A$7:$A$37, 0), MATCH(BB94, '2012'!$E$4:$HF$4, 0) )</f>
        <v>629</v>
      </c>
      <c r="BG124" s="41">
        <f>INDEX('2013'!$E$7:$HF$37,  MATCH(BB124, '2013'!$A$7:$A$37, 0), MATCH(BB94, '2013'!$E$4:$HF$4, 0) )</f>
        <v>662</v>
      </c>
      <c r="BH124" s="41">
        <f>INDEX('2014'!$E$7:$HF$37,  MATCH(BB124, '2014'!$A$7:$A$37, 0), MATCH(BB94, '2014'!$E$4:$HF$4, 0) )</f>
        <v>706</v>
      </c>
      <c r="BI124" s="41">
        <f>INDEX('2015'!$E$7:$HF$37,  MATCH(BB124, '2015'!$A$7:$A$37, 0), MATCH(BB94, '2015'!$E$4:$HF$4, 0) )</f>
        <v>759</v>
      </c>
      <c r="BJ124" s="41">
        <f>INDEX('2016'!$E$7:$HF$37,  MATCH(BB124, '2016'!$A$7:$A$37, 0), MATCH(BB94, '2016'!$E$4:$HF$4, 0) )</f>
        <v>829</v>
      </c>
      <c r="BK124" s="41">
        <f>INDEX('2017'!$E$7:$HF$37,  MATCH(BB124, '2017'!$A$7:$A$37, 0), MATCH(BB94, '2017'!$E$4:$HF$4, 0) )</f>
        <v>1024</v>
      </c>
      <c r="BL124" s="41">
        <f>INDEX('2018'!$E$7:$HF$37,  MATCH(BB124, '2018'!$A$7:$A$37, 0), MATCH(BB94, '2018'!$E$4:$HF$4, 0) )</f>
        <v>1034</v>
      </c>
      <c r="BM124" s="41">
        <f>INDEX('2019'!$E$7:$HF$37,  MATCH(BB124, '2019'!$A$7:$A$37, 0), MATCH(BB94, '2019'!$E$4:$HF$4, 0) )</f>
        <v>926</v>
      </c>
      <c r="BO124" s="9">
        <f t="shared" ref="BO124:BP124" si="1771">BO34</f>
        <v>35</v>
      </c>
      <c r="BP124" s="18" t="str">
        <f t="shared" si="1771"/>
        <v>Salt Lake</v>
      </c>
      <c r="BQ124" s="41">
        <f>INDEX('2010'!$E$7:$HF$37,  MATCH(BO124, '2010'!$A$7:$A$37, 0), MATCH(BO94, '2010'!$E$4:$HF$4, 0) )</f>
        <v>1545</v>
      </c>
      <c r="BR124" s="41">
        <f>INDEX('2011'!$E$7:$HF$37,  MATCH(BO124, '2011'!$A$7:$A$37, 0), MATCH(BO94, '2011'!$E$4:$HF$4, 0) )</f>
        <v>1631</v>
      </c>
      <c r="BS124" s="41">
        <f>INDEX('2012'!$E$7:$HF$37,  MATCH(BO124, '2012'!$A$7:$A$37, 0), MATCH(BO94, '2012'!$E$4:$HF$4, 0) )</f>
        <v>1785</v>
      </c>
      <c r="BT124" s="41">
        <f>INDEX('2013'!$E$7:$HF$37,  MATCH(BO124, '2013'!$A$7:$A$37, 0), MATCH(BO94, '2013'!$E$4:$HF$4, 0) )</f>
        <v>1877</v>
      </c>
      <c r="BU124" s="41">
        <f>INDEX('2014'!$E$7:$HF$37,  MATCH(BO124, '2014'!$A$7:$A$37, 0), MATCH(BO94, '2014'!$E$4:$HF$4, 0) )</f>
        <v>2194</v>
      </c>
      <c r="BV124" s="41">
        <f>INDEX('2015'!$E$7:$HF$37,  MATCH(BO124, '2015'!$A$7:$A$37, 0), MATCH(BO94, '2015'!$E$4:$HF$4, 0) )</f>
        <v>2331</v>
      </c>
      <c r="BW124" s="41">
        <f>INDEX('2016'!$E$7:$HF$37,  MATCH(BO124, '2016'!$A$7:$A$37, 0), MATCH(BO94, '2016'!$E$4:$HF$4, 0) )</f>
        <v>2392</v>
      </c>
      <c r="BX124" s="41">
        <f>INDEX('2017'!$E$7:$HF$37,  MATCH(BO124, '2017'!$A$7:$A$37, 0), MATCH(BO94, '2017'!$E$4:$HF$4, 0) )</f>
        <v>2637</v>
      </c>
      <c r="BY124" s="41">
        <f>INDEX('2018'!$E$7:$HF$37,  MATCH(BO124, '2018'!$A$7:$A$37, 0), MATCH(BO94, '2018'!$E$4:$HF$4, 0) )</f>
        <v>2846</v>
      </c>
      <c r="BZ124" s="41">
        <f>INDEX('2019'!$E$7:$HF$37,  MATCH(BO124, '2019'!$A$7:$A$37, 0), MATCH(BO94, '2019'!$E$4:$HF$4, 0) )</f>
        <v>3062</v>
      </c>
      <c r="CB124" s="9">
        <f t="shared" ref="CB124:CC124" si="1772">CB34</f>
        <v>35</v>
      </c>
      <c r="CC124" s="18" t="str">
        <f t="shared" si="1772"/>
        <v>Salt Lake</v>
      </c>
      <c r="CD124" s="41">
        <f>INDEX('2010'!$E$7:$HF$37,  MATCH(CB124, '2010'!$A$7:$A$37, 0), MATCH(CB94, '2010'!$E$4:$HF$4, 0) )</f>
        <v>1093</v>
      </c>
      <c r="CE124" s="41">
        <f>INDEX('2011'!$E$7:$HF$37,  MATCH(CB124, '2011'!$A$7:$A$37, 0), MATCH(CB94, '2011'!$E$4:$HF$4, 0) )</f>
        <v>1115</v>
      </c>
      <c r="CF124" s="41">
        <f>INDEX('2012'!$E$7:$HF$37,  MATCH(CB124, '2012'!$A$7:$A$37, 0), MATCH(CB94, '2012'!$E$4:$HF$4, 0) )</f>
        <v>1130</v>
      </c>
      <c r="CG124" s="41">
        <f>INDEX('2013'!$E$7:$HF$37,  MATCH(CB124, '2013'!$A$7:$A$37, 0), MATCH(CB94, '2013'!$E$4:$HF$4, 0) )</f>
        <v>1424</v>
      </c>
      <c r="CH124" s="41">
        <f>INDEX('2014'!$E$7:$HF$37,  MATCH(CB124, '2014'!$A$7:$A$37, 0), MATCH(CB94, '2014'!$E$4:$HF$4, 0) )</f>
        <v>1489</v>
      </c>
      <c r="CI124" s="41">
        <f>INDEX('2015'!$E$7:$HF$37,  MATCH(CB124, '2015'!$A$7:$A$37, 0), MATCH(CB94, '2015'!$E$4:$HF$4, 0) )</f>
        <v>1507</v>
      </c>
      <c r="CJ124" s="41">
        <f>INDEX('2016'!$E$7:$HF$37,  MATCH(CB124, '2016'!$A$7:$A$37, 0), MATCH(CB94, '2016'!$E$4:$HF$4, 0) )</f>
        <v>1559</v>
      </c>
      <c r="CK124" s="41">
        <f>INDEX('2017'!$E$7:$HF$37,  MATCH(CB124, '2017'!$A$7:$A$37, 0), MATCH(CB94, '2017'!$E$4:$HF$4, 0) )</f>
        <v>1794</v>
      </c>
      <c r="CL124" s="41">
        <f>INDEX('2018'!$E$7:$HF$37,  MATCH(CB124, '2018'!$A$7:$A$37, 0), MATCH(CB94, '2018'!$E$4:$HF$4, 0) )</f>
        <v>1645</v>
      </c>
      <c r="CM124" s="41">
        <f>INDEX('2019'!$E$7:$HF$37,  MATCH(CB124, '2019'!$A$7:$A$37, 0), MATCH(CB94, '2019'!$E$4:$HF$4, 0) )</f>
        <v>1545</v>
      </c>
      <c r="CO124" s="9">
        <f t="shared" ref="CO124:CP124" si="1773">CO34</f>
        <v>35</v>
      </c>
      <c r="CP124" s="18" t="str">
        <f t="shared" si="1773"/>
        <v>Salt Lake</v>
      </c>
      <c r="CQ124" s="41">
        <f>INDEX('2010'!$E$7:$HF$37,  MATCH(CO124, '2010'!$A$7:$A$37, 0), MATCH(CO94, '2010'!$E$4:$HF$4, 0) )</f>
        <v>905</v>
      </c>
      <c r="CR124" s="41">
        <f>INDEX('2011'!$E$7:$HF$37,  MATCH(CO124, '2011'!$A$7:$A$37, 0), MATCH(CO94, '2011'!$E$4:$HF$4, 0) )</f>
        <v>849</v>
      </c>
      <c r="CS124" s="41">
        <f>INDEX('2012'!$E$7:$HF$37,  MATCH(CO124, '2012'!$A$7:$A$37, 0), MATCH(CO94, '2012'!$E$4:$HF$4, 0) )</f>
        <v>842</v>
      </c>
      <c r="CT124" s="41">
        <f>INDEX('2013'!$E$7:$HF$37,  MATCH(CO124, '2013'!$A$7:$A$37, 0), MATCH(CO94, '2013'!$E$4:$HF$4, 0) )</f>
        <v>900</v>
      </c>
      <c r="CU124" s="41">
        <f>INDEX('2014'!$E$7:$HF$37,  MATCH(CO124, '2014'!$A$7:$A$37, 0), MATCH(CO94, '2014'!$E$4:$HF$4, 0) )</f>
        <v>939</v>
      </c>
      <c r="CV124" s="41">
        <f>INDEX('2015'!$E$7:$HF$37,  MATCH(CO124, '2015'!$A$7:$A$37, 0), MATCH(CO94, '2015'!$E$4:$HF$4, 0) )</f>
        <v>1104</v>
      </c>
      <c r="CW124" s="41">
        <f>INDEX('2016'!$E$7:$HF$37,  MATCH(CO124, '2016'!$A$7:$A$37, 0), MATCH(CO94, '2016'!$E$4:$HF$4, 0) )</f>
        <v>1151</v>
      </c>
      <c r="CX124" s="41">
        <f>INDEX('2017'!$E$7:$HF$37,  MATCH(CO124, '2017'!$A$7:$A$37, 0), MATCH(CO94, '2017'!$E$4:$HF$4, 0) )</f>
        <v>1360</v>
      </c>
      <c r="CY124" s="41">
        <f>INDEX('2018'!$E$7:$HF$37,  MATCH(CO124, '2018'!$A$7:$A$37, 0), MATCH(CO94, '2018'!$E$4:$HF$4, 0) )</f>
        <v>1308</v>
      </c>
      <c r="CZ124" s="41">
        <f>INDEX('2019'!$E$7:$HF$37,  MATCH(CO124, '2019'!$A$7:$A$37, 0), MATCH(CO94, '2019'!$E$4:$HF$4, 0) )</f>
        <v>1300</v>
      </c>
      <c r="DB124" s="9">
        <f t="shared" ref="DB124:DC124" si="1774">DB34</f>
        <v>35</v>
      </c>
      <c r="DC124" s="18" t="str">
        <f t="shared" si="1774"/>
        <v>Salt Lake</v>
      </c>
      <c r="DD124" s="41">
        <f>INDEX('2010'!$E$7:$HF$37,  MATCH(DB124, '2010'!$A$7:$A$37, 0), MATCH(DB94, '2010'!$E$4:$HF$4, 0) )</f>
        <v>2931</v>
      </c>
      <c r="DE124" s="41">
        <f>INDEX('2011'!$E$7:$HF$37,  MATCH(DB124, '2011'!$A$7:$A$37, 0), MATCH(DB94, '2011'!$E$4:$HF$4, 0) )</f>
        <v>2989</v>
      </c>
      <c r="DF124" s="41">
        <f>INDEX('2012'!$E$7:$HF$37,  MATCH(DB124, '2012'!$A$7:$A$37, 0), MATCH(DB94, '2012'!$E$4:$HF$4, 0) )</f>
        <v>2922</v>
      </c>
      <c r="DG124" s="41">
        <f>INDEX('2013'!$E$7:$HF$37,  MATCH(DB124, '2013'!$A$7:$A$37, 0), MATCH(DB94, '2013'!$E$4:$HF$4, 0) )</f>
        <v>2715</v>
      </c>
      <c r="DH124" s="41">
        <f>INDEX('2014'!$E$7:$HF$37,  MATCH(DB124, '2014'!$A$7:$A$37, 0), MATCH(DB94, '2014'!$E$4:$HF$4, 0) )</f>
        <v>3007</v>
      </c>
      <c r="DI124" s="41">
        <f>INDEX('2015'!$E$7:$HF$37,  MATCH(DB124, '2015'!$A$7:$A$37, 0), MATCH(DB94, '2015'!$E$4:$HF$4, 0) )</f>
        <v>3185</v>
      </c>
      <c r="DJ124" s="41">
        <f>INDEX('2016'!$E$7:$HF$37,  MATCH(DB124, '2016'!$A$7:$A$37, 0), MATCH(DB94, '2016'!$E$4:$HF$4, 0) )</f>
        <v>3494</v>
      </c>
      <c r="DK124" s="41">
        <f>INDEX('2017'!$E$7:$HF$37,  MATCH(DB124, '2017'!$A$7:$A$37, 0), MATCH(DB94, '2017'!$E$4:$HF$4, 0) )</f>
        <v>3817</v>
      </c>
      <c r="DL124" s="41">
        <f>INDEX('2018'!$E$7:$HF$37,  MATCH(DB124, '2018'!$A$7:$A$37, 0), MATCH(DB94, '2018'!$E$4:$HF$4, 0) )</f>
        <v>4549</v>
      </c>
      <c r="DM124" s="41">
        <f>INDEX('2019'!$E$7:$HF$37,  MATCH(DB124, '2019'!$A$7:$A$37, 0), MATCH(DB94, '2019'!$E$4:$HF$4, 0) )</f>
        <v>4968</v>
      </c>
      <c r="DO124" s="9">
        <f t="shared" ref="DO124:DP124" si="1775">DO34</f>
        <v>35</v>
      </c>
      <c r="DP124" s="18" t="str">
        <f t="shared" si="1775"/>
        <v>Salt Lake</v>
      </c>
      <c r="DQ124" s="41">
        <f>INDEX('2010'!$E$7:$HF$37,  MATCH(DO124, '2010'!$A$7:$A$37, 0), MATCH(DO94, '2010'!$E$4:$HF$4, 0) )</f>
        <v>5109</v>
      </c>
      <c r="DR124" s="41">
        <f>INDEX('2011'!$E$7:$HF$37,  MATCH(DO124, '2011'!$A$7:$A$37, 0), MATCH(DO94, '2011'!$E$4:$HF$4, 0) )</f>
        <v>5083</v>
      </c>
      <c r="DS124" s="41">
        <f>INDEX('2012'!$E$7:$HF$37,  MATCH(DO124, '2012'!$A$7:$A$37, 0), MATCH(DO94, '2012'!$E$4:$HF$4, 0) )</f>
        <v>5437</v>
      </c>
      <c r="DT124" s="41">
        <f>INDEX('2013'!$E$7:$HF$37,  MATCH(DO124, '2013'!$A$7:$A$37, 0), MATCH(DO94, '2013'!$E$4:$HF$4, 0) )</f>
        <v>5614</v>
      </c>
      <c r="DU124" s="41">
        <f>INDEX('2014'!$E$7:$HF$37,  MATCH(DO124, '2014'!$A$7:$A$37, 0), MATCH(DO94, '2014'!$E$4:$HF$4, 0) )</f>
        <v>5620</v>
      </c>
      <c r="DV124" s="41">
        <f>INDEX('2015'!$E$7:$HF$37,  MATCH(DO124, '2015'!$A$7:$A$37, 0), MATCH(DO94, '2015'!$E$4:$HF$4, 0) )</f>
        <v>6350</v>
      </c>
      <c r="DW124" s="41">
        <f>INDEX('2016'!$E$7:$HF$37,  MATCH(DO124, '2016'!$A$7:$A$37, 0), MATCH(DO94, '2016'!$E$4:$HF$4, 0) )</f>
        <v>6957</v>
      </c>
      <c r="DX124" s="41">
        <f>INDEX('2017'!$E$7:$HF$37,  MATCH(DO124, '2017'!$A$7:$A$37, 0), MATCH(DO94, '2017'!$E$4:$HF$4, 0) )</f>
        <v>7705</v>
      </c>
      <c r="DY124" s="41">
        <f>INDEX('2018'!$E$7:$HF$37,  MATCH(DO124, '2018'!$A$7:$A$37, 0), MATCH(DO94, '2018'!$E$4:$HF$4, 0) )</f>
        <v>8832</v>
      </c>
      <c r="DZ124" s="41">
        <f>INDEX('2019'!$E$7:$HF$37,  MATCH(DO124, '2019'!$A$7:$A$37, 0), MATCH(DO94, '2019'!$E$4:$HF$4, 0) )</f>
        <v>9488</v>
      </c>
      <c r="EB124" s="9">
        <f t="shared" ref="EB124:EC124" si="1776">EB34</f>
        <v>35</v>
      </c>
      <c r="EC124" s="18" t="str">
        <f t="shared" si="1776"/>
        <v>Salt Lake</v>
      </c>
      <c r="ED124" s="41">
        <f>INDEX('2010'!$E$7:$HF$37,  MATCH(EB124, '2010'!$A$7:$A$37, 0), MATCH(EB94, '2010'!$E$4:$HF$4, 0) )</f>
        <v>3521</v>
      </c>
      <c r="EE124" s="41">
        <f>INDEX('2011'!$E$7:$HF$37,  MATCH(EB124, '2011'!$A$7:$A$37, 0), MATCH(EB94, '2011'!$E$4:$HF$4, 0) )</f>
        <v>3601</v>
      </c>
      <c r="EF124" s="41">
        <f>INDEX('2012'!$E$7:$HF$37,  MATCH(EB124, '2012'!$A$7:$A$37, 0), MATCH(EB94, '2012'!$E$4:$HF$4, 0) )</f>
        <v>3441</v>
      </c>
      <c r="EG124" s="41">
        <f>INDEX('2013'!$E$7:$HF$37,  MATCH(EB124, '2013'!$A$7:$A$37, 0), MATCH(EB94, '2013'!$E$4:$HF$4, 0) )</f>
        <v>3525</v>
      </c>
      <c r="EH124" s="41">
        <f>INDEX('2014'!$E$7:$HF$37,  MATCH(EB124, '2014'!$A$7:$A$37, 0), MATCH(EB94, '2014'!$E$4:$HF$4, 0) )</f>
        <v>3397</v>
      </c>
      <c r="EI124" s="41">
        <f>INDEX('2015'!$E$7:$HF$37,  MATCH(EB124, '2015'!$A$7:$A$37, 0), MATCH(EB94, '2015'!$E$4:$HF$4, 0) )</f>
        <v>3882</v>
      </c>
      <c r="EJ124" s="41">
        <f>INDEX('2016'!$E$7:$HF$37,  MATCH(EB124, '2016'!$A$7:$A$37, 0), MATCH(EB94, '2016'!$E$4:$HF$4, 0) )</f>
        <v>3998</v>
      </c>
      <c r="EK124" s="41">
        <f>INDEX('2017'!$E$7:$HF$37,  MATCH(EB124, '2017'!$A$7:$A$37, 0), MATCH(EB94, '2017'!$E$4:$HF$4, 0) )</f>
        <v>4599</v>
      </c>
      <c r="EL124" s="41">
        <f>INDEX('2018'!$E$7:$HF$37,  MATCH(EB124, '2018'!$A$7:$A$37, 0), MATCH(EB94, '2018'!$E$4:$HF$4, 0) )</f>
        <v>4860</v>
      </c>
      <c r="EM124" s="41">
        <f>INDEX('2019'!$E$7:$HF$37,  MATCH(EB124, '2019'!$A$7:$A$37, 0), MATCH(EB94, '2019'!$E$4:$HF$4, 0) )</f>
        <v>5701</v>
      </c>
      <c r="EO124" s="9">
        <f t="shared" ref="EO124:EP124" si="1777">EO34</f>
        <v>35</v>
      </c>
      <c r="EP124" s="18" t="str">
        <f t="shared" si="1777"/>
        <v>Salt Lake</v>
      </c>
      <c r="EQ124" s="41">
        <f>INDEX('2010'!$E$7:$HF$37,  MATCH(EO124, '2010'!$A$7:$A$37, 0), MATCH(EO94, '2010'!$E$4:$HF$4, 0) )</f>
        <v>986</v>
      </c>
      <c r="ER124" s="41">
        <f>INDEX('2011'!$E$7:$HF$37,  MATCH(EO124, '2011'!$A$7:$A$37, 0), MATCH(EO94, '2011'!$E$4:$HF$4, 0) )</f>
        <v>1063</v>
      </c>
      <c r="ES124" s="41">
        <f>INDEX('2012'!$E$7:$HF$37,  MATCH(EO124, '2012'!$A$7:$A$37, 0), MATCH(EO94, '2012'!$E$4:$HF$4, 0) )</f>
        <v>1020</v>
      </c>
      <c r="ET124" s="41">
        <f>INDEX('2013'!$E$7:$HF$37,  MATCH(EO124, '2013'!$A$7:$A$37, 0), MATCH(EO94, '2013'!$E$4:$HF$4, 0) )</f>
        <v>995</v>
      </c>
      <c r="EU124" s="41">
        <f>INDEX('2014'!$E$7:$HF$37,  MATCH(EO124, '2014'!$A$7:$A$37, 0), MATCH(EO94, '2014'!$E$4:$HF$4, 0) )</f>
        <v>1154</v>
      </c>
      <c r="EV124" s="41">
        <f>INDEX('2015'!$E$7:$HF$37,  MATCH(EO124, '2015'!$A$7:$A$37, 0), MATCH(EO94, '2015'!$E$4:$HF$4, 0) )</f>
        <v>1270</v>
      </c>
      <c r="EW124" s="41">
        <f>INDEX('2016'!$E$7:$HF$37,  MATCH(EO124, '2016'!$A$7:$A$37, 0), MATCH(EO94, '2016'!$E$4:$HF$4, 0) )</f>
        <v>1206</v>
      </c>
      <c r="EX124" s="41">
        <f>INDEX('2017'!$E$7:$HF$37,  MATCH(EO124, '2017'!$A$7:$A$37, 0), MATCH(EO94, '2017'!$E$4:$HF$4, 0) )</f>
        <v>1355</v>
      </c>
      <c r="EY124" s="41">
        <f>INDEX('2018'!$E$7:$HF$37,  MATCH(EO124, '2018'!$A$7:$A$37, 0), MATCH(EO94, '2018'!$E$4:$HF$4, 0) )</f>
        <v>1610</v>
      </c>
      <c r="EZ124" s="41">
        <f>INDEX('2019'!$E$7:$HF$37,  MATCH(EO124, '2019'!$A$7:$A$37, 0), MATCH(EO94, '2019'!$E$4:$HF$4, 0) )</f>
        <v>1667</v>
      </c>
      <c r="FB124" s="9">
        <f t="shared" ref="FB124:FC124" si="1778">FB34</f>
        <v>35</v>
      </c>
      <c r="FC124" s="18" t="str">
        <f t="shared" si="1778"/>
        <v>Salt Lake</v>
      </c>
      <c r="FD124" s="41">
        <f>INDEX('2010'!$E$7:$HF$37,  MATCH(FB124, '2010'!$A$7:$A$37, 0), MATCH(FB94, '2010'!$E$4:$HF$4, 0) )</f>
        <v>1420</v>
      </c>
      <c r="FE124" s="41">
        <f>INDEX('2011'!$E$7:$HF$37,  MATCH(FB124, '2011'!$A$7:$A$37, 0), MATCH(FB94, '2011'!$E$4:$HF$4, 0) )</f>
        <v>1503</v>
      </c>
      <c r="FF124" s="41">
        <f>INDEX('2012'!$E$7:$HF$37,  MATCH(FB124, '2012'!$A$7:$A$37, 0), MATCH(FB94, '2012'!$E$4:$HF$4, 0) )</f>
        <v>1417</v>
      </c>
      <c r="FG124" s="41">
        <f>INDEX('2013'!$E$7:$HF$37,  MATCH(FB124, '2013'!$A$7:$A$37, 0), MATCH(FB94, '2013'!$E$4:$HF$4, 0) )</f>
        <v>1486</v>
      </c>
      <c r="FH124" s="41">
        <f>INDEX('2014'!$E$7:$HF$37,  MATCH(FB124, '2014'!$A$7:$A$37, 0), MATCH(FB94, '2014'!$E$4:$HF$4, 0) )</f>
        <v>1542</v>
      </c>
      <c r="FI124" s="41">
        <f>INDEX('2015'!$E$7:$HF$37,  MATCH(FB124, '2015'!$A$7:$A$37, 0), MATCH(FB94, '2015'!$E$4:$HF$4, 0) )</f>
        <v>1361</v>
      </c>
      <c r="FJ124" s="41">
        <f>INDEX('2016'!$E$7:$HF$37,  MATCH(FB124, '2016'!$A$7:$A$37, 0), MATCH(FB94, '2016'!$E$4:$HF$4, 0) )</f>
        <v>1463</v>
      </c>
      <c r="FK124" s="41">
        <f>INDEX('2017'!$E$7:$HF$37,  MATCH(FB124, '2017'!$A$7:$A$37, 0), MATCH(FB94, '2017'!$E$4:$HF$4, 0) )</f>
        <v>1561</v>
      </c>
      <c r="FL124" s="41">
        <f>INDEX('2018'!$E$7:$HF$37,  MATCH(FB124, '2018'!$A$7:$A$37, 0), MATCH(FB94, '2018'!$E$4:$HF$4, 0) )</f>
        <v>1763</v>
      </c>
      <c r="FM124" s="41">
        <f>INDEX('2019'!$E$7:$HF$37,  MATCH(FB124, '2019'!$A$7:$A$37, 0), MATCH(FB94, '2019'!$E$4:$HF$4, 0) )</f>
        <v>1873</v>
      </c>
      <c r="FO124" s="9">
        <f t="shared" ref="FO124:FP124" si="1779">FO34</f>
        <v>35</v>
      </c>
      <c r="FP124" s="18" t="str">
        <f t="shared" si="1779"/>
        <v>Salt Lake</v>
      </c>
      <c r="FQ124" s="41">
        <f>INDEX('2010'!$E$7:$HF$37,  MATCH(FO124, '2010'!$A$7:$A$37, 0), MATCH(FO94, '2010'!$E$4:$HF$4, 0) )</f>
        <v>271</v>
      </c>
      <c r="FR124" s="41">
        <f>INDEX('2011'!$E$7:$HF$37,  MATCH(FO124, '2011'!$A$7:$A$37, 0), MATCH(FO94, '2011'!$E$4:$HF$4, 0) )</f>
        <v>247</v>
      </c>
      <c r="FS124" s="41">
        <f>INDEX('2012'!$E$7:$HF$37,  MATCH(FO124, '2012'!$A$7:$A$37, 0), MATCH(FO94, '2012'!$E$4:$HF$4, 0) )</f>
        <v>264</v>
      </c>
      <c r="FT124" s="41">
        <f>INDEX('2013'!$E$7:$HF$37,  MATCH(FO124, '2013'!$A$7:$A$37, 0), MATCH(FO94, '2013'!$E$4:$HF$4, 0) )</f>
        <v>291</v>
      </c>
      <c r="FU124" s="41">
        <f>INDEX('2014'!$E$7:$HF$37,  MATCH(FO124, '2014'!$A$7:$A$37, 0), MATCH(FO94, '2014'!$E$4:$HF$4, 0) )</f>
        <v>317</v>
      </c>
      <c r="FV124" s="41">
        <f>INDEX('2015'!$E$7:$HF$37,  MATCH(FO124, '2015'!$A$7:$A$37, 0), MATCH(FO94, '2015'!$E$4:$HF$4, 0) )</f>
        <v>468</v>
      </c>
      <c r="FW124" s="41">
        <f>INDEX('2016'!$E$7:$HF$37,  MATCH(FO124, '2016'!$A$7:$A$37, 0), MATCH(FO94, '2016'!$E$4:$HF$4, 0) )</f>
        <v>454</v>
      </c>
      <c r="FX124" s="41">
        <f>INDEX('2017'!$E$7:$HF$37,  MATCH(FO124, '2017'!$A$7:$A$37, 0), MATCH(FO94, '2017'!$E$4:$HF$4, 0) )</f>
        <v>516</v>
      </c>
      <c r="FY124" s="41">
        <f>INDEX('2018'!$E$7:$HF$37,  MATCH(FO124, '2018'!$A$7:$A$37, 0), MATCH(FO94, '2018'!$E$4:$HF$4, 0) )</f>
        <v>571</v>
      </c>
      <c r="FZ124" s="41">
        <f>INDEX('2019'!$E$7:$HF$37,  MATCH(FO124, '2019'!$A$7:$A$37, 0), MATCH(FO94, '2019'!$E$4:$HF$4, 0) )</f>
        <v>638</v>
      </c>
      <c r="GB124" s="9">
        <f t="shared" ref="GB124:GC124" si="1780">GB34</f>
        <v>35</v>
      </c>
      <c r="GC124" s="18" t="str">
        <f t="shared" si="1780"/>
        <v>Salt Lake</v>
      </c>
      <c r="GD124" s="41">
        <f>INDEX('2010'!$E$7:$HF$37,  MATCH(GB124, '2010'!$A$7:$A$37, 0), MATCH(GB94, '2010'!$E$4:$HF$4, 0) )</f>
        <v>10</v>
      </c>
      <c r="GE124" s="41">
        <f>INDEX('2011'!$E$7:$HF$37,  MATCH(GB124, '2011'!$A$7:$A$37, 0), MATCH(GB94, '2011'!$E$4:$HF$4, 0) )</f>
        <v>17</v>
      </c>
      <c r="GF124" s="41">
        <f>INDEX('2012'!$E$7:$HF$37,  MATCH(GB124, '2012'!$A$7:$A$37, 0), MATCH(GB94, '2012'!$E$4:$HF$4, 0) )</f>
        <v>16</v>
      </c>
      <c r="GG124" s="41">
        <f>INDEX('2013'!$E$7:$HF$37,  MATCH(GB124, '2013'!$A$7:$A$37, 0), MATCH(GB94, '2013'!$E$4:$HF$4, 0) )</f>
        <v>15</v>
      </c>
      <c r="GH124" s="41">
        <f>INDEX('2014'!$E$7:$HF$37,  MATCH(GB124, '2014'!$A$7:$A$37, 0), MATCH(GB94, '2014'!$E$4:$HF$4, 0) )</f>
        <v>15</v>
      </c>
      <c r="GI124" s="41">
        <f>INDEX('2015'!$E$7:$HF$37,  MATCH(GB124, '2015'!$A$7:$A$37, 0), MATCH(GB94, '2015'!$E$4:$HF$4, 0) )</f>
        <v>11</v>
      </c>
      <c r="GJ124" s="41">
        <f>INDEX('2016'!$E$7:$HF$37,  MATCH(GB124, '2016'!$A$7:$A$37, 0), MATCH(GB94, '2016'!$E$4:$HF$4, 0) )</f>
        <v>22</v>
      </c>
      <c r="GK124" s="41">
        <f>INDEX('2017'!$E$7:$HF$37,  MATCH(GB124, '2017'!$A$7:$A$37, 0), MATCH(GB94, '2017'!$E$4:$HF$4, 0) )</f>
        <v>47</v>
      </c>
      <c r="GL124" s="41">
        <f>INDEX('2018'!$E$7:$HF$37,  MATCH(GB124, '2018'!$A$7:$A$37, 0), MATCH(GB94, '2018'!$E$4:$HF$4, 0) )</f>
        <v>42</v>
      </c>
      <c r="GM124" s="41">
        <f>INDEX('2019'!$E$7:$HF$37,  MATCH(GB124, '2019'!$A$7:$A$37, 0), MATCH(GB94, '2019'!$E$4:$HF$4, 0) )</f>
        <v>41</v>
      </c>
    </row>
    <row r="125" spans="2:195" x14ac:dyDescent="0.25">
      <c r="B125" s="9">
        <f t="shared" ref="B125:C125" si="1781">B35</f>
        <v>37</v>
      </c>
      <c r="C125" s="18" t="str">
        <f t="shared" si="1781"/>
        <v>San Juan</v>
      </c>
      <c r="D125" s="41">
        <f>INDEX('2010'!$E$7:$HF$37,  MATCH(B125, '2010'!$A$7:$A$37, 0), MATCH(B94, '2010'!$E$4:$HF$4, 0) )</f>
        <v>316</v>
      </c>
      <c r="E125" s="41">
        <f>INDEX('2011'!$E$7:$HF$37,  MATCH(B125, '2011'!$A$7:$A$37, 0), MATCH(B94, '2011'!$E$4:$HF$4, 0) )</f>
        <v>337</v>
      </c>
      <c r="F125" s="41">
        <f>INDEX('2012'!$E$7:$HF$37,  MATCH(B125, '2012'!$A$7:$A$37, 0), MATCH(B94, '2012'!$E$4:$HF$4, 0) )</f>
        <v>358</v>
      </c>
      <c r="G125" s="41">
        <f>INDEX('2013'!$E$7:$HF$37,  MATCH(B125, '2013'!$A$7:$A$37, 0), MATCH(B94, '2013'!$E$4:$HF$4, 0) )</f>
        <v>392</v>
      </c>
      <c r="H125" s="41">
        <f>INDEX('2014'!$E$7:$HF$37,  MATCH(B125, '2014'!$A$7:$A$37, 0), MATCH(B94, '2014'!$E$4:$HF$4, 0) )</f>
        <v>323</v>
      </c>
      <c r="I125" s="41">
        <f>INDEX('2015'!$E$7:$HF$37,  MATCH(B125, '2015'!$A$7:$A$37, 0), MATCH(B94, '2015'!$E$4:$HF$4, 0) )</f>
        <v>348</v>
      </c>
      <c r="J125" s="41">
        <f>INDEX('2016'!$E$7:$HF$37,  MATCH(B125, '2016'!$A$7:$A$37, 0), MATCH(B94, '2016'!$E$4:$HF$4, 0) )</f>
        <v>494</v>
      </c>
      <c r="K125" s="41">
        <f>INDEX('2017'!$E$7:$HF$37,  MATCH(B125, '2017'!$A$7:$A$37, 0), MATCH(B94, '2017'!$E$4:$HF$4, 0) )</f>
        <v>473</v>
      </c>
      <c r="L125" s="41">
        <f>INDEX('2018'!$E$7:$HF$37,  MATCH(B125, '2018'!$A$7:$A$37, 0), MATCH(B94, '2018'!$E$4:$HF$4, 0) )</f>
        <v>521</v>
      </c>
      <c r="M125" s="41">
        <f>INDEX('2019'!$E$7:$HF$37,  MATCH(B125, '2019'!$A$7:$A$37, 0), MATCH(B94, '2019'!$E$4:$HF$4, 0) )</f>
        <v>543</v>
      </c>
      <c r="O125" s="9">
        <f t="shared" ref="O125:P125" si="1782">O35</f>
        <v>37</v>
      </c>
      <c r="P125" s="18" t="str">
        <f t="shared" si="1782"/>
        <v>San Juan</v>
      </c>
      <c r="Q125" s="41">
        <f>INDEX('2010'!$E$7:$HF$37,  MATCH(O125, '2010'!$A$7:$A$37, 0), MATCH(O94, '2010'!$E$4:$HF$4, 0) )</f>
        <v>19</v>
      </c>
      <c r="R125" s="41">
        <f>INDEX('2011'!$E$7:$HF$37,  MATCH(O125, '2011'!$A$7:$A$37, 0), MATCH(O94, '2011'!$E$4:$HF$4, 0) )</f>
        <v>48</v>
      </c>
      <c r="S125" s="41">
        <f>INDEX('2012'!$E$7:$HF$37,  MATCH(O125, '2012'!$A$7:$A$37, 0), MATCH(O94, '2012'!$E$4:$HF$4, 0) )</f>
        <v>79</v>
      </c>
      <c r="T125" s="41">
        <f>INDEX('2013'!$E$7:$HF$37,  MATCH(O125, '2013'!$A$7:$A$37, 0), MATCH(O94, '2013'!$E$4:$HF$4, 0) )</f>
        <v>79</v>
      </c>
      <c r="U125" s="41">
        <f>INDEX('2014'!$E$7:$HF$37,  MATCH(O125, '2014'!$A$7:$A$37, 0), MATCH(O94, '2014'!$E$4:$HF$4, 0) )</f>
        <v>83</v>
      </c>
      <c r="V125" s="41">
        <f>INDEX('2015'!$E$7:$HF$37,  MATCH(O125, '2015'!$A$7:$A$37, 0), MATCH(O94, '2015'!$E$4:$HF$4, 0) )</f>
        <v>95</v>
      </c>
      <c r="W125" s="41">
        <f>INDEX('2016'!$E$7:$HF$37,  MATCH(O125, '2016'!$A$7:$A$37, 0), MATCH(O94, '2016'!$E$4:$HF$4, 0) )</f>
        <v>173</v>
      </c>
      <c r="X125" s="41">
        <f>INDEX('2017'!$E$7:$HF$37,  MATCH(O125, '2017'!$A$7:$A$37, 0), MATCH(O94, '2017'!$E$4:$HF$4, 0) )</f>
        <v>111</v>
      </c>
      <c r="Y125" s="41">
        <f>INDEX('2018'!$E$7:$HF$37,  MATCH(O125, '2018'!$A$7:$A$37, 0), MATCH(O94, '2018'!$E$4:$HF$4, 0) )</f>
        <v>132</v>
      </c>
      <c r="Z125" s="41">
        <f>INDEX('2019'!$E$7:$HF$37,  MATCH(O125, '2019'!$A$7:$A$37, 0), MATCH(O94, '2019'!$E$4:$HF$4, 0) )</f>
        <v>149</v>
      </c>
      <c r="AB125" s="9">
        <f t="shared" ref="AB125:AC125" si="1783">AB35</f>
        <v>37</v>
      </c>
      <c r="AC125" s="18" t="str">
        <f t="shared" si="1783"/>
        <v>San Juan</v>
      </c>
      <c r="AD125" s="41">
        <f>INDEX('2010'!$E$7:$HF$37,  MATCH(AB125, '2010'!$A$7:$A$37, 0), MATCH(AB94, '2010'!$E$4:$HF$4, 0) )</f>
        <v>4</v>
      </c>
      <c r="AE125" s="41">
        <f>INDEX('2011'!$E$7:$HF$37,  MATCH(AB125, '2011'!$A$7:$A$37, 0), MATCH(AB94, '2011'!$E$4:$HF$4, 0) )</f>
        <v>15</v>
      </c>
      <c r="AF125" s="41">
        <f>INDEX('2012'!$E$7:$HF$37,  MATCH(AB125, '2012'!$A$7:$A$37, 0), MATCH(AB94, '2012'!$E$4:$HF$4, 0) )</f>
        <v>17</v>
      </c>
      <c r="AG125" s="41">
        <f>INDEX('2013'!$E$7:$HF$37,  MATCH(AB125, '2013'!$A$7:$A$37, 0), MATCH(AB94, '2013'!$E$4:$HF$4, 0) )</f>
        <v>11</v>
      </c>
      <c r="AH125" s="41">
        <f>INDEX('2014'!$E$7:$HF$37,  MATCH(AB125, '2014'!$A$7:$A$37, 0), MATCH(AB94, '2014'!$E$4:$HF$4, 0) )</f>
        <v>11</v>
      </c>
      <c r="AI125" s="41">
        <f>INDEX('2015'!$E$7:$HF$37,  MATCH(AB125, '2015'!$A$7:$A$37, 0), MATCH(AB94, '2015'!$E$4:$HF$4, 0) )</f>
        <v>10</v>
      </c>
      <c r="AJ125" s="41">
        <f>INDEX('2016'!$E$7:$HF$37,  MATCH(AB125, '2016'!$A$7:$A$37, 0), MATCH(AB94, '2016'!$E$4:$HF$4, 0) )</f>
        <v>45</v>
      </c>
      <c r="AK125" s="41">
        <f>INDEX('2017'!$E$7:$HF$37,  MATCH(AB125, '2017'!$A$7:$A$37, 0), MATCH(AB94, '2017'!$E$4:$HF$4, 0) )</f>
        <v>49</v>
      </c>
      <c r="AL125" s="41">
        <f>INDEX('2018'!$E$7:$HF$37,  MATCH(AB125, '2018'!$A$7:$A$37, 0), MATCH(AB94, '2018'!$E$4:$HF$4, 0) )</f>
        <v>57</v>
      </c>
      <c r="AM125" s="41">
        <f>INDEX('2019'!$E$7:$HF$37,  MATCH(AB125, '2019'!$A$7:$A$37, 0), MATCH(AB94, '2019'!$E$4:$HF$4, 0) )</f>
        <v>65</v>
      </c>
      <c r="AO125" s="9">
        <f t="shared" ref="AO125:AP125" si="1784">AO35</f>
        <v>37</v>
      </c>
      <c r="AP125" s="18" t="str">
        <f t="shared" si="1784"/>
        <v>San Juan</v>
      </c>
      <c r="AQ125" s="41">
        <f>INDEX('2010'!$E$7:$HF$37,  MATCH(AO125, '2010'!$A$7:$A$37, 0), MATCH(AO94, '2010'!$E$4:$HF$4, 0) )</f>
        <v>14</v>
      </c>
      <c r="AR125" s="41">
        <f>INDEX('2011'!$E$7:$HF$37,  MATCH(AO125, '2011'!$A$7:$A$37, 0), MATCH(AO94, '2011'!$E$4:$HF$4, 0) )</f>
        <v>14</v>
      </c>
      <c r="AS125" s="41">
        <f>INDEX('2012'!$E$7:$HF$37,  MATCH(AO125, '2012'!$A$7:$A$37, 0), MATCH(AO94, '2012'!$E$4:$HF$4, 0) )</f>
        <v>23</v>
      </c>
      <c r="AT125" s="41">
        <f>INDEX('2013'!$E$7:$HF$37,  MATCH(AO125, '2013'!$A$7:$A$37, 0), MATCH(AO94, '2013'!$E$4:$HF$4, 0) )</f>
        <v>43</v>
      </c>
      <c r="AU125" s="41">
        <f>INDEX('2014'!$E$7:$HF$37,  MATCH(AO125, '2014'!$A$7:$A$37, 0), MATCH(AO94, '2014'!$E$4:$HF$4, 0) )</f>
        <v>22</v>
      </c>
      <c r="AV125" s="41">
        <f>INDEX('2015'!$E$7:$HF$37,  MATCH(AO125, '2015'!$A$7:$A$37, 0), MATCH(AO94, '2015'!$E$4:$HF$4, 0) )</f>
        <v>49</v>
      </c>
      <c r="AW125" s="41">
        <f>INDEX('2016'!$E$7:$HF$37,  MATCH(AO125, '2016'!$A$7:$A$37, 0), MATCH(AO94, '2016'!$E$4:$HF$4, 0) )</f>
        <v>48</v>
      </c>
      <c r="AX125" s="41">
        <f>INDEX('2017'!$E$7:$HF$37,  MATCH(AO125, '2017'!$A$7:$A$37, 0), MATCH(AO94, '2017'!$E$4:$HF$4, 0) )</f>
        <v>44</v>
      </c>
      <c r="AY125" s="41">
        <f>INDEX('2018'!$E$7:$HF$37,  MATCH(AO125, '2018'!$A$7:$A$37, 0), MATCH(AO94, '2018'!$E$4:$HF$4, 0) )</f>
        <v>32</v>
      </c>
      <c r="AZ125" s="41">
        <f>INDEX('2019'!$E$7:$HF$37,  MATCH(AO125, '2019'!$A$7:$A$37, 0), MATCH(AO94, '2019'!$E$4:$HF$4, 0) )</f>
        <v>33</v>
      </c>
      <c r="BB125" s="9">
        <f t="shared" ref="BB125:BC125" si="1785">BB35</f>
        <v>37</v>
      </c>
      <c r="BC125" s="18" t="str">
        <f t="shared" si="1785"/>
        <v>San Juan</v>
      </c>
      <c r="BD125" s="41">
        <f>INDEX('2010'!$E$7:$HF$37,  MATCH(BB125, '2010'!$A$7:$A$37, 0), MATCH(BB94, '2010'!$E$4:$HF$4, 0) )</f>
        <v>12</v>
      </c>
      <c r="BE125" s="41">
        <f>INDEX('2011'!$E$7:$HF$37,  MATCH(BB125, '2011'!$A$7:$A$37, 0), MATCH(BB94, '2011'!$E$4:$HF$4, 0) )</f>
        <v>13</v>
      </c>
      <c r="BF125" s="41">
        <f>INDEX('2012'!$E$7:$HF$37,  MATCH(BB125, '2012'!$A$7:$A$37, 0), MATCH(BB94, '2012'!$E$4:$HF$4, 0) )</f>
        <v>14</v>
      </c>
      <c r="BG125" s="41">
        <f>INDEX('2013'!$E$7:$HF$37,  MATCH(BB125, '2013'!$A$7:$A$37, 0), MATCH(BB94, '2013'!$E$4:$HF$4, 0) )</f>
        <v>8</v>
      </c>
      <c r="BH125" s="41">
        <f>INDEX('2014'!$E$7:$HF$37,  MATCH(BB125, '2014'!$A$7:$A$37, 0), MATCH(BB94, '2014'!$E$4:$HF$4, 0) )</f>
        <v>7</v>
      </c>
      <c r="BI125" s="41">
        <f>INDEX('2015'!$E$7:$HF$37,  MATCH(BB125, '2015'!$A$7:$A$37, 0), MATCH(BB94, '2015'!$E$4:$HF$4, 0) )</f>
        <v>0</v>
      </c>
      <c r="BJ125" s="41">
        <f>INDEX('2016'!$E$7:$HF$37,  MATCH(BB125, '2016'!$A$7:$A$37, 0), MATCH(BB94, '2016'!$E$4:$HF$4, 0) )</f>
        <v>0</v>
      </c>
      <c r="BK125" s="41">
        <f>INDEX('2017'!$E$7:$HF$37,  MATCH(BB125, '2017'!$A$7:$A$37, 0), MATCH(BB94, '2017'!$E$4:$HF$4, 0) )</f>
        <v>0</v>
      </c>
      <c r="BL125" s="41">
        <f>INDEX('2018'!$E$7:$HF$37,  MATCH(BB125, '2018'!$A$7:$A$37, 0), MATCH(BB94, '2018'!$E$4:$HF$4, 0) )</f>
        <v>0</v>
      </c>
      <c r="BM125" s="41">
        <f>INDEX('2019'!$E$7:$HF$37,  MATCH(BB125, '2019'!$A$7:$A$37, 0), MATCH(BB94, '2019'!$E$4:$HF$4, 0) )</f>
        <v>0</v>
      </c>
      <c r="BO125" s="9">
        <f t="shared" ref="BO125:BP125" si="1786">BO35</f>
        <v>37</v>
      </c>
      <c r="BP125" s="18" t="str">
        <f t="shared" si="1786"/>
        <v>San Juan</v>
      </c>
      <c r="BQ125" s="41">
        <f>INDEX('2010'!$E$7:$HF$37,  MATCH(BO125, '2010'!$A$7:$A$37, 0), MATCH(BO94, '2010'!$E$4:$HF$4, 0) )</f>
        <v>9</v>
      </c>
      <c r="BR125" s="41">
        <f>INDEX('2011'!$E$7:$HF$37,  MATCH(BO125, '2011'!$A$7:$A$37, 0), MATCH(BO94, '2011'!$E$4:$HF$4, 0) )</f>
        <v>10</v>
      </c>
      <c r="BS125" s="41">
        <f>INDEX('2012'!$E$7:$HF$37,  MATCH(BO125, '2012'!$A$7:$A$37, 0), MATCH(BO94, '2012'!$E$4:$HF$4, 0) )</f>
        <v>8</v>
      </c>
      <c r="BT125" s="41">
        <f>INDEX('2013'!$E$7:$HF$37,  MATCH(BO125, '2013'!$A$7:$A$37, 0), MATCH(BO94, '2013'!$E$4:$HF$4, 0) )</f>
        <v>5</v>
      </c>
      <c r="BU125" s="41">
        <f>INDEX('2014'!$E$7:$HF$37,  MATCH(BO125, '2014'!$A$7:$A$37, 0), MATCH(BO94, '2014'!$E$4:$HF$4, 0) )</f>
        <v>0</v>
      </c>
      <c r="BV125" s="41">
        <f>INDEX('2015'!$E$7:$HF$37,  MATCH(BO125, '2015'!$A$7:$A$37, 0), MATCH(BO94, '2015'!$E$4:$HF$4, 0) )</f>
        <v>4</v>
      </c>
      <c r="BW125" s="41">
        <f>INDEX('2016'!$E$7:$HF$37,  MATCH(BO125, '2016'!$A$7:$A$37, 0), MATCH(BO94, '2016'!$E$4:$HF$4, 0) )</f>
        <v>19</v>
      </c>
      <c r="BX125" s="41">
        <f>INDEX('2017'!$E$7:$HF$37,  MATCH(BO125, '2017'!$A$7:$A$37, 0), MATCH(BO94, '2017'!$E$4:$HF$4, 0) )</f>
        <v>18</v>
      </c>
      <c r="BY125" s="41">
        <f>INDEX('2018'!$E$7:$HF$37,  MATCH(BO125, '2018'!$A$7:$A$37, 0), MATCH(BO94, '2018'!$E$4:$HF$4, 0) )</f>
        <v>19</v>
      </c>
      <c r="BZ125" s="41">
        <f>INDEX('2019'!$E$7:$HF$37,  MATCH(BO125, '2019'!$A$7:$A$37, 0), MATCH(BO94, '2019'!$E$4:$HF$4, 0) )</f>
        <v>23</v>
      </c>
      <c r="CB125" s="9">
        <f t="shared" ref="CB125:CC125" si="1787">CB35</f>
        <v>37</v>
      </c>
      <c r="CC125" s="18" t="str">
        <f t="shared" si="1787"/>
        <v>San Juan</v>
      </c>
      <c r="CD125" s="41">
        <f>INDEX('2010'!$E$7:$HF$37,  MATCH(CB125, '2010'!$A$7:$A$37, 0), MATCH(CB94, '2010'!$E$4:$HF$4, 0) )</f>
        <v>15</v>
      </c>
      <c r="CE125" s="41">
        <f>INDEX('2011'!$E$7:$HF$37,  MATCH(CB125, '2011'!$A$7:$A$37, 0), MATCH(CB94, '2011'!$E$4:$HF$4, 0) )</f>
        <v>14</v>
      </c>
      <c r="CF125" s="41">
        <f>INDEX('2012'!$E$7:$HF$37,  MATCH(CB125, '2012'!$A$7:$A$37, 0), MATCH(CB94, '2012'!$E$4:$HF$4, 0) )</f>
        <v>18</v>
      </c>
      <c r="CG125" s="41">
        <f>INDEX('2013'!$E$7:$HF$37,  MATCH(CB125, '2013'!$A$7:$A$37, 0), MATCH(CB94, '2013'!$E$4:$HF$4, 0) )</f>
        <v>24</v>
      </c>
      <c r="CH125" s="41">
        <f>INDEX('2014'!$E$7:$HF$37,  MATCH(CB125, '2014'!$A$7:$A$37, 0), MATCH(CB94, '2014'!$E$4:$HF$4, 0) )</f>
        <v>20</v>
      </c>
      <c r="CI125" s="41">
        <f>INDEX('2015'!$E$7:$HF$37,  MATCH(CB125, '2015'!$A$7:$A$37, 0), MATCH(CB94, '2015'!$E$4:$HF$4, 0) )</f>
        <v>7</v>
      </c>
      <c r="CJ125" s="41">
        <f>INDEX('2016'!$E$7:$HF$37,  MATCH(CB125, '2016'!$A$7:$A$37, 0), MATCH(CB94, '2016'!$E$4:$HF$4, 0) )</f>
        <v>6</v>
      </c>
      <c r="CK125" s="41">
        <f>INDEX('2017'!$E$7:$HF$37,  MATCH(CB125, '2017'!$A$7:$A$37, 0), MATCH(CB94, '2017'!$E$4:$HF$4, 0) )</f>
        <v>0</v>
      </c>
      <c r="CL125" s="41">
        <f>INDEX('2018'!$E$7:$HF$37,  MATCH(CB125, '2018'!$A$7:$A$37, 0), MATCH(CB94, '2018'!$E$4:$HF$4, 0) )</f>
        <v>0</v>
      </c>
      <c r="CM125" s="41">
        <f>INDEX('2019'!$E$7:$HF$37,  MATCH(CB125, '2019'!$A$7:$A$37, 0), MATCH(CB94, '2019'!$E$4:$HF$4, 0) )</f>
        <v>0</v>
      </c>
      <c r="CO125" s="9">
        <f t="shared" ref="CO125:CP125" si="1788">CO35</f>
        <v>37</v>
      </c>
      <c r="CP125" s="18" t="str">
        <f t="shared" si="1788"/>
        <v>San Juan</v>
      </c>
      <c r="CQ125" s="41">
        <f>INDEX('2010'!$E$7:$HF$37,  MATCH(CO125, '2010'!$A$7:$A$37, 0), MATCH(CO94, '2010'!$E$4:$HF$4, 0) )</f>
        <v>5</v>
      </c>
      <c r="CR125" s="41">
        <f>INDEX('2011'!$E$7:$HF$37,  MATCH(CO125, '2011'!$A$7:$A$37, 0), MATCH(CO94, '2011'!$E$4:$HF$4, 0) )</f>
        <v>10</v>
      </c>
      <c r="CS125" s="41">
        <f>INDEX('2012'!$E$7:$HF$37,  MATCH(CO125, '2012'!$A$7:$A$37, 0), MATCH(CO94, '2012'!$E$4:$HF$4, 0) )</f>
        <v>11</v>
      </c>
      <c r="CT125" s="41">
        <f>INDEX('2013'!$E$7:$HF$37,  MATCH(CO125, '2013'!$A$7:$A$37, 0), MATCH(CO94, '2013'!$E$4:$HF$4, 0) )</f>
        <v>10</v>
      </c>
      <c r="CU125" s="41">
        <f>INDEX('2014'!$E$7:$HF$37,  MATCH(CO125, '2014'!$A$7:$A$37, 0), MATCH(CO94, '2014'!$E$4:$HF$4, 0) )</f>
        <v>0</v>
      </c>
      <c r="CV125" s="41">
        <f>INDEX('2015'!$E$7:$HF$37,  MATCH(CO125, '2015'!$A$7:$A$37, 0), MATCH(CO94, '2015'!$E$4:$HF$4, 0) )</f>
        <v>0</v>
      </c>
      <c r="CW125" s="41">
        <f>INDEX('2016'!$E$7:$HF$37,  MATCH(CO125, '2016'!$A$7:$A$37, 0), MATCH(CO94, '2016'!$E$4:$HF$4, 0) )</f>
        <v>0</v>
      </c>
      <c r="CX125" s="41">
        <f>INDEX('2017'!$E$7:$HF$37,  MATCH(CO125, '2017'!$A$7:$A$37, 0), MATCH(CO94, '2017'!$E$4:$HF$4, 0) )</f>
        <v>0</v>
      </c>
      <c r="CY125" s="41">
        <f>INDEX('2018'!$E$7:$HF$37,  MATCH(CO125, '2018'!$A$7:$A$37, 0), MATCH(CO94, '2018'!$E$4:$HF$4, 0) )</f>
        <v>0</v>
      </c>
      <c r="CZ125" s="41">
        <f>INDEX('2019'!$E$7:$HF$37,  MATCH(CO125, '2019'!$A$7:$A$37, 0), MATCH(CO94, '2019'!$E$4:$HF$4, 0) )</f>
        <v>0</v>
      </c>
      <c r="DB125" s="9">
        <f t="shared" ref="DB125:DC125" si="1789">DB35</f>
        <v>37</v>
      </c>
      <c r="DC125" s="18" t="str">
        <f t="shared" si="1789"/>
        <v>San Juan</v>
      </c>
      <c r="DD125" s="41">
        <f>INDEX('2010'!$E$7:$HF$37,  MATCH(DB125, '2010'!$A$7:$A$37, 0), MATCH(DB94, '2010'!$E$4:$HF$4, 0) )</f>
        <v>17</v>
      </c>
      <c r="DE125" s="41">
        <f>INDEX('2011'!$E$7:$HF$37,  MATCH(DB125, '2011'!$A$7:$A$37, 0), MATCH(DB94, '2011'!$E$4:$HF$4, 0) )</f>
        <v>7</v>
      </c>
      <c r="DF125" s="41">
        <f>INDEX('2012'!$E$7:$HF$37,  MATCH(DB125, '2012'!$A$7:$A$37, 0), MATCH(DB94, '2012'!$E$4:$HF$4, 0) )</f>
        <v>5</v>
      </c>
      <c r="DG125" s="41">
        <f>INDEX('2013'!$E$7:$HF$37,  MATCH(DB125, '2013'!$A$7:$A$37, 0), MATCH(DB94, '2013'!$E$4:$HF$4, 0) )</f>
        <v>6</v>
      </c>
      <c r="DH125" s="41">
        <f>INDEX('2014'!$E$7:$HF$37,  MATCH(DB125, '2014'!$A$7:$A$37, 0), MATCH(DB94, '2014'!$E$4:$HF$4, 0) )</f>
        <v>24</v>
      </c>
      <c r="DI125" s="41">
        <f>INDEX('2015'!$E$7:$HF$37,  MATCH(DB125, '2015'!$A$7:$A$37, 0), MATCH(DB94, '2015'!$E$4:$HF$4, 0) )</f>
        <v>27</v>
      </c>
      <c r="DJ125" s="41">
        <f>INDEX('2016'!$E$7:$HF$37,  MATCH(DB125, '2016'!$A$7:$A$37, 0), MATCH(DB94, '2016'!$E$4:$HF$4, 0) )</f>
        <v>18</v>
      </c>
      <c r="DK125" s="41">
        <f>INDEX('2017'!$E$7:$HF$37,  MATCH(DB125, '2017'!$A$7:$A$37, 0), MATCH(DB94, '2017'!$E$4:$HF$4, 0) )</f>
        <v>22</v>
      </c>
      <c r="DL125" s="41">
        <f>INDEX('2018'!$E$7:$HF$37,  MATCH(DB125, '2018'!$A$7:$A$37, 0), MATCH(DB94, '2018'!$E$4:$HF$4, 0) )</f>
        <v>30</v>
      </c>
      <c r="DM125" s="41">
        <f>INDEX('2019'!$E$7:$HF$37,  MATCH(DB125, '2019'!$A$7:$A$37, 0), MATCH(DB94, '2019'!$E$4:$HF$4, 0) )</f>
        <v>8</v>
      </c>
      <c r="DO125" s="9">
        <f t="shared" ref="DO125:DP125" si="1790">DO35</f>
        <v>37</v>
      </c>
      <c r="DP125" s="18" t="str">
        <f t="shared" si="1790"/>
        <v>San Juan</v>
      </c>
      <c r="DQ125" s="41">
        <f>INDEX('2010'!$E$7:$HF$37,  MATCH(DO125, '2010'!$A$7:$A$37, 0), MATCH(DO94, '2010'!$E$4:$HF$4, 0) )</f>
        <v>44</v>
      </c>
      <c r="DR125" s="41">
        <f>INDEX('2011'!$E$7:$HF$37,  MATCH(DO125, '2011'!$A$7:$A$37, 0), MATCH(DO94, '2011'!$E$4:$HF$4, 0) )</f>
        <v>56</v>
      </c>
      <c r="DS125" s="41">
        <f>INDEX('2012'!$E$7:$HF$37,  MATCH(DO125, '2012'!$A$7:$A$37, 0), MATCH(DO94, '2012'!$E$4:$HF$4, 0) )</f>
        <v>42</v>
      </c>
      <c r="DT125" s="41">
        <f>INDEX('2013'!$E$7:$HF$37,  MATCH(DO125, '2013'!$A$7:$A$37, 0), MATCH(DO94, '2013'!$E$4:$HF$4, 0) )</f>
        <v>46</v>
      </c>
      <c r="DU125" s="41">
        <f>INDEX('2014'!$E$7:$HF$37,  MATCH(DO125, '2014'!$A$7:$A$37, 0), MATCH(DO94, '2014'!$E$4:$HF$4, 0) )</f>
        <v>37</v>
      </c>
      <c r="DV125" s="41">
        <f>INDEX('2015'!$E$7:$HF$37,  MATCH(DO125, '2015'!$A$7:$A$37, 0), MATCH(DO94, '2015'!$E$4:$HF$4, 0) )</f>
        <v>13</v>
      </c>
      <c r="DW125" s="41">
        <f>INDEX('2016'!$E$7:$HF$37,  MATCH(DO125, '2016'!$A$7:$A$37, 0), MATCH(DO94, '2016'!$E$4:$HF$4, 0) )</f>
        <v>25</v>
      </c>
      <c r="DX125" s="41">
        <f>INDEX('2017'!$E$7:$HF$37,  MATCH(DO125, '2017'!$A$7:$A$37, 0), MATCH(DO94, '2017'!$E$4:$HF$4, 0) )</f>
        <v>43</v>
      </c>
      <c r="DY125" s="41">
        <f>INDEX('2018'!$E$7:$HF$37,  MATCH(DO125, '2018'!$A$7:$A$37, 0), MATCH(DO94, '2018'!$E$4:$HF$4, 0) )</f>
        <v>45</v>
      </c>
      <c r="DZ125" s="41">
        <f>INDEX('2019'!$E$7:$HF$37,  MATCH(DO125, '2019'!$A$7:$A$37, 0), MATCH(DO94, '2019'!$E$4:$HF$4, 0) )</f>
        <v>48</v>
      </c>
      <c r="EB125" s="9">
        <f t="shared" ref="EB125:EC125" si="1791">EB35</f>
        <v>37</v>
      </c>
      <c r="EC125" s="18" t="str">
        <f t="shared" si="1791"/>
        <v>San Juan</v>
      </c>
      <c r="ED125" s="41">
        <f>INDEX('2010'!$E$7:$HF$37,  MATCH(EB125, '2010'!$A$7:$A$37, 0), MATCH(EB94, '2010'!$E$4:$HF$4, 0) )</f>
        <v>123</v>
      </c>
      <c r="EE125" s="41">
        <f>INDEX('2011'!$E$7:$HF$37,  MATCH(EB125, '2011'!$A$7:$A$37, 0), MATCH(EB94, '2011'!$E$4:$HF$4, 0) )</f>
        <v>89</v>
      </c>
      <c r="EF125" s="41">
        <f>INDEX('2012'!$E$7:$HF$37,  MATCH(EB125, '2012'!$A$7:$A$37, 0), MATCH(EB94, '2012'!$E$4:$HF$4, 0) )</f>
        <v>80</v>
      </c>
      <c r="EG125" s="41">
        <f>INDEX('2013'!$E$7:$HF$37,  MATCH(EB125, '2013'!$A$7:$A$37, 0), MATCH(EB94, '2013'!$E$4:$HF$4, 0) )</f>
        <v>98</v>
      </c>
      <c r="EH125" s="41">
        <f>INDEX('2014'!$E$7:$HF$37,  MATCH(EB125, '2014'!$A$7:$A$37, 0), MATCH(EB94, '2014'!$E$4:$HF$4, 0) )</f>
        <v>46</v>
      </c>
      <c r="EI125" s="41">
        <f>INDEX('2015'!$E$7:$HF$37,  MATCH(EB125, '2015'!$A$7:$A$37, 0), MATCH(EB94, '2015'!$E$4:$HF$4, 0) )</f>
        <v>63</v>
      </c>
      <c r="EJ125" s="41">
        <f>INDEX('2016'!$E$7:$HF$37,  MATCH(EB125, '2016'!$A$7:$A$37, 0), MATCH(EB94, '2016'!$E$4:$HF$4, 0) )</f>
        <v>61</v>
      </c>
      <c r="EK125" s="41">
        <f>INDEX('2017'!$E$7:$HF$37,  MATCH(EB125, '2017'!$A$7:$A$37, 0), MATCH(EB94, '2017'!$E$4:$HF$4, 0) )</f>
        <v>114</v>
      </c>
      <c r="EL125" s="41">
        <f>INDEX('2018'!$E$7:$HF$37,  MATCH(EB125, '2018'!$A$7:$A$37, 0), MATCH(EB94, '2018'!$E$4:$HF$4, 0) )</f>
        <v>112</v>
      </c>
      <c r="EM125" s="41">
        <f>INDEX('2019'!$E$7:$HF$37,  MATCH(EB125, '2019'!$A$7:$A$37, 0), MATCH(EB94, '2019'!$E$4:$HF$4, 0) )</f>
        <v>117</v>
      </c>
      <c r="EO125" s="9">
        <f t="shared" ref="EO125:EP125" si="1792">EO35</f>
        <v>37</v>
      </c>
      <c r="EP125" s="18" t="str">
        <f t="shared" si="1792"/>
        <v>San Juan</v>
      </c>
      <c r="EQ125" s="41">
        <f>INDEX('2010'!$E$7:$HF$37,  MATCH(EO125, '2010'!$A$7:$A$37, 0), MATCH(EO94, '2010'!$E$4:$HF$4, 0) )</f>
        <v>8</v>
      </c>
      <c r="ER125" s="41">
        <f>INDEX('2011'!$E$7:$HF$37,  MATCH(EO125, '2011'!$A$7:$A$37, 0), MATCH(EO94, '2011'!$E$4:$HF$4, 0) )</f>
        <v>16</v>
      </c>
      <c r="ES125" s="41">
        <f>INDEX('2012'!$E$7:$HF$37,  MATCH(EO125, '2012'!$A$7:$A$37, 0), MATCH(EO94, '2012'!$E$4:$HF$4, 0) )</f>
        <v>15</v>
      </c>
      <c r="ET125" s="41">
        <f>INDEX('2013'!$E$7:$HF$37,  MATCH(EO125, '2013'!$A$7:$A$37, 0), MATCH(EO94, '2013'!$E$4:$HF$4, 0) )</f>
        <v>15</v>
      </c>
      <c r="EU125" s="41">
        <f>INDEX('2014'!$E$7:$HF$37,  MATCH(EO125, '2014'!$A$7:$A$37, 0), MATCH(EO94, '2014'!$E$4:$HF$4, 0) )</f>
        <v>30</v>
      </c>
      <c r="EV125" s="41">
        <f>INDEX('2015'!$E$7:$HF$37,  MATCH(EO125, '2015'!$A$7:$A$37, 0), MATCH(EO94, '2015'!$E$4:$HF$4, 0) )</f>
        <v>30</v>
      </c>
      <c r="EW125" s="41">
        <f>INDEX('2016'!$E$7:$HF$37,  MATCH(EO125, '2016'!$A$7:$A$37, 0), MATCH(EO94, '2016'!$E$4:$HF$4, 0) )</f>
        <v>33</v>
      </c>
      <c r="EX125" s="41">
        <f>INDEX('2017'!$E$7:$HF$37,  MATCH(EO125, '2017'!$A$7:$A$37, 0), MATCH(EO94, '2017'!$E$4:$HF$4, 0) )</f>
        <v>39</v>
      </c>
      <c r="EY125" s="41">
        <f>INDEX('2018'!$E$7:$HF$37,  MATCH(EO125, '2018'!$A$7:$A$37, 0), MATCH(EO94, '2018'!$E$4:$HF$4, 0) )</f>
        <v>50</v>
      </c>
      <c r="EZ125" s="41">
        <f>INDEX('2019'!$E$7:$HF$37,  MATCH(EO125, '2019'!$A$7:$A$37, 0), MATCH(EO94, '2019'!$E$4:$HF$4, 0) )</f>
        <v>53</v>
      </c>
      <c r="FB125" s="9">
        <f t="shared" ref="FB125:FC125" si="1793">FB35</f>
        <v>37</v>
      </c>
      <c r="FC125" s="18" t="str">
        <f t="shared" si="1793"/>
        <v>San Juan</v>
      </c>
      <c r="FD125" s="41">
        <f>INDEX('2010'!$E$7:$HF$37,  MATCH(FB125, '2010'!$A$7:$A$37, 0), MATCH(FB94, '2010'!$E$4:$HF$4, 0) )</f>
        <v>35</v>
      </c>
      <c r="FE125" s="41">
        <f>INDEX('2011'!$E$7:$HF$37,  MATCH(FB125, '2011'!$A$7:$A$37, 0), MATCH(FB94, '2011'!$E$4:$HF$4, 0) )</f>
        <v>36</v>
      </c>
      <c r="FF125" s="41">
        <f>INDEX('2012'!$E$7:$HF$37,  MATCH(FB125, '2012'!$A$7:$A$37, 0), MATCH(FB94, '2012'!$E$4:$HF$4, 0) )</f>
        <v>46</v>
      </c>
      <c r="FG125" s="41">
        <f>INDEX('2013'!$E$7:$HF$37,  MATCH(FB125, '2013'!$A$7:$A$37, 0), MATCH(FB94, '2013'!$E$4:$HF$4, 0) )</f>
        <v>47</v>
      </c>
      <c r="FH125" s="41">
        <f>INDEX('2014'!$E$7:$HF$37,  MATCH(FB125, '2014'!$A$7:$A$37, 0), MATCH(FB94, '2014'!$E$4:$HF$4, 0) )</f>
        <v>43</v>
      </c>
      <c r="FI125" s="41">
        <f>INDEX('2015'!$E$7:$HF$37,  MATCH(FB125, '2015'!$A$7:$A$37, 0), MATCH(FB94, '2015'!$E$4:$HF$4, 0) )</f>
        <v>50</v>
      </c>
      <c r="FJ125" s="41">
        <f>INDEX('2016'!$E$7:$HF$37,  MATCH(FB125, '2016'!$A$7:$A$37, 0), MATCH(FB94, '2016'!$E$4:$HF$4, 0) )</f>
        <v>66</v>
      </c>
      <c r="FK125" s="41">
        <f>INDEX('2017'!$E$7:$HF$37,  MATCH(FB125, '2017'!$A$7:$A$37, 0), MATCH(FB94, '2017'!$E$4:$HF$4, 0) )</f>
        <v>33</v>
      </c>
      <c r="FL125" s="41">
        <f>INDEX('2018'!$E$7:$HF$37,  MATCH(FB125, '2018'!$A$7:$A$37, 0), MATCH(FB94, '2018'!$E$4:$HF$4, 0) )</f>
        <v>44</v>
      </c>
      <c r="FM125" s="41">
        <f>INDEX('2019'!$E$7:$HF$37,  MATCH(FB125, '2019'!$A$7:$A$37, 0), MATCH(FB94, '2019'!$E$4:$HF$4, 0) )</f>
        <v>47</v>
      </c>
      <c r="FO125" s="9">
        <f t="shared" ref="FO125:FP125" si="1794">FO35</f>
        <v>37</v>
      </c>
      <c r="FP125" s="18" t="str">
        <f t="shared" si="1794"/>
        <v>San Juan</v>
      </c>
      <c r="FQ125" s="41">
        <f>INDEX('2010'!$E$7:$HF$37,  MATCH(FO125, '2010'!$A$7:$A$37, 0), MATCH(FO94, '2010'!$E$4:$HF$4, 0) )</f>
        <v>11</v>
      </c>
      <c r="FR125" s="41">
        <f>INDEX('2011'!$E$7:$HF$37,  MATCH(FO125, '2011'!$A$7:$A$37, 0), MATCH(FO94, '2011'!$E$4:$HF$4, 0) )</f>
        <v>9</v>
      </c>
      <c r="FS125" s="41">
        <f>INDEX('2012'!$E$7:$HF$37,  MATCH(FO125, '2012'!$A$7:$A$37, 0), MATCH(FO94, '2012'!$E$4:$HF$4, 0) )</f>
        <v>0</v>
      </c>
      <c r="FT125" s="41">
        <f>INDEX('2013'!$E$7:$HF$37,  MATCH(FO125, '2013'!$A$7:$A$37, 0), MATCH(FO94, '2013'!$E$4:$HF$4, 0) )</f>
        <v>0</v>
      </c>
      <c r="FU125" s="41">
        <f>INDEX('2014'!$E$7:$HF$37,  MATCH(FO125, '2014'!$A$7:$A$37, 0), MATCH(FO94, '2014'!$E$4:$HF$4, 0) )</f>
        <v>0</v>
      </c>
      <c r="FV125" s="41">
        <f>INDEX('2015'!$E$7:$HF$37,  MATCH(FO125, '2015'!$A$7:$A$37, 0), MATCH(FO94, '2015'!$E$4:$HF$4, 0) )</f>
        <v>0</v>
      </c>
      <c r="FW125" s="41">
        <f>INDEX('2016'!$E$7:$HF$37,  MATCH(FO125, '2016'!$A$7:$A$37, 0), MATCH(FO94, '2016'!$E$4:$HF$4, 0) )</f>
        <v>0</v>
      </c>
      <c r="FX125" s="41">
        <f>INDEX('2017'!$E$7:$HF$37,  MATCH(FO125, '2017'!$A$7:$A$37, 0), MATCH(FO94, '2017'!$E$4:$HF$4, 0) )</f>
        <v>0</v>
      </c>
      <c r="FY125" s="41">
        <f>INDEX('2018'!$E$7:$HF$37,  MATCH(FO125, '2018'!$A$7:$A$37, 0), MATCH(FO94, '2018'!$E$4:$HF$4, 0) )</f>
        <v>0</v>
      </c>
      <c r="FZ125" s="41">
        <f>INDEX('2019'!$E$7:$HF$37,  MATCH(FO125, '2019'!$A$7:$A$37, 0), MATCH(FO94, '2019'!$E$4:$HF$4, 0) )</f>
        <v>0</v>
      </c>
      <c r="GB125" s="9">
        <f t="shared" ref="GB125:GC125" si="1795">GB35</f>
        <v>37</v>
      </c>
      <c r="GC125" s="18" t="str">
        <f t="shared" si="1795"/>
        <v>San Juan</v>
      </c>
      <c r="GD125" s="41">
        <f>INDEX('2010'!$E$7:$HF$37,  MATCH(GB125, '2010'!$A$7:$A$37, 0), MATCH(GB94, '2010'!$E$4:$HF$4, 0) )</f>
        <v>0</v>
      </c>
      <c r="GE125" s="41">
        <f>INDEX('2011'!$E$7:$HF$37,  MATCH(GB125, '2011'!$A$7:$A$37, 0), MATCH(GB94, '2011'!$E$4:$HF$4, 0) )</f>
        <v>0</v>
      </c>
      <c r="GF125" s="41">
        <f>INDEX('2012'!$E$7:$HF$37,  MATCH(GB125, '2012'!$A$7:$A$37, 0), MATCH(GB94, '2012'!$E$4:$HF$4, 0) )</f>
        <v>0</v>
      </c>
      <c r="GG125" s="41">
        <f>INDEX('2013'!$E$7:$HF$37,  MATCH(GB125, '2013'!$A$7:$A$37, 0), MATCH(GB94, '2013'!$E$4:$HF$4, 0) )</f>
        <v>0</v>
      </c>
      <c r="GH125" s="41">
        <f>INDEX('2014'!$E$7:$HF$37,  MATCH(GB125, '2014'!$A$7:$A$37, 0), MATCH(GB94, '2014'!$E$4:$HF$4, 0) )</f>
        <v>0</v>
      </c>
      <c r="GI125" s="41">
        <f>INDEX('2015'!$E$7:$HF$37,  MATCH(GB125, '2015'!$A$7:$A$37, 0), MATCH(GB94, '2015'!$E$4:$HF$4, 0) )</f>
        <v>0</v>
      </c>
      <c r="GJ125" s="41">
        <f>INDEX('2016'!$E$7:$HF$37,  MATCH(GB125, '2016'!$A$7:$A$37, 0), MATCH(GB94, '2016'!$E$4:$HF$4, 0) )</f>
        <v>0</v>
      </c>
      <c r="GK125" s="41">
        <f>INDEX('2017'!$E$7:$HF$37,  MATCH(GB125, '2017'!$A$7:$A$37, 0), MATCH(GB94, '2017'!$E$4:$HF$4, 0) )</f>
        <v>0</v>
      </c>
      <c r="GL125" s="41">
        <f>INDEX('2018'!$E$7:$HF$37,  MATCH(GB125, '2018'!$A$7:$A$37, 0), MATCH(GB94, '2018'!$E$4:$HF$4, 0) )</f>
        <v>0</v>
      </c>
      <c r="GM125" s="41">
        <f>INDEX('2019'!$E$7:$HF$37,  MATCH(GB125, '2019'!$A$7:$A$37, 0), MATCH(GB94, '2019'!$E$4:$HF$4, 0) )</f>
        <v>0</v>
      </c>
    </row>
    <row r="126" spans="2:195" x14ac:dyDescent="0.25">
      <c r="B126" s="9">
        <f t="shared" ref="B126:C126" si="1796">B36</f>
        <v>39</v>
      </c>
      <c r="C126" s="18" t="str">
        <f t="shared" si="1796"/>
        <v>Sanpete</v>
      </c>
      <c r="D126" s="41">
        <f>INDEX('2010'!$E$7:$HF$37,  MATCH(B126, '2010'!$A$7:$A$37, 0), MATCH(B94, '2010'!$E$4:$HF$4, 0) )</f>
        <v>695</v>
      </c>
      <c r="E126" s="41">
        <f>INDEX('2011'!$E$7:$HF$37,  MATCH(B126, '2011'!$A$7:$A$37, 0), MATCH(B94, '2011'!$E$4:$HF$4, 0) )</f>
        <v>605</v>
      </c>
      <c r="F126" s="41">
        <f>INDEX('2012'!$E$7:$HF$37,  MATCH(B126, '2012'!$A$7:$A$37, 0), MATCH(B94, '2012'!$E$4:$HF$4, 0) )</f>
        <v>605</v>
      </c>
      <c r="G126" s="41">
        <f>INDEX('2013'!$E$7:$HF$37,  MATCH(B126, '2013'!$A$7:$A$37, 0), MATCH(B94, '2013'!$E$4:$HF$4, 0) )</f>
        <v>648</v>
      </c>
      <c r="H126" s="41">
        <f>INDEX('2014'!$E$7:$HF$37,  MATCH(B126, '2014'!$A$7:$A$37, 0), MATCH(B94, '2014'!$E$4:$HF$4, 0) )</f>
        <v>665</v>
      </c>
      <c r="I126" s="41">
        <f>INDEX('2015'!$E$7:$HF$37,  MATCH(B126, '2015'!$A$7:$A$37, 0), MATCH(B94, '2015'!$E$4:$HF$4, 0) )</f>
        <v>569</v>
      </c>
      <c r="J126" s="41">
        <f>INDEX('2016'!$E$7:$HF$37,  MATCH(B126, '2016'!$A$7:$A$37, 0), MATCH(B94, '2016'!$E$4:$HF$4, 0) )</f>
        <v>603</v>
      </c>
      <c r="K126" s="41">
        <f>INDEX('2017'!$E$7:$HF$37,  MATCH(B126, '2017'!$A$7:$A$37, 0), MATCH(B94, '2017'!$E$4:$HF$4, 0) )</f>
        <v>762</v>
      </c>
      <c r="L126" s="41">
        <f>INDEX('2018'!$E$7:$HF$37,  MATCH(B126, '2018'!$A$7:$A$37, 0), MATCH(B94, '2018'!$E$4:$HF$4, 0) )</f>
        <v>770</v>
      </c>
      <c r="M126" s="41">
        <f>INDEX('2019'!$E$7:$HF$37,  MATCH(B126, '2019'!$A$7:$A$37, 0), MATCH(B94, '2019'!$E$4:$HF$4, 0) )</f>
        <v>924</v>
      </c>
      <c r="O126" s="9">
        <f t="shared" ref="O126:P126" si="1797">O36</f>
        <v>39</v>
      </c>
      <c r="P126" s="18" t="str">
        <f t="shared" si="1797"/>
        <v>Sanpete</v>
      </c>
      <c r="Q126" s="41">
        <f>INDEX('2010'!$E$7:$HF$37,  MATCH(O126, '2010'!$A$7:$A$37, 0), MATCH(O94, '2010'!$E$4:$HF$4, 0) )</f>
        <v>86</v>
      </c>
      <c r="R126" s="41">
        <f>INDEX('2011'!$E$7:$HF$37,  MATCH(O126, '2011'!$A$7:$A$37, 0), MATCH(O94, '2011'!$E$4:$HF$4, 0) )</f>
        <v>63</v>
      </c>
      <c r="S126" s="41">
        <f>INDEX('2012'!$E$7:$HF$37,  MATCH(O126, '2012'!$A$7:$A$37, 0), MATCH(O94, '2012'!$E$4:$HF$4, 0) )</f>
        <v>56</v>
      </c>
      <c r="T126" s="41">
        <f>INDEX('2013'!$E$7:$HF$37,  MATCH(O126, '2013'!$A$7:$A$37, 0), MATCH(O94, '2013'!$E$4:$HF$4, 0) )</f>
        <v>61</v>
      </c>
      <c r="U126" s="41">
        <f>INDEX('2014'!$E$7:$HF$37,  MATCH(O126, '2014'!$A$7:$A$37, 0), MATCH(O94, '2014'!$E$4:$HF$4, 0) )</f>
        <v>48</v>
      </c>
      <c r="V126" s="41">
        <f>INDEX('2015'!$E$7:$HF$37,  MATCH(O126, '2015'!$A$7:$A$37, 0), MATCH(O94, '2015'!$E$4:$HF$4, 0) )</f>
        <v>43</v>
      </c>
      <c r="W126" s="41">
        <f>INDEX('2016'!$E$7:$HF$37,  MATCH(O126, '2016'!$A$7:$A$37, 0), MATCH(O94, '2016'!$E$4:$HF$4, 0) )</f>
        <v>57</v>
      </c>
      <c r="X126" s="41">
        <f>INDEX('2017'!$E$7:$HF$37,  MATCH(O126, '2017'!$A$7:$A$37, 0), MATCH(O94, '2017'!$E$4:$HF$4, 0) )</f>
        <v>114</v>
      </c>
      <c r="Y126" s="41">
        <f>INDEX('2018'!$E$7:$HF$37,  MATCH(O126, '2018'!$A$7:$A$37, 0), MATCH(O94, '2018'!$E$4:$HF$4, 0) )</f>
        <v>102</v>
      </c>
      <c r="Z126" s="41">
        <f>INDEX('2019'!$E$7:$HF$37,  MATCH(O126, '2019'!$A$7:$A$37, 0), MATCH(O94, '2019'!$E$4:$HF$4, 0) )</f>
        <v>114</v>
      </c>
      <c r="AB126" s="9">
        <f t="shared" ref="AB126:AC126" si="1798">AB36</f>
        <v>39</v>
      </c>
      <c r="AC126" s="18" t="str">
        <f t="shared" si="1798"/>
        <v>Sanpete</v>
      </c>
      <c r="AD126" s="41">
        <f>INDEX('2010'!$E$7:$HF$37,  MATCH(AB126, '2010'!$A$7:$A$37, 0), MATCH(AB94, '2010'!$E$4:$HF$4, 0) )</f>
        <v>49</v>
      </c>
      <c r="AE126" s="41">
        <f>INDEX('2011'!$E$7:$HF$37,  MATCH(AB126, '2011'!$A$7:$A$37, 0), MATCH(AB94, '2011'!$E$4:$HF$4, 0) )</f>
        <v>23</v>
      </c>
      <c r="AF126" s="41">
        <f>INDEX('2012'!$E$7:$HF$37,  MATCH(AB126, '2012'!$A$7:$A$37, 0), MATCH(AB94, '2012'!$E$4:$HF$4, 0) )</f>
        <v>0</v>
      </c>
      <c r="AG126" s="41">
        <f>INDEX('2013'!$E$7:$HF$37,  MATCH(AB126, '2013'!$A$7:$A$37, 0), MATCH(AB94, '2013'!$E$4:$HF$4, 0) )</f>
        <v>54</v>
      </c>
      <c r="AH126" s="41">
        <f>INDEX('2014'!$E$7:$HF$37,  MATCH(AB126, '2014'!$A$7:$A$37, 0), MATCH(AB94, '2014'!$E$4:$HF$4, 0) )</f>
        <v>71</v>
      </c>
      <c r="AI126" s="41">
        <f>INDEX('2015'!$E$7:$HF$37,  MATCH(AB126, '2015'!$A$7:$A$37, 0), MATCH(AB94, '2015'!$E$4:$HF$4, 0) )</f>
        <v>78</v>
      </c>
      <c r="AJ126" s="41">
        <f>INDEX('2016'!$E$7:$HF$37,  MATCH(AB126, '2016'!$A$7:$A$37, 0), MATCH(AB94, '2016'!$E$4:$HF$4, 0) )</f>
        <v>107</v>
      </c>
      <c r="AK126" s="41">
        <f>INDEX('2017'!$E$7:$HF$37,  MATCH(AB126, '2017'!$A$7:$A$37, 0), MATCH(AB94, '2017'!$E$4:$HF$4, 0) )</f>
        <v>146</v>
      </c>
      <c r="AL126" s="41">
        <f>INDEX('2018'!$E$7:$HF$37,  MATCH(AB126, '2018'!$A$7:$A$37, 0), MATCH(AB94, '2018'!$E$4:$HF$4, 0) )</f>
        <v>73</v>
      </c>
      <c r="AM126" s="41">
        <f>INDEX('2019'!$E$7:$HF$37,  MATCH(AB126, '2019'!$A$7:$A$37, 0), MATCH(AB94, '2019'!$E$4:$HF$4, 0) )</f>
        <v>72</v>
      </c>
      <c r="AO126" s="9">
        <f t="shared" ref="AO126:AP126" si="1799">AO36</f>
        <v>39</v>
      </c>
      <c r="AP126" s="18" t="str">
        <f t="shared" si="1799"/>
        <v>Sanpete</v>
      </c>
      <c r="AQ126" s="41">
        <f>INDEX('2010'!$E$7:$HF$37,  MATCH(AO126, '2010'!$A$7:$A$37, 0), MATCH(AO94, '2010'!$E$4:$HF$4, 0) )</f>
        <v>42</v>
      </c>
      <c r="AR126" s="41">
        <f>INDEX('2011'!$E$7:$HF$37,  MATCH(AO126, '2011'!$A$7:$A$37, 0), MATCH(AO94, '2011'!$E$4:$HF$4, 0) )</f>
        <v>54</v>
      </c>
      <c r="AS126" s="41">
        <f>INDEX('2012'!$E$7:$HF$37,  MATCH(AO126, '2012'!$A$7:$A$37, 0), MATCH(AO94, '2012'!$E$4:$HF$4, 0) )</f>
        <v>106</v>
      </c>
      <c r="AT126" s="41">
        <f>INDEX('2013'!$E$7:$HF$37,  MATCH(AO126, '2013'!$A$7:$A$37, 0), MATCH(AO94, '2013'!$E$4:$HF$4, 0) )</f>
        <v>93</v>
      </c>
      <c r="AU126" s="41">
        <f>INDEX('2014'!$E$7:$HF$37,  MATCH(AO126, '2014'!$A$7:$A$37, 0), MATCH(AO94, '2014'!$E$4:$HF$4, 0) )</f>
        <v>100</v>
      </c>
      <c r="AV126" s="41">
        <f>INDEX('2015'!$E$7:$HF$37,  MATCH(AO126, '2015'!$A$7:$A$37, 0), MATCH(AO94, '2015'!$E$4:$HF$4, 0) )</f>
        <v>91</v>
      </c>
      <c r="AW126" s="41">
        <f>INDEX('2016'!$E$7:$HF$37,  MATCH(AO126, '2016'!$A$7:$A$37, 0), MATCH(AO94, '2016'!$E$4:$HF$4, 0) )</f>
        <v>70</v>
      </c>
      <c r="AX126" s="41">
        <f>INDEX('2017'!$E$7:$HF$37,  MATCH(AO126, '2017'!$A$7:$A$37, 0), MATCH(AO94, '2017'!$E$4:$HF$4, 0) )</f>
        <v>74</v>
      </c>
      <c r="AY126" s="41">
        <f>INDEX('2018'!$E$7:$HF$37,  MATCH(AO126, '2018'!$A$7:$A$37, 0), MATCH(AO94, '2018'!$E$4:$HF$4, 0) )</f>
        <v>61</v>
      </c>
      <c r="AZ126" s="41">
        <f>INDEX('2019'!$E$7:$HF$37,  MATCH(AO126, '2019'!$A$7:$A$37, 0), MATCH(AO94, '2019'!$E$4:$HF$4, 0) )</f>
        <v>61</v>
      </c>
      <c r="BB126" s="9">
        <f t="shared" ref="BB126:BC126" si="1800">BB36</f>
        <v>39</v>
      </c>
      <c r="BC126" s="18" t="str">
        <f t="shared" si="1800"/>
        <v>Sanpete</v>
      </c>
      <c r="BD126" s="41">
        <f>INDEX('2010'!$E$7:$HF$37,  MATCH(BB126, '2010'!$A$7:$A$37, 0), MATCH(BB94, '2010'!$E$4:$HF$4, 0) )</f>
        <v>35</v>
      </c>
      <c r="BE126" s="41">
        <f>INDEX('2011'!$E$7:$HF$37,  MATCH(BB126, '2011'!$A$7:$A$37, 0), MATCH(BB94, '2011'!$E$4:$HF$4, 0) )</f>
        <v>29</v>
      </c>
      <c r="BF126" s="41">
        <f>INDEX('2012'!$E$7:$HF$37,  MATCH(BB126, '2012'!$A$7:$A$37, 0), MATCH(BB94, '2012'!$E$4:$HF$4, 0) )</f>
        <v>10</v>
      </c>
      <c r="BG126" s="41">
        <f>INDEX('2013'!$E$7:$HF$37,  MATCH(BB126, '2013'!$A$7:$A$37, 0), MATCH(BB94, '2013'!$E$4:$HF$4, 0) )</f>
        <v>8</v>
      </c>
      <c r="BH126" s="41">
        <f>INDEX('2014'!$E$7:$HF$37,  MATCH(BB126, '2014'!$A$7:$A$37, 0), MATCH(BB94, '2014'!$E$4:$HF$4, 0) )</f>
        <v>6</v>
      </c>
      <c r="BI126" s="41">
        <f>INDEX('2015'!$E$7:$HF$37,  MATCH(BB126, '2015'!$A$7:$A$37, 0), MATCH(BB94, '2015'!$E$4:$HF$4, 0) )</f>
        <v>6</v>
      </c>
      <c r="BJ126" s="41">
        <f>INDEX('2016'!$E$7:$HF$37,  MATCH(BB126, '2016'!$A$7:$A$37, 0), MATCH(BB94, '2016'!$E$4:$HF$4, 0) )</f>
        <v>9</v>
      </c>
      <c r="BK126" s="41">
        <f>INDEX('2017'!$E$7:$HF$37,  MATCH(BB126, '2017'!$A$7:$A$37, 0), MATCH(BB94, '2017'!$E$4:$HF$4, 0) )</f>
        <v>15</v>
      </c>
      <c r="BL126" s="41">
        <f>INDEX('2018'!$E$7:$HF$37,  MATCH(BB126, '2018'!$A$7:$A$37, 0), MATCH(BB94, '2018'!$E$4:$HF$4, 0) )</f>
        <v>19</v>
      </c>
      <c r="BM126" s="41">
        <f>INDEX('2019'!$E$7:$HF$37,  MATCH(BB126, '2019'!$A$7:$A$37, 0), MATCH(BB94, '2019'!$E$4:$HF$4, 0) )</f>
        <v>39</v>
      </c>
      <c r="BO126" s="9">
        <f t="shared" ref="BO126:BP126" si="1801">BO36</f>
        <v>39</v>
      </c>
      <c r="BP126" s="18" t="str">
        <f t="shared" si="1801"/>
        <v>Sanpete</v>
      </c>
      <c r="BQ126" s="41">
        <f>INDEX('2010'!$E$7:$HF$37,  MATCH(BO126, '2010'!$A$7:$A$37, 0), MATCH(BO94, '2010'!$E$4:$HF$4, 0) )</f>
        <v>35</v>
      </c>
      <c r="BR126" s="41">
        <f>INDEX('2011'!$E$7:$HF$37,  MATCH(BO126, '2011'!$A$7:$A$37, 0), MATCH(BO94, '2011'!$E$4:$HF$4, 0) )</f>
        <v>39</v>
      </c>
      <c r="BS126" s="41">
        <f>INDEX('2012'!$E$7:$HF$37,  MATCH(BO126, '2012'!$A$7:$A$37, 0), MATCH(BO94, '2012'!$E$4:$HF$4, 0) )</f>
        <v>39</v>
      </c>
      <c r="BT126" s="41">
        <f>INDEX('2013'!$E$7:$HF$37,  MATCH(BO126, '2013'!$A$7:$A$37, 0), MATCH(BO94, '2013'!$E$4:$HF$4, 0) )</f>
        <v>33</v>
      </c>
      <c r="BU126" s="41">
        <f>INDEX('2014'!$E$7:$HF$37,  MATCH(BO126, '2014'!$A$7:$A$37, 0), MATCH(BO94, '2014'!$E$4:$HF$4, 0) )</f>
        <v>46</v>
      </c>
      <c r="BV126" s="41">
        <f>INDEX('2015'!$E$7:$HF$37,  MATCH(BO126, '2015'!$A$7:$A$37, 0), MATCH(BO94, '2015'!$E$4:$HF$4, 0) )</f>
        <v>39</v>
      </c>
      <c r="BW126" s="41">
        <f>INDEX('2016'!$E$7:$HF$37,  MATCH(BO126, '2016'!$A$7:$A$37, 0), MATCH(BO94, '2016'!$E$4:$HF$4, 0) )</f>
        <v>47</v>
      </c>
      <c r="BX126" s="41">
        <f>INDEX('2017'!$E$7:$HF$37,  MATCH(BO126, '2017'!$A$7:$A$37, 0), MATCH(BO94, '2017'!$E$4:$HF$4, 0) )</f>
        <v>97</v>
      </c>
      <c r="BY126" s="41">
        <f>INDEX('2018'!$E$7:$HF$37,  MATCH(BO126, '2018'!$A$7:$A$37, 0), MATCH(BO94, '2018'!$E$4:$HF$4, 0) )</f>
        <v>122</v>
      </c>
      <c r="BZ126" s="41">
        <f>INDEX('2019'!$E$7:$HF$37,  MATCH(BO126, '2019'!$A$7:$A$37, 0), MATCH(BO94, '2019'!$E$4:$HF$4, 0) )</f>
        <v>131</v>
      </c>
      <c r="CB126" s="9">
        <f t="shared" ref="CB126:CC126" si="1802">CB36</f>
        <v>39</v>
      </c>
      <c r="CC126" s="18" t="str">
        <f t="shared" si="1802"/>
        <v>Sanpete</v>
      </c>
      <c r="CD126" s="41">
        <f>INDEX('2010'!$E$7:$HF$37,  MATCH(CB126, '2010'!$A$7:$A$37, 0), MATCH(CB94, '2010'!$E$4:$HF$4, 0) )</f>
        <v>24</v>
      </c>
      <c r="CE126" s="41">
        <f>INDEX('2011'!$E$7:$HF$37,  MATCH(CB126, '2011'!$A$7:$A$37, 0), MATCH(CB94, '2011'!$E$4:$HF$4, 0) )</f>
        <v>12</v>
      </c>
      <c r="CF126" s="41">
        <f>INDEX('2012'!$E$7:$HF$37,  MATCH(CB126, '2012'!$A$7:$A$37, 0), MATCH(CB94, '2012'!$E$4:$HF$4, 0) )</f>
        <v>38</v>
      </c>
      <c r="CG126" s="41">
        <f>INDEX('2013'!$E$7:$HF$37,  MATCH(CB126, '2013'!$A$7:$A$37, 0), MATCH(CB94, '2013'!$E$4:$HF$4, 0) )</f>
        <v>36</v>
      </c>
      <c r="CH126" s="41">
        <f>INDEX('2014'!$E$7:$HF$37,  MATCH(CB126, '2014'!$A$7:$A$37, 0), MATCH(CB94, '2014'!$E$4:$HF$4, 0) )</f>
        <v>37</v>
      </c>
      <c r="CI126" s="41">
        <f>INDEX('2015'!$E$7:$HF$37,  MATCH(CB126, '2015'!$A$7:$A$37, 0), MATCH(CB94, '2015'!$E$4:$HF$4, 0) )</f>
        <v>37</v>
      </c>
      <c r="CJ126" s="41">
        <f>INDEX('2016'!$E$7:$HF$37,  MATCH(CB126, '2016'!$A$7:$A$37, 0), MATCH(CB94, '2016'!$E$4:$HF$4, 0) )</f>
        <v>42</v>
      </c>
      <c r="CK126" s="41">
        <f>INDEX('2017'!$E$7:$HF$37,  MATCH(CB126, '2017'!$A$7:$A$37, 0), MATCH(CB94, '2017'!$E$4:$HF$4, 0) )</f>
        <v>15</v>
      </c>
      <c r="CL126" s="41">
        <f>INDEX('2018'!$E$7:$HF$37,  MATCH(CB126, '2018'!$A$7:$A$37, 0), MATCH(CB94, '2018'!$E$4:$HF$4, 0) )</f>
        <v>17</v>
      </c>
      <c r="CM126" s="41">
        <f>INDEX('2019'!$E$7:$HF$37,  MATCH(CB126, '2019'!$A$7:$A$37, 0), MATCH(CB94, '2019'!$E$4:$HF$4, 0) )</f>
        <v>48</v>
      </c>
      <c r="CO126" s="9">
        <f t="shared" ref="CO126:CP126" si="1803">CO36</f>
        <v>39</v>
      </c>
      <c r="CP126" s="18" t="str">
        <f t="shared" si="1803"/>
        <v>Sanpete</v>
      </c>
      <c r="CQ126" s="41">
        <f>INDEX('2010'!$E$7:$HF$37,  MATCH(CO126, '2010'!$A$7:$A$37, 0), MATCH(CO94, '2010'!$E$4:$HF$4, 0) )</f>
        <v>26</v>
      </c>
      <c r="CR126" s="41">
        <f>INDEX('2011'!$E$7:$HF$37,  MATCH(CO126, '2011'!$A$7:$A$37, 0), MATCH(CO94, '2011'!$E$4:$HF$4, 0) )</f>
        <v>0</v>
      </c>
      <c r="CS126" s="41">
        <f>INDEX('2012'!$E$7:$HF$37,  MATCH(CO126, '2012'!$A$7:$A$37, 0), MATCH(CO94, '2012'!$E$4:$HF$4, 0) )</f>
        <v>0</v>
      </c>
      <c r="CT126" s="41">
        <f>INDEX('2013'!$E$7:$HF$37,  MATCH(CO126, '2013'!$A$7:$A$37, 0), MATCH(CO94, '2013'!$E$4:$HF$4, 0) )</f>
        <v>0</v>
      </c>
      <c r="CU126" s="41">
        <f>INDEX('2014'!$E$7:$HF$37,  MATCH(CO126, '2014'!$A$7:$A$37, 0), MATCH(CO94, '2014'!$E$4:$HF$4, 0) )</f>
        <v>0</v>
      </c>
      <c r="CV126" s="41">
        <f>INDEX('2015'!$E$7:$HF$37,  MATCH(CO126, '2015'!$A$7:$A$37, 0), MATCH(CO94, '2015'!$E$4:$HF$4, 0) )</f>
        <v>0</v>
      </c>
      <c r="CW126" s="41">
        <f>INDEX('2016'!$E$7:$HF$37,  MATCH(CO126, '2016'!$A$7:$A$37, 0), MATCH(CO94, '2016'!$E$4:$HF$4, 0) )</f>
        <v>0</v>
      </c>
      <c r="CX126" s="41">
        <f>INDEX('2017'!$E$7:$HF$37,  MATCH(CO126, '2017'!$A$7:$A$37, 0), MATCH(CO94, '2017'!$E$4:$HF$4, 0) )</f>
        <v>3</v>
      </c>
      <c r="CY126" s="41">
        <f>INDEX('2018'!$E$7:$HF$37,  MATCH(CO126, '2018'!$A$7:$A$37, 0), MATCH(CO94, '2018'!$E$4:$HF$4, 0) )</f>
        <v>3</v>
      </c>
      <c r="CZ126" s="41">
        <f>INDEX('2019'!$E$7:$HF$37,  MATCH(CO126, '2019'!$A$7:$A$37, 0), MATCH(CO94, '2019'!$E$4:$HF$4, 0) )</f>
        <v>3</v>
      </c>
      <c r="DB126" s="9">
        <f t="shared" ref="DB126:DC126" si="1804">DB36</f>
        <v>39</v>
      </c>
      <c r="DC126" s="18" t="str">
        <f t="shared" si="1804"/>
        <v>Sanpete</v>
      </c>
      <c r="DD126" s="41">
        <f>INDEX('2010'!$E$7:$HF$37,  MATCH(DB126, '2010'!$A$7:$A$37, 0), MATCH(DB94, '2010'!$E$4:$HF$4, 0) )</f>
        <v>37</v>
      </c>
      <c r="DE126" s="41">
        <f>INDEX('2011'!$E$7:$HF$37,  MATCH(DB126, '2011'!$A$7:$A$37, 0), MATCH(DB94, '2011'!$E$4:$HF$4, 0) )</f>
        <v>13</v>
      </c>
      <c r="DF126" s="41">
        <f>INDEX('2012'!$E$7:$HF$37,  MATCH(DB126, '2012'!$A$7:$A$37, 0), MATCH(DB94, '2012'!$E$4:$HF$4, 0) )</f>
        <v>10</v>
      </c>
      <c r="DG126" s="41">
        <f>INDEX('2013'!$E$7:$HF$37,  MATCH(DB126, '2013'!$A$7:$A$37, 0), MATCH(DB94, '2013'!$E$4:$HF$4, 0) )</f>
        <v>12</v>
      </c>
      <c r="DH126" s="41">
        <f>INDEX('2014'!$E$7:$HF$37,  MATCH(DB126, '2014'!$A$7:$A$37, 0), MATCH(DB94, '2014'!$E$4:$HF$4, 0) )</f>
        <v>29</v>
      </c>
      <c r="DI126" s="41">
        <f>INDEX('2015'!$E$7:$HF$37,  MATCH(DB126, '2015'!$A$7:$A$37, 0), MATCH(DB94, '2015'!$E$4:$HF$4, 0) )</f>
        <v>20</v>
      </c>
      <c r="DJ126" s="41">
        <f>INDEX('2016'!$E$7:$HF$37,  MATCH(DB126, '2016'!$A$7:$A$37, 0), MATCH(DB94, '2016'!$E$4:$HF$4, 0) )</f>
        <v>21</v>
      </c>
      <c r="DK126" s="41">
        <f>INDEX('2017'!$E$7:$HF$37,  MATCH(DB126, '2017'!$A$7:$A$37, 0), MATCH(DB94, '2017'!$E$4:$HF$4, 0) )</f>
        <v>22</v>
      </c>
      <c r="DL126" s="41">
        <f>INDEX('2018'!$E$7:$HF$37,  MATCH(DB126, '2018'!$A$7:$A$37, 0), MATCH(DB94, '2018'!$E$4:$HF$4, 0) )</f>
        <v>33</v>
      </c>
      <c r="DM126" s="41">
        <f>INDEX('2019'!$E$7:$HF$37,  MATCH(DB126, '2019'!$A$7:$A$37, 0), MATCH(DB94, '2019'!$E$4:$HF$4, 0) )</f>
        <v>63</v>
      </c>
      <c r="DO126" s="9">
        <f t="shared" ref="DO126:DP126" si="1805">DO36</f>
        <v>39</v>
      </c>
      <c r="DP126" s="18" t="str">
        <f t="shared" si="1805"/>
        <v>Sanpete</v>
      </c>
      <c r="DQ126" s="41">
        <f>INDEX('2010'!$E$7:$HF$37,  MATCH(DO126, '2010'!$A$7:$A$37, 0), MATCH(DO94, '2010'!$E$4:$HF$4, 0) )</f>
        <v>34</v>
      </c>
      <c r="DR126" s="41">
        <f>INDEX('2011'!$E$7:$HF$37,  MATCH(DO126, '2011'!$A$7:$A$37, 0), MATCH(DO94, '2011'!$E$4:$HF$4, 0) )</f>
        <v>43</v>
      </c>
      <c r="DS126" s="41">
        <f>INDEX('2012'!$E$7:$HF$37,  MATCH(DO126, '2012'!$A$7:$A$37, 0), MATCH(DO94, '2012'!$E$4:$HF$4, 0) )</f>
        <v>34</v>
      </c>
      <c r="DT126" s="41">
        <f>INDEX('2013'!$E$7:$HF$37,  MATCH(DO126, '2013'!$A$7:$A$37, 0), MATCH(DO94, '2013'!$E$4:$HF$4, 0) )</f>
        <v>40</v>
      </c>
      <c r="DU126" s="41">
        <f>INDEX('2014'!$E$7:$HF$37,  MATCH(DO126, '2014'!$A$7:$A$37, 0), MATCH(DO94, '2014'!$E$4:$HF$4, 0) )</f>
        <v>46</v>
      </c>
      <c r="DV126" s="41">
        <f>INDEX('2015'!$E$7:$HF$37,  MATCH(DO126, '2015'!$A$7:$A$37, 0), MATCH(DO94, '2015'!$E$4:$HF$4, 0) )</f>
        <v>38</v>
      </c>
      <c r="DW126" s="41">
        <f>INDEX('2016'!$E$7:$HF$37,  MATCH(DO126, '2016'!$A$7:$A$37, 0), MATCH(DO94, '2016'!$E$4:$HF$4, 0) )</f>
        <v>46</v>
      </c>
      <c r="DX126" s="41">
        <f>INDEX('2017'!$E$7:$HF$37,  MATCH(DO126, '2017'!$A$7:$A$37, 0), MATCH(DO94, '2017'!$E$4:$HF$4, 0) )</f>
        <v>49</v>
      </c>
      <c r="DY126" s="41">
        <f>INDEX('2018'!$E$7:$HF$37,  MATCH(DO126, '2018'!$A$7:$A$37, 0), MATCH(DO94, '2018'!$E$4:$HF$4, 0) )</f>
        <v>38</v>
      </c>
      <c r="DZ126" s="41">
        <f>INDEX('2019'!$E$7:$HF$37,  MATCH(DO126, '2019'!$A$7:$A$37, 0), MATCH(DO94, '2019'!$E$4:$HF$4, 0) )</f>
        <v>58</v>
      </c>
      <c r="EB126" s="9">
        <f t="shared" ref="EB126:EC126" si="1806">EB36</f>
        <v>39</v>
      </c>
      <c r="EC126" s="18" t="str">
        <f t="shared" si="1806"/>
        <v>Sanpete</v>
      </c>
      <c r="ED126" s="41">
        <f>INDEX('2010'!$E$7:$HF$37,  MATCH(EB126, '2010'!$A$7:$A$37, 0), MATCH(EB94, '2010'!$E$4:$HF$4, 0) )</f>
        <v>113</v>
      </c>
      <c r="EE126" s="41">
        <f>INDEX('2011'!$E$7:$HF$37,  MATCH(EB126, '2011'!$A$7:$A$37, 0), MATCH(EB94, '2011'!$E$4:$HF$4, 0) )</f>
        <v>126</v>
      </c>
      <c r="EF126" s="41">
        <f>INDEX('2012'!$E$7:$HF$37,  MATCH(EB126, '2012'!$A$7:$A$37, 0), MATCH(EB94, '2012'!$E$4:$HF$4, 0) )</f>
        <v>100</v>
      </c>
      <c r="EG126" s="41">
        <f>INDEX('2013'!$E$7:$HF$37,  MATCH(EB126, '2013'!$A$7:$A$37, 0), MATCH(EB94, '2013'!$E$4:$HF$4, 0) )</f>
        <v>97</v>
      </c>
      <c r="EH126" s="41">
        <f>INDEX('2014'!$E$7:$HF$37,  MATCH(EB126, '2014'!$A$7:$A$37, 0), MATCH(EB94, '2014'!$E$4:$HF$4, 0) )</f>
        <v>110</v>
      </c>
      <c r="EI126" s="41">
        <f>INDEX('2015'!$E$7:$HF$37,  MATCH(EB126, '2015'!$A$7:$A$37, 0), MATCH(EB94, '2015'!$E$4:$HF$4, 0) )</f>
        <v>95</v>
      </c>
      <c r="EJ126" s="41">
        <f>INDEX('2016'!$E$7:$HF$37,  MATCH(EB126, '2016'!$A$7:$A$37, 0), MATCH(EB94, '2016'!$E$4:$HF$4, 0) )</f>
        <v>84</v>
      </c>
      <c r="EK126" s="41">
        <f>INDEX('2017'!$E$7:$HF$37,  MATCH(EB126, '2017'!$A$7:$A$37, 0), MATCH(EB94, '2017'!$E$4:$HF$4, 0) )</f>
        <v>78</v>
      </c>
      <c r="EL126" s="41">
        <f>INDEX('2018'!$E$7:$HF$37,  MATCH(EB126, '2018'!$A$7:$A$37, 0), MATCH(EB94, '2018'!$E$4:$HF$4, 0) )</f>
        <v>129</v>
      </c>
      <c r="EM126" s="41">
        <f>INDEX('2019'!$E$7:$HF$37,  MATCH(EB126, '2019'!$A$7:$A$37, 0), MATCH(EB94, '2019'!$E$4:$HF$4, 0) )</f>
        <v>145</v>
      </c>
      <c r="EO126" s="9">
        <f t="shared" ref="EO126:EP126" si="1807">EO36</f>
        <v>39</v>
      </c>
      <c r="EP126" s="18" t="str">
        <f t="shared" si="1807"/>
        <v>Sanpete</v>
      </c>
      <c r="EQ126" s="41">
        <f>INDEX('2010'!$E$7:$HF$37,  MATCH(EO126, '2010'!$A$7:$A$37, 0), MATCH(EO94, '2010'!$E$4:$HF$4, 0) )</f>
        <v>132</v>
      </c>
      <c r="ER126" s="41">
        <f>INDEX('2011'!$E$7:$HF$37,  MATCH(EO126, '2011'!$A$7:$A$37, 0), MATCH(EO94, '2011'!$E$4:$HF$4, 0) )</f>
        <v>125</v>
      </c>
      <c r="ES126" s="41">
        <f>INDEX('2012'!$E$7:$HF$37,  MATCH(EO126, '2012'!$A$7:$A$37, 0), MATCH(EO94, '2012'!$E$4:$HF$4, 0) )</f>
        <v>121</v>
      </c>
      <c r="ET126" s="41">
        <f>INDEX('2013'!$E$7:$HF$37,  MATCH(EO126, '2013'!$A$7:$A$37, 0), MATCH(EO94, '2013'!$E$4:$HF$4, 0) )</f>
        <v>137</v>
      </c>
      <c r="EU126" s="41">
        <f>INDEX('2014'!$E$7:$HF$37,  MATCH(EO126, '2014'!$A$7:$A$37, 0), MATCH(EO94, '2014'!$E$4:$HF$4, 0) )</f>
        <v>89</v>
      </c>
      <c r="EV126" s="41">
        <f>INDEX('2015'!$E$7:$HF$37,  MATCH(EO126, '2015'!$A$7:$A$37, 0), MATCH(EO94, '2015'!$E$4:$HF$4, 0) )</f>
        <v>30</v>
      </c>
      <c r="EW126" s="41">
        <f>INDEX('2016'!$E$7:$HF$37,  MATCH(EO126, '2016'!$A$7:$A$37, 0), MATCH(EO94, '2016'!$E$4:$HF$4, 0) )</f>
        <v>32</v>
      </c>
      <c r="EX126" s="41">
        <f>INDEX('2017'!$E$7:$HF$37,  MATCH(EO126, '2017'!$A$7:$A$37, 0), MATCH(EO94, '2017'!$E$4:$HF$4, 0) )</f>
        <v>42</v>
      </c>
      <c r="EY126" s="41">
        <f>INDEX('2018'!$E$7:$HF$37,  MATCH(EO126, '2018'!$A$7:$A$37, 0), MATCH(EO94, '2018'!$E$4:$HF$4, 0) )</f>
        <v>49</v>
      </c>
      <c r="EZ126" s="41">
        <f>INDEX('2019'!$E$7:$HF$37,  MATCH(EO126, '2019'!$A$7:$A$37, 0), MATCH(EO94, '2019'!$E$4:$HF$4, 0) )</f>
        <v>60</v>
      </c>
      <c r="FB126" s="9">
        <f t="shared" ref="FB126:FC126" si="1808">FB36</f>
        <v>39</v>
      </c>
      <c r="FC126" s="18" t="str">
        <f t="shared" si="1808"/>
        <v>Sanpete</v>
      </c>
      <c r="FD126" s="41">
        <f>INDEX('2010'!$E$7:$HF$37,  MATCH(FB126, '2010'!$A$7:$A$37, 0), MATCH(FB94, '2010'!$E$4:$HF$4, 0) )</f>
        <v>82</v>
      </c>
      <c r="FE126" s="41">
        <f>INDEX('2011'!$E$7:$HF$37,  MATCH(FB126, '2011'!$A$7:$A$37, 0), MATCH(FB94, '2011'!$E$4:$HF$4, 0) )</f>
        <v>78</v>
      </c>
      <c r="FF126" s="41">
        <f>INDEX('2012'!$E$7:$HF$37,  MATCH(FB126, '2012'!$A$7:$A$37, 0), MATCH(FB94, '2012'!$E$4:$HF$4, 0) )</f>
        <v>81</v>
      </c>
      <c r="FG126" s="41">
        <f>INDEX('2013'!$E$7:$HF$37,  MATCH(FB126, '2013'!$A$7:$A$37, 0), MATCH(FB94, '2013'!$E$4:$HF$4, 0) )</f>
        <v>69</v>
      </c>
      <c r="FH126" s="41">
        <f>INDEX('2014'!$E$7:$HF$37,  MATCH(FB126, '2014'!$A$7:$A$37, 0), MATCH(FB94, '2014'!$E$4:$HF$4, 0) )</f>
        <v>76</v>
      </c>
      <c r="FI126" s="41">
        <f>INDEX('2015'!$E$7:$HF$37,  MATCH(FB126, '2015'!$A$7:$A$37, 0), MATCH(FB94, '2015'!$E$4:$HF$4, 0) )</f>
        <v>68</v>
      </c>
      <c r="FJ126" s="41">
        <f>INDEX('2016'!$E$7:$HF$37,  MATCH(FB126, '2016'!$A$7:$A$37, 0), MATCH(FB94, '2016'!$E$4:$HF$4, 0) )</f>
        <v>68</v>
      </c>
      <c r="FK126" s="41">
        <f>INDEX('2017'!$E$7:$HF$37,  MATCH(FB126, '2017'!$A$7:$A$37, 0), MATCH(FB94, '2017'!$E$4:$HF$4, 0) )</f>
        <v>91</v>
      </c>
      <c r="FL126" s="41">
        <f>INDEX('2018'!$E$7:$HF$37,  MATCH(FB126, '2018'!$A$7:$A$37, 0), MATCH(FB94, '2018'!$E$4:$HF$4, 0) )</f>
        <v>102</v>
      </c>
      <c r="FM126" s="41">
        <f>INDEX('2019'!$E$7:$HF$37,  MATCH(FB126, '2019'!$A$7:$A$37, 0), MATCH(FB94, '2019'!$E$4:$HF$4, 0) )</f>
        <v>89</v>
      </c>
      <c r="FO126" s="9">
        <f t="shared" ref="FO126:FP126" si="1809">FO36</f>
        <v>39</v>
      </c>
      <c r="FP126" s="18" t="str">
        <f t="shared" si="1809"/>
        <v>Sanpete</v>
      </c>
      <c r="FQ126" s="41">
        <f>INDEX('2010'!$E$7:$HF$37,  MATCH(FO126, '2010'!$A$7:$A$37, 0), MATCH(FO94, '2010'!$E$4:$HF$4, 0) )</f>
        <v>0</v>
      </c>
      <c r="FR126" s="41">
        <f>INDEX('2011'!$E$7:$HF$37,  MATCH(FO126, '2011'!$A$7:$A$37, 0), MATCH(FO94, '2011'!$E$4:$HF$4, 0) )</f>
        <v>0</v>
      </c>
      <c r="FS126" s="41">
        <f>INDEX('2012'!$E$7:$HF$37,  MATCH(FO126, '2012'!$A$7:$A$37, 0), MATCH(FO94, '2012'!$E$4:$HF$4, 0) )</f>
        <v>10</v>
      </c>
      <c r="FT126" s="41">
        <f>INDEX('2013'!$E$7:$HF$37,  MATCH(FO126, '2013'!$A$7:$A$37, 0), MATCH(FO94, '2013'!$E$4:$HF$4, 0) )</f>
        <v>8</v>
      </c>
      <c r="FU126" s="41">
        <f>INDEX('2014'!$E$7:$HF$37,  MATCH(FO126, '2014'!$A$7:$A$37, 0), MATCH(FO94, '2014'!$E$4:$HF$4, 0) )</f>
        <v>7</v>
      </c>
      <c r="FV126" s="41">
        <f>INDEX('2015'!$E$7:$HF$37,  MATCH(FO126, '2015'!$A$7:$A$37, 0), MATCH(FO94, '2015'!$E$4:$HF$4, 0) )</f>
        <v>24</v>
      </c>
      <c r="FW126" s="41">
        <f>INDEX('2016'!$E$7:$HF$37,  MATCH(FO126, '2016'!$A$7:$A$37, 0), MATCH(FO94, '2016'!$E$4:$HF$4, 0) )</f>
        <v>20</v>
      </c>
      <c r="FX126" s="41">
        <f>INDEX('2017'!$E$7:$HF$37,  MATCH(FO126, '2017'!$A$7:$A$37, 0), MATCH(FO94, '2017'!$E$4:$HF$4, 0) )</f>
        <v>16</v>
      </c>
      <c r="FY126" s="41">
        <f>INDEX('2018'!$E$7:$HF$37,  MATCH(FO126, '2018'!$A$7:$A$37, 0), MATCH(FO94, '2018'!$E$4:$HF$4, 0) )</f>
        <v>22</v>
      </c>
      <c r="FZ126" s="41">
        <f>INDEX('2019'!$E$7:$HF$37,  MATCH(FO126, '2019'!$A$7:$A$37, 0), MATCH(FO94, '2019'!$E$4:$HF$4, 0) )</f>
        <v>41</v>
      </c>
      <c r="GB126" s="9">
        <f t="shared" ref="GB126:GC126" si="1810">GB36</f>
        <v>39</v>
      </c>
      <c r="GC126" s="18" t="str">
        <f t="shared" si="1810"/>
        <v>Sanpete</v>
      </c>
      <c r="GD126" s="41">
        <f>INDEX('2010'!$E$7:$HF$37,  MATCH(GB126, '2010'!$A$7:$A$37, 0), MATCH(GB94, '2010'!$E$4:$HF$4, 0) )</f>
        <v>0</v>
      </c>
      <c r="GE126" s="41">
        <f>INDEX('2011'!$E$7:$HF$37,  MATCH(GB126, '2011'!$A$7:$A$37, 0), MATCH(GB94, '2011'!$E$4:$HF$4, 0) )</f>
        <v>0</v>
      </c>
      <c r="GF126" s="41">
        <f>INDEX('2012'!$E$7:$HF$37,  MATCH(GB126, '2012'!$A$7:$A$37, 0), MATCH(GB94, '2012'!$E$4:$HF$4, 0) )</f>
        <v>0</v>
      </c>
      <c r="GG126" s="41">
        <f>INDEX('2013'!$E$7:$HF$37,  MATCH(GB126, '2013'!$A$7:$A$37, 0), MATCH(GB94, '2013'!$E$4:$HF$4, 0) )</f>
        <v>0</v>
      </c>
      <c r="GH126" s="41">
        <f>INDEX('2014'!$E$7:$HF$37,  MATCH(GB126, '2014'!$A$7:$A$37, 0), MATCH(GB94, '2014'!$E$4:$HF$4, 0) )</f>
        <v>0</v>
      </c>
      <c r="GI126" s="41">
        <f>INDEX('2015'!$E$7:$HF$37,  MATCH(GB126, '2015'!$A$7:$A$37, 0), MATCH(GB94, '2015'!$E$4:$HF$4, 0) )</f>
        <v>0</v>
      </c>
      <c r="GJ126" s="41">
        <f>INDEX('2016'!$E$7:$HF$37,  MATCH(GB126, '2016'!$A$7:$A$37, 0), MATCH(GB94, '2016'!$E$4:$HF$4, 0) )</f>
        <v>0</v>
      </c>
      <c r="GK126" s="41">
        <f>INDEX('2017'!$E$7:$HF$37,  MATCH(GB126, '2017'!$A$7:$A$37, 0), MATCH(GB94, '2017'!$E$4:$HF$4, 0) )</f>
        <v>0</v>
      </c>
      <c r="GL126" s="41">
        <f>INDEX('2018'!$E$7:$HF$37,  MATCH(GB126, '2018'!$A$7:$A$37, 0), MATCH(GB94, '2018'!$E$4:$HF$4, 0) )</f>
        <v>0</v>
      </c>
      <c r="GM126" s="41">
        <f>INDEX('2019'!$E$7:$HF$37,  MATCH(GB126, '2019'!$A$7:$A$37, 0), MATCH(GB94, '2019'!$E$4:$HF$4, 0) )</f>
        <v>0</v>
      </c>
    </row>
    <row r="127" spans="2:195" x14ac:dyDescent="0.25">
      <c r="B127" s="9">
        <f t="shared" ref="B127:C127" si="1811">B37</f>
        <v>41</v>
      </c>
      <c r="C127" s="18" t="str">
        <f t="shared" si="1811"/>
        <v>Sevier</v>
      </c>
      <c r="D127" s="41">
        <f>INDEX('2010'!$E$7:$HF$37,  MATCH(B127, '2010'!$A$7:$A$37, 0), MATCH(B94, '2010'!$E$4:$HF$4, 0) )</f>
        <v>444</v>
      </c>
      <c r="E127" s="41">
        <f>INDEX('2011'!$E$7:$HF$37,  MATCH(B127, '2011'!$A$7:$A$37, 0), MATCH(B94, '2011'!$E$4:$HF$4, 0) )</f>
        <v>450</v>
      </c>
      <c r="F127" s="41">
        <f>INDEX('2012'!$E$7:$HF$37,  MATCH(B127, '2012'!$A$7:$A$37, 0), MATCH(B94, '2012'!$E$4:$HF$4, 0) )</f>
        <v>443</v>
      </c>
      <c r="G127" s="41">
        <f>INDEX('2013'!$E$7:$HF$37,  MATCH(B127, '2013'!$A$7:$A$37, 0), MATCH(B94, '2013'!$E$4:$HF$4, 0) )</f>
        <v>449</v>
      </c>
      <c r="H127" s="41">
        <f>INDEX('2014'!$E$7:$HF$37,  MATCH(B127, '2014'!$A$7:$A$37, 0), MATCH(B94, '2014'!$E$4:$HF$4, 0) )</f>
        <v>413</v>
      </c>
      <c r="I127" s="41">
        <f>INDEX('2015'!$E$7:$HF$37,  MATCH(B127, '2015'!$A$7:$A$37, 0), MATCH(B94, '2015'!$E$4:$HF$4, 0) )</f>
        <v>366</v>
      </c>
      <c r="J127" s="41">
        <f>INDEX('2016'!$E$7:$HF$37,  MATCH(B127, '2016'!$A$7:$A$37, 0), MATCH(B94, '2016'!$E$4:$HF$4, 0) )</f>
        <v>430</v>
      </c>
      <c r="K127" s="41">
        <f>INDEX('2017'!$E$7:$HF$37,  MATCH(B127, '2017'!$A$7:$A$37, 0), MATCH(B94, '2017'!$E$4:$HF$4, 0) )</f>
        <v>490</v>
      </c>
      <c r="L127" s="41">
        <f>INDEX('2018'!$E$7:$HF$37,  MATCH(B127, '2018'!$A$7:$A$37, 0), MATCH(B94, '2018'!$E$4:$HF$4, 0) )</f>
        <v>558</v>
      </c>
      <c r="M127" s="41">
        <f>INDEX('2019'!$E$7:$HF$37,  MATCH(B127, '2019'!$A$7:$A$37, 0), MATCH(B94, '2019'!$E$4:$HF$4, 0) )</f>
        <v>580</v>
      </c>
      <c r="O127" s="9">
        <f t="shared" ref="O127:P127" si="1812">O37</f>
        <v>41</v>
      </c>
      <c r="P127" s="18" t="str">
        <f t="shared" si="1812"/>
        <v>Sevier</v>
      </c>
      <c r="Q127" s="41">
        <f>INDEX('2010'!$E$7:$HF$37,  MATCH(O127, '2010'!$A$7:$A$37, 0), MATCH(O94, '2010'!$E$4:$HF$4, 0) )</f>
        <v>110</v>
      </c>
      <c r="R127" s="41">
        <f>INDEX('2011'!$E$7:$HF$37,  MATCH(O127, '2011'!$A$7:$A$37, 0), MATCH(O94, '2011'!$E$4:$HF$4, 0) )</f>
        <v>112</v>
      </c>
      <c r="S127" s="41">
        <f>INDEX('2012'!$E$7:$HF$37,  MATCH(O127, '2012'!$A$7:$A$37, 0), MATCH(O94, '2012'!$E$4:$HF$4, 0) )</f>
        <v>127</v>
      </c>
      <c r="T127" s="41">
        <f>INDEX('2013'!$E$7:$HF$37,  MATCH(O127, '2013'!$A$7:$A$37, 0), MATCH(O94, '2013'!$E$4:$HF$4, 0) )</f>
        <v>148</v>
      </c>
      <c r="U127" s="41">
        <f>INDEX('2014'!$E$7:$HF$37,  MATCH(O127, '2014'!$A$7:$A$37, 0), MATCH(O94, '2014'!$E$4:$HF$4, 0) )</f>
        <v>75</v>
      </c>
      <c r="V127" s="41">
        <f>INDEX('2015'!$E$7:$HF$37,  MATCH(O127, '2015'!$A$7:$A$37, 0), MATCH(O94, '2015'!$E$4:$HF$4, 0) )</f>
        <v>74</v>
      </c>
      <c r="W127" s="41">
        <f>INDEX('2016'!$E$7:$HF$37,  MATCH(O127, '2016'!$A$7:$A$37, 0), MATCH(O94, '2016'!$E$4:$HF$4, 0) )</f>
        <v>69</v>
      </c>
      <c r="X127" s="41">
        <f>INDEX('2017'!$E$7:$HF$37,  MATCH(O127, '2017'!$A$7:$A$37, 0), MATCH(O94, '2017'!$E$4:$HF$4, 0) )</f>
        <v>98</v>
      </c>
      <c r="Y127" s="41">
        <f>INDEX('2018'!$E$7:$HF$37,  MATCH(O127, '2018'!$A$7:$A$37, 0), MATCH(O94, '2018'!$E$4:$HF$4, 0) )</f>
        <v>88</v>
      </c>
      <c r="Z127" s="41">
        <f>INDEX('2019'!$E$7:$HF$37,  MATCH(O127, '2019'!$A$7:$A$37, 0), MATCH(O94, '2019'!$E$4:$HF$4, 0) )</f>
        <v>67</v>
      </c>
      <c r="AB127" s="9">
        <f t="shared" ref="AB127:AC127" si="1813">AB37</f>
        <v>41</v>
      </c>
      <c r="AC127" s="18" t="str">
        <f t="shared" si="1813"/>
        <v>Sevier</v>
      </c>
      <c r="AD127" s="41">
        <f>INDEX('2010'!$E$7:$HF$37,  MATCH(AB127, '2010'!$A$7:$A$37, 0), MATCH(AB94, '2010'!$E$4:$HF$4, 0) )</f>
        <v>52</v>
      </c>
      <c r="AE127" s="41">
        <f>INDEX('2011'!$E$7:$HF$37,  MATCH(AB127, '2011'!$A$7:$A$37, 0), MATCH(AB94, '2011'!$E$4:$HF$4, 0) )</f>
        <v>50</v>
      </c>
      <c r="AF127" s="41">
        <f>INDEX('2012'!$E$7:$HF$37,  MATCH(AB127, '2012'!$A$7:$A$37, 0), MATCH(AB94, '2012'!$E$4:$HF$4, 0) )</f>
        <v>34</v>
      </c>
      <c r="AG127" s="41">
        <f>INDEX('2013'!$E$7:$HF$37,  MATCH(AB127, '2013'!$A$7:$A$37, 0), MATCH(AB94, '2013'!$E$4:$HF$4, 0) )</f>
        <v>23</v>
      </c>
      <c r="AH127" s="41">
        <f>INDEX('2014'!$E$7:$HF$37,  MATCH(AB127, '2014'!$A$7:$A$37, 0), MATCH(AB94, '2014'!$E$4:$HF$4, 0) )</f>
        <v>32</v>
      </c>
      <c r="AI127" s="41">
        <f>INDEX('2015'!$E$7:$HF$37,  MATCH(AB127, '2015'!$A$7:$A$37, 0), MATCH(AB94, '2015'!$E$4:$HF$4, 0) )</f>
        <v>13</v>
      </c>
      <c r="AJ127" s="41">
        <f>INDEX('2016'!$E$7:$HF$37,  MATCH(AB127, '2016'!$A$7:$A$37, 0), MATCH(AB94, '2016'!$E$4:$HF$4, 0) )</f>
        <v>13</v>
      </c>
      <c r="AK127" s="41">
        <f>INDEX('2017'!$E$7:$HF$37,  MATCH(AB127, '2017'!$A$7:$A$37, 0), MATCH(AB94, '2017'!$E$4:$HF$4, 0) )</f>
        <v>11</v>
      </c>
      <c r="AL127" s="41">
        <f>INDEX('2018'!$E$7:$HF$37,  MATCH(AB127, '2018'!$A$7:$A$37, 0), MATCH(AB94, '2018'!$E$4:$HF$4, 0) )</f>
        <v>17</v>
      </c>
      <c r="AM127" s="41">
        <f>INDEX('2019'!$E$7:$HF$37,  MATCH(AB127, '2019'!$A$7:$A$37, 0), MATCH(AB94, '2019'!$E$4:$HF$4, 0) )</f>
        <v>24</v>
      </c>
      <c r="AO127" s="9">
        <f t="shared" ref="AO127:AP127" si="1814">AO37</f>
        <v>41</v>
      </c>
      <c r="AP127" s="18" t="str">
        <f t="shared" si="1814"/>
        <v>Sevier</v>
      </c>
      <c r="AQ127" s="41">
        <f>INDEX('2010'!$E$7:$HF$37,  MATCH(AO127, '2010'!$A$7:$A$37, 0), MATCH(AO94, '2010'!$E$4:$HF$4, 0) )</f>
        <v>26</v>
      </c>
      <c r="AR127" s="41">
        <f>INDEX('2011'!$E$7:$HF$37,  MATCH(AO127, '2011'!$A$7:$A$37, 0), MATCH(AO94, '2011'!$E$4:$HF$4, 0) )</f>
        <v>24</v>
      </c>
      <c r="AS127" s="41">
        <f>INDEX('2012'!$E$7:$HF$37,  MATCH(AO127, '2012'!$A$7:$A$37, 0), MATCH(AO94, '2012'!$E$4:$HF$4, 0) )</f>
        <v>24</v>
      </c>
      <c r="AT127" s="41">
        <f>INDEX('2013'!$E$7:$HF$37,  MATCH(AO127, '2013'!$A$7:$A$37, 0), MATCH(AO94, '2013'!$E$4:$HF$4, 0) )</f>
        <v>18</v>
      </c>
      <c r="AU127" s="41">
        <f>INDEX('2014'!$E$7:$HF$37,  MATCH(AO127, '2014'!$A$7:$A$37, 0), MATCH(AO94, '2014'!$E$4:$HF$4, 0) )</f>
        <v>41</v>
      </c>
      <c r="AV127" s="41">
        <f>INDEX('2015'!$E$7:$HF$37,  MATCH(AO127, '2015'!$A$7:$A$37, 0), MATCH(AO94, '2015'!$E$4:$HF$4, 0) )</f>
        <v>45</v>
      </c>
      <c r="AW127" s="41">
        <f>INDEX('2016'!$E$7:$HF$37,  MATCH(AO127, '2016'!$A$7:$A$37, 0), MATCH(AO94, '2016'!$E$4:$HF$4, 0) )</f>
        <v>59</v>
      </c>
      <c r="AX127" s="41">
        <f>INDEX('2017'!$E$7:$HF$37,  MATCH(AO127, '2017'!$A$7:$A$37, 0), MATCH(AO94, '2017'!$E$4:$HF$4, 0) )</f>
        <v>57</v>
      </c>
      <c r="AY127" s="41">
        <f>INDEX('2018'!$E$7:$HF$37,  MATCH(AO127, '2018'!$A$7:$A$37, 0), MATCH(AO94, '2018'!$E$4:$HF$4, 0) )</f>
        <v>54</v>
      </c>
      <c r="AZ127" s="41">
        <f>INDEX('2019'!$E$7:$HF$37,  MATCH(AO127, '2019'!$A$7:$A$37, 0), MATCH(AO94, '2019'!$E$4:$HF$4, 0) )</f>
        <v>30</v>
      </c>
      <c r="BB127" s="9">
        <f t="shared" ref="BB127:BC127" si="1815">BB37</f>
        <v>41</v>
      </c>
      <c r="BC127" s="18" t="str">
        <f t="shared" si="1815"/>
        <v>Sevier</v>
      </c>
      <c r="BD127" s="41">
        <f>INDEX('2010'!$E$7:$HF$37,  MATCH(BB127, '2010'!$A$7:$A$37, 0), MATCH(BB94, '2010'!$E$4:$HF$4, 0) )</f>
        <v>7</v>
      </c>
      <c r="BE127" s="41">
        <f>INDEX('2011'!$E$7:$HF$37,  MATCH(BB127, '2011'!$A$7:$A$37, 0), MATCH(BB94, '2011'!$E$4:$HF$4, 0) )</f>
        <v>9</v>
      </c>
      <c r="BF127" s="41">
        <f>INDEX('2012'!$E$7:$HF$37,  MATCH(BB127, '2012'!$A$7:$A$37, 0), MATCH(BB94, '2012'!$E$4:$HF$4, 0) )</f>
        <v>9</v>
      </c>
      <c r="BG127" s="41">
        <f>INDEX('2013'!$E$7:$HF$37,  MATCH(BB127, '2013'!$A$7:$A$37, 0), MATCH(BB94, '2013'!$E$4:$HF$4, 0) )</f>
        <v>8</v>
      </c>
      <c r="BH127" s="41">
        <f>INDEX('2014'!$E$7:$HF$37,  MATCH(BB127, '2014'!$A$7:$A$37, 0), MATCH(BB94, '2014'!$E$4:$HF$4, 0) )</f>
        <v>9</v>
      </c>
      <c r="BI127" s="41">
        <f>INDEX('2015'!$E$7:$HF$37,  MATCH(BB127, '2015'!$A$7:$A$37, 0), MATCH(BB94, '2015'!$E$4:$HF$4, 0) )</f>
        <v>2</v>
      </c>
      <c r="BJ127" s="41">
        <f>INDEX('2016'!$E$7:$HF$37,  MATCH(BB127, '2016'!$A$7:$A$37, 0), MATCH(BB94, '2016'!$E$4:$HF$4, 0) )</f>
        <v>9</v>
      </c>
      <c r="BK127" s="41">
        <f>INDEX('2017'!$E$7:$HF$37,  MATCH(BB127, '2017'!$A$7:$A$37, 0), MATCH(BB94, '2017'!$E$4:$HF$4, 0) )</f>
        <v>9</v>
      </c>
      <c r="BL127" s="41">
        <f>INDEX('2018'!$E$7:$HF$37,  MATCH(BB127, '2018'!$A$7:$A$37, 0), MATCH(BB94, '2018'!$E$4:$HF$4, 0) )</f>
        <v>17</v>
      </c>
      <c r="BM127" s="41">
        <f>INDEX('2019'!$E$7:$HF$37,  MATCH(BB127, '2019'!$A$7:$A$37, 0), MATCH(BB94, '2019'!$E$4:$HF$4, 0) )</f>
        <v>24</v>
      </c>
      <c r="BO127" s="9">
        <f t="shared" ref="BO127:BP127" si="1816">BO37</f>
        <v>41</v>
      </c>
      <c r="BP127" s="18" t="str">
        <f t="shared" si="1816"/>
        <v>Sevier</v>
      </c>
      <c r="BQ127" s="41">
        <f>INDEX('2010'!$E$7:$HF$37,  MATCH(BO127, '2010'!$A$7:$A$37, 0), MATCH(BO94, '2010'!$E$4:$HF$4, 0) )</f>
        <v>18</v>
      </c>
      <c r="BR127" s="41">
        <f>INDEX('2011'!$E$7:$HF$37,  MATCH(BO127, '2011'!$A$7:$A$37, 0), MATCH(BO94, '2011'!$E$4:$HF$4, 0) )</f>
        <v>16</v>
      </c>
      <c r="BS127" s="41">
        <f>INDEX('2012'!$E$7:$HF$37,  MATCH(BO127, '2012'!$A$7:$A$37, 0), MATCH(BO94, '2012'!$E$4:$HF$4, 0) )</f>
        <v>19</v>
      </c>
      <c r="BT127" s="41">
        <f>INDEX('2013'!$E$7:$HF$37,  MATCH(BO127, '2013'!$A$7:$A$37, 0), MATCH(BO94, '2013'!$E$4:$HF$4, 0) )</f>
        <v>24</v>
      </c>
      <c r="BU127" s="41">
        <f>INDEX('2014'!$E$7:$HF$37,  MATCH(BO127, '2014'!$A$7:$A$37, 0), MATCH(BO94, '2014'!$E$4:$HF$4, 0) )</f>
        <v>30</v>
      </c>
      <c r="BV127" s="41">
        <f>INDEX('2015'!$E$7:$HF$37,  MATCH(BO127, '2015'!$A$7:$A$37, 0), MATCH(BO94, '2015'!$E$4:$HF$4, 0) )</f>
        <v>15</v>
      </c>
      <c r="BW127" s="41">
        <f>INDEX('2016'!$E$7:$HF$37,  MATCH(BO127, '2016'!$A$7:$A$37, 0), MATCH(BO94, '2016'!$E$4:$HF$4, 0) )</f>
        <v>38</v>
      </c>
      <c r="BX127" s="41">
        <f>INDEX('2017'!$E$7:$HF$37,  MATCH(BO127, '2017'!$A$7:$A$37, 0), MATCH(BO94, '2017'!$E$4:$HF$4, 0) )</f>
        <v>41</v>
      </c>
      <c r="BY127" s="41">
        <f>INDEX('2018'!$E$7:$HF$37,  MATCH(BO127, '2018'!$A$7:$A$37, 0), MATCH(BO94, '2018'!$E$4:$HF$4, 0) )</f>
        <v>44</v>
      </c>
      <c r="BZ127" s="41">
        <f>INDEX('2019'!$E$7:$HF$37,  MATCH(BO127, '2019'!$A$7:$A$37, 0), MATCH(BO94, '2019'!$E$4:$HF$4, 0) )</f>
        <v>97</v>
      </c>
      <c r="CB127" s="9">
        <f t="shared" ref="CB127:CC127" si="1817">CB37</f>
        <v>41</v>
      </c>
      <c r="CC127" s="18" t="str">
        <f t="shared" si="1817"/>
        <v>Sevier</v>
      </c>
      <c r="CD127" s="41">
        <f>INDEX('2010'!$E$7:$HF$37,  MATCH(CB127, '2010'!$A$7:$A$37, 0), MATCH(CB94, '2010'!$E$4:$HF$4, 0) )</f>
        <v>26</v>
      </c>
      <c r="CE127" s="41">
        <f>INDEX('2011'!$E$7:$HF$37,  MATCH(CB127, '2011'!$A$7:$A$37, 0), MATCH(CB94, '2011'!$E$4:$HF$4, 0) )</f>
        <v>25</v>
      </c>
      <c r="CF127" s="41">
        <f>INDEX('2012'!$E$7:$HF$37,  MATCH(CB127, '2012'!$A$7:$A$37, 0), MATCH(CB94, '2012'!$E$4:$HF$4, 0) )</f>
        <v>16</v>
      </c>
      <c r="CG127" s="41">
        <f>INDEX('2013'!$E$7:$HF$37,  MATCH(CB127, '2013'!$A$7:$A$37, 0), MATCH(CB94, '2013'!$E$4:$HF$4, 0) )</f>
        <v>24</v>
      </c>
      <c r="CH127" s="41">
        <f>INDEX('2014'!$E$7:$HF$37,  MATCH(CB127, '2014'!$A$7:$A$37, 0), MATCH(CB94, '2014'!$E$4:$HF$4, 0) )</f>
        <v>14</v>
      </c>
      <c r="CI127" s="41">
        <f>INDEX('2015'!$E$7:$HF$37,  MATCH(CB127, '2015'!$A$7:$A$37, 0), MATCH(CB94, '2015'!$E$4:$HF$4, 0) )</f>
        <v>13</v>
      </c>
      <c r="CJ127" s="41">
        <f>INDEX('2016'!$E$7:$HF$37,  MATCH(CB127, '2016'!$A$7:$A$37, 0), MATCH(CB94, '2016'!$E$4:$HF$4, 0) )</f>
        <v>13</v>
      </c>
      <c r="CK127" s="41">
        <f>INDEX('2017'!$E$7:$HF$37,  MATCH(CB127, '2017'!$A$7:$A$37, 0), MATCH(CB94, '2017'!$E$4:$HF$4, 0) )</f>
        <v>38</v>
      </c>
      <c r="CL127" s="41">
        <f>INDEX('2018'!$E$7:$HF$37,  MATCH(CB127, '2018'!$A$7:$A$37, 0), MATCH(CB94, '2018'!$E$4:$HF$4, 0) )</f>
        <v>40</v>
      </c>
      <c r="CM127" s="41">
        <f>INDEX('2019'!$E$7:$HF$37,  MATCH(CB127, '2019'!$A$7:$A$37, 0), MATCH(CB94, '2019'!$E$4:$HF$4, 0) )</f>
        <v>45</v>
      </c>
      <c r="CO127" s="9">
        <f t="shared" ref="CO127:CP127" si="1818">CO37</f>
        <v>41</v>
      </c>
      <c r="CP127" s="18" t="str">
        <f t="shared" si="1818"/>
        <v>Sevier</v>
      </c>
      <c r="CQ127" s="41">
        <f>INDEX('2010'!$E$7:$HF$37,  MATCH(CO127, '2010'!$A$7:$A$37, 0), MATCH(CO94, '2010'!$E$4:$HF$4, 0) )</f>
        <v>14</v>
      </c>
      <c r="CR127" s="41">
        <f>INDEX('2011'!$E$7:$HF$37,  MATCH(CO127, '2011'!$A$7:$A$37, 0), MATCH(CO94, '2011'!$E$4:$HF$4, 0) )</f>
        <v>13</v>
      </c>
      <c r="CS127" s="41">
        <f>INDEX('2012'!$E$7:$HF$37,  MATCH(CO127, '2012'!$A$7:$A$37, 0), MATCH(CO94, '2012'!$E$4:$HF$4, 0) )</f>
        <v>5</v>
      </c>
      <c r="CT127" s="41">
        <f>INDEX('2013'!$E$7:$HF$37,  MATCH(CO127, '2013'!$A$7:$A$37, 0), MATCH(CO94, '2013'!$E$4:$HF$4, 0) )</f>
        <v>5</v>
      </c>
      <c r="CU127" s="41">
        <f>INDEX('2014'!$E$7:$HF$37,  MATCH(CO127, '2014'!$A$7:$A$37, 0), MATCH(CO94, '2014'!$E$4:$HF$4, 0) )</f>
        <v>4</v>
      </c>
      <c r="CV127" s="41">
        <f>INDEX('2015'!$E$7:$HF$37,  MATCH(CO127, '2015'!$A$7:$A$37, 0), MATCH(CO94, '2015'!$E$4:$HF$4, 0) )</f>
        <v>0</v>
      </c>
      <c r="CW127" s="41">
        <f>INDEX('2016'!$E$7:$HF$37,  MATCH(CO127, '2016'!$A$7:$A$37, 0), MATCH(CO94, '2016'!$E$4:$HF$4, 0) )</f>
        <v>0</v>
      </c>
      <c r="CX127" s="41">
        <f>INDEX('2017'!$E$7:$HF$37,  MATCH(CO127, '2017'!$A$7:$A$37, 0), MATCH(CO94, '2017'!$E$4:$HF$4, 0) )</f>
        <v>6</v>
      </c>
      <c r="CY127" s="41">
        <f>INDEX('2018'!$E$7:$HF$37,  MATCH(CO127, '2018'!$A$7:$A$37, 0), MATCH(CO94, '2018'!$E$4:$HF$4, 0) )</f>
        <v>12</v>
      </c>
      <c r="CZ127" s="41">
        <f>INDEX('2019'!$E$7:$HF$37,  MATCH(CO127, '2019'!$A$7:$A$37, 0), MATCH(CO94, '2019'!$E$4:$HF$4, 0) )</f>
        <v>14</v>
      </c>
      <c r="DB127" s="9">
        <f t="shared" ref="DB127:DC127" si="1819">DB37</f>
        <v>41</v>
      </c>
      <c r="DC127" s="18" t="str">
        <f t="shared" si="1819"/>
        <v>Sevier</v>
      </c>
      <c r="DD127" s="41">
        <f>INDEX('2010'!$E$7:$HF$37,  MATCH(DB127, '2010'!$A$7:$A$37, 0), MATCH(DB94, '2010'!$E$4:$HF$4, 0) )</f>
        <v>5</v>
      </c>
      <c r="DE127" s="41">
        <f>INDEX('2011'!$E$7:$HF$37,  MATCH(DB127, '2011'!$A$7:$A$37, 0), MATCH(DB94, '2011'!$E$4:$HF$4, 0) )</f>
        <v>4</v>
      </c>
      <c r="DF127" s="41">
        <f>INDEX('2012'!$E$7:$HF$37,  MATCH(DB127, '2012'!$A$7:$A$37, 0), MATCH(DB94, '2012'!$E$4:$HF$4, 0) )</f>
        <v>5</v>
      </c>
      <c r="DG127" s="41">
        <f>INDEX('2013'!$E$7:$HF$37,  MATCH(DB127, '2013'!$A$7:$A$37, 0), MATCH(DB94, '2013'!$E$4:$HF$4, 0) )</f>
        <v>4</v>
      </c>
      <c r="DH127" s="41">
        <f>INDEX('2014'!$E$7:$HF$37,  MATCH(DB127, '2014'!$A$7:$A$37, 0), MATCH(DB94, '2014'!$E$4:$HF$4, 0) )</f>
        <v>5</v>
      </c>
      <c r="DI127" s="41">
        <f>INDEX('2015'!$E$7:$HF$37,  MATCH(DB127, '2015'!$A$7:$A$37, 0), MATCH(DB94, '2015'!$E$4:$HF$4, 0) )</f>
        <v>2</v>
      </c>
      <c r="DJ127" s="41">
        <f>INDEX('2016'!$E$7:$HF$37,  MATCH(DB127, '2016'!$A$7:$A$37, 0), MATCH(DB94, '2016'!$E$4:$HF$4, 0) )</f>
        <v>1</v>
      </c>
      <c r="DK127" s="41">
        <f>INDEX('2017'!$E$7:$HF$37,  MATCH(DB127, '2017'!$A$7:$A$37, 0), MATCH(DB94, '2017'!$E$4:$HF$4, 0) )</f>
        <v>2</v>
      </c>
      <c r="DL127" s="41">
        <f>INDEX('2018'!$E$7:$HF$37,  MATCH(DB127, '2018'!$A$7:$A$37, 0), MATCH(DB94, '2018'!$E$4:$HF$4, 0) )</f>
        <v>2</v>
      </c>
      <c r="DM127" s="41">
        <f>INDEX('2019'!$E$7:$HF$37,  MATCH(DB127, '2019'!$A$7:$A$37, 0), MATCH(DB94, '2019'!$E$4:$HF$4, 0) )</f>
        <v>16</v>
      </c>
      <c r="DO127" s="9">
        <f t="shared" ref="DO127:DP127" si="1820">DO37</f>
        <v>41</v>
      </c>
      <c r="DP127" s="18" t="str">
        <f t="shared" si="1820"/>
        <v>Sevier</v>
      </c>
      <c r="DQ127" s="41">
        <f>INDEX('2010'!$E$7:$HF$37,  MATCH(DO127, '2010'!$A$7:$A$37, 0), MATCH(DO94, '2010'!$E$4:$HF$4, 0) )</f>
        <v>54</v>
      </c>
      <c r="DR127" s="41">
        <f>INDEX('2011'!$E$7:$HF$37,  MATCH(DO127, '2011'!$A$7:$A$37, 0), MATCH(DO94, '2011'!$E$4:$HF$4, 0) )</f>
        <v>65</v>
      </c>
      <c r="DS127" s="41">
        <f>INDEX('2012'!$E$7:$HF$37,  MATCH(DO127, '2012'!$A$7:$A$37, 0), MATCH(DO94, '2012'!$E$4:$HF$4, 0) )</f>
        <v>62</v>
      </c>
      <c r="DT127" s="41">
        <f>INDEX('2013'!$E$7:$HF$37,  MATCH(DO127, '2013'!$A$7:$A$37, 0), MATCH(DO94, '2013'!$E$4:$HF$4, 0) )</f>
        <v>46</v>
      </c>
      <c r="DU127" s="41">
        <f>INDEX('2014'!$E$7:$HF$37,  MATCH(DO127, '2014'!$A$7:$A$37, 0), MATCH(DO94, '2014'!$E$4:$HF$4, 0) )</f>
        <v>62</v>
      </c>
      <c r="DV127" s="41">
        <f>INDEX('2015'!$E$7:$HF$37,  MATCH(DO127, '2015'!$A$7:$A$37, 0), MATCH(DO94, '2015'!$E$4:$HF$4, 0) )</f>
        <v>78</v>
      </c>
      <c r="DW127" s="41">
        <f>INDEX('2016'!$E$7:$HF$37,  MATCH(DO127, '2016'!$A$7:$A$37, 0), MATCH(DO94, '2016'!$E$4:$HF$4, 0) )</f>
        <v>72</v>
      </c>
      <c r="DX127" s="41">
        <f>INDEX('2017'!$E$7:$HF$37,  MATCH(DO127, '2017'!$A$7:$A$37, 0), MATCH(DO94, '2017'!$E$4:$HF$4, 0) )</f>
        <v>88</v>
      </c>
      <c r="DY127" s="41">
        <f>INDEX('2018'!$E$7:$HF$37,  MATCH(DO127, '2018'!$A$7:$A$37, 0), MATCH(DO94, '2018'!$E$4:$HF$4, 0) )</f>
        <v>109</v>
      </c>
      <c r="DZ127" s="41">
        <f>INDEX('2019'!$E$7:$HF$37,  MATCH(DO127, '2019'!$A$7:$A$37, 0), MATCH(DO94, '2019'!$E$4:$HF$4, 0) )</f>
        <v>70</v>
      </c>
      <c r="EB127" s="9">
        <f t="shared" ref="EB127:EC127" si="1821">EB37</f>
        <v>41</v>
      </c>
      <c r="EC127" s="18" t="str">
        <f t="shared" si="1821"/>
        <v>Sevier</v>
      </c>
      <c r="ED127" s="41">
        <f>INDEX('2010'!$E$7:$HF$37,  MATCH(EB127, '2010'!$A$7:$A$37, 0), MATCH(EB94, '2010'!$E$4:$HF$4, 0) )</f>
        <v>82</v>
      </c>
      <c r="EE127" s="41">
        <f>INDEX('2011'!$E$7:$HF$37,  MATCH(EB127, '2011'!$A$7:$A$37, 0), MATCH(EB94, '2011'!$E$4:$HF$4, 0) )</f>
        <v>74</v>
      </c>
      <c r="EF127" s="41">
        <f>INDEX('2012'!$E$7:$HF$37,  MATCH(EB127, '2012'!$A$7:$A$37, 0), MATCH(EB94, '2012'!$E$4:$HF$4, 0) )</f>
        <v>69</v>
      </c>
      <c r="EG127" s="41">
        <f>INDEX('2013'!$E$7:$HF$37,  MATCH(EB127, '2013'!$A$7:$A$37, 0), MATCH(EB94, '2013'!$E$4:$HF$4, 0) )</f>
        <v>69</v>
      </c>
      <c r="EH127" s="41">
        <f>INDEX('2014'!$E$7:$HF$37,  MATCH(EB127, '2014'!$A$7:$A$37, 0), MATCH(EB94, '2014'!$E$4:$HF$4, 0) )</f>
        <v>55</v>
      </c>
      <c r="EI127" s="41">
        <f>INDEX('2015'!$E$7:$HF$37,  MATCH(EB127, '2015'!$A$7:$A$37, 0), MATCH(EB94, '2015'!$E$4:$HF$4, 0) )</f>
        <v>56</v>
      </c>
      <c r="EJ127" s="41">
        <f>INDEX('2016'!$E$7:$HF$37,  MATCH(EB127, '2016'!$A$7:$A$37, 0), MATCH(EB94, '2016'!$E$4:$HF$4, 0) )</f>
        <v>81</v>
      </c>
      <c r="EK127" s="41">
        <f>INDEX('2017'!$E$7:$HF$37,  MATCH(EB127, '2017'!$A$7:$A$37, 0), MATCH(EB94, '2017'!$E$4:$HF$4, 0) )</f>
        <v>67</v>
      </c>
      <c r="EL127" s="41">
        <f>INDEX('2018'!$E$7:$HF$37,  MATCH(EB127, '2018'!$A$7:$A$37, 0), MATCH(EB94, '2018'!$E$4:$HF$4, 0) )</f>
        <v>80</v>
      </c>
      <c r="EM127" s="41">
        <f>INDEX('2019'!$E$7:$HF$37,  MATCH(EB127, '2019'!$A$7:$A$37, 0), MATCH(EB94, '2019'!$E$4:$HF$4, 0) )</f>
        <v>82</v>
      </c>
      <c r="EO127" s="9">
        <f t="shared" ref="EO127:EP127" si="1822">EO37</f>
        <v>41</v>
      </c>
      <c r="EP127" s="18" t="str">
        <f t="shared" si="1822"/>
        <v>Sevier</v>
      </c>
      <c r="EQ127" s="41">
        <f>INDEX('2010'!$E$7:$HF$37,  MATCH(EO127, '2010'!$A$7:$A$37, 0), MATCH(EO94, '2010'!$E$4:$HF$4, 0) )</f>
        <v>21</v>
      </c>
      <c r="ER127" s="41">
        <f>INDEX('2011'!$E$7:$HF$37,  MATCH(EO127, '2011'!$A$7:$A$37, 0), MATCH(EO94, '2011'!$E$4:$HF$4, 0) )</f>
        <v>15</v>
      </c>
      <c r="ES127" s="41">
        <f>INDEX('2012'!$E$7:$HF$37,  MATCH(EO127, '2012'!$A$7:$A$37, 0), MATCH(EO94, '2012'!$E$4:$HF$4, 0) )</f>
        <v>17</v>
      </c>
      <c r="ET127" s="41">
        <f>INDEX('2013'!$E$7:$HF$37,  MATCH(EO127, '2013'!$A$7:$A$37, 0), MATCH(EO94, '2013'!$E$4:$HF$4, 0) )</f>
        <v>20</v>
      </c>
      <c r="EU127" s="41">
        <f>INDEX('2014'!$E$7:$HF$37,  MATCH(EO127, '2014'!$A$7:$A$37, 0), MATCH(EO94, '2014'!$E$4:$HF$4, 0) )</f>
        <v>22</v>
      </c>
      <c r="EV127" s="41">
        <f>INDEX('2015'!$E$7:$HF$37,  MATCH(EO127, '2015'!$A$7:$A$37, 0), MATCH(EO94, '2015'!$E$4:$HF$4, 0) )</f>
        <v>23</v>
      </c>
      <c r="EW127" s="41">
        <f>INDEX('2016'!$E$7:$HF$37,  MATCH(EO127, '2016'!$A$7:$A$37, 0), MATCH(EO94, '2016'!$E$4:$HF$4, 0) )</f>
        <v>19</v>
      </c>
      <c r="EX127" s="41">
        <f>INDEX('2017'!$E$7:$HF$37,  MATCH(EO127, '2017'!$A$7:$A$37, 0), MATCH(EO94, '2017'!$E$4:$HF$4, 0) )</f>
        <v>23</v>
      </c>
      <c r="EY127" s="41">
        <f>INDEX('2018'!$E$7:$HF$37,  MATCH(EO127, '2018'!$A$7:$A$37, 0), MATCH(EO94, '2018'!$E$4:$HF$4, 0) )</f>
        <v>18</v>
      </c>
      <c r="EZ127" s="41">
        <f>INDEX('2019'!$E$7:$HF$37,  MATCH(EO127, '2019'!$A$7:$A$37, 0), MATCH(EO94, '2019'!$E$4:$HF$4, 0) )</f>
        <v>17</v>
      </c>
      <c r="FB127" s="9">
        <f t="shared" ref="FB127:FC127" si="1823">FB37</f>
        <v>41</v>
      </c>
      <c r="FC127" s="18" t="str">
        <f t="shared" si="1823"/>
        <v>Sevier</v>
      </c>
      <c r="FD127" s="41">
        <f>INDEX('2010'!$E$7:$HF$37,  MATCH(FB127, '2010'!$A$7:$A$37, 0), MATCH(FB94, '2010'!$E$4:$HF$4, 0) )</f>
        <v>16</v>
      </c>
      <c r="FE127" s="41">
        <f>INDEX('2011'!$E$7:$HF$37,  MATCH(FB127, '2011'!$A$7:$A$37, 0), MATCH(FB94, '2011'!$E$4:$HF$4, 0) )</f>
        <v>16</v>
      </c>
      <c r="FF127" s="41">
        <f>INDEX('2012'!$E$7:$HF$37,  MATCH(FB127, '2012'!$A$7:$A$37, 0), MATCH(FB94, '2012'!$E$4:$HF$4, 0) )</f>
        <v>27</v>
      </c>
      <c r="FG127" s="41">
        <f>INDEX('2013'!$E$7:$HF$37,  MATCH(FB127, '2013'!$A$7:$A$37, 0), MATCH(FB94, '2013'!$E$4:$HF$4, 0) )</f>
        <v>29</v>
      </c>
      <c r="FH127" s="41">
        <f>INDEX('2014'!$E$7:$HF$37,  MATCH(FB127, '2014'!$A$7:$A$37, 0), MATCH(FB94, '2014'!$E$4:$HF$4, 0) )</f>
        <v>37</v>
      </c>
      <c r="FI127" s="41">
        <f>INDEX('2015'!$E$7:$HF$37,  MATCH(FB127, '2015'!$A$7:$A$37, 0), MATCH(FB94, '2015'!$E$4:$HF$4, 0) )</f>
        <v>30</v>
      </c>
      <c r="FJ127" s="41">
        <f>INDEX('2016'!$E$7:$HF$37,  MATCH(FB127, '2016'!$A$7:$A$37, 0), MATCH(FB94, '2016'!$E$4:$HF$4, 0) )</f>
        <v>49</v>
      </c>
      <c r="FK127" s="41">
        <f>INDEX('2017'!$E$7:$HF$37,  MATCH(FB127, '2017'!$A$7:$A$37, 0), MATCH(FB94, '2017'!$E$4:$HF$4, 0) )</f>
        <v>39</v>
      </c>
      <c r="FL127" s="41">
        <f>INDEX('2018'!$E$7:$HF$37,  MATCH(FB127, '2018'!$A$7:$A$37, 0), MATCH(FB94, '2018'!$E$4:$HF$4, 0) )</f>
        <v>68</v>
      </c>
      <c r="FM127" s="41">
        <f>INDEX('2019'!$E$7:$HF$37,  MATCH(FB127, '2019'!$A$7:$A$37, 0), MATCH(FB94, '2019'!$E$4:$HF$4, 0) )</f>
        <v>69</v>
      </c>
      <c r="FO127" s="9">
        <f t="shared" ref="FO127:FP127" si="1824">FO37</f>
        <v>41</v>
      </c>
      <c r="FP127" s="18" t="str">
        <f t="shared" si="1824"/>
        <v>Sevier</v>
      </c>
      <c r="FQ127" s="41">
        <f>INDEX('2010'!$E$7:$HF$37,  MATCH(FO127, '2010'!$A$7:$A$37, 0), MATCH(FO94, '2010'!$E$4:$HF$4, 0) )</f>
        <v>13</v>
      </c>
      <c r="FR127" s="41">
        <f>INDEX('2011'!$E$7:$HF$37,  MATCH(FO127, '2011'!$A$7:$A$37, 0), MATCH(FO94, '2011'!$E$4:$HF$4, 0) )</f>
        <v>27</v>
      </c>
      <c r="FS127" s="41">
        <f>INDEX('2012'!$E$7:$HF$37,  MATCH(FO127, '2012'!$A$7:$A$37, 0), MATCH(FO94, '2012'!$E$4:$HF$4, 0) )</f>
        <v>29</v>
      </c>
      <c r="FT127" s="41">
        <f>INDEX('2013'!$E$7:$HF$37,  MATCH(FO127, '2013'!$A$7:$A$37, 0), MATCH(FO94, '2013'!$E$4:$HF$4, 0) )</f>
        <v>31</v>
      </c>
      <c r="FU127" s="41">
        <f>INDEX('2014'!$E$7:$HF$37,  MATCH(FO127, '2014'!$A$7:$A$37, 0), MATCH(FO94, '2014'!$E$4:$HF$4, 0) )</f>
        <v>27</v>
      </c>
      <c r="FV127" s="41">
        <f>INDEX('2015'!$E$7:$HF$37,  MATCH(FO127, '2015'!$A$7:$A$37, 0), MATCH(FO94, '2015'!$E$4:$HF$4, 0) )</f>
        <v>15</v>
      </c>
      <c r="FW127" s="41">
        <f>INDEX('2016'!$E$7:$HF$37,  MATCH(FO127, '2016'!$A$7:$A$37, 0), MATCH(FO94, '2016'!$E$4:$HF$4, 0) )</f>
        <v>7</v>
      </c>
      <c r="FX127" s="41">
        <f>INDEX('2017'!$E$7:$HF$37,  MATCH(FO127, '2017'!$A$7:$A$37, 0), MATCH(FO94, '2017'!$E$4:$HF$4, 0) )</f>
        <v>11</v>
      </c>
      <c r="FY127" s="41">
        <f>INDEX('2018'!$E$7:$HF$37,  MATCH(FO127, '2018'!$A$7:$A$37, 0), MATCH(FO94, '2018'!$E$4:$HF$4, 0) )</f>
        <v>9</v>
      </c>
      <c r="FZ127" s="41">
        <f>INDEX('2019'!$E$7:$HF$37,  MATCH(FO127, '2019'!$A$7:$A$37, 0), MATCH(FO94, '2019'!$E$4:$HF$4, 0) )</f>
        <v>25</v>
      </c>
      <c r="GB127" s="9">
        <f t="shared" ref="GB127:GC127" si="1825">GB37</f>
        <v>41</v>
      </c>
      <c r="GC127" s="18" t="str">
        <f t="shared" si="1825"/>
        <v>Sevier</v>
      </c>
      <c r="GD127" s="41">
        <f>INDEX('2010'!$E$7:$HF$37,  MATCH(GB127, '2010'!$A$7:$A$37, 0), MATCH(GB94, '2010'!$E$4:$HF$4, 0) )</f>
        <v>0</v>
      </c>
      <c r="GE127" s="41">
        <f>INDEX('2011'!$E$7:$HF$37,  MATCH(GB127, '2011'!$A$7:$A$37, 0), MATCH(GB94, '2011'!$E$4:$HF$4, 0) )</f>
        <v>0</v>
      </c>
      <c r="GF127" s="41">
        <f>INDEX('2012'!$E$7:$HF$37,  MATCH(GB127, '2012'!$A$7:$A$37, 0), MATCH(GB94, '2012'!$E$4:$HF$4, 0) )</f>
        <v>0</v>
      </c>
      <c r="GG127" s="41">
        <f>INDEX('2013'!$E$7:$HF$37,  MATCH(GB127, '2013'!$A$7:$A$37, 0), MATCH(GB94, '2013'!$E$4:$HF$4, 0) )</f>
        <v>0</v>
      </c>
      <c r="GH127" s="41">
        <f>INDEX('2014'!$E$7:$HF$37,  MATCH(GB127, '2014'!$A$7:$A$37, 0), MATCH(GB94, '2014'!$E$4:$HF$4, 0) )</f>
        <v>0</v>
      </c>
      <c r="GI127" s="41">
        <f>INDEX('2015'!$E$7:$HF$37,  MATCH(GB127, '2015'!$A$7:$A$37, 0), MATCH(GB94, '2015'!$E$4:$HF$4, 0) )</f>
        <v>0</v>
      </c>
      <c r="GJ127" s="41">
        <f>INDEX('2016'!$E$7:$HF$37,  MATCH(GB127, '2016'!$A$7:$A$37, 0), MATCH(GB94, '2016'!$E$4:$HF$4, 0) )</f>
        <v>0</v>
      </c>
      <c r="GK127" s="41">
        <f>INDEX('2017'!$E$7:$HF$37,  MATCH(GB127, '2017'!$A$7:$A$37, 0), MATCH(GB94, '2017'!$E$4:$HF$4, 0) )</f>
        <v>0</v>
      </c>
      <c r="GL127" s="41">
        <f>INDEX('2018'!$E$7:$HF$37,  MATCH(GB127, '2018'!$A$7:$A$37, 0), MATCH(GB94, '2018'!$E$4:$HF$4, 0) )</f>
        <v>0</v>
      </c>
      <c r="GM127" s="41">
        <f>INDEX('2019'!$E$7:$HF$37,  MATCH(GB127, '2019'!$A$7:$A$37, 0), MATCH(GB94, '2019'!$E$4:$HF$4, 0) )</f>
        <v>0</v>
      </c>
    </row>
    <row r="128" spans="2:195" x14ac:dyDescent="0.25">
      <c r="B128" s="9">
        <f t="shared" ref="B128:C128" si="1826">B38</f>
        <v>43</v>
      </c>
      <c r="C128" s="18" t="str">
        <f t="shared" si="1826"/>
        <v>Summit</v>
      </c>
      <c r="D128" s="41">
        <f>INDEX('2010'!$E$7:$HF$37,  MATCH(B128, '2010'!$A$7:$A$37, 0), MATCH(B94, '2010'!$E$4:$HF$4, 0) )</f>
        <v>2016</v>
      </c>
      <c r="E128" s="41">
        <f>INDEX('2011'!$E$7:$HF$37,  MATCH(B128, '2011'!$A$7:$A$37, 0), MATCH(B94, '2011'!$E$4:$HF$4, 0) )</f>
        <v>2090</v>
      </c>
      <c r="F128" s="41">
        <f>INDEX('2012'!$E$7:$HF$37,  MATCH(B128, '2012'!$A$7:$A$37, 0), MATCH(B94, '2012'!$E$4:$HF$4, 0) )</f>
        <v>2183</v>
      </c>
      <c r="G128" s="41">
        <f>INDEX('2013'!$E$7:$HF$37,  MATCH(B128, '2013'!$A$7:$A$37, 0), MATCH(B94, '2013'!$E$4:$HF$4, 0) )</f>
        <v>2252</v>
      </c>
      <c r="H128" s="41">
        <f>INDEX('2014'!$E$7:$HF$37,  MATCH(B128, '2014'!$A$7:$A$37, 0), MATCH(B94, '2014'!$E$4:$HF$4, 0) )</f>
        <v>2362</v>
      </c>
      <c r="I128" s="41">
        <f>INDEX('2015'!$E$7:$HF$37,  MATCH(B128, '2015'!$A$7:$A$37, 0), MATCH(B94, '2015'!$E$4:$HF$4, 0) )</f>
        <v>2498</v>
      </c>
      <c r="J128" s="41">
        <f>INDEX('2016'!$E$7:$HF$37,  MATCH(B128, '2016'!$A$7:$A$37, 0), MATCH(B94, '2016'!$E$4:$HF$4, 0) )</f>
        <v>2770</v>
      </c>
      <c r="K128" s="41">
        <f>INDEX('2017'!$E$7:$HF$37,  MATCH(B128, '2017'!$A$7:$A$37, 0), MATCH(B94, '2017'!$E$4:$HF$4, 0) )</f>
        <v>2966</v>
      </c>
      <c r="L128" s="41">
        <f>INDEX('2018'!$E$7:$HF$37,  MATCH(B128, '2018'!$A$7:$A$37, 0), MATCH(B94, '2018'!$E$4:$HF$4, 0) )</f>
        <v>2867</v>
      </c>
      <c r="M128" s="41">
        <f>INDEX('2019'!$E$7:$HF$37,  MATCH(B128, '2019'!$A$7:$A$37, 0), MATCH(B94, '2019'!$E$4:$HF$4, 0) )</f>
        <v>3067</v>
      </c>
      <c r="O128" s="9">
        <f t="shared" ref="O128:P128" si="1827">O38</f>
        <v>43</v>
      </c>
      <c r="P128" s="18" t="str">
        <f t="shared" si="1827"/>
        <v>Summit</v>
      </c>
      <c r="Q128" s="41">
        <f>INDEX('2010'!$E$7:$HF$37,  MATCH(O128, '2010'!$A$7:$A$37, 0), MATCH(O94, '2010'!$E$4:$HF$4, 0) )</f>
        <v>76</v>
      </c>
      <c r="R128" s="41">
        <f>INDEX('2011'!$E$7:$HF$37,  MATCH(O128, '2011'!$A$7:$A$37, 0), MATCH(O94, '2011'!$E$4:$HF$4, 0) )</f>
        <v>49</v>
      </c>
      <c r="S128" s="41">
        <f>INDEX('2012'!$E$7:$HF$37,  MATCH(O128, '2012'!$A$7:$A$37, 0), MATCH(O94, '2012'!$E$4:$HF$4, 0) )</f>
        <v>14</v>
      </c>
      <c r="T128" s="41">
        <f>INDEX('2013'!$E$7:$HF$37,  MATCH(O128, '2013'!$A$7:$A$37, 0), MATCH(O94, '2013'!$E$4:$HF$4, 0) )</f>
        <v>2</v>
      </c>
      <c r="U128" s="41">
        <f>INDEX('2014'!$E$7:$HF$37,  MATCH(O128, '2014'!$A$7:$A$37, 0), MATCH(O94, '2014'!$E$4:$HF$4, 0) )</f>
        <v>34</v>
      </c>
      <c r="V128" s="41">
        <f>INDEX('2015'!$E$7:$HF$37,  MATCH(O128, '2015'!$A$7:$A$37, 0), MATCH(O94, '2015'!$E$4:$HF$4, 0) )</f>
        <v>40</v>
      </c>
      <c r="W128" s="41">
        <f>INDEX('2016'!$E$7:$HF$37,  MATCH(O128, '2016'!$A$7:$A$37, 0), MATCH(O94, '2016'!$E$4:$HF$4, 0) )</f>
        <v>73</v>
      </c>
      <c r="X128" s="41">
        <f>INDEX('2017'!$E$7:$HF$37,  MATCH(O128, '2017'!$A$7:$A$37, 0), MATCH(O94, '2017'!$E$4:$HF$4, 0) )</f>
        <v>76</v>
      </c>
      <c r="Y128" s="41">
        <f>INDEX('2018'!$E$7:$HF$37,  MATCH(O128, '2018'!$A$7:$A$37, 0), MATCH(O94, '2018'!$E$4:$HF$4, 0) )</f>
        <v>81</v>
      </c>
      <c r="Z128" s="41">
        <f>INDEX('2019'!$E$7:$HF$37,  MATCH(O128, '2019'!$A$7:$A$37, 0), MATCH(O94, '2019'!$E$4:$HF$4, 0) )</f>
        <v>68</v>
      </c>
      <c r="AB128" s="9">
        <f t="shared" ref="AB128:AC128" si="1828">AB38</f>
        <v>43</v>
      </c>
      <c r="AC128" s="18" t="str">
        <f t="shared" si="1828"/>
        <v>Summit</v>
      </c>
      <c r="AD128" s="41">
        <f>INDEX('2010'!$E$7:$HF$37,  MATCH(AB128, '2010'!$A$7:$A$37, 0), MATCH(AB94, '2010'!$E$4:$HF$4, 0) )</f>
        <v>123</v>
      </c>
      <c r="AE128" s="41">
        <f>INDEX('2011'!$E$7:$HF$37,  MATCH(AB128, '2011'!$A$7:$A$37, 0), MATCH(AB94, '2011'!$E$4:$HF$4, 0) )</f>
        <v>143</v>
      </c>
      <c r="AF128" s="41">
        <f>INDEX('2012'!$E$7:$HF$37,  MATCH(AB128, '2012'!$A$7:$A$37, 0), MATCH(AB94, '2012'!$E$4:$HF$4, 0) )</f>
        <v>151</v>
      </c>
      <c r="AG128" s="41">
        <f>INDEX('2013'!$E$7:$HF$37,  MATCH(AB128, '2013'!$A$7:$A$37, 0), MATCH(AB94, '2013'!$E$4:$HF$4, 0) )</f>
        <v>136</v>
      </c>
      <c r="AH128" s="41">
        <f>INDEX('2014'!$E$7:$HF$37,  MATCH(AB128, '2014'!$A$7:$A$37, 0), MATCH(AB94, '2014'!$E$4:$HF$4, 0) )</f>
        <v>147</v>
      </c>
      <c r="AI128" s="41">
        <f>INDEX('2015'!$E$7:$HF$37,  MATCH(AB128, '2015'!$A$7:$A$37, 0), MATCH(AB94, '2015'!$E$4:$HF$4, 0) )</f>
        <v>144</v>
      </c>
      <c r="AJ128" s="41">
        <f>INDEX('2016'!$E$7:$HF$37,  MATCH(AB128, '2016'!$A$7:$A$37, 0), MATCH(AB94, '2016'!$E$4:$HF$4, 0) )</f>
        <v>166</v>
      </c>
      <c r="AK128" s="41">
        <f>INDEX('2017'!$E$7:$HF$37,  MATCH(AB128, '2017'!$A$7:$A$37, 0), MATCH(AB94, '2017'!$E$4:$HF$4, 0) )</f>
        <v>152</v>
      </c>
      <c r="AL128" s="41">
        <f>INDEX('2018'!$E$7:$HF$37,  MATCH(AB128, '2018'!$A$7:$A$37, 0), MATCH(AB94, '2018'!$E$4:$HF$4, 0) )</f>
        <v>177</v>
      </c>
      <c r="AM128" s="41">
        <f>INDEX('2019'!$E$7:$HF$37,  MATCH(AB128, '2019'!$A$7:$A$37, 0), MATCH(AB94, '2019'!$E$4:$HF$4, 0) )</f>
        <v>170</v>
      </c>
      <c r="AO128" s="9">
        <f t="shared" ref="AO128:AP128" si="1829">AO38</f>
        <v>43</v>
      </c>
      <c r="AP128" s="18" t="str">
        <f t="shared" si="1829"/>
        <v>Summit</v>
      </c>
      <c r="AQ128" s="41">
        <f>INDEX('2010'!$E$7:$HF$37,  MATCH(AO128, '2010'!$A$7:$A$37, 0), MATCH(AO94, '2010'!$E$4:$HF$4, 0) )</f>
        <v>94</v>
      </c>
      <c r="AR128" s="41">
        <f>INDEX('2011'!$E$7:$HF$37,  MATCH(AO128, '2011'!$A$7:$A$37, 0), MATCH(AO94, '2011'!$E$4:$HF$4, 0) )</f>
        <v>73</v>
      </c>
      <c r="AS128" s="41">
        <f>INDEX('2012'!$E$7:$HF$37,  MATCH(AO128, '2012'!$A$7:$A$37, 0), MATCH(AO94, '2012'!$E$4:$HF$4, 0) )</f>
        <v>114</v>
      </c>
      <c r="AT128" s="41">
        <f>INDEX('2013'!$E$7:$HF$37,  MATCH(AO128, '2013'!$A$7:$A$37, 0), MATCH(AO94, '2013'!$E$4:$HF$4, 0) )</f>
        <v>119</v>
      </c>
      <c r="AU128" s="41">
        <f>INDEX('2014'!$E$7:$HF$37,  MATCH(AO128, '2014'!$A$7:$A$37, 0), MATCH(AO94, '2014'!$E$4:$HF$4, 0) )</f>
        <v>133</v>
      </c>
      <c r="AV128" s="41">
        <f>INDEX('2015'!$E$7:$HF$37,  MATCH(AO128, '2015'!$A$7:$A$37, 0), MATCH(AO94, '2015'!$E$4:$HF$4, 0) )</f>
        <v>187</v>
      </c>
      <c r="AW128" s="41">
        <f>INDEX('2016'!$E$7:$HF$37,  MATCH(AO128, '2016'!$A$7:$A$37, 0), MATCH(AO94, '2016'!$E$4:$HF$4, 0) )</f>
        <v>169</v>
      </c>
      <c r="AX128" s="41">
        <f>INDEX('2017'!$E$7:$HF$37,  MATCH(AO128, '2017'!$A$7:$A$37, 0), MATCH(AO94, '2017'!$E$4:$HF$4, 0) )</f>
        <v>191</v>
      </c>
      <c r="AY128" s="41">
        <f>INDEX('2018'!$E$7:$HF$37,  MATCH(AO128, '2018'!$A$7:$A$37, 0), MATCH(AO94, '2018'!$E$4:$HF$4, 0) )</f>
        <v>166</v>
      </c>
      <c r="AZ128" s="41">
        <f>INDEX('2019'!$E$7:$HF$37,  MATCH(AO128, '2019'!$A$7:$A$37, 0), MATCH(AO94, '2019'!$E$4:$HF$4, 0) )</f>
        <v>160</v>
      </c>
      <c r="BB128" s="9">
        <f t="shared" ref="BB128:BC128" si="1830">BB38</f>
        <v>43</v>
      </c>
      <c r="BC128" s="18" t="str">
        <f t="shared" si="1830"/>
        <v>Summit</v>
      </c>
      <c r="BD128" s="41">
        <f>INDEX('2010'!$E$7:$HF$37,  MATCH(BB128, '2010'!$A$7:$A$37, 0), MATCH(BB94, '2010'!$E$4:$HF$4, 0) )</f>
        <v>96</v>
      </c>
      <c r="BE128" s="41">
        <f>INDEX('2011'!$E$7:$HF$37,  MATCH(BB128, '2011'!$A$7:$A$37, 0), MATCH(BB94, '2011'!$E$4:$HF$4, 0) )</f>
        <v>83</v>
      </c>
      <c r="BF128" s="41">
        <f>INDEX('2012'!$E$7:$HF$37,  MATCH(BB128, '2012'!$A$7:$A$37, 0), MATCH(BB94, '2012'!$E$4:$HF$4, 0) )</f>
        <v>90</v>
      </c>
      <c r="BG128" s="41">
        <f>INDEX('2013'!$E$7:$HF$37,  MATCH(BB128, '2013'!$A$7:$A$37, 0), MATCH(BB94, '2013'!$E$4:$HF$4, 0) )</f>
        <v>83</v>
      </c>
      <c r="BH128" s="41">
        <f>INDEX('2014'!$E$7:$HF$37,  MATCH(BB128, '2014'!$A$7:$A$37, 0), MATCH(BB94, '2014'!$E$4:$HF$4, 0) )</f>
        <v>74</v>
      </c>
      <c r="BI128" s="41">
        <f>INDEX('2015'!$E$7:$HF$37,  MATCH(BB128, '2015'!$A$7:$A$37, 0), MATCH(BB94, '2015'!$E$4:$HF$4, 0) )</f>
        <v>72</v>
      </c>
      <c r="BJ128" s="41">
        <f>INDEX('2016'!$E$7:$HF$37,  MATCH(BB128, '2016'!$A$7:$A$37, 0), MATCH(BB94, '2016'!$E$4:$HF$4, 0) )</f>
        <v>74</v>
      </c>
      <c r="BK128" s="41">
        <f>INDEX('2017'!$E$7:$HF$37,  MATCH(BB128, '2017'!$A$7:$A$37, 0), MATCH(BB94, '2017'!$E$4:$HF$4, 0) )</f>
        <v>44</v>
      </c>
      <c r="BL128" s="41">
        <f>INDEX('2018'!$E$7:$HF$37,  MATCH(BB128, '2018'!$A$7:$A$37, 0), MATCH(BB94, '2018'!$E$4:$HF$4, 0) )</f>
        <v>58</v>
      </c>
      <c r="BM128" s="41">
        <f>INDEX('2019'!$E$7:$HF$37,  MATCH(BB128, '2019'!$A$7:$A$37, 0), MATCH(BB94, '2019'!$E$4:$HF$4, 0) )</f>
        <v>66</v>
      </c>
      <c r="BO128" s="9">
        <f t="shared" ref="BO128:BP128" si="1831">BO38</f>
        <v>43</v>
      </c>
      <c r="BP128" s="18" t="str">
        <f t="shared" si="1831"/>
        <v>Summit</v>
      </c>
      <c r="BQ128" s="41">
        <f>INDEX('2010'!$E$7:$HF$37,  MATCH(BO128, '2010'!$A$7:$A$37, 0), MATCH(BO94, '2010'!$E$4:$HF$4, 0) )</f>
        <v>150</v>
      </c>
      <c r="BR128" s="41">
        <f>INDEX('2011'!$E$7:$HF$37,  MATCH(BO128, '2011'!$A$7:$A$37, 0), MATCH(BO94, '2011'!$E$4:$HF$4, 0) )</f>
        <v>98</v>
      </c>
      <c r="BS128" s="41">
        <f>INDEX('2012'!$E$7:$HF$37,  MATCH(BO128, '2012'!$A$7:$A$37, 0), MATCH(BO94, '2012'!$E$4:$HF$4, 0) )</f>
        <v>175</v>
      </c>
      <c r="BT128" s="41">
        <f>INDEX('2013'!$E$7:$HF$37,  MATCH(BO128, '2013'!$A$7:$A$37, 0), MATCH(BO94, '2013'!$E$4:$HF$4, 0) )</f>
        <v>224</v>
      </c>
      <c r="BU128" s="41">
        <f>INDEX('2014'!$E$7:$HF$37,  MATCH(BO128, '2014'!$A$7:$A$37, 0), MATCH(BO94, '2014'!$E$4:$HF$4, 0) )</f>
        <v>186</v>
      </c>
      <c r="BV128" s="41">
        <f>INDEX('2015'!$E$7:$HF$37,  MATCH(BO128, '2015'!$A$7:$A$37, 0), MATCH(BO94, '2015'!$E$4:$HF$4, 0) )</f>
        <v>228</v>
      </c>
      <c r="BW128" s="41">
        <f>INDEX('2016'!$E$7:$HF$37,  MATCH(BO128, '2016'!$A$7:$A$37, 0), MATCH(BO94, '2016'!$E$4:$HF$4, 0) )</f>
        <v>256</v>
      </c>
      <c r="BX128" s="41">
        <f>INDEX('2017'!$E$7:$HF$37,  MATCH(BO128, '2017'!$A$7:$A$37, 0), MATCH(BO94, '2017'!$E$4:$HF$4, 0) )</f>
        <v>199</v>
      </c>
      <c r="BY128" s="41">
        <f>INDEX('2018'!$E$7:$HF$37,  MATCH(BO128, '2018'!$A$7:$A$37, 0), MATCH(BO94, '2018'!$E$4:$HF$4, 0) )</f>
        <v>116</v>
      </c>
      <c r="BZ128" s="41">
        <f>INDEX('2019'!$E$7:$HF$37,  MATCH(BO128, '2019'!$A$7:$A$37, 0), MATCH(BO94, '2019'!$E$4:$HF$4, 0) )</f>
        <v>108</v>
      </c>
      <c r="CB128" s="9">
        <f t="shared" ref="CB128:CC128" si="1832">CB38</f>
        <v>43</v>
      </c>
      <c r="CC128" s="18" t="str">
        <f t="shared" si="1832"/>
        <v>Summit</v>
      </c>
      <c r="CD128" s="41">
        <f>INDEX('2010'!$E$7:$HF$37,  MATCH(CB128, '2010'!$A$7:$A$37, 0), MATCH(CB94, '2010'!$E$4:$HF$4, 0) )</f>
        <v>60</v>
      </c>
      <c r="CE128" s="41">
        <f>INDEX('2011'!$E$7:$HF$37,  MATCH(CB128, '2011'!$A$7:$A$37, 0), MATCH(CB94, '2011'!$E$4:$HF$4, 0) )</f>
        <v>29</v>
      </c>
      <c r="CF128" s="41">
        <f>INDEX('2012'!$E$7:$HF$37,  MATCH(CB128, '2012'!$A$7:$A$37, 0), MATCH(CB94, '2012'!$E$4:$HF$4, 0) )</f>
        <v>41</v>
      </c>
      <c r="CG128" s="41">
        <f>INDEX('2013'!$E$7:$HF$37,  MATCH(CB128, '2013'!$A$7:$A$37, 0), MATCH(CB94, '2013'!$E$4:$HF$4, 0) )</f>
        <v>22</v>
      </c>
      <c r="CH128" s="41">
        <f>INDEX('2014'!$E$7:$HF$37,  MATCH(CB128, '2014'!$A$7:$A$37, 0), MATCH(CB94, '2014'!$E$4:$HF$4, 0) )</f>
        <v>24</v>
      </c>
      <c r="CI128" s="41">
        <f>INDEX('2015'!$E$7:$HF$37,  MATCH(CB128, '2015'!$A$7:$A$37, 0), MATCH(CB94, '2015'!$E$4:$HF$4, 0) )</f>
        <v>34</v>
      </c>
      <c r="CJ128" s="41">
        <f>INDEX('2016'!$E$7:$HF$37,  MATCH(CB128, '2016'!$A$7:$A$37, 0), MATCH(CB94, '2016'!$E$4:$HF$4, 0) )</f>
        <v>46</v>
      </c>
      <c r="CK128" s="41">
        <f>INDEX('2017'!$E$7:$HF$37,  MATCH(CB128, '2017'!$A$7:$A$37, 0), MATCH(CB94, '2017'!$E$4:$HF$4, 0) )</f>
        <v>53</v>
      </c>
      <c r="CL128" s="41">
        <f>INDEX('2018'!$E$7:$HF$37,  MATCH(CB128, '2018'!$A$7:$A$37, 0), MATCH(CB94, '2018'!$E$4:$HF$4, 0) )</f>
        <v>31</v>
      </c>
      <c r="CM128" s="41">
        <f>INDEX('2019'!$E$7:$HF$37,  MATCH(CB128, '2019'!$A$7:$A$37, 0), MATCH(CB94, '2019'!$E$4:$HF$4, 0) )</f>
        <v>28</v>
      </c>
      <c r="CO128" s="9">
        <f t="shared" ref="CO128:CP128" si="1833">CO38</f>
        <v>43</v>
      </c>
      <c r="CP128" s="18" t="str">
        <f t="shared" si="1833"/>
        <v>Summit</v>
      </c>
      <c r="CQ128" s="41">
        <f>INDEX('2010'!$E$7:$HF$37,  MATCH(CO128, '2010'!$A$7:$A$37, 0), MATCH(CO94, '2010'!$E$4:$HF$4, 0) )</f>
        <v>111</v>
      </c>
      <c r="CR128" s="41">
        <f>INDEX('2011'!$E$7:$HF$37,  MATCH(CO128, '2011'!$A$7:$A$37, 0), MATCH(CO94, '2011'!$E$4:$HF$4, 0) )</f>
        <v>119</v>
      </c>
      <c r="CS128" s="41">
        <f>INDEX('2012'!$E$7:$HF$37,  MATCH(CO128, '2012'!$A$7:$A$37, 0), MATCH(CO94, '2012'!$E$4:$HF$4, 0) )</f>
        <v>132</v>
      </c>
      <c r="CT128" s="41">
        <f>INDEX('2013'!$E$7:$HF$37,  MATCH(CO128, '2013'!$A$7:$A$37, 0), MATCH(CO94, '2013'!$E$4:$HF$4, 0) )</f>
        <v>12</v>
      </c>
      <c r="CU128" s="41">
        <f>INDEX('2014'!$E$7:$HF$37,  MATCH(CO128, '2014'!$A$7:$A$37, 0), MATCH(CO94, '2014'!$E$4:$HF$4, 0) )</f>
        <v>17</v>
      </c>
      <c r="CV128" s="41">
        <f>INDEX('2015'!$E$7:$HF$37,  MATCH(CO128, '2015'!$A$7:$A$37, 0), MATCH(CO94, '2015'!$E$4:$HF$4, 0) )</f>
        <v>34</v>
      </c>
      <c r="CW128" s="41">
        <f>INDEX('2016'!$E$7:$HF$37,  MATCH(CO128, '2016'!$A$7:$A$37, 0), MATCH(CO94, '2016'!$E$4:$HF$4, 0) )</f>
        <v>51</v>
      </c>
      <c r="CX128" s="41">
        <f>INDEX('2017'!$E$7:$HF$37,  MATCH(CO128, '2017'!$A$7:$A$37, 0), MATCH(CO94, '2017'!$E$4:$HF$4, 0) )</f>
        <v>85</v>
      </c>
      <c r="CY128" s="41">
        <f>INDEX('2018'!$E$7:$HF$37,  MATCH(CO128, '2018'!$A$7:$A$37, 0), MATCH(CO94, '2018'!$E$4:$HF$4, 0) )</f>
        <v>127</v>
      </c>
      <c r="CZ128" s="41">
        <f>INDEX('2019'!$E$7:$HF$37,  MATCH(CO128, '2019'!$A$7:$A$37, 0), MATCH(CO94, '2019'!$E$4:$HF$4, 0) )</f>
        <v>117</v>
      </c>
      <c r="DB128" s="9">
        <f t="shared" ref="DB128:DC128" si="1834">DB38</f>
        <v>43</v>
      </c>
      <c r="DC128" s="18" t="str">
        <f t="shared" si="1834"/>
        <v>Summit</v>
      </c>
      <c r="DD128" s="41">
        <f>INDEX('2010'!$E$7:$HF$37,  MATCH(DB128, '2010'!$A$7:$A$37, 0), MATCH(DB94, '2010'!$E$4:$HF$4, 0) )</f>
        <v>246</v>
      </c>
      <c r="DE128" s="41">
        <f>INDEX('2011'!$E$7:$HF$37,  MATCH(DB128, '2011'!$A$7:$A$37, 0), MATCH(DB94, '2011'!$E$4:$HF$4, 0) )</f>
        <v>224</v>
      </c>
      <c r="DF128" s="41">
        <f>INDEX('2012'!$E$7:$HF$37,  MATCH(DB128, '2012'!$A$7:$A$37, 0), MATCH(DB94, '2012'!$E$4:$HF$4, 0) )</f>
        <v>188</v>
      </c>
      <c r="DG128" s="41">
        <f>INDEX('2013'!$E$7:$HF$37,  MATCH(DB128, '2013'!$A$7:$A$37, 0), MATCH(DB94, '2013'!$E$4:$HF$4, 0) )</f>
        <v>208</v>
      </c>
      <c r="DH128" s="41">
        <f>INDEX('2014'!$E$7:$HF$37,  MATCH(DB128, '2014'!$A$7:$A$37, 0), MATCH(DB94, '2014'!$E$4:$HF$4, 0) )</f>
        <v>280</v>
      </c>
      <c r="DI128" s="41">
        <f>INDEX('2015'!$E$7:$HF$37,  MATCH(DB128, '2015'!$A$7:$A$37, 0), MATCH(DB94, '2015'!$E$4:$HF$4, 0) )</f>
        <v>327</v>
      </c>
      <c r="DJ128" s="41">
        <f>INDEX('2016'!$E$7:$HF$37,  MATCH(DB128, '2016'!$A$7:$A$37, 0), MATCH(DB94, '2016'!$E$4:$HF$4, 0) )</f>
        <v>330</v>
      </c>
      <c r="DK128" s="41">
        <f>INDEX('2017'!$E$7:$HF$37,  MATCH(DB128, '2017'!$A$7:$A$37, 0), MATCH(DB94, '2017'!$E$4:$HF$4, 0) )</f>
        <v>352</v>
      </c>
      <c r="DL128" s="41">
        <f>INDEX('2018'!$E$7:$HF$37,  MATCH(DB128, '2018'!$A$7:$A$37, 0), MATCH(DB94, '2018'!$E$4:$HF$4, 0) )</f>
        <v>339</v>
      </c>
      <c r="DM128" s="41">
        <f>INDEX('2019'!$E$7:$HF$37,  MATCH(DB128, '2019'!$A$7:$A$37, 0), MATCH(DB94, '2019'!$E$4:$HF$4, 0) )</f>
        <v>366</v>
      </c>
      <c r="DO128" s="9">
        <f t="shared" ref="DO128:DP128" si="1835">DO38</f>
        <v>43</v>
      </c>
      <c r="DP128" s="18" t="str">
        <f t="shared" si="1835"/>
        <v>Summit</v>
      </c>
      <c r="DQ128" s="41">
        <f>INDEX('2010'!$E$7:$HF$37,  MATCH(DO128, '2010'!$A$7:$A$37, 0), MATCH(DO94, '2010'!$E$4:$HF$4, 0) )</f>
        <v>606</v>
      </c>
      <c r="DR128" s="41">
        <f>INDEX('2011'!$E$7:$HF$37,  MATCH(DO128, '2011'!$A$7:$A$37, 0), MATCH(DO94, '2011'!$E$4:$HF$4, 0) )</f>
        <v>720</v>
      </c>
      <c r="DS128" s="41">
        <f>INDEX('2012'!$E$7:$HF$37,  MATCH(DO128, '2012'!$A$7:$A$37, 0), MATCH(DO94, '2012'!$E$4:$HF$4, 0) )</f>
        <v>764</v>
      </c>
      <c r="DT128" s="41">
        <f>INDEX('2013'!$E$7:$HF$37,  MATCH(DO128, '2013'!$A$7:$A$37, 0), MATCH(DO94, '2013'!$E$4:$HF$4, 0) )</f>
        <v>834</v>
      </c>
      <c r="DU128" s="41">
        <f>INDEX('2014'!$E$7:$HF$37,  MATCH(DO128, '2014'!$A$7:$A$37, 0), MATCH(DO94, '2014'!$E$4:$HF$4, 0) )</f>
        <v>846</v>
      </c>
      <c r="DV128" s="41">
        <f>INDEX('2015'!$E$7:$HF$37,  MATCH(DO128, '2015'!$A$7:$A$37, 0), MATCH(DO94, '2015'!$E$4:$HF$4, 0) )</f>
        <v>858</v>
      </c>
      <c r="DW128" s="41">
        <f>INDEX('2016'!$E$7:$HF$37,  MATCH(DO128, '2016'!$A$7:$A$37, 0), MATCH(DO94, '2016'!$E$4:$HF$4, 0) )</f>
        <v>920</v>
      </c>
      <c r="DX128" s="41">
        <f>INDEX('2017'!$E$7:$HF$37,  MATCH(DO128, '2017'!$A$7:$A$37, 0), MATCH(DO94, '2017'!$E$4:$HF$4, 0) )</f>
        <v>1088</v>
      </c>
      <c r="DY128" s="41">
        <f>INDEX('2018'!$E$7:$HF$37,  MATCH(DO128, '2018'!$A$7:$A$37, 0), MATCH(DO94, '2018'!$E$4:$HF$4, 0) )</f>
        <v>970</v>
      </c>
      <c r="DZ128" s="41">
        <f>INDEX('2019'!$E$7:$HF$37,  MATCH(DO128, '2019'!$A$7:$A$37, 0), MATCH(DO94, '2019'!$E$4:$HF$4, 0) )</f>
        <v>1061</v>
      </c>
      <c r="EB128" s="9">
        <f t="shared" ref="EB128:EC128" si="1836">EB38</f>
        <v>43</v>
      </c>
      <c r="EC128" s="18" t="str">
        <f t="shared" si="1836"/>
        <v>Summit</v>
      </c>
      <c r="ED128" s="41">
        <f>INDEX('2010'!$E$7:$HF$37,  MATCH(EB128, '2010'!$A$7:$A$37, 0), MATCH(EB94, '2010'!$E$4:$HF$4, 0) )</f>
        <v>138</v>
      </c>
      <c r="EE128" s="41">
        <f>INDEX('2011'!$E$7:$HF$37,  MATCH(EB128, '2011'!$A$7:$A$37, 0), MATCH(EB94, '2011'!$E$4:$HF$4, 0) )</f>
        <v>220</v>
      </c>
      <c r="EF128" s="41">
        <f>INDEX('2012'!$E$7:$HF$37,  MATCH(EB128, '2012'!$A$7:$A$37, 0), MATCH(EB94, '2012'!$E$4:$HF$4, 0) )</f>
        <v>214</v>
      </c>
      <c r="EG128" s="41">
        <f>INDEX('2013'!$E$7:$HF$37,  MATCH(EB128, '2013'!$A$7:$A$37, 0), MATCH(EB94, '2013'!$E$4:$HF$4, 0) )</f>
        <v>216</v>
      </c>
      <c r="EH128" s="41">
        <f>INDEX('2014'!$E$7:$HF$37,  MATCH(EB128, '2014'!$A$7:$A$37, 0), MATCH(EB94, '2014'!$E$4:$HF$4, 0) )</f>
        <v>219</v>
      </c>
      <c r="EI128" s="41">
        <f>INDEX('2015'!$E$7:$HF$37,  MATCH(EB128, '2015'!$A$7:$A$37, 0), MATCH(EB94, '2015'!$E$4:$HF$4, 0) )</f>
        <v>237</v>
      </c>
      <c r="EJ128" s="41">
        <f>INDEX('2016'!$E$7:$HF$37,  MATCH(EB128, '2016'!$A$7:$A$37, 0), MATCH(EB94, '2016'!$E$4:$HF$4, 0) )</f>
        <v>235</v>
      </c>
      <c r="EK128" s="41">
        <f>INDEX('2017'!$E$7:$HF$37,  MATCH(EB128, '2017'!$A$7:$A$37, 0), MATCH(EB94, '2017'!$E$4:$HF$4, 0) )</f>
        <v>266</v>
      </c>
      <c r="EL128" s="41">
        <f>INDEX('2018'!$E$7:$HF$37,  MATCH(EB128, '2018'!$A$7:$A$37, 0), MATCH(EB94, '2018'!$E$4:$HF$4, 0) )</f>
        <v>344</v>
      </c>
      <c r="EM128" s="41">
        <f>INDEX('2019'!$E$7:$HF$37,  MATCH(EB128, '2019'!$A$7:$A$37, 0), MATCH(EB94, '2019'!$E$4:$HF$4, 0) )</f>
        <v>406</v>
      </c>
      <c r="EO128" s="9">
        <f t="shared" ref="EO128:EP128" si="1837">EO38</f>
        <v>43</v>
      </c>
      <c r="EP128" s="18" t="str">
        <f t="shared" si="1837"/>
        <v>Summit</v>
      </c>
      <c r="EQ128" s="41">
        <f>INDEX('2010'!$E$7:$HF$37,  MATCH(EO128, '2010'!$A$7:$A$37, 0), MATCH(EO94, '2010'!$E$4:$HF$4, 0) )</f>
        <v>197</v>
      </c>
      <c r="ER128" s="41">
        <f>INDEX('2011'!$E$7:$HF$37,  MATCH(EO128, '2011'!$A$7:$A$37, 0), MATCH(EO94, '2011'!$E$4:$HF$4, 0) )</f>
        <v>205</v>
      </c>
      <c r="ES128" s="41">
        <f>INDEX('2012'!$E$7:$HF$37,  MATCH(EO128, '2012'!$A$7:$A$37, 0), MATCH(EO94, '2012'!$E$4:$HF$4, 0) )</f>
        <v>187</v>
      </c>
      <c r="ET128" s="41">
        <f>INDEX('2013'!$E$7:$HF$37,  MATCH(EO128, '2013'!$A$7:$A$37, 0), MATCH(EO94, '2013'!$E$4:$HF$4, 0) )</f>
        <v>120</v>
      </c>
      <c r="EU128" s="41">
        <f>INDEX('2014'!$E$7:$HF$37,  MATCH(EO128, '2014'!$A$7:$A$37, 0), MATCH(EO94, '2014'!$E$4:$HF$4, 0) )</f>
        <v>166</v>
      </c>
      <c r="EV128" s="41">
        <f>INDEX('2015'!$E$7:$HF$37,  MATCH(EO128, '2015'!$A$7:$A$37, 0), MATCH(EO94, '2015'!$E$4:$HF$4, 0) )</f>
        <v>128</v>
      </c>
      <c r="EW128" s="41">
        <f>INDEX('2016'!$E$7:$HF$37,  MATCH(EO128, '2016'!$A$7:$A$37, 0), MATCH(EO94, '2016'!$E$4:$HF$4, 0) )</f>
        <v>226</v>
      </c>
      <c r="EX128" s="41">
        <f>INDEX('2017'!$E$7:$HF$37,  MATCH(EO128, '2017'!$A$7:$A$37, 0), MATCH(EO94, '2017'!$E$4:$HF$4, 0) )</f>
        <v>244</v>
      </c>
      <c r="EY128" s="41">
        <f>INDEX('2018'!$E$7:$HF$37,  MATCH(EO128, '2018'!$A$7:$A$37, 0), MATCH(EO94, '2018'!$E$4:$HF$4, 0) )</f>
        <v>263</v>
      </c>
      <c r="EZ128" s="41">
        <f>INDEX('2019'!$E$7:$HF$37,  MATCH(EO128, '2019'!$A$7:$A$37, 0), MATCH(EO94, '2019'!$E$4:$HF$4, 0) )</f>
        <v>333</v>
      </c>
      <c r="FB128" s="9">
        <f t="shared" ref="FB128:FC128" si="1838">FB38</f>
        <v>43</v>
      </c>
      <c r="FC128" s="18" t="str">
        <f t="shared" si="1838"/>
        <v>Summit</v>
      </c>
      <c r="FD128" s="41">
        <f>INDEX('2010'!$E$7:$HF$37,  MATCH(FB128, '2010'!$A$7:$A$37, 0), MATCH(FB94, '2010'!$E$4:$HF$4, 0) )</f>
        <v>53</v>
      </c>
      <c r="FE128" s="41">
        <f>INDEX('2011'!$E$7:$HF$37,  MATCH(FB128, '2011'!$A$7:$A$37, 0), MATCH(FB94, '2011'!$E$4:$HF$4, 0) )</f>
        <v>62</v>
      </c>
      <c r="FF128" s="41">
        <f>INDEX('2012'!$E$7:$HF$37,  MATCH(FB128, '2012'!$A$7:$A$37, 0), MATCH(FB94, '2012'!$E$4:$HF$4, 0) )</f>
        <v>108</v>
      </c>
      <c r="FG128" s="41">
        <f>INDEX('2013'!$E$7:$HF$37,  MATCH(FB128, '2013'!$A$7:$A$37, 0), MATCH(FB94, '2013'!$E$4:$HF$4, 0) )</f>
        <v>206</v>
      </c>
      <c r="FH128" s="41">
        <f>INDEX('2014'!$E$7:$HF$37,  MATCH(FB128, '2014'!$A$7:$A$37, 0), MATCH(FB94, '2014'!$E$4:$HF$4, 0) )</f>
        <v>171</v>
      </c>
      <c r="FI128" s="41">
        <f>INDEX('2015'!$E$7:$HF$37,  MATCH(FB128, '2015'!$A$7:$A$37, 0), MATCH(FB94, '2015'!$E$4:$HF$4, 0) )</f>
        <v>141</v>
      </c>
      <c r="FJ128" s="41">
        <f>INDEX('2016'!$E$7:$HF$37,  MATCH(FB128, '2016'!$A$7:$A$37, 0), MATCH(FB94, '2016'!$E$4:$HF$4, 0) )</f>
        <v>133</v>
      </c>
      <c r="FK128" s="41">
        <f>INDEX('2017'!$E$7:$HF$37,  MATCH(FB128, '2017'!$A$7:$A$37, 0), MATCH(FB94, '2017'!$E$4:$HF$4, 0) )</f>
        <v>135</v>
      </c>
      <c r="FL128" s="41">
        <f>INDEX('2018'!$E$7:$HF$37,  MATCH(FB128, '2018'!$A$7:$A$37, 0), MATCH(FB94, '2018'!$E$4:$HF$4, 0) )</f>
        <v>157</v>
      </c>
      <c r="FM128" s="41">
        <f>INDEX('2019'!$E$7:$HF$37,  MATCH(FB128, '2019'!$A$7:$A$37, 0), MATCH(FB94, '2019'!$E$4:$HF$4, 0) )</f>
        <v>150</v>
      </c>
      <c r="FO128" s="9">
        <f t="shared" ref="FO128:FP128" si="1839">FO38</f>
        <v>43</v>
      </c>
      <c r="FP128" s="18" t="str">
        <f t="shared" si="1839"/>
        <v>Summit</v>
      </c>
      <c r="FQ128" s="41">
        <f>INDEX('2010'!$E$7:$HF$37,  MATCH(FO128, '2010'!$A$7:$A$37, 0), MATCH(FO94, '2010'!$E$4:$HF$4, 0) )</f>
        <v>66</v>
      </c>
      <c r="FR128" s="41">
        <f>INDEX('2011'!$E$7:$HF$37,  MATCH(FO128, '2011'!$A$7:$A$37, 0), MATCH(FO94, '2011'!$E$4:$HF$4, 0) )</f>
        <v>65</v>
      </c>
      <c r="FS128" s="41">
        <f>INDEX('2012'!$E$7:$HF$37,  MATCH(FO128, '2012'!$A$7:$A$37, 0), MATCH(FO94, '2012'!$E$4:$HF$4, 0) )</f>
        <v>5</v>
      </c>
      <c r="FT128" s="41">
        <f>INDEX('2013'!$E$7:$HF$37,  MATCH(FO128, '2013'!$A$7:$A$37, 0), MATCH(FO94, '2013'!$E$4:$HF$4, 0) )</f>
        <v>70</v>
      </c>
      <c r="FU128" s="41">
        <f>INDEX('2014'!$E$7:$HF$37,  MATCH(FO128, '2014'!$A$7:$A$37, 0), MATCH(FO94, '2014'!$E$4:$HF$4, 0) )</f>
        <v>65</v>
      </c>
      <c r="FV128" s="41">
        <f>INDEX('2015'!$E$7:$HF$37,  MATCH(FO128, '2015'!$A$7:$A$37, 0), MATCH(FO94, '2015'!$E$4:$HF$4, 0) )</f>
        <v>68</v>
      </c>
      <c r="FW128" s="41">
        <f>INDEX('2016'!$E$7:$HF$37,  MATCH(FO128, '2016'!$A$7:$A$37, 0), MATCH(FO94, '2016'!$E$4:$HF$4, 0) )</f>
        <v>91</v>
      </c>
      <c r="FX128" s="41">
        <f>INDEX('2017'!$E$7:$HF$37,  MATCH(FO128, '2017'!$A$7:$A$37, 0), MATCH(FO94, '2017'!$E$4:$HF$4, 0) )</f>
        <v>81</v>
      </c>
      <c r="FY128" s="41">
        <f>INDEX('2018'!$E$7:$HF$37,  MATCH(FO128, '2018'!$A$7:$A$37, 0), MATCH(FO94, '2018'!$E$4:$HF$4, 0) )</f>
        <v>38</v>
      </c>
      <c r="FZ128" s="41">
        <f>INDEX('2019'!$E$7:$HF$37,  MATCH(FO128, '2019'!$A$7:$A$37, 0), MATCH(FO94, '2019'!$E$4:$HF$4, 0) )</f>
        <v>34</v>
      </c>
      <c r="GB128" s="9">
        <f t="shared" ref="GB128:GC128" si="1840">GB38</f>
        <v>43</v>
      </c>
      <c r="GC128" s="18" t="str">
        <f t="shared" si="1840"/>
        <v>Summit</v>
      </c>
      <c r="GD128" s="41">
        <f>INDEX('2010'!$E$7:$HF$37,  MATCH(GB128, '2010'!$A$7:$A$37, 0), MATCH(GB94, '2010'!$E$4:$HF$4, 0) )</f>
        <v>0</v>
      </c>
      <c r="GE128" s="41">
        <f>INDEX('2011'!$E$7:$HF$37,  MATCH(GB128, '2011'!$A$7:$A$37, 0), MATCH(GB94, '2011'!$E$4:$HF$4, 0) )</f>
        <v>0</v>
      </c>
      <c r="GF128" s="41">
        <f>INDEX('2012'!$E$7:$HF$37,  MATCH(GB128, '2012'!$A$7:$A$37, 0), MATCH(GB94, '2012'!$E$4:$HF$4, 0) )</f>
        <v>0</v>
      </c>
      <c r="GG128" s="41">
        <f>INDEX('2013'!$E$7:$HF$37,  MATCH(GB128, '2013'!$A$7:$A$37, 0), MATCH(GB94, '2013'!$E$4:$HF$4, 0) )</f>
        <v>0</v>
      </c>
      <c r="GH128" s="41">
        <f>INDEX('2014'!$E$7:$HF$37,  MATCH(GB128, '2014'!$A$7:$A$37, 0), MATCH(GB94, '2014'!$E$4:$HF$4, 0) )</f>
        <v>0</v>
      </c>
      <c r="GI128" s="41">
        <f>INDEX('2015'!$E$7:$HF$37,  MATCH(GB128, '2015'!$A$7:$A$37, 0), MATCH(GB94, '2015'!$E$4:$HF$4, 0) )</f>
        <v>0</v>
      </c>
      <c r="GJ128" s="41">
        <f>INDEX('2016'!$E$7:$HF$37,  MATCH(GB128, '2016'!$A$7:$A$37, 0), MATCH(GB94, '2016'!$E$4:$HF$4, 0) )</f>
        <v>0</v>
      </c>
      <c r="GK128" s="41">
        <f>INDEX('2017'!$E$7:$HF$37,  MATCH(GB128, '2017'!$A$7:$A$37, 0), MATCH(GB94, '2017'!$E$4:$HF$4, 0) )</f>
        <v>0</v>
      </c>
      <c r="GL128" s="41">
        <f>INDEX('2018'!$E$7:$HF$37,  MATCH(GB128, '2018'!$A$7:$A$37, 0), MATCH(GB94, '2018'!$E$4:$HF$4, 0) )</f>
        <v>0</v>
      </c>
      <c r="GM128" s="41">
        <f>INDEX('2019'!$E$7:$HF$37,  MATCH(GB128, '2019'!$A$7:$A$37, 0), MATCH(GB94, '2019'!$E$4:$HF$4, 0) )</f>
        <v>0</v>
      </c>
    </row>
    <row r="129" spans="2:195" x14ac:dyDescent="0.25">
      <c r="B129" s="9">
        <f t="shared" ref="B129:C129" si="1841">B39</f>
        <v>45</v>
      </c>
      <c r="C129" s="18" t="str">
        <f t="shared" si="1841"/>
        <v>Tooele</v>
      </c>
      <c r="D129" s="41">
        <f>INDEX('2010'!$E$7:$HF$37,  MATCH(B129, '2010'!$A$7:$A$37, 0), MATCH(B94, '2010'!$E$4:$HF$4, 0) )</f>
        <v>1042</v>
      </c>
      <c r="E129" s="41">
        <f>INDEX('2011'!$E$7:$HF$37,  MATCH(B129, '2011'!$A$7:$A$37, 0), MATCH(B94, '2011'!$E$4:$HF$4, 0) )</f>
        <v>968</v>
      </c>
      <c r="F129" s="41">
        <f>INDEX('2012'!$E$7:$HF$37,  MATCH(B129, '2012'!$A$7:$A$37, 0), MATCH(B94, '2012'!$E$4:$HF$4, 0) )</f>
        <v>946</v>
      </c>
      <c r="G129" s="41">
        <f>INDEX('2013'!$E$7:$HF$37,  MATCH(B129, '2013'!$A$7:$A$37, 0), MATCH(B94, '2013'!$E$4:$HF$4, 0) )</f>
        <v>1010</v>
      </c>
      <c r="H129" s="41">
        <f>INDEX('2014'!$E$7:$HF$37,  MATCH(B129, '2014'!$A$7:$A$37, 0), MATCH(B94, '2014'!$E$4:$HF$4, 0) )</f>
        <v>894</v>
      </c>
      <c r="I129" s="41">
        <f>INDEX('2015'!$E$7:$HF$37,  MATCH(B129, '2015'!$A$7:$A$37, 0), MATCH(B94, '2015'!$E$4:$HF$4, 0) )</f>
        <v>1001</v>
      </c>
      <c r="J129" s="41">
        <f>INDEX('2016'!$E$7:$HF$37,  MATCH(B129, '2016'!$A$7:$A$37, 0), MATCH(B94, '2016'!$E$4:$HF$4, 0) )</f>
        <v>1104</v>
      </c>
      <c r="K129" s="41">
        <f>INDEX('2017'!$E$7:$HF$37,  MATCH(B129, '2017'!$A$7:$A$37, 0), MATCH(B94, '2017'!$E$4:$HF$4, 0) )</f>
        <v>1269</v>
      </c>
      <c r="L129" s="41">
        <f>INDEX('2018'!$E$7:$HF$37,  MATCH(B129, '2018'!$A$7:$A$37, 0), MATCH(B94, '2018'!$E$4:$HF$4, 0) )</f>
        <v>1374</v>
      </c>
      <c r="M129" s="41">
        <f>INDEX('2019'!$E$7:$HF$37,  MATCH(B129, '2019'!$A$7:$A$37, 0), MATCH(B94, '2019'!$E$4:$HF$4, 0) )</f>
        <v>1604</v>
      </c>
      <c r="O129" s="9">
        <f t="shared" ref="O129:P129" si="1842">O39</f>
        <v>45</v>
      </c>
      <c r="P129" s="18" t="str">
        <f t="shared" si="1842"/>
        <v>Tooele</v>
      </c>
      <c r="Q129" s="41">
        <f>INDEX('2010'!$E$7:$HF$37,  MATCH(O129, '2010'!$A$7:$A$37, 0), MATCH(O94, '2010'!$E$4:$HF$4, 0) )</f>
        <v>50</v>
      </c>
      <c r="R129" s="41">
        <f>INDEX('2011'!$E$7:$HF$37,  MATCH(O129, '2011'!$A$7:$A$37, 0), MATCH(O94, '2011'!$E$4:$HF$4, 0) )</f>
        <v>33</v>
      </c>
      <c r="S129" s="41">
        <f>INDEX('2012'!$E$7:$HF$37,  MATCH(O129, '2012'!$A$7:$A$37, 0), MATCH(O94, '2012'!$E$4:$HF$4, 0) )</f>
        <v>37</v>
      </c>
      <c r="T129" s="41">
        <f>INDEX('2013'!$E$7:$HF$37,  MATCH(O129, '2013'!$A$7:$A$37, 0), MATCH(O94, '2013'!$E$4:$HF$4, 0) )</f>
        <v>25</v>
      </c>
      <c r="U129" s="41">
        <f>INDEX('2014'!$E$7:$HF$37,  MATCH(O129, '2014'!$A$7:$A$37, 0), MATCH(O94, '2014'!$E$4:$HF$4, 0) )</f>
        <v>21</v>
      </c>
      <c r="V129" s="41">
        <f>INDEX('2015'!$E$7:$HF$37,  MATCH(O129, '2015'!$A$7:$A$37, 0), MATCH(O94, '2015'!$E$4:$HF$4, 0) )</f>
        <v>29</v>
      </c>
      <c r="W129" s="41">
        <f>INDEX('2016'!$E$7:$HF$37,  MATCH(O129, '2016'!$A$7:$A$37, 0), MATCH(O94, '2016'!$E$4:$HF$4, 0) )</f>
        <v>18</v>
      </c>
      <c r="X129" s="41">
        <f>INDEX('2017'!$E$7:$HF$37,  MATCH(O129, '2017'!$A$7:$A$37, 0), MATCH(O94, '2017'!$E$4:$HF$4, 0) )</f>
        <v>27</v>
      </c>
      <c r="Y129" s="41">
        <f>INDEX('2018'!$E$7:$HF$37,  MATCH(O129, '2018'!$A$7:$A$37, 0), MATCH(O94, '2018'!$E$4:$HF$4, 0) )</f>
        <v>29</v>
      </c>
      <c r="Z129" s="41">
        <f>INDEX('2019'!$E$7:$HF$37,  MATCH(O129, '2019'!$A$7:$A$37, 0), MATCH(O94, '2019'!$E$4:$HF$4, 0) )</f>
        <v>33</v>
      </c>
      <c r="AB129" s="9">
        <f t="shared" ref="AB129:AC129" si="1843">AB39</f>
        <v>45</v>
      </c>
      <c r="AC129" s="18" t="str">
        <f t="shared" si="1843"/>
        <v>Tooele</v>
      </c>
      <c r="AD129" s="41">
        <f>INDEX('2010'!$E$7:$HF$37,  MATCH(AB129, '2010'!$A$7:$A$37, 0), MATCH(AB94, '2010'!$E$4:$HF$4, 0) )</f>
        <v>26</v>
      </c>
      <c r="AE129" s="41">
        <f>INDEX('2011'!$E$7:$HF$37,  MATCH(AB129, '2011'!$A$7:$A$37, 0), MATCH(AB94, '2011'!$E$4:$HF$4, 0) )</f>
        <v>68</v>
      </c>
      <c r="AF129" s="41">
        <f>INDEX('2012'!$E$7:$HF$37,  MATCH(AB129, '2012'!$A$7:$A$37, 0), MATCH(AB94, '2012'!$E$4:$HF$4, 0) )</f>
        <v>70</v>
      </c>
      <c r="AG129" s="41">
        <f>INDEX('2013'!$E$7:$HF$37,  MATCH(AB129, '2013'!$A$7:$A$37, 0), MATCH(AB94, '2013'!$E$4:$HF$4, 0) )</f>
        <v>70</v>
      </c>
      <c r="AH129" s="41">
        <f>INDEX('2014'!$E$7:$HF$37,  MATCH(AB129, '2014'!$A$7:$A$37, 0), MATCH(AB94, '2014'!$E$4:$HF$4, 0) )</f>
        <v>48</v>
      </c>
      <c r="AI129" s="41">
        <f>INDEX('2015'!$E$7:$HF$37,  MATCH(AB129, '2015'!$A$7:$A$37, 0), MATCH(AB94, '2015'!$E$4:$HF$4, 0) )</f>
        <v>89</v>
      </c>
      <c r="AJ129" s="41">
        <f>INDEX('2016'!$E$7:$HF$37,  MATCH(AB129, '2016'!$A$7:$A$37, 0), MATCH(AB94, '2016'!$E$4:$HF$4, 0) )</f>
        <v>70</v>
      </c>
      <c r="AK129" s="41">
        <f>INDEX('2017'!$E$7:$HF$37,  MATCH(AB129, '2017'!$A$7:$A$37, 0), MATCH(AB94, '2017'!$E$4:$HF$4, 0) )</f>
        <v>80</v>
      </c>
      <c r="AL129" s="41">
        <f>INDEX('2018'!$E$7:$HF$37,  MATCH(AB129, '2018'!$A$7:$A$37, 0), MATCH(AB94, '2018'!$E$4:$HF$4, 0) )</f>
        <v>99</v>
      </c>
      <c r="AM129" s="41">
        <f>INDEX('2019'!$E$7:$HF$37,  MATCH(AB129, '2019'!$A$7:$A$37, 0), MATCH(AB94, '2019'!$E$4:$HF$4, 0) )</f>
        <v>102</v>
      </c>
      <c r="AO129" s="9">
        <f t="shared" ref="AO129:AP129" si="1844">AO39</f>
        <v>45</v>
      </c>
      <c r="AP129" s="18" t="str">
        <f t="shared" si="1844"/>
        <v>Tooele</v>
      </c>
      <c r="AQ129" s="41">
        <f>INDEX('2010'!$E$7:$HF$37,  MATCH(AO129, '2010'!$A$7:$A$37, 0), MATCH(AO94, '2010'!$E$4:$HF$4, 0) )</f>
        <v>8</v>
      </c>
      <c r="AR129" s="41">
        <f>INDEX('2011'!$E$7:$HF$37,  MATCH(AO129, '2011'!$A$7:$A$37, 0), MATCH(AO94, '2011'!$E$4:$HF$4, 0) )</f>
        <v>13</v>
      </c>
      <c r="AS129" s="41">
        <f>INDEX('2012'!$E$7:$HF$37,  MATCH(AO129, '2012'!$A$7:$A$37, 0), MATCH(AO94, '2012'!$E$4:$HF$4, 0) )</f>
        <v>9</v>
      </c>
      <c r="AT129" s="41">
        <f>INDEX('2013'!$E$7:$HF$37,  MATCH(AO129, '2013'!$A$7:$A$37, 0), MATCH(AO94, '2013'!$E$4:$HF$4, 0) )</f>
        <v>29</v>
      </c>
      <c r="AU129" s="41">
        <f>INDEX('2014'!$E$7:$HF$37,  MATCH(AO129, '2014'!$A$7:$A$37, 0), MATCH(AO94, '2014'!$E$4:$HF$4, 0) )</f>
        <v>12</v>
      </c>
      <c r="AV129" s="41">
        <f>INDEX('2015'!$E$7:$HF$37,  MATCH(AO129, '2015'!$A$7:$A$37, 0), MATCH(AO94, '2015'!$E$4:$HF$4, 0) )</f>
        <v>14</v>
      </c>
      <c r="AW129" s="41">
        <f>INDEX('2016'!$E$7:$HF$37,  MATCH(AO129, '2016'!$A$7:$A$37, 0), MATCH(AO94, '2016'!$E$4:$HF$4, 0) )</f>
        <v>17</v>
      </c>
      <c r="AX129" s="41">
        <f>INDEX('2017'!$E$7:$HF$37,  MATCH(AO129, '2017'!$A$7:$A$37, 0), MATCH(AO94, '2017'!$E$4:$HF$4, 0) )</f>
        <v>60</v>
      </c>
      <c r="AY129" s="41">
        <f>INDEX('2018'!$E$7:$HF$37,  MATCH(AO129, '2018'!$A$7:$A$37, 0), MATCH(AO94, '2018'!$E$4:$HF$4, 0) )</f>
        <v>49</v>
      </c>
      <c r="AZ129" s="41">
        <f>INDEX('2019'!$E$7:$HF$37,  MATCH(AO129, '2019'!$A$7:$A$37, 0), MATCH(AO94, '2019'!$E$4:$HF$4, 0) )</f>
        <v>52</v>
      </c>
      <c r="BB129" s="9">
        <f t="shared" ref="BB129:BC129" si="1845">BB39</f>
        <v>45</v>
      </c>
      <c r="BC129" s="18" t="str">
        <f t="shared" si="1845"/>
        <v>Tooele</v>
      </c>
      <c r="BD129" s="41">
        <f>INDEX('2010'!$E$7:$HF$37,  MATCH(BB129, '2010'!$A$7:$A$37, 0), MATCH(BB94, '2010'!$E$4:$HF$4, 0) )</f>
        <v>15</v>
      </c>
      <c r="BE129" s="41">
        <f>INDEX('2011'!$E$7:$HF$37,  MATCH(BB129, '2011'!$A$7:$A$37, 0), MATCH(BB94, '2011'!$E$4:$HF$4, 0) )</f>
        <v>51</v>
      </c>
      <c r="BF129" s="41">
        <f>INDEX('2012'!$E$7:$HF$37,  MATCH(BB129, '2012'!$A$7:$A$37, 0), MATCH(BB94, '2012'!$E$4:$HF$4, 0) )</f>
        <v>35</v>
      </c>
      <c r="BG129" s="41">
        <f>INDEX('2013'!$E$7:$HF$37,  MATCH(BB129, '2013'!$A$7:$A$37, 0), MATCH(BB94, '2013'!$E$4:$HF$4, 0) )</f>
        <v>31</v>
      </c>
      <c r="BH129" s="41">
        <f>INDEX('2014'!$E$7:$HF$37,  MATCH(BB129, '2014'!$A$7:$A$37, 0), MATCH(BB94, '2014'!$E$4:$HF$4, 0) )</f>
        <v>41</v>
      </c>
      <c r="BI129" s="41">
        <f>INDEX('2015'!$E$7:$HF$37,  MATCH(BB129, '2015'!$A$7:$A$37, 0), MATCH(BB94, '2015'!$E$4:$HF$4, 0) )</f>
        <v>39</v>
      </c>
      <c r="BJ129" s="41">
        <f>INDEX('2016'!$E$7:$HF$37,  MATCH(BB129, '2016'!$A$7:$A$37, 0), MATCH(BB94, '2016'!$E$4:$HF$4, 0) )</f>
        <v>8</v>
      </c>
      <c r="BK129" s="41">
        <f>INDEX('2017'!$E$7:$HF$37,  MATCH(BB129, '2017'!$A$7:$A$37, 0), MATCH(BB94, '2017'!$E$4:$HF$4, 0) )</f>
        <v>6</v>
      </c>
      <c r="BL129" s="41">
        <f>INDEX('2018'!$E$7:$HF$37,  MATCH(BB129, '2018'!$A$7:$A$37, 0), MATCH(BB94, '2018'!$E$4:$HF$4, 0) )</f>
        <v>10</v>
      </c>
      <c r="BM129" s="41">
        <f>INDEX('2019'!$E$7:$HF$37,  MATCH(BB129, '2019'!$A$7:$A$37, 0), MATCH(BB94, '2019'!$E$4:$HF$4, 0) )</f>
        <v>11</v>
      </c>
      <c r="BO129" s="9">
        <f t="shared" ref="BO129:BP129" si="1846">BO39</f>
        <v>45</v>
      </c>
      <c r="BP129" s="18" t="str">
        <f t="shared" si="1846"/>
        <v>Tooele</v>
      </c>
      <c r="BQ129" s="41">
        <f>INDEX('2010'!$E$7:$HF$37,  MATCH(BO129, '2010'!$A$7:$A$37, 0), MATCH(BO94, '2010'!$E$4:$HF$4, 0) )</f>
        <v>109</v>
      </c>
      <c r="BR129" s="41">
        <f>INDEX('2011'!$E$7:$HF$37,  MATCH(BO129, '2011'!$A$7:$A$37, 0), MATCH(BO94, '2011'!$E$4:$HF$4, 0) )</f>
        <v>91</v>
      </c>
      <c r="BS129" s="41">
        <f>INDEX('2012'!$E$7:$HF$37,  MATCH(BO129, '2012'!$A$7:$A$37, 0), MATCH(BO94, '2012'!$E$4:$HF$4, 0) )</f>
        <v>103</v>
      </c>
      <c r="BT129" s="41">
        <f>INDEX('2013'!$E$7:$HF$37,  MATCH(BO129, '2013'!$A$7:$A$37, 0), MATCH(BO94, '2013'!$E$4:$HF$4, 0) )</f>
        <v>133</v>
      </c>
      <c r="BU129" s="41">
        <f>INDEX('2014'!$E$7:$HF$37,  MATCH(BO129, '2014'!$A$7:$A$37, 0), MATCH(BO94, '2014'!$E$4:$HF$4, 0) )</f>
        <v>117</v>
      </c>
      <c r="BV129" s="41">
        <f>INDEX('2015'!$E$7:$HF$37,  MATCH(BO129, '2015'!$A$7:$A$37, 0), MATCH(BO94, '2015'!$E$4:$HF$4, 0) )</f>
        <v>127</v>
      </c>
      <c r="BW129" s="41">
        <f>INDEX('2016'!$E$7:$HF$37,  MATCH(BO129, '2016'!$A$7:$A$37, 0), MATCH(BO94, '2016'!$E$4:$HF$4, 0) )</f>
        <v>152</v>
      </c>
      <c r="BX129" s="41">
        <f>INDEX('2017'!$E$7:$HF$37,  MATCH(BO129, '2017'!$A$7:$A$37, 0), MATCH(BO94, '2017'!$E$4:$HF$4, 0) )</f>
        <v>193</v>
      </c>
      <c r="BY129" s="41">
        <f>INDEX('2018'!$E$7:$HF$37,  MATCH(BO129, '2018'!$A$7:$A$37, 0), MATCH(BO94, '2018'!$E$4:$HF$4, 0) )</f>
        <v>129</v>
      </c>
      <c r="BZ129" s="41">
        <f>INDEX('2019'!$E$7:$HF$37,  MATCH(BO129, '2019'!$A$7:$A$37, 0), MATCH(BO94, '2019'!$E$4:$HF$4, 0) )</f>
        <v>157</v>
      </c>
      <c r="CB129" s="9">
        <f t="shared" ref="CB129:CC129" si="1847">CB39</f>
        <v>45</v>
      </c>
      <c r="CC129" s="18" t="str">
        <f t="shared" si="1847"/>
        <v>Tooele</v>
      </c>
      <c r="CD129" s="41">
        <f>INDEX('2010'!$E$7:$HF$37,  MATCH(CB129, '2010'!$A$7:$A$37, 0), MATCH(CB94, '2010'!$E$4:$HF$4, 0) )</f>
        <v>60</v>
      </c>
      <c r="CE129" s="41">
        <f>INDEX('2011'!$E$7:$HF$37,  MATCH(CB129, '2011'!$A$7:$A$37, 0), MATCH(CB94, '2011'!$E$4:$HF$4, 0) )</f>
        <v>20</v>
      </c>
      <c r="CF129" s="41">
        <f>INDEX('2012'!$E$7:$HF$37,  MATCH(CB129, '2012'!$A$7:$A$37, 0), MATCH(CB94, '2012'!$E$4:$HF$4, 0) )</f>
        <v>23</v>
      </c>
      <c r="CG129" s="41">
        <f>INDEX('2013'!$E$7:$HF$37,  MATCH(CB129, '2013'!$A$7:$A$37, 0), MATCH(CB94, '2013'!$E$4:$HF$4, 0) )</f>
        <v>27</v>
      </c>
      <c r="CH129" s="41">
        <f>INDEX('2014'!$E$7:$HF$37,  MATCH(CB129, '2014'!$A$7:$A$37, 0), MATCH(CB94, '2014'!$E$4:$HF$4, 0) )</f>
        <v>9</v>
      </c>
      <c r="CI129" s="41">
        <f>INDEX('2015'!$E$7:$HF$37,  MATCH(CB129, '2015'!$A$7:$A$37, 0), MATCH(CB94, '2015'!$E$4:$HF$4, 0) )</f>
        <v>27</v>
      </c>
      <c r="CJ129" s="41">
        <f>INDEX('2016'!$E$7:$HF$37,  MATCH(CB129, '2016'!$A$7:$A$37, 0), MATCH(CB94, '2016'!$E$4:$HF$4, 0) )</f>
        <v>23</v>
      </c>
      <c r="CK129" s="41">
        <f>INDEX('2017'!$E$7:$HF$37,  MATCH(CB129, '2017'!$A$7:$A$37, 0), MATCH(CB94, '2017'!$E$4:$HF$4, 0) )</f>
        <v>48</v>
      </c>
      <c r="CL129" s="41">
        <f>INDEX('2018'!$E$7:$HF$37,  MATCH(CB129, '2018'!$A$7:$A$37, 0), MATCH(CB94, '2018'!$E$4:$HF$4, 0) )</f>
        <v>100</v>
      </c>
      <c r="CM129" s="41">
        <f>INDEX('2019'!$E$7:$HF$37,  MATCH(CB129, '2019'!$A$7:$A$37, 0), MATCH(CB94, '2019'!$E$4:$HF$4, 0) )</f>
        <v>90</v>
      </c>
      <c r="CO129" s="9">
        <f t="shared" ref="CO129:CP129" si="1848">CO39</f>
        <v>45</v>
      </c>
      <c r="CP129" s="18" t="str">
        <f t="shared" si="1848"/>
        <v>Tooele</v>
      </c>
      <c r="CQ129" s="41">
        <f>INDEX('2010'!$E$7:$HF$37,  MATCH(CO129, '2010'!$A$7:$A$37, 0), MATCH(CO94, '2010'!$E$4:$HF$4, 0) )</f>
        <v>74</v>
      </c>
      <c r="CR129" s="41">
        <f>INDEX('2011'!$E$7:$HF$37,  MATCH(CO129, '2011'!$A$7:$A$37, 0), MATCH(CO94, '2011'!$E$4:$HF$4, 0) )</f>
        <v>6</v>
      </c>
      <c r="CS129" s="41">
        <f>INDEX('2012'!$E$7:$HF$37,  MATCH(CO129, '2012'!$A$7:$A$37, 0), MATCH(CO94, '2012'!$E$4:$HF$4, 0) )</f>
        <v>15</v>
      </c>
      <c r="CT129" s="41">
        <f>INDEX('2013'!$E$7:$HF$37,  MATCH(CO129, '2013'!$A$7:$A$37, 0), MATCH(CO94, '2013'!$E$4:$HF$4, 0) )</f>
        <v>23</v>
      </c>
      <c r="CU129" s="41">
        <f>INDEX('2014'!$E$7:$HF$37,  MATCH(CO129, '2014'!$A$7:$A$37, 0), MATCH(CO94, '2014'!$E$4:$HF$4, 0) )</f>
        <v>37</v>
      </c>
      <c r="CV129" s="41">
        <f>INDEX('2015'!$E$7:$HF$37,  MATCH(CO129, '2015'!$A$7:$A$37, 0), MATCH(CO94, '2015'!$E$4:$HF$4, 0) )</f>
        <v>37</v>
      </c>
      <c r="CW129" s="41">
        <f>INDEX('2016'!$E$7:$HF$37,  MATCH(CO129, '2016'!$A$7:$A$37, 0), MATCH(CO94, '2016'!$E$4:$HF$4, 0) )</f>
        <v>49</v>
      </c>
      <c r="CX129" s="41">
        <f>INDEX('2017'!$E$7:$HF$37,  MATCH(CO129, '2017'!$A$7:$A$37, 0), MATCH(CO94, '2017'!$E$4:$HF$4, 0) )</f>
        <v>46</v>
      </c>
      <c r="CY129" s="41">
        <f>INDEX('2018'!$E$7:$HF$37,  MATCH(CO129, '2018'!$A$7:$A$37, 0), MATCH(CO94, '2018'!$E$4:$HF$4, 0) )</f>
        <v>44</v>
      </c>
      <c r="CZ129" s="41">
        <f>INDEX('2019'!$E$7:$HF$37,  MATCH(CO129, '2019'!$A$7:$A$37, 0), MATCH(CO94, '2019'!$E$4:$HF$4, 0) )</f>
        <v>66</v>
      </c>
      <c r="DB129" s="9">
        <f t="shared" ref="DB129:DC129" si="1849">DB39</f>
        <v>45</v>
      </c>
      <c r="DC129" s="18" t="str">
        <f t="shared" si="1849"/>
        <v>Tooele</v>
      </c>
      <c r="DD129" s="41">
        <f>INDEX('2010'!$E$7:$HF$37,  MATCH(DB129, '2010'!$A$7:$A$37, 0), MATCH(DB94, '2010'!$E$4:$HF$4, 0) )</f>
        <v>75</v>
      </c>
      <c r="DE129" s="41">
        <f>INDEX('2011'!$E$7:$HF$37,  MATCH(DB129, '2011'!$A$7:$A$37, 0), MATCH(DB94, '2011'!$E$4:$HF$4, 0) )</f>
        <v>68</v>
      </c>
      <c r="DF129" s="41">
        <f>INDEX('2012'!$E$7:$HF$37,  MATCH(DB129, '2012'!$A$7:$A$37, 0), MATCH(DB94, '2012'!$E$4:$HF$4, 0) )</f>
        <v>92</v>
      </c>
      <c r="DG129" s="41">
        <f>INDEX('2013'!$E$7:$HF$37,  MATCH(DB129, '2013'!$A$7:$A$37, 0), MATCH(DB94, '2013'!$E$4:$HF$4, 0) )</f>
        <v>104</v>
      </c>
      <c r="DH129" s="41">
        <f>INDEX('2014'!$E$7:$HF$37,  MATCH(DB129, '2014'!$A$7:$A$37, 0), MATCH(DB94, '2014'!$E$4:$HF$4, 0) )</f>
        <v>61</v>
      </c>
      <c r="DI129" s="41">
        <f>INDEX('2015'!$E$7:$HF$37,  MATCH(DB129, '2015'!$A$7:$A$37, 0), MATCH(DB94, '2015'!$E$4:$HF$4, 0) )</f>
        <v>61</v>
      </c>
      <c r="DJ129" s="41">
        <f>INDEX('2016'!$E$7:$HF$37,  MATCH(DB129, '2016'!$A$7:$A$37, 0), MATCH(DB94, '2016'!$E$4:$HF$4, 0) )</f>
        <v>64</v>
      </c>
      <c r="DK129" s="41">
        <f>INDEX('2017'!$E$7:$HF$37,  MATCH(DB129, '2017'!$A$7:$A$37, 0), MATCH(DB94, '2017'!$E$4:$HF$4, 0) )</f>
        <v>49</v>
      </c>
      <c r="DL129" s="41">
        <f>INDEX('2018'!$E$7:$HF$37,  MATCH(DB129, '2018'!$A$7:$A$37, 0), MATCH(DB94, '2018'!$E$4:$HF$4, 0) )</f>
        <v>72</v>
      </c>
      <c r="DM129" s="41">
        <f>INDEX('2019'!$E$7:$HF$37,  MATCH(DB129, '2019'!$A$7:$A$37, 0), MATCH(DB94, '2019'!$E$4:$HF$4, 0) )</f>
        <v>79</v>
      </c>
      <c r="DO129" s="9">
        <f t="shared" ref="DO129:DP129" si="1850">DO39</f>
        <v>45</v>
      </c>
      <c r="DP129" s="18" t="str">
        <f t="shared" si="1850"/>
        <v>Tooele</v>
      </c>
      <c r="DQ129" s="41">
        <f>INDEX('2010'!$E$7:$HF$37,  MATCH(DO129, '2010'!$A$7:$A$37, 0), MATCH(DO94, '2010'!$E$4:$HF$4, 0) )</f>
        <v>130</v>
      </c>
      <c r="DR129" s="41">
        <f>INDEX('2011'!$E$7:$HF$37,  MATCH(DO129, '2011'!$A$7:$A$37, 0), MATCH(DO94, '2011'!$E$4:$HF$4, 0) )</f>
        <v>127</v>
      </c>
      <c r="DS129" s="41">
        <f>INDEX('2012'!$E$7:$HF$37,  MATCH(DO129, '2012'!$A$7:$A$37, 0), MATCH(DO94, '2012'!$E$4:$HF$4, 0) )</f>
        <v>123</v>
      </c>
      <c r="DT129" s="41">
        <f>INDEX('2013'!$E$7:$HF$37,  MATCH(DO129, '2013'!$A$7:$A$37, 0), MATCH(DO94, '2013'!$E$4:$HF$4, 0) )</f>
        <v>112</v>
      </c>
      <c r="DU129" s="41">
        <f>INDEX('2014'!$E$7:$HF$37,  MATCH(DO129, '2014'!$A$7:$A$37, 0), MATCH(DO94, '2014'!$E$4:$HF$4, 0) )</f>
        <v>113</v>
      </c>
      <c r="DV129" s="41">
        <f>INDEX('2015'!$E$7:$HF$37,  MATCH(DO129, '2015'!$A$7:$A$37, 0), MATCH(DO94, '2015'!$E$4:$HF$4, 0) )</f>
        <v>174</v>
      </c>
      <c r="DW129" s="41">
        <f>INDEX('2016'!$E$7:$HF$37,  MATCH(DO129, '2016'!$A$7:$A$37, 0), MATCH(DO94, '2016'!$E$4:$HF$4, 0) )</f>
        <v>238</v>
      </c>
      <c r="DX129" s="41">
        <f>INDEX('2017'!$E$7:$HF$37,  MATCH(DO129, '2017'!$A$7:$A$37, 0), MATCH(DO94, '2017'!$E$4:$HF$4, 0) )</f>
        <v>291</v>
      </c>
      <c r="DY129" s="41">
        <f>INDEX('2018'!$E$7:$HF$37,  MATCH(DO129, '2018'!$A$7:$A$37, 0), MATCH(DO94, '2018'!$E$4:$HF$4, 0) )</f>
        <v>356</v>
      </c>
      <c r="DZ129" s="41">
        <f>INDEX('2019'!$E$7:$HF$37,  MATCH(DO129, '2019'!$A$7:$A$37, 0), MATCH(DO94, '2019'!$E$4:$HF$4, 0) )</f>
        <v>374</v>
      </c>
      <c r="EB129" s="9">
        <f t="shared" ref="EB129:EC129" si="1851">EB39</f>
        <v>45</v>
      </c>
      <c r="EC129" s="18" t="str">
        <f t="shared" si="1851"/>
        <v>Tooele</v>
      </c>
      <c r="ED129" s="41">
        <f>INDEX('2010'!$E$7:$HF$37,  MATCH(EB129, '2010'!$A$7:$A$37, 0), MATCH(EB94, '2010'!$E$4:$HF$4, 0) )</f>
        <v>191</v>
      </c>
      <c r="EE129" s="41">
        <f>INDEX('2011'!$E$7:$HF$37,  MATCH(EB129, '2011'!$A$7:$A$37, 0), MATCH(EB94, '2011'!$E$4:$HF$4, 0) )</f>
        <v>167</v>
      </c>
      <c r="EF129" s="41">
        <f>INDEX('2012'!$E$7:$HF$37,  MATCH(EB129, '2012'!$A$7:$A$37, 0), MATCH(EB94, '2012'!$E$4:$HF$4, 0) )</f>
        <v>135</v>
      </c>
      <c r="EG129" s="41">
        <f>INDEX('2013'!$E$7:$HF$37,  MATCH(EB129, '2013'!$A$7:$A$37, 0), MATCH(EB94, '2013'!$E$4:$HF$4, 0) )</f>
        <v>194</v>
      </c>
      <c r="EH129" s="41">
        <f>INDEX('2014'!$E$7:$HF$37,  MATCH(EB129, '2014'!$A$7:$A$37, 0), MATCH(EB94, '2014'!$E$4:$HF$4, 0) )</f>
        <v>199</v>
      </c>
      <c r="EI129" s="41">
        <f>INDEX('2015'!$E$7:$HF$37,  MATCH(EB129, '2015'!$A$7:$A$37, 0), MATCH(EB94, '2015'!$E$4:$HF$4, 0) )</f>
        <v>200</v>
      </c>
      <c r="EJ129" s="41">
        <f>INDEX('2016'!$E$7:$HF$37,  MATCH(EB129, '2016'!$A$7:$A$37, 0), MATCH(EB94, '2016'!$E$4:$HF$4, 0) )</f>
        <v>223</v>
      </c>
      <c r="EK129" s="41">
        <f>INDEX('2017'!$E$7:$HF$37,  MATCH(EB129, '2017'!$A$7:$A$37, 0), MATCH(EB94, '2017'!$E$4:$HF$4, 0) )</f>
        <v>230</v>
      </c>
      <c r="EL129" s="41">
        <f>INDEX('2018'!$E$7:$HF$37,  MATCH(EB129, '2018'!$A$7:$A$37, 0), MATCH(EB94, '2018'!$E$4:$HF$4, 0) )</f>
        <v>223</v>
      </c>
      <c r="EM129" s="41">
        <f>INDEX('2019'!$E$7:$HF$37,  MATCH(EB129, '2019'!$A$7:$A$37, 0), MATCH(EB94, '2019'!$E$4:$HF$4, 0) )</f>
        <v>388</v>
      </c>
      <c r="EO129" s="9">
        <f t="shared" ref="EO129:EP129" si="1852">EO39</f>
        <v>45</v>
      </c>
      <c r="EP129" s="18" t="str">
        <f t="shared" si="1852"/>
        <v>Tooele</v>
      </c>
      <c r="EQ129" s="41">
        <f>INDEX('2010'!$E$7:$HF$37,  MATCH(EO129, '2010'!$A$7:$A$37, 0), MATCH(EO94, '2010'!$E$4:$HF$4, 0) )</f>
        <v>43</v>
      </c>
      <c r="ER129" s="41">
        <f>INDEX('2011'!$E$7:$HF$37,  MATCH(EO129, '2011'!$A$7:$A$37, 0), MATCH(EO94, '2011'!$E$4:$HF$4, 0) )</f>
        <v>31</v>
      </c>
      <c r="ES129" s="41">
        <f>INDEX('2012'!$E$7:$HF$37,  MATCH(EO129, '2012'!$A$7:$A$37, 0), MATCH(EO94, '2012'!$E$4:$HF$4, 0) )</f>
        <v>53</v>
      </c>
      <c r="ET129" s="41">
        <f>INDEX('2013'!$E$7:$HF$37,  MATCH(EO129, '2013'!$A$7:$A$37, 0), MATCH(EO94, '2013'!$E$4:$HF$4, 0) )</f>
        <v>53</v>
      </c>
      <c r="EU129" s="41">
        <f>INDEX('2014'!$E$7:$HF$37,  MATCH(EO129, '2014'!$A$7:$A$37, 0), MATCH(EO94, '2014'!$E$4:$HF$4, 0) )</f>
        <v>59</v>
      </c>
      <c r="EV129" s="41">
        <f>INDEX('2015'!$E$7:$HF$37,  MATCH(EO129, '2015'!$A$7:$A$37, 0), MATCH(EO94, '2015'!$E$4:$HF$4, 0) )</f>
        <v>57</v>
      </c>
      <c r="EW129" s="41">
        <f>INDEX('2016'!$E$7:$HF$37,  MATCH(EO129, '2016'!$A$7:$A$37, 0), MATCH(EO94, '2016'!$E$4:$HF$4, 0) )</f>
        <v>105</v>
      </c>
      <c r="EX129" s="41">
        <f>INDEX('2017'!$E$7:$HF$37,  MATCH(EO129, '2017'!$A$7:$A$37, 0), MATCH(EO94, '2017'!$E$4:$HF$4, 0) )</f>
        <v>91</v>
      </c>
      <c r="EY129" s="41">
        <f>INDEX('2018'!$E$7:$HF$37,  MATCH(EO129, '2018'!$A$7:$A$37, 0), MATCH(EO94, '2018'!$E$4:$HF$4, 0) )</f>
        <v>102</v>
      </c>
      <c r="EZ129" s="41">
        <f>INDEX('2019'!$E$7:$HF$37,  MATCH(EO129, '2019'!$A$7:$A$37, 0), MATCH(EO94, '2019'!$E$4:$HF$4, 0) )</f>
        <v>99</v>
      </c>
      <c r="FB129" s="9">
        <f t="shared" ref="FB129:FC129" si="1853">FB39</f>
        <v>45</v>
      </c>
      <c r="FC129" s="18" t="str">
        <f t="shared" si="1853"/>
        <v>Tooele</v>
      </c>
      <c r="FD129" s="41">
        <f>INDEX('2010'!$E$7:$HF$37,  MATCH(FB129, '2010'!$A$7:$A$37, 0), MATCH(FB94, '2010'!$E$4:$HF$4, 0) )</f>
        <v>120</v>
      </c>
      <c r="FE129" s="41">
        <f>INDEX('2011'!$E$7:$HF$37,  MATCH(FB129, '2011'!$A$7:$A$37, 0), MATCH(FB94, '2011'!$E$4:$HF$4, 0) )</f>
        <v>115</v>
      </c>
      <c r="FF129" s="41">
        <f>INDEX('2012'!$E$7:$HF$37,  MATCH(FB129, '2012'!$A$7:$A$37, 0), MATCH(FB94, '2012'!$E$4:$HF$4, 0) )</f>
        <v>108</v>
      </c>
      <c r="FG129" s="41">
        <f>INDEX('2013'!$E$7:$HF$37,  MATCH(FB129, '2013'!$A$7:$A$37, 0), MATCH(FB94, '2013'!$E$4:$HF$4, 0) )</f>
        <v>125</v>
      </c>
      <c r="FH129" s="41">
        <f>INDEX('2014'!$E$7:$HF$37,  MATCH(FB129, '2014'!$A$7:$A$37, 0), MATCH(FB94, '2014'!$E$4:$HF$4, 0) )</f>
        <v>92</v>
      </c>
      <c r="FI129" s="41">
        <f>INDEX('2015'!$E$7:$HF$37,  MATCH(FB129, '2015'!$A$7:$A$37, 0), MATCH(FB94, '2015'!$E$4:$HF$4, 0) )</f>
        <v>105</v>
      </c>
      <c r="FJ129" s="41">
        <f>INDEX('2016'!$E$7:$HF$37,  MATCH(FB129, '2016'!$A$7:$A$37, 0), MATCH(FB94, '2016'!$E$4:$HF$4, 0) )</f>
        <v>130</v>
      </c>
      <c r="FK129" s="41">
        <f>INDEX('2017'!$E$7:$HF$37,  MATCH(FB129, '2017'!$A$7:$A$37, 0), MATCH(FB94, '2017'!$E$4:$HF$4, 0) )</f>
        <v>125</v>
      </c>
      <c r="FL129" s="41">
        <f>INDEX('2018'!$E$7:$HF$37,  MATCH(FB129, '2018'!$A$7:$A$37, 0), MATCH(FB94, '2018'!$E$4:$HF$4, 0) )</f>
        <v>105</v>
      </c>
      <c r="FM129" s="41">
        <f>INDEX('2019'!$E$7:$HF$37,  MATCH(FB129, '2019'!$A$7:$A$37, 0), MATCH(FB94, '2019'!$E$4:$HF$4, 0) )</f>
        <v>88</v>
      </c>
      <c r="FO129" s="9">
        <f t="shared" ref="FO129:FP129" si="1854">FO39</f>
        <v>45</v>
      </c>
      <c r="FP129" s="18" t="str">
        <f t="shared" si="1854"/>
        <v>Tooele</v>
      </c>
      <c r="FQ129" s="41">
        <f>INDEX('2010'!$E$7:$HF$37,  MATCH(FO129, '2010'!$A$7:$A$37, 0), MATCH(FO94, '2010'!$E$4:$HF$4, 0) )</f>
        <v>49</v>
      </c>
      <c r="FR129" s="41">
        <f>INDEX('2011'!$E$7:$HF$37,  MATCH(FO129, '2011'!$A$7:$A$37, 0), MATCH(FO94, '2011'!$E$4:$HF$4, 0) )</f>
        <v>88</v>
      </c>
      <c r="FS129" s="41">
        <f>INDEX('2012'!$E$7:$HF$37,  MATCH(FO129, '2012'!$A$7:$A$37, 0), MATCH(FO94, '2012'!$E$4:$HF$4, 0) )</f>
        <v>92</v>
      </c>
      <c r="FT129" s="41">
        <f>INDEX('2013'!$E$7:$HF$37,  MATCH(FO129, '2013'!$A$7:$A$37, 0), MATCH(FO94, '2013'!$E$4:$HF$4, 0) )</f>
        <v>62</v>
      </c>
      <c r="FU129" s="41">
        <f>INDEX('2014'!$E$7:$HF$37,  MATCH(FO129, '2014'!$A$7:$A$37, 0), MATCH(FO94, '2014'!$E$4:$HF$4, 0) )</f>
        <v>66</v>
      </c>
      <c r="FV129" s="41">
        <f>INDEX('2015'!$E$7:$HF$37,  MATCH(FO129, '2015'!$A$7:$A$37, 0), MATCH(FO94, '2015'!$E$4:$HF$4, 0) )</f>
        <v>42</v>
      </c>
      <c r="FW129" s="41">
        <f>INDEX('2016'!$E$7:$HF$37,  MATCH(FO129, '2016'!$A$7:$A$37, 0), MATCH(FO94, '2016'!$E$4:$HF$4, 0) )</f>
        <v>7</v>
      </c>
      <c r="FX129" s="41">
        <f>INDEX('2017'!$E$7:$HF$37,  MATCH(FO129, '2017'!$A$7:$A$37, 0), MATCH(FO94, '2017'!$E$4:$HF$4, 0) )</f>
        <v>23</v>
      </c>
      <c r="FY129" s="41">
        <f>INDEX('2018'!$E$7:$HF$37,  MATCH(FO129, '2018'!$A$7:$A$37, 0), MATCH(FO94, '2018'!$E$4:$HF$4, 0) )</f>
        <v>56</v>
      </c>
      <c r="FZ129" s="41">
        <f>INDEX('2019'!$E$7:$HF$37,  MATCH(FO129, '2019'!$A$7:$A$37, 0), MATCH(FO94, '2019'!$E$4:$HF$4, 0) )</f>
        <v>65</v>
      </c>
      <c r="GB129" s="9">
        <f t="shared" ref="GB129:GC129" si="1855">GB39</f>
        <v>45</v>
      </c>
      <c r="GC129" s="18" t="str">
        <f t="shared" si="1855"/>
        <v>Tooele</v>
      </c>
      <c r="GD129" s="41">
        <f>INDEX('2010'!$E$7:$HF$37,  MATCH(GB129, '2010'!$A$7:$A$37, 0), MATCH(GB94, '2010'!$E$4:$HF$4, 0) )</f>
        <v>92</v>
      </c>
      <c r="GE129" s="41">
        <f>INDEX('2011'!$E$7:$HF$37,  MATCH(GB129, '2011'!$A$7:$A$37, 0), MATCH(GB94, '2011'!$E$4:$HF$4, 0) )</f>
        <v>90</v>
      </c>
      <c r="GF129" s="41">
        <f>INDEX('2012'!$E$7:$HF$37,  MATCH(GB129, '2012'!$A$7:$A$37, 0), MATCH(GB94, '2012'!$E$4:$HF$4, 0) )</f>
        <v>51</v>
      </c>
      <c r="GG129" s="41">
        <f>INDEX('2013'!$E$7:$HF$37,  MATCH(GB129, '2013'!$A$7:$A$37, 0), MATCH(GB94, '2013'!$E$4:$HF$4, 0) )</f>
        <v>22</v>
      </c>
      <c r="GH129" s="41">
        <f>INDEX('2014'!$E$7:$HF$37,  MATCH(GB129, '2014'!$A$7:$A$37, 0), MATCH(GB94, '2014'!$E$4:$HF$4, 0) )</f>
        <v>19</v>
      </c>
      <c r="GI129" s="41">
        <f>INDEX('2015'!$E$7:$HF$37,  MATCH(GB129, '2015'!$A$7:$A$37, 0), MATCH(GB94, '2015'!$E$4:$HF$4, 0) )</f>
        <v>0</v>
      </c>
      <c r="GJ129" s="41">
        <f>INDEX('2016'!$E$7:$HF$37,  MATCH(GB129, '2016'!$A$7:$A$37, 0), MATCH(GB94, '2016'!$E$4:$HF$4, 0) )</f>
        <v>0</v>
      </c>
      <c r="GK129" s="41">
        <f>INDEX('2017'!$E$7:$HF$37,  MATCH(GB129, '2017'!$A$7:$A$37, 0), MATCH(GB94, '2017'!$E$4:$HF$4, 0) )</f>
        <v>0</v>
      </c>
      <c r="GL129" s="41">
        <f>INDEX('2018'!$E$7:$HF$37,  MATCH(GB129, '2018'!$A$7:$A$37, 0), MATCH(GB94, '2018'!$E$4:$HF$4, 0) )</f>
        <v>0</v>
      </c>
      <c r="GM129" s="41">
        <f>INDEX('2019'!$E$7:$HF$37,  MATCH(GB129, '2019'!$A$7:$A$37, 0), MATCH(GB94, '2019'!$E$4:$HF$4, 0) )</f>
        <v>0</v>
      </c>
    </row>
    <row r="130" spans="2:195" x14ac:dyDescent="0.25">
      <c r="B130" s="9">
        <f t="shared" ref="B130:C130" si="1856">B40</f>
        <v>47</v>
      </c>
      <c r="C130" s="18" t="str">
        <f t="shared" si="1856"/>
        <v>Uintah</v>
      </c>
      <c r="D130" s="41">
        <f>INDEX('2010'!$E$7:$HF$37,  MATCH(B130, '2010'!$A$7:$A$37, 0), MATCH(B94, '2010'!$E$4:$HF$4, 0) )</f>
        <v>494</v>
      </c>
      <c r="E130" s="41">
        <f>INDEX('2011'!$E$7:$HF$37,  MATCH(B130, '2011'!$A$7:$A$37, 0), MATCH(B94, '2011'!$E$4:$HF$4, 0) )</f>
        <v>463</v>
      </c>
      <c r="F130" s="41">
        <f>INDEX('2012'!$E$7:$HF$37,  MATCH(B130, '2012'!$A$7:$A$37, 0), MATCH(B94, '2012'!$E$4:$HF$4, 0) )</f>
        <v>500</v>
      </c>
      <c r="G130" s="41">
        <f>INDEX('2013'!$E$7:$HF$37,  MATCH(B130, '2013'!$A$7:$A$37, 0), MATCH(B94, '2013'!$E$4:$HF$4, 0) )</f>
        <v>533</v>
      </c>
      <c r="H130" s="41">
        <f>INDEX('2014'!$E$7:$HF$37,  MATCH(B130, '2014'!$A$7:$A$37, 0), MATCH(B94, '2014'!$E$4:$HF$4, 0) )</f>
        <v>492</v>
      </c>
      <c r="I130" s="41">
        <f>INDEX('2015'!$E$7:$HF$37,  MATCH(B130, '2015'!$A$7:$A$37, 0), MATCH(B94, '2015'!$E$4:$HF$4, 0) )</f>
        <v>535</v>
      </c>
      <c r="J130" s="41">
        <f>INDEX('2016'!$E$7:$HF$37,  MATCH(B130, '2016'!$A$7:$A$37, 0), MATCH(B94, '2016'!$E$4:$HF$4, 0) )</f>
        <v>560</v>
      </c>
      <c r="K130" s="41">
        <f>INDEX('2017'!$E$7:$HF$37,  MATCH(B130, '2017'!$A$7:$A$37, 0), MATCH(B94, '2017'!$E$4:$HF$4, 0) )</f>
        <v>563</v>
      </c>
      <c r="L130" s="41">
        <f>INDEX('2018'!$E$7:$HF$37,  MATCH(B130, '2018'!$A$7:$A$37, 0), MATCH(B94, '2018'!$E$4:$HF$4, 0) )</f>
        <v>665</v>
      </c>
      <c r="M130" s="41">
        <f>INDEX('2019'!$E$7:$HF$37,  MATCH(B130, '2019'!$A$7:$A$37, 0), MATCH(B94, '2019'!$E$4:$HF$4, 0) )</f>
        <v>561</v>
      </c>
      <c r="O130" s="9">
        <f t="shared" ref="O130:P130" si="1857">O40</f>
        <v>47</v>
      </c>
      <c r="P130" s="18" t="str">
        <f t="shared" si="1857"/>
        <v>Uintah</v>
      </c>
      <c r="Q130" s="41">
        <f>INDEX('2010'!$E$7:$HF$37,  MATCH(O130, '2010'!$A$7:$A$37, 0), MATCH(O94, '2010'!$E$4:$HF$4, 0) )</f>
        <v>82</v>
      </c>
      <c r="R130" s="41">
        <f>INDEX('2011'!$E$7:$HF$37,  MATCH(O130, '2011'!$A$7:$A$37, 0), MATCH(O94, '2011'!$E$4:$HF$4, 0) )</f>
        <v>83</v>
      </c>
      <c r="S130" s="41">
        <f>INDEX('2012'!$E$7:$HF$37,  MATCH(O130, '2012'!$A$7:$A$37, 0), MATCH(O94, '2012'!$E$4:$HF$4, 0) )</f>
        <v>109</v>
      </c>
      <c r="T130" s="41">
        <f>INDEX('2013'!$E$7:$HF$37,  MATCH(O130, '2013'!$A$7:$A$37, 0), MATCH(O94, '2013'!$E$4:$HF$4, 0) )</f>
        <v>119</v>
      </c>
      <c r="U130" s="41">
        <f>INDEX('2014'!$E$7:$HF$37,  MATCH(O130, '2014'!$A$7:$A$37, 0), MATCH(O94, '2014'!$E$4:$HF$4, 0) )</f>
        <v>76</v>
      </c>
      <c r="V130" s="41">
        <f>INDEX('2015'!$E$7:$HF$37,  MATCH(O130, '2015'!$A$7:$A$37, 0), MATCH(O94, '2015'!$E$4:$HF$4, 0) )</f>
        <v>93</v>
      </c>
      <c r="W130" s="41">
        <f>INDEX('2016'!$E$7:$HF$37,  MATCH(O130, '2016'!$A$7:$A$37, 0), MATCH(O94, '2016'!$E$4:$HF$4, 0) )</f>
        <v>104</v>
      </c>
      <c r="X130" s="41">
        <f>INDEX('2017'!$E$7:$HF$37,  MATCH(O130, '2017'!$A$7:$A$37, 0), MATCH(O94, '2017'!$E$4:$HF$4, 0) )</f>
        <v>92</v>
      </c>
      <c r="Y130" s="41">
        <f>INDEX('2018'!$E$7:$HF$37,  MATCH(O130, '2018'!$A$7:$A$37, 0), MATCH(O94, '2018'!$E$4:$HF$4, 0) )</f>
        <v>98</v>
      </c>
      <c r="Z130" s="41">
        <f>INDEX('2019'!$E$7:$HF$37,  MATCH(O130, '2019'!$A$7:$A$37, 0), MATCH(O94, '2019'!$E$4:$HF$4, 0) )</f>
        <v>71</v>
      </c>
      <c r="AB130" s="9">
        <f t="shared" ref="AB130:AC130" si="1858">AB40</f>
        <v>47</v>
      </c>
      <c r="AC130" s="18" t="str">
        <f t="shared" si="1858"/>
        <v>Uintah</v>
      </c>
      <c r="AD130" s="41">
        <f>INDEX('2010'!$E$7:$HF$37,  MATCH(AB130, '2010'!$A$7:$A$37, 0), MATCH(AB94, '2010'!$E$4:$HF$4, 0) )</f>
        <v>52</v>
      </c>
      <c r="AE130" s="41">
        <f>INDEX('2011'!$E$7:$HF$37,  MATCH(AB130, '2011'!$A$7:$A$37, 0), MATCH(AB94, '2011'!$E$4:$HF$4, 0) )</f>
        <v>32</v>
      </c>
      <c r="AF130" s="41">
        <f>INDEX('2012'!$E$7:$HF$37,  MATCH(AB130, '2012'!$A$7:$A$37, 0), MATCH(AB94, '2012'!$E$4:$HF$4, 0) )</f>
        <v>37</v>
      </c>
      <c r="AG130" s="41">
        <f>INDEX('2013'!$E$7:$HF$37,  MATCH(AB130, '2013'!$A$7:$A$37, 0), MATCH(AB94, '2013'!$E$4:$HF$4, 0) )</f>
        <v>35</v>
      </c>
      <c r="AH130" s="41">
        <f>INDEX('2014'!$E$7:$HF$37,  MATCH(AB130, '2014'!$A$7:$A$37, 0), MATCH(AB94, '2014'!$E$4:$HF$4, 0) )</f>
        <v>62</v>
      </c>
      <c r="AI130" s="41">
        <f>INDEX('2015'!$E$7:$HF$37,  MATCH(AB130, '2015'!$A$7:$A$37, 0), MATCH(AB94, '2015'!$E$4:$HF$4, 0) )</f>
        <v>71</v>
      </c>
      <c r="AJ130" s="41">
        <f>INDEX('2016'!$E$7:$HF$37,  MATCH(AB130, '2016'!$A$7:$A$37, 0), MATCH(AB94, '2016'!$E$4:$HF$4, 0) )</f>
        <v>34</v>
      </c>
      <c r="AK130" s="41">
        <f>INDEX('2017'!$E$7:$HF$37,  MATCH(AB130, '2017'!$A$7:$A$37, 0), MATCH(AB94, '2017'!$E$4:$HF$4, 0) )</f>
        <v>37</v>
      </c>
      <c r="AL130" s="41">
        <f>INDEX('2018'!$E$7:$HF$37,  MATCH(AB130, '2018'!$A$7:$A$37, 0), MATCH(AB94, '2018'!$E$4:$HF$4, 0) )</f>
        <v>39</v>
      </c>
      <c r="AM130" s="41">
        <f>INDEX('2019'!$E$7:$HF$37,  MATCH(AB130, '2019'!$A$7:$A$37, 0), MATCH(AB94, '2019'!$E$4:$HF$4, 0) )</f>
        <v>24</v>
      </c>
      <c r="AO130" s="9">
        <f t="shared" ref="AO130:AP130" si="1859">AO40</f>
        <v>47</v>
      </c>
      <c r="AP130" s="18" t="str">
        <f t="shared" si="1859"/>
        <v>Uintah</v>
      </c>
      <c r="AQ130" s="41">
        <f>INDEX('2010'!$E$7:$HF$37,  MATCH(AO130, '2010'!$A$7:$A$37, 0), MATCH(AO94, '2010'!$E$4:$HF$4, 0) )</f>
        <v>41</v>
      </c>
      <c r="AR130" s="41">
        <f>INDEX('2011'!$E$7:$HF$37,  MATCH(AO130, '2011'!$A$7:$A$37, 0), MATCH(AO94, '2011'!$E$4:$HF$4, 0) )</f>
        <v>30</v>
      </c>
      <c r="AS130" s="41">
        <f>INDEX('2012'!$E$7:$HF$37,  MATCH(AO130, '2012'!$A$7:$A$37, 0), MATCH(AO94, '2012'!$E$4:$HF$4, 0) )</f>
        <v>27</v>
      </c>
      <c r="AT130" s="41">
        <f>INDEX('2013'!$E$7:$HF$37,  MATCH(AO130, '2013'!$A$7:$A$37, 0), MATCH(AO94, '2013'!$E$4:$HF$4, 0) )</f>
        <v>26</v>
      </c>
      <c r="AU130" s="41">
        <f>INDEX('2014'!$E$7:$HF$37,  MATCH(AO130, '2014'!$A$7:$A$37, 0), MATCH(AO94, '2014'!$E$4:$HF$4, 0) )</f>
        <v>14</v>
      </c>
      <c r="AV130" s="41">
        <f>INDEX('2015'!$E$7:$HF$37,  MATCH(AO130, '2015'!$A$7:$A$37, 0), MATCH(AO94, '2015'!$E$4:$HF$4, 0) )</f>
        <v>20</v>
      </c>
      <c r="AW130" s="41">
        <f>INDEX('2016'!$E$7:$HF$37,  MATCH(AO130, '2016'!$A$7:$A$37, 0), MATCH(AO94, '2016'!$E$4:$HF$4, 0) )</f>
        <v>16</v>
      </c>
      <c r="AX130" s="41">
        <f>INDEX('2017'!$E$7:$HF$37,  MATCH(AO130, '2017'!$A$7:$A$37, 0), MATCH(AO94, '2017'!$E$4:$HF$4, 0) )</f>
        <v>20</v>
      </c>
      <c r="AY130" s="41">
        <f>INDEX('2018'!$E$7:$HF$37,  MATCH(AO130, '2018'!$A$7:$A$37, 0), MATCH(AO94, '2018'!$E$4:$HF$4, 0) )</f>
        <v>21</v>
      </c>
      <c r="AZ130" s="41">
        <f>INDEX('2019'!$E$7:$HF$37,  MATCH(AO130, '2019'!$A$7:$A$37, 0), MATCH(AO94, '2019'!$E$4:$HF$4, 0) )</f>
        <v>27</v>
      </c>
      <c r="BB130" s="9">
        <f t="shared" ref="BB130:BC130" si="1860">BB40</f>
        <v>47</v>
      </c>
      <c r="BC130" s="18" t="str">
        <f t="shared" si="1860"/>
        <v>Uintah</v>
      </c>
      <c r="BD130" s="41">
        <f>INDEX('2010'!$E$7:$HF$37,  MATCH(BB130, '2010'!$A$7:$A$37, 0), MATCH(BB94, '2010'!$E$4:$HF$4, 0) )</f>
        <v>0</v>
      </c>
      <c r="BE130" s="41">
        <f>INDEX('2011'!$E$7:$HF$37,  MATCH(BB130, '2011'!$A$7:$A$37, 0), MATCH(BB94, '2011'!$E$4:$HF$4, 0) )</f>
        <v>0</v>
      </c>
      <c r="BF130" s="41">
        <f>INDEX('2012'!$E$7:$HF$37,  MATCH(BB130, '2012'!$A$7:$A$37, 0), MATCH(BB94, '2012'!$E$4:$HF$4, 0) )</f>
        <v>0</v>
      </c>
      <c r="BG130" s="41">
        <f>INDEX('2013'!$E$7:$HF$37,  MATCH(BB130, '2013'!$A$7:$A$37, 0), MATCH(BB94, '2013'!$E$4:$HF$4, 0) )</f>
        <v>19</v>
      </c>
      <c r="BH130" s="41">
        <f>INDEX('2014'!$E$7:$HF$37,  MATCH(BB130, '2014'!$A$7:$A$37, 0), MATCH(BB94, '2014'!$E$4:$HF$4, 0) )</f>
        <v>16</v>
      </c>
      <c r="BI130" s="41">
        <f>INDEX('2015'!$E$7:$HF$37,  MATCH(BB130, '2015'!$A$7:$A$37, 0), MATCH(BB94, '2015'!$E$4:$HF$4, 0) )</f>
        <v>16</v>
      </c>
      <c r="BJ130" s="41">
        <f>INDEX('2016'!$E$7:$HF$37,  MATCH(BB130, '2016'!$A$7:$A$37, 0), MATCH(BB94, '2016'!$E$4:$HF$4, 0) )</f>
        <v>23</v>
      </c>
      <c r="BK130" s="41">
        <f>INDEX('2017'!$E$7:$HF$37,  MATCH(BB130, '2017'!$A$7:$A$37, 0), MATCH(BB94, '2017'!$E$4:$HF$4, 0) )</f>
        <v>21</v>
      </c>
      <c r="BL130" s="41">
        <f>INDEX('2018'!$E$7:$HF$37,  MATCH(BB130, '2018'!$A$7:$A$37, 0), MATCH(BB94, '2018'!$E$4:$HF$4, 0) )</f>
        <v>0</v>
      </c>
      <c r="BM130" s="41">
        <f>INDEX('2019'!$E$7:$HF$37,  MATCH(BB130, '2019'!$A$7:$A$37, 0), MATCH(BB94, '2019'!$E$4:$HF$4, 0) )</f>
        <v>29</v>
      </c>
      <c r="BO130" s="9">
        <f t="shared" ref="BO130:BP130" si="1861">BO40</f>
        <v>47</v>
      </c>
      <c r="BP130" s="18" t="str">
        <f t="shared" si="1861"/>
        <v>Uintah</v>
      </c>
      <c r="BQ130" s="41">
        <f>INDEX('2010'!$E$7:$HF$37,  MATCH(BO130, '2010'!$A$7:$A$37, 0), MATCH(BO94, '2010'!$E$4:$HF$4, 0) )</f>
        <v>38</v>
      </c>
      <c r="BR130" s="41">
        <f>INDEX('2011'!$E$7:$HF$37,  MATCH(BO130, '2011'!$A$7:$A$37, 0), MATCH(BO94, '2011'!$E$4:$HF$4, 0) )</f>
        <v>34</v>
      </c>
      <c r="BS130" s="41">
        <f>INDEX('2012'!$E$7:$HF$37,  MATCH(BO130, '2012'!$A$7:$A$37, 0), MATCH(BO94, '2012'!$E$4:$HF$4, 0) )</f>
        <v>57</v>
      </c>
      <c r="BT130" s="41">
        <f>INDEX('2013'!$E$7:$HF$37,  MATCH(BO130, '2013'!$A$7:$A$37, 0), MATCH(BO94, '2013'!$E$4:$HF$4, 0) )</f>
        <v>58</v>
      </c>
      <c r="BU130" s="41">
        <f>INDEX('2014'!$E$7:$HF$37,  MATCH(BO130, '2014'!$A$7:$A$37, 0), MATCH(BO94, '2014'!$E$4:$HF$4, 0) )</f>
        <v>61</v>
      </c>
      <c r="BV130" s="41">
        <f>INDEX('2015'!$E$7:$HF$37,  MATCH(BO130, '2015'!$A$7:$A$37, 0), MATCH(BO94, '2015'!$E$4:$HF$4, 0) )</f>
        <v>44</v>
      </c>
      <c r="BW130" s="41">
        <f>INDEX('2016'!$E$7:$HF$37,  MATCH(BO130, '2016'!$A$7:$A$37, 0), MATCH(BO94, '2016'!$E$4:$HF$4, 0) )</f>
        <v>45</v>
      </c>
      <c r="BX130" s="41">
        <f>INDEX('2017'!$E$7:$HF$37,  MATCH(BO130, '2017'!$A$7:$A$37, 0), MATCH(BO94, '2017'!$E$4:$HF$4, 0) )</f>
        <v>19</v>
      </c>
      <c r="BY130" s="41">
        <f>INDEX('2018'!$E$7:$HF$37,  MATCH(BO130, '2018'!$A$7:$A$37, 0), MATCH(BO94, '2018'!$E$4:$HF$4, 0) )</f>
        <v>28</v>
      </c>
      <c r="BZ130" s="41">
        <f>INDEX('2019'!$E$7:$HF$37,  MATCH(BO130, '2019'!$A$7:$A$37, 0), MATCH(BO94, '2019'!$E$4:$HF$4, 0) )</f>
        <v>12</v>
      </c>
      <c r="CB130" s="9">
        <f t="shared" ref="CB130:CC130" si="1862">CB40</f>
        <v>47</v>
      </c>
      <c r="CC130" s="18" t="str">
        <f t="shared" si="1862"/>
        <v>Uintah</v>
      </c>
      <c r="CD130" s="41">
        <f>INDEX('2010'!$E$7:$HF$37,  MATCH(CB130, '2010'!$A$7:$A$37, 0), MATCH(CB94, '2010'!$E$4:$HF$4, 0) )</f>
        <v>61</v>
      </c>
      <c r="CE130" s="41">
        <f>INDEX('2011'!$E$7:$HF$37,  MATCH(CB130, '2011'!$A$7:$A$37, 0), MATCH(CB94, '2011'!$E$4:$HF$4, 0) )</f>
        <v>27</v>
      </c>
      <c r="CF130" s="41">
        <f>INDEX('2012'!$E$7:$HF$37,  MATCH(CB130, '2012'!$A$7:$A$37, 0), MATCH(CB94, '2012'!$E$4:$HF$4, 0) )</f>
        <v>27</v>
      </c>
      <c r="CG130" s="41">
        <f>INDEX('2013'!$E$7:$HF$37,  MATCH(CB130, '2013'!$A$7:$A$37, 0), MATCH(CB94, '2013'!$E$4:$HF$4, 0) )</f>
        <v>38</v>
      </c>
      <c r="CH130" s="41">
        <f>INDEX('2014'!$E$7:$HF$37,  MATCH(CB130, '2014'!$A$7:$A$37, 0), MATCH(CB94, '2014'!$E$4:$HF$4, 0) )</f>
        <v>44</v>
      </c>
      <c r="CI130" s="41">
        <f>INDEX('2015'!$E$7:$HF$37,  MATCH(CB130, '2015'!$A$7:$A$37, 0), MATCH(CB94, '2015'!$E$4:$HF$4, 0) )</f>
        <v>24</v>
      </c>
      <c r="CJ130" s="41">
        <f>INDEX('2016'!$E$7:$HF$37,  MATCH(CB130, '2016'!$A$7:$A$37, 0), MATCH(CB94, '2016'!$E$4:$HF$4, 0) )</f>
        <v>23</v>
      </c>
      <c r="CK130" s="41">
        <f>INDEX('2017'!$E$7:$HF$37,  MATCH(CB130, '2017'!$A$7:$A$37, 0), MATCH(CB94, '2017'!$E$4:$HF$4, 0) )</f>
        <v>40</v>
      </c>
      <c r="CL130" s="41">
        <f>INDEX('2018'!$E$7:$HF$37,  MATCH(CB130, '2018'!$A$7:$A$37, 0), MATCH(CB94, '2018'!$E$4:$HF$4, 0) )</f>
        <v>36</v>
      </c>
      <c r="CM130" s="41">
        <f>INDEX('2019'!$E$7:$HF$37,  MATCH(CB130, '2019'!$A$7:$A$37, 0), MATCH(CB94, '2019'!$E$4:$HF$4, 0) )</f>
        <v>31</v>
      </c>
      <c r="CO130" s="9">
        <f t="shared" ref="CO130:CP130" si="1863">CO40</f>
        <v>47</v>
      </c>
      <c r="CP130" s="18" t="str">
        <f t="shared" si="1863"/>
        <v>Uintah</v>
      </c>
      <c r="CQ130" s="41">
        <f>INDEX('2010'!$E$7:$HF$37,  MATCH(CO130, '2010'!$A$7:$A$37, 0), MATCH(CO94, '2010'!$E$4:$HF$4, 0) )</f>
        <v>0</v>
      </c>
      <c r="CR130" s="41">
        <f>INDEX('2011'!$E$7:$HF$37,  MATCH(CO130, '2011'!$A$7:$A$37, 0), MATCH(CO94, '2011'!$E$4:$HF$4, 0) )</f>
        <v>0</v>
      </c>
      <c r="CS130" s="41">
        <f>INDEX('2012'!$E$7:$HF$37,  MATCH(CO130, '2012'!$A$7:$A$37, 0), MATCH(CO94, '2012'!$E$4:$HF$4, 0) )</f>
        <v>0</v>
      </c>
      <c r="CT130" s="41">
        <f>INDEX('2013'!$E$7:$HF$37,  MATCH(CO130, '2013'!$A$7:$A$37, 0), MATCH(CO94, '2013'!$E$4:$HF$4, 0) )</f>
        <v>0</v>
      </c>
      <c r="CU130" s="41">
        <f>INDEX('2014'!$E$7:$HF$37,  MATCH(CO130, '2014'!$A$7:$A$37, 0), MATCH(CO94, '2014'!$E$4:$HF$4, 0) )</f>
        <v>0</v>
      </c>
      <c r="CV130" s="41">
        <f>INDEX('2015'!$E$7:$HF$37,  MATCH(CO130, '2015'!$A$7:$A$37, 0), MATCH(CO94, '2015'!$E$4:$HF$4, 0) )</f>
        <v>0</v>
      </c>
      <c r="CW130" s="41">
        <f>INDEX('2016'!$E$7:$HF$37,  MATCH(CO130, '2016'!$A$7:$A$37, 0), MATCH(CO94, '2016'!$E$4:$HF$4, 0) )</f>
        <v>0</v>
      </c>
      <c r="CX130" s="41">
        <f>INDEX('2017'!$E$7:$HF$37,  MATCH(CO130, '2017'!$A$7:$A$37, 0), MATCH(CO94, '2017'!$E$4:$HF$4, 0) )</f>
        <v>0</v>
      </c>
      <c r="CY130" s="41">
        <f>INDEX('2018'!$E$7:$HF$37,  MATCH(CO130, '2018'!$A$7:$A$37, 0), MATCH(CO94, '2018'!$E$4:$HF$4, 0) )</f>
        <v>18</v>
      </c>
      <c r="CZ130" s="41">
        <f>INDEX('2019'!$E$7:$HF$37,  MATCH(CO130, '2019'!$A$7:$A$37, 0), MATCH(CO94, '2019'!$E$4:$HF$4, 0) )</f>
        <v>46</v>
      </c>
      <c r="DB130" s="9">
        <f t="shared" ref="DB130:DC130" si="1864">DB40</f>
        <v>47</v>
      </c>
      <c r="DC130" s="18" t="str">
        <f t="shared" si="1864"/>
        <v>Uintah</v>
      </c>
      <c r="DD130" s="41">
        <f>INDEX('2010'!$E$7:$HF$37,  MATCH(DB130, '2010'!$A$7:$A$37, 0), MATCH(DB94, '2010'!$E$4:$HF$4, 0) )</f>
        <v>33</v>
      </c>
      <c r="DE130" s="41">
        <f>INDEX('2011'!$E$7:$HF$37,  MATCH(DB130, '2011'!$A$7:$A$37, 0), MATCH(DB94, '2011'!$E$4:$HF$4, 0) )</f>
        <v>20</v>
      </c>
      <c r="DF130" s="41">
        <f>INDEX('2012'!$E$7:$HF$37,  MATCH(DB130, '2012'!$A$7:$A$37, 0), MATCH(DB94, '2012'!$E$4:$HF$4, 0) )</f>
        <v>19</v>
      </c>
      <c r="DG130" s="41">
        <f>INDEX('2013'!$E$7:$HF$37,  MATCH(DB130, '2013'!$A$7:$A$37, 0), MATCH(DB94, '2013'!$E$4:$HF$4, 0) )</f>
        <v>21</v>
      </c>
      <c r="DH130" s="41">
        <f>INDEX('2014'!$E$7:$HF$37,  MATCH(DB130, '2014'!$A$7:$A$37, 0), MATCH(DB94, '2014'!$E$4:$HF$4, 0) )</f>
        <v>20</v>
      </c>
      <c r="DI130" s="41">
        <f>INDEX('2015'!$E$7:$HF$37,  MATCH(DB130, '2015'!$A$7:$A$37, 0), MATCH(DB94, '2015'!$E$4:$HF$4, 0) )</f>
        <v>7</v>
      </c>
      <c r="DJ130" s="41">
        <f>INDEX('2016'!$E$7:$HF$37,  MATCH(DB130, '2016'!$A$7:$A$37, 0), MATCH(DB94, '2016'!$E$4:$HF$4, 0) )</f>
        <v>18</v>
      </c>
      <c r="DK130" s="41">
        <f>INDEX('2017'!$E$7:$HF$37,  MATCH(DB130, '2017'!$A$7:$A$37, 0), MATCH(DB94, '2017'!$E$4:$HF$4, 0) )</f>
        <v>18</v>
      </c>
      <c r="DL130" s="41">
        <f>INDEX('2018'!$E$7:$HF$37,  MATCH(DB130, '2018'!$A$7:$A$37, 0), MATCH(DB94, '2018'!$E$4:$HF$4, 0) )</f>
        <v>25</v>
      </c>
      <c r="DM130" s="41">
        <f>INDEX('2019'!$E$7:$HF$37,  MATCH(DB130, '2019'!$A$7:$A$37, 0), MATCH(DB94, '2019'!$E$4:$HF$4, 0) )</f>
        <v>20</v>
      </c>
      <c r="DO130" s="9">
        <f t="shared" ref="DO130:DP130" si="1865">DO40</f>
        <v>47</v>
      </c>
      <c r="DP130" s="18" t="str">
        <f t="shared" si="1865"/>
        <v>Uintah</v>
      </c>
      <c r="DQ130" s="41">
        <f>INDEX('2010'!$E$7:$HF$37,  MATCH(DO130, '2010'!$A$7:$A$37, 0), MATCH(DO94, '2010'!$E$4:$HF$4, 0) )</f>
        <v>42</v>
      </c>
      <c r="DR130" s="41">
        <f>INDEX('2011'!$E$7:$HF$37,  MATCH(DO130, '2011'!$A$7:$A$37, 0), MATCH(DO94, '2011'!$E$4:$HF$4, 0) )</f>
        <v>71</v>
      </c>
      <c r="DS130" s="41">
        <f>INDEX('2012'!$E$7:$HF$37,  MATCH(DO130, '2012'!$A$7:$A$37, 0), MATCH(DO94, '2012'!$E$4:$HF$4, 0) )</f>
        <v>75</v>
      </c>
      <c r="DT130" s="41">
        <f>INDEX('2013'!$E$7:$HF$37,  MATCH(DO130, '2013'!$A$7:$A$37, 0), MATCH(DO94, '2013'!$E$4:$HF$4, 0) )</f>
        <v>65</v>
      </c>
      <c r="DU130" s="41">
        <f>INDEX('2014'!$E$7:$HF$37,  MATCH(DO130, '2014'!$A$7:$A$37, 0), MATCH(DO94, '2014'!$E$4:$HF$4, 0) )</f>
        <v>61</v>
      </c>
      <c r="DV130" s="41">
        <f>INDEX('2015'!$E$7:$HF$37,  MATCH(DO130, '2015'!$A$7:$A$37, 0), MATCH(DO94, '2015'!$E$4:$HF$4, 0) )</f>
        <v>97</v>
      </c>
      <c r="DW130" s="41">
        <f>INDEX('2016'!$E$7:$HF$37,  MATCH(DO130, '2016'!$A$7:$A$37, 0), MATCH(DO94, '2016'!$E$4:$HF$4, 0) )</f>
        <v>129</v>
      </c>
      <c r="DX130" s="41">
        <f>INDEX('2017'!$E$7:$HF$37,  MATCH(DO130, '2017'!$A$7:$A$37, 0), MATCH(DO94, '2017'!$E$4:$HF$4, 0) )</f>
        <v>118</v>
      </c>
      <c r="DY130" s="41">
        <f>INDEX('2018'!$E$7:$HF$37,  MATCH(DO130, '2018'!$A$7:$A$37, 0), MATCH(DO94, '2018'!$E$4:$HF$4, 0) )</f>
        <v>154</v>
      </c>
      <c r="DZ130" s="41">
        <f>INDEX('2019'!$E$7:$HF$37,  MATCH(DO130, '2019'!$A$7:$A$37, 0), MATCH(DO94, '2019'!$E$4:$HF$4, 0) )</f>
        <v>141</v>
      </c>
      <c r="EB130" s="9">
        <f t="shared" ref="EB130:EC130" si="1866">EB40</f>
        <v>47</v>
      </c>
      <c r="EC130" s="18" t="str">
        <f t="shared" si="1866"/>
        <v>Uintah</v>
      </c>
      <c r="ED130" s="41">
        <f>INDEX('2010'!$E$7:$HF$37,  MATCH(EB130, '2010'!$A$7:$A$37, 0), MATCH(EB94, '2010'!$E$4:$HF$4, 0) )</f>
        <v>57</v>
      </c>
      <c r="EE130" s="41">
        <f>INDEX('2011'!$E$7:$HF$37,  MATCH(EB130, '2011'!$A$7:$A$37, 0), MATCH(EB94, '2011'!$E$4:$HF$4, 0) )</f>
        <v>68</v>
      </c>
      <c r="EF130" s="41">
        <f>INDEX('2012'!$E$7:$HF$37,  MATCH(EB130, '2012'!$A$7:$A$37, 0), MATCH(EB94, '2012'!$E$4:$HF$4, 0) )</f>
        <v>70</v>
      </c>
      <c r="EG130" s="41">
        <f>INDEX('2013'!$E$7:$HF$37,  MATCH(EB130, '2013'!$A$7:$A$37, 0), MATCH(EB94, '2013'!$E$4:$HF$4, 0) )</f>
        <v>65</v>
      </c>
      <c r="EH130" s="41">
        <f>INDEX('2014'!$E$7:$HF$37,  MATCH(EB130, '2014'!$A$7:$A$37, 0), MATCH(EB94, '2014'!$E$4:$HF$4, 0) )</f>
        <v>95</v>
      </c>
      <c r="EI130" s="41">
        <f>INDEX('2015'!$E$7:$HF$37,  MATCH(EB130, '2015'!$A$7:$A$37, 0), MATCH(EB94, '2015'!$E$4:$HF$4, 0) )</f>
        <v>100</v>
      </c>
      <c r="EJ130" s="41">
        <f>INDEX('2016'!$E$7:$HF$37,  MATCH(EB130, '2016'!$A$7:$A$37, 0), MATCH(EB94, '2016'!$E$4:$HF$4, 0) )</f>
        <v>89</v>
      </c>
      <c r="EK130" s="41">
        <f>INDEX('2017'!$E$7:$HF$37,  MATCH(EB130, '2017'!$A$7:$A$37, 0), MATCH(EB94, '2017'!$E$4:$HF$4, 0) )</f>
        <v>85</v>
      </c>
      <c r="EL130" s="41">
        <f>INDEX('2018'!$E$7:$HF$37,  MATCH(EB130, '2018'!$A$7:$A$37, 0), MATCH(EB94, '2018'!$E$4:$HF$4, 0) )</f>
        <v>98</v>
      </c>
      <c r="EM130" s="41">
        <f>INDEX('2019'!$E$7:$HF$37,  MATCH(EB130, '2019'!$A$7:$A$37, 0), MATCH(EB94, '2019'!$E$4:$HF$4, 0) )</f>
        <v>59</v>
      </c>
      <c r="EO130" s="9">
        <f t="shared" ref="EO130:EP130" si="1867">EO40</f>
        <v>47</v>
      </c>
      <c r="EP130" s="18" t="str">
        <f t="shared" si="1867"/>
        <v>Uintah</v>
      </c>
      <c r="EQ130" s="41">
        <f>INDEX('2010'!$E$7:$HF$37,  MATCH(EO130, '2010'!$A$7:$A$37, 0), MATCH(EO94, '2010'!$E$4:$HF$4, 0) )</f>
        <v>0</v>
      </c>
      <c r="ER130" s="41">
        <f>INDEX('2011'!$E$7:$HF$37,  MATCH(EO130, '2011'!$A$7:$A$37, 0), MATCH(EO94, '2011'!$E$4:$HF$4, 0) )</f>
        <v>4</v>
      </c>
      <c r="ES130" s="41">
        <f>INDEX('2012'!$E$7:$HF$37,  MATCH(EO130, '2012'!$A$7:$A$37, 0), MATCH(EO94, '2012'!$E$4:$HF$4, 0) )</f>
        <v>9</v>
      </c>
      <c r="ET130" s="41">
        <f>INDEX('2013'!$E$7:$HF$37,  MATCH(EO130, '2013'!$A$7:$A$37, 0), MATCH(EO94, '2013'!$E$4:$HF$4, 0) )</f>
        <v>6</v>
      </c>
      <c r="EU130" s="41">
        <f>INDEX('2014'!$E$7:$HF$37,  MATCH(EO130, '2014'!$A$7:$A$37, 0), MATCH(EO94, '2014'!$E$4:$HF$4, 0) )</f>
        <v>6</v>
      </c>
      <c r="EV130" s="41">
        <f>INDEX('2015'!$E$7:$HF$37,  MATCH(EO130, '2015'!$A$7:$A$37, 0), MATCH(EO94, '2015'!$E$4:$HF$4, 0) )</f>
        <v>12</v>
      </c>
      <c r="EW130" s="41">
        <f>INDEX('2016'!$E$7:$HF$37,  MATCH(EO130, '2016'!$A$7:$A$37, 0), MATCH(EO94, '2016'!$E$4:$HF$4, 0) )</f>
        <v>15</v>
      </c>
      <c r="EX130" s="41">
        <f>INDEX('2017'!$E$7:$HF$37,  MATCH(EO130, '2017'!$A$7:$A$37, 0), MATCH(EO94, '2017'!$E$4:$HF$4, 0) )</f>
        <v>9</v>
      </c>
      <c r="EY130" s="41">
        <f>INDEX('2018'!$E$7:$HF$37,  MATCH(EO130, '2018'!$A$7:$A$37, 0), MATCH(EO94, '2018'!$E$4:$HF$4, 0) )</f>
        <v>12</v>
      </c>
      <c r="EZ130" s="41">
        <f>INDEX('2019'!$E$7:$HF$37,  MATCH(EO130, '2019'!$A$7:$A$37, 0), MATCH(EO94, '2019'!$E$4:$HF$4, 0) )</f>
        <v>12</v>
      </c>
      <c r="FB130" s="9">
        <f t="shared" ref="FB130:FC130" si="1868">FB40</f>
        <v>47</v>
      </c>
      <c r="FC130" s="18" t="str">
        <f t="shared" si="1868"/>
        <v>Uintah</v>
      </c>
      <c r="FD130" s="41">
        <f>INDEX('2010'!$E$7:$HF$37,  MATCH(FB130, '2010'!$A$7:$A$37, 0), MATCH(FB94, '2010'!$E$4:$HF$4, 0) )</f>
        <v>74</v>
      </c>
      <c r="FE130" s="41">
        <f>INDEX('2011'!$E$7:$HF$37,  MATCH(FB130, '2011'!$A$7:$A$37, 0), MATCH(FB94, '2011'!$E$4:$HF$4, 0) )</f>
        <v>78</v>
      </c>
      <c r="FF130" s="41">
        <f>INDEX('2012'!$E$7:$HF$37,  MATCH(FB130, '2012'!$A$7:$A$37, 0), MATCH(FB94, '2012'!$E$4:$HF$4, 0) )</f>
        <v>50</v>
      </c>
      <c r="FG130" s="41">
        <f>INDEX('2013'!$E$7:$HF$37,  MATCH(FB130, '2013'!$A$7:$A$37, 0), MATCH(FB94, '2013'!$E$4:$HF$4, 0) )</f>
        <v>59</v>
      </c>
      <c r="FH130" s="41">
        <f>INDEX('2014'!$E$7:$HF$37,  MATCH(FB130, '2014'!$A$7:$A$37, 0), MATCH(FB94, '2014'!$E$4:$HF$4, 0) )</f>
        <v>37</v>
      </c>
      <c r="FI130" s="41">
        <f>INDEX('2015'!$E$7:$HF$37,  MATCH(FB130, '2015'!$A$7:$A$37, 0), MATCH(FB94, '2015'!$E$4:$HF$4, 0) )</f>
        <v>51</v>
      </c>
      <c r="FJ130" s="41">
        <f>INDEX('2016'!$E$7:$HF$37,  MATCH(FB130, '2016'!$A$7:$A$37, 0), MATCH(FB94, '2016'!$E$4:$HF$4, 0) )</f>
        <v>64</v>
      </c>
      <c r="FK130" s="41">
        <f>INDEX('2017'!$E$7:$HF$37,  MATCH(FB130, '2017'!$A$7:$A$37, 0), MATCH(FB94, '2017'!$E$4:$HF$4, 0) )</f>
        <v>104</v>
      </c>
      <c r="FL130" s="41">
        <f>INDEX('2018'!$E$7:$HF$37,  MATCH(FB130, '2018'!$A$7:$A$37, 0), MATCH(FB94, '2018'!$E$4:$HF$4, 0) )</f>
        <v>136</v>
      </c>
      <c r="FM130" s="41">
        <f>INDEX('2019'!$E$7:$HF$37,  MATCH(FB130, '2019'!$A$7:$A$37, 0), MATCH(FB94, '2019'!$E$4:$HF$4, 0) )</f>
        <v>89</v>
      </c>
      <c r="FO130" s="9">
        <f t="shared" ref="FO130:FP130" si="1869">FO40</f>
        <v>47</v>
      </c>
      <c r="FP130" s="18" t="str">
        <f t="shared" si="1869"/>
        <v>Uintah</v>
      </c>
      <c r="FQ130" s="41">
        <f>INDEX('2010'!$E$7:$HF$37,  MATCH(FO130, '2010'!$A$7:$A$37, 0), MATCH(FO94, '2010'!$E$4:$HF$4, 0) )</f>
        <v>14</v>
      </c>
      <c r="FR130" s="41">
        <f>INDEX('2011'!$E$7:$HF$37,  MATCH(FO130, '2011'!$A$7:$A$37, 0), MATCH(FO94, '2011'!$E$4:$HF$4, 0) )</f>
        <v>16</v>
      </c>
      <c r="FS130" s="41">
        <f>INDEX('2012'!$E$7:$HF$37,  MATCH(FO130, '2012'!$A$7:$A$37, 0), MATCH(FO94, '2012'!$E$4:$HF$4, 0) )</f>
        <v>20</v>
      </c>
      <c r="FT130" s="41">
        <f>INDEX('2013'!$E$7:$HF$37,  MATCH(FO130, '2013'!$A$7:$A$37, 0), MATCH(FO94, '2013'!$E$4:$HF$4, 0) )</f>
        <v>22</v>
      </c>
      <c r="FU130" s="41">
        <f>INDEX('2014'!$E$7:$HF$37,  MATCH(FO130, '2014'!$A$7:$A$37, 0), MATCH(FO94, '2014'!$E$4:$HF$4, 0) )</f>
        <v>0</v>
      </c>
      <c r="FV130" s="41">
        <f>INDEX('2015'!$E$7:$HF$37,  MATCH(FO130, '2015'!$A$7:$A$37, 0), MATCH(FO94, '2015'!$E$4:$HF$4, 0) )</f>
        <v>0</v>
      </c>
      <c r="FW130" s="41">
        <f>INDEX('2016'!$E$7:$HF$37,  MATCH(FO130, '2016'!$A$7:$A$37, 0), MATCH(FO94, '2016'!$E$4:$HF$4, 0) )</f>
        <v>0</v>
      </c>
      <c r="FX130" s="41">
        <f>INDEX('2017'!$E$7:$HF$37,  MATCH(FO130, '2017'!$A$7:$A$37, 0), MATCH(FO94, '2017'!$E$4:$HF$4, 0) )</f>
        <v>0</v>
      </c>
      <c r="FY130" s="41">
        <f>INDEX('2018'!$E$7:$HF$37,  MATCH(FO130, '2018'!$A$7:$A$37, 0), MATCH(FO94, '2018'!$E$4:$HF$4, 0) )</f>
        <v>0</v>
      </c>
      <c r="FZ130" s="41">
        <f>INDEX('2019'!$E$7:$HF$37,  MATCH(FO130, '2019'!$A$7:$A$37, 0), MATCH(FO94, '2019'!$E$4:$HF$4, 0) )</f>
        <v>0</v>
      </c>
      <c r="GB130" s="9">
        <f t="shared" ref="GB130:GC130" si="1870">GB40</f>
        <v>47</v>
      </c>
      <c r="GC130" s="18" t="str">
        <f t="shared" si="1870"/>
        <v>Uintah</v>
      </c>
      <c r="GD130" s="41">
        <f>INDEX('2010'!$E$7:$HF$37,  MATCH(GB130, '2010'!$A$7:$A$37, 0), MATCH(GB94, '2010'!$E$4:$HF$4, 0) )</f>
        <v>0</v>
      </c>
      <c r="GE130" s="41">
        <f>INDEX('2011'!$E$7:$HF$37,  MATCH(GB130, '2011'!$A$7:$A$37, 0), MATCH(GB94, '2011'!$E$4:$HF$4, 0) )</f>
        <v>0</v>
      </c>
      <c r="GF130" s="41">
        <f>INDEX('2012'!$E$7:$HF$37,  MATCH(GB130, '2012'!$A$7:$A$37, 0), MATCH(GB94, '2012'!$E$4:$HF$4, 0) )</f>
        <v>0</v>
      </c>
      <c r="GG130" s="41">
        <f>INDEX('2013'!$E$7:$HF$37,  MATCH(GB130, '2013'!$A$7:$A$37, 0), MATCH(GB94, '2013'!$E$4:$HF$4, 0) )</f>
        <v>0</v>
      </c>
      <c r="GH130" s="41">
        <f>INDEX('2014'!$E$7:$HF$37,  MATCH(GB130, '2014'!$A$7:$A$37, 0), MATCH(GB94, '2014'!$E$4:$HF$4, 0) )</f>
        <v>0</v>
      </c>
      <c r="GI130" s="41">
        <f>INDEX('2015'!$E$7:$HF$37,  MATCH(GB130, '2015'!$A$7:$A$37, 0), MATCH(GB94, '2015'!$E$4:$HF$4, 0) )</f>
        <v>0</v>
      </c>
      <c r="GJ130" s="41">
        <f>INDEX('2016'!$E$7:$HF$37,  MATCH(GB130, '2016'!$A$7:$A$37, 0), MATCH(GB94, '2016'!$E$4:$HF$4, 0) )</f>
        <v>0</v>
      </c>
      <c r="GK130" s="41">
        <f>INDEX('2017'!$E$7:$HF$37,  MATCH(GB130, '2017'!$A$7:$A$37, 0), MATCH(GB94, '2017'!$E$4:$HF$4, 0) )</f>
        <v>0</v>
      </c>
      <c r="GL130" s="41">
        <f>INDEX('2018'!$E$7:$HF$37,  MATCH(GB130, '2018'!$A$7:$A$37, 0), MATCH(GB94, '2018'!$E$4:$HF$4, 0) )</f>
        <v>0</v>
      </c>
      <c r="GM130" s="41">
        <f>INDEX('2019'!$E$7:$HF$37,  MATCH(GB130, '2019'!$A$7:$A$37, 0), MATCH(GB94, '2019'!$E$4:$HF$4, 0) )</f>
        <v>0</v>
      </c>
    </row>
    <row r="131" spans="2:195" x14ac:dyDescent="0.25">
      <c r="B131" s="9">
        <f t="shared" ref="B131:C131" si="1871">B41</f>
        <v>49</v>
      </c>
      <c r="C131" s="18" t="str">
        <f t="shared" si="1871"/>
        <v>Utah</v>
      </c>
      <c r="D131" s="41">
        <f>INDEX('2010'!$E$7:$HF$37,  MATCH(B131, '2010'!$A$7:$A$37, 0), MATCH(B94, '2010'!$E$4:$HF$4, 0) )</f>
        <v>12776</v>
      </c>
      <c r="E131" s="41">
        <f>INDEX('2011'!$E$7:$HF$37,  MATCH(B131, '2011'!$A$7:$A$37, 0), MATCH(B94, '2011'!$E$4:$HF$4, 0) )</f>
        <v>13049</v>
      </c>
      <c r="F131" s="41">
        <f>INDEX('2012'!$E$7:$HF$37,  MATCH(B131, '2012'!$A$7:$A$37, 0), MATCH(B94, '2012'!$E$4:$HF$4, 0) )</f>
        <v>12911</v>
      </c>
      <c r="G131" s="41">
        <f>INDEX('2013'!$E$7:$HF$37,  MATCH(B131, '2013'!$A$7:$A$37, 0), MATCH(B94, '2013'!$E$4:$HF$4, 0) )</f>
        <v>13397</v>
      </c>
      <c r="H131" s="41">
        <f>INDEX('2014'!$E$7:$HF$37,  MATCH(B131, '2014'!$A$7:$A$37, 0), MATCH(B94, '2014'!$E$4:$HF$4, 0) )</f>
        <v>13743</v>
      </c>
      <c r="I131" s="41">
        <f>INDEX('2015'!$E$7:$HF$37,  MATCH(B131, '2015'!$A$7:$A$37, 0), MATCH(B94, '2015'!$E$4:$HF$4, 0) )</f>
        <v>14447</v>
      </c>
      <c r="J131" s="41">
        <f>INDEX('2016'!$E$7:$HF$37,  MATCH(B131, '2016'!$A$7:$A$37, 0), MATCH(B94, '2016'!$E$4:$HF$4, 0) )</f>
        <v>15556</v>
      </c>
      <c r="K131" s="41">
        <f>INDEX('2017'!$E$7:$HF$37,  MATCH(B131, '2017'!$A$7:$A$37, 0), MATCH(B94, '2017'!$E$4:$HF$4, 0) )</f>
        <v>16856</v>
      </c>
      <c r="L131" s="41">
        <f>INDEX('2018'!$E$7:$HF$37,  MATCH(B131, '2018'!$A$7:$A$37, 0), MATCH(B94, '2018'!$E$4:$HF$4, 0) )</f>
        <v>18295</v>
      </c>
      <c r="M131" s="41">
        <f>INDEX('2019'!$E$7:$HF$37,  MATCH(B131, '2019'!$A$7:$A$37, 0), MATCH(B94, '2019'!$E$4:$HF$4, 0) )</f>
        <v>19884</v>
      </c>
      <c r="O131" s="9">
        <f t="shared" ref="O131:P131" si="1872">O41</f>
        <v>49</v>
      </c>
      <c r="P131" s="18" t="str">
        <f t="shared" si="1872"/>
        <v>Utah</v>
      </c>
      <c r="Q131" s="41">
        <f>INDEX('2010'!$E$7:$HF$37,  MATCH(O131, '2010'!$A$7:$A$37, 0), MATCH(O94, '2010'!$E$4:$HF$4, 0) )</f>
        <v>240</v>
      </c>
      <c r="R131" s="41">
        <f>INDEX('2011'!$E$7:$HF$37,  MATCH(O131, '2011'!$A$7:$A$37, 0), MATCH(O94, '2011'!$E$4:$HF$4, 0) )</f>
        <v>209</v>
      </c>
      <c r="S131" s="41">
        <f>INDEX('2012'!$E$7:$HF$37,  MATCH(O131, '2012'!$A$7:$A$37, 0), MATCH(O94, '2012'!$E$4:$HF$4, 0) )</f>
        <v>203</v>
      </c>
      <c r="T131" s="41">
        <f>INDEX('2013'!$E$7:$HF$37,  MATCH(O131, '2013'!$A$7:$A$37, 0), MATCH(O94, '2013'!$E$4:$HF$4, 0) )</f>
        <v>204</v>
      </c>
      <c r="U131" s="41">
        <f>INDEX('2014'!$E$7:$HF$37,  MATCH(O131, '2014'!$A$7:$A$37, 0), MATCH(O94, '2014'!$E$4:$HF$4, 0) )</f>
        <v>234</v>
      </c>
      <c r="V131" s="41">
        <f>INDEX('2015'!$E$7:$HF$37,  MATCH(O131, '2015'!$A$7:$A$37, 0), MATCH(O94, '2015'!$E$4:$HF$4, 0) )</f>
        <v>223</v>
      </c>
      <c r="W131" s="41">
        <f>INDEX('2016'!$E$7:$HF$37,  MATCH(O131, '2016'!$A$7:$A$37, 0), MATCH(O94, '2016'!$E$4:$HF$4, 0) )</f>
        <v>201</v>
      </c>
      <c r="X131" s="41">
        <f>INDEX('2017'!$E$7:$HF$37,  MATCH(O131, '2017'!$A$7:$A$37, 0), MATCH(O94, '2017'!$E$4:$HF$4, 0) )</f>
        <v>220</v>
      </c>
      <c r="Y131" s="41">
        <f>INDEX('2018'!$E$7:$HF$37,  MATCH(O131, '2018'!$A$7:$A$37, 0), MATCH(O94, '2018'!$E$4:$HF$4, 0) )</f>
        <v>257</v>
      </c>
      <c r="Z131" s="41">
        <f>INDEX('2019'!$E$7:$HF$37,  MATCH(O131, '2019'!$A$7:$A$37, 0), MATCH(O94, '2019'!$E$4:$HF$4, 0) )</f>
        <v>278</v>
      </c>
      <c r="AB131" s="9">
        <f t="shared" ref="AB131:AC131" si="1873">AB41</f>
        <v>49</v>
      </c>
      <c r="AC131" s="18" t="str">
        <f t="shared" si="1873"/>
        <v>Utah</v>
      </c>
      <c r="AD131" s="41">
        <f>INDEX('2010'!$E$7:$HF$37,  MATCH(AB131, '2010'!$A$7:$A$37, 0), MATCH(AB94, '2010'!$E$4:$HF$4, 0) )</f>
        <v>1025</v>
      </c>
      <c r="AE131" s="41">
        <f>INDEX('2011'!$E$7:$HF$37,  MATCH(AB131, '2011'!$A$7:$A$37, 0), MATCH(AB94, '2011'!$E$4:$HF$4, 0) )</f>
        <v>822</v>
      </c>
      <c r="AF131" s="41">
        <f>INDEX('2012'!$E$7:$HF$37,  MATCH(AB131, '2012'!$A$7:$A$37, 0), MATCH(AB94, '2012'!$E$4:$HF$4, 0) )</f>
        <v>716</v>
      </c>
      <c r="AG131" s="41">
        <f>INDEX('2013'!$E$7:$HF$37,  MATCH(AB131, '2013'!$A$7:$A$37, 0), MATCH(AB94, '2013'!$E$4:$HF$4, 0) )</f>
        <v>588</v>
      </c>
      <c r="AH131" s="41">
        <f>INDEX('2014'!$E$7:$HF$37,  MATCH(AB131, '2014'!$A$7:$A$37, 0), MATCH(AB94, '2014'!$E$4:$HF$4, 0) )</f>
        <v>625</v>
      </c>
      <c r="AI131" s="41">
        <f>INDEX('2015'!$E$7:$HF$37,  MATCH(AB131, '2015'!$A$7:$A$37, 0), MATCH(AB94, '2015'!$E$4:$HF$4, 0) )</f>
        <v>440</v>
      </c>
      <c r="AJ131" s="41">
        <f>INDEX('2016'!$E$7:$HF$37,  MATCH(AB131, '2016'!$A$7:$A$37, 0), MATCH(AB94, '2016'!$E$4:$HF$4, 0) )</f>
        <v>563</v>
      </c>
      <c r="AK131" s="41">
        <f>INDEX('2017'!$E$7:$HF$37,  MATCH(AB131, '2017'!$A$7:$A$37, 0), MATCH(AB94, '2017'!$E$4:$HF$4, 0) )</f>
        <v>645</v>
      </c>
      <c r="AL131" s="41">
        <f>INDEX('2018'!$E$7:$HF$37,  MATCH(AB131, '2018'!$A$7:$A$37, 0), MATCH(AB94, '2018'!$E$4:$HF$4, 0) )</f>
        <v>790</v>
      </c>
      <c r="AM131" s="41">
        <f>INDEX('2019'!$E$7:$HF$37,  MATCH(AB131, '2019'!$A$7:$A$37, 0), MATCH(AB94, '2019'!$E$4:$HF$4, 0) )</f>
        <v>1009</v>
      </c>
      <c r="AO131" s="9">
        <f t="shared" ref="AO131:AP131" si="1874">AO41</f>
        <v>49</v>
      </c>
      <c r="AP131" s="18" t="str">
        <f t="shared" si="1874"/>
        <v>Utah</v>
      </c>
      <c r="AQ131" s="41">
        <f>INDEX('2010'!$E$7:$HF$37,  MATCH(AO131, '2010'!$A$7:$A$37, 0), MATCH(AO94, '2010'!$E$4:$HF$4, 0) )</f>
        <v>723</v>
      </c>
      <c r="AR131" s="41">
        <f>INDEX('2011'!$E$7:$HF$37,  MATCH(AO131, '2011'!$A$7:$A$37, 0), MATCH(AO94, '2011'!$E$4:$HF$4, 0) )</f>
        <v>852</v>
      </c>
      <c r="AS131" s="41">
        <f>INDEX('2012'!$E$7:$HF$37,  MATCH(AO131, '2012'!$A$7:$A$37, 0), MATCH(AO94, '2012'!$E$4:$HF$4, 0) )</f>
        <v>914</v>
      </c>
      <c r="AT131" s="41">
        <f>INDEX('2013'!$E$7:$HF$37,  MATCH(AO131, '2013'!$A$7:$A$37, 0), MATCH(AO94, '2013'!$E$4:$HF$4, 0) )</f>
        <v>997</v>
      </c>
      <c r="AU131" s="41">
        <f>INDEX('2014'!$E$7:$HF$37,  MATCH(AO131, '2014'!$A$7:$A$37, 0), MATCH(AO94, '2014'!$E$4:$HF$4, 0) )</f>
        <v>1040</v>
      </c>
      <c r="AV131" s="41">
        <f>INDEX('2015'!$E$7:$HF$37,  MATCH(AO131, '2015'!$A$7:$A$37, 0), MATCH(AO94, '2015'!$E$4:$HF$4, 0) )</f>
        <v>1087</v>
      </c>
      <c r="AW131" s="41">
        <f>INDEX('2016'!$E$7:$HF$37,  MATCH(AO131, '2016'!$A$7:$A$37, 0), MATCH(AO94, '2016'!$E$4:$HF$4, 0) )</f>
        <v>1031</v>
      </c>
      <c r="AX131" s="41">
        <f>INDEX('2017'!$E$7:$HF$37,  MATCH(AO131, '2017'!$A$7:$A$37, 0), MATCH(AO94, '2017'!$E$4:$HF$4, 0) )</f>
        <v>1174</v>
      </c>
      <c r="AY131" s="41">
        <f>INDEX('2018'!$E$7:$HF$37,  MATCH(AO131, '2018'!$A$7:$A$37, 0), MATCH(AO94, '2018'!$E$4:$HF$4, 0) )</f>
        <v>1049</v>
      </c>
      <c r="AZ131" s="41">
        <f>INDEX('2019'!$E$7:$HF$37,  MATCH(AO131, '2019'!$A$7:$A$37, 0), MATCH(AO94, '2019'!$E$4:$HF$4, 0) )</f>
        <v>1214</v>
      </c>
      <c r="BB131" s="9">
        <f t="shared" ref="BB131:BC131" si="1875">BB41</f>
        <v>49</v>
      </c>
      <c r="BC131" s="18" t="str">
        <f t="shared" si="1875"/>
        <v>Utah</v>
      </c>
      <c r="BD131" s="41">
        <f>INDEX('2010'!$E$7:$HF$37,  MATCH(BB131, '2010'!$A$7:$A$37, 0), MATCH(BB94, '2010'!$E$4:$HF$4, 0) )</f>
        <v>435</v>
      </c>
      <c r="BE131" s="41">
        <f>INDEX('2011'!$E$7:$HF$37,  MATCH(BB131, '2011'!$A$7:$A$37, 0), MATCH(BB94, '2011'!$E$4:$HF$4, 0) )</f>
        <v>434</v>
      </c>
      <c r="BF131" s="41">
        <f>INDEX('2012'!$E$7:$HF$37,  MATCH(BB131, '2012'!$A$7:$A$37, 0), MATCH(BB94, '2012'!$E$4:$HF$4, 0) )</f>
        <v>416</v>
      </c>
      <c r="BG131" s="41">
        <f>INDEX('2013'!$E$7:$HF$37,  MATCH(BB131, '2013'!$A$7:$A$37, 0), MATCH(BB94, '2013'!$E$4:$HF$4, 0) )</f>
        <v>422</v>
      </c>
      <c r="BH131" s="41">
        <f>INDEX('2014'!$E$7:$HF$37,  MATCH(BB131, '2014'!$A$7:$A$37, 0), MATCH(BB94, '2014'!$E$4:$HF$4, 0) )</f>
        <v>318</v>
      </c>
      <c r="BI131" s="41">
        <f>INDEX('2015'!$E$7:$HF$37,  MATCH(BB131, '2015'!$A$7:$A$37, 0), MATCH(BB94, '2015'!$E$4:$HF$4, 0) )</f>
        <v>412</v>
      </c>
      <c r="BJ131" s="41">
        <f>INDEX('2016'!$E$7:$HF$37,  MATCH(BB131, '2016'!$A$7:$A$37, 0), MATCH(BB94, '2016'!$E$4:$HF$4, 0) )</f>
        <v>384</v>
      </c>
      <c r="BK131" s="41">
        <f>INDEX('2017'!$E$7:$HF$37,  MATCH(BB131, '2017'!$A$7:$A$37, 0), MATCH(BB94, '2017'!$E$4:$HF$4, 0) )</f>
        <v>330</v>
      </c>
      <c r="BL131" s="41">
        <f>INDEX('2018'!$E$7:$HF$37,  MATCH(BB131, '2018'!$A$7:$A$37, 0), MATCH(BB94, '2018'!$E$4:$HF$4, 0) )</f>
        <v>367</v>
      </c>
      <c r="BM131" s="41">
        <f>INDEX('2019'!$E$7:$HF$37,  MATCH(BB131, '2019'!$A$7:$A$37, 0), MATCH(BB94, '2019'!$E$4:$HF$4, 0) )</f>
        <v>450</v>
      </c>
      <c r="BO131" s="9">
        <f t="shared" ref="BO131:BP131" si="1876">BO41</f>
        <v>49</v>
      </c>
      <c r="BP131" s="18" t="str">
        <f t="shared" si="1876"/>
        <v>Utah</v>
      </c>
      <c r="BQ131" s="41">
        <f>INDEX('2010'!$E$7:$HF$37,  MATCH(BO131, '2010'!$A$7:$A$37, 0), MATCH(BO94, '2010'!$E$4:$HF$4, 0) )</f>
        <v>1170</v>
      </c>
      <c r="BR131" s="41">
        <f>INDEX('2011'!$E$7:$HF$37,  MATCH(BO131, '2011'!$A$7:$A$37, 0), MATCH(BO94, '2011'!$E$4:$HF$4, 0) )</f>
        <v>1141</v>
      </c>
      <c r="BS131" s="41">
        <f>INDEX('2012'!$E$7:$HF$37,  MATCH(BO131, '2012'!$A$7:$A$37, 0), MATCH(BO94, '2012'!$E$4:$HF$4, 0) )</f>
        <v>1066</v>
      </c>
      <c r="BT131" s="41">
        <f>INDEX('2013'!$E$7:$HF$37,  MATCH(BO131, '2013'!$A$7:$A$37, 0), MATCH(BO94, '2013'!$E$4:$HF$4, 0) )</f>
        <v>1011</v>
      </c>
      <c r="BU131" s="41">
        <f>INDEX('2014'!$E$7:$HF$37,  MATCH(BO131, '2014'!$A$7:$A$37, 0), MATCH(BO94, '2014'!$E$4:$HF$4, 0) )</f>
        <v>1220</v>
      </c>
      <c r="BV131" s="41">
        <f>INDEX('2015'!$E$7:$HF$37,  MATCH(BO131, '2015'!$A$7:$A$37, 0), MATCH(BO94, '2015'!$E$4:$HF$4, 0) )</f>
        <v>1226</v>
      </c>
      <c r="BW131" s="41">
        <f>INDEX('2016'!$E$7:$HF$37,  MATCH(BO131, '2016'!$A$7:$A$37, 0), MATCH(BO94, '2016'!$E$4:$HF$4, 0) )</f>
        <v>1440</v>
      </c>
      <c r="BX131" s="41">
        <f>INDEX('2017'!$E$7:$HF$37,  MATCH(BO131, '2017'!$A$7:$A$37, 0), MATCH(BO94, '2017'!$E$4:$HF$4, 0) )</f>
        <v>1784</v>
      </c>
      <c r="BY131" s="41">
        <f>INDEX('2018'!$E$7:$HF$37,  MATCH(BO131, '2018'!$A$7:$A$37, 0), MATCH(BO94, '2018'!$E$4:$HF$4, 0) )</f>
        <v>1895</v>
      </c>
      <c r="BZ131" s="41">
        <f>INDEX('2019'!$E$7:$HF$37,  MATCH(BO131, '2019'!$A$7:$A$37, 0), MATCH(BO94, '2019'!$E$4:$HF$4, 0) )</f>
        <v>2101</v>
      </c>
      <c r="CB131" s="9">
        <f t="shared" ref="CB131:CC131" si="1877">CB41</f>
        <v>49</v>
      </c>
      <c r="CC131" s="18" t="str">
        <f t="shared" si="1877"/>
        <v>Utah</v>
      </c>
      <c r="CD131" s="41">
        <f>INDEX('2010'!$E$7:$HF$37,  MATCH(CB131, '2010'!$A$7:$A$37, 0), MATCH(CB94, '2010'!$E$4:$HF$4, 0) )</f>
        <v>543</v>
      </c>
      <c r="CE131" s="41">
        <f>INDEX('2011'!$E$7:$HF$37,  MATCH(CB131, '2011'!$A$7:$A$37, 0), MATCH(CB94, '2011'!$E$4:$HF$4, 0) )</f>
        <v>554</v>
      </c>
      <c r="CF131" s="41">
        <f>INDEX('2012'!$E$7:$HF$37,  MATCH(CB131, '2012'!$A$7:$A$37, 0), MATCH(CB94, '2012'!$E$4:$HF$4, 0) )</f>
        <v>554</v>
      </c>
      <c r="CG131" s="41">
        <f>INDEX('2013'!$E$7:$HF$37,  MATCH(CB131, '2013'!$A$7:$A$37, 0), MATCH(CB94, '2013'!$E$4:$HF$4, 0) )</f>
        <v>538</v>
      </c>
      <c r="CH131" s="41">
        <f>INDEX('2014'!$E$7:$HF$37,  MATCH(CB131, '2014'!$A$7:$A$37, 0), MATCH(CB94, '2014'!$E$4:$HF$4, 0) )</f>
        <v>422</v>
      </c>
      <c r="CI131" s="41">
        <f>INDEX('2015'!$E$7:$HF$37,  MATCH(CB131, '2015'!$A$7:$A$37, 0), MATCH(CB94, '2015'!$E$4:$HF$4, 0) )</f>
        <v>458</v>
      </c>
      <c r="CJ131" s="41">
        <f>INDEX('2016'!$E$7:$HF$37,  MATCH(CB131, '2016'!$A$7:$A$37, 0), MATCH(CB94, '2016'!$E$4:$HF$4, 0) )</f>
        <v>563</v>
      </c>
      <c r="CK131" s="41">
        <f>INDEX('2017'!$E$7:$HF$37,  MATCH(CB131, '2017'!$A$7:$A$37, 0), MATCH(CB94, '2017'!$E$4:$HF$4, 0) )</f>
        <v>661</v>
      </c>
      <c r="CL131" s="41">
        <f>INDEX('2018'!$E$7:$HF$37,  MATCH(CB131, '2018'!$A$7:$A$37, 0), MATCH(CB94, '2018'!$E$4:$HF$4, 0) )</f>
        <v>864</v>
      </c>
      <c r="CM131" s="41">
        <f>INDEX('2019'!$E$7:$HF$37,  MATCH(CB131, '2019'!$A$7:$A$37, 0), MATCH(CB94, '2019'!$E$4:$HF$4, 0) )</f>
        <v>895</v>
      </c>
      <c r="CO131" s="9">
        <f t="shared" ref="CO131:CP131" si="1878">CO41</f>
        <v>49</v>
      </c>
      <c r="CP131" s="18" t="str">
        <f t="shared" si="1878"/>
        <v>Utah</v>
      </c>
      <c r="CQ131" s="41">
        <f>INDEX('2010'!$E$7:$HF$37,  MATCH(CO131, '2010'!$A$7:$A$37, 0), MATCH(CO94, '2010'!$E$4:$HF$4, 0) )</f>
        <v>632</v>
      </c>
      <c r="CR131" s="41">
        <f>INDEX('2011'!$E$7:$HF$37,  MATCH(CO131, '2011'!$A$7:$A$37, 0), MATCH(CO94, '2011'!$E$4:$HF$4, 0) )</f>
        <v>633</v>
      </c>
      <c r="CS131" s="41">
        <f>INDEX('2012'!$E$7:$HF$37,  MATCH(CO131, '2012'!$A$7:$A$37, 0), MATCH(CO94, '2012'!$E$4:$HF$4, 0) )</f>
        <v>568</v>
      </c>
      <c r="CT131" s="41">
        <f>INDEX('2013'!$E$7:$HF$37,  MATCH(CO131, '2013'!$A$7:$A$37, 0), MATCH(CO94, '2013'!$E$4:$HF$4, 0) )</f>
        <v>520</v>
      </c>
      <c r="CU131" s="41">
        <f>INDEX('2014'!$E$7:$HF$37,  MATCH(CO131, '2014'!$A$7:$A$37, 0), MATCH(CO94, '2014'!$E$4:$HF$4, 0) )</f>
        <v>550</v>
      </c>
      <c r="CV131" s="41">
        <f>INDEX('2015'!$E$7:$HF$37,  MATCH(CO131, '2015'!$A$7:$A$37, 0), MATCH(CO94, '2015'!$E$4:$HF$4, 0) )</f>
        <v>630</v>
      </c>
      <c r="CW131" s="41">
        <f>INDEX('2016'!$E$7:$HF$37,  MATCH(CO131, '2016'!$A$7:$A$37, 0), MATCH(CO94, '2016'!$E$4:$HF$4, 0) )</f>
        <v>783</v>
      </c>
      <c r="CX131" s="41">
        <f>INDEX('2017'!$E$7:$HF$37,  MATCH(CO131, '2017'!$A$7:$A$37, 0), MATCH(CO94, '2017'!$E$4:$HF$4, 0) )</f>
        <v>843</v>
      </c>
      <c r="CY131" s="41">
        <f>INDEX('2018'!$E$7:$HF$37,  MATCH(CO131, '2018'!$A$7:$A$37, 0), MATCH(CO94, '2018'!$E$4:$HF$4, 0) )</f>
        <v>925</v>
      </c>
      <c r="CZ131" s="41">
        <f>INDEX('2019'!$E$7:$HF$37,  MATCH(CO131, '2019'!$A$7:$A$37, 0), MATCH(CO94, '2019'!$E$4:$HF$4, 0) )</f>
        <v>919</v>
      </c>
      <c r="DB131" s="9">
        <f t="shared" ref="DB131:DC131" si="1879">DB41</f>
        <v>49</v>
      </c>
      <c r="DC131" s="18" t="str">
        <f t="shared" si="1879"/>
        <v>Utah</v>
      </c>
      <c r="DD131" s="41">
        <f>INDEX('2010'!$E$7:$HF$37,  MATCH(DB131, '2010'!$A$7:$A$37, 0), MATCH(DB94, '2010'!$E$4:$HF$4, 0) )</f>
        <v>1500</v>
      </c>
      <c r="DE131" s="41">
        <f>INDEX('2011'!$E$7:$HF$37,  MATCH(DB131, '2011'!$A$7:$A$37, 0), MATCH(DB94, '2011'!$E$4:$HF$4, 0) )</f>
        <v>1508</v>
      </c>
      <c r="DF131" s="41">
        <f>INDEX('2012'!$E$7:$HF$37,  MATCH(DB131, '2012'!$A$7:$A$37, 0), MATCH(DB94, '2012'!$E$4:$HF$4, 0) )</f>
        <v>1423</v>
      </c>
      <c r="DG131" s="41">
        <f>INDEX('2013'!$E$7:$HF$37,  MATCH(DB131, '2013'!$A$7:$A$37, 0), MATCH(DB94, '2013'!$E$4:$HF$4, 0) )</f>
        <v>1532</v>
      </c>
      <c r="DH131" s="41">
        <f>INDEX('2014'!$E$7:$HF$37,  MATCH(DB131, '2014'!$A$7:$A$37, 0), MATCH(DB94, '2014'!$E$4:$HF$4, 0) )</f>
        <v>1469</v>
      </c>
      <c r="DI131" s="41">
        <f>INDEX('2015'!$E$7:$HF$37,  MATCH(DB131, '2015'!$A$7:$A$37, 0), MATCH(DB94, '2015'!$E$4:$HF$4, 0) )</f>
        <v>1514</v>
      </c>
      <c r="DJ131" s="41">
        <f>INDEX('2016'!$E$7:$HF$37,  MATCH(DB131, '2016'!$A$7:$A$37, 0), MATCH(DB94, '2016'!$E$4:$HF$4, 0) )</f>
        <v>1561</v>
      </c>
      <c r="DK131" s="41">
        <f>INDEX('2017'!$E$7:$HF$37,  MATCH(DB131, '2017'!$A$7:$A$37, 0), MATCH(DB94, '2017'!$E$4:$HF$4, 0) )</f>
        <v>1636</v>
      </c>
      <c r="DL131" s="41">
        <f>INDEX('2018'!$E$7:$HF$37,  MATCH(DB131, '2018'!$A$7:$A$37, 0), MATCH(DB94, '2018'!$E$4:$HF$4, 0) )</f>
        <v>1688</v>
      </c>
      <c r="DM131" s="41">
        <f>INDEX('2019'!$E$7:$HF$37,  MATCH(DB131, '2019'!$A$7:$A$37, 0), MATCH(DB94, '2019'!$E$4:$HF$4, 0) )</f>
        <v>1864</v>
      </c>
      <c r="DO131" s="9">
        <f t="shared" ref="DO131:DP131" si="1880">DO41</f>
        <v>49</v>
      </c>
      <c r="DP131" s="18" t="str">
        <f t="shared" si="1880"/>
        <v>Utah</v>
      </c>
      <c r="DQ131" s="41">
        <f>INDEX('2010'!$E$7:$HF$37,  MATCH(DO131, '2010'!$A$7:$A$37, 0), MATCH(DO94, '2010'!$E$4:$HF$4, 0) )</f>
        <v>2044</v>
      </c>
      <c r="DR131" s="41">
        <f>INDEX('2011'!$E$7:$HF$37,  MATCH(DO131, '2011'!$A$7:$A$37, 0), MATCH(DO94, '2011'!$E$4:$HF$4, 0) )</f>
        <v>2506</v>
      </c>
      <c r="DS131" s="41">
        <f>INDEX('2012'!$E$7:$HF$37,  MATCH(DO131, '2012'!$A$7:$A$37, 0), MATCH(DO94, '2012'!$E$4:$HF$4, 0) )</f>
        <v>2695</v>
      </c>
      <c r="DT131" s="41">
        <f>INDEX('2013'!$E$7:$HF$37,  MATCH(DO131, '2013'!$A$7:$A$37, 0), MATCH(DO94, '2013'!$E$4:$HF$4, 0) )</f>
        <v>3019</v>
      </c>
      <c r="DU131" s="41">
        <f>INDEX('2014'!$E$7:$HF$37,  MATCH(DO131, '2014'!$A$7:$A$37, 0), MATCH(DO94, '2014'!$E$4:$HF$4, 0) )</f>
        <v>3300</v>
      </c>
      <c r="DV131" s="41">
        <f>INDEX('2015'!$E$7:$HF$37,  MATCH(DO131, '2015'!$A$7:$A$37, 0), MATCH(DO94, '2015'!$E$4:$HF$4, 0) )</f>
        <v>3579</v>
      </c>
      <c r="DW131" s="41">
        <f>INDEX('2016'!$E$7:$HF$37,  MATCH(DO131, '2016'!$A$7:$A$37, 0), MATCH(DO94, '2016'!$E$4:$HF$4, 0) )</f>
        <v>3739</v>
      </c>
      <c r="DX131" s="41">
        <f>INDEX('2017'!$E$7:$HF$37,  MATCH(DO131, '2017'!$A$7:$A$37, 0), MATCH(DO94, '2017'!$E$4:$HF$4, 0) )</f>
        <v>4362</v>
      </c>
      <c r="DY131" s="41">
        <f>INDEX('2018'!$E$7:$HF$37,  MATCH(DO131, '2018'!$A$7:$A$37, 0), MATCH(DO94, '2018'!$E$4:$HF$4, 0) )</f>
        <v>4841</v>
      </c>
      <c r="DZ131" s="41">
        <f>INDEX('2019'!$E$7:$HF$37,  MATCH(DO131, '2019'!$A$7:$A$37, 0), MATCH(DO94, '2019'!$E$4:$HF$4, 0) )</f>
        <v>5182</v>
      </c>
      <c r="EB131" s="9">
        <f t="shared" ref="EB131:EC131" si="1881">EB41</f>
        <v>49</v>
      </c>
      <c r="EC131" s="18" t="str">
        <f t="shared" si="1881"/>
        <v>Utah</v>
      </c>
      <c r="ED131" s="41">
        <f>INDEX('2010'!$E$7:$HF$37,  MATCH(EB131, '2010'!$A$7:$A$37, 0), MATCH(EB94, '2010'!$E$4:$HF$4, 0) )</f>
        <v>2805</v>
      </c>
      <c r="EE131" s="41">
        <f>INDEX('2011'!$E$7:$HF$37,  MATCH(EB131, '2011'!$A$7:$A$37, 0), MATCH(EB94, '2011'!$E$4:$HF$4, 0) )</f>
        <v>2869</v>
      </c>
      <c r="EF131" s="41">
        <f>INDEX('2012'!$E$7:$HF$37,  MATCH(EB131, '2012'!$A$7:$A$37, 0), MATCH(EB94, '2012'!$E$4:$HF$4, 0) )</f>
        <v>2834</v>
      </c>
      <c r="EG131" s="41">
        <f>INDEX('2013'!$E$7:$HF$37,  MATCH(EB131, '2013'!$A$7:$A$37, 0), MATCH(EB94, '2013'!$E$4:$HF$4, 0) )</f>
        <v>2879</v>
      </c>
      <c r="EH131" s="41">
        <f>INDEX('2014'!$E$7:$HF$37,  MATCH(EB131, '2014'!$A$7:$A$37, 0), MATCH(EB94, '2014'!$E$4:$HF$4, 0) )</f>
        <v>2865</v>
      </c>
      <c r="EI131" s="41">
        <f>INDEX('2015'!$E$7:$HF$37,  MATCH(EB131, '2015'!$A$7:$A$37, 0), MATCH(EB94, '2015'!$E$4:$HF$4, 0) )</f>
        <v>3115</v>
      </c>
      <c r="EJ131" s="41">
        <f>INDEX('2016'!$E$7:$HF$37,  MATCH(EB131, '2016'!$A$7:$A$37, 0), MATCH(EB94, '2016'!$E$4:$HF$4, 0) )</f>
        <v>3410</v>
      </c>
      <c r="EK131" s="41">
        <f>INDEX('2017'!$E$7:$HF$37,  MATCH(EB131, '2017'!$A$7:$A$37, 0), MATCH(EB94, '2017'!$E$4:$HF$4, 0) )</f>
        <v>3302</v>
      </c>
      <c r="EL131" s="41">
        <f>INDEX('2018'!$E$7:$HF$37,  MATCH(EB131, '2018'!$A$7:$A$37, 0), MATCH(EB94, '2018'!$E$4:$HF$4, 0) )</f>
        <v>3560</v>
      </c>
      <c r="EM131" s="41">
        <f>INDEX('2019'!$E$7:$HF$37,  MATCH(EB131, '2019'!$A$7:$A$37, 0), MATCH(EB94, '2019'!$E$4:$HF$4, 0) )</f>
        <v>3700</v>
      </c>
      <c r="EO131" s="9">
        <f t="shared" ref="EO131:EP131" si="1882">EO41</f>
        <v>49</v>
      </c>
      <c r="EP131" s="18" t="str">
        <f t="shared" si="1882"/>
        <v>Utah</v>
      </c>
      <c r="EQ131" s="41">
        <f>INDEX('2010'!$E$7:$HF$37,  MATCH(EO131, '2010'!$A$7:$A$37, 0), MATCH(EO94, '2010'!$E$4:$HF$4, 0) )</f>
        <v>617</v>
      </c>
      <c r="ER131" s="41">
        <f>INDEX('2011'!$E$7:$HF$37,  MATCH(EO131, '2011'!$A$7:$A$37, 0), MATCH(EO94, '2011'!$E$4:$HF$4, 0) )</f>
        <v>600</v>
      </c>
      <c r="ES131" s="41">
        <f>INDEX('2012'!$E$7:$HF$37,  MATCH(EO131, '2012'!$A$7:$A$37, 0), MATCH(EO94, '2012'!$E$4:$HF$4, 0) )</f>
        <v>567</v>
      </c>
      <c r="ET131" s="41">
        <f>INDEX('2013'!$E$7:$HF$37,  MATCH(EO131, '2013'!$A$7:$A$37, 0), MATCH(EO94, '2013'!$E$4:$HF$4, 0) )</f>
        <v>649</v>
      </c>
      <c r="EU131" s="41">
        <f>INDEX('2014'!$E$7:$HF$37,  MATCH(EO131, '2014'!$A$7:$A$37, 0), MATCH(EO94, '2014'!$E$4:$HF$4, 0) )</f>
        <v>580</v>
      </c>
      <c r="EV131" s="41">
        <f>INDEX('2015'!$E$7:$HF$37,  MATCH(EO131, '2015'!$A$7:$A$37, 0), MATCH(EO94, '2015'!$E$4:$HF$4, 0) )</f>
        <v>688</v>
      </c>
      <c r="EW131" s="41">
        <f>INDEX('2016'!$E$7:$HF$37,  MATCH(EO131, '2016'!$A$7:$A$37, 0), MATCH(EO94, '2016'!$E$4:$HF$4, 0) )</f>
        <v>720</v>
      </c>
      <c r="EX131" s="41">
        <f>INDEX('2017'!$E$7:$HF$37,  MATCH(EO131, '2017'!$A$7:$A$37, 0), MATCH(EO94, '2017'!$E$4:$HF$4, 0) )</f>
        <v>682</v>
      </c>
      <c r="EY131" s="41">
        <f>INDEX('2018'!$E$7:$HF$37,  MATCH(EO131, '2018'!$A$7:$A$37, 0), MATCH(EO94, '2018'!$E$4:$HF$4, 0) )</f>
        <v>755</v>
      </c>
      <c r="EZ131" s="41">
        <f>INDEX('2019'!$E$7:$HF$37,  MATCH(EO131, '2019'!$A$7:$A$37, 0), MATCH(EO94, '2019'!$E$4:$HF$4, 0) )</f>
        <v>834</v>
      </c>
      <c r="FB131" s="9">
        <f t="shared" ref="FB131:FC131" si="1883">FB41</f>
        <v>49</v>
      </c>
      <c r="FC131" s="18" t="str">
        <f t="shared" si="1883"/>
        <v>Utah</v>
      </c>
      <c r="FD131" s="41">
        <f>INDEX('2010'!$E$7:$HF$37,  MATCH(FB131, '2010'!$A$7:$A$37, 0), MATCH(FB94, '2010'!$E$4:$HF$4, 0) )</f>
        <v>802</v>
      </c>
      <c r="FE131" s="41">
        <f>INDEX('2011'!$E$7:$HF$37,  MATCH(FB131, '2011'!$A$7:$A$37, 0), MATCH(FB94, '2011'!$E$4:$HF$4, 0) )</f>
        <v>748</v>
      </c>
      <c r="FF131" s="41">
        <f>INDEX('2012'!$E$7:$HF$37,  MATCH(FB131, '2012'!$A$7:$A$37, 0), MATCH(FB94, '2012'!$E$4:$HF$4, 0) )</f>
        <v>804</v>
      </c>
      <c r="FG131" s="41">
        <f>INDEX('2013'!$E$7:$HF$37,  MATCH(FB131, '2013'!$A$7:$A$37, 0), MATCH(FB94, '2013'!$E$4:$HF$4, 0) )</f>
        <v>872</v>
      </c>
      <c r="FH131" s="41">
        <f>INDEX('2014'!$E$7:$HF$37,  MATCH(FB131, '2014'!$A$7:$A$37, 0), MATCH(FB94, '2014'!$E$4:$HF$4, 0) )</f>
        <v>917</v>
      </c>
      <c r="FI131" s="41">
        <f>INDEX('2015'!$E$7:$HF$37,  MATCH(FB131, '2015'!$A$7:$A$37, 0), MATCH(FB94, '2015'!$E$4:$HF$4, 0) )</f>
        <v>876</v>
      </c>
      <c r="FJ131" s="41">
        <f>INDEX('2016'!$E$7:$HF$37,  MATCH(FB131, '2016'!$A$7:$A$37, 0), MATCH(FB94, '2016'!$E$4:$HF$4, 0) )</f>
        <v>910</v>
      </c>
      <c r="FK131" s="41">
        <f>INDEX('2017'!$E$7:$HF$37,  MATCH(FB131, '2017'!$A$7:$A$37, 0), MATCH(FB94, '2017'!$E$4:$HF$4, 0) )</f>
        <v>978</v>
      </c>
      <c r="FL131" s="41">
        <f>INDEX('2018'!$E$7:$HF$37,  MATCH(FB131, '2018'!$A$7:$A$37, 0), MATCH(FB94, '2018'!$E$4:$HF$4, 0) )</f>
        <v>1054</v>
      </c>
      <c r="FM131" s="41">
        <f>INDEX('2019'!$E$7:$HF$37,  MATCH(FB131, '2019'!$A$7:$A$37, 0), MATCH(FB94, '2019'!$E$4:$HF$4, 0) )</f>
        <v>1195</v>
      </c>
      <c r="FO131" s="9">
        <f t="shared" ref="FO131:FP131" si="1884">FO41</f>
        <v>49</v>
      </c>
      <c r="FP131" s="18" t="str">
        <f t="shared" si="1884"/>
        <v>Utah</v>
      </c>
      <c r="FQ131" s="41">
        <f>INDEX('2010'!$E$7:$HF$37,  MATCH(FO131, '2010'!$A$7:$A$37, 0), MATCH(FO94, '2010'!$E$4:$HF$4, 0) )</f>
        <v>240</v>
      </c>
      <c r="FR131" s="41">
        <f>INDEX('2011'!$E$7:$HF$37,  MATCH(FO131, '2011'!$A$7:$A$37, 0), MATCH(FO94, '2011'!$E$4:$HF$4, 0) )</f>
        <v>173</v>
      </c>
      <c r="FS131" s="41">
        <f>INDEX('2012'!$E$7:$HF$37,  MATCH(FO131, '2012'!$A$7:$A$37, 0), MATCH(FO94, '2012'!$E$4:$HF$4, 0) )</f>
        <v>151</v>
      </c>
      <c r="FT131" s="41">
        <f>INDEX('2013'!$E$7:$HF$37,  MATCH(FO131, '2013'!$A$7:$A$37, 0), MATCH(FO94, '2013'!$E$4:$HF$4, 0) )</f>
        <v>146</v>
      </c>
      <c r="FU131" s="41">
        <f>INDEX('2014'!$E$7:$HF$37,  MATCH(FO131, '2014'!$A$7:$A$37, 0), MATCH(FO94, '2014'!$E$4:$HF$4, 0) )</f>
        <v>186</v>
      </c>
      <c r="FV131" s="41">
        <f>INDEX('2015'!$E$7:$HF$37,  MATCH(FO131, '2015'!$A$7:$A$37, 0), MATCH(FO94, '2015'!$E$4:$HF$4, 0) )</f>
        <v>168</v>
      </c>
      <c r="FW131" s="41">
        <f>INDEX('2016'!$E$7:$HF$37,  MATCH(FO131, '2016'!$A$7:$A$37, 0), MATCH(FO94, '2016'!$E$4:$HF$4, 0) )</f>
        <v>220</v>
      </c>
      <c r="FX131" s="41">
        <f>INDEX('2017'!$E$7:$HF$37,  MATCH(FO131, '2017'!$A$7:$A$37, 0), MATCH(FO94, '2017'!$E$4:$HF$4, 0) )</f>
        <v>204</v>
      </c>
      <c r="FY131" s="41">
        <f>INDEX('2018'!$E$7:$HF$37,  MATCH(FO131, '2018'!$A$7:$A$37, 0), MATCH(FO94, '2018'!$E$4:$HF$4, 0) )</f>
        <v>234</v>
      </c>
      <c r="FZ131" s="41">
        <f>INDEX('2019'!$E$7:$HF$37,  MATCH(FO131, '2019'!$A$7:$A$37, 0), MATCH(FO94, '2019'!$E$4:$HF$4, 0) )</f>
        <v>228</v>
      </c>
      <c r="GB131" s="9">
        <f t="shared" ref="GB131:GC131" si="1885">GB41</f>
        <v>49</v>
      </c>
      <c r="GC131" s="18" t="str">
        <f t="shared" si="1885"/>
        <v>Utah</v>
      </c>
      <c r="GD131" s="41">
        <f>INDEX('2010'!$E$7:$HF$37,  MATCH(GB131, '2010'!$A$7:$A$37, 0), MATCH(GB94, '2010'!$E$4:$HF$4, 0) )</f>
        <v>0</v>
      </c>
      <c r="GE131" s="41">
        <f>INDEX('2011'!$E$7:$HF$37,  MATCH(GB131, '2011'!$A$7:$A$37, 0), MATCH(GB94, '2011'!$E$4:$HF$4, 0) )</f>
        <v>0</v>
      </c>
      <c r="GF131" s="41">
        <f>INDEX('2012'!$E$7:$HF$37,  MATCH(GB131, '2012'!$A$7:$A$37, 0), MATCH(GB94, '2012'!$E$4:$HF$4, 0) )</f>
        <v>0</v>
      </c>
      <c r="GG131" s="41">
        <f>INDEX('2013'!$E$7:$HF$37,  MATCH(GB131, '2013'!$A$7:$A$37, 0), MATCH(GB94, '2013'!$E$4:$HF$4, 0) )</f>
        <v>20</v>
      </c>
      <c r="GH131" s="41">
        <f>INDEX('2014'!$E$7:$HF$37,  MATCH(GB131, '2014'!$A$7:$A$37, 0), MATCH(GB94, '2014'!$E$4:$HF$4, 0) )</f>
        <v>17</v>
      </c>
      <c r="GI131" s="41">
        <f>INDEX('2015'!$E$7:$HF$37,  MATCH(GB131, '2015'!$A$7:$A$37, 0), MATCH(GB94, '2015'!$E$4:$HF$4, 0) )</f>
        <v>31</v>
      </c>
      <c r="GJ131" s="41">
        <f>INDEX('2016'!$E$7:$HF$37,  MATCH(GB131, '2016'!$A$7:$A$37, 0), MATCH(GB94, '2016'!$E$4:$HF$4, 0) )</f>
        <v>31</v>
      </c>
      <c r="GK131" s="41">
        <f>INDEX('2017'!$E$7:$HF$37,  MATCH(GB131, '2017'!$A$7:$A$37, 0), MATCH(GB94, '2017'!$E$4:$HF$4, 0) )</f>
        <v>35</v>
      </c>
      <c r="GL131" s="41">
        <f>INDEX('2018'!$E$7:$HF$37,  MATCH(GB131, '2018'!$A$7:$A$37, 0), MATCH(GB94, '2018'!$E$4:$HF$4, 0) )</f>
        <v>16</v>
      </c>
      <c r="GM131" s="41">
        <f>INDEX('2019'!$E$7:$HF$37,  MATCH(GB131, '2019'!$A$7:$A$37, 0), MATCH(GB94, '2019'!$E$4:$HF$4, 0) )</f>
        <v>15</v>
      </c>
    </row>
    <row r="132" spans="2:195" x14ac:dyDescent="0.25">
      <c r="B132" s="9">
        <f t="shared" ref="B132:C132" si="1886">B42</f>
        <v>51</v>
      </c>
      <c r="C132" s="18" t="str">
        <f t="shared" si="1886"/>
        <v>Wasatch</v>
      </c>
      <c r="D132" s="41">
        <f>INDEX('2010'!$E$7:$HF$37,  MATCH(B132, '2010'!$A$7:$A$37, 0), MATCH(B94, '2010'!$E$4:$HF$4, 0) )</f>
        <v>929</v>
      </c>
      <c r="E132" s="41">
        <f>INDEX('2011'!$E$7:$HF$37,  MATCH(B132, '2011'!$A$7:$A$37, 0), MATCH(B94, '2011'!$E$4:$HF$4, 0) )</f>
        <v>804</v>
      </c>
      <c r="F132" s="41">
        <f>INDEX('2012'!$E$7:$HF$37,  MATCH(B132, '2012'!$A$7:$A$37, 0), MATCH(B94, '2012'!$E$4:$HF$4, 0) )</f>
        <v>949</v>
      </c>
      <c r="G132" s="41">
        <f>INDEX('2013'!$E$7:$HF$37,  MATCH(B132, '2013'!$A$7:$A$37, 0), MATCH(B94, '2013'!$E$4:$HF$4, 0) )</f>
        <v>914</v>
      </c>
      <c r="H132" s="41">
        <f>INDEX('2014'!$E$7:$HF$37,  MATCH(B132, '2014'!$A$7:$A$37, 0), MATCH(B94, '2014'!$E$4:$HF$4, 0) )</f>
        <v>862</v>
      </c>
      <c r="I132" s="41">
        <f>INDEX('2015'!$E$7:$HF$37,  MATCH(B132, '2015'!$A$7:$A$37, 0), MATCH(B94, '2015'!$E$4:$HF$4, 0) )</f>
        <v>770</v>
      </c>
      <c r="J132" s="41">
        <f>INDEX('2016'!$E$7:$HF$37,  MATCH(B132, '2016'!$A$7:$A$37, 0), MATCH(B94, '2016'!$E$4:$HF$4, 0) )</f>
        <v>838</v>
      </c>
      <c r="K132" s="41">
        <f>INDEX('2017'!$E$7:$HF$37,  MATCH(B132, '2017'!$A$7:$A$37, 0), MATCH(B94, '2017'!$E$4:$HF$4, 0) )</f>
        <v>945</v>
      </c>
      <c r="L132" s="41">
        <f>INDEX('2018'!$E$7:$HF$37,  MATCH(B132, '2018'!$A$7:$A$37, 0), MATCH(B94, '2018'!$E$4:$HF$4, 0) )</f>
        <v>807</v>
      </c>
      <c r="M132" s="41">
        <f>INDEX('2019'!$E$7:$HF$37,  MATCH(B132, '2019'!$A$7:$A$37, 0), MATCH(B94, '2019'!$E$4:$HF$4, 0) )</f>
        <v>1156</v>
      </c>
      <c r="O132" s="9">
        <f t="shared" ref="O132:P132" si="1887">O42</f>
        <v>51</v>
      </c>
      <c r="P132" s="18" t="str">
        <f t="shared" si="1887"/>
        <v>Wasatch</v>
      </c>
      <c r="Q132" s="41">
        <f>INDEX('2010'!$E$7:$HF$37,  MATCH(O132, '2010'!$A$7:$A$37, 0), MATCH(O94, '2010'!$E$4:$HF$4, 0) )</f>
        <v>18</v>
      </c>
      <c r="R132" s="41">
        <f>INDEX('2011'!$E$7:$HF$37,  MATCH(O132, '2011'!$A$7:$A$37, 0), MATCH(O94, '2011'!$E$4:$HF$4, 0) )</f>
        <v>0</v>
      </c>
      <c r="S132" s="41">
        <f>INDEX('2012'!$E$7:$HF$37,  MATCH(O132, '2012'!$A$7:$A$37, 0), MATCH(O94, '2012'!$E$4:$HF$4, 0) )</f>
        <v>70</v>
      </c>
      <c r="T132" s="41">
        <f>INDEX('2013'!$E$7:$HF$37,  MATCH(O132, '2013'!$A$7:$A$37, 0), MATCH(O94, '2013'!$E$4:$HF$4, 0) )</f>
        <v>68</v>
      </c>
      <c r="U132" s="41">
        <f>INDEX('2014'!$E$7:$HF$37,  MATCH(O132, '2014'!$A$7:$A$37, 0), MATCH(O94, '2014'!$E$4:$HF$4, 0) )</f>
        <v>77</v>
      </c>
      <c r="V132" s="41">
        <f>INDEX('2015'!$E$7:$HF$37,  MATCH(O132, '2015'!$A$7:$A$37, 0), MATCH(O94, '2015'!$E$4:$HF$4, 0) )</f>
        <v>78</v>
      </c>
      <c r="W132" s="41">
        <f>INDEX('2016'!$E$7:$HF$37,  MATCH(O132, '2016'!$A$7:$A$37, 0), MATCH(O94, '2016'!$E$4:$HF$4, 0) )</f>
        <v>71</v>
      </c>
      <c r="X132" s="41">
        <f>INDEX('2017'!$E$7:$HF$37,  MATCH(O132, '2017'!$A$7:$A$37, 0), MATCH(O94, '2017'!$E$4:$HF$4, 0) )</f>
        <v>11</v>
      </c>
      <c r="Y132" s="41">
        <f>INDEX('2018'!$E$7:$HF$37,  MATCH(O132, '2018'!$A$7:$A$37, 0), MATCH(O94, '2018'!$E$4:$HF$4, 0) )</f>
        <v>7</v>
      </c>
      <c r="Z132" s="41">
        <f>INDEX('2019'!$E$7:$HF$37,  MATCH(O132, '2019'!$A$7:$A$37, 0), MATCH(O94, '2019'!$E$4:$HF$4, 0) )</f>
        <v>3</v>
      </c>
      <c r="AB132" s="9">
        <f t="shared" ref="AB132:AC132" si="1888">AB42</f>
        <v>51</v>
      </c>
      <c r="AC132" s="18" t="str">
        <f t="shared" si="1888"/>
        <v>Wasatch</v>
      </c>
      <c r="AD132" s="41">
        <f>INDEX('2010'!$E$7:$HF$37,  MATCH(AB132, '2010'!$A$7:$A$37, 0), MATCH(AB94, '2010'!$E$4:$HF$4, 0) )</f>
        <v>79</v>
      </c>
      <c r="AE132" s="41">
        <f>INDEX('2011'!$E$7:$HF$37,  MATCH(AB132, '2011'!$A$7:$A$37, 0), MATCH(AB94, '2011'!$E$4:$HF$4, 0) )</f>
        <v>74</v>
      </c>
      <c r="AF132" s="41">
        <f>INDEX('2012'!$E$7:$HF$37,  MATCH(AB132, '2012'!$A$7:$A$37, 0), MATCH(AB94, '2012'!$E$4:$HF$4, 0) )</f>
        <v>31</v>
      </c>
      <c r="AG132" s="41">
        <f>INDEX('2013'!$E$7:$HF$37,  MATCH(AB132, '2013'!$A$7:$A$37, 0), MATCH(AB94, '2013'!$E$4:$HF$4, 0) )</f>
        <v>10</v>
      </c>
      <c r="AH132" s="41">
        <f>INDEX('2014'!$E$7:$HF$37,  MATCH(AB132, '2014'!$A$7:$A$37, 0), MATCH(AB94, '2014'!$E$4:$HF$4, 0) )</f>
        <v>13</v>
      </c>
      <c r="AI132" s="41">
        <f>INDEX('2015'!$E$7:$HF$37,  MATCH(AB132, '2015'!$A$7:$A$37, 0), MATCH(AB94, '2015'!$E$4:$HF$4, 0) )</f>
        <v>23</v>
      </c>
      <c r="AJ132" s="41">
        <f>INDEX('2016'!$E$7:$HF$37,  MATCH(AB132, '2016'!$A$7:$A$37, 0), MATCH(AB94, '2016'!$E$4:$HF$4, 0) )</f>
        <v>56</v>
      </c>
      <c r="AK132" s="41">
        <f>INDEX('2017'!$E$7:$HF$37,  MATCH(AB132, '2017'!$A$7:$A$37, 0), MATCH(AB94, '2017'!$E$4:$HF$4, 0) )</f>
        <v>81</v>
      </c>
      <c r="AL132" s="41">
        <f>INDEX('2018'!$E$7:$HF$37,  MATCH(AB132, '2018'!$A$7:$A$37, 0), MATCH(AB94, '2018'!$E$4:$HF$4, 0) )</f>
        <v>78</v>
      </c>
      <c r="AM132" s="41">
        <f>INDEX('2019'!$E$7:$HF$37,  MATCH(AB132, '2019'!$A$7:$A$37, 0), MATCH(AB94, '2019'!$E$4:$HF$4, 0) )</f>
        <v>90</v>
      </c>
      <c r="AO132" s="9">
        <f t="shared" ref="AO132:AP132" si="1889">AO42</f>
        <v>51</v>
      </c>
      <c r="AP132" s="18" t="str">
        <f t="shared" si="1889"/>
        <v>Wasatch</v>
      </c>
      <c r="AQ132" s="41">
        <f>INDEX('2010'!$E$7:$HF$37,  MATCH(AO132, '2010'!$A$7:$A$37, 0), MATCH(AO94, '2010'!$E$4:$HF$4, 0) )</f>
        <v>79</v>
      </c>
      <c r="AR132" s="41">
        <f>INDEX('2011'!$E$7:$HF$37,  MATCH(AO132, '2011'!$A$7:$A$37, 0), MATCH(AO94, '2011'!$E$4:$HF$4, 0) )</f>
        <v>71</v>
      </c>
      <c r="AS132" s="41">
        <f>INDEX('2012'!$E$7:$HF$37,  MATCH(AO132, '2012'!$A$7:$A$37, 0), MATCH(AO94, '2012'!$E$4:$HF$4, 0) )</f>
        <v>60</v>
      </c>
      <c r="AT132" s="41">
        <f>INDEX('2013'!$E$7:$HF$37,  MATCH(AO132, '2013'!$A$7:$A$37, 0), MATCH(AO94, '2013'!$E$4:$HF$4, 0) )</f>
        <v>50</v>
      </c>
      <c r="AU132" s="41">
        <f>INDEX('2014'!$E$7:$HF$37,  MATCH(AO132, '2014'!$A$7:$A$37, 0), MATCH(AO94, '2014'!$E$4:$HF$4, 0) )</f>
        <v>38</v>
      </c>
      <c r="AV132" s="41">
        <f>INDEX('2015'!$E$7:$HF$37,  MATCH(AO132, '2015'!$A$7:$A$37, 0), MATCH(AO94, '2015'!$E$4:$HF$4, 0) )</f>
        <v>35</v>
      </c>
      <c r="AW132" s="41">
        <f>INDEX('2016'!$E$7:$HF$37,  MATCH(AO132, '2016'!$A$7:$A$37, 0), MATCH(AO94, '2016'!$E$4:$HF$4, 0) )</f>
        <v>52</v>
      </c>
      <c r="AX132" s="41">
        <f>INDEX('2017'!$E$7:$HF$37,  MATCH(AO132, '2017'!$A$7:$A$37, 0), MATCH(AO94, '2017'!$E$4:$HF$4, 0) )</f>
        <v>95</v>
      </c>
      <c r="AY132" s="41">
        <f>INDEX('2018'!$E$7:$HF$37,  MATCH(AO132, '2018'!$A$7:$A$37, 0), MATCH(AO94, '2018'!$E$4:$HF$4, 0) )</f>
        <v>144</v>
      </c>
      <c r="AZ132" s="41">
        <f>INDEX('2019'!$E$7:$HF$37,  MATCH(AO132, '2019'!$A$7:$A$37, 0), MATCH(AO94, '2019'!$E$4:$HF$4, 0) )</f>
        <v>196</v>
      </c>
      <c r="BB132" s="9">
        <f t="shared" ref="BB132:BC132" si="1890">BB42</f>
        <v>51</v>
      </c>
      <c r="BC132" s="18" t="str">
        <f t="shared" si="1890"/>
        <v>Wasatch</v>
      </c>
      <c r="BD132" s="41">
        <f>INDEX('2010'!$E$7:$HF$37,  MATCH(BB132, '2010'!$A$7:$A$37, 0), MATCH(BB94, '2010'!$E$4:$HF$4, 0) )</f>
        <v>43</v>
      </c>
      <c r="BE132" s="41">
        <f>INDEX('2011'!$E$7:$HF$37,  MATCH(BB132, '2011'!$A$7:$A$37, 0), MATCH(BB94, '2011'!$E$4:$HF$4, 0) )</f>
        <v>43</v>
      </c>
      <c r="BF132" s="41">
        <f>INDEX('2012'!$E$7:$HF$37,  MATCH(BB132, '2012'!$A$7:$A$37, 0), MATCH(BB94, '2012'!$E$4:$HF$4, 0) )</f>
        <v>26</v>
      </c>
      <c r="BG132" s="41">
        <f>INDEX('2013'!$E$7:$HF$37,  MATCH(BB132, '2013'!$A$7:$A$37, 0), MATCH(BB94, '2013'!$E$4:$HF$4, 0) )</f>
        <v>40</v>
      </c>
      <c r="BH132" s="41">
        <f>INDEX('2014'!$E$7:$HF$37,  MATCH(BB132, '2014'!$A$7:$A$37, 0), MATCH(BB94, '2014'!$E$4:$HF$4, 0) )</f>
        <v>35</v>
      </c>
      <c r="BI132" s="41">
        <f>INDEX('2015'!$E$7:$HF$37,  MATCH(BB132, '2015'!$A$7:$A$37, 0), MATCH(BB94, '2015'!$E$4:$HF$4, 0) )</f>
        <v>25</v>
      </c>
      <c r="BJ132" s="41">
        <f>INDEX('2016'!$E$7:$HF$37,  MATCH(BB132, '2016'!$A$7:$A$37, 0), MATCH(BB94, '2016'!$E$4:$HF$4, 0) )</f>
        <v>22</v>
      </c>
      <c r="BK132" s="41">
        <f>INDEX('2017'!$E$7:$HF$37,  MATCH(BB132, '2017'!$A$7:$A$37, 0), MATCH(BB94, '2017'!$E$4:$HF$4, 0) )</f>
        <v>41</v>
      </c>
      <c r="BL132" s="41">
        <f>INDEX('2018'!$E$7:$HF$37,  MATCH(BB132, '2018'!$A$7:$A$37, 0), MATCH(BB94, '2018'!$E$4:$HF$4, 0) )</f>
        <v>31</v>
      </c>
      <c r="BM132" s="41">
        <f>INDEX('2019'!$E$7:$HF$37,  MATCH(BB132, '2019'!$A$7:$A$37, 0), MATCH(BB94, '2019'!$E$4:$HF$4, 0) )</f>
        <v>22</v>
      </c>
      <c r="BO132" s="9">
        <f t="shared" ref="BO132:BP132" si="1891">BO42</f>
        <v>51</v>
      </c>
      <c r="BP132" s="18" t="str">
        <f t="shared" si="1891"/>
        <v>Wasatch</v>
      </c>
      <c r="BQ132" s="41">
        <f>INDEX('2010'!$E$7:$HF$37,  MATCH(BO132, '2010'!$A$7:$A$37, 0), MATCH(BO94, '2010'!$E$4:$HF$4, 0) )</f>
        <v>29</v>
      </c>
      <c r="BR132" s="41">
        <f>INDEX('2011'!$E$7:$HF$37,  MATCH(BO132, '2011'!$A$7:$A$37, 0), MATCH(BO94, '2011'!$E$4:$HF$4, 0) )</f>
        <v>22</v>
      </c>
      <c r="BS132" s="41">
        <f>INDEX('2012'!$E$7:$HF$37,  MATCH(BO132, '2012'!$A$7:$A$37, 0), MATCH(BO94, '2012'!$E$4:$HF$4, 0) )</f>
        <v>39</v>
      </c>
      <c r="BT132" s="41">
        <f>INDEX('2013'!$E$7:$HF$37,  MATCH(BO132, '2013'!$A$7:$A$37, 0), MATCH(BO94, '2013'!$E$4:$HF$4, 0) )</f>
        <v>86</v>
      </c>
      <c r="BU132" s="41">
        <f>INDEX('2014'!$E$7:$HF$37,  MATCH(BO132, '2014'!$A$7:$A$37, 0), MATCH(BO94, '2014'!$E$4:$HF$4, 0) )</f>
        <v>76</v>
      </c>
      <c r="BV132" s="41">
        <f>INDEX('2015'!$E$7:$HF$37,  MATCH(BO132, '2015'!$A$7:$A$37, 0), MATCH(BO94, '2015'!$E$4:$HF$4, 0) )</f>
        <v>58</v>
      </c>
      <c r="BW132" s="41">
        <f>INDEX('2016'!$E$7:$HF$37,  MATCH(BO132, '2016'!$A$7:$A$37, 0), MATCH(BO94, '2016'!$E$4:$HF$4, 0) )</f>
        <v>46</v>
      </c>
      <c r="BX132" s="41">
        <f>INDEX('2017'!$E$7:$HF$37,  MATCH(BO132, '2017'!$A$7:$A$37, 0), MATCH(BO94, '2017'!$E$4:$HF$4, 0) )</f>
        <v>61</v>
      </c>
      <c r="BY132" s="41">
        <f>INDEX('2018'!$E$7:$HF$37,  MATCH(BO132, '2018'!$A$7:$A$37, 0), MATCH(BO94, '2018'!$E$4:$HF$4, 0) )</f>
        <v>15</v>
      </c>
      <c r="BZ132" s="41">
        <f>INDEX('2019'!$E$7:$HF$37,  MATCH(BO132, '2019'!$A$7:$A$37, 0), MATCH(BO94, '2019'!$E$4:$HF$4, 0) )</f>
        <v>25</v>
      </c>
      <c r="CB132" s="9">
        <f t="shared" ref="CB132:CC132" si="1892">CB42</f>
        <v>51</v>
      </c>
      <c r="CC132" s="18" t="str">
        <f t="shared" si="1892"/>
        <v>Wasatch</v>
      </c>
      <c r="CD132" s="41">
        <f>INDEX('2010'!$E$7:$HF$37,  MATCH(CB132, '2010'!$A$7:$A$37, 0), MATCH(CB94, '2010'!$E$4:$HF$4, 0) )</f>
        <v>5</v>
      </c>
      <c r="CE132" s="41">
        <f>INDEX('2011'!$E$7:$HF$37,  MATCH(CB132, '2011'!$A$7:$A$37, 0), MATCH(CB94, '2011'!$E$4:$HF$4, 0) )</f>
        <v>6</v>
      </c>
      <c r="CF132" s="41">
        <f>INDEX('2012'!$E$7:$HF$37,  MATCH(CB132, '2012'!$A$7:$A$37, 0), MATCH(CB94, '2012'!$E$4:$HF$4, 0) )</f>
        <v>11</v>
      </c>
      <c r="CG132" s="41">
        <f>INDEX('2013'!$E$7:$HF$37,  MATCH(CB132, '2013'!$A$7:$A$37, 0), MATCH(CB94, '2013'!$E$4:$HF$4, 0) )</f>
        <v>9</v>
      </c>
      <c r="CH132" s="41">
        <f>INDEX('2014'!$E$7:$HF$37,  MATCH(CB132, '2014'!$A$7:$A$37, 0), MATCH(CB94, '2014'!$E$4:$HF$4, 0) )</f>
        <v>12</v>
      </c>
      <c r="CI132" s="41">
        <f>INDEX('2015'!$E$7:$HF$37,  MATCH(CB132, '2015'!$A$7:$A$37, 0), MATCH(CB94, '2015'!$E$4:$HF$4, 0) )</f>
        <v>22</v>
      </c>
      <c r="CJ132" s="41">
        <f>INDEX('2016'!$E$7:$HF$37,  MATCH(CB132, '2016'!$A$7:$A$37, 0), MATCH(CB94, '2016'!$E$4:$HF$4, 0) )</f>
        <v>23</v>
      </c>
      <c r="CK132" s="41">
        <f>INDEX('2017'!$E$7:$HF$37,  MATCH(CB132, '2017'!$A$7:$A$37, 0), MATCH(CB94, '2017'!$E$4:$HF$4, 0) )</f>
        <v>17</v>
      </c>
      <c r="CL132" s="41">
        <f>INDEX('2018'!$E$7:$HF$37,  MATCH(CB132, '2018'!$A$7:$A$37, 0), MATCH(CB94, '2018'!$E$4:$HF$4, 0) )</f>
        <v>55</v>
      </c>
      <c r="CM132" s="41">
        <f>INDEX('2019'!$E$7:$HF$37,  MATCH(CB132, '2019'!$A$7:$A$37, 0), MATCH(CB94, '2019'!$E$4:$HF$4, 0) )</f>
        <v>76</v>
      </c>
      <c r="CO132" s="9">
        <f t="shared" ref="CO132:CP132" si="1893">CO42</f>
        <v>51</v>
      </c>
      <c r="CP132" s="18" t="str">
        <f t="shared" si="1893"/>
        <v>Wasatch</v>
      </c>
      <c r="CQ132" s="41">
        <f>INDEX('2010'!$E$7:$HF$37,  MATCH(CO132, '2010'!$A$7:$A$37, 0), MATCH(CO94, '2010'!$E$4:$HF$4, 0) )</f>
        <v>0</v>
      </c>
      <c r="CR132" s="41">
        <f>INDEX('2011'!$E$7:$HF$37,  MATCH(CO132, '2011'!$A$7:$A$37, 0), MATCH(CO94, '2011'!$E$4:$HF$4, 0) )</f>
        <v>0</v>
      </c>
      <c r="CS132" s="41">
        <f>INDEX('2012'!$E$7:$HF$37,  MATCH(CO132, '2012'!$A$7:$A$37, 0), MATCH(CO94, '2012'!$E$4:$HF$4, 0) )</f>
        <v>0</v>
      </c>
      <c r="CT132" s="41">
        <f>INDEX('2013'!$E$7:$HF$37,  MATCH(CO132, '2013'!$A$7:$A$37, 0), MATCH(CO94, '2013'!$E$4:$HF$4, 0) )</f>
        <v>0</v>
      </c>
      <c r="CU132" s="41">
        <f>INDEX('2014'!$E$7:$HF$37,  MATCH(CO132, '2014'!$A$7:$A$37, 0), MATCH(CO94, '2014'!$E$4:$HF$4, 0) )</f>
        <v>0</v>
      </c>
      <c r="CV132" s="41">
        <f>INDEX('2015'!$E$7:$HF$37,  MATCH(CO132, '2015'!$A$7:$A$37, 0), MATCH(CO94, '2015'!$E$4:$HF$4, 0) )</f>
        <v>0</v>
      </c>
      <c r="CW132" s="41">
        <f>INDEX('2016'!$E$7:$HF$37,  MATCH(CO132, '2016'!$A$7:$A$37, 0), MATCH(CO94, '2016'!$E$4:$HF$4, 0) )</f>
        <v>0</v>
      </c>
      <c r="CX132" s="41">
        <f>INDEX('2017'!$E$7:$HF$37,  MATCH(CO132, '2017'!$A$7:$A$37, 0), MATCH(CO94, '2017'!$E$4:$HF$4, 0) )</f>
        <v>19</v>
      </c>
      <c r="CY132" s="41">
        <f>INDEX('2018'!$E$7:$HF$37,  MATCH(CO132, '2018'!$A$7:$A$37, 0), MATCH(CO94, '2018'!$E$4:$HF$4, 0) )</f>
        <v>21</v>
      </c>
      <c r="CZ132" s="41">
        <f>INDEX('2019'!$E$7:$HF$37,  MATCH(CO132, '2019'!$A$7:$A$37, 0), MATCH(CO94, '2019'!$E$4:$HF$4, 0) )</f>
        <v>25</v>
      </c>
      <c r="DB132" s="9">
        <f t="shared" ref="DB132:DC132" si="1894">DB42</f>
        <v>51</v>
      </c>
      <c r="DC132" s="18" t="str">
        <f t="shared" si="1894"/>
        <v>Wasatch</v>
      </c>
      <c r="DD132" s="41">
        <f>INDEX('2010'!$E$7:$HF$37,  MATCH(DB132, '2010'!$A$7:$A$37, 0), MATCH(DB94, '2010'!$E$4:$HF$4, 0) )</f>
        <v>147</v>
      </c>
      <c r="DE132" s="41">
        <f>INDEX('2011'!$E$7:$HF$37,  MATCH(DB132, '2011'!$A$7:$A$37, 0), MATCH(DB94, '2011'!$E$4:$HF$4, 0) )</f>
        <v>110</v>
      </c>
      <c r="DF132" s="41">
        <f>INDEX('2012'!$E$7:$HF$37,  MATCH(DB132, '2012'!$A$7:$A$37, 0), MATCH(DB94, '2012'!$E$4:$HF$4, 0) )</f>
        <v>96</v>
      </c>
      <c r="DG132" s="41">
        <f>INDEX('2013'!$E$7:$HF$37,  MATCH(DB132, '2013'!$A$7:$A$37, 0), MATCH(DB94, '2013'!$E$4:$HF$4, 0) )</f>
        <v>82</v>
      </c>
      <c r="DH132" s="41">
        <f>INDEX('2014'!$E$7:$HF$37,  MATCH(DB132, '2014'!$A$7:$A$37, 0), MATCH(DB94, '2014'!$E$4:$HF$4, 0) )</f>
        <v>69</v>
      </c>
      <c r="DI132" s="41">
        <f>INDEX('2015'!$E$7:$HF$37,  MATCH(DB132, '2015'!$A$7:$A$37, 0), MATCH(DB94, '2015'!$E$4:$HF$4, 0) )</f>
        <v>54</v>
      </c>
      <c r="DJ132" s="41">
        <f>INDEX('2016'!$E$7:$HF$37,  MATCH(DB132, '2016'!$A$7:$A$37, 0), MATCH(DB94, '2016'!$E$4:$HF$4, 0) )</f>
        <v>74</v>
      </c>
      <c r="DK132" s="41">
        <f>INDEX('2017'!$E$7:$HF$37,  MATCH(DB132, '2017'!$A$7:$A$37, 0), MATCH(DB94, '2017'!$E$4:$HF$4, 0) )</f>
        <v>72</v>
      </c>
      <c r="DL132" s="41">
        <f>INDEX('2018'!$E$7:$HF$37,  MATCH(DB132, '2018'!$A$7:$A$37, 0), MATCH(DB94, '2018'!$E$4:$HF$4, 0) )</f>
        <v>102</v>
      </c>
      <c r="DM132" s="41">
        <f>INDEX('2019'!$E$7:$HF$37,  MATCH(DB132, '2019'!$A$7:$A$37, 0), MATCH(DB94, '2019'!$E$4:$HF$4, 0) )</f>
        <v>117</v>
      </c>
      <c r="DO132" s="9">
        <f t="shared" ref="DO132:DP132" si="1895">DO42</f>
        <v>51</v>
      </c>
      <c r="DP132" s="18" t="str">
        <f t="shared" si="1895"/>
        <v>Wasatch</v>
      </c>
      <c r="DQ132" s="41">
        <f>INDEX('2010'!$E$7:$HF$37,  MATCH(DO132, '2010'!$A$7:$A$37, 0), MATCH(DO94, '2010'!$E$4:$HF$4, 0) )</f>
        <v>259</v>
      </c>
      <c r="DR132" s="41">
        <f>INDEX('2011'!$E$7:$HF$37,  MATCH(DO132, '2011'!$A$7:$A$37, 0), MATCH(DO94, '2011'!$E$4:$HF$4, 0) )</f>
        <v>228</v>
      </c>
      <c r="DS132" s="41">
        <f>INDEX('2012'!$E$7:$HF$37,  MATCH(DO132, '2012'!$A$7:$A$37, 0), MATCH(DO94, '2012'!$E$4:$HF$4, 0) )</f>
        <v>291</v>
      </c>
      <c r="DT132" s="41">
        <f>INDEX('2013'!$E$7:$HF$37,  MATCH(DO132, '2013'!$A$7:$A$37, 0), MATCH(DO94, '2013'!$E$4:$HF$4, 0) )</f>
        <v>279</v>
      </c>
      <c r="DU132" s="41">
        <f>INDEX('2014'!$E$7:$HF$37,  MATCH(DO132, '2014'!$A$7:$A$37, 0), MATCH(DO94, '2014'!$E$4:$HF$4, 0) )</f>
        <v>240</v>
      </c>
      <c r="DV132" s="41">
        <f>INDEX('2015'!$E$7:$HF$37,  MATCH(DO132, '2015'!$A$7:$A$37, 0), MATCH(DO94, '2015'!$E$4:$HF$4, 0) )</f>
        <v>222</v>
      </c>
      <c r="DW132" s="41">
        <f>INDEX('2016'!$E$7:$HF$37,  MATCH(DO132, '2016'!$A$7:$A$37, 0), MATCH(DO94, '2016'!$E$4:$HF$4, 0) )</f>
        <v>196</v>
      </c>
      <c r="DX132" s="41">
        <f>INDEX('2017'!$E$7:$HF$37,  MATCH(DO132, '2017'!$A$7:$A$37, 0), MATCH(DO94, '2017'!$E$4:$HF$4, 0) )</f>
        <v>278</v>
      </c>
      <c r="DY132" s="41">
        <f>INDEX('2018'!$E$7:$HF$37,  MATCH(DO132, '2018'!$A$7:$A$37, 0), MATCH(DO94, '2018'!$E$4:$HF$4, 0) )</f>
        <v>148</v>
      </c>
      <c r="DZ132" s="41">
        <f>INDEX('2019'!$E$7:$HF$37,  MATCH(DO132, '2019'!$A$7:$A$37, 0), MATCH(DO94, '2019'!$E$4:$HF$4, 0) )</f>
        <v>254</v>
      </c>
      <c r="EB132" s="9">
        <f t="shared" ref="EB132:EC132" si="1896">EB42</f>
        <v>51</v>
      </c>
      <c r="EC132" s="18" t="str">
        <f t="shared" si="1896"/>
        <v>Wasatch</v>
      </c>
      <c r="ED132" s="41">
        <f>INDEX('2010'!$E$7:$HF$37,  MATCH(EB132, '2010'!$A$7:$A$37, 0), MATCH(EB94, '2010'!$E$4:$HF$4, 0) )</f>
        <v>96</v>
      </c>
      <c r="EE132" s="41">
        <f>INDEX('2011'!$E$7:$HF$37,  MATCH(EB132, '2011'!$A$7:$A$37, 0), MATCH(EB94, '2011'!$E$4:$HF$4, 0) )</f>
        <v>111</v>
      </c>
      <c r="EF132" s="41">
        <f>INDEX('2012'!$E$7:$HF$37,  MATCH(EB132, '2012'!$A$7:$A$37, 0), MATCH(EB94, '2012'!$E$4:$HF$4, 0) )</f>
        <v>148</v>
      </c>
      <c r="EG132" s="41">
        <f>INDEX('2013'!$E$7:$HF$37,  MATCH(EB132, '2013'!$A$7:$A$37, 0), MATCH(EB94, '2013'!$E$4:$HF$4, 0) )</f>
        <v>87</v>
      </c>
      <c r="EH132" s="41">
        <f>INDEX('2014'!$E$7:$HF$37,  MATCH(EB132, '2014'!$A$7:$A$37, 0), MATCH(EB94, '2014'!$E$4:$HF$4, 0) )</f>
        <v>135</v>
      </c>
      <c r="EI132" s="41">
        <f>INDEX('2015'!$E$7:$HF$37,  MATCH(EB132, '2015'!$A$7:$A$37, 0), MATCH(EB94, '2015'!$E$4:$HF$4, 0) )</f>
        <v>141</v>
      </c>
      <c r="EJ132" s="41">
        <f>INDEX('2016'!$E$7:$HF$37,  MATCH(EB132, '2016'!$A$7:$A$37, 0), MATCH(EB94, '2016'!$E$4:$HF$4, 0) )</f>
        <v>151</v>
      </c>
      <c r="EK132" s="41">
        <f>INDEX('2017'!$E$7:$HF$37,  MATCH(EB132, '2017'!$A$7:$A$37, 0), MATCH(EB94, '2017'!$E$4:$HF$4, 0) )</f>
        <v>153</v>
      </c>
      <c r="EL132" s="41">
        <f>INDEX('2018'!$E$7:$HF$37,  MATCH(EB132, '2018'!$A$7:$A$37, 0), MATCH(EB94, '2018'!$E$4:$HF$4, 0) )</f>
        <v>126</v>
      </c>
      <c r="EM132" s="41">
        <f>INDEX('2019'!$E$7:$HF$37,  MATCH(EB132, '2019'!$A$7:$A$37, 0), MATCH(EB94, '2019'!$E$4:$HF$4, 0) )</f>
        <v>191</v>
      </c>
      <c r="EO132" s="9">
        <f t="shared" ref="EO132:EP132" si="1897">EO42</f>
        <v>51</v>
      </c>
      <c r="EP132" s="18" t="str">
        <f t="shared" si="1897"/>
        <v>Wasatch</v>
      </c>
      <c r="EQ132" s="41">
        <f>INDEX('2010'!$E$7:$HF$37,  MATCH(EO132, '2010'!$A$7:$A$37, 0), MATCH(EO94, '2010'!$E$4:$HF$4, 0) )</f>
        <v>83</v>
      </c>
      <c r="ER132" s="41">
        <f>INDEX('2011'!$E$7:$HF$37,  MATCH(EO132, '2011'!$A$7:$A$37, 0), MATCH(EO94, '2011'!$E$4:$HF$4, 0) )</f>
        <v>43</v>
      </c>
      <c r="ES132" s="41">
        <f>INDEX('2012'!$E$7:$HF$37,  MATCH(EO132, '2012'!$A$7:$A$37, 0), MATCH(EO94, '2012'!$E$4:$HF$4, 0) )</f>
        <v>32</v>
      </c>
      <c r="ET132" s="41">
        <f>INDEX('2013'!$E$7:$HF$37,  MATCH(EO132, '2013'!$A$7:$A$37, 0), MATCH(EO94, '2013'!$E$4:$HF$4, 0) )</f>
        <v>27</v>
      </c>
      <c r="EU132" s="41">
        <f>INDEX('2014'!$E$7:$HF$37,  MATCH(EO132, '2014'!$A$7:$A$37, 0), MATCH(EO94, '2014'!$E$4:$HF$4, 0) )</f>
        <v>37</v>
      </c>
      <c r="EV132" s="41">
        <f>INDEX('2015'!$E$7:$HF$37,  MATCH(EO132, '2015'!$A$7:$A$37, 0), MATCH(EO94, '2015'!$E$4:$HF$4, 0) )</f>
        <v>0</v>
      </c>
      <c r="EW132" s="41">
        <f>INDEX('2016'!$E$7:$HF$37,  MATCH(EO132, '2016'!$A$7:$A$37, 0), MATCH(EO94, '2016'!$E$4:$HF$4, 0) )</f>
        <v>31</v>
      </c>
      <c r="EX132" s="41">
        <f>INDEX('2017'!$E$7:$HF$37,  MATCH(EO132, '2017'!$A$7:$A$37, 0), MATCH(EO94, '2017'!$E$4:$HF$4, 0) )</f>
        <v>33</v>
      </c>
      <c r="EY132" s="41">
        <f>INDEX('2018'!$E$7:$HF$37,  MATCH(EO132, '2018'!$A$7:$A$37, 0), MATCH(EO94, '2018'!$E$4:$HF$4, 0) )</f>
        <v>28</v>
      </c>
      <c r="EZ132" s="41">
        <f>INDEX('2019'!$E$7:$HF$37,  MATCH(EO132, '2019'!$A$7:$A$37, 0), MATCH(EO94, '2019'!$E$4:$HF$4, 0) )</f>
        <v>24</v>
      </c>
      <c r="FB132" s="9">
        <f t="shared" ref="FB132:FC132" si="1898">FB42</f>
        <v>51</v>
      </c>
      <c r="FC132" s="18" t="str">
        <f t="shared" si="1898"/>
        <v>Wasatch</v>
      </c>
      <c r="FD132" s="41">
        <f>INDEX('2010'!$E$7:$HF$37,  MATCH(FB132, '2010'!$A$7:$A$37, 0), MATCH(FB94, '2010'!$E$4:$HF$4, 0) )</f>
        <v>87</v>
      </c>
      <c r="FE132" s="41">
        <f>INDEX('2011'!$E$7:$HF$37,  MATCH(FB132, '2011'!$A$7:$A$37, 0), MATCH(FB94, '2011'!$E$4:$HF$4, 0) )</f>
        <v>93</v>
      </c>
      <c r="FF132" s="41">
        <f>INDEX('2012'!$E$7:$HF$37,  MATCH(FB132, '2012'!$A$7:$A$37, 0), MATCH(FB94, '2012'!$E$4:$HF$4, 0) )</f>
        <v>142</v>
      </c>
      <c r="FG132" s="41">
        <f>INDEX('2013'!$E$7:$HF$37,  MATCH(FB132, '2013'!$A$7:$A$37, 0), MATCH(FB94, '2013'!$E$4:$HF$4, 0) )</f>
        <v>105</v>
      </c>
      <c r="FH132" s="41">
        <f>INDEX('2014'!$E$7:$HF$37,  MATCH(FB132, '2014'!$A$7:$A$37, 0), MATCH(FB94, '2014'!$E$4:$HF$4, 0) )</f>
        <v>63</v>
      </c>
      <c r="FI132" s="41">
        <f>INDEX('2015'!$E$7:$HF$37,  MATCH(FB132, '2015'!$A$7:$A$37, 0), MATCH(FB94, '2015'!$E$4:$HF$4, 0) )</f>
        <v>50</v>
      </c>
      <c r="FJ132" s="41">
        <f>INDEX('2016'!$E$7:$HF$37,  MATCH(FB132, '2016'!$A$7:$A$37, 0), MATCH(FB94, '2016'!$E$4:$HF$4, 0) )</f>
        <v>69</v>
      </c>
      <c r="FK132" s="41">
        <f>INDEX('2017'!$E$7:$HF$37,  MATCH(FB132, '2017'!$A$7:$A$37, 0), MATCH(FB94, '2017'!$E$4:$HF$4, 0) )</f>
        <v>20</v>
      </c>
      <c r="FL132" s="41">
        <f>INDEX('2018'!$E$7:$HF$37,  MATCH(FB132, '2018'!$A$7:$A$37, 0), MATCH(FB94, '2018'!$E$4:$HF$4, 0) )</f>
        <v>38</v>
      </c>
      <c r="FM132" s="41">
        <f>INDEX('2019'!$E$7:$HF$37,  MATCH(FB132, '2019'!$A$7:$A$37, 0), MATCH(FB94, '2019'!$E$4:$HF$4, 0) )</f>
        <v>112</v>
      </c>
      <c r="FO132" s="9">
        <f t="shared" ref="FO132:FP132" si="1899">FO42</f>
        <v>51</v>
      </c>
      <c r="FP132" s="18" t="str">
        <f t="shared" si="1899"/>
        <v>Wasatch</v>
      </c>
      <c r="FQ132" s="41">
        <f>INDEX('2010'!$E$7:$HF$37,  MATCH(FO132, '2010'!$A$7:$A$37, 0), MATCH(FO94, '2010'!$E$4:$HF$4, 0) )</f>
        <v>4</v>
      </c>
      <c r="FR132" s="41">
        <f>INDEX('2011'!$E$7:$HF$37,  MATCH(FO132, '2011'!$A$7:$A$37, 0), MATCH(FO94, '2011'!$E$4:$HF$4, 0) )</f>
        <v>3</v>
      </c>
      <c r="FS132" s="41">
        <f>INDEX('2012'!$E$7:$HF$37,  MATCH(FO132, '2012'!$A$7:$A$37, 0), MATCH(FO94, '2012'!$E$4:$HF$4, 0) )</f>
        <v>3</v>
      </c>
      <c r="FT132" s="41">
        <f>INDEX('2013'!$E$7:$HF$37,  MATCH(FO132, '2013'!$A$7:$A$37, 0), MATCH(FO94, '2013'!$E$4:$HF$4, 0) )</f>
        <v>59</v>
      </c>
      <c r="FU132" s="41">
        <f>INDEX('2014'!$E$7:$HF$37,  MATCH(FO132, '2014'!$A$7:$A$37, 0), MATCH(FO94, '2014'!$E$4:$HF$4, 0) )</f>
        <v>55</v>
      </c>
      <c r="FV132" s="41">
        <f>INDEX('2015'!$E$7:$HF$37,  MATCH(FO132, '2015'!$A$7:$A$37, 0), MATCH(FO94, '2015'!$E$4:$HF$4, 0) )</f>
        <v>57</v>
      </c>
      <c r="FW132" s="41">
        <f>INDEX('2016'!$E$7:$HF$37,  MATCH(FO132, '2016'!$A$7:$A$37, 0), MATCH(FO94, '2016'!$E$4:$HF$4, 0) )</f>
        <v>40</v>
      </c>
      <c r="FX132" s="41">
        <f>INDEX('2017'!$E$7:$HF$37,  MATCH(FO132, '2017'!$A$7:$A$37, 0), MATCH(FO94, '2017'!$E$4:$HF$4, 0) )</f>
        <v>59</v>
      </c>
      <c r="FY132" s="41">
        <f>INDEX('2018'!$E$7:$HF$37,  MATCH(FO132, '2018'!$A$7:$A$37, 0), MATCH(FO94, '2018'!$E$4:$HF$4, 0) )</f>
        <v>14</v>
      </c>
      <c r="FZ132" s="41">
        <f>INDEX('2019'!$E$7:$HF$37,  MATCH(FO132, '2019'!$A$7:$A$37, 0), MATCH(FO94, '2019'!$E$4:$HF$4, 0) )</f>
        <v>21</v>
      </c>
      <c r="GB132" s="9">
        <f t="shared" ref="GB132:GC132" si="1900">GB42</f>
        <v>51</v>
      </c>
      <c r="GC132" s="18" t="str">
        <f t="shared" si="1900"/>
        <v>Wasatch</v>
      </c>
      <c r="GD132" s="41">
        <f>INDEX('2010'!$E$7:$HF$37,  MATCH(GB132, '2010'!$A$7:$A$37, 0), MATCH(GB94, '2010'!$E$4:$HF$4, 0) )</f>
        <v>0</v>
      </c>
      <c r="GE132" s="41">
        <f>INDEX('2011'!$E$7:$HF$37,  MATCH(GB132, '2011'!$A$7:$A$37, 0), MATCH(GB94, '2011'!$E$4:$HF$4, 0) )</f>
        <v>0</v>
      </c>
      <c r="GF132" s="41">
        <f>INDEX('2012'!$E$7:$HF$37,  MATCH(GB132, '2012'!$A$7:$A$37, 0), MATCH(GB94, '2012'!$E$4:$HF$4, 0) )</f>
        <v>0</v>
      </c>
      <c r="GG132" s="41">
        <f>INDEX('2013'!$E$7:$HF$37,  MATCH(GB132, '2013'!$A$7:$A$37, 0), MATCH(GB94, '2013'!$E$4:$HF$4, 0) )</f>
        <v>12</v>
      </c>
      <c r="GH132" s="41">
        <f>INDEX('2014'!$E$7:$HF$37,  MATCH(GB132, '2014'!$A$7:$A$37, 0), MATCH(GB94, '2014'!$E$4:$HF$4, 0) )</f>
        <v>12</v>
      </c>
      <c r="GI132" s="41">
        <f>INDEX('2015'!$E$7:$HF$37,  MATCH(GB132, '2015'!$A$7:$A$37, 0), MATCH(GB94, '2015'!$E$4:$HF$4, 0) )</f>
        <v>5</v>
      </c>
      <c r="GJ132" s="41">
        <f>INDEX('2016'!$E$7:$HF$37,  MATCH(GB132, '2016'!$A$7:$A$37, 0), MATCH(GB94, '2016'!$E$4:$HF$4, 0) )</f>
        <v>7</v>
      </c>
      <c r="GK132" s="41">
        <f>INDEX('2017'!$E$7:$HF$37,  MATCH(GB132, '2017'!$A$7:$A$37, 0), MATCH(GB94, '2017'!$E$4:$HF$4, 0) )</f>
        <v>5</v>
      </c>
      <c r="GL132" s="41">
        <f>INDEX('2018'!$E$7:$HF$37,  MATCH(GB132, '2018'!$A$7:$A$37, 0), MATCH(GB94, '2018'!$E$4:$HF$4, 0) )</f>
        <v>0</v>
      </c>
      <c r="GM132" s="41">
        <f>INDEX('2019'!$E$7:$HF$37,  MATCH(GB132, '2019'!$A$7:$A$37, 0), MATCH(GB94, '2019'!$E$4:$HF$4, 0) )</f>
        <v>0</v>
      </c>
    </row>
    <row r="133" spans="2:195" x14ac:dyDescent="0.25">
      <c r="B133" s="9">
        <f t="shared" ref="B133:C133" si="1901">B43</f>
        <v>53</v>
      </c>
      <c r="C133" s="18" t="str">
        <f t="shared" si="1901"/>
        <v>Washington</v>
      </c>
      <c r="D133" s="41">
        <f>INDEX('2010'!$E$7:$HF$37,  MATCH(B133, '2010'!$A$7:$A$37, 0), MATCH(B94, '2010'!$E$4:$HF$4, 0) )</f>
        <v>2600</v>
      </c>
      <c r="E133" s="41">
        <f>INDEX('2011'!$E$7:$HF$37,  MATCH(B133, '2011'!$A$7:$A$37, 0), MATCH(B94, '2011'!$E$4:$HF$4, 0) )</f>
        <v>2616</v>
      </c>
      <c r="F133" s="41">
        <f>INDEX('2012'!$E$7:$HF$37,  MATCH(B133, '2012'!$A$7:$A$37, 0), MATCH(B94, '2012'!$E$4:$HF$4, 0) )</f>
        <v>2679</v>
      </c>
      <c r="G133" s="41">
        <f>INDEX('2013'!$E$7:$HF$37,  MATCH(B133, '2013'!$A$7:$A$37, 0), MATCH(B94, '2013'!$E$4:$HF$4, 0) )</f>
        <v>2518</v>
      </c>
      <c r="H133" s="41">
        <f>INDEX('2014'!$E$7:$HF$37,  MATCH(B133, '2014'!$A$7:$A$37, 0), MATCH(B94, '2014'!$E$4:$HF$4, 0) )</f>
        <v>2582</v>
      </c>
      <c r="I133" s="41">
        <f>INDEX('2015'!$E$7:$HF$37,  MATCH(B133, '2015'!$A$7:$A$37, 0), MATCH(B94, '2015'!$E$4:$HF$4, 0) )</f>
        <v>2959</v>
      </c>
      <c r="J133" s="41">
        <f>INDEX('2016'!$E$7:$HF$37,  MATCH(B133, '2016'!$A$7:$A$37, 0), MATCH(B94, '2016'!$E$4:$HF$4, 0) )</f>
        <v>3297</v>
      </c>
      <c r="K133" s="41">
        <f>INDEX('2017'!$E$7:$HF$37,  MATCH(B133, '2017'!$A$7:$A$37, 0), MATCH(B94, '2017'!$E$4:$HF$4, 0) )</f>
        <v>3741</v>
      </c>
      <c r="L133" s="41">
        <f>INDEX('2018'!$E$7:$HF$37,  MATCH(B133, '2018'!$A$7:$A$37, 0), MATCH(B94, '2018'!$E$4:$HF$4, 0) )</f>
        <v>5147</v>
      </c>
      <c r="M133" s="41">
        <f>INDEX('2019'!$E$7:$HF$37,  MATCH(B133, '2019'!$A$7:$A$37, 0), MATCH(B94, '2019'!$E$4:$HF$4, 0) )</f>
        <v>6505</v>
      </c>
      <c r="O133" s="9">
        <f t="shared" ref="O133:P133" si="1902">O43</f>
        <v>53</v>
      </c>
      <c r="P133" s="18" t="str">
        <f t="shared" si="1902"/>
        <v>Washington</v>
      </c>
      <c r="Q133" s="41">
        <f>INDEX('2010'!$E$7:$HF$37,  MATCH(O133, '2010'!$A$7:$A$37, 0), MATCH(O94, '2010'!$E$4:$HF$4, 0) )</f>
        <v>48</v>
      </c>
      <c r="R133" s="41">
        <f>INDEX('2011'!$E$7:$HF$37,  MATCH(O133, '2011'!$A$7:$A$37, 0), MATCH(O94, '2011'!$E$4:$HF$4, 0) )</f>
        <v>37</v>
      </c>
      <c r="S133" s="41">
        <f>INDEX('2012'!$E$7:$HF$37,  MATCH(O133, '2012'!$A$7:$A$37, 0), MATCH(O94, '2012'!$E$4:$HF$4, 0) )</f>
        <v>40</v>
      </c>
      <c r="T133" s="41">
        <f>INDEX('2013'!$E$7:$HF$37,  MATCH(O133, '2013'!$A$7:$A$37, 0), MATCH(O94, '2013'!$E$4:$HF$4, 0) )</f>
        <v>23</v>
      </c>
      <c r="U133" s="41">
        <f>INDEX('2014'!$E$7:$HF$37,  MATCH(O133, '2014'!$A$7:$A$37, 0), MATCH(O94, '2014'!$E$4:$HF$4, 0) )</f>
        <v>7</v>
      </c>
      <c r="V133" s="41">
        <f>INDEX('2015'!$E$7:$HF$37,  MATCH(O133, '2015'!$A$7:$A$37, 0), MATCH(O94, '2015'!$E$4:$HF$4, 0) )</f>
        <v>11</v>
      </c>
      <c r="W133" s="41">
        <f>INDEX('2016'!$E$7:$HF$37,  MATCH(O133, '2016'!$A$7:$A$37, 0), MATCH(O94, '2016'!$E$4:$HF$4, 0) )</f>
        <v>38</v>
      </c>
      <c r="X133" s="41">
        <f>INDEX('2017'!$E$7:$HF$37,  MATCH(O133, '2017'!$A$7:$A$37, 0), MATCH(O94, '2017'!$E$4:$HF$4, 0) )</f>
        <v>74</v>
      </c>
      <c r="Y133" s="41">
        <f>INDEX('2018'!$E$7:$HF$37,  MATCH(O133, '2018'!$A$7:$A$37, 0), MATCH(O94, '2018'!$E$4:$HF$4, 0) )</f>
        <v>95</v>
      </c>
      <c r="Z133" s="41">
        <f>INDEX('2019'!$E$7:$HF$37,  MATCH(O133, '2019'!$A$7:$A$37, 0), MATCH(O94, '2019'!$E$4:$HF$4, 0) )</f>
        <v>175</v>
      </c>
      <c r="AB133" s="9">
        <f t="shared" ref="AB133:AC133" si="1903">AB43</f>
        <v>53</v>
      </c>
      <c r="AC133" s="18" t="str">
        <f t="shared" si="1903"/>
        <v>Washington</v>
      </c>
      <c r="AD133" s="41">
        <f>INDEX('2010'!$E$7:$HF$37,  MATCH(AB133, '2010'!$A$7:$A$37, 0), MATCH(AB94, '2010'!$E$4:$HF$4, 0) )</f>
        <v>116</v>
      </c>
      <c r="AE133" s="41">
        <f>INDEX('2011'!$E$7:$HF$37,  MATCH(AB133, '2011'!$A$7:$A$37, 0), MATCH(AB94, '2011'!$E$4:$HF$4, 0) )</f>
        <v>116</v>
      </c>
      <c r="AF133" s="41">
        <f>INDEX('2012'!$E$7:$HF$37,  MATCH(AB133, '2012'!$A$7:$A$37, 0), MATCH(AB94, '2012'!$E$4:$HF$4, 0) )</f>
        <v>99</v>
      </c>
      <c r="AG133" s="41">
        <f>INDEX('2013'!$E$7:$HF$37,  MATCH(AB133, '2013'!$A$7:$A$37, 0), MATCH(AB94, '2013'!$E$4:$HF$4, 0) )</f>
        <v>100</v>
      </c>
      <c r="AH133" s="41">
        <f>INDEX('2014'!$E$7:$HF$37,  MATCH(AB133, '2014'!$A$7:$A$37, 0), MATCH(AB94, '2014'!$E$4:$HF$4, 0) )</f>
        <v>152</v>
      </c>
      <c r="AI133" s="41">
        <f>INDEX('2015'!$E$7:$HF$37,  MATCH(AB133, '2015'!$A$7:$A$37, 0), MATCH(AB94, '2015'!$E$4:$HF$4, 0) )</f>
        <v>255</v>
      </c>
      <c r="AJ133" s="41">
        <f>INDEX('2016'!$E$7:$HF$37,  MATCH(AB133, '2016'!$A$7:$A$37, 0), MATCH(AB94, '2016'!$E$4:$HF$4, 0) )</f>
        <v>268</v>
      </c>
      <c r="AK133" s="41">
        <f>INDEX('2017'!$E$7:$HF$37,  MATCH(AB133, '2017'!$A$7:$A$37, 0), MATCH(AB94, '2017'!$E$4:$HF$4, 0) )</f>
        <v>437</v>
      </c>
      <c r="AL133" s="41">
        <f>INDEX('2018'!$E$7:$HF$37,  MATCH(AB133, '2018'!$A$7:$A$37, 0), MATCH(AB94, '2018'!$E$4:$HF$4, 0) )</f>
        <v>736</v>
      </c>
      <c r="AM133" s="41">
        <f>INDEX('2019'!$E$7:$HF$37,  MATCH(AB133, '2019'!$A$7:$A$37, 0), MATCH(AB94, '2019'!$E$4:$HF$4, 0) )</f>
        <v>834</v>
      </c>
      <c r="AO133" s="9">
        <f t="shared" ref="AO133:AP133" si="1904">AO43</f>
        <v>53</v>
      </c>
      <c r="AP133" s="18" t="str">
        <f t="shared" si="1904"/>
        <v>Washington</v>
      </c>
      <c r="AQ133" s="41">
        <f>INDEX('2010'!$E$7:$HF$37,  MATCH(AO133, '2010'!$A$7:$A$37, 0), MATCH(AO94, '2010'!$E$4:$HF$4, 0) )</f>
        <v>70</v>
      </c>
      <c r="AR133" s="41">
        <f>INDEX('2011'!$E$7:$HF$37,  MATCH(AO133, '2011'!$A$7:$A$37, 0), MATCH(AO94, '2011'!$E$4:$HF$4, 0) )</f>
        <v>120</v>
      </c>
      <c r="AS133" s="41">
        <f>INDEX('2012'!$E$7:$HF$37,  MATCH(AO133, '2012'!$A$7:$A$37, 0), MATCH(AO94, '2012'!$E$4:$HF$4, 0) )</f>
        <v>144</v>
      </c>
      <c r="AT133" s="41">
        <f>INDEX('2013'!$E$7:$HF$37,  MATCH(AO133, '2013'!$A$7:$A$37, 0), MATCH(AO94, '2013'!$E$4:$HF$4, 0) )</f>
        <v>117</v>
      </c>
      <c r="AU133" s="41">
        <f>INDEX('2014'!$E$7:$HF$37,  MATCH(AO133, '2014'!$A$7:$A$37, 0), MATCH(AO94, '2014'!$E$4:$HF$4, 0) )</f>
        <v>170</v>
      </c>
      <c r="AV133" s="41">
        <f>INDEX('2015'!$E$7:$HF$37,  MATCH(AO133, '2015'!$A$7:$A$37, 0), MATCH(AO94, '2015'!$E$4:$HF$4, 0) )</f>
        <v>164</v>
      </c>
      <c r="AW133" s="41">
        <f>INDEX('2016'!$E$7:$HF$37,  MATCH(AO133, '2016'!$A$7:$A$37, 0), MATCH(AO94, '2016'!$E$4:$HF$4, 0) )</f>
        <v>183</v>
      </c>
      <c r="AX133" s="41">
        <f>INDEX('2017'!$E$7:$HF$37,  MATCH(AO133, '2017'!$A$7:$A$37, 0), MATCH(AO94, '2017'!$E$4:$HF$4, 0) )</f>
        <v>203</v>
      </c>
      <c r="AY133" s="41">
        <f>INDEX('2018'!$E$7:$HF$37,  MATCH(AO133, '2018'!$A$7:$A$37, 0), MATCH(AO94, '2018'!$E$4:$HF$4, 0) )</f>
        <v>191</v>
      </c>
      <c r="AZ133" s="41">
        <f>INDEX('2019'!$E$7:$HF$37,  MATCH(AO133, '2019'!$A$7:$A$37, 0), MATCH(AO94, '2019'!$E$4:$HF$4, 0) )</f>
        <v>192</v>
      </c>
      <c r="BB133" s="9">
        <f t="shared" ref="BB133:BC133" si="1905">BB43</f>
        <v>53</v>
      </c>
      <c r="BC133" s="18" t="str">
        <f t="shared" si="1905"/>
        <v>Washington</v>
      </c>
      <c r="BD133" s="41">
        <f>INDEX('2010'!$E$7:$HF$37,  MATCH(BB133, '2010'!$A$7:$A$37, 0), MATCH(BB94, '2010'!$E$4:$HF$4, 0) )</f>
        <v>125</v>
      </c>
      <c r="BE133" s="41">
        <f>INDEX('2011'!$E$7:$HF$37,  MATCH(BB133, '2011'!$A$7:$A$37, 0), MATCH(BB94, '2011'!$E$4:$HF$4, 0) )</f>
        <v>94</v>
      </c>
      <c r="BF133" s="41">
        <f>INDEX('2012'!$E$7:$HF$37,  MATCH(BB133, '2012'!$A$7:$A$37, 0), MATCH(BB94, '2012'!$E$4:$HF$4, 0) )</f>
        <v>68</v>
      </c>
      <c r="BG133" s="41">
        <f>INDEX('2013'!$E$7:$HF$37,  MATCH(BB133, '2013'!$A$7:$A$37, 0), MATCH(BB94, '2013'!$E$4:$HF$4, 0) )</f>
        <v>47</v>
      </c>
      <c r="BH133" s="41">
        <f>INDEX('2014'!$E$7:$HF$37,  MATCH(BB133, '2014'!$A$7:$A$37, 0), MATCH(BB94, '2014'!$E$4:$HF$4, 0) )</f>
        <v>79</v>
      </c>
      <c r="BI133" s="41">
        <f>INDEX('2015'!$E$7:$HF$37,  MATCH(BB133, '2015'!$A$7:$A$37, 0), MATCH(BB94, '2015'!$E$4:$HF$4, 0) )</f>
        <v>112</v>
      </c>
      <c r="BJ133" s="41">
        <f>INDEX('2016'!$E$7:$HF$37,  MATCH(BB133, '2016'!$A$7:$A$37, 0), MATCH(BB94, '2016'!$E$4:$HF$4, 0) )</f>
        <v>125</v>
      </c>
      <c r="BK133" s="41">
        <f>INDEX('2017'!$E$7:$HF$37,  MATCH(BB133, '2017'!$A$7:$A$37, 0), MATCH(BB94, '2017'!$E$4:$HF$4, 0) )</f>
        <v>125</v>
      </c>
      <c r="BL133" s="41">
        <f>INDEX('2018'!$E$7:$HF$37,  MATCH(BB133, '2018'!$A$7:$A$37, 0), MATCH(BB94, '2018'!$E$4:$HF$4, 0) )</f>
        <v>85</v>
      </c>
      <c r="BM133" s="41">
        <f>INDEX('2019'!$E$7:$HF$37,  MATCH(BB133, '2019'!$A$7:$A$37, 0), MATCH(BB94, '2019'!$E$4:$HF$4, 0) )</f>
        <v>106</v>
      </c>
      <c r="BO133" s="9">
        <f t="shared" ref="BO133:BP133" si="1906">BO43</f>
        <v>53</v>
      </c>
      <c r="BP133" s="18" t="str">
        <f t="shared" si="1906"/>
        <v>Washington</v>
      </c>
      <c r="BQ133" s="41">
        <f>INDEX('2010'!$E$7:$HF$37,  MATCH(BO133, '2010'!$A$7:$A$37, 0), MATCH(BO94, '2010'!$E$4:$HF$4, 0) )</f>
        <v>217</v>
      </c>
      <c r="BR133" s="41">
        <f>INDEX('2011'!$E$7:$HF$37,  MATCH(BO133, '2011'!$A$7:$A$37, 0), MATCH(BO94, '2011'!$E$4:$HF$4, 0) )</f>
        <v>220</v>
      </c>
      <c r="BS133" s="41">
        <f>INDEX('2012'!$E$7:$HF$37,  MATCH(BO133, '2012'!$A$7:$A$37, 0), MATCH(BO94, '2012'!$E$4:$HF$4, 0) )</f>
        <v>214</v>
      </c>
      <c r="BT133" s="41">
        <f>INDEX('2013'!$E$7:$HF$37,  MATCH(BO133, '2013'!$A$7:$A$37, 0), MATCH(BO94, '2013'!$E$4:$HF$4, 0) )</f>
        <v>195</v>
      </c>
      <c r="BU133" s="41">
        <f>INDEX('2014'!$E$7:$HF$37,  MATCH(BO133, '2014'!$A$7:$A$37, 0), MATCH(BO94, '2014'!$E$4:$HF$4, 0) )</f>
        <v>244</v>
      </c>
      <c r="BV133" s="41">
        <f>INDEX('2015'!$E$7:$HF$37,  MATCH(BO133, '2015'!$A$7:$A$37, 0), MATCH(BO94, '2015'!$E$4:$HF$4, 0) )</f>
        <v>258</v>
      </c>
      <c r="BW133" s="41">
        <f>INDEX('2016'!$E$7:$HF$37,  MATCH(BO133, '2016'!$A$7:$A$37, 0), MATCH(BO94, '2016'!$E$4:$HF$4, 0) )</f>
        <v>363</v>
      </c>
      <c r="BX133" s="41">
        <f>INDEX('2017'!$E$7:$HF$37,  MATCH(BO133, '2017'!$A$7:$A$37, 0), MATCH(BO94, '2017'!$E$4:$HF$4, 0) )</f>
        <v>528</v>
      </c>
      <c r="BY133" s="41">
        <f>INDEX('2018'!$E$7:$HF$37,  MATCH(BO133, '2018'!$A$7:$A$37, 0), MATCH(BO94, '2018'!$E$4:$HF$4, 0) )</f>
        <v>516</v>
      </c>
      <c r="BZ133" s="41">
        <f>INDEX('2019'!$E$7:$HF$37,  MATCH(BO133, '2019'!$A$7:$A$37, 0), MATCH(BO94, '2019'!$E$4:$HF$4, 0) )</f>
        <v>525</v>
      </c>
      <c r="CB133" s="9">
        <f t="shared" ref="CB133:CC133" si="1907">CB43</f>
        <v>53</v>
      </c>
      <c r="CC133" s="18" t="str">
        <f t="shared" si="1907"/>
        <v>Washington</v>
      </c>
      <c r="CD133" s="41">
        <f>INDEX('2010'!$E$7:$HF$37,  MATCH(CB133, '2010'!$A$7:$A$37, 0), MATCH(CB94, '2010'!$E$4:$HF$4, 0) )</f>
        <v>97</v>
      </c>
      <c r="CE133" s="41">
        <f>INDEX('2011'!$E$7:$HF$37,  MATCH(CB133, '2011'!$A$7:$A$37, 0), MATCH(CB94, '2011'!$E$4:$HF$4, 0) )</f>
        <v>174</v>
      </c>
      <c r="CF133" s="41">
        <f>INDEX('2012'!$E$7:$HF$37,  MATCH(CB133, '2012'!$A$7:$A$37, 0), MATCH(CB94, '2012'!$E$4:$HF$4, 0) )</f>
        <v>185</v>
      </c>
      <c r="CG133" s="41">
        <f>INDEX('2013'!$E$7:$HF$37,  MATCH(CB133, '2013'!$A$7:$A$37, 0), MATCH(CB94, '2013'!$E$4:$HF$4, 0) )</f>
        <v>141</v>
      </c>
      <c r="CH133" s="41">
        <f>INDEX('2014'!$E$7:$HF$37,  MATCH(CB133, '2014'!$A$7:$A$37, 0), MATCH(CB94, '2014'!$E$4:$HF$4, 0) )</f>
        <v>103</v>
      </c>
      <c r="CI133" s="41">
        <f>INDEX('2015'!$E$7:$HF$37,  MATCH(CB133, '2015'!$A$7:$A$37, 0), MATCH(CB94, '2015'!$E$4:$HF$4, 0) )</f>
        <v>134</v>
      </c>
      <c r="CJ133" s="41">
        <f>INDEX('2016'!$E$7:$HF$37,  MATCH(CB133, '2016'!$A$7:$A$37, 0), MATCH(CB94, '2016'!$E$4:$HF$4, 0) )</f>
        <v>104</v>
      </c>
      <c r="CK133" s="41">
        <f>INDEX('2017'!$E$7:$HF$37,  MATCH(CB133, '2017'!$A$7:$A$37, 0), MATCH(CB94, '2017'!$E$4:$HF$4, 0) )</f>
        <v>109</v>
      </c>
      <c r="CL133" s="41">
        <f>INDEX('2018'!$E$7:$HF$37,  MATCH(CB133, '2018'!$A$7:$A$37, 0), MATCH(CB94, '2018'!$E$4:$HF$4, 0) )</f>
        <v>177</v>
      </c>
      <c r="CM133" s="41">
        <f>INDEX('2019'!$E$7:$HF$37,  MATCH(CB133, '2019'!$A$7:$A$37, 0), MATCH(CB94, '2019'!$E$4:$HF$4, 0) )</f>
        <v>421</v>
      </c>
      <c r="CO133" s="9">
        <f t="shared" ref="CO133:CP133" si="1908">CO43</f>
        <v>53</v>
      </c>
      <c r="CP133" s="18" t="str">
        <f t="shared" si="1908"/>
        <v>Washington</v>
      </c>
      <c r="CQ133" s="41">
        <f>INDEX('2010'!$E$7:$HF$37,  MATCH(CO133, '2010'!$A$7:$A$37, 0), MATCH(CO94, '2010'!$E$4:$HF$4, 0) )</f>
        <v>51</v>
      </c>
      <c r="CR133" s="41">
        <f>INDEX('2011'!$E$7:$HF$37,  MATCH(CO133, '2011'!$A$7:$A$37, 0), MATCH(CO94, '2011'!$E$4:$HF$4, 0) )</f>
        <v>21</v>
      </c>
      <c r="CS133" s="41">
        <f>INDEX('2012'!$E$7:$HF$37,  MATCH(CO133, '2012'!$A$7:$A$37, 0), MATCH(CO94, '2012'!$E$4:$HF$4, 0) )</f>
        <v>60</v>
      </c>
      <c r="CT133" s="41">
        <f>INDEX('2013'!$E$7:$HF$37,  MATCH(CO133, '2013'!$A$7:$A$37, 0), MATCH(CO94, '2013'!$E$4:$HF$4, 0) )</f>
        <v>127</v>
      </c>
      <c r="CU133" s="41">
        <f>INDEX('2014'!$E$7:$HF$37,  MATCH(CO133, '2014'!$A$7:$A$37, 0), MATCH(CO94, '2014'!$E$4:$HF$4, 0) )</f>
        <v>131</v>
      </c>
      <c r="CV133" s="41">
        <f>INDEX('2015'!$E$7:$HF$37,  MATCH(CO133, '2015'!$A$7:$A$37, 0), MATCH(CO94, '2015'!$E$4:$HF$4, 0) )</f>
        <v>165</v>
      </c>
      <c r="CW133" s="41">
        <f>INDEX('2016'!$E$7:$HF$37,  MATCH(CO133, '2016'!$A$7:$A$37, 0), MATCH(CO94, '2016'!$E$4:$HF$4, 0) )</f>
        <v>230</v>
      </c>
      <c r="CX133" s="41">
        <f>INDEX('2017'!$E$7:$HF$37,  MATCH(CO133, '2017'!$A$7:$A$37, 0), MATCH(CO94, '2017'!$E$4:$HF$4, 0) )</f>
        <v>228</v>
      </c>
      <c r="CY133" s="41">
        <f>INDEX('2018'!$E$7:$HF$37,  MATCH(CO133, '2018'!$A$7:$A$37, 0), MATCH(CO94, '2018'!$E$4:$HF$4, 0) )</f>
        <v>119</v>
      </c>
      <c r="CZ133" s="41">
        <f>INDEX('2019'!$E$7:$HF$37,  MATCH(CO133, '2019'!$A$7:$A$37, 0), MATCH(CO94, '2019'!$E$4:$HF$4, 0) )</f>
        <v>111</v>
      </c>
      <c r="DB133" s="9">
        <f t="shared" ref="DB133:DC133" si="1909">DB43</f>
        <v>53</v>
      </c>
      <c r="DC133" s="18" t="str">
        <f t="shared" si="1909"/>
        <v>Washington</v>
      </c>
      <c r="DD133" s="41">
        <f>INDEX('2010'!$E$7:$HF$37,  MATCH(DB133, '2010'!$A$7:$A$37, 0), MATCH(DB94, '2010'!$E$4:$HF$4, 0) )</f>
        <v>412</v>
      </c>
      <c r="DE133" s="41">
        <f>INDEX('2011'!$E$7:$HF$37,  MATCH(DB133, '2011'!$A$7:$A$37, 0), MATCH(DB94, '2011'!$E$4:$HF$4, 0) )</f>
        <v>382</v>
      </c>
      <c r="DF133" s="41">
        <f>INDEX('2012'!$E$7:$HF$37,  MATCH(DB133, '2012'!$A$7:$A$37, 0), MATCH(DB94, '2012'!$E$4:$HF$4, 0) )</f>
        <v>436</v>
      </c>
      <c r="DG133" s="41">
        <f>INDEX('2013'!$E$7:$HF$37,  MATCH(DB133, '2013'!$A$7:$A$37, 0), MATCH(DB94, '2013'!$E$4:$HF$4, 0) )</f>
        <v>322</v>
      </c>
      <c r="DH133" s="41">
        <f>INDEX('2014'!$E$7:$HF$37,  MATCH(DB133, '2014'!$A$7:$A$37, 0), MATCH(DB94, '2014'!$E$4:$HF$4, 0) )</f>
        <v>273</v>
      </c>
      <c r="DI133" s="41">
        <f>INDEX('2015'!$E$7:$HF$37,  MATCH(DB133, '2015'!$A$7:$A$37, 0), MATCH(DB94, '2015'!$E$4:$HF$4, 0) )</f>
        <v>286</v>
      </c>
      <c r="DJ133" s="41">
        <f>INDEX('2016'!$E$7:$HF$37,  MATCH(DB133, '2016'!$A$7:$A$37, 0), MATCH(DB94, '2016'!$E$4:$HF$4, 0) )</f>
        <v>329</v>
      </c>
      <c r="DK133" s="41">
        <f>INDEX('2017'!$E$7:$HF$37,  MATCH(DB133, '2017'!$A$7:$A$37, 0), MATCH(DB94, '2017'!$E$4:$HF$4, 0) )</f>
        <v>361</v>
      </c>
      <c r="DL133" s="41">
        <f>INDEX('2018'!$E$7:$HF$37,  MATCH(DB133, '2018'!$A$7:$A$37, 0), MATCH(DB94, '2018'!$E$4:$HF$4, 0) )</f>
        <v>519</v>
      </c>
      <c r="DM133" s="41">
        <f>INDEX('2019'!$E$7:$HF$37,  MATCH(DB133, '2019'!$A$7:$A$37, 0), MATCH(DB94, '2019'!$E$4:$HF$4, 0) )</f>
        <v>800</v>
      </c>
      <c r="DO133" s="9">
        <f t="shared" ref="DO133:DP133" si="1910">DO43</f>
        <v>53</v>
      </c>
      <c r="DP133" s="18" t="str">
        <f t="shared" si="1910"/>
        <v>Washington</v>
      </c>
      <c r="DQ133" s="41">
        <f>INDEX('2010'!$E$7:$HF$37,  MATCH(DO133, '2010'!$A$7:$A$37, 0), MATCH(DO94, '2010'!$E$4:$HF$4, 0) )</f>
        <v>785</v>
      </c>
      <c r="DR133" s="41">
        <f>INDEX('2011'!$E$7:$HF$37,  MATCH(DO133, '2011'!$A$7:$A$37, 0), MATCH(DO94, '2011'!$E$4:$HF$4, 0) )</f>
        <v>738</v>
      </c>
      <c r="DS133" s="41">
        <f>INDEX('2012'!$E$7:$HF$37,  MATCH(DO133, '2012'!$A$7:$A$37, 0), MATCH(DO94, '2012'!$E$4:$HF$4, 0) )</f>
        <v>907</v>
      </c>
      <c r="DT133" s="41">
        <f>INDEX('2013'!$E$7:$HF$37,  MATCH(DO133, '2013'!$A$7:$A$37, 0), MATCH(DO94, '2013'!$E$4:$HF$4, 0) )</f>
        <v>876</v>
      </c>
      <c r="DU133" s="41">
        <f>INDEX('2014'!$E$7:$HF$37,  MATCH(DO133, '2014'!$A$7:$A$37, 0), MATCH(DO94, '2014'!$E$4:$HF$4, 0) )</f>
        <v>793</v>
      </c>
      <c r="DV133" s="41">
        <f>INDEX('2015'!$E$7:$HF$37,  MATCH(DO133, '2015'!$A$7:$A$37, 0), MATCH(DO94, '2015'!$E$4:$HF$4, 0) )</f>
        <v>828</v>
      </c>
      <c r="DW133" s="41">
        <f>INDEX('2016'!$E$7:$HF$37,  MATCH(DO133, '2016'!$A$7:$A$37, 0), MATCH(DO94, '2016'!$E$4:$HF$4, 0) )</f>
        <v>848</v>
      </c>
      <c r="DX133" s="41">
        <f>INDEX('2017'!$E$7:$HF$37,  MATCH(DO133, '2017'!$A$7:$A$37, 0), MATCH(DO94, '2017'!$E$4:$HF$4, 0) )</f>
        <v>877</v>
      </c>
      <c r="DY133" s="41">
        <f>INDEX('2018'!$E$7:$HF$37,  MATCH(DO133, '2018'!$A$7:$A$37, 0), MATCH(DO94, '2018'!$E$4:$HF$4, 0) )</f>
        <v>1404</v>
      </c>
      <c r="DZ133" s="41">
        <f>INDEX('2019'!$E$7:$HF$37,  MATCH(DO133, '2019'!$A$7:$A$37, 0), MATCH(DO94, '2019'!$E$4:$HF$4, 0) )</f>
        <v>1557</v>
      </c>
      <c r="EB133" s="9">
        <f t="shared" ref="EB133:EC133" si="1911">EB43</f>
        <v>53</v>
      </c>
      <c r="EC133" s="18" t="str">
        <f t="shared" si="1911"/>
        <v>Washington</v>
      </c>
      <c r="ED133" s="41">
        <f>INDEX('2010'!$E$7:$HF$37,  MATCH(EB133, '2010'!$A$7:$A$37, 0), MATCH(EB94, '2010'!$E$4:$HF$4, 0) )</f>
        <v>481</v>
      </c>
      <c r="EE133" s="41">
        <f>INDEX('2011'!$E$7:$HF$37,  MATCH(EB133, '2011'!$A$7:$A$37, 0), MATCH(EB94, '2011'!$E$4:$HF$4, 0) )</f>
        <v>541</v>
      </c>
      <c r="EF133" s="41">
        <f>INDEX('2012'!$E$7:$HF$37,  MATCH(EB133, '2012'!$A$7:$A$37, 0), MATCH(EB94, '2012'!$E$4:$HF$4, 0) )</f>
        <v>403</v>
      </c>
      <c r="EG133" s="41">
        <f>INDEX('2013'!$E$7:$HF$37,  MATCH(EB133, '2013'!$A$7:$A$37, 0), MATCH(EB94, '2013'!$E$4:$HF$4, 0) )</f>
        <v>396</v>
      </c>
      <c r="EH133" s="41">
        <f>INDEX('2014'!$E$7:$HF$37,  MATCH(EB133, '2014'!$A$7:$A$37, 0), MATCH(EB94, '2014'!$E$4:$HF$4, 0) )</f>
        <v>434</v>
      </c>
      <c r="EI133" s="41">
        <f>INDEX('2015'!$E$7:$HF$37,  MATCH(EB133, '2015'!$A$7:$A$37, 0), MATCH(EB94, '2015'!$E$4:$HF$4, 0) )</f>
        <v>473</v>
      </c>
      <c r="EJ133" s="41">
        <f>INDEX('2016'!$E$7:$HF$37,  MATCH(EB133, '2016'!$A$7:$A$37, 0), MATCH(EB94, '2016'!$E$4:$HF$4, 0) )</f>
        <v>423</v>
      </c>
      <c r="EK133" s="41">
        <f>INDEX('2017'!$E$7:$HF$37,  MATCH(EB133, '2017'!$A$7:$A$37, 0), MATCH(EB94, '2017'!$E$4:$HF$4, 0) )</f>
        <v>399</v>
      </c>
      <c r="EL133" s="41">
        <f>INDEX('2018'!$E$7:$HF$37,  MATCH(EB133, '2018'!$A$7:$A$37, 0), MATCH(EB94, '2018'!$E$4:$HF$4, 0) )</f>
        <v>716</v>
      </c>
      <c r="EM133" s="41">
        <f>INDEX('2019'!$E$7:$HF$37,  MATCH(EB133, '2019'!$A$7:$A$37, 0), MATCH(EB94, '2019'!$E$4:$HF$4, 0) )</f>
        <v>956</v>
      </c>
      <c r="EO133" s="9">
        <f t="shared" ref="EO133:EP133" si="1912">EO43</f>
        <v>53</v>
      </c>
      <c r="EP133" s="18" t="str">
        <f t="shared" si="1912"/>
        <v>Washington</v>
      </c>
      <c r="EQ133" s="41">
        <f>INDEX('2010'!$E$7:$HF$37,  MATCH(EO133, '2010'!$A$7:$A$37, 0), MATCH(EO94, '2010'!$E$4:$HF$4, 0) )</f>
        <v>46</v>
      </c>
      <c r="ER133" s="41">
        <f>INDEX('2011'!$E$7:$HF$37,  MATCH(EO133, '2011'!$A$7:$A$37, 0), MATCH(EO94, '2011'!$E$4:$HF$4, 0) )</f>
        <v>40</v>
      </c>
      <c r="ES133" s="41">
        <f>INDEX('2012'!$E$7:$HF$37,  MATCH(EO133, '2012'!$A$7:$A$37, 0), MATCH(EO94, '2012'!$E$4:$HF$4, 0) )</f>
        <v>30</v>
      </c>
      <c r="ET133" s="41">
        <f>INDEX('2013'!$E$7:$HF$37,  MATCH(EO133, '2013'!$A$7:$A$37, 0), MATCH(EO94, '2013'!$E$4:$HF$4, 0) )</f>
        <v>39</v>
      </c>
      <c r="EU133" s="41">
        <f>INDEX('2014'!$E$7:$HF$37,  MATCH(EO133, '2014'!$A$7:$A$37, 0), MATCH(EO94, '2014'!$E$4:$HF$4, 0) )</f>
        <v>63</v>
      </c>
      <c r="EV133" s="41">
        <f>INDEX('2015'!$E$7:$HF$37,  MATCH(EO133, '2015'!$A$7:$A$37, 0), MATCH(EO94, '2015'!$E$4:$HF$4, 0) )</f>
        <v>57</v>
      </c>
      <c r="EW133" s="41">
        <f>INDEX('2016'!$E$7:$HF$37,  MATCH(EO133, '2016'!$A$7:$A$37, 0), MATCH(EO94, '2016'!$E$4:$HF$4, 0) )</f>
        <v>155</v>
      </c>
      <c r="EX133" s="41">
        <f>INDEX('2017'!$E$7:$HF$37,  MATCH(EO133, '2017'!$A$7:$A$37, 0), MATCH(EO94, '2017'!$E$4:$HF$4, 0) )</f>
        <v>145</v>
      </c>
      <c r="EY133" s="41">
        <f>INDEX('2018'!$E$7:$HF$37,  MATCH(EO133, '2018'!$A$7:$A$37, 0), MATCH(EO94, '2018'!$E$4:$HF$4, 0) )</f>
        <v>208</v>
      </c>
      <c r="EZ133" s="41">
        <f>INDEX('2019'!$E$7:$HF$37,  MATCH(EO133, '2019'!$A$7:$A$37, 0), MATCH(EO94, '2019'!$E$4:$HF$4, 0) )</f>
        <v>389</v>
      </c>
      <c r="FB133" s="9">
        <f t="shared" ref="FB133:FC133" si="1913">FB43</f>
        <v>53</v>
      </c>
      <c r="FC133" s="18" t="str">
        <f t="shared" si="1913"/>
        <v>Washington</v>
      </c>
      <c r="FD133" s="41">
        <f>INDEX('2010'!$E$7:$HF$37,  MATCH(FB133, '2010'!$A$7:$A$37, 0), MATCH(FB94, '2010'!$E$4:$HF$4, 0) )</f>
        <v>109</v>
      </c>
      <c r="FE133" s="41">
        <f>INDEX('2011'!$E$7:$HF$37,  MATCH(FB133, '2011'!$A$7:$A$37, 0), MATCH(FB94, '2011'!$E$4:$HF$4, 0) )</f>
        <v>96</v>
      </c>
      <c r="FF133" s="41">
        <f>INDEX('2012'!$E$7:$HF$37,  MATCH(FB133, '2012'!$A$7:$A$37, 0), MATCH(FB94, '2012'!$E$4:$HF$4, 0) )</f>
        <v>59</v>
      </c>
      <c r="FG133" s="41">
        <f>INDEX('2013'!$E$7:$HF$37,  MATCH(FB133, '2013'!$A$7:$A$37, 0), MATCH(FB94, '2013'!$E$4:$HF$4, 0) )</f>
        <v>86</v>
      </c>
      <c r="FH133" s="41">
        <f>INDEX('2014'!$E$7:$HF$37,  MATCH(FB133, '2014'!$A$7:$A$37, 0), MATCH(FB94, '2014'!$E$4:$HF$4, 0) )</f>
        <v>85</v>
      </c>
      <c r="FI133" s="41">
        <f>INDEX('2015'!$E$7:$HF$37,  MATCH(FB133, '2015'!$A$7:$A$37, 0), MATCH(FB94, '2015'!$E$4:$HF$4, 0) )</f>
        <v>172</v>
      </c>
      <c r="FJ133" s="41">
        <f>INDEX('2016'!$E$7:$HF$37,  MATCH(FB133, '2016'!$A$7:$A$37, 0), MATCH(FB94, '2016'!$E$4:$HF$4, 0) )</f>
        <v>192</v>
      </c>
      <c r="FK133" s="41">
        <f>INDEX('2017'!$E$7:$HF$37,  MATCH(FB133, '2017'!$A$7:$A$37, 0), MATCH(FB94, '2017'!$E$4:$HF$4, 0) )</f>
        <v>221</v>
      </c>
      <c r="FL133" s="41">
        <f>INDEX('2018'!$E$7:$HF$37,  MATCH(FB133, '2018'!$A$7:$A$37, 0), MATCH(FB94, '2018'!$E$4:$HF$4, 0) )</f>
        <v>347</v>
      </c>
      <c r="FM133" s="41">
        <f>INDEX('2019'!$E$7:$HF$37,  MATCH(FB133, '2019'!$A$7:$A$37, 0), MATCH(FB94, '2019'!$E$4:$HF$4, 0) )</f>
        <v>426</v>
      </c>
      <c r="FO133" s="9">
        <f t="shared" ref="FO133:FP133" si="1914">FO43</f>
        <v>53</v>
      </c>
      <c r="FP133" s="18" t="str">
        <f t="shared" si="1914"/>
        <v>Washington</v>
      </c>
      <c r="FQ133" s="41">
        <f>INDEX('2010'!$E$7:$HF$37,  MATCH(FO133, '2010'!$A$7:$A$37, 0), MATCH(FO94, '2010'!$E$4:$HF$4, 0) )</f>
        <v>43</v>
      </c>
      <c r="FR133" s="41">
        <f>INDEX('2011'!$E$7:$HF$37,  MATCH(FO133, '2011'!$A$7:$A$37, 0), MATCH(FO94, '2011'!$E$4:$HF$4, 0) )</f>
        <v>37</v>
      </c>
      <c r="FS133" s="41">
        <f>INDEX('2012'!$E$7:$HF$37,  MATCH(FO133, '2012'!$A$7:$A$37, 0), MATCH(FO94, '2012'!$E$4:$HF$4, 0) )</f>
        <v>34</v>
      </c>
      <c r="FT133" s="41">
        <f>INDEX('2013'!$E$7:$HF$37,  MATCH(FO133, '2013'!$A$7:$A$37, 0), MATCH(FO94, '2013'!$E$4:$HF$4, 0) )</f>
        <v>49</v>
      </c>
      <c r="FU133" s="41">
        <f>INDEX('2014'!$E$7:$HF$37,  MATCH(FO133, '2014'!$A$7:$A$37, 0), MATCH(FO94, '2014'!$E$4:$HF$4, 0) )</f>
        <v>48</v>
      </c>
      <c r="FV133" s="41">
        <f>INDEX('2015'!$E$7:$HF$37,  MATCH(FO133, '2015'!$A$7:$A$37, 0), MATCH(FO94, '2015'!$E$4:$HF$4, 0) )</f>
        <v>44</v>
      </c>
      <c r="FW133" s="41">
        <f>INDEX('2016'!$E$7:$HF$37,  MATCH(FO133, '2016'!$A$7:$A$37, 0), MATCH(FO94, '2016'!$E$4:$HF$4, 0) )</f>
        <v>39</v>
      </c>
      <c r="FX133" s="41">
        <f>INDEX('2017'!$E$7:$HF$37,  MATCH(FO133, '2017'!$A$7:$A$37, 0), MATCH(FO94, '2017'!$E$4:$HF$4, 0) )</f>
        <v>34</v>
      </c>
      <c r="FY133" s="41">
        <f>INDEX('2018'!$E$7:$HF$37,  MATCH(FO133, '2018'!$A$7:$A$37, 0), MATCH(FO94, '2018'!$E$4:$HF$4, 0) )</f>
        <v>34</v>
      </c>
      <c r="FZ133" s="41">
        <f>INDEX('2019'!$E$7:$HF$37,  MATCH(FO133, '2019'!$A$7:$A$37, 0), MATCH(FO94, '2019'!$E$4:$HF$4, 0) )</f>
        <v>13</v>
      </c>
      <c r="GB133" s="9">
        <f t="shared" ref="GB133:GC133" si="1915">GB43</f>
        <v>53</v>
      </c>
      <c r="GC133" s="18" t="str">
        <f t="shared" si="1915"/>
        <v>Washington</v>
      </c>
      <c r="GD133" s="41">
        <f>INDEX('2010'!$E$7:$HF$37,  MATCH(GB133, '2010'!$A$7:$A$37, 0), MATCH(GB94, '2010'!$E$4:$HF$4, 0) )</f>
        <v>0</v>
      </c>
      <c r="GE133" s="41">
        <f>INDEX('2011'!$E$7:$HF$37,  MATCH(GB133, '2011'!$A$7:$A$37, 0), MATCH(GB94, '2011'!$E$4:$HF$4, 0) )</f>
        <v>0</v>
      </c>
      <c r="GF133" s="41">
        <f>INDEX('2012'!$E$7:$HF$37,  MATCH(GB133, '2012'!$A$7:$A$37, 0), MATCH(GB94, '2012'!$E$4:$HF$4, 0) )</f>
        <v>0</v>
      </c>
      <c r="GG133" s="41">
        <f>INDEX('2013'!$E$7:$HF$37,  MATCH(GB133, '2013'!$A$7:$A$37, 0), MATCH(GB94, '2013'!$E$4:$HF$4, 0) )</f>
        <v>0</v>
      </c>
      <c r="GH133" s="41">
        <f>INDEX('2014'!$E$7:$HF$37,  MATCH(GB133, '2014'!$A$7:$A$37, 0), MATCH(GB94, '2014'!$E$4:$HF$4, 0) )</f>
        <v>0</v>
      </c>
      <c r="GI133" s="41">
        <f>INDEX('2015'!$E$7:$HF$37,  MATCH(GB133, '2015'!$A$7:$A$37, 0), MATCH(GB94, '2015'!$E$4:$HF$4, 0) )</f>
        <v>0</v>
      </c>
      <c r="GJ133" s="41">
        <f>INDEX('2016'!$E$7:$HF$37,  MATCH(GB133, '2016'!$A$7:$A$37, 0), MATCH(GB94, '2016'!$E$4:$HF$4, 0) )</f>
        <v>0</v>
      </c>
      <c r="GK133" s="41">
        <f>INDEX('2017'!$E$7:$HF$37,  MATCH(GB133, '2017'!$A$7:$A$37, 0), MATCH(GB94, '2017'!$E$4:$HF$4, 0) )</f>
        <v>0</v>
      </c>
      <c r="GL133" s="41">
        <f>INDEX('2018'!$E$7:$HF$37,  MATCH(GB133, '2018'!$A$7:$A$37, 0), MATCH(GB94, '2018'!$E$4:$HF$4, 0) )</f>
        <v>0</v>
      </c>
      <c r="GM133" s="41">
        <f>INDEX('2019'!$E$7:$HF$37,  MATCH(GB133, '2019'!$A$7:$A$37, 0), MATCH(GB94, '2019'!$E$4:$HF$4, 0) )</f>
        <v>0</v>
      </c>
    </row>
    <row r="134" spans="2:195" x14ac:dyDescent="0.25">
      <c r="B134" s="9">
        <f t="shared" ref="B134:C134" si="1916">B44</f>
        <v>55</v>
      </c>
      <c r="C134" s="18" t="str">
        <f t="shared" si="1916"/>
        <v>Wayne</v>
      </c>
      <c r="D134" s="41">
        <f>INDEX('2010'!$E$7:$HF$37,  MATCH(B134, '2010'!$A$7:$A$37, 0), MATCH(B94, '2010'!$E$4:$HF$4, 0) )</f>
        <v>89</v>
      </c>
      <c r="E134" s="41">
        <f>INDEX('2011'!$E$7:$HF$37,  MATCH(B134, '2011'!$A$7:$A$37, 0), MATCH(B94, '2011'!$E$4:$HF$4, 0) )</f>
        <v>66</v>
      </c>
      <c r="F134" s="41">
        <f>INDEX('2012'!$E$7:$HF$37,  MATCH(B134, '2012'!$A$7:$A$37, 0), MATCH(B94, '2012'!$E$4:$HF$4, 0) )</f>
        <v>118</v>
      </c>
      <c r="G134" s="41">
        <f>INDEX('2013'!$E$7:$HF$37,  MATCH(B134, '2013'!$A$7:$A$37, 0), MATCH(B94, '2013'!$E$4:$HF$4, 0) )</f>
        <v>100</v>
      </c>
      <c r="H134" s="41">
        <f>INDEX('2014'!$E$7:$HF$37,  MATCH(B134, '2014'!$A$7:$A$37, 0), MATCH(B94, '2014'!$E$4:$HF$4, 0) )</f>
        <v>98</v>
      </c>
      <c r="I134" s="41">
        <f>INDEX('2015'!$E$7:$HF$37,  MATCH(B134, '2015'!$A$7:$A$37, 0), MATCH(B94, '2015'!$E$4:$HF$4, 0) )</f>
        <v>87</v>
      </c>
      <c r="J134" s="41">
        <f>INDEX('2016'!$E$7:$HF$37,  MATCH(B134, '2016'!$A$7:$A$37, 0), MATCH(B94, '2016'!$E$4:$HF$4, 0) )</f>
        <v>91</v>
      </c>
      <c r="K134" s="41">
        <f>INDEX('2017'!$E$7:$HF$37,  MATCH(B134, '2017'!$A$7:$A$37, 0), MATCH(B94, '2017'!$E$4:$HF$4, 0) )</f>
        <v>68</v>
      </c>
      <c r="L134" s="41">
        <f>INDEX('2018'!$E$7:$HF$37,  MATCH(B134, '2018'!$A$7:$A$37, 0), MATCH(B94, '2018'!$E$4:$HF$4, 0) )</f>
        <v>80</v>
      </c>
      <c r="M134" s="41">
        <f>INDEX('2019'!$E$7:$HF$37,  MATCH(B134, '2019'!$A$7:$A$37, 0), MATCH(B94, '2019'!$E$4:$HF$4, 0) )</f>
        <v>107</v>
      </c>
      <c r="O134" s="9">
        <f t="shared" ref="O134:P134" si="1917">O44</f>
        <v>55</v>
      </c>
      <c r="P134" s="18" t="str">
        <f t="shared" si="1917"/>
        <v>Wayne</v>
      </c>
      <c r="Q134" s="41">
        <f>INDEX('2010'!$E$7:$HF$37,  MATCH(O134, '2010'!$A$7:$A$37, 0), MATCH(O94, '2010'!$E$4:$HF$4, 0) )</f>
        <v>33</v>
      </c>
      <c r="R134" s="41">
        <f>INDEX('2011'!$E$7:$HF$37,  MATCH(O134, '2011'!$A$7:$A$37, 0), MATCH(O94, '2011'!$E$4:$HF$4, 0) )</f>
        <v>29</v>
      </c>
      <c r="S134" s="41">
        <f>INDEX('2012'!$E$7:$HF$37,  MATCH(O134, '2012'!$A$7:$A$37, 0), MATCH(O94, '2012'!$E$4:$HF$4, 0) )</f>
        <v>30</v>
      </c>
      <c r="T134" s="41">
        <f>INDEX('2013'!$E$7:$HF$37,  MATCH(O134, '2013'!$A$7:$A$37, 0), MATCH(O94, '2013'!$E$4:$HF$4, 0) )</f>
        <v>10</v>
      </c>
      <c r="U134" s="41">
        <f>INDEX('2014'!$E$7:$HF$37,  MATCH(O134, '2014'!$A$7:$A$37, 0), MATCH(O94, '2014'!$E$4:$HF$4, 0) )</f>
        <v>5</v>
      </c>
      <c r="V134" s="41">
        <f>INDEX('2015'!$E$7:$HF$37,  MATCH(O134, '2015'!$A$7:$A$37, 0), MATCH(O94, '2015'!$E$4:$HF$4, 0) )</f>
        <v>5</v>
      </c>
      <c r="W134" s="41">
        <f>INDEX('2016'!$E$7:$HF$37,  MATCH(O134, '2016'!$A$7:$A$37, 0), MATCH(O94, '2016'!$E$4:$HF$4, 0) )</f>
        <v>4</v>
      </c>
      <c r="X134" s="41">
        <f>INDEX('2017'!$E$7:$HF$37,  MATCH(O134, '2017'!$A$7:$A$37, 0), MATCH(O94, '2017'!$E$4:$HF$4, 0) )</f>
        <v>7</v>
      </c>
      <c r="Y134" s="41">
        <f>INDEX('2018'!$E$7:$HF$37,  MATCH(O134, '2018'!$A$7:$A$37, 0), MATCH(O94, '2018'!$E$4:$HF$4, 0) )</f>
        <v>8</v>
      </c>
      <c r="Z134" s="41">
        <f>INDEX('2019'!$E$7:$HF$37,  MATCH(O134, '2019'!$A$7:$A$37, 0), MATCH(O94, '2019'!$E$4:$HF$4, 0) )</f>
        <v>2</v>
      </c>
      <c r="AB134" s="9">
        <f t="shared" ref="AB134:AC134" si="1918">AB44</f>
        <v>55</v>
      </c>
      <c r="AC134" s="18" t="str">
        <f t="shared" si="1918"/>
        <v>Wayne</v>
      </c>
      <c r="AD134" s="41">
        <f>INDEX('2010'!$E$7:$HF$37,  MATCH(AB134, '2010'!$A$7:$A$37, 0), MATCH(AB94, '2010'!$E$4:$HF$4, 0) )</f>
        <v>2</v>
      </c>
      <c r="AE134" s="41">
        <f>INDEX('2011'!$E$7:$HF$37,  MATCH(AB134, '2011'!$A$7:$A$37, 0), MATCH(AB94, '2011'!$E$4:$HF$4, 0) )</f>
        <v>1</v>
      </c>
      <c r="AF134" s="41">
        <f>INDEX('2012'!$E$7:$HF$37,  MATCH(AB134, '2012'!$A$7:$A$37, 0), MATCH(AB94, '2012'!$E$4:$HF$4, 0) )</f>
        <v>23</v>
      </c>
      <c r="AG134" s="41">
        <f>INDEX('2013'!$E$7:$HF$37,  MATCH(AB134, '2013'!$A$7:$A$37, 0), MATCH(AB94, '2013'!$E$4:$HF$4, 0) )</f>
        <v>22</v>
      </c>
      <c r="AH134" s="41">
        <f>INDEX('2014'!$E$7:$HF$37,  MATCH(AB134, '2014'!$A$7:$A$37, 0), MATCH(AB94, '2014'!$E$4:$HF$4, 0) )</f>
        <v>26</v>
      </c>
      <c r="AI134" s="41">
        <f>INDEX('2015'!$E$7:$HF$37,  MATCH(AB134, '2015'!$A$7:$A$37, 0), MATCH(AB94, '2015'!$E$4:$HF$4, 0) )</f>
        <v>24</v>
      </c>
      <c r="AJ134" s="41">
        <f>INDEX('2016'!$E$7:$HF$37,  MATCH(AB134, '2016'!$A$7:$A$37, 0), MATCH(AB94, '2016'!$E$4:$HF$4, 0) )</f>
        <v>30</v>
      </c>
      <c r="AK134" s="41">
        <f>INDEX('2017'!$E$7:$HF$37,  MATCH(AB134, '2017'!$A$7:$A$37, 0), MATCH(AB94, '2017'!$E$4:$HF$4, 0) )</f>
        <v>13</v>
      </c>
      <c r="AL134" s="41">
        <f>INDEX('2018'!$E$7:$HF$37,  MATCH(AB134, '2018'!$A$7:$A$37, 0), MATCH(AB94, '2018'!$E$4:$HF$4, 0) )</f>
        <v>11</v>
      </c>
      <c r="AM134" s="41">
        <f>INDEX('2019'!$E$7:$HF$37,  MATCH(AB134, '2019'!$A$7:$A$37, 0), MATCH(AB94, '2019'!$E$4:$HF$4, 0) )</f>
        <v>25</v>
      </c>
      <c r="AO134" s="9">
        <f t="shared" ref="AO134:AP134" si="1919">AO44</f>
        <v>55</v>
      </c>
      <c r="AP134" s="18" t="str">
        <f t="shared" si="1919"/>
        <v>Wayne</v>
      </c>
      <c r="AQ134" s="41">
        <f>INDEX('2010'!$E$7:$HF$37,  MATCH(AO134, '2010'!$A$7:$A$37, 0), MATCH(AO94, '2010'!$E$4:$HF$4, 0) )</f>
        <v>0</v>
      </c>
      <c r="AR134" s="41">
        <f>INDEX('2011'!$E$7:$HF$37,  MATCH(AO134, '2011'!$A$7:$A$37, 0), MATCH(AO94, '2011'!$E$4:$HF$4, 0) )</f>
        <v>0</v>
      </c>
      <c r="AS134" s="41">
        <f>INDEX('2012'!$E$7:$HF$37,  MATCH(AO134, '2012'!$A$7:$A$37, 0), MATCH(AO94, '2012'!$E$4:$HF$4, 0) )</f>
        <v>0</v>
      </c>
      <c r="AT134" s="41">
        <f>INDEX('2013'!$E$7:$HF$37,  MATCH(AO134, '2013'!$A$7:$A$37, 0), MATCH(AO94, '2013'!$E$4:$HF$4, 0) )</f>
        <v>0</v>
      </c>
      <c r="AU134" s="41">
        <f>INDEX('2014'!$E$7:$HF$37,  MATCH(AO134, '2014'!$A$7:$A$37, 0), MATCH(AO94, '2014'!$E$4:$HF$4, 0) )</f>
        <v>0</v>
      </c>
      <c r="AV134" s="41">
        <f>INDEX('2015'!$E$7:$HF$37,  MATCH(AO134, '2015'!$A$7:$A$37, 0), MATCH(AO94, '2015'!$E$4:$HF$4, 0) )</f>
        <v>0</v>
      </c>
      <c r="AW134" s="41">
        <f>INDEX('2016'!$E$7:$HF$37,  MATCH(AO134, '2016'!$A$7:$A$37, 0), MATCH(AO94, '2016'!$E$4:$HF$4, 0) )</f>
        <v>0</v>
      </c>
      <c r="AX134" s="41">
        <f>INDEX('2017'!$E$7:$HF$37,  MATCH(AO134, '2017'!$A$7:$A$37, 0), MATCH(AO94, '2017'!$E$4:$HF$4, 0) )</f>
        <v>0</v>
      </c>
      <c r="AY134" s="41">
        <f>INDEX('2018'!$E$7:$HF$37,  MATCH(AO134, '2018'!$A$7:$A$37, 0), MATCH(AO94, '2018'!$E$4:$HF$4, 0) )</f>
        <v>0</v>
      </c>
      <c r="AZ134" s="41">
        <f>INDEX('2019'!$E$7:$HF$37,  MATCH(AO134, '2019'!$A$7:$A$37, 0), MATCH(AO94, '2019'!$E$4:$HF$4, 0) )</f>
        <v>0</v>
      </c>
      <c r="BB134" s="9">
        <f t="shared" ref="BB134:BC134" si="1920">BB44</f>
        <v>55</v>
      </c>
      <c r="BC134" s="18" t="str">
        <f t="shared" si="1920"/>
        <v>Wayne</v>
      </c>
      <c r="BD134" s="41">
        <f>INDEX('2010'!$E$7:$HF$37,  MATCH(BB134, '2010'!$A$7:$A$37, 0), MATCH(BB94, '2010'!$E$4:$HF$4, 0) )</f>
        <v>4</v>
      </c>
      <c r="BE134" s="41">
        <f>INDEX('2011'!$E$7:$HF$37,  MATCH(BB134, '2011'!$A$7:$A$37, 0), MATCH(BB94, '2011'!$E$4:$HF$4, 0) )</f>
        <v>2</v>
      </c>
      <c r="BF134" s="41">
        <f>INDEX('2012'!$E$7:$HF$37,  MATCH(BB134, '2012'!$A$7:$A$37, 0), MATCH(BB94, '2012'!$E$4:$HF$4, 0) )</f>
        <v>3</v>
      </c>
      <c r="BG134" s="41">
        <f>INDEX('2013'!$E$7:$HF$37,  MATCH(BB134, '2013'!$A$7:$A$37, 0), MATCH(BB94, '2013'!$E$4:$HF$4, 0) )</f>
        <v>4</v>
      </c>
      <c r="BH134" s="41">
        <f>INDEX('2014'!$E$7:$HF$37,  MATCH(BB134, '2014'!$A$7:$A$37, 0), MATCH(BB94, '2014'!$E$4:$HF$4, 0) )</f>
        <v>0</v>
      </c>
      <c r="BI134" s="41">
        <f>INDEX('2015'!$E$7:$HF$37,  MATCH(BB134, '2015'!$A$7:$A$37, 0), MATCH(BB94, '2015'!$E$4:$HF$4, 0) )</f>
        <v>0</v>
      </c>
      <c r="BJ134" s="41">
        <f>INDEX('2016'!$E$7:$HF$37,  MATCH(BB134, '2016'!$A$7:$A$37, 0), MATCH(BB94, '2016'!$E$4:$HF$4, 0) )</f>
        <v>0</v>
      </c>
      <c r="BK134" s="41">
        <f>INDEX('2017'!$E$7:$HF$37,  MATCH(BB134, '2017'!$A$7:$A$37, 0), MATCH(BB94, '2017'!$E$4:$HF$4, 0) )</f>
        <v>0</v>
      </c>
      <c r="BL134" s="41">
        <f>INDEX('2018'!$E$7:$HF$37,  MATCH(BB134, '2018'!$A$7:$A$37, 0), MATCH(BB94, '2018'!$E$4:$HF$4, 0) )</f>
        <v>0</v>
      </c>
      <c r="BM134" s="41">
        <f>INDEX('2019'!$E$7:$HF$37,  MATCH(BB134, '2019'!$A$7:$A$37, 0), MATCH(BB94, '2019'!$E$4:$HF$4, 0) )</f>
        <v>0</v>
      </c>
      <c r="BO134" s="9">
        <f t="shared" ref="BO134:BP134" si="1921">BO44</f>
        <v>55</v>
      </c>
      <c r="BP134" s="18" t="str">
        <f t="shared" si="1921"/>
        <v>Wayne</v>
      </c>
      <c r="BQ134" s="41">
        <f>INDEX('2010'!$E$7:$HF$37,  MATCH(BO134, '2010'!$A$7:$A$37, 0), MATCH(BO94, '2010'!$E$4:$HF$4, 0) )</f>
        <v>5</v>
      </c>
      <c r="BR134" s="41">
        <f>INDEX('2011'!$E$7:$HF$37,  MATCH(BO134, '2011'!$A$7:$A$37, 0), MATCH(BO94, '2011'!$E$4:$HF$4, 0) )</f>
        <v>0</v>
      </c>
      <c r="BS134" s="41">
        <f>INDEX('2012'!$E$7:$HF$37,  MATCH(BO134, '2012'!$A$7:$A$37, 0), MATCH(BO94, '2012'!$E$4:$HF$4, 0) )</f>
        <v>2</v>
      </c>
      <c r="BT134" s="41">
        <f>INDEX('2013'!$E$7:$HF$37,  MATCH(BO134, '2013'!$A$7:$A$37, 0), MATCH(BO94, '2013'!$E$4:$HF$4, 0) )</f>
        <v>4</v>
      </c>
      <c r="BU134" s="41">
        <f>INDEX('2014'!$E$7:$HF$37,  MATCH(BO134, '2014'!$A$7:$A$37, 0), MATCH(BO94, '2014'!$E$4:$HF$4, 0) )</f>
        <v>6</v>
      </c>
      <c r="BV134" s="41">
        <f>INDEX('2015'!$E$7:$HF$37,  MATCH(BO134, '2015'!$A$7:$A$37, 0), MATCH(BO94, '2015'!$E$4:$HF$4, 0) )</f>
        <v>4</v>
      </c>
      <c r="BW134" s="41">
        <f>INDEX('2016'!$E$7:$HF$37,  MATCH(BO134, '2016'!$A$7:$A$37, 0), MATCH(BO94, '2016'!$E$4:$HF$4, 0) )</f>
        <v>6</v>
      </c>
      <c r="BX134" s="41">
        <f>INDEX('2017'!$E$7:$HF$37,  MATCH(BO134, '2017'!$A$7:$A$37, 0), MATCH(BO94, '2017'!$E$4:$HF$4, 0) )</f>
        <v>2</v>
      </c>
      <c r="BY134" s="41">
        <f>INDEX('2018'!$E$7:$HF$37,  MATCH(BO134, '2018'!$A$7:$A$37, 0), MATCH(BO94, '2018'!$E$4:$HF$4, 0) )</f>
        <v>0</v>
      </c>
      <c r="BZ134" s="41">
        <f>INDEX('2019'!$E$7:$HF$37,  MATCH(BO134, '2019'!$A$7:$A$37, 0), MATCH(BO94, '2019'!$E$4:$HF$4, 0) )</f>
        <v>0</v>
      </c>
      <c r="CB134" s="9">
        <f t="shared" ref="CB134:CC134" si="1922">CB44</f>
        <v>55</v>
      </c>
      <c r="CC134" s="18" t="str">
        <f t="shared" si="1922"/>
        <v>Wayne</v>
      </c>
      <c r="CD134" s="41">
        <f>INDEX('2010'!$E$7:$HF$37,  MATCH(CB134, '2010'!$A$7:$A$37, 0), MATCH(CB94, '2010'!$E$4:$HF$4, 0) )</f>
        <v>22</v>
      </c>
      <c r="CE134" s="41">
        <f>INDEX('2011'!$E$7:$HF$37,  MATCH(CB134, '2011'!$A$7:$A$37, 0), MATCH(CB94, '2011'!$E$4:$HF$4, 0) )</f>
        <v>15</v>
      </c>
      <c r="CF134" s="41">
        <f>INDEX('2012'!$E$7:$HF$37,  MATCH(CB134, '2012'!$A$7:$A$37, 0), MATCH(CB94, '2012'!$E$4:$HF$4, 0) )</f>
        <v>14</v>
      </c>
      <c r="CG134" s="41">
        <f>INDEX('2013'!$E$7:$HF$37,  MATCH(CB134, '2013'!$A$7:$A$37, 0), MATCH(CB94, '2013'!$E$4:$HF$4, 0) )</f>
        <v>16</v>
      </c>
      <c r="CH134" s="41">
        <f>INDEX('2014'!$E$7:$HF$37,  MATCH(CB134, '2014'!$A$7:$A$37, 0), MATCH(CB94, '2014'!$E$4:$HF$4, 0) )</f>
        <v>10</v>
      </c>
      <c r="CI134" s="41">
        <f>INDEX('2015'!$E$7:$HF$37,  MATCH(CB134, '2015'!$A$7:$A$37, 0), MATCH(CB94, '2015'!$E$4:$HF$4, 0) )</f>
        <v>3</v>
      </c>
      <c r="CJ134" s="41">
        <f>INDEX('2016'!$E$7:$HF$37,  MATCH(CB134, '2016'!$A$7:$A$37, 0), MATCH(CB94, '2016'!$E$4:$HF$4, 0) )</f>
        <v>0</v>
      </c>
      <c r="CK134" s="41">
        <f>INDEX('2017'!$E$7:$HF$37,  MATCH(CB134, '2017'!$A$7:$A$37, 0), MATCH(CB94, '2017'!$E$4:$HF$4, 0) )</f>
        <v>0</v>
      </c>
      <c r="CL134" s="41">
        <f>INDEX('2018'!$E$7:$HF$37,  MATCH(CB134, '2018'!$A$7:$A$37, 0), MATCH(CB94, '2018'!$E$4:$HF$4, 0) )</f>
        <v>0</v>
      </c>
      <c r="CM134" s="41">
        <f>INDEX('2019'!$E$7:$HF$37,  MATCH(CB134, '2019'!$A$7:$A$37, 0), MATCH(CB94, '2019'!$E$4:$HF$4, 0) )</f>
        <v>0</v>
      </c>
      <c r="CO134" s="9">
        <f t="shared" ref="CO134:CP134" si="1923">CO44</f>
        <v>55</v>
      </c>
      <c r="CP134" s="18" t="str">
        <f t="shared" si="1923"/>
        <v>Wayne</v>
      </c>
      <c r="CQ134" s="41">
        <f>INDEX('2010'!$E$7:$HF$37,  MATCH(CO134, '2010'!$A$7:$A$37, 0), MATCH(CO94, '2010'!$E$4:$HF$4, 0) )</f>
        <v>0</v>
      </c>
      <c r="CR134" s="41">
        <f>INDEX('2011'!$E$7:$HF$37,  MATCH(CO134, '2011'!$A$7:$A$37, 0), MATCH(CO94, '2011'!$E$4:$HF$4, 0) )</f>
        <v>0</v>
      </c>
      <c r="CS134" s="41">
        <f>INDEX('2012'!$E$7:$HF$37,  MATCH(CO134, '2012'!$A$7:$A$37, 0), MATCH(CO94, '2012'!$E$4:$HF$4, 0) )</f>
        <v>0</v>
      </c>
      <c r="CT134" s="41">
        <f>INDEX('2013'!$E$7:$HF$37,  MATCH(CO134, '2013'!$A$7:$A$37, 0), MATCH(CO94, '2013'!$E$4:$HF$4, 0) )</f>
        <v>0</v>
      </c>
      <c r="CU134" s="41">
        <f>INDEX('2014'!$E$7:$HF$37,  MATCH(CO134, '2014'!$A$7:$A$37, 0), MATCH(CO94, '2014'!$E$4:$HF$4, 0) )</f>
        <v>0</v>
      </c>
      <c r="CV134" s="41">
        <f>INDEX('2015'!$E$7:$HF$37,  MATCH(CO134, '2015'!$A$7:$A$37, 0), MATCH(CO94, '2015'!$E$4:$HF$4, 0) )</f>
        <v>0</v>
      </c>
      <c r="CW134" s="41">
        <f>INDEX('2016'!$E$7:$HF$37,  MATCH(CO134, '2016'!$A$7:$A$37, 0), MATCH(CO94, '2016'!$E$4:$HF$4, 0) )</f>
        <v>0</v>
      </c>
      <c r="CX134" s="41">
        <f>INDEX('2017'!$E$7:$HF$37,  MATCH(CO134, '2017'!$A$7:$A$37, 0), MATCH(CO94, '2017'!$E$4:$HF$4, 0) )</f>
        <v>0</v>
      </c>
      <c r="CY134" s="41">
        <f>INDEX('2018'!$E$7:$HF$37,  MATCH(CO134, '2018'!$A$7:$A$37, 0), MATCH(CO94, '2018'!$E$4:$HF$4, 0) )</f>
        <v>0</v>
      </c>
      <c r="CZ134" s="41">
        <f>INDEX('2019'!$E$7:$HF$37,  MATCH(CO134, '2019'!$A$7:$A$37, 0), MATCH(CO94, '2019'!$E$4:$HF$4, 0) )</f>
        <v>0</v>
      </c>
      <c r="DB134" s="9">
        <f t="shared" ref="DB134:DC134" si="1924">DB44</f>
        <v>55</v>
      </c>
      <c r="DC134" s="18" t="str">
        <f t="shared" si="1924"/>
        <v>Wayne</v>
      </c>
      <c r="DD134" s="41">
        <f>INDEX('2010'!$E$7:$HF$37,  MATCH(DB134, '2010'!$A$7:$A$37, 0), MATCH(DB94, '2010'!$E$4:$HF$4, 0) )</f>
        <v>14</v>
      </c>
      <c r="DE134" s="41">
        <f>INDEX('2011'!$E$7:$HF$37,  MATCH(DB134, '2011'!$A$7:$A$37, 0), MATCH(DB94, '2011'!$E$4:$HF$4, 0) )</f>
        <v>12</v>
      </c>
      <c r="DF134" s="41">
        <f>INDEX('2012'!$E$7:$HF$37,  MATCH(DB134, '2012'!$A$7:$A$37, 0), MATCH(DB94, '2012'!$E$4:$HF$4, 0) )</f>
        <v>14</v>
      </c>
      <c r="DG134" s="41">
        <f>INDEX('2013'!$E$7:$HF$37,  MATCH(DB134, '2013'!$A$7:$A$37, 0), MATCH(DB94, '2013'!$E$4:$HF$4, 0) )</f>
        <v>12</v>
      </c>
      <c r="DH134" s="41">
        <f>INDEX('2014'!$E$7:$HF$37,  MATCH(DB134, '2014'!$A$7:$A$37, 0), MATCH(DB94, '2014'!$E$4:$HF$4, 0) )</f>
        <v>5</v>
      </c>
      <c r="DI134" s="41">
        <f>INDEX('2015'!$E$7:$HF$37,  MATCH(DB134, '2015'!$A$7:$A$37, 0), MATCH(DB94, '2015'!$E$4:$HF$4, 0) )</f>
        <v>0</v>
      </c>
      <c r="DJ134" s="41">
        <f>INDEX('2016'!$E$7:$HF$37,  MATCH(DB134, '2016'!$A$7:$A$37, 0), MATCH(DB94, '2016'!$E$4:$HF$4, 0) )</f>
        <v>0</v>
      </c>
      <c r="DK134" s="41">
        <f>INDEX('2017'!$E$7:$HF$37,  MATCH(DB134, '2017'!$A$7:$A$37, 0), MATCH(DB94, '2017'!$E$4:$HF$4, 0) )</f>
        <v>0</v>
      </c>
      <c r="DL134" s="41">
        <f>INDEX('2018'!$E$7:$HF$37,  MATCH(DB134, '2018'!$A$7:$A$37, 0), MATCH(DB94, '2018'!$E$4:$HF$4, 0) )</f>
        <v>0</v>
      </c>
      <c r="DM134" s="41">
        <f>INDEX('2019'!$E$7:$HF$37,  MATCH(DB134, '2019'!$A$7:$A$37, 0), MATCH(DB94, '2019'!$E$4:$HF$4, 0) )</f>
        <v>4</v>
      </c>
      <c r="DO134" s="9">
        <f t="shared" ref="DO134:DP134" si="1925">DO44</f>
        <v>55</v>
      </c>
      <c r="DP134" s="18" t="str">
        <f t="shared" si="1925"/>
        <v>Wayne</v>
      </c>
      <c r="DQ134" s="41">
        <f>INDEX('2010'!$E$7:$HF$37,  MATCH(DO134, '2010'!$A$7:$A$37, 0), MATCH(DO94, '2010'!$E$4:$HF$4, 0) )</f>
        <v>0</v>
      </c>
      <c r="DR134" s="41">
        <f>INDEX('2011'!$E$7:$HF$37,  MATCH(DO134, '2011'!$A$7:$A$37, 0), MATCH(DO94, '2011'!$E$4:$HF$4, 0) )</f>
        <v>0</v>
      </c>
      <c r="DS134" s="41">
        <f>INDEX('2012'!$E$7:$HF$37,  MATCH(DO134, '2012'!$A$7:$A$37, 0), MATCH(DO94, '2012'!$E$4:$HF$4, 0) )</f>
        <v>0</v>
      </c>
      <c r="DT134" s="41">
        <f>INDEX('2013'!$E$7:$HF$37,  MATCH(DO134, '2013'!$A$7:$A$37, 0), MATCH(DO94, '2013'!$E$4:$HF$4, 0) )</f>
        <v>0</v>
      </c>
      <c r="DU134" s="41">
        <f>INDEX('2014'!$E$7:$HF$37,  MATCH(DO134, '2014'!$A$7:$A$37, 0), MATCH(DO94, '2014'!$E$4:$HF$4, 0) )</f>
        <v>0</v>
      </c>
      <c r="DV134" s="41">
        <f>INDEX('2015'!$E$7:$HF$37,  MATCH(DO134, '2015'!$A$7:$A$37, 0), MATCH(DO94, '2015'!$E$4:$HF$4, 0) )</f>
        <v>6</v>
      </c>
      <c r="DW134" s="41">
        <f>INDEX('2016'!$E$7:$HF$37,  MATCH(DO134, '2016'!$A$7:$A$37, 0), MATCH(DO94, '2016'!$E$4:$HF$4, 0) )</f>
        <v>6</v>
      </c>
      <c r="DX134" s="41">
        <f>INDEX('2017'!$E$7:$HF$37,  MATCH(DO134, '2017'!$A$7:$A$37, 0), MATCH(DO94, '2017'!$E$4:$HF$4, 0) )</f>
        <v>10</v>
      </c>
      <c r="DY134" s="41">
        <f>INDEX('2018'!$E$7:$HF$37,  MATCH(DO134, '2018'!$A$7:$A$37, 0), MATCH(DO94, '2018'!$E$4:$HF$4, 0) )</f>
        <v>12</v>
      </c>
      <c r="DZ134" s="41">
        <f>INDEX('2019'!$E$7:$HF$37,  MATCH(DO134, '2019'!$A$7:$A$37, 0), MATCH(DO94, '2019'!$E$4:$HF$4, 0) )</f>
        <v>11</v>
      </c>
      <c r="EB134" s="9">
        <f t="shared" ref="EB134:EC134" si="1926">EB44</f>
        <v>55</v>
      </c>
      <c r="EC134" s="18" t="str">
        <f t="shared" si="1926"/>
        <v>Wayne</v>
      </c>
      <c r="ED134" s="41">
        <f>INDEX('2010'!$E$7:$HF$37,  MATCH(EB134, '2010'!$A$7:$A$37, 0), MATCH(EB94, '2010'!$E$4:$HF$4, 0) )</f>
        <v>2</v>
      </c>
      <c r="EE134" s="41">
        <f>INDEX('2011'!$E$7:$HF$37,  MATCH(EB134, '2011'!$A$7:$A$37, 0), MATCH(EB94, '2011'!$E$4:$HF$4, 0) )</f>
        <v>2</v>
      </c>
      <c r="EF134" s="41">
        <f>INDEX('2012'!$E$7:$HF$37,  MATCH(EB134, '2012'!$A$7:$A$37, 0), MATCH(EB94, '2012'!$E$4:$HF$4, 0) )</f>
        <v>4</v>
      </c>
      <c r="EG134" s="41">
        <f>INDEX('2013'!$E$7:$HF$37,  MATCH(EB134, '2013'!$A$7:$A$37, 0), MATCH(EB94, '2013'!$E$4:$HF$4, 0) )</f>
        <v>0</v>
      </c>
      <c r="EH134" s="41">
        <f>INDEX('2014'!$E$7:$HF$37,  MATCH(EB134, '2014'!$A$7:$A$37, 0), MATCH(EB94, '2014'!$E$4:$HF$4, 0) )</f>
        <v>7</v>
      </c>
      <c r="EI134" s="41">
        <f>INDEX('2015'!$E$7:$HF$37,  MATCH(EB134, '2015'!$A$7:$A$37, 0), MATCH(EB94, '2015'!$E$4:$HF$4, 0) )</f>
        <v>13</v>
      </c>
      <c r="EJ134" s="41">
        <f>INDEX('2016'!$E$7:$HF$37,  MATCH(EB134, '2016'!$A$7:$A$37, 0), MATCH(EB94, '2016'!$E$4:$HF$4, 0) )</f>
        <v>14</v>
      </c>
      <c r="EK134" s="41">
        <f>INDEX('2017'!$E$7:$HF$37,  MATCH(EB134, '2017'!$A$7:$A$37, 0), MATCH(EB94, '2017'!$E$4:$HF$4, 0) )</f>
        <v>25</v>
      </c>
      <c r="EL134" s="41">
        <f>INDEX('2018'!$E$7:$HF$37,  MATCH(EB134, '2018'!$A$7:$A$37, 0), MATCH(EB94, '2018'!$E$4:$HF$4, 0) )</f>
        <v>31</v>
      </c>
      <c r="EM134" s="41">
        <f>INDEX('2019'!$E$7:$HF$37,  MATCH(EB134, '2019'!$A$7:$A$37, 0), MATCH(EB94, '2019'!$E$4:$HF$4, 0) )</f>
        <v>39</v>
      </c>
      <c r="EO134" s="9">
        <f t="shared" ref="EO134:EP134" si="1927">EO44</f>
        <v>55</v>
      </c>
      <c r="EP134" s="18" t="str">
        <f t="shared" si="1927"/>
        <v>Wayne</v>
      </c>
      <c r="EQ134" s="41">
        <f>INDEX('2010'!$E$7:$HF$37,  MATCH(EO134, '2010'!$A$7:$A$37, 0), MATCH(EO94, '2010'!$E$4:$HF$4, 0) )</f>
        <v>0</v>
      </c>
      <c r="ER134" s="41">
        <f>INDEX('2011'!$E$7:$HF$37,  MATCH(EO134, '2011'!$A$7:$A$37, 0), MATCH(EO94, '2011'!$E$4:$HF$4, 0) )</f>
        <v>0</v>
      </c>
      <c r="ES134" s="41">
        <f>INDEX('2012'!$E$7:$HF$37,  MATCH(EO134, '2012'!$A$7:$A$37, 0), MATCH(EO94, '2012'!$E$4:$HF$4, 0) )</f>
        <v>2</v>
      </c>
      <c r="ET134" s="41">
        <f>INDEX('2013'!$E$7:$HF$37,  MATCH(EO134, '2013'!$A$7:$A$37, 0), MATCH(EO94, '2013'!$E$4:$HF$4, 0) )</f>
        <v>2</v>
      </c>
      <c r="EU134" s="41">
        <f>INDEX('2014'!$E$7:$HF$37,  MATCH(EO134, '2014'!$A$7:$A$37, 0), MATCH(EO94, '2014'!$E$4:$HF$4, 0) )</f>
        <v>1</v>
      </c>
      <c r="EV134" s="41">
        <f>INDEX('2015'!$E$7:$HF$37,  MATCH(EO134, '2015'!$A$7:$A$37, 0), MATCH(EO94, '2015'!$E$4:$HF$4, 0) )</f>
        <v>6</v>
      </c>
      <c r="EW134" s="41">
        <f>INDEX('2016'!$E$7:$HF$37,  MATCH(EO134, '2016'!$A$7:$A$37, 0), MATCH(EO94, '2016'!$E$4:$HF$4, 0) )</f>
        <v>6</v>
      </c>
      <c r="EX134" s="41">
        <f>INDEX('2017'!$E$7:$HF$37,  MATCH(EO134, '2017'!$A$7:$A$37, 0), MATCH(EO94, '2017'!$E$4:$HF$4, 0) )</f>
        <v>5</v>
      </c>
      <c r="EY134" s="41">
        <f>INDEX('2018'!$E$7:$HF$37,  MATCH(EO134, '2018'!$A$7:$A$37, 0), MATCH(EO94, '2018'!$E$4:$HF$4, 0) )</f>
        <v>14</v>
      </c>
      <c r="EZ134" s="41">
        <f>INDEX('2019'!$E$7:$HF$37,  MATCH(EO134, '2019'!$A$7:$A$37, 0), MATCH(EO94, '2019'!$E$4:$HF$4, 0) )</f>
        <v>20</v>
      </c>
      <c r="FB134" s="9">
        <f t="shared" ref="FB134:FC134" si="1928">FB44</f>
        <v>55</v>
      </c>
      <c r="FC134" s="18" t="str">
        <f t="shared" si="1928"/>
        <v>Wayne</v>
      </c>
      <c r="FD134" s="41">
        <f>INDEX('2010'!$E$7:$HF$37,  MATCH(FB134, '2010'!$A$7:$A$37, 0), MATCH(FB94, '2010'!$E$4:$HF$4, 0) )</f>
        <v>7</v>
      </c>
      <c r="FE134" s="41">
        <f>INDEX('2011'!$E$7:$HF$37,  MATCH(FB134, '2011'!$A$7:$A$37, 0), MATCH(FB94, '2011'!$E$4:$HF$4, 0) )</f>
        <v>5</v>
      </c>
      <c r="FF134" s="41">
        <f>INDEX('2012'!$E$7:$HF$37,  MATCH(FB134, '2012'!$A$7:$A$37, 0), MATCH(FB94, '2012'!$E$4:$HF$4, 0) )</f>
        <v>4</v>
      </c>
      <c r="FG134" s="41">
        <f>INDEX('2013'!$E$7:$HF$37,  MATCH(FB134, '2013'!$A$7:$A$37, 0), MATCH(FB94, '2013'!$E$4:$HF$4, 0) )</f>
        <v>4</v>
      </c>
      <c r="FH134" s="41">
        <f>INDEX('2014'!$E$7:$HF$37,  MATCH(FB134, '2014'!$A$7:$A$37, 0), MATCH(FB94, '2014'!$E$4:$HF$4, 0) )</f>
        <v>4</v>
      </c>
      <c r="FI134" s="41">
        <f>INDEX('2015'!$E$7:$HF$37,  MATCH(FB134, '2015'!$A$7:$A$37, 0), MATCH(FB94, '2015'!$E$4:$HF$4, 0) )</f>
        <v>0</v>
      </c>
      <c r="FJ134" s="41">
        <f>INDEX('2016'!$E$7:$HF$37,  MATCH(FB134, '2016'!$A$7:$A$37, 0), MATCH(FB94, '2016'!$E$4:$HF$4, 0) )</f>
        <v>3</v>
      </c>
      <c r="FK134" s="41">
        <f>INDEX('2017'!$E$7:$HF$37,  MATCH(FB134, '2017'!$A$7:$A$37, 0), MATCH(FB94, '2017'!$E$4:$HF$4, 0) )</f>
        <v>3</v>
      </c>
      <c r="FL134" s="41">
        <f>INDEX('2018'!$E$7:$HF$37,  MATCH(FB134, '2018'!$A$7:$A$37, 0), MATCH(FB94, '2018'!$E$4:$HF$4, 0) )</f>
        <v>4</v>
      </c>
      <c r="FM134" s="41">
        <f>INDEX('2019'!$E$7:$HF$37,  MATCH(FB134, '2019'!$A$7:$A$37, 0), MATCH(FB94, '2019'!$E$4:$HF$4, 0) )</f>
        <v>6</v>
      </c>
      <c r="FO134" s="9">
        <f t="shared" ref="FO134:FP134" si="1929">FO44</f>
        <v>55</v>
      </c>
      <c r="FP134" s="18" t="str">
        <f t="shared" si="1929"/>
        <v>Wayne</v>
      </c>
      <c r="FQ134" s="41">
        <f>INDEX('2010'!$E$7:$HF$37,  MATCH(FO134, '2010'!$A$7:$A$37, 0), MATCH(FO94, '2010'!$E$4:$HF$4, 0) )</f>
        <v>0</v>
      </c>
      <c r="FR134" s="41">
        <f>INDEX('2011'!$E$7:$HF$37,  MATCH(FO134, '2011'!$A$7:$A$37, 0), MATCH(FO94, '2011'!$E$4:$HF$4, 0) )</f>
        <v>0</v>
      </c>
      <c r="FS134" s="41">
        <f>INDEX('2012'!$E$7:$HF$37,  MATCH(FO134, '2012'!$A$7:$A$37, 0), MATCH(FO94, '2012'!$E$4:$HF$4, 0) )</f>
        <v>22</v>
      </c>
      <c r="FT134" s="41">
        <f>INDEX('2013'!$E$7:$HF$37,  MATCH(FO134, '2013'!$A$7:$A$37, 0), MATCH(FO94, '2013'!$E$4:$HF$4, 0) )</f>
        <v>26</v>
      </c>
      <c r="FU134" s="41">
        <f>INDEX('2014'!$E$7:$HF$37,  MATCH(FO134, '2014'!$A$7:$A$37, 0), MATCH(FO94, '2014'!$E$4:$HF$4, 0) )</f>
        <v>34</v>
      </c>
      <c r="FV134" s="41">
        <f>INDEX('2015'!$E$7:$HF$37,  MATCH(FO134, '2015'!$A$7:$A$37, 0), MATCH(FO94, '2015'!$E$4:$HF$4, 0) )</f>
        <v>26</v>
      </c>
      <c r="FW134" s="41">
        <f>INDEX('2016'!$E$7:$HF$37,  MATCH(FO134, '2016'!$A$7:$A$37, 0), MATCH(FO94, '2016'!$E$4:$HF$4, 0) )</f>
        <v>22</v>
      </c>
      <c r="FX134" s="41">
        <f>INDEX('2017'!$E$7:$HF$37,  MATCH(FO134, '2017'!$A$7:$A$37, 0), MATCH(FO94, '2017'!$E$4:$HF$4, 0) )</f>
        <v>3</v>
      </c>
      <c r="FY134" s="41">
        <f>INDEX('2018'!$E$7:$HF$37,  MATCH(FO134, '2018'!$A$7:$A$37, 0), MATCH(FO94, '2018'!$E$4:$HF$4, 0) )</f>
        <v>0</v>
      </c>
      <c r="FZ134" s="41">
        <f>INDEX('2019'!$E$7:$HF$37,  MATCH(FO134, '2019'!$A$7:$A$37, 0), MATCH(FO94, '2019'!$E$4:$HF$4, 0) )</f>
        <v>0</v>
      </c>
      <c r="GB134" s="9">
        <f t="shared" ref="GB134:GC134" si="1930">GB44</f>
        <v>55</v>
      </c>
      <c r="GC134" s="18" t="str">
        <f t="shared" si="1930"/>
        <v>Wayne</v>
      </c>
      <c r="GD134" s="41">
        <f>INDEX('2010'!$E$7:$HF$37,  MATCH(GB134, '2010'!$A$7:$A$37, 0), MATCH(GB94, '2010'!$E$4:$HF$4, 0) )</f>
        <v>0</v>
      </c>
      <c r="GE134" s="41">
        <f>INDEX('2011'!$E$7:$HF$37,  MATCH(GB134, '2011'!$A$7:$A$37, 0), MATCH(GB94, '2011'!$E$4:$HF$4, 0) )</f>
        <v>0</v>
      </c>
      <c r="GF134" s="41">
        <f>INDEX('2012'!$E$7:$HF$37,  MATCH(GB134, '2012'!$A$7:$A$37, 0), MATCH(GB94, '2012'!$E$4:$HF$4, 0) )</f>
        <v>0</v>
      </c>
      <c r="GG134" s="41">
        <f>INDEX('2013'!$E$7:$HF$37,  MATCH(GB134, '2013'!$A$7:$A$37, 0), MATCH(GB94, '2013'!$E$4:$HF$4, 0) )</f>
        <v>0</v>
      </c>
      <c r="GH134" s="41">
        <f>INDEX('2014'!$E$7:$HF$37,  MATCH(GB134, '2014'!$A$7:$A$37, 0), MATCH(GB94, '2014'!$E$4:$HF$4, 0) )</f>
        <v>0</v>
      </c>
      <c r="GI134" s="41">
        <f>INDEX('2015'!$E$7:$HF$37,  MATCH(GB134, '2015'!$A$7:$A$37, 0), MATCH(GB94, '2015'!$E$4:$HF$4, 0) )</f>
        <v>0</v>
      </c>
      <c r="GJ134" s="41">
        <f>INDEX('2016'!$E$7:$HF$37,  MATCH(GB134, '2016'!$A$7:$A$37, 0), MATCH(GB94, '2016'!$E$4:$HF$4, 0) )</f>
        <v>0</v>
      </c>
      <c r="GK134" s="41">
        <f>INDEX('2017'!$E$7:$HF$37,  MATCH(GB134, '2017'!$A$7:$A$37, 0), MATCH(GB94, '2017'!$E$4:$HF$4, 0) )</f>
        <v>0</v>
      </c>
      <c r="GL134" s="41">
        <f>INDEX('2018'!$E$7:$HF$37,  MATCH(GB134, '2018'!$A$7:$A$37, 0), MATCH(GB94, '2018'!$E$4:$HF$4, 0) )</f>
        <v>0</v>
      </c>
      <c r="GM134" s="41">
        <f>INDEX('2019'!$E$7:$HF$37,  MATCH(GB134, '2019'!$A$7:$A$37, 0), MATCH(GB94, '2019'!$E$4:$HF$4, 0) )</f>
        <v>0</v>
      </c>
    </row>
    <row r="135" spans="2:195" x14ac:dyDescent="0.25">
      <c r="B135" s="9">
        <f t="shared" ref="B135:C135" si="1931">B45</f>
        <v>57</v>
      </c>
      <c r="C135" s="18" t="str">
        <f t="shared" si="1931"/>
        <v>Weber</v>
      </c>
      <c r="D135" s="41">
        <f>INDEX('2010'!$E$7:$HF$37,  MATCH(B135, '2010'!$A$7:$A$37, 0), MATCH(B94, '2010'!$E$4:$HF$4, 0) )</f>
        <v>3238</v>
      </c>
      <c r="E135" s="41">
        <f>INDEX('2011'!$E$7:$HF$37,  MATCH(B135, '2011'!$A$7:$A$37, 0), MATCH(B94, '2011'!$E$4:$HF$4, 0) )</f>
        <v>3539</v>
      </c>
      <c r="F135" s="41">
        <f>INDEX('2012'!$E$7:$HF$37,  MATCH(B135, '2012'!$A$7:$A$37, 0), MATCH(B94, '2012'!$E$4:$HF$4, 0) )</f>
        <v>3397</v>
      </c>
      <c r="G135" s="41">
        <f>INDEX('2013'!$E$7:$HF$37,  MATCH(B135, '2013'!$A$7:$A$37, 0), MATCH(B94, '2013'!$E$4:$HF$4, 0) )</f>
        <v>3469</v>
      </c>
      <c r="H135" s="41">
        <f>INDEX('2014'!$E$7:$HF$37,  MATCH(B135, '2014'!$A$7:$A$37, 0), MATCH(B94, '2014'!$E$4:$HF$4, 0) )</f>
        <v>3830</v>
      </c>
      <c r="I135" s="41">
        <f>INDEX('2015'!$E$7:$HF$37,  MATCH(B135, '2015'!$A$7:$A$37, 0), MATCH(B94, '2015'!$E$4:$HF$4, 0) )</f>
        <v>4465</v>
      </c>
      <c r="J135" s="41">
        <f>INDEX('2016'!$E$7:$HF$37,  MATCH(B135, '2016'!$A$7:$A$37, 0), MATCH(B94, '2016'!$E$4:$HF$4, 0) )</f>
        <v>4593</v>
      </c>
      <c r="K135" s="41">
        <f>INDEX('2017'!$E$7:$HF$37,  MATCH(B135, '2017'!$A$7:$A$37, 0), MATCH(B94, '2017'!$E$4:$HF$4, 0) )</f>
        <v>5282</v>
      </c>
      <c r="L135" s="41">
        <f>INDEX('2018'!$E$7:$HF$37,  MATCH(B135, '2018'!$A$7:$A$37, 0), MATCH(B94, '2018'!$E$4:$HF$4, 0) )</f>
        <v>5765</v>
      </c>
      <c r="M135" s="41">
        <f>INDEX('2019'!$E$7:$HF$37,  MATCH(B135, '2019'!$A$7:$A$37, 0), MATCH(B94, '2019'!$E$4:$HF$4, 0) )</f>
        <v>6592</v>
      </c>
      <c r="O135" s="9">
        <f t="shared" ref="O135:P135" si="1932">O45</f>
        <v>57</v>
      </c>
      <c r="P135" s="18" t="str">
        <f t="shared" si="1932"/>
        <v>Weber</v>
      </c>
      <c r="Q135" s="41">
        <f>INDEX('2010'!$E$7:$HF$37,  MATCH(O135, '2010'!$A$7:$A$37, 0), MATCH(O94, '2010'!$E$4:$HF$4, 0) )</f>
        <v>73</v>
      </c>
      <c r="R135" s="41">
        <f>INDEX('2011'!$E$7:$HF$37,  MATCH(O135, '2011'!$A$7:$A$37, 0), MATCH(O94, '2011'!$E$4:$HF$4, 0) )</f>
        <v>40</v>
      </c>
      <c r="S135" s="41">
        <f>INDEX('2012'!$E$7:$HF$37,  MATCH(O135, '2012'!$A$7:$A$37, 0), MATCH(O94, '2012'!$E$4:$HF$4, 0) )</f>
        <v>26</v>
      </c>
      <c r="T135" s="41">
        <f>INDEX('2013'!$E$7:$HF$37,  MATCH(O135, '2013'!$A$7:$A$37, 0), MATCH(O94, '2013'!$E$4:$HF$4, 0) )</f>
        <v>19</v>
      </c>
      <c r="U135" s="41">
        <f>INDEX('2014'!$E$7:$HF$37,  MATCH(O135, '2014'!$A$7:$A$37, 0), MATCH(O94, '2014'!$E$4:$HF$4, 0) )</f>
        <v>0</v>
      </c>
      <c r="V135" s="41">
        <f>INDEX('2015'!$E$7:$HF$37,  MATCH(O135, '2015'!$A$7:$A$37, 0), MATCH(O94, '2015'!$E$4:$HF$4, 0) )</f>
        <v>30</v>
      </c>
      <c r="W135" s="41">
        <f>INDEX('2016'!$E$7:$HF$37,  MATCH(O135, '2016'!$A$7:$A$37, 0), MATCH(O94, '2016'!$E$4:$HF$4, 0) )</f>
        <v>37</v>
      </c>
      <c r="X135" s="41">
        <f>INDEX('2017'!$E$7:$HF$37,  MATCH(O135, '2017'!$A$7:$A$37, 0), MATCH(O94, '2017'!$E$4:$HF$4, 0) )</f>
        <v>41</v>
      </c>
      <c r="Y135" s="41">
        <f>INDEX('2018'!$E$7:$HF$37,  MATCH(O135, '2018'!$A$7:$A$37, 0), MATCH(O94, '2018'!$E$4:$HF$4, 0) )</f>
        <v>37</v>
      </c>
      <c r="Z135" s="41">
        <f>INDEX('2019'!$E$7:$HF$37,  MATCH(O135, '2019'!$A$7:$A$37, 0), MATCH(O94, '2019'!$E$4:$HF$4, 0) )</f>
        <v>52</v>
      </c>
      <c r="AB135" s="9">
        <f t="shared" ref="AB135:AC135" si="1933">AB45</f>
        <v>57</v>
      </c>
      <c r="AC135" s="18" t="str">
        <f t="shared" si="1933"/>
        <v>Weber</v>
      </c>
      <c r="AD135" s="41">
        <f>INDEX('2010'!$E$7:$HF$37,  MATCH(AB135, '2010'!$A$7:$A$37, 0), MATCH(AB94, '2010'!$E$4:$HF$4, 0) )</f>
        <v>153</v>
      </c>
      <c r="AE135" s="41">
        <f>INDEX('2011'!$E$7:$HF$37,  MATCH(AB135, '2011'!$A$7:$A$37, 0), MATCH(AB94, '2011'!$E$4:$HF$4, 0) )</f>
        <v>180</v>
      </c>
      <c r="AF135" s="41">
        <f>INDEX('2012'!$E$7:$HF$37,  MATCH(AB135, '2012'!$A$7:$A$37, 0), MATCH(AB94, '2012'!$E$4:$HF$4, 0) )</f>
        <v>174</v>
      </c>
      <c r="AG135" s="41">
        <f>INDEX('2013'!$E$7:$HF$37,  MATCH(AB135, '2013'!$A$7:$A$37, 0), MATCH(AB94, '2013'!$E$4:$HF$4, 0) )</f>
        <v>173</v>
      </c>
      <c r="AH135" s="41">
        <f>INDEX('2014'!$E$7:$HF$37,  MATCH(AB135, '2014'!$A$7:$A$37, 0), MATCH(AB94, '2014'!$E$4:$HF$4, 0) )</f>
        <v>198</v>
      </c>
      <c r="AI135" s="41">
        <f>INDEX('2015'!$E$7:$HF$37,  MATCH(AB135, '2015'!$A$7:$A$37, 0), MATCH(AB94, '2015'!$E$4:$HF$4, 0) )</f>
        <v>231</v>
      </c>
      <c r="AJ135" s="41">
        <f>INDEX('2016'!$E$7:$HF$37,  MATCH(AB135, '2016'!$A$7:$A$37, 0), MATCH(AB94, '2016'!$E$4:$HF$4, 0) )</f>
        <v>256</v>
      </c>
      <c r="AK135" s="41">
        <f>INDEX('2017'!$E$7:$HF$37,  MATCH(AB135, '2017'!$A$7:$A$37, 0), MATCH(AB94, '2017'!$E$4:$HF$4, 0) )</f>
        <v>285</v>
      </c>
      <c r="AL135" s="41">
        <f>INDEX('2018'!$E$7:$HF$37,  MATCH(AB135, '2018'!$A$7:$A$37, 0), MATCH(AB94, '2018'!$E$4:$HF$4, 0) )</f>
        <v>282</v>
      </c>
      <c r="AM135" s="41">
        <f>INDEX('2019'!$E$7:$HF$37,  MATCH(AB135, '2019'!$A$7:$A$37, 0), MATCH(AB94, '2019'!$E$4:$HF$4, 0) )</f>
        <v>516</v>
      </c>
      <c r="AO135" s="9">
        <f t="shared" ref="AO135:AP135" si="1934">AO45</f>
        <v>57</v>
      </c>
      <c r="AP135" s="18" t="str">
        <f t="shared" si="1934"/>
        <v>Weber</v>
      </c>
      <c r="AQ135" s="41">
        <f>INDEX('2010'!$E$7:$HF$37,  MATCH(AO135, '2010'!$A$7:$A$37, 0), MATCH(AO94, '2010'!$E$4:$HF$4, 0) )</f>
        <v>155</v>
      </c>
      <c r="AR135" s="41">
        <f>INDEX('2011'!$E$7:$HF$37,  MATCH(AO135, '2011'!$A$7:$A$37, 0), MATCH(AO94, '2011'!$E$4:$HF$4, 0) )</f>
        <v>160</v>
      </c>
      <c r="AS135" s="41">
        <f>INDEX('2012'!$E$7:$HF$37,  MATCH(AO135, '2012'!$A$7:$A$37, 0), MATCH(AO94, '2012'!$E$4:$HF$4, 0) )</f>
        <v>182</v>
      </c>
      <c r="AT135" s="41">
        <f>INDEX('2013'!$E$7:$HF$37,  MATCH(AO135, '2013'!$A$7:$A$37, 0), MATCH(AO94, '2013'!$E$4:$HF$4, 0) )</f>
        <v>232</v>
      </c>
      <c r="AU135" s="41">
        <f>INDEX('2014'!$E$7:$HF$37,  MATCH(AO135, '2014'!$A$7:$A$37, 0), MATCH(AO94, '2014'!$E$4:$HF$4, 0) )</f>
        <v>268</v>
      </c>
      <c r="AV135" s="41">
        <f>INDEX('2015'!$E$7:$HF$37,  MATCH(AO135, '2015'!$A$7:$A$37, 0), MATCH(AO94, '2015'!$E$4:$HF$4, 0) )</f>
        <v>314</v>
      </c>
      <c r="AW135" s="41">
        <f>INDEX('2016'!$E$7:$HF$37,  MATCH(AO135, '2016'!$A$7:$A$37, 0), MATCH(AO94, '2016'!$E$4:$HF$4, 0) )</f>
        <v>353</v>
      </c>
      <c r="AX135" s="41">
        <f>INDEX('2017'!$E$7:$HF$37,  MATCH(AO135, '2017'!$A$7:$A$37, 0), MATCH(AO94, '2017'!$E$4:$HF$4, 0) )</f>
        <v>347</v>
      </c>
      <c r="AY135" s="41">
        <f>INDEX('2018'!$E$7:$HF$37,  MATCH(AO135, '2018'!$A$7:$A$37, 0), MATCH(AO94, '2018'!$E$4:$HF$4, 0) )</f>
        <v>413</v>
      </c>
      <c r="AZ135" s="41">
        <f>INDEX('2019'!$E$7:$HF$37,  MATCH(AO135, '2019'!$A$7:$A$37, 0), MATCH(AO94, '2019'!$E$4:$HF$4, 0) )</f>
        <v>425</v>
      </c>
      <c r="BB135" s="9">
        <f t="shared" ref="BB135:BC135" si="1935">BB45</f>
        <v>57</v>
      </c>
      <c r="BC135" s="18" t="str">
        <f t="shared" si="1935"/>
        <v>Weber</v>
      </c>
      <c r="BD135" s="41">
        <f>INDEX('2010'!$E$7:$HF$37,  MATCH(BB135, '2010'!$A$7:$A$37, 0), MATCH(BB94, '2010'!$E$4:$HF$4, 0) )</f>
        <v>179</v>
      </c>
      <c r="BE135" s="41">
        <f>INDEX('2011'!$E$7:$HF$37,  MATCH(BB135, '2011'!$A$7:$A$37, 0), MATCH(BB94, '2011'!$E$4:$HF$4, 0) )</f>
        <v>210</v>
      </c>
      <c r="BF135" s="41">
        <f>INDEX('2012'!$E$7:$HF$37,  MATCH(BB135, '2012'!$A$7:$A$37, 0), MATCH(BB94, '2012'!$E$4:$HF$4, 0) )</f>
        <v>94</v>
      </c>
      <c r="BG135" s="41">
        <f>INDEX('2013'!$E$7:$HF$37,  MATCH(BB135, '2013'!$A$7:$A$37, 0), MATCH(BB94, '2013'!$E$4:$HF$4, 0) )</f>
        <v>87</v>
      </c>
      <c r="BH135" s="41">
        <f>INDEX('2014'!$E$7:$HF$37,  MATCH(BB135, '2014'!$A$7:$A$37, 0), MATCH(BB94, '2014'!$E$4:$HF$4, 0) )</f>
        <v>125</v>
      </c>
      <c r="BI135" s="41">
        <f>INDEX('2015'!$E$7:$HF$37,  MATCH(BB135, '2015'!$A$7:$A$37, 0), MATCH(BB94, '2015'!$E$4:$HF$4, 0) )</f>
        <v>71</v>
      </c>
      <c r="BJ135" s="41">
        <f>INDEX('2016'!$E$7:$HF$37,  MATCH(BB135, '2016'!$A$7:$A$37, 0), MATCH(BB94, '2016'!$E$4:$HF$4, 0) )</f>
        <v>75</v>
      </c>
      <c r="BK135" s="41">
        <f>INDEX('2017'!$E$7:$HF$37,  MATCH(BB135, '2017'!$A$7:$A$37, 0), MATCH(BB94, '2017'!$E$4:$HF$4, 0) )</f>
        <v>179</v>
      </c>
      <c r="BL135" s="41">
        <f>INDEX('2018'!$E$7:$HF$37,  MATCH(BB135, '2018'!$A$7:$A$37, 0), MATCH(BB94, '2018'!$E$4:$HF$4, 0) )</f>
        <v>225</v>
      </c>
      <c r="BM135" s="41">
        <f>INDEX('2019'!$E$7:$HF$37,  MATCH(BB135, '2019'!$A$7:$A$37, 0), MATCH(BB94, '2019'!$E$4:$HF$4, 0) )</f>
        <v>273</v>
      </c>
      <c r="BO135" s="9">
        <f t="shared" ref="BO135:BP135" si="1936">BO45</f>
        <v>57</v>
      </c>
      <c r="BP135" s="18" t="str">
        <f t="shared" si="1936"/>
        <v>Weber</v>
      </c>
      <c r="BQ135" s="41">
        <f>INDEX('2010'!$E$7:$HF$37,  MATCH(BO135, '2010'!$A$7:$A$37, 0), MATCH(BO94, '2010'!$E$4:$HF$4, 0) )</f>
        <v>272</v>
      </c>
      <c r="BR135" s="41">
        <f>INDEX('2011'!$E$7:$HF$37,  MATCH(BO135, '2011'!$A$7:$A$37, 0), MATCH(BO94, '2011'!$E$4:$HF$4, 0) )</f>
        <v>265</v>
      </c>
      <c r="BS135" s="41">
        <f>INDEX('2012'!$E$7:$HF$37,  MATCH(BO135, '2012'!$A$7:$A$37, 0), MATCH(BO94, '2012'!$E$4:$HF$4, 0) )</f>
        <v>235</v>
      </c>
      <c r="BT135" s="41">
        <f>INDEX('2013'!$E$7:$HF$37,  MATCH(BO135, '2013'!$A$7:$A$37, 0), MATCH(BO94, '2013'!$E$4:$HF$4, 0) )</f>
        <v>243</v>
      </c>
      <c r="BU135" s="41">
        <f>INDEX('2014'!$E$7:$HF$37,  MATCH(BO135, '2014'!$A$7:$A$37, 0), MATCH(BO94, '2014'!$E$4:$HF$4, 0) )</f>
        <v>239</v>
      </c>
      <c r="BV135" s="41">
        <f>INDEX('2015'!$E$7:$HF$37,  MATCH(BO135, '2015'!$A$7:$A$37, 0), MATCH(BO94, '2015'!$E$4:$HF$4, 0) )</f>
        <v>264</v>
      </c>
      <c r="BW135" s="41">
        <f>INDEX('2016'!$E$7:$HF$37,  MATCH(BO135, '2016'!$A$7:$A$37, 0), MATCH(BO94, '2016'!$E$4:$HF$4, 0) )</f>
        <v>348</v>
      </c>
      <c r="BX135" s="41">
        <f>INDEX('2017'!$E$7:$HF$37,  MATCH(BO135, '2017'!$A$7:$A$37, 0), MATCH(BO94, '2017'!$E$4:$HF$4, 0) )</f>
        <v>548</v>
      </c>
      <c r="BY135" s="41">
        <f>INDEX('2018'!$E$7:$HF$37,  MATCH(BO135, '2018'!$A$7:$A$37, 0), MATCH(BO94, '2018'!$E$4:$HF$4, 0) )</f>
        <v>692</v>
      </c>
      <c r="BZ135" s="41">
        <f>INDEX('2019'!$E$7:$HF$37,  MATCH(BO135, '2019'!$A$7:$A$37, 0), MATCH(BO94, '2019'!$E$4:$HF$4, 0) )</f>
        <v>820</v>
      </c>
      <c r="CB135" s="9">
        <f t="shared" ref="CB135:CC135" si="1937">CB45</f>
        <v>57</v>
      </c>
      <c r="CC135" s="18" t="str">
        <f t="shared" si="1937"/>
        <v>Weber</v>
      </c>
      <c r="CD135" s="41">
        <f>INDEX('2010'!$E$7:$HF$37,  MATCH(CB135, '2010'!$A$7:$A$37, 0), MATCH(CB94, '2010'!$E$4:$HF$4, 0) )</f>
        <v>40</v>
      </c>
      <c r="CE135" s="41">
        <f>INDEX('2011'!$E$7:$HF$37,  MATCH(CB135, '2011'!$A$7:$A$37, 0), MATCH(CB94, '2011'!$E$4:$HF$4, 0) )</f>
        <v>51</v>
      </c>
      <c r="CF135" s="41">
        <f>INDEX('2012'!$E$7:$HF$37,  MATCH(CB135, '2012'!$A$7:$A$37, 0), MATCH(CB94, '2012'!$E$4:$HF$4, 0) )</f>
        <v>59</v>
      </c>
      <c r="CG135" s="41">
        <f>INDEX('2013'!$E$7:$HF$37,  MATCH(CB135, '2013'!$A$7:$A$37, 0), MATCH(CB94, '2013'!$E$4:$HF$4, 0) )</f>
        <v>68</v>
      </c>
      <c r="CH135" s="41">
        <f>INDEX('2014'!$E$7:$HF$37,  MATCH(CB135, '2014'!$A$7:$A$37, 0), MATCH(CB94, '2014'!$E$4:$HF$4, 0) )</f>
        <v>54</v>
      </c>
      <c r="CI135" s="41">
        <f>INDEX('2015'!$E$7:$HF$37,  MATCH(CB135, '2015'!$A$7:$A$37, 0), MATCH(CB94, '2015'!$E$4:$HF$4, 0) )</f>
        <v>73</v>
      </c>
      <c r="CJ135" s="41">
        <f>INDEX('2016'!$E$7:$HF$37,  MATCH(CB135, '2016'!$A$7:$A$37, 0), MATCH(CB94, '2016'!$E$4:$HF$4, 0) )</f>
        <v>80</v>
      </c>
      <c r="CK135" s="41">
        <f>INDEX('2017'!$E$7:$HF$37,  MATCH(CB135, '2017'!$A$7:$A$37, 0), MATCH(CB94, '2017'!$E$4:$HF$4, 0) )</f>
        <v>122</v>
      </c>
      <c r="CL135" s="41">
        <f>INDEX('2018'!$E$7:$HF$37,  MATCH(CB135, '2018'!$A$7:$A$37, 0), MATCH(CB94, '2018'!$E$4:$HF$4, 0) )</f>
        <v>119</v>
      </c>
      <c r="CM135" s="41">
        <f>INDEX('2019'!$E$7:$HF$37,  MATCH(CB135, '2019'!$A$7:$A$37, 0), MATCH(CB94, '2019'!$E$4:$HF$4, 0) )</f>
        <v>192</v>
      </c>
      <c r="CO135" s="9">
        <f t="shared" ref="CO135:CP135" si="1938">CO45</f>
        <v>57</v>
      </c>
      <c r="CP135" s="18" t="str">
        <f t="shared" si="1938"/>
        <v>Weber</v>
      </c>
      <c r="CQ135" s="41">
        <f>INDEX('2010'!$E$7:$HF$37,  MATCH(CO135, '2010'!$A$7:$A$37, 0), MATCH(CO94, '2010'!$E$4:$HF$4, 0) )</f>
        <v>84</v>
      </c>
      <c r="CR135" s="41">
        <f>INDEX('2011'!$E$7:$HF$37,  MATCH(CO135, '2011'!$A$7:$A$37, 0), MATCH(CO94, '2011'!$E$4:$HF$4, 0) )</f>
        <v>68</v>
      </c>
      <c r="CS135" s="41">
        <f>INDEX('2012'!$E$7:$HF$37,  MATCH(CO135, '2012'!$A$7:$A$37, 0), MATCH(CO94, '2012'!$E$4:$HF$4, 0) )</f>
        <v>91</v>
      </c>
      <c r="CT135" s="41">
        <f>INDEX('2013'!$E$7:$HF$37,  MATCH(CO135, '2013'!$A$7:$A$37, 0), MATCH(CO94, '2013'!$E$4:$HF$4, 0) )</f>
        <v>128</v>
      </c>
      <c r="CU135" s="41">
        <f>INDEX('2014'!$E$7:$HF$37,  MATCH(CO135, '2014'!$A$7:$A$37, 0), MATCH(CO94, '2014'!$E$4:$HF$4, 0) )</f>
        <v>113</v>
      </c>
      <c r="CV135" s="41">
        <f>INDEX('2015'!$E$7:$HF$37,  MATCH(CO135, '2015'!$A$7:$A$37, 0), MATCH(CO94, '2015'!$E$4:$HF$4, 0) )</f>
        <v>107</v>
      </c>
      <c r="CW135" s="41">
        <f>INDEX('2016'!$E$7:$HF$37,  MATCH(CO135, '2016'!$A$7:$A$37, 0), MATCH(CO94, '2016'!$E$4:$HF$4, 0) )</f>
        <v>91</v>
      </c>
      <c r="CX135" s="41">
        <f>INDEX('2017'!$E$7:$HF$37,  MATCH(CO135, '2017'!$A$7:$A$37, 0), MATCH(CO94, '2017'!$E$4:$HF$4, 0) )</f>
        <v>74</v>
      </c>
      <c r="CY135" s="41">
        <f>INDEX('2018'!$E$7:$HF$37,  MATCH(CO135, '2018'!$A$7:$A$37, 0), MATCH(CO94, '2018'!$E$4:$HF$4, 0) )</f>
        <v>102</v>
      </c>
      <c r="CZ135" s="41">
        <f>INDEX('2019'!$E$7:$HF$37,  MATCH(CO135, '2019'!$A$7:$A$37, 0), MATCH(CO94, '2019'!$E$4:$HF$4, 0) )</f>
        <v>116</v>
      </c>
      <c r="DB135" s="9">
        <f t="shared" ref="DB135:DC135" si="1939">DB45</f>
        <v>57</v>
      </c>
      <c r="DC135" s="18" t="str">
        <f t="shared" si="1939"/>
        <v>Weber</v>
      </c>
      <c r="DD135" s="41">
        <f>INDEX('2010'!$E$7:$HF$37,  MATCH(DB135, '2010'!$A$7:$A$37, 0), MATCH(DB94, '2010'!$E$4:$HF$4, 0) )</f>
        <v>285</v>
      </c>
      <c r="DE135" s="41">
        <f>INDEX('2011'!$E$7:$HF$37,  MATCH(DB135, '2011'!$A$7:$A$37, 0), MATCH(DB94, '2011'!$E$4:$HF$4, 0) )</f>
        <v>373</v>
      </c>
      <c r="DF135" s="41">
        <f>INDEX('2012'!$E$7:$HF$37,  MATCH(DB135, '2012'!$A$7:$A$37, 0), MATCH(DB94, '2012'!$E$4:$HF$4, 0) )</f>
        <v>391</v>
      </c>
      <c r="DG135" s="41">
        <f>INDEX('2013'!$E$7:$HF$37,  MATCH(DB135, '2013'!$A$7:$A$37, 0), MATCH(DB94, '2013'!$E$4:$HF$4, 0) )</f>
        <v>402</v>
      </c>
      <c r="DH135" s="41">
        <f>INDEX('2014'!$E$7:$HF$37,  MATCH(DB135, '2014'!$A$7:$A$37, 0), MATCH(DB94, '2014'!$E$4:$HF$4, 0) )</f>
        <v>500</v>
      </c>
      <c r="DI135" s="41">
        <f>INDEX('2015'!$E$7:$HF$37,  MATCH(DB135, '2015'!$A$7:$A$37, 0), MATCH(DB94, '2015'!$E$4:$HF$4, 0) )</f>
        <v>609</v>
      </c>
      <c r="DJ135" s="41">
        <f>INDEX('2016'!$E$7:$HF$37,  MATCH(DB135, '2016'!$A$7:$A$37, 0), MATCH(DB94, '2016'!$E$4:$HF$4, 0) )</f>
        <v>548</v>
      </c>
      <c r="DK135" s="41">
        <f>INDEX('2017'!$E$7:$HF$37,  MATCH(DB135, '2017'!$A$7:$A$37, 0), MATCH(DB94, '2017'!$E$4:$HF$4, 0) )</f>
        <v>643</v>
      </c>
      <c r="DL135" s="41">
        <f>INDEX('2018'!$E$7:$HF$37,  MATCH(DB135, '2018'!$A$7:$A$37, 0), MATCH(DB94, '2018'!$E$4:$HF$4, 0) )</f>
        <v>750</v>
      </c>
      <c r="DM135" s="41">
        <f>INDEX('2019'!$E$7:$HF$37,  MATCH(DB135, '2019'!$A$7:$A$37, 0), MATCH(DB94, '2019'!$E$4:$HF$4, 0) )</f>
        <v>799</v>
      </c>
      <c r="DO135" s="9">
        <f t="shared" ref="DO135:DP135" si="1940">DO45</f>
        <v>57</v>
      </c>
      <c r="DP135" s="18" t="str">
        <f t="shared" si="1940"/>
        <v>Weber</v>
      </c>
      <c r="DQ135" s="41">
        <f>INDEX('2010'!$E$7:$HF$37,  MATCH(DO135, '2010'!$A$7:$A$37, 0), MATCH(DO94, '2010'!$E$4:$HF$4, 0) )</f>
        <v>815</v>
      </c>
      <c r="DR135" s="41">
        <f>INDEX('2011'!$E$7:$HF$37,  MATCH(DO135, '2011'!$A$7:$A$37, 0), MATCH(DO94, '2011'!$E$4:$HF$4, 0) )</f>
        <v>899</v>
      </c>
      <c r="DS135" s="41">
        <f>INDEX('2012'!$E$7:$HF$37,  MATCH(DO135, '2012'!$A$7:$A$37, 0), MATCH(DO94, '2012'!$E$4:$HF$4, 0) )</f>
        <v>923</v>
      </c>
      <c r="DT135" s="41">
        <f>INDEX('2013'!$E$7:$HF$37,  MATCH(DO135, '2013'!$A$7:$A$37, 0), MATCH(DO94, '2013'!$E$4:$HF$4, 0) )</f>
        <v>828</v>
      </c>
      <c r="DU135" s="41">
        <f>INDEX('2014'!$E$7:$HF$37,  MATCH(DO135, '2014'!$A$7:$A$37, 0), MATCH(DO94, '2014'!$E$4:$HF$4, 0) )</f>
        <v>926</v>
      </c>
      <c r="DV135" s="41">
        <f>INDEX('2015'!$E$7:$HF$37,  MATCH(DO135, '2015'!$A$7:$A$37, 0), MATCH(DO94, '2015'!$E$4:$HF$4, 0) )</f>
        <v>1107</v>
      </c>
      <c r="DW135" s="41">
        <f>INDEX('2016'!$E$7:$HF$37,  MATCH(DO135, '2016'!$A$7:$A$37, 0), MATCH(DO94, '2016'!$E$4:$HF$4, 0) )</f>
        <v>1196</v>
      </c>
      <c r="DX135" s="41">
        <f>INDEX('2017'!$E$7:$HF$37,  MATCH(DO135, '2017'!$A$7:$A$37, 0), MATCH(DO94, '2017'!$E$4:$HF$4, 0) )</f>
        <v>1222</v>
      </c>
      <c r="DY135" s="41">
        <f>INDEX('2018'!$E$7:$HF$37,  MATCH(DO135, '2018'!$A$7:$A$37, 0), MATCH(DO94, '2018'!$E$4:$HF$4, 0) )</f>
        <v>1277</v>
      </c>
      <c r="DZ135" s="41">
        <f>INDEX('2019'!$E$7:$HF$37,  MATCH(DO135, '2019'!$A$7:$A$37, 0), MATCH(DO94, '2019'!$E$4:$HF$4, 0) )</f>
        <v>1364</v>
      </c>
      <c r="EB135" s="9">
        <f t="shared" ref="EB135:EC135" si="1941">EB45</f>
        <v>57</v>
      </c>
      <c r="EC135" s="18" t="str">
        <f t="shared" si="1941"/>
        <v>Weber</v>
      </c>
      <c r="ED135" s="41">
        <f>INDEX('2010'!$E$7:$HF$37,  MATCH(EB135, '2010'!$A$7:$A$37, 0), MATCH(EB94, '2010'!$E$4:$HF$4, 0) )</f>
        <v>623</v>
      </c>
      <c r="EE135" s="41">
        <f>INDEX('2011'!$E$7:$HF$37,  MATCH(EB135, '2011'!$A$7:$A$37, 0), MATCH(EB94, '2011'!$E$4:$HF$4, 0) )</f>
        <v>714</v>
      </c>
      <c r="EF135" s="41">
        <f>INDEX('2012'!$E$7:$HF$37,  MATCH(EB135, '2012'!$A$7:$A$37, 0), MATCH(EB94, '2012'!$E$4:$HF$4, 0) )</f>
        <v>728</v>
      </c>
      <c r="EG135" s="41">
        <f>INDEX('2013'!$E$7:$HF$37,  MATCH(EB135, '2013'!$A$7:$A$37, 0), MATCH(EB94, '2013'!$E$4:$HF$4, 0) )</f>
        <v>712</v>
      </c>
      <c r="EH135" s="41">
        <f>INDEX('2014'!$E$7:$HF$37,  MATCH(EB135, '2014'!$A$7:$A$37, 0), MATCH(EB94, '2014'!$E$4:$HF$4, 0) )</f>
        <v>699</v>
      </c>
      <c r="EI135" s="41">
        <f>INDEX('2015'!$E$7:$HF$37,  MATCH(EB135, '2015'!$A$7:$A$37, 0), MATCH(EB94, '2015'!$E$4:$HF$4, 0) )</f>
        <v>805</v>
      </c>
      <c r="EJ135" s="41">
        <f>INDEX('2016'!$E$7:$HF$37,  MATCH(EB135, '2016'!$A$7:$A$37, 0), MATCH(EB94, '2016'!$E$4:$HF$4, 0) )</f>
        <v>751</v>
      </c>
      <c r="EK135" s="41">
        <f>INDEX('2017'!$E$7:$HF$37,  MATCH(EB135, '2017'!$A$7:$A$37, 0), MATCH(EB94, '2017'!$E$4:$HF$4, 0) )</f>
        <v>947</v>
      </c>
      <c r="EL135" s="41">
        <f>INDEX('2018'!$E$7:$HF$37,  MATCH(EB135, '2018'!$A$7:$A$37, 0), MATCH(EB94, '2018'!$E$4:$HF$4, 0) )</f>
        <v>951</v>
      </c>
      <c r="EM135" s="41">
        <f>INDEX('2019'!$E$7:$HF$37,  MATCH(EB135, '2019'!$A$7:$A$37, 0), MATCH(EB94, '2019'!$E$4:$HF$4, 0) )</f>
        <v>1086</v>
      </c>
      <c r="EO135" s="9">
        <f t="shared" ref="EO135:EP135" si="1942">EO45</f>
        <v>57</v>
      </c>
      <c r="EP135" s="18" t="str">
        <f t="shared" si="1942"/>
        <v>Weber</v>
      </c>
      <c r="EQ135" s="41">
        <f>INDEX('2010'!$E$7:$HF$37,  MATCH(EO135, '2010'!$A$7:$A$37, 0), MATCH(EO94, '2010'!$E$4:$HF$4, 0) )</f>
        <v>111</v>
      </c>
      <c r="ER135" s="41">
        <f>INDEX('2011'!$E$7:$HF$37,  MATCH(EO135, '2011'!$A$7:$A$37, 0), MATCH(EO94, '2011'!$E$4:$HF$4, 0) )</f>
        <v>119</v>
      </c>
      <c r="ES135" s="41">
        <f>INDEX('2012'!$E$7:$HF$37,  MATCH(EO135, '2012'!$A$7:$A$37, 0), MATCH(EO94, '2012'!$E$4:$HF$4, 0) )</f>
        <v>94</v>
      </c>
      <c r="ET135" s="41">
        <f>INDEX('2013'!$E$7:$HF$37,  MATCH(EO135, '2013'!$A$7:$A$37, 0), MATCH(EO94, '2013'!$E$4:$HF$4, 0) )</f>
        <v>121</v>
      </c>
      <c r="EU135" s="41">
        <f>INDEX('2014'!$E$7:$HF$37,  MATCH(EO135, '2014'!$A$7:$A$37, 0), MATCH(EO94, '2014'!$E$4:$HF$4, 0) )</f>
        <v>131</v>
      </c>
      <c r="EV135" s="41">
        <f>INDEX('2015'!$E$7:$HF$37,  MATCH(EO135, '2015'!$A$7:$A$37, 0), MATCH(EO94, '2015'!$E$4:$HF$4, 0) )</f>
        <v>186</v>
      </c>
      <c r="EW135" s="41">
        <f>INDEX('2016'!$E$7:$HF$37,  MATCH(EO135, '2016'!$A$7:$A$37, 0), MATCH(EO94, '2016'!$E$4:$HF$4, 0) )</f>
        <v>187</v>
      </c>
      <c r="EX135" s="41">
        <f>INDEX('2017'!$E$7:$HF$37,  MATCH(EO135, '2017'!$A$7:$A$37, 0), MATCH(EO94, '2017'!$E$4:$HF$4, 0) )</f>
        <v>210</v>
      </c>
      <c r="EY135" s="41">
        <f>INDEX('2018'!$E$7:$HF$37,  MATCH(EO135, '2018'!$A$7:$A$37, 0), MATCH(EO94, '2018'!$E$4:$HF$4, 0) )</f>
        <v>235</v>
      </c>
      <c r="EZ135" s="41">
        <f>INDEX('2019'!$E$7:$HF$37,  MATCH(EO135, '2019'!$A$7:$A$37, 0), MATCH(EO94, '2019'!$E$4:$HF$4, 0) )</f>
        <v>305</v>
      </c>
      <c r="FB135" s="9">
        <f t="shared" ref="FB135:FC135" si="1943">FB45</f>
        <v>57</v>
      </c>
      <c r="FC135" s="18" t="str">
        <f t="shared" si="1943"/>
        <v>Weber</v>
      </c>
      <c r="FD135" s="41">
        <f>INDEX('2010'!$E$7:$HF$37,  MATCH(FB135, '2010'!$A$7:$A$37, 0), MATCH(FB94, '2010'!$E$4:$HF$4, 0) )</f>
        <v>372</v>
      </c>
      <c r="FE135" s="41">
        <f>INDEX('2011'!$E$7:$HF$37,  MATCH(FB135, '2011'!$A$7:$A$37, 0), MATCH(FB94, '2011'!$E$4:$HF$4, 0) )</f>
        <v>337</v>
      </c>
      <c r="FF135" s="41">
        <f>INDEX('2012'!$E$7:$HF$37,  MATCH(FB135, '2012'!$A$7:$A$37, 0), MATCH(FB94, '2012'!$E$4:$HF$4, 0) )</f>
        <v>280</v>
      </c>
      <c r="FG135" s="41">
        <f>INDEX('2013'!$E$7:$HF$37,  MATCH(FB135, '2013'!$A$7:$A$37, 0), MATCH(FB94, '2013'!$E$4:$HF$4, 0) )</f>
        <v>309</v>
      </c>
      <c r="FH135" s="41">
        <f>INDEX('2014'!$E$7:$HF$37,  MATCH(FB135, '2014'!$A$7:$A$37, 0), MATCH(FB94, '2014'!$E$4:$HF$4, 0) )</f>
        <v>371</v>
      </c>
      <c r="FI135" s="41">
        <f>INDEX('2015'!$E$7:$HF$37,  MATCH(FB135, '2015'!$A$7:$A$37, 0), MATCH(FB94, '2015'!$E$4:$HF$4, 0) )</f>
        <v>361</v>
      </c>
      <c r="FJ135" s="41">
        <f>INDEX('2016'!$E$7:$HF$37,  MATCH(FB135, '2016'!$A$7:$A$37, 0), MATCH(FB94, '2016'!$E$4:$HF$4, 0) )</f>
        <v>371</v>
      </c>
      <c r="FK135" s="41">
        <f>INDEX('2017'!$E$7:$HF$37,  MATCH(FB135, '2017'!$A$7:$A$37, 0), MATCH(FB94, '2017'!$E$4:$HF$4, 0) )</f>
        <v>382</v>
      </c>
      <c r="FL135" s="41">
        <f>INDEX('2018'!$E$7:$HF$37,  MATCH(FB135, '2018'!$A$7:$A$37, 0), MATCH(FB94, '2018'!$E$4:$HF$4, 0) )</f>
        <v>367</v>
      </c>
      <c r="FM135" s="41">
        <f>INDEX('2019'!$E$7:$HF$37,  MATCH(FB135, '2019'!$A$7:$A$37, 0), MATCH(FB94, '2019'!$E$4:$HF$4, 0) )</f>
        <v>333</v>
      </c>
      <c r="FO135" s="9">
        <f t="shared" ref="FO135:FP135" si="1944">FO45</f>
        <v>57</v>
      </c>
      <c r="FP135" s="18" t="str">
        <f t="shared" si="1944"/>
        <v>Weber</v>
      </c>
      <c r="FQ135" s="41">
        <f>INDEX('2010'!$E$7:$HF$37,  MATCH(FO135, '2010'!$A$7:$A$37, 0), MATCH(FO94, '2010'!$E$4:$HF$4, 0) )</f>
        <v>53</v>
      </c>
      <c r="FR135" s="41">
        <f>INDEX('2011'!$E$7:$HF$37,  MATCH(FO135, '2011'!$A$7:$A$37, 0), MATCH(FO94, '2011'!$E$4:$HF$4, 0) )</f>
        <v>91</v>
      </c>
      <c r="FS135" s="41">
        <f>INDEX('2012'!$E$7:$HF$37,  MATCH(FO135, '2012'!$A$7:$A$37, 0), MATCH(FO94, '2012'!$E$4:$HF$4, 0) )</f>
        <v>91</v>
      </c>
      <c r="FT135" s="41">
        <f>INDEX('2013'!$E$7:$HF$37,  MATCH(FO135, '2013'!$A$7:$A$37, 0), MATCH(FO94, '2013'!$E$4:$HF$4, 0) )</f>
        <v>147</v>
      </c>
      <c r="FU135" s="41">
        <f>INDEX('2014'!$E$7:$HF$37,  MATCH(FO135, '2014'!$A$7:$A$37, 0), MATCH(FO94, '2014'!$E$4:$HF$4, 0) )</f>
        <v>206</v>
      </c>
      <c r="FV135" s="41">
        <f>INDEX('2015'!$E$7:$HF$37,  MATCH(FO135, '2015'!$A$7:$A$37, 0), MATCH(FO94, '2015'!$E$4:$HF$4, 0) )</f>
        <v>307</v>
      </c>
      <c r="FW135" s="41">
        <f>INDEX('2016'!$E$7:$HF$37,  MATCH(FO135, '2016'!$A$7:$A$37, 0), MATCH(FO94, '2016'!$E$4:$HF$4, 0) )</f>
        <v>300</v>
      </c>
      <c r="FX135" s="41">
        <f>INDEX('2017'!$E$7:$HF$37,  MATCH(FO135, '2017'!$A$7:$A$37, 0), MATCH(FO94, '2017'!$E$4:$HF$4, 0) )</f>
        <v>282</v>
      </c>
      <c r="FY135" s="41">
        <f>INDEX('2018'!$E$7:$HF$37,  MATCH(FO135, '2018'!$A$7:$A$37, 0), MATCH(FO94, '2018'!$E$4:$HF$4, 0) )</f>
        <v>315</v>
      </c>
      <c r="FZ135" s="41">
        <f>INDEX('2019'!$E$7:$HF$37,  MATCH(FO135, '2019'!$A$7:$A$37, 0), MATCH(FO94, '2019'!$E$4:$HF$4, 0) )</f>
        <v>311</v>
      </c>
      <c r="GB135" s="9">
        <f t="shared" ref="GB135:GC135" si="1945">GB45</f>
        <v>57</v>
      </c>
      <c r="GC135" s="18" t="str">
        <f t="shared" si="1945"/>
        <v>Weber</v>
      </c>
      <c r="GD135" s="41">
        <f>INDEX('2010'!$E$7:$HF$37,  MATCH(GB135, '2010'!$A$7:$A$37, 0), MATCH(GB94, '2010'!$E$4:$HF$4, 0) )</f>
        <v>23</v>
      </c>
      <c r="GE135" s="41">
        <f>INDEX('2011'!$E$7:$HF$37,  MATCH(GB135, '2011'!$A$7:$A$37, 0), MATCH(GB94, '2011'!$E$4:$HF$4, 0) )</f>
        <v>32</v>
      </c>
      <c r="GF135" s="41">
        <f>INDEX('2012'!$E$7:$HF$37,  MATCH(GB135, '2012'!$A$7:$A$37, 0), MATCH(GB94, '2012'!$E$4:$HF$4, 0) )</f>
        <v>29</v>
      </c>
      <c r="GG135" s="41">
        <f>INDEX('2013'!$E$7:$HF$37,  MATCH(GB135, '2013'!$A$7:$A$37, 0), MATCH(GB94, '2013'!$E$4:$HF$4, 0) )</f>
        <v>0</v>
      </c>
      <c r="GH135" s="41">
        <f>INDEX('2014'!$E$7:$HF$37,  MATCH(GB135, '2014'!$A$7:$A$37, 0), MATCH(GB94, '2014'!$E$4:$HF$4, 0) )</f>
        <v>0</v>
      </c>
      <c r="GI135" s="41">
        <f>INDEX('2015'!$E$7:$HF$37,  MATCH(GB135, '2015'!$A$7:$A$37, 0), MATCH(GB94, '2015'!$E$4:$HF$4, 0) )</f>
        <v>0</v>
      </c>
      <c r="GJ135" s="41">
        <f>INDEX('2016'!$E$7:$HF$37,  MATCH(GB135, '2016'!$A$7:$A$37, 0), MATCH(GB94, '2016'!$E$4:$HF$4, 0) )</f>
        <v>0</v>
      </c>
      <c r="GK135" s="41">
        <f>INDEX('2017'!$E$7:$HF$37,  MATCH(GB135, '2017'!$A$7:$A$37, 0), MATCH(GB94, '2017'!$E$4:$HF$4, 0) )</f>
        <v>0</v>
      </c>
      <c r="GL135" s="41">
        <f>INDEX('2018'!$E$7:$HF$37,  MATCH(GB135, '2018'!$A$7:$A$37, 0), MATCH(GB94, '2018'!$E$4:$HF$4, 0) )</f>
        <v>0</v>
      </c>
      <c r="GM135" s="41">
        <f>INDEX('2019'!$E$7:$HF$37,  MATCH(GB135, '2019'!$A$7:$A$37, 0), MATCH(GB94, '2019'!$E$4:$HF$4, 0) )</f>
        <v>0</v>
      </c>
    </row>
    <row r="136" spans="2:195" x14ac:dyDescent="0.25">
      <c r="B136" s="9">
        <f t="shared" ref="B136:C136" si="1946">B46</f>
        <v>1049</v>
      </c>
      <c r="C136" s="18" t="str">
        <f t="shared" si="1946"/>
        <v>State of Utah</v>
      </c>
      <c r="D136" s="40">
        <f>INDEX('2010'!$E$7:$HF$37,  MATCH(B136, '2010'!$A$7:$A$37, 0), MATCH(B94, '2010'!$E$4:$HF$4, 0) )</f>
        <v>58724</v>
      </c>
      <c r="E136" s="40">
        <f>INDEX('2011'!$E$7:$HF$37,  MATCH(B136, '2011'!$A$7:$A$37, 0), MATCH(B94, '2011'!$E$4:$HF$4, 0) )</f>
        <v>59417</v>
      </c>
      <c r="F136" s="40">
        <f>INDEX('2012'!$E$7:$HF$37,  MATCH(B136, '2012'!$A$7:$A$37, 0), MATCH(B94, '2012'!$E$4:$HF$4, 0) )</f>
        <v>58959</v>
      </c>
      <c r="G136" s="40">
        <f>INDEX('2013'!$E$7:$HF$37,  MATCH(B136, '2013'!$A$7:$A$37, 0), MATCH(B94, '2013'!$E$4:$HF$4, 0) )</f>
        <v>60751</v>
      </c>
      <c r="H136" s="40">
        <f>INDEX('2014'!$E$7:$HF$37,  MATCH(B136, '2014'!$A$7:$A$37, 0), MATCH(B94, '2014'!$E$4:$HF$4, 0) )</f>
        <v>62601</v>
      </c>
      <c r="I136" s="40">
        <f>INDEX('2015'!$E$7:$HF$37,  MATCH(B136, '2015'!$A$7:$A$37, 0), MATCH(B94, '2015'!$E$4:$HF$4, 0) )</f>
        <v>67715</v>
      </c>
      <c r="J136" s="40">
        <f>INDEX('2016'!$E$7:$HF$37,  MATCH(B136, '2016'!$A$7:$A$37, 0), MATCH(B94, '2016'!$E$4:$HF$4, 0) )</f>
        <v>72722</v>
      </c>
      <c r="K136" s="40">
        <f>INDEX('2017'!$E$7:$HF$37,  MATCH(B136, '2017'!$A$7:$A$37, 0), MATCH(B94, '2017'!$E$4:$HF$4, 0) )</f>
        <v>80410</v>
      </c>
      <c r="L136" s="40">
        <f>INDEX('2018'!$E$7:$HF$37,  MATCH(B136, '2018'!$A$7:$A$37, 0), MATCH(B94, '2018'!$E$4:$HF$4, 0) )</f>
        <v>88266</v>
      </c>
      <c r="M136" s="40">
        <f>INDEX('2019'!$E$7:$HF$37,  MATCH(B136, '2019'!$A$7:$A$37, 0), MATCH(B94, '2019'!$E$4:$HF$4, 0) )</f>
        <v>97114</v>
      </c>
      <c r="O136" s="9">
        <f t="shared" ref="O136:P136" si="1947">O46</f>
        <v>1049</v>
      </c>
      <c r="P136" s="18" t="str">
        <f t="shared" si="1947"/>
        <v>State of Utah</v>
      </c>
      <c r="Q136" s="40">
        <f>INDEX('2010'!$E$7:$HF$37,  MATCH(O136, '2010'!$A$7:$A$37, 0), MATCH(O94, '2010'!$E$4:$HF$4, 0) )</f>
        <v>1776</v>
      </c>
      <c r="R136" s="40">
        <f>INDEX('2011'!$E$7:$HF$37,  MATCH(O136, '2011'!$A$7:$A$37, 0), MATCH(O94, '2011'!$E$4:$HF$4, 0) )</f>
        <v>1581</v>
      </c>
      <c r="S136" s="40">
        <f>INDEX('2012'!$E$7:$HF$37,  MATCH(O136, '2012'!$A$7:$A$37, 0), MATCH(O94, '2012'!$E$4:$HF$4, 0) )</f>
        <v>1616</v>
      </c>
      <c r="T136" s="40">
        <f>INDEX('2013'!$E$7:$HF$37,  MATCH(O136, '2013'!$A$7:$A$37, 0), MATCH(O94, '2013'!$E$4:$HF$4, 0) )</f>
        <v>1494</v>
      </c>
      <c r="U136" s="40">
        <f>INDEX('2014'!$E$7:$HF$37,  MATCH(O136, '2014'!$A$7:$A$37, 0), MATCH(O94, '2014'!$E$4:$HF$4, 0) )</f>
        <v>1436</v>
      </c>
      <c r="V136" s="40">
        <f>INDEX('2015'!$E$7:$HF$37,  MATCH(O136, '2015'!$A$7:$A$37, 0), MATCH(O94, '2015'!$E$4:$HF$4, 0) )</f>
        <v>1586</v>
      </c>
      <c r="W136" s="40">
        <f>INDEX('2016'!$E$7:$HF$37,  MATCH(O136, '2016'!$A$7:$A$37, 0), MATCH(O94, '2016'!$E$4:$HF$4, 0) )</f>
        <v>1849</v>
      </c>
      <c r="X136" s="40">
        <f>INDEX('2017'!$E$7:$HF$37,  MATCH(O136, '2017'!$A$7:$A$37, 0), MATCH(O94, '2017'!$E$4:$HF$4, 0) )</f>
        <v>1878</v>
      </c>
      <c r="Y136" s="40">
        <f>INDEX('2018'!$E$7:$HF$37,  MATCH(O136, '2018'!$A$7:$A$37, 0), MATCH(O94, '2018'!$E$4:$HF$4, 0) )</f>
        <v>2217</v>
      </c>
      <c r="Z136" s="40">
        <f>INDEX('2019'!$E$7:$HF$37,  MATCH(O136, '2019'!$A$7:$A$37, 0), MATCH(O94, '2019'!$E$4:$HF$4, 0) )</f>
        <v>2287</v>
      </c>
      <c r="AB136" s="9">
        <f t="shared" ref="AB136:AC136" si="1948">AB46</f>
        <v>1049</v>
      </c>
      <c r="AC136" s="18" t="str">
        <f t="shared" si="1948"/>
        <v>State of Utah</v>
      </c>
      <c r="AD136" s="40">
        <f>INDEX('2010'!$E$7:$HF$37,  MATCH(AB136, '2010'!$A$7:$A$37, 0), MATCH(AB94, '2010'!$E$4:$HF$4, 0) )</f>
        <v>3735</v>
      </c>
      <c r="AE136" s="40">
        <f>INDEX('2011'!$E$7:$HF$37,  MATCH(AB136, '2011'!$A$7:$A$37, 0), MATCH(AB94, '2011'!$E$4:$HF$4, 0) )</f>
        <v>3576</v>
      </c>
      <c r="AF136" s="40">
        <f>INDEX('2012'!$E$7:$HF$37,  MATCH(AB136, '2012'!$A$7:$A$37, 0), MATCH(AB94, '2012'!$E$4:$HF$4, 0) )</f>
        <v>3301</v>
      </c>
      <c r="AG136" s="40">
        <f>INDEX('2013'!$E$7:$HF$37,  MATCH(AB136, '2013'!$A$7:$A$37, 0), MATCH(AB94, '2013'!$E$4:$HF$4, 0) )</f>
        <v>3197</v>
      </c>
      <c r="AH136" s="40">
        <f>INDEX('2014'!$E$7:$HF$37,  MATCH(AB136, '2014'!$A$7:$A$37, 0), MATCH(AB94, '2014'!$E$4:$HF$4, 0) )</f>
        <v>3323</v>
      </c>
      <c r="AI136" s="40">
        <f>INDEX('2015'!$E$7:$HF$37,  MATCH(AB136, '2015'!$A$7:$A$37, 0), MATCH(AB94, '2015'!$E$4:$HF$4, 0) )</f>
        <v>3429</v>
      </c>
      <c r="AJ136" s="40">
        <f>INDEX('2016'!$E$7:$HF$37,  MATCH(AB136, '2016'!$A$7:$A$37, 0), MATCH(AB94, '2016'!$E$4:$HF$4, 0) )</f>
        <v>3931</v>
      </c>
      <c r="AK136" s="40">
        <f>INDEX('2017'!$E$7:$HF$37,  MATCH(AB136, '2017'!$A$7:$A$37, 0), MATCH(AB94, '2017'!$E$4:$HF$4, 0) )</f>
        <v>4441</v>
      </c>
      <c r="AL136" s="40">
        <f>INDEX('2018'!$E$7:$HF$37,  MATCH(AB136, '2018'!$A$7:$A$37, 0), MATCH(AB94, '2018'!$E$4:$HF$4, 0) )</f>
        <v>5403</v>
      </c>
      <c r="AM136" s="40">
        <f>INDEX('2019'!$E$7:$HF$37,  MATCH(AB136, '2019'!$A$7:$A$37, 0), MATCH(AB94, '2019'!$E$4:$HF$4, 0) )</f>
        <v>6537</v>
      </c>
      <c r="AO136" s="9">
        <f t="shared" ref="AO136:AP136" si="1949">AO46</f>
        <v>1049</v>
      </c>
      <c r="AP136" s="18" t="str">
        <f t="shared" si="1949"/>
        <v>State of Utah</v>
      </c>
      <c r="AQ136" s="40">
        <f>INDEX('2010'!$E$7:$HF$37,  MATCH(AO136, '2010'!$A$7:$A$37, 0), MATCH(AO94, '2010'!$E$4:$HF$4, 0) )</f>
        <v>3305</v>
      </c>
      <c r="AR136" s="40">
        <f>INDEX('2011'!$E$7:$HF$37,  MATCH(AO136, '2011'!$A$7:$A$37, 0), MATCH(AO94, '2011'!$E$4:$HF$4, 0) )</f>
        <v>3381</v>
      </c>
      <c r="AS136" s="40">
        <f>INDEX('2012'!$E$7:$HF$37,  MATCH(AO136, '2012'!$A$7:$A$37, 0), MATCH(AO94, '2012'!$E$4:$HF$4, 0) )</f>
        <v>3582</v>
      </c>
      <c r="AT136" s="40">
        <f>INDEX('2013'!$E$7:$HF$37,  MATCH(AO136, '2013'!$A$7:$A$37, 0), MATCH(AO94, '2013'!$E$4:$HF$4, 0) )</f>
        <v>4011</v>
      </c>
      <c r="AU136" s="40">
        <f>INDEX('2014'!$E$7:$HF$37,  MATCH(AO136, '2014'!$A$7:$A$37, 0), MATCH(AO94, '2014'!$E$4:$HF$4, 0) )</f>
        <v>4289</v>
      </c>
      <c r="AV136" s="40">
        <f>INDEX('2015'!$E$7:$HF$37,  MATCH(AO136, '2015'!$A$7:$A$37, 0), MATCH(AO94, '2015'!$E$4:$HF$4, 0) )</f>
        <v>5071</v>
      </c>
      <c r="AW136" s="40">
        <f>INDEX('2016'!$E$7:$HF$37,  MATCH(AO136, '2016'!$A$7:$A$37, 0), MATCH(AO94, '2016'!$E$4:$HF$4, 0) )</f>
        <v>5264</v>
      </c>
      <c r="AX136" s="40">
        <f>INDEX('2017'!$E$7:$HF$37,  MATCH(AO136, '2017'!$A$7:$A$37, 0), MATCH(AO94, '2017'!$E$4:$HF$4, 0) )</f>
        <v>5700</v>
      </c>
      <c r="AY136" s="40">
        <f>INDEX('2018'!$E$7:$HF$37,  MATCH(AO136, '2018'!$A$7:$A$37, 0), MATCH(AO94, '2018'!$E$4:$HF$4, 0) )</f>
        <v>5509</v>
      </c>
      <c r="AZ136" s="40">
        <f>INDEX('2019'!$E$7:$HF$37,  MATCH(AO136, '2019'!$A$7:$A$37, 0), MATCH(AO94, '2019'!$E$4:$HF$4, 0) )</f>
        <v>5833</v>
      </c>
      <c r="BB136" s="9">
        <f t="shared" ref="BB136:BC136" si="1950">BB46</f>
        <v>1049</v>
      </c>
      <c r="BC136" s="18" t="str">
        <f t="shared" si="1950"/>
        <v>State of Utah</v>
      </c>
      <c r="BD136" s="40">
        <f>INDEX('2010'!$E$7:$HF$37,  MATCH(BB136, '2010'!$A$7:$A$37, 0), MATCH(BB94, '2010'!$E$4:$HF$4, 0) )</f>
        <v>1847</v>
      </c>
      <c r="BE136" s="40">
        <f>INDEX('2011'!$E$7:$HF$37,  MATCH(BB136, '2011'!$A$7:$A$37, 0), MATCH(BB94, '2011'!$E$4:$HF$4, 0) )</f>
        <v>1933</v>
      </c>
      <c r="BF136" s="40">
        <f>INDEX('2012'!$E$7:$HF$37,  MATCH(BB136, '2012'!$A$7:$A$37, 0), MATCH(BB94, '2012'!$E$4:$HF$4, 0) )</f>
        <v>1768</v>
      </c>
      <c r="BG136" s="40">
        <f>INDEX('2013'!$E$7:$HF$37,  MATCH(BB136, '2013'!$A$7:$A$37, 0), MATCH(BB94, '2013'!$E$4:$HF$4, 0) )</f>
        <v>1902</v>
      </c>
      <c r="BH136" s="40">
        <f>INDEX('2014'!$E$7:$HF$37,  MATCH(BB136, '2014'!$A$7:$A$37, 0), MATCH(BB94, '2014'!$E$4:$HF$4, 0) )</f>
        <v>1881</v>
      </c>
      <c r="BI136" s="40">
        <f>INDEX('2015'!$E$7:$HF$37,  MATCH(BB136, '2015'!$A$7:$A$37, 0), MATCH(BB94, '2015'!$E$4:$HF$4, 0) )</f>
        <v>2021</v>
      </c>
      <c r="BJ136" s="40">
        <f>INDEX('2016'!$E$7:$HF$37,  MATCH(BB136, '2016'!$A$7:$A$37, 0), MATCH(BB94, '2016'!$E$4:$HF$4, 0) )</f>
        <v>2048</v>
      </c>
      <c r="BK136" s="40">
        <f>INDEX('2017'!$E$7:$HF$37,  MATCH(BB136, '2017'!$A$7:$A$37, 0), MATCH(BB94, '2017'!$E$4:$HF$4, 0) )</f>
        <v>2243</v>
      </c>
      <c r="BL136" s="40">
        <f>INDEX('2018'!$E$7:$HF$37,  MATCH(BB136, '2018'!$A$7:$A$37, 0), MATCH(BB94, '2018'!$E$4:$HF$4, 0) )</f>
        <v>2334</v>
      </c>
      <c r="BM136" s="40">
        <f>INDEX('2019'!$E$7:$HF$37,  MATCH(BB136, '2019'!$A$7:$A$37, 0), MATCH(BB94, '2019'!$E$4:$HF$4, 0) )</f>
        <v>2386</v>
      </c>
      <c r="BO136" s="9">
        <f t="shared" ref="BO136:BP136" si="1951">BO46</f>
        <v>1049</v>
      </c>
      <c r="BP136" s="18" t="str">
        <f t="shared" si="1951"/>
        <v>State of Utah</v>
      </c>
      <c r="BQ136" s="40">
        <f>INDEX('2010'!$E$7:$HF$37,  MATCH(BO136, '2010'!$A$7:$A$37, 0), MATCH(BO94, '2010'!$E$4:$HF$4, 0) )</f>
        <v>4795</v>
      </c>
      <c r="BR136" s="40">
        <f>INDEX('2011'!$E$7:$HF$37,  MATCH(BO136, '2011'!$A$7:$A$37, 0), MATCH(BO94, '2011'!$E$4:$HF$4, 0) )</f>
        <v>4678</v>
      </c>
      <c r="BS136" s="40">
        <f>INDEX('2012'!$E$7:$HF$37,  MATCH(BO136, '2012'!$A$7:$A$37, 0), MATCH(BO94, '2012'!$E$4:$HF$4, 0) )</f>
        <v>4761</v>
      </c>
      <c r="BT136" s="40">
        <f>INDEX('2013'!$E$7:$HF$37,  MATCH(BO136, '2013'!$A$7:$A$37, 0), MATCH(BO94, '2013'!$E$4:$HF$4, 0) )</f>
        <v>5053</v>
      </c>
      <c r="BU136" s="40">
        <f>INDEX('2014'!$E$7:$HF$37,  MATCH(BO136, '2014'!$A$7:$A$37, 0), MATCH(BO94, '2014'!$E$4:$HF$4, 0) )</f>
        <v>5586</v>
      </c>
      <c r="BV136" s="40">
        <f>INDEX('2015'!$E$7:$HF$37,  MATCH(BO136, '2015'!$A$7:$A$37, 0), MATCH(BO94, '2015'!$E$4:$HF$4, 0) )</f>
        <v>5822</v>
      </c>
      <c r="BW136" s="40">
        <f>INDEX('2016'!$E$7:$HF$37,  MATCH(BO136, '2016'!$A$7:$A$37, 0), MATCH(BO94, '2016'!$E$4:$HF$4, 0) )</f>
        <v>6616</v>
      </c>
      <c r="BX136" s="40">
        <f>INDEX('2017'!$E$7:$HF$37,  MATCH(BO136, '2017'!$A$7:$A$37, 0), MATCH(BO94, '2017'!$E$4:$HF$4, 0) )</f>
        <v>7543</v>
      </c>
      <c r="BY136" s="40">
        <f>INDEX('2018'!$E$7:$HF$37,  MATCH(BO136, '2018'!$A$7:$A$37, 0), MATCH(BO94, '2018'!$E$4:$HF$4, 0) )</f>
        <v>7825</v>
      </c>
      <c r="BZ136" s="40">
        <f>INDEX('2019'!$E$7:$HF$37,  MATCH(BO136, '2019'!$A$7:$A$37, 0), MATCH(BO94, '2019'!$E$4:$HF$4, 0) )</f>
        <v>8719</v>
      </c>
      <c r="CB136" s="9">
        <f t="shared" ref="CB136:CC136" si="1952">CB46</f>
        <v>1049</v>
      </c>
      <c r="CC136" s="18" t="str">
        <f t="shared" si="1952"/>
        <v>State of Utah</v>
      </c>
      <c r="CD136" s="40">
        <f>INDEX('2010'!$E$7:$HF$37,  MATCH(CB136, '2010'!$A$7:$A$37, 0), MATCH(CB94, '2010'!$E$4:$HF$4, 0) )</f>
        <v>2456</v>
      </c>
      <c r="CE136" s="40">
        <f>INDEX('2011'!$E$7:$HF$37,  MATCH(CB136, '2011'!$A$7:$A$37, 0), MATCH(CB94, '2011'!$E$4:$HF$4, 0) )</f>
        <v>2571</v>
      </c>
      <c r="CF136" s="40">
        <f>INDEX('2012'!$E$7:$HF$37,  MATCH(CB136, '2012'!$A$7:$A$37, 0), MATCH(CB94, '2012'!$E$4:$HF$4, 0) )</f>
        <v>2698</v>
      </c>
      <c r="CG136" s="40">
        <f>INDEX('2013'!$E$7:$HF$37,  MATCH(CB136, '2013'!$A$7:$A$37, 0), MATCH(CB94, '2013'!$E$4:$HF$4, 0) )</f>
        <v>2981</v>
      </c>
      <c r="CH136" s="40">
        <f>INDEX('2014'!$E$7:$HF$37,  MATCH(CB136, '2014'!$A$7:$A$37, 0), MATCH(CB94, '2014'!$E$4:$HF$4, 0) )</f>
        <v>2918</v>
      </c>
      <c r="CI136" s="40">
        <f>INDEX('2015'!$E$7:$HF$37,  MATCH(CB136, '2015'!$A$7:$A$37, 0), MATCH(CB94, '2015'!$E$4:$HF$4, 0) )</f>
        <v>3048</v>
      </c>
      <c r="CJ136" s="40">
        <f>INDEX('2016'!$E$7:$HF$37,  MATCH(CB136, '2016'!$A$7:$A$37, 0), MATCH(CB94, '2016'!$E$4:$HF$4, 0) )</f>
        <v>3094</v>
      </c>
      <c r="CK136" s="40">
        <f>INDEX('2017'!$E$7:$HF$37,  MATCH(CB136, '2017'!$A$7:$A$37, 0), MATCH(CB94, '2017'!$E$4:$HF$4, 0) )</f>
        <v>3734</v>
      </c>
      <c r="CL136" s="40">
        <f>INDEX('2018'!$E$7:$HF$37,  MATCH(CB136, '2018'!$A$7:$A$37, 0), MATCH(CB94, '2018'!$E$4:$HF$4, 0) )</f>
        <v>3996</v>
      </c>
      <c r="CM136" s="40">
        <f>INDEX('2019'!$E$7:$HF$37,  MATCH(CB136, '2019'!$A$7:$A$37, 0), MATCH(CB94, '2019'!$E$4:$HF$4, 0) )</f>
        <v>4289</v>
      </c>
      <c r="CO136" s="9">
        <f t="shared" ref="CO136:CP136" si="1953">CO46</f>
        <v>1049</v>
      </c>
      <c r="CP136" s="18" t="str">
        <f t="shared" si="1953"/>
        <v>State of Utah</v>
      </c>
      <c r="CQ136" s="40">
        <f>INDEX('2010'!$E$7:$HF$37,  MATCH(CO136, '2010'!$A$7:$A$37, 0), MATCH(CO94, '2010'!$E$4:$HF$4, 0) )</f>
        <v>2247</v>
      </c>
      <c r="CR136" s="40">
        <f>INDEX('2011'!$E$7:$HF$37,  MATCH(CO136, '2011'!$A$7:$A$37, 0), MATCH(CO94, '2011'!$E$4:$HF$4, 0) )</f>
        <v>2087</v>
      </c>
      <c r="CS136" s="40">
        <f>INDEX('2012'!$E$7:$HF$37,  MATCH(CO136, '2012'!$A$7:$A$37, 0), MATCH(CO94, '2012'!$E$4:$HF$4, 0) )</f>
        <v>2034</v>
      </c>
      <c r="CT136" s="40">
        <f>INDEX('2013'!$E$7:$HF$37,  MATCH(CO136, '2013'!$A$7:$A$37, 0), MATCH(CO94, '2013'!$E$4:$HF$4, 0) )</f>
        <v>1993</v>
      </c>
      <c r="CU136" s="40">
        <f>INDEX('2014'!$E$7:$HF$37,  MATCH(CO136, '2014'!$A$7:$A$37, 0), MATCH(CO94, '2014'!$E$4:$HF$4, 0) )</f>
        <v>2068</v>
      </c>
      <c r="CV136" s="40">
        <f>INDEX('2015'!$E$7:$HF$37,  MATCH(CO136, '2015'!$A$7:$A$37, 0), MATCH(CO94, '2015'!$E$4:$HF$4, 0) )</f>
        <v>2373</v>
      </c>
      <c r="CW136" s="40">
        <f>INDEX('2016'!$E$7:$HF$37,  MATCH(CO136, '2016'!$A$7:$A$37, 0), MATCH(CO94, '2016'!$E$4:$HF$4, 0) )</f>
        <v>2675</v>
      </c>
      <c r="CX136" s="40">
        <f>INDEX('2017'!$E$7:$HF$37,  MATCH(CO136, '2017'!$A$7:$A$37, 0), MATCH(CO94, '2017'!$E$4:$HF$4, 0) )</f>
        <v>3130</v>
      </c>
      <c r="CY136" s="40">
        <f>INDEX('2018'!$E$7:$HF$37,  MATCH(CO136, '2018'!$A$7:$A$37, 0), MATCH(CO94, '2018'!$E$4:$HF$4, 0) )</f>
        <v>3193</v>
      </c>
      <c r="CZ136" s="40">
        <f>INDEX('2019'!$E$7:$HF$37,  MATCH(CO136, '2019'!$A$7:$A$37, 0), MATCH(CO94, '2019'!$E$4:$HF$4, 0) )</f>
        <v>3298</v>
      </c>
      <c r="DB136" s="9">
        <f t="shared" ref="DB136:DC136" si="1954">DB46</f>
        <v>1049</v>
      </c>
      <c r="DC136" s="18" t="str">
        <f t="shared" si="1954"/>
        <v>State of Utah</v>
      </c>
      <c r="DD136" s="40">
        <f>INDEX('2010'!$E$7:$HF$37,  MATCH(DB136, '2010'!$A$7:$A$37, 0), MATCH(DB94, '2010'!$E$4:$HF$4, 0) )</f>
        <v>6808</v>
      </c>
      <c r="DE136" s="40">
        <f>INDEX('2011'!$E$7:$HF$37,  MATCH(DB136, '2011'!$A$7:$A$37, 0), MATCH(DB94, '2011'!$E$4:$HF$4, 0) )</f>
        <v>6676</v>
      </c>
      <c r="DF136" s="40">
        <f>INDEX('2012'!$E$7:$HF$37,  MATCH(DB136, '2012'!$A$7:$A$37, 0), MATCH(DB94, '2012'!$E$4:$HF$4, 0) )</f>
        <v>6414</v>
      </c>
      <c r="DG136" s="40">
        <f>INDEX('2013'!$E$7:$HF$37,  MATCH(DB136, '2013'!$A$7:$A$37, 0), MATCH(DB94, '2013'!$E$4:$HF$4, 0) )</f>
        <v>6342</v>
      </c>
      <c r="DH136" s="40">
        <f>INDEX('2014'!$E$7:$HF$37,  MATCH(DB136, '2014'!$A$7:$A$37, 0), MATCH(DB94, '2014'!$E$4:$HF$4, 0) )</f>
        <v>6753</v>
      </c>
      <c r="DI136" s="40">
        <f>INDEX('2015'!$E$7:$HF$37,  MATCH(DB136, '2015'!$A$7:$A$37, 0), MATCH(DB94, '2015'!$E$4:$HF$4, 0) )</f>
        <v>7202</v>
      </c>
      <c r="DJ136" s="40">
        <f>INDEX('2016'!$E$7:$HF$37,  MATCH(DB136, '2016'!$A$7:$A$37, 0), MATCH(DB94, '2016'!$E$4:$HF$4, 0) )</f>
        <v>7772</v>
      </c>
      <c r="DK136" s="40">
        <f>INDEX('2017'!$E$7:$HF$37,  MATCH(DB136, '2017'!$A$7:$A$37, 0), MATCH(DB94, '2017'!$E$4:$HF$4, 0) )</f>
        <v>8411</v>
      </c>
      <c r="DL136" s="40">
        <f>INDEX('2018'!$E$7:$HF$37,  MATCH(DB136, '2018'!$A$7:$A$37, 0), MATCH(DB94, '2018'!$E$4:$HF$4, 0) )</f>
        <v>9496</v>
      </c>
      <c r="DM136" s="40">
        <f>INDEX('2019'!$E$7:$HF$37,  MATCH(DB136, '2019'!$A$7:$A$37, 0), MATCH(DB94, '2019'!$E$4:$HF$4, 0) )</f>
        <v>10822</v>
      </c>
      <c r="DO136" s="9">
        <f t="shared" ref="DO136:DP136" si="1955">DO46</f>
        <v>1049</v>
      </c>
      <c r="DP136" s="18" t="str">
        <f t="shared" si="1955"/>
        <v>State of Utah</v>
      </c>
      <c r="DQ136" s="40">
        <f>INDEX('2010'!$E$7:$HF$37,  MATCH(DO136, '2010'!$A$7:$A$37, 0), MATCH(DO94, '2010'!$E$4:$HF$4, 0) )</f>
        <v>12294</v>
      </c>
      <c r="DR136" s="40">
        <f>INDEX('2011'!$E$7:$HF$37,  MATCH(DO136, '2011'!$A$7:$A$37, 0), MATCH(DO94, '2011'!$E$4:$HF$4, 0) )</f>
        <v>13247</v>
      </c>
      <c r="DS136" s="40">
        <f>INDEX('2012'!$E$7:$HF$37,  MATCH(DO136, '2012'!$A$7:$A$37, 0), MATCH(DO94, '2012'!$E$4:$HF$4, 0) )</f>
        <v>14056</v>
      </c>
      <c r="DT136" s="40">
        <f>INDEX('2013'!$E$7:$HF$37,  MATCH(DO136, '2013'!$A$7:$A$37, 0), MATCH(DO94, '2013'!$E$4:$HF$4, 0) )</f>
        <v>14482</v>
      </c>
      <c r="DU136" s="40">
        <f>INDEX('2014'!$E$7:$HF$37,  MATCH(DO136, '2014'!$A$7:$A$37, 0), MATCH(DO94, '2014'!$E$4:$HF$4, 0) )</f>
        <v>14671</v>
      </c>
      <c r="DV136" s="40">
        <f>INDEX('2015'!$E$7:$HF$37,  MATCH(DO136, '2015'!$A$7:$A$37, 0), MATCH(DO94, '2015'!$E$4:$HF$4, 0) )</f>
        <v>16119</v>
      </c>
      <c r="DW136" s="40">
        <f>INDEX('2016'!$E$7:$HF$37,  MATCH(DO136, '2016'!$A$7:$A$37, 0), MATCH(DO94, '2016'!$E$4:$HF$4, 0) )</f>
        <v>17406</v>
      </c>
      <c r="DX136" s="40">
        <f>INDEX('2017'!$E$7:$HF$37,  MATCH(DO136, '2017'!$A$7:$A$37, 0), MATCH(DO94, '2017'!$E$4:$HF$4, 0) )</f>
        <v>19626</v>
      </c>
      <c r="DY136" s="40">
        <f>INDEX('2018'!$E$7:$HF$37,  MATCH(DO136, '2018'!$A$7:$A$37, 0), MATCH(DO94, '2018'!$E$4:$HF$4, 0) )</f>
        <v>22216</v>
      </c>
      <c r="DZ136" s="40">
        <f>INDEX('2019'!$E$7:$HF$37,  MATCH(DO136, '2019'!$A$7:$A$37, 0), MATCH(DO94, '2019'!$E$4:$HF$4, 0) )</f>
        <v>23956</v>
      </c>
      <c r="EB136" s="9">
        <f t="shared" ref="EB136:EC136" si="1956">EB46</f>
        <v>1049</v>
      </c>
      <c r="EC136" s="18" t="str">
        <f t="shared" si="1956"/>
        <v>State of Utah</v>
      </c>
      <c r="ED136" s="40">
        <f>INDEX('2010'!$E$7:$HF$37,  MATCH(EB136, '2010'!$A$7:$A$37, 0), MATCH(EB94, '2010'!$E$4:$HF$4, 0) )</f>
        <v>11118</v>
      </c>
      <c r="EE136" s="40">
        <f>INDEX('2011'!$E$7:$HF$37,  MATCH(EB136, '2011'!$A$7:$A$37, 0), MATCH(EB94, '2011'!$E$4:$HF$4, 0) )</f>
        <v>11316</v>
      </c>
      <c r="EF136" s="40">
        <f>INDEX('2012'!$E$7:$HF$37,  MATCH(EB136, '2012'!$A$7:$A$37, 0), MATCH(EB94, '2012'!$E$4:$HF$4, 0) )</f>
        <v>10849</v>
      </c>
      <c r="EG136" s="40">
        <f>INDEX('2013'!$E$7:$HF$37,  MATCH(EB136, '2013'!$A$7:$A$37, 0), MATCH(EB94, '2013'!$E$4:$HF$4, 0) )</f>
        <v>10969</v>
      </c>
      <c r="EH136" s="40">
        <f>INDEX('2014'!$E$7:$HF$37,  MATCH(EB136, '2014'!$A$7:$A$37, 0), MATCH(EB94, '2014'!$E$4:$HF$4, 0) )</f>
        <v>10969</v>
      </c>
      <c r="EI136" s="40">
        <f>INDEX('2015'!$E$7:$HF$37,  MATCH(EB136, '2015'!$A$7:$A$37, 0), MATCH(EB94, '2015'!$E$4:$HF$4, 0) )</f>
        <v>11952</v>
      </c>
      <c r="EJ136" s="40">
        <f>INDEX('2016'!$E$7:$HF$37,  MATCH(EB136, '2016'!$A$7:$A$37, 0), MATCH(EB94, '2016'!$E$4:$HF$4, 0) )</f>
        <v>12366</v>
      </c>
      <c r="EK136" s="40">
        <f>INDEX('2017'!$E$7:$HF$37,  MATCH(EB136, '2017'!$A$7:$A$37, 0), MATCH(EB94, '2017'!$E$4:$HF$4, 0) )</f>
        <v>13264</v>
      </c>
      <c r="EL136" s="40">
        <f>INDEX('2018'!$E$7:$HF$37,  MATCH(EB136, '2018'!$A$7:$A$37, 0), MATCH(EB94, '2018'!$E$4:$HF$4, 0) )</f>
        <v>14474</v>
      </c>
      <c r="EM136" s="40">
        <f>INDEX('2019'!$E$7:$HF$37,  MATCH(EB136, '2019'!$A$7:$A$37, 0), MATCH(EB94, '2019'!$E$4:$HF$4, 0) )</f>
        <v>16411</v>
      </c>
      <c r="EO136" s="9">
        <f t="shared" ref="EO136:EP136" si="1957">EO46</f>
        <v>1049</v>
      </c>
      <c r="EP136" s="18" t="str">
        <f t="shared" si="1957"/>
        <v>State of Utah</v>
      </c>
      <c r="EQ136" s="40">
        <f>INDEX('2010'!$E$7:$HF$37,  MATCH(EO136, '2010'!$A$7:$A$37, 0), MATCH(EO94, '2010'!$E$4:$HF$4, 0) )</f>
        <v>3090</v>
      </c>
      <c r="ER136" s="40">
        <f>INDEX('2011'!$E$7:$HF$37,  MATCH(EO136, '2011'!$A$7:$A$37, 0), MATCH(EO94, '2011'!$E$4:$HF$4, 0) )</f>
        <v>3149</v>
      </c>
      <c r="ES136" s="40">
        <f>INDEX('2012'!$E$7:$HF$37,  MATCH(EO136, '2012'!$A$7:$A$37, 0), MATCH(EO94, '2012'!$E$4:$HF$4, 0) )</f>
        <v>2849</v>
      </c>
      <c r="ET136" s="40">
        <f>INDEX('2013'!$E$7:$HF$37,  MATCH(EO136, '2013'!$A$7:$A$37, 0), MATCH(EO94, '2013'!$E$4:$HF$4, 0) )</f>
        <v>2782</v>
      </c>
      <c r="EU136" s="40">
        <f>INDEX('2014'!$E$7:$HF$37,  MATCH(EO136, '2014'!$A$7:$A$37, 0), MATCH(EO94, '2014'!$E$4:$HF$4, 0) )</f>
        <v>2948</v>
      </c>
      <c r="EV136" s="40">
        <f>INDEX('2015'!$E$7:$HF$37,  MATCH(EO136, '2015'!$A$7:$A$37, 0), MATCH(EO94, '2015'!$E$4:$HF$4, 0) )</f>
        <v>3167</v>
      </c>
      <c r="EW136" s="40">
        <f>INDEX('2016'!$E$7:$HF$37,  MATCH(EO136, '2016'!$A$7:$A$37, 0), MATCH(EO94, '2016'!$E$4:$HF$4, 0) )</f>
        <v>3393</v>
      </c>
      <c r="EX136" s="40">
        <f>INDEX('2017'!$E$7:$HF$37,  MATCH(EO136, '2017'!$A$7:$A$37, 0), MATCH(EO94, '2017'!$E$4:$HF$4, 0) )</f>
        <v>3668</v>
      </c>
      <c r="EY136" s="40">
        <f>INDEX('2018'!$E$7:$HF$37,  MATCH(EO136, '2018'!$A$7:$A$37, 0), MATCH(EO94, '2018'!$E$4:$HF$4, 0) )</f>
        <v>4209</v>
      </c>
      <c r="EZ136" s="40">
        <f>INDEX('2019'!$E$7:$HF$37,  MATCH(EO136, '2019'!$A$7:$A$37, 0), MATCH(EO94, '2019'!$E$4:$HF$4, 0) )</f>
        <v>4704</v>
      </c>
      <c r="FB136" s="9">
        <f t="shared" ref="FB136:FC136" si="1958">FB46</f>
        <v>1049</v>
      </c>
      <c r="FC136" s="18" t="str">
        <f t="shared" si="1958"/>
        <v>State of Utah</v>
      </c>
      <c r="FD136" s="40">
        <f>INDEX('2010'!$E$7:$HF$37,  MATCH(FB136, '2010'!$A$7:$A$37, 0), MATCH(FB94, '2010'!$E$4:$HF$4, 0) )</f>
        <v>4176</v>
      </c>
      <c r="FE136" s="40">
        <f>INDEX('2011'!$E$7:$HF$37,  MATCH(FB136, '2011'!$A$7:$A$37, 0), MATCH(FB94, '2011'!$E$4:$HF$4, 0) )</f>
        <v>4186</v>
      </c>
      <c r="FF136" s="40">
        <f>INDEX('2012'!$E$7:$HF$37,  MATCH(FB136, '2012'!$A$7:$A$37, 0), MATCH(FB94, '2012'!$E$4:$HF$4, 0) )</f>
        <v>4068</v>
      </c>
      <c r="FG136" s="40">
        <f>INDEX('2013'!$E$7:$HF$37,  MATCH(FB136, '2013'!$A$7:$A$37, 0), MATCH(FB94, '2013'!$E$4:$HF$4, 0) )</f>
        <v>4336</v>
      </c>
      <c r="FH136" s="40">
        <f>INDEX('2014'!$E$7:$HF$37,  MATCH(FB136, '2014'!$A$7:$A$37, 0), MATCH(FB94, '2014'!$E$4:$HF$4, 0) )</f>
        <v>4388</v>
      </c>
      <c r="FI136" s="40">
        <f>INDEX('2015'!$E$7:$HF$37,  MATCH(FB136, '2015'!$A$7:$A$37, 0), MATCH(FB94, '2015'!$E$4:$HF$4, 0) )</f>
        <v>4212</v>
      </c>
      <c r="FJ136" s="40">
        <f>INDEX('2016'!$E$7:$HF$37,  MATCH(FB136, '2016'!$A$7:$A$37, 0), MATCH(FB94, '2016'!$E$4:$HF$4, 0) )</f>
        <v>4587</v>
      </c>
      <c r="FK136" s="40">
        <f>INDEX('2017'!$E$7:$HF$37,  MATCH(FB136, '2017'!$A$7:$A$37, 0), MATCH(FB94, '2017'!$E$4:$HF$4, 0) )</f>
        <v>4970</v>
      </c>
      <c r="FL136" s="40">
        <f>INDEX('2018'!$E$7:$HF$37,  MATCH(FB136, '2018'!$A$7:$A$37, 0), MATCH(FB94, '2018'!$E$4:$HF$4, 0) )</f>
        <v>5540</v>
      </c>
      <c r="FM136" s="40">
        <f>INDEX('2019'!$E$7:$HF$37,  MATCH(FB136, '2019'!$A$7:$A$37, 0), MATCH(FB94, '2019'!$E$4:$HF$4, 0) )</f>
        <v>5917</v>
      </c>
      <c r="FO136" s="9">
        <f t="shared" ref="FO136:FP136" si="1959">FO46</f>
        <v>1049</v>
      </c>
      <c r="FP136" s="18" t="str">
        <f t="shared" si="1959"/>
        <v>State of Utah</v>
      </c>
      <c r="FQ136" s="40">
        <f>INDEX('2010'!$E$7:$HF$37,  MATCH(FO136, '2010'!$A$7:$A$37, 0), MATCH(FO94, '2010'!$E$4:$HF$4, 0) )</f>
        <v>949</v>
      </c>
      <c r="FR136" s="40">
        <f>INDEX('2011'!$E$7:$HF$37,  MATCH(FO136, '2011'!$A$7:$A$37, 0), MATCH(FO94, '2011'!$E$4:$HF$4, 0) )</f>
        <v>891</v>
      </c>
      <c r="FS136" s="40">
        <f>INDEX('2012'!$E$7:$HF$37,  MATCH(FO136, '2012'!$A$7:$A$37, 0), MATCH(FO94, '2012'!$E$4:$HF$4, 0) )</f>
        <v>866</v>
      </c>
      <c r="FT136" s="40">
        <f>INDEX('2013'!$E$7:$HF$37,  MATCH(FO136, '2013'!$A$7:$A$37, 0), MATCH(FO94, '2013'!$E$4:$HF$4, 0) )</f>
        <v>1139</v>
      </c>
      <c r="FU136" s="40">
        <f>INDEX('2014'!$E$7:$HF$37,  MATCH(FO136, '2014'!$A$7:$A$37, 0), MATCH(FO94, '2014'!$E$4:$HF$4, 0) )</f>
        <v>1303</v>
      </c>
      <c r="FV136" s="40">
        <f>INDEX('2015'!$E$7:$HF$37,  MATCH(FO136, '2015'!$A$7:$A$37, 0), MATCH(FO94, '2015'!$E$4:$HF$4, 0) )</f>
        <v>1641</v>
      </c>
      <c r="FW136" s="40">
        <f>INDEX('2016'!$E$7:$HF$37,  MATCH(FO136, '2016'!$A$7:$A$37, 0), MATCH(FO94, '2016'!$E$4:$HF$4, 0) )</f>
        <v>1637</v>
      </c>
      <c r="FX136" s="40">
        <f>INDEX('2017'!$E$7:$HF$37,  MATCH(FO136, '2017'!$A$7:$A$37, 0), MATCH(FO94, '2017'!$E$4:$HF$4, 0) )</f>
        <v>1692</v>
      </c>
      <c r="FY136" s="40">
        <f>INDEX('2018'!$E$7:$HF$37,  MATCH(FO136, '2018'!$A$7:$A$37, 0), MATCH(FO94, '2018'!$E$4:$HF$4, 0) )</f>
        <v>1773</v>
      </c>
      <c r="FZ136" s="40">
        <f>INDEX('2019'!$E$7:$HF$37,  MATCH(FO136, '2019'!$A$7:$A$37, 0), MATCH(FO94, '2019'!$E$4:$HF$4, 0) )</f>
        <v>1869</v>
      </c>
      <c r="GB136" s="9">
        <f t="shared" ref="GB136:GC136" si="1960">GB46</f>
        <v>1049</v>
      </c>
      <c r="GC136" s="18" t="str">
        <f t="shared" si="1960"/>
        <v>State of Utah</v>
      </c>
      <c r="GD136" s="40">
        <f>INDEX('2010'!$E$7:$HF$37,  MATCH(GB136, '2010'!$A$7:$A$37, 0), MATCH(GB94, '2010'!$E$4:$HF$4, 0) )</f>
        <v>128</v>
      </c>
      <c r="GE136" s="40">
        <f>INDEX('2011'!$E$7:$HF$37,  MATCH(GB136, '2011'!$A$7:$A$37, 0), MATCH(GB94, '2011'!$E$4:$HF$4, 0) )</f>
        <v>145</v>
      </c>
      <c r="GF136" s="40">
        <f>INDEX('2012'!$E$7:$HF$37,  MATCH(GB136, '2012'!$A$7:$A$37, 0), MATCH(GB94, '2012'!$E$4:$HF$4, 0) )</f>
        <v>97</v>
      </c>
      <c r="GG136" s="40">
        <f>INDEX('2013'!$E$7:$HF$37,  MATCH(GB136, '2013'!$A$7:$A$37, 0), MATCH(GB94, '2013'!$E$4:$HF$4, 0) )</f>
        <v>70</v>
      </c>
      <c r="GH136" s="40">
        <f>INDEX('2014'!$E$7:$HF$37,  MATCH(GB136, '2014'!$A$7:$A$37, 0), MATCH(GB94, '2014'!$E$4:$HF$4, 0) )</f>
        <v>68</v>
      </c>
      <c r="GI136" s="40">
        <f>INDEX('2015'!$E$7:$HF$37,  MATCH(GB136, '2015'!$A$7:$A$37, 0), MATCH(GB94, '2015'!$E$4:$HF$4, 0) )</f>
        <v>72</v>
      </c>
      <c r="GJ136" s="40">
        <f>INDEX('2016'!$E$7:$HF$37,  MATCH(GB136, '2016'!$A$7:$A$37, 0), MATCH(GB94, '2016'!$E$4:$HF$4, 0) )</f>
        <v>84</v>
      </c>
      <c r="GK136" s="40">
        <f>INDEX('2017'!$E$7:$HF$37,  MATCH(GB136, '2017'!$A$7:$A$37, 0), MATCH(GB94, '2017'!$E$4:$HF$4, 0) )</f>
        <v>110</v>
      </c>
      <c r="GL136" s="40">
        <f>INDEX('2018'!$E$7:$HF$37,  MATCH(GB136, '2018'!$A$7:$A$37, 0), MATCH(GB94, '2018'!$E$4:$HF$4, 0) )</f>
        <v>81</v>
      </c>
      <c r="GM136" s="40">
        <f>INDEX('2019'!$E$7:$HF$37,  MATCH(GB136, '2019'!$A$7:$A$37, 0), MATCH(GB94, '2019'!$E$4:$HF$4, 0) )</f>
        <v>86</v>
      </c>
    </row>
    <row r="137" spans="2:195" x14ac:dyDescent="0.25">
      <c r="B137" s="9">
        <f t="shared" ref="B137:C137" si="1961">B47</f>
        <v>1000</v>
      </c>
      <c r="C137" s="18" t="str">
        <f t="shared" si="1961"/>
        <v>United States</v>
      </c>
      <c r="D137" s="40">
        <f>INDEX('2010'!$E$7:$HF$37,  MATCH(B137, '2010'!$A$7:$A$37, 0), MATCH(B94, '2010'!$E$4:$HF$4, 0) )</f>
        <v>5759724</v>
      </c>
      <c r="E137" s="40">
        <f>INDEX('2011'!$E$7:$HF$37,  MATCH(B137, '2011'!$A$7:$A$37, 0), MATCH(B94, '2011'!$E$4:$HF$4, 0) )</f>
        <v>5889768</v>
      </c>
      <c r="F137" s="40">
        <f>INDEX('2012'!$E$7:$HF$37,  MATCH(B137, '2012'!$A$7:$A$37, 0), MATCH(B94, '2012'!$E$4:$HF$4, 0) )</f>
        <v>5977629</v>
      </c>
      <c r="G137" s="40">
        <f>INDEX('2013'!$E$7:$HF$37,  MATCH(B137, '2013'!$A$7:$A$37, 0), MATCH(B94, '2013'!$E$4:$HF$4, 0) )</f>
        <v>6046385</v>
      </c>
      <c r="H137" s="40">
        <f>INDEX('2014'!$E$7:$HF$37,  MATCH(B137, '2014'!$A$7:$A$37, 0), MATCH(B94, '2014'!$E$4:$HF$4, 0) )</f>
        <v>6171591</v>
      </c>
      <c r="I137" s="40">
        <f>INDEX('2015'!$E$7:$HF$37,  MATCH(B137, '2015'!$A$7:$A$37, 0), MATCH(B94, '2015'!$E$4:$HF$4, 0) )</f>
        <v>6352737</v>
      </c>
      <c r="J137" s="40">
        <f>INDEX('2016'!$E$7:$HF$37,  MATCH(B137, '2016'!$A$7:$A$37, 0), MATCH(B94, '2016'!$E$4:$HF$4, 0) )</f>
        <v>6661892</v>
      </c>
      <c r="K137" s="40">
        <f>INDEX('2017'!$E$7:$HF$37,  MATCH(B137, '2017'!$A$7:$A$37, 0), MATCH(B94, '2017'!$E$4:$HF$4, 0) )</f>
        <v>7027410</v>
      </c>
      <c r="L137" s="40">
        <f>INDEX('2018'!$E$7:$HF$37,  MATCH(B137, '2018'!$A$7:$A$37, 0), MATCH(B94, '2018'!$E$4:$HF$4, 0) )</f>
        <v>7422933</v>
      </c>
      <c r="M137" s="40">
        <f>INDEX('2019'!$E$7:$HF$37,  MATCH(B137, '2019'!$A$7:$A$37, 0), MATCH(B94, '2019'!$E$4:$HF$4, 0) )</f>
        <v>7898576</v>
      </c>
      <c r="O137" s="9">
        <f t="shared" ref="O137:P137" si="1962">O47</f>
        <v>1000</v>
      </c>
      <c r="P137" s="18" t="str">
        <f t="shared" si="1962"/>
        <v>United States</v>
      </c>
      <c r="Q137" s="40">
        <f>INDEX('2010'!$E$7:$HF$37,  MATCH(O137, '2010'!$A$7:$A$37, 0), MATCH(O94, '2010'!$E$4:$HF$4, 0) )</f>
        <v>340457</v>
      </c>
      <c r="R137" s="40">
        <f>INDEX('2011'!$E$7:$HF$37,  MATCH(O137, '2011'!$A$7:$A$37, 0), MATCH(O94, '2011'!$E$4:$HF$4, 0) )</f>
        <v>327702</v>
      </c>
      <c r="S137" s="40">
        <f>INDEX('2012'!$E$7:$HF$37,  MATCH(O137, '2012'!$A$7:$A$37, 0), MATCH(O94, '2012'!$E$4:$HF$4, 0) )</f>
        <v>306579</v>
      </c>
      <c r="T137" s="40">
        <f>INDEX('2013'!$E$7:$HF$37,  MATCH(O137, '2013'!$A$7:$A$37, 0), MATCH(O94, '2013'!$E$4:$HF$4, 0) )</f>
        <v>296199</v>
      </c>
      <c r="U137" s="40">
        <f>INDEX('2014'!$E$7:$HF$37,  MATCH(O137, '2014'!$A$7:$A$37, 0), MATCH(O94, '2014'!$E$4:$HF$4, 0) )</f>
        <v>284456</v>
      </c>
      <c r="V137" s="40">
        <f>INDEX('2015'!$E$7:$HF$37,  MATCH(O137, '2015'!$A$7:$A$37, 0), MATCH(O94, '2015'!$E$4:$HF$4, 0) )</f>
        <v>275830</v>
      </c>
      <c r="W137" s="40">
        <f>INDEX('2016'!$E$7:$HF$37,  MATCH(O137, '2016'!$A$7:$A$37, 0), MATCH(O94, '2016'!$E$4:$HF$4, 0) )</f>
        <v>272437</v>
      </c>
      <c r="X137" s="40">
        <f>INDEX('2017'!$E$7:$HF$37,  MATCH(O137, '2017'!$A$7:$A$37, 0), MATCH(O94, '2017'!$E$4:$HF$4, 0) )</f>
        <v>269809</v>
      </c>
      <c r="Y137" s="40">
        <f>INDEX('2018'!$E$7:$HF$37,  MATCH(O137, '2018'!$A$7:$A$37, 0), MATCH(O94, '2018'!$E$4:$HF$4, 0) )</f>
        <v>270007</v>
      </c>
      <c r="Z137" s="40">
        <f>INDEX('2019'!$E$7:$HF$37,  MATCH(O137, '2019'!$A$7:$A$37, 0), MATCH(O94, '2019'!$E$4:$HF$4, 0) )</f>
        <v>267797</v>
      </c>
      <c r="AB137" s="9">
        <f t="shared" ref="AB137:AC137" si="1963">AB47</f>
        <v>1000</v>
      </c>
      <c r="AC137" s="18" t="str">
        <f t="shared" si="1963"/>
        <v>United States</v>
      </c>
      <c r="AD137" s="40">
        <f>INDEX('2010'!$E$7:$HF$37,  MATCH(AB137, '2010'!$A$7:$A$37, 0), MATCH(AB94, '2010'!$E$4:$HF$4, 0) )</f>
        <v>391524</v>
      </c>
      <c r="AE137" s="40">
        <f>INDEX('2011'!$E$7:$HF$37,  MATCH(AB137, '2011'!$A$7:$A$37, 0), MATCH(AB94, '2011'!$E$4:$HF$4, 0) )</f>
        <v>383583</v>
      </c>
      <c r="AF137" s="40">
        <f>INDEX('2012'!$E$7:$HF$37,  MATCH(AB137, '2012'!$A$7:$A$37, 0), MATCH(AB94, '2012'!$E$4:$HF$4, 0) )</f>
        <v>371155</v>
      </c>
      <c r="AG137" s="40">
        <f>INDEX('2013'!$E$7:$HF$37,  MATCH(AB137, '2013'!$A$7:$A$37, 0), MATCH(AB94, '2013'!$E$4:$HF$4, 0) )</f>
        <v>358788</v>
      </c>
      <c r="AH137" s="40">
        <f>INDEX('2014'!$E$7:$HF$37,  MATCH(AB137, '2014'!$A$7:$A$37, 0), MATCH(AB94, '2014'!$E$4:$HF$4, 0) )</f>
        <v>355271</v>
      </c>
      <c r="AI137" s="40">
        <f>INDEX('2015'!$E$7:$HF$37,  MATCH(AB137, '2015'!$A$7:$A$37, 0), MATCH(AB94, '2015'!$E$4:$HF$4, 0) )</f>
        <v>355813</v>
      </c>
      <c r="AJ137" s="40">
        <f>INDEX('2016'!$E$7:$HF$37,  MATCH(AB137, '2016'!$A$7:$A$37, 0), MATCH(AB94, '2016'!$E$4:$HF$4, 0) )</f>
        <v>368720</v>
      </c>
      <c r="AK137" s="40">
        <f>INDEX('2017'!$E$7:$HF$37,  MATCH(AB137, '2017'!$A$7:$A$37, 0), MATCH(AB94, '2017'!$E$4:$HF$4, 0) )</f>
        <v>387660</v>
      </c>
      <c r="AL137" s="40">
        <f>INDEX('2018'!$E$7:$HF$37,  MATCH(AB137, '2018'!$A$7:$A$37, 0), MATCH(AB94, '2018'!$E$4:$HF$4, 0) )</f>
        <v>407171</v>
      </c>
      <c r="AM137" s="40">
        <f>INDEX('2019'!$E$7:$HF$37,  MATCH(AB137, '2019'!$A$7:$A$37, 0), MATCH(AB94, '2019'!$E$4:$HF$4, 0) )</f>
        <v>439643</v>
      </c>
      <c r="AO137" s="9">
        <f t="shared" ref="AO137:AP137" si="1964">AO47</f>
        <v>1000</v>
      </c>
      <c r="AP137" s="18" t="str">
        <f t="shared" si="1964"/>
        <v>United States</v>
      </c>
      <c r="AQ137" s="40">
        <f>INDEX('2010'!$E$7:$HF$37,  MATCH(AO137, '2010'!$A$7:$A$37, 0), MATCH(AO94, '2010'!$E$4:$HF$4, 0) )</f>
        <v>372659</v>
      </c>
      <c r="AR137" s="40">
        <f>INDEX('2011'!$E$7:$HF$37,  MATCH(AO137, '2011'!$A$7:$A$37, 0), MATCH(AO94, '2011'!$E$4:$HF$4, 0) )</f>
        <v>381081</v>
      </c>
      <c r="AS137" s="40">
        <f>INDEX('2012'!$E$7:$HF$37,  MATCH(AO137, '2012'!$A$7:$A$37, 0), MATCH(AO94, '2012'!$E$4:$HF$4, 0) )</f>
        <v>387373</v>
      </c>
      <c r="AT137" s="40">
        <f>INDEX('2013'!$E$7:$HF$37,  MATCH(AO137, '2013'!$A$7:$A$37, 0), MATCH(AO94, '2013'!$E$4:$HF$4, 0) )</f>
        <v>391652</v>
      </c>
      <c r="AU137" s="40">
        <f>INDEX('2014'!$E$7:$HF$37,  MATCH(AO137, '2014'!$A$7:$A$37, 0), MATCH(AO94, '2014'!$E$4:$HF$4, 0) )</f>
        <v>397225</v>
      </c>
      <c r="AV137" s="40">
        <f>INDEX('2015'!$E$7:$HF$37,  MATCH(AO137, '2015'!$A$7:$A$37, 0), MATCH(AO94, '2015'!$E$4:$HF$4, 0) )</f>
        <v>407029</v>
      </c>
      <c r="AW137" s="40">
        <f>INDEX('2016'!$E$7:$HF$37,  MATCH(AO137, '2016'!$A$7:$A$37, 0), MATCH(AO94, '2016'!$E$4:$HF$4, 0) )</f>
        <v>424966</v>
      </c>
      <c r="AX137" s="40">
        <f>INDEX('2017'!$E$7:$HF$37,  MATCH(AO137, '2017'!$A$7:$A$37, 0), MATCH(AO94, '2017'!$E$4:$HF$4, 0) )</f>
        <v>450395</v>
      </c>
      <c r="AY137" s="40">
        <f>INDEX('2018'!$E$7:$HF$37,  MATCH(AO137, '2018'!$A$7:$A$37, 0), MATCH(AO94, '2018'!$E$4:$HF$4, 0) )</f>
        <v>473424</v>
      </c>
      <c r="AZ137" s="40">
        <f>INDEX('2019'!$E$7:$HF$37,  MATCH(AO137, '2019'!$A$7:$A$37, 0), MATCH(AO94, '2019'!$E$4:$HF$4, 0) )</f>
        <v>498879</v>
      </c>
      <c r="BB137" s="9">
        <f t="shared" ref="BB137:BC137" si="1965">BB47</f>
        <v>1000</v>
      </c>
      <c r="BC137" s="18" t="str">
        <f t="shared" si="1965"/>
        <v>United States</v>
      </c>
      <c r="BD137" s="40">
        <f>INDEX('2010'!$E$7:$HF$37,  MATCH(BB137, '2010'!$A$7:$A$37, 0), MATCH(BB94, '2010'!$E$4:$HF$4, 0) )</f>
        <v>230512</v>
      </c>
      <c r="BE137" s="40">
        <f>INDEX('2011'!$E$7:$HF$37,  MATCH(BB137, '2011'!$A$7:$A$37, 0), MATCH(BB94, '2011'!$E$4:$HF$4, 0) )</f>
        <v>229541</v>
      </c>
      <c r="BF137" s="40">
        <f>INDEX('2012'!$E$7:$HF$37,  MATCH(BB137, '2012'!$A$7:$A$37, 0), MATCH(BB94, '2012'!$E$4:$HF$4, 0) )</f>
        <v>224083</v>
      </c>
      <c r="BG137" s="40">
        <f>INDEX('2013'!$E$7:$HF$37,  MATCH(BB137, '2013'!$A$7:$A$37, 0), MATCH(BB94, '2013'!$E$4:$HF$4, 0) )</f>
        <v>222308</v>
      </c>
      <c r="BH137" s="40">
        <f>INDEX('2014'!$E$7:$HF$37,  MATCH(BB137, '2014'!$A$7:$A$37, 0), MATCH(BB94, '2014'!$E$4:$HF$4, 0) )</f>
        <v>219534</v>
      </c>
      <c r="BI137" s="40">
        <f>INDEX('2015'!$E$7:$HF$37,  MATCH(BB137, '2015'!$A$7:$A$37, 0), MATCH(BB94, '2015'!$E$4:$HF$4, 0) )</f>
        <v>219682</v>
      </c>
      <c r="BJ137" s="40">
        <f>INDEX('2016'!$E$7:$HF$37,  MATCH(BB137, '2016'!$A$7:$A$37, 0), MATCH(BB94, '2016'!$E$4:$HF$4, 0) )</f>
        <v>224551</v>
      </c>
      <c r="BK137" s="40">
        <f>INDEX('2017'!$E$7:$HF$37,  MATCH(BB137, '2017'!$A$7:$A$37, 0), MATCH(BB94, '2017'!$E$4:$HF$4, 0) )</f>
        <v>233236</v>
      </c>
      <c r="BL137" s="40">
        <f>INDEX('2018'!$E$7:$HF$37,  MATCH(BB137, '2018'!$A$7:$A$37, 0), MATCH(BB94, '2018'!$E$4:$HF$4, 0) )</f>
        <v>238663</v>
      </c>
      <c r="BM137" s="40">
        <f>INDEX('2019'!$E$7:$HF$37,  MATCH(BB137, '2019'!$A$7:$A$37, 0), MATCH(BB94, '2019'!$E$4:$HF$4, 0) )</f>
        <v>250352</v>
      </c>
      <c r="BO137" s="9">
        <f t="shared" ref="BO137:BP137" si="1966">BO47</f>
        <v>1000</v>
      </c>
      <c r="BP137" s="18" t="str">
        <f t="shared" si="1966"/>
        <v>United States</v>
      </c>
      <c r="BQ137" s="40">
        <f>INDEX('2010'!$E$7:$HF$37,  MATCH(BO137, '2010'!$A$7:$A$37, 0), MATCH(BO94, '2010'!$E$4:$HF$4, 0) )</f>
        <v>407866</v>
      </c>
      <c r="BR137" s="40">
        <f>INDEX('2011'!$E$7:$HF$37,  MATCH(BO137, '2011'!$A$7:$A$37, 0), MATCH(BO94, '2011'!$E$4:$HF$4, 0) )</f>
        <v>413490</v>
      </c>
      <c r="BS137" s="40">
        <f>INDEX('2012'!$E$7:$HF$37,  MATCH(BO137, '2012'!$A$7:$A$37, 0), MATCH(BO94, '2012'!$E$4:$HF$4, 0) )</f>
        <v>421123</v>
      </c>
      <c r="BT137" s="40">
        <f>INDEX('2013'!$E$7:$HF$37,  MATCH(BO137, '2013'!$A$7:$A$37, 0), MATCH(BO94, '2013'!$E$4:$HF$4, 0) )</f>
        <v>425981</v>
      </c>
      <c r="BU137" s="40">
        <f>INDEX('2014'!$E$7:$HF$37,  MATCH(BO137, '2014'!$A$7:$A$37, 0), MATCH(BO94, '2014'!$E$4:$HF$4, 0) )</f>
        <v>435212</v>
      </c>
      <c r="BV137" s="40">
        <f>INDEX('2015'!$E$7:$HF$37,  MATCH(BO137, '2015'!$A$7:$A$37, 0), MATCH(BO94, '2015'!$E$4:$HF$4, 0) )</f>
        <v>445882</v>
      </c>
      <c r="BW137" s="40">
        <f>INDEX('2016'!$E$7:$HF$37,  MATCH(BO137, '2016'!$A$7:$A$37, 0), MATCH(BO94, '2016'!$E$4:$HF$4, 0) )</f>
        <v>464475</v>
      </c>
      <c r="BX137" s="40">
        <f>INDEX('2017'!$E$7:$HF$37,  MATCH(BO137, '2017'!$A$7:$A$37, 0), MATCH(BO94, '2017'!$E$4:$HF$4, 0) )</f>
        <v>490536</v>
      </c>
      <c r="BY137" s="40">
        <f>INDEX('2018'!$E$7:$HF$37,  MATCH(BO137, '2018'!$A$7:$A$37, 0), MATCH(BO94, '2018'!$E$4:$HF$4, 0) )</f>
        <v>516718</v>
      </c>
      <c r="BZ137" s="40">
        <f>INDEX('2019'!$E$7:$HF$37,  MATCH(BO137, '2019'!$A$7:$A$37, 0), MATCH(BO94, '2019'!$E$4:$HF$4, 0) )</f>
        <v>546183</v>
      </c>
      <c r="CB137" s="9">
        <f t="shared" ref="CB137:CC137" si="1967">CB47</f>
        <v>1000</v>
      </c>
      <c r="CC137" s="18" t="str">
        <f t="shared" si="1967"/>
        <v>United States</v>
      </c>
      <c r="CD137" s="40">
        <f>INDEX('2010'!$E$7:$HF$37,  MATCH(CB137, '2010'!$A$7:$A$37, 0), MATCH(CB94, '2010'!$E$4:$HF$4, 0) )</f>
        <v>162880</v>
      </c>
      <c r="CE137" s="40">
        <f>INDEX('2011'!$E$7:$HF$37,  MATCH(CB137, '2011'!$A$7:$A$37, 0), MATCH(CB94, '2011'!$E$4:$HF$4, 0) )</f>
        <v>168005</v>
      </c>
      <c r="CF137" s="40">
        <f>INDEX('2012'!$E$7:$HF$37,  MATCH(CB137, '2012'!$A$7:$A$37, 0), MATCH(CB94, '2012'!$E$4:$HF$4, 0) )</f>
        <v>168616</v>
      </c>
      <c r="CG137" s="40">
        <f>INDEX('2013'!$E$7:$HF$37,  MATCH(CB137, '2013'!$A$7:$A$37, 0), MATCH(CB94, '2013'!$E$4:$HF$4, 0) )</f>
        <v>168627</v>
      </c>
      <c r="CH137" s="40">
        <f>INDEX('2014'!$E$7:$HF$37,  MATCH(CB137, '2014'!$A$7:$A$37, 0), MATCH(CB94, '2014'!$E$4:$HF$4, 0) )</f>
        <v>171519</v>
      </c>
      <c r="CI137" s="40">
        <f>INDEX('2015'!$E$7:$HF$37,  MATCH(CB137, '2015'!$A$7:$A$37, 0), MATCH(CB94, '2015'!$E$4:$HF$4, 0) )</f>
        <v>179587</v>
      </c>
      <c r="CJ137" s="40">
        <f>INDEX('2016'!$E$7:$HF$37,  MATCH(CB137, '2016'!$A$7:$A$37, 0), MATCH(CB94, '2016'!$E$4:$HF$4, 0) )</f>
        <v>194498</v>
      </c>
      <c r="CK137" s="40">
        <f>INDEX('2017'!$E$7:$HF$37,  MATCH(CB137, '2017'!$A$7:$A$37, 0), MATCH(CB94, '2017'!$E$4:$HF$4, 0) )</f>
        <v>213474</v>
      </c>
      <c r="CL137" s="40">
        <f>INDEX('2018'!$E$7:$HF$37,  MATCH(CB137, '2018'!$A$7:$A$37, 0), MATCH(CB94, '2018'!$E$4:$HF$4, 0) )</f>
        <v>232663</v>
      </c>
      <c r="CM137" s="40">
        <f>INDEX('2019'!$E$7:$HF$37,  MATCH(CB137, '2019'!$A$7:$A$37, 0), MATCH(CB94, '2019'!$E$4:$HF$4, 0) )</f>
        <v>261982</v>
      </c>
      <c r="CO137" s="9">
        <f t="shared" ref="CO137:CP137" si="1968">CO47</f>
        <v>1000</v>
      </c>
      <c r="CP137" s="18" t="str">
        <f t="shared" si="1968"/>
        <v>United States</v>
      </c>
      <c r="CQ137" s="40">
        <f>INDEX('2010'!$E$7:$HF$37,  MATCH(CO137, '2010'!$A$7:$A$37, 0), MATCH(CO94, '2010'!$E$4:$HF$4, 0) )</f>
        <v>200710</v>
      </c>
      <c r="CR137" s="40">
        <f>INDEX('2011'!$E$7:$HF$37,  MATCH(CO137, '2011'!$A$7:$A$37, 0), MATCH(CO94, '2011'!$E$4:$HF$4, 0) )</f>
        <v>204497</v>
      </c>
      <c r="CS137" s="40">
        <f>INDEX('2012'!$E$7:$HF$37,  MATCH(CO137, '2012'!$A$7:$A$37, 0), MATCH(CO94, '2012'!$E$4:$HF$4, 0) )</f>
        <v>206429</v>
      </c>
      <c r="CT137" s="40">
        <f>INDEX('2013'!$E$7:$HF$37,  MATCH(CO137, '2013'!$A$7:$A$37, 0), MATCH(CO94, '2013'!$E$4:$HF$4, 0) )</f>
        <v>209881</v>
      </c>
      <c r="CU137" s="40">
        <f>INDEX('2014'!$E$7:$HF$37,  MATCH(CO137, '2014'!$A$7:$A$37, 0), MATCH(CO94, '2014'!$E$4:$HF$4, 0) )</f>
        <v>220914</v>
      </c>
      <c r="CV137" s="40">
        <f>INDEX('2015'!$E$7:$HF$37,  MATCH(CO137, '2015'!$A$7:$A$37, 0), MATCH(CO94, '2015'!$E$4:$HF$4, 0) )</f>
        <v>234895</v>
      </c>
      <c r="CW137" s="40">
        <f>INDEX('2016'!$E$7:$HF$37,  MATCH(CO137, '2016'!$A$7:$A$37, 0), MATCH(CO94, '2016'!$E$4:$HF$4, 0) )</f>
        <v>251320</v>
      </c>
      <c r="CX137" s="40">
        <f>INDEX('2017'!$E$7:$HF$37,  MATCH(CO137, '2017'!$A$7:$A$37, 0), MATCH(CO94, '2017'!$E$4:$HF$4, 0) )</f>
        <v>268411</v>
      </c>
      <c r="CY137" s="40">
        <f>INDEX('2018'!$E$7:$HF$37,  MATCH(CO137, '2018'!$A$7:$A$37, 0), MATCH(CO94, '2018'!$E$4:$HF$4, 0) )</f>
        <v>283408</v>
      </c>
      <c r="CZ137" s="40">
        <f>INDEX('2019'!$E$7:$HF$37,  MATCH(CO137, '2019'!$A$7:$A$37, 0), MATCH(CO94, '2019'!$E$4:$HF$4, 0) )</f>
        <v>292629</v>
      </c>
      <c r="DB137" s="9">
        <f t="shared" ref="DB137:DC137" si="1969">DB47</f>
        <v>1000</v>
      </c>
      <c r="DC137" s="18" t="str">
        <f t="shared" si="1969"/>
        <v>United States</v>
      </c>
      <c r="DD137" s="40">
        <f>INDEX('2010'!$E$7:$HF$37,  MATCH(DB137, '2010'!$A$7:$A$37, 0), MATCH(DB94, '2010'!$E$4:$HF$4, 0) )</f>
        <v>555145</v>
      </c>
      <c r="DE137" s="40">
        <f>INDEX('2011'!$E$7:$HF$37,  MATCH(DB137, '2011'!$A$7:$A$37, 0), MATCH(DB94, '2011'!$E$4:$HF$4, 0) )</f>
        <v>568515</v>
      </c>
      <c r="DF137" s="40">
        <f>INDEX('2012'!$E$7:$HF$37,  MATCH(DB137, '2012'!$A$7:$A$37, 0), MATCH(DB94, '2012'!$E$4:$HF$4, 0) )</f>
        <v>580878</v>
      </c>
      <c r="DG137" s="40">
        <f>INDEX('2013'!$E$7:$HF$37,  MATCH(DB137, '2013'!$A$7:$A$37, 0), MATCH(DB94, '2013'!$E$4:$HF$4, 0) )</f>
        <v>596998</v>
      </c>
      <c r="DH137" s="40">
        <f>INDEX('2014'!$E$7:$HF$37,  MATCH(DB137, '2014'!$A$7:$A$37, 0), MATCH(DB94, '2014'!$E$4:$HF$4, 0) )</f>
        <v>621554</v>
      </c>
      <c r="DI137" s="40">
        <f>INDEX('2015'!$E$7:$HF$37,  MATCH(DB137, '2015'!$A$7:$A$37, 0), MATCH(DB94, '2015'!$E$4:$HF$4, 0) )</f>
        <v>661057</v>
      </c>
      <c r="DJ137" s="40">
        <f>INDEX('2016'!$E$7:$HF$37,  MATCH(DB137, '2016'!$A$7:$A$37, 0), MATCH(DB94, '2016'!$E$4:$HF$4, 0) )</f>
        <v>716823</v>
      </c>
      <c r="DK137" s="40">
        <f>INDEX('2017'!$E$7:$HF$37,  MATCH(DB137, '2017'!$A$7:$A$37, 0), MATCH(DB94, '2017'!$E$4:$HF$4, 0) )</f>
        <v>774788</v>
      </c>
      <c r="DL137" s="40">
        <f>INDEX('2018'!$E$7:$HF$37,  MATCH(DB137, '2018'!$A$7:$A$37, 0), MATCH(DB94, '2018'!$E$4:$HF$4, 0) )</f>
        <v>841062</v>
      </c>
      <c r="DM137" s="40">
        <f>INDEX('2019'!$E$7:$HF$37,  MATCH(DB137, '2019'!$A$7:$A$37, 0), MATCH(DB94, '2019'!$E$4:$HF$4, 0) )</f>
        <v>918894</v>
      </c>
      <c r="DO137" s="9">
        <f t="shared" ref="DO137:DP137" si="1970">DO47</f>
        <v>1000</v>
      </c>
      <c r="DP137" s="18" t="str">
        <f t="shared" si="1970"/>
        <v>United States</v>
      </c>
      <c r="DQ137" s="40">
        <f>INDEX('2010'!$E$7:$HF$37,  MATCH(DO137, '2010'!$A$7:$A$37, 0), MATCH(DO94, '2010'!$E$4:$HF$4, 0) )</f>
        <v>1267701</v>
      </c>
      <c r="DR137" s="40">
        <f>INDEX('2011'!$E$7:$HF$37,  MATCH(DO137, '2011'!$A$7:$A$37, 0), MATCH(DO94, '2011'!$E$4:$HF$4, 0) )</f>
        <v>1325561</v>
      </c>
      <c r="DS137" s="40">
        <f>INDEX('2012'!$E$7:$HF$37,  MATCH(DO137, '2012'!$A$7:$A$37, 0), MATCH(DO94, '2012'!$E$4:$HF$4, 0) )</f>
        <v>1381436</v>
      </c>
      <c r="DT137" s="40">
        <f>INDEX('2013'!$E$7:$HF$37,  MATCH(DO137, '2013'!$A$7:$A$37, 0), MATCH(DO94, '2013'!$E$4:$HF$4, 0) )</f>
        <v>1428638</v>
      </c>
      <c r="DU137" s="40">
        <f>INDEX('2014'!$E$7:$HF$37,  MATCH(DO137, '2014'!$A$7:$A$37, 0), MATCH(DO94, '2014'!$E$4:$HF$4, 0) )</f>
        <v>1479790</v>
      </c>
      <c r="DV137" s="40">
        <f>INDEX('2015'!$E$7:$HF$37,  MATCH(DO137, '2015'!$A$7:$A$37, 0), MATCH(DO94, '2015'!$E$4:$HF$4, 0) )</f>
        <v>1557019</v>
      </c>
      <c r="DW137" s="40">
        <f>INDEX('2016'!$E$7:$HF$37,  MATCH(DO137, '2016'!$A$7:$A$37, 0), MATCH(DO94, '2016'!$E$4:$HF$4, 0) )</f>
        <v>1659744</v>
      </c>
      <c r="DX137" s="40">
        <f>INDEX('2017'!$E$7:$HF$37,  MATCH(DO137, '2017'!$A$7:$A$37, 0), MATCH(DO94, '2017'!$E$4:$HF$4, 0) )</f>
        <v>1768991</v>
      </c>
      <c r="DY137" s="40">
        <f>INDEX('2018'!$E$7:$HF$37,  MATCH(DO137, '2018'!$A$7:$A$37, 0), MATCH(DO94, '2018'!$E$4:$HF$4, 0) )</f>
        <v>1890237</v>
      </c>
      <c r="DZ137" s="40">
        <f>INDEX('2019'!$E$7:$HF$37,  MATCH(DO137, '2019'!$A$7:$A$37, 0), MATCH(DO94, '2019'!$E$4:$HF$4, 0) )</f>
        <v>2038903</v>
      </c>
      <c r="EB137" s="9">
        <f t="shared" ref="EB137:EC137" si="1971">EB47</f>
        <v>1000</v>
      </c>
      <c r="EC137" s="18" t="str">
        <f t="shared" si="1971"/>
        <v>United States</v>
      </c>
      <c r="ED137" s="40">
        <f>INDEX('2010'!$E$7:$HF$37,  MATCH(EB137, '2010'!$A$7:$A$37, 0), MATCH(EB94, '2010'!$E$4:$HF$4, 0) )</f>
        <v>943202</v>
      </c>
      <c r="EE137" s="40">
        <f>INDEX('2011'!$E$7:$HF$37,  MATCH(EB137, '2011'!$A$7:$A$37, 0), MATCH(EB94, '2011'!$E$4:$HF$4, 0) )</f>
        <v>977565</v>
      </c>
      <c r="EF137" s="40">
        <f>INDEX('2012'!$E$7:$HF$37,  MATCH(EB137, '2012'!$A$7:$A$37, 0), MATCH(EB94, '2012'!$E$4:$HF$4, 0) )</f>
        <v>1005922</v>
      </c>
      <c r="EG137" s="40">
        <f>INDEX('2013'!$E$7:$HF$37,  MATCH(EB137, '2013'!$A$7:$A$37, 0), MATCH(EB94, '2013'!$E$4:$HF$4, 0) )</f>
        <v>1022935</v>
      </c>
      <c r="EH137" s="40">
        <f>INDEX('2014'!$E$7:$HF$37,  MATCH(EB137, '2014'!$A$7:$A$37, 0), MATCH(EB94, '2014'!$E$4:$HF$4, 0) )</f>
        <v>1048704</v>
      </c>
      <c r="EI137" s="40">
        <f>INDEX('2015'!$E$7:$HF$37,  MATCH(EB137, '2015'!$A$7:$A$37, 0), MATCH(EB94, '2015'!$E$4:$HF$4, 0) )</f>
        <v>1068820</v>
      </c>
      <c r="EJ137" s="40">
        <f>INDEX('2016'!$E$7:$HF$37,  MATCH(EB137, '2016'!$A$7:$A$37, 0), MATCH(EB94, '2016'!$E$4:$HF$4, 0) )</f>
        <v>1108354</v>
      </c>
      <c r="EK137" s="40">
        <f>INDEX('2017'!$E$7:$HF$37,  MATCH(EB137, '2017'!$A$7:$A$37, 0), MATCH(EB94, '2017'!$E$4:$HF$4, 0) )</f>
        <v>1154728</v>
      </c>
      <c r="EL137" s="40">
        <f>INDEX('2018'!$E$7:$HF$37,  MATCH(EB137, '2018'!$A$7:$A$37, 0), MATCH(EB94, '2018'!$E$4:$HF$4, 0) )</f>
        <v>1208519</v>
      </c>
      <c r="EM137" s="40">
        <f>INDEX('2019'!$E$7:$HF$37,  MATCH(EB137, '2019'!$A$7:$A$37, 0), MATCH(EB94, '2019'!$E$4:$HF$4, 0) )</f>
        <v>1270820</v>
      </c>
      <c r="EO137" s="9">
        <f t="shared" ref="EO137:EP137" si="1972">EO47</f>
        <v>1000</v>
      </c>
      <c r="EP137" s="18" t="str">
        <f t="shared" si="1972"/>
        <v>United States</v>
      </c>
      <c r="EQ137" s="40">
        <f>INDEX('2010'!$E$7:$HF$37,  MATCH(EO137, '2010'!$A$7:$A$37, 0), MATCH(EO94, '2010'!$E$4:$HF$4, 0) )</f>
        <v>296441</v>
      </c>
      <c r="ER137" s="40">
        <f>INDEX('2011'!$E$7:$HF$37,  MATCH(EO137, '2011'!$A$7:$A$37, 0), MATCH(EO94, '2011'!$E$4:$HF$4, 0) )</f>
        <v>302249</v>
      </c>
      <c r="ES137" s="40">
        <f>INDEX('2012'!$E$7:$HF$37,  MATCH(EO137, '2012'!$A$7:$A$37, 0), MATCH(EO94, '2012'!$E$4:$HF$4, 0) )</f>
        <v>308905</v>
      </c>
      <c r="ET137" s="40">
        <f>INDEX('2013'!$E$7:$HF$37,  MATCH(EO137, '2013'!$A$7:$A$37, 0), MATCH(EO94, '2013'!$E$4:$HF$4, 0) )</f>
        <v>311007</v>
      </c>
      <c r="EU137" s="40">
        <f>INDEX('2014'!$E$7:$HF$37,  MATCH(EO137, '2014'!$A$7:$A$37, 0), MATCH(EO94, '2014'!$E$4:$HF$4, 0) )</f>
        <v>317883</v>
      </c>
      <c r="EV137" s="40">
        <f>INDEX('2015'!$E$7:$HF$37,  MATCH(EO137, '2015'!$A$7:$A$37, 0), MATCH(EO94, '2015'!$E$4:$HF$4, 0) )</f>
        <v>330520</v>
      </c>
      <c r="EW137" s="40">
        <f>INDEX('2016'!$E$7:$HF$37,  MATCH(EO137, '2016'!$A$7:$A$37, 0), MATCH(EO94, '2016'!$E$4:$HF$4, 0) )</f>
        <v>347459</v>
      </c>
      <c r="EX137" s="40">
        <f>INDEX('2017'!$E$7:$HF$37,  MATCH(EO137, '2017'!$A$7:$A$37, 0), MATCH(EO94, '2017'!$E$4:$HF$4, 0) )</f>
        <v>365062</v>
      </c>
      <c r="EY137" s="40">
        <f>INDEX('2018'!$E$7:$HF$37,  MATCH(EO137, '2018'!$A$7:$A$37, 0), MATCH(EO94, '2018'!$E$4:$HF$4, 0) )</f>
        <v>385138</v>
      </c>
      <c r="EZ137" s="40">
        <f>INDEX('2019'!$E$7:$HF$37,  MATCH(EO137, '2019'!$A$7:$A$37, 0), MATCH(EO94, '2019'!$E$4:$HF$4, 0) )</f>
        <v>411785</v>
      </c>
      <c r="FB137" s="9">
        <f t="shared" ref="FB137:FC137" si="1973">FB47</f>
        <v>1000</v>
      </c>
      <c r="FC137" s="18" t="str">
        <f t="shared" si="1973"/>
        <v>United States</v>
      </c>
      <c r="FD137" s="40">
        <f>INDEX('2010'!$E$7:$HF$37,  MATCH(FB137, '2010'!$A$7:$A$37, 0), MATCH(FB94, '2010'!$E$4:$HF$4, 0) )</f>
        <v>390619</v>
      </c>
      <c r="FE137" s="40">
        <f>INDEX('2011'!$E$7:$HF$37,  MATCH(FB137, '2011'!$A$7:$A$37, 0), MATCH(FB94, '2011'!$E$4:$HF$4, 0) )</f>
        <v>394405</v>
      </c>
      <c r="FF137" s="40">
        <f>INDEX('2012'!$E$7:$HF$37,  MATCH(FB137, '2012'!$A$7:$A$37, 0), MATCH(FB94, '2012'!$E$4:$HF$4, 0) )</f>
        <v>396398</v>
      </c>
      <c r="FG137" s="40">
        <f>INDEX('2013'!$E$7:$HF$37,  MATCH(FB137, '2013'!$A$7:$A$37, 0), MATCH(FB94, '2013'!$E$4:$HF$4, 0) )</f>
        <v>395813</v>
      </c>
      <c r="FH137" s="40">
        <f>INDEX('2014'!$E$7:$HF$37,  MATCH(FB137, '2014'!$A$7:$A$37, 0), MATCH(FB94, '2014'!$E$4:$HF$4, 0) )</f>
        <v>399070</v>
      </c>
      <c r="FI137" s="40">
        <f>INDEX('2015'!$E$7:$HF$37,  MATCH(FB137, '2015'!$A$7:$A$37, 0), MATCH(FB94, '2015'!$E$4:$HF$4, 0) )</f>
        <v>401587</v>
      </c>
      <c r="FJ137" s="40">
        <f>INDEX('2016'!$E$7:$HF$37,  MATCH(FB137, '2016'!$A$7:$A$37, 0), MATCH(FB94, '2016'!$E$4:$HF$4, 0) )</f>
        <v>413681</v>
      </c>
      <c r="FK137" s="40">
        <f>INDEX('2017'!$E$7:$HF$37,  MATCH(FB137, '2017'!$A$7:$A$37, 0), MATCH(FB94, '2017'!$E$4:$HF$4, 0) )</f>
        <v>431409</v>
      </c>
      <c r="FL137" s="40">
        <f>INDEX('2018'!$E$7:$HF$37,  MATCH(FB137, '2018'!$A$7:$A$37, 0), MATCH(FB94, '2018'!$E$4:$HF$4, 0) )</f>
        <v>451535</v>
      </c>
      <c r="FM137" s="40">
        <f>INDEX('2019'!$E$7:$HF$37,  MATCH(FB137, '2019'!$A$7:$A$37, 0), MATCH(FB94, '2019'!$E$4:$HF$4, 0) )</f>
        <v>469445</v>
      </c>
      <c r="FO137" s="9">
        <f t="shared" ref="FO137:FP137" si="1974">FO47</f>
        <v>1000</v>
      </c>
      <c r="FP137" s="18" t="str">
        <f t="shared" si="1974"/>
        <v>United States</v>
      </c>
      <c r="FQ137" s="40">
        <f>INDEX('2010'!$E$7:$HF$37,  MATCH(FO137, '2010'!$A$7:$A$37, 0), MATCH(FO94, '2010'!$E$4:$HF$4, 0) )</f>
        <v>95385</v>
      </c>
      <c r="FR137" s="40">
        <f>INDEX('2011'!$E$7:$HF$37,  MATCH(FO137, '2011'!$A$7:$A$37, 0), MATCH(FO94, '2011'!$E$4:$HF$4, 0) )</f>
        <v>101426</v>
      </c>
      <c r="FS137" s="40">
        <f>INDEX('2012'!$E$7:$HF$37,  MATCH(FO137, '2012'!$A$7:$A$37, 0), MATCH(FO94, '2012'!$E$4:$HF$4, 0) )</f>
        <v>108624</v>
      </c>
      <c r="FT137" s="40">
        <f>INDEX('2013'!$E$7:$HF$37,  MATCH(FO137, '2013'!$A$7:$A$37, 0), MATCH(FO94, '2013'!$E$4:$HF$4, 0) )</f>
        <v>113684</v>
      </c>
      <c r="FU137" s="40">
        <f>INDEX('2014'!$E$7:$HF$37,  MATCH(FO137, '2014'!$A$7:$A$37, 0), MATCH(FO94, '2014'!$E$4:$HF$4, 0) )</f>
        <v>120288</v>
      </c>
      <c r="FV137" s="40">
        <f>INDEX('2015'!$E$7:$HF$37,  MATCH(FO137, '2015'!$A$7:$A$37, 0), MATCH(FO94, '2015'!$E$4:$HF$4, 0) )</f>
        <v>128677</v>
      </c>
      <c r="FW137" s="40">
        <f>INDEX('2016'!$E$7:$HF$37,  MATCH(FO137, '2016'!$A$7:$A$37, 0), MATCH(FO94, '2016'!$E$4:$HF$4, 0) )</f>
        <v>137360</v>
      </c>
      <c r="FX137" s="40">
        <f>INDEX('2017'!$E$7:$HF$37,  MATCH(FO137, '2017'!$A$7:$A$37, 0), MATCH(FO94, '2017'!$E$4:$HF$4, 0) )</f>
        <v>151047</v>
      </c>
      <c r="FY137" s="40">
        <f>INDEX('2018'!$E$7:$HF$37,  MATCH(FO137, '2018'!$A$7:$A$37, 0), MATCH(FO94, '2018'!$E$4:$HF$4, 0) )</f>
        <v>163257</v>
      </c>
      <c r="FZ137" s="40">
        <f>INDEX('2019'!$E$7:$HF$37,  MATCH(FO137, '2019'!$A$7:$A$37, 0), MATCH(FO94, '2019'!$E$4:$HF$4, 0) )</f>
        <v>178636</v>
      </c>
      <c r="GB137" s="9">
        <f t="shared" ref="GB137:GC137" si="1975">GB47</f>
        <v>1000</v>
      </c>
      <c r="GC137" s="18" t="str">
        <f t="shared" si="1975"/>
        <v>United States</v>
      </c>
      <c r="GD137" s="40">
        <f>INDEX('2010'!$E$7:$HF$37,  MATCH(GB137, '2010'!$A$7:$A$37, 0), MATCH(GB94, '2010'!$E$4:$HF$4, 0) )</f>
        <v>104623</v>
      </c>
      <c r="GE137" s="40">
        <f>INDEX('2011'!$E$7:$HF$37,  MATCH(GB137, '2011'!$A$7:$A$37, 0), MATCH(GB94, '2011'!$E$4:$HF$4, 0) )</f>
        <v>112148</v>
      </c>
      <c r="GF137" s="40">
        <f>INDEX('2012'!$E$7:$HF$37,  MATCH(GB137, '2012'!$A$7:$A$37, 0), MATCH(GB94, '2012'!$E$4:$HF$4, 0) )</f>
        <v>110108</v>
      </c>
      <c r="GG137" s="40">
        <f>INDEX('2013'!$E$7:$HF$37,  MATCH(GB137, '2013'!$A$7:$A$37, 0), MATCH(GB94, '2013'!$E$4:$HF$4, 0) )</f>
        <v>103874</v>
      </c>
      <c r="GH137" s="40">
        <f>INDEX('2014'!$E$7:$HF$37,  MATCH(GB137, '2014'!$A$7:$A$37, 0), MATCH(GB94, '2014'!$E$4:$HF$4, 0) )</f>
        <v>100171</v>
      </c>
      <c r="GI137" s="40">
        <f>INDEX('2015'!$E$7:$HF$37,  MATCH(GB137, '2015'!$A$7:$A$37, 0), MATCH(GB94, '2015'!$E$4:$HF$4, 0) )</f>
        <v>86339</v>
      </c>
      <c r="GJ137" s="40">
        <f>INDEX('2016'!$E$7:$HF$37,  MATCH(GB137, '2016'!$A$7:$A$37, 0), MATCH(GB94, '2016'!$E$4:$HF$4, 0) )</f>
        <v>77504</v>
      </c>
      <c r="GK137" s="40">
        <f>INDEX('2017'!$E$7:$HF$37,  MATCH(GB137, '2017'!$A$7:$A$37, 0), MATCH(GB94, '2017'!$E$4:$HF$4, 0) )</f>
        <v>67864</v>
      </c>
      <c r="GL137" s="40">
        <f>INDEX('2018'!$E$7:$HF$37,  MATCH(GB137, '2018'!$A$7:$A$37, 0), MATCH(GB94, '2018'!$E$4:$HF$4, 0) )</f>
        <v>61131</v>
      </c>
      <c r="GM137" s="40">
        <f>INDEX('2019'!$E$7:$HF$37,  MATCH(GB137, '2019'!$A$7:$A$37, 0), MATCH(GB94, '2019'!$E$4:$HF$4, 0) )</f>
        <v>52628</v>
      </c>
    </row>
    <row r="141" spans="2:195" x14ac:dyDescent="0.25">
      <c r="B141" s="42">
        <f>B4</f>
        <v>0</v>
      </c>
      <c r="C141" s="56" t="str">
        <f t="shared" ref="C141" si="1976">C4</f>
        <v>Total Workers</v>
      </c>
      <c r="D141" s="10"/>
      <c r="E141" s="10"/>
      <c r="F141" s="10"/>
      <c r="G141" s="10"/>
      <c r="H141" s="10"/>
      <c r="I141" s="29" t="s">
        <v>217</v>
      </c>
      <c r="J141" s="10"/>
      <c r="K141" s="10"/>
      <c r="L141" s="10"/>
      <c r="M141" s="10"/>
      <c r="O141" s="42">
        <f>O4</f>
        <v>1</v>
      </c>
      <c r="P141" s="56" t="str">
        <f t="shared" ref="P141" si="1977">P4</f>
        <v>Agriculture, forestry, fishing and hunting, and mining</v>
      </c>
      <c r="Q141" s="10"/>
      <c r="R141" s="10"/>
      <c r="S141" s="10"/>
      <c r="T141" s="10"/>
      <c r="U141" s="10"/>
      <c r="V141" s="29" t="s">
        <v>217</v>
      </c>
      <c r="W141" s="10"/>
      <c r="X141" s="10"/>
      <c r="Y141" s="10"/>
      <c r="Z141" s="10"/>
      <c r="AB141" s="42">
        <f>AB4</f>
        <v>2</v>
      </c>
      <c r="AC141" s="56" t="str">
        <f t="shared" ref="AC141" si="1978">AC4</f>
        <v>Construction</v>
      </c>
      <c r="AD141" s="10"/>
      <c r="AE141" s="10"/>
      <c r="AF141" s="10"/>
      <c r="AG141" s="10"/>
      <c r="AH141" s="10"/>
      <c r="AI141" s="29" t="s">
        <v>217</v>
      </c>
      <c r="AJ141" s="10"/>
      <c r="AK141" s="10"/>
      <c r="AL141" s="10"/>
      <c r="AM141" s="10"/>
      <c r="AO141" s="42">
        <f>AO4</f>
        <v>3</v>
      </c>
      <c r="AP141" s="56" t="str">
        <f t="shared" ref="AP141" si="1979">AP4</f>
        <v>Manufacturing</v>
      </c>
      <c r="AQ141" s="10"/>
      <c r="AR141" s="10"/>
      <c r="AS141" s="10"/>
      <c r="AT141" s="10"/>
      <c r="AU141" s="10"/>
      <c r="AV141" s="29" t="s">
        <v>217</v>
      </c>
      <c r="AW141" s="10"/>
      <c r="AX141" s="10"/>
      <c r="AY141" s="10"/>
      <c r="AZ141" s="10"/>
      <c r="BB141" s="42">
        <f>BB4</f>
        <v>4</v>
      </c>
      <c r="BC141" s="56" t="str">
        <f t="shared" ref="BC141" si="1980">BC4</f>
        <v>Wholesale trade</v>
      </c>
      <c r="BD141" s="10"/>
      <c r="BE141" s="10"/>
      <c r="BF141" s="10"/>
      <c r="BG141" s="10"/>
      <c r="BH141" s="10"/>
      <c r="BI141" s="29" t="s">
        <v>217</v>
      </c>
      <c r="BJ141" s="10"/>
      <c r="BK141" s="10"/>
      <c r="BL141" s="10"/>
      <c r="BM141" s="10"/>
      <c r="BO141" s="42">
        <f>BO4</f>
        <v>5</v>
      </c>
      <c r="BP141" s="56" t="str">
        <f t="shared" ref="BP141" si="1981">BP4</f>
        <v>Retail trade</v>
      </c>
      <c r="BQ141" s="10"/>
      <c r="BR141" s="10"/>
      <c r="BS141" s="10"/>
      <c r="BT141" s="10"/>
      <c r="BU141" s="10"/>
      <c r="BV141" s="29" t="s">
        <v>217</v>
      </c>
      <c r="BW141" s="10"/>
      <c r="BX141" s="10"/>
      <c r="BY141" s="10"/>
      <c r="BZ141" s="10"/>
      <c r="CB141" s="42">
        <f>CB4</f>
        <v>6</v>
      </c>
      <c r="CC141" s="56" t="str">
        <f t="shared" ref="CC141" si="1982">CC4</f>
        <v>Transportation and warehousing, and utilities</v>
      </c>
      <c r="CD141" s="10"/>
      <c r="CE141" s="10"/>
      <c r="CF141" s="10"/>
      <c r="CG141" s="10"/>
      <c r="CH141" s="10"/>
      <c r="CI141" s="29" t="s">
        <v>217</v>
      </c>
      <c r="CJ141" s="10"/>
      <c r="CK141" s="10"/>
      <c r="CL141" s="10"/>
      <c r="CM141" s="10"/>
      <c r="CO141" s="42">
        <f>CO4</f>
        <v>7</v>
      </c>
      <c r="CP141" s="56" t="str">
        <f t="shared" ref="CP141" si="1983">CP4</f>
        <v>Information</v>
      </c>
      <c r="CQ141" s="10"/>
      <c r="CR141" s="10"/>
      <c r="CS141" s="10"/>
      <c r="CT141" s="10"/>
      <c r="CU141" s="10"/>
      <c r="CV141" s="29" t="s">
        <v>217</v>
      </c>
      <c r="CW141" s="10"/>
      <c r="CX141" s="10"/>
      <c r="CY141" s="10"/>
      <c r="CZ141" s="10"/>
      <c r="DB141" s="42">
        <f>DB4</f>
        <v>8</v>
      </c>
      <c r="DC141" s="56" t="str">
        <f t="shared" ref="DC141" si="1984">DC4</f>
        <v>Finance and insurance, and real estate and rental and leasing</v>
      </c>
      <c r="DD141" s="10"/>
      <c r="DE141" s="10"/>
      <c r="DF141" s="10"/>
      <c r="DG141" s="10"/>
      <c r="DH141" s="10"/>
      <c r="DI141" s="29" t="s">
        <v>217</v>
      </c>
      <c r="DJ141" s="10"/>
      <c r="DK141" s="10"/>
      <c r="DL141" s="10"/>
      <c r="DM141" s="10"/>
      <c r="DO141" s="42">
        <f>DO4</f>
        <v>9</v>
      </c>
      <c r="DP141" s="56" t="str">
        <f t="shared" ref="DP141" si="1985">DP4</f>
        <v>Professional, scientific, and management, and administrative and waste management services</v>
      </c>
      <c r="DQ141" s="10"/>
      <c r="DR141" s="10"/>
      <c r="DS141" s="10"/>
      <c r="DT141" s="10"/>
      <c r="DU141" s="10"/>
      <c r="DV141" s="29" t="s">
        <v>217</v>
      </c>
      <c r="DW141" s="10"/>
      <c r="DX141" s="10"/>
      <c r="DY141" s="10"/>
      <c r="DZ141" s="10"/>
      <c r="EB141" s="42">
        <f>EB4</f>
        <v>10</v>
      </c>
      <c r="EC141" s="56" t="str">
        <f t="shared" ref="EC141" si="1986">EC4</f>
        <v>Educational services, and health care and social assistance</v>
      </c>
      <c r="ED141" s="10"/>
      <c r="EE141" s="10"/>
      <c r="EF141" s="10"/>
      <c r="EG141" s="10"/>
      <c r="EH141" s="10"/>
      <c r="EI141" s="29" t="s">
        <v>217</v>
      </c>
      <c r="EJ141" s="10"/>
      <c r="EK141" s="10"/>
      <c r="EL141" s="10"/>
      <c r="EM141" s="10"/>
      <c r="EO141" s="42">
        <f>EO4</f>
        <v>11</v>
      </c>
      <c r="EP141" s="56" t="str">
        <f t="shared" ref="EP141" si="1987">EP4</f>
        <v>Arts, entertainment, and recreation, and accommodation and food services</v>
      </c>
      <c r="EQ141" s="10"/>
      <c r="ER141" s="10"/>
      <c r="ES141" s="10"/>
      <c r="ET141" s="10"/>
      <c r="EU141" s="10"/>
      <c r="EV141" s="29" t="s">
        <v>217</v>
      </c>
      <c r="EW141" s="10"/>
      <c r="EX141" s="10"/>
      <c r="EY141" s="10"/>
      <c r="EZ141" s="10"/>
      <c r="FB141" s="42">
        <f>FB4</f>
        <v>12</v>
      </c>
      <c r="FC141" s="56" t="str">
        <f t="shared" ref="FC141" si="1988">FC4</f>
        <v>Other services (except public administration)</v>
      </c>
      <c r="FD141" s="10"/>
      <c r="FE141" s="10"/>
      <c r="FF141" s="10"/>
      <c r="FG141" s="10"/>
      <c r="FH141" s="10"/>
      <c r="FI141" s="29" t="s">
        <v>217</v>
      </c>
      <c r="FJ141" s="10"/>
      <c r="FK141" s="10"/>
      <c r="FL141" s="10"/>
      <c r="FM141" s="10"/>
      <c r="FO141" s="42">
        <f>FO4</f>
        <v>13</v>
      </c>
      <c r="FP141" s="56" t="str">
        <f t="shared" ref="FP141" si="1989">FP4</f>
        <v>Public administration</v>
      </c>
      <c r="FQ141" s="10"/>
      <c r="FR141" s="10"/>
      <c r="FS141" s="10"/>
      <c r="FT141" s="10"/>
      <c r="FU141" s="10"/>
      <c r="FV141" s="29" t="s">
        <v>217</v>
      </c>
      <c r="FW141" s="10"/>
      <c r="FX141" s="10"/>
      <c r="FY141" s="10"/>
      <c r="FZ141" s="10"/>
      <c r="GB141" s="42">
        <f>GB4</f>
        <v>14</v>
      </c>
      <c r="GC141" s="56" t="str">
        <f t="shared" ref="GC141" si="1990">GC4</f>
        <v>Armed forces</v>
      </c>
      <c r="GD141" s="10"/>
      <c r="GE141" s="10"/>
      <c r="GF141" s="10"/>
      <c r="GG141" s="10"/>
      <c r="GH141" s="10"/>
      <c r="GI141" s="29" t="s">
        <v>217</v>
      </c>
      <c r="GJ141" s="10"/>
      <c r="GK141" s="10"/>
      <c r="GL141" s="10"/>
      <c r="GM141" s="10"/>
    </row>
    <row r="142" spans="2:195" x14ac:dyDescent="0.25">
      <c r="B142" s="10"/>
      <c r="C142" s="10"/>
      <c r="D142" s="10"/>
      <c r="E142" s="10"/>
      <c r="F142" s="10"/>
      <c r="G142" s="10"/>
      <c r="H142" s="10"/>
      <c r="I142" s="10"/>
      <c r="J142" s="10"/>
      <c r="K142" s="10"/>
      <c r="L142" s="10"/>
      <c r="M142" s="10"/>
      <c r="O142" s="10"/>
      <c r="P142" s="10"/>
      <c r="Q142" s="10"/>
      <c r="R142" s="10"/>
      <c r="S142" s="10"/>
      <c r="T142" s="10"/>
      <c r="U142" s="10"/>
      <c r="V142" s="10"/>
      <c r="W142" s="10"/>
      <c r="X142" s="10"/>
      <c r="Y142" s="10"/>
      <c r="Z142" s="10"/>
      <c r="AB142" s="10"/>
      <c r="AC142" s="10"/>
      <c r="AD142" s="10"/>
      <c r="AE142" s="10"/>
      <c r="AF142" s="10"/>
      <c r="AG142" s="10"/>
      <c r="AH142" s="10"/>
      <c r="AI142" s="10"/>
      <c r="AJ142" s="10"/>
      <c r="AK142" s="10"/>
      <c r="AL142" s="10"/>
      <c r="AM142" s="10"/>
      <c r="AO142" s="10"/>
      <c r="AP142" s="10"/>
      <c r="AQ142" s="10"/>
      <c r="AR142" s="10"/>
      <c r="AS142" s="10"/>
      <c r="AT142" s="10"/>
      <c r="AU142" s="10"/>
      <c r="AV142" s="10"/>
      <c r="AW142" s="10"/>
      <c r="AX142" s="10"/>
      <c r="AY142" s="10"/>
      <c r="AZ142" s="10"/>
      <c r="BB142" s="10"/>
      <c r="BC142" s="10"/>
      <c r="BD142" s="10"/>
      <c r="BE142" s="10"/>
      <c r="BF142" s="10"/>
      <c r="BG142" s="10"/>
      <c r="BH142" s="10"/>
      <c r="BI142" s="10"/>
      <c r="BJ142" s="10"/>
      <c r="BK142" s="10"/>
      <c r="BL142" s="10"/>
      <c r="BM142" s="10"/>
      <c r="BO142" s="10"/>
      <c r="BP142" s="10"/>
      <c r="BQ142" s="10"/>
      <c r="BR142" s="10"/>
      <c r="BS142" s="10"/>
      <c r="BT142" s="10"/>
      <c r="BU142" s="10"/>
      <c r="BV142" s="10"/>
      <c r="BW142" s="10"/>
      <c r="BX142" s="10"/>
      <c r="BY142" s="10"/>
      <c r="BZ142" s="10"/>
      <c r="CB142" s="10"/>
      <c r="CC142" s="10"/>
      <c r="CD142" s="10"/>
      <c r="CE142" s="10"/>
      <c r="CF142" s="10"/>
      <c r="CG142" s="10"/>
      <c r="CH142" s="10"/>
      <c r="CI142" s="10"/>
      <c r="CJ142" s="10"/>
      <c r="CK142" s="10"/>
      <c r="CL142" s="10"/>
      <c r="CM142" s="10"/>
      <c r="CO142" s="10"/>
      <c r="CP142" s="10"/>
      <c r="CQ142" s="10"/>
      <c r="CR142" s="10"/>
      <c r="CS142" s="10"/>
      <c r="CT142" s="10"/>
      <c r="CU142" s="10"/>
      <c r="CV142" s="10"/>
      <c r="CW142" s="10"/>
      <c r="CX142" s="10"/>
      <c r="CY142" s="10"/>
      <c r="CZ142" s="10"/>
      <c r="DB142" s="10"/>
      <c r="DC142" s="10"/>
      <c r="DD142" s="10"/>
      <c r="DE142" s="10"/>
      <c r="DF142" s="10"/>
      <c r="DG142" s="10"/>
      <c r="DH142" s="10"/>
      <c r="DI142" s="10"/>
      <c r="DJ142" s="10"/>
      <c r="DK142" s="10"/>
      <c r="DL142" s="10"/>
      <c r="DM142" s="10"/>
      <c r="DO142" s="10"/>
      <c r="DP142" s="10"/>
      <c r="DQ142" s="10"/>
      <c r="DR142" s="10"/>
      <c r="DS142" s="10"/>
      <c r="DT142" s="10"/>
      <c r="DU142" s="10"/>
      <c r="DV142" s="10"/>
      <c r="DW142" s="10"/>
      <c r="DX142" s="10"/>
      <c r="DY142" s="10"/>
      <c r="DZ142" s="10"/>
      <c r="EB142" s="10"/>
      <c r="EC142" s="10"/>
      <c r="ED142" s="10"/>
      <c r="EE142" s="10"/>
      <c r="EF142" s="10"/>
      <c r="EG142" s="10"/>
      <c r="EH142" s="10"/>
      <c r="EI142" s="10"/>
      <c r="EJ142" s="10"/>
      <c r="EK142" s="10"/>
      <c r="EL142" s="10"/>
      <c r="EM142" s="10"/>
      <c r="EO142" s="10"/>
      <c r="EP142" s="10"/>
      <c r="EQ142" s="10"/>
      <c r="ER142" s="10"/>
      <c r="ES142" s="10"/>
      <c r="ET142" s="10"/>
      <c r="EU142" s="10"/>
      <c r="EV142" s="10"/>
      <c r="EW142" s="10"/>
      <c r="EX142" s="10"/>
      <c r="EY142" s="10"/>
      <c r="EZ142" s="10"/>
      <c r="FB142" s="10"/>
      <c r="FC142" s="10"/>
      <c r="FD142" s="10"/>
      <c r="FE142" s="10"/>
      <c r="FF142" s="10"/>
      <c r="FG142" s="10"/>
      <c r="FH142" s="10"/>
      <c r="FI142" s="10"/>
      <c r="FJ142" s="10"/>
      <c r="FK142" s="10"/>
      <c r="FL142" s="10"/>
      <c r="FM142" s="10"/>
      <c r="FO142" s="10"/>
      <c r="FP142" s="10"/>
      <c r="FQ142" s="10"/>
      <c r="FR142" s="10"/>
      <c r="FS142" s="10"/>
      <c r="FT142" s="10"/>
      <c r="FU142" s="10"/>
      <c r="FV142" s="10"/>
      <c r="FW142" s="10"/>
      <c r="FX142" s="10"/>
      <c r="FY142" s="10"/>
      <c r="FZ142" s="10"/>
      <c r="GB142" s="10"/>
      <c r="GC142" s="10"/>
      <c r="GD142" s="10"/>
      <c r="GE142" s="10"/>
      <c r="GF142" s="10"/>
      <c r="GG142" s="10"/>
      <c r="GH142" s="10"/>
      <c r="GI142" s="10"/>
      <c r="GJ142" s="10"/>
      <c r="GK142" s="10"/>
      <c r="GL142" s="10"/>
      <c r="GM142" s="10"/>
    </row>
    <row r="143" spans="2:195" x14ac:dyDescent="0.25">
      <c r="B143" s="10"/>
      <c r="C143" s="31"/>
      <c r="D143" s="2">
        <v>2010</v>
      </c>
      <c r="E143" s="2">
        <v>2011</v>
      </c>
      <c r="F143" s="2">
        <v>2012</v>
      </c>
      <c r="G143" s="2">
        <v>2013</v>
      </c>
      <c r="H143" s="2">
        <v>2014</v>
      </c>
      <c r="I143" s="2">
        <v>2015</v>
      </c>
      <c r="J143" s="2">
        <v>2016</v>
      </c>
      <c r="K143" s="2">
        <v>2017</v>
      </c>
      <c r="L143" s="2">
        <v>2018</v>
      </c>
      <c r="M143" s="2">
        <v>2019</v>
      </c>
      <c r="O143" s="10"/>
      <c r="P143" s="31"/>
      <c r="Q143" s="2">
        <v>2010</v>
      </c>
      <c r="R143" s="2">
        <v>2011</v>
      </c>
      <c r="S143" s="2">
        <v>2012</v>
      </c>
      <c r="T143" s="2">
        <v>2013</v>
      </c>
      <c r="U143" s="2">
        <v>2014</v>
      </c>
      <c r="V143" s="2">
        <v>2015</v>
      </c>
      <c r="W143" s="2">
        <v>2016</v>
      </c>
      <c r="X143" s="2">
        <v>2017</v>
      </c>
      <c r="Y143" s="2">
        <v>2018</v>
      </c>
      <c r="Z143" s="2">
        <v>2019</v>
      </c>
      <c r="AB143" s="10"/>
      <c r="AC143" s="31"/>
      <c r="AD143" s="2">
        <v>2010</v>
      </c>
      <c r="AE143" s="2">
        <v>2011</v>
      </c>
      <c r="AF143" s="2">
        <v>2012</v>
      </c>
      <c r="AG143" s="2">
        <v>2013</v>
      </c>
      <c r="AH143" s="2">
        <v>2014</v>
      </c>
      <c r="AI143" s="2">
        <v>2015</v>
      </c>
      <c r="AJ143" s="2">
        <v>2016</v>
      </c>
      <c r="AK143" s="2">
        <v>2017</v>
      </c>
      <c r="AL143" s="2">
        <v>2018</v>
      </c>
      <c r="AM143" s="2">
        <v>2019</v>
      </c>
      <c r="AO143" s="10"/>
      <c r="AP143" s="31"/>
      <c r="AQ143" s="2">
        <v>2010</v>
      </c>
      <c r="AR143" s="2">
        <v>2011</v>
      </c>
      <c r="AS143" s="2">
        <v>2012</v>
      </c>
      <c r="AT143" s="2">
        <v>2013</v>
      </c>
      <c r="AU143" s="2">
        <v>2014</v>
      </c>
      <c r="AV143" s="2">
        <v>2015</v>
      </c>
      <c r="AW143" s="2">
        <v>2016</v>
      </c>
      <c r="AX143" s="2">
        <v>2017</v>
      </c>
      <c r="AY143" s="2">
        <v>2018</v>
      </c>
      <c r="AZ143" s="2">
        <v>2019</v>
      </c>
      <c r="BB143" s="10"/>
      <c r="BC143" s="31"/>
      <c r="BD143" s="2">
        <v>2010</v>
      </c>
      <c r="BE143" s="2">
        <v>2011</v>
      </c>
      <c r="BF143" s="2">
        <v>2012</v>
      </c>
      <c r="BG143" s="2">
        <v>2013</v>
      </c>
      <c r="BH143" s="2">
        <v>2014</v>
      </c>
      <c r="BI143" s="2">
        <v>2015</v>
      </c>
      <c r="BJ143" s="2">
        <v>2016</v>
      </c>
      <c r="BK143" s="2">
        <v>2017</v>
      </c>
      <c r="BL143" s="2">
        <v>2018</v>
      </c>
      <c r="BM143" s="2">
        <v>2019</v>
      </c>
      <c r="BO143" s="10"/>
      <c r="BP143" s="31"/>
      <c r="BQ143" s="2">
        <v>2010</v>
      </c>
      <c r="BR143" s="2">
        <v>2011</v>
      </c>
      <c r="BS143" s="2">
        <v>2012</v>
      </c>
      <c r="BT143" s="2">
        <v>2013</v>
      </c>
      <c r="BU143" s="2">
        <v>2014</v>
      </c>
      <c r="BV143" s="2">
        <v>2015</v>
      </c>
      <c r="BW143" s="2">
        <v>2016</v>
      </c>
      <c r="BX143" s="2">
        <v>2017</v>
      </c>
      <c r="BY143" s="2">
        <v>2018</v>
      </c>
      <c r="BZ143" s="2">
        <v>2019</v>
      </c>
      <c r="CB143" s="10"/>
      <c r="CC143" s="31"/>
      <c r="CD143" s="2">
        <v>2010</v>
      </c>
      <c r="CE143" s="2">
        <v>2011</v>
      </c>
      <c r="CF143" s="2">
        <v>2012</v>
      </c>
      <c r="CG143" s="2">
        <v>2013</v>
      </c>
      <c r="CH143" s="2">
        <v>2014</v>
      </c>
      <c r="CI143" s="2">
        <v>2015</v>
      </c>
      <c r="CJ143" s="2">
        <v>2016</v>
      </c>
      <c r="CK143" s="2">
        <v>2017</v>
      </c>
      <c r="CL143" s="2">
        <v>2018</v>
      </c>
      <c r="CM143" s="2">
        <v>2019</v>
      </c>
      <c r="CO143" s="10"/>
      <c r="CP143" s="31"/>
      <c r="CQ143" s="2">
        <v>2010</v>
      </c>
      <c r="CR143" s="2">
        <v>2011</v>
      </c>
      <c r="CS143" s="2">
        <v>2012</v>
      </c>
      <c r="CT143" s="2">
        <v>2013</v>
      </c>
      <c r="CU143" s="2">
        <v>2014</v>
      </c>
      <c r="CV143" s="2">
        <v>2015</v>
      </c>
      <c r="CW143" s="2">
        <v>2016</v>
      </c>
      <c r="CX143" s="2">
        <v>2017</v>
      </c>
      <c r="CY143" s="2">
        <v>2018</v>
      </c>
      <c r="CZ143" s="2">
        <v>2019</v>
      </c>
      <c r="DB143" s="10"/>
      <c r="DC143" s="31"/>
      <c r="DD143" s="2">
        <v>2010</v>
      </c>
      <c r="DE143" s="2">
        <v>2011</v>
      </c>
      <c r="DF143" s="2">
        <v>2012</v>
      </c>
      <c r="DG143" s="2">
        <v>2013</v>
      </c>
      <c r="DH143" s="2">
        <v>2014</v>
      </c>
      <c r="DI143" s="2">
        <v>2015</v>
      </c>
      <c r="DJ143" s="2">
        <v>2016</v>
      </c>
      <c r="DK143" s="2">
        <v>2017</v>
      </c>
      <c r="DL143" s="2">
        <v>2018</v>
      </c>
      <c r="DM143" s="2">
        <v>2019</v>
      </c>
      <c r="DO143" s="10"/>
      <c r="DP143" s="31"/>
      <c r="DQ143" s="2">
        <v>2010</v>
      </c>
      <c r="DR143" s="2">
        <v>2011</v>
      </c>
      <c r="DS143" s="2">
        <v>2012</v>
      </c>
      <c r="DT143" s="2">
        <v>2013</v>
      </c>
      <c r="DU143" s="2">
        <v>2014</v>
      </c>
      <c r="DV143" s="2">
        <v>2015</v>
      </c>
      <c r="DW143" s="2">
        <v>2016</v>
      </c>
      <c r="DX143" s="2">
        <v>2017</v>
      </c>
      <c r="DY143" s="2">
        <v>2018</v>
      </c>
      <c r="DZ143" s="2">
        <v>2019</v>
      </c>
      <c r="EB143" s="10"/>
      <c r="EC143" s="31"/>
      <c r="ED143" s="2">
        <v>2010</v>
      </c>
      <c r="EE143" s="2">
        <v>2011</v>
      </c>
      <c r="EF143" s="2">
        <v>2012</v>
      </c>
      <c r="EG143" s="2">
        <v>2013</v>
      </c>
      <c r="EH143" s="2">
        <v>2014</v>
      </c>
      <c r="EI143" s="2">
        <v>2015</v>
      </c>
      <c r="EJ143" s="2">
        <v>2016</v>
      </c>
      <c r="EK143" s="2">
        <v>2017</v>
      </c>
      <c r="EL143" s="2">
        <v>2018</v>
      </c>
      <c r="EM143" s="2">
        <v>2019</v>
      </c>
      <c r="EO143" s="10"/>
      <c r="EP143" s="31"/>
      <c r="EQ143" s="2">
        <v>2010</v>
      </c>
      <c r="ER143" s="2">
        <v>2011</v>
      </c>
      <c r="ES143" s="2">
        <v>2012</v>
      </c>
      <c r="ET143" s="2">
        <v>2013</v>
      </c>
      <c r="EU143" s="2">
        <v>2014</v>
      </c>
      <c r="EV143" s="2">
        <v>2015</v>
      </c>
      <c r="EW143" s="2">
        <v>2016</v>
      </c>
      <c r="EX143" s="2">
        <v>2017</v>
      </c>
      <c r="EY143" s="2">
        <v>2018</v>
      </c>
      <c r="EZ143" s="2">
        <v>2019</v>
      </c>
      <c r="FB143" s="10"/>
      <c r="FC143" s="31"/>
      <c r="FD143" s="2">
        <v>2010</v>
      </c>
      <c r="FE143" s="2">
        <v>2011</v>
      </c>
      <c r="FF143" s="2">
        <v>2012</v>
      </c>
      <c r="FG143" s="2">
        <v>2013</v>
      </c>
      <c r="FH143" s="2">
        <v>2014</v>
      </c>
      <c r="FI143" s="2">
        <v>2015</v>
      </c>
      <c r="FJ143" s="2">
        <v>2016</v>
      </c>
      <c r="FK143" s="2">
        <v>2017</v>
      </c>
      <c r="FL143" s="2">
        <v>2018</v>
      </c>
      <c r="FM143" s="2">
        <v>2019</v>
      </c>
      <c r="FO143" s="10"/>
      <c r="FP143" s="31"/>
      <c r="FQ143" s="2">
        <v>2010</v>
      </c>
      <c r="FR143" s="2">
        <v>2011</v>
      </c>
      <c r="FS143" s="2">
        <v>2012</v>
      </c>
      <c r="FT143" s="2">
        <v>2013</v>
      </c>
      <c r="FU143" s="2">
        <v>2014</v>
      </c>
      <c r="FV143" s="2">
        <v>2015</v>
      </c>
      <c r="FW143" s="2">
        <v>2016</v>
      </c>
      <c r="FX143" s="2">
        <v>2017</v>
      </c>
      <c r="FY143" s="2">
        <v>2018</v>
      </c>
      <c r="FZ143" s="2">
        <v>2019</v>
      </c>
      <c r="GB143" s="10"/>
      <c r="GC143" s="31"/>
      <c r="GD143" s="2">
        <v>2010</v>
      </c>
      <c r="GE143" s="2">
        <v>2011</v>
      </c>
      <c r="GF143" s="2">
        <v>2012</v>
      </c>
      <c r="GG143" s="2">
        <v>2013</v>
      </c>
      <c r="GH143" s="2">
        <v>2014</v>
      </c>
      <c r="GI143" s="2">
        <v>2015</v>
      </c>
      <c r="GJ143" s="2">
        <v>2016</v>
      </c>
      <c r="GK143" s="2">
        <v>2017</v>
      </c>
      <c r="GL143" s="2">
        <v>2018</v>
      </c>
      <c r="GM143" s="2">
        <v>2019</v>
      </c>
    </row>
    <row r="144" spans="2:195" x14ac:dyDescent="0.25">
      <c r="B144" s="9">
        <f t="shared" ref="B144:C150" si="1991">B7</f>
        <v>101</v>
      </c>
      <c r="C144" s="18" t="str">
        <f t="shared" si="1991"/>
        <v>Wasatch Front</v>
      </c>
      <c r="D144" s="34">
        <f t="shared" ref="D144:M144" si="1992">IFERROR(D189/D234, 0)</f>
        <v>7.0761907308854602E-3</v>
      </c>
      <c r="E144" s="34">
        <f t="shared" si="1992"/>
        <v>6.9404657589646809E-3</v>
      </c>
      <c r="F144" s="34">
        <f t="shared" si="1992"/>
        <v>7.131036557845645E-3</v>
      </c>
      <c r="G144" s="34">
        <f t="shared" si="1992"/>
        <v>7.3761811203932317E-3</v>
      </c>
      <c r="H144" s="34">
        <f t="shared" si="1992"/>
        <v>7.1417478626186678E-3</v>
      </c>
      <c r="I144" s="34">
        <f t="shared" si="1992"/>
        <v>6.8265065005491355E-3</v>
      </c>
      <c r="J144" s="34">
        <f t="shared" si="1992"/>
        <v>7.1129181705235798E-3</v>
      </c>
      <c r="K144" s="34">
        <f t="shared" si="1992"/>
        <v>7.1113193205500557E-3</v>
      </c>
      <c r="L144" s="34">
        <f t="shared" si="1992"/>
        <v>6.7959548316538472E-3</v>
      </c>
      <c r="M144" s="34">
        <f t="shared" si="1992"/>
        <v>6.3928926332849564E-3</v>
      </c>
      <c r="O144" s="9">
        <f t="shared" ref="O144:P144" si="1993">O7</f>
        <v>101</v>
      </c>
      <c r="P144" s="18" t="str">
        <f t="shared" si="1993"/>
        <v>Wasatch Front</v>
      </c>
      <c r="Q144" s="34">
        <f t="shared" ref="Q144:Z144" si="1994">IFERROR(Q189/Q234, 0)</f>
        <v>0.14246673003802282</v>
      </c>
      <c r="R144" s="34">
        <f t="shared" si="1994"/>
        <v>0.13908097256301583</v>
      </c>
      <c r="S144" s="34">
        <f t="shared" si="1994"/>
        <v>0.14422068386826095</v>
      </c>
      <c r="T144" s="34">
        <f t="shared" si="1994"/>
        <v>0.14380784028283247</v>
      </c>
      <c r="U144" s="34">
        <f t="shared" si="1994"/>
        <v>0.14375252729478366</v>
      </c>
      <c r="V144" s="34">
        <f t="shared" si="1994"/>
        <v>0.15144108361340258</v>
      </c>
      <c r="W144" s="34">
        <f t="shared" si="1994"/>
        <v>0.14453125</v>
      </c>
      <c r="X144" s="34">
        <f t="shared" si="1994"/>
        <v>0.12229783827061649</v>
      </c>
      <c r="Y144" s="34">
        <f t="shared" si="1994"/>
        <v>0.14474890496078233</v>
      </c>
      <c r="Z144" s="34">
        <f t="shared" si="1994"/>
        <v>0.14420122887864822</v>
      </c>
      <c r="AB144" s="9">
        <f t="shared" ref="AB144:AC144" si="1995">AB7</f>
        <v>101</v>
      </c>
      <c r="AC144" s="18" t="str">
        <f t="shared" si="1995"/>
        <v>Wasatch Front</v>
      </c>
      <c r="AD144" s="34">
        <f t="shared" ref="AD144:AM144" si="1996">IFERROR(AD189/AD234, 0)</f>
        <v>4.8577161104360361E-2</v>
      </c>
      <c r="AE144" s="34">
        <f t="shared" si="1996"/>
        <v>5.1044933610809862E-2</v>
      </c>
      <c r="AF144" s="34">
        <f t="shared" si="1996"/>
        <v>5.4069730983884116E-2</v>
      </c>
      <c r="AG144" s="34">
        <f t="shared" si="1996"/>
        <v>5.7846244323194039E-2</v>
      </c>
      <c r="AH144" s="34">
        <f t="shared" si="1996"/>
        <v>5.6115200826553017E-2</v>
      </c>
      <c r="AI144" s="34">
        <f t="shared" si="1996"/>
        <v>4.9131697670106916E-2</v>
      </c>
      <c r="AJ144" s="34">
        <f t="shared" si="1996"/>
        <v>5.2933365523901495E-2</v>
      </c>
      <c r="AK144" s="34">
        <f t="shared" si="1996"/>
        <v>4.5830063494328319E-2</v>
      </c>
      <c r="AL144" s="34">
        <f t="shared" si="1996"/>
        <v>5.2826456002459533E-2</v>
      </c>
      <c r="AM144" s="34">
        <f t="shared" si="1996"/>
        <v>4.9874746660959979E-2</v>
      </c>
      <c r="AO144" s="9">
        <f t="shared" ref="AO144:AP144" si="1997">AO7</f>
        <v>101</v>
      </c>
      <c r="AP144" s="18" t="str">
        <f t="shared" si="1997"/>
        <v>Wasatch Front</v>
      </c>
      <c r="AQ144" s="34">
        <f t="shared" ref="AQ144:AZ144" si="1998">IFERROR(AQ189/AQ234, 0)</f>
        <v>4.0771527249312184E-2</v>
      </c>
      <c r="AR144" s="34">
        <f t="shared" si="1998"/>
        <v>4.1281948347383912E-2</v>
      </c>
      <c r="AS144" s="34">
        <f t="shared" si="1998"/>
        <v>3.9271301302063501E-2</v>
      </c>
      <c r="AT144" s="34">
        <f t="shared" si="1998"/>
        <v>4.1271476054491829E-2</v>
      </c>
      <c r="AU144" s="34">
        <f t="shared" si="1998"/>
        <v>4.1772624939615179E-2</v>
      </c>
      <c r="AV144" s="34">
        <f t="shared" si="1998"/>
        <v>4.067417887910342E-2</v>
      </c>
      <c r="AW144" s="34">
        <f t="shared" si="1998"/>
        <v>3.8399227879080351E-2</v>
      </c>
      <c r="AX144" s="34">
        <f t="shared" si="1998"/>
        <v>4.3241002385827169E-2</v>
      </c>
      <c r="AY144" s="34">
        <f t="shared" si="1998"/>
        <v>3.9386906650192843E-2</v>
      </c>
      <c r="AZ144" s="34">
        <f t="shared" si="1998"/>
        <v>3.9843540605735729E-2</v>
      </c>
      <c r="BB144" s="9">
        <f t="shared" ref="BB144:BC144" si="1999">BB7</f>
        <v>101</v>
      </c>
      <c r="BC144" s="18" t="str">
        <f t="shared" si="1999"/>
        <v>Wasatch Front</v>
      </c>
      <c r="BD144" s="34">
        <f t="shared" ref="BD144:BM144" si="2000">IFERROR(BD189/BD234, 0)</f>
        <v>7.0614419639846229E-2</v>
      </c>
      <c r="BE144" s="34">
        <f t="shared" si="2000"/>
        <v>7.3022804463852495E-2</v>
      </c>
      <c r="BF144" s="34">
        <f t="shared" si="2000"/>
        <v>8.0868424887075629E-2</v>
      </c>
      <c r="BG144" s="34">
        <f t="shared" si="2000"/>
        <v>7.6827029012118991E-2</v>
      </c>
      <c r="BH144" s="34">
        <f t="shared" si="2000"/>
        <v>7.9960019990005002E-2</v>
      </c>
      <c r="BI144" s="34">
        <f t="shared" si="2000"/>
        <v>7.1977613262016932E-2</v>
      </c>
      <c r="BJ144" s="34">
        <f t="shared" si="2000"/>
        <v>7.5899870823586915E-2</v>
      </c>
      <c r="BK144" s="34">
        <f t="shared" si="2000"/>
        <v>7.6485650626849783E-2</v>
      </c>
      <c r="BL144" s="34">
        <f t="shared" si="2000"/>
        <v>7.1380082818545923E-2</v>
      </c>
      <c r="BM144" s="34">
        <f t="shared" si="2000"/>
        <v>8.1451612903225806E-2</v>
      </c>
      <c r="BO144" s="9">
        <f t="shared" ref="BO144:BP144" si="2001">BO7</f>
        <v>101</v>
      </c>
      <c r="BP144" s="18" t="str">
        <f t="shared" si="2001"/>
        <v>Wasatch Front</v>
      </c>
      <c r="BQ144" s="34">
        <f t="shared" ref="BQ144:BZ144" si="2002">IFERROR(BQ189/BQ234, 0)</f>
        <v>3.8190963611741326E-2</v>
      </c>
      <c r="BR144" s="34">
        <f t="shared" si="2002"/>
        <v>3.5754868369692501E-2</v>
      </c>
      <c r="BS144" s="34">
        <f t="shared" si="2002"/>
        <v>3.7928569583078553E-2</v>
      </c>
      <c r="BT144" s="34">
        <f t="shared" si="2002"/>
        <v>3.8636941595320842E-2</v>
      </c>
      <c r="BU144" s="34">
        <f t="shared" si="2002"/>
        <v>3.9047138895891099E-2</v>
      </c>
      <c r="BV144" s="34">
        <f t="shared" si="2002"/>
        <v>3.5609283379596929E-2</v>
      </c>
      <c r="BW144" s="34">
        <f t="shared" si="2002"/>
        <v>3.9059262329050971E-2</v>
      </c>
      <c r="BX144" s="34">
        <f t="shared" si="2002"/>
        <v>3.8682176718986536E-2</v>
      </c>
      <c r="BY144" s="34">
        <f t="shared" si="2002"/>
        <v>4.1823906741985641E-2</v>
      </c>
      <c r="BZ144" s="34">
        <f t="shared" si="2002"/>
        <v>3.892233685293317E-2</v>
      </c>
      <c r="CB144" s="9">
        <f t="shared" ref="CB144:CC144" si="2003">CB7</f>
        <v>101</v>
      </c>
      <c r="CC144" s="18" t="str">
        <f t="shared" si="2003"/>
        <v>Wasatch Front</v>
      </c>
      <c r="CD144" s="34">
        <f t="shared" ref="CD144:CM144" si="2004">IFERROR(CD189/CD234, 0)</f>
        <v>5.8325621289754645E-2</v>
      </c>
      <c r="CE144" s="34">
        <f t="shared" si="2004"/>
        <v>5.5816913251971544E-2</v>
      </c>
      <c r="CF144" s="34">
        <f t="shared" si="2004"/>
        <v>5.953298571752437E-2</v>
      </c>
      <c r="CG144" s="34">
        <f t="shared" si="2004"/>
        <v>6.0675706734084116E-2</v>
      </c>
      <c r="CH144" s="34">
        <f t="shared" si="2004"/>
        <v>5.834833587222453E-2</v>
      </c>
      <c r="CI144" s="34">
        <f t="shared" si="2004"/>
        <v>6.5333809353802216E-2</v>
      </c>
      <c r="CJ144" s="34">
        <f t="shared" si="2004"/>
        <v>5.7568334192882931E-2</v>
      </c>
      <c r="CK144" s="34">
        <f t="shared" si="2004"/>
        <v>6.1238522832989521E-2</v>
      </c>
      <c r="CL144" s="34">
        <f t="shared" si="2004"/>
        <v>5.9575546157893712E-2</v>
      </c>
      <c r="CM144" s="34">
        <f t="shared" si="2004"/>
        <v>6.0246294521053019E-2</v>
      </c>
      <c r="CO144" s="9">
        <f t="shared" ref="CO144:CP144" si="2005">CO7</f>
        <v>101</v>
      </c>
      <c r="CP144" s="18" t="str">
        <f t="shared" si="2005"/>
        <v>Wasatch Front</v>
      </c>
      <c r="CQ144" s="34">
        <f t="shared" ref="CQ144:CZ144" si="2006">IFERROR(CQ189/CQ234, 0)</f>
        <v>7.3623237071860304E-2</v>
      </c>
      <c r="CR144" s="34">
        <f t="shared" si="2006"/>
        <v>8.5549082307591215E-2</v>
      </c>
      <c r="CS144" s="34">
        <f t="shared" si="2006"/>
        <v>9.5353991916206707E-2</v>
      </c>
      <c r="CT144" s="34">
        <f t="shared" si="2006"/>
        <v>8.6519926480476975E-2</v>
      </c>
      <c r="CU144" s="34">
        <f t="shared" si="2006"/>
        <v>8.4024275579109325E-2</v>
      </c>
      <c r="CV144" s="34">
        <f t="shared" si="2006"/>
        <v>8.2214065237340456E-2</v>
      </c>
      <c r="CW144" s="34">
        <f t="shared" si="2006"/>
        <v>8.0484056857472147E-2</v>
      </c>
      <c r="CX144" s="34">
        <f t="shared" si="2006"/>
        <v>8.0319188604668509E-2</v>
      </c>
      <c r="CY144" s="34">
        <f t="shared" si="2006"/>
        <v>7.7030232295470805E-2</v>
      </c>
      <c r="CZ144" s="34">
        <f t="shared" si="2006"/>
        <v>8.9704883387425466E-2</v>
      </c>
      <c r="DB144" s="9">
        <f t="shared" ref="DB144:DC144" si="2007">DB7</f>
        <v>101</v>
      </c>
      <c r="DC144" s="18" t="str">
        <f t="shared" si="2007"/>
        <v>Wasatch Front</v>
      </c>
      <c r="DD144" s="34">
        <f t="shared" ref="DD144:DM144" si="2008">IFERROR(DD189/DD234, 0)</f>
        <v>4.6680846300235085E-2</v>
      </c>
      <c r="DE144" s="34">
        <f t="shared" si="2008"/>
        <v>4.6658170489946194E-2</v>
      </c>
      <c r="DF144" s="34">
        <f t="shared" si="2008"/>
        <v>4.5704768088530051E-2</v>
      </c>
      <c r="DG144" s="34">
        <f t="shared" si="2008"/>
        <v>4.5154953236437145E-2</v>
      </c>
      <c r="DH144" s="34">
        <f t="shared" si="2008"/>
        <v>4.6426561620709059E-2</v>
      </c>
      <c r="DI144" s="34">
        <f t="shared" si="2008"/>
        <v>4.596873854176569E-2</v>
      </c>
      <c r="DJ144" s="34">
        <f t="shared" si="2008"/>
        <v>4.3204402597741325E-2</v>
      </c>
      <c r="DK144" s="34">
        <f t="shared" si="2008"/>
        <v>4.7121465890058244E-2</v>
      </c>
      <c r="DL144" s="34">
        <f t="shared" si="2008"/>
        <v>4.3432431784969937E-2</v>
      </c>
      <c r="DM144" s="34">
        <f t="shared" si="2008"/>
        <v>4.1662370986402741E-2</v>
      </c>
      <c r="DO144" s="9">
        <f t="shared" ref="DO144:DP144" si="2009">DO7</f>
        <v>101</v>
      </c>
      <c r="DP144" s="18" t="str">
        <f t="shared" si="2009"/>
        <v>Wasatch Front</v>
      </c>
      <c r="DQ144" s="34">
        <f t="shared" ref="DQ144:DZ144" si="2010">IFERROR(DQ189/DQ234, 0)</f>
        <v>3.8041222852400053E-2</v>
      </c>
      <c r="DR144" s="34">
        <f t="shared" si="2010"/>
        <v>3.76598322042263E-2</v>
      </c>
      <c r="DS144" s="34">
        <f t="shared" si="2010"/>
        <v>3.7793955362413062E-2</v>
      </c>
      <c r="DT144" s="34">
        <f t="shared" si="2010"/>
        <v>3.6473680685775514E-2</v>
      </c>
      <c r="DU144" s="34">
        <f t="shared" si="2010"/>
        <v>3.4181425729496381E-2</v>
      </c>
      <c r="DV144" s="34">
        <f t="shared" si="2010"/>
        <v>3.5234483826033121E-2</v>
      </c>
      <c r="DW144" s="34">
        <f t="shared" si="2010"/>
        <v>3.4281898118947801E-2</v>
      </c>
      <c r="DX144" s="34">
        <f t="shared" si="2010"/>
        <v>3.3211040484620966E-2</v>
      </c>
      <c r="DY144" s="34">
        <f t="shared" si="2010"/>
        <v>3.5142227782008047E-2</v>
      </c>
      <c r="DZ144" s="34">
        <f t="shared" si="2010"/>
        <v>3.5504124415488884E-2</v>
      </c>
      <c r="EB144" s="9">
        <f t="shared" ref="EB144:EC144" si="2011">EB7</f>
        <v>101</v>
      </c>
      <c r="EC144" s="18" t="str">
        <f t="shared" si="2011"/>
        <v>Wasatch Front</v>
      </c>
      <c r="ED144" s="34">
        <f t="shared" ref="ED144:EM144" si="2012">IFERROR(ED189/ED234, 0)</f>
        <v>2.7835997898769508E-2</v>
      </c>
      <c r="EE144" s="34">
        <f t="shared" si="2012"/>
        <v>2.6012423995423271E-2</v>
      </c>
      <c r="EF144" s="34">
        <f t="shared" si="2012"/>
        <v>2.6377725909938768E-2</v>
      </c>
      <c r="EG144" s="34">
        <f t="shared" si="2012"/>
        <v>2.6915635502778555E-2</v>
      </c>
      <c r="EH144" s="34">
        <f t="shared" si="2012"/>
        <v>2.6264344177061333E-2</v>
      </c>
      <c r="EI144" s="34">
        <f t="shared" si="2012"/>
        <v>2.4932046537416101E-2</v>
      </c>
      <c r="EJ144" s="34">
        <f t="shared" si="2012"/>
        <v>2.5733141034045715E-2</v>
      </c>
      <c r="EK144" s="34">
        <f t="shared" si="2012"/>
        <v>2.4150187991633411E-2</v>
      </c>
      <c r="EL144" s="34">
        <f t="shared" si="2012"/>
        <v>2.4129753395578699E-2</v>
      </c>
      <c r="EM144" s="34">
        <f t="shared" si="2012"/>
        <v>2.4130867869468841E-2</v>
      </c>
      <c r="EO144" s="9">
        <f t="shared" ref="EO144:EP144" si="2013">EO7</f>
        <v>101</v>
      </c>
      <c r="EP144" s="18" t="str">
        <f t="shared" si="2013"/>
        <v>Wasatch Front</v>
      </c>
      <c r="EQ144" s="34">
        <f t="shared" ref="EQ144:EZ144" si="2014">IFERROR(EQ189/EQ234, 0)</f>
        <v>5.3284054334187987E-2</v>
      </c>
      <c r="ER144" s="34">
        <f t="shared" si="2014"/>
        <v>5.128137419295211E-2</v>
      </c>
      <c r="ES144" s="34">
        <f t="shared" si="2014"/>
        <v>5.187257306356019E-2</v>
      </c>
      <c r="ET144" s="34">
        <f t="shared" si="2014"/>
        <v>4.8564566226123262E-2</v>
      </c>
      <c r="EU144" s="34">
        <f t="shared" si="2014"/>
        <v>5.0489808335868573E-2</v>
      </c>
      <c r="EV144" s="34">
        <f t="shared" si="2014"/>
        <v>4.7674499848615416E-2</v>
      </c>
      <c r="EW144" s="34">
        <f t="shared" si="2014"/>
        <v>5.1067480834373326E-2</v>
      </c>
      <c r="EX144" s="34">
        <f t="shared" si="2014"/>
        <v>4.3987341772151897E-2</v>
      </c>
      <c r="EY144" s="34">
        <f t="shared" si="2014"/>
        <v>4.8837880910870331E-2</v>
      </c>
      <c r="EZ144" s="34">
        <f t="shared" si="2014"/>
        <v>4.5714998804088976E-2</v>
      </c>
      <c r="FB144" s="9">
        <f t="shared" ref="FB144:FC144" si="2015">FB7</f>
        <v>101</v>
      </c>
      <c r="FC144" s="18" t="str">
        <f t="shared" si="2015"/>
        <v>Wasatch Front</v>
      </c>
      <c r="FD144" s="34">
        <f t="shared" ref="FD144:FM144" si="2016">IFERROR(FD189/FD234, 0)</f>
        <v>6.4304711246200602E-2</v>
      </c>
      <c r="FE144" s="34">
        <f t="shared" si="2016"/>
        <v>6.8966321485213172E-2</v>
      </c>
      <c r="FF144" s="34">
        <f t="shared" si="2016"/>
        <v>6.3032785060873828E-2</v>
      </c>
      <c r="FG144" s="34">
        <f t="shared" si="2016"/>
        <v>6.4970328683732231E-2</v>
      </c>
      <c r="FH144" s="34">
        <f t="shared" si="2016"/>
        <v>6.3631861151187574E-2</v>
      </c>
      <c r="FI144" s="34">
        <f t="shared" si="2016"/>
        <v>5.9397728722725536E-2</v>
      </c>
      <c r="FJ144" s="34">
        <f t="shared" si="2016"/>
        <v>6.0878670028633702E-2</v>
      </c>
      <c r="FK144" s="34">
        <f t="shared" si="2016"/>
        <v>6.2819213829325288E-2</v>
      </c>
      <c r="FL144" s="34">
        <f t="shared" si="2016"/>
        <v>6.2576343138629129E-2</v>
      </c>
      <c r="FM144" s="34">
        <f t="shared" si="2016"/>
        <v>6.0218906256151818E-2</v>
      </c>
      <c r="FO144" s="9">
        <f t="shared" ref="FO144:FP144" si="2017">FO7</f>
        <v>101</v>
      </c>
      <c r="FP144" s="18" t="str">
        <f t="shared" si="2017"/>
        <v>Wasatch Front</v>
      </c>
      <c r="FQ144" s="34">
        <f t="shared" ref="FQ144:FZ144" si="2018">IFERROR(FQ189/FQ234, 0)</f>
        <v>5.5337707301210813E-2</v>
      </c>
      <c r="FR144" s="34">
        <f t="shared" si="2018"/>
        <v>5.8736873914028861E-2</v>
      </c>
      <c r="FS144" s="34">
        <f t="shared" si="2018"/>
        <v>5.8568653817421185E-2</v>
      </c>
      <c r="FT144" s="34">
        <f t="shared" si="2018"/>
        <v>5.3714135988471114E-2</v>
      </c>
      <c r="FU144" s="34">
        <f t="shared" si="2018"/>
        <v>5.2534157697885657E-2</v>
      </c>
      <c r="FV144" s="34">
        <f t="shared" si="2018"/>
        <v>6.1175346392737695E-2</v>
      </c>
      <c r="FW144" s="34">
        <f t="shared" si="2018"/>
        <v>5.9024078414660133E-2</v>
      </c>
      <c r="FX144" s="34">
        <f t="shared" si="2018"/>
        <v>5.7440395687623172E-2</v>
      </c>
      <c r="FY144" s="34">
        <f t="shared" si="2018"/>
        <v>5.5015440924167908E-2</v>
      </c>
      <c r="FZ144" s="34">
        <f t="shared" si="2018"/>
        <v>5.900469483568075E-2</v>
      </c>
      <c r="GB144" s="9">
        <f t="shared" ref="GB144:GC144" si="2019">GB7</f>
        <v>101</v>
      </c>
      <c r="GC144" s="18" t="str">
        <f t="shared" si="2019"/>
        <v>Wasatch Front</v>
      </c>
      <c r="GD144" s="34">
        <f t="shared" ref="GD144:GM144" si="2020">IFERROR(GD189/GD234, 0)</f>
        <v>0.17724249505662412</v>
      </c>
      <c r="GE144" s="34">
        <f t="shared" si="2020"/>
        <v>0.17289719626168223</v>
      </c>
      <c r="GF144" s="34">
        <f t="shared" si="2020"/>
        <v>0.18780980356159355</v>
      </c>
      <c r="GG144" s="34">
        <f t="shared" si="2020"/>
        <v>0.20055775040669299</v>
      </c>
      <c r="GH144" s="34">
        <f t="shared" si="2020"/>
        <v>0.22777627668197784</v>
      </c>
      <c r="GI144" s="34">
        <f t="shared" si="2020"/>
        <v>0.2213417855256207</v>
      </c>
      <c r="GJ144" s="34">
        <f t="shared" si="2020"/>
        <v>0.1982005821645938</v>
      </c>
      <c r="GK144" s="34">
        <f t="shared" si="2020"/>
        <v>0.2178844632023213</v>
      </c>
      <c r="GL144" s="34">
        <f t="shared" si="2020"/>
        <v>0.22722159730033745</v>
      </c>
      <c r="GM144" s="34">
        <f t="shared" si="2020"/>
        <v>0.20508303975842979</v>
      </c>
    </row>
    <row r="145" spans="2:195" x14ac:dyDescent="0.25">
      <c r="B145" s="9">
        <f t="shared" si="1991"/>
        <v>57</v>
      </c>
      <c r="C145" s="18" t="str">
        <f t="shared" si="1991"/>
        <v>Weber</v>
      </c>
      <c r="D145" s="37">
        <f t="shared" ref="D145:M145" si="2021">IFERROR(D190/D235, 0)</f>
        <v>1.2603571011786673E-2</v>
      </c>
      <c r="E145" s="37">
        <f t="shared" si="2021"/>
        <v>1.2092600296026856E-2</v>
      </c>
      <c r="F145" s="37">
        <f t="shared" si="2021"/>
        <v>1.1762021127898906E-2</v>
      </c>
      <c r="G145" s="37">
        <f t="shared" si="2021"/>
        <v>1.0332819546726038E-2</v>
      </c>
      <c r="H145" s="37">
        <f t="shared" si="2021"/>
        <v>1.3636278844180798E-2</v>
      </c>
      <c r="I145" s="37">
        <f t="shared" si="2021"/>
        <v>1.326492073288687E-2</v>
      </c>
      <c r="J145" s="37">
        <f t="shared" si="2021"/>
        <v>1.2589911906536516E-2</v>
      </c>
      <c r="K145" s="37">
        <f t="shared" si="2021"/>
        <v>1.1532399299474605E-2</v>
      </c>
      <c r="L145" s="37">
        <f t="shared" si="2021"/>
        <v>1.1117433732790909E-2</v>
      </c>
      <c r="M145" s="37">
        <f t="shared" si="2021"/>
        <v>1.1340877434456158E-2</v>
      </c>
      <c r="O145" s="9">
        <f t="shared" ref="O145:P145" si="2022">O8</f>
        <v>57</v>
      </c>
      <c r="P145" s="18" t="str">
        <f t="shared" si="2022"/>
        <v>Weber</v>
      </c>
      <c r="Q145" s="37">
        <f t="shared" ref="Q145:Z145" si="2023">IFERROR(Q190/Q235, 0)</f>
        <v>0.215962441314554</v>
      </c>
      <c r="R145" s="37">
        <f t="shared" si="2023"/>
        <v>0.22553191489361701</v>
      </c>
      <c r="S145" s="37">
        <f t="shared" si="2023"/>
        <v>0.21389891696750901</v>
      </c>
      <c r="T145" s="37">
        <f t="shared" si="2023"/>
        <v>0.23652968036529681</v>
      </c>
      <c r="U145" s="37">
        <f t="shared" si="2023"/>
        <v>0.19395465994962216</v>
      </c>
      <c r="V145" s="37">
        <f t="shared" si="2023"/>
        <v>0.2247191011235955</v>
      </c>
      <c r="W145" s="37">
        <f t="shared" si="2023"/>
        <v>0.22874806800618239</v>
      </c>
      <c r="X145" s="37">
        <f t="shared" si="2023"/>
        <v>0.17611940298507461</v>
      </c>
      <c r="Y145" s="37">
        <f t="shared" si="2023"/>
        <v>0.1729264475743349</v>
      </c>
      <c r="Z145" s="37">
        <f t="shared" si="2023"/>
        <v>0.20103092783505155</v>
      </c>
      <c r="AB145" s="9">
        <f t="shared" ref="AB145:AC145" si="2024">AB8</f>
        <v>57</v>
      </c>
      <c r="AC145" s="18" t="str">
        <f t="shared" si="2024"/>
        <v>Weber</v>
      </c>
      <c r="AD145" s="37">
        <f t="shared" ref="AD145:AM145" si="2025">IFERROR(AD190/AD235, 0)</f>
        <v>8.9060489060489065E-2</v>
      </c>
      <c r="AE145" s="37">
        <f t="shared" si="2025"/>
        <v>8.2718074924801752E-2</v>
      </c>
      <c r="AF145" s="37">
        <f t="shared" si="2025"/>
        <v>8.3716395041092073E-2</v>
      </c>
      <c r="AG145" s="37">
        <f t="shared" si="2025"/>
        <v>8.5064011379800852E-2</v>
      </c>
      <c r="AH145" s="37">
        <f t="shared" si="2025"/>
        <v>8.3275599279479001E-2</v>
      </c>
      <c r="AI145" s="37">
        <f t="shared" si="2025"/>
        <v>6.9623585153987894E-2</v>
      </c>
      <c r="AJ145" s="37">
        <f t="shared" si="2025"/>
        <v>8.0457005411906188E-2</v>
      </c>
      <c r="AK145" s="37">
        <f t="shared" si="2025"/>
        <v>7.1054429514916875E-2</v>
      </c>
      <c r="AL145" s="37">
        <f t="shared" si="2025"/>
        <v>7.1991125901275654E-2</v>
      </c>
      <c r="AM145" s="37">
        <f t="shared" si="2025"/>
        <v>8.117425825323861E-2</v>
      </c>
      <c r="AO145" s="9">
        <f t="shared" ref="AO145:AP145" si="2026">AO8</f>
        <v>57</v>
      </c>
      <c r="AP145" s="18" t="str">
        <f t="shared" si="2026"/>
        <v>Weber</v>
      </c>
      <c r="AQ145" s="37">
        <f t="shared" ref="AQ145:AZ145" si="2027">IFERROR(AQ190/AQ235, 0)</f>
        <v>5.8050523092625671E-2</v>
      </c>
      <c r="AR145" s="37">
        <f t="shared" si="2027"/>
        <v>5.7974765448075054E-2</v>
      </c>
      <c r="AS145" s="37">
        <f t="shared" si="2027"/>
        <v>4.7813194959229061E-2</v>
      </c>
      <c r="AT145" s="37">
        <f t="shared" si="2027"/>
        <v>5.3161723559037491E-2</v>
      </c>
      <c r="AU145" s="37">
        <f t="shared" si="2027"/>
        <v>5.6085486597440233E-2</v>
      </c>
      <c r="AV145" s="37">
        <f t="shared" si="2027"/>
        <v>5.4962013295346626E-2</v>
      </c>
      <c r="AW145" s="37">
        <f t="shared" si="2027"/>
        <v>5.3785196425560615E-2</v>
      </c>
      <c r="AX145" s="37">
        <f t="shared" si="2027"/>
        <v>5.497738789298752E-2</v>
      </c>
      <c r="AY145" s="37">
        <f t="shared" si="2027"/>
        <v>4.4642394738204985E-2</v>
      </c>
      <c r="AZ145" s="37">
        <f t="shared" si="2027"/>
        <v>4.9366489669312862E-2</v>
      </c>
      <c r="BB145" s="9">
        <f t="shared" ref="BB145:BC145" si="2028">BB8</f>
        <v>57</v>
      </c>
      <c r="BC145" s="18" t="str">
        <f t="shared" si="2028"/>
        <v>Weber</v>
      </c>
      <c r="BD145" s="37">
        <f t="shared" ref="BD145:BM145" si="2029">IFERROR(BD190/BD235, 0)</f>
        <v>0.11968085106382979</v>
      </c>
      <c r="BE145" s="37">
        <f t="shared" si="2029"/>
        <v>0.10674157303370786</v>
      </c>
      <c r="BF145" s="37">
        <f t="shared" si="2029"/>
        <v>0.14375436147941381</v>
      </c>
      <c r="BG145" s="37">
        <f t="shared" si="2029"/>
        <v>0.13173431734317342</v>
      </c>
      <c r="BH145" s="37">
        <f t="shared" si="2029"/>
        <v>0.13210879547862947</v>
      </c>
      <c r="BI145" s="37">
        <f t="shared" si="2029"/>
        <v>0.10635155096011817</v>
      </c>
      <c r="BJ145" s="37">
        <f t="shared" si="2029"/>
        <v>0.12635920509936258</v>
      </c>
      <c r="BK145" s="37">
        <f t="shared" si="2029"/>
        <v>0.13061506565307532</v>
      </c>
      <c r="BL145" s="37">
        <f t="shared" si="2029"/>
        <v>0.12385919165580182</v>
      </c>
      <c r="BM145" s="37">
        <f t="shared" si="2029"/>
        <v>0.12550481515998757</v>
      </c>
      <c r="BO145" s="9">
        <f t="shared" ref="BO145:BP145" si="2030">BO8</f>
        <v>57</v>
      </c>
      <c r="BP145" s="18" t="str">
        <f t="shared" si="2030"/>
        <v>Weber</v>
      </c>
      <c r="BQ145" s="37">
        <f t="shared" ref="BQ145:BZ145" si="2031">IFERROR(BQ190/BQ235, 0)</f>
        <v>6.798245614035088E-2</v>
      </c>
      <c r="BR145" s="37">
        <f t="shared" si="2031"/>
        <v>6.5780326729231842E-2</v>
      </c>
      <c r="BS145" s="37">
        <f t="shared" si="2031"/>
        <v>6.0589907604832981E-2</v>
      </c>
      <c r="BT145" s="37">
        <f t="shared" si="2031"/>
        <v>6.3670726585468296E-2</v>
      </c>
      <c r="BU145" s="37">
        <f t="shared" si="2031"/>
        <v>6.3148435585327997E-2</v>
      </c>
      <c r="BV145" s="37">
        <f t="shared" si="2031"/>
        <v>5.3903815379432327E-2</v>
      </c>
      <c r="BW145" s="37">
        <f t="shared" si="2031"/>
        <v>7.33974358974359E-2</v>
      </c>
      <c r="BX145" s="37">
        <f t="shared" si="2031"/>
        <v>6.3740608936338469E-2</v>
      </c>
      <c r="BY145" s="37">
        <f t="shared" si="2031"/>
        <v>6.1389460840387398E-2</v>
      </c>
      <c r="BZ145" s="37">
        <f t="shared" si="2031"/>
        <v>5.9053408597481545E-2</v>
      </c>
      <c r="CB145" s="9">
        <f t="shared" ref="CB145:CC145" si="2032">CB8</f>
        <v>57</v>
      </c>
      <c r="CC145" s="18" t="str">
        <f t="shared" si="2032"/>
        <v>Weber</v>
      </c>
      <c r="CD145" s="37">
        <f t="shared" ref="CD145:CM145" si="2033">IFERROR(CD190/CD235, 0)</f>
        <v>0.1037037037037037</v>
      </c>
      <c r="CE145" s="37">
        <f t="shared" si="2033"/>
        <v>0.1101620029455081</v>
      </c>
      <c r="CF145" s="37">
        <f t="shared" si="2033"/>
        <v>0.12517903179604697</v>
      </c>
      <c r="CG145" s="37">
        <f t="shared" si="2033"/>
        <v>0.10461880912632164</v>
      </c>
      <c r="CH145" s="37">
        <f t="shared" si="2033"/>
        <v>0.10026666666666667</v>
      </c>
      <c r="CI145" s="37">
        <f t="shared" si="2033"/>
        <v>0.10585965758379552</v>
      </c>
      <c r="CJ145" s="37">
        <f t="shared" si="2033"/>
        <v>9.8675496688741718E-2</v>
      </c>
      <c r="CK145" s="37">
        <f t="shared" si="2033"/>
        <v>0.10594546267322306</v>
      </c>
      <c r="CL145" s="37">
        <f t="shared" si="2033"/>
        <v>9.5507976490344246E-2</v>
      </c>
      <c r="CM145" s="37">
        <f t="shared" si="2033"/>
        <v>0.10082677959265982</v>
      </c>
      <c r="CO145" s="9">
        <f t="shared" ref="CO145:CP145" si="2034">CO8</f>
        <v>57</v>
      </c>
      <c r="CP145" s="18" t="str">
        <f t="shared" si="2034"/>
        <v>Weber</v>
      </c>
      <c r="CQ145" s="37">
        <f t="shared" ref="CQ145:CZ145" si="2035">IFERROR(CQ190/CQ235, 0)</f>
        <v>0.16019417475728157</v>
      </c>
      <c r="CR145" s="37">
        <f t="shared" si="2035"/>
        <v>0.17925736235595391</v>
      </c>
      <c r="CS145" s="37">
        <f t="shared" si="2035"/>
        <v>0.17600964436407474</v>
      </c>
      <c r="CT145" s="37">
        <f t="shared" si="2035"/>
        <v>0.17702070808283232</v>
      </c>
      <c r="CU145" s="37">
        <f t="shared" si="2035"/>
        <v>0.15543071161048688</v>
      </c>
      <c r="CV145" s="37">
        <f t="shared" si="2035"/>
        <v>0.18389346861128725</v>
      </c>
      <c r="CW145" s="37">
        <f t="shared" si="2035"/>
        <v>0.16770573566084787</v>
      </c>
      <c r="CX145" s="37">
        <f t="shared" si="2035"/>
        <v>0.17304492512479203</v>
      </c>
      <c r="CY145" s="37">
        <f t="shared" si="2035"/>
        <v>0.17464953271028039</v>
      </c>
      <c r="CZ145" s="37">
        <f t="shared" si="2035"/>
        <v>0.1530669667979741</v>
      </c>
      <c r="DB145" s="9">
        <f t="shared" ref="DB145:DC145" si="2036">DB8</f>
        <v>57</v>
      </c>
      <c r="DC145" s="18" t="str">
        <f t="shared" si="2036"/>
        <v>Weber</v>
      </c>
      <c r="DD145" s="37">
        <f t="shared" ref="DD145:DM145" si="2037">IFERROR(DD190/DD235, 0)</f>
        <v>8.1313526192337768E-2</v>
      </c>
      <c r="DE145" s="37">
        <f t="shared" si="2037"/>
        <v>7.9817785700138644E-2</v>
      </c>
      <c r="DF145" s="37">
        <f t="shared" si="2037"/>
        <v>8.830275229357798E-2</v>
      </c>
      <c r="DG145" s="37">
        <f t="shared" si="2037"/>
        <v>8.5081585081585087E-2</v>
      </c>
      <c r="DH145" s="37">
        <f t="shared" si="2037"/>
        <v>0.10860851307501432</v>
      </c>
      <c r="DI145" s="37">
        <f t="shared" si="2037"/>
        <v>9.1340884179758858E-2</v>
      </c>
      <c r="DJ145" s="37">
        <f t="shared" si="2037"/>
        <v>8.1610446137105552E-2</v>
      </c>
      <c r="DK145" s="37">
        <f t="shared" si="2037"/>
        <v>9.0786819098856761E-2</v>
      </c>
      <c r="DL145" s="37">
        <f t="shared" si="2037"/>
        <v>8.2322072810757624E-2</v>
      </c>
      <c r="DM145" s="37">
        <f t="shared" si="2037"/>
        <v>8.1831610044313149E-2</v>
      </c>
      <c r="DO145" s="9">
        <f t="shared" ref="DO145:DP145" si="2038">DO8</f>
        <v>57</v>
      </c>
      <c r="DP145" s="18" t="str">
        <f t="shared" si="2038"/>
        <v>Weber</v>
      </c>
      <c r="DQ145" s="37">
        <f t="shared" ref="DQ145:DZ145" si="2039">IFERROR(DQ190/DQ235, 0)</f>
        <v>7.8863310937327902E-2</v>
      </c>
      <c r="DR145" s="37">
        <f t="shared" si="2039"/>
        <v>7.0541760722347635E-2</v>
      </c>
      <c r="DS145" s="37">
        <f t="shared" si="2039"/>
        <v>6.595108996348345E-2</v>
      </c>
      <c r="DT145" s="37">
        <f t="shared" si="2039"/>
        <v>7.5763874454375393E-2</v>
      </c>
      <c r="DU145" s="37">
        <f t="shared" si="2039"/>
        <v>7.1327967806841044E-2</v>
      </c>
      <c r="DV145" s="37">
        <f t="shared" si="2039"/>
        <v>5.8466211085801065E-2</v>
      </c>
      <c r="DW145" s="37">
        <f t="shared" si="2039"/>
        <v>7.1164759931537702E-2</v>
      </c>
      <c r="DX145" s="37">
        <f t="shared" si="2039"/>
        <v>7.4399049447034085E-2</v>
      </c>
      <c r="DY145" s="37">
        <f t="shared" si="2039"/>
        <v>7.1409841797045709E-2</v>
      </c>
      <c r="DZ145" s="37">
        <f t="shared" si="2039"/>
        <v>7.2473688713955681E-2</v>
      </c>
      <c r="EB145" s="9">
        <f t="shared" ref="EB145:EC145" si="2040">EB8</f>
        <v>57</v>
      </c>
      <c r="EC145" s="18" t="str">
        <f t="shared" si="2040"/>
        <v>Weber</v>
      </c>
      <c r="ED145" s="37">
        <f t="shared" ref="ED145:EM145" si="2041">IFERROR(ED190/ED235, 0)</f>
        <v>4.8212935968038009E-2</v>
      </c>
      <c r="EE145" s="37">
        <f t="shared" si="2041"/>
        <v>3.896103896103896E-2</v>
      </c>
      <c r="EF145" s="37">
        <f t="shared" si="2041"/>
        <v>4.3397039804569625E-2</v>
      </c>
      <c r="EG145" s="37">
        <f t="shared" si="2041"/>
        <v>4.2014020462296325E-2</v>
      </c>
      <c r="EH145" s="37">
        <f t="shared" si="2041"/>
        <v>4.3632510136380392E-2</v>
      </c>
      <c r="EI145" s="37">
        <f t="shared" si="2041"/>
        <v>4.5285820341499632E-2</v>
      </c>
      <c r="EJ145" s="37">
        <f t="shared" si="2041"/>
        <v>3.7561042398795125E-2</v>
      </c>
      <c r="EK145" s="37">
        <f t="shared" si="2041"/>
        <v>4.3242767184816594E-2</v>
      </c>
      <c r="EL145" s="37">
        <f t="shared" si="2041"/>
        <v>3.4383088869715271E-2</v>
      </c>
      <c r="EM145" s="37">
        <f t="shared" si="2041"/>
        <v>3.7177826976899621E-2</v>
      </c>
      <c r="EO145" s="9">
        <f t="shared" ref="EO145:EP145" si="2042">EO8</f>
        <v>57</v>
      </c>
      <c r="EP145" s="18" t="str">
        <f t="shared" si="2042"/>
        <v>Weber</v>
      </c>
      <c r="EQ145" s="37">
        <f t="shared" ref="EQ145:EZ145" si="2043">IFERROR(EQ190/EQ235, 0)</f>
        <v>8.9812992125984245E-2</v>
      </c>
      <c r="ER145" s="37">
        <f t="shared" si="2043"/>
        <v>7.5218023255813948E-2</v>
      </c>
      <c r="ES145" s="37">
        <f t="shared" si="2043"/>
        <v>8.1627680311890841E-2</v>
      </c>
      <c r="ET145" s="37">
        <f t="shared" si="2043"/>
        <v>7.2075471698113208E-2</v>
      </c>
      <c r="EU145" s="37">
        <f t="shared" si="2043"/>
        <v>7.9290369297610422E-2</v>
      </c>
      <c r="EV145" s="37">
        <f t="shared" si="2043"/>
        <v>8.4219533064417554E-2</v>
      </c>
      <c r="EW145" s="37">
        <f t="shared" si="2043"/>
        <v>7.9325666492420288E-2</v>
      </c>
      <c r="EX145" s="37">
        <f t="shared" si="2043"/>
        <v>7.679593134138589E-2</v>
      </c>
      <c r="EY145" s="37">
        <f t="shared" si="2043"/>
        <v>7.2822822822822819E-2</v>
      </c>
      <c r="EZ145" s="37">
        <f t="shared" si="2043"/>
        <v>8.5274138767588548E-2</v>
      </c>
      <c r="FB145" s="9">
        <f t="shared" ref="FB145:FC145" si="2044">FB8</f>
        <v>57</v>
      </c>
      <c r="FC145" s="18" t="str">
        <f t="shared" si="2044"/>
        <v>Weber</v>
      </c>
      <c r="FD145" s="37">
        <f t="shared" ref="FD145:FM145" si="2045">IFERROR(FD190/FD235, 0)</f>
        <v>0.10433222250704947</v>
      </c>
      <c r="FE145" s="37">
        <f t="shared" si="2045"/>
        <v>0.12732407625323605</v>
      </c>
      <c r="FF145" s="37">
        <f t="shared" si="2045"/>
        <v>0.11235009467704607</v>
      </c>
      <c r="FG145" s="37">
        <f t="shared" si="2045"/>
        <v>0.11718426501035197</v>
      </c>
      <c r="FH145" s="37">
        <f t="shared" si="2045"/>
        <v>0.10656934306569343</v>
      </c>
      <c r="FI145" s="37">
        <f t="shared" si="2045"/>
        <v>0.10042953569237063</v>
      </c>
      <c r="FJ145" s="37">
        <f t="shared" si="2045"/>
        <v>0.11448099102947458</v>
      </c>
      <c r="FK145" s="37">
        <f t="shared" si="2045"/>
        <v>0.1123663506152915</v>
      </c>
      <c r="FL145" s="37">
        <f t="shared" si="2045"/>
        <v>0.10738255033557047</v>
      </c>
      <c r="FM145" s="37">
        <f t="shared" si="2045"/>
        <v>0.106286836935167</v>
      </c>
      <c r="FO145" s="9">
        <f t="shared" ref="FO145:FP145" si="2046">FO8</f>
        <v>57</v>
      </c>
      <c r="FP145" s="18" t="str">
        <f t="shared" si="2046"/>
        <v>Weber</v>
      </c>
      <c r="FQ145" s="37">
        <f t="shared" ref="FQ145:FZ145" si="2047">IFERROR(FQ190/FQ235, 0)</f>
        <v>5.9818779568599149E-2</v>
      </c>
      <c r="FR145" s="37">
        <f t="shared" si="2047"/>
        <v>6.2874251497005984E-2</v>
      </c>
      <c r="FS145" s="37">
        <f t="shared" si="2047"/>
        <v>6.2364153151646881E-2</v>
      </c>
      <c r="FT145" s="37">
        <f t="shared" si="2047"/>
        <v>5.506701955092632E-2</v>
      </c>
      <c r="FU145" s="37">
        <f t="shared" si="2047"/>
        <v>5.9971484583853145E-2</v>
      </c>
      <c r="FV145" s="37">
        <f t="shared" si="2047"/>
        <v>7.5245269796776454E-2</v>
      </c>
      <c r="FW145" s="37">
        <f t="shared" si="2047"/>
        <v>5.4879673208418432E-2</v>
      </c>
      <c r="FX145" s="37">
        <f t="shared" si="2047"/>
        <v>6.9100509832483614E-2</v>
      </c>
      <c r="FY145" s="37">
        <f t="shared" si="2047"/>
        <v>6.3536886692552058E-2</v>
      </c>
      <c r="FZ145" s="37">
        <f t="shared" si="2047"/>
        <v>7.1478140180430264E-2</v>
      </c>
      <c r="GB145" s="9">
        <f t="shared" ref="GB145:GC145" si="2048">GB8</f>
        <v>57</v>
      </c>
      <c r="GC145" s="18" t="str">
        <f t="shared" si="2048"/>
        <v>Weber</v>
      </c>
      <c r="GD145" s="37">
        <f t="shared" ref="GD145:GM145" si="2049">IFERROR(GD190/GD235, 0)</f>
        <v>0.19160460392687881</v>
      </c>
      <c r="GE145" s="37">
        <f t="shared" si="2049"/>
        <v>0.21311475409836064</v>
      </c>
      <c r="GF145" s="37">
        <f t="shared" si="2049"/>
        <v>0.21138211382113822</v>
      </c>
      <c r="GG145" s="37">
        <f t="shared" si="2049"/>
        <v>0.3038130381303813</v>
      </c>
      <c r="GH145" s="37">
        <f t="shared" si="2049"/>
        <v>0.29272151898734178</v>
      </c>
      <c r="GI145" s="37">
        <f t="shared" si="2049"/>
        <v>0.318359375</v>
      </c>
      <c r="GJ145" s="37">
        <f t="shared" si="2049"/>
        <v>0.25765765765765763</v>
      </c>
      <c r="GK145" s="37">
        <f t="shared" si="2049"/>
        <v>0.28514851485148512</v>
      </c>
      <c r="GL145" s="37">
        <f t="shared" si="2049"/>
        <v>0.28816793893129772</v>
      </c>
      <c r="GM145" s="37">
        <f t="shared" si="2049"/>
        <v>0.31860036832412525</v>
      </c>
    </row>
    <row r="146" spans="2:195" x14ac:dyDescent="0.25">
      <c r="B146" s="9">
        <f t="shared" si="1991"/>
        <v>11</v>
      </c>
      <c r="C146" s="18" t="str">
        <f t="shared" si="1991"/>
        <v>Davis</v>
      </c>
      <c r="D146" s="37">
        <f t="shared" ref="D146:M146" si="2050">IFERROR(D191/D236, 0)</f>
        <v>8.6123973782520191E-3</v>
      </c>
      <c r="E146" s="37">
        <f t="shared" si="2050"/>
        <v>8.872331739181151E-3</v>
      </c>
      <c r="F146" s="37">
        <f t="shared" si="2050"/>
        <v>8.7875855642762426E-3</v>
      </c>
      <c r="G146" s="37">
        <f t="shared" si="2050"/>
        <v>1.0384407762025172E-2</v>
      </c>
      <c r="H146" s="37">
        <f t="shared" si="2050"/>
        <v>9.3258911793772537E-3</v>
      </c>
      <c r="I146" s="37">
        <f t="shared" si="2050"/>
        <v>9.1323276298471198E-3</v>
      </c>
      <c r="J146" s="37">
        <f t="shared" si="2050"/>
        <v>8.5435742045978525E-3</v>
      </c>
      <c r="K146" s="37">
        <f t="shared" si="2050"/>
        <v>1.0241428021060742E-2</v>
      </c>
      <c r="L146" s="37">
        <f t="shared" si="2050"/>
        <v>1.022692965683808E-2</v>
      </c>
      <c r="M146" s="37">
        <f t="shared" si="2050"/>
        <v>8.5282917868048716E-3</v>
      </c>
      <c r="O146" s="9">
        <f t="shared" ref="O146:P146" si="2051">O9</f>
        <v>11</v>
      </c>
      <c r="P146" s="18" t="str">
        <f t="shared" si="2051"/>
        <v>Davis</v>
      </c>
      <c r="Q146" s="37">
        <f t="shared" ref="Q146:Z146" si="2052">IFERROR(Q191/Q236, 0)</f>
        <v>0.22291407222914073</v>
      </c>
      <c r="R146" s="37">
        <f t="shared" si="2052"/>
        <v>0.20740019474196689</v>
      </c>
      <c r="S146" s="37">
        <f t="shared" si="2052"/>
        <v>0.21672077922077923</v>
      </c>
      <c r="T146" s="37">
        <f t="shared" si="2052"/>
        <v>0.19805481874447392</v>
      </c>
      <c r="U146" s="37">
        <f t="shared" si="2052"/>
        <v>0.25125208681135225</v>
      </c>
      <c r="V146" s="37">
        <f t="shared" si="2052"/>
        <v>0.20669456066945607</v>
      </c>
      <c r="W146" s="37">
        <f t="shared" si="2052"/>
        <v>0.20783956244302643</v>
      </c>
      <c r="X146" s="37">
        <f t="shared" si="2052"/>
        <v>0.18281718281718282</v>
      </c>
      <c r="Y146" s="37">
        <f t="shared" si="2052"/>
        <v>0.21230502599653381</v>
      </c>
      <c r="Z146" s="37">
        <f t="shared" si="2052"/>
        <v>0.1871345029239766</v>
      </c>
      <c r="AB146" s="9">
        <f t="shared" ref="AB146:AC146" si="2053">AB9</f>
        <v>11</v>
      </c>
      <c r="AC146" s="18" t="str">
        <f t="shared" si="2053"/>
        <v>Davis</v>
      </c>
      <c r="AD146" s="37">
        <f t="shared" ref="AD146:AM146" si="2054">IFERROR(AD191/AD236, 0)</f>
        <v>6.9377098097724729E-2</v>
      </c>
      <c r="AE146" s="37">
        <f t="shared" si="2054"/>
        <v>7.523436572920375E-2</v>
      </c>
      <c r="AF146" s="37">
        <f t="shared" si="2054"/>
        <v>7.8412153883852004E-2</v>
      </c>
      <c r="AG146" s="37">
        <f t="shared" si="2054"/>
        <v>8.5717968548594994E-2</v>
      </c>
      <c r="AH146" s="37">
        <f t="shared" si="2054"/>
        <v>8.6338950006962817E-2</v>
      </c>
      <c r="AI146" s="37">
        <f t="shared" si="2054"/>
        <v>6.4529004789781796E-2</v>
      </c>
      <c r="AJ146" s="37">
        <f t="shared" si="2054"/>
        <v>6.7611336032388669E-2</v>
      </c>
      <c r="AK146" s="37">
        <f t="shared" si="2054"/>
        <v>6.5168539325842698E-2</v>
      </c>
      <c r="AL146" s="37">
        <f t="shared" si="2054"/>
        <v>7.3367065317387306E-2</v>
      </c>
      <c r="AM146" s="37">
        <f t="shared" si="2054"/>
        <v>7.8015603120624125E-2</v>
      </c>
      <c r="AO146" s="9">
        <f t="shared" ref="AO146:AP146" si="2055">AO9</f>
        <v>11</v>
      </c>
      <c r="AP146" s="18" t="str">
        <f t="shared" si="2055"/>
        <v>Davis</v>
      </c>
      <c r="AQ146" s="37">
        <f t="shared" ref="AQ146:AZ146" si="2056">IFERROR(AQ191/AQ236, 0)</f>
        <v>5.4987764502663017E-2</v>
      </c>
      <c r="AR146" s="37">
        <f t="shared" si="2056"/>
        <v>6.0597014925373137E-2</v>
      </c>
      <c r="AS146" s="37">
        <f t="shared" si="2056"/>
        <v>4.3377804278154582E-2</v>
      </c>
      <c r="AT146" s="37">
        <f t="shared" si="2056"/>
        <v>6.156809588356995E-2</v>
      </c>
      <c r="AU146" s="37">
        <f t="shared" si="2056"/>
        <v>6.1082510087658269E-2</v>
      </c>
      <c r="AV146" s="37">
        <f t="shared" si="2056"/>
        <v>5.5398381472465293E-2</v>
      </c>
      <c r="AW146" s="37">
        <f t="shared" si="2056"/>
        <v>6.0824742268041236E-2</v>
      </c>
      <c r="AX146" s="37">
        <f t="shared" si="2056"/>
        <v>5.2185217283644919E-2</v>
      </c>
      <c r="AY146" s="37">
        <f t="shared" si="2056"/>
        <v>5.5940594059405942E-2</v>
      </c>
      <c r="AZ146" s="37">
        <f t="shared" si="2056"/>
        <v>6.0414575090060825E-2</v>
      </c>
      <c r="BB146" s="9">
        <f t="shared" ref="BB146:BC146" si="2057">BB9</f>
        <v>11</v>
      </c>
      <c r="BC146" s="18" t="str">
        <f t="shared" si="2057"/>
        <v>Davis</v>
      </c>
      <c r="BD146" s="37">
        <f t="shared" ref="BD146:BM146" si="2058">IFERROR(BD191/BD236, 0)</f>
        <v>0.10914617297596022</v>
      </c>
      <c r="BE146" s="37">
        <f t="shared" si="2058"/>
        <v>0.10305236628395407</v>
      </c>
      <c r="BF146" s="37">
        <f t="shared" si="2058"/>
        <v>0.10516661571384897</v>
      </c>
      <c r="BG146" s="37">
        <f t="shared" si="2058"/>
        <v>0.12132673843468141</v>
      </c>
      <c r="BH146" s="37">
        <f t="shared" si="2058"/>
        <v>0.11445302102741549</v>
      </c>
      <c r="BI146" s="37">
        <f t="shared" si="2058"/>
        <v>0.10353599592978886</v>
      </c>
      <c r="BJ146" s="37">
        <f t="shared" si="2058"/>
        <v>9.3257874015748032E-2</v>
      </c>
      <c r="BK146" s="37">
        <f t="shared" si="2058"/>
        <v>9.6391046139789854E-2</v>
      </c>
      <c r="BL146" s="37">
        <f t="shared" si="2058"/>
        <v>0.11149060746523543</v>
      </c>
      <c r="BM146" s="37">
        <f t="shared" si="2058"/>
        <v>0.11374755381604697</v>
      </c>
      <c r="BO146" s="9">
        <f t="shared" ref="BO146:BP146" si="2059">BO9</f>
        <v>11</v>
      </c>
      <c r="BP146" s="18" t="str">
        <f t="shared" si="2059"/>
        <v>Davis</v>
      </c>
      <c r="BQ146" s="37">
        <f t="shared" ref="BQ146:BZ146" si="2060">IFERROR(BQ191/BQ236, 0)</f>
        <v>5.2566077989806802E-2</v>
      </c>
      <c r="BR146" s="37">
        <f t="shared" si="2060"/>
        <v>5.2752699592848291E-2</v>
      </c>
      <c r="BS146" s="37">
        <f t="shared" si="2060"/>
        <v>5.1716194425247636E-2</v>
      </c>
      <c r="BT146" s="37">
        <f t="shared" si="2060"/>
        <v>5.5856270874121844E-2</v>
      </c>
      <c r="BU146" s="37">
        <f t="shared" si="2060"/>
        <v>5.1470160116448324E-2</v>
      </c>
      <c r="BV146" s="37">
        <f t="shared" si="2060"/>
        <v>5.4727474972191326E-2</v>
      </c>
      <c r="BW146" s="37">
        <f t="shared" si="2060"/>
        <v>4.8594847775175642E-2</v>
      </c>
      <c r="BX146" s="37">
        <f t="shared" si="2060"/>
        <v>5.2107793805210779E-2</v>
      </c>
      <c r="BY146" s="37">
        <f t="shared" si="2060"/>
        <v>5.6521257750221432E-2</v>
      </c>
      <c r="BZ146" s="37">
        <f t="shared" si="2060"/>
        <v>4.5944233206590621E-2</v>
      </c>
      <c r="CB146" s="9">
        <f t="shared" ref="CB146:CC146" si="2061">CB9</f>
        <v>11</v>
      </c>
      <c r="CC146" s="18" t="str">
        <f t="shared" si="2061"/>
        <v>Davis</v>
      </c>
      <c r="CD146" s="37">
        <f t="shared" ref="CD146:CM146" si="2062">IFERROR(CD191/CD236, 0)</f>
        <v>8.4155542658154378E-2</v>
      </c>
      <c r="CE146" s="37">
        <f t="shared" si="2062"/>
        <v>7.4779846975602721E-2</v>
      </c>
      <c r="CF146" s="37">
        <f t="shared" si="2062"/>
        <v>7.5702956020187451E-2</v>
      </c>
      <c r="CG146" s="37">
        <f t="shared" si="2062"/>
        <v>8.4469472436277421E-2</v>
      </c>
      <c r="CH146" s="37">
        <f t="shared" si="2062"/>
        <v>9.054235768713581E-2</v>
      </c>
      <c r="CI146" s="37">
        <f t="shared" si="2062"/>
        <v>9.4167150319210677E-2</v>
      </c>
      <c r="CJ146" s="37">
        <f t="shared" si="2062"/>
        <v>7.7525888609012036E-2</v>
      </c>
      <c r="CK146" s="37">
        <f t="shared" si="2062"/>
        <v>8.6148238153098425E-2</v>
      </c>
      <c r="CL146" s="37">
        <f t="shared" si="2062"/>
        <v>8.3808246731478381E-2</v>
      </c>
      <c r="CM146" s="37">
        <f t="shared" si="2062"/>
        <v>8.3147321428571425E-2</v>
      </c>
      <c r="CO146" s="9">
        <f t="shared" ref="CO146:CP146" si="2063">CO9</f>
        <v>11</v>
      </c>
      <c r="CP146" s="18" t="str">
        <f t="shared" si="2063"/>
        <v>Davis</v>
      </c>
      <c r="CQ146" s="37">
        <f t="shared" ref="CQ146:CZ146" si="2064">IFERROR(CQ191/CQ236, 0)</f>
        <v>0.11468738438771735</v>
      </c>
      <c r="CR146" s="37">
        <f t="shared" si="2064"/>
        <v>0.13359375000000001</v>
      </c>
      <c r="CS146" s="37">
        <f t="shared" si="2064"/>
        <v>0.13762154076290201</v>
      </c>
      <c r="CT146" s="37">
        <f t="shared" si="2064"/>
        <v>0.1410488245931284</v>
      </c>
      <c r="CU146" s="37">
        <f t="shared" si="2064"/>
        <v>0.13800424628450106</v>
      </c>
      <c r="CV146" s="37">
        <f t="shared" si="2064"/>
        <v>0.15456171735241503</v>
      </c>
      <c r="CW146" s="37">
        <f t="shared" si="2064"/>
        <v>0.1457670273711012</v>
      </c>
      <c r="CX146" s="37">
        <f t="shared" si="2064"/>
        <v>0.12353138637126553</v>
      </c>
      <c r="CY146" s="37">
        <f t="shared" si="2064"/>
        <v>0.12399732620320855</v>
      </c>
      <c r="CZ146" s="37">
        <f t="shared" si="2064"/>
        <v>0.14862513052558302</v>
      </c>
      <c r="DB146" s="9">
        <f t="shared" ref="DB146:DC146" si="2065">DB9</f>
        <v>11</v>
      </c>
      <c r="DC146" s="18" t="str">
        <f t="shared" si="2065"/>
        <v>Davis</v>
      </c>
      <c r="DD146" s="37">
        <f t="shared" ref="DD146:DM146" si="2066">IFERROR(DD191/DD236, 0)</f>
        <v>7.4693207073147166E-2</v>
      </c>
      <c r="DE146" s="37">
        <f t="shared" si="2066"/>
        <v>6.7724653795613057E-2</v>
      </c>
      <c r="DF146" s="37">
        <f t="shared" si="2066"/>
        <v>7.0088355008438394E-2</v>
      </c>
      <c r="DG146" s="37">
        <f t="shared" si="2066"/>
        <v>6.3561924257932445E-2</v>
      </c>
      <c r="DH146" s="37">
        <f t="shared" si="2066"/>
        <v>6.3657063657063653E-2</v>
      </c>
      <c r="DI146" s="37">
        <f t="shared" si="2066"/>
        <v>7.3014306857424771E-2</v>
      </c>
      <c r="DJ146" s="37">
        <f t="shared" si="2066"/>
        <v>7.3644130757800894E-2</v>
      </c>
      <c r="DK146" s="37">
        <f t="shared" si="2066"/>
        <v>6.909471116145334E-2</v>
      </c>
      <c r="DL146" s="37">
        <f t="shared" si="2066"/>
        <v>6.963836614343942E-2</v>
      </c>
      <c r="DM146" s="37">
        <f t="shared" si="2066"/>
        <v>5.2519396367976812E-2</v>
      </c>
      <c r="DO146" s="9">
        <f t="shared" ref="DO146:DP146" si="2067">DO9</f>
        <v>11</v>
      </c>
      <c r="DP146" s="18" t="str">
        <f t="shared" si="2067"/>
        <v>Davis</v>
      </c>
      <c r="DQ146" s="37">
        <f t="shared" ref="DQ146:DZ146" si="2068">IFERROR(DQ191/DQ236, 0)</f>
        <v>5.7996604414261459E-2</v>
      </c>
      <c r="DR146" s="37">
        <f t="shared" si="2068"/>
        <v>4.7134995144059569E-2</v>
      </c>
      <c r="DS146" s="37">
        <f t="shared" si="2068"/>
        <v>5.1848176631108904E-2</v>
      </c>
      <c r="DT146" s="37">
        <f t="shared" si="2068"/>
        <v>4.6806133217456081E-2</v>
      </c>
      <c r="DU146" s="37">
        <f t="shared" si="2068"/>
        <v>4.9224380114816169E-2</v>
      </c>
      <c r="DV146" s="37">
        <f t="shared" si="2068"/>
        <v>5.120807789397764E-2</v>
      </c>
      <c r="DW146" s="37">
        <f t="shared" si="2068"/>
        <v>4.7068300822832157E-2</v>
      </c>
      <c r="DX146" s="37">
        <f t="shared" si="2068"/>
        <v>4.3571751923947487E-2</v>
      </c>
      <c r="DY146" s="37">
        <f t="shared" si="2068"/>
        <v>5.2512496711391736E-2</v>
      </c>
      <c r="DZ146" s="37">
        <f t="shared" si="2068"/>
        <v>5.1875416901842067E-2</v>
      </c>
      <c r="EB146" s="9">
        <f t="shared" ref="EB146:EC146" si="2069">EB9</f>
        <v>11</v>
      </c>
      <c r="EC146" s="18" t="str">
        <f t="shared" si="2069"/>
        <v>Davis</v>
      </c>
      <c r="ED146" s="37">
        <f t="shared" ref="ED146:EM146" si="2070">IFERROR(ED191/ED236, 0)</f>
        <v>4.1554214954754726E-2</v>
      </c>
      <c r="EE146" s="37">
        <f t="shared" si="2070"/>
        <v>4.0770858861535031E-2</v>
      </c>
      <c r="EF146" s="37">
        <f t="shared" si="2070"/>
        <v>3.8940289079626947E-2</v>
      </c>
      <c r="EG146" s="37">
        <f t="shared" si="2070"/>
        <v>3.5158194098826874E-2</v>
      </c>
      <c r="EH146" s="37">
        <f t="shared" si="2070"/>
        <v>3.3156725346094686E-2</v>
      </c>
      <c r="EI146" s="37">
        <f t="shared" si="2070"/>
        <v>3.4031327287716406E-2</v>
      </c>
      <c r="EJ146" s="37">
        <f t="shared" si="2070"/>
        <v>3.6856700632013413E-2</v>
      </c>
      <c r="EK146" s="37">
        <f t="shared" si="2070"/>
        <v>3.0473584377623684E-2</v>
      </c>
      <c r="EL146" s="37">
        <f t="shared" si="2070"/>
        <v>3.697463546134052E-2</v>
      </c>
      <c r="EM146" s="37">
        <f t="shared" si="2070"/>
        <v>3.1971111502554168E-2</v>
      </c>
      <c r="EO146" s="9">
        <f t="shared" ref="EO146:EP146" si="2071">EO9</f>
        <v>11</v>
      </c>
      <c r="EP146" s="18" t="str">
        <f t="shared" si="2071"/>
        <v>Davis</v>
      </c>
      <c r="EQ146" s="37">
        <f t="shared" ref="EQ146:EZ146" si="2072">IFERROR(EQ191/EQ236, 0)</f>
        <v>8.1351956498560613E-2</v>
      </c>
      <c r="ER146" s="37">
        <f t="shared" si="2072"/>
        <v>7.3607557567407986E-2</v>
      </c>
      <c r="ES146" s="37">
        <f t="shared" si="2072"/>
        <v>8.2299683114531466E-2</v>
      </c>
      <c r="ET146" s="37">
        <f t="shared" si="2072"/>
        <v>7.5977956454964315E-2</v>
      </c>
      <c r="EU146" s="37">
        <f t="shared" si="2072"/>
        <v>7.1277461350691615E-2</v>
      </c>
      <c r="EV146" s="37">
        <f t="shared" si="2072"/>
        <v>6.6282204913121631E-2</v>
      </c>
      <c r="EW146" s="37">
        <f t="shared" si="2072"/>
        <v>7.7235472199660343E-2</v>
      </c>
      <c r="EX146" s="37">
        <f t="shared" si="2072"/>
        <v>5.8476810919807665E-2</v>
      </c>
      <c r="EY146" s="37">
        <f t="shared" si="2072"/>
        <v>7.6184479773335437E-2</v>
      </c>
      <c r="EZ146" s="37">
        <f t="shared" si="2072"/>
        <v>6.2392762439557013E-2</v>
      </c>
      <c r="FB146" s="9">
        <f t="shared" ref="FB146:FC146" si="2073">FB9</f>
        <v>11</v>
      </c>
      <c r="FC146" s="18" t="str">
        <f t="shared" si="2073"/>
        <v>Davis</v>
      </c>
      <c r="FD146" s="37">
        <f t="shared" ref="FD146:FM146" si="2074">IFERROR(FD191/FD236, 0)</f>
        <v>0.10918937805730258</v>
      </c>
      <c r="FE146" s="37">
        <f t="shared" si="2074"/>
        <v>8.8838268792710701E-2</v>
      </c>
      <c r="FF146" s="37">
        <f t="shared" si="2074"/>
        <v>7.160493827160494E-2</v>
      </c>
      <c r="FG146" s="37">
        <f t="shared" si="2074"/>
        <v>9.1564753841329574E-2</v>
      </c>
      <c r="FH146" s="37">
        <f t="shared" si="2074"/>
        <v>7.7888687235329698E-2</v>
      </c>
      <c r="FI146" s="37">
        <f t="shared" si="2074"/>
        <v>8.1577363034316674E-2</v>
      </c>
      <c r="FJ146" s="37">
        <f t="shared" si="2074"/>
        <v>0.10450581395348837</v>
      </c>
      <c r="FK146" s="37">
        <f t="shared" si="2074"/>
        <v>8.4473049074818993E-2</v>
      </c>
      <c r="FL146" s="37">
        <f t="shared" si="2074"/>
        <v>8.6768747546132702E-2</v>
      </c>
      <c r="FM146" s="37">
        <f t="shared" si="2074"/>
        <v>7.7012383900928794E-2</v>
      </c>
      <c r="FO146" s="9">
        <f t="shared" ref="FO146:FP146" si="2075">FO9</f>
        <v>11</v>
      </c>
      <c r="FP146" s="18" t="str">
        <f t="shared" si="2075"/>
        <v>Davis</v>
      </c>
      <c r="FQ146" s="37">
        <f t="shared" ref="FQ146:FZ146" si="2076">IFERROR(FQ191/FQ236, 0)</f>
        <v>5.7065011730871112E-2</v>
      </c>
      <c r="FR146" s="37">
        <f t="shared" si="2076"/>
        <v>5.6995592739224624E-2</v>
      </c>
      <c r="FS146" s="37">
        <f t="shared" si="2076"/>
        <v>5.0366097182161083E-2</v>
      </c>
      <c r="FT146" s="37">
        <f t="shared" si="2076"/>
        <v>4.930795847750865E-2</v>
      </c>
      <c r="FU146" s="37">
        <f t="shared" si="2076"/>
        <v>5.706639664400405E-2</v>
      </c>
      <c r="FV146" s="37">
        <f t="shared" si="2076"/>
        <v>6.6482408306566071E-2</v>
      </c>
      <c r="FW146" s="37">
        <f t="shared" si="2076"/>
        <v>6.0313075506445671E-2</v>
      </c>
      <c r="FX146" s="37">
        <f t="shared" si="2076"/>
        <v>5.016722408026756E-2</v>
      </c>
      <c r="FY146" s="37">
        <f t="shared" si="2076"/>
        <v>5.5469384740379643E-2</v>
      </c>
      <c r="FZ146" s="37">
        <f t="shared" si="2076"/>
        <v>5.365381753237089E-2</v>
      </c>
      <c r="GB146" s="9">
        <f t="shared" ref="GB146:GC146" si="2077">GB9</f>
        <v>11</v>
      </c>
      <c r="GC146" s="18" t="str">
        <f t="shared" si="2077"/>
        <v>Davis</v>
      </c>
      <c r="GD146" s="37">
        <f t="shared" ref="GD146:GM146" si="2078">IFERROR(GD191/GD236, 0)</f>
        <v>0.14100185528756956</v>
      </c>
      <c r="GE146" s="37">
        <f t="shared" si="2078"/>
        <v>0.11494252873563218</v>
      </c>
      <c r="GF146" s="37">
        <f t="shared" si="2078"/>
        <v>0.13768918420081211</v>
      </c>
      <c r="GG146" s="37">
        <f t="shared" si="2078"/>
        <v>0.12153708668453976</v>
      </c>
      <c r="GH146" s="37">
        <f t="shared" si="2078"/>
        <v>0.1724308300395257</v>
      </c>
      <c r="GI146" s="37">
        <f t="shared" si="2078"/>
        <v>0.15512465373961218</v>
      </c>
      <c r="GJ146" s="37">
        <f t="shared" si="2078"/>
        <v>0.14391325776244454</v>
      </c>
      <c r="GK146" s="37">
        <f t="shared" si="2078"/>
        <v>0.16305988928032208</v>
      </c>
      <c r="GL146" s="37">
        <f t="shared" si="2078"/>
        <v>0.16556291390728478</v>
      </c>
      <c r="GM146" s="37">
        <f t="shared" si="2078"/>
        <v>0.14690599905526688</v>
      </c>
    </row>
    <row r="147" spans="2:195" x14ac:dyDescent="0.25">
      <c r="B147" s="9">
        <f t="shared" si="1991"/>
        <v>35</v>
      </c>
      <c r="C147" s="18" t="str">
        <f t="shared" si="1991"/>
        <v>Salt Lake</v>
      </c>
      <c r="D147" s="37">
        <f t="shared" ref="D147:M147" si="2079">IFERROR(D192/D237, 0)</f>
        <v>4.401701120822412E-3</v>
      </c>
      <c r="E147" s="37">
        <f t="shared" si="2079"/>
        <v>4.8184679618406469E-3</v>
      </c>
      <c r="F147" s="37">
        <f t="shared" si="2079"/>
        <v>5.4479285667126164E-3</v>
      </c>
      <c r="G147" s="37">
        <f t="shared" si="2079"/>
        <v>5.3336242462710248E-3</v>
      </c>
      <c r="H147" s="37">
        <f t="shared" si="2079"/>
        <v>4.8646164392098208E-3</v>
      </c>
      <c r="I147" s="37">
        <f t="shared" si="2079"/>
        <v>4.6356714063617074E-3</v>
      </c>
      <c r="J147" s="37">
        <f t="shared" si="2079"/>
        <v>5.5586098494212624E-3</v>
      </c>
      <c r="K147" s="37">
        <f t="shared" si="2079"/>
        <v>5.3631096340265695E-3</v>
      </c>
      <c r="L147" s="37">
        <f t="shared" si="2079"/>
        <v>5.1448334735618093E-3</v>
      </c>
      <c r="M147" s="37">
        <f t="shared" si="2079"/>
        <v>4.9504101327313707E-3</v>
      </c>
      <c r="O147" s="9">
        <f t="shared" ref="O147:P147" si="2080">O10</f>
        <v>35</v>
      </c>
      <c r="P147" s="18" t="str">
        <f t="shared" si="2080"/>
        <v>Salt Lake</v>
      </c>
      <c r="Q147" s="37">
        <f t="shared" ref="Q147:Z147" si="2081">IFERROR(Q192/Q237, 0)</f>
        <v>0.10159118727050184</v>
      </c>
      <c r="R147" s="37">
        <f t="shared" si="2081"/>
        <v>9.122242647058823E-2</v>
      </c>
      <c r="S147" s="37">
        <f t="shared" si="2081"/>
        <v>0.11241800497624972</v>
      </c>
      <c r="T147" s="37">
        <f t="shared" si="2081"/>
        <v>0.11074989163415691</v>
      </c>
      <c r="U147" s="37">
        <f t="shared" si="2081"/>
        <v>0.10719688783228874</v>
      </c>
      <c r="V147" s="37">
        <f t="shared" si="2081"/>
        <v>0.11384371281237604</v>
      </c>
      <c r="W147" s="37">
        <f t="shared" si="2081"/>
        <v>0.11125827814569536</v>
      </c>
      <c r="X147" s="37">
        <f t="shared" si="2081"/>
        <v>9.587780640412219E-2</v>
      </c>
      <c r="Y147" s="37">
        <f t="shared" si="2081"/>
        <v>0.13415360190513992</v>
      </c>
      <c r="Z147" s="37">
        <f t="shared" si="2081"/>
        <v>0.12460623031151558</v>
      </c>
      <c r="AB147" s="9">
        <f t="shared" ref="AB147:AC147" si="2082">AB10</f>
        <v>35</v>
      </c>
      <c r="AC147" s="18" t="str">
        <f t="shared" si="2082"/>
        <v>Salt Lake</v>
      </c>
      <c r="AD147" s="37">
        <f t="shared" ref="AD147:AM147" si="2083">IFERROR(AD192/AD237, 0)</f>
        <v>3.6878058994425103E-2</v>
      </c>
      <c r="AE147" s="37">
        <f t="shared" si="2083"/>
        <v>3.6930573806395091E-2</v>
      </c>
      <c r="AF147" s="37">
        <f t="shared" si="2083"/>
        <v>4.3920632552588393E-2</v>
      </c>
      <c r="AG147" s="37">
        <f t="shared" si="2083"/>
        <v>4.7192042846212701E-2</v>
      </c>
      <c r="AH147" s="37">
        <f t="shared" si="2083"/>
        <v>4.4010140313642261E-2</v>
      </c>
      <c r="AI147" s="37">
        <f t="shared" si="2083"/>
        <v>4.1211838188080087E-2</v>
      </c>
      <c r="AJ147" s="37">
        <f t="shared" si="2083"/>
        <v>4.694983795566008E-2</v>
      </c>
      <c r="AK147" s="37">
        <f t="shared" si="2083"/>
        <v>3.6528426256522931E-2</v>
      </c>
      <c r="AL147" s="37">
        <f t="shared" si="2083"/>
        <v>4.6357956444604428E-2</v>
      </c>
      <c r="AM147" s="37">
        <f t="shared" si="2083"/>
        <v>3.9535114731300287E-2</v>
      </c>
      <c r="AO147" s="9">
        <f t="shared" ref="AO147:AP147" si="2084">AO10</f>
        <v>35</v>
      </c>
      <c r="AP147" s="18" t="str">
        <f t="shared" si="2084"/>
        <v>Salt Lake</v>
      </c>
      <c r="AQ147" s="37">
        <f t="shared" ref="AQ147:AZ147" si="2085">IFERROR(AQ192/AQ237, 0)</f>
        <v>3.3025890906278402E-2</v>
      </c>
      <c r="AR147" s="37">
        <f t="shared" si="2085"/>
        <v>3.0649630828172368E-2</v>
      </c>
      <c r="AS147" s="37">
        <f t="shared" si="2085"/>
        <v>3.1316407560675538E-2</v>
      </c>
      <c r="AT147" s="37">
        <f t="shared" si="2085"/>
        <v>3.3946460528015053E-2</v>
      </c>
      <c r="AU147" s="37">
        <f t="shared" si="2085"/>
        <v>2.8219452800458386E-2</v>
      </c>
      <c r="AV147" s="37">
        <f t="shared" si="2085"/>
        <v>3.3142139560141191E-2</v>
      </c>
      <c r="AW147" s="37">
        <f t="shared" si="2085"/>
        <v>2.8547653012702942E-2</v>
      </c>
      <c r="AX147" s="37">
        <f t="shared" si="2085"/>
        <v>3.6512817084990476E-2</v>
      </c>
      <c r="AY147" s="37">
        <f t="shared" si="2085"/>
        <v>3.3817145508168472E-2</v>
      </c>
      <c r="AZ147" s="37">
        <f t="shared" si="2085"/>
        <v>3.0814131061865816E-2</v>
      </c>
      <c r="BB147" s="9">
        <f t="shared" ref="BB147:BC147" si="2086">BB10</f>
        <v>35</v>
      </c>
      <c r="BC147" s="18" t="str">
        <f t="shared" si="2086"/>
        <v>Salt Lake</v>
      </c>
      <c r="BD147" s="37">
        <f t="shared" ref="BD147:BM147" si="2087">IFERROR(BD192/BD237, 0)</f>
        <v>5.1610627792146722E-2</v>
      </c>
      <c r="BE147" s="37">
        <f t="shared" si="2087"/>
        <v>5.4854130914439816E-2</v>
      </c>
      <c r="BF147" s="37">
        <f t="shared" si="2087"/>
        <v>5.995095508518327E-2</v>
      </c>
      <c r="BG147" s="37">
        <f t="shared" si="2087"/>
        <v>5.4397098821396192E-2</v>
      </c>
      <c r="BH147" s="37">
        <f t="shared" si="2087"/>
        <v>5.5193560751245686E-2</v>
      </c>
      <c r="BI147" s="37">
        <f t="shared" si="2087"/>
        <v>5.3930530164533821E-2</v>
      </c>
      <c r="BJ147" s="37">
        <f t="shared" si="2087"/>
        <v>5.6632284343998425E-2</v>
      </c>
      <c r="BK147" s="37">
        <f t="shared" si="2087"/>
        <v>6.1600605907599089E-2</v>
      </c>
      <c r="BL147" s="37">
        <f t="shared" si="2087"/>
        <v>5.075419175244384E-2</v>
      </c>
      <c r="BM147" s="37">
        <f t="shared" si="2087"/>
        <v>6.101494109129204E-2</v>
      </c>
      <c r="BO147" s="9">
        <f t="shared" ref="BO147:BP147" si="2088">BO10</f>
        <v>35</v>
      </c>
      <c r="BP147" s="18" t="str">
        <f t="shared" si="2088"/>
        <v>Salt Lake</v>
      </c>
      <c r="BQ147" s="37">
        <f t="shared" ref="BQ147:BZ147" si="2089">IFERROR(BQ192/BQ237, 0)</f>
        <v>2.7833410363066812E-2</v>
      </c>
      <c r="BR147" s="37">
        <f t="shared" si="2089"/>
        <v>2.3830031581969568E-2</v>
      </c>
      <c r="BS147" s="37">
        <f t="shared" si="2089"/>
        <v>2.827944379293014E-2</v>
      </c>
      <c r="BT147" s="37">
        <f t="shared" si="2089"/>
        <v>2.7837611194238453E-2</v>
      </c>
      <c r="BU147" s="37">
        <f t="shared" si="2089"/>
        <v>2.99383477188656E-2</v>
      </c>
      <c r="BV147" s="37">
        <f t="shared" si="2089"/>
        <v>2.7892163170763092E-2</v>
      </c>
      <c r="BW147" s="37">
        <f t="shared" si="2089"/>
        <v>3.1554619206339223E-2</v>
      </c>
      <c r="BX147" s="37">
        <f t="shared" si="2089"/>
        <v>3.1893656125229736E-2</v>
      </c>
      <c r="BY147" s="37">
        <f t="shared" si="2089"/>
        <v>3.4387657005972926E-2</v>
      </c>
      <c r="BZ147" s="37">
        <f t="shared" si="2089"/>
        <v>3.4381564314839984E-2</v>
      </c>
      <c r="CB147" s="9">
        <f t="shared" ref="CB147:CC147" si="2090">CB10</f>
        <v>35</v>
      </c>
      <c r="CC147" s="18" t="str">
        <f t="shared" si="2090"/>
        <v>Salt Lake</v>
      </c>
      <c r="CD147" s="37">
        <f t="shared" ref="CD147:CM147" si="2091">IFERROR(CD192/CD237, 0)</f>
        <v>3.9180892217056465E-2</v>
      </c>
      <c r="CE147" s="37">
        <f t="shared" si="2091"/>
        <v>3.9208671698923191E-2</v>
      </c>
      <c r="CF147" s="37">
        <f t="shared" si="2091"/>
        <v>4.3475162140973557E-2</v>
      </c>
      <c r="CG147" s="37">
        <f t="shared" si="2091"/>
        <v>4.4124119718309859E-2</v>
      </c>
      <c r="CH147" s="37">
        <f t="shared" si="2091"/>
        <v>4.2225126003360092E-2</v>
      </c>
      <c r="CI147" s="37">
        <f t="shared" si="2091"/>
        <v>5.0703303892705269E-2</v>
      </c>
      <c r="CJ147" s="37">
        <f t="shared" si="2091"/>
        <v>4.2015012985164892E-2</v>
      </c>
      <c r="CK147" s="37">
        <f t="shared" si="2091"/>
        <v>4.2884660876617887E-2</v>
      </c>
      <c r="CL147" s="37">
        <f t="shared" si="2091"/>
        <v>4.502087060226595E-2</v>
      </c>
      <c r="CM147" s="37">
        <f t="shared" si="2091"/>
        <v>4.560852426706085E-2</v>
      </c>
      <c r="CO147" s="9">
        <f t="shared" ref="CO147:CP147" si="2092">CO10</f>
        <v>35</v>
      </c>
      <c r="CP147" s="18" t="str">
        <f t="shared" si="2092"/>
        <v>Salt Lake</v>
      </c>
      <c r="CQ147" s="37">
        <f t="shared" ref="CQ147:CZ147" si="2093">IFERROR(CQ192/CQ237, 0)</f>
        <v>5.4991034070531977E-2</v>
      </c>
      <c r="CR147" s="37">
        <f t="shared" si="2093"/>
        <v>6.1041841964354013E-2</v>
      </c>
      <c r="CS147" s="37">
        <f t="shared" si="2093"/>
        <v>7.7102980007544328E-2</v>
      </c>
      <c r="CT147" s="37">
        <f t="shared" si="2093"/>
        <v>6.1877837062992755E-2</v>
      </c>
      <c r="CU147" s="37">
        <f t="shared" si="2093"/>
        <v>5.853883383268034E-2</v>
      </c>
      <c r="CV147" s="37">
        <f t="shared" si="2093"/>
        <v>6.1504458501638597E-2</v>
      </c>
      <c r="CW147" s="37">
        <f t="shared" si="2093"/>
        <v>6.0577274388016078E-2</v>
      </c>
      <c r="CX147" s="37">
        <f t="shared" si="2093"/>
        <v>6.5540638082864158E-2</v>
      </c>
      <c r="CY147" s="37">
        <f t="shared" si="2093"/>
        <v>5.8192955589586523E-2</v>
      </c>
      <c r="CZ147" s="37">
        <f t="shared" si="2093"/>
        <v>7.5703826703902174E-2</v>
      </c>
      <c r="DB147" s="9">
        <f t="shared" ref="DB147:DC147" si="2094">DB10</f>
        <v>35</v>
      </c>
      <c r="DC147" s="18" t="str">
        <f t="shared" si="2094"/>
        <v>Salt Lake</v>
      </c>
      <c r="DD147" s="37">
        <f t="shared" ref="DD147:DM147" si="2095">IFERROR(DD192/DD237, 0)</f>
        <v>3.3275077036287543E-2</v>
      </c>
      <c r="DE147" s="37">
        <f t="shared" si="2095"/>
        <v>3.5299806576402318E-2</v>
      </c>
      <c r="DF147" s="37">
        <f t="shared" si="2095"/>
        <v>3.0939604977737185E-2</v>
      </c>
      <c r="DG147" s="37">
        <f t="shared" si="2095"/>
        <v>3.3847215830648869E-2</v>
      </c>
      <c r="DH147" s="37">
        <f t="shared" si="2095"/>
        <v>3.0505612850232729E-2</v>
      </c>
      <c r="DI147" s="37">
        <f t="shared" si="2095"/>
        <v>3.238070267435763E-2</v>
      </c>
      <c r="DJ147" s="37">
        <f t="shared" si="2095"/>
        <v>3.0957369478770258E-2</v>
      </c>
      <c r="DK147" s="37">
        <f t="shared" si="2095"/>
        <v>3.6198347107438016E-2</v>
      </c>
      <c r="DL147" s="37">
        <f t="shared" si="2095"/>
        <v>3.1289506953223765E-2</v>
      </c>
      <c r="DM147" s="37">
        <f t="shared" si="2095"/>
        <v>3.3139512788355564E-2</v>
      </c>
      <c r="DO147" s="9">
        <f t="shared" ref="DO147:DP147" si="2096">DO10</f>
        <v>35</v>
      </c>
      <c r="DP147" s="18" t="str">
        <f t="shared" si="2096"/>
        <v>Salt Lake</v>
      </c>
      <c r="DQ147" s="37">
        <f t="shared" ref="DQ147:DZ147" si="2097">IFERROR(DQ192/DQ237, 0)</f>
        <v>2.8228521411257743E-2</v>
      </c>
      <c r="DR147" s="37">
        <f t="shared" si="2097"/>
        <v>2.828877989990124E-2</v>
      </c>
      <c r="DS147" s="37">
        <f t="shared" si="2097"/>
        <v>2.9844533038730647E-2</v>
      </c>
      <c r="DT147" s="37">
        <f t="shared" si="2097"/>
        <v>2.6628294935247702E-2</v>
      </c>
      <c r="DU147" s="37">
        <f t="shared" si="2097"/>
        <v>2.5230928431208437E-2</v>
      </c>
      <c r="DV147" s="37">
        <f t="shared" si="2097"/>
        <v>2.865012168286676E-2</v>
      </c>
      <c r="DW147" s="37">
        <f t="shared" si="2097"/>
        <v>2.8013403810832411E-2</v>
      </c>
      <c r="DX147" s="37">
        <f t="shared" si="2097"/>
        <v>2.5677087519087038E-2</v>
      </c>
      <c r="DY147" s="37">
        <f t="shared" si="2097"/>
        <v>2.7692065284470647E-2</v>
      </c>
      <c r="DZ147" s="37">
        <f t="shared" si="2097"/>
        <v>2.664042501189879E-2</v>
      </c>
      <c r="EB147" s="9">
        <f t="shared" ref="EB147:EC147" si="2098">EB10</f>
        <v>35</v>
      </c>
      <c r="EC147" s="18" t="str">
        <f t="shared" si="2098"/>
        <v>Salt Lake</v>
      </c>
      <c r="ED147" s="37">
        <f t="shared" ref="ED147:EM147" si="2099">IFERROR(ED192/ED237, 0)</f>
        <v>1.9341795143468767E-2</v>
      </c>
      <c r="EE147" s="37">
        <f t="shared" si="2099"/>
        <v>1.8314398943196829E-2</v>
      </c>
      <c r="EF147" s="37">
        <f t="shared" si="2099"/>
        <v>1.9093078758949882E-2</v>
      </c>
      <c r="EG147" s="37">
        <f t="shared" si="2099"/>
        <v>2.2491093369124339E-2</v>
      </c>
      <c r="EH147" s="37">
        <f t="shared" si="2099"/>
        <v>1.9910821140408447E-2</v>
      </c>
      <c r="EI147" s="37">
        <f t="shared" si="2099"/>
        <v>1.9043859154400013E-2</v>
      </c>
      <c r="EJ147" s="37">
        <f t="shared" si="2099"/>
        <v>2.2221416660624955E-2</v>
      </c>
      <c r="EK147" s="37">
        <f t="shared" si="2099"/>
        <v>1.890636388383958E-2</v>
      </c>
      <c r="EL147" s="37">
        <f t="shared" si="2099"/>
        <v>2.1504742330564867E-2</v>
      </c>
      <c r="EM147" s="37">
        <f t="shared" si="2099"/>
        <v>2.1254417824394533E-2</v>
      </c>
      <c r="EO147" s="9">
        <f t="shared" ref="EO147:EP147" si="2100">EO10</f>
        <v>35</v>
      </c>
      <c r="EP147" s="18" t="str">
        <f t="shared" si="2100"/>
        <v>Salt Lake</v>
      </c>
      <c r="EQ147" s="37">
        <f t="shared" ref="EQ147:EZ147" si="2101">IFERROR(EQ192/EQ237, 0)</f>
        <v>3.6669970267591674E-2</v>
      </c>
      <c r="ER147" s="37">
        <f t="shared" si="2101"/>
        <v>3.8633204068193462E-2</v>
      </c>
      <c r="ES147" s="37">
        <f t="shared" si="2101"/>
        <v>3.6716753063710854E-2</v>
      </c>
      <c r="ET147" s="37">
        <f t="shared" si="2101"/>
        <v>3.1552444968008686E-2</v>
      </c>
      <c r="EU147" s="37">
        <f t="shared" si="2101"/>
        <v>3.7312763476544983E-2</v>
      </c>
      <c r="EV147" s="37">
        <f t="shared" si="2101"/>
        <v>3.2324279942092866E-2</v>
      </c>
      <c r="EW147" s="37">
        <f t="shared" si="2101"/>
        <v>3.8747410746923359E-2</v>
      </c>
      <c r="EX147" s="37">
        <f t="shared" si="2101"/>
        <v>3.3745293990105063E-2</v>
      </c>
      <c r="EY147" s="37">
        <f t="shared" si="2101"/>
        <v>3.9662807862636935E-2</v>
      </c>
      <c r="EZ147" s="37">
        <f t="shared" si="2101"/>
        <v>3.5980078398697143E-2</v>
      </c>
      <c r="FB147" s="9">
        <f t="shared" ref="FB147:FC147" si="2102">FB10</f>
        <v>35</v>
      </c>
      <c r="FC147" s="18" t="str">
        <f t="shared" si="2102"/>
        <v>Salt Lake</v>
      </c>
      <c r="FD147" s="37">
        <f t="shared" ref="FD147:FM147" si="2103">IFERROR(FD192/FD237, 0)</f>
        <v>4.1333857099209989E-2</v>
      </c>
      <c r="FE147" s="37">
        <f t="shared" si="2103"/>
        <v>4.9608467429653212E-2</v>
      </c>
      <c r="FF147" s="37">
        <f t="shared" si="2103"/>
        <v>4.9747048903878585E-2</v>
      </c>
      <c r="FG147" s="37">
        <f t="shared" si="2103"/>
        <v>4.6244928376252381E-2</v>
      </c>
      <c r="FH147" s="37">
        <f t="shared" si="2103"/>
        <v>5.0406769960345037E-2</v>
      </c>
      <c r="FI147" s="37">
        <f t="shared" si="2103"/>
        <v>4.1663289292372535E-2</v>
      </c>
      <c r="FJ147" s="37">
        <f t="shared" si="2103"/>
        <v>4.1565095236127753E-2</v>
      </c>
      <c r="FK147" s="37">
        <f t="shared" si="2103"/>
        <v>4.7588058244529406E-2</v>
      </c>
      <c r="FL147" s="37">
        <f t="shared" si="2103"/>
        <v>4.7982897185161723E-2</v>
      </c>
      <c r="FM147" s="37">
        <f t="shared" si="2103"/>
        <v>4.6170237954303306E-2</v>
      </c>
      <c r="FO147" s="9">
        <f t="shared" ref="FO147:FP147" si="2104">FO10</f>
        <v>35</v>
      </c>
      <c r="FP147" s="18" t="str">
        <f t="shared" si="2104"/>
        <v>Salt Lake</v>
      </c>
      <c r="FQ147" s="37">
        <f t="shared" ref="FQ147:FZ147" si="2105">IFERROR(FQ192/FQ237, 0)</f>
        <v>4.4788232310423538E-2</v>
      </c>
      <c r="FR147" s="37">
        <f t="shared" si="2105"/>
        <v>5.2327875320576048E-2</v>
      </c>
      <c r="FS147" s="37">
        <f t="shared" si="2105"/>
        <v>5.609968968192397E-2</v>
      </c>
      <c r="FT147" s="37">
        <f t="shared" si="2105"/>
        <v>4.9181933966885472E-2</v>
      </c>
      <c r="FU147" s="37">
        <f t="shared" si="2105"/>
        <v>4.0403032721468474E-2</v>
      </c>
      <c r="FV147" s="37">
        <f t="shared" si="2105"/>
        <v>4.6008592266959733E-2</v>
      </c>
      <c r="FW147" s="37">
        <f t="shared" si="2105"/>
        <v>5.7772151898734178E-2</v>
      </c>
      <c r="FX147" s="37">
        <f t="shared" si="2105"/>
        <v>4.7520242914979756E-2</v>
      </c>
      <c r="FY147" s="37">
        <f t="shared" si="2105"/>
        <v>4.6935589464672405E-2</v>
      </c>
      <c r="FZ147" s="37">
        <f t="shared" si="2105"/>
        <v>5.1573814097827693E-2</v>
      </c>
      <c r="GB147" s="9">
        <f t="shared" ref="GB147:GC147" si="2106">GB10</f>
        <v>35</v>
      </c>
      <c r="GC147" s="18" t="str">
        <f t="shared" si="2106"/>
        <v>Salt Lake</v>
      </c>
      <c r="GD147" s="37">
        <f t="shared" ref="GD147:GM147" si="2107">IFERROR(GD192/GD237, 0)</f>
        <v>0.21573033707865169</v>
      </c>
      <c r="GE147" s="37">
        <f t="shared" si="2107"/>
        <v>0.22328931572629052</v>
      </c>
      <c r="GF147" s="37">
        <f t="shared" si="2107"/>
        <v>0.25735294117647056</v>
      </c>
      <c r="GG147" s="37">
        <f t="shared" si="2107"/>
        <v>0.26111908177905307</v>
      </c>
      <c r="GH147" s="37">
        <f t="shared" si="2107"/>
        <v>0.29681978798586572</v>
      </c>
      <c r="GI147" s="37">
        <f t="shared" si="2107"/>
        <v>0.32006369426751591</v>
      </c>
      <c r="GJ147" s="37">
        <f t="shared" si="2107"/>
        <v>0.26364846870838882</v>
      </c>
      <c r="GK147" s="37">
        <f t="shared" si="2107"/>
        <v>0.27948113207547171</v>
      </c>
      <c r="GL147" s="37">
        <f t="shared" si="2107"/>
        <v>0.33376288659793812</v>
      </c>
      <c r="GM147" s="37">
        <f t="shared" si="2107"/>
        <v>0.24371859296482412</v>
      </c>
    </row>
    <row r="148" spans="2:195" x14ac:dyDescent="0.25">
      <c r="B148" s="9">
        <f t="shared" si="1991"/>
        <v>49</v>
      </c>
      <c r="C148" s="18" t="str">
        <f t="shared" si="1991"/>
        <v>Utah</v>
      </c>
      <c r="D148" s="37">
        <f t="shared" ref="D148:M148" si="2108">IFERROR(D193/D238, 0)</f>
        <v>9.6617426778343434E-3</v>
      </c>
      <c r="E148" s="37">
        <f t="shared" si="2108"/>
        <v>8.1120497253272077E-3</v>
      </c>
      <c r="F148" s="37">
        <f t="shared" si="2108"/>
        <v>7.6923778430335417E-3</v>
      </c>
      <c r="G148" s="37">
        <f t="shared" si="2108"/>
        <v>8.7097400165169168E-3</v>
      </c>
      <c r="H148" s="37">
        <f t="shared" si="2108"/>
        <v>7.8422743475773452E-3</v>
      </c>
      <c r="I148" s="37">
        <f t="shared" si="2108"/>
        <v>7.3252938586091257E-3</v>
      </c>
      <c r="J148" s="37">
        <f t="shared" si="2108"/>
        <v>7.1755259680861879E-3</v>
      </c>
      <c r="K148" s="37">
        <f t="shared" si="2108"/>
        <v>7.0374699860988243E-3</v>
      </c>
      <c r="L148" s="37">
        <f t="shared" si="2108"/>
        <v>6.3644016292264197E-3</v>
      </c>
      <c r="M148" s="37">
        <f t="shared" si="2108"/>
        <v>5.9933953289856802E-3</v>
      </c>
      <c r="O148" s="9">
        <f t="shared" ref="O148:P148" si="2109">O11</f>
        <v>49</v>
      </c>
      <c r="P148" s="18" t="str">
        <f t="shared" si="2109"/>
        <v>Utah</v>
      </c>
      <c r="Q148" s="37">
        <f t="shared" ref="Q148:Z148" si="2110">IFERROR(Q193/Q238, 0)</f>
        <v>0.15732436472346786</v>
      </c>
      <c r="R148" s="37">
        <f t="shared" si="2110"/>
        <v>0.16055912353607857</v>
      </c>
      <c r="S148" s="37">
        <f t="shared" si="2110"/>
        <v>0.13487197980526505</v>
      </c>
      <c r="T148" s="37">
        <f t="shared" si="2110"/>
        <v>0.14007922218221103</v>
      </c>
      <c r="U148" s="37">
        <f t="shared" si="2110"/>
        <v>0.13699582753824757</v>
      </c>
      <c r="V148" s="37">
        <f t="shared" si="2110"/>
        <v>0.16523972602739725</v>
      </c>
      <c r="W148" s="37">
        <f t="shared" si="2110"/>
        <v>0.14341421143847488</v>
      </c>
      <c r="X148" s="37">
        <f t="shared" si="2110"/>
        <v>0.12719891745602166</v>
      </c>
      <c r="Y148" s="37">
        <f t="shared" si="2110"/>
        <v>0.11892583120204604</v>
      </c>
      <c r="Z148" s="37">
        <f t="shared" si="2110"/>
        <v>0.14181973515591628</v>
      </c>
      <c r="AB148" s="9">
        <f t="shared" ref="AB148:AC148" si="2111">AB11</f>
        <v>49</v>
      </c>
      <c r="AC148" s="18" t="str">
        <f t="shared" si="2111"/>
        <v>Utah</v>
      </c>
      <c r="AD148" s="37">
        <f t="shared" ref="AD148:AM148" si="2112">IFERROR(AD193/AD238, 0)</f>
        <v>4.6496359078429035E-2</v>
      </c>
      <c r="AE148" s="37">
        <f t="shared" si="2112"/>
        <v>5.6060131537738804E-2</v>
      </c>
      <c r="AF148" s="37">
        <f t="shared" si="2112"/>
        <v>4.9290115188856148E-2</v>
      </c>
      <c r="AG148" s="37">
        <f t="shared" si="2112"/>
        <v>5.3523380117809612E-2</v>
      </c>
      <c r="AH148" s="37">
        <f t="shared" si="2112"/>
        <v>5.5938922331522534E-2</v>
      </c>
      <c r="AI148" s="37">
        <f t="shared" si="2112"/>
        <v>4.9126922074537401E-2</v>
      </c>
      <c r="AJ148" s="37">
        <f t="shared" si="2112"/>
        <v>4.4706632653061226E-2</v>
      </c>
      <c r="AK148" s="37">
        <f t="shared" si="2112"/>
        <v>4.3594147959485872E-2</v>
      </c>
      <c r="AL148" s="37">
        <f t="shared" si="2112"/>
        <v>4.7344427967265339E-2</v>
      </c>
      <c r="AM148" s="37">
        <f t="shared" si="2112"/>
        <v>4.1477475638998007E-2</v>
      </c>
      <c r="AO148" s="9">
        <f t="shared" ref="AO148:AP148" si="2113">AO11</f>
        <v>49</v>
      </c>
      <c r="AP148" s="18" t="str">
        <f t="shared" si="2113"/>
        <v>Utah</v>
      </c>
      <c r="AQ148" s="37">
        <f t="shared" ref="AQ148:AZ148" si="2114">IFERROR(AQ193/AQ238, 0)</f>
        <v>3.7574843241714208E-2</v>
      </c>
      <c r="AR148" s="37">
        <f t="shared" si="2114"/>
        <v>4.3776706973361217E-2</v>
      </c>
      <c r="AS148" s="37">
        <f t="shared" si="2114"/>
        <v>4.9970201256131663E-2</v>
      </c>
      <c r="AT148" s="37">
        <f t="shared" si="2114"/>
        <v>3.7774420051550975E-2</v>
      </c>
      <c r="AU148" s="37">
        <f t="shared" si="2114"/>
        <v>5.2340035765691108E-2</v>
      </c>
      <c r="AV148" s="37">
        <f t="shared" si="2114"/>
        <v>3.979825379333729E-2</v>
      </c>
      <c r="AW148" s="37">
        <f t="shared" si="2114"/>
        <v>3.6650312408269381E-2</v>
      </c>
      <c r="AX148" s="37">
        <f t="shared" si="2114"/>
        <v>4.5033334731015978E-2</v>
      </c>
      <c r="AY148" s="37">
        <f t="shared" si="2114"/>
        <v>3.8016942786796314E-2</v>
      </c>
      <c r="AZ148" s="37">
        <f t="shared" si="2114"/>
        <v>3.995266079007509E-2</v>
      </c>
      <c r="BB148" s="9">
        <f t="shared" ref="BB148:BC148" si="2115">BB11</f>
        <v>49</v>
      </c>
      <c r="BC148" s="18" t="str">
        <f t="shared" si="2115"/>
        <v>Utah</v>
      </c>
      <c r="BD148" s="37">
        <f t="shared" ref="BD148:BM148" si="2116">IFERROR(BD193/BD238, 0)</f>
        <v>7.664172901080632E-2</v>
      </c>
      <c r="BE148" s="37">
        <f t="shared" si="2116"/>
        <v>8.7695674128934517E-2</v>
      </c>
      <c r="BF148" s="37">
        <f t="shared" si="2116"/>
        <v>9.1940195909950159E-2</v>
      </c>
      <c r="BG148" s="37">
        <f t="shared" si="2116"/>
        <v>8.473674880340365E-2</v>
      </c>
      <c r="BH148" s="37">
        <f t="shared" si="2116"/>
        <v>9.90990990990991E-2</v>
      </c>
      <c r="BI148" s="37">
        <f t="shared" si="2116"/>
        <v>8.1421287444231993E-2</v>
      </c>
      <c r="BJ148" s="37">
        <f t="shared" si="2116"/>
        <v>8.9074876700044839E-2</v>
      </c>
      <c r="BK148" s="37">
        <f t="shared" si="2116"/>
        <v>7.5341480948957582E-2</v>
      </c>
      <c r="BL148" s="37">
        <f t="shared" si="2116"/>
        <v>7.0385514018691586E-2</v>
      </c>
      <c r="BM148" s="37">
        <f t="shared" si="2116"/>
        <v>8.6501377410468316E-2</v>
      </c>
      <c r="BO148" s="9">
        <f t="shared" ref="BO148:BP148" si="2117">BO11</f>
        <v>49</v>
      </c>
      <c r="BP148" s="18" t="str">
        <f t="shared" si="2117"/>
        <v>Utah</v>
      </c>
      <c r="BQ148" s="37">
        <f t="shared" ref="BQ148:BZ148" si="2118">IFERROR(BQ193/BQ238, 0)</f>
        <v>3.9037927844588344E-2</v>
      </c>
      <c r="BR148" s="37">
        <f t="shared" si="2118"/>
        <v>3.8379376516166408E-2</v>
      </c>
      <c r="BS148" s="37">
        <f t="shared" si="2118"/>
        <v>4.0858900118692226E-2</v>
      </c>
      <c r="BT148" s="37">
        <f t="shared" si="2118"/>
        <v>4.0778997202496232E-2</v>
      </c>
      <c r="BU148" s="37">
        <f t="shared" si="2118"/>
        <v>4.0634015780875249E-2</v>
      </c>
      <c r="BV148" s="37">
        <f t="shared" si="2118"/>
        <v>3.2879475542107919E-2</v>
      </c>
      <c r="BW148" s="37">
        <f t="shared" si="2118"/>
        <v>3.479937263102862E-2</v>
      </c>
      <c r="BX148" s="37">
        <f t="shared" si="2118"/>
        <v>3.46483381979098E-2</v>
      </c>
      <c r="BY148" s="37">
        <f t="shared" si="2118"/>
        <v>4.0318954405108069E-2</v>
      </c>
      <c r="BZ148" s="37">
        <f t="shared" si="2118"/>
        <v>3.5547617675865645E-2</v>
      </c>
      <c r="CB148" s="9">
        <f t="shared" ref="CB148:CC148" si="2119">CB11</f>
        <v>49</v>
      </c>
      <c r="CC148" s="18" t="str">
        <f t="shared" si="2119"/>
        <v>Utah</v>
      </c>
      <c r="CD148" s="37">
        <f t="shared" ref="CD148:CM148" si="2120">IFERROR(CD193/CD238, 0)</f>
        <v>9.314264759809314E-2</v>
      </c>
      <c r="CE148" s="37">
        <f t="shared" si="2120"/>
        <v>8.1732448480614742E-2</v>
      </c>
      <c r="CF148" s="37">
        <f t="shared" si="2120"/>
        <v>7.8975453575240134E-2</v>
      </c>
      <c r="CG148" s="37">
        <f t="shared" si="2120"/>
        <v>8.3163956639566397E-2</v>
      </c>
      <c r="CH148" s="37">
        <f t="shared" si="2120"/>
        <v>6.8055100032797633E-2</v>
      </c>
      <c r="CI148" s="37">
        <f t="shared" si="2120"/>
        <v>7.1040868454661552E-2</v>
      </c>
      <c r="CJ148" s="37">
        <f t="shared" si="2120"/>
        <v>7.3618723152125615E-2</v>
      </c>
      <c r="CK148" s="37">
        <f t="shared" si="2120"/>
        <v>8.0548175080408332E-2</v>
      </c>
      <c r="CL148" s="37">
        <f t="shared" si="2120"/>
        <v>6.6495818721338015E-2</v>
      </c>
      <c r="CM148" s="37">
        <f t="shared" si="2120"/>
        <v>6.9018209601426211E-2</v>
      </c>
      <c r="CO148" s="9">
        <f t="shared" ref="CO148:CP148" si="2121">CO11</f>
        <v>49</v>
      </c>
      <c r="CP148" s="18" t="str">
        <f t="shared" si="2121"/>
        <v>Utah</v>
      </c>
      <c r="CQ148" s="37">
        <f t="shared" ref="CQ148:CZ148" si="2122">IFERROR(CQ193/CQ238, 0)</f>
        <v>7.2918377401872222E-2</v>
      </c>
      <c r="CR148" s="37">
        <f t="shared" si="2122"/>
        <v>9.4604188853390128E-2</v>
      </c>
      <c r="CS148" s="37">
        <f t="shared" si="2122"/>
        <v>9.4447518907950556E-2</v>
      </c>
      <c r="CT148" s="37">
        <f t="shared" si="2122"/>
        <v>9.0743440233236147E-2</v>
      </c>
      <c r="CU148" s="37">
        <f t="shared" si="2122"/>
        <v>9.4910129346547953E-2</v>
      </c>
      <c r="CV148" s="37">
        <f t="shared" si="2122"/>
        <v>6.8199351951859277E-2</v>
      </c>
      <c r="CW148" s="37">
        <f t="shared" si="2122"/>
        <v>7.0930385577049615E-2</v>
      </c>
      <c r="CX148" s="37">
        <f t="shared" si="2122"/>
        <v>6.9176240527988264E-2</v>
      </c>
      <c r="CY148" s="37">
        <f t="shared" si="2122"/>
        <v>7.0023871774468574E-2</v>
      </c>
      <c r="CZ148" s="37">
        <f t="shared" si="2122"/>
        <v>7.8497499709268517E-2</v>
      </c>
      <c r="DB148" s="9">
        <f t="shared" ref="DB148:DC148" si="2123">DB11</f>
        <v>49</v>
      </c>
      <c r="DC148" s="18" t="str">
        <f t="shared" si="2123"/>
        <v>Utah</v>
      </c>
      <c r="DD148" s="37">
        <f t="shared" ref="DD148:DM148" si="2124">IFERROR(DD193/DD238, 0)</f>
        <v>5.5941820506673061E-2</v>
      </c>
      <c r="DE148" s="37">
        <f t="shared" si="2124"/>
        <v>5.6244897959183672E-2</v>
      </c>
      <c r="DF148" s="37">
        <f t="shared" si="2124"/>
        <v>6.0871786139962539E-2</v>
      </c>
      <c r="DG148" s="37">
        <f t="shared" si="2124"/>
        <v>5.4090487825427587E-2</v>
      </c>
      <c r="DH148" s="37">
        <f t="shared" si="2124"/>
        <v>6.3045668233713908E-2</v>
      </c>
      <c r="DI148" s="37">
        <f t="shared" si="2124"/>
        <v>5.4078303425774875E-2</v>
      </c>
      <c r="DJ148" s="37">
        <f t="shared" si="2124"/>
        <v>4.5648025832966385E-2</v>
      </c>
      <c r="DK148" s="37">
        <f t="shared" si="2124"/>
        <v>4.8304068824483466E-2</v>
      </c>
      <c r="DL148" s="37">
        <f t="shared" si="2124"/>
        <v>4.8381802665266198E-2</v>
      </c>
      <c r="DM148" s="37">
        <f t="shared" si="2124"/>
        <v>4.4706900816225574E-2</v>
      </c>
      <c r="DO148" s="9">
        <f t="shared" ref="DO148:DP148" si="2125">DO11</f>
        <v>49</v>
      </c>
      <c r="DP148" s="18" t="str">
        <f t="shared" si="2125"/>
        <v>Utah</v>
      </c>
      <c r="DQ148" s="37">
        <f t="shared" ref="DQ148:DZ148" si="2126">IFERROR(DQ193/DQ238, 0)</f>
        <v>3.4809499266542442E-2</v>
      </c>
      <c r="DR148" s="37">
        <f t="shared" si="2126"/>
        <v>4.2118325486331619E-2</v>
      </c>
      <c r="DS148" s="37">
        <f t="shared" si="2126"/>
        <v>3.8320980907817888E-2</v>
      </c>
      <c r="DT148" s="37">
        <f t="shared" si="2126"/>
        <v>3.9036871801600842E-2</v>
      </c>
      <c r="DU148" s="37">
        <f t="shared" si="2126"/>
        <v>3.3329184041824861E-2</v>
      </c>
      <c r="DV148" s="37">
        <f t="shared" si="2126"/>
        <v>3.3477935676888559E-2</v>
      </c>
      <c r="DW148" s="37">
        <f t="shared" si="2126"/>
        <v>2.9002917453234942E-2</v>
      </c>
      <c r="DX148" s="37">
        <f t="shared" si="2126"/>
        <v>3.1304347826086959E-2</v>
      </c>
      <c r="DY148" s="37">
        <f t="shared" si="2126"/>
        <v>3.0753649680112641E-2</v>
      </c>
      <c r="DZ148" s="37">
        <f t="shared" si="2126"/>
        <v>3.4072296938799047E-2</v>
      </c>
      <c r="EB148" s="9">
        <f t="shared" ref="EB148:EC148" si="2127">EB11</f>
        <v>49</v>
      </c>
      <c r="EC148" s="18" t="str">
        <f t="shared" si="2127"/>
        <v>Utah</v>
      </c>
      <c r="ED148" s="37">
        <f t="shared" ref="ED148:EM148" si="2128">IFERROR(ED193/ED238, 0)</f>
        <v>2.9034048498535858E-2</v>
      </c>
      <c r="EE148" s="37">
        <f t="shared" si="2128"/>
        <v>2.723008070169132E-2</v>
      </c>
      <c r="EF148" s="37">
        <f t="shared" si="2128"/>
        <v>2.6785561762243976E-2</v>
      </c>
      <c r="EG148" s="37">
        <f t="shared" si="2128"/>
        <v>2.5204883759826057E-2</v>
      </c>
      <c r="EH148" s="37">
        <f t="shared" si="2128"/>
        <v>2.7553959162540855E-2</v>
      </c>
      <c r="EI148" s="37">
        <f t="shared" si="2128"/>
        <v>2.3545139981126142E-2</v>
      </c>
      <c r="EJ148" s="37">
        <f t="shared" si="2128"/>
        <v>2.2428024350426439E-2</v>
      </c>
      <c r="EK148" s="37">
        <f t="shared" si="2128"/>
        <v>2.3538636573291104E-2</v>
      </c>
      <c r="EL148" s="37">
        <f t="shared" si="2128"/>
        <v>1.8948600234044467E-2</v>
      </c>
      <c r="EM148" s="37">
        <f t="shared" si="2128"/>
        <v>2.0837580452573026E-2</v>
      </c>
      <c r="EO148" s="9">
        <f t="shared" ref="EO148:EP148" si="2129">EO11</f>
        <v>49</v>
      </c>
      <c r="EP148" s="18" t="str">
        <f t="shared" si="2129"/>
        <v>Utah</v>
      </c>
      <c r="EQ148" s="37">
        <f t="shared" ref="EQ148:EZ148" si="2130">IFERROR(EQ193/EQ238, 0)</f>
        <v>6.0425697095167236E-2</v>
      </c>
      <c r="ER148" s="37">
        <f t="shared" si="2130"/>
        <v>5.7046568627450979E-2</v>
      </c>
      <c r="ES148" s="37">
        <f t="shared" si="2130"/>
        <v>5.502503784790963E-2</v>
      </c>
      <c r="ET148" s="37">
        <f t="shared" si="2130"/>
        <v>6.286677125094417E-2</v>
      </c>
      <c r="EU148" s="37">
        <f t="shared" si="2130"/>
        <v>5.5990119390695758E-2</v>
      </c>
      <c r="EV148" s="37">
        <f t="shared" si="2130"/>
        <v>5.6699889258028796E-2</v>
      </c>
      <c r="EW148" s="37">
        <f t="shared" si="2130"/>
        <v>5.2934168954265295E-2</v>
      </c>
      <c r="EX148" s="37">
        <f t="shared" si="2130"/>
        <v>4.7697041890013898E-2</v>
      </c>
      <c r="EY148" s="37">
        <f t="shared" si="2130"/>
        <v>4.570409647599831E-2</v>
      </c>
      <c r="EZ148" s="37">
        <f t="shared" si="2130"/>
        <v>4.4553122756640341E-2</v>
      </c>
      <c r="FB148" s="9">
        <f t="shared" ref="FB148:FC148" si="2131">FB11</f>
        <v>49</v>
      </c>
      <c r="FC148" s="18" t="str">
        <f t="shared" si="2131"/>
        <v>Utah</v>
      </c>
      <c r="FD148" s="37">
        <f t="shared" ref="FD148:FM148" si="2132">IFERROR(FD193/FD238, 0)</f>
        <v>7.6127819548872183E-2</v>
      </c>
      <c r="FE148" s="37">
        <f t="shared" si="2132"/>
        <v>7.8115313081215124E-2</v>
      </c>
      <c r="FF148" s="37">
        <f t="shared" si="2132"/>
        <v>6.5793276177632212E-2</v>
      </c>
      <c r="FG148" s="37">
        <f t="shared" si="2132"/>
        <v>6.792819019893255E-2</v>
      </c>
      <c r="FH148" s="37">
        <f t="shared" si="2132"/>
        <v>6.5840507047583013E-2</v>
      </c>
      <c r="FI148" s="37">
        <f t="shared" si="2132"/>
        <v>6.7683772538141465E-2</v>
      </c>
      <c r="FJ148" s="37">
        <f t="shared" si="2132"/>
        <v>5.3294661470135049E-2</v>
      </c>
      <c r="FK148" s="37">
        <f t="shared" si="2132"/>
        <v>5.9947183098591553E-2</v>
      </c>
      <c r="FL148" s="37">
        <f t="shared" si="2132"/>
        <v>5.9561128526645767E-2</v>
      </c>
      <c r="FM148" s="37">
        <f t="shared" si="2132"/>
        <v>5.9532302814110184E-2</v>
      </c>
      <c r="FO148" s="9">
        <f t="shared" ref="FO148:FP148" si="2133">FO11</f>
        <v>49</v>
      </c>
      <c r="FP148" s="18" t="str">
        <f t="shared" si="2133"/>
        <v>Utah</v>
      </c>
      <c r="FQ148" s="37">
        <f t="shared" ref="FQ148:FZ148" si="2134">IFERROR(FQ193/FQ238, 0)</f>
        <v>7.4127906976744193E-2</v>
      </c>
      <c r="FR148" s="37">
        <f t="shared" si="2134"/>
        <v>7.2992700729927001E-2</v>
      </c>
      <c r="FS148" s="37">
        <f t="shared" si="2134"/>
        <v>7.4223477208551839E-2</v>
      </c>
      <c r="FT148" s="37">
        <f t="shared" si="2134"/>
        <v>7.2255113024757803E-2</v>
      </c>
      <c r="FU148" s="37">
        <f t="shared" si="2134"/>
        <v>6.5818281335522713E-2</v>
      </c>
      <c r="FV148" s="37">
        <f t="shared" si="2134"/>
        <v>7.076226012793177E-2</v>
      </c>
      <c r="FW148" s="37">
        <f t="shared" si="2134"/>
        <v>6.6226912928759901E-2</v>
      </c>
      <c r="FX148" s="37">
        <f t="shared" si="2134"/>
        <v>7.9375578780261941E-2</v>
      </c>
      <c r="FY148" s="37">
        <f t="shared" si="2134"/>
        <v>6.2483829236739973E-2</v>
      </c>
      <c r="FZ148" s="37">
        <f t="shared" si="2134"/>
        <v>6.8896404860328192E-2</v>
      </c>
      <c r="GB148" s="9">
        <f t="shared" ref="GB148:GC148" si="2135">GB11</f>
        <v>49</v>
      </c>
      <c r="GC148" s="18" t="str">
        <f t="shared" si="2135"/>
        <v>Utah</v>
      </c>
      <c r="GD148" s="37">
        <f t="shared" ref="GD148:GM148" si="2136">IFERROR(GD193/GD238, 0)</f>
        <v>0.26147704590818366</v>
      </c>
      <c r="GE148" s="37">
        <f t="shared" si="2136"/>
        <v>0.28860294117647056</v>
      </c>
      <c r="GF148" s="37">
        <f t="shared" si="2136"/>
        <v>0.27065026362038663</v>
      </c>
      <c r="GG148" s="37">
        <f t="shared" si="2136"/>
        <v>0.29189189189189191</v>
      </c>
      <c r="GH148" s="37">
        <f t="shared" si="2136"/>
        <v>0.29436325678496866</v>
      </c>
      <c r="GI148" s="37">
        <f t="shared" si="2136"/>
        <v>0.28749999999999998</v>
      </c>
      <c r="GJ148" s="37">
        <f t="shared" si="2136"/>
        <v>0.26126126126126126</v>
      </c>
      <c r="GK148" s="37">
        <f t="shared" si="2136"/>
        <v>0.26829268292682928</v>
      </c>
      <c r="GL148" s="37">
        <f t="shared" si="2136"/>
        <v>0.22072072072072071</v>
      </c>
      <c r="GM148" s="37">
        <f t="shared" si="2136"/>
        <v>0.26447876447876451</v>
      </c>
    </row>
    <row r="149" spans="2:195" x14ac:dyDescent="0.25">
      <c r="B149" s="9">
        <f t="shared" si="1991"/>
        <v>1049</v>
      </c>
      <c r="C149" s="18" t="str">
        <f t="shared" si="1991"/>
        <v>State of Utah</v>
      </c>
      <c r="D149" s="34">
        <f t="shared" ref="D149:M149" si="2137">IFERROR(D194/D239, 0)</f>
        <v>3.189472931792768E-3</v>
      </c>
      <c r="E149" s="34">
        <f t="shared" si="2137"/>
        <v>3.2712256926943975E-3</v>
      </c>
      <c r="F149" s="34">
        <f t="shared" si="2137"/>
        <v>3.0786093454354896E-3</v>
      </c>
      <c r="G149" s="34">
        <f t="shared" si="2137"/>
        <v>3.2256450694561904E-3</v>
      </c>
      <c r="H149" s="34">
        <f t="shared" si="2137"/>
        <v>3.0717450147504585E-3</v>
      </c>
      <c r="I149" s="34">
        <f t="shared" si="2137"/>
        <v>3.1690738394962209E-3</v>
      </c>
      <c r="J149" s="34">
        <f t="shared" si="2137"/>
        <v>3.4462659918251706E-3</v>
      </c>
      <c r="K149" s="34">
        <f t="shared" si="2137"/>
        <v>3.6338294231807169E-3</v>
      </c>
      <c r="L149" s="34">
        <f t="shared" si="2137"/>
        <v>3.0311613149868427E-3</v>
      </c>
      <c r="M149" s="34">
        <f t="shared" si="2137"/>
        <v>2.8719763644929363E-3</v>
      </c>
      <c r="O149" s="9">
        <f t="shared" ref="O149:P149" si="2138">O12</f>
        <v>1049</v>
      </c>
      <c r="P149" s="18" t="str">
        <f t="shared" si="2138"/>
        <v>State of Utah</v>
      </c>
      <c r="Q149" s="34">
        <f t="shared" ref="Q149:Z149" si="2139">IFERROR(Q194/Q239, 0)</f>
        <v>4.0725487749074418E-2</v>
      </c>
      <c r="R149" s="34">
        <f t="shared" si="2139"/>
        <v>3.9256535947712418E-2</v>
      </c>
      <c r="S149" s="34">
        <f t="shared" si="2139"/>
        <v>4.5994065281899109E-2</v>
      </c>
      <c r="T149" s="34">
        <f t="shared" si="2139"/>
        <v>4.0481779351214067E-2</v>
      </c>
      <c r="U149" s="34">
        <f t="shared" si="2139"/>
        <v>3.8131553860819831E-2</v>
      </c>
      <c r="V149" s="34">
        <f t="shared" si="2139"/>
        <v>4.2377957472297098E-2</v>
      </c>
      <c r="W149" s="34">
        <f t="shared" si="2139"/>
        <v>4.0814052809447769E-2</v>
      </c>
      <c r="X149" s="34">
        <f t="shared" si="2139"/>
        <v>4.0148784415982817E-2</v>
      </c>
      <c r="Y149" s="34">
        <f t="shared" si="2139"/>
        <v>4.2569319768601635E-2</v>
      </c>
      <c r="Z149" s="34">
        <f t="shared" si="2139"/>
        <v>4.7519106640795152E-2</v>
      </c>
      <c r="AB149" s="9">
        <f t="shared" ref="AB149:AC149" si="2140">AB12</f>
        <v>1049</v>
      </c>
      <c r="AC149" s="18" t="str">
        <f t="shared" si="2140"/>
        <v>State of Utah</v>
      </c>
      <c r="AD149" s="34">
        <f t="shared" ref="AD149:AM149" si="2141">IFERROR(AD194/AD239, 0)</f>
        <v>1.8584264281772844E-2</v>
      </c>
      <c r="AE149" s="34">
        <f t="shared" si="2141"/>
        <v>2.1281464530892448E-2</v>
      </c>
      <c r="AF149" s="34">
        <f t="shared" si="2141"/>
        <v>2.3404156074352218E-2</v>
      </c>
      <c r="AG149" s="34">
        <f t="shared" si="2141"/>
        <v>2.8126796921834663E-2</v>
      </c>
      <c r="AH149" s="34">
        <f t="shared" si="2141"/>
        <v>2.3554892075767216E-2</v>
      </c>
      <c r="AI149" s="34">
        <f t="shared" si="2141"/>
        <v>2.3027829225995965E-2</v>
      </c>
      <c r="AJ149" s="34">
        <f t="shared" si="2141"/>
        <v>2.7423926778457019E-2</v>
      </c>
      <c r="AK149" s="34">
        <f t="shared" si="2141"/>
        <v>2.2586450285024623E-2</v>
      </c>
      <c r="AL149" s="34">
        <f t="shared" si="2141"/>
        <v>2.5017380177529698E-2</v>
      </c>
      <c r="AM149" s="34">
        <f t="shared" si="2141"/>
        <v>2.5911880691866129E-2</v>
      </c>
      <c r="AO149" s="9">
        <f t="shared" ref="AO149:AP149" si="2142">AO12</f>
        <v>1049</v>
      </c>
      <c r="AP149" s="18" t="str">
        <f t="shared" si="2142"/>
        <v>State of Utah</v>
      </c>
      <c r="AQ149" s="34">
        <f t="shared" ref="AQ149:AZ149" si="2143">IFERROR(AQ194/AQ239, 0)</f>
        <v>1.7893147093321887E-2</v>
      </c>
      <c r="AR149" s="34">
        <f t="shared" si="2143"/>
        <v>1.8816088397122867E-2</v>
      </c>
      <c r="AS149" s="34">
        <f t="shared" si="2143"/>
        <v>1.7808322066997145E-2</v>
      </c>
      <c r="AT149" s="34">
        <f t="shared" si="2143"/>
        <v>2.0380044355700296E-2</v>
      </c>
      <c r="AU149" s="34">
        <f t="shared" si="2143"/>
        <v>2.0853101009229706E-2</v>
      </c>
      <c r="AV149" s="34">
        <f t="shared" si="2143"/>
        <v>1.7228175000172489E-2</v>
      </c>
      <c r="AW149" s="34">
        <f t="shared" si="2143"/>
        <v>1.6981029589494982E-2</v>
      </c>
      <c r="AX149" s="34">
        <f t="shared" si="2143"/>
        <v>2.1444198393852885E-2</v>
      </c>
      <c r="AY149" s="34">
        <f t="shared" si="2143"/>
        <v>1.845445577112792E-2</v>
      </c>
      <c r="AZ149" s="34">
        <f t="shared" si="2143"/>
        <v>1.7036969109440091E-2</v>
      </c>
      <c r="BB149" s="9">
        <f t="shared" ref="BB149:BC149" si="2144">BB12</f>
        <v>1049</v>
      </c>
      <c r="BC149" s="18" t="str">
        <f t="shared" si="2144"/>
        <v>State of Utah</v>
      </c>
      <c r="BD149" s="34">
        <f t="shared" ref="BD149:BM149" si="2145">IFERROR(BD194/BD239, 0)</f>
        <v>3.1539992710757241E-2</v>
      </c>
      <c r="BE149" s="34">
        <f t="shared" si="2145"/>
        <v>3.8994900005730332E-2</v>
      </c>
      <c r="BF149" s="34">
        <f t="shared" si="2145"/>
        <v>3.7729579507008219E-2</v>
      </c>
      <c r="BG149" s="34">
        <f t="shared" si="2145"/>
        <v>3.6652561721818015E-2</v>
      </c>
      <c r="BH149" s="34">
        <f t="shared" si="2145"/>
        <v>3.8193320582609977E-2</v>
      </c>
      <c r="BI149" s="34">
        <f t="shared" si="2145"/>
        <v>3.3790826963168867E-2</v>
      </c>
      <c r="BJ149" s="34">
        <f t="shared" si="2145"/>
        <v>4.0130487359037091E-2</v>
      </c>
      <c r="BK149" s="34">
        <f t="shared" si="2145"/>
        <v>3.5387267047290748E-2</v>
      </c>
      <c r="BL149" s="34">
        <f t="shared" si="2145"/>
        <v>3.0962866307834503E-2</v>
      </c>
      <c r="BM149" s="34">
        <f t="shared" si="2145"/>
        <v>3.7943166441136669E-2</v>
      </c>
      <c r="BO149" s="9">
        <f t="shared" ref="BO149:BP149" si="2146">BO12</f>
        <v>1049</v>
      </c>
      <c r="BP149" s="18" t="str">
        <f t="shared" si="2146"/>
        <v>State of Utah</v>
      </c>
      <c r="BQ149" s="34">
        <f t="shared" ref="BQ149:BZ149" si="2147">IFERROR(BQ194/BQ239, 0)</f>
        <v>1.6672119435671793E-2</v>
      </c>
      <c r="BR149" s="34">
        <f t="shared" si="2147"/>
        <v>1.4901110810078569E-2</v>
      </c>
      <c r="BS149" s="34">
        <f t="shared" si="2147"/>
        <v>1.901048492791612E-2</v>
      </c>
      <c r="BT149" s="34">
        <f t="shared" si="2147"/>
        <v>1.7672068439688816E-2</v>
      </c>
      <c r="BU149" s="34">
        <f t="shared" si="2147"/>
        <v>1.6683952419365166E-2</v>
      </c>
      <c r="BV149" s="34">
        <f t="shared" si="2147"/>
        <v>1.6559383755257073E-2</v>
      </c>
      <c r="BW149" s="34">
        <f t="shared" si="2147"/>
        <v>1.8874700232510012E-2</v>
      </c>
      <c r="BX149" s="34">
        <f t="shared" si="2147"/>
        <v>1.8062795490362469E-2</v>
      </c>
      <c r="BY149" s="34">
        <f t="shared" si="2147"/>
        <v>1.6116892271299029E-2</v>
      </c>
      <c r="BZ149" s="34">
        <f t="shared" si="2147"/>
        <v>1.8109355334918194E-2</v>
      </c>
      <c r="CB149" s="9">
        <f t="shared" ref="CB149:CC149" si="2148">CB12</f>
        <v>1049</v>
      </c>
      <c r="CC149" s="18" t="str">
        <f t="shared" si="2148"/>
        <v>State of Utah</v>
      </c>
      <c r="CD149" s="34">
        <f t="shared" ref="CD149:CM149" si="2149">IFERROR(CD194/CD239, 0)</f>
        <v>2.2799495586380832E-2</v>
      </c>
      <c r="CE149" s="34">
        <f t="shared" si="2149"/>
        <v>2.6473643644649977E-2</v>
      </c>
      <c r="CF149" s="34">
        <f t="shared" si="2149"/>
        <v>2.6499116696110131E-2</v>
      </c>
      <c r="CG149" s="34">
        <f t="shared" si="2149"/>
        <v>2.8095786478796909E-2</v>
      </c>
      <c r="CH149" s="34">
        <f t="shared" si="2149"/>
        <v>2.6593228357099413E-2</v>
      </c>
      <c r="CI149" s="34">
        <f t="shared" si="2149"/>
        <v>2.7027471894392047E-2</v>
      </c>
      <c r="CJ149" s="34">
        <f t="shared" si="2149"/>
        <v>2.583762886597938E-2</v>
      </c>
      <c r="CK149" s="34">
        <f t="shared" si="2149"/>
        <v>2.9533238179112638E-2</v>
      </c>
      <c r="CL149" s="34">
        <f t="shared" si="2149"/>
        <v>2.3309785147127511E-2</v>
      </c>
      <c r="CM149" s="34">
        <f t="shared" si="2149"/>
        <v>2.6924414157569014E-2</v>
      </c>
      <c r="CO149" s="9">
        <f t="shared" ref="CO149:CP149" si="2150">CO12</f>
        <v>1049</v>
      </c>
      <c r="CP149" s="18" t="str">
        <f t="shared" si="2150"/>
        <v>State of Utah</v>
      </c>
      <c r="CQ149" s="34">
        <f t="shared" ref="CQ149:CZ149" si="2151">IFERROR(CQ194/CQ239, 0)</f>
        <v>3.9941779778627763E-2</v>
      </c>
      <c r="CR149" s="34">
        <f t="shared" si="2151"/>
        <v>4.102148072378399E-2</v>
      </c>
      <c r="CS149" s="34">
        <f t="shared" si="2151"/>
        <v>4.544478637372075E-2</v>
      </c>
      <c r="CT149" s="34">
        <f t="shared" si="2151"/>
        <v>4.500876309803483E-2</v>
      </c>
      <c r="CU149" s="34">
        <f t="shared" si="2151"/>
        <v>4.1712442853598895E-2</v>
      </c>
      <c r="CV149" s="34">
        <f t="shared" si="2151"/>
        <v>4.4238008080947612E-2</v>
      </c>
      <c r="CW149" s="34">
        <f t="shared" si="2151"/>
        <v>4.1784067622950817E-2</v>
      </c>
      <c r="CX149" s="34">
        <f t="shared" si="2151"/>
        <v>4.4302224431465143E-2</v>
      </c>
      <c r="CY149" s="34">
        <f t="shared" si="2151"/>
        <v>3.7047502433204607E-2</v>
      </c>
      <c r="CZ149" s="34">
        <f t="shared" si="2151"/>
        <v>4.6618411402697617E-2</v>
      </c>
      <c r="DB149" s="9">
        <f t="shared" ref="DB149:DC149" si="2152">DB12</f>
        <v>1049</v>
      </c>
      <c r="DC149" s="18" t="str">
        <f t="shared" si="2152"/>
        <v>State of Utah</v>
      </c>
      <c r="DD149" s="34">
        <f t="shared" ref="DD149:DM149" si="2153">IFERROR(DD194/DD239, 0)</f>
        <v>2.3056824066663529E-2</v>
      </c>
      <c r="DE149" s="34">
        <f t="shared" si="2153"/>
        <v>2.3210808615355211E-2</v>
      </c>
      <c r="DF149" s="34">
        <f t="shared" si="2153"/>
        <v>2.2867435674153953E-2</v>
      </c>
      <c r="DG149" s="34">
        <f t="shared" si="2153"/>
        <v>2.4340575256961768E-2</v>
      </c>
      <c r="DH149" s="34">
        <f t="shared" si="2153"/>
        <v>2.3837502098371665E-2</v>
      </c>
      <c r="DI149" s="34">
        <f t="shared" si="2153"/>
        <v>2.2332906736766859E-2</v>
      </c>
      <c r="DJ149" s="34">
        <f t="shared" si="2153"/>
        <v>2.1916168991612466E-2</v>
      </c>
      <c r="DK149" s="34">
        <f t="shared" si="2153"/>
        <v>2.3817128742387464E-2</v>
      </c>
      <c r="DL149" s="34">
        <f t="shared" si="2153"/>
        <v>2.2613989213923845E-2</v>
      </c>
      <c r="DM149" s="34">
        <f t="shared" si="2153"/>
        <v>2.0298844093600225E-2</v>
      </c>
      <c r="DO149" s="9">
        <f t="shared" ref="DO149:DP149" si="2154">DO12</f>
        <v>1049</v>
      </c>
      <c r="DP149" s="18" t="str">
        <f t="shared" si="2154"/>
        <v>State of Utah</v>
      </c>
      <c r="DQ149" s="34">
        <f t="shared" ref="DQ149:DZ149" si="2155">IFERROR(DQ194/DQ239, 0)</f>
        <v>1.8729766049722069E-2</v>
      </c>
      <c r="DR149" s="34">
        <f t="shared" si="2155"/>
        <v>1.9646541002286386E-2</v>
      </c>
      <c r="DS149" s="34">
        <f t="shared" si="2155"/>
        <v>1.8832338099542358E-2</v>
      </c>
      <c r="DT149" s="34">
        <f t="shared" si="2155"/>
        <v>1.6475370469621144E-2</v>
      </c>
      <c r="DU149" s="34">
        <f t="shared" si="2155"/>
        <v>1.8351819107324654E-2</v>
      </c>
      <c r="DV149" s="34">
        <f t="shared" si="2155"/>
        <v>1.8102856556351715E-2</v>
      </c>
      <c r="DW149" s="34">
        <f t="shared" si="2155"/>
        <v>1.8844632088340772E-2</v>
      </c>
      <c r="DX149" s="34">
        <f t="shared" si="2155"/>
        <v>1.6210421577569561E-2</v>
      </c>
      <c r="DY149" s="34">
        <f t="shared" si="2155"/>
        <v>1.5566287900159105E-2</v>
      </c>
      <c r="DZ149" s="34">
        <f t="shared" si="2155"/>
        <v>1.6612269945313646E-2</v>
      </c>
      <c r="EB149" s="9">
        <f t="shared" ref="EB149:EC149" si="2156">EB12</f>
        <v>1049</v>
      </c>
      <c r="EC149" s="18" t="str">
        <f t="shared" si="2156"/>
        <v>State of Utah</v>
      </c>
      <c r="ED149" s="34">
        <f t="shared" ref="ED149:EM149" si="2157">IFERROR(ED194/ED239, 0)</f>
        <v>1.0822405501625996E-2</v>
      </c>
      <c r="EE149" s="34">
        <f t="shared" si="2157"/>
        <v>1.14339421855763E-2</v>
      </c>
      <c r="EF149" s="34">
        <f t="shared" si="2157"/>
        <v>1.3390792279142177E-2</v>
      </c>
      <c r="EG149" s="34">
        <f t="shared" si="2157"/>
        <v>1.1632844299979501E-2</v>
      </c>
      <c r="EH149" s="34">
        <f t="shared" si="2157"/>
        <v>1.3071077783099457E-2</v>
      </c>
      <c r="EI149" s="34">
        <f t="shared" si="2157"/>
        <v>1.22505709715946E-2</v>
      </c>
      <c r="EJ149" s="34">
        <f t="shared" si="2157"/>
        <v>1.4263009763916729E-2</v>
      </c>
      <c r="EK149" s="34">
        <f t="shared" si="2157"/>
        <v>1.2340567878091352E-2</v>
      </c>
      <c r="EL149" s="34">
        <f t="shared" si="2157"/>
        <v>1.1374862130149139E-2</v>
      </c>
      <c r="EM149" s="34">
        <f t="shared" si="2157"/>
        <v>1.1956424653272926E-2</v>
      </c>
      <c r="EO149" s="9">
        <f t="shared" ref="EO149:EP149" si="2158">EO12</f>
        <v>1049</v>
      </c>
      <c r="EP149" s="18" t="str">
        <f t="shared" si="2158"/>
        <v>State of Utah</v>
      </c>
      <c r="EQ149" s="34">
        <f t="shared" ref="EQ149:EZ149" si="2159">IFERROR(EQ194/EQ239, 0)</f>
        <v>2.1985487412250041E-2</v>
      </c>
      <c r="ER149" s="34">
        <f t="shared" si="2159"/>
        <v>2.2753117774155642E-2</v>
      </c>
      <c r="ES149" s="34">
        <f t="shared" si="2159"/>
        <v>2.1782505953639765E-2</v>
      </c>
      <c r="ET149" s="34">
        <f t="shared" si="2159"/>
        <v>2.4233217592592591E-2</v>
      </c>
      <c r="EU149" s="34">
        <f t="shared" si="2159"/>
        <v>2.3384566713242468E-2</v>
      </c>
      <c r="EV149" s="34">
        <f t="shared" si="2159"/>
        <v>2.4764647434278111E-2</v>
      </c>
      <c r="EW149" s="34">
        <f t="shared" si="2159"/>
        <v>2.2673060171126653E-2</v>
      </c>
      <c r="EX149" s="34">
        <f t="shared" si="2159"/>
        <v>2.0819855783643908E-2</v>
      </c>
      <c r="EY149" s="34">
        <f t="shared" si="2159"/>
        <v>2.3533789126087157E-2</v>
      </c>
      <c r="EZ149" s="34">
        <f t="shared" si="2159"/>
        <v>2.2581901523435744E-2</v>
      </c>
      <c r="FB149" s="9">
        <f t="shared" ref="FB149:FC149" si="2160">FB12</f>
        <v>1049</v>
      </c>
      <c r="FC149" s="18" t="str">
        <f t="shared" si="2160"/>
        <v>State of Utah</v>
      </c>
      <c r="FD149" s="34">
        <f t="shared" ref="FD149:FM149" si="2161">IFERROR(FD194/FD239, 0)</f>
        <v>2.5903535533137435E-2</v>
      </c>
      <c r="FE149" s="34">
        <f t="shared" si="2161"/>
        <v>3.25485018520556E-2</v>
      </c>
      <c r="FF149" s="34">
        <f t="shared" si="2161"/>
        <v>3.0682671978473203E-2</v>
      </c>
      <c r="FG149" s="34">
        <f t="shared" si="2161"/>
        <v>2.7178958225889633E-2</v>
      </c>
      <c r="FH149" s="34">
        <f t="shared" si="2161"/>
        <v>2.9427166917242429E-2</v>
      </c>
      <c r="FI149" s="34">
        <f t="shared" si="2161"/>
        <v>2.8230886545985014E-2</v>
      </c>
      <c r="FJ149" s="34">
        <f t="shared" si="2161"/>
        <v>2.8395552025416996E-2</v>
      </c>
      <c r="FK149" s="34">
        <f t="shared" si="2161"/>
        <v>3.0015463498006021E-2</v>
      </c>
      <c r="FL149" s="34">
        <f t="shared" si="2161"/>
        <v>2.6197285468248826E-2</v>
      </c>
      <c r="FM149" s="34">
        <f t="shared" si="2161"/>
        <v>2.906492143364307E-2</v>
      </c>
      <c r="FO149" s="9">
        <f t="shared" ref="FO149:FP149" si="2162">FO12</f>
        <v>1049</v>
      </c>
      <c r="FP149" s="18" t="str">
        <f t="shared" si="2162"/>
        <v>State of Utah</v>
      </c>
      <c r="FQ149" s="34">
        <f t="shared" ref="FQ149:FZ149" si="2163">IFERROR(FQ194/FQ239, 0)</f>
        <v>2.5220035673557708E-2</v>
      </c>
      <c r="FR149" s="34">
        <f t="shared" si="2163"/>
        <v>2.4367562226645937E-2</v>
      </c>
      <c r="FS149" s="34">
        <f t="shared" si="2163"/>
        <v>2.8764903345294593E-2</v>
      </c>
      <c r="FT149" s="34">
        <f t="shared" si="2163"/>
        <v>2.7001807896425031E-2</v>
      </c>
      <c r="FU149" s="34">
        <f t="shared" si="2163"/>
        <v>2.3356911287945772E-2</v>
      </c>
      <c r="FV149" s="34">
        <f t="shared" si="2163"/>
        <v>2.7167955440997836E-2</v>
      </c>
      <c r="FW149" s="34">
        <f t="shared" si="2163"/>
        <v>2.1893544326559971E-2</v>
      </c>
      <c r="FX149" s="34">
        <f t="shared" si="2163"/>
        <v>2.6325167037861915E-2</v>
      </c>
      <c r="FY149" s="34">
        <f t="shared" si="2163"/>
        <v>2.5609524227399705E-2</v>
      </c>
      <c r="FZ149" s="34">
        <f t="shared" si="2163"/>
        <v>2.4915322349158966E-2</v>
      </c>
      <c r="GB149" s="9">
        <f t="shared" ref="GB149:GC149" si="2164">GB12</f>
        <v>1049</v>
      </c>
      <c r="GC149" s="18" t="str">
        <f t="shared" si="2164"/>
        <v>State of Utah</v>
      </c>
      <c r="GD149" s="34">
        <f t="shared" ref="GD149:GM149" si="2165">IFERROR(GD194/GD239, 0)</f>
        <v>8.6963536624717647E-2</v>
      </c>
      <c r="GE149" s="34">
        <f t="shared" si="2165"/>
        <v>9.2540412279400866E-2</v>
      </c>
      <c r="GF149" s="34">
        <f t="shared" si="2165"/>
        <v>9.0866437284954651E-2</v>
      </c>
      <c r="GG149" s="34">
        <f t="shared" si="2165"/>
        <v>9.2635658914728677E-2</v>
      </c>
      <c r="GH149" s="34">
        <f t="shared" si="2165"/>
        <v>0.10068965517241379</v>
      </c>
      <c r="GI149" s="34">
        <f t="shared" si="2165"/>
        <v>0.11694224778336929</v>
      </c>
      <c r="GJ149" s="34">
        <f t="shared" si="2165"/>
        <v>0.10351610523727563</v>
      </c>
      <c r="GK149" s="34">
        <f t="shared" si="2165"/>
        <v>9.5098756400877837E-2</v>
      </c>
      <c r="GL149" s="34">
        <f t="shared" si="2165"/>
        <v>0.12659520163348648</v>
      </c>
      <c r="GM149" s="34">
        <f t="shared" si="2165"/>
        <v>9.8699489084997677E-2</v>
      </c>
    </row>
    <row r="150" spans="2:195" x14ac:dyDescent="0.25">
      <c r="B150" s="9">
        <f t="shared" si="1991"/>
        <v>1000</v>
      </c>
      <c r="C150" s="18" t="str">
        <f t="shared" si="1991"/>
        <v>United States</v>
      </c>
      <c r="D150" s="34">
        <f t="shared" ref="D150:M150" si="2166">IFERROR(D195/D240, 0)</f>
        <v>8.6686991245953874E-4</v>
      </c>
      <c r="E150" s="34">
        <f t="shared" si="2166"/>
        <v>9.5171487114831775E-4</v>
      </c>
      <c r="F150" s="34">
        <f t="shared" si="2166"/>
        <v>9.8940166964989738E-4</v>
      </c>
      <c r="G150" s="34">
        <f t="shared" si="2166"/>
        <v>1.021363708444267E-3</v>
      </c>
      <c r="H150" s="34">
        <f t="shared" si="2166"/>
        <v>1.0052063594774108E-3</v>
      </c>
      <c r="I150" s="34">
        <f t="shared" si="2166"/>
        <v>9.982790072084846E-4</v>
      </c>
      <c r="J150" s="34">
        <f t="shared" si="2166"/>
        <v>1.0259272407982928E-3</v>
      </c>
      <c r="K150" s="34">
        <f t="shared" si="2166"/>
        <v>1.0335773727346551E-3</v>
      </c>
      <c r="L150" s="34">
        <f t="shared" si="2166"/>
        <v>1.1229117864122666E-3</v>
      </c>
      <c r="M150" s="34">
        <f t="shared" si="2166"/>
        <v>1.1134718982449829E-3</v>
      </c>
      <c r="O150" s="9">
        <f t="shared" ref="O150:P150" si="2167">O13</f>
        <v>1000</v>
      </c>
      <c r="P150" s="18" t="str">
        <f t="shared" si="2167"/>
        <v>United States</v>
      </c>
      <c r="Q150" s="34">
        <f t="shared" ref="Q150:Z150" si="2168">IFERROR(Q195/Q240, 0)</f>
        <v>4.9230601161121173E-3</v>
      </c>
      <c r="R150" s="34">
        <f t="shared" si="2168"/>
        <v>5.5261550164437279E-3</v>
      </c>
      <c r="S150" s="34">
        <f t="shared" si="2168"/>
        <v>4.8112452916924484E-3</v>
      </c>
      <c r="T150" s="34">
        <f t="shared" si="2168"/>
        <v>5.2464930643279072E-3</v>
      </c>
      <c r="U150" s="34">
        <f t="shared" si="2168"/>
        <v>5.0002374802252045E-3</v>
      </c>
      <c r="V150" s="34">
        <f t="shared" si="2168"/>
        <v>5.0422916958736391E-3</v>
      </c>
      <c r="W150" s="34">
        <f t="shared" si="2168"/>
        <v>5.0647218941433144E-3</v>
      </c>
      <c r="X150" s="34">
        <f t="shared" si="2168"/>
        <v>4.9888601618827541E-3</v>
      </c>
      <c r="Y150" s="34">
        <f t="shared" si="2168"/>
        <v>5.3821727203138105E-3</v>
      </c>
      <c r="Z150" s="34">
        <f t="shared" si="2168"/>
        <v>5.8232314482069966E-3</v>
      </c>
      <c r="AB150" s="9">
        <f t="shared" ref="AB150:AC150" si="2169">AB13</f>
        <v>1000</v>
      </c>
      <c r="AC150" s="18" t="str">
        <f t="shared" si="2169"/>
        <v>United States</v>
      </c>
      <c r="AD150" s="34">
        <f t="shared" ref="AD150:AM150" si="2170">IFERROR(AD195/AD240, 0)</f>
        <v>3.793206914816306E-3</v>
      </c>
      <c r="AE150" s="34">
        <f t="shared" si="2170"/>
        <v>3.2485273324975761E-3</v>
      </c>
      <c r="AF150" s="34">
        <f t="shared" si="2170"/>
        <v>3.7888669202978454E-3</v>
      </c>
      <c r="AG150" s="34">
        <f t="shared" si="2170"/>
        <v>3.7026431100580341E-3</v>
      </c>
      <c r="AH150" s="34">
        <f t="shared" si="2170"/>
        <v>3.7741929795578953E-3</v>
      </c>
      <c r="AI150" s="34">
        <f t="shared" si="2170"/>
        <v>4.2276642512749374E-3</v>
      </c>
      <c r="AJ150" s="34">
        <f t="shared" si="2170"/>
        <v>4.4661306616110598E-3</v>
      </c>
      <c r="AK150" s="34">
        <f t="shared" si="2170"/>
        <v>4.5126514239424874E-3</v>
      </c>
      <c r="AL150" s="34">
        <f t="shared" si="2170"/>
        <v>4.9651692361566135E-3</v>
      </c>
      <c r="AM150" s="34">
        <f t="shared" si="2170"/>
        <v>5.1297984273042784E-3</v>
      </c>
      <c r="AO150" s="9">
        <f t="shared" ref="AO150:AP150" si="2171">AO13</f>
        <v>1000</v>
      </c>
      <c r="AP150" s="18" t="str">
        <f t="shared" si="2171"/>
        <v>United States</v>
      </c>
      <c r="AQ150" s="34">
        <f t="shared" ref="AQ150:AZ150" si="2172">IFERROR(AQ195/AQ240, 0)</f>
        <v>2.2048453342120009E-3</v>
      </c>
      <c r="AR150" s="34">
        <f t="shared" si="2172"/>
        <v>2.6626385365202299E-3</v>
      </c>
      <c r="AS150" s="34">
        <f t="shared" si="2172"/>
        <v>2.632496944115706E-3</v>
      </c>
      <c r="AT150" s="34">
        <f t="shared" si="2172"/>
        <v>2.663342889944366E-3</v>
      </c>
      <c r="AU150" s="34">
        <f t="shared" si="2172"/>
        <v>2.6174952523221637E-3</v>
      </c>
      <c r="AV150" s="34">
        <f t="shared" si="2172"/>
        <v>2.3575300392740728E-3</v>
      </c>
      <c r="AW150" s="34">
        <f t="shared" si="2172"/>
        <v>2.4937897474907648E-3</v>
      </c>
      <c r="AX150" s="34">
        <f t="shared" si="2172"/>
        <v>2.5810389141403245E-3</v>
      </c>
      <c r="AY150" s="34">
        <f t="shared" si="2172"/>
        <v>2.7348955656644183E-3</v>
      </c>
      <c r="AZ150" s="34">
        <f t="shared" si="2172"/>
        <v>2.5818361500943073E-3</v>
      </c>
      <c r="BB150" s="9">
        <f t="shared" ref="BB150:BC150" si="2173">BB13</f>
        <v>1000</v>
      </c>
      <c r="BC150" s="18" t="str">
        <f t="shared" si="2173"/>
        <v>United States</v>
      </c>
      <c r="BD150" s="34">
        <f t="shared" ref="BD150:BM150" si="2174">IFERROR(BD195/BD240, 0)</f>
        <v>3.6699165994106475E-3</v>
      </c>
      <c r="BE150" s="34">
        <f t="shared" si="2174"/>
        <v>4.3389832166788765E-3</v>
      </c>
      <c r="BF150" s="34">
        <f t="shared" si="2174"/>
        <v>4.2668288369991005E-3</v>
      </c>
      <c r="BG150" s="34">
        <f t="shared" si="2174"/>
        <v>4.0242418866673233E-3</v>
      </c>
      <c r="BH150" s="34">
        <f t="shared" si="2174"/>
        <v>3.8654045519519393E-3</v>
      </c>
      <c r="BI150" s="34">
        <f t="shared" si="2174"/>
        <v>3.7310343135551118E-3</v>
      </c>
      <c r="BJ150" s="34">
        <f t="shared" si="2174"/>
        <v>4.1104796152107558E-3</v>
      </c>
      <c r="BK150" s="34">
        <f t="shared" si="2174"/>
        <v>4.4521446499263288E-3</v>
      </c>
      <c r="BL150" s="34">
        <f t="shared" si="2174"/>
        <v>3.9152778701291371E-3</v>
      </c>
      <c r="BM150" s="34">
        <f t="shared" si="2174"/>
        <v>3.7714567870318432E-3</v>
      </c>
      <c r="BO150" s="9">
        <f t="shared" ref="BO150:BP150" si="2175">BO13</f>
        <v>1000</v>
      </c>
      <c r="BP150" s="18" t="str">
        <f t="shared" si="2175"/>
        <v>United States</v>
      </c>
      <c r="BQ150" s="34">
        <f t="shared" ref="BQ150:BZ150" si="2176">IFERROR(BQ195/BQ240, 0)</f>
        <v>2.4522208129529282E-3</v>
      </c>
      <c r="BR150" s="34">
        <f t="shared" si="2176"/>
        <v>2.0966066073231427E-3</v>
      </c>
      <c r="BS150" s="34">
        <f t="shared" si="2176"/>
        <v>2.0049325009167895E-3</v>
      </c>
      <c r="BT150" s="34">
        <f t="shared" si="2176"/>
        <v>2.026467214131238E-3</v>
      </c>
      <c r="BU150" s="34">
        <f t="shared" si="2176"/>
        <v>1.8416652396983906E-3</v>
      </c>
      <c r="BV150" s="34">
        <f t="shared" si="2176"/>
        <v>2.1004771999100099E-3</v>
      </c>
      <c r="BW150" s="34">
        <f t="shared" si="2176"/>
        <v>2.149325734219127E-3</v>
      </c>
      <c r="BX150" s="34">
        <f t="shared" si="2176"/>
        <v>1.9889636886918738E-3</v>
      </c>
      <c r="BY150" s="34">
        <f t="shared" si="2176"/>
        <v>2.0155505450716281E-3</v>
      </c>
      <c r="BZ150" s="34">
        <f t="shared" si="2176"/>
        <v>1.8541085996124469E-3</v>
      </c>
      <c r="CB150" s="9">
        <f t="shared" ref="CB150:CC150" si="2177">CB13</f>
        <v>1000</v>
      </c>
      <c r="CC150" s="18" t="str">
        <f t="shared" si="2177"/>
        <v>United States</v>
      </c>
      <c r="CD150" s="34">
        <f t="shared" ref="CD150:CM150" si="2178">IFERROR(CD195/CD240, 0)</f>
        <v>2.565403448051369E-3</v>
      </c>
      <c r="CE150" s="34">
        <f t="shared" si="2178"/>
        <v>3.0307794080269611E-3</v>
      </c>
      <c r="CF150" s="34">
        <f t="shared" si="2178"/>
        <v>2.8258547479987749E-3</v>
      </c>
      <c r="CG150" s="34">
        <f t="shared" si="2178"/>
        <v>2.8294137822958742E-3</v>
      </c>
      <c r="CH150" s="34">
        <f t="shared" si="2178"/>
        <v>2.6541986523073778E-3</v>
      </c>
      <c r="CI150" s="34">
        <f t="shared" si="2178"/>
        <v>2.608748459098865E-3</v>
      </c>
      <c r="CJ150" s="34">
        <f t="shared" si="2178"/>
        <v>2.4355253707012878E-3</v>
      </c>
      <c r="CK150" s="34">
        <f t="shared" si="2178"/>
        <v>2.424563898011428E-3</v>
      </c>
      <c r="CL150" s="34">
        <f t="shared" si="2178"/>
        <v>2.8392428206874222E-3</v>
      </c>
      <c r="CM150" s="34">
        <f t="shared" si="2178"/>
        <v>2.7538105906441696E-3</v>
      </c>
      <c r="CO150" s="9">
        <f t="shared" ref="CO150:CP150" si="2179">CO13</f>
        <v>1000</v>
      </c>
      <c r="CP150" s="18" t="str">
        <f t="shared" si="2179"/>
        <v>United States</v>
      </c>
      <c r="CQ150" s="34">
        <f t="shared" ref="CQ150:CZ150" si="2180">IFERROR(CQ195/CQ240, 0)</f>
        <v>4.3820842862404008E-3</v>
      </c>
      <c r="CR150" s="34">
        <f t="shared" si="2180"/>
        <v>5.1424372753570173E-3</v>
      </c>
      <c r="CS150" s="34">
        <f t="shared" si="2180"/>
        <v>4.9599352425873386E-3</v>
      </c>
      <c r="CT150" s="34">
        <f t="shared" si="2180"/>
        <v>5.0968433527974382E-3</v>
      </c>
      <c r="CU150" s="34">
        <f t="shared" si="2180"/>
        <v>5.141721009182261E-3</v>
      </c>
      <c r="CV150" s="34">
        <f t="shared" si="2180"/>
        <v>5.6950374492752863E-3</v>
      </c>
      <c r="CW150" s="34">
        <f t="shared" si="2180"/>
        <v>5.5311716812320635E-3</v>
      </c>
      <c r="CX150" s="34">
        <f t="shared" si="2180"/>
        <v>5.4502879086073992E-3</v>
      </c>
      <c r="CY150" s="34">
        <f t="shared" si="2180"/>
        <v>5.2991678655479888E-3</v>
      </c>
      <c r="CZ150" s="34">
        <f t="shared" si="2180"/>
        <v>5.8438097749516412E-3</v>
      </c>
      <c r="DB150" s="9">
        <f t="shared" ref="DB150:DC150" si="2181">DB13</f>
        <v>1000</v>
      </c>
      <c r="DC150" s="18" t="str">
        <f t="shared" si="2181"/>
        <v>United States</v>
      </c>
      <c r="DD150" s="34">
        <f t="shared" ref="DD150:DM150" si="2182">IFERROR(DD195/DD240, 0)</f>
        <v>3.1681143140549072E-3</v>
      </c>
      <c r="DE150" s="34">
        <f t="shared" si="2182"/>
        <v>3.3136962278235925E-3</v>
      </c>
      <c r="DF150" s="34">
        <f t="shared" si="2182"/>
        <v>3.2309519293745874E-3</v>
      </c>
      <c r="DG150" s="34">
        <f t="shared" si="2182"/>
        <v>3.0866468311891611E-3</v>
      </c>
      <c r="DH150" s="34">
        <f t="shared" si="2182"/>
        <v>3.2913930586266254E-3</v>
      </c>
      <c r="DI150" s="34">
        <f t="shared" si="2182"/>
        <v>3.2786221627185935E-3</v>
      </c>
      <c r="DJ150" s="34">
        <f t="shared" si="2182"/>
        <v>3.4438308550232377E-3</v>
      </c>
      <c r="DK150" s="34">
        <f t="shared" si="2182"/>
        <v>3.4294285005712815E-3</v>
      </c>
      <c r="DL150" s="34">
        <f t="shared" si="2182"/>
        <v>3.9186219877086542E-3</v>
      </c>
      <c r="DM150" s="34">
        <f t="shared" si="2182"/>
        <v>4.0389373689162355E-3</v>
      </c>
      <c r="DO150" s="9">
        <f t="shared" ref="DO150:DP150" si="2183">DO13</f>
        <v>1000</v>
      </c>
      <c r="DP150" s="18" t="str">
        <f t="shared" si="2183"/>
        <v>United States</v>
      </c>
      <c r="DQ150" s="34">
        <f t="shared" ref="DQ150:DZ150" si="2184">IFERROR(DQ195/DQ240, 0)</f>
        <v>2.1733756299107104E-3</v>
      </c>
      <c r="DR150" s="34">
        <f t="shared" si="2184"/>
        <v>2.1457051378309284E-3</v>
      </c>
      <c r="DS150" s="34">
        <f t="shared" si="2184"/>
        <v>2.2876103130434304E-3</v>
      </c>
      <c r="DT150" s="34">
        <f t="shared" si="2184"/>
        <v>2.4797594164682976E-3</v>
      </c>
      <c r="DU150" s="34">
        <f t="shared" si="2184"/>
        <v>2.3480676764674985E-3</v>
      </c>
      <c r="DV150" s="34">
        <f t="shared" si="2184"/>
        <v>2.4704554924884986E-3</v>
      </c>
      <c r="DW150" s="34">
        <f t="shared" si="2184"/>
        <v>2.3518564743513219E-3</v>
      </c>
      <c r="DX150" s="34">
        <f t="shared" si="2184"/>
        <v>2.2551873532658971E-3</v>
      </c>
      <c r="DY150" s="34">
        <f t="shared" si="2184"/>
        <v>2.428005135439996E-3</v>
      </c>
      <c r="DZ150" s="34">
        <f t="shared" si="2184"/>
        <v>2.593526044218523E-3</v>
      </c>
      <c r="EB150" s="9">
        <f t="shared" ref="EB150:EC150" si="2185">EB13</f>
        <v>1000</v>
      </c>
      <c r="EC150" s="18" t="str">
        <f t="shared" si="2185"/>
        <v>United States</v>
      </c>
      <c r="ED150" s="34">
        <f t="shared" ref="ED150:EM150" si="2186">IFERROR(ED195/ED240, 0)</f>
        <v>3.7362117062593957E-3</v>
      </c>
      <c r="EE150" s="34">
        <f t="shared" si="2186"/>
        <v>3.6334923811209142E-3</v>
      </c>
      <c r="EF150" s="34">
        <f t="shared" si="2186"/>
        <v>3.5868286212313674E-3</v>
      </c>
      <c r="EG150" s="34">
        <f t="shared" si="2186"/>
        <v>3.6004515182527109E-3</v>
      </c>
      <c r="EH150" s="34">
        <f t="shared" si="2186"/>
        <v>3.5329953636165337E-3</v>
      </c>
      <c r="EI150" s="34">
        <f t="shared" si="2186"/>
        <v>3.557096704719407E-3</v>
      </c>
      <c r="EJ150" s="34">
        <f t="shared" si="2186"/>
        <v>3.5348529678918927E-3</v>
      </c>
      <c r="EK150" s="34">
        <f t="shared" si="2186"/>
        <v>3.7453768272765107E-3</v>
      </c>
      <c r="EL150" s="34">
        <f t="shared" si="2186"/>
        <v>3.838023658958991E-3</v>
      </c>
      <c r="EM150" s="34">
        <f t="shared" si="2186"/>
        <v>3.8427218386967608E-3</v>
      </c>
      <c r="EO150" s="9">
        <f t="shared" ref="EO150:EP150" si="2187">EO13</f>
        <v>1000</v>
      </c>
      <c r="EP150" s="18" t="str">
        <f t="shared" si="2187"/>
        <v>United States</v>
      </c>
      <c r="EQ150" s="34">
        <f t="shared" ref="EQ150:EZ150" si="2188">IFERROR(EQ195/EQ240, 0)</f>
        <v>4.7584531648571108E-3</v>
      </c>
      <c r="ER150" s="34">
        <f t="shared" si="2188"/>
        <v>4.586230672917988E-3</v>
      </c>
      <c r="ES150" s="34">
        <f t="shared" si="2188"/>
        <v>4.1809612891683121E-3</v>
      </c>
      <c r="ET150" s="34">
        <f t="shared" si="2188"/>
        <v>3.9916454398977287E-3</v>
      </c>
      <c r="EU150" s="34">
        <f t="shared" si="2188"/>
        <v>4.0507749019373278E-3</v>
      </c>
      <c r="EV150" s="34">
        <f t="shared" si="2188"/>
        <v>3.8618032498084682E-3</v>
      </c>
      <c r="EW150" s="34">
        <f t="shared" si="2188"/>
        <v>3.9173785864599873E-3</v>
      </c>
      <c r="EX150" s="34">
        <f t="shared" si="2188"/>
        <v>4.0098476500777898E-3</v>
      </c>
      <c r="EY150" s="34">
        <f t="shared" si="2188"/>
        <v>4.1149902831954148E-3</v>
      </c>
      <c r="EZ150" s="34">
        <f t="shared" si="2188"/>
        <v>4.1646695432543401E-3</v>
      </c>
      <c r="FB150" s="9">
        <f t="shared" ref="FB150:FC150" si="2189">FB13</f>
        <v>1000</v>
      </c>
      <c r="FC150" s="18" t="str">
        <f t="shared" si="2189"/>
        <v>United States</v>
      </c>
      <c r="FD150" s="34">
        <f t="shared" ref="FD150:FM150" si="2190">IFERROR(FD195/FD240, 0)</f>
        <v>2.9541252195653643E-3</v>
      </c>
      <c r="FE150" s="34">
        <f t="shared" si="2190"/>
        <v>2.9975028877719545E-3</v>
      </c>
      <c r="FF150" s="34">
        <f t="shared" si="2190"/>
        <v>3.4114103412556619E-3</v>
      </c>
      <c r="FG150" s="34">
        <f t="shared" si="2190"/>
        <v>2.7073592723943006E-3</v>
      </c>
      <c r="FH150" s="34">
        <f t="shared" si="2190"/>
        <v>3.105108458794143E-3</v>
      </c>
      <c r="FI150" s="34">
        <f t="shared" si="2190"/>
        <v>2.953364638091688E-3</v>
      </c>
      <c r="FJ150" s="34">
        <f t="shared" si="2190"/>
        <v>2.8343012860444004E-3</v>
      </c>
      <c r="FK150" s="34">
        <f t="shared" si="2190"/>
        <v>2.7560189440651098E-3</v>
      </c>
      <c r="FL150" s="34">
        <f t="shared" si="2190"/>
        <v>2.6092218488141922E-3</v>
      </c>
      <c r="FM150" s="34">
        <f t="shared" si="2190"/>
        <v>3.2665020445802827E-3</v>
      </c>
      <c r="FO150" s="9">
        <f t="shared" ref="FO150:FP150" si="2191">FO13</f>
        <v>1000</v>
      </c>
      <c r="FP150" s="18" t="str">
        <f t="shared" si="2191"/>
        <v>United States</v>
      </c>
      <c r="FQ150" s="34">
        <f t="shared" ref="FQ150:FZ150" si="2192">IFERROR(FQ195/FQ240, 0)</f>
        <v>4.5987970845059057E-3</v>
      </c>
      <c r="FR150" s="34">
        <f t="shared" si="2192"/>
        <v>5.1740402172939012E-3</v>
      </c>
      <c r="FS150" s="34">
        <f t="shared" si="2192"/>
        <v>5.0757620847668196E-3</v>
      </c>
      <c r="FT150" s="34">
        <f t="shared" si="2192"/>
        <v>5.0342280696177837E-3</v>
      </c>
      <c r="FU150" s="34">
        <f t="shared" si="2192"/>
        <v>4.7578120601601236E-3</v>
      </c>
      <c r="FV150" s="34">
        <f t="shared" si="2192"/>
        <v>5.3458355431659785E-3</v>
      </c>
      <c r="FW150" s="34">
        <f t="shared" si="2192"/>
        <v>5.5709856654650673E-3</v>
      </c>
      <c r="FX150" s="34">
        <f t="shared" si="2192"/>
        <v>5.5442509081100625E-3</v>
      </c>
      <c r="FY150" s="34">
        <f t="shared" si="2192"/>
        <v>5.6871929296835834E-3</v>
      </c>
      <c r="FZ150" s="34">
        <f t="shared" si="2192"/>
        <v>6.2006108395242588E-3</v>
      </c>
      <c r="GB150" s="9">
        <f t="shared" ref="GB150:GC150" si="2193">GB13</f>
        <v>1000</v>
      </c>
      <c r="GC150" s="18" t="str">
        <f t="shared" si="2193"/>
        <v>United States</v>
      </c>
      <c r="GD150" s="34">
        <f t="shared" ref="GD150:GM150" si="2194">IFERROR(GD195/GD240, 0)</f>
        <v>1.0029126100097027E-2</v>
      </c>
      <c r="GE150" s="34">
        <f t="shared" si="2194"/>
        <v>9.6347881842712233E-3</v>
      </c>
      <c r="GF150" s="34">
        <f t="shared" si="2194"/>
        <v>9.3180141433983951E-3</v>
      </c>
      <c r="GG150" s="34">
        <f t="shared" si="2194"/>
        <v>9.7184771219001043E-3</v>
      </c>
      <c r="GH150" s="34">
        <f t="shared" si="2194"/>
        <v>9.6062671144864983E-3</v>
      </c>
      <c r="GI150" s="34">
        <f t="shared" si="2194"/>
        <v>9.3064951663670188E-3</v>
      </c>
      <c r="GJ150" s="34">
        <f t="shared" si="2194"/>
        <v>1.0381861099370808E-2</v>
      </c>
      <c r="GK150" s="34">
        <f t="shared" si="2194"/>
        <v>1.0174311339830855E-2</v>
      </c>
      <c r="GL150" s="34">
        <f t="shared" si="2194"/>
        <v>1.0524498978146857E-2</v>
      </c>
      <c r="GM150" s="34">
        <f t="shared" si="2194"/>
        <v>9.3010985379427934E-3</v>
      </c>
    </row>
    <row r="151" spans="2:195" x14ac:dyDescent="0.25">
      <c r="B151" s="10"/>
      <c r="C151" s="10"/>
      <c r="D151" s="10"/>
      <c r="E151" s="10"/>
      <c r="F151" s="10"/>
      <c r="G151" s="10"/>
      <c r="H151" s="10"/>
      <c r="I151" s="10"/>
      <c r="J151" s="10"/>
      <c r="K151" s="10"/>
      <c r="L151" s="10"/>
      <c r="M151" s="10"/>
      <c r="O151" s="10"/>
      <c r="P151" s="10"/>
      <c r="Q151" s="10"/>
      <c r="R151" s="10"/>
      <c r="S151" s="10"/>
      <c r="T151" s="10"/>
      <c r="U151" s="10"/>
      <c r="V151" s="10"/>
      <c r="W151" s="10"/>
      <c r="X151" s="10"/>
      <c r="Y151" s="10"/>
      <c r="Z151" s="10"/>
      <c r="AB151" s="10"/>
      <c r="AC151" s="10"/>
      <c r="AD151" s="10"/>
      <c r="AE151" s="10"/>
      <c r="AF151" s="10"/>
      <c r="AG151" s="10"/>
      <c r="AH151" s="10"/>
      <c r="AI151" s="10"/>
      <c r="AJ151" s="10"/>
      <c r="AK151" s="10"/>
      <c r="AL151" s="10"/>
      <c r="AM151" s="10"/>
      <c r="AO151" s="10"/>
      <c r="AP151" s="10"/>
      <c r="AQ151" s="10"/>
      <c r="AR151" s="10"/>
      <c r="AS151" s="10"/>
      <c r="AT151" s="10"/>
      <c r="AU151" s="10"/>
      <c r="AV151" s="10"/>
      <c r="AW151" s="10"/>
      <c r="AX151" s="10"/>
      <c r="AY151" s="10"/>
      <c r="AZ151" s="10"/>
      <c r="BB151" s="10"/>
      <c r="BC151" s="10"/>
      <c r="BD151" s="10"/>
      <c r="BE151" s="10"/>
      <c r="BF151" s="10"/>
      <c r="BG151" s="10"/>
      <c r="BH151" s="10"/>
      <c r="BI151" s="10"/>
      <c r="BJ151" s="10"/>
      <c r="BK151" s="10"/>
      <c r="BL151" s="10"/>
      <c r="BM151" s="10"/>
      <c r="BO151" s="10"/>
      <c r="BP151" s="10"/>
      <c r="BQ151" s="10"/>
      <c r="BR151" s="10"/>
      <c r="BS151" s="10"/>
      <c r="BT151" s="10"/>
      <c r="BU151" s="10"/>
      <c r="BV151" s="10"/>
      <c r="BW151" s="10"/>
      <c r="BX151" s="10"/>
      <c r="BY151" s="10"/>
      <c r="BZ151" s="10"/>
      <c r="CB151" s="10"/>
      <c r="CC151" s="10"/>
      <c r="CD151" s="10"/>
      <c r="CE151" s="10"/>
      <c r="CF151" s="10"/>
      <c r="CG151" s="10"/>
      <c r="CH151" s="10"/>
      <c r="CI151" s="10"/>
      <c r="CJ151" s="10"/>
      <c r="CK151" s="10"/>
      <c r="CL151" s="10"/>
      <c r="CM151" s="10"/>
      <c r="CO151" s="10"/>
      <c r="CP151" s="10"/>
      <c r="CQ151" s="10"/>
      <c r="CR151" s="10"/>
      <c r="CS151" s="10"/>
      <c r="CT151" s="10"/>
      <c r="CU151" s="10"/>
      <c r="CV151" s="10"/>
      <c r="CW151" s="10"/>
      <c r="CX151" s="10"/>
      <c r="CY151" s="10"/>
      <c r="CZ151" s="10"/>
      <c r="DB151" s="10"/>
      <c r="DC151" s="10"/>
      <c r="DD151" s="10"/>
      <c r="DE151" s="10"/>
      <c r="DF151" s="10"/>
      <c r="DG151" s="10"/>
      <c r="DH151" s="10"/>
      <c r="DI151" s="10"/>
      <c r="DJ151" s="10"/>
      <c r="DK151" s="10"/>
      <c r="DL151" s="10"/>
      <c r="DM151" s="10"/>
      <c r="DO151" s="10"/>
      <c r="DP151" s="10"/>
      <c r="DQ151" s="10"/>
      <c r="DR151" s="10"/>
      <c r="DS151" s="10"/>
      <c r="DT151" s="10"/>
      <c r="DU151" s="10"/>
      <c r="DV151" s="10"/>
      <c r="DW151" s="10"/>
      <c r="DX151" s="10"/>
      <c r="DY151" s="10"/>
      <c r="DZ151" s="10"/>
      <c r="EB151" s="10"/>
      <c r="EC151" s="10"/>
      <c r="ED151" s="10"/>
      <c r="EE151" s="10"/>
      <c r="EF151" s="10"/>
      <c r="EG151" s="10"/>
      <c r="EH151" s="10"/>
      <c r="EI151" s="10"/>
      <c r="EJ151" s="10"/>
      <c r="EK151" s="10"/>
      <c r="EL151" s="10"/>
      <c r="EM151" s="10"/>
      <c r="EO151" s="10"/>
      <c r="EP151" s="10"/>
      <c r="EQ151" s="10"/>
      <c r="ER151" s="10"/>
      <c r="ES151" s="10"/>
      <c r="ET151" s="10"/>
      <c r="EU151" s="10"/>
      <c r="EV151" s="10"/>
      <c r="EW151" s="10"/>
      <c r="EX151" s="10"/>
      <c r="EY151" s="10"/>
      <c r="EZ151" s="10"/>
      <c r="FB151" s="10"/>
      <c r="FC151" s="10"/>
      <c r="FD151" s="10"/>
      <c r="FE151" s="10"/>
      <c r="FF151" s="10"/>
      <c r="FG151" s="10"/>
      <c r="FH151" s="10"/>
      <c r="FI151" s="10"/>
      <c r="FJ151" s="10"/>
      <c r="FK151" s="10"/>
      <c r="FL151" s="10"/>
      <c r="FM151" s="10"/>
      <c r="FO151" s="10"/>
      <c r="FP151" s="10"/>
      <c r="FQ151" s="10"/>
      <c r="FR151" s="10"/>
      <c r="FS151" s="10"/>
      <c r="FT151" s="10"/>
      <c r="FU151" s="10"/>
      <c r="FV151" s="10"/>
      <c r="FW151" s="10"/>
      <c r="FX151" s="10"/>
      <c r="FY151" s="10"/>
      <c r="FZ151" s="10"/>
      <c r="GB151" s="10"/>
      <c r="GC151" s="10"/>
      <c r="GD151" s="10"/>
      <c r="GE151" s="10"/>
      <c r="GF151" s="10"/>
      <c r="GG151" s="10"/>
      <c r="GH151" s="10"/>
      <c r="GI151" s="10"/>
      <c r="GJ151" s="10"/>
      <c r="GK151" s="10"/>
      <c r="GL151" s="10"/>
      <c r="GM151" s="10"/>
    </row>
    <row r="152" spans="2:195" x14ac:dyDescent="0.25">
      <c r="B152" s="10"/>
      <c r="C152" s="10"/>
      <c r="D152" s="10"/>
      <c r="E152" s="10"/>
      <c r="F152" s="10"/>
      <c r="G152" s="10"/>
      <c r="H152" s="10"/>
      <c r="I152" s="29" t="s">
        <v>217</v>
      </c>
      <c r="J152" s="10"/>
      <c r="K152" s="10"/>
      <c r="L152" s="10"/>
      <c r="M152" s="10"/>
      <c r="O152" s="10"/>
      <c r="P152" s="10"/>
      <c r="Q152" s="10"/>
      <c r="R152" s="10"/>
      <c r="S152" s="10"/>
      <c r="T152" s="10"/>
      <c r="U152" s="10"/>
      <c r="V152" s="29" t="s">
        <v>217</v>
      </c>
      <c r="W152" s="10"/>
      <c r="X152" s="10"/>
      <c r="Y152" s="10"/>
      <c r="Z152" s="10"/>
      <c r="AB152" s="10"/>
      <c r="AC152" s="10"/>
      <c r="AD152" s="10"/>
      <c r="AE152" s="10"/>
      <c r="AF152" s="10"/>
      <c r="AG152" s="10"/>
      <c r="AH152" s="10"/>
      <c r="AI152" s="29" t="s">
        <v>217</v>
      </c>
      <c r="AJ152" s="10"/>
      <c r="AK152" s="10"/>
      <c r="AL152" s="10"/>
      <c r="AM152" s="10"/>
      <c r="AO152" s="10"/>
      <c r="AP152" s="10"/>
      <c r="AQ152" s="10"/>
      <c r="AR152" s="10"/>
      <c r="AS152" s="10"/>
      <c r="AT152" s="10"/>
      <c r="AU152" s="10"/>
      <c r="AV152" s="29" t="s">
        <v>217</v>
      </c>
      <c r="AW152" s="10"/>
      <c r="AX152" s="10"/>
      <c r="AY152" s="10"/>
      <c r="AZ152" s="10"/>
      <c r="BB152" s="10"/>
      <c r="BC152" s="10"/>
      <c r="BD152" s="10"/>
      <c r="BE152" s="10"/>
      <c r="BF152" s="10"/>
      <c r="BG152" s="10"/>
      <c r="BH152" s="10"/>
      <c r="BI152" s="29" t="s">
        <v>217</v>
      </c>
      <c r="BJ152" s="10"/>
      <c r="BK152" s="10"/>
      <c r="BL152" s="10"/>
      <c r="BM152" s="10"/>
      <c r="BO152" s="10"/>
      <c r="BP152" s="10"/>
      <c r="BQ152" s="10"/>
      <c r="BR152" s="10"/>
      <c r="BS152" s="10"/>
      <c r="BT152" s="10"/>
      <c r="BU152" s="10"/>
      <c r="BV152" s="29" t="s">
        <v>217</v>
      </c>
      <c r="BW152" s="10"/>
      <c r="BX152" s="10"/>
      <c r="BY152" s="10"/>
      <c r="BZ152" s="10"/>
      <c r="CB152" s="10"/>
      <c r="CC152" s="10"/>
      <c r="CD152" s="10"/>
      <c r="CE152" s="10"/>
      <c r="CF152" s="10"/>
      <c r="CG152" s="10"/>
      <c r="CH152" s="10"/>
      <c r="CI152" s="29" t="s">
        <v>217</v>
      </c>
      <c r="CJ152" s="10"/>
      <c r="CK152" s="10"/>
      <c r="CL152" s="10"/>
      <c r="CM152" s="10"/>
      <c r="CO152" s="10"/>
      <c r="CP152" s="10"/>
      <c r="CQ152" s="10"/>
      <c r="CR152" s="10"/>
      <c r="CS152" s="10"/>
      <c r="CT152" s="10"/>
      <c r="CU152" s="10"/>
      <c r="CV152" s="29" t="s">
        <v>217</v>
      </c>
      <c r="CW152" s="10"/>
      <c r="CX152" s="10"/>
      <c r="CY152" s="10"/>
      <c r="CZ152" s="10"/>
      <c r="DB152" s="10"/>
      <c r="DC152" s="10"/>
      <c r="DD152" s="10"/>
      <c r="DE152" s="10"/>
      <c r="DF152" s="10"/>
      <c r="DG152" s="10"/>
      <c r="DH152" s="10"/>
      <c r="DI152" s="29" t="s">
        <v>217</v>
      </c>
      <c r="DJ152" s="10"/>
      <c r="DK152" s="10"/>
      <c r="DL152" s="10"/>
      <c r="DM152" s="10"/>
      <c r="DO152" s="10"/>
      <c r="DP152" s="10"/>
      <c r="DQ152" s="10"/>
      <c r="DR152" s="10"/>
      <c r="DS152" s="10"/>
      <c r="DT152" s="10"/>
      <c r="DU152" s="10"/>
      <c r="DV152" s="29" t="s">
        <v>217</v>
      </c>
      <c r="DW152" s="10"/>
      <c r="DX152" s="10"/>
      <c r="DY152" s="10"/>
      <c r="DZ152" s="10"/>
      <c r="EB152" s="10"/>
      <c r="EC152" s="10"/>
      <c r="ED152" s="10"/>
      <c r="EE152" s="10"/>
      <c r="EF152" s="10"/>
      <c r="EG152" s="10"/>
      <c r="EH152" s="10"/>
      <c r="EI152" s="29" t="s">
        <v>217</v>
      </c>
      <c r="EJ152" s="10"/>
      <c r="EK152" s="10"/>
      <c r="EL152" s="10"/>
      <c r="EM152" s="10"/>
      <c r="EO152" s="10"/>
      <c r="EP152" s="10"/>
      <c r="EQ152" s="10"/>
      <c r="ER152" s="10"/>
      <c r="ES152" s="10"/>
      <c r="ET152" s="10"/>
      <c r="EU152" s="10"/>
      <c r="EV152" s="29" t="s">
        <v>217</v>
      </c>
      <c r="EW152" s="10"/>
      <c r="EX152" s="10"/>
      <c r="EY152" s="10"/>
      <c r="EZ152" s="10"/>
      <c r="FB152" s="10"/>
      <c r="FC152" s="10"/>
      <c r="FD152" s="10"/>
      <c r="FE152" s="10"/>
      <c r="FF152" s="10"/>
      <c r="FG152" s="10"/>
      <c r="FH152" s="10"/>
      <c r="FI152" s="29" t="s">
        <v>217</v>
      </c>
      <c r="FJ152" s="10"/>
      <c r="FK152" s="10"/>
      <c r="FL152" s="10"/>
      <c r="FM152" s="10"/>
      <c r="FO152" s="10"/>
      <c r="FP152" s="10"/>
      <c r="FQ152" s="10"/>
      <c r="FR152" s="10"/>
      <c r="FS152" s="10"/>
      <c r="FT152" s="10"/>
      <c r="FU152" s="10"/>
      <c r="FV152" s="29" t="s">
        <v>217</v>
      </c>
      <c r="FW152" s="10"/>
      <c r="FX152" s="10"/>
      <c r="FY152" s="10"/>
      <c r="FZ152" s="10"/>
      <c r="GB152" s="10"/>
      <c r="GC152" s="10"/>
      <c r="GD152" s="10"/>
      <c r="GE152" s="10"/>
      <c r="GF152" s="10"/>
      <c r="GG152" s="10"/>
      <c r="GH152" s="10"/>
      <c r="GI152" s="29" t="s">
        <v>217</v>
      </c>
      <c r="GJ152" s="10"/>
      <c r="GK152" s="10"/>
      <c r="GL152" s="10"/>
      <c r="GM152" s="10"/>
    </row>
    <row r="153" spans="2:195" x14ac:dyDescent="0.25">
      <c r="B153" s="10"/>
      <c r="C153" s="31" t="s">
        <v>215</v>
      </c>
      <c r="D153" s="2">
        <v>2010</v>
      </c>
      <c r="E153" s="2">
        <v>2011</v>
      </c>
      <c r="F153" s="2">
        <v>2012</v>
      </c>
      <c r="G153" s="2">
        <v>2013</v>
      </c>
      <c r="H153" s="2">
        <v>2014</v>
      </c>
      <c r="I153" s="2">
        <v>2015</v>
      </c>
      <c r="J153" s="2">
        <v>2016</v>
      </c>
      <c r="K153" s="2">
        <v>2017</v>
      </c>
      <c r="L153" s="2">
        <v>2018</v>
      </c>
      <c r="M153" s="2">
        <v>2019</v>
      </c>
      <c r="O153" s="10"/>
      <c r="P153" s="31" t="s">
        <v>215</v>
      </c>
      <c r="Q153" s="2">
        <v>2010</v>
      </c>
      <c r="R153" s="2">
        <v>2011</v>
      </c>
      <c r="S153" s="2">
        <v>2012</v>
      </c>
      <c r="T153" s="2">
        <v>2013</v>
      </c>
      <c r="U153" s="2">
        <v>2014</v>
      </c>
      <c r="V153" s="2">
        <v>2015</v>
      </c>
      <c r="W153" s="2">
        <v>2016</v>
      </c>
      <c r="X153" s="2">
        <v>2017</v>
      </c>
      <c r="Y153" s="2">
        <v>2018</v>
      </c>
      <c r="Z153" s="2">
        <v>2019</v>
      </c>
      <c r="AB153" s="10"/>
      <c r="AC153" s="31" t="s">
        <v>215</v>
      </c>
      <c r="AD153" s="2">
        <v>2010</v>
      </c>
      <c r="AE153" s="2">
        <v>2011</v>
      </c>
      <c r="AF153" s="2">
        <v>2012</v>
      </c>
      <c r="AG153" s="2">
        <v>2013</v>
      </c>
      <c r="AH153" s="2">
        <v>2014</v>
      </c>
      <c r="AI153" s="2">
        <v>2015</v>
      </c>
      <c r="AJ153" s="2">
        <v>2016</v>
      </c>
      <c r="AK153" s="2">
        <v>2017</v>
      </c>
      <c r="AL153" s="2">
        <v>2018</v>
      </c>
      <c r="AM153" s="2">
        <v>2019</v>
      </c>
      <c r="AO153" s="10"/>
      <c r="AP153" s="31" t="s">
        <v>215</v>
      </c>
      <c r="AQ153" s="2">
        <v>2010</v>
      </c>
      <c r="AR153" s="2">
        <v>2011</v>
      </c>
      <c r="AS153" s="2">
        <v>2012</v>
      </c>
      <c r="AT153" s="2">
        <v>2013</v>
      </c>
      <c r="AU153" s="2">
        <v>2014</v>
      </c>
      <c r="AV153" s="2">
        <v>2015</v>
      </c>
      <c r="AW153" s="2">
        <v>2016</v>
      </c>
      <c r="AX153" s="2">
        <v>2017</v>
      </c>
      <c r="AY153" s="2">
        <v>2018</v>
      </c>
      <c r="AZ153" s="2">
        <v>2019</v>
      </c>
      <c r="BB153" s="10"/>
      <c r="BC153" s="31" t="s">
        <v>215</v>
      </c>
      <c r="BD153" s="2">
        <v>2010</v>
      </c>
      <c r="BE153" s="2">
        <v>2011</v>
      </c>
      <c r="BF153" s="2">
        <v>2012</v>
      </c>
      <c r="BG153" s="2">
        <v>2013</v>
      </c>
      <c r="BH153" s="2">
        <v>2014</v>
      </c>
      <c r="BI153" s="2">
        <v>2015</v>
      </c>
      <c r="BJ153" s="2">
        <v>2016</v>
      </c>
      <c r="BK153" s="2">
        <v>2017</v>
      </c>
      <c r="BL153" s="2">
        <v>2018</v>
      </c>
      <c r="BM153" s="2">
        <v>2019</v>
      </c>
      <c r="BO153" s="10"/>
      <c r="BP153" s="31" t="s">
        <v>215</v>
      </c>
      <c r="BQ153" s="2">
        <v>2010</v>
      </c>
      <c r="BR153" s="2">
        <v>2011</v>
      </c>
      <c r="BS153" s="2">
        <v>2012</v>
      </c>
      <c r="BT153" s="2">
        <v>2013</v>
      </c>
      <c r="BU153" s="2">
        <v>2014</v>
      </c>
      <c r="BV153" s="2">
        <v>2015</v>
      </c>
      <c r="BW153" s="2">
        <v>2016</v>
      </c>
      <c r="BX153" s="2">
        <v>2017</v>
      </c>
      <c r="BY153" s="2">
        <v>2018</v>
      </c>
      <c r="BZ153" s="2">
        <v>2019</v>
      </c>
      <c r="CB153" s="10"/>
      <c r="CC153" s="31" t="s">
        <v>215</v>
      </c>
      <c r="CD153" s="2">
        <v>2010</v>
      </c>
      <c r="CE153" s="2">
        <v>2011</v>
      </c>
      <c r="CF153" s="2">
        <v>2012</v>
      </c>
      <c r="CG153" s="2">
        <v>2013</v>
      </c>
      <c r="CH153" s="2">
        <v>2014</v>
      </c>
      <c r="CI153" s="2">
        <v>2015</v>
      </c>
      <c r="CJ153" s="2">
        <v>2016</v>
      </c>
      <c r="CK153" s="2">
        <v>2017</v>
      </c>
      <c r="CL153" s="2">
        <v>2018</v>
      </c>
      <c r="CM153" s="2">
        <v>2019</v>
      </c>
      <c r="CO153" s="10"/>
      <c r="CP153" s="31" t="s">
        <v>215</v>
      </c>
      <c r="CQ153" s="2">
        <v>2010</v>
      </c>
      <c r="CR153" s="2">
        <v>2011</v>
      </c>
      <c r="CS153" s="2">
        <v>2012</v>
      </c>
      <c r="CT153" s="2">
        <v>2013</v>
      </c>
      <c r="CU153" s="2">
        <v>2014</v>
      </c>
      <c r="CV153" s="2">
        <v>2015</v>
      </c>
      <c r="CW153" s="2">
        <v>2016</v>
      </c>
      <c r="CX153" s="2">
        <v>2017</v>
      </c>
      <c r="CY153" s="2">
        <v>2018</v>
      </c>
      <c r="CZ153" s="2">
        <v>2019</v>
      </c>
      <c r="DB153" s="10"/>
      <c r="DC153" s="31" t="s">
        <v>215</v>
      </c>
      <c r="DD153" s="2">
        <v>2010</v>
      </c>
      <c r="DE153" s="2">
        <v>2011</v>
      </c>
      <c r="DF153" s="2">
        <v>2012</v>
      </c>
      <c r="DG153" s="2">
        <v>2013</v>
      </c>
      <c r="DH153" s="2">
        <v>2014</v>
      </c>
      <c r="DI153" s="2">
        <v>2015</v>
      </c>
      <c r="DJ153" s="2">
        <v>2016</v>
      </c>
      <c r="DK153" s="2">
        <v>2017</v>
      </c>
      <c r="DL153" s="2">
        <v>2018</v>
      </c>
      <c r="DM153" s="2">
        <v>2019</v>
      </c>
      <c r="DO153" s="10"/>
      <c r="DP153" s="31" t="s">
        <v>215</v>
      </c>
      <c r="DQ153" s="2">
        <v>2010</v>
      </c>
      <c r="DR153" s="2">
        <v>2011</v>
      </c>
      <c r="DS153" s="2">
        <v>2012</v>
      </c>
      <c r="DT153" s="2">
        <v>2013</v>
      </c>
      <c r="DU153" s="2">
        <v>2014</v>
      </c>
      <c r="DV153" s="2">
        <v>2015</v>
      </c>
      <c r="DW153" s="2">
        <v>2016</v>
      </c>
      <c r="DX153" s="2">
        <v>2017</v>
      </c>
      <c r="DY153" s="2">
        <v>2018</v>
      </c>
      <c r="DZ153" s="2">
        <v>2019</v>
      </c>
      <c r="EB153" s="10"/>
      <c r="EC153" s="31" t="s">
        <v>215</v>
      </c>
      <c r="ED153" s="2">
        <v>2010</v>
      </c>
      <c r="EE153" s="2">
        <v>2011</v>
      </c>
      <c r="EF153" s="2">
        <v>2012</v>
      </c>
      <c r="EG153" s="2">
        <v>2013</v>
      </c>
      <c r="EH153" s="2">
        <v>2014</v>
      </c>
      <c r="EI153" s="2">
        <v>2015</v>
      </c>
      <c r="EJ153" s="2">
        <v>2016</v>
      </c>
      <c r="EK153" s="2">
        <v>2017</v>
      </c>
      <c r="EL153" s="2">
        <v>2018</v>
      </c>
      <c r="EM153" s="2">
        <v>2019</v>
      </c>
      <c r="EO153" s="10"/>
      <c r="EP153" s="31" t="s">
        <v>215</v>
      </c>
      <c r="EQ153" s="2">
        <v>2010</v>
      </c>
      <c r="ER153" s="2">
        <v>2011</v>
      </c>
      <c r="ES153" s="2">
        <v>2012</v>
      </c>
      <c r="ET153" s="2">
        <v>2013</v>
      </c>
      <c r="EU153" s="2">
        <v>2014</v>
      </c>
      <c r="EV153" s="2">
        <v>2015</v>
      </c>
      <c r="EW153" s="2">
        <v>2016</v>
      </c>
      <c r="EX153" s="2">
        <v>2017</v>
      </c>
      <c r="EY153" s="2">
        <v>2018</v>
      </c>
      <c r="EZ153" s="2">
        <v>2019</v>
      </c>
      <c r="FB153" s="10"/>
      <c r="FC153" s="31" t="s">
        <v>215</v>
      </c>
      <c r="FD153" s="2">
        <v>2010</v>
      </c>
      <c r="FE153" s="2">
        <v>2011</v>
      </c>
      <c r="FF153" s="2">
        <v>2012</v>
      </c>
      <c r="FG153" s="2">
        <v>2013</v>
      </c>
      <c r="FH153" s="2">
        <v>2014</v>
      </c>
      <c r="FI153" s="2">
        <v>2015</v>
      </c>
      <c r="FJ153" s="2">
        <v>2016</v>
      </c>
      <c r="FK153" s="2">
        <v>2017</v>
      </c>
      <c r="FL153" s="2">
        <v>2018</v>
      </c>
      <c r="FM153" s="2">
        <v>2019</v>
      </c>
      <c r="FO153" s="10"/>
      <c r="FP153" s="31" t="s">
        <v>215</v>
      </c>
      <c r="FQ153" s="2">
        <v>2010</v>
      </c>
      <c r="FR153" s="2">
        <v>2011</v>
      </c>
      <c r="FS153" s="2">
        <v>2012</v>
      </c>
      <c r="FT153" s="2">
        <v>2013</v>
      </c>
      <c r="FU153" s="2">
        <v>2014</v>
      </c>
      <c r="FV153" s="2">
        <v>2015</v>
      </c>
      <c r="FW153" s="2">
        <v>2016</v>
      </c>
      <c r="FX153" s="2">
        <v>2017</v>
      </c>
      <c r="FY153" s="2">
        <v>2018</v>
      </c>
      <c r="FZ153" s="2">
        <v>2019</v>
      </c>
      <c r="GB153" s="10"/>
      <c r="GC153" s="31" t="s">
        <v>215</v>
      </c>
      <c r="GD153" s="2">
        <v>2010</v>
      </c>
      <c r="GE153" s="2">
        <v>2011</v>
      </c>
      <c r="GF153" s="2">
        <v>2012</v>
      </c>
      <c r="GG153" s="2">
        <v>2013</v>
      </c>
      <c r="GH153" s="2">
        <v>2014</v>
      </c>
      <c r="GI153" s="2">
        <v>2015</v>
      </c>
      <c r="GJ153" s="2">
        <v>2016</v>
      </c>
      <c r="GK153" s="2">
        <v>2017</v>
      </c>
      <c r="GL153" s="2">
        <v>2018</v>
      </c>
      <c r="GM153" s="2">
        <v>2019</v>
      </c>
    </row>
    <row r="154" spans="2:195" x14ac:dyDescent="0.25">
      <c r="B154" s="9">
        <f t="shared" ref="B154:C184" si="2195">B17</f>
        <v>1</v>
      </c>
      <c r="C154" s="18" t="str">
        <f t="shared" si="2195"/>
        <v>Beaver</v>
      </c>
      <c r="D154" s="34">
        <f t="shared" ref="D154:M154" si="2196">IFERROR(D199/D244, 0)</f>
        <v>0.12458745874587458</v>
      </c>
      <c r="E154" s="34">
        <f t="shared" si="2196"/>
        <v>9.2679127725856694E-2</v>
      </c>
      <c r="F154" s="34">
        <f t="shared" si="2196"/>
        <v>8.0199539524174981E-2</v>
      </c>
      <c r="G154" s="34">
        <f t="shared" si="2196"/>
        <v>7.5018754688672168E-2</v>
      </c>
      <c r="H154" s="34">
        <f t="shared" si="2196"/>
        <v>6.6617320503330871E-2</v>
      </c>
      <c r="I154" s="34">
        <f t="shared" si="2196"/>
        <v>4.5565217391304348E-2</v>
      </c>
      <c r="J154" s="34">
        <f t="shared" si="2196"/>
        <v>5.1254089422028352E-2</v>
      </c>
      <c r="K154" s="34">
        <f t="shared" si="2196"/>
        <v>6.3479923518164436E-2</v>
      </c>
      <c r="L154" s="34">
        <f t="shared" si="2196"/>
        <v>4.8662704309063894E-2</v>
      </c>
      <c r="M154" s="34">
        <f t="shared" si="2196"/>
        <v>6.4309890936442266E-2</v>
      </c>
      <c r="O154" s="9">
        <f t="shared" ref="O154:P154" si="2197">O17</f>
        <v>1</v>
      </c>
      <c r="P154" s="18" t="str">
        <f t="shared" si="2197"/>
        <v>Beaver</v>
      </c>
      <c r="Q154" s="34">
        <f t="shared" ref="Q154:Z154" si="2198">IFERROR(Q199/Q244, 0)</f>
        <v>0.31654676258992803</v>
      </c>
      <c r="R154" s="34">
        <f t="shared" si="2198"/>
        <v>0.24835164835164836</v>
      </c>
      <c r="S154" s="34">
        <f t="shared" si="2198"/>
        <v>0.26016260162601629</v>
      </c>
      <c r="T154" s="34">
        <f t="shared" si="2198"/>
        <v>0.28599999999999998</v>
      </c>
      <c r="U154" s="34">
        <f t="shared" si="2198"/>
        <v>0.22758620689655173</v>
      </c>
      <c r="V154" s="34">
        <f t="shared" si="2198"/>
        <v>0.20238095238095238</v>
      </c>
      <c r="W154" s="34">
        <f t="shared" si="2198"/>
        <v>0.17832167832167833</v>
      </c>
      <c r="X154" s="34">
        <f t="shared" si="2198"/>
        <v>0.18703976435935199</v>
      </c>
      <c r="Y154" s="34">
        <f t="shared" si="2198"/>
        <v>0.17496635262449528</v>
      </c>
      <c r="Z154" s="34">
        <f t="shared" si="2198"/>
        <v>0.18803418803418803</v>
      </c>
      <c r="AB154" s="9">
        <f t="shared" ref="AB154:AC154" si="2199">AB17</f>
        <v>1</v>
      </c>
      <c r="AC154" s="18" t="str">
        <f t="shared" si="2199"/>
        <v>Beaver</v>
      </c>
      <c r="AD154" s="34">
        <f t="shared" ref="AD154:AM154" si="2200">IFERROR(AD199/AD244, 0)</f>
        <v>0.40689655172413791</v>
      </c>
      <c r="AE154" s="34">
        <f t="shared" si="2200"/>
        <v>0.51127819548872178</v>
      </c>
      <c r="AF154" s="34">
        <f t="shared" si="2200"/>
        <v>0.58620689655172409</v>
      </c>
      <c r="AG154" s="34">
        <f t="shared" si="2200"/>
        <v>0.5</v>
      </c>
      <c r="AH154" s="34">
        <f t="shared" si="2200"/>
        <v>0.59523809523809523</v>
      </c>
      <c r="AI154" s="34">
        <f t="shared" si="2200"/>
        <v>0.63095238095238093</v>
      </c>
      <c r="AJ154" s="34">
        <f t="shared" si="2200"/>
        <v>0.53465346534653468</v>
      </c>
      <c r="AK154" s="34">
        <f t="shared" si="2200"/>
        <v>0.51578947368421058</v>
      </c>
      <c r="AL154" s="34">
        <f t="shared" si="2200"/>
        <v>0.46</v>
      </c>
      <c r="AM154" s="34">
        <f t="shared" si="2200"/>
        <v>0.50877192982456143</v>
      </c>
      <c r="AO154" s="9">
        <f t="shared" ref="AO154:AP154" si="2201">AO17</f>
        <v>1</v>
      </c>
      <c r="AP154" s="18" t="str">
        <f t="shared" si="2201"/>
        <v>Beaver</v>
      </c>
      <c r="AQ154" s="34">
        <f t="shared" ref="AQ154:AZ154" si="2202">IFERROR(AQ199/AQ244, 0)</f>
        <v>0.41007194244604317</v>
      </c>
      <c r="AR154" s="34">
        <f t="shared" si="2202"/>
        <v>0.34306569343065696</v>
      </c>
      <c r="AS154" s="34">
        <f t="shared" si="2202"/>
        <v>0.34931506849315069</v>
      </c>
      <c r="AT154" s="34">
        <f t="shared" si="2202"/>
        <v>0.42105263157894735</v>
      </c>
      <c r="AU154" s="34">
        <f t="shared" si="2202"/>
        <v>0.41208791208791207</v>
      </c>
      <c r="AV154" s="34">
        <f t="shared" si="2202"/>
        <v>0.41666666666666669</v>
      </c>
      <c r="AW154" s="34">
        <f t="shared" si="2202"/>
        <v>0.40697674418604651</v>
      </c>
      <c r="AX154" s="34">
        <f t="shared" si="2202"/>
        <v>0.46666666666666667</v>
      </c>
      <c r="AY154" s="34">
        <f t="shared" si="2202"/>
        <v>0.41025641025641024</v>
      </c>
      <c r="AZ154" s="34">
        <f t="shared" si="2202"/>
        <v>0.39084507042253519</v>
      </c>
      <c r="BB154" s="9">
        <f t="shared" ref="BB154:BC154" si="2203">BB17</f>
        <v>1</v>
      </c>
      <c r="BC154" s="18" t="str">
        <f t="shared" si="2203"/>
        <v>Beaver</v>
      </c>
      <c r="BD154" s="34">
        <f t="shared" ref="BD154:BM154" si="2204">IFERROR(BD199/BD244, 0)</f>
        <v>1.1111111111111112</v>
      </c>
      <c r="BE154" s="34">
        <f t="shared" si="2204"/>
        <v>1.2222222222222223</v>
      </c>
      <c r="BF154" s="34">
        <f t="shared" si="2204"/>
        <v>1.1538461538461537</v>
      </c>
      <c r="BG154" s="34">
        <f t="shared" si="2204"/>
        <v>0.9375</v>
      </c>
      <c r="BH154" s="34">
        <f t="shared" si="2204"/>
        <v>0.9375</v>
      </c>
      <c r="BI154" s="34">
        <f t="shared" si="2204"/>
        <v>0.95833333333333337</v>
      </c>
      <c r="BJ154" s="34">
        <f t="shared" si="2204"/>
        <v>0.8571428571428571</v>
      </c>
      <c r="BK154" s="34">
        <f t="shared" si="2204"/>
        <v>0.94285714285714284</v>
      </c>
      <c r="BL154" s="34">
        <f t="shared" si="2204"/>
        <v>0.92307692307692313</v>
      </c>
      <c r="BM154" s="34">
        <f t="shared" si="2204"/>
        <v>1.2222222222222223</v>
      </c>
      <c r="BO154" s="9">
        <f t="shared" ref="BO154:BP154" si="2205">BO17</f>
        <v>1</v>
      </c>
      <c r="BP154" s="18" t="str">
        <f t="shared" si="2205"/>
        <v>Beaver</v>
      </c>
      <c r="BQ154" s="34">
        <f t="shared" ref="BQ154:BZ154" si="2206">IFERROR(BQ199/BQ244, 0)</f>
        <v>0.32463768115942027</v>
      </c>
      <c r="BR154" s="34">
        <f t="shared" si="2206"/>
        <v>0.32122905027932963</v>
      </c>
      <c r="BS154" s="34">
        <f t="shared" si="2206"/>
        <v>0.30737704918032788</v>
      </c>
      <c r="BT154" s="34">
        <f t="shared" si="2206"/>
        <v>0.31535269709543567</v>
      </c>
      <c r="BU154" s="34">
        <f t="shared" si="2206"/>
        <v>0.30555555555555558</v>
      </c>
      <c r="BV154" s="34">
        <f t="shared" si="2206"/>
        <v>0.32608695652173914</v>
      </c>
      <c r="BW154" s="34">
        <f t="shared" si="2206"/>
        <v>0.4207492795389049</v>
      </c>
      <c r="BX154" s="34">
        <f t="shared" si="2206"/>
        <v>0.4088050314465409</v>
      </c>
      <c r="BY154" s="34">
        <f t="shared" si="2206"/>
        <v>0.34844192634560905</v>
      </c>
      <c r="BZ154" s="34">
        <f t="shared" si="2206"/>
        <v>0.40458015267175573</v>
      </c>
      <c r="CB154" s="9">
        <f t="shared" ref="CB154:CC154" si="2207">CB17</f>
        <v>1</v>
      </c>
      <c r="CC154" s="18" t="str">
        <f t="shared" si="2207"/>
        <v>Beaver</v>
      </c>
      <c r="CD154" s="34">
        <f t="shared" ref="CD154:CM154" si="2208">IFERROR(CD199/CD244, 0)</f>
        <v>0.29310344827586204</v>
      </c>
      <c r="CE154" s="34">
        <f t="shared" si="2208"/>
        <v>0.28399999999999997</v>
      </c>
      <c r="CF154" s="34">
        <f t="shared" si="2208"/>
        <v>0.27210884353741499</v>
      </c>
      <c r="CG154" s="34">
        <f t="shared" si="2208"/>
        <v>0.28753993610223644</v>
      </c>
      <c r="CH154" s="34">
        <f t="shared" si="2208"/>
        <v>0.2476489028213166</v>
      </c>
      <c r="CI154" s="34">
        <f t="shared" si="2208"/>
        <v>0.36842105263157893</v>
      </c>
      <c r="CJ154" s="34">
        <f t="shared" si="2208"/>
        <v>0.36577181208053694</v>
      </c>
      <c r="CK154" s="34">
        <f t="shared" si="2208"/>
        <v>0.43775100401606426</v>
      </c>
      <c r="CL154" s="34">
        <f t="shared" si="2208"/>
        <v>0.32</v>
      </c>
      <c r="CM154" s="34">
        <f t="shared" si="2208"/>
        <v>0.30223880597014924</v>
      </c>
      <c r="CO154" s="9">
        <f t="shared" ref="CO154:CP154" si="2209">CO17</f>
        <v>1</v>
      </c>
      <c r="CP154" s="18" t="str">
        <f t="shared" si="2209"/>
        <v>Beaver</v>
      </c>
      <c r="CQ154" s="34">
        <f t="shared" ref="CQ154:CZ154" si="2210">IFERROR(CQ199/CQ244, 0)</f>
        <v>0.92500000000000004</v>
      </c>
      <c r="CR154" s="34">
        <f t="shared" si="2210"/>
        <v>0.94545454545454544</v>
      </c>
      <c r="CS154" s="34">
        <f t="shared" si="2210"/>
        <v>0.80281690140845074</v>
      </c>
      <c r="CT154" s="34">
        <f t="shared" si="2210"/>
        <v>1.5</v>
      </c>
      <c r="CU154" s="34">
        <f t="shared" si="2210"/>
        <v>0.9</v>
      </c>
      <c r="CV154" s="34">
        <f t="shared" si="2210"/>
        <v>1</v>
      </c>
      <c r="CW154" s="34">
        <f t="shared" si="2210"/>
        <v>1</v>
      </c>
      <c r="CX154" s="34">
        <f t="shared" si="2210"/>
        <v>1.4</v>
      </c>
      <c r="CY154" s="34">
        <f t="shared" si="2210"/>
        <v>0.9</v>
      </c>
      <c r="CZ154" s="34">
        <f t="shared" si="2210"/>
        <v>1.125</v>
      </c>
      <c r="DB154" s="9">
        <f t="shared" ref="DB154:DC154" si="2211">DB17</f>
        <v>1</v>
      </c>
      <c r="DC154" s="18" t="str">
        <f t="shared" si="2211"/>
        <v>Beaver</v>
      </c>
      <c r="DD154" s="34">
        <f t="shared" ref="DD154:DM154" si="2212">IFERROR(DD199/DD244, 0)</f>
        <v>0.50980392156862742</v>
      </c>
      <c r="DE154" s="34">
        <f t="shared" si="2212"/>
        <v>0.45454545454545453</v>
      </c>
      <c r="DF154" s="34">
        <f t="shared" si="2212"/>
        <v>0.51063829787234039</v>
      </c>
      <c r="DG154" s="34">
        <f t="shared" si="2212"/>
        <v>0.5056179775280899</v>
      </c>
      <c r="DH154" s="34">
        <f t="shared" si="2212"/>
        <v>0.51162790697674421</v>
      </c>
      <c r="DI154" s="34">
        <f t="shared" si="2212"/>
        <v>0.55172413793103448</v>
      </c>
      <c r="DJ154" s="34">
        <f t="shared" si="2212"/>
        <v>0.60377358490566035</v>
      </c>
      <c r="DK154" s="34">
        <f t="shared" si="2212"/>
        <v>0.60606060606060608</v>
      </c>
      <c r="DL154" s="34">
        <f t="shared" si="2212"/>
        <v>0.65753424657534243</v>
      </c>
      <c r="DM154" s="34">
        <f t="shared" si="2212"/>
        <v>0.55000000000000004</v>
      </c>
      <c r="DO154" s="9">
        <f t="shared" ref="DO154:DP154" si="2213">DO17</f>
        <v>1</v>
      </c>
      <c r="DP154" s="18" t="str">
        <f t="shared" si="2213"/>
        <v>Beaver</v>
      </c>
      <c r="DQ154" s="34">
        <f t="shared" ref="DQ154:DZ154" si="2214">IFERROR(DQ199/DQ244, 0)</f>
        <v>0.84782608695652173</v>
      </c>
      <c r="DR154" s="34">
        <f t="shared" si="2214"/>
        <v>0.81609195402298851</v>
      </c>
      <c r="DS154" s="34">
        <f t="shared" si="2214"/>
        <v>0.59130434782608698</v>
      </c>
      <c r="DT154" s="34">
        <f t="shared" si="2214"/>
        <v>0.57798165137614677</v>
      </c>
      <c r="DU154" s="34">
        <f t="shared" si="2214"/>
        <v>0.63157894736842102</v>
      </c>
      <c r="DV154" s="34">
        <f t="shared" si="2214"/>
        <v>0.55172413793103448</v>
      </c>
      <c r="DW154" s="34">
        <f t="shared" si="2214"/>
        <v>0.53398058252427183</v>
      </c>
      <c r="DX154" s="34">
        <f t="shared" si="2214"/>
        <v>0.73484848484848486</v>
      </c>
      <c r="DY154" s="34">
        <f t="shared" si="2214"/>
        <v>0.55474452554744524</v>
      </c>
      <c r="DZ154" s="34">
        <f t="shared" si="2214"/>
        <v>0.62758620689655176</v>
      </c>
      <c r="EB154" s="9">
        <f t="shared" ref="EB154:EC154" si="2215">EB17</f>
        <v>1</v>
      </c>
      <c r="EC154" s="18" t="str">
        <f t="shared" si="2215"/>
        <v>Beaver</v>
      </c>
      <c r="ED154" s="34">
        <f t="shared" ref="ED154:EM154" si="2216">IFERROR(ED199/ED244, 0)</f>
        <v>0.22129436325678498</v>
      </c>
      <c r="EE154" s="34">
        <f t="shared" si="2216"/>
        <v>0.18441064638783269</v>
      </c>
      <c r="EF154" s="34">
        <f t="shared" si="2216"/>
        <v>0.19891500904159132</v>
      </c>
      <c r="EG154" s="34">
        <f t="shared" si="2216"/>
        <v>0.20733652312599682</v>
      </c>
      <c r="EH154" s="34">
        <f t="shared" si="2216"/>
        <v>0.19762845849802371</v>
      </c>
      <c r="EI154" s="34">
        <f t="shared" si="2216"/>
        <v>0.21826280623608019</v>
      </c>
      <c r="EJ154" s="34">
        <f t="shared" si="2216"/>
        <v>0.20882352941176471</v>
      </c>
      <c r="EK154" s="34">
        <f t="shared" si="2216"/>
        <v>0.35483870967741937</v>
      </c>
      <c r="EL154" s="34">
        <f t="shared" si="2216"/>
        <v>0.28793774319066145</v>
      </c>
      <c r="EM154" s="34">
        <f t="shared" si="2216"/>
        <v>0.31486880466472306</v>
      </c>
      <c r="EO154" s="9">
        <f t="shared" ref="EO154:EP154" si="2217">EO17</f>
        <v>1</v>
      </c>
      <c r="EP154" s="18" t="str">
        <f t="shared" si="2217"/>
        <v>Beaver</v>
      </c>
      <c r="EQ154" s="34">
        <f t="shared" ref="EQ154:EZ154" si="2218">IFERROR(EQ199/EQ244, 0)</f>
        <v>0.40418118466898956</v>
      </c>
      <c r="ER154" s="34">
        <f t="shared" si="2218"/>
        <v>0.33220338983050846</v>
      </c>
      <c r="ES154" s="34">
        <f t="shared" si="2218"/>
        <v>0.38823529411764707</v>
      </c>
      <c r="ET154" s="34">
        <f t="shared" si="2218"/>
        <v>0.3612040133779264</v>
      </c>
      <c r="EU154" s="34">
        <f t="shared" si="2218"/>
        <v>0.34768211920529801</v>
      </c>
      <c r="EV154" s="34">
        <f t="shared" si="2218"/>
        <v>0.31606217616580312</v>
      </c>
      <c r="EW154" s="34">
        <f t="shared" si="2218"/>
        <v>0.31688311688311688</v>
      </c>
      <c r="EX154" s="34">
        <f t="shared" si="2218"/>
        <v>0.3470031545741325</v>
      </c>
      <c r="EY154" s="34">
        <f t="shared" si="2218"/>
        <v>0.33812949640287771</v>
      </c>
      <c r="EZ154" s="34">
        <f t="shared" si="2218"/>
        <v>0.38521400778210119</v>
      </c>
      <c r="FB154" s="9">
        <f t="shared" ref="FB154:FC154" si="2219">FB17</f>
        <v>1</v>
      </c>
      <c r="FC154" s="18" t="str">
        <f t="shared" si="2219"/>
        <v>Beaver</v>
      </c>
      <c r="FD154" s="34">
        <f t="shared" ref="FD154:FM154" si="2220">IFERROR(FD199/FD244, 0)</f>
        <v>0.68656716417910446</v>
      </c>
      <c r="FE154" s="34">
        <f t="shared" si="2220"/>
        <v>0.82352941176470584</v>
      </c>
      <c r="FF154" s="34">
        <f t="shared" si="2220"/>
        <v>0.8035714285714286</v>
      </c>
      <c r="FG154" s="34">
        <f t="shared" si="2220"/>
        <v>0.63529411764705879</v>
      </c>
      <c r="FH154" s="34">
        <f t="shared" si="2220"/>
        <v>0.64077669902912626</v>
      </c>
      <c r="FI154" s="34">
        <f t="shared" si="2220"/>
        <v>0.66666666666666663</v>
      </c>
      <c r="FJ154" s="34">
        <f t="shared" si="2220"/>
        <v>0.72368421052631582</v>
      </c>
      <c r="FK154" s="34">
        <f t="shared" si="2220"/>
        <v>0.66216216216216217</v>
      </c>
      <c r="FL154" s="34">
        <f t="shared" si="2220"/>
        <v>0.76470588235294112</v>
      </c>
      <c r="FM154" s="34">
        <f t="shared" si="2220"/>
        <v>0.83783783783783783</v>
      </c>
      <c r="FO154" s="9">
        <f t="shared" ref="FO154:FP154" si="2221">FO17</f>
        <v>1</v>
      </c>
      <c r="FP154" s="18" t="str">
        <f t="shared" si="2221"/>
        <v>Beaver</v>
      </c>
      <c r="FQ154" s="34">
        <f t="shared" ref="FQ154:FZ154" si="2222">IFERROR(FQ199/FQ244, 0)</f>
        <v>0.50862068965517238</v>
      </c>
      <c r="FR154" s="34">
        <f t="shared" si="2222"/>
        <v>0.50588235294117645</v>
      </c>
      <c r="FS154" s="34">
        <f t="shared" si="2222"/>
        <v>0.48514851485148514</v>
      </c>
      <c r="FT154" s="34">
        <f t="shared" si="2222"/>
        <v>0.47286821705426357</v>
      </c>
      <c r="FU154" s="34">
        <f t="shared" si="2222"/>
        <v>0.38666666666666666</v>
      </c>
      <c r="FV154" s="34">
        <f t="shared" si="2222"/>
        <v>0.3595505617977528</v>
      </c>
      <c r="FW154" s="34">
        <f t="shared" si="2222"/>
        <v>0.42690058479532161</v>
      </c>
      <c r="FX154" s="34">
        <f t="shared" si="2222"/>
        <v>0.46511627906976744</v>
      </c>
      <c r="FY154" s="34">
        <f t="shared" si="2222"/>
        <v>0.45348837209302323</v>
      </c>
      <c r="FZ154" s="34">
        <f t="shared" si="2222"/>
        <v>0.42236024844720499</v>
      </c>
      <c r="GB154" s="9">
        <f t="shared" ref="GB154:GC154" si="2223">GB17</f>
        <v>1</v>
      </c>
      <c r="GC154" s="18" t="str">
        <f t="shared" si="2223"/>
        <v>Beaver</v>
      </c>
      <c r="GD154" s="34">
        <f t="shared" ref="GD154:GM154" si="2224">IFERROR(GD199/GD244, 0)</f>
        <v>0</v>
      </c>
      <c r="GE154" s="34">
        <f t="shared" si="2224"/>
        <v>0</v>
      </c>
      <c r="GF154" s="34">
        <f t="shared" si="2224"/>
        <v>0</v>
      </c>
      <c r="GG154" s="34">
        <f t="shared" si="2224"/>
        <v>0</v>
      </c>
      <c r="GH154" s="34">
        <f t="shared" si="2224"/>
        <v>0</v>
      </c>
      <c r="GI154" s="34">
        <f t="shared" si="2224"/>
        <v>0</v>
      </c>
      <c r="GJ154" s="34">
        <f t="shared" si="2224"/>
        <v>0</v>
      </c>
      <c r="GK154" s="34">
        <f t="shared" si="2224"/>
        <v>0</v>
      </c>
      <c r="GL154" s="34">
        <f t="shared" si="2224"/>
        <v>0</v>
      </c>
      <c r="GM154" s="34">
        <f t="shared" si="2224"/>
        <v>0</v>
      </c>
    </row>
    <row r="155" spans="2:195" x14ac:dyDescent="0.25">
      <c r="B155" s="9">
        <f t="shared" si="2195"/>
        <v>3</v>
      </c>
      <c r="C155" s="18" t="str">
        <f t="shared" si="2195"/>
        <v>Box Elder</v>
      </c>
      <c r="D155" s="34">
        <f t="shared" ref="D155:M155" si="2225">IFERROR(D200/D245, 0)</f>
        <v>2.2981306610136826E-2</v>
      </c>
      <c r="E155" s="34">
        <f t="shared" si="2225"/>
        <v>2.2040003791828609E-2</v>
      </c>
      <c r="F155" s="34">
        <f t="shared" si="2225"/>
        <v>2.6186735228300718E-2</v>
      </c>
      <c r="G155" s="34">
        <f t="shared" si="2225"/>
        <v>2.0961313012895662E-2</v>
      </c>
      <c r="H155" s="34">
        <f t="shared" si="2225"/>
        <v>2.3220762093165655E-2</v>
      </c>
      <c r="I155" s="34">
        <f t="shared" si="2225"/>
        <v>2.3448146233729619E-2</v>
      </c>
      <c r="J155" s="34">
        <f t="shared" si="2225"/>
        <v>2.2787641549000419E-2</v>
      </c>
      <c r="K155" s="34">
        <f t="shared" si="2225"/>
        <v>1.9663812242308912E-2</v>
      </c>
      <c r="L155" s="34">
        <f t="shared" si="2225"/>
        <v>2.0250723240115717E-2</v>
      </c>
      <c r="M155" s="34">
        <f t="shared" si="2225"/>
        <v>1.8763703828638893E-2</v>
      </c>
      <c r="O155" s="9">
        <f t="shared" ref="O155:P155" si="2226">O18</f>
        <v>3</v>
      </c>
      <c r="P155" s="18" t="str">
        <f t="shared" si="2226"/>
        <v>Box Elder</v>
      </c>
      <c r="Q155" s="34">
        <f t="shared" ref="Q155:Z155" si="2227">IFERROR(Q200/Q245, 0)</f>
        <v>0.20863309352517986</v>
      </c>
      <c r="R155" s="34">
        <f t="shared" si="2227"/>
        <v>0.18972332015810275</v>
      </c>
      <c r="S155" s="34">
        <f t="shared" si="2227"/>
        <v>0.20549738219895289</v>
      </c>
      <c r="T155" s="34">
        <f t="shared" si="2227"/>
        <v>0.19151515151515153</v>
      </c>
      <c r="U155" s="34">
        <f t="shared" si="2227"/>
        <v>0.19391634980988592</v>
      </c>
      <c r="V155" s="34">
        <f t="shared" si="2227"/>
        <v>0.23057953144266338</v>
      </c>
      <c r="W155" s="34">
        <f t="shared" si="2227"/>
        <v>0.22169811320754718</v>
      </c>
      <c r="X155" s="34">
        <f t="shared" si="2227"/>
        <v>0.23250000000000001</v>
      </c>
      <c r="Y155" s="34">
        <f t="shared" si="2227"/>
        <v>0.20238095238095238</v>
      </c>
      <c r="Z155" s="34">
        <f t="shared" si="2227"/>
        <v>0.23097463284379172</v>
      </c>
      <c r="AB155" s="9">
        <f t="shared" ref="AB155:AC155" si="2228">AB18</f>
        <v>3</v>
      </c>
      <c r="AC155" s="18" t="str">
        <f t="shared" si="2228"/>
        <v>Box Elder</v>
      </c>
      <c r="AD155" s="34">
        <f t="shared" ref="AD155:AM155" si="2229">IFERROR(AD200/AD245, 0)</f>
        <v>0.13408190224570674</v>
      </c>
      <c r="AE155" s="34">
        <f t="shared" si="2229"/>
        <v>0.14063512637718731</v>
      </c>
      <c r="AF155" s="34">
        <f t="shared" si="2229"/>
        <v>0.11980440097799511</v>
      </c>
      <c r="AG155" s="34">
        <f t="shared" si="2229"/>
        <v>0.14841498559077809</v>
      </c>
      <c r="AH155" s="34">
        <f t="shared" si="2229"/>
        <v>0.14908802537668517</v>
      </c>
      <c r="AI155" s="34">
        <f t="shared" si="2229"/>
        <v>0.14437689969604864</v>
      </c>
      <c r="AJ155" s="34">
        <f t="shared" si="2229"/>
        <v>0.15235885537509666</v>
      </c>
      <c r="AK155" s="34">
        <f t="shared" si="2229"/>
        <v>0.18851132686084143</v>
      </c>
      <c r="AL155" s="34">
        <f t="shared" si="2229"/>
        <v>0.15898767034393252</v>
      </c>
      <c r="AM155" s="34">
        <f t="shared" si="2229"/>
        <v>0.1391304347826087</v>
      </c>
      <c r="AO155" s="9">
        <f t="shared" ref="AO155:AP155" si="2230">AO18</f>
        <v>3</v>
      </c>
      <c r="AP155" s="18" t="str">
        <f t="shared" si="2230"/>
        <v>Box Elder</v>
      </c>
      <c r="AQ155" s="34">
        <f t="shared" ref="AQ155:AZ155" si="2231">IFERROR(AQ200/AQ245, 0)</f>
        <v>6.7537237298510508E-2</v>
      </c>
      <c r="AR155" s="34">
        <f t="shared" si="2231"/>
        <v>8.0645161290322578E-2</v>
      </c>
      <c r="AS155" s="34">
        <f t="shared" si="2231"/>
        <v>7.2779922779922776E-2</v>
      </c>
      <c r="AT155" s="34">
        <f t="shared" si="2231"/>
        <v>8.2744514689475648E-2</v>
      </c>
      <c r="AU155" s="34">
        <f t="shared" si="2231"/>
        <v>6.8156001514577805E-2</v>
      </c>
      <c r="AV155" s="34">
        <f t="shared" si="2231"/>
        <v>7.8861943860989117E-2</v>
      </c>
      <c r="AW155" s="34">
        <f t="shared" si="2231"/>
        <v>6.8306010928961755E-2</v>
      </c>
      <c r="AX155" s="34">
        <f t="shared" si="2231"/>
        <v>6.6123356177069825E-2</v>
      </c>
      <c r="AY155" s="34">
        <f t="shared" si="2231"/>
        <v>7.2859744990892539E-2</v>
      </c>
      <c r="AZ155" s="34">
        <f t="shared" si="2231"/>
        <v>6.2152964356080961E-2</v>
      </c>
      <c r="BB155" s="9">
        <f t="shared" ref="BB155:BC155" si="2232">BB18</f>
        <v>3</v>
      </c>
      <c r="BC155" s="18" t="str">
        <f t="shared" si="2232"/>
        <v>Box Elder</v>
      </c>
      <c r="BD155" s="34">
        <f t="shared" ref="BD155:BM155" si="2233">IFERROR(BD200/BD245, 0)</f>
        <v>0.28055555555555556</v>
      </c>
      <c r="BE155" s="34">
        <f t="shared" si="2233"/>
        <v>0.28676470588235292</v>
      </c>
      <c r="BF155" s="34">
        <f t="shared" si="2233"/>
        <v>0.31481481481481483</v>
      </c>
      <c r="BG155" s="34">
        <f t="shared" si="2233"/>
        <v>0.30825242718446599</v>
      </c>
      <c r="BH155" s="34">
        <f t="shared" si="2233"/>
        <v>0.30465116279069765</v>
      </c>
      <c r="BI155" s="34">
        <f t="shared" si="2233"/>
        <v>0.27850467289719627</v>
      </c>
      <c r="BJ155" s="34">
        <f t="shared" si="2233"/>
        <v>0.27272727272727271</v>
      </c>
      <c r="BK155" s="34">
        <f t="shared" si="2233"/>
        <v>0.30830039525691699</v>
      </c>
      <c r="BL155" s="34">
        <f t="shared" si="2233"/>
        <v>0.25333333333333335</v>
      </c>
      <c r="BM155" s="34">
        <f t="shared" si="2233"/>
        <v>0.33206106870229007</v>
      </c>
      <c r="BO155" s="9">
        <f t="shared" ref="BO155:BP155" si="2234">BO18</f>
        <v>3</v>
      </c>
      <c r="BP155" s="18" t="str">
        <f t="shared" si="2234"/>
        <v>Box Elder</v>
      </c>
      <c r="BQ155" s="34">
        <f t="shared" ref="BQ155:BZ155" si="2235">IFERROR(BQ200/BQ245, 0)</f>
        <v>0.11168831168831168</v>
      </c>
      <c r="BR155" s="34">
        <f t="shared" si="2235"/>
        <v>0.13750468340202324</v>
      </c>
      <c r="BS155" s="34">
        <f t="shared" si="2235"/>
        <v>0.13800820589332338</v>
      </c>
      <c r="BT155" s="34">
        <f t="shared" si="2235"/>
        <v>0.13160485723662618</v>
      </c>
      <c r="BU155" s="34">
        <f t="shared" si="2235"/>
        <v>0.1247172859450727</v>
      </c>
      <c r="BV155" s="34">
        <f t="shared" si="2235"/>
        <v>0.10571625344352617</v>
      </c>
      <c r="BW155" s="34">
        <f t="shared" si="2235"/>
        <v>0.11007194244604317</v>
      </c>
      <c r="BX155" s="34">
        <f t="shared" si="2235"/>
        <v>0.10388209920920201</v>
      </c>
      <c r="BY155" s="34">
        <f t="shared" si="2235"/>
        <v>0.12298387096774194</v>
      </c>
      <c r="BZ155" s="34">
        <f t="shared" si="2235"/>
        <v>0.11622992392223161</v>
      </c>
      <c r="CB155" s="9">
        <f t="shared" ref="CB155:CC155" si="2236">CB18</f>
        <v>3</v>
      </c>
      <c r="CC155" s="18" t="str">
        <f t="shared" si="2236"/>
        <v>Box Elder</v>
      </c>
      <c r="CD155" s="34">
        <f t="shared" ref="CD155:CM155" si="2237">IFERROR(CD200/CD245, 0)</f>
        <v>0.1944922547332186</v>
      </c>
      <c r="CE155" s="34">
        <f t="shared" si="2237"/>
        <v>0.19701213818860877</v>
      </c>
      <c r="CF155" s="34">
        <f t="shared" si="2237"/>
        <v>0.20268872802481902</v>
      </c>
      <c r="CG155" s="34">
        <f t="shared" si="2237"/>
        <v>0.18921668362156663</v>
      </c>
      <c r="CH155" s="34">
        <f t="shared" si="2237"/>
        <v>0.18326271186440679</v>
      </c>
      <c r="CI155" s="34">
        <f t="shared" si="2237"/>
        <v>0.18435155412647375</v>
      </c>
      <c r="CJ155" s="34">
        <f t="shared" si="2237"/>
        <v>0.20063357972544879</v>
      </c>
      <c r="CK155" s="34">
        <f t="shared" si="2237"/>
        <v>0.18837863167760074</v>
      </c>
      <c r="CL155" s="34">
        <f t="shared" si="2237"/>
        <v>0.16392020815264527</v>
      </c>
      <c r="CM155" s="34">
        <f t="shared" si="2237"/>
        <v>0.1662425784563189</v>
      </c>
      <c r="CO155" s="9">
        <f t="shared" ref="CO155:CP155" si="2238">CO18</f>
        <v>3</v>
      </c>
      <c r="CP155" s="18" t="str">
        <f t="shared" si="2238"/>
        <v>Box Elder</v>
      </c>
      <c r="CQ155" s="34">
        <f t="shared" ref="CQ155:CZ155" si="2239">IFERROR(CQ200/CQ245, 0)</f>
        <v>0.35276073619631904</v>
      </c>
      <c r="CR155" s="34">
        <f t="shared" si="2239"/>
        <v>0.37979094076655051</v>
      </c>
      <c r="CS155" s="34">
        <f t="shared" si="2239"/>
        <v>0.36363636363636365</v>
      </c>
      <c r="CT155" s="34">
        <f t="shared" si="2239"/>
        <v>0.39080459770114945</v>
      </c>
      <c r="CU155" s="34">
        <f t="shared" si="2239"/>
        <v>0.34876543209876543</v>
      </c>
      <c r="CV155" s="34">
        <f t="shared" si="2239"/>
        <v>0.37010676156583627</v>
      </c>
      <c r="CW155" s="34">
        <f t="shared" si="2239"/>
        <v>0.3543307086614173</v>
      </c>
      <c r="CX155" s="34">
        <f t="shared" si="2239"/>
        <v>0.39805825242718446</v>
      </c>
      <c r="CY155" s="34">
        <f t="shared" si="2239"/>
        <v>0.39204545454545453</v>
      </c>
      <c r="CZ155" s="34">
        <f t="shared" si="2239"/>
        <v>0.4765625</v>
      </c>
      <c r="DB155" s="9">
        <f t="shared" ref="DB155:DC155" si="2240">DB18</f>
        <v>3</v>
      </c>
      <c r="DC155" s="18" t="str">
        <f t="shared" si="2240"/>
        <v>Box Elder</v>
      </c>
      <c r="DD155" s="34">
        <f t="shared" ref="DD155:DM155" si="2241">IFERROR(DD200/DD245, 0)</f>
        <v>0.2276536312849162</v>
      </c>
      <c r="DE155" s="34">
        <f t="shared" si="2241"/>
        <v>0.19880418535127056</v>
      </c>
      <c r="DF155" s="34">
        <f t="shared" si="2241"/>
        <v>0.2077562326869806</v>
      </c>
      <c r="DG155" s="34">
        <f t="shared" si="2241"/>
        <v>0.17685950413223139</v>
      </c>
      <c r="DH155" s="34">
        <f t="shared" si="2241"/>
        <v>0.17857142857142858</v>
      </c>
      <c r="DI155" s="34">
        <f t="shared" si="2241"/>
        <v>0.16788321167883211</v>
      </c>
      <c r="DJ155" s="34">
        <f t="shared" si="2241"/>
        <v>0.18454935622317598</v>
      </c>
      <c r="DK155" s="34">
        <f t="shared" si="2241"/>
        <v>0.20278833967046894</v>
      </c>
      <c r="DL155" s="34">
        <f t="shared" si="2241"/>
        <v>0.18576598311218334</v>
      </c>
      <c r="DM155" s="34">
        <f t="shared" si="2241"/>
        <v>0.19640718562874251</v>
      </c>
      <c r="DO155" s="9">
        <f t="shared" ref="DO155:DP155" si="2242">DO18</f>
        <v>3</v>
      </c>
      <c r="DP155" s="18" t="str">
        <f t="shared" si="2242"/>
        <v>Box Elder</v>
      </c>
      <c r="DQ155" s="34">
        <f t="shared" ref="DQ155:DZ155" si="2243">IFERROR(DQ200/DQ245, 0)</f>
        <v>0.14895635673624288</v>
      </c>
      <c r="DR155" s="34">
        <f t="shared" si="2243"/>
        <v>0.19686411149825783</v>
      </c>
      <c r="DS155" s="34">
        <f t="shared" si="2243"/>
        <v>0.16525821596244131</v>
      </c>
      <c r="DT155" s="34">
        <f t="shared" si="2243"/>
        <v>0.14596273291925466</v>
      </c>
      <c r="DU155" s="34">
        <f t="shared" si="2243"/>
        <v>0.13366690493209435</v>
      </c>
      <c r="DV155" s="34">
        <f t="shared" si="2243"/>
        <v>0.12845303867403315</v>
      </c>
      <c r="DW155" s="34">
        <f t="shared" si="2243"/>
        <v>0.11847672778561354</v>
      </c>
      <c r="DX155" s="34">
        <f t="shared" si="2243"/>
        <v>0.12786002691790041</v>
      </c>
      <c r="DY155" s="34">
        <f t="shared" si="2243"/>
        <v>0.14192708333333334</v>
      </c>
      <c r="DZ155" s="34">
        <f t="shared" si="2243"/>
        <v>0.14207980652962515</v>
      </c>
      <c r="EB155" s="9">
        <f t="shared" ref="EB155:EC155" si="2244">EB18</f>
        <v>3</v>
      </c>
      <c r="EC155" s="18" t="str">
        <f t="shared" si="2244"/>
        <v>Box Elder</v>
      </c>
      <c r="ED155" s="34">
        <f t="shared" ref="ED155:EM155" si="2245">IFERROR(ED200/ED245, 0)</f>
        <v>8.5780525502318392E-2</v>
      </c>
      <c r="EE155" s="34">
        <f t="shared" si="2245"/>
        <v>7.6506765067650681E-2</v>
      </c>
      <c r="EF155" s="34">
        <f t="shared" si="2245"/>
        <v>9.3544137022397889E-2</v>
      </c>
      <c r="EG155" s="34">
        <f t="shared" si="2245"/>
        <v>8.9743589743589744E-2</v>
      </c>
      <c r="EH155" s="34">
        <f t="shared" si="2245"/>
        <v>9.1318157755426149E-2</v>
      </c>
      <c r="EI155" s="34">
        <f t="shared" si="2245"/>
        <v>8.2504703036818061E-2</v>
      </c>
      <c r="EJ155" s="34">
        <f t="shared" si="2245"/>
        <v>8.6136177194421654E-2</v>
      </c>
      <c r="EK155" s="34">
        <f t="shared" si="2245"/>
        <v>6.6812972445744939E-2</v>
      </c>
      <c r="EL155" s="34">
        <f t="shared" si="2245"/>
        <v>7.6698811392688943E-2</v>
      </c>
      <c r="EM155" s="34">
        <f t="shared" si="2245"/>
        <v>6.5332160140783108E-2</v>
      </c>
      <c r="EO155" s="9">
        <f t="shared" ref="EO155:EP155" si="2246">EO18</f>
        <v>3</v>
      </c>
      <c r="EP155" s="18" t="str">
        <f t="shared" si="2246"/>
        <v>Box Elder</v>
      </c>
      <c r="EQ155" s="34">
        <f t="shared" ref="EQ155:EZ155" si="2247">IFERROR(EQ200/EQ245, 0)</f>
        <v>0.15346938775510205</v>
      </c>
      <c r="ER155" s="34">
        <f t="shared" si="2247"/>
        <v>0.16433021806853582</v>
      </c>
      <c r="ES155" s="34">
        <f t="shared" si="2247"/>
        <v>0.15752895752895754</v>
      </c>
      <c r="ET155" s="34">
        <f t="shared" si="2247"/>
        <v>0.16377171215880892</v>
      </c>
      <c r="EU155" s="34">
        <f t="shared" si="2247"/>
        <v>0.15120810600155885</v>
      </c>
      <c r="EV155" s="34">
        <f t="shared" si="2247"/>
        <v>0.17485549132947978</v>
      </c>
      <c r="EW155" s="34">
        <f t="shared" si="2247"/>
        <v>0.16022889842632332</v>
      </c>
      <c r="EX155" s="34">
        <f t="shared" si="2247"/>
        <v>0.13265993265993267</v>
      </c>
      <c r="EY155" s="34">
        <f t="shared" si="2247"/>
        <v>0.12688031393067364</v>
      </c>
      <c r="EZ155" s="34">
        <f t="shared" si="2247"/>
        <v>0.11557788944723618</v>
      </c>
      <c r="FB155" s="9">
        <f t="shared" ref="FB155:FC155" si="2248">FB18</f>
        <v>3</v>
      </c>
      <c r="FC155" s="18" t="str">
        <f t="shared" si="2248"/>
        <v>Box Elder</v>
      </c>
      <c r="FD155" s="34">
        <f t="shared" ref="FD155:FM155" si="2249">IFERROR(FD200/FD245, 0)</f>
        <v>0.21256684491978609</v>
      </c>
      <c r="FE155" s="34">
        <f t="shared" si="2249"/>
        <v>0.20029239766081872</v>
      </c>
      <c r="FF155" s="34">
        <f t="shared" si="2249"/>
        <v>0.19350073855243721</v>
      </c>
      <c r="FG155" s="34">
        <f t="shared" si="2249"/>
        <v>0.24927113702623907</v>
      </c>
      <c r="FH155" s="34">
        <f t="shared" si="2249"/>
        <v>0.18686868686868688</v>
      </c>
      <c r="FI155" s="34">
        <f t="shared" si="2249"/>
        <v>0.20949263502454993</v>
      </c>
      <c r="FJ155" s="34">
        <f t="shared" si="2249"/>
        <v>0.17124183006535948</v>
      </c>
      <c r="FK155" s="34">
        <f t="shared" si="2249"/>
        <v>0.17995169082125603</v>
      </c>
      <c r="FL155" s="34">
        <f t="shared" si="2249"/>
        <v>0.21202185792349726</v>
      </c>
      <c r="FM155" s="34">
        <f t="shared" si="2249"/>
        <v>0.18536585365853658</v>
      </c>
      <c r="FO155" s="9">
        <f t="shared" ref="FO155:FP155" si="2250">FO18</f>
        <v>3</v>
      </c>
      <c r="FP155" s="18" t="str">
        <f t="shared" si="2250"/>
        <v>Box Elder</v>
      </c>
      <c r="FQ155" s="34">
        <f t="shared" ref="FQ155:FZ155" si="2251">IFERROR(FQ200/FQ245, 0)</f>
        <v>0.14632405424696646</v>
      </c>
      <c r="FR155" s="34">
        <f t="shared" si="2251"/>
        <v>0.17290673927842071</v>
      </c>
      <c r="FS155" s="34">
        <f t="shared" si="2251"/>
        <v>0.14535290006988119</v>
      </c>
      <c r="FT155" s="34">
        <f t="shared" si="2251"/>
        <v>0.15144766146993319</v>
      </c>
      <c r="FU155" s="34">
        <f t="shared" si="2251"/>
        <v>0.13447782546494993</v>
      </c>
      <c r="FV155" s="34">
        <f t="shared" si="2251"/>
        <v>0.14000000000000001</v>
      </c>
      <c r="FW155" s="34">
        <f t="shared" si="2251"/>
        <v>0.13009292351679771</v>
      </c>
      <c r="FX155" s="34">
        <f t="shared" si="2251"/>
        <v>0.12708787218591139</v>
      </c>
      <c r="FY155" s="34">
        <f t="shared" si="2251"/>
        <v>0.1524347212420607</v>
      </c>
      <c r="FZ155" s="34">
        <f t="shared" si="2251"/>
        <v>0.13458950201884254</v>
      </c>
      <c r="GB155" s="9">
        <f t="shared" ref="GB155:GC155" si="2252">GB18</f>
        <v>3</v>
      </c>
      <c r="GC155" s="18" t="str">
        <f t="shared" si="2252"/>
        <v>Box Elder</v>
      </c>
      <c r="GD155" s="34">
        <f t="shared" ref="GD155:GM155" si="2253">IFERROR(GD200/GD245, 0)</f>
        <v>0.66233766233766234</v>
      </c>
      <c r="GE155" s="34">
        <f t="shared" si="2253"/>
        <v>0.65853658536585369</v>
      </c>
      <c r="GF155" s="34">
        <f t="shared" si="2253"/>
        <v>0.6063829787234043</v>
      </c>
      <c r="GG155" s="34">
        <f t="shared" si="2253"/>
        <v>0.71621621621621623</v>
      </c>
      <c r="GH155" s="34">
        <f t="shared" si="2253"/>
        <v>1.1000000000000001</v>
      </c>
      <c r="GI155" s="34">
        <f t="shared" si="2253"/>
        <v>0.93333333333333335</v>
      </c>
      <c r="GJ155" s="34">
        <f t="shared" si="2253"/>
        <v>1</v>
      </c>
      <c r="GK155" s="34">
        <f t="shared" si="2253"/>
        <v>1.2222222222222223</v>
      </c>
      <c r="GL155" s="34">
        <f t="shared" si="2253"/>
        <v>1</v>
      </c>
      <c r="GM155" s="34">
        <f t="shared" si="2253"/>
        <v>0.8</v>
      </c>
    </row>
    <row r="156" spans="2:195" x14ac:dyDescent="0.25">
      <c r="B156" s="9">
        <f t="shared" si="2195"/>
        <v>5</v>
      </c>
      <c r="C156" s="18" t="str">
        <f t="shared" si="2195"/>
        <v>Cache</v>
      </c>
      <c r="D156" s="34">
        <f t="shared" ref="D156:M156" si="2254">IFERROR(D201/D246, 0)</f>
        <v>1.5391562125763198E-2</v>
      </c>
      <c r="E156" s="34">
        <f t="shared" si="2254"/>
        <v>1.2776650236783609E-2</v>
      </c>
      <c r="F156" s="34">
        <f t="shared" si="2254"/>
        <v>1.5682515337423313E-2</v>
      </c>
      <c r="G156" s="34">
        <f t="shared" si="2254"/>
        <v>1.655067213271046E-2</v>
      </c>
      <c r="H156" s="34">
        <f t="shared" si="2254"/>
        <v>1.3631293365851813E-2</v>
      </c>
      <c r="I156" s="34">
        <f t="shared" si="2254"/>
        <v>1.4562208570794167E-2</v>
      </c>
      <c r="J156" s="34">
        <f t="shared" si="2254"/>
        <v>1.3604577240940878E-2</v>
      </c>
      <c r="K156" s="34">
        <f t="shared" si="2254"/>
        <v>1.6566131069947865E-2</v>
      </c>
      <c r="L156" s="34">
        <f t="shared" si="2254"/>
        <v>1.3884836522783833E-2</v>
      </c>
      <c r="M156" s="34">
        <f t="shared" si="2254"/>
        <v>1.5181276425741585E-2</v>
      </c>
      <c r="O156" s="9">
        <f t="shared" ref="O156:P156" si="2255">O19</f>
        <v>5</v>
      </c>
      <c r="P156" s="18" t="str">
        <f t="shared" si="2255"/>
        <v>Cache</v>
      </c>
      <c r="Q156" s="34">
        <f t="shared" ref="Q156:Z156" si="2256">IFERROR(Q201/Q246, 0)</f>
        <v>0.14112903225806453</v>
      </c>
      <c r="R156" s="34">
        <f t="shared" si="2256"/>
        <v>0.17097966728280961</v>
      </c>
      <c r="S156" s="34">
        <f t="shared" si="2256"/>
        <v>0.19168787107718405</v>
      </c>
      <c r="T156" s="34">
        <f t="shared" si="2256"/>
        <v>0.17252931323283083</v>
      </c>
      <c r="U156" s="34">
        <f t="shared" si="2256"/>
        <v>0.15243415802075019</v>
      </c>
      <c r="V156" s="34">
        <f t="shared" si="2256"/>
        <v>0.13819286256643887</v>
      </c>
      <c r="W156" s="34">
        <f t="shared" si="2256"/>
        <v>0.15168153740562801</v>
      </c>
      <c r="X156" s="34">
        <f t="shared" si="2256"/>
        <v>0.15185185185185185</v>
      </c>
      <c r="Y156" s="34">
        <f t="shared" si="2256"/>
        <v>0.17186505410566519</v>
      </c>
      <c r="Z156" s="34">
        <f t="shared" si="2256"/>
        <v>0.16612377850162866</v>
      </c>
      <c r="AB156" s="9">
        <f t="shared" ref="AB156:AC156" si="2257">AB19</f>
        <v>5</v>
      </c>
      <c r="AC156" s="18" t="str">
        <f t="shared" si="2257"/>
        <v>Cache</v>
      </c>
      <c r="AD156" s="34">
        <f t="shared" ref="AD156:AM156" si="2258">IFERROR(AD201/AD246, 0)</f>
        <v>0.12834932186569634</v>
      </c>
      <c r="AE156" s="34">
        <f t="shared" si="2258"/>
        <v>0.12296151337247227</v>
      </c>
      <c r="AF156" s="34">
        <f t="shared" si="2258"/>
        <v>0.10949681077250177</v>
      </c>
      <c r="AG156" s="34">
        <f t="shared" si="2258"/>
        <v>0.13175675675675674</v>
      </c>
      <c r="AH156" s="34">
        <f t="shared" si="2258"/>
        <v>0.11804721888755502</v>
      </c>
      <c r="AI156" s="34">
        <f t="shared" si="2258"/>
        <v>0.11806098514464425</v>
      </c>
      <c r="AJ156" s="34">
        <f t="shared" si="2258"/>
        <v>0.11618257261410789</v>
      </c>
      <c r="AK156" s="34">
        <f t="shared" si="2258"/>
        <v>0.11538461538461539</v>
      </c>
      <c r="AL156" s="34">
        <f t="shared" si="2258"/>
        <v>0.12020725388601036</v>
      </c>
      <c r="AM156" s="34">
        <f t="shared" si="2258"/>
        <v>0.10516661571384897</v>
      </c>
      <c r="AO156" s="9">
        <f t="shared" ref="AO156:AP156" si="2259">AO19</f>
        <v>5</v>
      </c>
      <c r="AP156" s="18" t="str">
        <f t="shared" si="2259"/>
        <v>Cache</v>
      </c>
      <c r="AQ156" s="34">
        <f t="shared" ref="AQ156:AZ156" si="2260">IFERROR(AQ201/AQ246, 0)</f>
        <v>6.7659574468085112E-2</v>
      </c>
      <c r="AR156" s="34">
        <f t="shared" si="2260"/>
        <v>6.5071368597816967E-2</v>
      </c>
      <c r="AS156" s="34">
        <f t="shared" si="2260"/>
        <v>6.4759036144578314E-2</v>
      </c>
      <c r="AT156" s="34">
        <f t="shared" si="2260"/>
        <v>5.8065856445413941E-2</v>
      </c>
      <c r="AU156" s="34">
        <f t="shared" si="2260"/>
        <v>6.0899315738025414E-2</v>
      </c>
      <c r="AV156" s="34">
        <f t="shared" si="2260"/>
        <v>5.5784925588094093E-2</v>
      </c>
      <c r="AW156" s="34">
        <f t="shared" si="2260"/>
        <v>5.1672936052266881E-2</v>
      </c>
      <c r="AX156" s="34">
        <f t="shared" si="2260"/>
        <v>5.4483313228789708E-2</v>
      </c>
      <c r="AY156" s="34">
        <f t="shared" si="2260"/>
        <v>6.0736441865119069E-2</v>
      </c>
      <c r="AZ156" s="34">
        <f t="shared" si="2260"/>
        <v>5.5754323196183661E-2</v>
      </c>
      <c r="BB156" s="9">
        <f t="shared" ref="BB156:BC156" si="2261">BB19</f>
        <v>5</v>
      </c>
      <c r="BC156" s="18" t="str">
        <f t="shared" si="2261"/>
        <v>Cache</v>
      </c>
      <c r="BD156" s="34">
        <f t="shared" ref="BD156:BM156" si="2262">IFERROR(BD201/BD246, 0)</f>
        <v>0.20250284414106939</v>
      </c>
      <c r="BE156" s="34">
        <f t="shared" si="2262"/>
        <v>0.21459227467811159</v>
      </c>
      <c r="BF156" s="34">
        <f t="shared" si="2262"/>
        <v>0.19931271477663232</v>
      </c>
      <c r="BG156" s="34">
        <f t="shared" si="2262"/>
        <v>0.18990120746432493</v>
      </c>
      <c r="BH156" s="34">
        <f t="shared" si="2262"/>
        <v>0.19528178243774574</v>
      </c>
      <c r="BI156" s="34">
        <f t="shared" si="2262"/>
        <v>0.18795180722891566</v>
      </c>
      <c r="BJ156" s="34">
        <f t="shared" si="2262"/>
        <v>0.21109770808202655</v>
      </c>
      <c r="BK156" s="34">
        <f t="shared" si="2262"/>
        <v>0.22483660130718955</v>
      </c>
      <c r="BL156" s="34">
        <f t="shared" si="2262"/>
        <v>0.22857142857142856</v>
      </c>
      <c r="BM156" s="34">
        <f t="shared" si="2262"/>
        <v>0.22882288228822883</v>
      </c>
      <c r="BO156" s="9">
        <f t="shared" ref="BO156:BP156" si="2263">BO19</f>
        <v>5</v>
      </c>
      <c r="BP156" s="18" t="str">
        <f t="shared" si="2263"/>
        <v>Cache</v>
      </c>
      <c r="BQ156" s="34">
        <f t="shared" ref="BQ156:BZ156" si="2264">IFERROR(BQ201/BQ246, 0)</f>
        <v>9.543973941368078E-2</v>
      </c>
      <c r="BR156" s="34">
        <f t="shared" si="2264"/>
        <v>8.00575263662512E-2</v>
      </c>
      <c r="BS156" s="34">
        <f t="shared" si="2264"/>
        <v>8.0357142857142863E-2</v>
      </c>
      <c r="BT156" s="34">
        <f t="shared" si="2264"/>
        <v>7.3857780831329434E-2</v>
      </c>
      <c r="BU156" s="34">
        <f t="shared" si="2264"/>
        <v>7.7438327070740082E-2</v>
      </c>
      <c r="BV156" s="34">
        <f t="shared" si="2264"/>
        <v>6.9991954947707158E-2</v>
      </c>
      <c r="BW156" s="34">
        <f t="shared" si="2264"/>
        <v>8.242258652094718E-2</v>
      </c>
      <c r="BX156" s="34">
        <f t="shared" si="2264"/>
        <v>9.143998770554787E-2</v>
      </c>
      <c r="BY156" s="34">
        <f t="shared" si="2264"/>
        <v>6.4275733581741962E-2</v>
      </c>
      <c r="BZ156" s="34">
        <f t="shared" si="2264"/>
        <v>7.2465983794526831E-2</v>
      </c>
      <c r="CB156" s="9">
        <f t="shared" ref="CB156:CC156" si="2265">CB19</f>
        <v>5</v>
      </c>
      <c r="CC156" s="18" t="str">
        <f t="shared" si="2265"/>
        <v>Cache</v>
      </c>
      <c r="CD156" s="34">
        <f t="shared" ref="CD156:CM156" si="2266">IFERROR(CD201/CD246, 0)</f>
        <v>0.20868945868945868</v>
      </c>
      <c r="CE156" s="34">
        <f t="shared" si="2266"/>
        <v>0.17004341534008682</v>
      </c>
      <c r="CF156" s="34">
        <f t="shared" si="2266"/>
        <v>0.18320610687022901</v>
      </c>
      <c r="CG156" s="34">
        <f t="shared" si="2266"/>
        <v>0.14441842310694769</v>
      </c>
      <c r="CH156" s="34">
        <f t="shared" si="2266"/>
        <v>0.14508580343213728</v>
      </c>
      <c r="CI156" s="34">
        <f t="shared" si="2266"/>
        <v>0.1476826394344069</v>
      </c>
      <c r="CJ156" s="34">
        <f t="shared" si="2266"/>
        <v>0.14266396213657878</v>
      </c>
      <c r="CK156" s="34">
        <f t="shared" si="2266"/>
        <v>0.15588235294117647</v>
      </c>
      <c r="CL156" s="34">
        <f t="shared" si="2266"/>
        <v>0.17075956596230726</v>
      </c>
      <c r="CM156" s="34">
        <f t="shared" si="2266"/>
        <v>0.12825753704649975</v>
      </c>
      <c r="CO156" s="9">
        <f t="shared" ref="CO156:CP156" si="2267">CO19</f>
        <v>5</v>
      </c>
      <c r="CP156" s="18" t="str">
        <f t="shared" si="2267"/>
        <v>Cache</v>
      </c>
      <c r="CQ156" s="34">
        <f t="shared" ref="CQ156:CZ156" si="2268">IFERROR(CQ201/CQ246, 0)</f>
        <v>0.18754863813229572</v>
      </c>
      <c r="CR156" s="34">
        <f t="shared" si="2268"/>
        <v>0.16136539953452289</v>
      </c>
      <c r="CS156" s="34">
        <f t="shared" si="2268"/>
        <v>0.17235494880546076</v>
      </c>
      <c r="CT156" s="34">
        <f t="shared" si="2268"/>
        <v>0.20572916666666666</v>
      </c>
      <c r="CU156" s="34">
        <f t="shared" si="2268"/>
        <v>0.17222222222222222</v>
      </c>
      <c r="CV156" s="34">
        <f t="shared" si="2268"/>
        <v>0.1841841841841842</v>
      </c>
      <c r="CW156" s="34">
        <f t="shared" si="2268"/>
        <v>0.1751990898748578</v>
      </c>
      <c r="CX156" s="34">
        <f t="shared" si="2268"/>
        <v>0.18013100436681223</v>
      </c>
      <c r="CY156" s="34">
        <f t="shared" si="2268"/>
        <v>0.21035242290748898</v>
      </c>
      <c r="CZ156" s="34">
        <f t="shared" si="2268"/>
        <v>0.21701602959309493</v>
      </c>
      <c r="DB156" s="9">
        <f t="shared" ref="DB156:DC156" si="2269">DB19</f>
        <v>5</v>
      </c>
      <c r="DC156" s="18" t="str">
        <f t="shared" si="2269"/>
        <v>Cache</v>
      </c>
      <c r="DD156" s="34">
        <f t="shared" ref="DD156:DM156" si="2270">IFERROR(DD201/DD246, 0)</f>
        <v>0.1556989247311828</v>
      </c>
      <c r="DE156" s="34">
        <f t="shared" si="2270"/>
        <v>0.13858195211786373</v>
      </c>
      <c r="DF156" s="34">
        <f t="shared" si="2270"/>
        <v>0.13507528786536757</v>
      </c>
      <c r="DG156" s="34">
        <f t="shared" si="2270"/>
        <v>0.14692164179104478</v>
      </c>
      <c r="DH156" s="34">
        <f t="shared" si="2270"/>
        <v>0.12405826217980914</v>
      </c>
      <c r="DI156" s="34">
        <f t="shared" si="2270"/>
        <v>0.12787723785166241</v>
      </c>
      <c r="DJ156" s="34">
        <f t="shared" si="2270"/>
        <v>0.10353535353535354</v>
      </c>
      <c r="DK156" s="34">
        <f t="shared" si="2270"/>
        <v>0.1431244153414406</v>
      </c>
      <c r="DL156" s="34">
        <f t="shared" si="2270"/>
        <v>0.13484162895927601</v>
      </c>
      <c r="DM156" s="34">
        <f t="shared" si="2270"/>
        <v>0.17072147651006711</v>
      </c>
      <c r="DO156" s="9">
        <f t="shared" ref="DO156:DP156" si="2271">DO19</f>
        <v>5</v>
      </c>
      <c r="DP156" s="18" t="str">
        <f t="shared" si="2271"/>
        <v>Cache</v>
      </c>
      <c r="DQ156" s="34">
        <f t="shared" ref="DQ156:DZ156" si="2272">IFERROR(DQ201/DQ246, 0)</f>
        <v>9.1103710751665082E-2</v>
      </c>
      <c r="DR156" s="34">
        <f t="shared" si="2272"/>
        <v>0.10563380281690141</v>
      </c>
      <c r="DS156" s="34">
        <f t="shared" si="2272"/>
        <v>8.8746379809681419E-2</v>
      </c>
      <c r="DT156" s="34">
        <f t="shared" si="2272"/>
        <v>6.9920318725099601E-2</v>
      </c>
      <c r="DU156" s="34">
        <f t="shared" si="2272"/>
        <v>8.2223508975101334E-2</v>
      </c>
      <c r="DV156" s="34">
        <f t="shared" si="2272"/>
        <v>6.9157930334798778E-2</v>
      </c>
      <c r="DW156" s="34">
        <f t="shared" si="2272"/>
        <v>7.5529212531752751E-2</v>
      </c>
      <c r="DX156" s="34">
        <f t="shared" si="2272"/>
        <v>7.8277573235152872E-2</v>
      </c>
      <c r="DY156" s="34">
        <f t="shared" si="2272"/>
        <v>8.151781849660944E-2</v>
      </c>
      <c r="DZ156" s="34">
        <f t="shared" si="2272"/>
        <v>7.979302832244009E-2</v>
      </c>
      <c r="EB156" s="9">
        <f t="shared" ref="EB156:EC156" si="2273">EB19</f>
        <v>5</v>
      </c>
      <c r="EC156" s="18" t="str">
        <f t="shared" si="2273"/>
        <v>Cache</v>
      </c>
      <c r="ED156" s="34">
        <f t="shared" ref="ED156:EM156" si="2274">IFERROR(ED201/ED246, 0)</f>
        <v>4.6210032048893193E-2</v>
      </c>
      <c r="EE156" s="34">
        <f t="shared" si="2274"/>
        <v>4.8982889035764116E-2</v>
      </c>
      <c r="EF156" s="34">
        <f t="shared" si="2274"/>
        <v>4.8230834035383321E-2</v>
      </c>
      <c r="EG156" s="34">
        <f t="shared" si="2274"/>
        <v>4.8423969518531347E-2</v>
      </c>
      <c r="EH156" s="34">
        <f t="shared" si="2274"/>
        <v>4.397891231964484E-2</v>
      </c>
      <c r="EI156" s="34">
        <f t="shared" si="2274"/>
        <v>3.9864115363283416E-2</v>
      </c>
      <c r="EJ156" s="34">
        <f t="shared" si="2274"/>
        <v>4.2109538961478572E-2</v>
      </c>
      <c r="EK156" s="34">
        <f t="shared" si="2274"/>
        <v>3.8746132113547695E-2</v>
      </c>
      <c r="EL156" s="34">
        <f t="shared" si="2274"/>
        <v>4.561425924742861E-2</v>
      </c>
      <c r="EM156" s="34">
        <f t="shared" si="2274"/>
        <v>4.5041658836058387E-2</v>
      </c>
      <c r="EO156" s="9">
        <f t="shared" ref="EO156:EP156" si="2275">EO19</f>
        <v>5</v>
      </c>
      <c r="EP156" s="18" t="str">
        <f t="shared" si="2275"/>
        <v>Cache</v>
      </c>
      <c r="EQ156" s="34">
        <f t="shared" ref="EQ156:EZ156" si="2276">IFERROR(EQ201/EQ246, 0)</f>
        <v>9.953940634595701E-2</v>
      </c>
      <c r="ER156" s="34">
        <f t="shared" si="2276"/>
        <v>0.10314979562394806</v>
      </c>
      <c r="ES156" s="34">
        <f t="shared" si="2276"/>
        <v>0.10212359818659031</v>
      </c>
      <c r="ET156" s="34">
        <f t="shared" si="2276"/>
        <v>0.10334417092429168</v>
      </c>
      <c r="EU156" s="34">
        <f t="shared" si="2276"/>
        <v>0.11589403973509933</v>
      </c>
      <c r="EV156" s="34">
        <f t="shared" si="2276"/>
        <v>0.10455827067669173</v>
      </c>
      <c r="EW156" s="34">
        <f t="shared" si="2276"/>
        <v>9.5588235294117641E-2</v>
      </c>
      <c r="EX156" s="34">
        <f t="shared" si="2276"/>
        <v>0.1112220447284345</v>
      </c>
      <c r="EY156" s="34">
        <f t="shared" si="2276"/>
        <v>0.10144927536231885</v>
      </c>
      <c r="EZ156" s="34">
        <f t="shared" si="2276"/>
        <v>9.760555657101079E-2</v>
      </c>
      <c r="FB156" s="9">
        <f t="shared" ref="FB156:FC156" si="2277">FB19</f>
        <v>5</v>
      </c>
      <c r="FC156" s="18" t="str">
        <f t="shared" si="2277"/>
        <v>Cache</v>
      </c>
      <c r="FD156" s="34">
        <f t="shared" ref="FD156:FM156" si="2278">IFERROR(FD201/FD246, 0)</f>
        <v>0.17457627118644067</v>
      </c>
      <c r="FE156" s="34">
        <f t="shared" si="2278"/>
        <v>0.16361556064073227</v>
      </c>
      <c r="FF156" s="34">
        <f t="shared" si="2278"/>
        <v>0.16375770020533881</v>
      </c>
      <c r="FG156" s="34">
        <f t="shared" si="2278"/>
        <v>0.13083213083213083</v>
      </c>
      <c r="FH156" s="34">
        <f t="shared" si="2278"/>
        <v>0.13002257336343115</v>
      </c>
      <c r="FI156" s="34">
        <f t="shared" si="2278"/>
        <v>0.14582450190758797</v>
      </c>
      <c r="FJ156" s="34">
        <f t="shared" si="2278"/>
        <v>0.12854825628548255</v>
      </c>
      <c r="FK156" s="34">
        <f t="shared" si="2278"/>
        <v>0.12131715771230503</v>
      </c>
      <c r="FL156" s="34">
        <f t="shared" si="2278"/>
        <v>0.1631269769543606</v>
      </c>
      <c r="FM156" s="34">
        <f t="shared" si="2278"/>
        <v>0.15600907029478459</v>
      </c>
      <c r="FO156" s="9">
        <f t="shared" ref="FO156:FP156" si="2279">FO19</f>
        <v>5</v>
      </c>
      <c r="FP156" s="18" t="str">
        <f t="shared" si="2279"/>
        <v>Cache</v>
      </c>
      <c r="FQ156" s="34">
        <f t="shared" ref="FQ156:FZ156" si="2280">IFERROR(FQ201/FQ246, 0)</f>
        <v>0.167835941716136</v>
      </c>
      <c r="FR156" s="34">
        <f t="shared" si="2280"/>
        <v>0.15985130111524162</v>
      </c>
      <c r="FS156" s="34">
        <f t="shared" si="2280"/>
        <v>0.14270500532481364</v>
      </c>
      <c r="FT156" s="34">
        <f t="shared" si="2280"/>
        <v>0.17788180222352254</v>
      </c>
      <c r="FU156" s="34">
        <f t="shared" si="2280"/>
        <v>0.17294192724952137</v>
      </c>
      <c r="FV156" s="34">
        <f t="shared" si="2280"/>
        <v>0.15678254942058623</v>
      </c>
      <c r="FW156" s="34">
        <f t="shared" si="2280"/>
        <v>0.1259899208063355</v>
      </c>
      <c r="FX156" s="34">
        <f t="shared" si="2280"/>
        <v>0.1395184135977337</v>
      </c>
      <c r="FY156" s="34">
        <f t="shared" si="2280"/>
        <v>0.12474849094567404</v>
      </c>
      <c r="FZ156" s="34">
        <f t="shared" si="2280"/>
        <v>0.13262099308610936</v>
      </c>
      <c r="GB156" s="9">
        <f t="shared" ref="GB156:GC156" si="2281">GB19</f>
        <v>5</v>
      </c>
      <c r="GC156" s="18" t="str">
        <f t="shared" si="2281"/>
        <v>Cache</v>
      </c>
      <c r="GD156" s="34">
        <f t="shared" ref="GD156:GM156" si="2282">IFERROR(GD201/GD246, 0)</f>
        <v>0.7078651685393258</v>
      </c>
      <c r="GE156" s="34">
        <f t="shared" si="2282"/>
        <v>0.69333333333333336</v>
      </c>
      <c r="GF156" s="34">
        <f t="shared" si="2282"/>
        <v>0.79545454545454541</v>
      </c>
      <c r="GG156" s="34">
        <f t="shared" si="2282"/>
        <v>0.7722772277227723</v>
      </c>
      <c r="GH156" s="34">
        <f t="shared" si="2282"/>
        <v>0.77611940298507465</v>
      </c>
      <c r="GI156" s="34">
        <f t="shared" si="2282"/>
        <v>0.90322580645161288</v>
      </c>
      <c r="GJ156" s="34">
        <f t="shared" si="2282"/>
        <v>0.73239436619718312</v>
      </c>
      <c r="GK156" s="34">
        <f t="shared" si="2282"/>
        <v>0.89534883720930236</v>
      </c>
      <c r="GL156" s="34">
        <f t="shared" si="2282"/>
        <v>0.75</v>
      </c>
      <c r="GM156" s="34">
        <f t="shared" si="2282"/>
        <v>1</v>
      </c>
    </row>
    <row r="157" spans="2:195" x14ac:dyDescent="0.25">
      <c r="B157" s="9">
        <f t="shared" si="2195"/>
        <v>7</v>
      </c>
      <c r="C157" s="18" t="str">
        <f t="shared" si="2195"/>
        <v>Carbon</v>
      </c>
      <c r="D157" s="34">
        <f t="shared" ref="D157:M157" si="2283">IFERROR(D202/D247, 0)</f>
        <v>4.0232558139534885E-2</v>
      </c>
      <c r="E157" s="34">
        <f t="shared" si="2283"/>
        <v>4.0804531268061495E-2</v>
      </c>
      <c r="F157" s="34">
        <f t="shared" si="2283"/>
        <v>4.0159726183685109E-2</v>
      </c>
      <c r="G157" s="34">
        <f t="shared" si="2283"/>
        <v>3.3408577878103835E-2</v>
      </c>
      <c r="H157" s="34">
        <f t="shared" si="2283"/>
        <v>3.6838580040187544E-2</v>
      </c>
      <c r="I157" s="34">
        <f t="shared" si="2283"/>
        <v>4.0691872713161104E-2</v>
      </c>
      <c r="J157" s="34">
        <f t="shared" si="2283"/>
        <v>3.3155444532758031E-2</v>
      </c>
      <c r="K157" s="34">
        <f t="shared" si="2283"/>
        <v>4.8960739030023091E-2</v>
      </c>
      <c r="L157" s="34">
        <f t="shared" si="2283"/>
        <v>4.4400419531523135E-2</v>
      </c>
      <c r="M157" s="34">
        <f t="shared" si="2283"/>
        <v>4.2391045487020718E-2</v>
      </c>
      <c r="O157" s="9">
        <f t="shared" ref="O157:P157" si="2284">O20</f>
        <v>7</v>
      </c>
      <c r="P157" s="18" t="str">
        <f t="shared" si="2284"/>
        <v>Carbon</v>
      </c>
      <c r="Q157" s="34">
        <f t="shared" ref="Q157:Z157" si="2285">IFERROR(Q202/Q247, 0)</f>
        <v>0.15622076707202995</v>
      </c>
      <c r="R157" s="34">
        <f t="shared" si="2285"/>
        <v>0.15162454873646208</v>
      </c>
      <c r="S157" s="34">
        <f t="shared" si="2285"/>
        <v>0.17427007299270073</v>
      </c>
      <c r="T157" s="34">
        <f t="shared" si="2285"/>
        <v>0.17635066258919471</v>
      </c>
      <c r="U157" s="34">
        <f t="shared" si="2285"/>
        <v>0.15783664459161148</v>
      </c>
      <c r="V157" s="34">
        <f t="shared" si="2285"/>
        <v>0.18216560509554139</v>
      </c>
      <c r="W157" s="34">
        <f t="shared" si="2285"/>
        <v>0.18047337278106509</v>
      </c>
      <c r="X157" s="34">
        <f t="shared" si="2285"/>
        <v>0.24710982658959538</v>
      </c>
      <c r="Y157" s="34">
        <f t="shared" si="2285"/>
        <v>0.227994227994228</v>
      </c>
      <c r="Z157" s="34">
        <f t="shared" si="2285"/>
        <v>0.23140495867768596</v>
      </c>
      <c r="AB157" s="9">
        <f t="shared" ref="AB157:AC157" si="2286">AB20</f>
        <v>7</v>
      </c>
      <c r="AC157" s="18" t="str">
        <f t="shared" si="2286"/>
        <v>Carbon</v>
      </c>
      <c r="AD157" s="34">
        <f t="shared" ref="AD157:AM157" si="2287">IFERROR(AD202/AD247, 0)</f>
        <v>0.22061191626409019</v>
      </c>
      <c r="AE157" s="34">
        <f t="shared" si="2287"/>
        <v>0.21256038647342995</v>
      </c>
      <c r="AF157" s="34">
        <f t="shared" si="2287"/>
        <v>0.23434704830053668</v>
      </c>
      <c r="AG157" s="34">
        <f t="shared" si="2287"/>
        <v>0.2495164410058027</v>
      </c>
      <c r="AH157" s="34">
        <f t="shared" si="2287"/>
        <v>0.23</v>
      </c>
      <c r="AI157" s="34">
        <f t="shared" si="2287"/>
        <v>0.23762376237623761</v>
      </c>
      <c r="AJ157" s="34">
        <f t="shared" si="2287"/>
        <v>0.23476702508960573</v>
      </c>
      <c r="AK157" s="34">
        <f t="shared" si="2287"/>
        <v>0.22455089820359281</v>
      </c>
      <c r="AL157" s="34">
        <f t="shared" si="2287"/>
        <v>0.20082530949105915</v>
      </c>
      <c r="AM157" s="34">
        <f t="shared" si="2287"/>
        <v>0.21052631578947367</v>
      </c>
      <c r="AO157" s="9">
        <f t="shared" ref="AO157:AP157" si="2288">AO20</f>
        <v>7</v>
      </c>
      <c r="AP157" s="18" t="str">
        <f t="shared" si="2288"/>
        <v>Carbon</v>
      </c>
      <c r="AQ157" s="34">
        <f t="shared" ref="AQ157:AZ157" si="2289">IFERROR(AQ202/AQ247, 0)</f>
        <v>0.27298850574712646</v>
      </c>
      <c r="AR157" s="34">
        <f t="shared" si="2289"/>
        <v>0.18453865336658354</v>
      </c>
      <c r="AS157" s="34">
        <f t="shared" si="2289"/>
        <v>0.21896162528216703</v>
      </c>
      <c r="AT157" s="34">
        <f t="shared" si="2289"/>
        <v>0.22298850574712645</v>
      </c>
      <c r="AU157" s="34">
        <f t="shared" si="2289"/>
        <v>0.19921104536489151</v>
      </c>
      <c r="AV157" s="34">
        <f t="shared" si="2289"/>
        <v>0.21172022684310018</v>
      </c>
      <c r="AW157" s="34">
        <f t="shared" si="2289"/>
        <v>0.21100917431192662</v>
      </c>
      <c r="AX157" s="34">
        <f t="shared" si="2289"/>
        <v>0.26513569937369519</v>
      </c>
      <c r="AY157" s="34">
        <f t="shared" si="2289"/>
        <v>0.26990291262135924</v>
      </c>
      <c r="AZ157" s="34">
        <f t="shared" si="2289"/>
        <v>0.23935091277890466</v>
      </c>
      <c r="BB157" s="9">
        <f t="shared" ref="BB157:BC157" si="2290">BB20</f>
        <v>7</v>
      </c>
      <c r="BC157" s="18" t="str">
        <f t="shared" si="2290"/>
        <v>Carbon</v>
      </c>
      <c r="BD157" s="34">
        <f t="shared" ref="BD157:BM157" si="2291">IFERROR(BD202/BD247, 0)</f>
        <v>0.43016759776536312</v>
      </c>
      <c r="BE157" s="34">
        <f t="shared" si="2291"/>
        <v>0.44444444444444442</v>
      </c>
      <c r="BF157" s="34">
        <f t="shared" si="2291"/>
        <v>0.4642857142857143</v>
      </c>
      <c r="BG157" s="34">
        <f t="shared" si="2291"/>
        <v>0.38410596026490068</v>
      </c>
      <c r="BH157" s="34">
        <f t="shared" si="2291"/>
        <v>0.40686274509803921</v>
      </c>
      <c r="BI157" s="34">
        <f t="shared" si="2291"/>
        <v>0.38647342995169082</v>
      </c>
      <c r="BJ157" s="34">
        <f t="shared" si="2291"/>
        <v>0.33755274261603374</v>
      </c>
      <c r="BK157" s="34">
        <f t="shared" si="2291"/>
        <v>0.33582089552238809</v>
      </c>
      <c r="BL157" s="34">
        <f t="shared" si="2291"/>
        <v>0.38683127572016462</v>
      </c>
      <c r="BM157" s="34">
        <f t="shared" si="2291"/>
        <v>0.44651162790697674</v>
      </c>
      <c r="BO157" s="9">
        <f t="shared" ref="BO157:BP157" si="2292">BO20</f>
        <v>7</v>
      </c>
      <c r="BP157" s="18" t="str">
        <f t="shared" si="2292"/>
        <v>Carbon</v>
      </c>
      <c r="BQ157" s="34">
        <f t="shared" ref="BQ157:BZ157" si="2293">IFERROR(BQ202/BQ247, 0)</f>
        <v>0.17108874656907594</v>
      </c>
      <c r="BR157" s="34">
        <f t="shared" si="2293"/>
        <v>0.15734265734265734</v>
      </c>
      <c r="BS157" s="34">
        <f t="shared" si="2293"/>
        <v>0.15936952714535901</v>
      </c>
      <c r="BT157" s="34">
        <f t="shared" si="2293"/>
        <v>0.1497326203208556</v>
      </c>
      <c r="BU157" s="34">
        <f t="shared" si="2293"/>
        <v>0.16164154103852596</v>
      </c>
      <c r="BV157" s="34">
        <f t="shared" si="2293"/>
        <v>0.16997167138810199</v>
      </c>
      <c r="BW157" s="34">
        <f t="shared" si="2293"/>
        <v>0.19553666312433582</v>
      </c>
      <c r="BX157" s="34">
        <f t="shared" si="2293"/>
        <v>0.20289855072463769</v>
      </c>
      <c r="BY157" s="34">
        <f t="shared" si="2293"/>
        <v>0.16647531572904709</v>
      </c>
      <c r="BZ157" s="34">
        <f t="shared" si="2293"/>
        <v>0.18309859154929578</v>
      </c>
      <c r="CB157" s="9">
        <f t="shared" ref="CB157:CC157" si="2294">CB20</f>
        <v>7</v>
      </c>
      <c r="CC157" s="18" t="str">
        <f t="shared" si="2294"/>
        <v>Carbon</v>
      </c>
      <c r="CD157" s="34">
        <f t="shared" ref="CD157:CM157" si="2295">IFERROR(CD202/CD247, 0)</f>
        <v>0.17256637168141592</v>
      </c>
      <c r="CE157" s="34">
        <f t="shared" si="2295"/>
        <v>0.21777777777777776</v>
      </c>
      <c r="CF157" s="34">
        <f t="shared" si="2295"/>
        <v>0.1799163179916318</v>
      </c>
      <c r="CG157" s="34">
        <f t="shared" si="2295"/>
        <v>0.18240620957309184</v>
      </c>
      <c r="CH157" s="34">
        <f t="shared" si="2295"/>
        <v>0.16457461645746166</v>
      </c>
      <c r="CI157" s="34">
        <f t="shared" si="2295"/>
        <v>0.16290130796670629</v>
      </c>
      <c r="CJ157" s="34">
        <f t="shared" si="2295"/>
        <v>0.15005861664712777</v>
      </c>
      <c r="CK157" s="34">
        <f t="shared" si="2295"/>
        <v>0.19041614123581338</v>
      </c>
      <c r="CL157" s="34">
        <f t="shared" si="2295"/>
        <v>0.16234652114597545</v>
      </c>
      <c r="CM157" s="34">
        <f t="shared" si="2295"/>
        <v>0.2</v>
      </c>
      <c r="CO157" s="9">
        <f t="shared" ref="CO157:CP157" si="2296">CO20</f>
        <v>7</v>
      </c>
      <c r="CP157" s="18" t="str">
        <f t="shared" si="2296"/>
        <v>Carbon</v>
      </c>
      <c r="CQ157" s="34">
        <f t="shared" ref="CQ157:CZ157" si="2297">IFERROR(CQ202/CQ247, 0)</f>
        <v>0.52444444444444449</v>
      </c>
      <c r="CR157" s="34">
        <f t="shared" si="2297"/>
        <v>0.51282051282051277</v>
      </c>
      <c r="CS157" s="34">
        <f t="shared" si="2297"/>
        <v>0.51219512195121952</v>
      </c>
      <c r="CT157" s="34">
        <f t="shared" si="2297"/>
        <v>0.50714285714285712</v>
      </c>
      <c r="CU157" s="34">
        <f t="shared" si="2297"/>
        <v>0.54103343465045595</v>
      </c>
      <c r="CV157" s="34">
        <f t="shared" si="2297"/>
        <v>0.37121212121212122</v>
      </c>
      <c r="CW157" s="34">
        <f t="shared" si="2297"/>
        <v>0.38983050847457629</v>
      </c>
      <c r="CX157" s="34">
        <f t="shared" si="2297"/>
        <v>0.4777777777777778</v>
      </c>
      <c r="CY157" s="34">
        <f t="shared" si="2297"/>
        <v>0.42196531791907516</v>
      </c>
      <c r="CZ157" s="34">
        <f t="shared" si="2297"/>
        <v>0.48322147651006714</v>
      </c>
      <c r="DB157" s="9">
        <f t="shared" ref="DB157:DC157" si="2298">DB20</f>
        <v>7</v>
      </c>
      <c r="DC157" s="18" t="str">
        <f t="shared" si="2298"/>
        <v>Carbon</v>
      </c>
      <c r="DD157" s="34">
        <f t="shared" ref="DD157:DM157" si="2299">IFERROR(DD202/DD247, 0)</f>
        <v>0.29447852760736198</v>
      </c>
      <c r="DE157" s="34">
        <f t="shared" si="2299"/>
        <v>0.26428571428571429</v>
      </c>
      <c r="DF157" s="34">
        <f t="shared" si="2299"/>
        <v>0.31111111111111112</v>
      </c>
      <c r="DG157" s="34">
        <f t="shared" si="2299"/>
        <v>0.33003300330033003</v>
      </c>
      <c r="DH157" s="34">
        <f t="shared" si="2299"/>
        <v>0.35055350553505538</v>
      </c>
      <c r="DI157" s="34">
        <f t="shared" si="2299"/>
        <v>0.32677165354330706</v>
      </c>
      <c r="DJ157" s="34">
        <f t="shared" si="2299"/>
        <v>0.35797665369649806</v>
      </c>
      <c r="DK157" s="34">
        <f t="shared" si="2299"/>
        <v>0.36799999999999999</v>
      </c>
      <c r="DL157" s="34">
        <f t="shared" si="2299"/>
        <v>0.37246963562753038</v>
      </c>
      <c r="DM157" s="34">
        <f t="shared" si="2299"/>
        <v>0.43438914027149322</v>
      </c>
      <c r="DO157" s="9">
        <f t="shared" ref="DO157:DP157" si="2300">DO20</f>
        <v>7</v>
      </c>
      <c r="DP157" s="18" t="str">
        <f t="shared" si="2300"/>
        <v>Carbon</v>
      </c>
      <c r="DQ157" s="34">
        <f t="shared" ref="DQ157:DZ157" si="2301">IFERROR(DQ202/DQ247, 0)</f>
        <v>0.2283464566929134</v>
      </c>
      <c r="DR157" s="34">
        <f t="shared" si="2301"/>
        <v>0.24086378737541528</v>
      </c>
      <c r="DS157" s="34">
        <f t="shared" si="2301"/>
        <v>0.26362038664323373</v>
      </c>
      <c r="DT157" s="34">
        <f t="shared" si="2301"/>
        <v>0.23178807947019867</v>
      </c>
      <c r="DU157" s="34">
        <f t="shared" si="2301"/>
        <v>0.21891418563922943</v>
      </c>
      <c r="DV157" s="34">
        <f t="shared" si="2301"/>
        <v>0.23216995447647951</v>
      </c>
      <c r="DW157" s="34">
        <f t="shared" si="2301"/>
        <v>0.21428571428571427</v>
      </c>
      <c r="DX157" s="34">
        <f t="shared" si="2301"/>
        <v>0.24160000000000001</v>
      </c>
      <c r="DY157" s="34">
        <f t="shared" si="2301"/>
        <v>0.23892405063291139</v>
      </c>
      <c r="DZ157" s="34">
        <f t="shared" si="2301"/>
        <v>0.23241590214067279</v>
      </c>
      <c r="EB157" s="9">
        <f t="shared" ref="EB157:EC157" si="2302">EB20</f>
        <v>7</v>
      </c>
      <c r="EC157" s="18" t="str">
        <f t="shared" si="2302"/>
        <v>Carbon</v>
      </c>
      <c r="ED157" s="34">
        <f t="shared" ref="ED157:EM157" si="2303">IFERROR(ED202/ED247, 0)</f>
        <v>0.1190603310197544</v>
      </c>
      <c r="EE157" s="34">
        <f t="shared" si="2303"/>
        <v>0.11377245508982035</v>
      </c>
      <c r="EF157" s="34">
        <f t="shared" si="2303"/>
        <v>0.11374407582938388</v>
      </c>
      <c r="EG157" s="34">
        <f t="shared" si="2303"/>
        <v>0.11593487913172176</v>
      </c>
      <c r="EH157" s="34">
        <f t="shared" si="2303"/>
        <v>9.9757869249394671E-2</v>
      </c>
      <c r="EI157" s="34">
        <f t="shared" si="2303"/>
        <v>0.1126360624704212</v>
      </c>
      <c r="EJ157" s="34">
        <f t="shared" si="2303"/>
        <v>0.10463378176382661</v>
      </c>
      <c r="EK157" s="34">
        <f t="shared" si="2303"/>
        <v>0.11265508684863523</v>
      </c>
      <c r="EL157" s="34">
        <f t="shared" si="2303"/>
        <v>0.11462047885888946</v>
      </c>
      <c r="EM157" s="34">
        <f t="shared" si="2303"/>
        <v>0.12212570260602963</v>
      </c>
      <c r="EO157" s="9">
        <f t="shared" ref="EO157:EP157" si="2304">EO20</f>
        <v>7</v>
      </c>
      <c r="EP157" s="18" t="str">
        <f t="shared" si="2304"/>
        <v>Carbon</v>
      </c>
      <c r="EQ157" s="34">
        <f t="shared" ref="EQ157:EZ157" si="2305">IFERROR(EQ202/EQ247, 0)</f>
        <v>0.27871939736346518</v>
      </c>
      <c r="ER157" s="34">
        <f t="shared" si="2305"/>
        <v>0.27617602427921095</v>
      </c>
      <c r="ES157" s="34">
        <f t="shared" si="2305"/>
        <v>0.24699599465954605</v>
      </c>
      <c r="ET157" s="34">
        <f t="shared" si="2305"/>
        <v>0.24053724053724054</v>
      </c>
      <c r="EU157" s="34">
        <f t="shared" si="2305"/>
        <v>0.21149144254278729</v>
      </c>
      <c r="EV157" s="34">
        <f t="shared" si="2305"/>
        <v>0.17976190476190476</v>
      </c>
      <c r="EW157" s="34">
        <f t="shared" si="2305"/>
        <v>0.16709511568123395</v>
      </c>
      <c r="EX157" s="34">
        <f t="shared" si="2305"/>
        <v>0.18002812939521801</v>
      </c>
      <c r="EY157" s="34">
        <f t="shared" si="2305"/>
        <v>0.17159763313609466</v>
      </c>
      <c r="EZ157" s="34">
        <f t="shared" si="2305"/>
        <v>0.20974889217134415</v>
      </c>
      <c r="FB157" s="9">
        <f t="shared" ref="FB157:FC157" si="2306">FB20</f>
        <v>7</v>
      </c>
      <c r="FC157" s="18" t="str">
        <f t="shared" si="2306"/>
        <v>Carbon</v>
      </c>
      <c r="FD157" s="34">
        <f t="shared" ref="FD157:FM157" si="2307">IFERROR(FD202/FD247, 0)</f>
        <v>0.28725701943844495</v>
      </c>
      <c r="FE157" s="34">
        <f t="shared" si="2307"/>
        <v>0.27546296296296297</v>
      </c>
      <c r="FF157" s="34">
        <f t="shared" si="2307"/>
        <v>0.24928366762177651</v>
      </c>
      <c r="FG157" s="34">
        <f t="shared" si="2307"/>
        <v>0.29512893982808025</v>
      </c>
      <c r="FH157" s="34">
        <f t="shared" si="2307"/>
        <v>0.33507853403141363</v>
      </c>
      <c r="FI157" s="34">
        <f t="shared" si="2307"/>
        <v>0.26439232409381663</v>
      </c>
      <c r="FJ157" s="34">
        <f t="shared" si="2307"/>
        <v>0.27663551401869158</v>
      </c>
      <c r="FK157" s="34">
        <f t="shared" si="2307"/>
        <v>0.30303030303030304</v>
      </c>
      <c r="FL157" s="34">
        <f t="shared" si="2307"/>
        <v>0.22093023255813954</v>
      </c>
      <c r="FM157" s="34">
        <f t="shared" si="2307"/>
        <v>0.27288428324697755</v>
      </c>
      <c r="FO157" s="9">
        <f t="shared" ref="FO157:FP157" si="2308">FO20</f>
        <v>7</v>
      </c>
      <c r="FP157" s="18" t="str">
        <f t="shared" si="2308"/>
        <v>Carbon</v>
      </c>
      <c r="FQ157" s="34">
        <f t="shared" ref="FQ157:FZ157" si="2309">IFERROR(FQ202/FQ247, 0)</f>
        <v>0.23792486583184258</v>
      </c>
      <c r="FR157" s="34">
        <f t="shared" si="2309"/>
        <v>0.25</v>
      </c>
      <c r="FS157" s="34">
        <f t="shared" si="2309"/>
        <v>0.2441860465116279</v>
      </c>
      <c r="FT157" s="34">
        <f t="shared" si="2309"/>
        <v>0.24236252545824846</v>
      </c>
      <c r="FU157" s="34">
        <f t="shared" si="2309"/>
        <v>0.27366255144032919</v>
      </c>
      <c r="FV157" s="34">
        <f t="shared" si="2309"/>
        <v>0.23662551440329219</v>
      </c>
      <c r="FW157" s="34">
        <f t="shared" si="2309"/>
        <v>0.19460500963391136</v>
      </c>
      <c r="FX157" s="34">
        <f t="shared" si="2309"/>
        <v>0.20537428023032631</v>
      </c>
      <c r="FY157" s="34">
        <f t="shared" si="2309"/>
        <v>0.21357285429141717</v>
      </c>
      <c r="FZ157" s="34">
        <f t="shared" si="2309"/>
        <v>0.26526315789473687</v>
      </c>
      <c r="GB157" s="9">
        <f t="shared" ref="GB157:GC157" si="2310">GB20</f>
        <v>7</v>
      </c>
      <c r="GC157" s="18" t="str">
        <f t="shared" si="2310"/>
        <v>Carbon</v>
      </c>
      <c r="GD157" s="34">
        <f t="shared" ref="GD157:GM157" si="2311">IFERROR(GD202/GD247, 0)</f>
        <v>0</v>
      </c>
      <c r="GE157" s="34">
        <f t="shared" si="2311"/>
        <v>0</v>
      </c>
      <c r="GF157" s="34">
        <f t="shared" si="2311"/>
        <v>1.375</v>
      </c>
      <c r="GG157" s="34">
        <f t="shared" si="2311"/>
        <v>1.5</v>
      </c>
      <c r="GH157" s="34">
        <f t="shared" si="2311"/>
        <v>1.625</v>
      </c>
      <c r="GI157" s="34">
        <f t="shared" si="2311"/>
        <v>1.5</v>
      </c>
      <c r="GJ157" s="34">
        <f t="shared" si="2311"/>
        <v>1.5714285714285714</v>
      </c>
      <c r="GK157" s="34">
        <f t="shared" si="2311"/>
        <v>0</v>
      </c>
      <c r="GL157" s="34">
        <f t="shared" si="2311"/>
        <v>1.4</v>
      </c>
      <c r="GM157" s="34">
        <f t="shared" si="2311"/>
        <v>1.5</v>
      </c>
    </row>
    <row r="158" spans="2:195" x14ac:dyDescent="0.25">
      <c r="B158" s="9">
        <f t="shared" si="2195"/>
        <v>9</v>
      </c>
      <c r="C158" s="18" t="str">
        <f t="shared" si="2195"/>
        <v>Daggett</v>
      </c>
      <c r="D158" s="34">
        <f t="shared" ref="D158:M158" si="2312">IFERROR(D203/D248, 0)</f>
        <v>0.27976190476190477</v>
      </c>
      <c r="E158" s="34">
        <f t="shared" si="2312"/>
        <v>0.24127906976744187</v>
      </c>
      <c r="F158" s="34">
        <f t="shared" si="2312"/>
        <v>0.26022304832713755</v>
      </c>
      <c r="G158" s="34">
        <f t="shared" si="2312"/>
        <v>0.25</v>
      </c>
      <c r="H158" s="34">
        <f t="shared" si="2312"/>
        <v>0.28499999999999998</v>
      </c>
      <c r="I158" s="34">
        <f t="shared" si="2312"/>
        <v>0.2558139534883721</v>
      </c>
      <c r="J158" s="34">
        <f t="shared" si="2312"/>
        <v>0.28673835125448027</v>
      </c>
      <c r="K158" s="34">
        <f t="shared" si="2312"/>
        <v>0.43109540636042404</v>
      </c>
      <c r="L158" s="34">
        <f t="shared" si="2312"/>
        <v>0.41599999999999998</v>
      </c>
      <c r="M158" s="34">
        <f t="shared" si="2312"/>
        <v>0.36633663366336633</v>
      </c>
      <c r="O158" s="9">
        <f t="shared" ref="O158:P158" si="2313">O21</f>
        <v>9</v>
      </c>
      <c r="P158" s="18" t="str">
        <f t="shared" si="2313"/>
        <v>Daggett</v>
      </c>
      <c r="Q158" s="34">
        <f t="shared" ref="Q158:Z158" si="2314">IFERROR(Q203/Q248, 0)</f>
        <v>0.67567567567567566</v>
      </c>
      <c r="R158" s="34">
        <f t="shared" si="2314"/>
        <v>0.60493827160493829</v>
      </c>
      <c r="S158" s="34">
        <f t="shared" si="2314"/>
        <v>0.74193548387096775</v>
      </c>
      <c r="T158" s="34">
        <f t="shared" si="2314"/>
        <v>0.7</v>
      </c>
      <c r="U158" s="34">
        <f t="shared" si="2314"/>
        <v>0.6875</v>
      </c>
      <c r="V158" s="34">
        <f t="shared" si="2314"/>
        <v>0.67647058823529416</v>
      </c>
      <c r="W158" s="34">
        <f t="shared" si="2314"/>
        <v>0.65853658536585369</v>
      </c>
      <c r="X158" s="34">
        <f t="shared" si="2314"/>
        <v>0.64444444444444449</v>
      </c>
      <c r="Y158" s="34">
        <f t="shared" si="2314"/>
        <v>0.74193548387096775</v>
      </c>
      <c r="Z158" s="34">
        <f t="shared" si="2314"/>
        <v>0.77500000000000002</v>
      </c>
      <c r="AB158" s="9">
        <f t="shared" ref="AB158:AC158" si="2315">AB21</f>
        <v>9</v>
      </c>
      <c r="AC158" s="18" t="str">
        <f t="shared" si="2315"/>
        <v>Daggett</v>
      </c>
      <c r="AD158" s="34">
        <f t="shared" ref="AD158:AM158" si="2316">IFERROR(AD203/AD248, 0)</f>
        <v>1.2142857142857142</v>
      </c>
      <c r="AE158" s="34">
        <f t="shared" si="2316"/>
        <v>1</v>
      </c>
      <c r="AF158" s="34">
        <f t="shared" si="2316"/>
        <v>1.1428571428571428</v>
      </c>
      <c r="AG158" s="34">
        <f t="shared" si="2316"/>
        <v>1.1666666666666667</v>
      </c>
      <c r="AH158" s="34">
        <f t="shared" si="2316"/>
        <v>1</v>
      </c>
      <c r="AI158" s="34">
        <f t="shared" si="2316"/>
        <v>1.1666666666666667</v>
      </c>
      <c r="AJ158" s="34">
        <f t="shared" si="2316"/>
        <v>0.81818181818181823</v>
      </c>
      <c r="AK158" s="34">
        <f t="shared" si="2316"/>
        <v>1</v>
      </c>
      <c r="AL158" s="34">
        <f t="shared" si="2316"/>
        <v>1.1666666666666667</v>
      </c>
      <c r="AM158" s="34">
        <f t="shared" si="2316"/>
        <v>1.6666666666666667</v>
      </c>
      <c r="AO158" s="9">
        <f t="shared" ref="AO158:AP158" si="2317">AO21</f>
        <v>9</v>
      </c>
      <c r="AP158" s="18" t="str">
        <f t="shared" si="2317"/>
        <v>Daggett</v>
      </c>
      <c r="AQ158" s="34">
        <f t="shared" ref="AQ158:AZ158" si="2318">IFERROR(AQ203/AQ248, 0)</f>
        <v>1.1666666666666667</v>
      </c>
      <c r="AR158" s="34">
        <f t="shared" si="2318"/>
        <v>1.3333333333333333</v>
      </c>
      <c r="AS158" s="34">
        <f t="shared" si="2318"/>
        <v>1.5</v>
      </c>
      <c r="AT158" s="34">
        <f t="shared" si="2318"/>
        <v>1.2</v>
      </c>
      <c r="AU158" s="34">
        <f t="shared" si="2318"/>
        <v>1.3333333333333333</v>
      </c>
      <c r="AV158" s="34">
        <f t="shared" si="2318"/>
        <v>1.3333333333333333</v>
      </c>
      <c r="AW158" s="34">
        <f t="shared" si="2318"/>
        <v>1.3333333333333333</v>
      </c>
      <c r="AX158" s="34">
        <f t="shared" si="2318"/>
        <v>0</v>
      </c>
      <c r="AY158" s="34">
        <f t="shared" si="2318"/>
        <v>0</v>
      </c>
      <c r="AZ158" s="34">
        <f t="shared" si="2318"/>
        <v>0</v>
      </c>
      <c r="BB158" s="9">
        <f t="shared" ref="BB158:BC158" si="2319">BB21</f>
        <v>9</v>
      </c>
      <c r="BC158" s="18" t="str">
        <f t="shared" si="2319"/>
        <v>Daggett</v>
      </c>
      <c r="BD158" s="34">
        <f t="shared" ref="BD158:BM158" si="2320">IFERROR(BD203/BD248, 0)</f>
        <v>0</v>
      </c>
      <c r="BE158" s="34">
        <f t="shared" si="2320"/>
        <v>0</v>
      </c>
      <c r="BF158" s="34">
        <f t="shared" si="2320"/>
        <v>0</v>
      </c>
      <c r="BG158" s="34">
        <f t="shared" si="2320"/>
        <v>0</v>
      </c>
      <c r="BH158" s="34">
        <f t="shared" si="2320"/>
        <v>0</v>
      </c>
      <c r="BI158" s="34">
        <f t="shared" si="2320"/>
        <v>0</v>
      </c>
      <c r="BJ158" s="34">
        <f t="shared" si="2320"/>
        <v>0</v>
      </c>
      <c r="BK158" s="34">
        <f t="shared" si="2320"/>
        <v>0</v>
      </c>
      <c r="BL158" s="34">
        <f t="shared" si="2320"/>
        <v>0</v>
      </c>
      <c r="BM158" s="34">
        <f t="shared" si="2320"/>
        <v>0</v>
      </c>
      <c r="BO158" s="9">
        <f t="shared" ref="BO158:BP158" si="2321">BO21</f>
        <v>9</v>
      </c>
      <c r="BP158" s="18" t="str">
        <f t="shared" si="2321"/>
        <v>Daggett</v>
      </c>
      <c r="BQ158" s="34">
        <f t="shared" ref="BQ158:BZ158" si="2322">IFERROR(BQ203/BQ248, 0)</f>
        <v>0.95</v>
      </c>
      <c r="BR158" s="34">
        <f t="shared" si="2322"/>
        <v>0.6785714285714286</v>
      </c>
      <c r="BS158" s="34">
        <f t="shared" si="2322"/>
        <v>0.52380952380952384</v>
      </c>
      <c r="BT158" s="34">
        <f t="shared" si="2322"/>
        <v>0.48148148148148145</v>
      </c>
      <c r="BU158" s="34">
        <f t="shared" si="2322"/>
        <v>0.64</v>
      </c>
      <c r="BV158" s="34">
        <f t="shared" si="2322"/>
        <v>0.54166666666666663</v>
      </c>
      <c r="BW158" s="34">
        <f t="shared" si="2322"/>
        <v>0.86206896551724133</v>
      </c>
      <c r="BX158" s="34">
        <f t="shared" si="2322"/>
        <v>1.3076923076923077</v>
      </c>
      <c r="BY158" s="34">
        <f t="shared" si="2322"/>
        <v>1.3055555555555556</v>
      </c>
      <c r="BZ158" s="34">
        <f t="shared" si="2322"/>
        <v>1.0188679245283019</v>
      </c>
      <c r="CB158" s="9">
        <f t="shared" ref="CB158:CC158" si="2323">CB21</f>
        <v>9</v>
      </c>
      <c r="CC158" s="18" t="str">
        <f t="shared" si="2323"/>
        <v>Daggett</v>
      </c>
      <c r="CD158" s="34">
        <f t="shared" ref="CD158:CM158" si="2324">IFERROR(CD203/CD248, 0)</f>
        <v>1.1111111111111112</v>
      </c>
      <c r="CE158" s="34">
        <f t="shared" si="2324"/>
        <v>0.89473684210526316</v>
      </c>
      <c r="CF158" s="34">
        <f t="shared" si="2324"/>
        <v>0.82608695652173914</v>
      </c>
      <c r="CG158" s="34">
        <f t="shared" si="2324"/>
        <v>0.6</v>
      </c>
      <c r="CH158" s="34">
        <f t="shared" si="2324"/>
        <v>0.54054054054054057</v>
      </c>
      <c r="CI158" s="34">
        <f t="shared" si="2324"/>
        <v>0.51282051282051277</v>
      </c>
      <c r="CJ158" s="34">
        <f t="shared" si="2324"/>
        <v>0.5714285714285714</v>
      </c>
      <c r="CK158" s="34">
        <f t="shared" si="2324"/>
        <v>0.59090909090909094</v>
      </c>
      <c r="CL158" s="34">
        <f t="shared" si="2324"/>
        <v>0.6875</v>
      </c>
      <c r="CM158" s="34">
        <f t="shared" si="2324"/>
        <v>0.68421052631578949</v>
      </c>
      <c r="CO158" s="9">
        <f t="shared" ref="CO158:CP158" si="2325">CO21</f>
        <v>9</v>
      </c>
      <c r="CP158" s="18" t="str">
        <f t="shared" si="2325"/>
        <v>Daggett</v>
      </c>
      <c r="CQ158" s="34">
        <f t="shared" ref="CQ158:CZ158" si="2326">IFERROR(CQ203/CQ248, 0)</f>
        <v>0</v>
      </c>
      <c r="CR158" s="34">
        <f t="shared" si="2326"/>
        <v>0</v>
      </c>
      <c r="CS158" s="34">
        <f t="shared" si="2326"/>
        <v>0</v>
      </c>
      <c r="CT158" s="34">
        <f t="shared" si="2326"/>
        <v>0</v>
      </c>
      <c r="CU158" s="34">
        <f t="shared" si="2326"/>
        <v>0</v>
      </c>
      <c r="CV158" s="34">
        <f t="shared" si="2326"/>
        <v>0</v>
      </c>
      <c r="CW158" s="34">
        <f t="shared" si="2326"/>
        <v>0</v>
      </c>
      <c r="CX158" s="34">
        <f t="shared" si="2326"/>
        <v>0</v>
      </c>
      <c r="CY158" s="34">
        <f t="shared" si="2326"/>
        <v>0</v>
      </c>
      <c r="CZ158" s="34">
        <f t="shared" si="2326"/>
        <v>0</v>
      </c>
      <c r="DB158" s="9">
        <f t="shared" ref="DB158:DC158" si="2327">DB21</f>
        <v>9</v>
      </c>
      <c r="DC158" s="18" t="str">
        <f t="shared" si="2327"/>
        <v>Daggett</v>
      </c>
      <c r="DD158" s="34">
        <f t="shared" ref="DD158:DM158" si="2328">IFERROR(DD203/DD248, 0)</f>
        <v>0</v>
      </c>
      <c r="DE158" s="34">
        <f t="shared" si="2328"/>
        <v>0</v>
      </c>
      <c r="DF158" s="34">
        <f t="shared" si="2328"/>
        <v>0</v>
      </c>
      <c r="DG158" s="34">
        <f t="shared" si="2328"/>
        <v>0</v>
      </c>
      <c r="DH158" s="34">
        <f t="shared" si="2328"/>
        <v>0</v>
      </c>
      <c r="DI158" s="34">
        <f t="shared" si="2328"/>
        <v>0</v>
      </c>
      <c r="DJ158" s="34">
        <f t="shared" si="2328"/>
        <v>0</v>
      </c>
      <c r="DK158" s="34">
        <f t="shared" si="2328"/>
        <v>0</v>
      </c>
      <c r="DL158" s="34">
        <f t="shared" si="2328"/>
        <v>0</v>
      </c>
      <c r="DM158" s="34">
        <f t="shared" si="2328"/>
        <v>0</v>
      </c>
      <c r="DO158" s="9">
        <f t="shared" ref="DO158:DP158" si="2329">DO21</f>
        <v>9</v>
      </c>
      <c r="DP158" s="18" t="str">
        <f t="shared" si="2329"/>
        <v>Daggett</v>
      </c>
      <c r="DQ158" s="34">
        <f t="shared" ref="DQ158:DZ158" si="2330">IFERROR(DQ203/DQ248, 0)</f>
        <v>1.4444444444444444</v>
      </c>
      <c r="DR158" s="34">
        <f t="shared" si="2330"/>
        <v>1.4444444444444444</v>
      </c>
      <c r="DS158" s="34">
        <f t="shared" si="2330"/>
        <v>1</v>
      </c>
      <c r="DT158" s="34">
        <f t="shared" si="2330"/>
        <v>0.90909090909090906</v>
      </c>
      <c r="DU158" s="34">
        <f t="shared" si="2330"/>
        <v>1.1111111111111112</v>
      </c>
      <c r="DV158" s="34">
        <f t="shared" si="2330"/>
        <v>0.81818181818181823</v>
      </c>
      <c r="DW158" s="34">
        <f t="shared" si="2330"/>
        <v>1.1000000000000001</v>
      </c>
      <c r="DX158" s="34">
        <f t="shared" si="2330"/>
        <v>1.5</v>
      </c>
      <c r="DY158" s="34">
        <f t="shared" si="2330"/>
        <v>0</v>
      </c>
      <c r="DZ158" s="34">
        <f t="shared" si="2330"/>
        <v>0</v>
      </c>
      <c r="EB158" s="9">
        <f t="shared" ref="EB158:EC158" si="2331">EB21</f>
        <v>9</v>
      </c>
      <c r="EC158" s="18" t="str">
        <f t="shared" si="2331"/>
        <v>Daggett</v>
      </c>
      <c r="ED158" s="34">
        <f t="shared" ref="ED158:EM158" si="2332">IFERROR(ED203/ED248, 0)</f>
        <v>0.5636363636363636</v>
      </c>
      <c r="EE158" s="34">
        <f t="shared" si="2332"/>
        <v>0.61538461538461542</v>
      </c>
      <c r="EF158" s="34">
        <f t="shared" si="2332"/>
        <v>0.5490196078431373</v>
      </c>
      <c r="EG158" s="34">
        <f t="shared" si="2332"/>
        <v>0.6</v>
      </c>
      <c r="EH158" s="34">
        <f t="shared" si="2332"/>
        <v>0.6</v>
      </c>
      <c r="EI158" s="34">
        <f t="shared" si="2332"/>
        <v>0.60526315789473684</v>
      </c>
      <c r="EJ158" s="34">
        <f t="shared" si="2332"/>
        <v>0.68421052631578949</v>
      </c>
      <c r="EK158" s="34">
        <f t="shared" si="2332"/>
        <v>0.68571428571428572</v>
      </c>
      <c r="EL158" s="34">
        <f t="shared" si="2332"/>
        <v>0.6470588235294118</v>
      </c>
      <c r="EM158" s="34">
        <f t="shared" si="2332"/>
        <v>0.76470588235294112</v>
      </c>
      <c r="EO158" s="9">
        <f t="shared" ref="EO158:EP158" si="2333">EO21</f>
        <v>9</v>
      </c>
      <c r="EP158" s="18" t="str">
        <f t="shared" si="2333"/>
        <v>Daggett</v>
      </c>
      <c r="EQ158" s="34">
        <f t="shared" ref="EQ158:EZ158" si="2334">IFERROR(EQ203/EQ248, 0)</f>
        <v>0.54216867469879515</v>
      </c>
      <c r="ER158" s="34">
        <f t="shared" si="2334"/>
        <v>0.52173913043478259</v>
      </c>
      <c r="ES158" s="34">
        <f t="shared" si="2334"/>
        <v>0.61290322580645162</v>
      </c>
      <c r="ET158" s="34">
        <f t="shared" si="2334"/>
        <v>0.63157894736842102</v>
      </c>
      <c r="EU158" s="34">
        <f t="shared" si="2334"/>
        <v>0.84210526315789469</v>
      </c>
      <c r="EV158" s="34">
        <f t="shared" si="2334"/>
        <v>0.85</v>
      </c>
      <c r="EW158" s="34">
        <f t="shared" si="2334"/>
        <v>0.85567010309278346</v>
      </c>
      <c r="EX158" s="34">
        <f t="shared" si="2334"/>
        <v>0.84375</v>
      </c>
      <c r="EY158" s="34">
        <f t="shared" si="2334"/>
        <v>0.7946428571428571</v>
      </c>
      <c r="EZ158" s="34">
        <f t="shared" si="2334"/>
        <v>0.59055118110236215</v>
      </c>
      <c r="FB158" s="9">
        <f t="shared" ref="FB158:FC158" si="2335">FB21</f>
        <v>9</v>
      </c>
      <c r="FC158" s="18" t="str">
        <f t="shared" si="2335"/>
        <v>Daggett</v>
      </c>
      <c r="FD158" s="34">
        <f t="shared" ref="FD158:FM158" si="2336">IFERROR(FD203/FD248, 0)</f>
        <v>1.125</v>
      </c>
      <c r="FE158" s="34">
        <f t="shared" si="2336"/>
        <v>1.125</v>
      </c>
      <c r="FF158" s="34">
        <f t="shared" si="2336"/>
        <v>2</v>
      </c>
      <c r="FG158" s="34">
        <f t="shared" si="2336"/>
        <v>1.6666666666666667</v>
      </c>
      <c r="FH158" s="34">
        <f t="shared" si="2336"/>
        <v>0</v>
      </c>
      <c r="FI158" s="34">
        <f t="shared" si="2336"/>
        <v>1.5</v>
      </c>
      <c r="FJ158" s="34">
        <f t="shared" si="2336"/>
        <v>1.5</v>
      </c>
      <c r="FK158" s="34">
        <f t="shared" si="2336"/>
        <v>2</v>
      </c>
      <c r="FL158" s="34">
        <f t="shared" si="2336"/>
        <v>1.5</v>
      </c>
      <c r="FM158" s="34">
        <f t="shared" si="2336"/>
        <v>0.93333333333333335</v>
      </c>
      <c r="FO158" s="9">
        <f t="shared" ref="FO158:FP158" si="2337">FO21</f>
        <v>9</v>
      </c>
      <c r="FP158" s="18" t="str">
        <f t="shared" si="2337"/>
        <v>Daggett</v>
      </c>
      <c r="FQ158" s="34">
        <f t="shared" ref="FQ158:FZ158" si="2338">IFERROR(FQ203/FQ248, 0)</f>
        <v>0.51923076923076927</v>
      </c>
      <c r="FR158" s="34">
        <f t="shared" si="2338"/>
        <v>0.56000000000000005</v>
      </c>
      <c r="FS158" s="34">
        <f t="shared" si="2338"/>
        <v>0.55555555555555558</v>
      </c>
      <c r="FT158" s="34">
        <f t="shared" si="2338"/>
        <v>0.68</v>
      </c>
      <c r="FU158" s="34">
        <f t="shared" si="2338"/>
        <v>0.70833333333333337</v>
      </c>
      <c r="FV158" s="34">
        <f t="shared" si="2338"/>
        <v>0.58333333333333337</v>
      </c>
      <c r="FW158" s="34">
        <f t="shared" si="2338"/>
        <v>0.56000000000000005</v>
      </c>
      <c r="FX158" s="34">
        <f t="shared" si="2338"/>
        <v>0.75</v>
      </c>
      <c r="FY158" s="34">
        <f t="shared" si="2338"/>
        <v>0.81818181818181823</v>
      </c>
      <c r="FZ158" s="34">
        <f t="shared" si="2338"/>
        <v>1.1666666666666667</v>
      </c>
      <c r="GB158" s="9">
        <f t="shared" ref="GB158:GC158" si="2339">GB21</f>
        <v>9</v>
      </c>
      <c r="GC158" s="18" t="str">
        <f t="shared" si="2339"/>
        <v>Daggett</v>
      </c>
      <c r="GD158" s="34">
        <f t="shared" ref="GD158:GM158" si="2340">IFERROR(GD203/GD248, 0)</f>
        <v>0</v>
      </c>
      <c r="GE158" s="34">
        <f t="shared" si="2340"/>
        <v>0</v>
      </c>
      <c r="GF158" s="34">
        <f t="shared" si="2340"/>
        <v>0</v>
      </c>
      <c r="GG158" s="34">
        <f t="shared" si="2340"/>
        <v>0</v>
      </c>
      <c r="GH158" s="34">
        <f t="shared" si="2340"/>
        <v>0</v>
      </c>
      <c r="GI158" s="34">
        <f t="shared" si="2340"/>
        <v>0</v>
      </c>
      <c r="GJ158" s="34">
        <f t="shared" si="2340"/>
        <v>0</v>
      </c>
      <c r="GK158" s="34">
        <f t="shared" si="2340"/>
        <v>0</v>
      </c>
      <c r="GL158" s="34">
        <f t="shared" si="2340"/>
        <v>0</v>
      </c>
      <c r="GM158" s="34">
        <f t="shared" si="2340"/>
        <v>0</v>
      </c>
    </row>
    <row r="159" spans="2:195" x14ac:dyDescent="0.25">
      <c r="B159" s="9">
        <f t="shared" si="2195"/>
        <v>11</v>
      </c>
      <c r="C159" s="18" t="str">
        <f t="shared" si="2195"/>
        <v>Davis</v>
      </c>
      <c r="D159" s="34">
        <f t="shared" ref="D159:M159" si="2341">IFERROR(D204/D249, 0)</f>
        <v>8.6123973782520191E-3</v>
      </c>
      <c r="E159" s="34">
        <f t="shared" si="2341"/>
        <v>8.872331739181151E-3</v>
      </c>
      <c r="F159" s="34">
        <f t="shared" si="2341"/>
        <v>8.7875855642762426E-3</v>
      </c>
      <c r="G159" s="34">
        <f t="shared" si="2341"/>
        <v>1.0384407762025172E-2</v>
      </c>
      <c r="H159" s="34">
        <f t="shared" si="2341"/>
        <v>9.3258911793772537E-3</v>
      </c>
      <c r="I159" s="34">
        <f t="shared" si="2341"/>
        <v>9.1323276298471198E-3</v>
      </c>
      <c r="J159" s="34">
        <f t="shared" si="2341"/>
        <v>8.5435742045978525E-3</v>
      </c>
      <c r="K159" s="34">
        <f t="shared" si="2341"/>
        <v>1.0241428021060742E-2</v>
      </c>
      <c r="L159" s="34">
        <f t="shared" si="2341"/>
        <v>1.022692965683808E-2</v>
      </c>
      <c r="M159" s="34">
        <f t="shared" si="2341"/>
        <v>8.5282917868048716E-3</v>
      </c>
      <c r="O159" s="9">
        <f t="shared" ref="O159:P159" si="2342">O22</f>
        <v>11</v>
      </c>
      <c r="P159" s="18" t="str">
        <f t="shared" si="2342"/>
        <v>Davis</v>
      </c>
      <c r="Q159" s="34">
        <f t="shared" ref="Q159:Z159" si="2343">IFERROR(Q204/Q249, 0)</f>
        <v>0.22291407222914073</v>
      </c>
      <c r="R159" s="34">
        <f t="shared" si="2343"/>
        <v>0.20740019474196689</v>
      </c>
      <c r="S159" s="34">
        <f t="shared" si="2343"/>
        <v>0.21672077922077923</v>
      </c>
      <c r="T159" s="34">
        <f t="shared" si="2343"/>
        <v>0.19805481874447392</v>
      </c>
      <c r="U159" s="34">
        <f t="shared" si="2343"/>
        <v>0.25125208681135225</v>
      </c>
      <c r="V159" s="34">
        <f t="shared" si="2343"/>
        <v>0.20669456066945607</v>
      </c>
      <c r="W159" s="34">
        <f t="shared" si="2343"/>
        <v>0.20783956244302643</v>
      </c>
      <c r="X159" s="34">
        <f t="shared" si="2343"/>
        <v>0.18281718281718282</v>
      </c>
      <c r="Y159" s="34">
        <f t="shared" si="2343"/>
        <v>0.21230502599653381</v>
      </c>
      <c r="Z159" s="34">
        <f t="shared" si="2343"/>
        <v>0.1871345029239766</v>
      </c>
      <c r="AB159" s="9">
        <f t="shared" ref="AB159:AC159" si="2344">AB22</f>
        <v>11</v>
      </c>
      <c r="AC159" s="18" t="str">
        <f t="shared" si="2344"/>
        <v>Davis</v>
      </c>
      <c r="AD159" s="34">
        <f t="shared" ref="AD159:AM159" si="2345">IFERROR(AD204/AD249, 0)</f>
        <v>6.9377098097724729E-2</v>
      </c>
      <c r="AE159" s="34">
        <f t="shared" si="2345"/>
        <v>7.523436572920375E-2</v>
      </c>
      <c r="AF159" s="34">
        <f t="shared" si="2345"/>
        <v>7.8412153883852004E-2</v>
      </c>
      <c r="AG159" s="34">
        <f t="shared" si="2345"/>
        <v>8.5717968548594994E-2</v>
      </c>
      <c r="AH159" s="34">
        <f t="shared" si="2345"/>
        <v>8.6338950006962817E-2</v>
      </c>
      <c r="AI159" s="34">
        <f t="shared" si="2345"/>
        <v>6.4529004789781796E-2</v>
      </c>
      <c r="AJ159" s="34">
        <f t="shared" si="2345"/>
        <v>6.7611336032388669E-2</v>
      </c>
      <c r="AK159" s="34">
        <f t="shared" si="2345"/>
        <v>6.5168539325842698E-2</v>
      </c>
      <c r="AL159" s="34">
        <f t="shared" si="2345"/>
        <v>7.3367065317387306E-2</v>
      </c>
      <c r="AM159" s="34">
        <f t="shared" si="2345"/>
        <v>7.8015603120624125E-2</v>
      </c>
      <c r="AO159" s="9">
        <f t="shared" ref="AO159:AP159" si="2346">AO22</f>
        <v>11</v>
      </c>
      <c r="AP159" s="18" t="str">
        <f t="shared" si="2346"/>
        <v>Davis</v>
      </c>
      <c r="AQ159" s="34">
        <f t="shared" ref="AQ159:AZ159" si="2347">IFERROR(AQ204/AQ249, 0)</f>
        <v>5.4987764502663017E-2</v>
      </c>
      <c r="AR159" s="34">
        <f t="shared" si="2347"/>
        <v>6.0597014925373137E-2</v>
      </c>
      <c r="AS159" s="34">
        <f t="shared" si="2347"/>
        <v>4.3377804278154582E-2</v>
      </c>
      <c r="AT159" s="34">
        <f t="shared" si="2347"/>
        <v>6.156809588356995E-2</v>
      </c>
      <c r="AU159" s="34">
        <f t="shared" si="2347"/>
        <v>6.1082510087658269E-2</v>
      </c>
      <c r="AV159" s="34">
        <f t="shared" si="2347"/>
        <v>5.5398381472465293E-2</v>
      </c>
      <c r="AW159" s="34">
        <f t="shared" si="2347"/>
        <v>6.0824742268041236E-2</v>
      </c>
      <c r="AX159" s="34">
        <f t="shared" si="2347"/>
        <v>5.2185217283644919E-2</v>
      </c>
      <c r="AY159" s="34">
        <f t="shared" si="2347"/>
        <v>5.5940594059405942E-2</v>
      </c>
      <c r="AZ159" s="34">
        <f t="shared" si="2347"/>
        <v>6.0414575090060825E-2</v>
      </c>
      <c r="BB159" s="9">
        <f t="shared" ref="BB159:BC159" si="2348">BB22</f>
        <v>11</v>
      </c>
      <c r="BC159" s="18" t="str">
        <f t="shared" si="2348"/>
        <v>Davis</v>
      </c>
      <c r="BD159" s="34">
        <f t="shared" ref="BD159:BM159" si="2349">IFERROR(BD204/BD249, 0)</f>
        <v>0.10914617297596022</v>
      </c>
      <c r="BE159" s="34">
        <f t="shared" si="2349"/>
        <v>0.10305236628395407</v>
      </c>
      <c r="BF159" s="34">
        <f t="shared" si="2349"/>
        <v>0.10516661571384897</v>
      </c>
      <c r="BG159" s="34">
        <f t="shared" si="2349"/>
        <v>0.12132673843468141</v>
      </c>
      <c r="BH159" s="34">
        <f t="shared" si="2349"/>
        <v>0.11445302102741549</v>
      </c>
      <c r="BI159" s="34">
        <f t="shared" si="2349"/>
        <v>0.10353599592978886</v>
      </c>
      <c r="BJ159" s="34">
        <f t="shared" si="2349"/>
        <v>9.3257874015748032E-2</v>
      </c>
      <c r="BK159" s="34">
        <f t="shared" si="2349"/>
        <v>9.6391046139789854E-2</v>
      </c>
      <c r="BL159" s="34">
        <f t="shared" si="2349"/>
        <v>0.11149060746523543</v>
      </c>
      <c r="BM159" s="34">
        <f t="shared" si="2349"/>
        <v>0.11374755381604697</v>
      </c>
      <c r="BO159" s="9">
        <f t="shared" ref="BO159:BP159" si="2350">BO22</f>
        <v>11</v>
      </c>
      <c r="BP159" s="18" t="str">
        <f t="shared" si="2350"/>
        <v>Davis</v>
      </c>
      <c r="BQ159" s="34">
        <f t="shared" ref="BQ159:BZ159" si="2351">IFERROR(BQ204/BQ249, 0)</f>
        <v>5.2566077989806802E-2</v>
      </c>
      <c r="BR159" s="34">
        <f t="shared" si="2351"/>
        <v>5.2752699592848291E-2</v>
      </c>
      <c r="BS159" s="34">
        <f t="shared" si="2351"/>
        <v>5.1716194425247636E-2</v>
      </c>
      <c r="BT159" s="34">
        <f t="shared" si="2351"/>
        <v>5.5856270874121844E-2</v>
      </c>
      <c r="BU159" s="34">
        <f t="shared" si="2351"/>
        <v>5.1470160116448324E-2</v>
      </c>
      <c r="BV159" s="34">
        <f t="shared" si="2351"/>
        <v>5.4727474972191326E-2</v>
      </c>
      <c r="BW159" s="34">
        <f t="shared" si="2351"/>
        <v>4.8594847775175642E-2</v>
      </c>
      <c r="BX159" s="34">
        <f t="shared" si="2351"/>
        <v>5.2107793805210779E-2</v>
      </c>
      <c r="BY159" s="34">
        <f t="shared" si="2351"/>
        <v>5.6521257750221432E-2</v>
      </c>
      <c r="BZ159" s="34">
        <f t="shared" si="2351"/>
        <v>4.5944233206590621E-2</v>
      </c>
      <c r="CB159" s="9">
        <f t="shared" ref="CB159:CC159" si="2352">CB22</f>
        <v>11</v>
      </c>
      <c r="CC159" s="18" t="str">
        <f t="shared" si="2352"/>
        <v>Davis</v>
      </c>
      <c r="CD159" s="34">
        <f t="shared" ref="CD159:CM159" si="2353">IFERROR(CD204/CD249, 0)</f>
        <v>8.4155542658154378E-2</v>
      </c>
      <c r="CE159" s="34">
        <f t="shared" si="2353"/>
        <v>7.4779846975602721E-2</v>
      </c>
      <c r="CF159" s="34">
        <f t="shared" si="2353"/>
        <v>7.5702956020187451E-2</v>
      </c>
      <c r="CG159" s="34">
        <f t="shared" si="2353"/>
        <v>8.4469472436277421E-2</v>
      </c>
      <c r="CH159" s="34">
        <f t="shared" si="2353"/>
        <v>9.054235768713581E-2</v>
      </c>
      <c r="CI159" s="34">
        <f t="shared" si="2353"/>
        <v>9.4167150319210677E-2</v>
      </c>
      <c r="CJ159" s="34">
        <f t="shared" si="2353"/>
        <v>7.7525888609012036E-2</v>
      </c>
      <c r="CK159" s="34">
        <f t="shared" si="2353"/>
        <v>8.6148238153098425E-2</v>
      </c>
      <c r="CL159" s="34">
        <f t="shared" si="2353"/>
        <v>8.3808246731478381E-2</v>
      </c>
      <c r="CM159" s="34">
        <f t="shared" si="2353"/>
        <v>8.3147321428571425E-2</v>
      </c>
      <c r="CO159" s="9">
        <f t="shared" ref="CO159:CP159" si="2354">CO22</f>
        <v>11</v>
      </c>
      <c r="CP159" s="18" t="str">
        <f t="shared" si="2354"/>
        <v>Davis</v>
      </c>
      <c r="CQ159" s="34">
        <f t="shared" ref="CQ159:CZ159" si="2355">IFERROR(CQ204/CQ249, 0)</f>
        <v>0.11468738438771735</v>
      </c>
      <c r="CR159" s="34">
        <f t="shared" si="2355"/>
        <v>0.13359375000000001</v>
      </c>
      <c r="CS159" s="34">
        <f t="shared" si="2355"/>
        <v>0.13762154076290201</v>
      </c>
      <c r="CT159" s="34">
        <f t="shared" si="2355"/>
        <v>0.1410488245931284</v>
      </c>
      <c r="CU159" s="34">
        <f t="shared" si="2355"/>
        <v>0.13800424628450106</v>
      </c>
      <c r="CV159" s="34">
        <f t="shared" si="2355"/>
        <v>0.15456171735241503</v>
      </c>
      <c r="CW159" s="34">
        <f t="shared" si="2355"/>
        <v>0.1457670273711012</v>
      </c>
      <c r="CX159" s="34">
        <f t="shared" si="2355"/>
        <v>0.12353138637126553</v>
      </c>
      <c r="CY159" s="34">
        <f t="shared" si="2355"/>
        <v>0.12399732620320855</v>
      </c>
      <c r="CZ159" s="34">
        <f t="shared" si="2355"/>
        <v>0.14862513052558302</v>
      </c>
      <c r="DB159" s="9">
        <f t="shared" ref="DB159:DC159" si="2356">DB22</f>
        <v>11</v>
      </c>
      <c r="DC159" s="18" t="str">
        <f t="shared" si="2356"/>
        <v>Davis</v>
      </c>
      <c r="DD159" s="34">
        <f t="shared" ref="DD159:DM159" si="2357">IFERROR(DD204/DD249, 0)</f>
        <v>7.4693207073147166E-2</v>
      </c>
      <c r="DE159" s="34">
        <f t="shared" si="2357"/>
        <v>6.7724653795613057E-2</v>
      </c>
      <c r="DF159" s="34">
        <f t="shared" si="2357"/>
        <v>7.0088355008438394E-2</v>
      </c>
      <c r="DG159" s="34">
        <f t="shared" si="2357"/>
        <v>6.3561924257932445E-2</v>
      </c>
      <c r="DH159" s="34">
        <f t="shared" si="2357"/>
        <v>6.3657063657063653E-2</v>
      </c>
      <c r="DI159" s="34">
        <f t="shared" si="2357"/>
        <v>7.3014306857424771E-2</v>
      </c>
      <c r="DJ159" s="34">
        <f t="shared" si="2357"/>
        <v>7.3644130757800894E-2</v>
      </c>
      <c r="DK159" s="34">
        <f t="shared" si="2357"/>
        <v>6.909471116145334E-2</v>
      </c>
      <c r="DL159" s="34">
        <f t="shared" si="2357"/>
        <v>6.963836614343942E-2</v>
      </c>
      <c r="DM159" s="34">
        <f t="shared" si="2357"/>
        <v>5.2519396367976812E-2</v>
      </c>
      <c r="DO159" s="9">
        <f t="shared" ref="DO159:DP159" si="2358">DO22</f>
        <v>11</v>
      </c>
      <c r="DP159" s="18" t="str">
        <f t="shared" si="2358"/>
        <v>Davis</v>
      </c>
      <c r="DQ159" s="34">
        <f t="shared" ref="DQ159:DZ159" si="2359">IFERROR(DQ204/DQ249, 0)</f>
        <v>5.7996604414261459E-2</v>
      </c>
      <c r="DR159" s="34">
        <f t="shared" si="2359"/>
        <v>4.7134995144059569E-2</v>
      </c>
      <c r="DS159" s="34">
        <f t="shared" si="2359"/>
        <v>5.1848176631108904E-2</v>
      </c>
      <c r="DT159" s="34">
        <f t="shared" si="2359"/>
        <v>4.6806133217456081E-2</v>
      </c>
      <c r="DU159" s="34">
        <f t="shared" si="2359"/>
        <v>4.9224380114816169E-2</v>
      </c>
      <c r="DV159" s="34">
        <f t="shared" si="2359"/>
        <v>5.120807789397764E-2</v>
      </c>
      <c r="DW159" s="34">
        <f t="shared" si="2359"/>
        <v>4.7068300822832157E-2</v>
      </c>
      <c r="DX159" s="34">
        <f t="shared" si="2359"/>
        <v>4.3571751923947487E-2</v>
      </c>
      <c r="DY159" s="34">
        <f t="shared" si="2359"/>
        <v>5.2512496711391736E-2</v>
      </c>
      <c r="DZ159" s="34">
        <f t="shared" si="2359"/>
        <v>5.1875416901842067E-2</v>
      </c>
      <c r="EB159" s="9">
        <f t="shared" ref="EB159:EC159" si="2360">EB22</f>
        <v>11</v>
      </c>
      <c r="EC159" s="18" t="str">
        <f t="shared" si="2360"/>
        <v>Davis</v>
      </c>
      <c r="ED159" s="34">
        <f t="shared" ref="ED159:EM159" si="2361">IFERROR(ED204/ED249, 0)</f>
        <v>4.1554214954754726E-2</v>
      </c>
      <c r="EE159" s="34">
        <f t="shared" si="2361"/>
        <v>4.0770858861535031E-2</v>
      </c>
      <c r="EF159" s="34">
        <f t="shared" si="2361"/>
        <v>3.8940289079626947E-2</v>
      </c>
      <c r="EG159" s="34">
        <f t="shared" si="2361"/>
        <v>3.5158194098826874E-2</v>
      </c>
      <c r="EH159" s="34">
        <f t="shared" si="2361"/>
        <v>3.3156725346094686E-2</v>
      </c>
      <c r="EI159" s="34">
        <f t="shared" si="2361"/>
        <v>3.4031327287716406E-2</v>
      </c>
      <c r="EJ159" s="34">
        <f t="shared" si="2361"/>
        <v>3.6856700632013413E-2</v>
      </c>
      <c r="EK159" s="34">
        <f t="shared" si="2361"/>
        <v>3.0473584377623684E-2</v>
      </c>
      <c r="EL159" s="34">
        <f t="shared" si="2361"/>
        <v>3.697463546134052E-2</v>
      </c>
      <c r="EM159" s="34">
        <f t="shared" si="2361"/>
        <v>3.1971111502554168E-2</v>
      </c>
      <c r="EO159" s="9">
        <f t="shared" ref="EO159:EP159" si="2362">EO22</f>
        <v>11</v>
      </c>
      <c r="EP159" s="18" t="str">
        <f t="shared" si="2362"/>
        <v>Davis</v>
      </c>
      <c r="EQ159" s="34">
        <f t="shared" ref="EQ159:EZ159" si="2363">IFERROR(EQ204/EQ249, 0)</f>
        <v>8.1351956498560613E-2</v>
      </c>
      <c r="ER159" s="34">
        <f t="shared" si="2363"/>
        <v>7.3607557567407986E-2</v>
      </c>
      <c r="ES159" s="34">
        <f t="shared" si="2363"/>
        <v>8.2299683114531466E-2</v>
      </c>
      <c r="ET159" s="34">
        <f t="shared" si="2363"/>
        <v>7.5977956454964315E-2</v>
      </c>
      <c r="EU159" s="34">
        <f t="shared" si="2363"/>
        <v>7.1277461350691615E-2</v>
      </c>
      <c r="EV159" s="34">
        <f t="shared" si="2363"/>
        <v>6.6282204913121631E-2</v>
      </c>
      <c r="EW159" s="34">
        <f t="shared" si="2363"/>
        <v>7.7235472199660343E-2</v>
      </c>
      <c r="EX159" s="34">
        <f t="shared" si="2363"/>
        <v>5.8476810919807665E-2</v>
      </c>
      <c r="EY159" s="34">
        <f t="shared" si="2363"/>
        <v>7.6184479773335437E-2</v>
      </c>
      <c r="EZ159" s="34">
        <f t="shared" si="2363"/>
        <v>6.2392762439557013E-2</v>
      </c>
      <c r="FB159" s="9">
        <f t="shared" ref="FB159:FC159" si="2364">FB22</f>
        <v>11</v>
      </c>
      <c r="FC159" s="18" t="str">
        <f t="shared" si="2364"/>
        <v>Davis</v>
      </c>
      <c r="FD159" s="34">
        <f t="shared" ref="FD159:FM159" si="2365">IFERROR(FD204/FD249, 0)</f>
        <v>0.10918937805730258</v>
      </c>
      <c r="FE159" s="34">
        <f t="shared" si="2365"/>
        <v>8.8838268792710701E-2</v>
      </c>
      <c r="FF159" s="34">
        <f t="shared" si="2365"/>
        <v>7.160493827160494E-2</v>
      </c>
      <c r="FG159" s="34">
        <f t="shared" si="2365"/>
        <v>9.1564753841329574E-2</v>
      </c>
      <c r="FH159" s="34">
        <f t="shared" si="2365"/>
        <v>7.7888687235329698E-2</v>
      </c>
      <c r="FI159" s="34">
        <f t="shared" si="2365"/>
        <v>8.1577363034316674E-2</v>
      </c>
      <c r="FJ159" s="34">
        <f t="shared" si="2365"/>
        <v>0.10450581395348837</v>
      </c>
      <c r="FK159" s="34">
        <f t="shared" si="2365"/>
        <v>8.4473049074818993E-2</v>
      </c>
      <c r="FL159" s="34">
        <f t="shared" si="2365"/>
        <v>8.6768747546132702E-2</v>
      </c>
      <c r="FM159" s="34">
        <f t="shared" si="2365"/>
        <v>7.7012383900928794E-2</v>
      </c>
      <c r="FO159" s="9">
        <f t="shared" ref="FO159:FP159" si="2366">FO22</f>
        <v>11</v>
      </c>
      <c r="FP159" s="18" t="str">
        <f t="shared" si="2366"/>
        <v>Davis</v>
      </c>
      <c r="FQ159" s="34">
        <f t="shared" ref="FQ159:FZ159" si="2367">IFERROR(FQ204/FQ249, 0)</f>
        <v>5.7065011730871112E-2</v>
      </c>
      <c r="FR159" s="34">
        <f t="shared" si="2367"/>
        <v>5.6995592739224624E-2</v>
      </c>
      <c r="FS159" s="34">
        <f t="shared" si="2367"/>
        <v>5.0366097182161083E-2</v>
      </c>
      <c r="FT159" s="34">
        <f t="shared" si="2367"/>
        <v>4.930795847750865E-2</v>
      </c>
      <c r="FU159" s="34">
        <f t="shared" si="2367"/>
        <v>5.706639664400405E-2</v>
      </c>
      <c r="FV159" s="34">
        <f t="shared" si="2367"/>
        <v>6.6482408306566071E-2</v>
      </c>
      <c r="FW159" s="34">
        <f t="shared" si="2367"/>
        <v>6.0313075506445671E-2</v>
      </c>
      <c r="FX159" s="34">
        <f t="shared" si="2367"/>
        <v>5.016722408026756E-2</v>
      </c>
      <c r="FY159" s="34">
        <f t="shared" si="2367"/>
        <v>5.5469384740379643E-2</v>
      </c>
      <c r="FZ159" s="34">
        <f t="shared" si="2367"/>
        <v>5.365381753237089E-2</v>
      </c>
      <c r="GB159" s="9">
        <f t="shared" ref="GB159:GC159" si="2368">GB22</f>
        <v>11</v>
      </c>
      <c r="GC159" s="18" t="str">
        <f t="shared" si="2368"/>
        <v>Davis</v>
      </c>
      <c r="GD159" s="34">
        <f t="shared" ref="GD159:GM159" si="2369">IFERROR(GD204/GD249, 0)</f>
        <v>0.14100185528756956</v>
      </c>
      <c r="GE159" s="34">
        <f t="shared" si="2369"/>
        <v>0.11494252873563218</v>
      </c>
      <c r="GF159" s="34">
        <f t="shared" si="2369"/>
        <v>0.13768918420081211</v>
      </c>
      <c r="GG159" s="34">
        <f t="shared" si="2369"/>
        <v>0.12153708668453976</v>
      </c>
      <c r="GH159" s="34">
        <f t="shared" si="2369"/>
        <v>0.1724308300395257</v>
      </c>
      <c r="GI159" s="34">
        <f t="shared" si="2369"/>
        <v>0.15512465373961218</v>
      </c>
      <c r="GJ159" s="34">
        <f t="shared" si="2369"/>
        <v>0.14391325776244454</v>
      </c>
      <c r="GK159" s="34">
        <f t="shared" si="2369"/>
        <v>0.16305988928032208</v>
      </c>
      <c r="GL159" s="34">
        <f t="shared" si="2369"/>
        <v>0.16556291390728478</v>
      </c>
      <c r="GM159" s="34">
        <f t="shared" si="2369"/>
        <v>0.14690599905526688</v>
      </c>
    </row>
    <row r="160" spans="2:195" x14ac:dyDescent="0.25">
      <c r="B160" s="9">
        <f t="shared" si="2195"/>
        <v>13</v>
      </c>
      <c r="C160" s="18" t="str">
        <f t="shared" si="2195"/>
        <v>Duchesne</v>
      </c>
      <c r="D160" s="34">
        <f t="shared" ref="D160:M160" si="2370">IFERROR(D205/D250, 0)</f>
        <v>4.0319133779740703E-2</v>
      </c>
      <c r="E160" s="34">
        <f t="shared" si="2370"/>
        <v>4.549841444919344E-2</v>
      </c>
      <c r="F160" s="34">
        <f t="shared" si="2370"/>
        <v>2.893235533822331E-2</v>
      </c>
      <c r="G160" s="34">
        <f t="shared" si="2370"/>
        <v>3.579507651363939E-2</v>
      </c>
      <c r="H160" s="34">
        <f t="shared" si="2370"/>
        <v>3.719655442443226E-2</v>
      </c>
      <c r="I160" s="34">
        <f t="shared" si="2370"/>
        <v>2.9904614591389534E-2</v>
      </c>
      <c r="J160" s="34">
        <f t="shared" si="2370"/>
        <v>2.7194226060059286E-2</v>
      </c>
      <c r="K160" s="34">
        <f t="shared" si="2370"/>
        <v>2.5470369896326634E-2</v>
      </c>
      <c r="L160" s="34">
        <f t="shared" si="2370"/>
        <v>2.3082744702320888E-2</v>
      </c>
      <c r="M160" s="34">
        <f t="shared" si="2370"/>
        <v>2.9378388601689572E-2</v>
      </c>
      <c r="O160" s="9">
        <f t="shared" ref="O160:P160" si="2371">O23</f>
        <v>13</v>
      </c>
      <c r="P160" s="18" t="str">
        <f t="shared" si="2371"/>
        <v>Duchesne</v>
      </c>
      <c r="Q160" s="34">
        <f t="shared" ref="Q160:Z160" si="2372">IFERROR(Q205/Q250, 0)</f>
        <v>0.14579901153212521</v>
      </c>
      <c r="R160" s="34">
        <f t="shared" si="2372"/>
        <v>0.15268987341772153</v>
      </c>
      <c r="S160" s="34">
        <f t="shared" si="2372"/>
        <v>0.13647798742138365</v>
      </c>
      <c r="T160" s="34">
        <f t="shared" si="2372"/>
        <v>9.2119275825346111E-2</v>
      </c>
      <c r="U160" s="34">
        <f t="shared" si="2372"/>
        <v>7.8534031413612565E-2</v>
      </c>
      <c r="V160" s="34">
        <f t="shared" si="2372"/>
        <v>8.1372549019607845E-2</v>
      </c>
      <c r="W160" s="34">
        <f t="shared" si="2372"/>
        <v>8.4277969443075404E-2</v>
      </c>
      <c r="X160" s="34">
        <f t="shared" si="2372"/>
        <v>9.1747821629933363E-2</v>
      </c>
      <c r="Y160" s="34">
        <f t="shared" si="2372"/>
        <v>8.6196854979615614E-2</v>
      </c>
      <c r="Z160" s="34">
        <f t="shared" si="2372"/>
        <v>9.4188376753507011E-2</v>
      </c>
      <c r="AB160" s="9">
        <f t="shared" ref="AB160:AC160" si="2373">AB23</f>
        <v>13</v>
      </c>
      <c r="AC160" s="18" t="str">
        <f t="shared" si="2373"/>
        <v>Duchesne</v>
      </c>
      <c r="AD160" s="34">
        <f t="shared" ref="AD160:AM160" si="2374">IFERROR(AD205/AD250, 0)</f>
        <v>0.21124361158432708</v>
      </c>
      <c r="AE160" s="34">
        <f t="shared" si="2374"/>
        <v>0.24440298507462688</v>
      </c>
      <c r="AF160" s="34">
        <f t="shared" si="2374"/>
        <v>0.2129817444219067</v>
      </c>
      <c r="AG160" s="34">
        <f t="shared" si="2374"/>
        <v>0.18163672654690619</v>
      </c>
      <c r="AH160" s="34">
        <f t="shared" si="2374"/>
        <v>0.21042830540037244</v>
      </c>
      <c r="AI160" s="34">
        <f t="shared" si="2374"/>
        <v>0.18504672897196262</v>
      </c>
      <c r="AJ160" s="34">
        <f t="shared" si="2374"/>
        <v>0.15396825396825398</v>
      </c>
      <c r="AK160" s="34">
        <f t="shared" si="2374"/>
        <v>0.14542728635682159</v>
      </c>
      <c r="AL160" s="34">
        <f t="shared" si="2374"/>
        <v>0.14350453172205438</v>
      </c>
      <c r="AM160" s="34">
        <f t="shared" si="2374"/>
        <v>0.15494978479196556</v>
      </c>
      <c r="AO160" s="9">
        <f t="shared" ref="AO160:AP160" si="2375">AO23</f>
        <v>13</v>
      </c>
      <c r="AP160" s="18" t="str">
        <f t="shared" si="2375"/>
        <v>Duchesne</v>
      </c>
      <c r="AQ160" s="34">
        <f t="shared" ref="AQ160:AZ160" si="2376">IFERROR(AQ205/AQ250, 0)</f>
        <v>0.70754716981132071</v>
      </c>
      <c r="AR160" s="34">
        <f t="shared" si="2376"/>
        <v>0.60360360360360366</v>
      </c>
      <c r="AS160" s="34">
        <f t="shared" si="2376"/>
        <v>0.50387596899224807</v>
      </c>
      <c r="AT160" s="34">
        <f t="shared" si="2376"/>
        <v>0.38983050847457629</v>
      </c>
      <c r="AU160" s="34">
        <f t="shared" si="2376"/>
        <v>0.32947976878612717</v>
      </c>
      <c r="AV160" s="34">
        <f t="shared" si="2376"/>
        <v>0.2930232558139535</v>
      </c>
      <c r="AW160" s="34">
        <f t="shared" si="2376"/>
        <v>0.26794258373205743</v>
      </c>
      <c r="AX160" s="34">
        <f t="shared" si="2376"/>
        <v>0.22380952380952382</v>
      </c>
      <c r="AY160" s="34">
        <f t="shared" si="2376"/>
        <v>0.23790322580645162</v>
      </c>
      <c r="AZ160" s="34">
        <f t="shared" si="2376"/>
        <v>0.24275362318840579</v>
      </c>
      <c r="BB160" s="9">
        <f t="shared" ref="BB160:BC160" si="2377">BB23</f>
        <v>13</v>
      </c>
      <c r="BC160" s="18" t="str">
        <f t="shared" si="2377"/>
        <v>Duchesne</v>
      </c>
      <c r="BD160" s="34">
        <f t="shared" ref="BD160:BM160" si="2378">IFERROR(BD205/BD250, 0)</f>
        <v>0.55660377358490565</v>
      </c>
      <c r="BE160" s="34">
        <f t="shared" si="2378"/>
        <v>0.52</v>
      </c>
      <c r="BF160" s="34">
        <f t="shared" si="2378"/>
        <v>0.4777777777777778</v>
      </c>
      <c r="BG160" s="34">
        <f t="shared" si="2378"/>
        <v>0.36956521739130432</v>
      </c>
      <c r="BH160" s="34">
        <f t="shared" si="2378"/>
        <v>0.32236842105263158</v>
      </c>
      <c r="BI160" s="34">
        <f t="shared" si="2378"/>
        <v>0.29761904761904762</v>
      </c>
      <c r="BJ160" s="34">
        <f t="shared" si="2378"/>
        <v>0.2857142857142857</v>
      </c>
      <c r="BK160" s="34">
        <f t="shared" si="2378"/>
        <v>0.28947368421052633</v>
      </c>
      <c r="BL160" s="34">
        <f t="shared" si="2378"/>
        <v>0.32978723404255317</v>
      </c>
      <c r="BM160" s="34">
        <f t="shared" si="2378"/>
        <v>0.27064220183486237</v>
      </c>
      <c r="BO160" s="9">
        <f t="shared" ref="BO160:BP160" si="2379">BO23</f>
        <v>13</v>
      </c>
      <c r="BP160" s="18" t="str">
        <f t="shared" si="2379"/>
        <v>Duchesne</v>
      </c>
      <c r="BQ160" s="34">
        <f t="shared" ref="BQ160:BZ160" si="2380">IFERROR(BQ205/BQ250, 0)</f>
        <v>0.21369539551357733</v>
      </c>
      <c r="BR160" s="34">
        <f t="shared" si="2380"/>
        <v>0.21761658031088082</v>
      </c>
      <c r="BS160" s="34">
        <f t="shared" si="2380"/>
        <v>0.21321695760598502</v>
      </c>
      <c r="BT160" s="34">
        <f t="shared" si="2380"/>
        <v>0.19844357976653695</v>
      </c>
      <c r="BU160" s="34">
        <f t="shared" si="2380"/>
        <v>0.16234652114597545</v>
      </c>
      <c r="BV160" s="34">
        <f t="shared" si="2380"/>
        <v>0.16528925619834711</v>
      </c>
      <c r="BW160" s="34">
        <f t="shared" si="2380"/>
        <v>0.14918759231905465</v>
      </c>
      <c r="BX160" s="34">
        <f t="shared" si="2380"/>
        <v>0.15325077399380804</v>
      </c>
      <c r="BY160" s="34">
        <f t="shared" si="2380"/>
        <v>0.14181286549707603</v>
      </c>
      <c r="BZ160" s="34">
        <f t="shared" si="2380"/>
        <v>0.13900709219858157</v>
      </c>
      <c r="CB160" s="9">
        <f t="shared" ref="CB160:CC160" si="2381">CB23</f>
        <v>13</v>
      </c>
      <c r="CC160" s="18" t="str">
        <f t="shared" si="2381"/>
        <v>Duchesne</v>
      </c>
      <c r="CD160" s="34">
        <f t="shared" ref="CD160:CM160" si="2382">IFERROR(CD205/CD250, 0)</f>
        <v>0.28242677824267781</v>
      </c>
      <c r="CE160" s="34">
        <f t="shared" si="2382"/>
        <v>0.19709208400646203</v>
      </c>
      <c r="CF160" s="34">
        <f t="shared" si="2382"/>
        <v>0.21487603305785125</v>
      </c>
      <c r="CG160" s="34">
        <f t="shared" si="2382"/>
        <v>0.16042780748663102</v>
      </c>
      <c r="CH160" s="34">
        <f t="shared" si="2382"/>
        <v>0.18040435458786935</v>
      </c>
      <c r="CI160" s="34">
        <f t="shared" si="2382"/>
        <v>0.15937499999999999</v>
      </c>
      <c r="CJ160" s="34">
        <f t="shared" si="2382"/>
        <v>0.16749585406301823</v>
      </c>
      <c r="CK160" s="34">
        <f t="shared" si="2382"/>
        <v>0.15312500000000001</v>
      </c>
      <c r="CL160" s="34">
        <f t="shared" si="2382"/>
        <v>0.1258023106546855</v>
      </c>
      <c r="CM160" s="34">
        <f t="shared" si="2382"/>
        <v>0.12610340479192939</v>
      </c>
      <c r="CO160" s="9">
        <f t="shared" ref="CO160:CP160" si="2383">CO23</f>
        <v>13</v>
      </c>
      <c r="CP160" s="18" t="str">
        <f t="shared" si="2383"/>
        <v>Duchesne</v>
      </c>
      <c r="CQ160" s="34">
        <f t="shared" ref="CQ160:CZ160" si="2384">IFERROR(CQ205/CQ250, 0)</f>
        <v>0.5258215962441315</v>
      </c>
      <c r="CR160" s="34">
        <f t="shared" si="2384"/>
        <v>0.38490566037735852</v>
      </c>
      <c r="CS160" s="34">
        <f t="shared" si="2384"/>
        <v>0.47685185185185186</v>
      </c>
      <c r="CT160" s="34">
        <f t="shared" si="2384"/>
        <v>0.40659340659340659</v>
      </c>
      <c r="CU160" s="34">
        <f t="shared" si="2384"/>
        <v>0.35849056603773582</v>
      </c>
      <c r="CV160" s="34">
        <f t="shared" si="2384"/>
        <v>0.37444933920704848</v>
      </c>
      <c r="CW160" s="34">
        <f t="shared" si="2384"/>
        <v>0.29710144927536231</v>
      </c>
      <c r="CX160" s="34">
        <f t="shared" si="2384"/>
        <v>0.34507042253521125</v>
      </c>
      <c r="CY160" s="34">
        <f t="shared" si="2384"/>
        <v>0.34057971014492755</v>
      </c>
      <c r="CZ160" s="34">
        <f t="shared" si="2384"/>
        <v>0.34814814814814815</v>
      </c>
      <c r="DB160" s="9">
        <f t="shared" ref="DB160:DC160" si="2385">DB23</f>
        <v>13</v>
      </c>
      <c r="DC160" s="18" t="str">
        <f t="shared" si="2385"/>
        <v>Duchesne</v>
      </c>
      <c r="DD160" s="34">
        <f t="shared" ref="DD160:DM160" si="2386">IFERROR(DD205/DD250, 0)</f>
        <v>0.42384105960264901</v>
      </c>
      <c r="DE160" s="34">
        <f t="shared" si="2386"/>
        <v>0.44571428571428573</v>
      </c>
      <c r="DF160" s="34">
        <f t="shared" si="2386"/>
        <v>0.44444444444444442</v>
      </c>
      <c r="DG160" s="34">
        <f t="shared" si="2386"/>
        <v>0.38144329896907214</v>
      </c>
      <c r="DH160" s="34">
        <f t="shared" si="2386"/>
        <v>0.39772727272727271</v>
      </c>
      <c r="DI160" s="34">
        <f t="shared" si="2386"/>
        <v>0.31455399061032863</v>
      </c>
      <c r="DJ160" s="34">
        <f t="shared" si="2386"/>
        <v>0.23694779116465864</v>
      </c>
      <c r="DK160" s="34">
        <f t="shared" si="2386"/>
        <v>0.24817518248175183</v>
      </c>
      <c r="DL160" s="34">
        <f t="shared" si="2386"/>
        <v>0.20576131687242799</v>
      </c>
      <c r="DM160" s="34">
        <f t="shared" si="2386"/>
        <v>0.21505376344086022</v>
      </c>
      <c r="DO160" s="9">
        <f t="shared" ref="DO160:DP160" si="2387">DO23</f>
        <v>13</v>
      </c>
      <c r="DP160" s="18" t="str">
        <f t="shared" si="2387"/>
        <v>Duchesne</v>
      </c>
      <c r="DQ160" s="34">
        <f t="shared" ref="DQ160:DZ160" si="2388">IFERROR(DQ205/DQ250, 0)</f>
        <v>0.22072072072072071</v>
      </c>
      <c r="DR160" s="34">
        <f t="shared" si="2388"/>
        <v>0.37984496124031009</v>
      </c>
      <c r="DS160" s="34">
        <f t="shared" si="2388"/>
        <v>0.3</v>
      </c>
      <c r="DT160" s="34">
        <f t="shared" si="2388"/>
        <v>0.25496688741721857</v>
      </c>
      <c r="DU160" s="34">
        <f t="shared" si="2388"/>
        <v>0.24657534246575341</v>
      </c>
      <c r="DV160" s="34">
        <f t="shared" si="2388"/>
        <v>0.19718309859154928</v>
      </c>
      <c r="DW160" s="34">
        <f t="shared" si="2388"/>
        <v>0.20281690140845071</v>
      </c>
      <c r="DX160" s="34">
        <f t="shared" si="2388"/>
        <v>0.21230769230769231</v>
      </c>
      <c r="DY160" s="34">
        <f t="shared" si="2388"/>
        <v>0.21501706484641639</v>
      </c>
      <c r="DZ160" s="34">
        <f t="shared" si="2388"/>
        <v>0.21296296296296297</v>
      </c>
      <c r="EB160" s="9">
        <f t="shared" ref="EB160:EC160" si="2389">EB23</f>
        <v>13</v>
      </c>
      <c r="EC160" s="18" t="str">
        <f t="shared" si="2389"/>
        <v>Duchesne</v>
      </c>
      <c r="ED160" s="34">
        <f t="shared" ref="ED160:EM160" si="2390">IFERROR(ED205/ED250, 0)</f>
        <v>0.14725770097670923</v>
      </c>
      <c r="EE160" s="34">
        <f t="shared" si="2390"/>
        <v>0.12677053824362605</v>
      </c>
      <c r="EF160" s="34">
        <f t="shared" si="2390"/>
        <v>0.13314447592067988</v>
      </c>
      <c r="EG160" s="34">
        <f t="shared" si="2390"/>
        <v>0.12041522491349481</v>
      </c>
      <c r="EH160" s="34">
        <f t="shared" si="2390"/>
        <v>0.12025316455696203</v>
      </c>
      <c r="EI160" s="34">
        <f t="shared" si="2390"/>
        <v>9.4964945825366479E-2</v>
      </c>
      <c r="EJ160" s="34">
        <f t="shared" si="2390"/>
        <v>8.3802376485303309E-2</v>
      </c>
      <c r="EK160" s="34">
        <f t="shared" si="2390"/>
        <v>8.6749851455733815E-2</v>
      </c>
      <c r="EL160" s="34">
        <f t="shared" si="2390"/>
        <v>8.3097795364612773E-2</v>
      </c>
      <c r="EM160" s="34">
        <f t="shared" si="2390"/>
        <v>8.7478559176672382E-2</v>
      </c>
      <c r="EO160" s="9">
        <f t="shared" ref="EO160:EP160" si="2391">EO23</f>
        <v>13</v>
      </c>
      <c r="EP160" s="18" t="str">
        <f t="shared" si="2391"/>
        <v>Duchesne</v>
      </c>
      <c r="EQ160" s="34">
        <f t="shared" ref="EQ160:EZ160" si="2392">IFERROR(EQ205/EQ250, 0)</f>
        <v>0.24764468371467024</v>
      </c>
      <c r="ER160" s="34">
        <f t="shared" si="2392"/>
        <v>0.26112759643916916</v>
      </c>
      <c r="ES160" s="34">
        <f t="shared" si="2392"/>
        <v>0.22900763358778625</v>
      </c>
      <c r="ET160" s="34">
        <f t="shared" si="2392"/>
        <v>0.2332089552238806</v>
      </c>
      <c r="EU160" s="34">
        <f t="shared" si="2392"/>
        <v>0.20302375809935205</v>
      </c>
      <c r="EV160" s="34">
        <f t="shared" si="2392"/>
        <v>0.23214285714285715</v>
      </c>
      <c r="EW160" s="34">
        <f t="shared" si="2392"/>
        <v>0.1721311475409836</v>
      </c>
      <c r="EX160" s="34">
        <f t="shared" si="2392"/>
        <v>0.18248175182481752</v>
      </c>
      <c r="EY160" s="34">
        <f t="shared" si="2392"/>
        <v>0.18362282878411912</v>
      </c>
      <c r="EZ160" s="34">
        <f t="shared" si="2392"/>
        <v>0.2</v>
      </c>
      <c r="FB160" s="9">
        <f t="shared" ref="FB160:FC160" si="2393">FB23</f>
        <v>13</v>
      </c>
      <c r="FC160" s="18" t="str">
        <f t="shared" si="2393"/>
        <v>Duchesne</v>
      </c>
      <c r="FD160" s="34">
        <f t="shared" ref="FD160:FM160" si="2394">IFERROR(FD205/FD250, 0)</f>
        <v>0.39057239057239057</v>
      </c>
      <c r="FE160" s="34">
        <f t="shared" si="2394"/>
        <v>0.35087719298245612</v>
      </c>
      <c r="FF160" s="34">
        <f t="shared" si="2394"/>
        <v>0.31487889273356401</v>
      </c>
      <c r="FG160" s="34">
        <f t="shared" si="2394"/>
        <v>0.27737226277372262</v>
      </c>
      <c r="FH160" s="34">
        <f t="shared" si="2394"/>
        <v>0.25830258302583026</v>
      </c>
      <c r="FI160" s="34">
        <f t="shared" si="2394"/>
        <v>0.20905923344947736</v>
      </c>
      <c r="FJ160" s="34">
        <f t="shared" si="2394"/>
        <v>0.21035598705501618</v>
      </c>
      <c r="FK160" s="34">
        <f t="shared" si="2394"/>
        <v>0.19272727272727272</v>
      </c>
      <c r="FL160" s="34">
        <f t="shared" si="2394"/>
        <v>0.22096317280453256</v>
      </c>
      <c r="FM160" s="34">
        <f t="shared" si="2394"/>
        <v>0.20540540540540542</v>
      </c>
      <c r="FO160" s="9">
        <f t="shared" ref="FO160:FP160" si="2395">FO23</f>
        <v>13</v>
      </c>
      <c r="FP160" s="18" t="str">
        <f t="shared" si="2395"/>
        <v>Duchesne</v>
      </c>
      <c r="FQ160" s="34">
        <f t="shared" ref="FQ160:FZ160" si="2396">IFERROR(FQ205/FQ250, 0)</f>
        <v>0.30278884462151395</v>
      </c>
      <c r="FR160" s="34">
        <f t="shared" si="2396"/>
        <v>0.33516483516483514</v>
      </c>
      <c r="FS160" s="34">
        <f t="shared" si="2396"/>
        <v>0.28510638297872343</v>
      </c>
      <c r="FT160" s="34">
        <f t="shared" si="2396"/>
        <v>0.26862745098039215</v>
      </c>
      <c r="FU160" s="34">
        <f t="shared" si="2396"/>
        <v>0.22587268993839835</v>
      </c>
      <c r="FV160" s="34">
        <f t="shared" si="2396"/>
        <v>0.185546875</v>
      </c>
      <c r="FW160" s="34">
        <f t="shared" si="2396"/>
        <v>0.20967741935483872</v>
      </c>
      <c r="FX160" s="34">
        <f t="shared" si="2396"/>
        <v>0.17162471395881007</v>
      </c>
      <c r="FY160" s="34">
        <f t="shared" si="2396"/>
        <v>0.17516629711751663</v>
      </c>
      <c r="FZ160" s="34">
        <f t="shared" si="2396"/>
        <v>0.16964285714285715</v>
      </c>
      <c r="GB160" s="9">
        <f t="shared" ref="GB160:GC160" si="2397">GB23</f>
        <v>13</v>
      </c>
      <c r="GC160" s="18" t="str">
        <f t="shared" si="2397"/>
        <v>Duchesne</v>
      </c>
      <c r="GD160" s="34">
        <f t="shared" ref="GD160:GM160" si="2398">IFERROR(GD205/GD250, 0)</f>
        <v>0</v>
      </c>
      <c r="GE160" s="34">
        <f t="shared" si="2398"/>
        <v>0</v>
      </c>
      <c r="GF160" s="34">
        <f t="shared" si="2398"/>
        <v>0</v>
      </c>
      <c r="GG160" s="34">
        <f t="shared" si="2398"/>
        <v>0</v>
      </c>
      <c r="GH160" s="34">
        <f t="shared" si="2398"/>
        <v>0</v>
      </c>
      <c r="GI160" s="34">
        <f t="shared" si="2398"/>
        <v>0</v>
      </c>
      <c r="GJ160" s="34">
        <f t="shared" si="2398"/>
        <v>0</v>
      </c>
      <c r="GK160" s="34">
        <f t="shared" si="2398"/>
        <v>0</v>
      </c>
      <c r="GL160" s="34">
        <f t="shared" si="2398"/>
        <v>0</v>
      </c>
      <c r="GM160" s="34">
        <f t="shared" si="2398"/>
        <v>0</v>
      </c>
    </row>
    <row r="161" spans="2:195" x14ac:dyDescent="0.25">
      <c r="B161" s="9">
        <f t="shared" si="2195"/>
        <v>15</v>
      </c>
      <c r="C161" s="18" t="str">
        <f t="shared" si="2195"/>
        <v>Emery</v>
      </c>
      <c r="D161" s="34">
        <f t="shared" ref="D161:M161" si="2399">IFERROR(D206/D251, 0)</f>
        <v>3.5304310158111328E-2</v>
      </c>
      <c r="E161" s="34">
        <f t="shared" si="2399"/>
        <v>3.4459610651152384E-2</v>
      </c>
      <c r="F161" s="34">
        <f t="shared" si="2399"/>
        <v>4.395857307249712E-2</v>
      </c>
      <c r="G161" s="34">
        <f t="shared" si="2399"/>
        <v>3.6794000468713381E-2</v>
      </c>
      <c r="H161" s="34">
        <f t="shared" si="2399"/>
        <v>4.0183974824497704E-2</v>
      </c>
      <c r="I161" s="34">
        <f t="shared" si="2399"/>
        <v>4.6731295053442708E-2</v>
      </c>
      <c r="J161" s="34">
        <f t="shared" si="2399"/>
        <v>4.6630796822956698E-2</v>
      </c>
      <c r="K161" s="34">
        <f t="shared" si="2399"/>
        <v>4.3579164517792673E-2</v>
      </c>
      <c r="L161" s="34">
        <f t="shared" si="2399"/>
        <v>4.5066045066045064E-2</v>
      </c>
      <c r="M161" s="34">
        <f t="shared" si="2399"/>
        <v>4.657745753988677E-2</v>
      </c>
      <c r="O161" s="9">
        <f t="shared" ref="O161:P161" si="2400">O24</f>
        <v>15</v>
      </c>
      <c r="P161" s="18" t="str">
        <f t="shared" si="2400"/>
        <v>Emery</v>
      </c>
      <c r="Q161" s="34">
        <f t="shared" ref="Q161:Z161" si="2401">IFERROR(Q206/Q251, 0)</f>
        <v>0.13445378151260504</v>
      </c>
      <c r="R161" s="34">
        <f t="shared" si="2401"/>
        <v>0.17157490396927016</v>
      </c>
      <c r="S161" s="34">
        <f t="shared" si="2401"/>
        <v>0.17232021709633649</v>
      </c>
      <c r="T161" s="34">
        <f t="shared" si="2401"/>
        <v>0.15384615384615385</v>
      </c>
      <c r="U161" s="34">
        <f t="shared" si="2401"/>
        <v>0.16337522441651706</v>
      </c>
      <c r="V161" s="34">
        <f t="shared" si="2401"/>
        <v>0.16888888888888889</v>
      </c>
      <c r="W161" s="34">
        <f t="shared" si="2401"/>
        <v>0.2109375</v>
      </c>
      <c r="X161" s="34">
        <f t="shared" si="2401"/>
        <v>0.21927710843373494</v>
      </c>
      <c r="Y161" s="34">
        <f t="shared" si="2401"/>
        <v>0.19337016574585636</v>
      </c>
      <c r="Z161" s="34">
        <f t="shared" si="2401"/>
        <v>0.20759493670886076</v>
      </c>
      <c r="AB161" s="9">
        <f t="shared" ref="AB161:AC161" si="2402">AB24</f>
        <v>15</v>
      </c>
      <c r="AC161" s="18" t="str">
        <f t="shared" si="2402"/>
        <v>Emery</v>
      </c>
      <c r="AD161" s="34">
        <f t="shared" ref="AD161:AM161" si="2403">IFERROR(AD206/AD251, 0)</f>
        <v>0.16279069767441862</v>
      </c>
      <c r="AE161" s="34">
        <f t="shared" si="2403"/>
        <v>0.15130434782608695</v>
      </c>
      <c r="AF161" s="34">
        <f t="shared" si="2403"/>
        <v>0.18491921005385997</v>
      </c>
      <c r="AG161" s="34">
        <f t="shared" si="2403"/>
        <v>0.20903954802259886</v>
      </c>
      <c r="AH161" s="34">
        <f t="shared" si="2403"/>
        <v>0.19791666666666666</v>
      </c>
      <c r="AI161" s="34">
        <f t="shared" si="2403"/>
        <v>0.20524017467248909</v>
      </c>
      <c r="AJ161" s="34">
        <f t="shared" si="2403"/>
        <v>0.20689655172413793</v>
      </c>
      <c r="AK161" s="34">
        <f t="shared" si="2403"/>
        <v>0.26178010471204188</v>
      </c>
      <c r="AL161" s="34">
        <f t="shared" si="2403"/>
        <v>0.17318435754189945</v>
      </c>
      <c r="AM161" s="34">
        <f t="shared" si="2403"/>
        <v>0.22222222222222221</v>
      </c>
      <c r="AO161" s="9">
        <f t="shared" ref="AO161:AP161" si="2404">AO24</f>
        <v>15</v>
      </c>
      <c r="AP161" s="18" t="str">
        <f t="shared" si="2404"/>
        <v>Emery</v>
      </c>
      <c r="AQ161" s="34">
        <f t="shared" ref="AQ161:AZ161" si="2405">IFERROR(AQ206/AQ251, 0)</f>
        <v>0.38235294117647056</v>
      </c>
      <c r="AR161" s="34">
        <f t="shared" si="2405"/>
        <v>0.36032388663967613</v>
      </c>
      <c r="AS161" s="34">
        <f t="shared" si="2405"/>
        <v>0.37815126050420167</v>
      </c>
      <c r="AT161" s="34">
        <f t="shared" si="2405"/>
        <v>0.33458646616541354</v>
      </c>
      <c r="AU161" s="34">
        <f t="shared" si="2405"/>
        <v>0.26970954356846472</v>
      </c>
      <c r="AV161" s="34">
        <f t="shared" si="2405"/>
        <v>0.33879781420765026</v>
      </c>
      <c r="AW161" s="34">
        <f t="shared" si="2405"/>
        <v>0.34883720930232559</v>
      </c>
      <c r="AX161" s="34">
        <f t="shared" si="2405"/>
        <v>0.39473684210526316</v>
      </c>
      <c r="AY161" s="34">
        <f t="shared" si="2405"/>
        <v>0.45454545454545453</v>
      </c>
      <c r="AZ161" s="34">
        <f t="shared" si="2405"/>
        <v>0.58904109589041098</v>
      </c>
      <c r="BB161" s="9">
        <f t="shared" ref="BB161:BC161" si="2406">BB24</f>
        <v>15</v>
      </c>
      <c r="BC161" s="18" t="str">
        <f t="shared" si="2406"/>
        <v>Emery</v>
      </c>
      <c r="BD161" s="34">
        <f t="shared" ref="BD161:BM161" si="2407">IFERROR(BD206/BD251, 0)</f>
        <v>0.65217391304347827</v>
      </c>
      <c r="BE161" s="34">
        <f t="shared" si="2407"/>
        <v>0.6</v>
      </c>
      <c r="BF161" s="34">
        <f t="shared" si="2407"/>
        <v>0.65789473684210531</v>
      </c>
      <c r="BG161" s="34">
        <f t="shared" si="2407"/>
        <v>0.6428571428571429</v>
      </c>
      <c r="BH161" s="34">
        <f t="shared" si="2407"/>
        <v>0.56164383561643838</v>
      </c>
      <c r="BI161" s="34">
        <f t="shared" si="2407"/>
        <v>0.5436893203883495</v>
      </c>
      <c r="BJ161" s="34">
        <f t="shared" si="2407"/>
        <v>0.58208955223880599</v>
      </c>
      <c r="BK161" s="34">
        <f t="shared" si="2407"/>
        <v>0.59</v>
      </c>
      <c r="BL161" s="34">
        <f t="shared" si="2407"/>
        <v>0.57009345794392519</v>
      </c>
      <c r="BM161" s="34">
        <f t="shared" si="2407"/>
        <v>0.54255319148936165</v>
      </c>
      <c r="BO161" s="9">
        <f t="shared" ref="BO161:BP161" si="2408">BO24</f>
        <v>15</v>
      </c>
      <c r="BP161" s="18" t="str">
        <f t="shared" si="2408"/>
        <v>Emery</v>
      </c>
      <c r="BQ161" s="34">
        <f t="shared" ref="BQ161:BZ161" si="2409">IFERROR(BQ206/BQ251, 0)</f>
        <v>0.16820276497695852</v>
      </c>
      <c r="BR161" s="34">
        <f t="shared" si="2409"/>
        <v>0.16824644549763032</v>
      </c>
      <c r="BS161" s="34">
        <f t="shared" si="2409"/>
        <v>0.21052631578947367</v>
      </c>
      <c r="BT161" s="34">
        <f t="shared" si="2409"/>
        <v>0.19829424307036247</v>
      </c>
      <c r="BU161" s="34">
        <f t="shared" si="2409"/>
        <v>0.18089430894308944</v>
      </c>
      <c r="BV161" s="34">
        <f t="shared" si="2409"/>
        <v>0.16308243727598568</v>
      </c>
      <c r="BW161" s="34">
        <f t="shared" si="2409"/>
        <v>0.15748031496062992</v>
      </c>
      <c r="BX161" s="34">
        <f t="shared" si="2409"/>
        <v>0.16565656565656567</v>
      </c>
      <c r="BY161" s="34">
        <f t="shared" si="2409"/>
        <v>0.17409766454352441</v>
      </c>
      <c r="BZ161" s="34">
        <f t="shared" si="2409"/>
        <v>0.21649484536082475</v>
      </c>
      <c r="CB161" s="9">
        <f t="shared" ref="CB161:CC161" si="2410">CB24</f>
        <v>15</v>
      </c>
      <c r="CC161" s="18" t="str">
        <f t="shared" si="2410"/>
        <v>Emery</v>
      </c>
      <c r="CD161" s="34">
        <f t="shared" ref="CD161:CM161" si="2411">IFERROR(CD206/CD251, 0)</f>
        <v>0.19414893617021275</v>
      </c>
      <c r="CE161" s="34">
        <f t="shared" si="2411"/>
        <v>0.20759493670886076</v>
      </c>
      <c r="CF161" s="34">
        <f t="shared" si="2411"/>
        <v>0.30958904109589042</v>
      </c>
      <c r="CG161" s="34">
        <f t="shared" si="2411"/>
        <v>0.23514851485148514</v>
      </c>
      <c r="CH161" s="34">
        <f t="shared" si="2411"/>
        <v>0.18706697459584296</v>
      </c>
      <c r="CI161" s="34">
        <f t="shared" si="2411"/>
        <v>0.239247311827957</v>
      </c>
      <c r="CJ161" s="34">
        <f t="shared" si="2411"/>
        <v>0.25069637883008355</v>
      </c>
      <c r="CK161" s="34">
        <f t="shared" si="2411"/>
        <v>0.22413793103448276</v>
      </c>
      <c r="CL161" s="34">
        <f t="shared" si="2411"/>
        <v>0.24484536082474226</v>
      </c>
      <c r="CM161" s="34">
        <f t="shared" si="2411"/>
        <v>0.29268292682926828</v>
      </c>
      <c r="CO161" s="9">
        <f t="shared" ref="CO161:CP161" si="2412">CO24</f>
        <v>15</v>
      </c>
      <c r="CP161" s="18" t="str">
        <f t="shared" si="2412"/>
        <v>Emery</v>
      </c>
      <c r="CQ161" s="34">
        <f t="shared" ref="CQ161:CZ161" si="2413">IFERROR(CQ206/CQ251, 0)</f>
        <v>0.41044776119402987</v>
      </c>
      <c r="CR161" s="34">
        <f t="shared" si="2413"/>
        <v>0.46666666666666667</v>
      </c>
      <c r="CS161" s="34">
        <f t="shared" si="2413"/>
        <v>0.50943396226415094</v>
      </c>
      <c r="CT161" s="34">
        <f t="shared" si="2413"/>
        <v>0.51282051282051277</v>
      </c>
      <c r="CU161" s="34">
        <f t="shared" si="2413"/>
        <v>0.45454545454545453</v>
      </c>
      <c r="CV161" s="34">
        <f t="shared" si="2413"/>
        <v>0.34782608695652173</v>
      </c>
      <c r="CW161" s="34">
        <f t="shared" si="2413"/>
        <v>0.41025641025641024</v>
      </c>
      <c r="CX161" s="34">
        <f t="shared" si="2413"/>
        <v>0.3949579831932773</v>
      </c>
      <c r="CY161" s="34">
        <f t="shared" si="2413"/>
        <v>0.41509433962264153</v>
      </c>
      <c r="CZ161" s="34">
        <f t="shared" si="2413"/>
        <v>0.32061068702290074</v>
      </c>
      <c r="DB161" s="9">
        <f t="shared" ref="DB161:DC161" si="2414">DB24</f>
        <v>15</v>
      </c>
      <c r="DC161" s="18" t="str">
        <f t="shared" si="2414"/>
        <v>Emery</v>
      </c>
      <c r="DD161" s="34">
        <f t="shared" ref="DD161:DM161" si="2415">IFERROR(DD206/DD251, 0)</f>
        <v>0.35507246376811596</v>
      </c>
      <c r="DE161" s="34">
        <f t="shared" si="2415"/>
        <v>0.36842105263157893</v>
      </c>
      <c r="DF161" s="34">
        <f t="shared" si="2415"/>
        <v>0.34351145038167941</v>
      </c>
      <c r="DG161" s="34">
        <f t="shared" si="2415"/>
        <v>0.4</v>
      </c>
      <c r="DH161" s="34">
        <f t="shared" si="2415"/>
        <v>0.44210526315789472</v>
      </c>
      <c r="DI161" s="34">
        <f t="shared" si="2415"/>
        <v>0.53731343283582089</v>
      </c>
      <c r="DJ161" s="34">
        <f t="shared" si="2415"/>
        <v>0.48275862068965519</v>
      </c>
      <c r="DK161" s="34">
        <f t="shared" si="2415"/>
        <v>0.50724637681159424</v>
      </c>
      <c r="DL161" s="34">
        <f t="shared" si="2415"/>
        <v>0.47826086956521741</v>
      </c>
      <c r="DM161" s="34">
        <f t="shared" si="2415"/>
        <v>0.45192307692307693</v>
      </c>
      <c r="DO161" s="9">
        <f t="shared" ref="DO161:DP161" si="2416">DO24</f>
        <v>15</v>
      </c>
      <c r="DP161" s="18" t="str">
        <f t="shared" si="2416"/>
        <v>Emery</v>
      </c>
      <c r="DQ161" s="34">
        <f t="shared" ref="DQ161:DZ161" si="2417">IFERROR(DQ206/DQ251, 0)</f>
        <v>0.29702970297029702</v>
      </c>
      <c r="DR161" s="34">
        <f t="shared" si="2417"/>
        <v>0.30434782608695654</v>
      </c>
      <c r="DS161" s="34">
        <f t="shared" si="2417"/>
        <v>0.34782608695652173</v>
      </c>
      <c r="DT161" s="34">
        <f t="shared" si="2417"/>
        <v>0.38461538461538464</v>
      </c>
      <c r="DU161" s="34">
        <f t="shared" si="2417"/>
        <v>0.39310344827586208</v>
      </c>
      <c r="DV161" s="34">
        <f t="shared" si="2417"/>
        <v>0.26923076923076922</v>
      </c>
      <c r="DW161" s="34">
        <f t="shared" si="2417"/>
        <v>0.29444444444444445</v>
      </c>
      <c r="DX161" s="34">
        <f t="shared" si="2417"/>
        <v>0.28491620111731841</v>
      </c>
      <c r="DY161" s="34">
        <f t="shared" si="2417"/>
        <v>0.34634146341463412</v>
      </c>
      <c r="DZ161" s="34">
        <f t="shared" si="2417"/>
        <v>0.27111111111111114</v>
      </c>
      <c r="EB161" s="9">
        <f t="shared" ref="EB161:EC161" si="2418">EB24</f>
        <v>15</v>
      </c>
      <c r="EC161" s="18" t="str">
        <f t="shared" si="2418"/>
        <v>Emery</v>
      </c>
      <c r="ED161" s="34">
        <f t="shared" ref="ED161:EM161" si="2419">IFERROR(ED206/ED251, 0)</f>
        <v>0.14092446448703494</v>
      </c>
      <c r="EE161" s="34">
        <f t="shared" si="2419"/>
        <v>0.13610798650168729</v>
      </c>
      <c r="EF161" s="34">
        <f t="shared" si="2419"/>
        <v>0.13570634037819801</v>
      </c>
      <c r="EG161" s="34">
        <f t="shared" si="2419"/>
        <v>0.13160854893138357</v>
      </c>
      <c r="EH161" s="34">
        <f t="shared" si="2419"/>
        <v>0.14014251781472684</v>
      </c>
      <c r="EI161" s="34">
        <f t="shared" si="2419"/>
        <v>0.13402061855670103</v>
      </c>
      <c r="EJ161" s="34">
        <f t="shared" si="2419"/>
        <v>0.12383177570093458</v>
      </c>
      <c r="EK161" s="34">
        <f t="shared" si="2419"/>
        <v>0.13641755634638197</v>
      </c>
      <c r="EL161" s="34">
        <f t="shared" si="2419"/>
        <v>0.15130023640661938</v>
      </c>
      <c r="EM161" s="34">
        <f t="shared" si="2419"/>
        <v>0.16393442622950818</v>
      </c>
      <c r="EO161" s="9">
        <f t="shared" ref="EO161:EP161" si="2420">EO24</f>
        <v>15</v>
      </c>
      <c r="EP161" s="18" t="str">
        <f t="shared" si="2420"/>
        <v>Emery</v>
      </c>
      <c r="EQ161" s="34">
        <f t="shared" ref="EQ161:EZ161" si="2421">IFERROR(EQ206/EQ251, 0)</f>
        <v>0.28451882845188287</v>
      </c>
      <c r="ER161" s="34">
        <f t="shared" si="2421"/>
        <v>0.2793522267206478</v>
      </c>
      <c r="ES161" s="34">
        <f t="shared" si="2421"/>
        <v>0.29646017699115046</v>
      </c>
      <c r="ET161" s="34">
        <f t="shared" si="2421"/>
        <v>0.27149321266968324</v>
      </c>
      <c r="EU161" s="34">
        <f t="shared" si="2421"/>
        <v>0.27037037037037037</v>
      </c>
      <c r="EV161" s="34">
        <f t="shared" si="2421"/>
        <v>0.25384615384615383</v>
      </c>
      <c r="EW161" s="34">
        <f t="shared" si="2421"/>
        <v>0.26136363636363635</v>
      </c>
      <c r="EX161" s="34">
        <f t="shared" si="2421"/>
        <v>0.26148409893992935</v>
      </c>
      <c r="EY161" s="34">
        <f t="shared" si="2421"/>
        <v>0.25827814569536423</v>
      </c>
      <c r="EZ161" s="34">
        <f t="shared" si="2421"/>
        <v>0.22635135135135134</v>
      </c>
      <c r="FB161" s="9">
        <f t="shared" ref="FB161:FC161" si="2422">FB24</f>
        <v>15</v>
      </c>
      <c r="FC161" s="18" t="str">
        <f t="shared" si="2422"/>
        <v>Emery</v>
      </c>
      <c r="FD161" s="34">
        <f t="shared" ref="FD161:FM161" si="2423">IFERROR(FD206/FD251, 0)</f>
        <v>0.39344262295081966</v>
      </c>
      <c r="FE161" s="34">
        <f t="shared" si="2423"/>
        <v>0.35359116022099446</v>
      </c>
      <c r="FF161" s="34">
        <f t="shared" si="2423"/>
        <v>0.40853658536585363</v>
      </c>
      <c r="FG161" s="34">
        <f t="shared" si="2423"/>
        <v>0.45454545454545453</v>
      </c>
      <c r="FH161" s="34">
        <f t="shared" si="2423"/>
        <v>0.38219895287958117</v>
      </c>
      <c r="FI161" s="34">
        <f t="shared" si="2423"/>
        <v>0.30392156862745096</v>
      </c>
      <c r="FJ161" s="34">
        <f t="shared" si="2423"/>
        <v>0.30396475770925108</v>
      </c>
      <c r="FK161" s="34">
        <f t="shared" si="2423"/>
        <v>0.29343629343629346</v>
      </c>
      <c r="FL161" s="34">
        <f t="shared" si="2423"/>
        <v>0.25878594249201275</v>
      </c>
      <c r="FM161" s="34">
        <f t="shared" si="2423"/>
        <v>0.34701492537313433</v>
      </c>
      <c r="FO161" s="9">
        <f t="shared" ref="FO161:FP161" si="2424">FO24</f>
        <v>15</v>
      </c>
      <c r="FP161" s="18" t="str">
        <f t="shared" si="2424"/>
        <v>Emery</v>
      </c>
      <c r="FQ161" s="34">
        <f t="shared" ref="FQ161:FZ161" si="2425">IFERROR(FQ206/FQ251, 0)</f>
        <v>0.2988929889298893</v>
      </c>
      <c r="FR161" s="34">
        <f t="shared" si="2425"/>
        <v>0.26615969581749049</v>
      </c>
      <c r="FS161" s="34">
        <f t="shared" si="2425"/>
        <v>0.27027027027027029</v>
      </c>
      <c r="FT161" s="34">
        <f t="shared" si="2425"/>
        <v>0.273542600896861</v>
      </c>
      <c r="FU161" s="34">
        <f t="shared" si="2425"/>
        <v>0.26808510638297872</v>
      </c>
      <c r="FV161" s="34">
        <f t="shared" si="2425"/>
        <v>0.22672064777327935</v>
      </c>
      <c r="FW161" s="34">
        <f t="shared" si="2425"/>
        <v>0.24291497975708501</v>
      </c>
      <c r="FX161" s="34">
        <f t="shared" si="2425"/>
        <v>0.2606837606837607</v>
      </c>
      <c r="FY161" s="34">
        <f t="shared" si="2425"/>
        <v>0.28855721393034828</v>
      </c>
      <c r="FZ161" s="34">
        <f t="shared" si="2425"/>
        <v>0.2734375</v>
      </c>
      <c r="GB161" s="9">
        <f t="shared" ref="GB161:GC161" si="2426">GB24</f>
        <v>15</v>
      </c>
      <c r="GC161" s="18" t="str">
        <f t="shared" si="2426"/>
        <v>Emery</v>
      </c>
      <c r="GD161" s="34">
        <f t="shared" ref="GD161:GM161" si="2427">IFERROR(GD206/GD251, 0)</f>
        <v>0</v>
      </c>
      <c r="GE161" s="34">
        <f t="shared" si="2427"/>
        <v>0</v>
      </c>
      <c r="GF161" s="34">
        <f t="shared" si="2427"/>
        <v>0</v>
      </c>
      <c r="GG161" s="34">
        <f t="shared" si="2427"/>
        <v>0</v>
      </c>
      <c r="GH161" s="34">
        <f t="shared" si="2427"/>
        <v>0</v>
      </c>
      <c r="GI161" s="34">
        <f t="shared" si="2427"/>
        <v>0</v>
      </c>
      <c r="GJ161" s="34">
        <f t="shared" si="2427"/>
        <v>0</v>
      </c>
      <c r="GK161" s="34">
        <f t="shared" si="2427"/>
        <v>0</v>
      </c>
      <c r="GL161" s="34">
        <f t="shared" si="2427"/>
        <v>0</v>
      </c>
      <c r="GM161" s="34">
        <f t="shared" si="2427"/>
        <v>2.4</v>
      </c>
    </row>
    <row r="162" spans="2:195" x14ac:dyDescent="0.25">
      <c r="B162" s="9">
        <f t="shared" si="2195"/>
        <v>17</v>
      </c>
      <c r="C162" s="18" t="str">
        <f t="shared" si="2195"/>
        <v>Garfield</v>
      </c>
      <c r="D162" s="34">
        <f t="shared" ref="D162:M162" si="2428">IFERROR(D207/D252, 0)</f>
        <v>6.8938807126258717E-2</v>
      </c>
      <c r="E162" s="34">
        <f t="shared" si="2428"/>
        <v>6.9187449718423166E-2</v>
      </c>
      <c r="F162" s="34">
        <f t="shared" si="2428"/>
        <v>6.4653339004678859E-2</v>
      </c>
      <c r="G162" s="34">
        <f t="shared" si="2428"/>
        <v>5.9628975265017668E-2</v>
      </c>
      <c r="H162" s="34">
        <f t="shared" si="2428"/>
        <v>7.3217726396917149E-2</v>
      </c>
      <c r="I162" s="34">
        <f t="shared" si="2428"/>
        <v>7.4035989717223652E-2</v>
      </c>
      <c r="J162" s="34">
        <f t="shared" si="2428"/>
        <v>6.3045586808923373E-2</v>
      </c>
      <c r="K162" s="34">
        <f t="shared" si="2428"/>
        <v>7.3069852941176475E-2</v>
      </c>
      <c r="L162" s="34">
        <f t="shared" si="2428"/>
        <v>5.3235429095915561E-2</v>
      </c>
      <c r="M162" s="34">
        <f t="shared" si="2428"/>
        <v>7.8729281767955794E-2</v>
      </c>
      <c r="O162" s="9">
        <f t="shared" ref="O162:P162" si="2429">O25</f>
        <v>17</v>
      </c>
      <c r="P162" s="18" t="str">
        <f t="shared" si="2429"/>
        <v>Garfield</v>
      </c>
      <c r="Q162" s="34">
        <f t="shared" ref="Q162:Z162" si="2430">IFERROR(Q207/Q252, 0)</f>
        <v>0.43189368770764119</v>
      </c>
      <c r="R162" s="34">
        <f t="shared" si="2430"/>
        <v>0.35</v>
      </c>
      <c r="S162" s="34">
        <f t="shared" si="2430"/>
        <v>0.31775700934579437</v>
      </c>
      <c r="T162" s="34">
        <f t="shared" si="2430"/>
        <v>0.36559139784946237</v>
      </c>
      <c r="U162" s="34">
        <f t="shared" si="2430"/>
        <v>0.36842105263157893</v>
      </c>
      <c r="V162" s="34">
        <f t="shared" si="2430"/>
        <v>0.37121212121212122</v>
      </c>
      <c r="W162" s="34">
        <f t="shared" si="2430"/>
        <v>0.42028985507246375</v>
      </c>
      <c r="X162" s="34">
        <f t="shared" si="2430"/>
        <v>0.33812949640287771</v>
      </c>
      <c r="Y162" s="34">
        <f t="shared" si="2430"/>
        <v>0.44859813084112149</v>
      </c>
      <c r="Z162" s="34">
        <f t="shared" si="2430"/>
        <v>0.37398373983739835</v>
      </c>
      <c r="AB162" s="9">
        <f t="shared" ref="AB162:AC162" si="2431">AB25</f>
        <v>17</v>
      </c>
      <c r="AC162" s="18" t="str">
        <f t="shared" si="2431"/>
        <v>Garfield</v>
      </c>
      <c r="AD162" s="34">
        <f t="shared" ref="AD162:AM162" si="2432">IFERROR(AD207/AD252, 0)</f>
        <v>0.40340909090909088</v>
      </c>
      <c r="AE162" s="34">
        <f t="shared" si="2432"/>
        <v>0.3652694610778443</v>
      </c>
      <c r="AF162" s="34">
        <f t="shared" si="2432"/>
        <v>0.45378151260504201</v>
      </c>
      <c r="AG162" s="34">
        <f t="shared" si="2432"/>
        <v>0.35964912280701755</v>
      </c>
      <c r="AH162" s="34">
        <f t="shared" si="2432"/>
        <v>0.38582677165354329</v>
      </c>
      <c r="AI162" s="34">
        <f t="shared" si="2432"/>
        <v>0.41085271317829458</v>
      </c>
      <c r="AJ162" s="34">
        <f t="shared" si="2432"/>
        <v>0.47014925373134331</v>
      </c>
      <c r="AK162" s="34">
        <f t="shared" si="2432"/>
        <v>0.41322314049586778</v>
      </c>
      <c r="AL162" s="34">
        <f t="shared" si="2432"/>
        <v>0.40909090909090912</v>
      </c>
      <c r="AM162" s="34">
        <f t="shared" si="2432"/>
        <v>0.42741935483870969</v>
      </c>
      <c r="AO162" s="9">
        <f t="shared" ref="AO162:AP162" si="2433">AO25</f>
        <v>17</v>
      </c>
      <c r="AP162" s="18" t="str">
        <f t="shared" si="2433"/>
        <v>Garfield</v>
      </c>
      <c r="AQ162" s="34">
        <f t="shared" ref="AQ162:AZ162" si="2434">IFERROR(AQ207/AQ252, 0)</f>
        <v>0.48181818181818181</v>
      </c>
      <c r="AR162" s="34">
        <f t="shared" si="2434"/>
        <v>0.52325581395348841</v>
      </c>
      <c r="AS162" s="34">
        <f t="shared" si="2434"/>
        <v>0.49152542372881358</v>
      </c>
      <c r="AT162" s="34">
        <f t="shared" si="2434"/>
        <v>0.56140350877192979</v>
      </c>
      <c r="AU162" s="34">
        <f t="shared" si="2434"/>
        <v>0.65116279069767447</v>
      </c>
      <c r="AV162" s="34">
        <f t="shared" si="2434"/>
        <v>0.8</v>
      </c>
      <c r="AW162" s="34">
        <f t="shared" si="2434"/>
        <v>0.90476190476190477</v>
      </c>
      <c r="AX162" s="34">
        <f t="shared" si="2434"/>
        <v>0.6785714285714286</v>
      </c>
      <c r="AY162" s="34">
        <f t="shared" si="2434"/>
        <v>0.48275862068965519</v>
      </c>
      <c r="AZ162" s="34">
        <f t="shared" si="2434"/>
        <v>0.5714285714285714</v>
      </c>
      <c r="BB162" s="9">
        <f t="shared" ref="BB162:BC162" si="2435">BB25</f>
        <v>17</v>
      </c>
      <c r="BC162" s="18" t="str">
        <f t="shared" si="2435"/>
        <v>Garfield</v>
      </c>
      <c r="BD162" s="34">
        <f t="shared" ref="BD162:BM162" si="2436">IFERROR(BD207/BD252, 0)</f>
        <v>1</v>
      </c>
      <c r="BE162" s="34">
        <f t="shared" si="2436"/>
        <v>0.95652173913043481</v>
      </c>
      <c r="BF162" s="34">
        <f t="shared" si="2436"/>
        <v>0.93333333333333335</v>
      </c>
      <c r="BG162" s="34">
        <f t="shared" si="2436"/>
        <v>0.75</v>
      </c>
      <c r="BH162" s="34">
        <f t="shared" si="2436"/>
        <v>0.58823529411764708</v>
      </c>
      <c r="BI162" s="34">
        <f t="shared" si="2436"/>
        <v>0.61111111111111116</v>
      </c>
      <c r="BJ162" s="34">
        <f t="shared" si="2436"/>
        <v>0.66666666666666663</v>
      </c>
      <c r="BK162" s="34">
        <f t="shared" si="2436"/>
        <v>0.66666666666666663</v>
      </c>
      <c r="BL162" s="34">
        <f t="shared" si="2436"/>
        <v>0.82857142857142863</v>
      </c>
      <c r="BM162" s="34">
        <f t="shared" si="2436"/>
        <v>0.92</v>
      </c>
      <c r="BO162" s="9">
        <f t="shared" ref="BO162:BP162" si="2437">BO25</f>
        <v>17</v>
      </c>
      <c r="BP162" s="18" t="str">
        <f t="shared" si="2437"/>
        <v>Garfield</v>
      </c>
      <c r="BQ162" s="34">
        <f t="shared" ref="BQ162:BZ162" si="2438">IFERROR(BQ207/BQ252, 0)</f>
        <v>0.31018518518518517</v>
      </c>
      <c r="BR162" s="34">
        <f t="shared" si="2438"/>
        <v>0.32489451476793246</v>
      </c>
      <c r="BS162" s="34">
        <f t="shared" si="2438"/>
        <v>0.28985507246376813</v>
      </c>
      <c r="BT162" s="34">
        <f t="shared" si="2438"/>
        <v>0.31854838709677419</v>
      </c>
      <c r="BU162" s="34">
        <f t="shared" si="2438"/>
        <v>0.26808510638297872</v>
      </c>
      <c r="BV162" s="34">
        <f t="shared" si="2438"/>
        <v>0.31304347826086959</v>
      </c>
      <c r="BW162" s="34">
        <f t="shared" si="2438"/>
        <v>0.37130801687763715</v>
      </c>
      <c r="BX162" s="34">
        <f t="shared" si="2438"/>
        <v>0.38723404255319149</v>
      </c>
      <c r="BY162" s="34">
        <f t="shared" si="2438"/>
        <v>0.28426395939086296</v>
      </c>
      <c r="BZ162" s="34">
        <f t="shared" si="2438"/>
        <v>0.36666666666666664</v>
      </c>
      <c r="CB162" s="9">
        <f t="shared" ref="CB162:CC162" si="2439">CB25</f>
        <v>17</v>
      </c>
      <c r="CC162" s="18" t="str">
        <f t="shared" si="2439"/>
        <v>Garfield</v>
      </c>
      <c r="CD162" s="34">
        <f t="shared" ref="CD162:CM162" si="2440">IFERROR(CD207/CD252, 0)</f>
        <v>0.46923076923076923</v>
      </c>
      <c r="CE162" s="34">
        <f t="shared" si="2440"/>
        <v>0.49074074074074076</v>
      </c>
      <c r="CF162" s="34">
        <f t="shared" si="2440"/>
        <v>0.40268456375838924</v>
      </c>
      <c r="CG162" s="34">
        <f t="shared" si="2440"/>
        <v>0.33980582524271846</v>
      </c>
      <c r="CH162" s="34">
        <f t="shared" si="2440"/>
        <v>0.32846715328467152</v>
      </c>
      <c r="CI162" s="34">
        <f t="shared" si="2440"/>
        <v>0.3504273504273504</v>
      </c>
      <c r="CJ162" s="34">
        <f t="shared" si="2440"/>
        <v>0.28776978417266186</v>
      </c>
      <c r="CK162" s="34">
        <f t="shared" si="2440"/>
        <v>0.31395348837209303</v>
      </c>
      <c r="CL162" s="34">
        <f t="shared" si="2440"/>
        <v>0.34078212290502791</v>
      </c>
      <c r="CM162" s="34">
        <f t="shared" si="2440"/>
        <v>0.41139240506329117</v>
      </c>
      <c r="CO162" s="9">
        <f t="shared" ref="CO162:CP162" si="2441">CO25</f>
        <v>17</v>
      </c>
      <c r="CP162" s="18" t="str">
        <f t="shared" si="2441"/>
        <v>Garfield</v>
      </c>
      <c r="CQ162" s="34">
        <f t="shared" ref="CQ162:CZ162" si="2442">IFERROR(CQ207/CQ252, 0)</f>
        <v>0.30493273542600896</v>
      </c>
      <c r="CR162" s="34">
        <f t="shared" si="2442"/>
        <v>0.43005181347150256</v>
      </c>
      <c r="CS162" s="34">
        <f t="shared" si="2442"/>
        <v>0.43396226415094341</v>
      </c>
      <c r="CT162" s="34">
        <f t="shared" si="2442"/>
        <v>0.4731182795698925</v>
      </c>
      <c r="CU162" s="34">
        <f t="shared" si="2442"/>
        <v>0.51666666666666672</v>
      </c>
      <c r="CV162" s="34">
        <f t="shared" si="2442"/>
        <v>0.55555555555555558</v>
      </c>
      <c r="CW162" s="34">
        <f t="shared" si="2442"/>
        <v>0.61363636363636365</v>
      </c>
      <c r="CX162" s="34">
        <f t="shared" si="2442"/>
        <v>0.59090909090909094</v>
      </c>
      <c r="CY162" s="34">
        <f t="shared" si="2442"/>
        <v>0.59259259259259256</v>
      </c>
      <c r="CZ162" s="34">
        <f t="shared" si="2442"/>
        <v>0.7</v>
      </c>
      <c r="DB162" s="9">
        <f t="shared" ref="DB162:DC162" si="2443">DB25</f>
        <v>17</v>
      </c>
      <c r="DC162" s="18" t="str">
        <f t="shared" si="2443"/>
        <v>Garfield</v>
      </c>
      <c r="DD162" s="34">
        <f t="shared" ref="DD162:DM162" si="2444">IFERROR(DD207/DD252, 0)</f>
        <v>0.81818181818181823</v>
      </c>
      <c r="DE162" s="34">
        <f t="shared" si="2444"/>
        <v>0.70588235294117652</v>
      </c>
      <c r="DF162" s="34">
        <f t="shared" si="2444"/>
        <v>0.70833333333333337</v>
      </c>
      <c r="DG162" s="34">
        <f t="shared" si="2444"/>
        <v>0.74576271186440679</v>
      </c>
      <c r="DH162" s="34">
        <f t="shared" si="2444"/>
        <v>0.68518518518518523</v>
      </c>
      <c r="DI162" s="34">
        <f t="shared" si="2444"/>
        <v>0.55555555555555558</v>
      </c>
      <c r="DJ162" s="34">
        <f t="shared" si="2444"/>
        <v>0.51578947368421058</v>
      </c>
      <c r="DK162" s="34">
        <f t="shared" si="2444"/>
        <v>0.64864864864864868</v>
      </c>
      <c r="DL162" s="34">
        <f t="shared" si="2444"/>
        <v>0.52112676056338025</v>
      </c>
      <c r="DM162" s="34">
        <f t="shared" si="2444"/>
        <v>0.62121212121212122</v>
      </c>
      <c r="DO162" s="9">
        <f t="shared" ref="DO162:DP162" si="2445">DO25</f>
        <v>17</v>
      </c>
      <c r="DP162" s="18" t="str">
        <f t="shared" si="2445"/>
        <v>Garfield</v>
      </c>
      <c r="DQ162" s="34">
        <f t="shared" ref="DQ162:DZ162" si="2446">IFERROR(DQ207/DQ252, 0)</f>
        <v>0.57983193277310929</v>
      </c>
      <c r="DR162" s="34">
        <f t="shared" si="2446"/>
        <v>0.65555555555555556</v>
      </c>
      <c r="DS162" s="34">
        <f t="shared" si="2446"/>
        <v>0.41732283464566927</v>
      </c>
      <c r="DT162" s="34">
        <f t="shared" si="2446"/>
        <v>0.37410071942446044</v>
      </c>
      <c r="DU162" s="34">
        <f t="shared" si="2446"/>
        <v>0.42105263157894735</v>
      </c>
      <c r="DV162" s="34">
        <f t="shared" si="2446"/>
        <v>0.41818181818181815</v>
      </c>
      <c r="DW162" s="34">
        <f t="shared" si="2446"/>
        <v>0.43373493975903615</v>
      </c>
      <c r="DX162" s="34">
        <f t="shared" si="2446"/>
        <v>0.40776699029126212</v>
      </c>
      <c r="DY162" s="34">
        <f t="shared" si="2446"/>
        <v>0.42857142857142855</v>
      </c>
      <c r="DZ162" s="34">
        <f t="shared" si="2446"/>
        <v>0.39436619718309857</v>
      </c>
      <c r="EB162" s="9">
        <f t="shared" ref="EB162:EC162" si="2447">EB25</f>
        <v>17</v>
      </c>
      <c r="EC162" s="18" t="str">
        <f t="shared" si="2447"/>
        <v>Garfield</v>
      </c>
      <c r="ED162" s="34">
        <f t="shared" ref="ED162:EM162" si="2448">IFERROR(ED207/ED252, 0)</f>
        <v>0.27459954233409611</v>
      </c>
      <c r="EE162" s="34">
        <f t="shared" si="2448"/>
        <v>0.21568627450980393</v>
      </c>
      <c r="EF162" s="34">
        <f t="shared" si="2448"/>
        <v>0.20444444444444446</v>
      </c>
      <c r="EG162" s="34">
        <f t="shared" si="2448"/>
        <v>0.21932114882506529</v>
      </c>
      <c r="EH162" s="34">
        <f t="shared" si="2448"/>
        <v>0.17403314917127072</v>
      </c>
      <c r="EI162" s="34">
        <f t="shared" si="2448"/>
        <v>0.18333333333333332</v>
      </c>
      <c r="EJ162" s="34">
        <f t="shared" si="2448"/>
        <v>0.18092105263157895</v>
      </c>
      <c r="EK162" s="34">
        <f t="shared" si="2448"/>
        <v>0.1751412429378531</v>
      </c>
      <c r="EL162" s="34">
        <f t="shared" si="2448"/>
        <v>0.17571059431524547</v>
      </c>
      <c r="EM162" s="34">
        <f t="shared" si="2448"/>
        <v>0.20437956204379562</v>
      </c>
      <c r="EO162" s="9">
        <f t="shared" ref="EO162:EP162" si="2449">EO25</f>
        <v>17</v>
      </c>
      <c r="EP162" s="18" t="str">
        <f t="shared" si="2449"/>
        <v>Garfield</v>
      </c>
      <c r="EQ162" s="34">
        <f t="shared" ref="EQ162:EZ162" si="2450">IFERROR(EQ207/EQ252, 0)</f>
        <v>0.21843003412969283</v>
      </c>
      <c r="ER162" s="34">
        <f t="shared" si="2450"/>
        <v>0.18559999999999999</v>
      </c>
      <c r="ES162" s="34">
        <f t="shared" si="2450"/>
        <v>0.14114114114114115</v>
      </c>
      <c r="ET162" s="34">
        <f t="shared" si="2450"/>
        <v>0.13760217983651227</v>
      </c>
      <c r="EU162" s="34">
        <f t="shared" si="2450"/>
        <v>0.14609929078014183</v>
      </c>
      <c r="EV162" s="34">
        <f t="shared" si="2450"/>
        <v>0.17429837518463812</v>
      </c>
      <c r="EW162" s="34">
        <f t="shared" si="2450"/>
        <v>0.16438356164383561</v>
      </c>
      <c r="EX162" s="34">
        <f t="shared" si="2450"/>
        <v>0.19158878504672897</v>
      </c>
      <c r="EY162" s="34">
        <f t="shared" si="2450"/>
        <v>0.17179902755267423</v>
      </c>
      <c r="EZ162" s="34">
        <f t="shared" si="2450"/>
        <v>0.18055555555555555</v>
      </c>
      <c r="FB162" s="9">
        <f t="shared" ref="FB162:FC162" si="2451">FB25</f>
        <v>17</v>
      </c>
      <c r="FC162" s="18" t="str">
        <f t="shared" si="2451"/>
        <v>Garfield</v>
      </c>
      <c r="FD162" s="34">
        <f t="shared" ref="FD162:FM162" si="2452">IFERROR(FD207/FD252, 0)</f>
        <v>0.71052631578947367</v>
      </c>
      <c r="FE162" s="34">
        <f t="shared" si="2452"/>
        <v>0.75</v>
      </c>
      <c r="FF162" s="34">
        <f t="shared" si="2452"/>
        <v>0.84375</v>
      </c>
      <c r="FG162" s="34">
        <f t="shared" si="2452"/>
        <v>0.55813953488372092</v>
      </c>
      <c r="FH162" s="34">
        <f t="shared" si="2452"/>
        <v>0.52631578947368418</v>
      </c>
      <c r="FI162" s="34">
        <f t="shared" si="2452"/>
        <v>0.52777777777777779</v>
      </c>
      <c r="FJ162" s="34">
        <f t="shared" si="2452"/>
        <v>0.59036144578313254</v>
      </c>
      <c r="FK162" s="34">
        <f t="shared" si="2452"/>
        <v>0.48809523809523808</v>
      </c>
      <c r="FL162" s="34">
        <f t="shared" si="2452"/>
        <v>0.53191489361702127</v>
      </c>
      <c r="FM162" s="34">
        <f t="shared" si="2452"/>
        <v>0.55555555555555558</v>
      </c>
      <c r="FO162" s="9">
        <f t="shared" ref="FO162:FP162" si="2453">FO25</f>
        <v>17</v>
      </c>
      <c r="FP162" s="18" t="str">
        <f t="shared" si="2453"/>
        <v>Garfield</v>
      </c>
      <c r="FQ162" s="34">
        <f t="shared" ref="FQ162:FZ162" si="2454">IFERROR(FQ207/FQ252, 0)</f>
        <v>0.31914893617021278</v>
      </c>
      <c r="FR162" s="34">
        <f t="shared" si="2454"/>
        <v>0.38848920863309355</v>
      </c>
      <c r="FS162" s="34">
        <f t="shared" si="2454"/>
        <v>0.42682926829268292</v>
      </c>
      <c r="FT162" s="34">
        <f t="shared" si="2454"/>
        <v>0.67924528301886788</v>
      </c>
      <c r="FU162" s="34">
        <f t="shared" si="2454"/>
        <v>0.60784313725490191</v>
      </c>
      <c r="FV162" s="34">
        <f t="shared" si="2454"/>
        <v>0.375</v>
      </c>
      <c r="FW162" s="34">
        <f t="shared" si="2454"/>
        <v>0.5089285714285714</v>
      </c>
      <c r="FX162" s="34">
        <f t="shared" si="2454"/>
        <v>0.46060606060606063</v>
      </c>
      <c r="FY162" s="34">
        <f t="shared" si="2454"/>
        <v>0.40206185567010311</v>
      </c>
      <c r="FZ162" s="34">
        <f t="shared" si="2454"/>
        <v>0.39772727272727271</v>
      </c>
      <c r="GB162" s="9">
        <f t="shared" ref="GB162:GC162" si="2455">GB25</f>
        <v>17</v>
      </c>
      <c r="GC162" s="18" t="str">
        <f t="shared" si="2455"/>
        <v>Garfield</v>
      </c>
      <c r="GD162" s="34">
        <f t="shared" ref="GD162:GM162" si="2456">IFERROR(GD207/GD252, 0)</f>
        <v>3</v>
      </c>
      <c r="GE162" s="34">
        <f t="shared" si="2456"/>
        <v>0</v>
      </c>
      <c r="GF162" s="34">
        <f t="shared" si="2456"/>
        <v>0</v>
      </c>
      <c r="GG162" s="34">
        <f t="shared" si="2456"/>
        <v>0</v>
      </c>
      <c r="GH162" s="34">
        <f t="shared" si="2456"/>
        <v>0</v>
      </c>
      <c r="GI162" s="34">
        <f t="shared" si="2456"/>
        <v>0</v>
      </c>
      <c r="GJ162" s="34">
        <f t="shared" si="2456"/>
        <v>0</v>
      </c>
      <c r="GK162" s="34">
        <f t="shared" si="2456"/>
        <v>0</v>
      </c>
      <c r="GL162" s="34">
        <f t="shared" si="2456"/>
        <v>0</v>
      </c>
      <c r="GM162" s="34">
        <f t="shared" si="2456"/>
        <v>0</v>
      </c>
    </row>
    <row r="163" spans="2:195" x14ac:dyDescent="0.25">
      <c r="B163" s="9">
        <f t="shared" si="2195"/>
        <v>19</v>
      </c>
      <c r="C163" s="18" t="str">
        <f t="shared" si="2195"/>
        <v>Grand</v>
      </c>
      <c r="D163" s="34">
        <f t="shared" ref="D163:M163" si="2457">IFERROR(D208/D253, 0)</f>
        <v>8.4315084315084318E-2</v>
      </c>
      <c r="E163" s="34">
        <f t="shared" si="2457"/>
        <v>8.6803930744033697E-2</v>
      </c>
      <c r="F163" s="34">
        <f t="shared" si="2457"/>
        <v>5.6818181818181816E-2</v>
      </c>
      <c r="G163" s="34">
        <f t="shared" si="2457"/>
        <v>6.1124171831587949E-2</v>
      </c>
      <c r="H163" s="34">
        <f t="shared" si="2457"/>
        <v>5.9987099548484198E-2</v>
      </c>
      <c r="I163" s="34">
        <f t="shared" si="2457"/>
        <v>6.2217438105489777E-2</v>
      </c>
      <c r="J163" s="34">
        <f t="shared" si="2457"/>
        <v>6.5350877192982451E-2</v>
      </c>
      <c r="K163" s="34">
        <f t="shared" si="2457"/>
        <v>7.0557491289198609E-2</v>
      </c>
      <c r="L163" s="34">
        <f t="shared" si="2457"/>
        <v>6.2259306803594351E-2</v>
      </c>
      <c r="M163" s="34">
        <f t="shared" si="2457"/>
        <v>6.5952184666117061E-2</v>
      </c>
      <c r="O163" s="9">
        <f t="shared" ref="O163:P163" si="2458">O26</f>
        <v>19</v>
      </c>
      <c r="P163" s="18" t="str">
        <f t="shared" si="2458"/>
        <v>Grand</v>
      </c>
      <c r="Q163" s="34">
        <f t="shared" ref="Q163:Z163" si="2459">IFERROR(Q208/Q253, 0)</f>
        <v>0.57939914163090134</v>
      </c>
      <c r="R163" s="34">
        <f t="shared" si="2459"/>
        <v>0.60204081632653061</v>
      </c>
      <c r="S163" s="34">
        <f t="shared" si="2459"/>
        <v>0.80952380952380953</v>
      </c>
      <c r="T163" s="34">
        <f t="shared" si="2459"/>
        <v>0.76249999999999996</v>
      </c>
      <c r="U163" s="34">
        <f t="shared" si="2459"/>
        <v>0.73333333333333328</v>
      </c>
      <c r="V163" s="34">
        <f t="shared" si="2459"/>
        <v>0.62686567164179108</v>
      </c>
      <c r="W163" s="34">
        <f t="shared" si="2459"/>
        <v>0.65730337078651691</v>
      </c>
      <c r="X163" s="34">
        <f t="shared" si="2459"/>
        <v>0.52073732718894006</v>
      </c>
      <c r="Y163" s="34">
        <f t="shared" si="2459"/>
        <v>0.5</v>
      </c>
      <c r="Z163" s="34">
        <f t="shared" si="2459"/>
        <v>0.52614379084967322</v>
      </c>
      <c r="AB163" s="9">
        <f t="shared" ref="AB163:AC163" si="2460">AB26</f>
        <v>19</v>
      </c>
      <c r="AC163" s="18" t="str">
        <f t="shared" si="2460"/>
        <v>Grand</v>
      </c>
      <c r="AD163" s="34">
        <f t="shared" ref="AD163:AM163" si="2461">IFERROR(AD208/AD253, 0)</f>
        <v>0.33130081300813008</v>
      </c>
      <c r="AE163" s="34">
        <f t="shared" si="2461"/>
        <v>0.30236794171220399</v>
      </c>
      <c r="AF163" s="34">
        <f t="shared" si="2461"/>
        <v>0.38051044083526681</v>
      </c>
      <c r="AG163" s="34">
        <f t="shared" si="2461"/>
        <v>0.37886597938144329</v>
      </c>
      <c r="AH163" s="34">
        <f t="shared" si="2461"/>
        <v>0.41304347826086957</v>
      </c>
      <c r="AI163" s="34">
        <f t="shared" si="2461"/>
        <v>0.35256410256410259</v>
      </c>
      <c r="AJ163" s="34">
        <f t="shared" si="2461"/>
        <v>0.46540880503144655</v>
      </c>
      <c r="AK163" s="34">
        <f t="shared" si="2461"/>
        <v>0.38775510204081631</v>
      </c>
      <c r="AL163" s="34">
        <f t="shared" si="2461"/>
        <v>0.40647482014388492</v>
      </c>
      <c r="AM163" s="34">
        <f t="shared" si="2461"/>
        <v>0.45016077170418006</v>
      </c>
      <c r="AO163" s="9">
        <f t="shared" ref="AO163:AP163" si="2462">AO26</f>
        <v>19</v>
      </c>
      <c r="AP163" s="18" t="str">
        <f t="shared" si="2462"/>
        <v>Grand</v>
      </c>
      <c r="AQ163" s="34">
        <f t="shared" ref="AQ163:AZ163" si="2463">IFERROR(AQ208/AQ253, 0)</f>
        <v>0.72950819672131151</v>
      </c>
      <c r="AR163" s="34">
        <f t="shared" si="2463"/>
        <v>0.84158415841584155</v>
      </c>
      <c r="AS163" s="34">
        <f t="shared" si="2463"/>
        <v>0.58823529411764708</v>
      </c>
      <c r="AT163" s="34">
        <f t="shared" si="2463"/>
        <v>0.6333333333333333</v>
      </c>
      <c r="AU163" s="34">
        <f t="shared" si="2463"/>
        <v>0.43525179856115109</v>
      </c>
      <c r="AV163" s="34">
        <f t="shared" si="2463"/>
        <v>0.53439153439153442</v>
      </c>
      <c r="AW163" s="34">
        <f t="shared" si="2463"/>
        <v>0.64532019704433496</v>
      </c>
      <c r="AX163" s="34">
        <f t="shared" si="2463"/>
        <v>0.7769784172661871</v>
      </c>
      <c r="AY163" s="34">
        <f t="shared" si="2463"/>
        <v>0.81481481481481477</v>
      </c>
      <c r="AZ163" s="34">
        <f t="shared" si="2463"/>
        <v>0.84090909090909094</v>
      </c>
      <c r="BB163" s="9">
        <f t="shared" ref="BB163:BC163" si="2464">BB26</f>
        <v>19</v>
      </c>
      <c r="BC163" s="18" t="str">
        <f t="shared" si="2464"/>
        <v>Grand</v>
      </c>
      <c r="BD163" s="34">
        <f t="shared" ref="BD163:BM163" si="2465">IFERROR(BD208/BD253, 0)</f>
        <v>0.43333333333333335</v>
      </c>
      <c r="BE163" s="34">
        <f t="shared" si="2465"/>
        <v>0.52903225806451615</v>
      </c>
      <c r="BF163" s="34">
        <f t="shared" si="2465"/>
        <v>0.59701492537313428</v>
      </c>
      <c r="BG163" s="34">
        <f t="shared" si="2465"/>
        <v>0.55440414507772018</v>
      </c>
      <c r="BH163" s="34">
        <f t="shared" si="2465"/>
        <v>0.5</v>
      </c>
      <c r="BI163" s="34">
        <f t="shared" si="2465"/>
        <v>0.66183574879227058</v>
      </c>
      <c r="BJ163" s="34">
        <f t="shared" si="2465"/>
        <v>0.42499999999999999</v>
      </c>
      <c r="BK163" s="34">
        <f t="shared" si="2465"/>
        <v>0.46666666666666667</v>
      </c>
      <c r="BL163" s="34">
        <f t="shared" si="2465"/>
        <v>0.59487179487179487</v>
      </c>
      <c r="BM163" s="34">
        <f t="shared" si="2465"/>
        <v>0.59701492537313428</v>
      </c>
      <c r="BO163" s="9">
        <f t="shared" ref="BO163:BP163" si="2466">BO26</f>
        <v>19</v>
      </c>
      <c r="BP163" s="18" t="str">
        <f t="shared" si="2466"/>
        <v>Grand</v>
      </c>
      <c r="BQ163" s="34">
        <f t="shared" ref="BQ163:BZ163" si="2467">IFERROR(BQ208/BQ253, 0)</f>
        <v>0.3327205882352941</v>
      </c>
      <c r="BR163" s="34">
        <f t="shared" si="2467"/>
        <v>0.2924731182795699</v>
      </c>
      <c r="BS163" s="34">
        <f t="shared" si="2467"/>
        <v>0.32761904761904764</v>
      </c>
      <c r="BT163" s="34">
        <f t="shared" si="2467"/>
        <v>0.35294117647058826</v>
      </c>
      <c r="BU163" s="34">
        <f t="shared" si="2467"/>
        <v>0.3623481781376518</v>
      </c>
      <c r="BV163" s="34">
        <f t="shared" si="2467"/>
        <v>0.31874999999999998</v>
      </c>
      <c r="BW163" s="34">
        <f t="shared" si="2467"/>
        <v>0.36727272727272725</v>
      </c>
      <c r="BX163" s="34">
        <f t="shared" si="2467"/>
        <v>0.42630385487528344</v>
      </c>
      <c r="BY163" s="34">
        <f t="shared" si="2467"/>
        <v>0.50574712643678166</v>
      </c>
      <c r="BZ163" s="34">
        <f t="shared" si="2467"/>
        <v>0.46366782006920415</v>
      </c>
      <c r="CB163" s="9">
        <f t="shared" ref="CB163:CC163" si="2468">CB26</f>
        <v>19</v>
      </c>
      <c r="CC163" s="18" t="str">
        <f t="shared" si="2468"/>
        <v>Grand</v>
      </c>
      <c r="CD163" s="34">
        <f t="shared" ref="CD163:CM163" si="2469">IFERROR(CD208/CD253, 0)</f>
        <v>0.50454545454545452</v>
      </c>
      <c r="CE163" s="34">
        <f t="shared" si="2469"/>
        <v>0.51190476190476186</v>
      </c>
      <c r="CF163" s="34">
        <f t="shared" si="2469"/>
        <v>0.41791044776119401</v>
      </c>
      <c r="CG163" s="34">
        <f t="shared" si="2469"/>
        <v>0.55426356589147285</v>
      </c>
      <c r="CH163" s="34">
        <f t="shared" si="2469"/>
        <v>0.49823321554770317</v>
      </c>
      <c r="CI163" s="34">
        <f t="shared" si="2469"/>
        <v>0.64457831325301207</v>
      </c>
      <c r="CJ163" s="34">
        <f t="shared" si="2469"/>
        <v>0.953125</v>
      </c>
      <c r="CK163" s="34">
        <f t="shared" si="2469"/>
        <v>0.68067226890756305</v>
      </c>
      <c r="CL163" s="34">
        <f t="shared" si="2469"/>
        <v>0.69230769230769229</v>
      </c>
      <c r="CM163" s="34">
        <f t="shared" si="2469"/>
        <v>0.61016949152542377</v>
      </c>
      <c r="CO163" s="9">
        <f t="shared" ref="CO163:CP163" si="2470">CO26</f>
        <v>19</v>
      </c>
      <c r="CP163" s="18" t="str">
        <f t="shared" si="2470"/>
        <v>Grand</v>
      </c>
      <c r="CQ163" s="34">
        <f t="shared" ref="CQ163:CZ163" si="2471">IFERROR(CQ208/CQ253, 0)</f>
        <v>0.87272727272727268</v>
      </c>
      <c r="CR163" s="34">
        <f t="shared" si="2471"/>
        <v>0.87096774193548387</v>
      </c>
      <c r="CS163" s="34">
        <f t="shared" si="2471"/>
        <v>1.0338983050847457</v>
      </c>
      <c r="CT163" s="34">
        <f t="shared" si="2471"/>
        <v>0.98333333333333328</v>
      </c>
      <c r="CU163" s="34">
        <f t="shared" si="2471"/>
        <v>0.91025641025641024</v>
      </c>
      <c r="CV163" s="34">
        <f t="shared" si="2471"/>
        <v>0.86538461538461542</v>
      </c>
      <c r="CW163" s="34">
        <f t="shared" si="2471"/>
        <v>0.796875</v>
      </c>
      <c r="CX163" s="34">
        <f t="shared" si="2471"/>
        <v>0.83673469387755106</v>
      </c>
      <c r="CY163" s="34">
        <f t="shared" si="2471"/>
        <v>0.81818181818181823</v>
      </c>
      <c r="CZ163" s="34">
        <f t="shared" si="2471"/>
        <v>1.4285714285714286</v>
      </c>
      <c r="DB163" s="9">
        <f t="shared" ref="DB163:DC163" si="2472">DB26</f>
        <v>19</v>
      </c>
      <c r="DC163" s="18" t="str">
        <f t="shared" si="2472"/>
        <v>Grand</v>
      </c>
      <c r="DD163" s="34">
        <f t="shared" ref="DD163:DM163" si="2473">IFERROR(DD208/DD253, 0)</f>
        <v>0.51152073732718895</v>
      </c>
      <c r="DE163" s="34">
        <f t="shared" si="2473"/>
        <v>0.61194029850746268</v>
      </c>
      <c r="DF163" s="34">
        <f t="shared" si="2473"/>
        <v>0.41832669322709165</v>
      </c>
      <c r="DG163" s="34">
        <f t="shared" si="2473"/>
        <v>0.43513513513513513</v>
      </c>
      <c r="DH163" s="34">
        <f t="shared" si="2473"/>
        <v>0.55000000000000004</v>
      </c>
      <c r="DI163" s="34">
        <f t="shared" si="2473"/>
        <v>0.58039215686274515</v>
      </c>
      <c r="DJ163" s="34">
        <f t="shared" si="2473"/>
        <v>0.51004016064257029</v>
      </c>
      <c r="DK163" s="34">
        <f t="shared" si="2473"/>
        <v>0.60406091370558379</v>
      </c>
      <c r="DL163" s="34">
        <f t="shared" si="2473"/>
        <v>0.52</v>
      </c>
      <c r="DM163" s="34">
        <f t="shared" si="2473"/>
        <v>0.57565789473684215</v>
      </c>
      <c r="DO163" s="9">
        <f t="shared" ref="DO163:DP163" si="2474">DO26</f>
        <v>19</v>
      </c>
      <c r="DP163" s="18" t="str">
        <f t="shared" si="2474"/>
        <v>Grand</v>
      </c>
      <c r="DQ163" s="34">
        <f t="shared" ref="DQ163:DZ163" si="2475">IFERROR(DQ208/DQ253, 0)</f>
        <v>0.52284263959390864</v>
      </c>
      <c r="DR163" s="34">
        <f t="shared" si="2475"/>
        <v>0.68131868131868134</v>
      </c>
      <c r="DS163" s="34">
        <f t="shared" si="2475"/>
        <v>0.43710691823899372</v>
      </c>
      <c r="DT163" s="34">
        <f t="shared" si="2475"/>
        <v>0.39053254437869822</v>
      </c>
      <c r="DU163" s="34">
        <f t="shared" si="2475"/>
        <v>0.41791044776119401</v>
      </c>
      <c r="DV163" s="34">
        <f t="shared" si="2475"/>
        <v>0.48648648648648651</v>
      </c>
      <c r="DW163" s="34">
        <f t="shared" si="2475"/>
        <v>0.4564102564102564</v>
      </c>
      <c r="DX163" s="34">
        <f t="shared" si="2475"/>
        <v>0.49354838709677418</v>
      </c>
      <c r="DY163" s="34">
        <f t="shared" si="2475"/>
        <v>0.3251366120218579</v>
      </c>
      <c r="DZ163" s="34">
        <f t="shared" si="2475"/>
        <v>0.37259100642398285</v>
      </c>
      <c r="EB163" s="9">
        <f t="shared" ref="EB163:EC163" si="2476">EB26</f>
        <v>19</v>
      </c>
      <c r="EC163" s="18" t="str">
        <f t="shared" si="2476"/>
        <v>Grand</v>
      </c>
      <c r="ED163" s="34">
        <f t="shared" ref="ED163:EM163" si="2477">IFERROR(ED208/ED253, 0)</f>
        <v>0.26802507836990597</v>
      </c>
      <c r="EE163" s="34">
        <f t="shared" si="2477"/>
        <v>0.30095541401273884</v>
      </c>
      <c r="EF163" s="34">
        <f t="shared" si="2477"/>
        <v>0.2247191011235955</v>
      </c>
      <c r="EG163" s="34">
        <f t="shared" si="2477"/>
        <v>0.27531645569620256</v>
      </c>
      <c r="EH163" s="34">
        <f t="shared" si="2477"/>
        <v>0.27672035139092238</v>
      </c>
      <c r="EI163" s="34">
        <f t="shared" si="2477"/>
        <v>0.27975270479134468</v>
      </c>
      <c r="EJ163" s="34">
        <f t="shared" si="2477"/>
        <v>0.32857142857142857</v>
      </c>
      <c r="EK163" s="34">
        <f t="shared" si="2477"/>
        <v>0.39333333333333331</v>
      </c>
      <c r="EL163" s="34">
        <f t="shared" si="2477"/>
        <v>0.36332179930795849</v>
      </c>
      <c r="EM163" s="34">
        <f t="shared" si="2477"/>
        <v>0.37425742574257426</v>
      </c>
      <c r="EO163" s="9">
        <f t="shared" ref="EO163:EP163" si="2478">EO26</f>
        <v>19</v>
      </c>
      <c r="EP163" s="18" t="str">
        <f t="shared" si="2478"/>
        <v>Grand</v>
      </c>
      <c r="EQ163" s="34">
        <f t="shared" ref="EQ163:EZ163" si="2479">IFERROR(EQ208/EQ253, 0)</f>
        <v>0.24035989717223649</v>
      </c>
      <c r="ER163" s="34">
        <f t="shared" si="2479"/>
        <v>0.28991596638655465</v>
      </c>
      <c r="ES163" s="34">
        <f t="shared" si="2479"/>
        <v>0.2635574837310195</v>
      </c>
      <c r="ET163" s="34">
        <f t="shared" si="2479"/>
        <v>0.23022222222222222</v>
      </c>
      <c r="EU163" s="34">
        <f t="shared" si="2479"/>
        <v>0.18502943650126155</v>
      </c>
      <c r="EV163" s="34">
        <f t="shared" si="2479"/>
        <v>0.24447612259444049</v>
      </c>
      <c r="EW163" s="34">
        <f t="shared" si="2479"/>
        <v>0.25394045534150611</v>
      </c>
      <c r="EX163" s="34">
        <f t="shared" si="2479"/>
        <v>0.2966573816155989</v>
      </c>
      <c r="EY163" s="34">
        <f t="shared" si="2479"/>
        <v>0.19084888621312462</v>
      </c>
      <c r="EZ163" s="34">
        <f t="shared" si="2479"/>
        <v>0.24437299035369775</v>
      </c>
      <c r="FB163" s="9">
        <f t="shared" ref="FB163:FC163" si="2480">FB26</f>
        <v>19</v>
      </c>
      <c r="FC163" s="18" t="str">
        <f t="shared" si="2480"/>
        <v>Grand</v>
      </c>
      <c r="FD163" s="34">
        <f t="shared" ref="FD163:FM163" si="2481">IFERROR(FD208/FD253, 0)</f>
        <v>0.55614973262032086</v>
      </c>
      <c r="FE163" s="34">
        <f t="shared" si="2481"/>
        <v>0.58778625954198471</v>
      </c>
      <c r="FF163" s="34">
        <f t="shared" si="2481"/>
        <v>0.61864406779661019</v>
      </c>
      <c r="FG163" s="34">
        <f t="shared" si="2481"/>
        <v>0.6292134831460674</v>
      </c>
      <c r="FH163" s="34">
        <f t="shared" si="2481"/>
        <v>0.59756097560975607</v>
      </c>
      <c r="FI163" s="34">
        <f t="shared" si="2481"/>
        <v>0.5056179775280899</v>
      </c>
      <c r="FJ163" s="34">
        <f t="shared" si="2481"/>
        <v>0.65625</v>
      </c>
      <c r="FK163" s="34">
        <f t="shared" si="2481"/>
        <v>0.8125</v>
      </c>
      <c r="FL163" s="34">
        <f t="shared" si="2481"/>
        <v>0.97297297297297303</v>
      </c>
      <c r="FM163" s="34">
        <f t="shared" si="2481"/>
        <v>0.9550561797752809</v>
      </c>
      <c r="FO163" s="9">
        <f t="shared" ref="FO163:FP163" si="2482">FO26</f>
        <v>19</v>
      </c>
      <c r="FP163" s="18" t="str">
        <f t="shared" si="2482"/>
        <v>Grand</v>
      </c>
      <c r="FQ163" s="34">
        <f t="shared" ref="FQ163:FZ163" si="2483">IFERROR(FQ208/FQ253, 0)</f>
        <v>0.39902676399026765</v>
      </c>
      <c r="FR163" s="34">
        <f t="shared" si="2483"/>
        <v>0.39678899082568808</v>
      </c>
      <c r="FS163" s="34">
        <f t="shared" si="2483"/>
        <v>0.48076923076923078</v>
      </c>
      <c r="FT163" s="34">
        <f t="shared" si="2483"/>
        <v>0.44743276283618583</v>
      </c>
      <c r="FU163" s="34">
        <f t="shared" si="2483"/>
        <v>0.45925925925925926</v>
      </c>
      <c r="FV163" s="34">
        <f t="shared" si="2483"/>
        <v>0.41717791411042943</v>
      </c>
      <c r="FW163" s="34">
        <f t="shared" si="2483"/>
        <v>0.391156462585034</v>
      </c>
      <c r="FX163" s="34">
        <f t="shared" si="2483"/>
        <v>0.47249190938511326</v>
      </c>
      <c r="FY163" s="34">
        <f t="shared" si="2483"/>
        <v>0.43884892086330934</v>
      </c>
      <c r="FZ163" s="34">
        <f t="shared" si="2483"/>
        <v>0.46258503401360546</v>
      </c>
      <c r="GB163" s="9">
        <f t="shared" ref="GB163:GC163" si="2484">GB26</f>
        <v>19</v>
      </c>
      <c r="GC163" s="18" t="str">
        <f t="shared" si="2484"/>
        <v>Grand</v>
      </c>
      <c r="GD163" s="34">
        <f t="shared" ref="GD163:GM163" si="2485">IFERROR(GD208/GD253, 0)</f>
        <v>0</v>
      </c>
      <c r="GE163" s="34">
        <f t="shared" si="2485"/>
        <v>0</v>
      </c>
      <c r="GF163" s="34">
        <f t="shared" si="2485"/>
        <v>0</v>
      </c>
      <c r="GG163" s="34">
        <f t="shared" si="2485"/>
        <v>0</v>
      </c>
      <c r="GH163" s="34">
        <f t="shared" si="2485"/>
        <v>0</v>
      </c>
      <c r="GI163" s="34">
        <f t="shared" si="2485"/>
        <v>0</v>
      </c>
      <c r="GJ163" s="34">
        <f t="shared" si="2485"/>
        <v>0</v>
      </c>
      <c r="GK163" s="34">
        <f t="shared" si="2485"/>
        <v>0</v>
      </c>
      <c r="GL163" s="34">
        <f t="shared" si="2485"/>
        <v>0</v>
      </c>
      <c r="GM163" s="34">
        <f t="shared" si="2485"/>
        <v>0</v>
      </c>
    </row>
    <row r="164" spans="2:195" x14ac:dyDescent="0.25">
      <c r="B164" s="9">
        <f t="shared" si="2195"/>
        <v>21</v>
      </c>
      <c r="C164" s="18" t="str">
        <f t="shared" si="2195"/>
        <v>Iron</v>
      </c>
      <c r="D164" s="34">
        <f t="shared" ref="D164:M164" si="2486">IFERROR(D209/D254, 0)</f>
        <v>2.9870756690084196E-2</v>
      </c>
      <c r="E164" s="34">
        <f t="shared" si="2486"/>
        <v>4.0428641013151488E-2</v>
      </c>
      <c r="F164" s="34">
        <f t="shared" si="2486"/>
        <v>3.7295281336143994E-2</v>
      </c>
      <c r="G164" s="34">
        <f t="shared" si="2486"/>
        <v>3.7340569877883312E-2</v>
      </c>
      <c r="H164" s="34">
        <f t="shared" si="2486"/>
        <v>3.5891891891891889E-2</v>
      </c>
      <c r="I164" s="34">
        <f t="shared" si="2486"/>
        <v>3.5272821308507889E-2</v>
      </c>
      <c r="J164" s="34">
        <f t="shared" si="2486"/>
        <v>4.3729122380807776E-2</v>
      </c>
      <c r="K164" s="34">
        <f t="shared" si="2486"/>
        <v>3.499275012083132E-2</v>
      </c>
      <c r="L164" s="34">
        <f t="shared" si="2486"/>
        <v>3.5280782128182121E-2</v>
      </c>
      <c r="M164" s="34">
        <f t="shared" si="2486"/>
        <v>2.8125558934001073E-2</v>
      </c>
      <c r="O164" s="9">
        <f t="shared" ref="O164:P164" si="2487">O27</f>
        <v>21</v>
      </c>
      <c r="P164" s="18" t="str">
        <f t="shared" si="2487"/>
        <v>Iron</v>
      </c>
      <c r="Q164" s="34">
        <f t="shared" ref="Q164:Z164" si="2488">IFERROR(Q209/Q254, 0)</f>
        <v>0.32072368421052633</v>
      </c>
      <c r="R164" s="34">
        <f t="shared" si="2488"/>
        <v>0.33779761904761907</v>
      </c>
      <c r="S164" s="34">
        <f t="shared" si="2488"/>
        <v>0.24363636363636362</v>
      </c>
      <c r="T164" s="34">
        <f t="shared" si="2488"/>
        <v>0.27843137254901962</v>
      </c>
      <c r="U164" s="34">
        <f t="shared" si="2488"/>
        <v>0.27586206896551724</v>
      </c>
      <c r="V164" s="34">
        <f t="shared" si="2488"/>
        <v>0.26624999999999999</v>
      </c>
      <c r="W164" s="34">
        <f t="shared" si="2488"/>
        <v>0.31305637982195844</v>
      </c>
      <c r="X164" s="34">
        <f t="shared" si="2488"/>
        <v>0.35335689045936397</v>
      </c>
      <c r="Y164" s="34">
        <f t="shared" si="2488"/>
        <v>0.32452276064610869</v>
      </c>
      <c r="Z164" s="34">
        <f t="shared" si="2488"/>
        <v>0.33882783882783885</v>
      </c>
      <c r="AB164" s="9">
        <f t="shared" ref="AB164:AC164" si="2489">AB27</f>
        <v>21</v>
      </c>
      <c r="AC164" s="18" t="str">
        <f t="shared" si="2489"/>
        <v>Iron</v>
      </c>
      <c r="AD164" s="34">
        <f t="shared" ref="AD164:AM164" si="2490">IFERROR(AD209/AD254, 0)</f>
        <v>0.17397454031117399</v>
      </c>
      <c r="AE164" s="34">
        <f t="shared" si="2490"/>
        <v>0.21627408993576017</v>
      </c>
      <c r="AF164" s="34">
        <f t="shared" si="2490"/>
        <v>0.17489986648865152</v>
      </c>
      <c r="AG164" s="34">
        <f t="shared" si="2490"/>
        <v>0.18657367044463818</v>
      </c>
      <c r="AH164" s="34">
        <f t="shared" si="2490"/>
        <v>0.21147798742138366</v>
      </c>
      <c r="AI164" s="34">
        <f t="shared" si="2490"/>
        <v>0.20162932790224034</v>
      </c>
      <c r="AJ164" s="34">
        <f t="shared" si="2490"/>
        <v>0.20087336244541484</v>
      </c>
      <c r="AK164" s="34">
        <f t="shared" si="2490"/>
        <v>0.23502604166666666</v>
      </c>
      <c r="AL164" s="34">
        <f t="shared" si="2490"/>
        <v>0.21152829190904285</v>
      </c>
      <c r="AM164" s="34">
        <f t="shared" si="2490"/>
        <v>0.17530864197530865</v>
      </c>
      <c r="AO164" s="9">
        <f t="shared" ref="AO164:AP164" si="2491">AO27</f>
        <v>21</v>
      </c>
      <c r="AP164" s="18" t="str">
        <f t="shared" si="2491"/>
        <v>Iron</v>
      </c>
      <c r="AQ164" s="34">
        <f t="shared" ref="AQ164:AZ164" si="2492">IFERROR(AQ209/AQ254, 0)</f>
        <v>0.15956151035322777</v>
      </c>
      <c r="AR164" s="34">
        <f t="shared" si="2492"/>
        <v>0.20752351097178684</v>
      </c>
      <c r="AS164" s="34">
        <f t="shared" si="2492"/>
        <v>0.20686835650040883</v>
      </c>
      <c r="AT164" s="34">
        <f t="shared" si="2492"/>
        <v>0.18147013782542112</v>
      </c>
      <c r="AU164" s="34">
        <f t="shared" si="2492"/>
        <v>0.20655141037306643</v>
      </c>
      <c r="AV164" s="34">
        <f t="shared" si="2492"/>
        <v>0.23703170028818443</v>
      </c>
      <c r="AW164" s="34">
        <f t="shared" si="2492"/>
        <v>0.26067839195979897</v>
      </c>
      <c r="AX164" s="34">
        <f t="shared" si="2492"/>
        <v>0.2153752287980476</v>
      </c>
      <c r="AY164" s="34">
        <f t="shared" si="2492"/>
        <v>0.20869565217391303</v>
      </c>
      <c r="AZ164" s="34">
        <f t="shared" si="2492"/>
        <v>0.21274108708357686</v>
      </c>
      <c r="BB164" s="9">
        <f t="shared" ref="BB164:BC164" si="2493">BB27</f>
        <v>21</v>
      </c>
      <c r="BC164" s="18" t="str">
        <f t="shared" si="2493"/>
        <v>Iron</v>
      </c>
      <c r="BD164" s="34">
        <f t="shared" ref="BD164:BM164" si="2494">IFERROR(BD209/BD254, 0)</f>
        <v>0.47380410022779046</v>
      </c>
      <c r="BE164" s="34">
        <f t="shared" si="2494"/>
        <v>0.50622406639004147</v>
      </c>
      <c r="BF164" s="34">
        <f t="shared" si="2494"/>
        <v>0.34782608695652173</v>
      </c>
      <c r="BG164" s="34">
        <f t="shared" si="2494"/>
        <v>0.35889570552147237</v>
      </c>
      <c r="BH164" s="34">
        <f t="shared" si="2494"/>
        <v>0.37027707808564231</v>
      </c>
      <c r="BI164" s="34">
        <f t="shared" si="2494"/>
        <v>0.4</v>
      </c>
      <c r="BJ164" s="34">
        <f t="shared" si="2494"/>
        <v>0.43048128342245989</v>
      </c>
      <c r="BK164" s="34">
        <f t="shared" si="2494"/>
        <v>0.36363636363636365</v>
      </c>
      <c r="BL164" s="34">
        <f t="shared" si="2494"/>
        <v>0.313893653516295</v>
      </c>
      <c r="BM164" s="34">
        <f t="shared" si="2494"/>
        <v>0.33874239350912777</v>
      </c>
      <c r="BO164" s="9">
        <f t="shared" ref="BO164:BP164" si="2495">BO27</f>
        <v>21</v>
      </c>
      <c r="BP164" s="18" t="str">
        <f t="shared" si="2495"/>
        <v>Iron</v>
      </c>
      <c r="BQ164" s="34">
        <f t="shared" ref="BQ164:BZ164" si="2496">IFERROR(BQ209/BQ254, 0)</f>
        <v>0.15976331360946747</v>
      </c>
      <c r="BR164" s="34">
        <f t="shared" si="2496"/>
        <v>0.14584170349537967</v>
      </c>
      <c r="BS164" s="34">
        <f t="shared" si="2496"/>
        <v>0.13094753965026434</v>
      </c>
      <c r="BT164" s="34">
        <f t="shared" si="2496"/>
        <v>0.14578408195429471</v>
      </c>
      <c r="BU164" s="34">
        <f t="shared" si="2496"/>
        <v>0.14904458598726114</v>
      </c>
      <c r="BV164" s="34">
        <f t="shared" si="2496"/>
        <v>0.15971287572902648</v>
      </c>
      <c r="BW164" s="34">
        <f t="shared" si="2496"/>
        <v>0.14403093281778637</v>
      </c>
      <c r="BX164" s="34">
        <f t="shared" si="2496"/>
        <v>0.14052287581699346</v>
      </c>
      <c r="BY164" s="34">
        <f t="shared" si="2496"/>
        <v>0.15582655826558264</v>
      </c>
      <c r="BZ164" s="34">
        <f t="shared" si="2496"/>
        <v>0.18488813845504432</v>
      </c>
      <c r="CB164" s="9">
        <f t="shared" ref="CB164:CC164" si="2497">CB27</f>
        <v>21</v>
      </c>
      <c r="CC164" s="18" t="str">
        <f t="shared" si="2497"/>
        <v>Iron</v>
      </c>
      <c r="CD164" s="34">
        <f t="shared" ref="CD164:CM164" si="2498">IFERROR(CD209/CD254, 0)</f>
        <v>0.23208722741433022</v>
      </c>
      <c r="CE164" s="34">
        <f t="shared" si="2498"/>
        <v>0.26522593320235754</v>
      </c>
      <c r="CF164" s="34">
        <f t="shared" si="2498"/>
        <v>0.23371647509578544</v>
      </c>
      <c r="CG164" s="34">
        <f t="shared" si="2498"/>
        <v>0.29228486646884272</v>
      </c>
      <c r="CH164" s="34">
        <f t="shared" si="2498"/>
        <v>0.28768844221105527</v>
      </c>
      <c r="CI164" s="34">
        <f t="shared" si="2498"/>
        <v>0.27589852008456661</v>
      </c>
      <c r="CJ164" s="34">
        <f t="shared" si="2498"/>
        <v>0.24313725490196078</v>
      </c>
      <c r="CK164" s="34">
        <f t="shared" si="2498"/>
        <v>0.25</v>
      </c>
      <c r="CL164" s="34">
        <f t="shared" si="2498"/>
        <v>0.2422825070159027</v>
      </c>
      <c r="CM164" s="34">
        <f t="shared" si="2498"/>
        <v>0.21607142857142858</v>
      </c>
      <c r="CO164" s="9">
        <f t="shared" ref="CO164:CP164" si="2499">CO27</f>
        <v>21</v>
      </c>
      <c r="CP164" s="18" t="str">
        <f t="shared" si="2499"/>
        <v>Iron</v>
      </c>
      <c r="CQ164" s="34">
        <f t="shared" ref="CQ164:CZ164" si="2500">IFERROR(CQ209/CQ254, 0)</f>
        <v>0.33546325878594252</v>
      </c>
      <c r="CR164" s="34">
        <f t="shared" si="2500"/>
        <v>0.35180055401662053</v>
      </c>
      <c r="CS164" s="34">
        <f t="shared" si="2500"/>
        <v>0.4144144144144144</v>
      </c>
      <c r="CT164" s="34">
        <f t="shared" si="2500"/>
        <v>0.55223880597014929</v>
      </c>
      <c r="CU164" s="34">
        <f t="shared" si="2500"/>
        <v>0.69199999999999995</v>
      </c>
      <c r="CV164" s="34">
        <f t="shared" si="2500"/>
        <v>0.62080536912751683</v>
      </c>
      <c r="CW164" s="34">
        <f t="shared" si="2500"/>
        <v>0.66901408450704225</v>
      </c>
      <c r="CX164" s="34">
        <f t="shared" si="2500"/>
        <v>0.53409090909090906</v>
      </c>
      <c r="CY164" s="34">
        <f t="shared" si="2500"/>
        <v>0.50156739811912221</v>
      </c>
      <c r="CZ164" s="34">
        <f t="shared" si="2500"/>
        <v>0.52</v>
      </c>
      <c r="DB164" s="9">
        <f t="shared" ref="DB164:DC164" si="2501">DB27</f>
        <v>21</v>
      </c>
      <c r="DC164" s="18" t="str">
        <f t="shared" si="2501"/>
        <v>Iron</v>
      </c>
      <c r="DD164" s="34">
        <f t="shared" ref="DD164:DM164" si="2502">IFERROR(DD209/DD254, 0)</f>
        <v>0.21045918367346939</v>
      </c>
      <c r="DE164" s="34">
        <f t="shared" si="2502"/>
        <v>0.21248339973439576</v>
      </c>
      <c r="DF164" s="34">
        <f t="shared" si="2502"/>
        <v>0.21658415841584158</v>
      </c>
      <c r="DG164" s="34">
        <f t="shared" si="2502"/>
        <v>0.26944757609921083</v>
      </c>
      <c r="DH164" s="34">
        <f t="shared" si="2502"/>
        <v>0.22550177095631641</v>
      </c>
      <c r="DI164" s="34">
        <f t="shared" si="2502"/>
        <v>0.27508090614886732</v>
      </c>
      <c r="DJ164" s="34">
        <f t="shared" si="2502"/>
        <v>0.27760577915376677</v>
      </c>
      <c r="DK164" s="34">
        <f t="shared" si="2502"/>
        <v>0.22755741127348644</v>
      </c>
      <c r="DL164" s="34">
        <f t="shared" si="2502"/>
        <v>0.24534501642935377</v>
      </c>
      <c r="DM164" s="34">
        <f t="shared" si="2502"/>
        <v>0.24236037934668073</v>
      </c>
      <c r="DO164" s="9">
        <f t="shared" ref="DO164:DP164" si="2503">DO27</f>
        <v>21</v>
      </c>
      <c r="DP164" s="18" t="str">
        <f t="shared" si="2503"/>
        <v>Iron</v>
      </c>
      <c r="DQ164" s="34">
        <f t="shared" ref="DQ164:DZ164" si="2504">IFERROR(DQ209/DQ254, 0)</f>
        <v>0.15717092337917485</v>
      </c>
      <c r="DR164" s="34">
        <f t="shared" si="2504"/>
        <v>0.1822429906542056</v>
      </c>
      <c r="DS164" s="34">
        <f t="shared" si="2504"/>
        <v>0.20744680851063829</v>
      </c>
      <c r="DT164" s="34">
        <f t="shared" si="2504"/>
        <v>0.19501779359430604</v>
      </c>
      <c r="DU164" s="34">
        <f t="shared" si="2504"/>
        <v>0.23465423465423466</v>
      </c>
      <c r="DV164" s="34">
        <f t="shared" si="2504"/>
        <v>0.18333333333333332</v>
      </c>
      <c r="DW164" s="34">
        <f t="shared" si="2504"/>
        <v>0.21428571428571427</v>
      </c>
      <c r="DX164" s="34">
        <f t="shared" si="2504"/>
        <v>0.18530774321641297</v>
      </c>
      <c r="DY164" s="34">
        <f t="shared" si="2504"/>
        <v>0.1704199634814364</v>
      </c>
      <c r="DZ164" s="34">
        <f t="shared" si="2504"/>
        <v>0.18031140130587645</v>
      </c>
      <c r="EB164" s="9">
        <f t="shared" ref="EB164:EC164" si="2505">EB27</f>
        <v>21</v>
      </c>
      <c r="EC164" s="18" t="str">
        <f t="shared" si="2505"/>
        <v>Iron</v>
      </c>
      <c r="ED164" s="34">
        <f t="shared" ref="ED164:EM164" si="2506">IFERROR(ED209/ED254, 0)</f>
        <v>0.11009758167161646</v>
      </c>
      <c r="EE164" s="34">
        <f t="shared" si="2506"/>
        <v>0.11852006688963211</v>
      </c>
      <c r="EF164" s="34">
        <f t="shared" si="2506"/>
        <v>8.0931943592887801E-2</v>
      </c>
      <c r="EG164" s="34">
        <f t="shared" si="2506"/>
        <v>0.1122322899505766</v>
      </c>
      <c r="EH164" s="34">
        <f t="shared" si="2506"/>
        <v>8.7947231661003392E-2</v>
      </c>
      <c r="EI164" s="34">
        <f t="shared" si="2506"/>
        <v>0.10338885697874785</v>
      </c>
      <c r="EJ164" s="34">
        <f t="shared" si="2506"/>
        <v>0.10011123470522804</v>
      </c>
      <c r="EK164" s="34">
        <f t="shared" si="2506"/>
        <v>0.10841221646722629</v>
      </c>
      <c r="EL164" s="34">
        <f t="shared" si="2506"/>
        <v>9.1635588705380924E-2</v>
      </c>
      <c r="EM164" s="34">
        <f t="shared" si="2506"/>
        <v>0.1023142509135201</v>
      </c>
      <c r="EO164" s="9">
        <f t="shared" ref="EO164:EP164" si="2507">EO27</f>
        <v>21</v>
      </c>
      <c r="EP164" s="18" t="str">
        <f t="shared" si="2507"/>
        <v>Iron</v>
      </c>
      <c r="EQ164" s="34">
        <f t="shared" ref="EQ164:EZ164" si="2508">IFERROR(EQ209/EQ254, 0)</f>
        <v>0.15854870775347912</v>
      </c>
      <c r="ER164" s="34">
        <f t="shared" si="2508"/>
        <v>0.17476214321482222</v>
      </c>
      <c r="ES164" s="34">
        <f t="shared" si="2508"/>
        <v>0.15755467196819087</v>
      </c>
      <c r="ET164" s="34">
        <f t="shared" si="2508"/>
        <v>0.1615523465703971</v>
      </c>
      <c r="EU164" s="34">
        <f t="shared" si="2508"/>
        <v>0.15931156222418358</v>
      </c>
      <c r="EV164" s="34">
        <f t="shared" si="2508"/>
        <v>0.1569115815691158</v>
      </c>
      <c r="EW164" s="34">
        <f t="shared" si="2508"/>
        <v>0.18627858627858629</v>
      </c>
      <c r="EX164" s="34">
        <f t="shared" si="2508"/>
        <v>0.16234817813765182</v>
      </c>
      <c r="EY164" s="34">
        <f t="shared" si="2508"/>
        <v>0.14698063045955184</v>
      </c>
      <c r="EZ164" s="34">
        <f t="shared" si="2508"/>
        <v>0.15413153456998313</v>
      </c>
      <c r="FB164" s="9">
        <f t="shared" ref="FB164:FC164" si="2509">FB27</f>
        <v>21</v>
      </c>
      <c r="FC164" s="18" t="str">
        <f t="shared" si="2509"/>
        <v>Iron</v>
      </c>
      <c r="FD164" s="34">
        <f t="shared" ref="FD164:FM164" si="2510">IFERROR(FD209/FD254, 0)</f>
        <v>0.2483912483912484</v>
      </c>
      <c r="FE164" s="34">
        <f t="shared" si="2510"/>
        <v>0.2569906790945406</v>
      </c>
      <c r="FF164" s="34">
        <f t="shared" si="2510"/>
        <v>0.25448785638859556</v>
      </c>
      <c r="FG164" s="34">
        <f t="shared" si="2510"/>
        <v>0.33266533066132264</v>
      </c>
      <c r="FH164" s="34">
        <f t="shared" si="2510"/>
        <v>0.25523429710867396</v>
      </c>
      <c r="FI164" s="34">
        <f t="shared" si="2510"/>
        <v>0.29582366589327147</v>
      </c>
      <c r="FJ164" s="34">
        <f t="shared" si="2510"/>
        <v>0.27919911012235815</v>
      </c>
      <c r="FK164" s="34">
        <f t="shared" si="2510"/>
        <v>0.29280397022332505</v>
      </c>
      <c r="FL164" s="34">
        <f t="shared" si="2510"/>
        <v>0.25432900432900435</v>
      </c>
      <c r="FM164" s="34">
        <f t="shared" si="2510"/>
        <v>0.25714285714285712</v>
      </c>
      <c r="FO164" s="9">
        <f t="shared" ref="FO164:FP164" si="2511">FO27</f>
        <v>21</v>
      </c>
      <c r="FP164" s="18" t="str">
        <f t="shared" si="2511"/>
        <v>Iron</v>
      </c>
      <c r="FQ164" s="34">
        <f t="shared" ref="FQ164:FZ164" si="2512">IFERROR(FQ209/FQ254, 0)</f>
        <v>0.20334728033472804</v>
      </c>
      <c r="FR164" s="34">
        <f t="shared" si="2512"/>
        <v>0.21075837742504408</v>
      </c>
      <c r="FS164" s="34">
        <f t="shared" si="2512"/>
        <v>0.22564935064935066</v>
      </c>
      <c r="FT164" s="34">
        <f t="shared" si="2512"/>
        <v>0.18023787740164685</v>
      </c>
      <c r="FU164" s="34">
        <f t="shared" si="2512"/>
        <v>0.18488160291438979</v>
      </c>
      <c r="FV164" s="34">
        <f t="shared" si="2512"/>
        <v>0.2201195219123506</v>
      </c>
      <c r="FW164" s="34">
        <f t="shared" si="2512"/>
        <v>0.24520686175580222</v>
      </c>
      <c r="FX164" s="34">
        <f t="shared" si="2512"/>
        <v>0.24555160142348753</v>
      </c>
      <c r="FY164" s="34">
        <f t="shared" si="2512"/>
        <v>0.23523809523809525</v>
      </c>
      <c r="FZ164" s="34">
        <f t="shared" si="2512"/>
        <v>0.23944742900997698</v>
      </c>
      <c r="GB164" s="9">
        <f t="shared" ref="GB164:GC164" si="2513">GB27</f>
        <v>21</v>
      </c>
      <c r="GC164" s="18" t="str">
        <f t="shared" si="2513"/>
        <v>Iron</v>
      </c>
      <c r="GD164" s="34">
        <f t="shared" ref="GD164:GM164" si="2514">IFERROR(GD209/GD254, 0)</f>
        <v>0.75555555555555554</v>
      </c>
      <c r="GE164" s="34">
        <f t="shared" si="2514"/>
        <v>0.80392156862745101</v>
      </c>
      <c r="GF164" s="34">
        <f t="shared" si="2514"/>
        <v>1.5454545454545454</v>
      </c>
      <c r="GG164" s="34">
        <f t="shared" si="2514"/>
        <v>1.5384615384615385</v>
      </c>
      <c r="GH164" s="34">
        <f t="shared" si="2514"/>
        <v>1.4666666666666666</v>
      </c>
      <c r="GI164" s="34">
        <f t="shared" si="2514"/>
        <v>1.7272727272727273</v>
      </c>
      <c r="GJ164" s="34">
        <f t="shared" si="2514"/>
        <v>0</v>
      </c>
      <c r="GK164" s="34">
        <f t="shared" si="2514"/>
        <v>1.6153846153846154</v>
      </c>
      <c r="GL164" s="34">
        <f t="shared" si="2514"/>
        <v>1.5</v>
      </c>
      <c r="GM164" s="34">
        <f t="shared" si="2514"/>
        <v>1.2</v>
      </c>
    </row>
    <row r="165" spans="2:195" x14ac:dyDescent="0.25">
      <c r="B165" s="9">
        <f t="shared" si="2195"/>
        <v>23</v>
      </c>
      <c r="C165" s="18" t="str">
        <f t="shared" si="2195"/>
        <v>Juab</v>
      </c>
      <c r="D165" s="34">
        <f t="shared" ref="D165:M165" si="2515">IFERROR(D210/D255, 0)</f>
        <v>4.7963364666184623E-2</v>
      </c>
      <c r="E165" s="34">
        <f t="shared" si="2515"/>
        <v>4.9076887123159614E-2</v>
      </c>
      <c r="F165" s="34">
        <f t="shared" si="2515"/>
        <v>5.4762461970512523E-2</v>
      </c>
      <c r="G165" s="34">
        <f t="shared" si="2515"/>
        <v>4.8398410100537761E-2</v>
      </c>
      <c r="H165" s="34">
        <f t="shared" si="2515"/>
        <v>5.5017709563164111E-2</v>
      </c>
      <c r="I165" s="34">
        <f t="shared" si="2515"/>
        <v>5.410491649023759E-2</v>
      </c>
      <c r="J165" s="34">
        <f t="shared" si="2515"/>
        <v>5.9985717686265178E-2</v>
      </c>
      <c r="K165" s="34">
        <f t="shared" si="2515"/>
        <v>4.425971691754662E-2</v>
      </c>
      <c r="L165" s="34">
        <f t="shared" si="2515"/>
        <v>4.2553191489361701E-2</v>
      </c>
      <c r="M165" s="34">
        <f t="shared" si="2515"/>
        <v>3.7565287263961432E-2</v>
      </c>
      <c r="O165" s="9">
        <f t="shared" ref="O165:P165" si="2516">O28</f>
        <v>23</v>
      </c>
      <c r="P165" s="18" t="str">
        <f t="shared" si="2516"/>
        <v>Juab</v>
      </c>
      <c r="Q165" s="34">
        <f t="shared" ref="Q165:Z165" si="2517">IFERROR(Q210/Q255, 0)</f>
        <v>0.46551724137931033</v>
      </c>
      <c r="R165" s="34">
        <f t="shared" si="2517"/>
        <v>0.42519685039370081</v>
      </c>
      <c r="S165" s="34">
        <f t="shared" si="2517"/>
        <v>0.41129032258064518</v>
      </c>
      <c r="T165" s="34">
        <f t="shared" si="2517"/>
        <v>0.38461538461538464</v>
      </c>
      <c r="U165" s="34">
        <f t="shared" si="2517"/>
        <v>0.2937062937062937</v>
      </c>
      <c r="V165" s="34">
        <f t="shared" si="2517"/>
        <v>0.26436781609195403</v>
      </c>
      <c r="W165" s="34">
        <f t="shared" si="2517"/>
        <v>0.34920634920634919</v>
      </c>
      <c r="X165" s="34">
        <f t="shared" si="2517"/>
        <v>0.3392857142857143</v>
      </c>
      <c r="Y165" s="34">
        <f t="shared" si="2517"/>
        <v>0.38306451612903225</v>
      </c>
      <c r="Z165" s="34">
        <f t="shared" si="2517"/>
        <v>0.44796380090497739</v>
      </c>
      <c r="AB165" s="9">
        <f t="shared" ref="AB165:AC165" si="2518">AB28</f>
        <v>23</v>
      </c>
      <c r="AC165" s="18" t="str">
        <f t="shared" si="2518"/>
        <v>Juab</v>
      </c>
      <c r="AD165" s="34">
        <f t="shared" ref="AD165:AM165" si="2519">IFERROR(AD210/AD255, 0)</f>
        <v>0.23422159887798036</v>
      </c>
      <c r="AE165" s="34">
        <f t="shared" si="2519"/>
        <v>0.22475106685633001</v>
      </c>
      <c r="AF165" s="34">
        <f t="shared" si="2519"/>
        <v>0.23029366306027821</v>
      </c>
      <c r="AG165" s="34">
        <f t="shared" si="2519"/>
        <v>0.17887563884156729</v>
      </c>
      <c r="AH165" s="34">
        <f t="shared" si="2519"/>
        <v>0.20763723150357996</v>
      </c>
      <c r="AI165" s="34">
        <f t="shared" si="2519"/>
        <v>0.19194312796208532</v>
      </c>
      <c r="AJ165" s="34">
        <f t="shared" si="2519"/>
        <v>0.20099255583126552</v>
      </c>
      <c r="AK165" s="34">
        <f t="shared" si="2519"/>
        <v>0.22800000000000001</v>
      </c>
      <c r="AL165" s="34">
        <f t="shared" si="2519"/>
        <v>0.23844731977818853</v>
      </c>
      <c r="AM165" s="34">
        <f t="shared" si="2519"/>
        <v>0.20069808027923211</v>
      </c>
      <c r="AO165" s="9">
        <f t="shared" ref="AO165:AP165" si="2520">AO28</f>
        <v>23</v>
      </c>
      <c r="AP165" s="18" t="str">
        <f t="shared" si="2520"/>
        <v>Juab</v>
      </c>
      <c r="AQ165" s="34">
        <f t="shared" ref="AQ165:AZ165" si="2521">IFERROR(AQ210/AQ255, 0)</f>
        <v>0.23278688524590163</v>
      </c>
      <c r="AR165" s="34">
        <f t="shared" si="2521"/>
        <v>0.20996441281138789</v>
      </c>
      <c r="AS165" s="34">
        <f t="shared" si="2521"/>
        <v>0.22552447552447552</v>
      </c>
      <c r="AT165" s="34">
        <f t="shared" si="2521"/>
        <v>0.21202003338898165</v>
      </c>
      <c r="AU165" s="34">
        <f t="shared" si="2521"/>
        <v>0.17481481481481481</v>
      </c>
      <c r="AV165" s="34">
        <f t="shared" si="2521"/>
        <v>0.16916167664670659</v>
      </c>
      <c r="AW165" s="34">
        <f t="shared" si="2521"/>
        <v>0.15743073047858941</v>
      </c>
      <c r="AX165" s="34">
        <f t="shared" si="2521"/>
        <v>0.18396846254927726</v>
      </c>
      <c r="AY165" s="34">
        <f t="shared" si="2521"/>
        <v>0.17067003792667509</v>
      </c>
      <c r="AZ165" s="34">
        <f t="shared" si="2521"/>
        <v>0.19858156028368795</v>
      </c>
      <c r="BB165" s="9">
        <f t="shared" ref="BB165:BC165" si="2522">BB28</f>
        <v>23</v>
      </c>
      <c r="BC165" s="18" t="str">
        <f t="shared" si="2522"/>
        <v>Juab</v>
      </c>
      <c r="BD165" s="34">
        <f t="shared" ref="BD165:BM165" si="2523">IFERROR(BD210/BD255, 0)</f>
        <v>0.34061135371179041</v>
      </c>
      <c r="BE165" s="34">
        <f t="shared" si="2523"/>
        <v>0.36945812807881773</v>
      </c>
      <c r="BF165" s="34">
        <f t="shared" si="2523"/>
        <v>0.48322147651006714</v>
      </c>
      <c r="BG165" s="34">
        <f t="shared" si="2523"/>
        <v>0.52112676056338025</v>
      </c>
      <c r="BH165" s="34">
        <f t="shared" si="2523"/>
        <v>0.44578313253012047</v>
      </c>
      <c r="BI165" s="34">
        <f t="shared" si="2523"/>
        <v>0.5</v>
      </c>
      <c r="BJ165" s="34">
        <f t="shared" si="2523"/>
        <v>0.66666666666666663</v>
      </c>
      <c r="BK165" s="34">
        <f t="shared" si="2523"/>
        <v>0.68</v>
      </c>
      <c r="BL165" s="34">
        <f t="shared" si="2523"/>
        <v>0.57657657657657657</v>
      </c>
      <c r="BM165" s="34">
        <f t="shared" si="2523"/>
        <v>0.57999999999999996</v>
      </c>
      <c r="BO165" s="9">
        <f t="shared" ref="BO165:BP165" si="2524">BO28</f>
        <v>23</v>
      </c>
      <c r="BP165" s="18" t="str">
        <f t="shared" si="2524"/>
        <v>Juab</v>
      </c>
      <c r="BQ165" s="34">
        <f t="shared" ref="BQ165:BZ165" si="2525">IFERROR(BQ210/BQ255, 0)</f>
        <v>0.22595078299776286</v>
      </c>
      <c r="BR165" s="34">
        <f t="shared" si="2525"/>
        <v>0.22522522522522523</v>
      </c>
      <c r="BS165" s="34">
        <f t="shared" si="2525"/>
        <v>0.21748878923766815</v>
      </c>
      <c r="BT165" s="34">
        <f t="shared" si="2525"/>
        <v>0.22170900692840648</v>
      </c>
      <c r="BU165" s="34">
        <f t="shared" si="2525"/>
        <v>0.22377622377622378</v>
      </c>
      <c r="BV165" s="34">
        <f t="shared" si="2525"/>
        <v>0.26356589147286824</v>
      </c>
      <c r="BW165" s="34">
        <f t="shared" si="2525"/>
        <v>0.25837320574162681</v>
      </c>
      <c r="BX165" s="34">
        <f t="shared" si="2525"/>
        <v>0.29953917050691242</v>
      </c>
      <c r="BY165" s="34">
        <f t="shared" si="2525"/>
        <v>0.2978723404255319</v>
      </c>
      <c r="BZ165" s="34">
        <f t="shared" si="2525"/>
        <v>0.31753554502369669</v>
      </c>
      <c r="CB165" s="9">
        <f t="shared" ref="CB165:CC165" si="2526">CB28</f>
        <v>23</v>
      </c>
      <c r="CC165" s="18" t="str">
        <f t="shared" si="2526"/>
        <v>Juab</v>
      </c>
      <c r="CD165" s="34">
        <f t="shared" ref="CD165:CM165" si="2527">IFERROR(CD210/CD255, 0)</f>
        <v>0.41666666666666669</v>
      </c>
      <c r="CE165" s="34">
        <f t="shared" si="2527"/>
        <v>0.312</v>
      </c>
      <c r="CF165" s="34">
        <f t="shared" si="2527"/>
        <v>0.27067669172932329</v>
      </c>
      <c r="CG165" s="34">
        <f t="shared" si="2527"/>
        <v>0.28999999999999998</v>
      </c>
      <c r="CH165" s="34">
        <f t="shared" si="2527"/>
        <v>0.23151125401929259</v>
      </c>
      <c r="CI165" s="34">
        <f t="shared" si="2527"/>
        <v>0.23546511627906977</v>
      </c>
      <c r="CJ165" s="34">
        <f t="shared" si="2527"/>
        <v>0.27519379844961239</v>
      </c>
      <c r="CK165" s="34">
        <f t="shared" si="2527"/>
        <v>0.3155737704918033</v>
      </c>
      <c r="CL165" s="34">
        <f t="shared" si="2527"/>
        <v>0.35094339622641507</v>
      </c>
      <c r="CM165" s="34">
        <f t="shared" si="2527"/>
        <v>0.35493827160493829</v>
      </c>
      <c r="CO165" s="9">
        <f t="shared" ref="CO165:CP165" si="2528">CO28</f>
        <v>23</v>
      </c>
      <c r="CP165" s="18" t="str">
        <f t="shared" si="2528"/>
        <v>Juab</v>
      </c>
      <c r="CQ165" s="34">
        <f t="shared" ref="CQ165:CZ165" si="2529">IFERROR(CQ210/CQ255, 0)</f>
        <v>0.82222222222222219</v>
      </c>
      <c r="CR165" s="34">
        <f t="shared" si="2529"/>
        <v>0.76595744680851063</v>
      </c>
      <c r="CS165" s="34">
        <f t="shared" si="2529"/>
        <v>1</v>
      </c>
      <c r="CT165" s="34">
        <f t="shared" si="2529"/>
        <v>1.1538461538461537</v>
      </c>
      <c r="CU165" s="34">
        <f t="shared" si="2529"/>
        <v>1.6666666666666667</v>
      </c>
      <c r="CV165" s="34">
        <f t="shared" si="2529"/>
        <v>1</v>
      </c>
      <c r="CW165" s="34">
        <f t="shared" si="2529"/>
        <v>0.88888888888888884</v>
      </c>
      <c r="CX165" s="34">
        <f t="shared" si="2529"/>
        <v>0.95833333333333337</v>
      </c>
      <c r="CY165" s="34">
        <f t="shared" si="2529"/>
        <v>0.96491228070175439</v>
      </c>
      <c r="CZ165" s="34">
        <f t="shared" si="2529"/>
        <v>0.96551724137931039</v>
      </c>
      <c r="DB165" s="9">
        <f t="shared" ref="DB165:DC165" si="2530">DB28</f>
        <v>23</v>
      </c>
      <c r="DC165" s="18" t="str">
        <f t="shared" si="2530"/>
        <v>Juab</v>
      </c>
      <c r="DD165" s="34">
        <f t="shared" ref="DD165:DM165" si="2531">IFERROR(DD210/DD255, 0)</f>
        <v>0.46296296296296297</v>
      </c>
      <c r="DE165" s="34">
        <f t="shared" si="2531"/>
        <v>0.40707964601769914</v>
      </c>
      <c r="DF165" s="34">
        <f t="shared" si="2531"/>
        <v>0.47916666666666669</v>
      </c>
      <c r="DG165" s="34">
        <f t="shared" si="2531"/>
        <v>0.39534883720930231</v>
      </c>
      <c r="DH165" s="34">
        <f t="shared" si="2531"/>
        <v>0.48148148148148145</v>
      </c>
      <c r="DI165" s="34">
        <f t="shared" si="2531"/>
        <v>0.4942528735632184</v>
      </c>
      <c r="DJ165" s="34">
        <f t="shared" si="2531"/>
        <v>0.52325581395348841</v>
      </c>
      <c r="DK165" s="34">
        <f t="shared" si="2531"/>
        <v>0.5730337078651685</v>
      </c>
      <c r="DL165" s="34">
        <f t="shared" si="2531"/>
        <v>0.44859813084112149</v>
      </c>
      <c r="DM165" s="34">
        <f t="shared" si="2531"/>
        <v>0.35766423357664234</v>
      </c>
      <c r="DO165" s="9">
        <f t="shared" ref="DO165:DP165" si="2532">DO28</f>
        <v>23</v>
      </c>
      <c r="DP165" s="18" t="str">
        <f t="shared" si="2532"/>
        <v>Juab</v>
      </c>
      <c r="DQ165" s="34">
        <f t="shared" ref="DQ165:DZ165" si="2533">IFERROR(DQ210/DQ255, 0)</f>
        <v>0.26726726726726729</v>
      </c>
      <c r="DR165" s="34">
        <f t="shared" si="2533"/>
        <v>0.31724137931034485</v>
      </c>
      <c r="DS165" s="34">
        <f t="shared" si="2533"/>
        <v>0.26022304832713755</v>
      </c>
      <c r="DT165" s="34">
        <f t="shared" si="2533"/>
        <v>0.25079365079365079</v>
      </c>
      <c r="DU165" s="34">
        <f t="shared" si="2533"/>
        <v>0.2861736334405145</v>
      </c>
      <c r="DV165" s="34">
        <f t="shared" si="2533"/>
        <v>0.26815642458100558</v>
      </c>
      <c r="DW165" s="34">
        <f t="shared" si="2533"/>
        <v>0.24590163934426229</v>
      </c>
      <c r="DX165" s="34">
        <f t="shared" si="2533"/>
        <v>0.21361502347417841</v>
      </c>
      <c r="DY165" s="34">
        <f t="shared" si="2533"/>
        <v>0.22448979591836735</v>
      </c>
      <c r="DZ165" s="34">
        <f t="shared" si="2533"/>
        <v>0.26329113924050634</v>
      </c>
      <c r="EB165" s="9">
        <f t="shared" ref="EB165:EC165" si="2534">EB28</f>
        <v>23</v>
      </c>
      <c r="EC165" s="18" t="str">
        <f t="shared" si="2534"/>
        <v>Juab</v>
      </c>
      <c r="ED165" s="34">
        <f t="shared" ref="ED165:EM165" si="2535">IFERROR(ED210/ED255, 0)</f>
        <v>0.16687898089171974</v>
      </c>
      <c r="EE165" s="34">
        <f t="shared" si="2535"/>
        <v>0.16647264260768335</v>
      </c>
      <c r="EF165" s="34">
        <f t="shared" si="2535"/>
        <v>0.17567567567567569</v>
      </c>
      <c r="EG165" s="34">
        <f t="shared" si="2535"/>
        <v>0.12118126272912423</v>
      </c>
      <c r="EH165" s="34">
        <f t="shared" si="2535"/>
        <v>0.14099783080260303</v>
      </c>
      <c r="EI165" s="34">
        <f t="shared" si="2535"/>
        <v>0.14300306435137897</v>
      </c>
      <c r="EJ165" s="34">
        <f t="shared" si="2535"/>
        <v>0.15350389321468297</v>
      </c>
      <c r="EK165" s="34">
        <f t="shared" si="2535"/>
        <v>0.145748987854251</v>
      </c>
      <c r="EL165" s="34">
        <f t="shared" si="2535"/>
        <v>0.14340344168260039</v>
      </c>
      <c r="EM165" s="34">
        <f t="shared" si="2535"/>
        <v>0.15182357930449533</v>
      </c>
      <c r="EO165" s="9">
        <f t="shared" ref="EO165:EP165" si="2536">EO28</f>
        <v>23</v>
      </c>
      <c r="EP165" s="18" t="str">
        <f t="shared" si="2536"/>
        <v>Juab</v>
      </c>
      <c r="EQ165" s="34">
        <f t="shared" ref="EQ165:EZ165" si="2537">IFERROR(EQ210/EQ255, 0)</f>
        <v>0.33779264214046822</v>
      </c>
      <c r="ER165" s="34">
        <f t="shared" si="2537"/>
        <v>0.31343283582089554</v>
      </c>
      <c r="ES165" s="34">
        <f t="shared" si="2537"/>
        <v>0.24574209245742093</v>
      </c>
      <c r="ET165" s="34">
        <f t="shared" si="2537"/>
        <v>0.23676880222841226</v>
      </c>
      <c r="EU165" s="34">
        <f t="shared" si="2537"/>
        <v>0.27513227513227512</v>
      </c>
      <c r="EV165" s="34">
        <f t="shared" si="2537"/>
        <v>0.3045977011494253</v>
      </c>
      <c r="EW165" s="34">
        <f t="shared" si="2537"/>
        <v>0.35869565217391303</v>
      </c>
      <c r="EX165" s="34">
        <f t="shared" si="2537"/>
        <v>0.43111111111111111</v>
      </c>
      <c r="EY165" s="34">
        <f t="shared" si="2537"/>
        <v>0.40404040404040403</v>
      </c>
      <c r="EZ165" s="34">
        <f t="shared" si="2537"/>
        <v>0.35714285714285715</v>
      </c>
      <c r="FB165" s="9">
        <f t="shared" ref="FB165:FC165" si="2538">FB28</f>
        <v>23</v>
      </c>
      <c r="FC165" s="18" t="str">
        <f t="shared" si="2538"/>
        <v>Juab</v>
      </c>
      <c r="FD165" s="34">
        <f t="shared" ref="FD165:FM165" si="2539">IFERROR(FD210/FD255, 0)</f>
        <v>0.4</v>
      </c>
      <c r="FE165" s="34">
        <f t="shared" si="2539"/>
        <v>0.47619047619047616</v>
      </c>
      <c r="FF165" s="34">
        <f t="shared" si="2539"/>
        <v>0.43065693430656932</v>
      </c>
      <c r="FG165" s="34">
        <f t="shared" si="2539"/>
        <v>0.36</v>
      </c>
      <c r="FH165" s="34">
        <f t="shared" si="2539"/>
        <v>0.3135593220338983</v>
      </c>
      <c r="FI165" s="34">
        <f t="shared" si="2539"/>
        <v>0.28061224489795916</v>
      </c>
      <c r="FJ165" s="34">
        <f t="shared" si="2539"/>
        <v>0.30288461538461536</v>
      </c>
      <c r="FK165" s="34">
        <f t="shared" si="2539"/>
        <v>0.35353535353535354</v>
      </c>
      <c r="FL165" s="34">
        <f t="shared" si="2539"/>
        <v>0.35483870967741937</v>
      </c>
      <c r="FM165" s="34">
        <f t="shared" si="2539"/>
        <v>0.34722222222222221</v>
      </c>
      <c r="FO165" s="9">
        <f t="shared" ref="FO165:FP165" si="2540">FO28</f>
        <v>23</v>
      </c>
      <c r="FP165" s="18" t="str">
        <f t="shared" si="2540"/>
        <v>Juab</v>
      </c>
      <c r="FQ165" s="34">
        <f t="shared" ref="FQ165:FZ165" si="2541">IFERROR(FQ210/FQ255, 0)</f>
        <v>0.34806629834254144</v>
      </c>
      <c r="FR165" s="34">
        <f t="shared" si="2541"/>
        <v>0.31535269709543567</v>
      </c>
      <c r="FS165" s="34">
        <f t="shared" si="2541"/>
        <v>0.27346938775510204</v>
      </c>
      <c r="FT165" s="34">
        <f t="shared" si="2541"/>
        <v>0.27906976744186046</v>
      </c>
      <c r="FU165" s="34">
        <f t="shared" si="2541"/>
        <v>0.29098360655737704</v>
      </c>
      <c r="FV165" s="34">
        <f t="shared" si="2541"/>
        <v>0.34482758620689657</v>
      </c>
      <c r="FW165" s="34">
        <f t="shared" si="2541"/>
        <v>0.32258064516129031</v>
      </c>
      <c r="FX165" s="34">
        <f t="shared" si="2541"/>
        <v>0.3723849372384937</v>
      </c>
      <c r="FY165" s="34">
        <f t="shared" si="2541"/>
        <v>0.33215547703180209</v>
      </c>
      <c r="FZ165" s="34">
        <f t="shared" si="2541"/>
        <v>0.33061224489795921</v>
      </c>
      <c r="GB165" s="9">
        <f t="shared" ref="GB165:GC165" si="2542">GB28</f>
        <v>23</v>
      </c>
      <c r="GC165" s="18" t="str">
        <f t="shared" si="2542"/>
        <v>Juab</v>
      </c>
      <c r="GD165" s="34">
        <f t="shared" ref="GD165:GM165" si="2543">IFERROR(GD210/GD255, 0)</f>
        <v>0</v>
      </c>
      <c r="GE165" s="34">
        <f t="shared" si="2543"/>
        <v>0</v>
      </c>
      <c r="GF165" s="34">
        <f t="shared" si="2543"/>
        <v>0</v>
      </c>
      <c r="GG165" s="34">
        <f t="shared" si="2543"/>
        <v>0</v>
      </c>
      <c r="GH165" s="34">
        <f t="shared" si="2543"/>
        <v>0</v>
      </c>
      <c r="GI165" s="34">
        <f t="shared" si="2543"/>
        <v>0</v>
      </c>
      <c r="GJ165" s="34">
        <f t="shared" si="2543"/>
        <v>0</v>
      </c>
      <c r="GK165" s="34">
        <f t="shared" si="2543"/>
        <v>0</v>
      </c>
      <c r="GL165" s="34">
        <f t="shared" si="2543"/>
        <v>0</v>
      </c>
      <c r="GM165" s="34">
        <f t="shared" si="2543"/>
        <v>1.5555555555555556</v>
      </c>
    </row>
    <row r="166" spans="2:195" x14ac:dyDescent="0.25">
      <c r="B166" s="9">
        <f t="shared" si="2195"/>
        <v>25</v>
      </c>
      <c r="C166" s="18" t="str">
        <f t="shared" si="2195"/>
        <v>Kane</v>
      </c>
      <c r="D166" s="34">
        <f t="shared" ref="D166:M166" si="2544">IFERROR(D211/D256, 0)</f>
        <v>9.6604938271604934E-2</v>
      </c>
      <c r="E166" s="34">
        <f t="shared" si="2544"/>
        <v>6.7435669920141966E-2</v>
      </c>
      <c r="F166" s="34">
        <f t="shared" si="2544"/>
        <v>6.6236811254396247E-2</v>
      </c>
      <c r="G166" s="34">
        <f t="shared" si="2544"/>
        <v>6.0877923742390261E-2</v>
      </c>
      <c r="H166" s="34">
        <f t="shared" si="2544"/>
        <v>5.5083412023921939E-2</v>
      </c>
      <c r="I166" s="34">
        <f t="shared" si="2544"/>
        <v>6.3547265254505214E-2</v>
      </c>
      <c r="J166" s="34">
        <f t="shared" si="2544"/>
        <v>6.9918699186991867E-2</v>
      </c>
      <c r="K166" s="34">
        <f t="shared" si="2544"/>
        <v>6.1425843411839591E-2</v>
      </c>
      <c r="L166" s="34">
        <f t="shared" si="2544"/>
        <v>6.426575597640484E-2</v>
      </c>
      <c r="M166" s="34">
        <f t="shared" si="2544"/>
        <v>7.3073380411421557E-2</v>
      </c>
      <c r="O166" s="9">
        <f t="shared" ref="O166:P166" si="2545">O29</f>
        <v>25</v>
      </c>
      <c r="P166" s="18" t="str">
        <f t="shared" si="2545"/>
        <v>Kane</v>
      </c>
      <c r="Q166" s="34">
        <f t="shared" ref="Q166:Z166" si="2546">IFERROR(Q211/Q256, 0)</f>
        <v>0.55645161290322576</v>
      </c>
      <c r="R166" s="34">
        <f t="shared" si="2546"/>
        <v>0.53703703703703709</v>
      </c>
      <c r="S166" s="34">
        <f t="shared" si="2546"/>
        <v>0.6</v>
      </c>
      <c r="T166" s="34">
        <f t="shared" si="2546"/>
        <v>0.6262626262626263</v>
      </c>
      <c r="U166" s="34">
        <f t="shared" si="2546"/>
        <v>0.60747663551401865</v>
      </c>
      <c r="V166" s="34">
        <f t="shared" si="2546"/>
        <v>0.63157894736842102</v>
      </c>
      <c r="W166" s="34">
        <f t="shared" si="2546"/>
        <v>0.5423728813559322</v>
      </c>
      <c r="X166" s="34">
        <f t="shared" si="2546"/>
        <v>0.625</v>
      </c>
      <c r="Y166" s="34">
        <f t="shared" si="2546"/>
        <v>0.62903225806451613</v>
      </c>
      <c r="Z166" s="34">
        <f t="shared" si="2546"/>
        <v>0.44117647058823528</v>
      </c>
      <c r="AB166" s="9">
        <f t="shared" ref="AB166:AC166" si="2547">AB29</f>
        <v>25</v>
      </c>
      <c r="AC166" s="18" t="str">
        <f t="shared" si="2547"/>
        <v>Kane</v>
      </c>
      <c r="AD166" s="34">
        <f t="shared" ref="AD166:AM166" si="2548">IFERROR(AD211/AD256, 0)</f>
        <v>0.40273972602739727</v>
      </c>
      <c r="AE166" s="34">
        <f t="shared" si="2548"/>
        <v>0.4</v>
      </c>
      <c r="AF166" s="34">
        <f t="shared" si="2548"/>
        <v>0.47280334728033474</v>
      </c>
      <c r="AG166" s="34">
        <f t="shared" si="2548"/>
        <v>0.40594059405940597</v>
      </c>
      <c r="AH166" s="34">
        <f t="shared" si="2548"/>
        <v>0.45089285714285715</v>
      </c>
      <c r="AI166" s="34">
        <f t="shared" si="2548"/>
        <v>0.42272727272727273</v>
      </c>
      <c r="AJ166" s="34">
        <f t="shared" si="2548"/>
        <v>0.42517006802721086</v>
      </c>
      <c r="AK166" s="34">
        <f t="shared" si="2548"/>
        <v>0.42553191489361702</v>
      </c>
      <c r="AL166" s="34">
        <f t="shared" si="2548"/>
        <v>0.62949640287769781</v>
      </c>
      <c r="AM166" s="34">
        <f t="shared" si="2548"/>
        <v>0.50349650349650354</v>
      </c>
      <c r="AO166" s="9">
        <f t="shared" ref="AO166:AP166" si="2549">AO29</f>
        <v>25</v>
      </c>
      <c r="AP166" s="18" t="str">
        <f t="shared" si="2549"/>
        <v>Kane</v>
      </c>
      <c r="AQ166" s="34">
        <f t="shared" ref="AQ166:AZ166" si="2550">IFERROR(AQ211/AQ256, 0)</f>
        <v>0.42944785276073622</v>
      </c>
      <c r="AR166" s="34">
        <f t="shared" si="2550"/>
        <v>0.5168539325842697</v>
      </c>
      <c r="AS166" s="34">
        <f t="shared" si="2550"/>
        <v>0.43518518518518517</v>
      </c>
      <c r="AT166" s="34">
        <f t="shared" si="2550"/>
        <v>0.51351351351351349</v>
      </c>
      <c r="AU166" s="34">
        <f t="shared" si="2550"/>
        <v>0.6</v>
      </c>
      <c r="AV166" s="34">
        <f t="shared" si="2550"/>
        <v>0.57258064516129037</v>
      </c>
      <c r="AW166" s="34">
        <f t="shared" si="2550"/>
        <v>0.76249999999999996</v>
      </c>
      <c r="AX166" s="34">
        <f t="shared" si="2550"/>
        <v>0.8110236220472441</v>
      </c>
      <c r="AY166" s="34">
        <f t="shared" si="2550"/>
        <v>0.71223021582733814</v>
      </c>
      <c r="AZ166" s="34">
        <f t="shared" si="2550"/>
        <v>0.87179487179487181</v>
      </c>
      <c r="BB166" s="9">
        <f t="shared" ref="BB166:BC166" si="2551">BB29</f>
        <v>25</v>
      </c>
      <c r="BC166" s="18" t="str">
        <f t="shared" si="2551"/>
        <v>Kane</v>
      </c>
      <c r="BD166" s="34">
        <f t="shared" ref="BD166:BM166" si="2552">IFERROR(BD211/BD256, 0)</f>
        <v>0.70588235294117652</v>
      </c>
      <c r="BE166" s="34">
        <f t="shared" si="2552"/>
        <v>0.56521739130434778</v>
      </c>
      <c r="BF166" s="34">
        <f t="shared" si="2552"/>
        <v>0.61538461538461542</v>
      </c>
      <c r="BG166" s="34">
        <f t="shared" si="2552"/>
        <v>0.8125</v>
      </c>
      <c r="BH166" s="34">
        <f t="shared" si="2552"/>
        <v>0.72972972972972971</v>
      </c>
      <c r="BI166" s="34">
        <f t="shared" si="2552"/>
        <v>0.86956521739130432</v>
      </c>
      <c r="BJ166" s="34">
        <f t="shared" si="2552"/>
        <v>0.82608695652173914</v>
      </c>
      <c r="BK166" s="34">
        <f t="shared" si="2552"/>
        <v>0.80769230769230771</v>
      </c>
      <c r="BL166" s="34">
        <f t="shared" si="2552"/>
        <v>0.7931034482758621</v>
      </c>
      <c r="BM166" s="34">
        <f t="shared" si="2552"/>
        <v>0.68421052631578949</v>
      </c>
      <c r="BO166" s="9">
        <f t="shared" ref="BO166:BP166" si="2553">BO29</f>
        <v>25</v>
      </c>
      <c r="BP166" s="18" t="str">
        <f t="shared" si="2553"/>
        <v>Kane</v>
      </c>
      <c r="BQ166" s="34">
        <f t="shared" ref="BQ166:BZ166" si="2554">IFERROR(BQ211/BQ256, 0)</f>
        <v>0.38947368421052631</v>
      </c>
      <c r="BR166" s="34">
        <f t="shared" si="2554"/>
        <v>0.36799999999999999</v>
      </c>
      <c r="BS166" s="34">
        <f t="shared" si="2554"/>
        <v>0.35457063711911357</v>
      </c>
      <c r="BT166" s="34">
        <f t="shared" si="2554"/>
        <v>0.31619537275064269</v>
      </c>
      <c r="BU166" s="34">
        <f t="shared" si="2554"/>
        <v>0.29770992366412213</v>
      </c>
      <c r="BV166" s="34">
        <f t="shared" si="2554"/>
        <v>0.29981024667931688</v>
      </c>
      <c r="BW166" s="34">
        <f t="shared" si="2554"/>
        <v>0.36043956043956044</v>
      </c>
      <c r="BX166" s="34">
        <f t="shared" si="2554"/>
        <v>0.38534278959810875</v>
      </c>
      <c r="BY166" s="34">
        <f t="shared" si="2554"/>
        <v>0.39160839160839161</v>
      </c>
      <c r="BZ166" s="34">
        <f t="shared" si="2554"/>
        <v>0.32766990291262138</v>
      </c>
      <c r="CB166" s="9">
        <f t="shared" ref="CB166:CC166" si="2555">CB29</f>
        <v>25</v>
      </c>
      <c r="CC166" s="18" t="str">
        <f t="shared" si="2555"/>
        <v>Kane</v>
      </c>
      <c r="CD166" s="34">
        <f t="shared" ref="CD166:CM166" si="2556">IFERROR(CD211/CD256, 0)</f>
        <v>0.44351464435146443</v>
      </c>
      <c r="CE166" s="34">
        <f t="shared" si="2556"/>
        <v>0.52046783625730997</v>
      </c>
      <c r="CF166" s="34">
        <f t="shared" si="2556"/>
        <v>0.53738317757009346</v>
      </c>
      <c r="CG166" s="34">
        <f t="shared" si="2556"/>
        <v>0.35267857142857145</v>
      </c>
      <c r="CH166" s="34">
        <f t="shared" si="2556"/>
        <v>0.60893854748603349</v>
      </c>
      <c r="CI166" s="34">
        <f t="shared" si="2556"/>
        <v>0.57534246575342463</v>
      </c>
      <c r="CJ166" s="34">
        <f t="shared" si="2556"/>
        <v>0.49367088607594939</v>
      </c>
      <c r="CK166" s="34">
        <f t="shared" si="2556"/>
        <v>0.5</v>
      </c>
      <c r="CL166" s="34">
        <f t="shared" si="2556"/>
        <v>0.59493670886075944</v>
      </c>
      <c r="CM166" s="34">
        <f t="shared" si="2556"/>
        <v>0.61818181818181817</v>
      </c>
      <c r="CO166" s="9">
        <f t="shared" ref="CO166:CP166" si="2557">CO29</f>
        <v>25</v>
      </c>
      <c r="CP166" s="18" t="str">
        <f t="shared" si="2557"/>
        <v>Kane</v>
      </c>
      <c r="CQ166" s="34">
        <f t="shared" ref="CQ166:CZ166" si="2558">IFERROR(CQ211/CQ256, 0)</f>
        <v>1.0625</v>
      </c>
      <c r="CR166" s="34">
        <f t="shared" si="2558"/>
        <v>1.0746268656716418</v>
      </c>
      <c r="CS166" s="34">
        <f t="shared" si="2558"/>
        <v>1.152542372881356</v>
      </c>
      <c r="CT166" s="34">
        <f t="shared" si="2558"/>
        <v>1.1333333333333333</v>
      </c>
      <c r="CU166" s="34">
        <f t="shared" si="2558"/>
        <v>1.2142857142857142</v>
      </c>
      <c r="CV166" s="34">
        <f t="shared" si="2558"/>
        <v>1.2083333333333333</v>
      </c>
      <c r="CW166" s="34">
        <f t="shared" si="2558"/>
        <v>1.1481481481481481</v>
      </c>
      <c r="CX166" s="34">
        <f t="shared" si="2558"/>
        <v>1.375</v>
      </c>
      <c r="CY166" s="34">
        <f t="shared" si="2558"/>
        <v>0.88461538461538458</v>
      </c>
      <c r="CZ166" s="34">
        <f t="shared" si="2558"/>
        <v>0.88</v>
      </c>
      <c r="DB166" s="9">
        <f t="shared" ref="DB166:DC166" si="2559">DB29</f>
        <v>25</v>
      </c>
      <c r="DC166" s="18" t="str">
        <f t="shared" si="2559"/>
        <v>Kane</v>
      </c>
      <c r="DD166" s="34">
        <f t="shared" ref="DD166:DM166" si="2560">IFERROR(DD211/DD256, 0)</f>
        <v>0.42346938775510207</v>
      </c>
      <c r="DE166" s="34">
        <f t="shared" si="2560"/>
        <v>0.50643776824034337</v>
      </c>
      <c r="DF166" s="34">
        <f t="shared" si="2560"/>
        <v>0.47549019607843135</v>
      </c>
      <c r="DG166" s="34">
        <f t="shared" si="2560"/>
        <v>0.51807228915662651</v>
      </c>
      <c r="DH166" s="34">
        <f t="shared" si="2560"/>
        <v>0.52238805970149249</v>
      </c>
      <c r="DI166" s="34">
        <f t="shared" si="2560"/>
        <v>0.51824817518248179</v>
      </c>
      <c r="DJ166" s="34">
        <f t="shared" si="2560"/>
        <v>0.58955223880597019</v>
      </c>
      <c r="DK166" s="34">
        <f t="shared" si="2560"/>
        <v>0.5636363636363636</v>
      </c>
      <c r="DL166" s="34">
        <f t="shared" si="2560"/>
        <v>0.609375</v>
      </c>
      <c r="DM166" s="34">
        <f t="shared" si="2560"/>
        <v>0.59887005649717517</v>
      </c>
      <c r="DO166" s="9">
        <f t="shared" ref="DO166:DP166" si="2561">DO29</f>
        <v>25</v>
      </c>
      <c r="DP166" s="18" t="str">
        <f t="shared" si="2561"/>
        <v>Kane</v>
      </c>
      <c r="DQ166" s="34">
        <f t="shared" ref="DQ166:DZ166" si="2562">IFERROR(DQ211/DQ256, 0)</f>
        <v>0.58139534883720934</v>
      </c>
      <c r="DR166" s="34">
        <f t="shared" si="2562"/>
        <v>0.60355029585798814</v>
      </c>
      <c r="DS166" s="34">
        <f t="shared" si="2562"/>
        <v>0.49315068493150682</v>
      </c>
      <c r="DT166" s="34">
        <f t="shared" si="2562"/>
        <v>0.45689655172413796</v>
      </c>
      <c r="DU166" s="34">
        <f t="shared" si="2562"/>
        <v>0.41420118343195267</v>
      </c>
      <c r="DV166" s="34">
        <f t="shared" si="2562"/>
        <v>0.4942528735632184</v>
      </c>
      <c r="DW166" s="34">
        <f t="shared" si="2562"/>
        <v>0.51764705882352946</v>
      </c>
      <c r="DX166" s="34">
        <f t="shared" si="2562"/>
        <v>0.47101449275362317</v>
      </c>
      <c r="DY166" s="34">
        <f t="shared" si="2562"/>
        <v>0.55921052631578949</v>
      </c>
      <c r="DZ166" s="34">
        <f t="shared" si="2562"/>
        <v>0.58904109589041098</v>
      </c>
      <c r="EB166" s="9">
        <f t="shared" ref="EB166:EC166" si="2563">EB29</f>
        <v>25</v>
      </c>
      <c r="EC166" s="18" t="str">
        <f t="shared" si="2563"/>
        <v>Kane</v>
      </c>
      <c r="ED166" s="34">
        <f t="shared" ref="ED166:EM166" si="2564">IFERROR(ED211/ED256, 0)</f>
        <v>0.26890756302521007</v>
      </c>
      <c r="EE166" s="34">
        <f t="shared" si="2564"/>
        <v>0.27975270479134468</v>
      </c>
      <c r="EF166" s="34">
        <f t="shared" si="2564"/>
        <v>0.26600284495021337</v>
      </c>
      <c r="EG166" s="34">
        <f t="shared" si="2564"/>
        <v>0.27001569858712715</v>
      </c>
      <c r="EH166" s="34">
        <f t="shared" si="2564"/>
        <v>0.22075782537067545</v>
      </c>
      <c r="EI166" s="34">
        <f t="shared" si="2564"/>
        <v>0.25988700564971751</v>
      </c>
      <c r="EJ166" s="34">
        <f t="shared" si="2564"/>
        <v>0.29113924050632911</v>
      </c>
      <c r="EK166" s="34">
        <f t="shared" si="2564"/>
        <v>0.26975945017182129</v>
      </c>
      <c r="EL166" s="34">
        <f t="shared" si="2564"/>
        <v>0.27062706270627063</v>
      </c>
      <c r="EM166" s="34">
        <f t="shared" si="2564"/>
        <v>0.30821917808219179</v>
      </c>
      <c r="EO166" s="9">
        <f t="shared" ref="EO166:EP166" si="2565">EO29</f>
        <v>25</v>
      </c>
      <c r="EP166" s="18" t="str">
        <f t="shared" si="2565"/>
        <v>Kane</v>
      </c>
      <c r="EQ166" s="34">
        <f t="shared" ref="EQ166:EZ166" si="2566">IFERROR(EQ211/EQ256, 0)</f>
        <v>0.27099236641221375</v>
      </c>
      <c r="ER166" s="34">
        <f t="shared" si="2566"/>
        <v>0.28493647912885661</v>
      </c>
      <c r="ES166" s="34">
        <f t="shared" si="2566"/>
        <v>0.27243589743589741</v>
      </c>
      <c r="ET166" s="34">
        <f t="shared" si="2566"/>
        <v>0.26490066225165565</v>
      </c>
      <c r="EU166" s="34">
        <f t="shared" si="2566"/>
        <v>0.29880478087649404</v>
      </c>
      <c r="EV166" s="34">
        <f t="shared" si="2566"/>
        <v>0.26862302483069977</v>
      </c>
      <c r="EW166" s="34">
        <f t="shared" si="2566"/>
        <v>0.31188118811881188</v>
      </c>
      <c r="EX166" s="34">
        <f t="shared" si="2566"/>
        <v>0.28265107212475632</v>
      </c>
      <c r="EY166" s="34">
        <f t="shared" si="2566"/>
        <v>0.32926829268292684</v>
      </c>
      <c r="EZ166" s="34">
        <f t="shared" si="2566"/>
        <v>0.31726283048211507</v>
      </c>
      <c r="FB166" s="9">
        <f t="shared" ref="FB166:FC166" si="2567">FB29</f>
        <v>25</v>
      </c>
      <c r="FC166" s="18" t="str">
        <f t="shared" si="2567"/>
        <v>Kane</v>
      </c>
      <c r="FD166" s="34">
        <f t="shared" ref="FD166:FM166" si="2568">IFERROR(FD211/FD256, 0)</f>
        <v>0.29305912596401029</v>
      </c>
      <c r="FE166" s="34">
        <f t="shared" si="2568"/>
        <v>0.32848837209302323</v>
      </c>
      <c r="FF166" s="34">
        <f t="shared" si="2568"/>
        <v>0.42990654205607476</v>
      </c>
      <c r="FG166" s="34">
        <f t="shared" si="2568"/>
        <v>0.41390728476821192</v>
      </c>
      <c r="FH166" s="34">
        <f t="shared" si="2568"/>
        <v>0.43006993006993005</v>
      </c>
      <c r="FI166" s="34">
        <f t="shared" si="2568"/>
        <v>0.38271604938271603</v>
      </c>
      <c r="FJ166" s="34">
        <f t="shared" si="2568"/>
        <v>0.37640449438202245</v>
      </c>
      <c r="FK166" s="34">
        <f t="shared" si="2568"/>
        <v>0.40445859872611467</v>
      </c>
      <c r="FL166" s="34">
        <f t="shared" si="2568"/>
        <v>0.50174216027874563</v>
      </c>
      <c r="FM166" s="34">
        <f t="shared" si="2568"/>
        <v>0.39743589743589741</v>
      </c>
      <c r="FO166" s="9">
        <f t="shared" ref="FO166:FP166" si="2569">FO29</f>
        <v>25</v>
      </c>
      <c r="FP166" s="18" t="str">
        <f t="shared" si="2569"/>
        <v>Kane</v>
      </c>
      <c r="FQ166" s="34">
        <f t="shared" ref="FQ166:FZ166" si="2570">IFERROR(FQ211/FQ256, 0)</f>
        <v>0.42857142857142855</v>
      </c>
      <c r="FR166" s="34">
        <f t="shared" si="2570"/>
        <v>0.41176470588235292</v>
      </c>
      <c r="FS166" s="34">
        <f t="shared" si="2570"/>
        <v>0.42592592592592593</v>
      </c>
      <c r="FT166" s="34">
        <f t="shared" si="2570"/>
        <v>0.49717514124293788</v>
      </c>
      <c r="FU166" s="34">
        <f t="shared" si="2570"/>
        <v>0.38645418326693226</v>
      </c>
      <c r="FV166" s="34">
        <f t="shared" si="2570"/>
        <v>0.30357142857142855</v>
      </c>
      <c r="FW166" s="34">
        <f t="shared" si="2570"/>
        <v>0.40714285714285714</v>
      </c>
      <c r="FX166" s="34">
        <f t="shared" si="2570"/>
        <v>0.51736111111111116</v>
      </c>
      <c r="FY166" s="34">
        <f t="shared" si="2570"/>
        <v>0.42895442359249331</v>
      </c>
      <c r="FZ166" s="34">
        <f t="shared" si="2570"/>
        <v>0.3125</v>
      </c>
      <c r="GB166" s="9">
        <f t="shared" ref="GB166:GC166" si="2571">GB29</f>
        <v>25</v>
      </c>
      <c r="GC166" s="18" t="str">
        <f t="shared" si="2571"/>
        <v>Kane</v>
      </c>
      <c r="GD166" s="34">
        <f t="shared" ref="GD166:GM166" si="2572">IFERROR(GD211/GD256, 0)</f>
        <v>0</v>
      </c>
      <c r="GE166" s="34">
        <f t="shared" si="2572"/>
        <v>0</v>
      </c>
      <c r="GF166" s="34">
        <f t="shared" si="2572"/>
        <v>0</v>
      </c>
      <c r="GG166" s="34">
        <f t="shared" si="2572"/>
        <v>0</v>
      </c>
      <c r="GH166" s="34">
        <f t="shared" si="2572"/>
        <v>0</v>
      </c>
      <c r="GI166" s="34">
        <f t="shared" si="2572"/>
        <v>0</v>
      </c>
      <c r="GJ166" s="34">
        <f t="shared" si="2572"/>
        <v>0</v>
      </c>
      <c r="GK166" s="34">
        <f t="shared" si="2572"/>
        <v>0</v>
      </c>
      <c r="GL166" s="34">
        <f t="shared" si="2572"/>
        <v>0</v>
      </c>
      <c r="GM166" s="34">
        <f t="shared" si="2572"/>
        <v>0</v>
      </c>
    </row>
    <row r="167" spans="2:195" x14ac:dyDescent="0.25">
      <c r="B167" s="9">
        <f t="shared" si="2195"/>
        <v>27</v>
      </c>
      <c r="C167" s="18" t="str">
        <f t="shared" si="2195"/>
        <v>Millard</v>
      </c>
      <c r="D167" s="34">
        <f t="shared" ref="D167:M167" si="2573">IFERROR(D212/D257, 0)</f>
        <v>5.797697368421053E-2</v>
      </c>
      <c r="E167" s="34">
        <f t="shared" si="2573"/>
        <v>4.5252525252525252E-2</v>
      </c>
      <c r="F167" s="34">
        <f t="shared" si="2573"/>
        <v>4.2155498110956452E-2</v>
      </c>
      <c r="G167" s="34">
        <f t="shared" si="2573"/>
        <v>4.7460937500000001E-2</v>
      </c>
      <c r="H167" s="34">
        <f t="shared" si="2573"/>
        <v>4.7737730061349695E-2</v>
      </c>
      <c r="I167" s="34">
        <f t="shared" si="2573"/>
        <v>4.4012089157536835E-2</v>
      </c>
      <c r="J167" s="34">
        <f t="shared" si="2573"/>
        <v>4.0293729994351345E-2</v>
      </c>
      <c r="K167" s="34">
        <f t="shared" si="2573"/>
        <v>3.2685842360851702E-2</v>
      </c>
      <c r="L167" s="34">
        <f t="shared" si="2573"/>
        <v>3.9226622048707936E-2</v>
      </c>
      <c r="M167" s="34">
        <f t="shared" si="2573"/>
        <v>3.9289055191768008E-2</v>
      </c>
      <c r="O167" s="9">
        <f t="shared" ref="O167:P167" si="2574">O30</f>
        <v>27</v>
      </c>
      <c r="P167" s="18" t="str">
        <f t="shared" si="2574"/>
        <v>Millard</v>
      </c>
      <c r="Q167" s="34">
        <f t="shared" ref="Q167:Z167" si="2575">IFERROR(Q212/Q257, 0)</f>
        <v>0.20885200553250347</v>
      </c>
      <c r="R167" s="34">
        <f t="shared" si="2575"/>
        <v>0.14966887417218544</v>
      </c>
      <c r="S167" s="34">
        <f t="shared" si="2575"/>
        <v>0.16930572472594396</v>
      </c>
      <c r="T167" s="34">
        <f t="shared" si="2575"/>
        <v>0.18506493506493507</v>
      </c>
      <c r="U167" s="34">
        <f t="shared" si="2575"/>
        <v>0.1417004048582996</v>
      </c>
      <c r="V167" s="34">
        <f t="shared" si="2575"/>
        <v>0.16666666666666666</v>
      </c>
      <c r="W167" s="34">
        <f t="shared" si="2575"/>
        <v>0.15440414507772021</v>
      </c>
      <c r="X167" s="34">
        <f t="shared" si="2575"/>
        <v>0.15594059405940594</v>
      </c>
      <c r="Y167" s="34">
        <f t="shared" si="2575"/>
        <v>0.18193891102257637</v>
      </c>
      <c r="Z167" s="34">
        <f t="shared" si="2575"/>
        <v>0.16399506781750925</v>
      </c>
      <c r="AB167" s="9">
        <f t="shared" ref="AB167:AC167" si="2576">AB30</f>
        <v>27</v>
      </c>
      <c r="AC167" s="18" t="str">
        <f t="shared" si="2576"/>
        <v>Millard</v>
      </c>
      <c r="AD167" s="34">
        <f t="shared" ref="AD167:AM167" si="2577">IFERROR(AD212/AD257, 0)</f>
        <v>0.20120120120120119</v>
      </c>
      <c r="AE167" s="34">
        <f t="shared" si="2577"/>
        <v>0.21276595744680851</v>
      </c>
      <c r="AF167" s="34">
        <f t="shared" si="2577"/>
        <v>0.21938775510204081</v>
      </c>
      <c r="AG167" s="34">
        <f t="shared" si="2577"/>
        <v>0.23136246786632392</v>
      </c>
      <c r="AH167" s="34">
        <f t="shared" si="2577"/>
        <v>0.2951388888888889</v>
      </c>
      <c r="AI167" s="34">
        <f t="shared" si="2577"/>
        <v>0.31718061674008813</v>
      </c>
      <c r="AJ167" s="34">
        <f t="shared" si="2577"/>
        <v>0.27848101265822783</v>
      </c>
      <c r="AK167" s="34">
        <f t="shared" si="2577"/>
        <v>0.28488372093023256</v>
      </c>
      <c r="AL167" s="34">
        <f t="shared" si="2577"/>
        <v>0.29007633587786258</v>
      </c>
      <c r="AM167" s="34">
        <f t="shared" si="2577"/>
        <v>0.33225806451612905</v>
      </c>
      <c r="AO167" s="9">
        <f t="shared" ref="AO167:AP167" si="2578">AO30</f>
        <v>27</v>
      </c>
      <c r="AP167" s="18" t="str">
        <f t="shared" si="2578"/>
        <v>Millard</v>
      </c>
      <c r="AQ167" s="34">
        <f t="shared" ref="AQ167:AZ167" si="2579">IFERROR(AQ212/AQ257, 0)</f>
        <v>0.20654911838790932</v>
      </c>
      <c r="AR167" s="34">
        <f t="shared" si="2579"/>
        <v>0.25312499999999999</v>
      </c>
      <c r="AS167" s="34">
        <f t="shared" si="2579"/>
        <v>0.24068767908309455</v>
      </c>
      <c r="AT167" s="34">
        <f t="shared" si="2579"/>
        <v>0.26023391812865498</v>
      </c>
      <c r="AU167" s="34">
        <f t="shared" si="2579"/>
        <v>0.21657754010695188</v>
      </c>
      <c r="AV167" s="34">
        <f t="shared" si="2579"/>
        <v>0.21184510250569477</v>
      </c>
      <c r="AW167" s="34">
        <f t="shared" si="2579"/>
        <v>0.21524663677130046</v>
      </c>
      <c r="AX167" s="34">
        <f t="shared" si="2579"/>
        <v>0.22274881516587677</v>
      </c>
      <c r="AY167" s="34">
        <f t="shared" si="2579"/>
        <v>0.25137614678899084</v>
      </c>
      <c r="AZ167" s="34">
        <f t="shared" si="2579"/>
        <v>0.27272727272727271</v>
      </c>
      <c r="BB167" s="9">
        <f t="shared" ref="BB167:BC167" si="2580">BB30</f>
        <v>27</v>
      </c>
      <c r="BC167" s="18" t="str">
        <f t="shared" si="2580"/>
        <v>Millard</v>
      </c>
      <c r="BD167" s="34">
        <f t="shared" ref="BD167:BM167" si="2581">IFERROR(BD212/BD257, 0)</f>
        <v>0.53846153846153844</v>
      </c>
      <c r="BE167" s="34">
        <f t="shared" si="2581"/>
        <v>0.47008547008547008</v>
      </c>
      <c r="BF167" s="34">
        <f t="shared" si="2581"/>
        <v>0.42156862745098039</v>
      </c>
      <c r="BG167" s="34">
        <f t="shared" si="2581"/>
        <v>0.51515151515151514</v>
      </c>
      <c r="BH167" s="34">
        <f t="shared" si="2581"/>
        <v>0.49411764705882355</v>
      </c>
      <c r="BI167" s="34">
        <f t="shared" si="2581"/>
        <v>0.42268041237113402</v>
      </c>
      <c r="BJ167" s="34">
        <f t="shared" si="2581"/>
        <v>0.47368421052631576</v>
      </c>
      <c r="BK167" s="34">
        <f t="shared" si="2581"/>
        <v>0.56338028169014087</v>
      </c>
      <c r="BL167" s="34">
        <f t="shared" si="2581"/>
        <v>0.6619718309859155</v>
      </c>
      <c r="BM167" s="34">
        <f t="shared" si="2581"/>
        <v>0.73913043478260865</v>
      </c>
      <c r="BO167" s="9">
        <f t="shared" ref="BO167:BP167" si="2582">BO30</f>
        <v>27</v>
      </c>
      <c r="BP167" s="18" t="str">
        <f t="shared" si="2582"/>
        <v>Millard</v>
      </c>
      <c r="BQ167" s="34">
        <f t="shared" ref="BQ167:BZ167" si="2583">IFERROR(BQ212/BQ257, 0)</f>
        <v>0.21572212065813529</v>
      </c>
      <c r="BR167" s="34">
        <f t="shared" si="2583"/>
        <v>0.16952054794520549</v>
      </c>
      <c r="BS167" s="34">
        <f t="shared" si="2583"/>
        <v>0.18196721311475411</v>
      </c>
      <c r="BT167" s="34">
        <f t="shared" si="2583"/>
        <v>0.19904458598726116</v>
      </c>
      <c r="BU167" s="34">
        <f t="shared" si="2583"/>
        <v>0.18072289156626506</v>
      </c>
      <c r="BV167" s="34">
        <f t="shared" si="2583"/>
        <v>0.20736434108527133</v>
      </c>
      <c r="BW167" s="34">
        <f t="shared" si="2583"/>
        <v>0.19256756756756757</v>
      </c>
      <c r="BX167" s="34">
        <f t="shared" si="2583"/>
        <v>0.20508474576271185</v>
      </c>
      <c r="BY167" s="34">
        <f t="shared" si="2583"/>
        <v>0.23873121869782971</v>
      </c>
      <c r="BZ167" s="34">
        <f t="shared" si="2583"/>
        <v>0.21759999999999999</v>
      </c>
      <c r="CB167" s="9">
        <f t="shared" ref="CB167:CC167" si="2584">CB30</f>
        <v>27</v>
      </c>
      <c r="CC167" s="18" t="str">
        <f t="shared" si="2584"/>
        <v>Millard</v>
      </c>
      <c r="CD167" s="34">
        <f t="shared" ref="CD167:CM167" si="2585">IFERROR(CD212/CD257, 0)</f>
        <v>0.13925925925925925</v>
      </c>
      <c r="CE167" s="34">
        <f t="shared" si="2585"/>
        <v>0.1889400921658986</v>
      </c>
      <c r="CF167" s="34">
        <f t="shared" si="2585"/>
        <v>0.18181818181818182</v>
      </c>
      <c r="CG167" s="34">
        <f t="shared" si="2585"/>
        <v>0.17996870109546165</v>
      </c>
      <c r="CH167" s="34">
        <f t="shared" si="2585"/>
        <v>0.16691285081240767</v>
      </c>
      <c r="CI167" s="34">
        <f t="shared" si="2585"/>
        <v>0.17052023121387283</v>
      </c>
      <c r="CJ167" s="34">
        <f t="shared" si="2585"/>
        <v>0.18102189781021899</v>
      </c>
      <c r="CK167" s="34">
        <f t="shared" si="2585"/>
        <v>0.16361556064073227</v>
      </c>
      <c r="CL167" s="34">
        <f t="shared" si="2585"/>
        <v>0.15782983970406905</v>
      </c>
      <c r="CM167" s="34">
        <f t="shared" si="2585"/>
        <v>0.16049382716049382</v>
      </c>
      <c r="CO167" s="9">
        <f t="shared" ref="CO167:CP167" si="2586">CO30</f>
        <v>27</v>
      </c>
      <c r="CP167" s="18" t="str">
        <f t="shared" si="2586"/>
        <v>Millard</v>
      </c>
      <c r="CQ167" s="34">
        <f t="shared" ref="CQ167:CZ167" si="2587">IFERROR(CQ212/CQ257, 0)</f>
        <v>0.8</v>
      </c>
      <c r="CR167" s="34">
        <f t="shared" si="2587"/>
        <v>0.78787878787878785</v>
      </c>
      <c r="CS167" s="34">
        <f t="shared" si="2587"/>
        <v>0.6785714285714286</v>
      </c>
      <c r="CT167" s="34">
        <f t="shared" si="2587"/>
        <v>0.74285714285714288</v>
      </c>
      <c r="CU167" s="34">
        <f t="shared" si="2587"/>
        <v>0.65714285714285714</v>
      </c>
      <c r="CV167" s="34">
        <f t="shared" si="2587"/>
        <v>0.60869565217391308</v>
      </c>
      <c r="CW167" s="34">
        <f t="shared" si="2587"/>
        <v>0.5957446808510638</v>
      </c>
      <c r="CX167" s="34">
        <f t="shared" si="2587"/>
        <v>0.6470588235294118</v>
      </c>
      <c r="CY167" s="34">
        <f t="shared" si="2587"/>
        <v>0.6216216216216216</v>
      </c>
      <c r="CZ167" s="34">
        <f t="shared" si="2587"/>
        <v>0.75</v>
      </c>
      <c r="DB167" s="9">
        <f t="shared" ref="DB167:DC167" si="2588">DB30</f>
        <v>27</v>
      </c>
      <c r="DC167" s="18" t="str">
        <f t="shared" si="2588"/>
        <v>Millard</v>
      </c>
      <c r="DD167" s="34">
        <f t="shared" ref="DD167:DM167" si="2589">IFERROR(DD212/DD257, 0)</f>
        <v>0.33846153846153848</v>
      </c>
      <c r="DE167" s="34">
        <f t="shared" si="2589"/>
        <v>0.32191780821917809</v>
      </c>
      <c r="DF167" s="34">
        <f t="shared" si="2589"/>
        <v>0.33613445378151263</v>
      </c>
      <c r="DG167" s="34">
        <f t="shared" si="2589"/>
        <v>0.41558441558441561</v>
      </c>
      <c r="DH167" s="34">
        <f t="shared" si="2589"/>
        <v>0.4</v>
      </c>
      <c r="DI167" s="34">
        <f t="shared" si="2589"/>
        <v>0.45833333333333331</v>
      </c>
      <c r="DJ167" s="34">
        <f t="shared" si="2589"/>
        <v>0.5</v>
      </c>
      <c r="DK167" s="34">
        <f t="shared" si="2589"/>
        <v>0.52727272727272723</v>
      </c>
      <c r="DL167" s="34">
        <f t="shared" si="2589"/>
        <v>0.390625</v>
      </c>
      <c r="DM167" s="34">
        <f t="shared" si="2589"/>
        <v>0.47222222222222221</v>
      </c>
      <c r="DO167" s="9">
        <f t="shared" ref="DO167:DP167" si="2590">DO30</f>
        <v>27</v>
      </c>
      <c r="DP167" s="18" t="str">
        <f t="shared" si="2590"/>
        <v>Millard</v>
      </c>
      <c r="DQ167" s="34">
        <f t="shared" ref="DQ167:DZ167" si="2591">IFERROR(DQ212/DQ257, 0)</f>
        <v>0.34761904761904761</v>
      </c>
      <c r="DR167" s="34">
        <f t="shared" si="2591"/>
        <v>0.3288888888888889</v>
      </c>
      <c r="DS167" s="34">
        <f t="shared" si="2591"/>
        <v>0.3125</v>
      </c>
      <c r="DT167" s="34">
        <f t="shared" si="2591"/>
        <v>0.33333333333333331</v>
      </c>
      <c r="DU167" s="34">
        <f t="shared" si="2591"/>
        <v>0.27777777777777779</v>
      </c>
      <c r="DV167" s="34">
        <f t="shared" si="2591"/>
        <v>0.22884012539184953</v>
      </c>
      <c r="DW167" s="34">
        <f t="shared" si="2591"/>
        <v>0.25925925925925924</v>
      </c>
      <c r="DX167" s="34">
        <f t="shared" si="2591"/>
        <v>0.28767123287671231</v>
      </c>
      <c r="DY167" s="34">
        <f t="shared" si="2591"/>
        <v>0.3235294117647059</v>
      </c>
      <c r="DZ167" s="34">
        <f t="shared" si="2591"/>
        <v>0.28472222222222221</v>
      </c>
      <c r="EB167" s="9">
        <f t="shared" ref="EB167:EC167" si="2592">EB30</f>
        <v>27</v>
      </c>
      <c r="EC167" s="18" t="str">
        <f t="shared" si="2592"/>
        <v>Millard</v>
      </c>
      <c r="ED167" s="34">
        <f t="shared" ref="ED167:EM167" si="2593">IFERROR(ED212/ED257, 0)</f>
        <v>0.14767441860465116</v>
      </c>
      <c r="EE167" s="34">
        <f t="shared" si="2593"/>
        <v>0.14220183486238533</v>
      </c>
      <c r="EF167" s="34">
        <f t="shared" si="2593"/>
        <v>0.15154994259471871</v>
      </c>
      <c r="EG167" s="34">
        <f t="shared" si="2593"/>
        <v>0.12952799121844127</v>
      </c>
      <c r="EH167" s="34">
        <f t="shared" si="2593"/>
        <v>0.14408602150537633</v>
      </c>
      <c r="EI167" s="34">
        <f t="shared" si="2593"/>
        <v>0.15517241379310345</v>
      </c>
      <c r="EJ167" s="34">
        <f t="shared" si="2593"/>
        <v>0.14826175869120656</v>
      </c>
      <c r="EK167" s="34">
        <f t="shared" si="2593"/>
        <v>0.13333333333333333</v>
      </c>
      <c r="EL167" s="34">
        <f t="shared" si="2593"/>
        <v>0.15995975855130784</v>
      </c>
      <c r="EM167" s="34">
        <f t="shared" si="2593"/>
        <v>0.12288930581613508</v>
      </c>
      <c r="EO167" s="9">
        <f t="shared" ref="EO167:EP167" si="2594">EO30</f>
        <v>27</v>
      </c>
      <c r="EP167" s="18" t="str">
        <f t="shared" si="2594"/>
        <v>Millard</v>
      </c>
      <c r="EQ167" s="34">
        <f t="shared" ref="EQ167:EZ167" si="2595">IFERROR(EQ212/EQ257, 0)</f>
        <v>0.22244488977955912</v>
      </c>
      <c r="ER167" s="34">
        <f t="shared" si="2595"/>
        <v>0.24649298597194388</v>
      </c>
      <c r="ES167" s="34">
        <f t="shared" si="2595"/>
        <v>0.22612085769980506</v>
      </c>
      <c r="ET167" s="34">
        <f t="shared" si="2595"/>
        <v>0.23678160919540231</v>
      </c>
      <c r="EU167" s="34">
        <f t="shared" si="2595"/>
        <v>0.21019108280254778</v>
      </c>
      <c r="EV167" s="34">
        <f t="shared" si="2595"/>
        <v>0.19760479041916168</v>
      </c>
      <c r="EW167" s="34">
        <f t="shared" si="2595"/>
        <v>0.21084337349397592</v>
      </c>
      <c r="EX167" s="34">
        <f t="shared" si="2595"/>
        <v>0.19750519750519752</v>
      </c>
      <c r="EY167" s="34">
        <f t="shared" si="2595"/>
        <v>0.20992366412213739</v>
      </c>
      <c r="EZ167" s="34">
        <f t="shared" si="2595"/>
        <v>0.22605363984674329</v>
      </c>
      <c r="FB167" s="9">
        <f t="shared" ref="FB167:FC167" si="2596">FB30</f>
        <v>27</v>
      </c>
      <c r="FC167" s="18" t="str">
        <f t="shared" si="2596"/>
        <v>Millard</v>
      </c>
      <c r="FD167" s="34">
        <f t="shared" ref="FD167:FM167" si="2597">IFERROR(FD212/FD257, 0)</f>
        <v>0.44285714285714284</v>
      </c>
      <c r="FE167" s="34">
        <f t="shared" si="2597"/>
        <v>0.40131578947368424</v>
      </c>
      <c r="FF167" s="34">
        <f t="shared" si="2597"/>
        <v>0.32236842105263158</v>
      </c>
      <c r="FG167" s="34">
        <f t="shared" si="2597"/>
        <v>0.38666666666666666</v>
      </c>
      <c r="FH167" s="34">
        <f t="shared" si="2597"/>
        <v>0.33980582524271846</v>
      </c>
      <c r="FI167" s="34">
        <f t="shared" si="2597"/>
        <v>0.29596412556053814</v>
      </c>
      <c r="FJ167" s="34">
        <f t="shared" si="2597"/>
        <v>0.34</v>
      </c>
      <c r="FK167" s="34">
        <f t="shared" si="2597"/>
        <v>0.36428571428571427</v>
      </c>
      <c r="FL167" s="34">
        <f t="shared" si="2597"/>
        <v>0.3772455089820359</v>
      </c>
      <c r="FM167" s="34">
        <f t="shared" si="2597"/>
        <v>0.36507936507936506</v>
      </c>
      <c r="FO167" s="9">
        <f t="shared" ref="FO167:FP167" si="2598">FO30</f>
        <v>27</v>
      </c>
      <c r="FP167" s="18" t="str">
        <f t="shared" si="2598"/>
        <v>Millard</v>
      </c>
      <c r="FQ167" s="34">
        <f t="shared" ref="FQ167:FZ167" si="2599">IFERROR(FQ212/FQ257, 0)</f>
        <v>0.26785714285714285</v>
      </c>
      <c r="FR167" s="34">
        <f t="shared" si="2599"/>
        <v>0.28352490421455939</v>
      </c>
      <c r="FS167" s="34">
        <f t="shared" si="2599"/>
        <v>0.27555555555555555</v>
      </c>
      <c r="FT167" s="34">
        <f t="shared" si="2599"/>
        <v>0.24454148471615719</v>
      </c>
      <c r="FU167" s="34">
        <f t="shared" si="2599"/>
        <v>0.23857868020304568</v>
      </c>
      <c r="FV167" s="34">
        <f t="shared" si="2599"/>
        <v>0.27981651376146788</v>
      </c>
      <c r="FW167" s="34">
        <f t="shared" si="2599"/>
        <v>0.33490566037735847</v>
      </c>
      <c r="FX167" s="34">
        <f t="shared" si="2599"/>
        <v>0.25339366515837103</v>
      </c>
      <c r="FY167" s="34">
        <f t="shared" si="2599"/>
        <v>0.36885245901639346</v>
      </c>
      <c r="FZ167" s="34">
        <f t="shared" si="2599"/>
        <v>0.31854838709677419</v>
      </c>
      <c r="GB167" s="9">
        <f t="shared" ref="GB167:GC167" si="2600">GB30</f>
        <v>27</v>
      </c>
      <c r="GC167" s="18" t="str">
        <f t="shared" si="2600"/>
        <v>Millard</v>
      </c>
      <c r="GD167" s="34">
        <f t="shared" ref="GD167:GM167" si="2601">IFERROR(GD212/GD257, 0)</f>
        <v>0</v>
      </c>
      <c r="GE167" s="34">
        <f t="shared" si="2601"/>
        <v>1.1666666666666667</v>
      </c>
      <c r="GF167" s="34">
        <f t="shared" si="2601"/>
        <v>1.2857142857142858</v>
      </c>
      <c r="GG167" s="34">
        <f t="shared" si="2601"/>
        <v>1.1000000000000001</v>
      </c>
      <c r="GH167" s="34">
        <f t="shared" si="2601"/>
        <v>1.1111111111111112</v>
      </c>
      <c r="GI167" s="34">
        <f t="shared" si="2601"/>
        <v>1</v>
      </c>
      <c r="GJ167" s="34">
        <f t="shared" si="2601"/>
        <v>1.5</v>
      </c>
      <c r="GK167" s="34">
        <f t="shared" si="2601"/>
        <v>1.5</v>
      </c>
      <c r="GL167" s="34">
        <f t="shared" si="2601"/>
        <v>2</v>
      </c>
      <c r="GM167" s="34">
        <f t="shared" si="2601"/>
        <v>1.3333333333333333</v>
      </c>
    </row>
    <row r="168" spans="2:195" x14ac:dyDescent="0.25">
      <c r="B168" s="9">
        <f t="shared" si="2195"/>
        <v>29</v>
      </c>
      <c r="C168" s="18" t="str">
        <f t="shared" si="2195"/>
        <v>Morgan</v>
      </c>
      <c r="D168" s="34">
        <f t="shared" ref="D168:M168" si="2602">IFERROR(D213/D258, 0)</f>
        <v>4.0358744394618833E-2</v>
      </c>
      <c r="E168" s="34">
        <f t="shared" si="2602"/>
        <v>4.8643363480811538E-2</v>
      </c>
      <c r="F168" s="34">
        <f t="shared" si="2602"/>
        <v>4.8623170429173905E-2</v>
      </c>
      <c r="G168" s="34">
        <f t="shared" si="2602"/>
        <v>5.0897467420703224E-2</v>
      </c>
      <c r="H168" s="34">
        <f t="shared" si="2602"/>
        <v>4.5252225519287835E-2</v>
      </c>
      <c r="I168" s="34">
        <f t="shared" si="2602"/>
        <v>4.7506499645473883E-2</v>
      </c>
      <c r="J168" s="34">
        <f t="shared" si="2602"/>
        <v>4.6122074346030287E-2</v>
      </c>
      <c r="K168" s="34">
        <f t="shared" si="2602"/>
        <v>4.1128337639965547E-2</v>
      </c>
      <c r="L168" s="34">
        <f t="shared" si="2602"/>
        <v>4.5616985495059909E-2</v>
      </c>
      <c r="M168" s="34">
        <f t="shared" si="2602"/>
        <v>4.6462955211385513E-2</v>
      </c>
      <c r="O168" s="9">
        <f t="shared" ref="O168:P168" si="2603">O31</f>
        <v>29</v>
      </c>
      <c r="P168" s="18" t="str">
        <f t="shared" si="2603"/>
        <v>Morgan</v>
      </c>
      <c r="Q168" s="34">
        <f t="shared" ref="Q168:Z168" si="2604">IFERROR(Q213/Q258, 0)</f>
        <v>0.60919540229885061</v>
      </c>
      <c r="R168" s="34">
        <f t="shared" si="2604"/>
        <v>0.64912280701754388</v>
      </c>
      <c r="S168" s="34">
        <f t="shared" si="2604"/>
        <v>0.67796610169491522</v>
      </c>
      <c r="T168" s="34">
        <f t="shared" si="2604"/>
        <v>0.55555555555555558</v>
      </c>
      <c r="U168" s="34">
        <f t="shared" si="2604"/>
        <v>0.62831858407079644</v>
      </c>
      <c r="V168" s="34">
        <f t="shared" si="2604"/>
        <v>0.62857142857142856</v>
      </c>
      <c r="W168" s="34">
        <f t="shared" si="2604"/>
        <v>0.57062146892655363</v>
      </c>
      <c r="X168" s="34">
        <f t="shared" si="2604"/>
        <v>0.51412429378531077</v>
      </c>
      <c r="Y168" s="34">
        <f t="shared" si="2604"/>
        <v>0.58536585365853655</v>
      </c>
      <c r="Z168" s="34">
        <f t="shared" si="2604"/>
        <v>0.55752212389380529</v>
      </c>
      <c r="AB168" s="9">
        <f t="shared" ref="AB168:AC168" si="2605">AB31</f>
        <v>29</v>
      </c>
      <c r="AC168" s="18" t="str">
        <f t="shared" si="2605"/>
        <v>Morgan</v>
      </c>
      <c r="AD168" s="34">
        <f t="shared" ref="AD168:AM168" si="2606">IFERROR(AD213/AD258, 0)</f>
        <v>0.2326454033771107</v>
      </c>
      <c r="AE168" s="34">
        <f t="shared" si="2606"/>
        <v>0.25768321513002362</v>
      </c>
      <c r="AF168" s="34">
        <f t="shared" si="2606"/>
        <v>0.2486910994764398</v>
      </c>
      <c r="AG168" s="34">
        <f t="shared" si="2606"/>
        <v>0.24455205811138014</v>
      </c>
      <c r="AH168" s="34">
        <f t="shared" si="2606"/>
        <v>0.2768817204301075</v>
      </c>
      <c r="AI168" s="34">
        <f t="shared" si="2606"/>
        <v>0.28826530612244899</v>
      </c>
      <c r="AJ168" s="34">
        <f t="shared" si="2606"/>
        <v>0.26126126126126126</v>
      </c>
      <c r="AK168" s="34">
        <f t="shared" si="2606"/>
        <v>0.25297619047619047</v>
      </c>
      <c r="AL168" s="34">
        <f t="shared" si="2606"/>
        <v>0.27098321342925658</v>
      </c>
      <c r="AM168" s="34">
        <f t="shared" si="2606"/>
        <v>0.22520661157024793</v>
      </c>
      <c r="AO168" s="9">
        <f t="shared" ref="AO168:AP168" si="2607">AO31</f>
        <v>29</v>
      </c>
      <c r="AP168" s="18" t="str">
        <f t="shared" si="2607"/>
        <v>Morgan</v>
      </c>
      <c r="AQ168" s="34">
        <f t="shared" ref="AQ168:AZ168" si="2608">IFERROR(AQ213/AQ258, 0)</f>
        <v>0.21917808219178081</v>
      </c>
      <c r="AR168" s="34">
        <f t="shared" si="2608"/>
        <v>0.22177419354838709</v>
      </c>
      <c r="AS168" s="34">
        <f t="shared" si="2608"/>
        <v>0.20127118644067796</v>
      </c>
      <c r="AT168" s="34">
        <f t="shared" si="2608"/>
        <v>0.27360308285163776</v>
      </c>
      <c r="AU168" s="34">
        <f t="shared" si="2608"/>
        <v>0.28346456692913385</v>
      </c>
      <c r="AV168" s="34">
        <f t="shared" si="2608"/>
        <v>0.28719008264462809</v>
      </c>
      <c r="AW168" s="34">
        <f t="shared" si="2608"/>
        <v>0.2465483234714004</v>
      </c>
      <c r="AX168" s="34">
        <f t="shared" si="2608"/>
        <v>0.24790619765494137</v>
      </c>
      <c r="AY168" s="34">
        <f t="shared" si="2608"/>
        <v>0.23711340206185566</v>
      </c>
      <c r="AZ168" s="34">
        <f t="shared" si="2608"/>
        <v>0.23640167364016737</v>
      </c>
      <c r="BB168" s="9">
        <f t="shared" ref="BB168:BC168" si="2609">BB31</f>
        <v>29</v>
      </c>
      <c r="BC168" s="18" t="str">
        <f t="shared" si="2609"/>
        <v>Morgan</v>
      </c>
      <c r="BD168" s="34">
        <f t="shared" ref="BD168:BM168" si="2610">IFERROR(BD213/BD258, 0)</f>
        <v>0.58715596330275233</v>
      </c>
      <c r="BE168" s="34">
        <f t="shared" si="2610"/>
        <v>0.42045454545454547</v>
      </c>
      <c r="BF168" s="34">
        <f t="shared" si="2610"/>
        <v>0.37234042553191488</v>
      </c>
      <c r="BG168" s="34">
        <f t="shared" si="2610"/>
        <v>0.44285714285714284</v>
      </c>
      <c r="BH168" s="34">
        <f t="shared" si="2610"/>
        <v>0.6901408450704225</v>
      </c>
      <c r="BI168" s="34">
        <f t="shared" si="2610"/>
        <v>0.5625</v>
      </c>
      <c r="BJ168" s="34">
        <f t="shared" si="2610"/>
        <v>0.55555555555555558</v>
      </c>
      <c r="BK168" s="34">
        <f t="shared" si="2610"/>
        <v>0.647887323943662</v>
      </c>
      <c r="BL168" s="34">
        <f t="shared" si="2610"/>
        <v>0.47706422018348627</v>
      </c>
      <c r="BM168" s="34">
        <f t="shared" si="2610"/>
        <v>0.53333333333333333</v>
      </c>
      <c r="BO168" s="9">
        <f t="shared" ref="BO168:BP168" si="2611">BO31</f>
        <v>29</v>
      </c>
      <c r="BP168" s="18" t="str">
        <f t="shared" si="2611"/>
        <v>Morgan</v>
      </c>
      <c r="BQ168" s="34">
        <f t="shared" ref="BQ168:BZ168" si="2612">IFERROR(BQ213/BQ258, 0)</f>
        <v>0.29080675422138835</v>
      </c>
      <c r="BR168" s="34">
        <f t="shared" si="2612"/>
        <v>0.23434991974317818</v>
      </c>
      <c r="BS168" s="34">
        <f t="shared" si="2612"/>
        <v>0.19089574155653452</v>
      </c>
      <c r="BT168" s="34">
        <f t="shared" si="2612"/>
        <v>0.2179261862917399</v>
      </c>
      <c r="BU168" s="34">
        <f t="shared" si="2612"/>
        <v>0.23506743737957611</v>
      </c>
      <c r="BV168" s="34">
        <f t="shared" si="2612"/>
        <v>0.2283464566929134</v>
      </c>
      <c r="BW168" s="34">
        <f t="shared" si="2612"/>
        <v>0.23234200743494424</v>
      </c>
      <c r="BX168" s="34">
        <f t="shared" si="2612"/>
        <v>0.26946107784431139</v>
      </c>
      <c r="BY168" s="34">
        <f t="shared" si="2612"/>
        <v>0.27800000000000002</v>
      </c>
      <c r="BZ168" s="34">
        <f t="shared" si="2612"/>
        <v>0.32415254237288138</v>
      </c>
      <c r="CB168" s="9">
        <f t="shared" ref="CB168:CC168" si="2613">CB31</f>
        <v>29</v>
      </c>
      <c r="CC168" s="18" t="str">
        <f t="shared" si="2613"/>
        <v>Morgan</v>
      </c>
      <c r="CD168" s="34">
        <f t="shared" ref="CD168:CM168" si="2614">IFERROR(CD213/CD258, 0)</f>
        <v>0.37619047619047619</v>
      </c>
      <c r="CE168" s="34">
        <f t="shared" si="2614"/>
        <v>0.41830065359477125</v>
      </c>
      <c r="CF168" s="34">
        <f t="shared" si="2614"/>
        <v>0.41610738255033558</v>
      </c>
      <c r="CG168" s="34">
        <f t="shared" si="2614"/>
        <v>0.39374999999999999</v>
      </c>
      <c r="CH168" s="34">
        <f t="shared" si="2614"/>
        <v>0.45604395604395603</v>
      </c>
      <c r="CI168" s="34">
        <f t="shared" si="2614"/>
        <v>0.41566265060240964</v>
      </c>
      <c r="CJ168" s="34">
        <f t="shared" si="2614"/>
        <v>0.44559585492227977</v>
      </c>
      <c r="CK168" s="34">
        <f t="shared" si="2614"/>
        <v>0.40298507462686567</v>
      </c>
      <c r="CL168" s="34">
        <f t="shared" si="2614"/>
        <v>0.42592592592592593</v>
      </c>
      <c r="CM168" s="34">
        <f t="shared" si="2614"/>
        <v>0.41489361702127658</v>
      </c>
      <c r="CO168" s="9">
        <f t="shared" ref="CO168:CP168" si="2615">CO31</f>
        <v>29</v>
      </c>
      <c r="CP168" s="18" t="str">
        <f t="shared" si="2615"/>
        <v>Morgan</v>
      </c>
      <c r="CQ168" s="34">
        <f t="shared" ref="CQ168:CZ168" si="2616">IFERROR(CQ213/CQ258, 0)</f>
        <v>0.89655172413793105</v>
      </c>
      <c r="CR168" s="34">
        <f t="shared" si="2616"/>
        <v>1</v>
      </c>
      <c r="CS168" s="34">
        <f t="shared" si="2616"/>
        <v>1.2142857142857142</v>
      </c>
      <c r="CT168" s="34">
        <f t="shared" si="2616"/>
        <v>1.0714285714285714</v>
      </c>
      <c r="CU168" s="34">
        <f t="shared" si="2616"/>
        <v>1.75</v>
      </c>
      <c r="CV168" s="34">
        <f t="shared" si="2616"/>
        <v>1.125</v>
      </c>
      <c r="CW168" s="34">
        <f t="shared" si="2616"/>
        <v>0.73469387755102045</v>
      </c>
      <c r="CX168" s="34">
        <f t="shared" si="2616"/>
        <v>0.5178571428571429</v>
      </c>
      <c r="CY168" s="34">
        <f t="shared" si="2616"/>
        <v>0.59459459459459463</v>
      </c>
      <c r="CZ168" s="34">
        <f t="shared" si="2616"/>
        <v>0.54666666666666663</v>
      </c>
      <c r="DB168" s="9">
        <f t="shared" ref="DB168:DC168" si="2617">DB31</f>
        <v>29</v>
      </c>
      <c r="DC168" s="18" t="str">
        <f t="shared" si="2617"/>
        <v>Morgan</v>
      </c>
      <c r="DD168" s="34">
        <f t="shared" ref="DD168:DM168" si="2618">IFERROR(DD213/DD258, 0)</f>
        <v>0.35</v>
      </c>
      <c r="DE168" s="34">
        <f t="shared" si="2618"/>
        <v>0.38805970149253732</v>
      </c>
      <c r="DF168" s="34">
        <f t="shared" si="2618"/>
        <v>0.33333333333333331</v>
      </c>
      <c r="DG168" s="34">
        <f t="shared" si="2618"/>
        <v>0.3140794223826715</v>
      </c>
      <c r="DH168" s="34">
        <f t="shared" si="2618"/>
        <v>0.33687943262411346</v>
      </c>
      <c r="DI168" s="34">
        <f t="shared" si="2618"/>
        <v>0.35888501742160278</v>
      </c>
      <c r="DJ168" s="34">
        <f t="shared" si="2618"/>
        <v>0.32459016393442625</v>
      </c>
      <c r="DK168" s="34">
        <f t="shared" si="2618"/>
        <v>0.35451505016722407</v>
      </c>
      <c r="DL168" s="34">
        <f t="shared" si="2618"/>
        <v>0.31464174454828658</v>
      </c>
      <c r="DM168" s="34">
        <f t="shared" si="2618"/>
        <v>0.32962962962962961</v>
      </c>
      <c r="DO168" s="9">
        <f t="shared" ref="DO168:DP168" si="2619">DO31</f>
        <v>29</v>
      </c>
      <c r="DP168" s="18" t="str">
        <f t="shared" si="2619"/>
        <v>Morgan</v>
      </c>
      <c r="DQ168" s="34">
        <f t="shared" ref="DQ168:DZ168" si="2620">IFERROR(DQ213/DQ258, 0)</f>
        <v>0.44571428571428573</v>
      </c>
      <c r="DR168" s="34">
        <f t="shared" si="2620"/>
        <v>0.29770992366412213</v>
      </c>
      <c r="DS168" s="34">
        <f t="shared" si="2620"/>
        <v>0.35932203389830508</v>
      </c>
      <c r="DT168" s="34">
        <f t="shared" si="2620"/>
        <v>0.32500000000000001</v>
      </c>
      <c r="DU168" s="34">
        <f t="shared" si="2620"/>
        <v>0.3016304347826087</v>
      </c>
      <c r="DV168" s="34">
        <f t="shared" si="2620"/>
        <v>0.20038167938931298</v>
      </c>
      <c r="DW168" s="34">
        <f t="shared" si="2620"/>
        <v>0.23859649122807017</v>
      </c>
      <c r="DX168" s="34">
        <f t="shared" si="2620"/>
        <v>0.23824451410658307</v>
      </c>
      <c r="DY168" s="34">
        <f t="shared" si="2620"/>
        <v>0.2601054481546573</v>
      </c>
      <c r="DZ168" s="34">
        <f t="shared" si="2620"/>
        <v>0.240234375</v>
      </c>
      <c r="EB168" s="9">
        <f t="shared" ref="EB168:EC168" si="2621">EB31</f>
        <v>29</v>
      </c>
      <c r="EC168" s="18" t="str">
        <f t="shared" si="2621"/>
        <v>Morgan</v>
      </c>
      <c r="ED168" s="34">
        <f t="shared" ref="ED168:EM168" si="2622">IFERROR(ED213/ED258, 0)</f>
        <v>0.18134034165571616</v>
      </c>
      <c r="EE168" s="34">
        <f t="shared" si="2622"/>
        <v>0.17236842105263159</v>
      </c>
      <c r="EF168" s="34">
        <f t="shared" si="2622"/>
        <v>0.1904127829560586</v>
      </c>
      <c r="EG168" s="34">
        <f t="shared" si="2622"/>
        <v>0.19159456118665019</v>
      </c>
      <c r="EH168" s="34">
        <f t="shared" si="2622"/>
        <v>0.17430025445292621</v>
      </c>
      <c r="EI168" s="34">
        <f t="shared" si="2622"/>
        <v>0.16496163682864451</v>
      </c>
      <c r="EJ168" s="34">
        <f t="shared" si="2622"/>
        <v>0.16917293233082706</v>
      </c>
      <c r="EK168" s="34">
        <f t="shared" si="2622"/>
        <v>0.18845700824499412</v>
      </c>
      <c r="EL168" s="34">
        <f t="shared" si="2622"/>
        <v>0.16250000000000001</v>
      </c>
      <c r="EM168" s="34">
        <f t="shared" si="2622"/>
        <v>0.15425531914893617</v>
      </c>
      <c r="EO168" s="9">
        <f t="shared" ref="EO168:EP168" si="2623">EO31</f>
        <v>29</v>
      </c>
      <c r="EP168" s="18" t="str">
        <f t="shared" si="2623"/>
        <v>Morgan</v>
      </c>
      <c r="EQ168" s="34">
        <f t="shared" ref="EQ168:EZ168" si="2624">IFERROR(EQ213/EQ258, 0)</f>
        <v>0.35483870967741937</v>
      </c>
      <c r="ER168" s="34">
        <f t="shared" si="2624"/>
        <v>0.37850467289719625</v>
      </c>
      <c r="ES168" s="34">
        <f t="shared" si="2624"/>
        <v>0.41666666666666669</v>
      </c>
      <c r="ET168" s="34">
        <f t="shared" si="2624"/>
        <v>0.39240506329113922</v>
      </c>
      <c r="EU168" s="34">
        <f t="shared" si="2624"/>
        <v>0.4563758389261745</v>
      </c>
      <c r="EV168" s="34">
        <f t="shared" si="2624"/>
        <v>0.34104046242774566</v>
      </c>
      <c r="EW168" s="34">
        <f t="shared" si="2624"/>
        <v>0.34183673469387754</v>
      </c>
      <c r="EX168" s="34">
        <f t="shared" si="2624"/>
        <v>0.31272727272727274</v>
      </c>
      <c r="EY168" s="34">
        <f t="shared" si="2624"/>
        <v>0.30706521739130432</v>
      </c>
      <c r="EZ168" s="34">
        <f t="shared" si="2624"/>
        <v>0.30140845070422534</v>
      </c>
      <c r="FB168" s="9">
        <f t="shared" ref="FB168:FC168" si="2625">FB31</f>
        <v>29</v>
      </c>
      <c r="FC168" s="18" t="str">
        <f t="shared" si="2625"/>
        <v>Morgan</v>
      </c>
      <c r="FD168" s="34">
        <f t="shared" ref="FD168:FM168" si="2626">IFERROR(FD213/FD258, 0)</f>
        <v>0.46666666666666667</v>
      </c>
      <c r="FE168" s="34">
        <f t="shared" si="2626"/>
        <v>0.47272727272727272</v>
      </c>
      <c r="FF168" s="34">
        <f t="shared" si="2626"/>
        <v>0.47120418848167539</v>
      </c>
      <c r="FG168" s="34">
        <f t="shared" si="2626"/>
        <v>0.4375</v>
      </c>
      <c r="FH168" s="34">
        <f t="shared" si="2626"/>
        <v>0.36395759717314485</v>
      </c>
      <c r="FI168" s="34">
        <f t="shared" si="2626"/>
        <v>0.29530201342281881</v>
      </c>
      <c r="FJ168" s="34">
        <f t="shared" si="2626"/>
        <v>0.375</v>
      </c>
      <c r="FK168" s="34">
        <f t="shared" si="2626"/>
        <v>0.4</v>
      </c>
      <c r="FL168" s="34">
        <f t="shared" si="2626"/>
        <v>0.41520467836257308</v>
      </c>
      <c r="FM168" s="34">
        <f t="shared" si="2626"/>
        <v>0.48223350253807107</v>
      </c>
      <c r="FO168" s="9">
        <f t="shared" ref="FO168:FP168" si="2627">FO31</f>
        <v>29</v>
      </c>
      <c r="FP168" s="18" t="str">
        <f t="shared" si="2627"/>
        <v>Morgan</v>
      </c>
      <c r="FQ168" s="34">
        <f t="shared" ref="FQ168:FZ168" si="2628">IFERROR(FQ213/FQ258, 0)</f>
        <v>0.22474226804123712</v>
      </c>
      <c r="FR168" s="34">
        <f t="shared" si="2628"/>
        <v>0.22334004024144868</v>
      </c>
      <c r="FS168" s="34">
        <f t="shared" si="2628"/>
        <v>0.23907455012853471</v>
      </c>
      <c r="FT168" s="34">
        <f t="shared" si="2628"/>
        <v>0.29076086956521741</v>
      </c>
      <c r="FU168" s="34">
        <f t="shared" si="2628"/>
        <v>0.30517711171662126</v>
      </c>
      <c r="FV168" s="34">
        <f t="shared" si="2628"/>
        <v>0.32415902140672781</v>
      </c>
      <c r="FW168" s="34">
        <f t="shared" si="2628"/>
        <v>0.32596685082872928</v>
      </c>
      <c r="FX168" s="34">
        <f t="shared" si="2628"/>
        <v>0.31742243436754175</v>
      </c>
      <c r="FY168" s="34">
        <f t="shared" si="2628"/>
        <v>0.32418952618453867</v>
      </c>
      <c r="FZ168" s="34">
        <f t="shared" si="2628"/>
        <v>0.22194513715710723</v>
      </c>
      <c r="GB168" s="9">
        <f t="shared" ref="GB168:GC168" si="2629">GB31</f>
        <v>29</v>
      </c>
      <c r="GC168" s="18" t="str">
        <f t="shared" si="2629"/>
        <v>Morgan</v>
      </c>
      <c r="GD168" s="34">
        <f t="shared" ref="GD168:GM168" si="2630">IFERROR(GD213/GD258, 0)</f>
        <v>1.1052631578947369</v>
      </c>
      <c r="GE168" s="34">
        <f t="shared" si="2630"/>
        <v>0.83333333333333337</v>
      </c>
      <c r="GF168" s="34">
        <f t="shared" si="2630"/>
        <v>0.93181818181818177</v>
      </c>
      <c r="GG168" s="34">
        <f t="shared" si="2630"/>
        <v>1.2926829268292683</v>
      </c>
      <c r="GH168" s="34">
        <f t="shared" si="2630"/>
        <v>1.35</v>
      </c>
      <c r="GI168" s="34">
        <f t="shared" si="2630"/>
        <v>1.4333333333333333</v>
      </c>
      <c r="GJ168" s="34">
        <f t="shared" si="2630"/>
        <v>0</v>
      </c>
      <c r="GK168" s="34">
        <f t="shared" si="2630"/>
        <v>0</v>
      </c>
      <c r="GL168" s="34">
        <f t="shared" si="2630"/>
        <v>0</v>
      </c>
      <c r="GM168" s="34">
        <f t="shared" si="2630"/>
        <v>0</v>
      </c>
    </row>
    <row r="169" spans="2:195" x14ac:dyDescent="0.25">
      <c r="B169" s="9">
        <f t="shared" si="2195"/>
        <v>31</v>
      </c>
      <c r="C169" s="18" t="str">
        <f t="shared" si="2195"/>
        <v>Piute</v>
      </c>
      <c r="D169" s="34">
        <f t="shared" ref="D169:M169" si="2631">IFERROR(D214/D259, 0)</f>
        <v>0.1864406779661017</v>
      </c>
      <c r="E169" s="34">
        <f t="shared" si="2631"/>
        <v>0.15042735042735042</v>
      </c>
      <c r="F169" s="34">
        <f t="shared" si="2631"/>
        <v>9.7069597069597072E-2</v>
      </c>
      <c r="G169" s="34">
        <f t="shared" si="2631"/>
        <v>0.12478920741989882</v>
      </c>
      <c r="H169" s="34">
        <f t="shared" si="2631"/>
        <v>0.14391691394658754</v>
      </c>
      <c r="I169" s="34">
        <f t="shared" si="2631"/>
        <v>0.12982998454404945</v>
      </c>
      <c r="J169" s="34">
        <f t="shared" si="2631"/>
        <v>0.12395309882747069</v>
      </c>
      <c r="K169" s="34">
        <f t="shared" si="2631"/>
        <v>0.12479999999999999</v>
      </c>
      <c r="L169" s="34">
        <f t="shared" si="2631"/>
        <v>0.18377483443708609</v>
      </c>
      <c r="M169" s="34">
        <f t="shared" si="2631"/>
        <v>0.16134453781512606</v>
      </c>
      <c r="O169" s="9">
        <f t="shared" ref="O169:P169" si="2632">O32</f>
        <v>31</v>
      </c>
      <c r="P169" s="18" t="str">
        <f t="shared" si="2632"/>
        <v>Piute</v>
      </c>
      <c r="Q169" s="34">
        <f t="shared" ref="Q169:Z169" si="2633">IFERROR(Q214/Q259, 0)</f>
        <v>0.53658536585365857</v>
      </c>
      <c r="R169" s="34">
        <f t="shared" si="2633"/>
        <v>0.46296296296296297</v>
      </c>
      <c r="S169" s="34">
        <f t="shared" si="2633"/>
        <v>0.45098039215686275</v>
      </c>
      <c r="T169" s="34">
        <f t="shared" si="2633"/>
        <v>0.42857142857142855</v>
      </c>
      <c r="U169" s="34">
        <f t="shared" si="2633"/>
        <v>0.58536585365853655</v>
      </c>
      <c r="V169" s="34">
        <f t="shared" si="2633"/>
        <v>0.44642857142857145</v>
      </c>
      <c r="W169" s="34">
        <f t="shared" si="2633"/>
        <v>0.46341463414634149</v>
      </c>
      <c r="X169" s="34">
        <f t="shared" si="2633"/>
        <v>0.47916666666666669</v>
      </c>
      <c r="Y169" s="34">
        <f t="shared" si="2633"/>
        <v>0.59677419354838712</v>
      </c>
      <c r="Z169" s="34">
        <f t="shared" si="2633"/>
        <v>0.4264705882352941</v>
      </c>
      <c r="AB169" s="9">
        <f t="shared" ref="AB169:AC169" si="2634">AB32</f>
        <v>31</v>
      </c>
      <c r="AC169" s="18" t="str">
        <f t="shared" si="2634"/>
        <v>Piute</v>
      </c>
      <c r="AD169" s="34">
        <f t="shared" ref="AD169:AM169" si="2635">IFERROR(AD214/AD259, 0)</f>
        <v>0.40816326530612246</v>
      </c>
      <c r="AE169" s="34">
        <f t="shared" si="2635"/>
        <v>0.40476190476190477</v>
      </c>
      <c r="AF169" s="34">
        <f t="shared" si="2635"/>
        <v>0.40909090909090912</v>
      </c>
      <c r="AG169" s="34">
        <f t="shared" si="2635"/>
        <v>0.30612244897959184</v>
      </c>
      <c r="AH169" s="34">
        <f t="shared" si="2635"/>
        <v>0.34042553191489361</v>
      </c>
      <c r="AI169" s="34">
        <f t="shared" si="2635"/>
        <v>0.32142857142857145</v>
      </c>
      <c r="AJ169" s="34">
        <f t="shared" si="2635"/>
        <v>0.40816326530612246</v>
      </c>
      <c r="AK169" s="34">
        <f t="shared" si="2635"/>
        <v>0.40476190476190477</v>
      </c>
      <c r="AL169" s="34">
        <f t="shared" si="2635"/>
        <v>0.48275862068965519</v>
      </c>
      <c r="AM169" s="34">
        <f t="shared" si="2635"/>
        <v>0.42352941176470588</v>
      </c>
      <c r="AO169" s="9">
        <f t="shared" ref="AO169:AP169" si="2636">AO32</f>
        <v>31</v>
      </c>
      <c r="AP169" s="18" t="str">
        <f t="shared" si="2636"/>
        <v>Piute</v>
      </c>
      <c r="AQ169" s="34">
        <f t="shared" ref="AQ169:AZ169" si="2637">IFERROR(AQ214/AQ259, 0)</f>
        <v>0.76</v>
      </c>
      <c r="AR169" s="34">
        <f t="shared" si="2637"/>
        <v>0.90909090909090906</v>
      </c>
      <c r="AS169" s="34">
        <f t="shared" si="2637"/>
        <v>1.1666666666666667</v>
      </c>
      <c r="AT169" s="34">
        <f t="shared" si="2637"/>
        <v>0.90909090909090906</v>
      </c>
      <c r="AU169" s="34">
        <f t="shared" si="2637"/>
        <v>0.71111111111111114</v>
      </c>
      <c r="AV169" s="34">
        <f t="shared" si="2637"/>
        <v>0.61224489795918369</v>
      </c>
      <c r="AW169" s="34">
        <f t="shared" si="2637"/>
        <v>0.58823529411764708</v>
      </c>
      <c r="AX169" s="34">
        <f t="shared" si="2637"/>
        <v>0.50632911392405067</v>
      </c>
      <c r="AY169" s="34">
        <f t="shared" si="2637"/>
        <v>0.63157894736842102</v>
      </c>
      <c r="AZ169" s="34">
        <f t="shared" si="2637"/>
        <v>0.77777777777777779</v>
      </c>
      <c r="BB169" s="9">
        <f t="shared" ref="BB169:BC169" si="2638">BB32</f>
        <v>31</v>
      </c>
      <c r="BC169" s="18" t="str">
        <f t="shared" si="2638"/>
        <v>Piute</v>
      </c>
      <c r="BD169" s="34">
        <f t="shared" ref="BD169:BM169" si="2639">IFERROR(BD214/BD259, 0)</f>
        <v>1.6</v>
      </c>
      <c r="BE169" s="34">
        <f t="shared" si="2639"/>
        <v>1.2</v>
      </c>
      <c r="BF169" s="34">
        <f t="shared" si="2639"/>
        <v>1.75</v>
      </c>
      <c r="BG169" s="34">
        <f t="shared" si="2639"/>
        <v>0</v>
      </c>
      <c r="BH169" s="34">
        <f t="shared" si="2639"/>
        <v>4</v>
      </c>
      <c r="BI169" s="34">
        <f t="shared" si="2639"/>
        <v>1.5</v>
      </c>
      <c r="BJ169" s="34">
        <f t="shared" si="2639"/>
        <v>1.5</v>
      </c>
      <c r="BK169" s="34">
        <f t="shared" si="2639"/>
        <v>2</v>
      </c>
      <c r="BL169" s="34">
        <f t="shared" si="2639"/>
        <v>1.3333333333333333</v>
      </c>
      <c r="BM169" s="34">
        <f t="shared" si="2639"/>
        <v>0.83333333333333337</v>
      </c>
      <c r="BO169" s="9">
        <f t="shared" ref="BO169:BP169" si="2640">BO32</f>
        <v>31</v>
      </c>
      <c r="BP169" s="18" t="str">
        <f t="shared" si="2640"/>
        <v>Piute</v>
      </c>
      <c r="BQ169" s="34">
        <f t="shared" ref="BQ169:BZ169" si="2641">IFERROR(BQ214/BQ259, 0)</f>
        <v>0.8125</v>
      </c>
      <c r="BR169" s="34">
        <f t="shared" si="2641"/>
        <v>0.63461538461538458</v>
      </c>
      <c r="BS169" s="34">
        <f t="shared" si="2641"/>
        <v>0.60465116279069764</v>
      </c>
      <c r="BT169" s="34">
        <f t="shared" si="2641"/>
        <v>0.5357142857142857</v>
      </c>
      <c r="BU169" s="34">
        <f t="shared" si="2641"/>
        <v>0.49038461538461536</v>
      </c>
      <c r="BV169" s="34">
        <f t="shared" si="2641"/>
        <v>0.46078431372549017</v>
      </c>
      <c r="BW169" s="34">
        <f t="shared" si="2641"/>
        <v>0.58974358974358976</v>
      </c>
      <c r="BX169" s="34">
        <f t="shared" si="2641"/>
        <v>0.62037037037037035</v>
      </c>
      <c r="BY169" s="34">
        <f t="shared" si="2641"/>
        <v>0.62406015037593987</v>
      </c>
      <c r="BZ169" s="34">
        <f t="shared" si="2641"/>
        <v>0.6875</v>
      </c>
      <c r="CB169" s="9">
        <f t="shared" ref="CB169:CC169" si="2642">CB32</f>
        <v>31</v>
      </c>
      <c r="CC169" s="18" t="str">
        <f t="shared" si="2642"/>
        <v>Piute</v>
      </c>
      <c r="CD169" s="34">
        <f t="shared" ref="CD169:CM169" si="2643">IFERROR(CD214/CD259, 0)</f>
        <v>0.55319148936170215</v>
      </c>
      <c r="CE169" s="34">
        <f t="shared" si="2643"/>
        <v>0.46666666666666667</v>
      </c>
      <c r="CF169" s="34">
        <f t="shared" si="2643"/>
        <v>0.39534883720930231</v>
      </c>
      <c r="CG169" s="34">
        <f t="shared" si="2643"/>
        <v>0.37735849056603776</v>
      </c>
      <c r="CH169" s="34">
        <f t="shared" si="2643"/>
        <v>0.41304347826086957</v>
      </c>
      <c r="CI169" s="34">
        <f t="shared" si="2643"/>
        <v>0.41304347826086957</v>
      </c>
      <c r="CJ169" s="34">
        <f t="shared" si="2643"/>
        <v>0.5</v>
      </c>
      <c r="CK169" s="34">
        <f t="shared" si="2643"/>
        <v>0.66666666666666663</v>
      </c>
      <c r="CL169" s="34">
        <f t="shared" si="2643"/>
        <v>0.68181818181818177</v>
      </c>
      <c r="CM169" s="34">
        <f t="shared" si="2643"/>
        <v>0.70833333333333337</v>
      </c>
      <c r="CO169" s="9">
        <f t="shared" ref="CO169:CP169" si="2644">CO32</f>
        <v>31</v>
      </c>
      <c r="CP169" s="18" t="str">
        <f t="shared" si="2644"/>
        <v>Piute</v>
      </c>
      <c r="CQ169" s="34">
        <f t="shared" ref="CQ169:CZ169" si="2645">IFERROR(CQ214/CQ259, 0)</f>
        <v>0.9</v>
      </c>
      <c r="CR169" s="34">
        <f t="shared" si="2645"/>
        <v>1.125</v>
      </c>
      <c r="CS169" s="34">
        <f t="shared" si="2645"/>
        <v>1.4285714285714286</v>
      </c>
      <c r="CT169" s="34">
        <f t="shared" si="2645"/>
        <v>1.1428571428571428</v>
      </c>
      <c r="CU169" s="34">
        <f t="shared" si="2645"/>
        <v>1</v>
      </c>
      <c r="CV169" s="34">
        <f t="shared" si="2645"/>
        <v>0</v>
      </c>
      <c r="CW169" s="34">
        <f t="shared" si="2645"/>
        <v>0</v>
      </c>
      <c r="CX169" s="34">
        <f t="shared" si="2645"/>
        <v>0</v>
      </c>
      <c r="CY169" s="34">
        <f t="shared" si="2645"/>
        <v>0</v>
      </c>
      <c r="CZ169" s="34">
        <f t="shared" si="2645"/>
        <v>1.5</v>
      </c>
      <c r="DB169" s="9">
        <f t="shared" ref="DB169:DC169" si="2646">DB32</f>
        <v>31</v>
      </c>
      <c r="DC169" s="18" t="str">
        <f t="shared" si="2646"/>
        <v>Piute</v>
      </c>
      <c r="DD169" s="34">
        <f t="shared" ref="DD169:DM169" si="2647">IFERROR(DD214/DD259, 0)</f>
        <v>0.63636363636363635</v>
      </c>
      <c r="DE169" s="34">
        <f t="shared" si="2647"/>
        <v>0.77777777777777779</v>
      </c>
      <c r="DF169" s="34">
        <f t="shared" si="2647"/>
        <v>0.66666666666666663</v>
      </c>
      <c r="DG169" s="34">
        <f t="shared" si="2647"/>
        <v>0.65217391304347827</v>
      </c>
      <c r="DH169" s="34">
        <f t="shared" si="2647"/>
        <v>0.93333333333333335</v>
      </c>
      <c r="DI169" s="34">
        <f t="shared" si="2647"/>
        <v>0.625</v>
      </c>
      <c r="DJ169" s="34">
        <f t="shared" si="2647"/>
        <v>1.0909090909090908</v>
      </c>
      <c r="DK169" s="34">
        <f t="shared" si="2647"/>
        <v>0.875</v>
      </c>
      <c r="DL169" s="34">
        <f t="shared" si="2647"/>
        <v>1</v>
      </c>
      <c r="DM169" s="34">
        <f t="shared" si="2647"/>
        <v>0.875</v>
      </c>
      <c r="DO169" s="9">
        <f t="shared" ref="DO169:DP169" si="2648">DO32</f>
        <v>31</v>
      </c>
      <c r="DP169" s="18" t="str">
        <f t="shared" si="2648"/>
        <v>Piute</v>
      </c>
      <c r="DQ169" s="34">
        <f t="shared" ref="DQ169:DZ169" si="2649">IFERROR(DQ214/DQ259, 0)</f>
        <v>0.58333333333333337</v>
      </c>
      <c r="DR169" s="34">
        <f t="shared" si="2649"/>
        <v>0.76190476190476186</v>
      </c>
      <c r="DS169" s="34">
        <f t="shared" si="2649"/>
        <v>1.4285714285714286</v>
      </c>
      <c r="DT169" s="34">
        <f t="shared" si="2649"/>
        <v>0.75</v>
      </c>
      <c r="DU169" s="34">
        <f t="shared" si="2649"/>
        <v>0.7857142857142857</v>
      </c>
      <c r="DV169" s="34">
        <f t="shared" si="2649"/>
        <v>0.84615384615384615</v>
      </c>
      <c r="DW169" s="34">
        <f t="shared" si="2649"/>
        <v>0.75</v>
      </c>
      <c r="DX169" s="34">
        <f t="shared" si="2649"/>
        <v>0.66666666666666663</v>
      </c>
      <c r="DY169" s="34">
        <f t="shared" si="2649"/>
        <v>1</v>
      </c>
      <c r="DZ169" s="34">
        <f t="shared" si="2649"/>
        <v>1.8</v>
      </c>
      <c r="EB169" s="9">
        <f t="shared" ref="EB169:EC169" si="2650">EB32</f>
        <v>31</v>
      </c>
      <c r="EC169" s="18" t="str">
        <f t="shared" si="2650"/>
        <v>Piute</v>
      </c>
      <c r="ED169" s="34">
        <f t="shared" ref="ED169:EM169" si="2651">IFERROR(ED214/ED259, 0)</f>
        <v>0.30726256983240224</v>
      </c>
      <c r="EE169" s="34">
        <f t="shared" si="2651"/>
        <v>0.24519230769230768</v>
      </c>
      <c r="EF169" s="34">
        <f t="shared" si="2651"/>
        <v>0.21649484536082475</v>
      </c>
      <c r="EG169" s="34">
        <f t="shared" si="2651"/>
        <v>0.2752808988764045</v>
      </c>
      <c r="EH169" s="34">
        <f t="shared" si="2651"/>
        <v>0.34054054054054056</v>
      </c>
      <c r="EI169" s="34">
        <f t="shared" si="2651"/>
        <v>0.29714285714285715</v>
      </c>
      <c r="EJ169" s="34">
        <f t="shared" si="2651"/>
        <v>0.22857142857142856</v>
      </c>
      <c r="EK169" s="34">
        <f t="shared" si="2651"/>
        <v>0.234375</v>
      </c>
      <c r="EL169" s="34">
        <f t="shared" si="2651"/>
        <v>0.39325842696629215</v>
      </c>
      <c r="EM169" s="34">
        <f t="shared" si="2651"/>
        <v>0.34693877551020408</v>
      </c>
      <c r="EO169" s="9">
        <f t="shared" ref="EO169:EP169" si="2652">EO32</f>
        <v>31</v>
      </c>
      <c r="EP169" s="18" t="str">
        <f t="shared" si="2652"/>
        <v>Piute</v>
      </c>
      <c r="EQ169" s="34">
        <f t="shared" ref="EQ169:EZ169" si="2653">IFERROR(EQ214/EQ259, 0)</f>
        <v>0.77272727272727271</v>
      </c>
      <c r="ER169" s="34">
        <f t="shared" si="2653"/>
        <v>0.46666666666666667</v>
      </c>
      <c r="ES169" s="34">
        <f t="shared" si="2653"/>
        <v>0.42857142857142855</v>
      </c>
      <c r="ET169" s="34">
        <f t="shared" si="2653"/>
        <v>0.39130434782608697</v>
      </c>
      <c r="EU169" s="34">
        <f t="shared" si="2653"/>
        <v>0.46875</v>
      </c>
      <c r="EV169" s="34">
        <f t="shared" si="2653"/>
        <v>0.35064935064935066</v>
      </c>
      <c r="EW169" s="34">
        <f t="shared" si="2653"/>
        <v>0.44680851063829785</v>
      </c>
      <c r="EX169" s="34">
        <f t="shared" si="2653"/>
        <v>0.37931034482758619</v>
      </c>
      <c r="EY169" s="34">
        <f t="shared" si="2653"/>
        <v>0.57627118644067798</v>
      </c>
      <c r="EZ169" s="34">
        <f t="shared" si="2653"/>
        <v>0.89473684210526316</v>
      </c>
      <c r="FB169" s="9">
        <f t="shared" ref="FB169:FC169" si="2654">FB32</f>
        <v>31</v>
      </c>
      <c r="FC169" s="18" t="str">
        <f t="shared" si="2654"/>
        <v>Piute</v>
      </c>
      <c r="FD169" s="34">
        <f t="shared" ref="FD169:FM169" si="2655">IFERROR(FD214/FD259, 0)</f>
        <v>0.77777777777777779</v>
      </c>
      <c r="FE169" s="34">
        <f t="shared" si="2655"/>
        <v>0.875</v>
      </c>
      <c r="FF169" s="34">
        <f t="shared" si="2655"/>
        <v>0.75</v>
      </c>
      <c r="FG169" s="34">
        <f t="shared" si="2655"/>
        <v>0.7</v>
      </c>
      <c r="FH169" s="34">
        <f t="shared" si="2655"/>
        <v>0.63636363636363635</v>
      </c>
      <c r="FI169" s="34">
        <f t="shared" si="2655"/>
        <v>0.5</v>
      </c>
      <c r="FJ169" s="34">
        <f t="shared" si="2655"/>
        <v>0.66666666666666663</v>
      </c>
      <c r="FK169" s="34">
        <f t="shared" si="2655"/>
        <v>0.58823529411764708</v>
      </c>
      <c r="FL169" s="34">
        <f t="shared" si="2655"/>
        <v>0.90909090909090906</v>
      </c>
      <c r="FM169" s="34">
        <f t="shared" si="2655"/>
        <v>1</v>
      </c>
      <c r="FO169" s="9">
        <f t="shared" ref="FO169:FP169" si="2656">FO32</f>
        <v>31</v>
      </c>
      <c r="FP169" s="18" t="str">
        <f t="shared" si="2656"/>
        <v>Piute</v>
      </c>
      <c r="FQ169" s="34">
        <f t="shared" ref="FQ169:FZ169" si="2657">IFERROR(FQ214/FQ259, 0)</f>
        <v>0.53846153846153844</v>
      </c>
      <c r="FR169" s="34">
        <f t="shared" si="2657"/>
        <v>0.57894736842105265</v>
      </c>
      <c r="FS169" s="34">
        <f t="shared" si="2657"/>
        <v>0.44</v>
      </c>
      <c r="FT169" s="34">
        <f t="shared" si="2657"/>
        <v>0.45238095238095238</v>
      </c>
      <c r="FU169" s="34">
        <f t="shared" si="2657"/>
        <v>0.47368421052631576</v>
      </c>
      <c r="FV169" s="34">
        <f t="shared" si="2657"/>
        <v>0.68292682926829273</v>
      </c>
      <c r="FW169" s="34">
        <f t="shared" si="2657"/>
        <v>0.74358974358974361</v>
      </c>
      <c r="FX169" s="34">
        <f t="shared" si="2657"/>
        <v>0.51724137931034486</v>
      </c>
      <c r="FY169" s="34">
        <f t="shared" si="2657"/>
        <v>0.52173913043478259</v>
      </c>
      <c r="FZ169" s="34">
        <f t="shared" si="2657"/>
        <v>0.45454545454545453</v>
      </c>
      <c r="GB169" s="9">
        <f t="shared" ref="GB169:GC169" si="2658">GB32</f>
        <v>31</v>
      </c>
      <c r="GC169" s="18" t="str">
        <f t="shared" si="2658"/>
        <v>Piute</v>
      </c>
      <c r="GD169" s="34">
        <f t="shared" ref="GD169:GM169" si="2659">IFERROR(GD214/GD259, 0)</f>
        <v>0</v>
      </c>
      <c r="GE169" s="34">
        <f t="shared" si="2659"/>
        <v>0</v>
      </c>
      <c r="GF169" s="34">
        <f t="shared" si="2659"/>
        <v>0</v>
      </c>
      <c r="GG169" s="34">
        <f t="shared" si="2659"/>
        <v>0</v>
      </c>
      <c r="GH169" s="34">
        <f t="shared" si="2659"/>
        <v>0</v>
      </c>
      <c r="GI169" s="34">
        <f t="shared" si="2659"/>
        <v>0</v>
      </c>
      <c r="GJ169" s="34">
        <f t="shared" si="2659"/>
        <v>0</v>
      </c>
      <c r="GK169" s="34">
        <f t="shared" si="2659"/>
        <v>0</v>
      </c>
      <c r="GL169" s="34">
        <f t="shared" si="2659"/>
        <v>0</v>
      </c>
      <c r="GM169" s="34">
        <f t="shared" si="2659"/>
        <v>0</v>
      </c>
    </row>
    <row r="170" spans="2:195" x14ac:dyDescent="0.25">
      <c r="B170" s="9">
        <f t="shared" si="2195"/>
        <v>33</v>
      </c>
      <c r="C170" s="18" t="str">
        <f t="shared" si="2195"/>
        <v>Rich</v>
      </c>
      <c r="D170" s="34">
        <f t="shared" ref="D170:M170" si="2660">IFERROR(D215/D260, 0)</f>
        <v>0.10205992509363296</v>
      </c>
      <c r="E170" s="34">
        <f t="shared" si="2660"/>
        <v>0.10542797494780794</v>
      </c>
      <c r="F170" s="34">
        <f t="shared" si="2660"/>
        <v>0.11851015801354402</v>
      </c>
      <c r="G170" s="34">
        <f t="shared" si="2660"/>
        <v>0.11097992916174734</v>
      </c>
      <c r="H170" s="34">
        <f t="shared" si="2660"/>
        <v>0.10635538261997406</v>
      </c>
      <c r="I170" s="34">
        <f t="shared" si="2660"/>
        <v>0.10714285714285714</v>
      </c>
      <c r="J170" s="34">
        <f t="shared" si="2660"/>
        <v>0.12253521126760564</v>
      </c>
      <c r="K170" s="34">
        <f t="shared" si="2660"/>
        <v>0.11659192825112108</v>
      </c>
      <c r="L170" s="34">
        <f t="shared" si="2660"/>
        <v>0.13350785340314136</v>
      </c>
      <c r="M170" s="34">
        <f t="shared" si="2660"/>
        <v>0.11671087533156499</v>
      </c>
      <c r="O170" s="9">
        <f t="shared" ref="O170:P170" si="2661">O33</f>
        <v>33</v>
      </c>
      <c r="P170" s="18" t="str">
        <f t="shared" si="2661"/>
        <v>Rich</v>
      </c>
      <c r="Q170" s="34">
        <f t="shared" ref="Q170:Z170" si="2662">IFERROR(Q215/Q260, 0)</f>
        <v>0.22151898734177214</v>
      </c>
      <c r="R170" s="34">
        <f t="shared" si="2662"/>
        <v>0.26848249027237353</v>
      </c>
      <c r="S170" s="34">
        <f t="shared" si="2662"/>
        <v>0.26250000000000001</v>
      </c>
      <c r="T170" s="34">
        <f t="shared" si="2662"/>
        <v>0.28776978417266186</v>
      </c>
      <c r="U170" s="34">
        <f t="shared" si="2662"/>
        <v>0.26356589147286824</v>
      </c>
      <c r="V170" s="34">
        <f t="shared" si="2662"/>
        <v>0.27522935779816515</v>
      </c>
      <c r="W170" s="34">
        <f t="shared" si="2662"/>
        <v>0.32203389830508472</v>
      </c>
      <c r="X170" s="34">
        <f t="shared" si="2662"/>
        <v>0.39814814814814814</v>
      </c>
      <c r="Y170" s="34">
        <f t="shared" si="2662"/>
        <v>0.38181818181818183</v>
      </c>
      <c r="Z170" s="34">
        <f t="shared" si="2662"/>
        <v>0.45161290322580644</v>
      </c>
      <c r="AB170" s="9">
        <f t="shared" ref="AB170:AC170" si="2663">AB33</f>
        <v>33</v>
      </c>
      <c r="AC170" s="18" t="str">
        <f t="shared" si="2663"/>
        <v>Rich</v>
      </c>
      <c r="AD170" s="34">
        <f t="shared" ref="AD170:AM170" si="2664">IFERROR(AD215/AD260, 0)</f>
        <v>0.38372093023255816</v>
      </c>
      <c r="AE170" s="34">
        <f t="shared" si="2664"/>
        <v>0.38805970149253732</v>
      </c>
      <c r="AF170" s="34">
        <f t="shared" si="2664"/>
        <v>0.48148148148148145</v>
      </c>
      <c r="AG170" s="34">
        <f t="shared" si="2664"/>
        <v>0.62376237623762376</v>
      </c>
      <c r="AH170" s="34">
        <f t="shared" si="2664"/>
        <v>0.54455445544554459</v>
      </c>
      <c r="AI170" s="34">
        <f t="shared" si="2664"/>
        <v>0.6901408450704225</v>
      </c>
      <c r="AJ170" s="34">
        <f t="shared" si="2664"/>
        <v>0.61643835616438358</v>
      </c>
      <c r="AK170" s="34">
        <f t="shared" si="2664"/>
        <v>0.65573770491803274</v>
      </c>
      <c r="AL170" s="34">
        <f t="shared" si="2664"/>
        <v>0.55813953488372092</v>
      </c>
      <c r="AM170" s="34">
        <f t="shared" si="2664"/>
        <v>0.56603773584905659</v>
      </c>
      <c r="AO170" s="9">
        <f t="shared" ref="AO170:AP170" si="2665">AO33</f>
        <v>33</v>
      </c>
      <c r="AP170" s="18" t="str">
        <f t="shared" si="2665"/>
        <v>Rich</v>
      </c>
      <c r="AQ170" s="34">
        <f t="shared" ref="AQ170:AZ170" si="2666">IFERROR(AQ215/AQ260, 0)</f>
        <v>0.75</v>
      </c>
      <c r="AR170" s="34">
        <f t="shared" si="2666"/>
        <v>0.54545454545454541</v>
      </c>
      <c r="AS170" s="34">
        <f t="shared" si="2666"/>
        <v>0.83783783783783783</v>
      </c>
      <c r="AT170" s="34">
        <f t="shared" si="2666"/>
        <v>1</v>
      </c>
      <c r="AU170" s="34">
        <f t="shared" si="2666"/>
        <v>0.60526315789473684</v>
      </c>
      <c r="AV170" s="34">
        <f t="shared" si="2666"/>
        <v>0.6216216216216216</v>
      </c>
      <c r="AW170" s="34">
        <f t="shared" si="2666"/>
        <v>0.69696969696969702</v>
      </c>
      <c r="AX170" s="34">
        <f t="shared" si="2666"/>
        <v>0.8</v>
      </c>
      <c r="AY170" s="34">
        <f t="shared" si="2666"/>
        <v>0.8</v>
      </c>
      <c r="AZ170" s="34">
        <f t="shared" si="2666"/>
        <v>0.8</v>
      </c>
      <c r="BB170" s="9">
        <f t="shared" ref="BB170:BC170" si="2667">BB33</f>
        <v>33</v>
      </c>
      <c r="BC170" s="18" t="str">
        <f t="shared" si="2667"/>
        <v>Rich</v>
      </c>
      <c r="BD170" s="34">
        <f t="shared" ref="BD170:BM170" si="2668">IFERROR(BD215/BD260, 0)</f>
        <v>0</v>
      </c>
      <c r="BE170" s="34">
        <f t="shared" si="2668"/>
        <v>2</v>
      </c>
      <c r="BF170" s="34">
        <f t="shared" si="2668"/>
        <v>0.7</v>
      </c>
      <c r="BG170" s="34">
        <f t="shared" si="2668"/>
        <v>1</v>
      </c>
      <c r="BH170" s="34">
        <f t="shared" si="2668"/>
        <v>1</v>
      </c>
      <c r="BI170" s="34">
        <f t="shared" si="2668"/>
        <v>0.92</v>
      </c>
      <c r="BJ170" s="34">
        <f t="shared" si="2668"/>
        <v>0.93548387096774188</v>
      </c>
      <c r="BK170" s="34">
        <f t="shared" si="2668"/>
        <v>1.2380952380952381</v>
      </c>
      <c r="BL170" s="34">
        <f t="shared" si="2668"/>
        <v>1.25</v>
      </c>
      <c r="BM170" s="34">
        <f t="shared" si="2668"/>
        <v>1.2</v>
      </c>
      <c r="BO170" s="9">
        <f t="shared" ref="BO170:BP170" si="2669">BO33</f>
        <v>33</v>
      </c>
      <c r="BP170" s="18" t="str">
        <f t="shared" si="2669"/>
        <v>Rich</v>
      </c>
      <c r="BQ170" s="34">
        <f t="shared" ref="BQ170:BZ170" si="2670">IFERROR(BQ215/BQ260, 0)</f>
        <v>0.51063829787234039</v>
      </c>
      <c r="BR170" s="34">
        <f t="shared" si="2670"/>
        <v>0.58064516129032262</v>
      </c>
      <c r="BS170" s="34">
        <f t="shared" si="2670"/>
        <v>0.62222222222222223</v>
      </c>
      <c r="BT170" s="34">
        <f t="shared" si="2670"/>
        <v>0.4375</v>
      </c>
      <c r="BU170" s="34">
        <f t="shared" si="2670"/>
        <v>0.51020408163265307</v>
      </c>
      <c r="BV170" s="34">
        <f t="shared" si="2670"/>
        <v>0.48648648648648651</v>
      </c>
      <c r="BW170" s="34">
        <f t="shared" si="2670"/>
        <v>0.46153846153846156</v>
      </c>
      <c r="BX170" s="34">
        <f t="shared" si="2670"/>
        <v>0.39361702127659576</v>
      </c>
      <c r="BY170" s="34">
        <f t="shared" si="2670"/>
        <v>0.40476190476190477</v>
      </c>
      <c r="BZ170" s="34">
        <f t="shared" si="2670"/>
        <v>0.46753246753246752</v>
      </c>
      <c r="CB170" s="9">
        <f t="shared" ref="CB170:CC170" si="2671">CB33</f>
        <v>33</v>
      </c>
      <c r="CC170" s="18" t="str">
        <f t="shared" si="2671"/>
        <v>Rich</v>
      </c>
      <c r="CD170" s="34">
        <f t="shared" ref="CD170:CM170" si="2672">IFERROR(CD215/CD260, 0)</f>
        <v>0.51111111111111107</v>
      </c>
      <c r="CE170" s="34">
        <f t="shared" si="2672"/>
        <v>0.46478873239436619</v>
      </c>
      <c r="CF170" s="34">
        <f t="shared" si="2672"/>
        <v>0.5</v>
      </c>
      <c r="CG170" s="34">
        <f t="shared" si="2672"/>
        <v>0.65909090909090906</v>
      </c>
      <c r="CH170" s="34">
        <f t="shared" si="2672"/>
        <v>0.5636363636363636</v>
      </c>
      <c r="CI170" s="34">
        <f t="shared" si="2672"/>
        <v>0.57777777777777772</v>
      </c>
      <c r="CJ170" s="34">
        <f t="shared" si="2672"/>
        <v>0.47058823529411764</v>
      </c>
      <c r="CK170" s="34">
        <f t="shared" si="2672"/>
        <v>0.55555555555555558</v>
      </c>
      <c r="CL170" s="34">
        <f t="shared" si="2672"/>
        <v>0.69863013698630139</v>
      </c>
      <c r="CM170" s="34">
        <f t="shared" si="2672"/>
        <v>0.60273972602739723</v>
      </c>
      <c r="CO170" s="9">
        <f t="shared" ref="CO170:CP170" si="2673">CO33</f>
        <v>33</v>
      </c>
      <c r="CP170" s="18" t="str">
        <f t="shared" si="2673"/>
        <v>Rich</v>
      </c>
      <c r="CQ170" s="34">
        <f t="shared" ref="CQ170:CZ170" si="2674">IFERROR(CQ215/CQ260, 0)</f>
        <v>1.125</v>
      </c>
      <c r="CR170" s="34">
        <f t="shared" si="2674"/>
        <v>0</v>
      </c>
      <c r="CS170" s="34">
        <f t="shared" si="2674"/>
        <v>0</v>
      </c>
      <c r="CT170" s="34">
        <f t="shared" si="2674"/>
        <v>1.625</v>
      </c>
      <c r="CU170" s="34">
        <f t="shared" si="2674"/>
        <v>1.5</v>
      </c>
      <c r="CV170" s="34">
        <f t="shared" si="2674"/>
        <v>1.6666666666666667</v>
      </c>
      <c r="CW170" s="34">
        <f t="shared" si="2674"/>
        <v>1.5</v>
      </c>
      <c r="CX170" s="34">
        <f t="shared" si="2674"/>
        <v>1.5</v>
      </c>
      <c r="CY170" s="34">
        <f t="shared" si="2674"/>
        <v>0</v>
      </c>
      <c r="CZ170" s="34">
        <f t="shared" si="2674"/>
        <v>0</v>
      </c>
      <c r="DB170" s="9">
        <f t="shared" ref="DB170:DC170" si="2675">DB33</f>
        <v>33</v>
      </c>
      <c r="DC170" s="18" t="str">
        <f t="shared" si="2675"/>
        <v>Rich</v>
      </c>
      <c r="DD170" s="34">
        <f t="shared" ref="DD170:DM170" si="2676">IFERROR(DD215/DD260, 0)</f>
        <v>0.66666666666666663</v>
      </c>
      <c r="DE170" s="34">
        <f t="shared" si="2676"/>
        <v>0.5757575757575758</v>
      </c>
      <c r="DF170" s="34">
        <f t="shared" si="2676"/>
        <v>0.7021276595744681</v>
      </c>
      <c r="DG170" s="34">
        <f t="shared" si="2676"/>
        <v>0.47368421052631576</v>
      </c>
      <c r="DH170" s="34">
        <f t="shared" si="2676"/>
        <v>0.52083333333333337</v>
      </c>
      <c r="DI170" s="34">
        <f t="shared" si="2676"/>
        <v>0.48888888888888887</v>
      </c>
      <c r="DJ170" s="34">
        <f t="shared" si="2676"/>
        <v>0.5</v>
      </c>
      <c r="DK170" s="34">
        <f t="shared" si="2676"/>
        <v>0.53333333333333333</v>
      </c>
      <c r="DL170" s="34">
        <f t="shared" si="2676"/>
        <v>0.50549450549450547</v>
      </c>
      <c r="DM170" s="34">
        <f t="shared" si="2676"/>
        <v>0.46153846153846156</v>
      </c>
      <c r="DO170" s="9">
        <f t="shared" ref="DO170:DP170" si="2677">DO33</f>
        <v>33</v>
      </c>
      <c r="DP170" s="18" t="str">
        <f t="shared" si="2677"/>
        <v>Rich</v>
      </c>
      <c r="DQ170" s="34">
        <f t="shared" ref="DQ170:DZ170" si="2678">IFERROR(DQ215/DQ260, 0)</f>
        <v>0.54</v>
      </c>
      <c r="DR170" s="34">
        <f t="shared" si="2678"/>
        <v>0.56451612903225812</v>
      </c>
      <c r="DS170" s="34">
        <f t="shared" si="2678"/>
        <v>0.52577319587628868</v>
      </c>
      <c r="DT170" s="34">
        <f t="shared" si="2678"/>
        <v>0.43434343434343436</v>
      </c>
      <c r="DU170" s="34">
        <f t="shared" si="2678"/>
        <v>0.52380952380952384</v>
      </c>
      <c r="DV170" s="34">
        <f t="shared" si="2678"/>
        <v>0.60493827160493829</v>
      </c>
      <c r="DW170" s="34">
        <f t="shared" si="2678"/>
        <v>0.58108108108108103</v>
      </c>
      <c r="DX170" s="34">
        <f t="shared" si="2678"/>
        <v>0.54545454545454541</v>
      </c>
      <c r="DY170" s="34">
        <f t="shared" si="2678"/>
        <v>0.57971014492753625</v>
      </c>
      <c r="DZ170" s="34">
        <f t="shared" si="2678"/>
        <v>0.67213114754098358</v>
      </c>
      <c r="EB170" s="9">
        <f t="shared" ref="EB170:EC170" si="2679">EB33</f>
        <v>33</v>
      </c>
      <c r="EC170" s="18" t="str">
        <f t="shared" si="2679"/>
        <v>Rich</v>
      </c>
      <c r="ED170" s="34">
        <f t="shared" ref="ED170:EM170" si="2680">IFERROR(ED215/ED260, 0)</f>
        <v>0.24870466321243523</v>
      </c>
      <c r="EE170" s="34">
        <f t="shared" si="2680"/>
        <v>0.29444444444444445</v>
      </c>
      <c r="EF170" s="34">
        <f t="shared" si="2680"/>
        <v>0.26811594202898553</v>
      </c>
      <c r="EG170" s="34">
        <f t="shared" si="2680"/>
        <v>0.30232558139534882</v>
      </c>
      <c r="EH170" s="34">
        <f t="shared" si="2680"/>
        <v>0.31304347826086959</v>
      </c>
      <c r="EI170" s="34">
        <f t="shared" si="2680"/>
        <v>0.28813559322033899</v>
      </c>
      <c r="EJ170" s="34">
        <f t="shared" si="2680"/>
        <v>0.31034482758620691</v>
      </c>
      <c r="EK170" s="34">
        <f t="shared" si="2680"/>
        <v>0.28333333333333333</v>
      </c>
      <c r="EL170" s="34">
        <f t="shared" si="2680"/>
        <v>0.40425531914893614</v>
      </c>
      <c r="EM170" s="34">
        <f t="shared" si="2680"/>
        <v>0.27272727272727271</v>
      </c>
      <c r="EO170" s="9">
        <f t="shared" ref="EO170:EP170" si="2681">EO33</f>
        <v>33</v>
      </c>
      <c r="EP170" s="18" t="str">
        <f t="shared" si="2681"/>
        <v>Rich</v>
      </c>
      <c r="EQ170" s="34">
        <f t="shared" ref="EQ170:EZ170" si="2682">IFERROR(EQ215/EQ260, 0)</f>
        <v>0.5</v>
      </c>
      <c r="ER170" s="34">
        <f t="shared" si="2682"/>
        <v>0.38356164383561642</v>
      </c>
      <c r="ES170" s="34">
        <f t="shared" si="2682"/>
        <v>0.4050632911392405</v>
      </c>
      <c r="ET170" s="34">
        <f t="shared" si="2682"/>
        <v>0.54716981132075471</v>
      </c>
      <c r="EU170" s="34">
        <f t="shared" si="2682"/>
        <v>0.46478873239436619</v>
      </c>
      <c r="EV170" s="34">
        <f t="shared" si="2682"/>
        <v>0.55555555555555558</v>
      </c>
      <c r="EW170" s="34">
        <f t="shared" si="2682"/>
        <v>0.7441860465116279</v>
      </c>
      <c r="EX170" s="34">
        <f t="shared" si="2682"/>
        <v>0.73333333333333328</v>
      </c>
      <c r="EY170" s="34">
        <f t="shared" si="2682"/>
        <v>0.72727272727272729</v>
      </c>
      <c r="EZ170" s="34">
        <f t="shared" si="2682"/>
        <v>1.375</v>
      </c>
      <c r="FB170" s="9">
        <f t="shared" ref="FB170:FC170" si="2683">FB33</f>
        <v>33</v>
      </c>
      <c r="FC170" s="18" t="str">
        <f t="shared" si="2683"/>
        <v>Rich</v>
      </c>
      <c r="FD170" s="34">
        <f t="shared" ref="FD170:FM170" si="2684">IFERROR(FD215/FD260, 0)</f>
        <v>0.52173913043478259</v>
      </c>
      <c r="FE170" s="34">
        <f t="shared" si="2684"/>
        <v>0.56976744186046513</v>
      </c>
      <c r="FF170" s="34">
        <f t="shared" si="2684"/>
        <v>0.61643835616438358</v>
      </c>
      <c r="FG170" s="34">
        <f t="shared" si="2684"/>
        <v>0.7407407407407407</v>
      </c>
      <c r="FH170" s="34">
        <f t="shared" si="2684"/>
        <v>0.875</v>
      </c>
      <c r="FI170" s="34">
        <f t="shared" si="2684"/>
        <v>0.54545454545454541</v>
      </c>
      <c r="FJ170" s="34">
        <f t="shared" si="2684"/>
        <v>0.61111111111111116</v>
      </c>
      <c r="FK170" s="34">
        <f t="shared" si="2684"/>
        <v>0.53846153846153844</v>
      </c>
      <c r="FL170" s="34">
        <f t="shared" si="2684"/>
        <v>0.76190476190476186</v>
      </c>
      <c r="FM170" s="34">
        <f t="shared" si="2684"/>
        <v>0.6875</v>
      </c>
      <c r="FO170" s="9">
        <f t="shared" ref="FO170:FP170" si="2685">FO33</f>
        <v>33</v>
      </c>
      <c r="FP170" s="18" t="str">
        <f t="shared" si="2685"/>
        <v>Rich</v>
      </c>
      <c r="FQ170" s="34">
        <f t="shared" ref="FQ170:FZ170" si="2686">IFERROR(FQ215/FQ260, 0)</f>
        <v>0.41249999999999998</v>
      </c>
      <c r="FR170" s="34">
        <f t="shared" si="2686"/>
        <v>0.38666666666666666</v>
      </c>
      <c r="FS170" s="34">
        <f t="shared" si="2686"/>
        <v>0.40677966101694918</v>
      </c>
      <c r="FT170" s="34">
        <f t="shared" si="2686"/>
        <v>0.42553191489361702</v>
      </c>
      <c r="FU170" s="34">
        <f t="shared" si="2686"/>
        <v>0.5</v>
      </c>
      <c r="FV170" s="34">
        <f t="shared" si="2686"/>
        <v>0.53125</v>
      </c>
      <c r="FW170" s="34">
        <f t="shared" si="2686"/>
        <v>0.5625</v>
      </c>
      <c r="FX170" s="34">
        <f t="shared" si="2686"/>
        <v>0.72</v>
      </c>
      <c r="FY170" s="34">
        <f t="shared" si="2686"/>
        <v>0.66666666666666663</v>
      </c>
      <c r="FZ170" s="34">
        <f t="shared" si="2686"/>
        <v>0.75</v>
      </c>
      <c r="GB170" s="9">
        <f t="shared" ref="GB170:GC170" si="2687">GB33</f>
        <v>33</v>
      </c>
      <c r="GC170" s="18" t="str">
        <f t="shared" si="2687"/>
        <v>Rich</v>
      </c>
      <c r="GD170" s="34">
        <f t="shared" ref="GD170:GM170" si="2688">IFERROR(GD215/GD260, 0)</f>
        <v>0</v>
      </c>
      <c r="GE170" s="34">
        <f t="shared" si="2688"/>
        <v>0</v>
      </c>
      <c r="GF170" s="34">
        <f t="shared" si="2688"/>
        <v>0</v>
      </c>
      <c r="GG170" s="34">
        <f t="shared" si="2688"/>
        <v>0</v>
      </c>
      <c r="GH170" s="34">
        <f t="shared" si="2688"/>
        <v>0</v>
      </c>
      <c r="GI170" s="34">
        <f t="shared" si="2688"/>
        <v>0</v>
      </c>
      <c r="GJ170" s="34">
        <f t="shared" si="2688"/>
        <v>0</v>
      </c>
      <c r="GK170" s="34">
        <f t="shared" si="2688"/>
        <v>0</v>
      </c>
      <c r="GL170" s="34">
        <f t="shared" si="2688"/>
        <v>0</v>
      </c>
      <c r="GM170" s="34">
        <f t="shared" si="2688"/>
        <v>0</v>
      </c>
    </row>
    <row r="171" spans="2:195" x14ac:dyDescent="0.25">
      <c r="B171" s="9">
        <f t="shared" si="2195"/>
        <v>35</v>
      </c>
      <c r="C171" s="18" t="str">
        <f t="shared" si="2195"/>
        <v>Salt Lake</v>
      </c>
      <c r="D171" s="34">
        <f t="shared" ref="D171:M171" si="2689">IFERROR(D216/D261, 0)</f>
        <v>4.401701120822412E-3</v>
      </c>
      <c r="E171" s="34">
        <f t="shared" si="2689"/>
        <v>4.8184679618406469E-3</v>
      </c>
      <c r="F171" s="34">
        <f t="shared" si="2689"/>
        <v>5.4479285667126164E-3</v>
      </c>
      <c r="G171" s="34">
        <f t="shared" si="2689"/>
        <v>5.3336242462710248E-3</v>
      </c>
      <c r="H171" s="34">
        <f t="shared" si="2689"/>
        <v>4.8646164392098208E-3</v>
      </c>
      <c r="I171" s="34">
        <f t="shared" si="2689"/>
        <v>4.6356714063617074E-3</v>
      </c>
      <c r="J171" s="34">
        <f t="shared" si="2689"/>
        <v>5.5586098494212624E-3</v>
      </c>
      <c r="K171" s="34">
        <f t="shared" si="2689"/>
        <v>5.3631096340265695E-3</v>
      </c>
      <c r="L171" s="34">
        <f t="shared" si="2689"/>
        <v>5.1448334735618093E-3</v>
      </c>
      <c r="M171" s="34">
        <f t="shared" si="2689"/>
        <v>4.9504101327313707E-3</v>
      </c>
      <c r="O171" s="9">
        <f t="shared" ref="O171:P171" si="2690">O34</f>
        <v>35</v>
      </c>
      <c r="P171" s="18" t="str">
        <f t="shared" si="2690"/>
        <v>Salt Lake</v>
      </c>
      <c r="Q171" s="34">
        <f t="shared" ref="Q171:Z171" si="2691">IFERROR(Q216/Q261, 0)</f>
        <v>0.10159118727050184</v>
      </c>
      <c r="R171" s="34">
        <f t="shared" si="2691"/>
        <v>9.122242647058823E-2</v>
      </c>
      <c r="S171" s="34">
        <f t="shared" si="2691"/>
        <v>0.11241800497624972</v>
      </c>
      <c r="T171" s="34">
        <f t="shared" si="2691"/>
        <v>0.11074989163415691</v>
      </c>
      <c r="U171" s="34">
        <f t="shared" si="2691"/>
        <v>0.10719688783228874</v>
      </c>
      <c r="V171" s="34">
        <f t="shared" si="2691"/>
        <v>0.11384371281237604</v>
      </c>
      <c r="W171" s="34">
        <f t="shared" si="2691"/>
        <v>0.11125827814569536</v>
      </c>
      <c r="X171" s="34">
        <f t="shared" si="2691"/>
        <v>9.587780640412219E-2</v>
      </c>
      <c r="Y171" s="34">
        <f t="shared" si="2691"/>
        <v>0.13415360190513992</v>
      </c>
      <c r="Z171" s="34">
        <f t="shared" si="2691"/>
        <v>0.12460623031151558</v>
      </c>
      <c r="AB171" s="9">
        <f t="shared" ref="AB171:AC171" si="2692">AB34</f>
        <v>35</v>
      </c>
      <c r="AC171" s="18" t="str">
        <f t="shared" si="2692"/>
        <v>Salt Lake</v>
      </c>
      <c r="AD171" s="34">
        <f t="shared" ref="AD171:AM171" si="2693">IFERROR(AD216/AD261, 0)</f>
        <v>3.6878058994425103E-2</v>
      </c>
      <c r="AE171" s="34">
        <f t="shared" si="2693"/>
        <v>3.6930573806395091E-2</v>
      </c>
      <c r="AF171" s="34">
        <f t="shared" si="2693"/>
        <v>4.3920632552588393E-2</v>
      </c>
      <c r="AG171" s="34">
        <f t="shared" si="2693"/>
        <v>4.7192042846212701E-2</v>
      </c>
      <c r="AH171" s="34">
        <f t="shared" si="2693"/>
        <v>4.4010140313642261E-2</v>
      </c>
      <c r="AI171" s="34">
        <f t="shared" si="2693"/>
        <v>4.1211838188080087E-2</v>
      </c>
      <c r="AJ171" s="34">
        <f t="shared" si="2693"/>
        <v>4.694983795566008E-2</v>
      </c>
      <c r="AK171" s="34">
        <f t="shared" si="2693"/>
        <v>3.6528426256522931E-2</v>
      </c>
      <c r="AL171" s="34">
        <f t="shared" si="2693"/>
        <v>4.6357956444604428E-2</v>
      </c>
      <c r="AM171" s="34">
        <f t="shared" si="2693"/>
        <v>3.9535114731300287E-2</v>
      </c>
      <c r="AO171" s="9">
        <f t="shared" ref="AO171:AP171" si="2694">AO34</f>
        <v>35</v>
      </c>
      <c r="AP171" s="18" t="str">
        <f t="shared" si="2694"/>
        <v>Salt Lake</v>
      </c>
      <c r="AQ171" s="34">
        <f t="shared" ref="AQ171:AZ171" si="2695">IFERROR(AQ216/AQ261, 0)</f>
        <v>3.3025890906278402E-2</v>
      </c>
      <c r="AR171" s="34">
        <f t="shared" si="2695"/>
        <v>3.0649630828172368E-2</v>
      </c>
      <c r="AS171" s="34">
        <f t="shared" si="2695"/>
        <v>3.1316407560675538E-2</v>
      </c>
      <c r="AT171" s="34">
        <f t="shared" si="2695"/>
        <v>3.3946460528015053E-2</v>
      </c>
      <c r="AU171" s="34">
        <f t="shared" si="2695"/>
        <v>2.8219452800458386E-2</v>
      </c>
      <c r="AV171" s="34">
        <f t="shared" si="2695"/>
        <v>3.3142139560141191E-2</v>
      </c>
      <c r="AW171" s="34">
        <f t="shared" si="2695"/>
        <v>2.8547653012702942E-2</v>
      </c>
      <c r="AX171" s="34">
        <f t="shared" si="2695"/>
        <v>3.6512817084990476E-2</v>
      </c>
      <c r="AY171" s="34">
        <f t="shared" si="2695"/>
        <v>3.3817145508168472E-2</v>
      </c>
      <c r="AZ171" s="34">
        <f t="shared" si="2695"/>
        <v>3.0814131061865816E-2</v>
      </c>
      <c r="BB171" s="9">
        <f t="shared" ref="BB171:BC171" si="2696">BB34</f>
        <v>35</v>
      </c>
      <c r="BC171" s="18" t="str">
        <f t="shared" si="2696"/>
        <v>Salt Lake</v>
      </c>
      <c r="BD171" s="34">
        <f t="shared" ref="BD171:BM171" si="2697">IFERROR(BD216/BD261, 0)</f>
        <v>5.1610627792146722E-2</v>
      </c>
      <c r="BE171" s="34">
        <f t="shared" si="2697"/>
        <v>5.4854130914439816E-2</v>
      </c>
      <c r="BF171" s="34">
        <f t="shared" si="2697"/>
        <v>5.995095508518327E-2</v>
      </c>
      <c r="BG171" s="34">
        <f t="shared" si="2697"/>
        <v>5.4397098821396192E-2</v>
      </c>
      <c r="BH171" s="34">
        <f t="shared" si="2697"/>
        <v>5.5193560751245686E-2</v>
      </c>
      <c r="BI171" s="34">
        <f t="shared" si="2697"/>
        <v>5.3930530164533821E-2</v>
      </c>
      <c r="BJ171" s="34">
        <f t="shared" si="2697"/>
        <v>5.6632284343998425E-2</v>
      </c>
      <c r="BK171" s="34">
        <f t="shared" si="2697"/>
        <v>6.1600605907599089E-2</v>
      </c>
      <c r="BL171" s="34">
        <f t="shared" si="2697"/>
        <v>5.075419175244384E-2</v>
      </c>
      <c r="BM171" s="34">
        <f t="shared" si="2697"/>
        <v>6.101494109129204E-2</v>
      </c>
      <c r="BO171" s="9">
        <f t="shared" ref="BO171:BP171" si="2698">BO34</f>
        <v>35</v>
      </c>
      <c r="BP171" s="18" t="str">
        <f t="shared" si="2698"/>
        <v>Salt Lake</v>
      </c>
      <c r="BQ171" s="34">
        <f t="shared" ref="BQ171:BZ171" si="2699">IFERROR(BQ216/BQ261, 0)</f>
        <v>2.7833410363066812E-2</v>
      </c>
      <c r="BR171" s="34">
        <f t="shared" si="2699"/>
        <v>2.3830031581969568E-2</v>
      </c>
      <c r="BS171" s="34">
        <f t="shared" si="2699"/>
        <v>2.827944379293014E-2</v>
      </c>
      <c r="BT171" s="34">
        <f t="shared" si="2699"/>
        <v>2.7837611194238453E-2</v>
      </c>
      <c r="BU171" s="34">
        <f t="shared" si="2699"/>
        <v>2.99383477188656E-2</v>
      </c>
      <c r="BV171" s="34">
        <f t="shared" si="2699"/>
        <v>2.7892163170763092E-2</v>
      </c>
      <c r="BW171" s="34">
        <f t="shared" si="2699"/>
        <v>3.1554619206339223E-2</v>
      </c>
      <c r="BX171" s="34">
        <f t="shared" si="2699"/>
        <v>3.1893656125229736E-2</v>
      </c>
      <c r="BY171" s="34">
        <f t="shared" si="2699"/>
        <v>3.4387657005972926E-2</v>
      </c>
      <c r="BZ171" s="34">
        <f t="shared" si="2699"/>
        <v>3.4381564314839984E-2</v>
      </c>
      <c r="CB171" s="9">
        <f t="shared" ref="CB171:CC171" si="2700">CB34</f>
        <v>35</v>
      </c>
      <c r="CC171" s="18" t="str">
        <f t="shared" si="2700"/>
        <v>Salt Lake</v>
      </c>
      <c r="CD171" s="34">
        <f t="shared" ref="CD171:CM171" si="2701">IFERROR(CD216/CD261, 0)</f>
        <v>3.9180892217056465E-2</v>
      </c>
      <c r="CE171" s="34">
        <f t="shared" si="2701"/>
        <v>3.9208671698923191E-2</v>
      </c>
      <c r="CF171" s="34">
        <f t="shared" si="2701"/>
        <v>4.3475162140973557E-2</v>
      </c>
      <c r="CG171" s="34">
        <f t="shared" si="2701"/>
        <v>4.4124119718309859E-2</v>
      </c>
      <c r="CH171" s="34">
        <f t="shared" si="2701"/>
        <v>4.2225126003360092E-2</v>
      </c>
      <c r="CI171" s="34">
        <f t="shared" si="2701"/>
        <v>5.0703303892705269E-2</v>
      </c>
      <c r="CJ171" s="34">
        <f t="shared" si="2701"/>
        <v>4.2015012985164892E-2</v>
      </c>
      <c r="CK171" s="34">
        <f t="shared" si="2701"/>
        <v>4.2884660876617887E-2</v>
      </c>
      <c r="CL171" s="34">
        <f t="shared" si="2701"/>
        <v>4.502087060226595E-2</v>
      </c>
      <c r="CM171" s="34">
        <f t="shared" si="2701"/>
        <v>4.560852426706085E-2</v>
      </c>
      <c r="CO171" s="9">
        <f t="shared" ref="CO171:CP171" si="2702">CO34</f>
        <v>35</v>
      </c>
      <c r="CP171" s="18" t="str">
        <f t="shared" si="2702"/>
        <v>Salt Lake</v>
      </c>
      <c r="CQ171" s="34">
        <f t="shared" ref="CQ171:CZ171" si="2703">IFERROR(CQ216/CQ261, 0)</f>
        <v>5.4991034070531977E-2</v>
      </c>
      <c r="CR171" s="34">
        <f t="shared" si="2703"/>
        <v>6.1041841964354013E-2</v>
      </c>
      <c r="CS171" s="34">
        <f t="shared" si="2703"/>
        <v>7.7102980007544328E-2</v>
      </c>
      <c r="CT171" s="34">
        <f t="shared" si="2703"/>
        <v>6.1877837062992755E-2</v>
      </c>
      <c r="CU171" s="34">
        <f t="shared" si="2703"/>
        <v>5.853883383268034E-2</v>
      </c>
      <c r="CV171" s="34">
        <f t="shared" si="2703"/>
        <v>6.1504458501638597E-2</v>
      </c>
      <c r="CW171" s="34">
        <f t="shared" si="2703"/>
        <v>6.0577274388016078E-2</v>
      </c>
      <c r="CX171" s="34">
        <f t="shared" si="2703"/>
        <v>6.5540638082864158E-2</v>
      </c>
      <c r="CY171" s="34">
        <f t="shared" si="2703"/>
        <v>5.8192955589586523E-2</v>
      </c>
      <c r="CZ171" s="34">
        <f t="shared" si="2703"/>
        <v>7.5703826703902174E-2</v>
      </c>
      <c r="DB171" s="9">
        <f t="shared" ref="DB171:DC171" si="2704">DB34</f>
        <v>35</v>
      </c>
      <c r="DC171" s="18" t="str">
        <f t="shared" si="2704"/>
        <v>Salt Lake</v>
      </c>
      <c r="DD171" s="34">
        <f t="shared" ref="DD171:DM171" si="2705">IFERROR(DD216/DD261, 0)</f>
        <v>3.3275077036287543E-2</v>
      </c>
      <c r="DE171" s="34">
        <f t="shared" si="2705"/>
        <v>3.5299806576402318E-2</v>
      </c>
      <c r="DF171" s="34">
        <f t="shared" si="2705"/>
        <v>3.0939604977737185E-2</v>
      </c>
      <c r="DG171" s="34">
        <f t="shared" si="2705"/>
        <v>3.3847215830648869E-2</v>
      </c>
      <c r="DH171" s="34">
        <f t="shared" si="2705"/>
        <v>3.0505612850232729E-2</v>
      </c>
      <c r="DI171" s="34">
        <f t="shared" si="2705"/>
        <v>3.238070267435763E-2</v>
      </c>
      <c r="DJ171" s="34">
        <f t="shared" si="2705"/>
        <v>3.0957369478770258E-2</v>
      </c>
      <c r="DK171" s="34">
        <f t="shared" si="2705"/>
        <v>3.6198347107438016E-2</v>
      </c>
      <c r="DL171" s="34">
        <f t="shared" si="2705"/>
        <v>3.1289506953223765E-2</v>
      </c>
      <c r="DM171" s="34">
        <f t="shared" si="2705"/>
        <v>3.3139512788355564E-2</v>
      </c>
      <c r="DO171" s="9">
        <f t="shared" ref="DO171:DP171" si="2706">DO34</f>
        <v>35</v>
      </c>
      <c r="DP171" s="18" t="str">
        <f t="shared" si="2706"/>
        <v>Salt Lake</v>
      </c>
      <c r="DQ171" s="34">
        <f t="shared" ref="DQ171:DZ171" si="2707">IFERROR(DQ216/DQ261, 0)</f>
        <v>2.8228521411257743E-2</v>
      </c>
      <c r="DR171" s="34">
        <f t="shared" si="2707"/>
        <v>2.828877989990124E-2</v>
      </c>
      <c r="DS171" s="34">
        <f t="shared" si="2707"/>
        <v>2.9844533038730647E-2</v>
      </c>
      <c r="DT171" s="34">
        <f t="shared" si="2707"/>
        <v>2.6628294935247702E-2</v>
      </c>
      <c r="DU171" s="34">
        <f t="shared" si="2707"/>
        <v>2.5230928431208437E-2</v>
      </c>
      <c r="DV171" s="34">
        <f t="shared" si="2707"/>
        <v>2.865012168286676E-2</v>
      </c>
      <c r="DW171" s="34">
        <f t="shared" si="2707"/>
        <v>2.8013403810832411E-2</v>
      </c>
      <c r="DX171" s="34">
        <f t="shared" si="2707"/>
        <v>2.5677087519087038E-2</v>
      </c>
      <c r="DY171" s="34">
        <f t="shared" si="2707"/>
        <v>2.7692065284470647E-2</v>
      </c>
      <c r="DZ171" s="34">
        <f t="shared" si="2707"/>
        <v>2.664042501189879E-2</v>
      </c>
      <c r="EB171" s="9">
        <f t="shared" ref="EB171:EC171" si="2708">EB34</f>
        <v>35</v>
      </c>
      <c r="EC171" s="18" t="str">
        <f t="shared" si="2708"/>
        <v>Salt Lake</v>
      </c>
      <c r="ED171" s="34">
        <f t="shared" ref="ED171:EM171" si="2709">IFERROR(ED216/ED261, 0)</f>
        <v>1.9341795143468767E-2</v>
      </c>
      <c r="EE171" s="34">
        <f t="shared" si="2709"/>
        <v>1.8314398943196829E-2</v>
      </c>
      <c r="EF171" s="34">
        <f t="shared" si="2709"/>
        <v>1.9093078758949882E-2</v>
      </c>
      <c r="EG171" s="34">
        <f t="shared" si="2709"/>
        <v>2.2491093369124339E-2</v>
      </c>
      <c r="EH171" s="34">
        <f t="shared" si="2709"/>
        <v>1.9910821140408447E-2</v>
      </c>
      <c r="EI171" s="34">
        <f t="shared" si="2709"/>
        <v>1.9043859154400013E-2</v>
      </c>
      <c r="EJ171" s="34">
        <f t="shared" si="2709"/>
        <v>2.2221416660624955E-2</v>
      </c>
      <c r="EK171" s="34">
        <f t="shared" si="2709"/>
        <v>1.890636388383958E-2</v>
      </c>
      <c r="EL171" s="34">
        <f t="shared" si="2709"/>
        <v>2.1504742330564867E-2</v>
      </c>
      <c r="EM171" s="34">
        <f t="shared" si="2709"/>
        <v>2.1254417824394533E-2</v>
      </c>
      <c r="EO171" s="9">
        <f t="shared" ref="EO171:EP171" si="2710">EO34</f>
        <v>35</v>
      </c>
      <c r="EP171" s="18" t="str">
        <f t="shared" si="2710"/>
        <v>Salt Lake</v>
      </c>
      <c r="EQ171" s="34">
        <f t="shared" ref="EQ171:EZ171" si="2711">IFERROR(EQ216/EQ261, 0)</f>
        <v>3.6669970267591674E-2</v>
      </c>
      <c r="ER171" s="34">
        <f t="shared" si="2711"/>
        <v>3.8633204068193462E-2</v>
      </c>
      <c r="ES171" s="34">
        <f t="shared" si="2711"/>
        <v>3.6716753063710854E-2</v>
      </c>
      <c r="ET171" s="34">
        <f t="shared" si="2711"/>
        <v>3.1552444968008686E-2</v>
      </c>
      <c r="EU171" s="34">
        <f t="shared" si="2711"/>
        <v>3.7312763476544983E-2</v>
      </c>
      <c r="EV171" s="34">
        <f t="shared" si="2711"/>
        <v>3.2324279942092866E-2</v>
      </c>
      <c r="EW171" s="34">
        <f t="shared" si="2711"/>
        <v>3.8747410746923359E-2</v>
      </c>
      <c r="EX171" s="34">
        <f t="shared" si="2711"/>
        <v>3.3745293990105063E-2</v>
      </c>
      <c r="EY171" s="34">
        <f t="shared" si="2711"/>
        <v>3.9662807862636935E-2</v>
      </c>
      <c r="EZ171" s="34">
        <f t="shared" si="2711"/>
        <v>3.5980078398697143E-2</v>
      </c>
      <c r="FB171" s="9">
        <f t="shared" ref="FB171:FC171" si="2712">FB34</f>
        <v>35</v>
      </c>
      <c r="FC171" s="18" t="str">
        <f t="shared" si="2712"/>
        <v>Salt Lake</v>
      </c>
      <c r="FD171" s="34">
        <f t="shared" ref="FD171:FM171" si="2713">IFERROR(FD216/FD261, 0)</f>
        <v>4.1333857099209989E-2</v>
      </c>
      <c r="FE171" s="34">
        <f t="shared" si="2713"/>
        <v>4.9608467429653212E-2</v>
      </c>
      <c r="FF171" s="34">
        <f t="shared" si="2713"/>
        <v>4.9747048903878585E-2</v>
      </c>
      <c r="FG171" s="34">
        <f t="shared" si="2713"/>
        <v>4.6244928376252381E-2</v>
      </c>
      <c r="FH171" s="34">
        <f t="shared" si="2713"/>
        <v>5.0406769960345037E-2</v>
      </c>
      <c r="FI171" s="34">
        <f t="shared" si="2713"/>
        <v>4.1663289292372535E-2</v>
      </c>
      <c r="FJ171" s="34">
        <f t="shared" si="2713"/>
        <v>4.1565095236127753E-2</v>
      </c>
      <c r="FK171" s="34">
        <f t="shared" si="2713"/>
        <v>4.7588058244529406E-2</v>
      </c>
      <c r="FL171" s="34">
        <f t="shared" si="2713"/>
        <v>4.7982897185161723E-2</v>
      </c>
      <c r="FM171" s="34">
        <f t="shared" si="2713"/>
        <v>4.6170237954303306E-2</v>
      </c>
      <c r="FO171" s="9">
        <f t="shared" ref="FO171:FP171" si="2714">FO34</f>
        <v>35</v>
      </c>
      <c r="FP171" s="18" t="str">
        <f t="shared" si="2714"/>
        <v>Salt Lake</v>
      </c>
      <c r="FQ171" s="34">
        <f t="shared" ref="FQ171:FZ171" si="2715">IFERROR(FQ216/FQ261, 0)</f>
        <v>4.4788232310423538E-2</v>
      </c>
      <c r="FR171" s="34">
        <f t="shared" si="2715"/>
        <v>5.2327875320576048E-2</v>
      </c>
      <c r="FS171" s="34">
        <f t="shared" si="2715"/>
        <v>5.609968968192397E-2</v>
      </c>
      <c r="FT171" s="34">
        <f t="shared" si="2715"/>
        <v>4.9181933966885472E-2</v>
      </c>
      <c r="FU171" s="34">
        <f t="shared" si="2715"/>
        <v>4.0403032721468474E-2</v>
      </c>
      <c r="FV171" s="34">
        <f t="shared" si="2715"/>
        <v>4.6008592266959733E-2</v>
      </c>
      <c r="FW171" s="34">
        <f t="shared" si="2715"/>
        <v>5.7772151898734178E-2</v>
      </c>
      <c r="FX171" s="34">
        <f t="shared" si="2715"/>
        <v>4.7520242914979756E-2</v>
      </c>
      <c r="FY171" s="34">
        <f t="shared" si="2715"/>
        <v>4.6935589464672405E-2</v>
      </c>
      <c r="FZ171" s="34">
        <f t="shared" si="2715"/>
        <v>5.1573814097827693E-2</v>
      </c>
      <c r="GB171" s="9">
        <f t="shared" ref="GB171:GC171" si="2716">GB34</f>
        <v>35</v>
      </c>
      <c r="GC171" s="18" t="str">
        <f t="shared" si="2716"/>
        <v>Salt Lake</v>
      </c>
      <c r="GD171" s="34">
        <f t="shared" ref="GD171:GM171" si="2717">IFERROR(GD216/GD261, 0)</f>
        <v>0.21573033707865169</v>
      </c>
      <c r="GE171" s="34">
        <f t="shared" si="2717"/>
        <v>0.22328931572629052</v>
      </c>
      <c r="GF171" s="34">
        <f t="shared" si="2717"/>
        <v>0.25735294117647056</v>
      </c>
      <c r="GG171" s="34">
        <f t="shared" si="2717"/>
        <v>0.26111908177905307</v>
      </c>
      <c r="GH171" s="34">
        <f t="shared" si="2717"/>
        <v>0.29681978798586572</v>
      </c>
      <c r="GI171" s="34">
        <f t="shared" si="2717"/>
        <v>0.32006369426751591</v>
      </c>
      <c r="GJ171" s="34">
        <f t="shared" si="2717"/>
        <v>0.26364846870838882</v>
      </c>
      <c r="GK171" s="34">
        <f t="shared" si="2717"/>
        <v>0.27948113207547171</v>
      </c>
      <c r="GL171" s="34">
        <f t="shared" si="2717"/>
        <v>0.33376288659793812</v>
      </c>
      <c r="GM171" s="34">
        <f t="shared" si="2717"/>
        <v>0.24371859296482412</v>
      </c>
    </row>
    <row r="172" spans="2:195" x14ac:dyDescent="0.25">
      <c r="B172" s="9">
        <f t="shared" si="2195"/>
        <v>37</v>
      </c>
      <c r="C172" s="18" t="str">
        <f t="shared" si="2195"/>
        <v>San Juan</v>
      </c>
      <c r="D172" s="34">
        <f t="shared" ref="D172:M172" si="2718">IFERROR(D217/D262, 0)</f>
        <v>5.1585708550782816E-2</v>
      </c>
      <c r="E172" s="34">
        <f t="shared" si="2718"/>
        <v>5.2465233881163087E-2</v>
      </c>
      <c r="F172" s="34">
        <f t="shared" si="2718"/>
        <v>5.0058433969614333E-2</v>
      </c>
      <c r="G172" s="34">
        <f t="shared" si="2718"/>
        <v>5.5885363357215966E-2</v>
      </c>
      <c r="H172" s="34">
        <f t="shared" si="2718"/>
        <v>5.3682628301481641E-2</v>
      </c>
      <c r="I172" s="34">
        <f t="shared" si="2718"/>
        <v>4.4757817290006129E-2</v>
      </c>
      <c r="J172" s="34">
        <f t="shared" si="2718"/>
        <v>4.9568965517241381E-2</v>
      </c>
      <c r="K172" s="34">
        <f t="shared" si="2718"/>
        <v>4.8296007789678679E-2</v>
      </c>
      <c r="L172" s="34">
        <f t="shared" si="2718"/>
        <v>4.5641601197156753E-2</v>
      </c>
      <c r="M172" s="34">
        <f t="shared" si="2718"/>
        <v>4.5503211991434686E-2</v>
      </c>
      <c r="O172" s="9">
        <f t="shared" ref="O172:P172" si="2719">O35</f>
        <v>37</v>
      </c>
      <c r="P172" s="18" t="str">
        <f t="shared" si="2719"/>
        <v>San Juan</v>
      </c>
      <c r="Q172" s="34">
        <f t="shared" ref="Q172:Z172" si="2720">IFERROR(Q217/Q262, 0)</f>
        <v>0.27850877192982454</v>
      </c>
      <c r="R172" s="34">
        <f t="shared" si="2720"/>
        <v>0.26804123711340205</v>
      </c>
      <c r="S172" s="34">
        <f t="shared" si="2720"/>
        <v>0.21868365180467092</v>
      </c>
      <c r="T172" s="34">
        <f t="shared" si="2720"/>
        <v>0.26666666666666666</v>
      </c>
      <c r="U172" s="34">
        <f t="shared" si="2720"/>
        <v>0.25</v>
      </c>
      <c r="V172" s="34">
        <f t="shared" si="2720"/>
        <v>0.25396825396825395</v>
      </c>
      <c r="W172" s="34">
        <f t="shared" si="2720"/>
        <v>0.28947368421052633</v>
      </c>
      <c r="X172" s="34">
        <f t="shared" si="2720"/>
        <v>0.33827893175074186</v>
      </c>
      <c r="Y172" s="34">
        <f t="shared" si="2720"/>
        <v>0.32089552238805968</v>
      </c>
      <c r="Z172" s="34">
        <f t="shared" si="2720"/>
        <v>0.39583333333333331</v>
      </c>
      <c r="AB172" s="9">
        <f t="shared" ref="AB172:AC172" si="2721">AB35</f>
        <v>37</v>
      </c>
      <c r="AC172" s="18" t="str">
        <f t="shared" si="2721"/>
        <v>San Juan</v>
      </c>
      <c r="AD172" s="34">
        <f t="shared" ref="AD172:AM172" si="2722">IFERROR(AD217/AD262, 0)</f>
        <v>0.28790786948176583</v>
      </c>
      <c r="AE172" s="34">
        <f t="shared" si="2722"/>
        <v>0.21844660194174756</v>
      </c>
      <c r="AF172" s="34">
        <f t="shared" si="2722"/>
        <v>0.2376425855513308</v>
      </c>
      <c r="AG172" s="34">
        <f t="shared" si="2722"/>
        <v>0.24151696606786427</v>
      </c>
      <c r="AH172" s="34">
        <f t="shared" si="2722"/>
        <v>0.18619246861924685</v>
      </c>
      <c r="AI172" s="34">
        <f t="shared" si="2722"/>
        <v>0.26459143968871596</v>
      </c>
      <c r="AJ172" s="34">
        <f t="shared" si="2722"/>
        <v>0.27490774907749077</v>
      </c>
      <c r="AK172" s="34">
        <f t="shared" si="2722"/>
        <v>0.18466898954703834</v>
      </c>
      <c r="AL172" s="34">
        <f t="shared" si="2722"/>
        <v>0.22477876106194691</v>
      </c>
      <c r="AM172" s="34">
        <f t="shared" si="2722"/>
        <v>0.24061433447098976</v>
      </c>
      <c r="AO172" s="9">
        <f t="shared" ref="AO172:AP172" si="2723">AO35</f>
        <v>37</v>
      </c>
      <c r="AP172" s="18" t="str">
        <f t="shared" si="2723"/>
        <v>San Juan</v>
      </c>
      <c r="AQ172" s="34">
        <f t="shared" ref="AQ172:AZ172" si="2724">IFERROR(AQ217/AQ262, 0)</f>
        <v>0.32075471698113206</v>
      </c>
      <c r="AR172" s="34">
        <f t="shared" si="2724"/>
        <v>0.32894736842105265</v>
      </c>
      <c r="AS172" s="34">
        <f t="shared" si="2724"/>
        <v>0.354014598540146</v>
      </c>
      <c r="AT172" s="34">
        <f t="shared" si="2724"/>
        <v>0.32081911262798635</v>
      </c>
      <c r="AU172" s="34">
        <f t="shared" si="2724"/>
        <v>0.33333333333333331</v>
      </c>
      <c r="AV172" s="34">
        <f t="shared" si="2724"/>
        <v>0.34080717488789236</v>
      </c>
      <c r="AW172" s="34">
        <f t="shared" si="2724"/>
        <v>0.36363636363636365</v>
      </c>
      <c r="AX172" s="34">
        <f t="shared" si="2724"/>
        <v>0.40298507462686567</v>
      </c>
      <c r="AY172" s="34">
        <f t="shared" si="2724"/>
        <v>0.40860215053763443</v>
      </c>
      <c r="AZ172" s="34">
        <f t="shared" si="2724"/>
        <v>0.39383561643835618</v>
      </c>
      <c r="BB172" s="9">
        <f t="shared" ref="BB172:BC172" si="2725">BB35</f>
        <v>37</v>
      </c>
      <c r="BC172" s="18" t="str">
        <f t="shared" si="2725"/>
        <v>San Juan</v>
      </c>
      <c r="BD172" s="34">
        <f t="shared" ref="BD172:BM172" si="2726">IFERROR(BD217/BD262, 0)</f>
        <v>0.53703703703703709</v>
      </c>
      <c r="BE172" s="34">
        <f t="shared" si="2726"/>
        <v>0.550561797752809</v>
      </c>
      <c r="BF172" s="34">
        <f t="shared" si="2726"/>
        <v>0.54320987654320985</v>
      </c>
      <c r="BG172" s="34">
        <f t="shared" si="2726"/>
        <v>0.48333333333333334</v>
      </c>
      <c r="BH172" s="34">
        <f t="shared" si="2726"/>
        <v>0.5280898876404494</v>
      </c>
      <c r="BI172" s="34">
        <f t="shared" si="2726"/>
        <v>0.55421686746987953</v>
      </c>
      <c r="BJ172" s="34">
        <f t="shared" si="2726"/>
        <v>0.42857142857142855</v>
      </c>
      <c r="BK172" s="34">
        <f t="shared" si="2726"/>
        <v>0.36734693877551022</v>
      </c>
      <c r="BL172" s="34">
        <f t="shared" si="2726"/>
        <v>0.38620689655172413</v>
      </c>
      <c r="BM172" s="34">
        <f t="shared" si="2726"/>
        <v>0.47244094488188976</v>
      </c>
      <c r="BO172" s="9">
        <f t="shared" ref="BO172:BP172" si="2727">BO35</f>
        <v>37</v>
      </c>
      <c r="BP172" s="18" t="str">
        <f t="shared" si="2727"/>
        <v>San Juan</v>
      </c>
      <c r="BQ172" s="34">
        <f t="shared" ref="BQ172:BZ172" si="2728">IFERROR(BQ217/BQ262, 0)</f>
        <v>0.22047244094488189</v>
      </c>
      <c r="BR172" s="34">
        <f t="shared" si="2728"/>
        <v>0.19444444444444445</v>
      </c>
      <c r="BS172" s="34">
        <f t="shared" si="2728"/>
        <v>0.2208029197080292</v>
      </c>
      <c r="BT172" s="34">
        <f t="shared" si="2728"/>
        <v>0.24948024948024949</v>
      </c>
      <c r="BU172" s="34">
        <f t="shared" si="2728"/>
        <v>0.30110497237569062</v>
      </c>
      <c r="BV172" s="34">
        <f t="shared" si="2728"/>
        <v>0.27901234567901234</v>
      </c>
      <c r="BW172" s="34">
        <f t="shared" si="2728"/>
        <v>0.28000000000000003</v>
      </c>
      <c r="BX172" s="34">
        <f t="shared" si="2728"/>
        <v>0.24766355140186916</v>
      </c>
      <c r="BY172" s="34">
        <f t="shared" si="2728"/>
        <v>0.22573363431151242</v>
      </c>
      <c r="BZ172" s="34">
        <f t="shared" si="2728"/>
        <v>0.22600000000000001</v>
      </c>
      <c r="CB172" s="9">
        <f t="shared" ref="CB172:CC172" si="2729">CB35</f>
        <v>37</v>
      </c>
      <c r="CC172" s="18" t="str">
        <f t="shared" si="2729"/>
        <v>San Juan</v>
      </c>
      <c r="CD172" s="34">
        <f t="shared" ref="CD172:CM172" si="2730">IFERROR(CD217/CD262, 0)</f>
        <v>0.36979166666666669</v>
      </c>
      <c r="CE172" s="34">
        <f t="shared" si="2730"/>
        <v>0.33333333333333331</v>
      </c>
      <c r="CF172" s="34">
        <f t="shared" si="2730"/>
        <v>0.29032258064516131</v>
      </c>
      <c r="CG172" s="34">
        <f t="shared" si="2730"/>
        <v>0.33112582781456956</v>
      </c>
      <c r="CH172" s="34">
        <f t="shared" si="2730"/>
        <v>0.30681818181818182</v>
      </c>
      <c r="CI172" s="34">
        <f t="shared" si="2730"/>
        <v>0.31868131868131866</v>
      </c>
      <c r="CJ172" s="34">
        <f t="shared" si="2730"/>
        <v>0.38502673796791442</v>
      </c>
      <c r="CK172" s="34">
        <f t="shared" si="2730"/>
        <v>0.3446601941747573</v>
      </c>
      <c r="CL172" s="34">
        <f t="shared" si="2730"/>
        <v>0.44117647058823528</v>
      </c>
      <c r="CM172" s="34">
        <f t="shared" si="2730"/>
        <v>0.36238532110091742</v>
      </c>
      <c r="CO172" s="9">
        <f t="shared" ref="CO172:CP172" si="2731">CO35</f>
        <v>37</v>
      </c>
      <c r="CP172" s="18" t="str">
        <f t="shared" si="2731"/>
        <v>San Juan</v>
      </c>
      <c r="CQ172" s="34">
        <f t="shared" ref="CQ172:CZ172" si="2732">IFERROR(CQ217/CQ262, 0)</f>
        <v>0.72222222222222221</v>
      </c>
      <c r="CR172" s="34">
        <f t="shared" si="2732"/>
        <v>0.61363636363636365</v>
      </c>
      <c r="CS172" s="34">
        <f t="shared" si="2732"/>
        <v>0.55555555555555558</v>
      </c>
      <c r="CT172" s="34">
        <f t="shared" si="2732"/>
        <v>0.52307692307692311</v>
      </c>
      <c r="CU172" s="34">
        <f t="shared" si="2732"/>
        <v>0.58181818181818179</v>
      </c>
      <c r="CV172" s="34">
        <f t="shared" si="2732"/>
        <v>0.53947368421052633</v>
      </c>
      <c r="CW172" s="34">
        <f t="shared" si="2732"/>
        <v>0.5757575757575758</v>
      </c>
      <c r="CX172" s="34">
        <f t="shared" si="2732"/>
        <v>0.88235294117647056</v>
      </c>
      <c r="CY172" s="34">
        <f t="shared" si="2732"/>
        <v>0.97142857142857142</v>
      </c>
      <c r="CZ172" s="34">
        <f t="shared" si="2732"/>
        <v>0.8</v>
      </c>
      <c r="DB172" s="9">
        <f t="shared" ref="DB172:DC172" si="2733">DB35</f>
        <v>37</v>
      </c>
      <c r="DC172" s="18" t="str">
        <f t="shared" si="2733"/>
        <v>San Juan</v>
      </c>
      <c r="DD172" s="34">
        <f t="shared" ref="DD172:DM172" si="2734">IFERROR(DD217/DD262, 0)</f>
        <v>0.59649122807017541</v>
      </c>
      <c r="DE172" s="34">
        <f t="shared" si="2734"/>
        <v>0.52500000000000002</v>
      </c>
      <c r="DF172" s="34">
        <f t="shared" si="2734"/>
        <v>0.49056603773584906</v>
      </c>
      <c r="DG172" s="34">
        <f t="shared" si="2734"/>
        <v>0.4336283185840708</v>
      </c>
      <c r="DH172" s="34">
        <f t="shared" si="2734"/>
        <v>0.45161290322580644</v>
      </c>
      <c r="DI172" s="34">
        <f t="shared" si="2734"/>
        <v>0.32704402515723269</v>
      </c>
      <c r="DJ172" s="34">
        <f t="shared" si="2734"/>
        <v>0.37735849056603776</v>
      </c>
      <c r="DK172" s="34">
        <f t="shared" si="2734"/>
        <v>0.34693877551020408</v>
      </c>
      <c r="DL172" s="34">
        <f t="shared" si="2734"/>
        <v>0.3253012048192771</v>
      </c>
      <c r="DM172" s="34">
        <f t="shared" si="2734"/>
        <v>0.46226415094339623</v>
      </c>
      <c r="DO172" s="9">
        <f t="shared" ref="DO172:DP172" si="2735">DO35</f>
        <v>37</v>
      </c>
      <c r="DP172" s="18" t="str">
        <f t="shared" si="2735"/>
        <v>San Juan</v>
      </c>
      <c r="DQ172" s="34">
        <f t="shared" ref="DQ172:DZ172" si="2736">IFERROR(DQ217/DQ262, 0)</f>
        <v>0.45833333333333331</v>
      </c>
      <c r="DR172" s="34">
        <f t="shared" si="2736"/>
        <v>0.33823529411764708</v>
      </c>
      <c r="DS172" s="34">
        <f t="shared" si="2736"/>
        <v>0.32407407407407407</v>
      </c>
      <c r="DT172" s="34">
        <f t="shared" si="2736"/>
        <v>0.2932330827067669</v>
      </c>
      <c r="DU172" s="34">
        <f t="shared" si="2736"/>
        <v>0.31336405529953915</v>
      </c>
      <c r="DV172" s="34">
        <f t="shared" si="2736"/>
        <v>0.2570093457943925</v>
      </c>
      <c r="DW172" s="34">
        <f t="shared" si="2736"/>
        <v>0.31645569620253167</v>
      </c>
      <c r="DX172" s="34">
        <f t="shared" si="2736"/>
        <v>0.28048780487804881</v>
      </c>
      <c r="DY172" s="34">
        <f t="shared" si="2736"/>
        <v>0.29729729729729731</v>
      </c>
      <c r="DZ172" s="34">
        <f t="shared" si="2736"/>
        <v>0.33760683760683763</v>
      </c>
      <c r="EB172" s="9">
        <f t="shared" ref="EB172:EC172" si="2737">EB35</f>
        <v>37</v>
      </c>
      <c r="EC172" s="18" t="str">
        <f t="shared" si="2737"/>
        <v>San Juan</v>
      </c>
      <c r="ED172" s="34">
        <f t="shared" ref="ED172:EM172" si="2738">IFERROR(ED217/ED262, 0)</f>
        <v>0.15245130960376091</v>
      </c>
      <c r="EE172" s="34">
        <f t="shared" si="2738"/>
        <v>0.13050570962479607</v>
      </c>
      <c r="EF172" s="34">
        <f t="shared" si="2738"/>
        <v>0.1239193083573487</v>
      </c>
      <c r="EG172" s="34">
        <f t="shared" si="2738"/>
        <v>0.11898016997167139</v>
      </c>
      <c r="EH172" s="34">
        <f t="shared" si="2738"/>
        <v>0.13435003631082063</v>
      </c>
      <c r="EI172" s="34">
        <f t="shared" si="2738"/>
        <v>0.13115891741845939</v>
      </c>
      <c r="EJ172" s="34">
        <f t="shared" si="2738"/>
        <v>0.11428571428571428</v>
      </c>
      <c r="EK172" s="34">
        <f t="shared" si="2738"/>
        <v>0.11799761620977355</v>
      </c>
      <c r="EL172" s="34">
        <f t="shared" si="2738"/>
        <v>0.11157517899761336</v>
      </c>
      <c r="EM172" s="34">
        <f t="shared" si="2738"/>
        <v>0.12601156069364161</v>
      </c>
      <c r="EO172" s="9">
        <f t="shared" ref="EO172:EP172" si="2739">EO35</f>
        <v>37</v>
      </c>
      <c r="EP172" s="18" t="str">
        <f t="shared" si="2739"/>
        <v>San Juan</v>
      </c>
      <c r="EQ172" s="34">
        <f t="shared" ref="EQ172:EZ172" si="2740">IFERROR(EQ217/EQ262, 0)</f>
        <v>0.22549019607843138</v>
      </c>
      <c r="ER172" s="34">
        <f t="shared" si="2740"/>
        <v>0.21171171171171171</v>
      </c>
      <c r="ES172" s="34">
        <f t="shared" si="2740"/>
        <v>0.21466666666666667</v>
      </c>
      <c r="ET172" s="34">
        <f t="shared" si="2740"/>
        <v>0.21652892561983472</v>
      </c>
      <c r="EU172" s="34">
        <f t="shared" si="2740"/>
        <v>0.24711696869851729</v>
      </c>
      <c r="EV172" s="34">
        <f t="shared" si="2740"/>
        <v>0.24766355140186916</v>
      </c>
      <c r="EW172" s="34">
        <f t="shared" si="2740"/>
        <v>0.20537124802527645</v>
      </c>
      <c r="EX172" s="34">
        <f t="shared" si="2740"/>
        <v>0.19630872483221476</v>
      </c>
      <c r="EY172" s="34">
        <f t="shared" si="2740"/>
        <v>0.19822485207100593</v>
      </c>
      <c r="EZ172" s="34">
        <f t="shared" si="2740"/>
        <v>0.23684210526315788</v>
      </c>
      <c r="FB172" s="9">
        <f t="shared" ref="FB172:FC172" si="2741">FB35</f>
        <v>37</v>
      </c>
      <c r="FC172" s="18" t="str">
        <f t="shared" si="2741"/>
        <v>San Juan</v>
      </c>
      <c r="FD172" s="34">
        <f t="shared" ref="FD172:FM172" si="2742">IFERROR(FD217/FD262, 0)</f>
        <v>0.58823529411764708</v>
      </c>
      <c r="FE172" s="34">
        <f t="shared" si="2742"/>
        <v>0.45161290322580644</v>
      </c>
      <c r="FF172" s="34">
        <f t="shared" si="2742"/>
        <v>0.47517730496453903</v>
      </c>
      <c r="FG172" s="34">
        <f t="shared" si="2742"/>
        <v>0.39622641509433965</v>
      </c>
      <c r="FH172" s="34">
        <f t="shared" si="2742"/>
        <v>0.39490445859872614</v>
      </c>
      <c r="FI172" s="34">
        <f t="shared" si="2742"/>
        <v>0.30769230769230771</v>
      </c>
      <c r="FJ172" s="34">
        <f t="shared" si="2742"/>
        <v>0.36042402826855124</v>
      </c>
      <c r="FK172" s="34">
        <f t="shared" si="2742"/>
        <v>0.3359375</v>
      </c>
      <c r="FL172" s="34">
        <f t="shared" si="2742"/>
        <v>0.34228187919463088</v>
      </c>
      <c r="FM172" s="34">
        <f t="shared" si="2742"/>
        <v>0.37313432835820898</v>
      </c>
      <c r="FO172" s="9">
        <f t="shared" ref="FO172:FP172" si="2743">FO35</f>
        <v>37</v>
      </c>
      <c r="FP172" s="18" t="str">
        <f t="shared" si="2743"/>
        <v>San Juan</v>
      </c>
      <c r="FQ172" s="34">
        <f t="shared" ref="FQ172:FZ172" si="2744">IFERROR(FQ217/FQ262, 0)</f>
        <v>0.2810810810810811</v>
      </c>
      <c r="FR172" s="34">
        <f t="shared" si="2744"/>
        <v>0.271505376344086</v>
      </c>
      <c r="FS172" s="34">
        <f t="shared" si="2744"/>
        <v>0.23697916666666666</v>
      </c>
      <c r="FT172" s="34">
        <f t="shared" si="2744"/>
        <v>0.2441860465116279</v>
      </c>
      <c r="FU172" s="34">
        <f t="shared" si="2744"/>
        <v>0.19667590027700832</v>
      </c>
      <c r="FV172" s="34">
        <f t="shared" si="2744"/>
        <v>0.24269005847953215</v>
      </c>
      <c r="FW172" s="34">
        <f t="shared" si="2744"/>
        <v>0.19692307692307692</v>
      </c>
      <c r="FX172" s="34">
        <f t="shared" si="2744"/>
        <v>0.20958083832335328</v>
      </c>
      <c r="FY172" s="34">
        <f t="shared" si="2744"/>
        <v>0.25609756097560976</v>
      </c>
      <c r="FZ172" s="34">
        <f t="shared" si="2744"/>
        <v>0.2857142857142857</v>
      </c>
      <c r="GB172" s="9">
        <f t="shared" ref="GB172:GC172" si="2745">GB35</f>
        <v>37</v>
      </c>
      <c r="GC172" s="18" t="str">
        <f t="shared" si="2745"/>
        <v>San Juan</v>
      </c>
      <c r="GD172" s="34">
        <f t="shared" ref="GD172:GM172" si="2746">IFERROR(GD217/GD262, 0)</f>
        <v>0</v>
      </c>
      <c r="GE172" s="34">
        <f t="shared" si="2746"/>
        <v>0</v>
      </c>
      <c r="GF172" s="34">
        <f t="shared" si="2746"/>
        <v>0</v>
      </c>
      <c r="GG172" s="34">
        <f t="shared" si="2746"/>
        <v>0</v>
      </c>
      <c r="GH172" s="34">
        <f t="shared" si="2746"/>
        <v>0</v>
      </c>
      <c r="GI172" s="34">
        <f t="shared" si="2746"/>
        <v>0</v>
      </c>
      <c r="GJ172" s="34">
        <f t="shared" si="2746"/>
        <v>0</v>
      </c>
      <c r="GK172" s="34">
        <f t="shared" si="2746"/>
        <v>0</v>
      </c>
      <c r="GL172" s="34">
        <f t="shared" si="2746"/>
        <v>0</v>
      </c>
      <c r="GM172" s="34">
        <f t="shared" si="2746"/>
        <v>0</v>
      </c>
    </row>
    <row r="173" spans="2:195" x14ac:dyDescent="0.25">
      <c r="B173" s="9">
        <f t="shared" si="2195"/>
        <v>39</v>
      </c>
      <c r="C173" s="18" t="str">
        <f t="shared" si="2195"/>
        <v>Sanpete</v>
      </c>
      <c r="D173" s="34">
        <f t="shared" ref="D173:M173" si="2747">IFERROR(D218/D263, 0)</f>
        <v>5.0452399685287176E-2</v>
      </c>
      <c r="E173" s="34">
        <f t="shared" si="2747"/>
        <v>5.0451882014102695E-2</v>
      </c>
      <c r="F173" s="34">
        <f t="shared" si="2747"/>
        <v>4.4455445544554453E-2</v>
      </c>
      <c r="G173" s="34">
        <f t="shared" si="2747"/>
        <v>4.5055821371610842E-2</v>
      </c>
      <c r="H173" s="34">
        <f t="shared" si="2747"/>
        <v>6.9708874785937347E-2</v>
      </c>
      <c r="I173" s="34">
        <f t="shared" si="2747"/>
        <v>3.448624595469256E-2</v>
      </c>
      <c r="J173" s="34">
        <f t="shared" si="2747"/>
        <v>4.3625132709197954E-2</v>
      </c>
      <c r="K173" s="34">
        <f t="shared" si="2747"/>
        <v>4.9967002922598286E-2</v>
      </c>
      <c r="L173" s="34">
        <f t="shared" si="2747"/>
        <v>4.230179489492198E-2</v>
      </c>
      <c r="M173" s="34">
        <f t="shared" si="2747"/>
        <v>4.7647664835164832E-2</v>
      </c>
      <c r="O173" s="9">
        <f t="shared" ref="O173:P173" si="2748">O36</f>
        <v>39</v>
      </c>
      <c r="P173" s="18" t="str">
        <f t="shared" si="2748"/>
        <v>Sanpete</v>
      </c>
      <c r="Q173" s="34">
        <f t="shared" ref="Q173:Z173" si="2749">IFERROR(Q218/Q263, 0)</f>
        <v>0.18400687876182287</v>
      </c>
      <c r="R173" s="34">
        <f t="shared" si="2749"/>
        <v>0.17523975588491716</v>
      </c>
      <c r="S173" s="34">
        <f t="shared" si="2749"/>
        <v>0.16165413533834586</v>
      </c>
      <c r="T173" s="34">
        <f t="shared" si="2749"/>
        <v>0.18632958801498128</v>
      </c>
      <c r="U173" s="34">
        <f t="shared" si="2749"/>
        <v>0.17622523461939521</v>
      </c>
      <c r="V173" s="34">
        <f t="shared" si="2749"/>
        <v>0.17695473251028807</v>
      </c>
      <c r="W173" s="34">
        <f t="shared" si="2749"/>
        <v>0.18459915611814345</v>
      </c>
      <c r="X173" s="34">
        <f t="shared" si="2749"/>
        <v>0.18380062305295949</v>
      </c>
      <c r="Y173" s="34">
        <f t="shared" si="2749"/>
        <v>0.19664268585131894</v>
      </c>
      <c r="Z173" s="34">
        <f t="shared" si="2749"/>
        <v>0.19864559819413091</v>
      </c>
      <c r="AB173" s="9">
        <f t="shared" ref="AB173:AC173" si="2750">AB36</f>
        <v>39</v>
      </c>
      <c r="AC173" s="18" t="str">
        <f t="shared" si="2750"/>
        <v>Sanpete</v>
      </c>
      <c r="AD173" s="34">
        <f t="shared" ref="AD173:AM173" si="2751">IFERROR(AD218/AD263, 0)</f>
        <v>0.20072115384615385</v>
      </c>
      <c r="AE173" s="34">
        <f t="shared" si="2751"/>
        <v>0.22409326424870465</v>
      </c>
      <c r="AF173" s="34">
        <f t="shared" si="2751"/>
        <v>0.20975056689342403</v>
      </c>
      <c r="AG173" s="34">
        <f t="shared" si="2751"/>
        <v>0.22195985832349469</v>
      </c>
      <c r="AH173" s="34">
        <f t="shared" si="2751"/>
        <v>0.22619047619047619</v>
      </c>
      <c r="AI173" s="34">
        <f t="shared" si="2751"/>
        <v>0.19923002887391722</v>
      </c>
      <c r="AJ173" s="34">
        <f t="shared" si="2751"/>
        <v>0.19910714285714284</v>
      </c>
      <c r="AK173" s="34">
        <f t="shared" si="2751"/>
        <v>0.23039215686274508</v>
      </c>
      <c r="AL173" s="34">
        <f t="shared" si="2751"/>
        <v>0.25238095238095237</v>
      </c>
      <c r="AM173" s="34">
        <f t="shared" si="2751"/>
        <v>0.19668737060041408</v>
      </c>
      <c r="AO173" s="9">
        <f t="shared" ref="AO173:AP173" si="2752">AO36</f>
        <v>39</v>
      </c>
      <c r="AP173" s="18" t="str">
        <f t="shared" si="2752"/>
        <v>Sanpete</v>
      </c>
      <c r="AQ173" s="34">
        <f t="shared" ref="AQ173:AZ173" si="2753">IFERROR(AQ218/AQ263, 0)</f>
        <v>0.19431818181818181</v>
      </c>
      <c r="AR173" s="34">
        <f t="shared" si="2753"/>
        <v>0.17212249208025343</v>
      </c>
      <c r="AS173" s="34">
        <f t="shared" si="2753"/>
        <v>0.1902552204176334</v>
      </c>
      <c r="AT173" s="34">
        <f t="shared" si="2753"/>
        <v>0.19141914191419143</v>
      </c>
      <c r="AU173" s="34">
        <f t="shared" si="2753"/>
        <v>0.2119047619047619</v>
      </c>
      <c r="AV173" s="34">
        <f t="shared" si="2753"/>
        <v>0.21046077210460773</v>
      </c>
      <c r="AW173" s="34">
        <f t="shared" si="2753"/>
        <v>0.19607843137254902</v>
      </c>
      <c r="AX173" s="34">
        <f t="shared" si="2753"/>
        <v>0.19081632653061226</v>
      </c>
      <c r="AY173" s="34">
        <f t="shared" si="2753"/>
        <v>0.1744186046511628</v>
      </c>
      <c r="AZ173" s="34">
        <f t="shared" si="2753"/>
        <v>0.17577796467619849</v>
      </c>
      <c r="BB173" s="9">
        <f t="shared" ref="BB173:BC173" si="2754">BB36</f>
        <v>39</v>
      </c>
      <c r="BC173" s="18" t="str">
        <f t="shared" si="2754"/>
        <v>Sanpete</v>
      </c>
      <c r="BD173" s="34">
        <f t="shared" ref="BD173:BM173" si="2755">IFERROR(BD218/BD263, 0)</f>
        <v>0.5611510791366906</v>
      </c>
      <c r="BE173" s="34">
        <f t="shared" si="2755"/>
        <v>0.52615384615384619</v>
      </c>
      <c r="BF173" s="34">
        <f t="shared" si="2755"/>
        <v>0.43426294820717132</v>
      </c>
      <c r="BG173" s="34">
        <f t="shared" si="2755"/>
        <v>0.33333333333333331</v>
      </c>
      <c r="BH173" s="34">
        <f t="shared" si="2755"/>
        <v>0.34873949579831931</v>
      </c>
      <c r="BI173" s="34">
        <f t="shared" si="2755"/>
        <v>0.36036036036036034</v>
      </c>
      <c r="BJ173" s="34">
        <f t="shared" si="2755"/>
        <v>0.36815920398009949</v>
      </c>
      <c r="BK173" s="34">
        <f t="shared" si="2755"/>
        <v>0.38541666666666669</v>
      </c>
      <c r="BL173" s="34">
        <f t="shared" si="2755"/>
        <v>0.4329896907216495</v>
      </c>
      <c r="BM173" s="34">
        <f t="shared" si="2755"/>
        <v>0.41237113402061853</v>
      </c>
      <c r="BO173" s="9">
        <f t="shared" ref="BO173:BP173" si="2756">BO36</f>
        <v>39</v>
      </c>
      <c r="BP173" s="18" t="str">
        <f t="shared" si="2756"/>
        <v>Sanpete</v>
      </c>
      <c r="BQ173" s="34">
        <f t="shared" ref="BQ173:BZ173" si="2757">IFERROR(BQ218/BQ263, 0)</f>
        <v>0.14343598055105347</v>
      </c>
      <c r="BR173" s="34">
        <f t="shared" si="2757"/>
        <v>0.20707506471095771</v>
      </c>
      <c r="BS173" s="34">
        <f t="shared" si="2757"/>
        <v>0.16350123864574731</v>
      </c>
      <c r="BT173" s="34">
        <f t="shared" si="2757"/>
        <v>0.16539923954372623</v>
      </c>
      <c r="BU173" s="34">
        <f t="shared" si="2757"/>
        <v>0.18615984405458089</v>
      </c>
      <c r="BV173" s="34">
        <f t="shared" si="2757"/>
        <v>0.15686274509803921</v>
      </c>
      <c r="BW173" s="34">
        <f t="shared" si="2757"/>
        <v>0.15950334288443171</v>
      </c>
      <c r="BX173" s="34">
        <f t="shared" si="2757"/>
        <v>0.156140350877193</v>
      </c>
      <c r="BY173" s="34">
        <f t="shared" si="2757"/>
        <v>0.14037854889589904</v>
      </c>
      <c r="BZ173" s="34">
        <f t="shared" si="2757"/>
        <v>0.17027863777089783</v>
      </c>
      <c r="CB173" s="9">
        <f t="shared" ref="CB173:CC173" si="2758">CB36</f>
        <v>39</v>
      </c>
      <c r="CC173" s="18" t="str">
        <f t="shared" si="2758"/>
        <v>Sanpete</v>
      </c>
      <c r="CD173" s="34">
        <f t="shared" ref="CD173:CM173" si="2759">IFERROR(CD218/CD263, 0)</f>
        <v>0.26775956284153007</v>
      </c>
      <c r="CE173" s="34">
        <f t="shared" si="2759"/>
        <v>0.24033149171270718</v>
      </c>
      <c r="CF173" s="34">
        <f t="shared" si="2759"/>
        <v>0.215962441314554</v>
      </c>
      <c r="CG173" s="34">
        <f t="shared" si="2759"/>
        <v>0.22610722610722611</v>
      </c>
      <c r="CH173" s="34">
        <f t="shared" si="2759"/>
        <v>0.19271948608137046</v>
      </c>
      <c r="CI173" s="34">
        <f t="shared" si="2759"/>
        <v>0.26746987951807227</v>
      </c>
      <c r="CJ173" s="34">
        <f t="shared" si="2759"/>
        <v>0.234375</v>
      </c>
      <c r="CK173" s="34">
        <f t="shared" si="2759"/>
        <v>0.25</v>
      </c>
      <c r="CL173" s="34">
        <f t="shared" si="2759"/>
        <v>0.25820568927789933</v>
      </c>
      <c r="CM173" s="34">
        <f t="shared" si="2759"/>
        <v>0.21320754716981133</v>
      </c>
      <c r="CO173" s="9">
        <f t="shared" ref="CO173:CP173" si="2760">CO36</f>
        <v>39</v>
      </c>
      <c r="CP173" s="18" t="str">
        <f t="shared" si="2760"/>
        <v>Sanpete</v>
      </c>
      <c r="CQ173" s="34">
        <f t="shared" ref="CQ173:CZ173" si="2761">IFERROR(CQ218/CQ263, 0)</f>
        <v>0.39453125</v>
      </c>
      <c r="CR173" s="34">
        <f t="shared" si="2761"/>
        <v>0.37246963562753038</v>
      </c>
      <c r="CS173" s="34">
        <f t="shared" si="2761"/>
        <v>0.36363636363636365</v>
      </c>
      <c r="CT173" s="34">
        <f t="shared" si="2761"/>
        <v>0.31428571428571428</v>
      </c>
      <c r="CU173" s="34">
        <f t="shared" si="2761"/>
        <v>0.46575342465753422</v>
      </c>
      <c r="CV173" s="34">
        <f t="shared" si="2761"/>
        <v>0.36290322580645162</v>
      </c>
      <c r="CW173" s="34">
        <f t="shared" si="2761"/>
        <v>0.7354085603112841</v>
      </c>
      <c r="CX173" s="34">
        <f t="shared" si="2761"/>
        <v>0.58982035928143717</v>
      </c>
      <c r="CY173" s="34">
        <f t="shared" si="2761"/>
        <v>0.58823529411764708</v>
      </c>
      <c r="CZ173" s="34">
        <f t="shared" si="2761"/>
        <v>0.60567823343848581</v>
      </c>
      <c r="DB173" s="9">
        <f t="shared" ref="DB173:DC173" si="2762">DB36</f>
        <v>39</v>
      </c>
      <c r="DC173" s="18" t="str">
        <f t="shared" si="2762"/>
        <v>Sanpete</v>
      </c>
      <c r="DD173" s="34">
        <f t="shared" ref="DD173:DM173" si="2763">IFERROR(DD218/DD263, 0)</f>
        <v>0.3411764705882353</v>
      </c>
      <c r="DE173" s="34">
        <f t="shared" si="2763"/>
        <v>0.3253012048192771</v>
      </c>
      <c r="DF173" s="34">
        <f t="shared" si="2763"/>
        <v>0.30841121495327101</v>
      </c>
      <c r="DG173" s="34">
        <f t="shared" si="2763"/>
        <v>0.36499999999999999</v>
      </c>
      <c r="DH173" s="34">
        <f t="shared" si="2763"/>
        <v>0.39751552795031053</v>
      </c>
      <c r="DI173" s="34">
        <f t="shared" si="2763"/>
        <v>0.51219512195121952</v>
      </c>
      <c r="DJ173" s="34">
        <f t="shared" si="2763"/>
        <v>0.47752808988764045</v>
      </c>
      <c r="DK173" s="34">
        <f t="shared" si="2763"/>
        <v>0.45662100456621002</v>
      </c>
      <c r="DL173" s="34">
        <f t="shared" si="2763"/>
        <v>0.30088495575221241</v>
      </c>
      <c r="DM173" s="34">
        <f t="shared" si="2763"/>
        <v>0.31045751633986929</v>
      </c>
      <c r="DO173" s="9">
        <f t="shared" ref="DO173:DP173" si="2764">DO36</f>
        <v>39</v>
      </c>
      <c r="DP173" s="18" t="str">
        <f t="shared" si="2764"/>
        <v>Sanpete</v>
      </c>
      <c r="DQ173" s="34">
        <f t="shared" ref="DQ173:DZ173" si="2765">IFERROR(DQ218/DQ263, 0)</f>
        <v>0.28094302554027506</v>
      </c>
      <c r="DR173" s="34">
        <f t="shared" si="2765"/>
        <v>0.22109533468559839</v>
      </c>
      <c r="DS173" s="34">
        <f t="shared" si="2765"/>
        <v>0.25595238095238093</v>
      </c>
      <c r="DT173" s="34">
        <f t="shared" si="2765"/>
        <v>0.27093596059113301</v>
      </c>
      <c r="DU173" s="34">
        <f t="shared" si="2765"/>
        <v>0.30490018148820325</v>
      </c>
      <c r="DV173" s="34">
        <f t="shared" si="2765"/>
        <v>0.31448763250883394</v>
      </c>
      <c r="DW173" s="34">
        <f t="shared" si="2765"/>
        <v>0.27887323943661974</v>
      </c>
      <c r="DX173" s="34">
        <f t="shared" si="2765"/>
        <v>0.24311377245508983</v>
      </c>
      <c r="DY173" s="34">
        <f t="shared" si="2765"/>
        <v>0.24280782508630611</v>
      </c>
      <c r="DZ173" s="34">
        <f t="shared" si="2765"/>
        <v>0.21046228710462286</v>
      </c>
      <c r="EB173" s="9">
        <f t="shared" ref="EB173:EC173" si="2766">EB36</f>
        <v>39</v>
      </c>
      <c r="EC173" s="18" t="str">
        <f t="shared" si="2766"/>
        <v>Sanpete</v>
      </c>
      <c r="ED173" s="34">
        <f t="shared" ref="ED173:EM173" si="2767">IFERROR(ED218/ED263, 0)</f>
        <v>0.11115475255302436</v>
      </c>
      <c r="EE173" s="34">
        <f t="shared" si="2767"/>
        <v>9.5530955309553092E-2</v>
      </c>
      <c r="EF173" s="34">
        <f t="shared" si="2767"/>
        <v>0.10497237569060773</v>
      </c>
      <c r="EG173" s="34">
        <f t="shared" si="2767"/>
        <v>0.11979166666666667</v>
      </c>
      <c r="EH173" s="34">
        <f t="shared" si="2767"/>
        <v>9.1385767790262168E-2</v>
      </c>
      <c r="EI173" s="34">
        <f t="shared" si="2767"/>
        <v>9.4181818181818186E-2</v>
      </c>
      <c r="EJ173" s="34">
        <f t="shared" si="2767"/>
        <v>0.10021786492374728</v>
      </c>
      <c r="EK173" s="34">
        <f t="shared" si="2767"/>
        <v>8.7019579405366212E-2</v>
      </c>
      <c r="EL173" s="34">
        <f t="shared" si="2767"/>
        <v>9.7222222222222224E-2</v>
      </c>
      <c r="EM173" s="34">
        <f t="shared" si="2767"/>
        <v>0.10707456978967496</v>
      </c>
      <c r="EO173" s="9">
        <f t="shared" ref="EO173:EP173" si="2768">EO36</f>
        <v>39</v>
      </c>
      <c r="EP173" s="18" t="str">
        <f t="shared" si="2768"/>
        <v>Sanpete</v>
      </c>
      <c r="EQ173" s="34">
        <f t="shared" ref="EQ173:EZ173" si="2769">IFERROR(EQ218/EQ263, 0)</f>
        <v>0.23817292006525284</v>
      </c>
      <c r="ER173" s="34">
        <f t="shared" si="2769"/>
        <v>0.24875</v>
      </c>
      <c r="ES173" s="34">
        <f t="shared" si="2769"/>
        <v>0.18947368421052632</v>
      </c>
      <c r="ET173" s="34">
        <f t="shared" si="2769"/>
        <v>0.2304921968787515</v>
      </c>
      <c r="EU173" s="34">
        <f t="shared" si="2769"/>
        <v>0.22661870503597123</v>
      </c>
      <c r="EV173" s="34">
        <f t="shared" si="2769"/>
        <v>0.23815620998719592</v>
      </c>
      <c r="EW173" s="34">
        <f t="shared" si="2769"/>
        <v>0.20101137800252844</v>
      </c>
      <c r="EX173" s="34">
        <f t="shared" si="2769"/>
        <v>0.28551532033426186</v>
      </c>
      <c r="EY173" s="34">
        <f t="shared" si="2769"/>
        <v>0.24570673712021135</v>
      </c>
      <c r="EZ173" s="34">
        <f t="shared" si="2769"/>
        <v>0.23255813953488372</v>
      </c>
      <c r="FB173" s="9">
        <f t="shared" ref="FB173:FC173" si="2770">FB36</f>
        <v>39</v>
      </c>
      <c r="FC173" s="18" t="str">
        <f t="shared" si="2770"/>
        <v>Sanpete</v>
      </c>
      <c r="FD173" s="34">
        <f t="shared" ref="FD173:FM173" si="2771">IFERROR(FD218/FD263, 0)</f>
        <v>0.28213689482470783</v>
      </c>
      <c r="FE173" s="34">
        <f t="shared" si="2771"/>
        <v>0.25050505050505051</v>
      </c>
      <c r="FF173" s="34">
        <f t="shared" si="2771"/>
        <v>0.23217550274223034</v>
      </c>
      <c r="FG173" s="34">
        <f t="shared" si="2771"/>
        <v>0.22453222453222454</v>
      </c>
      <c r="FH173" s="34">
        <f t="shared" si="2771"/>
        <v>0.24545454545454545</v>
      </c>
      <c r="FI173" s="34">
        <f t="shared" si="2771"/>
        <v>0.26354679802955666</v>
      </c>
      <c r="FJ173" s="34">
        <f t="shared" si="2771"/>
        <v>0.25882352941176473</v>
      </c>
      <c r="FK173" s="34">
        <f t="shared" si="2771"/>
        <v>0.26246719160104987</v>
      </c>
      <c r="FL173" s="34">
        <f t="shared" si="2771"/>
        <v>0.25601750547045954</v>
      </c>
      <c r="FM173" s="34">
        <f t="shared" si="2771"/>
        <v>0.28985507246376813</v>
      </c>
      <c r="FO173" s="9">
        <f t="shared" ref="FO173:FP173" si="2772">FO36</f>
        <v>39</v>
      </c>
      <c r="FP173" s="18" t="str">
        <f t="shared" si="2772"/>
        <v>Sanpete</v>
      </c>
      <c r="FQ173" s="34">
        <f t="shared" ref="FQ173:FZ173" si="2773">IFERROR(FQ218/FQ263, 0)</f>
        <v>0.20224719101123595</v>
      </c>
      <c r="FR173" s="34">
        <f t="shared" si="2773"/>
        <v>0.1958266452648475</v>
      </c>
      <c r="FS173" s="34">
        <f t="shared" si="2773"/>
        <v>0.21451612903225806</v>
      </c>
      <c r="FT173" s="34">
        <f t="shared" si="2773"/>
        <v>0.22354694485842028</v>
      </c>
      <c r="FU173" s="34">
        <f t="shared" si="2773"/>
        <v>0.22164048865619546</v>
      </c>
      <c r="FV173" s="34">
        <f t="shared" si="2773"/>
        <v>0.2110912343470483</v>
      </c>
      <c r="FW173" s="34">
        <f t="shared" si="2773"/>
        <v>0.19516728624535315</v>
      </c>
      <c r="FX173" s="34">
        <f t="shared" si="2773"/>
        <v>0.23703703703703705</v>
      </c>
      <c r="FY173" s="34">
        <f t="shared" si="2773"/>
        <v>0.18817204301075269</v>
      </c>
      <c r="FZ173" s="34">
        <f t="shared" si="2773"/>
        <v>0.17180616740088106</v>
      </c>
      <c r="GB173" s="9">
        <f t="shared" ref="GB173:GC173" si="2774">GB36</f>
        <v>39</v>
      </c>
      <c r="GC173" s="18" t="str">
        <f t="shared" si="2774"/>
        <v>Sanpete</v>
      </c>
      <c r="GD173" s="34">
        <f t="shared" ref="GD173:GM173" si="2775">IFERROR(GD218/GD263, 0)</f>
        <v>1.4285714285714286</v>
      </c>
      <c r="GE173" s="34">
        <f t="shared" si="2775"/>
        <v>1.2727272727272727</v>
      </c>
      <c r="GF173" s="34">
        <f t="shared" si="2775"/>
        <v>1.6</v>
      </c>
      <c r="GG173" s="34">
        <f t="shared" si="2775"/>
        <v>0</v>
      </c>
      <c r="GH173" s="34">
        <f t="shared" si="2775"/>
        <v>1.3571428571428572</v>
      </c>
      <c r="GI173" s="34">
        <f t="shared" si="2775"/>
        <v>1.3125</v>
      </c>
      <c r="GJ173" s="34">
        <f t="shared" si="2775"/>
        <v>1.1538461538461537</v>
      </c>
      <c r="GK173" s="34">
        <f t="shared" si="2775"/>
        <v>0.97142857142857142</v>
      </c>
      <c r="GL173" s="34">
        <f t="shared" si="2775"/>
        <v>0.95121951219512191</v>
      </c>
      <c r="GM173" s="34">
        <f t="shared" si="2775"/>
        <v>1.5</v>
      </c>
    </row>
    <row r="174" spans="2:195" x14ac:dyDescent="0.25">
      <c r="B174" s="9">
        <f t="shared" si="2195"/>
        <v>41</v>
      </c>
      <c r="C174" s="18" t="str">
        <f t="shared" si="2195"/>
        <v>Sevier</v>
      </c>
      <c r="D174" s="34">
        <f t="shared" ref="D174:M174" si="2776">IFERROR(D219/D264, 0)</f>
        <v>4.7509948149041359E-2</v>
      </c>
      <c r="E174" s="34">
        <f t="shared" si="2776"/>
        <v>3.512623490669594E-2</v>
      </c>
      <c r="F174" s="34">
        <f t="shared" si="2776"/>
        <v>3.5406814599248208E-2</v>
      </c>
      <c r="G174" s="34">
        <f t="shared" si="2776"/>
        <v>4.0966515393106834E-2</v>
      </c>
      <c r="H174" s="34">
        <f t="shared" si="2776"/>
        <v>3.6230110159118728E-2</v>
      </c>
      <c r="I174" s="34">
        <f t="shared" si="2776"/>
        <v>3.3877943296492075E-2</v>
      </c>
      <c r="J174" s="34">
        <f t="shared" si="2776"/>
        <v>3.4217381008761545E-2</v>
      </c>
      <c r="K174" s="34">
        <f t="shared" si="2776"/>
        <v>3.3156966490299825E-2</v>
      </c>
      <c r="L174" s="34">
        <f t="shared" si="2776"/>
        <v>3.7429459864102267E-2</v>
      </c>
      <c r="M174" s="34">
        <f t="shared" si="2776"/>
        <v>3.626595030221625E-2</v>
      </c>
      <c r="O174" s="9">
        <f t="shared" ref="O174:P174" si="2777">O37</f>
        <v>41</v>
      </c>
      <c r="P174" s="18" t="str">
        <f t="shared" si="2777"/>
        <v>Sevier</v>
      </c>
      <c r="Q174" s="34">
        <f t="shared" ref="Q174:Z174" si="2778">IFERROR(Q219/Q264, 0)</f>
        <v>0.18444846292947559</v>
      </c>
      <c r="R174" s="34">
        <f t="shared" si="2778"/>
        <v>0.20402298850574713</v>
      </c>
      <c r="S174" s="34">
        <f t="shared" si="2778"/>
        <v>0.16632860040567951</v>
      </c>
      <c r="T174" s="34">
        <f t="shared" si="2778"/>
        <v>0.20383451059535823</v>
      </c>
      <c r="U174" s="34">
        <f t="shared" si="2778"/>
        <v>0.23068181818181818</v>
      </c>
      <c r="V174" s="34">
        <f t="shared" si="2778"/>
        <v>0.20805369127516779</v>
      </c>
      <c r="W174" s="34">
        <f t="shared" si="2778"/>
        <v>0.19148936170212766</v>
      </c>
      <c r="X174" s="34">
        <f t="shared" si="2778"/>
        <v>0.183</v>
      </c>
      <c r="Y174" s="34">
        <f t="shared" si="2778"/>
        <v>0.1581858407079646</v>
      </c>
      <c r="Z174" s="34">
        <f t="shared" si="2778"/>
        <v>0.18181818181818182</v>
      </c>
      <c r="AB174" s="9">
        <f t="shared" ref="AB174:AC174" si="2779">AB37</f>
        <v>41</v>
      </c>
      <c r="AC174" s="18" t="str">
        <f t="shared" si="2779"/>
        <v>Sevier</v>
      </c>
      <c r="AD174" s="34">
        <f t="shared" ref="AD174:AM174" si="2780">IFERROR(AD219/AD264, 0)</f>
        <v>0.23289665211062591</v>
      </c>
      <c r="AE174" s="34">
        <f t="shared" si="2780"/>
        <v>0.22986822840409957</v>
      </c>
      <c r="AF174" s="34">
        <f t="shared" si="2780"/>
        <v>0.19915848527349228</v>
      </c>
      <c r="AG174" s="34">
        <f t="shared" si="2780"/>
        <v>0.25280000000000002</v>
      </c>
      <c r="AH174" s="34">
        <f t="shared" si="2780"/>
        <v>0.2157190635451505</v>
      </c>
      <c r="AI174" s="34">
        <f t="shared" si="2780"/>
        <v>0.20435510887772193</v>
      </c>
      <c r="AJ174" s="34">
        <f t="shared" si="2780"/>
        <v>0.20101351351351351</v>
      </c>
      <c r="AK174" s="34">
        <f t="shared" si="2780"/>
        <v>0.21530249110320285</v>
      </c>
      <c r="AL174" s="34">
        <f t="shared" si="2780"/>
        <v>0.21860465116279071</v>
      </c>
      <c r="AM174" s="34">
        <f t="shared" si="2780"/>
        <v>0.24766355140186916</v>
      </c>
      <c r="AO174" s="9">
        <f t="shared" ref="AO174:AP174" si="2781">AO37</f>
        <v>41</v>
      </c>
      <c r="AP174" s="18" t="str">
        <f t="shared" si="2781"/>
        <v>Sevier</v>
      </c>
      <c r="AQ174" s="34">
        <f t="shared" ref="AQ174:AZ174" si="2782">IFERROR(AQ219/AQ264, 0)</f>
        <v>0.28009259259259262</v>
      </c>
      <c r="AR174" s="34">
        <f t="shared" si="2782"/>
        <v>0.21911421911421911</v>
      </c>
      <c r="AS174" s="34">
        <f t="shared" si="2782"/>
        <v>0.26713947990543735</v>
      </c>
      <c r="AT174" s="34">
        <f t="shared" si="2782"/>
        <v>0.24570024570024571</v>
      </c>
      <c r="AU174" s="34">
        <f t="shared" si="2782"/>
        <v>0.18834080717488788</v>
      </c>
      <c r="AV174" s="34">
        <f t="shared" si="2782"/>
        <v>0.20132743362831859</v>
      </c>
      <c r="AW174" s="34">
        <f t="shared" si="2782"/>
        <v>0.2391304347826087</v>
      </c>
      <c r="AX174" s="34">
        <f t="shared" si="2782"/>
        <v>0.24672897196261681</v>
      </c>
      <c r="AY174" s="34">
        <f t="shared" si="2782"/>
        <v>0.21550094517958412</v>
      </c>
      <c r="AZ174" s="34">
        <f t="shared" si="2782"/>
        <v>0.24394785847299813</v>
      </c>
      <c r="BB174" s="9">
        <f t="shared" ref="BB174:BC174" si="2783">BB37</f>
        <v>41</v>
      </c>
      <c r="BC174" s="18" t="str">
        <f t="shared" si="2783"/>
        <v>Sevier</v>
      </c>
      <c r="BD174" s="34">
        <f t="shared" ref="BD174:BM174" si="2784">IFERROR(BD219/BD264, 0)</f>
        <v>0.46762589928057552</v>
      </c>
      <c r="BE174" s="34">
        <f t="shared" si="2784"/>
        <v>0.432</v>
      </c>
      <c r="BF174" s="34">
        <f t="shared" si="2784"/>
        <v>0.41104294478527609</v>
      </c>
      <c r="BG174" s="34">
        <f t="shared" si="2784"/>
        <v>0.43093922651933703</v>
      </c>
      <c r="BH174" s="34">
        <f t="shared" si="2784"/>
        <v>0.34562211981566821</v>
      </c>
      <c r="BI174" s="34">
        <f t="shared" si="2784"/>
        <v>0.3155737704918033</v>
      </c>
      <c r="BJ174" s="34">
        <f t="shared" si="2784"/>
        <v>0.28666666666666668</v>
      </c>
      <c r="BK174" s="34">
        <f t="shared" si="2784"/>
        <v>0.29044117647058826</v>
      </c>
      <c r="BL174" s="34">
        <f t="shared" si="2784"/>
        <v>0.33774834437086093</v>
      </c>
      <c r="BM174" s="34">
        <f t="shared" si="2784"/>
        <v>0.35338345864661652</v>
      </c>
      <c r="BO174" s="9">
        <f t="shared" ref="BO174:BP174" si="2785">BO37</f>
        <v>41</v>
      </c>
      <c r="BP174" s="18" t="str">
        <f t="shared" si="2785"/>
        <v>Sevier</v>
      </c>
      <c r="BQ174" s="34">
        <f t="shared" ref="BQ174:BZ174" si="2786">IFERROR(BQ219/BQ264, 0)</f>
        <v>0.17341040462427745</v>
      </c>
      <c r="BR174" s="34">
        <f t="shared" si="2786"/>
        <v>0.16342412451361868</v>
      </c>
      <c r="BS174" s="34">
        <f t="shared" si="2786"/>
        <v>0.19555555555555557</v>
      </c>
      <c r="BT174" s="34">
        <f t="shared" si="2786"/>
        <v>0.17493112947658401</v>
      </c>
      <c r="BU174" s="34">
        <f t="shared" si="2786"/>
        <v>0.19380888290713325</v>
      </c>
      <c r="BV174" s="34">
        <f t="shared" si="2786"/>
        <v>0.1409813407049067</v>
      </c>
      <c r="BW174" s="34">
        <f t="shared" si="2786"/>
        <v>0.12668082094833688</v>
      </c>
      <c r="BX174" s="34">
        <f t="shared" si="2786"/>
        <v>0.13651315789473684</v>
      </c>
      <c r="BY174" s="34">
        <f t="shared" si="2786"/>
        <v>0.14188615123194562</v>
      </c>
      <c r="BZ174" s="34">
        <f t="shared" si="2786"/>
        <v>0.13579277864992151</v>
      </c>
      <c r="CB174" s="9">
        <f t="shared" ref="CB174:CC174" si="2787">CB37</f>
        <v>41</v>
      </c>
      <c r="CC174" s="18" t="str">
        <f t="shared" si="2787"/>
        <v>Sevier</v>
      </c>
      <c r="CD174" s="34">
        <f t="shared" ref="CD174:CM174" si="2788">IFERROR(CD219/CD264, 0)</f>
        <v>0.26762820512820512</v>
      </c>
      <c r="CE174" s="34">
        <f t="shared" si="2788"/>
        <v>0.18664383561643835</v>
      </c>
      <c r="CF174" s="34">
        <f t="shared" si="2788"/>
        <v>0.20321637426900585</v>
      </c>
      <c r="CG174" s="34">
        <f t="shared" si="2788"/>
        <v>0.17222222222222222</v>
      </c>
      <c r="CH174" s="34">
        <f t="shared" si="2788"/>
        <v>0.17443408788282291</v>
      </c>
      <c r="CI174" s="34">
        <f t="shared" si="2788"/>
        <v>0.17352185089974292</v>
      </c>
      <c r="CJ174" s="34">
        <f t="shared" si="2788"/>
        <v>0.15498652291105122</v>
      </c>
      <c r="CK174" s="34">
        <f t="shared" si="2788"/>
        <v>0.19676945668135096</v>
      </c>
      <c r="CL174" s="34">
        <f t="shared" si="2788"/>
        <v>0.14971751412429379</v>
      </c>
      <c r="CM174" s="34">
        <f t="shared" si="2788"/>
        <v>0.1768033946251768</v>
      </c>
      <c r="CO174" s="9">
        <f t="shared" ref="CO174:CP174" si="2789">CO37</f>
        <v>41</v>
      </c>
      <c r="CP174" s="18" t="str">
        <f t="shared" si="2789"/>
        <v>Sevier</v>
      </c>
      <c r="CQ174" s="34">
        <f t="shared" ref="CQ174:CZ174" si="2790">IFERROR(CQ219/CQ264, 0)</f>
        <v>0.58064516129032262</v>
      </c>
      <c r="CR174" s="34">
        <f t="shared" si="2790"/>
        <v>0.43307086614173229</v>
      </c>
      <c r="CS174" s="34">
        <f t="shared" si="2790"/>
        <v>0.50505050505050508</v>
      </c>
      <c r="CT174" s="34">
        <f t="shared" si="2790"/>
        <v>0.64150943396226412</v>
      </c>
      <c r="CU174" s="34">
        <f t="shared" si="2790"/>
        <v>0.66666666666666663</v>
      </c>
      <c r="CV174" s="34">
        <f t="shared" si="2790"/>
        <v>0.78125</v>
      </c>
      <c r="CW174" s="34">
        <f t="shared" si="2790"/>
        <v>0.77419354838709675</v>
      </c>
      <c r="CX174" s="34">
        <f t="shared" si="2790"/>
        <v>0.71052631578947367</v>
      </c>
      <c r="CY174" s="34">
        <f t="shared" si="2790"/>
        <v>0.6271186440677966</v>
      </c>
      <c r="CZ174" s="34">
        <f t="shared" si="2790"/>
        <v>0.43835616438356162</v>
      </c>
      <c r="DB174" s="9">
        <f t="shared" ref="DB174:DC174" si="2791">DB37</f>
        <v>41</v>
      </c>
      <c r="DC174" s="18" t="str">
        <f t="shared" si="2791"/>
        <v>Sevier</v>
      </c>
      <c r="DD174" s="34">
        <f t="shared" ref="DD174:DM174" si="2792">IFERROR(DD219/DD264, 0)</f>
        <v>0.33948339483394835</v>
      </c>
      <c r="DE174" s="34">
        <f t="shared" si="2792"/>
        <v>0.30290456431535268</v>
      </c>
      <c r="DF174" s="34">
        <f t="shared" si="2792"/>
        <v>0.33149171270718231</v>
      </c>
      <c r="DG174" s="34">
        <f t="shared" si="2792"/>
        <v>0.34946236559139787</v>
      </c>
      <c r="DH174" s="34">
        <f t="shared" si="2792"/>
        <v>0.36363636363636365</v>
      </c>
      <c r="DI174" s="34">
        <f t="shared" si="2792"/>
        <v>0.33333333333333331</v>
      </c>
      <c r="DJ174" s="34">
        <f t="shared" si="2792"/>
        <v>0.32567049808429116</v>
      </c>
      <c r="DK174" s="34">
        <f t="shared" si="2792"/>
        <v>0.27536231884057971</v>
      </c>
      <c r="DL174" s="34">
        <f t="shared" si="2792"/>
        <v>0.3247863247863248</v>
      </c>
      <c r="DM174" s="34">
        <f t="shared" si="2792"/>
        <v>0.31147540983606559</v>
      </c>
      <c r="DO174" s="9">
        <f t="shared" ref="DO174:DP174" si="2793">DO37</f>
        <v>41</v>
      </c>
      <c r="DP174" s="18" t="str">
        <f t="shared" si="2793"/>
        <v>Sevier</v>
      </c>
      <c r="DQ174" s="34">
        <f t="shared" ref="DQ174:DZ174" si="2794">IFERROR(DQ219/DQ264, 0)</f>
        <v>0.27458256029684602</v>
      </c>
      <c r="DR174" s="34">
        <f t="shared" si="2794"/>
        <v>0.24618736383442266</v>
      </c>
      <c r="DS174" s="34">
        <f t="shared" si="2794"/>
        <v>0.24193548387096775</v>
      </c>
      <c r="DT174" s="34">
        <f t="shared" si="2794"/>
        <v>0.28078817733990147</v>
      </c>
      <c r="DU174" s="34">
        <f t="shared" si="2794"/>
        <v>0.23369565217391305</v>
      </c>
      <c r="DV174" s="34">
        <f t="shared" si="2794"/>
        <v>0.25388601036269431</v>
      </c>
      <c r="DW174" s="34">
        <f t="shared" si="2794"/>
        <v>0.24590163934426229</v>
      </c>
      <c r="DX174" s="34">
        <f t="shared" si="2794"/>
        <v>0.23853211009174313</v>
      </c>
      <c r="DY174" s="34">
        <f t="shared" si="2794"/>
        <v>0.22982885085574573</v>
      </c>
      <c r="DZ174" s="34">
        <f t="shared" si="2794"/>
        <v>0.19863013698630136</v>
      </c>
      <c r="EB174" s="9">
        <f t="shared" ref="EB174:EC174" si="2795">EB37</f>
        <v>41</v>
      </c>
      <c r="EC174" s="18" t="str">
        <f t="shared" si="2795"/>
        <v>Sevier</v>
      </c>
      <c r="ED174" s="34">
        <f t="shared" ref="ED174:EM174" si="2796">IFERROR(ED219/ED264, 0)</f>
        <v>0.10744810744810745</v>
      </c>
      <c r="EE174" s="34">
        <f t="shared" si="2796"/>
        <v>0.12388855957320688</v>
      </c>
      <c r="EF174" s="34">
        <f t="shared" si="2796"/>
        <v>0.11079383209594518</v>
      </c>
      <c r="EG174" s="34">
        <f t="shared" si="2796"/>
        <v>0.12553062462098241</v>
      </c>
      <c r="EH174" s="34">
        <f t="shared" si="2796"/>
        <v>0.10301953818827708</v>
      </c>
      <c r="EI174" s="34">
        <f t="shared" si="2796"/>
        <v>0.11964809384164223</v>
      </c>
      <c r="EJ174" s="34">
        <f t="shared" si="2796"/>
        <v>0.10403272939801286</v>
      </c>
      <c r="EK174" s="34">
        <f t="shared" si="2796"/>
        <v>0.1023121387283237</v>
      </c>
      <c r="EL174" s="34">
        <f t="shared" si="2796"/>
        <v>9.8128190584231417E-2</v>
      </c>
      <c r="EM174" s="34">
        <f t="shared" si="2796"/>
        <v>0.10572687224669604</v>
      </c>
      <c r="EO174" s="9">
        <f t="shared" ref="EO174:EP174" si="2797">EO37</f>
        <v>41</v>
      </c>
      <c r="EP174" s="18" t="str">
        <f t="shared" si="2797"/>
        <v>Sevier</v>
      </c>
      <c r="EQ174" s="34">
        <f t="shared" ref="EQ174:EZ174" si="2798">IFERROR(EQ219/EQ264, 0)</f>
        <v>0.23361344537815126</v>
      </c>
      <c r="ER174" s="34">
        <f t="shared" si="2798"/>
        <v>0.21354933726067746</v>
      </c>
      <c r="ES174" s="34">
        <f t="shared" si="2798"/>
        <v>0.21936459909228442</v>
      </c>
      <c r="ET174" s="34">
        <f t="shared" si="2798"/>
        <v>0.21364452423698385</v>
      </c>
      <c r="EU174" s="34">
        <f t="shared" si="2798"/>
        <v>0.19786910197869101</v>
      </c>
      <c r="EV174" s="34">
        <f t="shared" si="2798"/>
        <v>0.22005988023952097</v>
      </c>
      <c r="EW174" s="34">
        <f t="shared" si="2798"/>
        <v>0.20512820512820512</v>
      </c>
      <c r="EX174" s="34">
        <f t="shared" si="2798"/>
        <v>0.20175438596491227</v>
      </c>
      <c r="EY174" s="34">
        <f t="shared" si="2798"/>
        <v>0.17964824120603015</v>
      </c>
      <c r="EZ174" s="34">
        <f t="shared" si="2798"/>
        <v>0.18957871396895787</v>
      </c>
      <c r="FB174" s="9">
        <f t="shared" ref="FB174:FC174" si="2799">FB37</f>
        <v>41</v>
      </c>
      <c r="FC174" s="18" t="str">
        <f t="shared" si="2799"/>
        <v>Sevier</v>
      </c>
      <c r="FD174" s="34">
        <f t="shared" ref="FD174:FM174" si="2800">IFERROR(FD219/FD264, 0)</f>
        <v>0.31660231660231658</v>
      </c>
      <c r="FE174" s="34">
        <f t="shared" si="2800"/>
        <v>0.29383886255924169</v>
      </c>
      <c r="FF174" s="34">
        <f t="shared" si="2800"/>
        <v>0.35502958579881655</v>
      </c>
      <c r="FG174" s="34">
        <f t="shared" si="2800"/>
        <v>0.33734939759036142</v>
      </c>
      <c r="FH174" s="34">
        <f t="shared" si="2800"/>
        <v>0.29710144927536231</v>
      </c>
      <c r="FI174" s="34">
        <f t="shared" si="2800"/>
        <v>0.32307692307692309</v>
      </c>
      <c r="FJ174" s="34">
        <f t="shared" si="2800"/>
        <v>0.26182965299684541</v>
      </c>
      <c r="FK174" s="34">
        <f t="shared" si="2800"/>
        <v>0.25690607734806631</v>
      </c>
      <c r="FL174" s="34">
        <f t="shared" si="2800"/>
        <v>0.26726726726726729</v>
      </c>
      <c r="FM174" s="34">
        <f t="shared" si="2800"/>
        <v>0.27826086956521739</v>
      </c>
      <c r="FO174" s="9">
        <f t="shared" ref="FO174:FP174" si="2801">FO37</f>
        <v>41</v>
      </c>
      <c r="FP174" s="18" t="str">
        <f t="shared" si="2801"/>
        <v>Sevier</v>
      </c>
      <c r="FQ174" s="34">
        <f t="shared" ref="FQ174:FZ174" si="2802">IFERROR(FQ219/FQ264, 0)</f>
        <v>0.24892703862660945</v>
      </c>
      <c r="FR174" s="34">
        <f t="shared" si="2802"/>
        <v>0.22170542635658916</v>
      </c>
      <c r="FS174" s="34">
        <f t="shared" si="2802"/>
        <v>0.25118483412322273</v>
      </c>
      <c r="FT174" s="34">
        <f t="shared" si="2802"/>
        <v>0.2378138847858198</v>
      </c>
      <c r="FU174" s="34">
        <f t="shared" si="2802"/>
        <v>0.21342512908777969</v>
      </c>
      <c r="FV174" s="34">
        <f t="shared" si="2802"/>
        <v>0.17115689381933438</v>
      </c>
      <c r="FW174" s="34">
        <f t="shared" si="2802"/>
        <v>0.19883889695210449</v>
      </c>
      <c r="FX174" s="34">
        <f t="shared" si="2802"/>
        <v>0.17531556802244039</v>
      </c>
      <c r="FY174" s="34">
        <f t="shared" si="2802"/>
        <v>0.16707616707616707</v>
      </c>
      <c r="FZ174" s="34">
        <f t="shared" si="2802"/>
        <v>0.17444444444444446</v>
      </c>
      <c r="GB174" s="9">
        <f t="shared" ref="GB174:GC174" si="2803">GB37</f>
        <v>41</v>
      </c>
      <c r="GC174" s="18" t="str">
        <f t="shared" si="2803"/>
        <v>Sevier</v>
      </c>
      <c r="GD174" s="34">
        <f t="shared" ref="GD174:GM174" si="2804">IFERROR(GD219/GD264, 0)</f>
        <v>0</v>
      </c>
      <c r="GE174" s="34">
        <f t="shared" si="2804"/>
        <v>0</v>
      </c>
      <c r="GF174" s="34">
        <f t="shared" si="2804"/>
        <v>0</v>
      </c>
      <c r="GG174" s="34">
        <f t="shared" si="2804"/>
        <v>0</v>
      </c>
      <c r="GH174" s="34">
        <f t="shared" si="2804"/>
        <v>0</v>
      </c>
      <c r="GI174" s="34">
        <f t="shared" si="2804"/>
        <v>0</v>
      </c>
      <c r="GJ174" s="34">
        <f t="shared" si="2804"/>
        <v>0</v>
      </c>
      <c r="GK174" s="34">
        <f t="shared" si="2804"/>
        <v>0</v>
      </c>
      <c r="GL174" s="34">
        <f t="shared" si="2804"/>
        <v>1.5</v>
      </c>
      <c r="GM174" s="34">
        <f t="shared" si="2804"/>
        <v>1.6666666666666667</v>
      </c>
    </row>
    <row r="175" spans="2:195" x14ac:dyDescent="0.25">
      <c r="B175" s="9">
        <f t="shared" si="2195"/>
        <v>43</v>
      </c>
      <c r="C175" s="18" t="str">
        <f t="shared" si="2195"/>
        <v>Summit</v>
      </c>
      <c r="D175" s="34">
        <f t="shared" ref="D175:M175" si="2805">IFERROR(D220/D265, 0)</f>
        <v>2.9823720509133515E-2</v>
      </c>
      <c r="E175" s="34">
        <f t="shared" si="2805"/>
        <v>2.9971304070570731E-2</v>
      </c>
      <c r="F175" s="34">
        <f t="shared" si="2805"/>
        <v>2.9634300126103404E-2</v>
      </c>
      <c r="G175" s="34">
        <f t="shared" si="2805"/>
        <v>2.6426457608639219E-2</v>
      </c>
      <c r="H175" s="34">
        <f t="shared" si="2805"/>
        <v>2.2733013387218996E-2</v>
      </c>
      <c r="I175" s="34">
        <f t="shared" si="2805"/>
        <v>2.0837380998639986E-2</v>
      </c>
      <c r="J175" s="34">
        <f t="shared" si="2805"/>
        <v>1.9622022948606693E-2</v>
      </c>
      <c r="K175" s="34">
        <f t="shared" si="2805"/>
        <v>2.4111615712346084E-2</v>
      </c>
      <c r="L175" s="34">
        <f t="shared" si="2805"/>
        <v>1.9507515190278223E-2</v>
      </c>
      <c r="M175" s="34">
        <f t="shared" si="2805"/>
        <v>1.8564798286326314E-2</v>
      </c>
      <c r="O175" s="9">
        <f t="shared" ref="O175:P175" si="2806">O38</f>
        <v>43</v>
      </c>
      <c r="P175" s="18" t="str">
        <f t="shared" si="2806"/>
        <v>Summit</v>
      </c>
      <c r="Q175" s="34">
        <f t="shared" ref="Q175:Z175" si="2807">IFERROR(Q220/Q265, 0)</f>
        <v>0.46815286624203822</v>
      </c>
      <c r="R175" s="34">
        <f t="shared" si="2807"/>
        <v>0.44551282051282054</v>
      </c>
      <c r="S175" s="34">
        <f t="shared" si="2807"/>
        <v>0.44117647058823528</v>
      </c>
      <c r="T175" s="34">
        <f t="shared" si="2807"/>
        <v>0.36220472440944884</v>
      </c>
      <c r="U175" s="34">
        <f t="shared" si="2807"/>
        <v>0.3345323741007194</v>
      </c>
      <c r="V175" s="34">
        <f t="shared" si="2807"/>
        <v>0.26979472140762462</v>
      </c>
      <c r="W175" s="34">
        <f t="shared" si="2807"/>
        <v>0.2857142857142857</v>
      </c>
      <c r="X175" s="34">
        <f t="shared" si="2807"/>
        <v>0.29057591623036649</v>
      </c>
      <c r="Y175" s="34">
        <f t="shared" si="2807"/>
        <v>0.23723723723723725</v>
      </c>
      <c r="Z175" s="34">
        <f t="shared" si="2807"/>
        <v>0.27272727272727271</v>
      </c>
      <c r="AB175" s="9">
        <f t="shared" ref="AB175:AC175" si="2808">AB38</f>
        <v>43</v>
      </c>
      <c r="AC175" s="18" t="str">
        <f t="shared" si="2808"/>
        <v>Summit</v>
      </c>
      <c r="AD175" s="34">
        <f t="shared" ref="AD175:AM175" si="2809">IFERROR(AD220/AD265, 0)</f>
        <v>0.1587381071607411</v>
      </c>
      <c r="AE175" s="34">
        <f t="shared" si="2809"/>
        <v>0.18304914744232698</v>
      </c>
      <c r="AF175" s="34">
        <f t="shared" si="2809"/>
        <v>0.17313432835820897</v>
      </c>
      <c r="AG175" s="34">
        <f t="shared" si="2809"/>
        <v>0.16490354698195395</v>
      </c>
      <c r="AH175" s="34">
        <f t="shared" si="2809"/>
        <v>0.16677740863787374</v>
      </c>
      <c r="AI175" s="34">
        <f t="shared" si="2809"/>
        <v>0.13260869565217392</v>
      </c>
      <c r="AJ175" s="34">
        <f t="shared" si="2809"/>
        <v>0.142353770260747</v>
      </c>
      <c r="AK175" s="34">
        <f t="shared" si="2809"/>
        <v>0.15100453661697991</v>
      </c>
      <c r="AL175" s="34">
        <f t="shared" si="2809"/>
        <v>0.14626865671641792</v>
      </c>
      <c r="AM175" s="34">
        <f t="shared" si="2809"/>
        <v>0.13630880579010857</v>
      </c>
      <c r="AO175" s="9">
        <f t="shared" ref="AO175:AP175" si="2810">AO38</f>
        <v>43</v>
      </c>
      <c r="AP175" s="18" t="str">
        <f t="shared" si="2810"/>
        <v>Summit</v>
      </c>
      <c r="AQ175" s="34">
        <f t="shared" ref="AQ175:AZ175" si="2811">IFERROR(AQ220/AQ265, 0)</f>
        <v>0.20126353790613719</v>
      </c>
      <c r="AR175" s="34">
        <f t="shared" si="2811"/>
        <v>0.24</v>
      </c>
      <c r="AS175" s="34">
        <f t="shared" si="2811"/>
        <v>0.20217588395285585</v>
      </c>
      <c r="AT175" s="34">
        <f t="shared" si="2811"/>
        <v>0.19680851063829788</v>
      </c>
      <c r="AU175" s="34">
        <f t="shared" si="2811"/>
        <v>0.23160173160173161</v>
      </c>
      <c r="AV175" s="34">
        <f t="shared" si="2811"/>
        <v>0.1790633608815427</v>
      </c>
      <c r="AW175" s="34">
        <f t="shared" si="2811"/>
        <v>0.1467146714671467</v>
      </c>
      <c r="AX175" s="34">
        <f t="shared" si="2811"/>
        <v>0.17090271691498685</v>
      </c>
      <c r="AY175" s="34">
        <f t="shared" si="2811"/>
        <v>0.15019455252918287</v>
      </c>
      <c r="AZ175" s="34">
        <f t="shared" si="2811"/>
        <v>0.16591591591591592</v>
      </c>
      <c r="BB175" s="9">
        <f t="shared" ref="BB175:BC175" si="2812">BB38</f>
        <v>43</v>
      </c>
      <c r="BC175" s="18" t="str">
        <f t="shared" si="2812"/>
        <v>Summit</v>
      </c>
      <c r="BD175" s="34">
        <f t="shared" ref="BD175:BM175" si="2813">IFERROR(BD220/BD265, 0)</f>
        <v>0.31531531531531531</v>
      </c>
      <c r="BE175" s="34">
        <f t="shared" si="2813"/>
        <v>0.40509915014164305</v>
      </c>
      <c r="BF175" s="34">
        <f t="shared" si="2813"/>
        <v>0.34054054054054056</v>
      </c>
      <c r="BG175" s="34">
        <f t="shared" si="2813"/>
        <v>0.24545454545454545</v>
      </c>
      <c r="BH175" s="34">
        <f t="shared" si="2813"/>
        <v>0.30973451327433627</v>
      </c>
      <c r="BI175" s="34">
        <f t="shared" si="2813"/>
        <v>0.32517482517482516</v>
      </c>
      <c r="BJ175" s="34">
        <f t="shared" si="2813"/>
        <v>0.28353658536585363</v>
      </c>
      <c r="BK175" s="34">
        <f t="shared" si="2813"/>
        <v>0.29283489096573206</v>
      </c>
      <c r="BL175" s="34">
        <f t="shared" si="2813"/>
        <v>0.2661290322580645</v>
      </c>
      <c r="BM175" s="34">
        <f t="shared" si="2813"/>
        <v>0.34166666666666667</v>
      </c>
      <c r="BO175" s="9">
        <f t="shared" ref="BO175:BP175" si="2814">BO38</f>
        <v>43</v>
      </c>
      <c r="BP175" s="18" t="str">
        <f t="shared" si="2814"/>
        <v>Summit</v>
      </c>
      <c r="BQ175" s="34">
        <f t="shared" ref="BQ175:BZ175" si="2815">IFERROR(BQ220/BQ265, 0)</f>
        <v>0.16666666666666666</v>
      </c>
      <c r="BR175" s="34">
        <f t="shared" si="2815"/>
        <v>0.13395810363836824</v>
      </c>
      <c r="BS175" s="34">
        <f t="shared" si="2815"/>
        <v>0.1492776886035313</v>
      </c>
      <c r="BT175" s="34">
        <f t="shared" si="2815"/>
        <v>0.15227629513343799</v>
      </c>
      <c r="BU175" s="34">
        <f t="shared" si="2815"/>
        <v>0.15411646586345382</v>
      </c>
      <c r="BV175" s="34">
        <f t="shared" si="2815"/>
        <v>0.12549407114624506</v>
      </c>
      <c r="BW175" s="34">
        <f t="shared" si="2815"/>
        <v>0.1173096976016684</v>
      </c>
      <c r="BX175" s="34">
        <f t="shared" si="2815"/>
        <v>0.12257726558407543</v>
      </c>
      <c r="BY175" s="34">
        <f t="shared" si="2815"/>
        <v>0.11577813677975229</v>
      </c>
      <c r="BZ175" s="34">
        <f t="shared" si="2815"/>
        <v>0.14361140443505807</v>
      </c>
      <c r="CB175" s="9">
        <f t="shared" ref="CB175:CC175" si="2816">CB38</f>
        <v>43</v>
      </c>
      <c r="CC175" s="18" t="str">
        <f t="shared" si="2816"/>
        <v>Summit</v>
      </c>
      <c r="CD175" s="34">
        <f t="shared" ref="CD175:CM175" si="2817">IFERROR(CD220/CD265, 0)</f>
        <v>0.22028688524590165</v>
      </c>
      <c r="CE175" s="34">
        <f t="shared" si="2817"/>
        <v>0.25</v>
      </c>
      <c r="CF175" s="34">
        <f t="shared" si="2817"/>
        <v>0.20143884892086331</v>
      </c>
      <c r="CG175" s="34">
        <f t="shared" si="2817"/>
        <v>0.21026072329688814</v>
      </c>
      <c r="CH175" s="34">
        <f t="shared" si="2817"/>
        <v>0.18820224719101122</v>
      </c>
      <c r="CI175" s="34">
        <f t="shared" si="2817"/>
        <v>0.19932998324958123</v>
      </c>
      <c r="CJ175" s="34">
        <f t="shared" si="2817"/>
        <v>0.17538759689922481</v>
      </c>
      <c r="CK175" s="34">
        <f t="shared" si="2817"/>
        <v>0.15654952076677317</v>
      </c>
      <c r="CL175" s="34">
        <f t="shared" si="2817"/>
        <v>0.17768595041322313</v>
      </c>
      <c r="CM175" s="34">
        <f t="shared" si="2817"/>
        <v>0.18010471204188483</v>
      </c>
      <c r="CO175" s="9">
        <f t="shared" ref="CO175:CP175" si="2818">CO38</f>
        <v>43</v>
      </c>
      <c r="CP175" s="18" t="str">
        <f t="shared" si="2818"/>
        <v>Summit</v>
      </c>
      <c r="CQ175" s="34">
        <f t="shared" ref="CQ175:CZ175" si="2819">IFERROR(CQ220/CQ265, 0)</f>
        <v>0.41095890410958902</v>
      </c>
      <c r="CR175" s="34">
        <f t="shared" si="2819"/>
        <v>0.41477272727272729</v>
      </c>
      <c r="CS175" s="34">
        <f t="shared" si="2819"/>
        <v>0.35674676524953791</v>
      </c>
      <c r="CT175" s="34">
        <f t="shared" si="2819"/>
        <v>0.37152777777777779</v>
      </c>
      <c r="CU175" s="34">
        <f t="shared" si="2819"/>
        <v>0.32911392405063289</v>
      </c>
      <c r="CV175" s="34">
        <f t="shared" si="2819"/>
        <v>0.26890756302521007</v>
      </c>
      <c r="CW175" s="34">
        <f t="shared" si="2819"/>
        <v>0.25935162094763092</v>
      </c>
      <c r="CX175" s="34">
        <f t="shared" si="2819"/>
        <v>0.30886075949367087</v>
      </c>
      <c r="CY175" s="34">
        <f t="shared" si="2819"/>
        <v>0.25217391304347825</v>
      </c>
      <c r="CZ175" s="34">
        <f t="shared" si="2819"/>
        <v>0.25892857142857145</v>
      </c>
      <c r="DB175" s="9">
        <f t="shared" ref="DB175:DC175" si="2820">DB38</f>
        <v>43</v>
      </c>
      <c r="DC175" s="18" t="str">
        <f t="shared" si="2820"/>
        <v>Summit</v>
      </c>
      <c r="DD175" s="34">
        <f t="shared" ref="DD175:DM175" si="2821">IFERROR(DD220/DD265, 0)</f>
        <v>0.2023082145281738</v>
      </c>
      <c r="DE175" s="34">
        <f t="shared" si="2821"/>
        <v>0.21861471861471862</v>
      </c>
      <c r="DF175" s="34">
        <f t="shared" si="2821"/>
        <v>0.18267831149927219</v>
      </c>
      <c r="DG175" s="34">
        <f t="shared" si="2821"/>
        <v>0.14304723885562209</v>
      </c>
      <c r="DH175" s="34">
        <f t="shared" si="2821"/>
        <v>0.15091946734305645</v>
      </c>
      <c r="DI175" s="34">
        <f t="shared" si="2821"/>
        <v>0.13076474022183304</v>
      </c>
      <c r="DJ175" s="34">
        <f t="shared" si="2821"/>
        <v>0.13309982486865149</v>
      </c>
      <c r="DK175" s="34">
        <f t="shared" si="2821"/>
        <v>0.11577181208053691</v>
      </c>
      <c r="DL175" s="34">
        <f t="shared" si="2821"/>
        <v>0.11353269133299544</v>
      </c>
      <c r="DM175" s="34">
        <f t="shared" si="2821"/>
        <v>0.13873626373626374</v>
      </c>
      <c r="DO175" s="9">
        <f t="shared" ref="DO175:DP175" si="2822">DO38</f>
        <v>43</v>
      </c>
      <c r="DP175" s="18" t="str">
        <f t="shared" si="2822"/>
        <v>Summit</v>
      </c>
      <c r="DQ175" s="34">
        <f t="shared" ref="DQ175:DZ175" si="2823">IFERROR(DQ220/DQ265, 0)</f>
        <v>0.15641766405282706</v>
      </c>
      <c r="DR175" s="34">
        <f t="shared" si="2823"/>
        <v>0.15300767056923698</v>
      </c>
      <c r="DS175" s="34">
        <f t="shared" si="2823"/>
        <v>0.14620797498045349</v>
      </c>
      <c r="DT175" s="34">
        <f t="shared" si="2823"/>
        <v>0.11049314052651094</v>
      </c>
      <c r="DU175" s="34">
        <f t="shared" si="2823"/>
        <v>0.1171259842519685</v>
      </c>
      <c r="DV175" s="34">
        <f t="shared" si="2823"/>
        <v>0.13822237242311591</v>
      </c>
      <c r="DW175" s="34">
        <f t="shared" si="2823"/>
        <v>0.12619047619047619</v>
      </c>
      <c r="DX175" s="34">
        <f t="shared" si="2823"/>
        <v>9.8979276214042691E-2</v>
      </c>
      <c r="DY175" s="34">
        <f t="shared" si="2823"/>
        <v>8.7429993777224643E-2</v>
      </c>
      <c r="DZ175" s="34">
        <f t="shared" si="2823"/>
        <v>0.11469648562300319</v>
      </c>
      <c r="EB175" s="9">
        <f t="shared" ref="EB175:EC175" si="2824">EB38</f>
        <v>43</v>
      </c>
      <c r="EC175" s="18" t="str">
        <f t="shared" si="2824"/>
        <v>Summit</v>
      </c>
      <c r="ED175" s="34">
        <f t="shared" ref="ED175:EM175" si="2825">IFERROR(ED220/ED265, 0)</f>
        <v>0.11671368124118477</v>
      </c>
      <c r="EE175" s="34">
        <f t="shared" si="2825"/>
        <v>0.13871196036801131</v>
      </c>
      <c r="EF175" s="34">
        <f t="shared" si="2825"/>
        <v>0.12806830309498399</v>
      </c>
      <c r="EG175" s="34">
        <f t="shared" si="2825"/>
        <v>9.7190082644628098E-2</v>
      </c>
      <c r="EH175" s="34">
        <f t="shared" si="2825"/>
        <v>9.0256089943785131E-2</v>
      </c>
      <c r="EI175" s="34">
        <f t="shared" si="2825"/>
        <v>8.8826025459688832E-2</v>
      </c>
      <c r="EJ175" s="34">
        <f t="shared" si="2825"/>
        <v>7.7868852459016397E-2</v>
      </c>
      <c r="EK175" s="34">
        <f t="shared" si="2825"/>
        <v>7.7364611929124028E-2</v>
      </c>
      <c r="EL175" s="34">
        <f t="shared" si="2825"/>
        <v>8.5895329734804043E-2</v>
      </c>
      <c r="EM175" s="34">
        <f t="shared" si="2825"/>
        <v>8.3900724796837245E-2</v>
      </c>
      <c r="EO175" s="9">
        <f t="shared" ref="EO175:EP175" si="2826">EO38</f>
        <v>43</v>
      </c>
      <c r="EP175" s="18" t="str">
        <f t="shared" si="2826"/>
        <v>Summit</v>
      </c>
      <c r="EQ175" s="34">
        <f t="shared" ref="EQ175:EZ175" si="2827">IFERROR(EQ220/EQ265, 0)</f>
        <v>0.13691868017666928</v>
      </c>
      <c r="ER175" s="34">
        <f t="shared" si="2827"/>
        <v>0.11712989222915485</v>
      </c>
      <c r="ES175" s="34">
        <f t="shared" si="2827"/>
        <v>0.11808017452958822</v>
      </c>
      <c r="ET175" s="34">
        <f t="shared" si="2827"/>
        <v>0.10900596937451337</v>
      </c>
      <c r="EU175" s="34">
        <f t="shared" si="2827"/>
        <v>0.10544129133038271</v>
      </c>
      <c r="EV175" s="34">
        <f t="shared" si="2827"/>
        <v>0.10485485485485485</v>
      </c>
      <c r="EW175" s="34">
        <f t="shared" si="2827"/>
        <v>8.8529271775345073E-2</v>
      </c>
      <c r="EX175" s="34">
        <f t="shared" si="2827"/>
        <v>7.8369905956112859E-2</v>
      </c>
      <c r="EY175" s="34">
        <f t="shared" si="2827"/>
        <v>0.10857432775240994</v>
      </c>
      <c r="EZ175" s="34">
        <f t="shared" si="2827"/>
        <v>9.9288979177247327E-2</v>
      </c>
      <c r="FB175" s="9">
        <f t="shared" ref="FB175:FC175" si="2828">FB38</f>
        <v>43</v>
      </c>
      <c r="FC175" s="18" t="str">
        <f t="shared" si="2828"/>
        <v>Summit</v>
      </c>
      <c r="FD175" s="34">
        <f t="shared" ref="FD175:FM175" si="2829">IFERROR(FD220/FD265, 0)</f>
        <v>0.31325301204819278</v>
      </c>
      <c r="FE175" s="34">
        <f t="shared" si="2829"/>
        <v>0.26454293628808867</v>
      </c>
      <c r="FF175" s="34">
        <f t="shared" si="2829"/>
        <v>0.32063882063882065</v>
      </c>
      <c r="FG175" s="34">
        <f t="shared" si="2829"/>
        <v>0.31283138918345704</v>
      </c>
      <c r="FH175" s="34">
        <f t="shared" si="2829"/>
        <v>0.29462365591397849</v>
      </c>
      <c r="FI175" s="34">
        <f t="shared" si="2829"/>
        <v>0.23467432950191572</v>
      </c>
      <c r="FJ175" s="34">
        <f t="shared" si="2829"/>
        <v>0.20823798627002288</v>
      </c>
      <c r="FK175" s="34">
        <f t="shared" si="2829"/>
        <v>0.18812989921612541</v>
      </c>
      <c r="FL175" s="34">
        <f t="shared" si="2829"/>
        <v>0.1702127659574468</v>
      </c>
      <c r="FM175" s="34">
        <f t="shared" si="2829"/>
        <v>0.17718940936863545</v>
      </c>
      <c r="FO175" s="9">
        <f t="shared" ref="FO175:FP175" si="2830">FO38</f>
        <v>43</v>
      </c>
      <c r="FP175" s="18" t="str">
        <f t="shared" si="2830"/>
        <v>Summit</v>
      </c>
      <c r="FQ175" s="34">
        <f t="shared" ref="FQ175:FZ175" si="2831">IFERROR(FQ220/FQ265, 0)</f>
        <v>0.22680412371134021</v>
      </c>
      <c r="FR175" s="34">
        <f t="shared" si="2831"/>
        <v>0.29139072847682118</v>
      </c>
      <c r="FS175" s="34">
        <f t="shared" si="2831"/>
        <v>0.27721088435374147</v>
      </c>
      <c r="FT175" s="34">
        <f t="shared" si="2831"/>
        <v>0.24271844660194175</v>
      </c>
      <c r="FU175" s="34">
        <f t="shared" si="2831"/>
        <v>0.22064516129032258</v>
      </c>
      <c r="FV175" s="34">
        <f t="shared" si="2831"/>
        <v>0.23283582089552238</v>
      </c>
      <c r="FW175" s="34">
        <f t="shared" si="2831"/>
        <v>0.19429347826086957</v>
      </c>
      <c r="FX175" s="34">
        <f t="shared" si="2831"/>
        <v>0.17147192716236723</v>
      </c>
      <c r="FY175" s="34">
        <f t="shared" si="2831"/>
        <v>0.15916955017301038</v>
      </c>
      <c r="FZ175" s="34">
        <f t="shared" si="2831"/>
        <v>0.23825503355704697</v>
      </c>
      <c r="GB175" s="9">
        <f t="shared" ref="GB175:GC175" si="2832">GB38</f>
        <v>43</v>
      </c>
      <c r="GC175" s="18" t="str">
        <f t="shared" si="2832"/>
        <v>Summit</v>
      </c>
      <c r="GD175" s="34">
        <f t="shared" ref="GD175:GM175" si="2833">IFERROR(GD220/GD265, 0)</f>
        <v>0</v>
      </c>
      <c r="GE175" s="34">
        <f t="shared" si="2833"/>
        <v>0</v>
      </c>
      <c r="GF175" s="34">
        <f t="shared" si="2833"/>
        <v>0</v>
      </c>
      <c r="GG175" s="34">
        <f t="shared" si="2833"/>
        <v>0</v>
      </c>
      <c r="GH175" s="34">
        <f t="shared" si="2833"/>
        <v>0</v>
      </c>
      <c r="GI175" s="34">
        <f t="shared" si="2833"/>
        <v>0</v>
      </c>
      <c r="GJ175" s="34">
        <f t="shared" si="2833"/>
        <v>1.5</v>
      </c>
      <c r="GK175" s="34">
        <f t="shared" si="2833"/>
        <v>1.5</v>
      </c>
      <c r="GL175" s="34">
        <f t="shared" si="2833"/>
        <v>1.5161290322580645</v>
      </c>
      <c r="GM175" s="34">
        <f t="shared" si="2833"/>
        <v>1.2692307692307692</v>
      </c>
    </row>
    <row r="176" spans="2:195" x14ac:dyDescent="0.25">
      <c r="B176" s="9">
        <f t="shared" si="2195"/>
        <v>45</v>
      </c>
      <c r="C176" s="18" t="str">
        <f t="shared" si="2195"/>
        <v>Tooele</v>
      </c>
      <c r="D176" s="34">
        <f t="shared" ref="D176:M176" si="2834">IFERROR(D221/D266, 0)</f>
        <v>2.1974874166223349E-2</v>
      </c>
      <c r="E176" s="34">
        <f t="shared" si="2834"/>
        <v>2.4420612925252039E-2</v>
      </c>
      <c r="F176" s="34">
        <f t="shared" si="2834"/>
        <v>2.5904047257922887E-2</v>
      </c>
      <c r="G176" s="34">
        <f t="shared" si="2834"/>
        <v>2.4746817984789376E-2</v>
      </c>
      <c r="H176" s="34">
        <f t="shared" si="2834"/>
        <v>2.6843530473686275E-2</v>
      </c>
      <c r="I176" s="34">
        <f t="shared" si="2834"/>
        <v>2.7360784162389535E-2</v>
      </c>
      <c r="J176" s="34">
        <f t="shared" si="2834"/>
        <v>2.3033855634464358E-2</v>
      </c>
      <c r="K176" s="34">
        <f t="shared" si="2834"/>
        <v>2.3555683619075063E-2</v>
      </c>
      <c r="L176" s="34">
        <f t="shared" si="2834"/>
        <v>2.3505920269039447E-2</v>
      </c>
      <c r="M176" s="34">
        <f t="shared" si="2834"/>
        <v>2.6111804506339091E-2</v>
      </c>
      <c r="O176" s="9">
        <f t="shared" ref="O176:P176" si="2835">O39</f>
        <v>45</v>
      </c>
      <c r="P176" s="18" t="str">
        <f t="shared" si="2835"/>
        <v>Tooele</v>
      </c>
      <c r="Q176" s="34">
        <f t="shared" ref="Q176:Z176" si="2836">IFERROR(Q221/Q266, 0)</f>
        <v>0.28456913827655311</v>
      </c>
      <c r="R176" s="34">
        <f t="shared" si="2836"/>
        <v>0.29704510108864696</v>
      </c>
      <c r="S176" s="34">
        <f t="shared" si="2836"/>
        <v>0.25217391304347825</v>
      </c>
      <c r="T176" s="34">
        <f t="shared" si="2836"/>
        <v>0.24578651685393257</v>
      </c>
      <c r="U176" s="34">
        <f t="shared" si="2836"/>
        <v>0.19426336375488917</v>
      </c>
      <c r="V176" s="34">
        <f t="shared" si="2836"/>
        <v>0.2781289506953224</v>
      </c>
      <c r="W176" s="34">
        <f t="shared" si="2836"/>
        <v>0.23177842565597667</v>
      </c>
      <c r="X176" s="34">
        <f t="shared" si="2836"/>
        <v>0.24958402662229617</v>
      </c>
      <c r="Y176" s="34">
        <f t="shared" si="2836"/>
        <v>0.31487889273356401</v>
      </c>
      <c r="Z176" s="34">
        <f t="shared" si="2836"/>
        <v>0.31611893583724571</v>
      </c>
      <c r="AB176" s="9">
        <f t="shared" ref="AB176:AC176" si="2837">AB39</f>
        <v>45</v>
      </c>
      <c r="AC176" s="18" t="str">
        <f t="shared" si="2837"/>
        <v>Tooele</v>
      </c>
      <c r="AD176" s="34">
        <f t="shared" ref="AD176:AM176" si="2838">IFERROR(AD221/AD266, 0)</f>
        <v>0.19835754895767529</v>
      </c>
      <c r="AE176" s="34">
        <f t="shared" si="2838"/>
        <v>0.16527331189710612</v>
      </c>
      <c r="AF176" s="34">
        <f t="shared" si="2838"/>
        <v>0.17164179104477612</v>
      </c>
      <c r="AG176" s="34">
        <f t="shared" si="2838"/>
        <v>0.17606079797340088</v>
      </c>
      <c r="AH176" s="34">
        <f t="shared" si="2838"/>
        <v>0.17947103274559195</v>
      </c>
      <c r="AI176" s="34">
        <f t="shared" si="2838"/>
        <v>0.18074233458848843</v>
      </c>
      <c r="AJ176" s="34">
        <f t="shared" si="2838"/>
        <v>0.17497403946002077</v>
      </c>
      <c r="AK176" s="34">
        <f t="shared" si="2838"/>
        <v>0.16579323487374942</v>
      </c>
      <c r="AL176" s="34">
        <f t="shared" si="2838"/>
        <v>0.14923291492329149</v>
      </c>
      <c r="AM176" s="34">
        <f t="shared" si="2838"/>
        <v>0.1776541095890411</v>
      </c>
      <c r="AO176" s="9">
        <f t="shared" ref="AO176:AP176" si="2839">AO39</f>
        <v>45</v>
      </c>
      <c r="AP176" s="18" t="str">
        <f t="shared" si="2839"/>
        <v>Tooele</v>
      </c>
      <c r="AQ176" s="34">
        <f t="shared" ref="AQ176:AZ176" si="2840">IFERROR(AQ221/AQ266, 0)</f>
        <v>0.14384678076609617</v>
      </c>
      <c r="AR176" s="34">
        <f t="shared" si="2840"/>
        <v>0.13354531001589826</v>
      </c>
      <c r="AS176" s="34">
        <f t="shared" si="2840"/>
        <v>0.12554283458349783</v>
      </c>
      <c r="AT176" s="34">
        <f t="shared" si="2840"/>
        <v>0.13434414668547251</v>
      </c>
      <c r="AU176" s="34">
        <f t="shared" si="2840"/>
        <v>0.12436115843270869</v>
      </c>
      <c r="AV176" s="34">
        <f t="shared" si="2840"/>
        <v>0.10440089945390299</v>
      </c>
      <c r="AW176" s="34">
        <f t="shared" si="2840"/>
        <v>0.10729355033152502</v>
      </c>
      <c r="AX176" s="34">
        <f t="shared" si="2840"/>
        <v>0.1181868743047831</v>
      </c>
      <c r="AY176" s="34">
        <f t="shared" si="2840"/>
        <v>0.13054607508532423</v>
      </c>
      <c r="AZ176" s="34">
        <f t="shared" si="2840"/>
        <v>0.13171899946780202</v>
      </c>
      <c r="BB176" s="9">
        <f t="shared" ref="BB176:BC176" si="2841">BB39</f>
        <v>45</v>
      </c>
      <c r="BC176" s="18" t="str">
        <f t="shared" si="2841"/>
        <v>Tooele</v>
      </c>
      <c r="BD176" s="34">
        <f t="shared" ref="BD176:BM176" si="2842">IFERROR(BD221/BD266, 0)</f>
        <v>0.33537519142419603</v>
      </c>
      <c r="BE176" s="34">
        <f t="shared" si="2842"/>
        <v>0.30747922437673131</v>
      </c>
      <c r="BF176" s="34">
        <f t="shared" si="2842"/>
        <v>0.33284457478005863</v>
      </c>
      <c r="BG176" s="34">
        <f t="shared" si="2842"/>
        <v>0.37858508604206503</v>
      </c>
      <c r="BH176" s="34">
        <f t="shared" si="2842"/>
        <v>0.36245353159851301</v>
      </c>
      <c r="BI176" s="34">
        <f t="shared" si="2842"/>
        <v>0.33811802232854865</v>
      </c>
      <c r="BJ176" s="34">
        <f t="shared" si="2842"/>
        <v>0.27592267135325133</v>
      </c>
      <c r="BK176" s="34">
        <f t="shared" si="2842"/>
        <v>0.23833333333333334</v>
      </c>
      <c r="BL176" s="34">
        <f t="shared" si="2842"/>
        <v>0.22164948453608246</v>
      </c>
      <c r="BM176" s="34">
        <f t="shared" si="2842"/>
        <v>0.25674217907227614</v>
      </c>
      <c r="BO176" s="9">
        <f t="shared" ref="BO176:BP176" si="2843">BO39</f>
        <v>45</v>
      </c>
      <c r="BP176" s="18" t="str">
        <f t="shared" si="2843"/>
        <v>Tooele</v>
      </c>
      <c r="BQ176" s="34">
        <f t="shared" ref="BQ176:BZ176" si="2844">IFERROR(BQ221/BQ266, 0)</f>
        <v>0.11762997386000582</v>
      </c>
      <c r="BR176" s="34">
        <f t="shared" si="2844"/>
        <v>0.14276588949217503</v>
      </c>
      <c r="BS176" s="34">
        <f t="shared" si="2844"/>
        <v>0.11788366336633663</v>
      </c>
      <c r="BT176" s="34">
        <f t="shared" si="2844"/>
        <v>0.13889794587544832</v>
      </c>
      <c r="BU176" s="34">
        <f t="shared" si="2844"/>
        <v>0.14285714285714285</v>
      </c>
      <c r="BV176" s="34">
        <f t="shared" si="2844"/>
        <v>0.14481147814481149</v>
      </c>
      <c r="BW176" s="34">
        <f t="shared" si="2844"/>
        <v>0.12207863623865824</v>
      </c>
      <c r="BX176" s="34">
        <f t="shared" si="2844"/>
        <v>0.11439490445859872</v>
      </c>
      <c r="BY176" s="34">
        <f t="shared" si="2844"/>
        <v>9.6140513057545646E-2</v>
      </c>
      <c r="BZ176" s="34">
        <f t="shared" si="2844"/>
        <v>0.13138686131386862</v>
      </c>
      <c r="CB176" s="9">
        <f t="shared" ref="CB176:CC176" si="2845">CB39</f>
        <v>45</v>
      </c>
      <c r="CC176" s="18" t="str">
        <f t="shared" si="2845"/>
        <v>Tooele</v>
      </c>
      <c r="CD176" s="34">
        <f t="shared" ref="CD176:CM176" si="2846">IFERROR(CD221/CD266, 0)</f>
        <v>0.17834757834757833</v>
      </c>
      <c r="CE176" s="34">
        <f t="shared" si="2846"/>
        <v>0.16313887454827053</v>
      </c>
      <c r="CF176" s="34">
        <f t="shared" si="2846"/>
        <v>0.17631439192777482</v>
      </c>
      <c r="CG176" s="34">
        <f t="shared" si="2846"/>
        <v>0.16367713004484305</v>
      </c>
      <c r="CH176" s="34">
        <f t="shared" si="2846"/>
        <v>0.18971061093247588</v>
      </c>
      <c r="CI176" s="34">
        <f t="shared" si="2846"/>
        <v>0.18496340652029275</v>
      </c>
      <c r="CJ176" s="34">
        <f t="shared" si="2846"/>
        <v>0.19623131903833657</v>
      </c>
      <c r="CK176" s="34">
        <f t="shared" si="2846"/>
        <v>0.19166666666666668</v>
      </c>
      <c r="CL176" s="34">
        <f t="shared" si="2846"/>
        <v>0.1728795245813074</v>
      </c>
      <c r="CM176" s="34">
        <f t="shared" si="2846"/>
        <v>0.17520920502092049</v>
      </c>
      <c r="CO176" s="9">
        <f t="shared" ref="CO176:CP176" si="2847">CO39</f>
        <v>45</v>
      </c>
      <c r="CP176" s="18" t="str">
        <f t="shared" si="2847"/>
        <v>Tooele</v>
      </c>
      <c r="CQ176" s="34">
        <f t="shared" ref="CQ176:CZ176" si="2848">IFERROR(CQ221/CQ266, 0)</f>
        <v>0.26760563380281688</v>
      </c>
      <c r="CR176" s="34">
        <f t="shared" si="2848"/>
        <v>0.32505643340857787</v>
      </c>
      <c r="CS176" s="34">
        <f t="shared" si="2848"/>
        <v>0.3325892857142857</v>
      </c>
      <c r="CT176" s="34">
        <f t="shared" si="2848"/>
        <v>0.39461883408071746</v>
      </c>
      <c r="CU176" s="34">
        <f t="shared" si="2848"/>
        <v>0.44032921810699588</v>
      </c>
      <c r="CV176" s="34">
        <f t="shared" si="2848"/>
        <v>0.37578288100208768</v>
      </c>
      <c r="CW176" s="34">
        <f t="shared" si="2848"/>
        <v>0.39622641509433965</v>
      </c>
      <c r="CX176" s="34">
        <f t="shared" si="2848"/>
        <v>0.33587786259541985</v>
      </c>
      <c r="CY176" s="34">
        <f t="shared" si="2848"/>
        <v>0.34526854219948849</v>
      </c>
      <c r="CZ176" s="34">
        <f t="shared" si="2848"/>
        <v>0.35</v>
      </c>
      <c r="DB176" s="9">
        <f t="shared" ref="DB176:DC176" si="2849">DB39</f>
        <v>45</v>
      </c>
      <c r="DC176" s="18" t="str">
        <f t="shared" si="2849"/>
        <v>Tooele</v>
      </c>
      <c r="DD176" s="34">
        <f t="shared" ref="DD176:DM176" si="2850">IFERROR(DD221/DD266, 0)</f>
        <v>0.20577350111028866</v>
      </c>
      <c r="DE176" s="34">
        <f t="shared" si="2850"/>
        <v>0.22750548646671542</v>
      </c>
      <c r="DF176" s="34">
        <f t="shared" si="2850"/>
        <v>0.20501474926253688</v>
      </c>
      <c r="DG176" s="34">
        <f t="shared" si="2850"/>
        <v>0.1927353595255745</v>
      </c>
      <c r="DH176" s="34">
        <f t="shared" si="2850"/>
        <v>0.21239606953892667</v>
      </c>
      <c r="DI176" s="34">
        <f t="shared" si="2850"/>
        <v>0.17488789237668162</v>
      </c>
      <c r="DJ176" s="34">
        <f t="shared" si="2850"/>
        <v>0.19382627422828427</v>
      </c>
      <c r="DK176" s="34">
        <f t="shared" si="2850"/>
        <v>0.19730305180979418</v>
      </c>
      <c r="DL176" s="34">
        <f t="shared" si="2850"/>
        <v>0.18440185062789161</v>
      </c>
      <c r="DM176" s="34">
        <f t="shared" si="2850"/>
        <v>0.19455782312925171</v>
      </c>
      <c r="DO176" s="9">
        <f t="shared" ref="DO176:DP176" si="2851">DO39</f>
        <v>45</v>
      </c>
      <c r="DP176" s="18" t="str">
        <f t="shared" si="2851"/>
        <v>Tooele</v>
      </c>
      <c r="DQ176" s="34">
        <f t="shared" ref="DQ176:DZ176" si="2852">IFERROR(DQ221/DQ266, 0)</f>
        <v>0.10641154749916079</v>
      </c>
      <c r="DR176" s="34">
        <f t="shared" si="2852"/>
        <v>0.14295462299556466</v>
      </c>
      <c r="DS176" s="34">
        <f t="shared" si="2852"/>
        <v>0.14986187845303867</v>
      </c>
      <c r="DT176" s="34">
        <f t="shared" si="2852"/>
        <v>0.12074303405572756</v>
      </c>
      <c r="DU176" s="34">
        <f t="shared" si="2852"/>
        <v>0.12773109243697478</v>
      </c>
      <c r="DV176" s="34">
        <f t="shared" si="2852"/>
        <v>0.12692307692307692</v>
      </c>
      <c r="DW176" s="34">
        <f t="shared" si="2852"/>
        <v>0.12557319223985891</v>
      </c>
      <c r="DX176" s="34">
        <f t="shared" si="2852"/>
        <v>0.1211890243902439</v>
      </c>
      <c r="DY176" s="34">
        <f t="shared" si="2852"/>
        <v>0.131852879944483</v>
      </c>
      <c r="DZ176" s="34">
        <f t="shared" si="2852"/>
        <v>0.11348464619492657</v>
      </c>
      <c r="EB176" s="9">
        <f t="shared" ref="EB176:EC176" si="2853">EB39</f>
        <v>45</v>
      </c>
      <c r="EC176" s="18" t="str">
        <f t="shared" si="2853"/>
        <v>Tooele</v>
      </c>
      <c r="ED176" s="34">
        <f t="shared" ref="ED176:EM176" si="2854">IFERROR(ED221/ED266, 0)</f>
        <v>0.10276459089639765</v>
      </c>
      <c r="EE176" s="34">
        <f t="shared" si="2854"/>
        <v>0.1142935830349766</v>
      </c>
      <c r="EF176" s="34">
        <f t="shared" si="2854"/>
        <v>0.11987041036717062</v>
      </c>
      <c r="EG176" s="34">
        <f t="shared" si="2854"/>
        <v>0.10295475530932595</v>
      </c>
      <c r="EH176" s="34">
        <f t="shared" si="2854"/>
        <v>0.10556537102473498</v>
      </c>
      <c r="EI176" s="34">
        <f t="shared" si="2854"/>
        <v>0.1081682617404852</v>
      </c>
      <c r="EJ176" s="34">
        <f t="shared" si="2854"/>
        <v>0.11245519713261649</v>
      </c>
      <c r="EK176" s="34">
        <f t="shared" si="2854"/>
        <v>0.10315748185918808</v>
      </c>
      <c r="EL176" s="34">
        <f t="shared" si="2854"/>
        <v>8.570825416930547E-2</v>
      </c>
      <c r="EM176" s="34">
        <f t="shared" si="2854"/>
        <v>0.10450516986706056</v>
      </c>
      <c r="EO176" s="9">
        <f t="shared" ref="EO176:EP176" si="2855">EO39</f>
        <v>45</v>
      </c>
      <c r="EP176" s="18" t="str">
        <f t="shared" si="2855"/>
        <v>Tooele</v>
      </c>
      <c r="EQ176" s="34">
        <f t="shared" ref="EQ176:EZ176" si="2856">IFERROR(EQ221/EQ266, 0)</f>
        <v>0.15956842703009655</v>
      </c>
      <c r="ER176" s="34">
        <f t="shared" si="2856"/>
        <v>0.16449234259784459</v>
      </c>
      <c r="ES176" s="34">
        <f t="shared" si="2856"/>
        <v>0.18637602179836513</v>
      </c>
      <c r="ET176" s="34">
        <f t="shared" si="2856"/>
        <v>0.15352910870685213</v>
      </c>
      <c r="EU176" s="34">
        <f t="shared" si="2856"/>
        <v>0.15574174470182356</v>
      </c>
      <c r="EV176" s="34">
        <f t="shared" si="2856"/>
        <v>0.18845584607794771</v>
      </c>
      <c r="EW176" s="34">
        <f t="shared" si="2856"/>
        <v>0.14088529271775346</v>
      </c>
      <c r="EX176" s="34">
        <f t="shared" si="2856"/>
        <v>0.16498625114573787</v>
      </c>
      <c r="EY176" s="34">
        <f t="shared" si="2856"/>
        <v>0.15749525616698293</v>
      </c>
      <c r="EZ176" s="34">
        <f t="shared" si="2856"/>
        <v>0.16230598669623059</v>
      </c>
      <c r="FB176" s="9">
        <f t="shared" ref="FB176:FC176" si="2857">FB39</f>
        <v>45</v>
      </c>
      <c r="FC176" s="18" t="str">
        <f t="shared" si="2857"/>
        <v>Tooele</v>
      </c>
      <c r="FD176" s="34">
        <f t="shared" ref="FD176:FM176" si="2858">IFERROR(FD221/FD266, 0)</f>
        <v>0.25</v>
      </c>
      <c r="FE176" s="34">
        <f t="shared" si="2858"/>
        <v>0.23840445269016697</v>
      </c>
      <c r="FF176" s="34">
        <f t="shared" si="2858"/>
        <v>0.21632996632996632</v>
      </c>
      <c r="FG176" s="34">
        <f t="shared" si="2858"/>
        <v>0.25226860254083483</v>
      </c>
      <c r="FH176" s="34">
        <f t="shared" si="2858"/>
        <v>0.29466791393826003</v>
      </c>
      <c r="FI176" s="34">
        <f t="shared" si="2858"/>
        <v>0.24269480519480519</v>
      </c>
      <c r="FJ176" s="34">
        <f t="shared" si="2858"/>
        <v>0.23538831064851881</v>
      </c>
      <c r="FK176" s="34">
        <f t="shared" si="2858"/>
        <v>0.24368231046931407</v>
      </c>
      <c r="FL176" s="34">
        <f t="shared" si="2858"/>
        <v>0.22131147540983606</v>
      </c>
      <c r="FM176" s="34">
        <f t="shared" si="2858"/>
        <v>0.21829163071613461</v>
      </c>
      <c r="FO176" s="9">
        <f t="shared" ref="FO176:FP176" si="2859">FO39</f>
        <v>45</v>
      </c>
      <c r="FP176" s="18" t="str">
        <f t="shared" si="2859"/>
        <v>Tooele</v>
      </c>
      <c r="FQ176" s="34">
        <f t="shared" ref="FQ176:FZ176" si="2860">IFERROR(FQ221/FQ266, 0)</f>
        <v>0.13421474358974358</v>
      </c>
      <c r="FR176" s="34">
        <f t="shared" si="2860"/>
        <v>0.12276519666269368</v>
      </c>
      <c r="FS176" s="34">
        <f t="shared" si="2860"/>
        <v>0.1418032786885246</v>
      </c>
      <c r="FT176" s="34">
        <f t="shared" si="2860"/>
        <v>0.16165577342047929</v>
      </c>
      <c r="FU176" s="34">
        <f t="shared" si="2860"/>
        <v>0.14856429463171036</v>
      </c>
      <c r="FV176" s="34">
        <f t="shared" si="2860"/>
        <v>0.14407814407814407</v>
      </c>
      <c r="FW176" s="34">
        <f t="shared" si="2860"/>
        <v>0.13249892101855848</v>
      </c>
      <c r="FX176" s="34">
        <f t="shared" si="2860"/>
        <v>0.12303775986423419</v>
      </c>
      <c r="FY176" s="34">
        <f t="shared" si="2860"/>
        <v>0.16107382550335569</v>
      </c>
      <c r="FZ176" s="34">
        <f t="shared" si="2860"/>
        <v>0.15142198308993082</v>
      </c>
      <c r="GB176" s="9">
        <f t="shared" ref="GB176:GC176" si="2861">GB39</f>
        <v>45</v>
      </c>
      <c r="GC176" s="18" t="str">
        <f t="shared" si="2861"/>
        <v>Tooele</v>
      </c>
      <c r="GD176" s="34">
        <f t="shared" ref="GD176:GM176" si="2862">IFERROR(GD221/GD266, 0)</f>
        <v>0.78378378378378377</v>
      </c>
      <c r="GE176" s="34">
        <f t="shared" si="2862"/>
        <v>0.31070889894419307</v>
      </c>
      <c r="GF176" s="34">
        <f t="shared" si="2862"/>
        <v>0.31842576028622538</v>
      </c>
      <c r="GG176" s="34">
        <f t="shared" si="2862"/>
        <v>0.2361111111111111</v>
      </c>
      <c r="GH176" s="34">
        <f t="shared" si="2862"/>
        <v>0.31421446384039903</v>
      </c>
      <c r="GI176" s="34">
        <f t="shared" si="2862"/>
        <v>0.61313868613138689</v>
      </c>
      <c r="GJ176" s="34">
        <f t="shared" si="2862"/>
        <v>0.49019607843137253</v>
      </c>
      <c r="GK176" s="34">
        <f t="shared" si="2862"/>
        <v>0.5714285714285714</v>
      </c>
      <c r="GL176" s="34">
        <f t="shared" si="2862"/>
        <v>0.55294117647058827</v>
      </c>
      <c r="GM176" s="34">
        <f t="shared" si="2862"/>
        <v>0.5267857142857143</v>
      </c>
    </row>
    <row r="177" spans="2:195" x14ac:dyDescent="0.25">
      <c r="B177" s="9">
        <f t="shared" si="2195"/>
        <v>47</v>
      </c>
      <c r="C177" s="18" t="str">
        <f t="shared" si="2195"/>
        <v>Uintah</v>
      </c>
      <c r="D177" s="34">
        <f t="shared" ref="D177:M177" si="2863">IFERROR(D222/D267, 0)</f>
        <v>3.2241593114012694E-2</v>
      </c>
      <c r="E177" s="34">
        <f t="shared" si="2863"/>
        <v>3.6137527432333574E-2</v>
      </c>
      <c r="F177" s="34">
        <f t="shared" si="2863"/>
        <v>3.6210706393898354E-2</v>
      </c>
      <c r="G177" s="34">
        <f t="shared" si="2863"/>
        <v>3.3864961708705121E-2</v>
      </c>
      <c r="H177" s="34">
        <f t="shared" si="2863"/>
        <v>3.1794454613246557E-2</v>
      </c>
      <c r="I177" s="34">
        <f t="shared" si="2863"/>
        <v>3.6137440758293837E-2</v>
      </c>
      <c r="J177" s="34">
        <f t="shared" si="2863"/>
        <v>3.8980607966457026E-2</v>
      </c>
      <c r="K177" s="34">
        <f t="shared" si="2863"/>
        <v>3.7905773237448752E-2</v>
      </c>
      <c r="L177" s="34">
        <f t="shared" si="2863"/>
        <v>4.0223689529712975E-2</v>
      </c>
      <c r="M177" s="34">
        <f t="shared" si="2863"/>
        <v>3.8684587569079623E-2</v>
      </c>
      <c r="O177" s="9">
        <f t="shared" ref="O177:P177" si="2864">O40</f>
        <v>47</v>
      </c>
      <c r="P177" s="18" t="str">
        <f t="shared" si="2864"/>
        <v>Uintah</v>
      </c>
      <c r="Q177" s="34">
        <f t="shared" ref="Q177:Z177" si="2865">IFERROR(Q222/Q267, 0)</f>
        <v>0.14027993779160186</v>
      </c>
      <c r="R177" s="34">
        <f t="shared" si="2865"/>
        <v>0.13286066584463624</v>
      </c>
      <c r="S177" s="34">
        <f t="shared" si="2865"/>
        <v>9.7515527950310557E-2</v>
      </c>
      <c r="T177" s="34">
        <f t="shared" si="2865"/>
        <v>0.11104275607505383</v>
      </c>
      <c r="U177" s="34">
        <f t="shared" si="2865"/>
        <v>9.7507100031555702E-2</v>
      </c>
      <c r="V177" s="34">
        <f t="shared" si="2865"/>
        <v>0.11123853211009174</v>
      </c>
      <c r="W177" s="34">
        <f t="shared" si="2865"/>
        <v>0.12322412293418382</v>
      </c>
      <c r="X177" s="34">
        <f t="shared" si="2865"/>
        <v>0.12194326703619172</v>
      </c>
      <c r="Y177" s="34">
        <f t="shared" si="2865"/>
        <v>0.1401541695865452</v>
      </c>
      <c r="Z177" s="34">
        <f t="shared" si="2865"/>
        <v>0.15161904761904763</v>
      </c>
      <c r="AB177" s="9">
        <f t="shared" ref="AB177:AC177" si="2866">AB40</f>
        <v>47</v>
      </c>
      <c r="AC177" s="18" t="str">
        <f t="shared" si="2866"/>
        <v>Uintah</v>
      </c>
      <c r="AD177" s="34">
        <f t="shared" ref="AD177:AM177" si="2867">IFERROR(AD222/AD267, 0)</f>
        <v>0.23068783068783069</v>
      </c>
      <c r="AE177" s="34">
        <f t="shared" si="2867"/>
        <v>0.23945147679324894</v>
      </c>
      <c r="AF177" s="34">
        <f t="shared" si="2867"/>
        <v>0.27043269230769229</v>
      </c>
      <c r="AG177" s="34">
        <f t="shared" si="2867"/>
        <v>0.2650056625141563</v>
      </c>
      <c r="AH177" s="34">
        <f t="shared" si="2867"/>
        <v>0.21395881006864989</v>
      </c>
      <c r="AI177" s="34">
        <f t="shared" si="2867"/>
        <v>0.25176470588235295</v>
      </c>
      <c r="AJ177" s="34">
        <f t="shared" si="2867"/>
        <v>0.23908296943231441</v>
      </c>
      <c r="AK177" s="34">
        <f t="shared" si="2867"/>
        <v>0.23076923076923078</v>
      </c>
      <c r="AL177" s="34">
        <f t="shared" si="2867"/>
        <v>0.25163398692810457</v>
      </c>
      <c r="AM177" s="34">
        <f t="shared" si="2867"/>
        <v>0.27387802071346373</v>
      </c>
      <c r="AO177" s="9">
        <f t="shared" ref="AO177:AP177" si="2868">AO40</f>
        <v>47</v>
      </c>
      <c r="AP177" s="18" t="str">
        <f t="shared" si="2868"/>
        <v>Uintah</v>
      </c>
      <c r="AQ177" s="34">
        <f t="shared" ref="AQ177:AZ177" si="2869">IFERROR(AQ222/AQ267, 0)</f>
        <v>0.27777777777777779</v>
      </c>
      <c r="AR177" s="34">
        <f t="shared" si="2869"/>
        <v>0.29078014184397161</v>
      </c>
      <c r="AS177" s="34">
        <f t="shared" si="2869"/>
        <v>0.37297297297297299</v>
      </c>
      <c r="AT177" s="34">
        <f t="shared" si="2869"/>
        <v>0.30769230769230771</v>
      </c>
      <c r="AU177" s="34">
        <f t="shared" si="2869"/>
        <v>0.38253012048192769</v>
      </c>
      <c r="AV177" s="34">
        <f t="shared" si="2869"/>
        <v>0.37910447761194027</v>
      </c>
      <c r="AW177" s="34">
        <f t="shared" si="2869"/>
        <v>0.36496350364963503</v>
      </c>
      <c r="AX177" s="34">
        <f t="shared" si="2869"/>
        <v>0.35668789808917195</v>
      </c>
      <c r="AY177" s="34">
        <f t="shared" si="2869"/>
        <v>0.38775510204081631</v>
      </c>
      <c r="AZ177" s="34">
        <f t="shared" si="2869"/>
        <v>0.38947368421052631</v>
      </c>
      <c r="BB177" s="9">
        <f t="shared" ref="BB177:BC177" si="2870">BB40</f>
        <v>47</v>
      </c>
      <c r="BC177" s="18" t="str">
        <f t="shared" si="2870"/>
        <v>Uintah</v>
      </c>
      <c r="BD177" s="34">
        <f t="shared" ref="BD177:BM177" si="2871">IFERROR(BD222/BD267, 0)</f>
        <v>0.3964757709251101</v>
      </c>
      <c r="BE177" s="34">
        <f t="shared" si="2871"/>
        <v>0.43925233644859812</v>
      </c>
      <c r="BF177" s="34">
        <f t="shared" si="2871"/>
        <v>0.29545454545454547</v>
      </c>
      <c r="BG177" s="34">
        <f t="shared" si="2871"/>
        <v>0.3597560975609756</v>
      </c>
      <c r="BH177" s="34">
        <f t="shared" si="2871"/>
        <v>0.33693304535637147</v>
      </c>
      <c r="BI177" s="34">
        <f t="shared" si="2871"/>
        <v>0.40131578947368424</v>
      </c>
      <c r="BJ177" s="34">
        <f t="shared" si="2871"/>
        <v>0.39583333333333331</v>
      </c>
      <c r="BK177" s="34">
        <f t="shared" si="2871"/>
        <v>0.46618357487922707</v>
      </c>
      <c r="BL177" s="34">
        <f t="shared" si="2871"/>
        <v>0.4438202247191011</v>
      </c>
      <c r="BM177" s="34">
        <f t="shared" si="2871"/>
        <v>0.48424068767908307</v>
      </c>
      <c r="BO177" s="9">
        <f t="shared" ref="BO177:BP177" si="2872">BO40</f>
        <v>47</v>
      </c>
      <c r="BP177" s="18" t="str">
        <f t="shared" si="2872"/>
        <v>Uintah</v>
      </c>
      <c r="BQ177" s="34">
        <f t="shared" ref="BQ177:BZ177" si="2873">IFERROR(BQ222/BQ267, 0)</f>
        <v>0.16167664670658682</v>
      </c>
      <c r="BR177" s="34">
        <f t="shared" si="2873"/>
        <v>0.18543046357615894</v>
      </c>
      <c r="BS177" s="34">
        <f t="shared" si="2873"/>
        <v>0.19225721784776903</v>
      </c>
      <c r="BT177" s="34">
        <f t="shared" si="2873"/>
        <v>0.17834394904458598</v>
      </c>
      <c r="BU177" s="34">
        <f t="shared" si="2873"/>
        <v>0.14947016174010039</v>
      </c>
      <c r="BV177" s="34">
        <f t="shared" si="2873"/>
        <v>0.18378650553877141</v>
      </c>
      <c r="BW177" s="34">
        <f t="shared" si="2873"/>
        <v>0.17306680694371385</v>
      </c>
      <c r="BX177" s="34">
        <f t="shared" si="2873"/>
        <v>0.19130434782608696</v>
      </c>
      <c r="BY177" s="34">
        <f t="shared" si="2873"/>
        <v>0.18649045521292218</v>
      </c>
      <c r="BZ177" s="34">
        <f t="shared" si="2873"/>
        <v>0.1555661274976213</v>
      </c>
      <c r="CB177" s="9">
        <f t="shared" ref="CB177:CC177" si="2874">CB40</f>
        <v>47</v>
      </c>
      <c r="CC177" s="18" t="str">
        <f t="shared" si="2874"/>
        <v>Uintah</v>
      </c>
      <c r="CD177" s="34">
        <f t="shared" ref="CD177:CM177" si="2875">IFERROR(CD222/CD267, 0)</f>
        <v>0.2234762979683973</v>
      </c>
      <c r="CE177" s="34">
        <f t="shared" si="2875"/>
        <v>0.21147356580427445</v>
      </c>
      <c r="CF177" s="34">
        <f t="shared" si="2875"/>
        <v>0.23646408839779007</v>
      </c>
      <c r="CG177" s="34">
        <f t="shared" si="2875"/>
        <v>0.21385542168674698</v>
      </c>
      <c r="CH177" s="34">
        <f t="shared" si="2875"/>
        <v>0.18413855970829535</v>
      </c>
      <c r="CI177" s="34">
        <f t="shared" si="2875"/>
        <v>0.21669626998223801</v>
      </c>
      <c r="CJ177" s="34">
        <f t="shared" si="2875"/>
        <v>0.22756119673617406</v>
      </c>
      <c r="CK177" s="34">
        <f t="shared" si="2875"/>
        <v>0.24621513944223108</v>
      </c>
      <c r="CL177" s="34">
        <f t="shared" si="2875"/>
        <v>0.20661157024793389</v>
      </c>
      <c r="CM177" s="34">
        <f t="shared" si="2875"/>
        <v>0.22211720226843101</v>
      </c>
      <c r="CO177" s="9">
        <f t="shared" ref="CO177:CP177" si="2876">CO40</f>
        <v>47</v>
      </c>
      <c r="CP177" s="18" t="str">
        <f t="shared" si="2876"/>
        <v>Uintah</v>
      </c>
      <c r="CQ177" s="34">
        <f t="shared" ref="CQ177:CZ177" si="2877">IFERROR(CQ222/CQ267, 0)</f>
        <v>0.56000000000000005</v>
      </c>
      <c r="CR177" s="34">
        <f t="shared" si="2877"/>
        <v>0.61616161616161613</v>
      </c>
      <c r="CS177" s="34">
        <f t="shared" si="2877"/>
        <v>0.55855855855855852</v>
      </c>
      <c r="CT177" s="34">
        <f t="shared" si="2877"/>
        <v>0.64963503649635035</v>
      </c>
      <c r="CU177" s="34">
        <f t="shared" si="2877"/>
        <v>0.50898203592814373</v>
      </c>
      <c r="CV177" s="34">
        <f t="shared" si="2877"/>
        <v>0.45238095238095238</v>
      </c>
      <c r="CW177" s="34">
        <f t="shared" si="2877"/>
        <v>0.4264705882352941</v>
      </c>
      <c r="CX177" s="34">
        <f t="shared" si="2877"/>
        <v>0.37554585152838427</v>
      </c>
      <c r="CY177" s="34">
        <f t="shared" si="2877"/>
        <v>0.36298932384341637</v>
      </c>
      <c r="CZ177" s="34">
        <f t="shared" si="2877"/>
        <v>0.42481203007518797</v>
      </c>
      <c r="DB177" s="9">
        <f t="shared" ref="DB177:DC177" si="2878">DB40</f>
        <v>47</v>
      </c>
      <c r="DC177" s="18" t="str">
        <f t="shared" si="2878"/>
        <v>Uintah</v>
      </c>
      <c r="DD177" s="34">
        <f t="shared" ref="DD177:DM177" si="2879">IFERROR(DD222/DD267, 0)</f>
        <v>0.307426597582038</v>
      </c>
      <c r="DE177" s="34">
        <f t="shared" si="2879"/>
        <v>0.34177215189873417</v>
      </c>
      <c r="DF177" s="34">
        <f t="shared" si="2879"/>
        <v>0.37037037037037035</v>
      </c>
      <c r="DG177" s="34">
        <f t="shared" si="2879"/>
        <v>0.30443974630021142</v>
      </c>
      <c r="DH177" s="34">
        <f t="shared" si="2879"/>
        <v>0.37074148296593185</v>
      </c>
      <c r="DI177" s="34">
        <f t="shared" si="2879"/>
        <v>0.30521091811414391</v>
      </c>
      <c r="DJ177" s="34">
        <f t="shared" si="2879"/>
        <v>0.34325744308231171</v>
      </c>
      <c r="DK177" s="34">
        <f t="shared" si="2879"/>
        <v>0.39593908629441626</v>
      </c>
      <c r="DL177" s="34">
        <f t="shared" si="2879"/>
        <v>0.35698447893569846</v>
      </c>
      <c r="DM177" s="34">
        <f t="shared" si="2879"/>
        <v>0.36122448979591837</v>
      </c>
      <c r="DO177" s="9">
        <f t="shared" ref="DO177:DP177" si="2880">DO40</f>
        <v>47</v>
      </c>
      <c r="DP177" s="18" t="str">
        <f t="shared" si="2880"/>
        <v>Uintah</v>
      </c>
      <c r="DQ177" s="34">
        <f t="shared" ref="DQ177:DZ177" si="2881">IFERROR(DQ222/DQ267, 0)</f>
        <v>0.24893917963224893</v>
      </c>
      <c r="DR177" s="34">
        <f t="shared" si="2881"/>
        <v>0.21756225425950196</v>
      </c>
      <c r="DS177" s="34">
        <f t="shared" si="2881"/>
        <v>0.25286041189931352</v>
      </c>
      <c r="DT177" s="34">
        <f t="shared" si="2881"/>
        <v>0.25195822454308092</v>
      </c>
      <c r="DU177" s="34">
        <f t="shared" si="2881"/>
        <v>0.24215246636771301</v>
      </c>
      <c r="DV177" s="34">
        <f t="shared" si="2881"/>
        <v>0.25264169068203651</v>
      </c>
      <c r="DW177" s="34">
        <f t="shared" si="2881"/>
        <v>0.2442827442827443</v>
      </c>
      <c r="DX177" s="34">
        <f t="shared" si="2881"/>
        <v>0.25294117647058822</v>
      </c>
      <c r="DY177" s="34">
        <f t="shared" si="2881"/>
        <v>0.24918743228602383</v>
      </c>
      <c r="DZ177" s="34">
        <f t="shared" si="2881"/>
        <v>0.27443105756358771</v>
      </c>
      <c r="EB177" s="9">
        <f t="shared" ref="EB177:EC177" si="2882">EB40</f>
        <v>47</v>
      </c>
      <c r="EC177" s="18" t="str">
        <f t="shared" si="2882"/>
        <v>Uintah</v>
      </c>
      <c r="ED177" s="34">
        <f t="shared" ref="ED177:EM177" si="2883">IFERROR(ED222/ED267, 0)</f>
        <v>0.15004935834155972</v>
      </c>
      <c r="EE177" s="34">
        <f t="shared" si="2883"/>
        <v>0.1541807636539391</v>
      </c>
      <c r="EF177" s="34">
        <f t="shared" si="2883"/>
        <v>0.13859568609453879</v>
      </c>
      <c r="EG177" s="34">
        <f t="shared" si="2883"/>
        <v>0.11949685534591195</v>
      </c>
      <c r="EH177" s="34">
        <f t="shared" si="2883"/>
        <v>0.14361001317523056</v>
      </c>
      <c r="EI177" s="34">
        <f t="shared" si="2883"/>
        <v>0.14343343792021515</v>
      </c>
      <c r="EJ177" s="34">
        <f t="shared" si="2883"/>
        <v>0.15654520917678813</v>
      </c>
      <c r="EK177" s="34">
        <f t="shared" si="2883"/>
        <v>0.14508646140868831</v>
      </c>
      <c r="EL177" s="34">
        <f t="shared" si="2883"/>
        <v>0.15069033530571993</v>
      </c>
      <c r="EM177" s="34">
        <f t="shared" si="2883"/>
        <v>0.12643678160919541</v>
      </c>
      <c r="EO177" s="9">
        <f t="shared" ref="EO177:EP177" si="2884">EO40</f>
        <v>47</v>
      </c>
      <c r="EP177" s="18" t="str">
        <f t="shared" si="2884"/>
        <v>Uintah</v>
      </c>
      <c r="EQ177" s="34">
        <f t="shared" ref="EQ177:EZ177" si="2885">IFERROR(EQ222/EQ267, 0)</f>
        <v>0.2134587554269175</v>
      </c>
      <c r="ER177" s="34">
        <f t="shared" si="2885"/>
        <v>0.18903724525650034</v>
      </c>
      <c r="ES177" s="34">
        <f t="shared" si="2885"/>
        <v>0.18059987236758138</v>
      </c>
      <c r="ET177" s="34">
        <f t="shared" si="2885"/>
        <v>0.204177897574124</v>
      </c>
      <c r="EU177" s="34">
        <f t="shared" si="2885"/>
        <v>0.16970458830923948</v>
      </c>
      <c r="EV177" s="34">
        <f t="shared" si="2885"/>
        <v>0.18053596614950634</v>
      </c>
      <c r="EW177" s="34">
        <f t="shared" si="2885"/>
        <v>0.18943033630748113</v>
      </c>
      <c r="EX177" s="34">
        <f t="shared" si="2885"/>
        <v>0.1844532279314888</v>
      </c>
      <c r="EY177" s="34">
        <f t="shared" si="2885"/>
        <v>0.25255704169944926</v>
      </c>
      <c r="EZ177" s="34">
        <f t="shared" si="2885"/>
        <v>0.20141065830721003</v>
      </c>
      <c r="FB177" s="9">
        <f t="shared" ref="FB177:FC177" si="2886">FB40</f>
        <v>47</v>
      </c>
      <c r="FC177" s="18" t="str">
        <f t="shared" si="2886"/>
        <v>Uintah</v>
      </c>
      <c r="FD177" s="34">
        <f t="shared" ref="FD177:FM177" si="2887">IFERROR(FD222/FD267, 0)</f>
        <v>0.33537832310838445</v>
      </c>
      <c r="FE177" s="34">
        <f t="shared" si="2887"/>
        <v>0.29629629629629628</v>
      </c>
      <c r="FF177" s="34">
        <f t="shared" si="2887"/>
        <v>0.23361823361823361</v>
      </c>
      <c r="FG177" s="34">
        <f t="shared" si="2887"/>
        <v>0.24731182795698925</v>
      </c>
      <c r="FH177" s="34">
        <f t="shared" si="2887"/>
        <v>0.21577380952380953</v>
      </c>
      <c r="FI177" s="34">
        <f t="shared" si="2887"/>
        <v>0.18997361477572558</v>
      </c>
      <c r="FJ177" s="34">
        <f t="shared" si="2887"/>
        <v>0.21699346405228759</v>
      </c>
      <c r="FK177" s="34">
        <f t="shared" si="2887"/>
        <v>0.26560232220609581</v>
      </c>
      <c r="FL177" s="34">
        <f t="shared" si="2887"/>
        <v>0.25822784810126581</v>
      </c>
      <c r="FM177" s="34">
        <f t="shared" si="2887"/>
        <v>0.22788203753351208</v>
      </c>
      <c r="FO177" s="9">
        <f t="shared" ref="FO177:FP177" si="2888">FO40</f>
        <v>47</v>
      </c>
      <c r="FP177" s="18" t="str">
        <f t="shared" si="2888"/>
        <v>Uintah</v>
      </c>
      <c r="FQ177" s="34">
        <f t="shared" ref="FQ177:FZ177" si="2889">IFERROR(FQ222/FQ267, 0)</f>
        <v>0.19706691109074242</v>
      </c>
      <c r="FR177" s="34">
        <f t="shared" si="2889"/>
        <v>0.21587301587301588</v>
      </c>
      <c r="FS177" s="34">
        <f t="shared" si="2889"/>
        <v>0.20677966101694914</v>
      </c>
      <c r="FT177" s="34">
        <f t="shared" si="2889"/>
        <v>0.21696969696969698</v>
      </c>
      <c r="FU177" s="34">
        <f t="shared" si="2889"/>
        <v>0.20506912442396313</v>
      </c>
      <c r="FV177" s="34">
        <f t="shared" si="2889"/>
        <v>0.2370012091898428</v>
      </c>
      <c r="FW177" s="34">
        <f t="shared" si="2889"/>
        <v>0.17868675995694294</v>
      </c>
      <c r="FX177" s="34">
        <f t="shared" si="2889"/>
        <v>0.21215351812366737</v>
      </c>
      <c r="FY177" s="34">
        <f t="shared" si="2889"/>
        <v>0.23068309070548712</v>
      </c>
      <c r="FZ177" s="34">
        <f t="shared" si="2889"/>
        <v>0.19569892473118281</v>
      </c>
      <c r="GB177" s="9">
        <f t="shared" ref="GB177:GC177" si="2890">GB40</f>
        <v>47</v>
      </c>
      <c r="GC177" s="18" t="str">
        <f t="shared" si="2890"/>
        <v>Uintah</v>
      </c>
      <c r="GD177" s="34">
        <f t="shared" ref="GD177:GM177" si="2891">IFERROR(GD222/GD267, 0)</f>
        <v>0.98701298701298701</v>
      </c>
      <c r="GE177" s="34">
        <f t="shared" si="2891"/>
        <v>0.84251968503937003</v>
      </c>
      <c r="GF177" s="34">
        <f t="shared" si="2891"/>
        <v>0.84545454545454546</v>
      </c>
      <c r="GG177" s="34">
        <f t="shared" si="2891"/>
        <v>1.0714285714285714</v>
      </c>
      <c r="GH177" s="34">
        <f t="shared" si="2891"/>
        <v>1.5087719298245614</v>
      </c>
      <c r="GI177" s="34">
        <f t="shared" si="2891"/>
        <v>1.5079365079365079</v>
      </c>
      <c r="GJ177" s="34">
        <f t="shared" si="2891"/>
        <v>1.5333333333333334</v>
      </c>
      <c r="GK177" s="34">
        <f t="shared" si="2891"/>
        <v>1.6666666666666667</v>
      </c>
      <c r="GL177" s="34">
        <f t="shared" si="2891"/>
        <v>1.8695652173913044</v>
      </c>
      <c r="GM177" s="34">
        <f t="shared" si="2891"/>
        <v>1.5714285714285714</v>
      </c>
    </row>
    <row r="178" spans="2:195" x14ac:dyDescent="0.25">
      <c r="B178" s="9">
        <f t="shared" si="2195"/>
        <v>49</v>
      </c>
      <c r="C178" s="18" t="str">
        <f t="shared" si="2195"/>
        <v>Utah</v>
      </c>
      <c r="D178" s="34">
        <f t="shared" ref="D178:M178" si="2892">IFERROR(D223/D268, 0)</f>
        <v>9.6617426778343434E-3</v>
      </c>
      <c r="E178" s="34">
        <f t="shared" si="2892"/>
        <v>8.1120497253272077E-3</v>
      </c>
      <c r="F178" s="34">
        <f t="shared" si="2892"/>
        <v>7.6923778430335417E-3</v>
      </c>
      <c r="G178" s="34">
        <f t="shared" si="2892"/>
        <v>8.7097400165169168E-3</v>
      </c>
      <c r="H178" s="34">
        <f t="shared" si="2892"/>
        <v>7.8422743475773452E-3</v>
      </c>
      <c r="I178" s="34">
        <f t="shared" si="2892"/>
        <v>7.3252938586091257E-3</v>
      </c>
      <c r="J178" s="34">
        <f t="shared" si="2892"/>
        <v>7.1755259680861879E-3</v>
      </c>
      <c r="K178" s="34">
        <f t="shared" si="2892"/>
        <v>7.0374699860988243E-3</v>
      </c>
      <c r="L178" s="34">
        <f t="shared" si="2892"/>
        <v>6.3644016292264197E-3</v>
      </c>
      <c r="M178" s="34">
        <f t="shared" si="2892"/>
        <v>5.9933953289856802E-3</v>
      </c>
      <c r="O178" s="9">
        <f t="shared" ref="O178:P178" si="2893">O41</f>
        <v>49</v>
      </c>
      <c r="P178" s="18" t="str">
        <f t="shared" si="2893"/>
        <v>Utah</v>
      </c>
      <c r="Q178" s="34">
        <f t="shared" ref="Q178:Z178" si="2894">IFERROR(Q223/Q268, 0)</f>
        <v>0.15732436472346786</v>
      </c>
      <c r="R178" s="34">
        <f t="shared" si="2894"/>
        <v>0.16055912353607857</v>
      </c>
      <c r="S178" s="34">
        <f t="shared" si="2894"/>
        <v>0.13487197980526505</v>
      </c>
      <c r="T178" s="34">
        <f t="shared" si="2894"/>
        <v>0.14007922218221103</v>
      </c>
      <c r="U178" s="34">
        <f t="shared" si="2894"/>
        <v>0.13699582753824757</v>
      </c>
      <c r="V178" s="34">
        <f t="shared" si="2894"/>
        <v>0.16523972602739725</v>
      </c>
      <c r="W178" s="34">
        <f t="shared" si="2894"/>
        <v>0.14341421143847488</v>
      </c>
      <c r="X178" s="34">
        <f t="shared" si="2894"/>
        <v>0.12719891745602166</v>
      </c>
      <c r="Y178" s="34">
        <f t="shared" si="2894"/>
        <v>0.11892583120204604</v>
      </c>
      <c r="Z178" s="34">
        <f t="shared" si="2894"/>
        <v>0.14181973515591628</v>
      </c>
      <c r="AB178" s="9">
        <f t="shared" ref="AB178:AC178" si="2895">AB41</f>
        <v>49</v>
      </c>
      <c r="AC178" s="18" t="str">
        <f t="shared" si="2895"/>
        <v>Utah</v>
      </c>
      <c r="AD178" s="34">
        <f t="shared" ref="AD178:AM178" si="2896">IFERROR(AD223/AD268, 0)</f>
        <v>4.6496359078429035E-2</v>
      </c>
      <c r="AE178" s="34">
        <f t="shared" si="2896"/>
        <v>5.6060131537738804E-2</v>
      </c>
      <c r="AF178" s="34">
        <f t="shared" si="2896"/>
        <v>4.9290115188856148E-2</v>
      </c>
      <c r="AG178" s="34">
        <f t="shared" si="2896"/>
        <v>5.3523380117809612E-2</v>
      </c>
      <c r="AH178" s="34">
        <f t="shared" si="2896"/>
        <v>5.5938922331522534E-2</v>
      </c>
      <c r="AI178" s="34">
        <f t="shared" si="2896"/>
        <v>4.9126922074537401E-2</v>
      </c>
      <c r="AJ178" s="34">
        <f t="shared" si="2896"/>
        <v>4.4706632653061226E-2</v>
      </c>
      <c r="AK178" s="34">
        <f t="shared" si="2896"/>
        <v>4.3594147959485872E-2</v>
      </c>
      <c r="AL178" s="34">
        <f t="shared" si="2896"/>
        <v>4.7344427967265339E-2</v>
      </c>
      <c r="AM178" s="34">
        <f t="shared" si="2896"/>
        <v>4.1477475638998007E-2</v>
      </c>
      <c r="AO178" s="9">
        <f t="shared" ref="AO178:AP178" si="2897">AO41</f>
        <v>49</v>
      </c>
      <c r="AP178" s="18" t="str">
        <f t="shared" si="2897"/>
        <v>Utah</v>
      </c>
      <c r="AQ178" s="34">
        <f t="shared" ref="AQ178:AZ178" si="2898">IFERROR(AQ223/AQ268, 0)</f>
        <v>3.7574843241714208E-2</v>
      </c>
      <c r="AR178" s="34">
        <f t="shared" si="2898"/>
        <v>4.3776706973361217E-2</v>
      </c>
      <c r="AS178" s="34">
        <f t="shared" si="2898"/>
        <v>4.9970201256131663E-2</v>
      </c>
      <c r="AT178" s="34">
        <f t="shared" si="2898"/>
        <v>3.7774420051550975E-2</v>
      </c>
      <c r="AU178" s="34">
        <f t="shared" si="2898"/>
        <v>5.2340035765691108E-2</v>
      </c>
      <c r="AV178" s="34">
        <f t="shared" si="2898"/>
        <v>3.979825379333729E-2</v>
      </c>
      <c r="AW178" s="34">
        <f t="shared" si="2898"/>
        <v>3.6650312408269381E-2</v>
      </c>
      <c r="AX178" s="34">
        <f t="shared" si="2898"/>
        <v>4.5033334731015978E-2</v>
      </c>
      <c r="AY178" s="34">
        <f t="shared" si="2898"/>
        <v>3.8016942786796314E-2</v>
      </c>
      <c r="AZ178" s="34">
        <f t="shared" si="2898"/>
        <v>3.995266079007509E-2</v>
      </c>
      <c r="BB178" s="9">
        <f t="shared" ref="BB178:BC178" si="2899">BB41</f>
        <v>49</v>
      </c>
      <c r="BC178" s="18" t="str">
        <f t="shared" si="2899"/>
        <v>Utah</v>
      </c>
      <c r="BD178" s="34">
        <f t="shared" ref="BD178:BM178" si="2900">IFERROR(BD223/BD268, 0)</f>
        <v>7.664172901080632E-2</v>
      </c>
      <c r="BE178" s="34">
        <f t="shared" si="2900"/>
        <v>8.7695674128934517E-2</v>
      </c>
      <c r="BF178" s="34">
        <f t="shared" si="2900"/>
        <v>9.1940195909950159E-2</v>
      </c>
      <c r="BG178" s="34">
        <f t="shared" si="2900"/>
        <v>8.473674880340365E-2</v>
      </c>
      <c r="BH178" s="34">
        <f t="shared" si="2900"/>
        <v>9.90990990990991E-2</v>
      </c>
      <c r="BI178" s="34">
        <f t="shared" si="2900"/>
        <v>8.1421287444231993E-2</v>
      </c>
      <c r="BJ178" s="34">
        <f t="shared" si="2900"/>
        <v>8.9074876700044839E-2</v>
      </c>
      <c r="BK178" s="34">
        <f t="shared" si="2900"/>
        <v>7.5341480948957582E-2</v>
      </c>
      <c r="BL178" s="34">
        <f t="shared" si="2900"/>
        <v>7.0385514018691586E-2</v>
      </c>
      <c r="BM178" s="34">
        <f t="shared" si="2900"/>
        <v>8.6501377410468316E-2</v>
      </c>
      <c r="BO178" s="9">
        <f t="shared" ref="BO178:BP178" si="2901">BO41</f>
        <v>49</v>
      </c>
      <c r="BP178" s="18" t="str">
        <f t="shared" si="2901"/>
        <v>Utah</v>
      </c>
      <c r="BQ178" s="34">
        <f t="shared" ref="BQ178:BZ178" si="2902">IFERROR(BQ223/BQ268, 0)</f>
        <v>3.9037927844588344E-2</v>
      </c>
      <c r="BR178" s="34">
        <f t="shared" si="2902"/>
        <v>3.8379376516166408E-2</v>
      </c>
      <c r="BS178" s="34">
        <f t="shared" si="2902"/>
        <v>4.0858900118692226E-2</v>
      </c>
      <c r="BT178" s="34">
        <f t="shared" si="2902"/>
        <v>4.0778997202496232E-2</v>
      </c>
      <c r="BU178" s="34">
        <f t="shared" si="2902"/>
        <v>4.0634015780875249E-2</v>
      </c>
      <c r="BV178" s="34">
        <f t="shared" si="2902"/>
        <v>3.2879475542107919E-2</v>
      </c>
      <c r="BW178" s="34">
        <f t="shared" si="2902"/>
        <v>3.479937263102862E-2</v>
      </c>
      <c r="BX178" s="34">
        <f t="shared" si="2902"/>
        <v>3.46483381979098E-2</v>
      </c>
      <c r="BY178" s="34">
        <f t="shared" si="2902"/>
        <v>4.0318954405108069E-2</v>
      </c>
      <c r="BZ178" s="34">
        <f t="shared" si="2902"/>
        <v>3.5547617675865645E-2</v>
      </c>
      <c r="CB178" s="9">
        <f t="shared" ref="CB178:CC178" si="2903">CB41</f>
        <v>49</v>
      </c>
      <c r="CC178" s="18" t="str">
        <f t="shared" si="2903"/>
        <v>Utah</v>
      </c>
      <c r="CD178" s="34">
        <f t="shared" ref="CD178:CM178" si="2904">IFERROR(CD223/CD268, 0)</f>
        <v>9.314264759809314E-2</v>
      </c>
      <c r="CE178" s="34">
        <f t="shared" si="2904"/>
        <v>8.1732448480614742E-2</v>
      </c>
      <c r="CF178" s="34">
        <f t="shared" si="2904"/>
        <v>7.8975453575240134E-2</v>
      </c>
      <c r="CG178" s="34">
        <f t="shared" si="2904"/>
        <v>8.3163956639566397E-2</v>
      </c>
      <c r="CH178" s="34">
        <f t="shared" si="2904"/>
        <v>6.8055100032797633E-2</v>
      </c>
      <c r="CI178" s="34">
        <f t="shared" si="2904"/>
        <v>7.1040868454661552E-2</v>
      </c>
      <c r="CJ178" s="34">
        <f t="shared" si="2904"/>
        <v>7.3618723152125615E-2</v>
      </c>
      <c r="CK178" s="34">
        <f t="shared" si="2904"/>
        <v>8.0548175080408332E-2</v>
      </c>
      <c r="CL178" s="34">
        <f t="shared" si="2904"/>
        <v>6.6495818721338015E-2</v>
      </c>
      <c r="CM178" s="34">
        <f t="shared" si="2904"/>
        <v>6.9018209601426211E-2</v>
      </c>
      <c r="CO178" s="9">
        <f t="shared" ref="CO178:CP178" si="2905">CO41</f>
        <v>49</v>
      </c>
      <c r="CP178" s="18" t="str">
        <f t="shared" si="2905"/>
        <v>Utah</v>
      </c>
      <c r="CQ178" s="34">
        <f t="shared" ref="CQ178:CZ178" si="2906">IFERROR(CQ223/CQ268, 0)</f>
        <v>7.2918377401872222E-2</v>
      </c>
      <c r="CR178" s="34">
        <f t="shared" si="2906"/>
        <v>9.4604188853390128E-2</v>
      </c>
      <c r="CS178" s="34">
        <f t="shared" si="2906"/>
        <v>9.4447518907950556E-2</v>
      </c>
      <c r="CT178" s="34">
        <f t="shared" si="2906"/>
        <v>9.0743440233236147E-2</v>
      </c>
      <c r="CU178" s="34">
        <f t="shared" si="2906"/>
        <v>9.4910129346547953E-2</v>
      </c>
      <c r="CV178" s="34">
        <f t="shared" si="2906"/>
        <v>6.8199351951859277E-2</v>
      </c>
      <c r="CW178" s="34">
        <f t="shared" si="2906"/>
        <v>7.0930385577049615E-2</v>
      </c>
      <c r="CX178" s="34">
        <f t="shared" si="2906"/>
        <v>6.9176240527988264E-2</v>
      </c>
      <c r="CY178" s="34">
        <f t="shared" si="2906"/>
        <v>7.0023871774468574E-2</v>
      </c>
      <c r="CZ178" s="34">
        <f t="shared" si="2906"/>
        <v>7.8497499709268517E-2</v>
      </c>
      <c r="DB178" s="9">
        <f t="shared" ref="DB178:DC178" si="2907">DB41</f>
        <v>49</v>
      </c>
      <c r="DC178" s="18" t="str">
        <f t="shared" si="2907"/>
        <v>Utah</v>
      </c>
      <c r="DD178" s="34">
        <f t="shared" ref="DD178:DM178" si="2908">IFERROR(DD223/DD268, 0)</f>
        <v>5.5941820506673061E-2</v>
      </c>
      <c r="DE178" s="34">
        <f t="shared" si="2908"/>
        <v>5.6244897959183672E-2</v>
      </c>
      <c r="DF178" s="34">
        <f t="shared" si="2908"/>
        <v>6.0871786139962539E-2</v>
      </c>
      <c r="DG178" s="34">
        <f t="shared" si="2908"/>
        <v>5.4090487825427587E-2</v>
      </c>
      <c r="DH178" s="34">
        <f t="shared" si="2908"/>
        <v>6.3045668233713908E-2</v>
      </c>
      <c r="DI178" s="34">
        <f t="shared" si="2908"/>
        <v>5.4078303425774875E-2</v>
      </c>
      <c r="DJ178" s="34">
        <f t="shared" si="2908"/>
        <v>4.5648025832966385E-2</v>
      </c>
      <c r="DK178" s="34">
        <f t="shared" si="2908"/>
        <v>4.8304068824483466E-2</v>
      </c>
      <c r="DL178" s="34">
        <f t="shared" si="2908"/>
        <v>4.8381802665266198E-2</v>
      </c>
      <c r="DM178" s="34">
        <f t="shared" si="2908"/>
        <v>4.4706900816225574E-2</v>
      </c>
      <c r="DO178" s="9">
        <f t="shared" ref="DO178:DP178" si="2909">DO41</f>
        <v>49</v>
      </c>
      <c r="DP178" s="18" t="str">
        <f t="shared" si="2909"/>
        <v>Utah</v>
      </c>
      <c r="DQ178" s="34">
        <f t="shared" ref="DQ178:DZ178" si="2910">IFERROR(DQ223/DQ268, 0)</f>
        <v>3.4809499266542442E-2</v>
      </c>
      <c r="DR178" s="34">
        <f t="shared" si="2910"/>
        <v>4.2118325486331619E-2</v>
      </c>
      <c r="DS178" s="34">
        <f t="shared" si="2910"/>
        <v>3.8320980907817888E-2</v>
      </c>
      <c r="DT178" s="34">
        <f t="shared" si="2910"/>
        <v>3.9036871801600842E-2</v>
      </c>
      <c r="DU178" s="34">
        <f t="shared" si="2910"/>
        <v>3.3329184041824861E-2</v>
      </c>
      <c r="DV178" s="34">
        <f t="shared" si="2910"/>
        <v>3.3477935676888559E-2</v>
      </c>
      <c r="DW178" s="34">
        <f t="shared" si="2910"/>
        <v>2.9002917453234942E-2</v>
      </c>
      <c r="DX178" s="34">
        <f t="shared" si="2910"/>
        <v>3.1304347826086959E-2</v>
      </c>
      <c r="DY178" s="34">
        <f t="shared" si="2910"/>
        <v>3.0753649680112641E-2</v>
      </c>
      <c r="DZ178" s="34">
        <f t="shared" si="2910"/>
        <v>3.4072296938799047E-2</v>
      </c>
      <c r="EB178" s="9">
        <f t="shared" ref="EB178:EC178" si="2911">EB41</f>
        <v>49</v>
      </c>
      <c r="EC178" s="18" t="str">
        <f t="shared" si="2911"/>
        <v>Utah</v>
      </c>
      <c r="ED178" s="34">
        <f t="shared" ref="ED178:EM178" si="2912">IFERROR(ED223/ED268, 0)</f>
        <v>2.9034048498535858E-2</v>
      </c>
      <c r="EE178" s="34">
        <f t="shared" si="2912"/>
        <v>2.723008070169132E-2</v>
      </c>
      <c r="EF178" s="34">
        <f t="shared" si="2912"/>
        <v>2.6785561762243976E-2</v>
      </c>
      <c r="EG178" s="34">
        <f t="shared" si="2912"/>
        <v>2.5204883759826057E-2</v>
      </c>
      <c r="EH178" s="34">
        <f t="shared" si="2912"/>
        <v>2.7553959162540855E-2</v>
      </c>
      <c r="EI178" s="34">
        <f t="shared" si="2912"/>
        <v>2.3545139981126142E-2</v>
      </c>
      <c r="EJ178" s="34">
        <f t="shared" si="2912"/>
        <v>2.2428024350426439E-2</v>
      </c>
      <c r="EK178" s="34">
        <f t="shared" si="2912"/>
        <v>2.3538636573291104E-2</v>
      </c>
      <c r="EL178" s="34">
        <f t="shared" si="2912"/>
        <v>1.8948600234044467E-2</v>
      </c>
      <c r="EM178" s="34">
        <f t="shared" si="2912"/>
        <v>2.0837580452573026E-2</v>
      </c>
      <c r="EO178" s="9">
        <f t="shared" ref="EO178:EP178" si="2913">EO41</f>
        <v>49</v>
      </c>
      <c r="EP178" s="18" t="str">
        <f t="shared" si="2913"/>
        <v>Utah</v>
      </c>
      <c r="EQ178" s="34">
        <f t="shared" ref="EQ178:EZ178" si="2914">IFERROR(EQ223/EQ268, 0)</f>
        <v>6.0425697095167236E-2</v>
      </c>
      <c r="ER178" s="34">
        <f t="shared" si="2914"/>
        <v>5.7046568627450979E-2</v>
      </c>
      <c r="ES178" s="34">
        <f t="shared" si="2914"/>
        <v>5.502503784790963E-2</v>
      </c>
      <c r="ET178" s="34">
        <f t="shared" si="2914"/>
        <v>6.286677125094417E-2</v>
      </c>
      <c r="EU178" s="34">
        <f t="shared" si="2914"/>
        <v>5.5990119390695758E-2</v>
      </c>
      <c r="EV178" s="34">
        <f t="shared" si="2914"/>
        <v>5.6699889258028796E-2</v>
      </c>
      <c r="EW178" s="34">
        <f t="shared" si="2914"/>
        <v>5.2934168954265295E-2</v>
      </c>
      <c r="EX178" s="34">
        <f t="shared" si="2914"/>
        <v>4.7697041890013898E-2</v>
      </c>
      <c r="EY178" s="34">
        <f t="shared" si="2914"/>
        <v>4.570409647599831E-2</v>
      </c>
      <c r="EZ178" s="34">
        <f t="shared" si="2914"/>
        <v>4.4553122756640341E-2</v>
      </c>
      <c r="FB178" s="9">
        <f t="shared" ref="FB178:FC178" si="2915">FB41</f>
        <v>49</v>
      </c>
      <c r="FC178" s="18" t="str">
        <f t="shared" si="2915"/>
        <v>Utah</v>
      </c>
      <c r="FD178" s="34">
        <f t="shared" ref="FD178:FM178" si="2916">IFERROR(FD223/FD268, 0)</f>
        <v>7.6127819548872183E-2</v>
      </c>
      <c r="FE178" s="34">
        <f t="shared" si="2916"/>
        <v>7.8115313081215124E-2</v>
      </c>
      <c r="FF178" s="34">
        <f t="shared" si="2916"/>
        <v>6.5793276177632212E-2</v>
      </c>
      <c r="FG178" s="34">
        <f t="shared" si="2916"/>
        <v>6.792819019893255E-2</v>
      </c>
      <c r="FH178" s="34">
        <f t="shared" si="2916"/>
        <v>6.5840507047583013E-2</v>
      </c>
      <c r="FI178" s="34">
        <f t="shared" si="2916"/>
        <v>6.7683772538141465E-2</v>
      </c>
      <c r="FJ178" s="34">
        <f t="shared" si="2916"/>
        <v>5.3294661470135049E-2</v>
      </c>
      <c r="FK178" s="34">
        <f t="shared" si="2916"/>
        <v>5.9947183098591553E-2</v>
      </c>
      <c r="FL178" s="34">
        <f t="shared" si="2916"/>
        <v>5.9561128526645767E-2</v>
      </c>
      <c r="FM178" s="34">
        <f t="shared" si="2916"/>
        <v>5.9532302814110184E-2</v>
      </c>
      <c r="FO178" s="9">
        <f t="shared" ref="FO178:FP178" si="2917">FO41</f>
        <v>49</v>
      </c>
      <c r="FP178" s="18" t="str">
        <f t="shared" si="2917"/>
        <v>Utah</v>
      </c>
      <c r="FQ178" s="34">
        <f t="shared" ref="FQ178:FZ178" si="2918">IFERROR(FQ223/FQ268, 0)</f>
        <v>7.4127906976744193E-2</v>
      </c>
      <c r="FR178" s="34">
        <f t="shared" si="2918"/>
        <v>7.2992700729927001E-2</v>
      </c>
      <c r="FS178" s="34">
        <f t="shared" si="2918"/>
        <v>7.4223477208551839E-2</v>
      </c>
      <c r="FT178" s="34">
        <f t="shared" si="2918"/>
        <v>7.2255113024757803E-2</v>
      </c>
      <c r="FU178" s="34">
        <f t="shared" si="2918"/>
        <v>6.5818281335522713E-2</v>
      </c>
      <c r="FV178" s="34">
        <f t="shared" si="2918"/>
        <v>7.076226012793177E-2</v>
      </c>
      <c r="FW178" s="34">
        <f t="shared" si="2918"/>
        <v>6.6226912928759901E-2</v>
      </c>
      <c r="FX178" s="34">
        <f t="shared" si="2918"/>
        <v>7.9375578780261941E-2</v>
      </c>
      <c r="FY178" s="34">
        <f t="shared" si="2918"/>
        <v>6.2483829236739973E-2</v>
      </c>
      <c r="FZ178" s="34">
        <f t="shared" si="2918"/>
        <v>6.8896404860328192E-2</v>
      </c>
      <c r="GB178" s="9">
        <f t="shared" ref="GB178:GC178" si="2919">GB41</f>
        <v>49</v>
      </c>
      <c r="GC178" s="18" t="str">
        <f t="shared" si="2919"/>
        <v>Utah</v>
      </c>
      <c r="GD178" s="34">
        <f t="shared" ref="GD178:GM178" si="2920">IFERROR(GD223/GD268, 0)</f>
        <v>0.26147704590818366</v>
      </c>
      <c r="GE178" s="34">
        <f t="shared" si="2920"/>
        <v>0.28860294117647056</v>
      </c>
      <c r="GF178" s="34">
        <f t="shared" si="2920"/>
        <v>0.27065026362038663</v>
      </c>
      <c r="GG178" s="34">
        <f t="shared" si="2920"/>
        <v>0.29189189189189191</v>
      </c>
      <c r="GH178" s="34">
        <f t="shared" si="2920"/>
        <v>0.29436325678496866</v>
      </c>
      <c r="GI178" s="34">
        <f t="shared" si="2920"/>
        <v>0.28749999999999998</v>
      </c>
      <c r="GJ178" s="34">
        <f t="shared" si="2920"/>
        <v>0.26126126126126126</v>
      </c>
      <c r="GK178" s="34">
        <f t="shared" si="2920"/>
        <v>0.26829268292682928</v>
      </c>
      <c r="GL178" s="34">
        <f t="shared" si="2920"/>
        <v>0.22072072072072071</v>
      </c>
      <c r="GM178" s="34">
        <f t="shared" si="2920"/>
        <v>0.26447876447876451</v>
      </c>
    </row>
    <row r="179" spans="2:195" x14ac:dyDescent="0.25">
      <c r="B179" s="9">
        <f t="shared" si="2195"/>
        <v>51</v>
      </c>
      <c r="C179" s="18" t="str">
        <f t="shared" si="2195"/>
        <v>Wasatch</v>
      </c>
      <c r="D179" s="34">
        <f t="shared" ref="D179:M179" si="2921">IFERROR(D224/D269, 0)</f>
        <v>3.1697826705893516E-2</v>
      </c>
      <c r="E179" s="34">
        <f t="shared" si="2921"/>
        <v>3.2589243665818966E-2</v>
      </c>
      <c r="F179" s="34">
        <f t="shared" si="2921"/>
        <v>3.625487174839119E-2</v>
      </c>
      <c r="G179" s="34">
        <f t="shared" si="2921"/>
        <v>3.8339813726376709E-2</v>
      </c>
      <c r="H179" s="34">
        <f t="shared" si="2921"/>
        <v>3.4655642536722667E-2</v>
      </c>
      <c r="I179" s="34">
        <f t="shared" si="2921"/>
        <v>3.728231542801079E-2</v>
      </c>
      <c r="J179" s="34">
        <f t="shared" si="2921"/>
        <v>3.4712021646695013E-2</v>
      </c>
      <c r="K179" s="34">
        <f t="shared" si="2921"/>
        <v>3.4211644708882279E-2</v>
      </c>
      <c r="L179" s="34">
        <f t="shared" si="2921"/>
        <v>2.7822689302074911E-2</v>
      </c>
      <c r="M179" s="34">
        <f t="shared" si="2921"/>
        <v>3.5263668715626008E-2</v>
      </c>
      <c r="O179" s="9">
        <f t="shared" ref="O179:P179" si="2922">O42</f>
        <v>51</v>
      </c>
      <c r="P179" s="18" t="str">
        <f t="shared" si="2922"/>
        <v>Wasatch</v>
      </c>
      <c r="Q179" s="34">
        <f t="shared" ref="Q179:Z179" si="2923">IFERROR(Q224/Q269, 0)</f>
        <v>0.56934306569343063</v>
      </c>
      <c r="R179" s="34">
        <f t="shared" si="2923"/>
        <v>0.52840909090909094</v>
      </c>
      <c r="S179" s="34">
        <f t="shared" si="2923"/>
        <v>0.50533807829181498</v>
      </c>
      <c r="T179" s="34">
        <f t="shared" si="2923"/>
        <v>0.44573643410852715</v>
      </c>
      <c r="U179" s="34">
        <f t="shared" si="2923"/>
        <v>0.46296296296296297</v>
      </c>
      <c r="V179" s="34">
        <f t="shared" si="2923"/>
        <v>0.43236074270557029</v>
      </c>
      <c r="W179" s="34">
        <f t="shared" si="2923"/>
        <v>0.48369565217391303</v>
      </c>
      <c r="X179" s="34">
        <f t="shared" si="2923"/>
        <v>0.40562248995983935</v>
      </c>
      <c r="Y179" s="34">
        <f t="shared" si="2923"/>
        <v>0.4017857142857143</v>
      </c>
      <c r="Z179" s="34">
        <f t="shared" si="2923"/>
        <v>0.41350210970464135</v>
      </c>
      <c r="AB179" s="9">
        <f t="shared" ref="AB179:AC179" si="2924">AB42</f>
        <v>51</v>
      </c>
      <c r="AC179" s="18" t="str">
        <f t="shared" si="2924"/>
        <v>Wasatch</v>
      </c>
      <c r="AD179" s="34">
        <f t="shared" ref="AD179:AM179" si="2925">IFERROR(AD224/AD269, 0)</f>
        <v>0.2220294882914137</v>
      </c>
      <c r="AE179" s="34">
        <f t="shared" si="2925"/>
        <v>0.24553151458137348</v>
      </c>
      <c r="AF179" s="34">
        <f t="shared" si="2925"/>
        <v>0.24119241192411925</v>
      </c>
      <c r="AG179" s="34">
        <f t="shared" si="2925"/>
        <v>0.23639455782312926</v>
      </c>
      <c r="AH179" s="34">
        <f t="shared" si="2925"/>
        <v>0.24597116200169636</v>
      </c>
      <c r="AI179" s="34">
        <f t="shared" si="2925"/>
        <v>0.26660250240615979</v>
      </c>
      <c r="AJ179" s="34">
        <f t="shared" si="2925"/>
        <v>0.17514595496246874</v>
      </c>
      <c r="AK179" s="34">
        <f t="shared" si="2925"/>
        <v>0.18641390205371247</v>
      </c>
      <c r="AL179" s="34">
        <f t="shared" si="2925"/>
        <v>0.21229050279329609</v>
      </c>
      <c r="AM179" s="34">
        <f t="shared" si="2925"/>
        <v>0.21572871572871574</v>
      </c>
      <c r="AO179" s="9">
        <f t="shared" ref="AO179:AP179" si="2926">AO42</f>
        <v>51</v>
      </c>
      <c r="AP179" s="18" t="str">
        <f t="shared" si="2926"/>
        <v>Wasatch</v>
      </c>
      <c r="AQ179" s="34">
        <f t="shared" ref="AQ179:AZ179" si="2927">IFERROR(AQ224/AQ269, 0)</f>
        <v>0.23701731025299599</v>
      </c>
      <c r="AR179" s="34">
        <f t="shared" si="2927"/>
        <v>0.28728414442700156</v>
      </c>
      <c r="AS179" s="34">
        <f t="shared" si="2927"/>
        <v>0.28158844765342961</v>
      </c>
      <c r="AT179" s="34">
        <f t="shared" si="2927"/>
        <v>0.28309572301425662</v>
      </c>
      <c r="AU179" s="34">
        <f t="shared" si="2927"/>
        <v>0.26304347826086955</v>
      </c>
      <c r="AV179" s="34">
        <f t="shared" si="2927"/>
        <v>0.29665071770334928</v>
      </c>
      <c r="AW179" s="34">
        <f t="shared" si="2927"/>
        <v>0.27916666666666667</v>
      </c>
      <c r="AX179" s="34">
        <f t="shared" si="2927"/>
        <v>0.22660818713450293</v>
      </c>
      <c r="AY179" s="34">
        <f t="shared" si="2927"/>
        <v>0.26677577741407527</v>
      </c>
      <c r="AZ179" s="34">
        <f t="shared" si="2927"/>
        <v>0.26470588235294118</v>
      </c>
      <c r="BB179" s="9">
        <f t="shared" ref="BB179:BC179" si="2928">BB42</f>
        <v>51</v>
      </c>
      <c r="BC179" s="18" t="str">
        <f t="shared" si="2928"/>
        <v>Wasatch</v>
      </c>
      <c r="BD179" s="34">
        <f t="shared" ref="BD179:BM179" si="2929">IFERROR(BD224/BD269, 0)</f>
        <v>0.56398104265402849</v>
      </c>
      <c r="BE179" s="34">
        <f t="shared" si="2929"/>
        <v>0.48095238095238096</v>
      </c>
      <c r="BF179" s="34">
        <f t="shared" si="2929"/>
        <v>0.50282485875706218</v>
      </c>
      <c r="BG179" s="34">
        <f t="shared" si="2929"/>
        <v>0.51530612244897955</v>
      </c>
      <c r="BH179" s="34">
        <f t="shared" si="2929"/>
        <v>0.53475935828877008</v>
      </c>
      <c r="BI179" s="34">
        <f t="shared" si="2929"/>
        <v>0.48888888888888887</v>
      </c>
      <c r="BJ179" s="34">
        <f t="shared" si="2929"/>
        <v>0.46126760563380281</v>
      </c>
      <c r="BK179" s="34">
        <f t="shared" si="2929"/>
        <v>0.43202416918429004</v>
      </c>
      <c r="BL179" s="34">
        <f t="shared" si="2929"/>
        <v>0.43324250681198911</v>
      </c>
      <c r="BM179" s="34">
        <f t="shared" si="2929"/>
        <v>0.38262910798122068</v>
      </c>
      <c r="BO179" s="9">
        <f t="shared" ref="BO179:BP179" si="2930">BO42</f>
        <v>51</v>
      </c>
      <c r="BP179" s="18" t="str">
        <f t="shared" si="2930"/>
        <v>Wasatch</v>
      </c>
      <c r="BQ179" s="34">
        <f t="shared" ref="BQ179:BZ179" si="2931">IFERROR(BQ224/BQ269, 0)</f>
        <v>0.19787045252883761</v>
      </c>
      <c r="BR179" s="34">
        <f t="shared" si="2931"/>
        <v>0.22551440329218106</v>
      </c>
      <c r="BS179" s="34">
        <f t="shared" si="2931"/>
        <v>0.16102941176470589</v>
      </c>
      <c r="BT179" s="34">
        <f t="shared" si="2931"/>
        <v>0.16702203269367449</v>
      </c>
      <c r="BU179" s="34">
        <f t="shared" si="2931"/>
        <v>0.16666666666666666</v>
      </c>
      <c r="BV179" s="34">
        <f t="shared" si="2931"/>
        <v>0.19805589307411908</v>
      </c>
      <c r="BW179" s="34">
        <f t="shared" si="2931"/>
        <v>0.18486352357320099</v>
      </c>
      <c r="BX179" s="34">
        <f t="shared" si="2931"/>
        <v>0.17939609236234458</v>
      </c>
      <c r="BY179" s="34">
        <f t="shared" si="2931"/>
        <v>0.14709236031927023</v>
      </c>
      <c r="BZ179" s="34">
        <f t="shared" si="2931"/>
        <v>0.17354437535330694</v>
      </c>
      <c r="CB179" s="9">
        <f t="shared" ref="CB179:CC179" si="2932">CB42</f>
        <v>51</v>
      </c>
      <c r="CC179" s="18" t="str">
        <f t="shared" si="2932"/>
        <v>Wasatch</v>
      </c>
      <c r="CD179" s="34">
        <f t="shared" ref="CD179:CM179" si="2933">IFERROR(CD224/CD269, 0)</f>
        <v>0.24469820554649266</v>
      </c>
      <c r="CE179" s="34">
        <f t="shared" si="2933"/>
        <v>0.22680412371134021</v>
      </c>
      <c r="CF179" s="34">
        <f t="shared" si="2933"/>
        <v>0.25481481481481483</v>
      </c>
      <c r="CG179" s="34">
        <f t="shared" si="2933"/>
        <v>0.29178082191780824</v>
      </c>
      <c r="CH179" s="34">
        <f t="shared" si="2933"/>
        <v>0.22817229336437719</v>
      </c>
      <c r="CI179" s="34">
        <f t="shared" si="2933"/>
        <v>0.2576419213973799</v>
      </c>
      <c r="CJ179" s="34">
        <f t="shared" si="2933"/>
        <v>0.25702247191011235</v>
      </c>
      <c r="CK179" s="34">
        <f t="shared" si="2933"/>
        <v>0.26372155287817939</v>
      </c>
      <c r="CL179" s="34">
        <f t="shared" si="2933"/>
        <v>0.23170731707317074</v>
      </c>
      <c r="CM179" s="34">
        <f t="shared" si="2933"/>
        <v>0.23624999999999999</v>
      </c>
      <c r="CO179" s="9">
        <f t="shared" ref="CO179:CP179" si="2934">CO42</f>
        <v>51</v>
      </c>
      <c r="CP179" s="18" t="str">
        <f t="shared" si="2934"/>
        <v>Wasatch</v>
      </c>
      <c r="CQ179" s="34">
        <f t="shared" ref="CQ179:CZ179" si="2935">IFERROR(CQ224/CQ269, 0)</f>
        <v>0.47552447552447552</v>
      </c>
      <c r="CR179" s="34">
        <f t="shared" si="2935"/>
        <v>0.5234375</v>
      </c>
      <c r="CS179" s="34">
        <f t="shared" si="2935"/>
        <v>0.59223300970873782</v>
      </c>
      <c r="CT179" s="34">
        <f t="shared" si="2935"/>
        <v>0.7931034482758621</v>
      </c>
      <c r="CU179" s="34">
        <f t="shared" si="2935"/>
        <v>0.73684210526315785</v>
      </c>
      <c r="CV179" s="34">
        <f t="shared" si="2935"/>
        <v>0.64</v>
      </c>
      <c r="CW179" s="34">
        <f t="shared" si="2935"/>
        <v>0.647887323943662</v>
      </c>
      <c r="CX179" s="34">
        <f t="shared" si="2935"/>
        <v>0.50909090909090904</v>
      </c>
      <c r="CY179" s="34">
        <f t="shared" si="2935"/>
        <v>0.45027624309392267</v>
      </c>
      <c r="CZ179" s="34">
        <f t="shared" si="2935"/>
        <v>0.53468208092485547</v>
      </c>
      <c r="DB179" s="9">
        <f t="shared" ref="DB179:DC179" si="2936">DB42</f>
        <v>51</v>
      </c>
      <c r="DC179" s="18" t="str">
        <f t="shared" si="2936"/>
        <v>Wasatch</v>
      </c>
      <c r="DD179" s="34">
        <f t="shared" ref="DD179:DM179" si="2937">IFERROR(DD224/DD269, 0)</f>
        <v>0.2608047690014903</v>
      </c>
      <c r="DE179" s="34">
        <f t="shared" si="2937"/>
        <v>0.26357827476038337</v>
      </c>
      <c r="DF179" s="34">
        <f t="shared" si="2937"/>
        <v>0.27591973244147155</v>
      </c>
      <c r="DG179" s="34">
        <f t="shared" si="2937"/>
        <v>0.29096989966555181</v>
      </c>
      <c r="DH179" s="34">
        <f t="shared" si="2937"/>
        <v>0.27175843694493784</v>
      </c>
      <c r="DI179" s="34">
        <f t="shared" si="2937"/>
        <v>0.31496062992125984</v>
      </c>
      <c r="DJ179" s="34">
        <f t="shared" si="2937"/>
        <v>0.26674937965260548</v>
      </c>
      <c r="DK179" s="34">
        <f t="shared" si="2937"/>
        <v>0.24072110286320256</v>
      </c>
      <c r="DL179" s="34">
        <f t="shared" si="2937"/>
        <v>0.1930745015739769</v>
      </c>
      <c r="DM179" s="34">
        <f t="shared" si="2937"/>
        <v>0.2147117296222664</v>
      </c>
      <c r="DO179" s="9">
        <f t="shared" ref="DO179:DP179" si="2938">DO42</f>
        <v>51</v>
      </c>
      <c r="DP179" s="18" t="str">
        <f t="shared" si="2938"/>
        <v>Wasatch</v>
      </c>
      <c r="DQ179" s="34">
        <f t="shared" ref="DQ179:DZ179" si="2939">IFERROR(DQ224/DQ269, 0)</f>
        <v>0.16993957703927492</v>
      </c>
      <c r="DR179" s="34">
        <f t="shared" si="2939"/>
        <v>0.20425531914893616</v>
      </c>
      <c r="DS179" s="34">
        <f t="shared" si="2939"/>
        <v>0.2028657616892911</v>
      </c>
      <c r="DT179" s="34">
        <f t="shared" si="2939"/>
        <v>0.19506369426751594</v>
      </c>
      <c r="DU179" s="34">
        <f t="shared" si="2939"/>
        <v>0.21288743882544861</v>
      </c>
      <c r="DV179" s="34">
        <f t="shared" si="2939"/>
        <v>0.20899854862119013</v>
      </c>
      <c r="DW179" s="34">
        <f t="shared" si="2939"/>
        <v>0.20192307692307693</v>
      </c>
      <c r="DX179" s="34">
        <f t="shared" si="2939"/>
        <v>0.16544566544566544</v>
      </c>
      <c r="DY179" s="34">
        <f t="shared" si="2939"/>
        <v>0.18809980806142035</v>
      </c>
      <c r="DZ179" s="34">
        <f t="shared" si="2939"/>
        <v>0.19269662921348316</v>
      </c>
      <c r="EB179" s="9">
        <f t="shared" ref="EB179:EC179" si="2940">EB42</f>
        <v>51</v>
      </c>
      <c r="EC179" s="18" t="str">
        <f t="shared" si="2940"/>
        <v>Wasatch</v>
      </c>
      <c r="ED179" s="34">
        <f t="shared" ref="ED179:EM179" si="2941">IFERROR(ED224/ED269, 0)</f>
        <v>0.13686662783925452</v>
      </c>
      <c r="EE179" s="34">
        <f t="shared" si="2941"/>
        <v>0.13311862587224907</v>
      </c>
      <c r="EF179" s="34">
        <f t="shared" si="2941"/>
        <v>0.1350418925579103</v>
      </c>
      <c r="EG179" s="34">
        <f t="shared" si="2941"/>
        <v>0.15471892728210418</v>
      </c>
      <c r="EH179" s="34">
        <f t="shared" si="2941"/>
        <v>0.11086175942549371</v>
      </c>
      <c r="EI179" s="34">
        <f t="shared" si="2941"/>
        <v>0.14023591087811271</v>
      </c>
      <c r="EJ179" s="34">
        <f t="shared" si="2941"/>
        <v>0.12838392124692372</v>
      </c>
      <c r="EK179" s="34">
        <f t="shared" si="2941"/>
        <v>0.12697784810126583</v>
      </c>
      <c r="EL179" s="34">
        <f t="shared" si="2941"/>
        <v>0.12990621743660993</v>
      </c>
      <c r="EM179" s="34">
        <f t="shared" si="2941"/>
        <v>0.12658674188998589</v>
      </c>
      <c r="EO179" s="9">
        <f t="shared" ref="EO179:EP179" si="2942">EO42</f>
        <v>51</v>
      </c>
      <c r="EP179" s="18" t="str">
        <f t="shared" si="2942"/>
        <v>Wasatch</v>
      </c>
      <c r="EQ179" s="34">
        <f t="shared" ref="EQ179:EZ179" si="2943">IFERROR(EQ224/EQ269, 0)</f>
        <v>0.16</v>
      </c>
      <c r="ER179" s="34">
        <f t="shared" si="2943"/>
        <v>0.16907932831499711</v>
      </c>
      <c r="ES179" s="34">
        <f t="shared" si="2943"/>
        <v>0.16813186813186815</v>
      </c>
      <c r="ET179" s="34">
        <f t="shared" si="2943"/>
        <v>0.18186666666666668</v>
      </c>
      <c r="EU179" s="34">
        <f t="shared" si="2943"/>
        <v>0.2003434459072696</v>
      </c>
      <c r="EV179" s="34">
        <f t="shared" si="2943"/>
        <v>0.19649122807017544</v>
      </c>
      <c r="EW179" s="34">
        <f t="shared" si="2943"/>
        <v>0.1849112426035503</v>
      </c>
      <c r="EX179" s="34">
        <f t="shared" si="2943"/>
        <v>0.16781796017878911</v>
      </c>
      <c r="EY179" s="34">
        <f t="shared" si="2943"/>
        <v>0.16174242424242424</v>
      </c>
      <c r="EZ179" s="34">
        <f t="shared" si="2943"/>
        <v>0.1817860924814684</v>
      </c>
      <c r="FB179" s="9">
        <f t="shared" ref="FB179:FC179" si="2944">FB42</f>
        <v>51</v>
      </c>
      <c r="FC179" s="18" t="str">
        <f t="shared" si="2944"/>
        <v>Wasatch</v>
      </c>
      <c r="FD179" s="34">
        <f t="shared" ref="FD179:FM179" si="2945">IFERROR(FD224/FD269, 0)</f>
        <v>0.29063097514340347</v>
      </c>
      <c r="FE179" s="34">
        <f t="shared" si="2945"/>
        <v>0.31991951710261568</v>
      </c>
      <c r="FF179" s="34">
        <f t="shared" si="2945"/>
        <v>0.27747747747747747</v>
      </c>
      <c r="FG179" s="34">
        <f t="shared" si="2945"/>
        <v>0.32696390658174096</v>
      </c>
      <c r="FH179" s="34">
        <f t="shared" si="2945"/>
        <v>0.30176211453744495</v>
      </c>
      <c r="FI179" s="34">
        <f t="shared" si="2945"/>
        <v>0.35961538461538461</v>
      </c>
      <c r="FJ179" s="34">
        <f t="shared" si="2945"/>
        <v>0.24748201438848921</v>
      </c>
      <c r="FK179" s="34">
        <f t="shared" si="2945"/>
        <v>0.28366247755834828</v>
      </c>
      <c r="FL179" s="34">
        <f t="shared" si="2945"/>
        <v>0.28726708074534163</v>
      </c>
      <c r="FM179" s="34">
        <f t="shared" si="2945"/>
        <v>0.26445086705202314</v>
      </c>
      <c r="FO179" s="9">
        <f t="shared" ref="FO179:FP179" si="2946">FO42</f>
        <v>51</v>
      </c>
      <c r="FP179" s="18" t="str">
        <f t="shared" si="2946"/>
        <v>Wasatch</v>
      </c>
      <c r="FQ179" s="34">
        <f t="shared" ref="FQ179:FZ179" si="2947">IFERROR(FQ224/FQ269, 0)</f>
        <v>0.27115716753022451</v>
      </c>
      <c r="FR179" s="34">
        <f t="shared" si="2947"/>
        <v>0.29585798816568049</v>
      </c>
      <c r="FS179" s="34">
        <f t="shared" si="2947"/>
        <v>0.33025404157043881</v>
      </c>
      <c r="FT179" s="34">
        <f t="shared" si="2947"/>
        <v>0.31206896551724139</v>
      </c>
      <c r="FU179" s="34">
        <f t="shared" si="2947"/>
        <v>0.27058823529411763</v>
      </c>
      <c r="FV179" s="34">
        <f t="shared" si="2947"/>
        <v>0.26273885350318471</v>
      </c>
      <c r="FW179" s="34">
        <f t="shared" si="2947"/>
        <v>0.25675675675675674</v>
      </c>
      <c r="FX179" s="34">
        <f t="shared" si="2947"/>
        <v>0.27299703264094954</v>
      </c>
      <c r="FY179" s="34">
        <f t="shared" si="2947"/>
        <v>0.21745562130177515</v>
      </c>
      <c r="FZ179" s="34">
        <f t="shared" si="2947"/>
        <v>0.29965753424657532</v>
      </c>
      <c r="GB179" s="9">
        <f t="shared" ref="GB179:GC179" si="2948">GB42</f>
        <v>51</v>
      </c>
      <c r="GC179" s="18" t="str">
        <f t="shared" si="2948"/>
        <v>Wasatch</v>
      </c>
      <c r="GD179" s="34">
        <f t="shared" ref="GD179:GM179" si="2949">IFERROR(GD224/GD269, 0)</f>
        <v>1.6153846153846154</v>
      </c>
      <c r="GE179" s="34">
        <f t="shared" si="2949"/>
        <v>1.2941176470588236</v>
      </c>
      <c r="GF179" s="34">
        <f t="shared" si="2949"/>
        <v>1.6</v>
      </c>
      <c r="GG179" s="34">
        <f t="shared" si="2949"/>
        <v>1.0416666666666667</v>
      </c>
      <c r="GH179" s="34">
        <f t="shared" si="2949"/>
        <v>1.3333333333333333</v>
      </c>
      <c r="GI179" s="34">
        <f t="shared" si="2949"/>
        <v>1.0666666666666667</v>
      </c>
      <c r="GJ179" s="34">
        <f t="shared" si="2949"/>
        <v>1.263157894736842</v>
      </c>
      <c r="GK179" s="34">
        <f t="shared" si="2949"/>
        <v>1.2380952380952381</v>
      </c>
      <c r="GL179" s="34">
        <f t="shared" si="2949"/>
        <v>1.5</v>
      </c>
      <c r="GM179" s="34">
        <f t="shared" si="2949"/>
        <v>1.5833333333333333</v>
      </c>
    </row>
    <row r="180" spans="2:195" x14ac:dyDescent="0.25">
      <c r="B180" s="9">
        <f t="shared" si="2195"/>
        <v>53</v>
      </c>
      <c r="C180" s="18" t="str">
        <f t="shared" si="2195"/>
        <v>Washington</v>
      </c>
      <c r="D180" s="34">
        <f t="shared" ref="D180:M180" si="2950">IFERROR(D225/D270, 0)</f>
        <v>1.6633016056148447E-2</v>
      </c>
      <c r="E180" s="34">
        <f t="shared" si="2950"/>
        <v>1.9843302411169921E-2</v>
      </c>
      <c r="F180" s="34">
        <f t="shared" si="2950"/>
        <v>2.0453978548266402E-2</v>
      </c>
      <c r="G180" s="34">
        <f t="shared" si="2950"/>
        <v>2.0570430954323777E-2</v>
      </c>
      <c r="H180" s="34">
        <f t="shared" si="2950"/>
        <v>1.8294596540456717E-2</v>
      </c>
      <c r="I180" s="34">
        <f t="shared" si="2950"/>
        <v>2.33482276893732E-2</v>
      </c>
      <c r="J180" s="34">
        <f t="shared" si="2950"/>
        <v>2.3088292757513465E-2</v>
      </c>
      <c r="K180" s="34">
        <f t="shared" si="2950"/>
        <v>1.79080310880829E-2</v>
      </c>
      <c r="L180" s="34">
        <f t="shared" si="2950"/>
        <v>1.7979665668662676E-2</v>
      </c>
      <c r="M180" s="34">
        <f t="shared" si="2950"/>
        <v>2.163093415007657E-2</v>
      </c>
      <c r="O180" s="9">
        <f t="shared" ref="O180:P180" si="2951">O43</f>
        <v>53</v>
      </c>
      <c r="P180" s="18" t="str">
        <f t="shared" si="2951"/>
        <v>Washington</v>
      </c>
      <c r="Q180" s="34">
        <f t="shared" ref="Q180:Z180" si="2952">IFERROR(Q225/Q270, 0)</f>
        <v>0.31650485436893205</v>
      </c>
      <c r="R180" s="34">
        <f t="shared" si="2952"/>
        <v>0.32311320754716982</v>
      </c>
      <c r="S180" s="34">
        <f t="shared" si="2952"/>
        <v>0.28048780487804881</v>
      </c>
      <c r="T180" s="34">
        <f t="shared" si="2952"/>
        <v>0.32362459546925565</v>
      </c>
      <c r="U180" s="34">
        <f t="shared" si="2952"/>
        <v>0.32444444444444442</v>
      </c>
      <c r="V180" s="34">
        <f t="shared" si="2952"/>
        <v>0.35636363636363638</v>
      </c>
      <c r="W180" s="34">
        <f t="shared" si="2952"/>
        <v>0.31832460732984291</v>
      </c>
      <c r="X180" s="34">
        <f t="shared" si="2952"/>
        <v>0.35187580853816303</v>
      </c>
      <c r="Y180" s="34">
        <f t="shared" si="2952"/>
        <v>0.34992458521870284</v>
      </c>
      <c r="Z180" s="34">
        <f t="shared" si="2952"/>
        <v>0.32729805013927576</v>
      </c>
      <c r="AB180" s="9">
        <f t="shared" ref="AB180:AC180" si="2953">AB43</f>
        <v>53</v>
      </c>
      <c r="AC180" s="18" t="str">
        <f t="shared" si="2953"/>
        <v>Washington</v>
      </c>
      <c r="AD180" s="34">
        <f t="shared" ref="AD180:AM180" si="2954">IFERROR(AD225/AD270, 0)</f>
        <v>9.0333038608900684E-2</v>
      </c>
      <c r="AE180" s="34">
        <f t="shared" si="2954"/>
        <v>9.3446164926179326E-2</v>
      </c>
      <c r="AF180" s="34">
        <f t="shared" si="2954"/>
        <v>0.11452079163887036</v>
      </c>
      <c r="AG180" s="34">
        <f t="shared" si="2954"/>
        <v>0.12154561017363659</v>
      </c>
      <c r="AH180" s="34">
        <f t="shared" si="2954"/>
        <v>0.13874967027169613</v>
      </c>
      <c r="AI180" s="34">
        <f t="shared" si="2954"/>
        <v>0.12851929092805006</v>
      </c>
      <c r="AJ180" s="34">
        <f t="shared" si="2954"/>
        <v>0.11096106234526221</v>
      </c>
      <c r="AK180" s="34">
        <f t="shared" si="2954"/>
        <v>0.10876717631120573</v>
      </c>
      <c r="AL180" s="34">
        <f t="shared" si="2954"/>
        <v>0.10582557738710789</v>
      </c>
      <c r="AM180" s="34">
        <f t="shared" si="2954"/>
        <v>0.11167124961808739</v>
      </c>
      <c r="AO180" s="9">
        <f t="shared" ref="AO180:AP180" si="2955">AO43</f>
        <v>53</v>
      </c>
      <c r="AP180" s="18" t="str">
        <f t="shared" si="2955"/>
        <v>Washington</v>
      </c>
      <c r="AQ180" s="34">
        <f t="shared" ref="AQ180:AZ180" si="2956">IFERROR(AQ225/AQ270, 0)</f>
        <v>0.11547826086956521</v>
      </c>
      <c r="AR180" s="34">
        <f t="shared" si="2956"/>
        <v>0.13089906992766104</v>
      </c>
      <c r="AS180" s="34">
        <f t="shared" si="2956"/>
        <v>0.12341407151095732</v>
      </c>
      <c r="AT180" s="34">
        <f t="shared" si="2956"/>
        <v>0.1352078970984146</v>
      </c>
      <c r="AU180" s="34">
        <f t="shared" si="2956"/>
        <v>0.14120781527531084</v>
      </c>
      <c r="AV180" s="34">
        <f t="shared" si="2956"/>
        <v>0.15643671917436175</v>
      </c>
      <c r="AW180" s="34">
        <f t="shared" si="2956"/>
        <v>0.1361636034170334</v>
      </c>
      <c r="AX180" s="34">
        <f t="shared" si="2956"/>
        <v>0.13865123301459487</v>
      </c>
      <c r="AY180" s="34">
        <f t="shared" si="2956"/>
        <v>0.12964728312678742</v>
      </c>
      <c r="AZ180" s="34">
        <f t="shared" si="2956"/>
        <v>0.11098901098901098</v>
      </c>
      <c r="BB180" s="9">
        <f t="shared" ref="BB180:BC180" si="2957">BB43</f>
        <v>53</v>
      </c>
      <c r="BC180" s="18" t="str">
        <f t="shared" si="2957"/>
        <v>Washington</v>
      </c>
      <c r="BD180" s="34">
        <f t="shared" ref="BD180:BM180" si="2958">IFERROR(BD225/BD270, 0)</f>
        <v>0.22620904836193448</v>
      </c>
      <c r="BE180" s="34">
        <f t="shared" si="2958"/>
        <v>0.20188195038494439</v>
      </c>
      <c r="BF180" s="34">
        <f t="shared" si="2958"/>
        <v>0.25300092336103419</v>
      </c>
      <c r="BG180" s="34">
        <f t="shared" si="2958"/>
        <v>0.23423423423423423</v>
      </c>
      <c r="BH180" s="34">
        <f t="shared" si="2958"/>
        <v>0.22069464544138928</v>
      </c>
      <c r="BI180" s="34">
        <f t="shared" si="2958"/>
        <v>0.20652945351312987</v>
      </c>
      <c r="BJ180" s="34">
        <f t="shared" si="2958"/>
        <v>0.24455337690631809</v>
      </c>
      <c r="BK180" s="34">
        <f t="shared" si="2958"/>
        <v>0.21038961038961038</v>
      </c>
      <c r="BL180" s="34">
        <f t="shared" si="2958"/>
        <v>0.21219226260257915</v>
      </c>
      <c r="BM180" s="34">
        <f t="shared" si="2958"/>
        <v>0.22463768115942029</v>
      </c>
      <c r="BO180" s="9">
        <f t="shared" ref="BO180:BP180" si="2959">BO43</f>
        <v>53</v>
      </c>
      <c r="BP180" s="18" t="str">
        <f t="shared" si="2959"/>
        <v>Washington</v>
      </c>
      <c r="BQ180" s="34">
        <f t="shared" ref="BQ180:BZ180" si="2960">IFERROR(BQ225/BQ270, 0)</f>
        <v>8.8013411567476954E-2</v>
      </c>
      <c r="BR180" s="34">
        <f t="shared" si="2960"/>
        <v>8.9770848098275458E-2</v>
      </c>
      <c r="BS180" s="34">
        <f t="shared" si="2960"/>
        <v>8.915859493523165E-2</v>
      </c>
      <c r="BT180" s="34">
        <f t="shared" si="2960"/>
        <v>7.9296693060083842E-2</v>
      </c>
      <c r="BU180" s="34">
        <f t="shared" si="2960"/>
        <v>7.842917878720071E-2</v>
      </c>
      <c r="BV180" s="34">
        <f t="shared" si="2960"/>
        <v>8.5333046378994942E-2</v>
      </c>
      <c r="BW180" s="34">
        <f t="shared" si="2960"/>
        <v>9.0597946446547215E-2</v>
      </c>
      <c r="BX180" s="34">
        <f t="shared" si="2960"/>
        <v>8.4085557299843017E-2</v>
      </c>
      <c r="BY180" s="34">
        <f t="shared" si="2960"/>
        <v>8.5857071464267867E-2</v>
      </c>
      <c r="BZ180" s="34">
        <f t="shared" si="2960"/>
        <v>0.10301844030081385</v>
      </c>
      <c r="CB180" s="9">
        <f t="shared" ref="CB180:CC180" si="2961">CB43</f>
        <v>53</v>
      </c>
      <c r="CC180" s="18" t="str">
        <f t="shared" si="2961"/>
        <v>Washington</v>
      </c>
      <c r="CD180" s="34">
        <f t="shared" ref="CD180:CM180" si="2962">IFERROR(CD225/CD270, 0)</f>
        <v>0.13050734312416556</v>
      </c>
      <c r="CE180" s="34">
        <f t="shared" si="2962"/>
        <v>0.1408830468486687</v>
      </c>
      <c r="CF180" s="34">
        <f t="shared" si="2962"/>
        <v>0.13815563935550224</v>
      </c>
      <c r="CG180" s="34">
        <f t="shared" si="2962"/>
        <v>0.17664670658682635</v>
      </c>
      <c r="CH180" s="34">
        <f t="shared" si="2962"/>
        <v>0.18324982104509663</v>
      </c>
      <c r="CI180" s="34">
        <f t="shared" si="2962"/>
        <v>0.15854126679462571</v>
      </c>
      <c r="CJ180" s="34">
        <f t="shared" si="2962"/>
        <v>0.14909819639278557</v>
      </c>
      <c r="CK180" s="34">
        <f t="shared" si="2962"/>
        <v>0.16725838264299803</v>
      </c>
      <c r="CL180" s="34">
        <f t="shared" si="2962"/>
        <v>0.14225352112676057</v>
      </c>
      <c r="CM180" s="34">
        <f t="shared" si="2962"/>
        <v>0.1265547263681592</v>
      </c>
      <c r="CO180" s="9">
        <f t="shared" ref="CO180:CP180" si="2963">CO43</f>
        <v>53</v>
      </c>
      <c r="CP180" s="18" t="str">
        <f t="shared" si="2963"/>
        <v>Washington</v>
      </c>
      <c r="CQ180" s="34">
        <f t="shared" ref="CQ180:CZ180" si="2964">IFERROR(CQ225/CQ270, 0)</f>
        <v>0.22011173184357541</v>
      </c>
      <c r="CR180" s="34">
        <f t="shared" si="2964"/>
        <v>0.22091503267973855</v>
      </c>
      <c r="CS180" s="34">
        <f t="shared" si="2964"/>
        <v>0.23797468354430379</v>
      </c>
      <c r="CT180" s="34">
        <f t="shared" si="2964"/>
        <v>0.21281741233373638</v>
      </c>
      <c r="CU180" s="34">
        <f t="shared" si="2964"/>
        <v>0.26859903381642514</v>
      </c>
      <c r="CV180" s="34">
        <f t="shared" si="2964"/>
        <v>0.28797190517998245</v>
      </c>
      <c r="CW180" s="34">
        <f t="shared" si="2964"/>
        <v>0.24857142857142858</v>
      </c>
      <c r="CX180" s="34">
        <f t="shared" si="2964"/>
        <v>0.2317241379310345</v>
      </c>
      <c r="CY180" s="34">
        <f t="shared" si="2964"/>
        <v>0.24465558194774348</v>
      </c>
      <c r="CZ180" s="34">
        <f t="shared" si="2964"/>
        <v>0.23671497584541062</v>
      </c>
      <c r="DB180" s="9">
        <f t="shared" ref="DB180:DC180" si="2965">DB43</f>
        <v>53</v>
      </c>
      <c r="DC180" s="18" t="str">
        <f t="shared" si="2965"/>
        <v>Washington</v>
      </c>
      <c r="DD180" s="34">
        <f t="shared" ref="DD180:DM180" si="2966">IFERROR(DD225/DD270, 0)</f>
        <v>0.11916312916919346</v>
      </c>
      <c r="DE180" s="34">
        <f t="shared" si="2966"/>
        <v>0.12985839108165109</v>
      </c>
      <c r="DF180" s="34">
        <f t="shared" si="2966"/>
        <v>0.14185580774365822</v>
      </c>
      <c r="DG180" s="34">
        <f t="shared" si="2966"/>
        <v>0.13580246913580246</v>
      </c>
      <c r="DH180" s="34">
        <f t="shared" si="2966"/>
        <v>0.1476510067114094</v>
      </c>
      <c r="DI180" s="34">
        <f t="shared" si="2966"/>
        <v>0.16386049308478653</v>
      </c>
      <c r="DJ180" s="34">
        <f t="shared" si="2966"/>
        <v>0.14006309148264984</v>
      </c>
      <c r="DK180" s="34">
        <f t="shared" si="2966"/>
        <v>0.14020115818348064</v>
      </c>
      <c r="DL180" s="34">
        <f t="shared" si="2966"/>
        <v>0.14842300556586271</v>
      </c>
      <c r="DM180" s="34">
        <f t="shared" si="2966"/>
        <v>0.13155813340363828</v>
      </c>
      <c r="DO180" s="9">
        <f t="shared" ref="DO180:DP180" si="2967">DO43</f>
        <v>53</v>
      </c>
      <c r="DP180" s="18" t="str">
        <f t="shared" si="2967"/>
        <v>Washington</v>
      </c>
      <c r="DQ180" s="34">
        <f t="shared" ref="DQ180:DZ180" si="2968">IFERROR(DQ225/DQ270, 0)</f>
        <v>9.9455040871934602E-2</v>
      </c>
      <c r="DR180" s="34">
        <f t="shared" si="2968"/>
        <v>9.9731062303899595E-2</v>
      </c>
      <c r="DS180" s="34">
        <f t="shared" si="2968"/>
        <v>0.11555264307557886</v>
      </c>
      <c r="DT180" s="34">
        <f t="shared" si="2968"/>
        <v>0.11389521640091116</v>
      </c>
      <c r="DU180" s="34">
        <f t="shared" si="2968"/>
        <v>0.12870114488748519</v>
      </c>
      <c r="DV180" s="34">
        <f t="shared" si="2968"/>
        <v>0.12114872575123621</v>
      </c>
      <c r="DW180" s="34">
        <f t="shared" si="2968"/>
        <v>0.1173062997827661</v>
      </c>
      <c r="DX180" s="34">
        <f t="shared" si="2968"/>
        <v>0.11493055555555555</v>
      </c>
      <c r="DY180" s="34">
        <f t="shared" si="2968"/>
        <v>9.454381482038178E-2</v>
      </c>
      <c r="DZ180" s="34">
        <f t="shared" si="2968"/>
        <v>9.7993721850689233E-2</v>
      </c>
      <c r="EB180" s="9">
        <f t="shared" ref="EB180:EC180" si="2969">EB43</f>
        <v>53</v>
      </c>
      <c r="EC180" s="18" t="str">
        <f t="shared" si="2969"/>
        <v>Washington</v>
      </c>
      <c r="ED180" s="34">
        <f t="shared" ref="ED180:EM180" si="2970">IFERROR(ED225/ED270, 0)</f>
        <v>6.1423703840132605E-2</v>
      </c>
      <c r="EE180" s="34">
        <f t="shared" si="2970"/>
        <v>5.664759061126317E-2</v>
      </c>
      <c r="EF180" s="34">
        <f t="shared" si="2970"/>
        <v>6.8638067471886707E-2</v>
      </c>
      <c r="EG180" s="34">
        <f t="shared" si="2970"/>
        <v>6.2011173184357539E-2</v>
      </c>
      <c r="EH180" s="34">
        <f t="shared" si="2970"/>
        <v>6.494230003979308E-2</v>
      </c>
      <c r="EI180" s="34">
        <f t="shared" si="2970"/>
        <v>6.9178505250154412E-2</v>
      </c>
      <c r="EJ180" s="34">
        <f t="shared" si="2970"/>
        <v>6.6887825952785057E-2</v>
      </c>
      <c r="EK180" s="34">
        <f t="shared" si="2970"/>
        <v>6.4974841391380447E-2</v>
      </c>
      <c r="EL180" s="34">
        <f t="shared" si="2970"/>
        <v>6.9816830368993901E-2</v>
      </c>
      <c r="EM180" s="34">
        <f t="shared" si="2970"/>
        <v>6.8550368550368557E-2</v>
      </c>
      <c r="EO180" s="9">
        <f t="shared" ref="EO180:EP180" si="2971">EO43</f>
        <v>53</v>
      </c>
      <c r="EP180" s="18" t="str">
        <f t="shared" si="2971"/>
        <v>Washington</v>
      </c>
      <c r="EQ180" s="34">
        <f t="shared" ref="EQ180:EZ180" si="2972">IFERROR(EQ225/EQ270, 0)</f>
        <v>0.11120980635992184</v>
      </c>
      <c r="ER180" s="34">
        <f t="shared" si="2972"/>
        <v>0.10679149476356713</v>
      </c>
      <c r="ES180" s="34">
        <f t="shared" si="2972"/>
        <v>0.12104163317794567</v>
      </c>
      <c r="ET180" s="34">
        <f t="shared" si="2972"/>
        <v>0.10412603150787697</v>
      </c>
      <c r="EU180" s="34">
        <f t="shared" si="2972"/>
        <v>9.1689710376946593E-2</v>
      </c>
      <c r="EV180" s="34">
        <f t="shared" si="2972"/>
        <v>0.11117049706039552</v>
      </c>
      <c r="EW180" s="34">
        <f t="shared" si="2972"/>
        <v>0.11843858246735944</v>
      </c>
      <c r="EX180" s="34">
        <f t="shared" si="2972"/>
        <v>0.11144427786106946</v>
      </c>
      <c r="EY180" s="34">
        <f t="shared" si="2972"/>
        <v>0.11756464144694943</v>
      </c>
      <c r="EZ180" s="34">
        <f t="shared" si="2972"/>
        <v>9.9901574803149609E-2</v>
      </c>
      <c r="FB180" s="9">
        <f t="shared" ref="FB180:FC180" si="2973">FB43</f>
        <v>53</v>
      </c>
      <c r="FC180" s="18" t="str">
        <f t="shared" si="2973"/>
        <v>Washington</v>
      </c>
      <c r="FD180" s="34">
        <f t="shared" ref="FD180:FM180" si="2974">IFERROR(FD225/FD270, 0)</f>
        <v>0.12668350168350168</v>
      </c>
      <c r="FE180" s="34">
        <f t="shared" si="2974"/>
        <v>0.14307342922028765</v>
      </c>
      <c r="FF180" s="34">
        <f t="shared" si="2974"/>
        <v>0.1448948948948949</v>
      </c>
      <c r="FG180" s="34">
        <f t="shared" si="2974"/>
        <v>0.13778100072516317</v>
      </c>
      <c r="FH180" s="34">
        <f t="shared" si="2974"/>
        <v>0.14331665475339528</v>
      </c>
      <c r="FI180" s="34">
        <f t="shared" si="2974"/>
        <v>0.16351249053747161</v>
      </c>
      <c r="FJ180" s="34">
        <f t="shared" si="2974"/>
        <v>0.17291178766588602</v>
      </c>
      <c r="FK180" s="34">
        <f t="shared" si="2974"/>
        <v>0.14022988505747128</v>
      </c>
      <c r="FL180" s="34">
        <f t="shared" si="2974"/>
        <v>0.15476681799422204</v>
      </c>
      <c r="FM180" s="34">
        <f t="shared" si="2974"/>
        <v>0.14636830520909758</v>
      </c>
      <c r="FO180" s="9">
        <f t="shared" ref="FO180:FP180" si="2975">FO43</f>
        <v>53</v>
      </c>
      <c r="FP180" s="18" t="str">
        <f t="shared" si="2975"/>
        <v>Washington</v>
      </c>
      <c r="FQ180" s="34">
        <f t="shared" ref="FQ180:FZ180" si="2976">IFERROR(FQ225/FQ270, 0)</f>
        <v>0.16736905478627334</v>
      </c>
      <c r="FR180" s="34">
        <f t="shared" si="2976"/>
        <v>0.17790262172284643</v>
      </c>
      <c r="FS180" s="34">
        <f t="shared" si="2976"/>
        <v>0.17438536306460833</v>
      </c>
      <c r="FT180" s="34">
        <f t="shared" si="2976"/>
        <v>0.20098846787479407</v>
      </c>
      <c r="FU180" s="34">
        <f t="shared" si="2976"/>
        <v>0.18531296205027106</v>
      </c>
      <c r="FV180" s="34">
        <f t="shared" si="2976"/>
        <v>0.16945218198700093</v>
      </c>
      <c r="FW180" s="34">
        <f t="shared" si="2976"/>
        <v>0.16696997270245678</v>
      </c>
      <c r="FX180" s="34">
        <f t="shared" si="2976"/>
        <v>0.19897959183673469</v>
      </c>
      <c r="FY180" s="34">
        <f t="shared" si="2976"/>
        <v>0.19051615610574907</v>
      </c>
      <c r="FZ180" s="34">
        <f t="shared" si="2976"/>
        <v>0.16043010752688172</v>
      </c>
      <c r="GB180" s="9">
        <f t="shared" ref="GB180:GC180" si="2977">GB43</f>
        <v>53</v>
      </c>
      <c r="GC180" s="18" t="str">
        <f t="shared" si="2977"/>
        <v>Washington</v>
      </c>
      <c r="GD180" s="34">
        <f t="shared" ref="GD180:GM180" si="2978">IFERROR(GD225/GD270, 0)</f>
        <v>1.1794871794871795</v>
      </c>
      <c r="GE180" s="34">
        <f t="shared" si="2978"/>
        <v>0.97530864197530864</v>
      </c>
      <c r="GF180" s="34">
        <f t="shared" si="2978"/>
        <v>1.6666666666666667</v>
      </c>
      <c r="GG180" s="34">
        <f t="shared" si="2978"/>
        <v>1.0833333333333333</v>
      </c>
      <c r="GH180" s="34">
        <f t="shared" si="2978"/>
        <v>1.0625</v>
      </c>
      <c r="GI180" s="34">
        <f t="shared" si="2978"/>
        <v>1.125</v>
      </c>
      <c r="GJ180" s="34">
        <f t="shared" si="2978"/>
        <v>1.3076923076923077</v>
      </c>
      <c r="GK180" s="34">
        <f t="shared" si="2978"/>
        <v>1</v>
      </c>
      <c r="GL180" s="34">
        <f t="shared" si="2978"/>
        <v>1.024390243902439</v>
      </c>
      <c r="GM180" s="34">
        <f t="shared" si="2978"/>
        <v>0.97674418604651159</v>
      </c>
    </row>
    <row r="181" spans="2:195" x14ac:dyDescent="0.25">
      <c r="B181" s="9">
        <f t="shared" si="2195"/>
        <v>55</v>
      </c>
      <c r="C181" s="18" t="str">
        <f t="shared" si="2195"/>
        <v>Wayne</v>
      </c>
      <c r="D181" s="34">
        <f t="shared" ref="D181:M181" si="2979">IFERROR(D226/D271, 0)</f>
        <v>8.573655494933749E-2</v>
      </c>
      <c r="E181" s="34">
        <f t="shared" si="2979"/>
        <v>7.3692551505546752E-2</v>
      </c>
      <c r="F181" s="34">
        <f t="shared" si="2979"/>
        <v>6.5561416729464958E-2</v>
      </c>
      <c r="G181" s="34">
        <f t="shared" si="2979"/>
        <v>8.4006462035541199E-2</v>
      </c>
      <c r="H181" s="34">
        <f t="shared" si="2979"/>
        <v>6.3542494042891182E-2</v>
      </c>
      <c r="I181" s="34">
        <f t="shared" si="2979"/>
        <v>7.5364667747163702E-2</v>
      </c>
      <c r="J181" s="34">
        <f t="shared" si="2979"/>
        <v>8.0948487326246932E-2</v>
      </c>
      <c r="K181" s="34">
        <f t="shared" si="2979"/>
        <v>6.5108514190317199E-2</v>
      </c>
      <c r="L181" s="34">
        <f t="shared" si="2979"/>
        <v>6.8825910931174086E-2</v>
      </c>
      <c r="M181" s="34">
        <f t="shared" si="2979"/>
        <v>8.5836909871244635E-2</v>
      </c>
      <c r="O181" s="9">
        <f t="shared" ref="O181:P181" si="2980">O44</f>
        <v>55</v>
      </c>
      <c r="P181" s="18" t="str">
        <f t="shared" si="2980"/>
        <v>Wayne</v>
      </c>
      <c r="Q181" s="34">
        <f t="shared" ref="Q181:Z181" si="2981">IFERROR(Q226/Q271, 0)</f>
        <v>0.48031496062992124</v>
      </c>
      <c r="R181" s="34">
        <f t="shared" si="2981"/>
        <v>0.43307086614173229</v>
      </c>
      <c r="S181" s="34">
        <f t="shared" si="2981"/>
        <v>0.3707865168539326</v>
      </c>
      <c r="T181" s="34">
        <f t="shared" si="2981"/>
        <v>0.39583333333333331</v>
      </c>
      <c r="U181" s="34">
        <f t="shared" si="2981"/>
        <v>0.352112676056338</v>
      </c>
      <c r="V181" s="34">
        <f t="shared" si="2981"/>
        <v>0.36363636363636365</v>
      </c>
      <c r="W181" s="34">
        <f t="shared" si="2981"/>
        <v>0.33076923076923076</v>
      </c>
      <c r="X181" s="34">
        <f t="shared" si="2981"/>
        <v>0.42148760330578511</v>
      </c>
      <c r="Y181" s="34">
        <f t="shared" si="2981"/>
        <v>0.34482758620689657</v>
      </c>
      <c r="Z181" s="34">
        <f t="shared" si="2981"/>
        <v>0.42452830188679247</v>
      </c>
      <c r="AB181" s="9">
        <f t="shared" ref="AB181:AC181" si="2982">AB44</f>
        <v>55</v>
      </c>
      <c r="AC181" s="18" t="str">
        <f t="shared" si="2982"/>
        <v>Wayne</v>
      </c>
      <c r="AD181" s="34">
        <f t="shared" ref="AD181:AM181" si="2983">IFERROR(AD226/AD271, 0)</f>
        <v>0.42307692307692307</v>
      </c>
      <c r="AE181" s="34">
        <f t="shared" si="2983"/>
        <v>0.41346153846153844</v>
      </c>
      <c r="AF181" s="34">
        <f t="shared" si="2983"/>
        <v>0.39200000000000002</v>
      </c>
      <c r="AG181" s="34">
        <f t="shared" si="2983"/>
        <v>0.37190082644628097</v>
      </c>
      <c r="AH181" s="34">
        <f t="shared" si="2983"/>
        <v>0.30285714285714288</v>
      </c>
      <c r="AI181" s="34">
        <f t="shared" si="2983"/>
        <v>0.32121212121212123</v>
      </c>
      <c r="AJ181" s="34">
        <f t="shared" si="2983"/>
        <v>0.31693989071038253</v>
      </c>
      <c r="AK181" s="34">
        <f t="shared" si="2983"/>
        <v>0.287292817679558</v>
      </c>
      <c r="AL181" s="34">
        <f t="shared" si="2983"/>
        <v>0.33513513513513515</v>
      </c>
      <c r="AM181" s="34">
        <f t="shared" si="2983"/>
        <v>0.34104046242774566</v>
      </c>
      <c r="AO181" s="9">
        <f t="shared" ref="AO181:AP181" si="2984">AO44</f>
        <v>55</v>
      </c>
      <c r="AP181" s="18" t="str">
        <f t="shared" si="2984"/>
        <v>Wayne</v>
      </c>
      <c r="AQ181" s="34">
        <f t="shared" ref="AQ181:AZ181" si="2985">IFERROR(AQ226/AQ271, 0)</f>
        <v>0.92</v>
      </c>
      <c r="AR181" s="34">
        <f t="shared" si="2985"/>
        <v>1.0476190476190477</v>
      </c>
      <c r="AS181" s="34">
        <f t="shared" si="2985"/>
        <v>1.0434782608695652</v>
      </c>
      <c r="AT181" s="34">
        <f t="shared" si="2985"/>
        <v>1.3076923076923077</v>
      </c>
      <c r="AU181" s="34">
        <f t="shared" si="2985"/>
        <v>0.97142857142857142</v>
      </c>
      <c r="AV181" s="34">
        <f t="shared" si="2985"/>
        <v>0.77500000000000002</v>
      </c>
      <c r="AW181" s="34">
        <f t="shared" si="2985"/>
        <v>0.6619718309859155</v>
      </c>
      <c r="AX181" s="34">
        <f t="shared" si="2985"/>
        <v>0.61971830985915488</v>
      </c>
      <c r="AY181" s="34">
        <f t="shared" si="2985"/>
        <v>0.70129870129870131</v>
      </c>
      <c r="AZ181" s="34">
        <f t="shared" si="2985"/>
        <v>0.88524590163934425</v>
      </c>
      <c r="BB181" s="9">
        <f t="shared" ref="BB181:BC181" si="2986">BB44</f>
        <v>55</v>
      </c>
      <c r="BC181" s="18" t="str">
        <f t="shared" si="2986"/>
        <v>Wayne</v>
      </c>
      <c r="BD181" s="34">
        <f t="shared" ref="BD181:BM181" si="2987">IFERROR(BD226/BD271, 0)</f>
        <v>1.125</v>
      </c>
      <c r="BE181" s="34">
        <f t="shared" si="2987"/>
        <v>2.5</v>
      </c>
      <c r="BF181" s="34">
        <f t="shared" si="2987"/>
        <v>1.3333333333333333</v>
      </c>
      <c r="BG181" s="34">
        <f t="shared" si="2987"/>
        <v>1.5</v>
      </c>
      <c r="BH181" s="34">
        <f t="shared" si="2987"/>
        <v>2</v>
      </c>
      <c r="BI181" s="34">
        <f t="shared" si="2987"/>
        <v>1.75</v>
      </c>
      <c r="BJ181" s="34">
        <f t="shared" si="2987"/>
        <v>1.5</v>
      </c>
      <c r="BK181" s="34">
        <f t="shared" si="2987"/>
        <v>1.6666666666666667</v>
      </c>
      <c r="BL181" s="34">
        <f t="shared" si="2987"/>
        <v>2.5</v>
      </c>
      <c r="BM181" s="34">
        <f t="shared" si="2987"/>
        <v>0</v>
      </c>
      <c r="BO181" s="9">
        <f t="shared" ref="BO181:BP181" si="2988">BO44</f>
        <v>55</v>
      </c>
      <c r="BP181" s="18" t="str">
        <f t="shared" si="2988"/>
        <v>Wayne</v>
      </c>
      <c r="BQ181" s="34">
        <f t="shared" ref="BQ181:BZ181" si="2989">IFERROR(BQ226/BQ271, 0)</f>
        <v>0.37878787878787878</v>
      </c>
      <c r="BR181" s="34">
        <f t="shared" si="2989"/>
        <v>0.53072625698324027</v>
      </c>
      <c r="BS181" s="34">
        <f t="shared" si="2989"/>
        <v>0.38181818181818183</v>
      </c>
      <c r="BT181" s="34">
        <f t="shared" si="2989"/>
        <v>0.36708860759493672</v>
      </c>
      <c r="BU181" s="34">
        <f t="shared" si="2989"/>
        <v>0.38953488372093026</v>
      </c>
      <c r="BV181" s="34">
        <f t="shared" si="2989"/>
        <v>0.46825396825396826</v>
      </c>
      <c r="BW181" s="34">
        <f t="shared" si="2989"/>
        <v>0.46478873239436619</v>
      </c>
      <c r="BX181" s="34">
        <f t="shared" si="2989"/>
        <v>0.40845070422535212</v>
      </c>
      <c r="BY181" s="34">
        <f t="shared" si="2989"/>
        <v>0.53921568627450978</v>
      </c>
      <c r="BZ181" s="34">
        <f t="shared" si="2989"/>
        <v>0.60869565217391308</v>
      </c>
      <c r="CB181" s="9">
        <f t="shared" ref="CB181:CC181" si="2990">CB44</f>
        <v>55</v>
      </c>
      <c r="CC181" s="18" t="str">
        <f t="shared" si="2990"/>
        <v>Wayne</v>
      </c>
      <c r="CD181" s="34">
        <f t="shared" ref="CD181:CM181" si="2991">IFERROR(CD226/CD271, 0)</f>
        <v>0.67346938775510201</v>
      </c>
      <c r="CE181" s="34">
        <f t="shared" si="2991"/>
        <v>0.57999999999999996</v>
      </c>
      <c r="CF181" s="34">
        <f t="shared" si="2991"/>
        <v>0.5</v>
      </c>
      <c r="CG181" s="34">
        <f t="shared" si="2991"/>
        <v>0.40322580645161288</v>
      </c>
      <c r="CH181" s="34">
        <f t="shared" si="2991"/>
        <v>0.44444444444444442</v>
      </c>
      <c r="CI181" s="34">
        <f t="shared" si="2991"/>
        <v>0.4107142857142857</v>
      </c>
      <c r="CJ181" s="34">
        <f t="shared" si="2991"/>
        <v>0.53846153846153844</v>
      </c>
      <c r="CK181" s="34">
        <f t="shared" si="2991"/>
        <v>0.42253521126760563</v>
      </c>
      <c r="CL181" s="34">
        <f t="shared" si="2991"/>
        <v>0.42682926829268292</v>
      </c>
      <c r="CM181" s="34">
        <f t="shared" si="2991"/>
        <v>0.46969696969696972</v>
      </c>
      <c r="CO181" s="9">
        <f t="shared" ref="CO181:CP181" si="2992">CO44</f>
        <v>55</v>
      </c>
      <c r="CP181" s="18" t="str">
        <f t="shared" si="2992"/>
        <v>Wayne</v>
      </c>
      <c r="CQ181" s="34">
        <f t="shared" ref="CQ181:CZ181" si="2993">IFERROR(CQ226/CQ271, 0)</f>
        <v>1.4285714285714286</v>
      </c>
      <c r="CR181" s="34">
        <f t="shared" si="2993"/>
        <v>1.2222222222222223</v>
      </c>
      <c r="CS181" s="34">
        <f t="shared" si="2993"/>
        <v>1</v>
      </c>
      <c r="CT181" s="34">
        <f t="shared" si="2993"/>
        <v>0.88888888888888884</v>
      </c>
      <c r="CU181" s="34">
        <f t="shared" si="2993"/>
        <v>1</v>
      </c>
      <c r="CV181" s="34">
        <f t="shared" si="2993"/>
        <v>1</v>
      </c>
      <c r="CW181" s="34">
        <f t="shared" si="2993"/>
        <v>3</v>
      </c>
      <c r="CX181" s="34">
        <f t="shared" si="2993"/>
        <v>1.5</v>
      </c>
      <c r="CY181" s="34">
        <f t="shared" si="2993"/>
        <v>0</v>
      </c>
      <c r="CZ181" s="34">
        <f t="shared" si="2993"/>
        <v>0</v>
      </c>
      <c r="DB181" s="9">
        <f t="shared" ref="DB181:DC181" si="2994">DB44</f>
        <v>55</v>
      </c>
      <c r="DC181" s="18" t="str">
        <f t="shared" si="2994"/>
        <v>Wayne</v>
      </c>
      <c r="DD181" s="34">
        <f t="shared" ref="DD181:DM181" si="2995">IFERROR(DD226/DD271, 0)</f>
        <v>0.62222222222222223</v>
      </c>
      <c r="DE181" s="34">
        <f t="shared" si="2995"/>
        <v>0.6216216216216216</v>
      </c>
      <c r="DF181" s="34">
        <f t="shared" si="2995"/>
        <v>0.47692307692307695</v>
      </c>
      <c r="DG181" s="34">
        <f t="shared" si="2995"/>
        <v>0.58333333333333337</v>
      </c>
      <c r="DH181" s="34">
        <f t="shared" si="2995"/>
        <v>0.6</v>
      </c>
      <c r="DI181" s="34">
        <f t="shared" si="2995"/>
        <v>0.64102564102564108</v>
      </c>
      <c r="DJ181" s="34">
        <f t="shared" si="2995"/>
        <v>0.61702127659574468</v>
      </c>
      <c r="DK181" s="34">
        <f t="shared" si="2995"/>
        <v>0.8</v>
      </c>
      <c r="DL181" s="34">
        <f t="shared" si="2995"/>
        <v>0.84</v>
      </c>
      <c r="DM181" s="34">
        <f t="shared" si="2995"/>
        <v>0.81818181818181823</v>
      </c>
      <c r="DO181" s="9">
        <f t="shared" ref="DO181:DP181" si="2996">DO44</f>
        <v>55</v>
      </c>
      <c r="DP181" s="18" t="str">
        <f t="shared" si="2996"/>
        <v>Wayne</v>
      </c>
      <c r="DQ181" s="34">
        <f t="shared" ref="DQ181:DZ181" si="2997">IFERROR(DQ226/DQ271, 0)</f>
        <v>0.91666666666666663</v>
      </c>
      <c r="DR181" s="34">
        <f t="shared" si="2997"/>
        <v>0.70270270270270274</v>
      </c>
      <c r="DS181" s="34">
        <f t="shared" si="2997"/>
        <v>0.6785714285714286</v>
      </c>
      <c r="DT181" s="34">
        <f t="shared" si="2997"/>
        <v>0.7142857142857143</v>
      </c>
      <c r="DU181" s="34">
        <f t="shared" si="2997"/>
        <v>0.79545454545454541</v>
      </c>
      <c r="DV181" s="34">
        <f t="shared" si="2997"/>
        <v>0.63265306122448983</v>
      </c>
      <c r="DW181" s="34">
        <f t="shared" si="2997"/>
        <v>0.56896551724137934</v>
      </c>
      <c r="DX181" s="34">
        <f t="shared" si="2997"/>
        <v>0.63513513513513509</v>
      </c>
      <c r="DY181" s="34">
        <f t="shared" si="2997"/>
        <v>0.61250000000000004</v>
      </c>
      <c r="DZ181" s="34">
        <f t="shared" si="2997"/>
        <v>0.57999999999999996</v>
      </c>
      <c r="EB181" s="9">
        <f t="shared" ref="EB181:EC181" si="2998">EB44</f>
        <v>55</v>
      </c>
      <c r="EC181" s="18" t="str">
        <f t="shared" si="2998"/>
        <v>Wayne</v>
      </c>
      <c r="ED181" s="34">
        <f t="shared" ref="ED181:EM181" si="2999">IFERROR(ED226/ED271, 0)</f>
        <v>0.21899736147757257</v>
      </c>
      <c r="EE181" s="34">
        <f t="shared" si="2999"/>
        <v>0.27945205479452057</v>
      </c>
      <c r="EF181" s="34">
        <f t="shared" si="2999"/>
        <v>0.21352313167259787</v>
      </c>
      <c r="EG181" s="34">
        <f t="shared" si="2999"/>
        <v>0.26180257510729615</v>
      </c>
      <c r="EH181" s="34">
        <f t="shared" si="2999"/>
        <v>0.28169014084507044</v>
      </c>
      <c r="EI181" s="34">
        <f t="shared" si="2999"/>
        <v>0.24489795918367346</v>
      </c>
      <c r="EJ181" s="34">
        <f t="shared" si="2999"/>
        <v>0.23430962343096234</v>
      </c>
      <c r="EK181" s="34">
        <f t="shared" si="2999"/>
        <v>0.22707423580786026</v>
      </c>
      <c r="EL181" s="34">
        <f t="shared" si="2999"/>
        <v>0.24778761061946902</v>
      </c>
      <c r="EM181" s="34">
        <f t="shared" si="2999"/>
        <v>0.29646017699115046</v>
      </c>
      <c r="EO181" s="9">
        <f t="shared" ref="EO181:EP181" si="3000">EO44</f>
        <v>55</v>
      </c>
      <c r="EP181" s="18" t="str">
        <f t="shared" si="3000"/>
        <v>Wayne</v>
      </c>
      <c r="EQ181" s="34">
        <f t="shared" ref="EQ181:EZ181" si="3001">IFERROR(EQ226/EQ271, 0)</f>
        <v>0.3034188034188034</v>
      </c>
      <c r="ER181" s="34">
        <f t="shared" si="3001"/>
        <v>0.25791855203619912</v>
      </c>
      <c r="ES181" s="34">
        <f t="shared" si="3001"/>
        <v>0.28054298642533937</v>
      </c>
      <c r="ET181" s="34">
        <f t="shared" si="3001"/>
        <v>0.26865671641791045</v>
      </c>
      <c r="EU181" s="34">
        <f t="shared" si="3001"/>
        <v>0.26615969581749049</v>
      </c>
      <c r="EV181" s="34">
        <f t="shared" si="3001"/>
        <v>0.2863070539419087</v>
      </c>
      <c r="EW181" s="34">
        <f t="shared" si="3001"/>
        <v>0.28515625</v>
      </c>
      <c r="EX181" s="34">
        <f t="shared" si="3001"/>
        <v>0.27106227106227104</v>
      </c>
      <c r="EY181" s="34">
        <f t="shared" si="3001"/>
        <v>0.21311475409836064</v>
      </c>
      <c r="EZ181" s="34">
        <f t="shared" si="3001"/>
        <v>0.23843416370106763</v>
      </c>
      <c r="FB181" s="9">
        <f t="shared" ref="FB181:FC181" si="3002">FB44</f>
        <v>55</v>
      </c>
      <c r="FC181" s="18" t="str">
        <f t="shared" si="3002"/>
        <v>Wayne</v>
      </c>
      <c r="FD181" s="34">
        <f t="shared" ref="FD181:FM181" si="3003">IFERROR(FD226/FD271, 0)</f>
        <v>0.69444444444444442</v>
      </c>
      <c r="FE181" s="34">
        <f t="shared" si="3003"/>
        <v>0.68421052631578949</v>
      </c>
      <c r="FF181" s="34">
        <f t="shared" si="3003"/>
        <v>0.54385964912280704</v>
      </c>
      <c r="FG181" s="34">
        <f t="shared" si="3003"/>
        <v>0.60465116279069764</v>
      </c>
      <c r="FH181" s="34">
        <f t="shared" si="3003"/>
        <v>0.57692307692307687</v>
      </c>
      <c r="FI181" s="34">
        <f t="shared" si="3003"/>
        <v>0.60526315789473684</v>
      </c>
      <c r="FJ181" s="34">
        <f t="shared" si="3003"/>
        <v>0.5714285714285714</v>
      </c>
      <c r="FK181" s="34">
        <f t="shared" si="3003"/>
        <v>0.55555555555555558</v>
      </c>
      <c r="FL181" s="34">
        <f t="shared" si="3003"/>
        <v>0.51428571428571423</v>
      </c>
      <c r="FM181" s="34">
        <f t="shared" si="3003"/>
        <v>0.6</v>
      </c>
      <c r="FO181" s="9">
        <f t="shared" ref="FO181:FP181" si="3004">FO44</f>
        <v>55</v>
      </c>
      <c r="FP181" s="18" t="str">
        <f t="shared" si="3004"/>
        <v>Wayne</v>
      </c>
      <c r="FQ181" s="34">
        <f t="shared" ref="FQ181:FZ181" si="3005">IFERROR(FQ226/FQ271, 0)</f>
        <v>0.5161290322580645</v>
      </c>
      <c r="FR181" s="34">
        <f t="shared" si="3005"/>
        <v>0.54166666666666663</v>
      </c>
      <c r="FS181" s="34">
        <f t="shared" si="3005"/>
        <v>0.44144144144144143</v>
      </c>
      <c r="FT181" s="34">
        <f t="shared" si="3005"/>
        <v>0.48245614035087719</v>
      </c>
      <c r="FU181" s="34">
        <f t="shared" si="3005"/>
        <v>0.56842105263157894</v>
      </c>
      <c r="FV181" s="34">
        <f t="shared" si="3005"/>
        <v>0.60317460317460314</v>
      </c>
      <c r="FW181" s="34">
        <f t="shared" si="3005"/>
        <v>0.54838709677419351</v>
      </c>
      <c r="FX181" s="34">
        <f t="shared" si="3005"/>
        <v>0.48780487804878048</v>
      </c>
      <c r="FY181" s="34">
        <f t="shared" si="3005"/>
        <v>0.53125</v>
      </c>
      <c r="FZ181" s="34">
        <f t="shared" si="3005"/>
        <v>0.5625</v>
      </c>
      <c r="GB181" s="9">
        <f t="shared" ref="GB181:GC181" si="3006">GB44</f>
        <v>55</v>
      </c>
      <c r="GC181" s="18" t="str">
        <f t="shared" si="3006"/>
        <v>Wayne</v>
      </c>
      <c r="GD181" s="34">
        <f t="shared" ref="GD181:GM181" si="3007">IFERROR(GD226/GD271, 0)</f>
        <v>0</v>
      </c>
      <c r="GE181" s="34">
        <f t="shared" si="3007"/>
        <v>0</v>
      </c>
      <c r="GF181" s="34">
        <f t="shared" si="3007"/>
        <v>0</v>
      </c>
      <c r="GG181" s="34">
        <f t="shared" si="3007"/>
        <v>0</v>
      </c>
      <c r="GH181" s="34">
        <f t="shared" si="3007"/>
        <v>0</v>
      </c>
      <c r="GI181" s="34">
        <f t="shared" si="3007"/>
        <v>0</v>
      </c>
      <c r="GJ181" s="34">
        <f t="shared" si="3007"/>
        <v>0</v>
      </c>
      <c r="GK181" s="34">
        <f t="shared" si="3007"/>
        <v>0</v>
      </c>
      <c r="GL181" s="34">
        <f t="shared" si="3007"/>
        <v>0</v>
      </c>
      <c r="GM181" s="34">
        <f t="shared" si="3007"/>
        <v>0</v>
      </c>
    </row>
    <row r="182" spans="2:195" x14ac:dyDescent="0.25">
      <c r="B182" s="9">
        <f t="shared" si="2195"/>
        <v>57</v>
      </c>
      <c r="C182" s="18" t="str">
        <f t="shared" si="2195"/>
        <v>Weber</v>
      </c>
      <c r="D182" s="34">
        <f t="shared" ref="D182:M182" si="3008">IFERROR(D227/D272, 0)</f>
        <v>1.2603571011786673E-2</v>
      </c>
      <c r="E182" s="34">
        <f t="shared" si="3008"/>
        <v>1.2092600296026856E-2</v>
      </c>
      <c r="F182" s="34">
        <f t="shared" si="3008"/>
        <v>1.1762021127898906E-2</v>
      </c>
      <c r="G182" s="34">
        <f t="shared" si="3008"/>
        <v>1.0332819546726038E-2</v>
      </c>
      <c r="H182" s="34">
        <f t="shared" si="3008"/>
        <v>1.3636278844180798E-2</v>
      </c>
      <c r="I182" s="34">
        <f t="shared" si="3008"/>
        <v>1.326492073288687E-2</v>
      </c>
      <c r="J182" s="34">
        <f t="shared" si="3008"/>
        <v>1.2589911906536516E-2</v>
      </c>
      <c r="K182" s="34">
        <f t="shared" si="3008"/>
        <v>1.1532399299474605E-2</v>
      </c>
      <c r="L182" s="34">
        <f t="shared" si="3008"/>
        <v>1.1117433732790909E-2</v>
      </c>
      <c r="M182" s="34">
        <f t="shared" si="3008"/>
        <v>1.1340877434456158E-2</v>
      </c>
      <c r="O182" s="9">
        <f t="shared" ref="O182:P182" si="3009">O45</f>
        <v>57</v>
      </c>
      <c r="P182" s="18" t="str">
        <f t="shared" si="3009"/>
        <v>Weber</v>
      </c>
      <c r="Q182" s="34">
        <f t="shared" ref="Q182:Z182" si="3010">IFERROR(Q227/Q272, 0)</f>
        <v>0.215962441314554</v>
      </c>
      <c r="R182" s="34">
        <f t="shared" si="3010"/>
        <v>0.22553191489361701</v>
      </c>
      <c r="S182" s="34">
        <f t="shared" si="3010"/>
        <v>0.21389891696750901</v>
      </c>
      <c r="T182" s="34">
        <f t="shared" si="3010"/>
        <v>0.23652968036529681</v>
      </c>
      <c r="U182" s="34">
        <f t="shared" si="3010"/>
        <v>0.19395465994962216</v>
      </c>
      <c r="V182" s="34">
        <f t="shared" si="3010"/>
        <v>0.2247191011235955</v>
      </c>
      <c r="W182" s="34">
        <f t="shared" si="3010"/>
        <v>0.22874806800618239</v>
      </c>
      <c r="X182" s="34">
        <f t="shared" si="3010"/>
        <v>0.17611940298507461</v>
      </c>
      <c r="Y182" s="34">
        <f t="shared" si="3010"/>
        <v>0.1729264475743349</v>
      </c>
      <c r="Z182" s="34">
        <f t="shared" si="3010"/>
        <v>0.20103092783505155</v>
      </c>
      <c r="AB182" s="9">
        <f t="shared" ref="AB182:AC182" si="3011">AB45</f>
        <v>57</v>
      </c>
      <c r="AC182" s="18" t="str">
        <f t="shared" si="3011"/>
        <v>Weber</v>
      </c>
      <c r="AD182" s="34">
        <f t="shared" ref="AD182:AM182" si="3012">IFERROR(AD227/AD272, 0)</f>
        <v>8.9060489060489065E-2</v>
      </c>
      <c r="AE182" s="34">
        <f t="shared" si="3012"/>
        <v>8.2718074924801752E-2</v>
      </c>
      <c r="AF182" s="34">
        <f t="shared" si="3012"/>
        <v>8.3716395041092073E-2</v>
      </c>
      <c r="AG182" s="34">
        <f t="shared" si="3012"/>
        <v>8.5064011379800852E-2</v>
      </c>
      <c r="AH182" s="34">
        <f t="shared" si="3012"/>
        <v>8.3275599279479001E-2</v>
      </c>
      <c r="AI182" s="34">
        <f t="shared" si="3012"/>
        <v>6.9623585153987894E-2</v>
      </c>
      <c r="AJ182" s="34">
        <f t="shared" si="3012"/>
        <v>8.0457005411906188E-2</v>
      </c>
      <c r="AK182" s="34">
        <f t="shared" si="3012"/>
        <v>7.1054429514916875E-2</v>
      </c>
      <c r="AL182" s="34">
        <f t="shared" si="3012"/>
        <v>7.1991125901275654E-2</v>
      </c>
      <c r="AM182" s="34">
        <f t="shared" si="3012"/>
        <v>8.117425825323861E-2</v>
      </c>
      <c r="AO182" s="9">
        <f t="shared" ref="AO182:AP182" si="3013">AO45</f>
        <v>57</v>
      </c>
      <c r="AP182" s="18" t="str">
        <f t="shared" si="3013"/>
        <v>Weber</v>
      </c>
      <c r="AQ182" s="34">
        <f t="shared" ref="AQ182:AZ182" si="3014">IFERROR(AQ227/AQ272, 0)</f>
        <v>5.8050523092625671E-2</v>
      </c>
      <c r="AR182" s="34">
        <f t="shared" si="3014"/>
        <v>5.7974765448075054E-2</v>
      </c>
      <c r="AS182" s="34">
        <f t="shared" si="3014"/>
        <v>4.7813194959229061E-2</v>
      </c>
      <c r="AT182" s="34">
        <f t="shared" si="3014"/>
        <v>5.3161723559037491E-2</v>
      </c>
      <c r="AU182" s="34">
        <f t="shared" si="3014"/>
        <v>5.6085486597440233E-2</v>
      </c>
      <c r="AV182" s="34">
        <f t="shared" si="3014"/>
        <v>5.4962013295346626E-2</v>
      </c>
      <c r="AW182" s="34">
        <f t="shared" si="3014"/>
        <v>5.3785196425560615E-2</v>
      </c>
      <c r="AX182" s="34">
        <f t="shared" si="3014"/>
        <v>5.497738789298752E-2</v>
      </c>
      <c r="AY182" s="34">
        <f t="shared" si="3014"/>
        <v>4.4642394738204985E-2</v>
      </c>
      <c r="AZ182" s="34">
        <f t="shared" si="3014"/>
        <v>4.9366489669312862E-2</v>
      </c>
      <c r="BB182" s="9">
        <f t="shared" ref="BB182:BC182" si="3015">BB45</f>
        <v>57</v>
      </c>
      <c r="BC182" s="18" t="str">
        <f t="shared" si="3015"/>
        <v>Weber</v>
      </c>
      <c r="BD182" s="34">
        <f t="shared" ref="BD182:BM182" si="3016">IFERROR(BD227/BD272, 0)</f>
        <v>0.11968085106382979</v>
      </c>
      <c r="BE182" s="34">
        <f t="shared" si="3016"/>
        <v>0.10674157303370786</v>
      </c>
      <c r="BF182" s="34">
        <f t="shared" si="3016"/>
        <v>0.14375436147941381</v>
      </c>
      <c r="BG182" s="34">
        <f t="shared" si="3016"/>
        <v>0.13173431734317342</v>
      </c>
      <c r="BH182" s="34">
        <f t="shared" si="3016"/>
        <v>0.13210879547862947</v>
      </c>
      <c r="BI182" s="34">
        <f t="shared" si="3016"/>
        <v>0.10635155096011817</v>
      </c>
      <c r="BJ182" s="34">
        <f t="shared" si="3016"/>
        <v>0.12635920509936258</v>
      </c>
      <c r="BK182" s="34">
        <f t="shared" si="3016"/>
        <v>0.13061506565307532</v>
      </c>
      <c r="BL182" s="34">
        <f t="shared" si="3016"/>
        <v>0.12385919165580182</v>
      </c>
      <c r="BM182" s="34">
        <f t="shared" si="3016"/>
        <v>0.12550481515998757</v>
      </c>
      <c r="BO182" s="9">
        <f t="shared" ref="BO182:BP182" si="3017">BO45</f>
        <v>57</v>
      </c>
      <c r="BP182" s="18" t="str">
        <f t="shared" si="3017"/>
        <v>Weber</v>
      </c>
      <c r="BQ182" s="34">
        <f t="shared" ref="BQ182:BZ182" si="3018">IFERROR(BQ227/BQ272, 0)</f>
        <v>6.798245614035088E-2</v>
      </c>
      <c r="BR182" s="34">
        <f t="shared" si="3018"/>
        <v>6.5780326729231842E-2</v>
      </c>
      <c r="BS182" s="34">
        <f t="shared" si="3018"/>
        <v>6.0589907604832981E-2</v>
      </c>
      <c r="BT182" s="34">
        <f t="shared" si="3018"/>
        <v>6.3670726585468296E-2</v>
      </c>
      <c r="BU182" s="34">
        <f t="shared" si="3018"/>
        <v>6.3148435585327997E-2</v>
      </c>
      <c r="BV182" s="34">
        <f t="shared" si="3018"/>
        <v>5.3903815379432327E-2</v>
      </c>
      <c r="BW182" s="34">
        <f t="shared" si="3018"/>
        <v>7.33974358974359E-2</v>
      </c>
      <c r="BX182" s="34">
        <f t="shared" si="3018"/>
        <v>6.3740608936338469E-2</v>
      </c>
      <c r="BY182" s="34">
        <f t="shared" si="3018"/>
        <v>6.1389460840387398E-2</v>
      </c>
      <c r="BZ182" s="34">
        <f t="shared" si="3018"/>
        <v>5.9053408597481545E-2</v>
      </c>
      <c r="CB182" s="9">
        <f t="shared" ref="CB182:CC182" si="3019">CB45</f>
        <v>57</v>
      </c>
      <c r="CC182" s="18" t="str">
        <f t="shared" si="3019"/>
        <v>Weber</v>
      </c>
      <c r="CD182" s="34">
        <f t="shared" ref="CD182:CM182" si="3020">IFERROR(CD227/CD272, 0)</f>
        <v>0.1037037037037037</v>
      </c>
      <c r="CE182" s="34">
        <f t="shared" si="3020"/>
        <v>0.1101620029455081</v>
      </c>
      <c r="CF182" s="34">
        <f t="shared" si="3020"/>
        <v>0.12517903179604697</v>
      </c>
      <c r="CG182" s="34">
        <f t="shared" si="3020"/>
        <v>0.10461880912632164</v>
      </c>
      <c r="CH182" s="34">
        <f t="shared" si="3020"/>
        <v>0.10026666666666667</v>
      </c>
      <c r="CI182" s="34">
        <f t="shared" si="3020"/>
        <v>0.10585965758379552</v>
      </c>
      <c r="CJ182" s="34">
        <f t="shared" si="3020"/>
        <v>9.8675496688741718E-2</v>
      </c>
      <c r="CK182" s="34">
        <f t="shared" si="3020"/>
        <v>0.10594546267322306</v>
      </c>
      <c r="CL182" s="34">
        <f t="shared" si="3020"/>
        <v>9.5507976490344246E-2</v>
      </c>
      <c r="CM182" s="34">
        <f t="shared" si="3020"/>
        <v>0.10082677959265982</v>
      </c>
      <c r="CO182" s="9">
        <f t="shared" ref="CO182:CP182" si="3021">CO45</f>
        <v>57</v>
      </c>
      <c r="CP182" s="18" t="str">
        <f t="shared" si="3021"/>
        <v>Weber</v>
      </c>
      <c r="CQ182" s="34">
        <f t="shared" ref="CQ182:CZ182" si="3022">IFERROR(CQ227/CQ272, 0)</f>
        <v>0.16019417475728157</v>
      </c>
      <c r="CR182" s="34">
        <f t="shared" si="3022"/>
        <v>0.17925736235595391</v>
      </c>
      <c r="CS182" s="34">
        <f t="shared" si="3022"/>
        <v>0.17600964436407474</v>
      </c>
      <c r="CT182" s="34">
        <f t="shared" si="3022"/>
        <v>0.17702070808283232</v>
      </c>
      <c r="CU182" s="34">
        <f t="shared" si="3022"/>
        <v>0.15543071161048688</v>
      </c>
      <c r="CV182" s="34">
        <f t="shared" si="3022"/>
        <v>0.18389346861128725</v>
      </c>
      <c r="CW182" s="34">
        <f t="shared" si="3022"/>
        <v>0.16770573566084787</v>
      </c>
      <c r="CX182" s="34">
        <f t="shared" si="3022"/>
        <v>0.17304492512479203</v>
      </c>
      <c r="CY182" s="34">
        <f t="shared" si="3022"/>
        <v>0.17464953271028039</v>
      </c>
      <c r="CZ182" s="34">
        <f t="shared" si="3022"/>
        <v>0.1530669667979741</v>
      </c>
      <c r="DB182" s="9">
        <f t="shared" ref="DB182:DC182" si="3023">DB45</f>
        <v>57</v>
      </c>
      <c r="DC182" s="18" t="str">
        <f t="shared" si="3023"/>
        <v>Weber</v>
      </c>
      <c r="DD182" s="34">
        <f t="shared" ref="DD182:DM182" si="3024">IFERROR(DD227/DD272, 0)</f>
        <v>8.1313526192337768E-2</v>
      </c>
      <c r="DE182" s="34">
        <f t="shared" si="3024"/>
        <v>7.9817785700138644E-2</v>
      </c>
      <c r="DF182" s="34">
        <f t="shared" si="3024"/>
        <v>8.830275229357798E-2</v>
      </c>
      <c r="DG182" s="34">
        <f t="shared" si="3024"/>
        <v>8.5081585081585087E-2</v>
      </c>
      <c r="DH182" s="34">
        <f t="shared" si="3024"/>
        <v>0.10860851307501432</v>
      </c>
      <c r="DI182" s="34">
        <f t="shared" si="3024"/>
        <v>9.1340884179758858E-2</v>
      </c>
      <c r="DJ182" s="34">
        <f t="shared" si="3024"/>
        <v>8.1610446137105552E-2</v>
      </c>
      <c r="DK182" s="34">
        <f t="shared" si="3024"/>
        <v>9.0786819098856761E-2</v>
      </c>
      <c r="DL182" s="34">
        <f t="shared" si="3024"/>
        <v>8.2322072810757624E-2</v>
      </c>
      <c r="DM182" s="34">
        <f t="shared" si="3024"/>
        <v>8.1831610044313149E-2</v>
      </c>
      <c r="DO182" s="9">
        <f t="shared" ref="DO182:DP182" si="3025">DO45</f>
        <v>57</v>
      </c>
      <c r="DP182" s="18" t="str">
        <f t="shared" si="3025"/>
        <v>Weber</v>
      </c>
      <c r="DQ182" s="34">
        <f t="shared" ref="DQ182:DZ182" si="3026">IFERROR(DQ227/DQ272, 0)</f>
        <v>7.8863310937327902E-2</v>
      </c>
      <c r="DR182" s="34">
        <f t="shared" si="3026"/>
        <v>7.0541760722347635E-2</v>
      </c>
      <c r="DS182" s="34">
        <f t="shared" si="3026"/>
        <v>6.595108996348345E-2</v>
      </c>
      <c r="DT182" s="34">
        <f t="shared" si="3026"/>
        <v>7.5763874454375393E-2</v>
      </c>
      <c r="DU182" s="34">
        <f t="shared" si="3026"/>
        <v>7.1327967806841044E-2</v>
      </c>
      <c r="DV182" s="34">
        <f t="shared" si="3026"/>
        <v>5.8466211085801065E-2</v>
      </c>
      <c r="DW182" s="34">
        <f t="shared" si="3026"/>
        <v>7.1164759931537702E-2</v>
      </c>
      <c r="DX182" s="34">
        <f t="shared" si="3026"/>
        <v>7.4399049447034085E-2</v>
      </c>
      <c r="DY182" s="34">
        <f t="shared" si="3026"/>
        <v>7.1409841797045709E-2</v>
      </c>
      <c r="DZ182" s="34">
        <f t="shared" si="3026"/>
        <v>7.2473688713955681E-2</v>
      </c>
      <c r="EB182" s="9">
        <f t="shared" ref="EB182:EC182" si="3027">EB45</f>
        <v>57</v>
      </c>
      <c r="EC182" s="18" t="str">
        <f t="shared" si="3027"/>
        <v>Weber</v>
      </c>
      <c r="ED182" s="34">
        <f t="shared" ref="ED182:EM182" si="3028">IFERROR(ED227/ED272, 0)</f>
        <v>4.8212935968038009E-2</v>
      </c>
      <c r="EE182" s="34">
        <f t="shared" si="3028"/>
        <v>3.896103896103896E-2</v>
      </c>
      <c r="EF182" s="34">
        <f t="shared" si="3028"/>
        <v>4.3397039804569625E-2</v>
      </c>
      <c r="EG182" s="34">
        <f t="shared" si="3028"/>
        <v>4.2014020462296325E-2</v>
      </c>
      <c r="EH182" s="34">
        <f t="shared" si="3028"/>
        <v>4.3632510136380392E-2</v>
      </c>
      <c r="EI182" s="34">
        <f t="shared" si="3028"/>
        <v>4.5285820341499632E-2</v>
      </c>
      <c r="EJ182" s="34">
        <f t="shared" si="3028"/>
        <v>3.7561042398795125E-2</v>
      </c>
      <c r="EK182" s="34">
        <f t="shared" si="3028"/>
        <v>4.3242767184816594E-2</v>
      </c>
      <c r="EL182" s="34">
        <f t="shared" si="3028"/>
        <v>3.4383088869715271E-2</v>
      </c>
      <c r="EM182" s="34">
        <f t="shared" si="3028"/>
        <v>3.7177826976899621E-2</v>
      </c>
      <c r="EO182" s="9">
        <f t="shared" ref="EO182:EP182" si="3029">EO45</f>
        <v>57</v>
      </c>
      <c r="EP182" s="18" t="str">
        <f t="shared" si="3029"/>
        <v>Weber</v>
      </c>
      <c r="EQ182" s="34">
        <f t="shared" ref="EQ182:EZ182" si="3030">IFERROR(EQ227/EQ272, 0)</f>
        <v>8.9812992125984245E-2</v>
      </c>
      <c r="ER182" s="34">
        <f t="shared" si="3030"/>
        <v>7.5218023255813948E-2</v>
      </c>
      <c r="ES182" s="34">
        <f t="shared" si="3030"/>
        <v>8.1627680311890841E-2</v>
      </c>
      <c r="ET182" s="34">
        <f t="shared" si="3030"/>
        <v>7.2075471698113208E-2</v>
      </c>
      <c r="EU182" s="34">
        <f t="shared" si="3030"/>
        <v>7.9290369297610422E-2</v>
      </c>
      <c r="EV182" s="34">
        <f t="shared" si="3030"/>
        <v>8.4219533064417554E-2</v>
      </c>
      <c r="EW182" s="34">
        <f t="shared" si="3030"/>
        <v>7.9325666492420288E-2</v>
      </c>
      <c r="EX182" s="34">
        <f t="shared" si="3030"/>
        <v>7.679593134138589E-2</v>
      </c>
      <c r="EY182" s="34">
        <f t="shared" si="3030"/>
        <v>7.2822822822822819E-2</v>
      </c>
      <c r="EZ182" s="34">
        <f t="shared" si="3030"/>
        <v>8.5274138767588548E-2</v>
      </c>
      <c r="FB182" s="9">
        <f t="shared" ref="FB182:FC182" si="3031">FB45</f>
        <v>57</v>
      </c>
      <c r="FC182" s="18" t="str">
        <f t="shared" si="3031"/>
        <v>Weber</v>
      </c>
      <c r="FD182" s="34">
        <f t="shared" ref="FD182:FM182" si="3032">IFERROR(FD227/FD272, 0)</f>
        <v>0.10433222250704947</v>
      </c>
      <c r="FE182" s="34">
        <f t="shared" si="3032"/>
        <v>0.12732407625323605</v>
      </c>
      <c r="FF182" s="34">
        <f t="shared" si="3032"/>
        <v>0.11235009467704607</v>
      </c>
      <c r="FG182" s="34">
        <f t="shared" si="3032"/>
        <v>0.11718426501035197</v>
      </c>
      <c r="FH182" s="34">
        <f t="shared" si="3032"/>
        <v>0.10656934306569343</v>
      </c>
      <c r="FI182" s="34">
        <f t="shared" si="3032"/>
        <v>0.10042953569237063</v>
      </c>
      <c r="FJ182" s="34">
        <f t="shared" si="3032"/>
        <v>0.11448099102947458</v>
      </c>
      <c r="FK182" s="34">
        <f t="shared" si="3032"/>
        <v>0.1123663506152915</v>
      </c>
      <c r="FL182" s="34">
        <f t="shared" si="3032"/>
        <v>0.10738255033557047</v>
      </c>
      <c r="FM182" s="34">
        <f t="shared" si="3032"/>
        <v>0.106286836935167</v>
      </c>
      <c r="FO182" s="9">
        <f t="shared" ref="FO182:FP182" si="3033">FO45</f>
        <v>57</v>
      </c>
      <c r="FP182" s="18" t="str">
        <f t="shared" si="3033"/>
        <v>Weber</v>
      </c>
      <c r="FQ182" s="34">
        <f t="shared" ref="FQ182:FZ182" si="3034">IFERROR(FQ227/FQ272, 0)</f>
        <v>5.9818779568599149E-2</v>
      </c>
      <c r="FR182" s="34">
        <f t="shared" si="3034"/>
        <v>6.2874251497005984E-2</v>
      </c>
      <c r="FS182" s="34">
        <f t="shared" si="3034"/>
        <v>6.2364153151646881E-2</v>
      </c>
      <c r="FT182" s="34">
        <f t="shared" si="3034"/>
        <v>5.506701955092632E-2</v>
      </c>
      <c r="FU182" s="34">
        <f t="shared" si="3034"/>
        <v>5.9971484583853145E-2</v>
      </c>
      <c r="FV182" s="34">
        <f t="shared" si="3034"/>
        <v>7.5245269796776454E-2</v>
      </c>
      <c r="FW182" s="34">
        <f t="shared" si="3034"/>
        <v>5.4879673208418432E-2</v>
      </c>
      <c r="FX182" s="34">
        <f t="shared" si="3034"/>
        <v>6.9100509832483614E-2</v>
      </c>
      <c r="FY182" s="34">
        <f t="shared" si="3034"/>
        <v>6.3536886692552058E-2</v>
      </c>
      <c r="FZ182" s="34">
        <f t="shared" si="3034"/>
        <v>7.1478140180430264E-2</v>
      </c>
      <c r="GB182" s="9">
        <f t="shared" ref="GB182:GC182" si="3035">GB45</f>
        <v>57</v>
      </c>
      <c r="GC182" s="18" t="str">
        <f t="shared" si="3035"/>
        <v>Weber</v>
      </c>
      <c r="GD182" s="34">
        <f t="shared" ref="GD182:GM182" si="3036">IFERROR(GD227/GD272, 0)</f>
        <v>0.19160460392687881</v>
      </c>
      <c r="GE182" s="34">
        <f t="shared" si="3036"/>
        <v>0.21311475409836064</v>
      </c>
      <c r="GF182" s="34">
        <f t="shared" si="3036"/>
        <v>0.21138211382113822</v>
      </c>
      <c r="GG182" s="34">
        <f t="shared" si="3036"/>
        <v>0.3038130381303813</v>
      </c>
      <c r="GH182" s="34">
        <f t="shared" si="3036"/>
        <v>0.29272151898734178</v>
      </c>
      <c r="GI182" s="34">
        <f t="shared" si="3036"/>
        <v>0.318359375</v>
      </c>
      <c r="GJ182" s="34">
        <f t="shared" si="3036"/>
        <v>0.25765765765765763</v>
      </c>
      <c r="GK182" s="34">
        <f t="shared" si="3036"/>
        <v>0.28514851485148512</v>
      </c>
      <c r="GL182" s="34">
        <f t="shared" si="3036"/>
        <v>0.28816793893129772</v>
      </c>
      <c r="GM182" s="34">
        <f t="shared" si="3036"/>
        <v>0.31860036832412525</v>
      </c>
    </row>
    <row r="183" spans="2:195" x14ac:dyDescent="0.25">
      <c r="B183" s="9">
        <f t="shared" si="2195"/>
        <v>1049</v>
      </c>
      <c r="C183" s="18" t="str">
        <f t="shared" si="2195"/>
        <v>State of Utah</v>
      </c>
      <c r="D183" s="34">
        <f t="shared" ref="D183:M183" si="3037">IFERROR(D228/D273, 0)</f>
        <v>3.189472931792768E-3</v>
      </c>
      <c r="E183" s="34">
        <f t="shared" si="3037"/>
        <v>3.2712256926943975E-3</v>
      </c>
      <c r="F183" s="34">
        <f t="shared" si="3037"/>
        <v>3.0786093454354896E-3</v>
      </c>
      <c r="G183" s="34">
        <f t="shared" si="3037"/>
        <v>3.2256450694561904E-3</v>
      </c>
      <c r="H183" s="34">
        <f t="shared" si="3037"/>
        <v>3.0717450147504585E-3</v>
      </c>
      <c r="I183" s="34">
        <f t="shared" si="3037"/>
        <v>3.1690738394962209E-3</v>
      </c>
      <c r="J183" s="34">
        <f t="shared" si="3037"/>
        <v>3.4462659918251706E-3</v>
      </c>
      <c r="K183" s="34">
        <f t="shared" si="3037"/>
        <v>3.6338294231807169E-3</v>
      </c>
      <c r="L183" s="34">
        <f t="shared" si="3037"/>
        <v>3.0311613149868427E-3</v>
      </c>
      <c r="M183" s="34">
        <f t="shared" si="3037"/>
        <v>2.8719763644929363E-3</v>
      </c>
      <c r="O183" s="9">
        <f t="shared" ref="O183:P183" si="3038">O46</f>
        <v>1049</v>
      </c>
      <c r="P183" s="18" t="str">
        <f t="shared" si="3038"/>
        <v>State of Utah</v>
      </c>
      <c r="Q183" s="34">
        <f t="shared" ref="Q183:Z183" si="3039">IFERROR(Q228/Q273, 0)</f>
        <v>4.0725487749074418E-2</v>
      </c>
      <c r="R183" s="34">
        <f t="shared" si="3039"/>
        <v>3.9256535947712418E-2</v>
      </c>
      <c r="S183" s="34">
        <f t="shared" si="3039"/>
        <v>4.5994065281899109E-2</v>
      </c>
      <c r="T183" s="34">
        <f t="shared" si="3039"/>
        <v>4.0481779351214067E-2</v>
      </c>
      <c r="U183" s="34">
        <f t="shared" si="3039"/>
        <v>3.8131553860819831E-2</v>
      </c>
      <c r="V183" s="34">
        <f t="shared" si="3039"/>
        <v>4.2377957472297098E-2</v>
      </c>
      <c r="W183" s="34">
        <f t="shared" si="3039"/>
        <v>4.0814052809447769E-2</v>
      </c>
      <c r="X183" s="34">
        <f t="shared" si="3039"/>
        <v>4.0148784415982817E-2</v>
      </c>
      <c r="Y183" s="34">
        <f t="shared" si="3039"/>
        <v>4.2569319768601635E-2</v>
      </c>
      <c r="Z183" s="34">
        <f t="shared" si="3039"/>
        <v>4.7519106640795152E-2</v>
      </c>
      <c r="AB183" s="9">
        <f t="shared" ref="AB183:AC183" si="3040">AB46</f>
        <v>1049</v>
      </c>
      <c r="AC183" s="18" t="str">
        <f t="shared" si="3040"/>
        <v>State of Utah</v>
      </c>
      <c r="AD183" s="34">
        <f t="shared" ref="AD183:AM183" si="3041">IFERROR(AD228/AD273, 0)</f>
        <v>1.8584264281772844E-2</v>
      </c>
      <c r="AE183" s="34">
        <f t="shared" si="3041"/>
        <v>2.1281464530892448E-2</v>
      </c>
      <c r="AF183" s="34">
        <f t="shared" si="3041"/>
        <v>2.3404156074352218E-2</v>
      </c>
      <c r="AG183" s="34">
        <f t="shared" si="3041"/>
        <v>2.8126796921834663E-2</v>
      </c>
      <c r="AH183" s="34">
        <f t="shared" si="3041"/>
        <v>2.3554892075767216E-2</v>
      </c>
      <c r="AI183" s="34">
        <f t="shared" si="3041"/>
        <v>2.3027829225995965E-2</v>
      </c>
      <c r="AJ183" s="34">
        <f t="shared" si="3041"/>
        <v>2.7423926778457019E-2</v>
      </c>
      <c r="AK183" s="34">
        <f t="shared" si="3041"/>
        <v>2.2586450285024623E-2</v>
      </c>
      <c r="AL183" s="34">
        <f t="shared" si="3041"/>
        <v>2.5017380177529698E-2</v>
      </c>
      <c r="AM183" s="34">
        <f t="shared" si="3041"/>
        <v>2.5911880691866129E-2</v>
      </c>
      <c r="AO183" s="9">
        <f t="shared" ref="AO183:AP183" si="3042">AO46</f>
        <v>1049</v>
      </c>
      <c r="AP183" s="18" t="str">
        <f t="shared" si="3042"/>
        <v>State of Utah</v>
      </c>
      <c r="AQ183" s="34">
        <f t="shared" ref="AQ183:AZ183" si="3043">IFERROR(AQ228/AQ273, 0)</f>
        <v>1.7893147093321887E-2</v>
      </c>
      <c r="AR183" s="34">
        <f t="shared" si="3043"/>
        <v>1.8816088397122867E-2</v>
      </c>
      <c r="AS183" s="34">
        <f t="shared" si="3043"/>
        <v>1.7808322066997145E-2</v>
      </c>
      <c r="AT183" s="34">
        <f t="shared" si="3043"/>
        <v>2.0380044355700296E-2</v>
      </c>
      <c r="AU183" s="34">
        <f t="shared" si="3043"/>
        <v>2.0853101009229706E-2</v>
      </c>
      <c r="AV183" s="34">
        <f t="shared" si="3043"/>
        <v>1.7228175000172489E-2</v>
      </c>
      <c r="AW183" s="34">
        <f t="shared" si="3043"/>
        <v>1.6981029589494982E-2</v>
      </c>
      <c r="AX183" s="34">
        <f t="shared" si="3043"/>
        <v>2.1444198393852885E-2</v>
      </c>
      <c r="AY183" s="34">
        <f t="shared" si="3043"/>
        <v>1.845445577112792E-2</v>
      </c>
      <c r="AZ183" s="34">
        <f t="shared" si="3043"/>
        <v>1.7036969109440091E-2</v>
      </c>
      <c r="BB183" s="9">
        <f t="shared" ref="BB183:BC183" si="3044">BB46</f>
        <v>1049</v>
      </c>
      <c r="BC183" s="18" t="str">
        <f t="shared" si="3044"/>
        <v>State of Utah</v>
      </c>
      <c r="BD183" s="34">
        <f t="shared" ref="BD183:BM183" si="3045">IFERROR(BD228/BD273, 0)</f>
        <v>3.1539992710757241E-2</v>
      </c>
      <c r="BE183" s="34">
        <f t="shared" si="3045"/>
        <v>3.8994900005730332E-2</v>
      </c>
      <c r="BF183" s="34">
        <f t="shared" si="3045"/>
        <v>3.7729579507008219E-2</v>
      </c>
      <c r="BG183" s="34">
        <f t="shared" si="3045"/>
        <v>3.6652561721818015E-2</v>
      </c>
      <c r="BH183" s="34">
        <f t="shared" si="3045"/>
        <v>3.8193320582609977E-2</v>
      </c>
      <c r="BI183" s="34">
        <f t="shared" si="3045"/>
        <v>3.3790826963168867E-2</v>
      </c>
      <c r="BJ183" s="34">
        <f t="shared" si="3045"/>
        <v>4.0130487359037091E-2</v>
      </c>
      <c r="BK183" s="34">
        <f t="shared" si="3045"/>
        <v>3.5387267047290748E-2</v>
      </c>
      <c r="BL183" s="34">
        <f t="shared" si="3045"/>
        <v>3.0962866307834503E-2</v>
      </c>
      <c r="BM183" s="34">
        <f t="shared" si="3045"/>
        <v>3.7943166441136669E-2</v>
      </c>
      <c r="BO183" s="9">
        <f t="shared" ref="BO183:BP183" si="3046">BO46</f>
        <v>1049</v>
      </c>
      <c r="BP183" s="18" t="str">
        <f t="shared" si="3046"/>
        <v>State of Utah</v>
      </c>
      <c r="BQ183" s="34">
        <f t="shared" ref="BQ183:BZ183" si="3047">IFERROR(BQ228/BQ273, 0)</f>
        <v>1.6672119435671793E-2</v>
      </c>
      <c r="BR183" s="34">
        <f t="shared" si="3047"/>
        <v>1.4901110810078569E-2</v>
      </c>
      <c r="BS183" s="34">
        <f t="shared" si="3047"/>
        <v>1.901048492791612E-2</v>
      </c>
      <c r="BT183" s="34">
        <f t="shared" si="3047"/>
        <v>1.7672068439688816E-2</v>
      </c>
      <c r="BU183" s="34">
        <f t="shared" si="3047"/>
        <v>1.6683952419365166E-2</v>
      </c>
      <c r="BV183" s="34">
        <f t="shared" si="3047"/>
        <v>1.6559383755257073E-2</v>
      </c>
      <c r="BW183" s="34">
        <f t="shared" si="3047"/>
        <v>1.8874700232510012E-2</v>
      </c>
      <c r="BX183" s="34">
        <f t="shared" si="3047"/>
        <v>1.8062795490362469E-2</v>
      </c>
      <c r="BY183" s="34">
        <f t="shared" si="3047"/>
        <v>1.6116892271299029E-2</v>
      </c>
      <c r="BZ183" s="34">
        <f t="shared" si="3047"/>
        <v>1.8109355334918194E-2</v>
      </c>
      <c r="CB183" s="9">
        <f t="shared" ref="CB183:CC183" si="3048">CB46</f>
        <v>1049</v>
      </c>
      <c r="CC183" s="18" t="str">
        <f t="shared" si="3048"/>
        <v>State of Utah</v>
      </c>
      <c r="CD183" s="34">
        <f t="shared" ref="CD183:CM183" si="3049">IFERROR(CD228/CD273, 0)</f>
        <v>2.2799495586380832E-2</v>
      </c>
      <c r="CE183" s="34">
        <f t="shared" si="3049"/>
        <v>2.6473643644649977E-2</v>
      </c>
      <c r="CF183" s="34">
        <f t="shared" si="3049"/>
        <v>2.6499116696110131E-2</v>
      </c>
      <c r="CG183" s="34">
        <f t="shared" si="3049"/>
        <v>2.8095786478796909E-2</v>
      </c>
      <c r="CH183" s="34">
        <f t="shared" si="3049"/>
        <v>2.6593228357099413E-2</v>
      </c>
      <c r="CI183" s="34">
        <f t="shared" si="3049"/>
        <v>2.7027471894392047E-2</v>
      </c>
      <c r="CJ183" s="34">
        <f t="shared" si="3049"/>
        <v>2.583762886597938E-2</v>
      </c>
      <c r="CK183" s="34">
        <f t="shared" si="3049"/>
        <v>2.9533238179112638E-2</v>
      </c>
      <c r="CL183" s="34">
        <f t="shared" si="3049"/>
        <v>2.3309785147127511E-2</v>
      </c>
      <c r="CM183" s="34">
        <f t="shared" si="3049"/>
        <v>2.6924414157569014E-2</v>
      </c>
      <c r="CO183" s="9">
        <f t="shared" ref="CO183:CP183" si="3050">CO46</f>
        <v>1049</v>
      </c>
      <c r="CP183" s="18" t="str">
        <f t="shared" si="3050"/>
        <v>State of Utah</v>
      </c>
      <c r="CQ183" s="34">
        <f t="shared" ref="CQ183:CZ183" si="3051">IFERROR(CQ228/CQ273, 0)</f>
        <v>3.9941779778627763E-2</v>
      </c>
      <c r="CR183" s="34">
        <f t="shared" si="3051"/>
        <v>4.102148072378399E-2</v>
      </c>
      <c r="CS183" s="34">
        <f t="shared" si="3051"/>
        <v>4.544478637372075E-2</v>
      </c>
      <c r="CT183" s="34">
        <f t="shared" si="3051"/>
        <v>4.500876309803483E-2</v>
      </c>
      <c r="CU183" s="34">
        <f t="shared" si="3051"/>
        <v>4.1712442853598895E-2</v>
      </c>
      <c r="CV183" s="34">
        <f t="shared" si="3051"/>
        <v>4.4238008080947612E-2</v>
      </c>
      <c r="CW183" s="34">
        <f t="shared" si="3051"/>
        <v>4.1784067622950817E-2</v>
      </c>
      <c r="CX183" s="34">
        <f t="shared" si="3051"/>
        <v>4.4302224431465143E-2</v>
      </c>
      <c r="CY183" s="34">
        <f t="shared" si="3051"/>
        <v>3.7047502433204607E-2</v>
      </c>
      <c r="CZ183" s="34">
        <f t="shared" si="3051"/>
        <v>4.6618411402697617E-2</v>
      </c>
      <c r="DB183" s="9">
        <f t="shared" ref="DB183:DC183" si="3052">DB46</f>
        <v>1049</v>
      </c>
      <c r="DC183" s="18" t="str">
        <f t="shared" si="3052"/>
        <v>State of Utah</v>
      </c>
      <c r="DD183" s="34">
        <f t="shared" ref="DD183:DM183" si="3053">IFERROR(DD228/DD273, 0)</f>
        <v>2.3056824066663529E-2</v>
      </c>
      <c r="DE183" s="34">
        <f t="shared" si="3053"/>
        <v>2.3210808615355211E-2</v>
      </c>
      <c r="DF183" s="34">
        <f t="shared" si="3053"/>
        <v>2.2867435674153953E-2</v>
      </c>
      <c r="DG183" s="34">
        <f t="shared" si="3053"/>
        <v>2.4340575256961768E-2</v>
      </c>
      <c r="DH183" s="34">
        <f t="shared" si="3053"/>
        <v>2.3837502098371665E-2</v>
      </c>
      <c r="DI183" s="34">
        <f t="shared" si="3053"/>
        <v>2.2332906736766859E-2</v>
      </c>
      <c r="DJ183" s="34">
        <f t="shared" si="3053"/>
        <v>2.1916168991612466E-2</v>
      </c>
      <c r="DK183" s="34">
        <f t="shared" si="3053"/>
        <v>2.3817128742387464E-2</v>
      </c>
      <c r="DL183" s="34">
        <f t="shared" si="3053"/>
        <v>2.2613989213923845E-2</v>
      </c>
      <c r="DM183" s="34">
        <f t="shared" si="3053"/>
        <v>2.0298844093600225E-2</v>
      </c>
      <c r="DO183" s="9">
        <f t="shared" ref="DO183:DP183" si="3054">DO46</f>
        <v>1049</v>
      </c>
      <c r="DP183" s="18" t="str">
        <f t="shared" si="3054"/>
        <v>State of Utah</v>
      </c>
      <c r="DQ183" s="34">
        <f t="shared" ref="DQ183:DZ183" si="3055">IFERROR(DQ228/DQ273, 0)</f>
        <v>1.8729766049722069E-2</v>
      </c>
      <c r="DR183" s="34">
        <f t="shared" si="3055"/>
        <v>1.9646541002286386E-2</v>
      </c>
      <c r="DS183" s="34">
        <f t="shared" si="3055"/>
        <v>1.8832338099542358E-2</v>
      </c>
      <c r="DT183" s="34">
        <f t="shared" si="3055"/>
        <v>1.6475370469621144E-2</v>
      </c>
      <c r="DU183" s="34">
        <f t="shared" si="3055"/>
        <v>1.8351819107324654E-2</v>
      </c>
      <c r="DV183" s="34">
        <f t="shared" si="3055"/>
        <v>1.8102856556351715E-2</v>
      </c>
      <c r="DW183" s="34">
        <f t="shared" si="3055"/>
        <v>1.8844632088340772E-2</v>
      </c>
      <c r="DX183" s="34">
        <f t="shared" si="3055"/>
        <v>1.6210421577569561E-2</v>
      </c>
      <c r="DY183" s="34">
        <f t="shared" si="3055"/>
        <v>1.5566287900159105E-2</v>
      </c>
      <c r="DZ183" s="34">
        <f t="shared" si="3055"/>
        <v>1.6612269945313646E-2</v>
      </c>
      <c r="EB183" s="9">
        <f t="shared" ref="EB183:EC183" si="3056">EB46</f>
        <v>1049</v>
      </c>
      <c r="EC183" s="18" t="str">
        <f t="shared" si="3056"/>
        <v>State of Utah</v>
      </c>
      <c r="ED183" s="34">
        <f t="shared" ref="ED183:EM183" si="3057">IFERROR(ED228/ED273, 0)</f>
        <v>1.0822405501625996E-2</v>
      </c>
      <c r="EE183" s="34">
        <f t="shared" si="3057"/>
        <v>1.14339421855763E-2</v>
      </c>
      <c r="EF183" s="34">
        <f t="shared" si="3057"/>
        <v>1.3390792279142177E-2</v>
      </c>
      <c r="EG183" s="34">
        <f t="shared" si="3057"/>
        <v>1.1632844299979501E-2</v>
      </c>
      <c r="EH183" s="34">
        <f t="shared" si="3057"/>
        <v>1.3071077783099457E-2</v>
      </c>
      <c r="EI183" s="34">
        <f t="shared" si="3057"/>
        <v>1.22505709715946E-2</v>
      </c>
      <c r="EJ183" s="34">
        <f t="shared" si="3057"/>
        <v>1.4263009763916729E-2</v>
      </c>
      <c r="EK183" s="34">
        <f t="shared" si="3057"/>
        <v>1.2340567878091352E-2</v>
      </c>
      <c r="EL183" s="34">
        <f t="shared" si="3057"/>
        <v>1.1374862130149139E-2</v>
      </c>
      <c r="EM183" s="34">
        <f t="shared" si="3057"/>
        <v>1.1956424653272926E-2</v>
      </c>
      <c r="EO183" s="9">
        <f t="shared" ref="EO183:EP183" si="3058">EO46</f>
        <v>1049</v>
      </c>
      <c r="EP183" s="18" t="str">
        <f t="shared" si="3058"/>
        <v>State of Utah</v>
      </c>
      <c r="EQ183" s="34">
        <f t="shared" ref="EQ183:EZ183" si="3059">IFERROR(EQ228/EQ273, 0)</f>
        <v>2.1985487412250041E-2</v>
      </c>
      <c r="ER183" s="34">
        <f t="shared" si="3059"/>
        <v>2.2753117774155642E-2</v>
      </c>
      <c r="ES183" s="34">
        <f t="shared" si="3059"/>
        <v>2.1782505953639765E-2</v>
      </c>
      <c r="ET183" s="34">
        <f t="shared" si="3059"/>
        <v>2.4233217592592591E-2</v>
      </c>
      <c r="EU183" s="34">
        <f t="shared" si="3059"/>
        <v>2.3384566713242468E-2</v>
      </c>
      <c r="EV183" s="34">
        <f t="shared" si="3059"/>
        <v>2.4764647434278111E-2</v>
      </c>
      <c r="EW183" s="34">
        <f t="shared" si="3059"/>
        <v>2.2673060171126653E-2</v>
      </c>
      <c r="EX183" s="34">
        <f t="shared" si="3059"/>
        <v>2.0819855783643908E-2</v>
      </c>
      <c r="EY183" s="34">
        <f t="shared" si="3059"/>
        <v>2.3533789126087157E-2</v>
      </c>
      <c r="EZ183" s="34">
        <f t="shared" si="3059"/>
        <v>2.2581901523435744E-2</v>
      </c>
      <c r="FB183" s="9">
        <f t="shared" ref="FB183:FC183" si="3060">FB46</f>
        <v>1049</v>
      </c>
      <c r="FC183" s="18" t="str">
        <f t="shared" si="3060"/>
        <v>State of Utah</v>
      </c>
      <c r="FD183" s="34">
        <f t="shared" ref="FD183:FM183" si="3061">IFERROR(FD228/FD273, 0)</f>
        <v>2.5903535533137435E-2</v>
      </c>
      <c r="FE183" s="34">
        <f t="shared" si="3061"/>
        <v>3.25485018520556E-2</v>
      </c>
      <c r="FF183" s="34">
        <f t="shared" si="3061"/>
        <v>3.0682671978473203E-2</v>
      </c>
      <c r="FG183" s="34">
        <f t="shared" si="3061"/>
        <v>2.7178958225889633E-2</v>
      </c>
      <c r="FH183" s="34">
        <f t="shared" si="3061"/>
        <v>2.9427166917242429E-2</v>
      </c>
      <c r="FI183" s="34">
        <f t="shared" si="3061"/>
        <v>2.8230886545985014E-2</v>
      </c>
      <c r="FJ183" s="34">
        <f t="shared" si="3061"/>
        <v>2.8395552025416996E-2</v>
      </c>
      <c r="FK183" s="34">
        <f t="shared" si="3061"/>
        <v>3.0015463498006021E-2</v>
      </c>
      <c r="FL183" s="34">
        <f t="shared" si="3061"/>
        <v>2.6197285468248826E-2</v>
      </c>
      <c r="FM183" s="34">
        <f t="shared" si="3061"/>
        <v>2.906492143364307E-2</v>
      </c>
      <c r="FO183" s="9">
        <f t="shared" ref="FO183:FP183" si="3062">FO46</f>
        <v>1049</v>
      </c>
      <c r="FP183" s="18" t="str">
        <f t="shared" si="3062"/>
        <v>State of Utah</v>
      </c>
      <c r="FQ183" s="34">
        <f t="shared" ref="FQ183:FZ183" si="3063">IFERROR(FQ228/FQ273, 0)</f>
        <v>2.5220035673557708E-2</v>
      </c>
      <c r="FR183" s="34">
        <f t="shared" si="3063"/>
        <v>2.4367562226645937E-2</v>
      </c>
      <c r="FS183" s="34">
        <f t="shared" si="3063"/>
        <v>2.8764903345294593E-2</v>
      </c>
      <c r="FT183" s="34">
        <f t="shared" si="3063"/>
        <v>2.7001807896425031E-2</v>
      </c>
      <c r="FU183" s="34">
        <f t="shared" si="3063"/>
        <v>2.3356911287945772E-2</v>
      </c>
      <c r="FV183" s="34">
        <f t="shared" si="3063"/>
        <v>2.7167955440997836E-2</v>
      </c>
      <c r="FW183" s="34">
        <f t="shared" si="3063"/>
        <v>2.1893544326559971E-2</v>
      </c>
      <c r="FX183" s="34">
        <f t="shared" si="3063"/>
        <v>2.6325167037861915E-2</v>
      </c>
      <c r="FY183" s="34">
        <f t="shared" si="3063"/>
        <v>2.5609524227399705E-2</v>
      </c>
      <c r="FZ183" s="34">
        <f t="shared" si="3063"/>
        <v>2.4915322349158966E-2</v>
      </c>
      <c r="GB183" s="9">
        <f t="shared" ref="GB183:GC183" si="3064">GB46</f>
        <v>1049</v>
      </c>
      <c r="GC183" s="18" t="str">
        <f t="shared" si="3064"/>
        <v>State of Utah</v>
      </c>
      <c r="GD183" s="34">
        <f t="shared" ref="GD183:GM183" si="3065">IFERROR(GD228/GD273, 0)</f>
        <v>8.6963536624717647E-2</v>
      </c>
      <c r="GE183" s="34">
        <f t="shared" si="3065"/>
        <v>9.2540412279400866E-2</v>
      </c>
      <c r="GF183" s="34">
        <f t="shared" si="3065"/>
        <v>9.0866437284954651E-2</v>
      </c>
      <c r="GG183" s="34">
        <f t="shared" si="3065"/>
        <v>9.2635658914728677E-2</v>
      </c>
      <c r="GH183" s="34">
        <f t="shared" si="3065"/>
        <v>0.10068965517241379</v>
      </c>
      <c r="GI183" s="34">
        <f t="shared" si="3065"/>
        <v>0.11694224778336929</v>
      </c>
      <c r="GJ183" s="34">
        <f t="shared" si="3065"/>
        <v>0.10351610523727563</v>
      </c>
      <c r="GK183" s="34">
        <f t="shared" si="3065"/>
        <v>9.5098756400877837E-2</v>
      </c>
      <c r="GL183" s="34">
        <f t="shared" si="3065"/>
        <v>0.12659520163348648</v>
      </c>
      <c r="GM183" s="34">
        <f t="shared" si="3065"/>
        <v>9.8699489084997677E-2</v>
      </c>
    </row>
    <row r="184" spans="2:195" x14ac:dyDescent="0.25">
      <c r="B184" s="9">
        <f t="shared" si="2195"/>
        <v>1000</v>
      </c>
      <c r="C184" s="18" t="str">
        <f t="shared" si="2195"/>
        <v>United States</v>
      </c>
      <c r="D184" s="34">
        <f t="shared" ref="D184:M184" si="3066">IFERROR(D229/D274, 0)</f>
        <v>8.6686991245953874E-4</v>
      </c>
      <c r="E184" s="34">
        <f t="shared" si="3066"/>
        <v>9.5171487114831775E-4</v>
      </c>
      <c r="F184" s="34">
        <f t="shared" si="3066"/>
        <v>9.8940166964989738E-4</v>
      </c>
      <c r="G184" s="34">
        <f t="shared" si="3066"/>
        <v>1.021363708444267E-3</v>
      </c>
      <c r="H184" s="34">
        <f t="shared" si="3066"/>
        <v>1.0052063594774108E-3</v>
      </c>
      <c r="I184" s="34">
        <f t="shared" si="3066"/>
        <v>9.982790072084846E-4</v>
      </c>
      <c r="J184" s="34">
        <f t="shared" si="3066"/>
        <v>1.0259272407982928E-3</v>
      </c>
      <c r="K184" s="34">
        <f t="shared" si="3066"/>
        <v>1.0335773727346551E-3</v>
      </c>
      <c r="L184" s="34">
        <f t="shared" si="3066"/>
        <v>1.1229117864122666E-3</v>
      </c>
      <c r="M184" s="34">
        <f t="shared" si="3066"/>
        <v>1.1134718982449829E-3</v>
      </c>
      <c r="O184" s="9">
        <f t="shared" ref="O184:P184" si="3067">O47</f>
        <v>1000</v>
      </c>
      <c r="P184" s="18" t="str">
        <f t="shared" si="3067"/>
        <v>United States</v>
      </c>
      <c r="Q184" s="34">
        <f t="shared" ref="Q184:Z184" si="3068">IFERROR(Q229/Q274, 0)</f>
        <v>4.9230601161121173E-3</v>
      </c>
      <c r="R184" s="34">
        <f t="shared" si="3068"/>
        <v>5.5261550164437279E-3</v>
      </c>
      <c r="S184" s="34">
        <f t="shared" si="3068"/>
        <v>4.8112452916924484E-3</v>
      </c>
      <c r="T184" s="34">
        <f t="shared" si="3068"/>
        <v>5.2464930643279072E-3</v>
      </c>
      <c r="U184" s="34">
        <f t="shared" si="3068"/>
        <v>5.0002374802252045E-3</v>
      </c>
      <c r="V184" s="34">
        <f t="shared" si="3068"/>
        <v>5.0422916958736391E-3</v>
      </c>
      <c r="W184" s="34">
        <f t="shared" si="3068"/>
        <v>5.0647218941433144E-3</v>
      </c>
      <c r="X184" s="34">
        <f t="shared" si="3068"/>
        <v>4.9888601618827541E-3</v>
      </c>
      <c r="Y184" s="34">
        <f t="shared" si="3068"/>
        <v>5.3821727203138105E-3</v>
      </c>
      <c r="Z184" s="34">
        <f t="shared" si="3068"/>
        <v>5.8232314482069966E-3</v>
      </c>
      <c r="AB184" s="9">
        <f t="shared" ref="AB184:AC184" si="3069">AB47</f>
        <v>1000</v>
      </c>
      <c r="AC184" s="18" t="str">
        <f t="shared" si="3069"/>
        <v>United States</v>
      </c>
      <c r="AD184" s="34">
        <f t="shared" ref="AD184:AM184" si="3070">IFERROR(AD229/AD274, 0)</f>
        <v>3.793206914816306E-3</v>
      </c>
      <c r="AE184" s="34">
        <f t="shared" si="3070"/>
        <v>3.2485273324975761E-3</v>
      </c>
      <c r="AF184" s="34">
        <f t="shared" si="3070"/>
        <v>3.7888669202978454E-3</v>
      </c>
      <c r="AG184" s="34">
        <f t="shared" si="3070"/>
        <v>3.7026431100580341E-3</v>
      </c>
      <c r="AH184" s="34">
        <f t="shared" si="3070"/>
        <v>3.7741929795578953E-3</v>
      </c>
      <c r="AI184" s="34">
        <f t="shared" si="3070"/>
        <v>4.2276642512749374E-3</v>
      </c>
      <c r="AJ184" s="34">
        <f t="shared" si="3070"/>
        <v>4.4661306616110598E-3</v>
      </c>
      <c r="AK184" s="34">
        <f t="shared" si="3070"/>
        <v>4.5126514239424874E-3</v>
      </c>
      <c r="AL184" s="34">
        <f t="shared" si="3070"/>
        <v>4.9651692361566135E-3</v>
      </c>
      <c r="AM184" s="34">
        <f t="shared" si="3070"/>
        <v>5.1297984273042784E-3</v>
      </c>
      <c r="AO184" s="9">
        <f t="shared" ref="AO184:AP184" si="3071">AO47</f>
        <v>1000</v>
      </c>
      <c r="AP184" s="18" t="str">
        <f t="shared" si="3071"/>
        <v>United States</v>
      </c>
      <c r="AQ184" s="34">
        <f t="shared" ref="AQ184:AZ184" si="3072">IFERROR(AQ229/AQ274, 0)</f>
        <v>2.2048453342120009E-3</v>
      </c>
      <c r="AR184" s="34">
        <f t="shared" si="3072"/>
        <v>2.6626385365202299E-3</v>
      </c>
      <c r="AS184" s="34">
        <f t="shared" si="3072"/>
        <v>2.632496944115706E-3</v>
      </c>
      <c r="AT184" s="34">
        <f t="shared" si="3072"/>
        <v>2.663342889944366E-3</v>
      </c>
      <c r="AU184" s="34">
        <f t="shared" si="3072"/>
        <v>2.6174952523221637E-3</v>
      </c>
      <c r="AV184" s="34">
        <f t="shared" si="3072"/>
        <v>2.3575300392740728E-3</v>
      </c>
      <c r="AW184" s="34">
        <f t="shared" si="3072"/>
        <v>2.4937897474907648E-3</v>
      </c>
      <c r="AX184" s="34">
        <f t="shared" si="3072"/>
        <v>2.5810389141403245E-3</v>
      </c>
      <c r="AY184" s="34">
        <f t="shared" si="3072"/>
        <v>2.7348955656644183E-3</v>
      </c>
      <c r="AZ184" s="34">
        <f t="shared" si="3072"/>
        <v>2.5818361500943073E-3</v>
      </c>
      <c r="BB184" s="9">
        <f t="shared" ref="BB184:BC184" si="3073">BB47</f>
        <v>1000</v>
      </c>
      <c r="BC184" s="18" t="str">
        <f t="shared" si="3073"/>
        <v>United States</v>
      </c>
      <c r="BD184" s="34">
        <f t="shared" ref="BD184:BM184" si="3074">IFERROR(BD229/BD274, 0)</f>
        <v>3.6699165994106475E-3</v>
      </c>
      <c r="BE184" s="34">
        <f t="shared" si="3074"/>
        <v>4.3389832166788765E-3</v>
      </c>
      <c r="BF184" s="34">
        <f t="shared" si="3074"/>
        <v>4.2668288369991005E-3</v>
      </c>
      <c r="BG184" s="34">
        <f t="shared" si="3074"/>
        <v>4.0242418866673233E-3</v>
      </c>
      <c r="BH184" s="34">
        <f t="shared" si="3074"/>
        <v>3.8654045519519393E-3</v>
      </c>
      <c r="BI184" s="34">
        <f t="shared" si="3074"/>
        <v>3.7310343135551118E-3</v>
      </c>
      <c r="BJ184" s="34">
        <f t="shared" si="3074"/>
        <v>4.1104796152107558E-3</v>
      </c>
      <c r="BK184" s="34">
        <f t="shared" si="3074"/>
        <v>4.4521446499263288E-3</v>
      </c>
      <c r="BL184" s="34">
        <f t="shared" si="3074"/>
        <v>3.9152778701291371E-3</v>
      </c>
      <c r="BM184" s="34">
        <f t="shared" si="3074"/>
        <v>3.7714567870318432E-3</v>
      </c>
      <c r="BO184" s="9">
        <f t="shared" ref="BO184:BP184" si="3075">BO47</f>
        <v>1000</v>
      </c>
      <c r="BP184" s="18" t="str">
        <f t="shared" si="3075"/>
        <v>United States</v>
      </c>
      <c r="BQ184" s="34">
        <f t="shared" ref="BQ184:BZ184" si="3076">IFERROR(BQ229/BQ274, 0)</f>
        <v>2.4522208129529282E-3</v>
      </c>
      <c r="BR184" s="34">
        <f t="shared" si="3076"/>
        <v>2.0966066073231427E-3</v>
      </c>
      <c r="BS184" s="34">
        <f t="shared" si="3076"/>
        <v>2.0049325009167895E-3</v>
      </c>
      <c r="BT184" s="34">
        <f t="shared" si="3076"/>
        <v>2.026467214131238E-3</v>
      </c>
      <c r="BU184" s="34">
        <f t="shared" si="3076"/>
        <v>1.8416652396983906E-3</v>
      </c>
      <c r="BV184" s="34">
        <f t="shared" si="3076"/>
        <v>2.1004771999100099E-3</v>
      </c>
      <c r="BW184" s="34">
        <f t="shared" si="3076"/>
        <v>2.149325734219127E-3</v>
      </c>
      <c r="BX184" s="34">
        <f t="shared" si="3076"/>
        <v>1.9889636886918738E-3</v>
      </c>
      <c r="BY184" s="34">
        <f t="shared" si="3076"/>
        <v>2.0155505450716281E-3</v>
      </c>
      <c r="BZ184" s="34">
        <f t="shared" si="3076"/>
        <v>1.8541085996124469E-3</v>
      </c>
      <c r="CB184" s="9">
        <f t="shared" ref="CB184:CC184" si="3077">CB47</f>
        <v>1000</v>
      </c>
      <c r="CC184" s="18" t="str">
        <f t="shared" si="3077"/>
        <v>United States</v>
      </c>
      <c r="CD184" s="34">
        <f t="shared" ref="CD184:CM184" si="3078">IFERROR(CD229/CD274, 0)</f>
        <v>2.565403448051369E-3</v>
      </c>
      <c r="CE184" s="34">
        <f t="shared" si="3078"/>
        <v>3.0307794080269611E-3</v>
      </c>
      <c r="CF184" s="34">
        <f t="shared" si="3078"/>
        <v>2.8258547479987749E-3</v>
      </c>
      <c r="CG184" s="34">
        <f t="shared" si="3078"/>
        <v>2.8294137822958742E-3</v>
      </c>
      <c r="CH184" s="34">
        <f t="shared" si="3078"/>
        <v>2.6541986523073778E-3</v>
      </c>
      <c r="CI184" s="34">
        <f t="shared" si="3078"/>
        <v>2.608748459098865E-3</v>
      </c>
      <c r="CJ184" s="34">
        <f t="shared" si="3078"/>
        <v>2.4355253707012878E-3</v>
      </c>
      <c r="CK184" s="34">
        <f t="shared" si="3078"/>
        <v>2.424563898011428E-3</v>
      </c>
      <c r="CL184" s="34">
        <f t="shared" si="3078"/>
        <v>2.8392428206874222E-3</v>
      </c>
      <c r="CM184" s="34">
        <f t="shared" si="3078"/>
        <v>2.7538105906441696E-3</v>
      </c>
      <c r="CO184" s="9">
        <f t="shared" ref="CO184:CP184" si="3079">CO47</f>
        <v>1000</v>
      </c>
      <c r="CP184" s="18" t="str">
        <f t="shared" si="3079"/>
        <v>United States</v>
      </c>
      <c r="CQ184" s="34">
        <f t="shared" ref="CQ184:CZ184" si="3080">IFERROR(CQ229/CQ274, 0)</f>
        <v>4.3820842862404008E-3</v>
      </c>
      <c r="CR184" s="34">
        <f t="shared" si="3080"/>
        <v>5.1424372753570173E-3</v>
      </c>
      <c r="CS184" s="34">
        <f t="shared" si="3080"/>
        <v>4.9599352425873386E-3</v>
      </c>
      <c r="CT184" s="34">
        <f t="shared" si="3080"/>
        <v>5.0968433527974382E-3</v>
      </c>
      <c r="CU184" s="34">
        <f t="shared" si="3080"/>
        <v>5.141721009182261E-3</v>
      </c>
      <c r="CV184" s="34">
        <f t="shared" si="3080"/>
        <v>5.6950374492752863E-3</v>
      </c>
      <c r="CW184" s="34">
        <f t="shared" si="3080"/>
        <v>5.5311716812320635E-3</v>
      </c>
      <c r="CX184" s="34">
        <f t="shared" si="3080"/>
        <v>5.4502879086073992E-3</v>
      </c>
      <c r="CY184" s="34">
        <f t="shared" si="3080"/>
        <v>5.2991678655479888E-3</v>
      </c>
      <c r="CZ184" s="34">
        <f t="shared" si="3080"/>
        <v>5.8438097749516412E-3</v>
      </c>
      <c r="DB184" s="9">
        <f t="shared" ref="DB184:DC184" si="3081">DB47</f>
        <v>1000</v>
      </c>
      <c r="DC184" s="18" t="str">
        <f t="shared" si="3081"/>
        <v>United States</v>
      </c>
      <c r="DD184" s="34">
        <f t="shared" ref="DD184:DM184" si="3082">IFERROR(DD229/DD274, 0)</f>
        <v>3.1681143140549072E-3</v>
      </c>
      <c r="DE184" s="34">
        <f t="shared" si="3082"/>
        <v>3.3136962278235925E-3</v>
      </c>
      <c r="DF184" s="34">
        <f t="shared" si="3082"/>
        <v>3.2309519293745874E-3</v>
      </c>
      <c r="DG184" s="34">
        <f t="shared" si="3082"/>
        <v>3.0866468311891611E-3</v>
      </c>
      <c r="DH184" s="34">
        <f t="shared" si="3082"/>
        <v>3.2913930586266254E-3</v>
      </c>
      <c r="DI184" s="34">
        <f t="shared" si="3082"/>
        <v>3.2786221627185935E-3</v>
      </c>
      <c r="DJ184" s="34">
        <f t="shared" si="3082"/>
        <v>3.4438308550232377E-3</v>
      </c>
      <c r="DK184" s="34">
        <f t="shared" si="3082"/>
        <v>3.4294285005712815E-3</v>
      </c>
      <c r="DL184" s="34">
        <f t="shared" si="3082"/>
        <v>3.9186219877086542E-3</v>
      </c>
      <c r="DM184" s="34">
        <f t="shared" si="3082"/>
        <v>4.0389373689162355E-3</v>
      </c>
      <c r="DO184" s="9">
        <f t="shared" ref="DO184:DP184" si="3083">DO47</f>
        <v>1000</v>
      </c>
      <c r="DP184" s="18" t="str">
        <f t="shared" si="3083"/>
        <v>United States</v>
      </c>
      <c r="DQ184" s="34">
        <f t="shared" ref="DQ184:DZ184" si="3084">IFERROR(DQ229/DQ274, 0)</f>
        <v>2.1733756299107104E-3</v>
      </c>
      <c r="DR184" s="34">
        <f t="shared" si="3084"/>
        <v>2.1457051378309284E-3</v>
      </c>
      <c r="DS184" s="34">
        <f t="shared" si="3084"/>
        <v>2.2876103130434304E-3</v>
      </c>
      <c r="DT184" s="34">
        <f t="shared" si="3084"/>
        <v>2.4797594164682976E-3</v>
      </c>
      <c r="DU184" s="34">
        <f t="shared" si="3084"/>
        <v>2.3480676764674985E-3</v>
      </c>
      <c r="DV184" s="34">
        <f t="shared" si="3084"/>
        <v>2.4704554924884986E-3</v>
      </c>
      <c r="DW184" s="34">
        <f t="shared" si="3084"/>
        <v>2.3518564743513219E-3</v>
      </c>
      <c r="DX184" s="34">
        <f t="shared" si="3084"/>
        <v>2.2551873532658971E-3</v>
      </c>
      <c r="DY184" s="34">
        <f t="shared" si="3084"/>
        <v>2.428005135439996E-3</v>
      </c>
      <c r="DZ184" s="34">
        <f t="shared" si="3084"/>
        <v>2.593526044218523E-3</v>
      </c>
      <c r="EB184" s="9">
        <f t="shared" ref="EB184:EC184" si="3085">EB47</f>
        <v>1000</v>
      </c>
      <c r="EC184" s="18" t="str">
        <f t="shared" si="3085"/>
        <v>United States</v>
      </c>
      <c r="ED184" s="34">
        <f t="shared" ref="ED184:EM184" si="3086">IFERROR(ED229/ED274, 0)</f>
        <v>3.7362117062593957E-3</v>
      </c>
      <c r="EE184" s="34">
        <f t="shared" si="3086"/>
        <v>3.6334923811209142E-3</v>
      </c>
      <c r="EF184" s="34">
        <f t="shared" si="3086"/>
        <v>3.5868286212313674E-3</v>
      </c>
      <c r="EG184" s="34">
        <f t="shared" si="3086"/>
        <v>3.6004515182527109E-3</v>
      </c>
      <c r="EH184" s="34">
        <f t="shared" si="3086"/>
        <v>3.5329953636165337E-3</v>
      </c>
      <c r="EI184" s="34">
        <f t="shared" si="3086"/>
        <v>3.557096704719407E-3</v>
      </c>
      <c r="EJ184" s="34">
        <f t="shared" si="3086"/>
        <v>3.5348529678918927E-3</v>
      </c>
      <c r="EK184" s="34">
        <f t="shared" si="3086"/>
        <v>3.7453768272765107E-3</v>
      </c>
      <c r="EL184" s="34">
        <f t="shared" si="3086"/>
        <v>3.838023658958991E-3</v>
      </c>
      <c r="EM184" s="34">
        <f t="shared" si="3086"/>
        <v>3.8427218386967608E-3</v>
      </c>
      <c r="EO184" s="9">
        <f t="shared" ref="EO184:EP184" si="3087">EO47</f>
        <v>1000</v>
      </c>
      <c r="EP184" s="18" t="str">
        <f t="shared" si="3087"/>
        <v>United States</v>
      </c>
      <c r="EQ184" s="34">
        <f t="shared" ref="EQ184:EZ184" si="3088">IFERROR(EQ229/EQ274, 0)</f>
        <v>4.7584531648571108E-3</v>
      </c>
      <c r="ER184" s="34">
        <f t="shared" si="3088"/>
        <v>4.586230672917988E-3</v>
      </c>
      <c r="ES184" s="34">
        <f t="shared" si="3088"/>
        <v>4.1809612891683121E-3</v>
      </c>
      <c r="ET184" s="34">
        <f t="shared" si="3088"/>
        <v>3.9916454398977287E-3</v>
      </c>
      <c r="EU184" s="34">
        <f t="shared" si="3088"/>
        <v>4.0507749019373278E-3</v>
      </c>
      <c r="EV184" s="34">
        <f t="shared" si="3088"/>
        <v>3.8618032498084682E-3</v>
      </c>
      <c r="EW184" s="34">
        <f t="shared" si="3088"/>
        <v>3.9173785864599873E-3</v>
      </c>
      <c r="EX184" s="34">
        <f t="shared" si="3088"/>
        <v>4.0098476500777898E-3</v>
      </c>
      <c r="EY184" s="34">
        <f t="shared" si="3088"/>
        <v>4.1149902831954148E-3</v>
      </c>
      <c r="EZ184" s="34">
        <f t="shared" si="3088"/>
        <v>4.1646695432543401E-3</v>
      </c>
      <c r="FB184" s="9">
        <f t="shared" ref="FB184:FC184" si="3089">FB47</f>
        <v>1000</v>
      </c>
      <c r="FC184" s="18" t="str">
        <f t="shared" si="3089"/>
        <v>United States</v>
      </c>
      <c r="FD184" s="34">
        <f t="shared" ref="FD184:FM184" si="3090">IFERROR(FD229/FD274, 0)</f>
        <v>2.9541252195653643E-3</v>
      </c>
      <c r="FE184" s="34">
        <f t="shared" si="3090"/>
        <v>2.9975028877719545E-3</v>
      </c>
      <c r="FF184" s="34">
        <f t="shared" si="3090"/>
        <v>3.4114103412556619E-3</v>
      </c>
      <c r="FG184" s="34">
        <f t="shared" si="3090"/>
        <v>2.7073592723943006E-3</v>
      </c>
      <c r="FH184" s="34">
        <f t="shared" si="3090"/>
        <v>3.105108458794143E-3</v>
      </c>
      <c r="FI184" s="34">
        <f t="shared" si="3090"/>
        <v>2.953364638091688E-3</v>
      </c>
      <c r="FJ184" s="34">
        <f t="shared" si="3090"/>
        <v>2.8343012860444004E-3</v>
      </c>
      <c r="FK184" s="34">
        <f t="shared" si="3090"/>
        <v>2.7560189440651098E-3</v>
      </c>
      <c r="FL184" s="34">
        <f t="shared" si="3090"/>
        <v>2.6092218488141922E-3</v>
      </c>
      <c r="FM184" s="34">
        <f t="shared" si="3090"/>
        <v>3.2665020445802827E-3</v>
      </c>
      <c r="FO184" s="9">
        <f t="shared" ref="FO184:FP184" si="3091">FO47</f>
        <v>1000</v>
      </c>
      <c r="FP184" s="18" t="str">
        <f t="shared" si="3091"/>
        <v>United States</v>
      </c>
      <c r="FQ184" s="34">
        <f t="shared" ref="FQ184:FZ184" si="3092">IFERROR(FQ229/FQ274, 0)</f>
        <v>4.5987970845059057E-3</v>
      </c>
      <c r="FR184" s="34">
        <f t="shared" si="3092"/>
        <v>5.1740402172939012E-3</v>
      </c>
      <c r="FS184" s="34">
        <f t="shared" si="3092"/>
        <v>5.0757620847668196E-3</v>
      </c>
      <c r="FT184" s="34">
        <f t="shared" si="3092"/>
        <v>5.0342280696177837E-3</v>
      </c>
      <c r="FU184" s="34">
        <f t="shared" si="3092"/>
        <v>4.7578120601601236E-3</v>
      </c>
      <c r="FV184" s="34">
        <f t="shared" si="3092"/>
        <v>5.3458355431659785E-3</v>
      </c>
      <c r="FW184" s="34">
        <f t="shared" si="3092"/>
        <v>5.5709856654650673E-3</v>
      </c>
      <c r="FX184" s="34">
        <f t="shared" si="3092"/>
        <v>5.5442509081100625E-3</v>
      </c>
      <c r="FY184" s="34">
        <f t="shared" si="3092"/>
        <v>5.6871929296835834E-3</v>
      </c>
      <c r="FZ184" s="34">
        <f t="shared" si="3092"/>
        <v>6.2006108395242588E-3</v>
      </c>
      <c r="GB184" s="9">
        <f t="shared" ref="GB184:GC184" si="3093">GB47</f>
        <v>1000</v>
      </c>
      <c r="GC184" s="18" t="str">
        <f t="shared" si="3093"/>
        <v>United States</v>
      </c>
      <c r="GD184" s="34">
        <f t="shared" ref="GD184:GM184" si="3094">IFERROR(GD229/GD274, 0)</f>
        <v>1.0029126100097027E-2</v>
      </c>
      <c r="GE184" s="34">
        <f t="shared" si="3094"/>
        <v>9.6347881842712233E-3</v>
      </c>
      <c r="GF184" s="34">
        <f t="shared" si="3094"/>
        <v>9.3180141433983951E-3</v>
      </c>
      <c r="GG184" s="34">
        <f t="shared" si="3094"/>
        <v>9.7184771219001043E-3</v>
      </c>
      <c r="GH184" s="34">
        <f t="shared" si="3094"/>
        <v>9.6062671144864983E-3</v>
      </c>
      <c r="GI184" s="34">
        <f t="shared" si="3094"/>
        <v>9.3064951663670188E-3</v>
      </c>
      <c r="GJ184" s="34">
        <f t="shared" si="3094"/>
        <v>1.0381861099370808E-2</v>
      </c>
      <c r="GK184" s="34">
        <f t="shared" si="3094"/>
        <v>1.0174311339830855E-2</v>
      </c>
      <c r="GL184" s="34">
        <f t="shared" si="3094"/>
        <v>1.0524498978146857E-2</v>
      </c>
      <c r="GM184" s="34">
        <f t="shared" si="3094"/>
        <v>9.3010985379427934E-3</v>
      </c>
    </row>
    <row r="186" spans="2:195" x14ac:dyDescent="0.25">
      <c r="B186" s="42">
        <f>B4 + 100.2</f>
        <v>100.2</v>
      </c>
      <c r="C186" s="56" t="str">
        <f>C4</f>
        <v>Total Workers</v>
      </c>
      <c r="D186" s="10"/>
      <c r="E186" s="10"/>
      <c r="F186" s="10"/>
      <c r="G186" s="10"/>
      <c r="H186" s="10"/>
      <c r="I186" s="29" t="s">
        <v>216</v>
      </c>
      <c r="J186" s="10"/>
      <c r="K186" s="10"/>
      <c r="L186" s="10"/>
      <c r="M186" s="10"/>
      <c r="O186" s="42">
        <f>O4 + 100.2</f>
        <v>101.2</v>
      </c>
      <c r="P186" s="56" t="str">
        <f>P4</f>
        <v>Agriculture, forestry, fishing and hunting, and mining</v>
      </c>
      <c r="Q186" s="10"/>
      <c r="R186" s="10"/>
      <c r="S186" s="10"/>
      <c r="T186" s="10"/>
      <c r="U186" s="10"/>
      <c r="V186" s="29" t="s">
        <v>216</v>
      </c>
      <c r="W186" s="10"/>
      <c r="X186" s="10"/>
      <c r="Y186" s="10"/>
      <c r="Z186" s="10"/>
      <c r="AB186" s="42">
        <f>AB4 + 100.2</f>
        <v>102.2</v>
      </c>
      <c r="AC186" s="56" t="str">
        <f>AC4</f>
        <v>Construction</v>
      </c>
      <c r="AD186" s="10"/>
      <c r="AE186" s="10"/>
      <c r="AF186" s="10"/>
      <c r="AG186" s="10"/>
      <c r="AH186" s="10"/>
      <c r="AI186" s="29" t="s">
        <v>216</v>
      </c>
      <c r="AJ186" s="10"/>
      <c r="AK186" s="10"/>
      <c r="AL186" s="10"/>
      <c r="AM186" s="10"/>
      <c r="AO186" s="42">
        <f>AO4 + 100.2</f>
        <v>103.2</v>
      </c>
      <c r="AP186" s="56" t="str">
        <f>AP4</f>
        <v>Manufacturing</v>
      </c>
      <c r="AQ186" s="10"/>
      <c r="AR186" s="10"/>
      <c r="AS186" s="10"/>
      <c r="AT186" s="10"/>
      <c r="AU186" s="10"/>
      <c r="AV186" s="29" t="s">
        <v>216</v>
      </c>
      <c r="AW186" s="10"/>
      <c r="AX186" s="10"/>
      <c r="AY186" s="10"/>
      <c r="AZ186" s="10"/>
      <c r="BB186" s="42">
        <f>BB4 + 100.2</f>
        <v>104.2</v>
      </c>
      <c r="BC186" s="56" t="str">
        <f>BC4</f>
        <v>Wholesale trade</v>
      </c>
      <c r="BD186" s="10"/>
      <c r="BE186" s="10"/>
      <c r="BF186" s="10"/>
      <c r="BG186" s="10"/>
      <c r="BH186" s="10"/>
      <c r="BI186" s="29" t="s">
        <v>216</v>
      </c>
      <c r="BJ186" s="10"/>
      <c r="BK186" s="10"/>
      <c r="BL186" s="10"/>
      <c r="BM186" s="10"/>
      <c r="BO186" s="42">
        <f>BO4 + 100.2</f>
        <v>105.2</v>
      </c>
      <c r="BP186" s="56" t="str">
        <f>BP4</f>
        <v>Retail trade</v>
      </c>
      <c r="BQ186" s="10"/>
      <c r="BR186" s="10"/>
      <c r="BS186" s="10"/>
      <c r="BT186" s="10"/>
      <c r="BU186" s="10"/>
      <c r="BV186" s="29" t="s">
        <v>216</v>
      </c>
      <c r="BW186" s="10"/>
      <c r="BX186" s="10"/>
      <c r="BY186" s="10"/>
      <c r="BZ186" s="10"/>
      <c r="CB186" s="42">
        <f>CB4 + 100.2</f>
        <v>106.2</v>
      </c>
      <c r="CC186" s="56" t="str">
        <f>CC4</f>
        <v>Transportation and warehousing, and utilities</v>
      </c>
      <c r="CD186" s="10"/>
      <c r="CE186" s="10"/>
      <c r="CF186" s="10"/>
      <c r="CG186" s="10"/>
      <c r="CH186" s="10"/>
      <c r="CI186" s="29" t="s">
        <v>216</v>
      </c>
      <c r="CJ186" s="10"/>
      <c r="CK186" s="10"/>
      <c r="CL186" s="10"/>
      <c r="CM186" s="10"/>
      <c r="CO186" s="42">
        <f>CO4 + 100.2</f>
        <v>107.2</v>
      </c>
      <c r="CP186" s="56" t="str">
        <f>CP4</f>
        <v>Information</v>
      </c>
      <c r="CQ186" s="10"/>
      <c r="CR186" s="10"/>
      <c r="CS186" s="10"/>
      <c r="CT186" s="10"/>
      <c r="CU186" s="10"/>
      <c r="CV186" s="29" t="s">
        <v>216</v>
      </c>
      <c r="CW186" s="10"/>
      <c r="CX186" s="10"/>
      <c r="CY186" s="10"/>
      <c r="CZ186" s="10"/>
      <c r="DB186" s="42">
        <f>DB4 + 100.2</f>
        <v>108.2</v>
      </c>
      <c r="DC186" s="56" t="str">
        <f>DC4</f>
        <v>Finance and insurance, and real estate and rental and leasing</v>
      </c>
      <c r="DD186" s="10"/>
      <c r="DE186" s="10"/>
      <c r="DF186" s="10"/>
      <c r="DG186" s="10"/>
      <c r="DH186" s="10"/>
      <c r="DI186" s="29" t="s">
        <v>216</v>
      </c>
      <c r="DJ186" s="10"/>
      <c r="DK186" s="10"/>
      <c r="DL186" s="10"/>
      <c r="DM186" s="10"/>
      <c r="DO186" s="42">
        <f>DO4 + 100.2</f>
        <v>109.2</v>
      </c>
      <c r="DP186" s="56" t="str">
        <f>DP4</f>
        <v>Professional, scientific, and management, and administrative and waste management services</v>
      </c>
      <c r="DQ186" s="10"/>
      <c r="DR186" s="10"/>
      <c r="DS186" s="10"/>
      <c r="DT186" s="10"/>
      <c r="DU186" s="10"/>
      <c r="DV186" s="29" t="s">
        <v>216</v>
      </c>
      <c r="DW186" s="10"/>
      <c r="DX186" s="10"/>
      <c r="DY186" s="10"/>
      <c r="DZ186" s="10"/>
      <c r="EB186" s="42">
        <f>EB4 + 100.2</f>
        <v>110.2</v>
      </c>
      <c r="EC186" s="56" t="str">
        <f>EC4</f>
        <v>Educational services, and health care and social assistance</v>
      </c>
      <c r="ED186" s="10"/>
      <c r="EE186" s="10"/>
      <c r="EF186" s="10"/>
      <c r="EG186" s="10"/>
      <c r="EH186" s="10"/>
      <c r="EI186" s="29" t="s">
        <v>216</v>
      </c>
      <c r="EJ186" s="10"/>
      <c r="EK186" s="10"/>
      <c r="EL186" s="10"/>
      <c r="EM186" s="10"/>
      <c r="EO186" s="42">
        <f>EO4 + 100.2</f>
        <v>111.2</v>
      </c>
      <c r="EP186" s="56" t="str">
        <f>EP4</f>
        <v>Arts, entertainment, and recreation, and accommodation and food services</v>
      </c>
      <c r="EQ186" s="10"/>
      <c r="ER186" s="10"/>
      <c r="ES186" s="10"/>
      <c r="ET186" s="10"/>
      <c r="EU186" s="10"/>
      <c r="EV186" s="29" t="s">
        <v>216</v>
      </c>
      <c r="EW186" s="10"/>
      <c r="EX186" s="10"/>
      <c r="EY186" s="10"/>
      <c r="EZ186" s="10"/>
      <c r="FB186" s="42">
        <f>FB4 + 100.2</f>
        <v>112.2</v>
      </c>
      <c r="FC186" s="56" t="str">
        <f>FC4</f>
        <v>Other services (except public administration)</v>
      </c>
      <c r="FD186" s="10"/>
      <c r="FE186" s="10"/>
      <c r="FF186" s="10"/>
      <c r="FG186" s="10"/>
      <c r="FH186" s="10"/>
      <c r="FI186" s="29" t="s">
        <v>216</v>
      </c>
      <c r="FJ186" s="10"/>
      <c r="FK186" s="10"/>
      <c r="FL186" s="10"/>
      <c r="FM186" s="10"/>
      <c r="FO186" s="42">
        <f>FO4 + 100.2</f>
        <v>113.2</v>
      </c>
      <c r="FP186" s="56" t="str">
        <f>FP4</f>
        <v>Public administration</v>
      </c>
      <c r="FQ186" s="10"/>
      <c r="FR186" s="10"/>
      <c r="FS186" s="10"/>
      <c r="FT186" s="10"/>
      <c r="FU186" s="10"/>
      <c r="FV186" s="29" t="s">
        <v>216</v>
      </c>
      <c r="FW186" s="10"/>
      <c r="FX186" s="10"/>
      <c r="FY186" s="10"/>
      <c r="FZ186" s="10"/>
      <c r="GB186" s="42">
        <f>GB4 + 100.2</f>
        <v>114.2</v>
      </c>
      <c r="GC186" s="56" t="str">
        <f>GC4</f>
        <v>Armed forces</v>
      </c>
      <c r="GD186" s="10"/>
      <c r="GE186" s="10"/>
      <c r="GF186" s="10"/>
      <c r="GG186" s="10"/>
      <c r="GH186" s="10"/>
      <c r="GI186" s="29" t="s">
        <v>216</v>
      </c>
      <c r="GJ186" s="10"/>
      <c r="GK186" s="10"/>
      <c r="GL186" s="10"/>
      <c r="GM186" s="10"/>
    </row>
    <row r="187" spans="2:195" x14ac:dyDescent="0.25">
      <c r="B187" s="10"/>
      <c r="C187" s="10"/>
      <c r="D187" s="10"/>
      <c r="E187" s="10"/>
      <c r="F187" s="10"/>
      <c r="G187" s="10"/>
      <c r="H187" s="10"/>
      <c r="I187" s="10"/>
      <c r="J187" s="10"/>
      <c r="K187" s="10"/>
      <c r="L187" s="10"/>
      <c r="M187" s="10"/>
      <c r="O187" s="10"/>
      <c r="P187" s="10"/>
      <c r="Q187" s="10"/>
      <c r="R187" s="10"/>
      <c r="S187" s="10"/>
      <c r="T187" s="10"/>
      <c r="U187" s="10"/>
      <c r="V187" s="10"/>
      <c r="W187" s="10"/>
      <c r="X187" s="10"/>
      <c r="Y187" s="10"/>
      <c r="Z187" s="10"/>
      <c r="AB187" s="10"/>
      <c r="AC187" s="10"/>
      <c r="AD187" s="10"/>
      <c r="AE187" s="10"/>
      <c r="AF187" s="10"/>
      <c r="AG187" s="10"/>
      <c r="AH187" s="10"/>
      <c r="AI187" s="10"/>
      <c r="AJ187" s="10"/>
      <c r="AK187" s="10"/>
      <c r="AL187" s="10"/>
      <c r="AM187" s="10"/>
      <c r="AO187" s="10"/>
      <c r="AP187" s="10"/>
      <c r="AQ187" s="10"/>
      <c r="AR187" s="10"/>
      <c r="AS187" s="10"/>
      <c r="AT187" s="10"/>
      <c r="AU187" s="10"/>
      <c r="AV187" s="10"/>
      <c r="AW187" s="10"/>
      <c r="AX187" s="10"/>
      <c r="AY187" s="10"/>
      <c r="AZ187" s="10"/>
      <c r="BB187" s="10"/>
      <c r="BC187" s="10"/>
      <c r="BD187" s="10"/>
      <c r="BE187" s="10"/>
      <c r="BF187" s="10"/>
      <c r="BG187" s="10"/>
      <c r="BH187" s="10"/>
      <c r="BI187" s="10"/>
      <c r="BJ187" s="10"/>
      <c r="BK187" s="10"/>
      <c r="BL187" s="10"/>
      <c r="BM187" s="10"/>
      <c r="BO187" s="10"/>
      <c r="BP187" s="10"/>
      <c r="BQ187" s="10"/>
      <c r="BR187" s="10"/>
      <c r="BS187" s="10"/>
      <c r="BT187" s="10"/>
      <c r="BU187" s="10"/>
      <c r="BV187" s="10"/>
      <c r="BW187" s="10"/>
      <c r="BX187" s="10"/>
      <c r="BY187" s="10"/>
      <c r="BZ187" s="10"/>
      <c r="CB187" s="10"/>
      <c r="CC187" s="10"/>
      <c r="CD187" s="10"/>
      <c r="CE187" s="10"/>
      <c r="CF187" s="10"/>
      <c r="CG187" s="10"/>
      <c r="CH187" s="10"/>
      <c r="CI187" s="10"/>
      <c r="CJ187" s="10"/>
      <c r="CK187" s="10"/>
      <c r="CL187" s="10"/>
      <c r="CM187" s="10"/>
      <c r="CO187" s="10"/>
      <c r="CP187" s="10"/>
      <c r="CQ187" s="10"/>
      <c r="CR187" s="10"/>
      <c r="CS187" s="10"/>
      <c r="CT187" s="10"/>
      <c r="CU187" s="10"/>
      <c r="CV187" s="10"/>
      <c r="CW187" s="10"/>
      <c r="CX187" s="10"/>
      <c r="CY187" s="10"/>
      <c r="CZ187" s="10"/>
      <c r="DB187" s="10"/>
      <c r="DC187" s="10"/>
      <c r="DD187" s="10"/>
      <c r="DE187" s="10"/>
      <c r="DF187" s="10"/>
      <c r="DG187" s="10"/>
      <c r="DH187" s="10"/>
      <c r="DI187" s="10"/>
      <c r="DJ187" s="10"/>
      <c r="DK187" s="10"/>
      <c r="DL187" s="10"/>
      <c r="DM187" s="10"/>
      <c r="DO187" s="10"/>
      <c r="DP187" s="10"/>
      <c r="DQ187" s="10"/>
      <c r="DR187" s="10"/>
      <c r="DS187" s="10"/>
      <c r="DT187" s="10"/>
      <c r="DU187" s="10"/>
      <c r="DV187" s="10"/>
      <c r="DW187" s="10"/>
      <c r="DX187" s="10"/>
      <c r="DY187" s="10"/>
      <c r="DZ187" s="10"/>
      <c r="EB187" s="10"/>
      <c r="EC187" s="10"/>
      <c r="ED187" s="10"/>
      <c r="EE187" s="10"/>
      <c r="EF187" s="10"/>
      <c r="EG187" s="10"/>
      <c r="EH187" s="10"/>
      <c r="EI187" s="10"/>
      <c r="EJ187" s="10"/>
      <c r="EK187" s="10"/>
      <c r="EL187" s="10"/>
      <c r="EM187" s="10"/>
      <c r="EO187" s="10"/>
      <c r="EP187" s="10"/>
      <c r="EQ187" s="10"/>
      <c r="ER187" s="10"/>
      <c r="ES187" s="10"/>
      <c r="ET187" s="10"/>
      <c r="EU187" s="10"/>
      <c r="EV187" s="10"/>
      <c r="EW187" s="10"/>
      <c r="EX187" s="10"/>
      <c r="EY187" s="10"/>
      <c r="EZ187" s="10"/>
      <c r="FB187" s="10"/>
      <c r="FC187" s="10"/>
      <c r="FD187" s="10"/>
      <c r="FE187" s="10"/>
      <c r="FF187" s="10"/>
      <c r="FG187" s="10"/>
      <c r="FH187" s="10"/>
      <c r="FI187" s="10"/>
      <c r="FJ187" s="10"/>
      <c r="FK187" s="10"/>
      <c r="FL187" s="10"/>
      <c r="FM187" s="10"/>
      <c r="FO187" s="10"/>
      <c r="FP187" s="10"/>
      <c r="FQ187" s="10"/>
      <c r="FR187" s="10"/>
      <c r="FS187" s="10"/>
      <c r="FT187" s="10"/>
      <c r="FU187" s="10"/>
      <c r="FV187" s="10"/>
      <c r="FW187" s="10"/>
      <c r="FX187" s="10"/>
      <c r="FY187" s="10"/>
      <c r="FZ187" s="10"/>
      <c r="GB187" s="10"/>
      <c r="GC187" s="10"/>
      <c r="GD187" s="10"/>
      <c r="GE187" s="10"/>
      <c r="GF187" s="10"/>
      <c r="GG187" s="10"/>
      <c r="GH187" s="10"/>
      <c r="GI187" s="10"/>
      <c r="GJ187" s="10"/>
      <c r="GK187" s="10"/>
      <c r="GL187" s="10"/>
      <c r="GM187" s="10"/>
    </row>
    <row r="188" spans="2:195" x14ac:dyDescent="0.25">
      <c r="B188" s="10"/>
      <c r="C188" s="31"/>
      <c r="D188" s="2">
        <v>2010</v>
      </c>
      <c r="E188" s="2">
        <v>2011</v>
      </c>
      <c r="F188" s="2">
        <v>2012</v>
      </c>
      <c r="G188" s="2">
        <v>2013</v>
      </c>
      <c r="H188" s="2">
        <v>2014</v>
      </c>
      <c r="I188" s="2">
        <v>2015</v>
      </c>
      <c r="J188" s="2">
        <v>2016</v>
      </c>
      <c r="K188" s="2">
        <v>2017</v>
      </c>
      <c r="L188" s="2">
        <v>2018</v>
      </c>
      <c r="M188" s="2">
        <v>2019</v>
      </c>
      <c r="O188" s="10"/>
      <c r="P188" s="31"/>
      <c r="Q188" s="2">
        <v>2010</v>
      </c>
      <c r="R188" s="2">
        <v>2011</v>
      </c>
      <c r="S188" s="2">
        <v>2012</v>
      </c>
      <c r="T188" s="2">
        <v>2013</v>
      </c>
      <c r="U188" s="2">
        <v>2014</v>
      </c>
      <c r="V188" s="2">
        <v>2015</v>
      </c>
      <c r="W188" s="2">
        <v>2016</v>
      </c>
      <c r="X188" s="2">
        <v>2017</v>
      </c>
      <c r="Y188" s="2">
        <v>2018</v>
      </c>
      <c r="Z188" s="2">
        <v>2019</v>
      </c>
      <c r="AB188" s="10"/>
      <c r="AC188" s="31"/>
      <c r="AD188" s="2">
        <v>2010</v>
      </c>
      <c r="AE188" s="2">
        <v>2011</v>
      </c>
      <c r="AF188" s="2">
        <v>2012</v>
      </c>
      <c r="AG188" s="2">
        <v>2013</v>
      </c>
      <c r="AH188" s="2">
        <v>2014</v>
      </c>
      <c r="AI188" s="2">
        <v>2015</v>
      </c>
      <c r="AJ188" s="2">
        <v>2016</v>
      </c>
      <c r="AK188" s="2">
        <v>2017</v>
      </c>
      <c r="AL188" s="2">
        <v>2018</v>
      </c>
      <c r="AM188" s="2">
        <v>2019</v>
      </c>
      <c r="AO188" s="10"/>
      <c r="AP188" s="31"/>
      <c r="AQ188" s="2">
        <v>2010</v>
      </c>
      <c r="AR188" s="2">
        <v>2011</v>
      </c>
      <c r="AS188" s="2">
        <v>2012</v>
      </c>
      <c r="AT188" s="2">
        <v>2013</v>
      </c>
      <c r="AU188" s="2">
        <v>2014</v>
      </c>
      <c r="AV188" s="2">
        <v>2015</v>
      </c>
      <c r="AW188" s="2">
        <v>2016</v>
      </c>
      <c r="AX188" s="2">
        <v>2017</v>
      </c>
      <c r="AY188" s="2">
        <v>2018</v>
      </c>
      <c r="AZ188" s="2">
        <v>2019</v>
      </c>
      <c r="BB188" s="10"/>
      <c r="BC188" s="31"/>
      <c r="BD188" s="2">
        <v>2010</v>
      </c>
      <c r="BE188" s="2">
        <v>2011</v>
      </c>
      <c r="BF188" s="2">
        <v>2012</v>
      </c>
      <c r="BG188" s="2">
        <v>2013</v>
      </c>
      <c r="BH188" s="2">
        <v>2014</v>
      </c>
      <c r="BI188" s="2">
        <v>2015</v>
      </c>
      <c r="BJ188" s="2">
        <v>2016</v>
      </c>
      <c r="BK188" s="2">
        <v>2017</v>
      </c>
      <c r="BL188" s="2">
        <v>2018</v>
      </c>
      <c r="BM188" s="2">
        <v>2019</v>
      </c>
      <c r="BO188" s="10"/>
      <c r="BP188" s="31"/>
      <c r="BQ188" s="2">
        <v>2010</v>
      </c>
      <c r="BR188" s="2">
        <v>2011</v>
      </c>
      <c r="BS188" s="2">
        <v>2012</v>
      </c>
      <c r="BT188" s="2">
        <v>2013</v>
      </c>
      <c r="BU188" s="2">
        <v>2014</v>
      </c>
      <c r="BV188" s="2">
        <v>2015</v>
      </c>
      <c r="BW188" s="2">
        <v>2016</v>
      </c>
      <c r="BX188" s="2">
        <v>2017</v>
      </c>
      <c r="BY188" s="2">
        <v>2018</v>
      </c>
      <c r="BZ188" s="2">
        <v>2019</v>
      </c>
      <c r="CB188" s="10"/>
      <c r="CC188" s="31"/>
      <c r="CD188" s="2">
        <v>2010</v>
      </c>
      <c r="CE188" s="2">
        <v>2011</v>
      </c>
      <c r="CF188" s="2">
        <v>2012</v>
      </c>
      <c r="CG188" s="2">
        <v>2013</v>
      </c>
      <c r="CH188" s="2">
        <v>2014</v>
      </c>
      <c r="CI188" s="2">
        <v>2015</v>
      </c>
      <c r="CJ188" s="2">
        <v>2016</v>
      </c>
      <c r="CK188" s="2">
        <v>2017</v>
      </c>
      <c r="CL188" s="2">
        <v>2018</v>
      </c>
      <c r="CM188" s="2">
        <v>2019</v>
      </c>
      <c r="CO188" s="10"/>
      <c r="CP188" s="31"/>
      <c r="CQ188" s="2">
        <v>2010</v>
      </c>
      <c r="CR188" s="2">
        <v>2011</v>
      </c>
      <c r="CS188" s="2">
        <v>2012</v>
      </c>
      <c r="CT188" s="2">
        <v>2013</v>
      </c>
      <c r="CU188" s="2">
        <v>2014</v>
      </c>
      <c r="CV188" s="2">
        <v>2015</v>
      </c>
      <c r="CW188" s="2">
        <v>2016</v>
      </c>
      <c r="CX188" s="2">
        <v>2017</v>
      </c>
      <c r="CY188" s="2">
        <v>2018</v>
      </c>
      <c r="CZ188" s="2">
        <v>2019</v>
      </c>
      <c r="DB188" s="10"/>
      <c r="DC188" s="31"/>
      <c r="DD188" s="2">
        <v>2010</v>
      </c>
      <c r="DE188" s="2">
        <v>2011</v>
      </c>
      <c r="DF188" s="2">
        <v>2012</v>
      </c>
      <c r="DG188" s="2">
        <v>2013</v>
      </c>
      <c r="DH188" s="2">
        <v>2014</v>
      </c>
      <c r="DI188" s="2">
        <v>2015</v>
      </c>
      <c r="DJ188" s="2">
        <v>2016</v>
      </c>
      <c r="DK188" s="2">
        <v>2017</v>
      </c>
      <c r="DL188" s="2">
        <v>2018</v>
      </c>
      <c r="DM188" s="2">
        <v>2019</v>
      </c>
      <c r="DO188" s="10"/>
      <c r="DP188" s="31"/>
      <c r="DQ188" s="2">
        <v>2010</v>
      </c>
      <c r="DR188" s="2">
        <v>2011</v>
      </c>
      <c r="DS188" s="2">
        <v>2012</v>
      </c>
      <c r="DT188" s="2">
        <v>2013</v>
      </c>
      <c r="DU188" s="2">
        <v>2014</v>
      </c>
      <c r="DV188" s="2">
        <v>2015</v>
      </c>
      <c r="DW188" s="2">
        <v>2016</v>
      </c>
      <c r="DX188" s="2">
        <v>2017</v>
      </c>
      <c r="DY188" s="2">
        <v>2018</v>
      </c>
      <c r="DZ188" s="2">
        <v>2019</v>
      </c>
      <c r="EB188" s="10"/>
      <c r="EC188" s="31"/>
      <c r="ED188" s="2">
        <v>2010</v>
      </c>
      <c r="EE188" s="2">
        <v>2011</v>
      </c>
      <c r="EF188" s="2">
        <v>2012</v>
      </c>
      <c r="EG188" s="2">
        <v>2013</v>
      </c>
      <c r="EH188" s="2">
        <v>2014</v>
      </c>
      <c r="EI188" s="2">
        <v>2015</v>
      </c>
      <c r="EJ188" s="2">
        <v>2016</v>
      </c>
      <c r="EK188" s="2">
        <v>2017</v>
      </c>
      <c r="EL188" s="2">
        <v>2018</v>
      </c>
      <c r="EM188" s="2">
        <v>2019</v>
      </c>
      <c r="EO188" s="10"/>
      <c r="EP188" s="31"/>
      <c r="EQ188" s="2">
        <v>2010</v>
      </c>
      <c r="ER188" s="2">
        <v>2011</v>
      </c>
      <c r="ES188" s="2">
        <v>2012</v>
      </c>
      <c r="ET188" s="2">
        <v>2013</v>
      </c>
      <c r="EU188" s="2">
        <v>2014</v>
      </c>
      <c r="EV188" s="2">
        <v>2015</v>
      </c>
      <c r="EW188" s="2">
        <v>2016</v>
      </c>
      <c r="EX188" s="2">
        <v>2017</v>
      </c>
      <c r="EY188" s="2">
        <v>2018</v>
      </c>
      <c r="EZ188" s="2">
        <v>2019</v>
      </c>
      <c r="FB188" s="10"/>
      <c r="FC188" s="31"/>
      <c r="FD188" s="2">
        <v>2010</v>
      </c>
      <c r="FE188" s="2">
        <v>2011</v>
      </c>
      <c r="FF188" s="2">
        <v>2012</v>
      </c>
      <c r="FG188" s="2">
        <v>2013</v>
      </c>
      <c r="FH188" s="2">
        <v>2014</v>
      </c>
      <c r="FI188" s="2">
        <v>2015</v>
      </c>
      <c r="FJ188" s="2">
        <v>2016</v>
      </c>
      <c r="FK188" s="2">
        <v>2017</v>
      </c>
      <c r="FL188" s="2">
        <v>2018</v>
      </c>
      <c r="FM188" s="2">
        <v>2019</v>
      </c>
      <c r="FO188" s="10"/>
      <c r="FP188" s="31"/>
      <c r="FQ188" s="2">
        <v>2010</v>
      </c>
      <c r="FR188" s="2">
        <v>2011</v>
      </c>
      <c r="FS188" s="2">
        <v>2012</v>
      </c>
      <c r="FT188" s="2">
        <v>2013</v>
      </c>
      <c r="FU188" s="2">
        <v>2014</v>
      </c>
      <c r="FV188" s="2">
        <v>2015</v>
      </c>
      <c r="FW188" s="2">
        <v>2016</v>
      </c>
      <c r="FX188" s="2">
        <v>2017</v>
      </c>
      <c r="FY188" s="2">
        <v>2018</v>
      </c>
      <c r="FZ188" s="2">
        <v>2019</v>
      </c>
      <c r="GB188" s="10"/>
      <c r="GC188" s="31"/>
      <c r="GD188" s="2">
        <v>2010</v>
      </c>
      <c r="GE188" s="2">
        <v>2011</v>
      </c>
      <c r="GF188" s="2">
        <v>2012</v>
      </c>
      <c r="GG188" s="2">
        <v>2013</v>
      </c>
      <c r="GH188" s="2">
        <v>2014</v>
      </c>
      <c r="GI188" s="2">
        <v>2015</v>
      </c>
      <c r="GJ188" s="2">
        <v>2016</v>
      </c>
      <c r="GK188" s="2">
        <v>2017</v>
      </c>
      <c r="GL188" s="2">
        <v>2018</v>
      </c>
      <c r="GM188" s="2">
        <v>2019</v>
      </c>
    </row>
    <row r="189" spans="2:195" x14ac:dyDescent="0.25">
      <c r="B189" s="9">
        <f t="shared" ref="B189:C189" si="3095">B7</f>
        <v>101</v>
      </c>
      <c r="C189" s="18" t="str">
        <f t="shared" si="3095"/>
        <v>Wasatch Front</v>
      </c>
      <c r="D189" s="36">
        <f>SUM(D190:D193)</f>
        <v>6615</v>
      </c>
      <c r="E189" s="36">
        <f>SUM(E190:E193)</f>
        <v>6590</v>
      </c>
      <c r="F189" s="36">
        <f t="shared" ref="F189:M189" si="3096">SUM(F190:F193)</f>
        <v>6873</v>
      </c>
      <c r="G189" s="36">
        <f t="shared" si="3096"/>
        <v>7167</v>
      </c>
      <c r="H189" s="36">
        <f t="shared" si="3096"/>
        <v>7082</v>
      </c>
      <c r="I189" s="36">
        <f t="shared" si="3096"/>
        <v>6974</v>
      </c>
      <c r="J189" s="36">
        <f t="shared" si="3096"/>
        <v>7477</v>
      </c>
      <c r="K189" s="36">
        <f t="shared" si="3096"/>
        <v>7681</v>
      </c>
      <c r="L189" s="36">
        <f t="shared" si="3096"/>
        <v>7550</v>
      </c>
      <c r="M189" s="36">
        <f t="shared" si="3096"/>
        <v>7321</v>
      </c>
      <c r="O189" s="9">
        <f t="shared" ref="O189:P189" si="3097">O7</f>
        <v>101</v>
      </c>
      <c r="P189" s="18" t="str">
        <f t="shared" si="3097"/>
        <v>Wasatch Front</v>
      </c>
      <c r="Q189" s="36">
        <f>SUM(Q190:Q193)</f>
        <v>1199</v>
      </c>
      <c r="R189" s="36">
        <f>SUM(R190:R193)</f>
        <v>1247</v>
      </c>
      <c r="S189" s="36">
        <f t="shared" ref="S189:Z189" si="3098">SUM(S190:S193)</f>
        <v>1375</v>
      </c>
      <c r="T189" s="36">
        <f t="shared" si="3098"/>
        <v>1383</v>
      </c>
      <c r="U189" s="36">
        <f t="shared" si="3098"/>
        <v>1422</v>
      </c>
      <c r="V189" s="36">
        <f t="shared" si="3098"/>
        <v>1487</v>
      </c>
      <c r="W189" s="36">
        <f t="shared" si="3098"/>
        <v>1443</v>
      </c>
      <c r="X189" s="36">
        <f t="shared" si="3098"/>
        <v>1222</v>
      </c>
      <c r="Y189" s="36">
        <f t="shared" si="3098"/>
        <v>1421</v>
      </c>
      <c r="Z189" s="36">
        <f t="shared" si="3098"/>
        <v>1502</v>
      </c>
      <c r="AB189" s="9">
        <f t="shared" ref="AB189:AC189" si="3099">AB7</f>
        <v>101</v>
      </c>
      <c r="AC189" s="18" t="str">
        <f t="shared" si="3099"/>
        <v>Wasatch Front</v>
      </c>
      <c r="AD189" s="36">
        <f>SUM(AD190:AD193)</f>
        <v>3438</v>
      </c>
      <c r="AE189" s="36">
        <f>SUM(AE190:AE193)</f>
        <v>3483</v>
      </c>
      <c r="AF189" s="36">
        <f t="shared" ref="AF189:AM189" si="3100">SUM(AF190:AF193)</f>
        <v>3449</v>
      </c>
      <c r="AG189" s="36">
        <f t="shared" si="3100"/>
        <v>3541</v>
      </c>
      <c r="AH189" s="36">
        <f t="shared" si="3100"/>
        <v>3476</v>
      </c>
      <c r="AI189" s="36">
        <f t="shared" si="3100"/>
        <v>3180</v>
      </c>
      <c r="AJ189" s="36">
        <f t="shared" si="3100"/>
        <v>3508</v>
      </c>
      <c r="AK189" s="36">
        <f t="shared" si="3100"/>
        <v>3212</v>
      </c>
      <c r="AL189" s="36">
        <f t="shared" si="3100"/>
        <v>3952</v>
      </c>
      <c r="AM189" s="36">
        <f t="shared" si="3100"/>
        <v>3962</v>
      </c>
      <c r="AO189" s="9">
        <f t="shared" ref="AO189:AP189" si="3101">AO7</f>
        <v>101</v>
      </c>
      <c r="AP189" s="18" t="str">
        <f t="shared" si="3101"/>
        <v>Wasatch Front</v>
      </c>
      <c r="AQ189" s="36">
        <f>SUM(AQ190:AQ193)</f>
        <v>4179</v>
      </c>
      <c r="AR189" s="36">
        <f>SUM(AR190:AR193)</f>
        <v>4319</v>
      </c>
      <c r="AS189" s="36">
        <f t="shared" ref="AS189:AZ189" si="3102">SUM(AS190:AS193)</f>
        <v>4126</v>
      </c>
      <c r="AT189" s="36">
        <f t="shared" si="3102"/>
        <v>4408</v>
      </c>
      <c r="AU189" s="36">
        <f t="shared" si="3102"/>
        <v>4583</v>
      </c>
      <c r="AV189" s="36">
        <f t="shared" si="3102"/>
        <v>4660</v>
      </c>
      <c r="AW189" s="36">
        <f t="shared" si="3102"/>
        <v>4456</v>
      </c>
      <c r="AX189" s="36">
        <f t="shared" si="3102"/>
        <v>5111</v>
      </c>
      <c r="AY189" s="36">
        <f t="shared" si="3102"/>
        <v>4718</v>
      </c>
      <c r="AZ189" s="36">
        <f t="shared" si="3102"/>
        <v>4757</v>
      </c>
      <c r="BB189" s="9">
        <f t="shared" ref="BB189:BC189" si="3103">BB7</f>
        <v>101</v>
      </c>
      <c r="BC189" s="18" t="str">
        <f t="shared" si="3103"/>
        <v>Wasatch Front</v>
      </c>
      <c r="BD189" s="36">
        <f>SUM(BD190:BD193)</f>
        <v>2094</v>
      </c>
      <c r="BE189" s="36">
        <f>SUM(BE190:BE193)</f>
        <v>2107</v>
      </c>
      <c r="BF189" s="36">
        <f t="shared" ref="BF189:BM189" si="3104">SUM(BF190:BF193)</f>
        <v>2220</v>
      </c>
      <c r="BG189" s="36">
        <f t="shared" si="3104"/>
        <v>2092</v>
      </c>
      <c r="BH189" s="36">
        <f t="shared" si="3104"/>
        <v>2240</v>
      </c>
      <c r="BI189" s="36">
        <f t="shared" si="3104"/>
        <v>2032</v>
      </c>
      <c r="BJ189" s="36">
        <f t="shared" si="3104"/>
        <v>2174</v>
      </c>
      <c r="BK189" s="36">
        <f t="shared" si="3104"/>
        <v>2300</v>
      </c>
      <c r="BL189" s="36">
        <f t="shared" si="3104"/>
        <v>2103</v>
      </c>
      <c r="BM189" s="36">
        <f t="shared" si="3104"/>
        <v>2424</v>
      </c>
      <c r="BO189" s="9">
        <f t="shared" ref="BO189:BP189" si="3105">BO7</f>
        <v>101</v>
      </c>
      <c r="BP189" s="18" t="str">
        <f t="shared" si="3105"/>
        <v>Wasatch Front</v>
      </c>
      <c r="BQ189" s="36">
        <f>SUM(BQ190:BQ193)</f>
        <v>4343</v>
      </c>
      <c r="BR189" s="36">
        <f>SUM(BR190:BR193)</f>
        <v>4122</v>
      </c>
      <c r="BS189" s="36">
        <f t="shared" ref="BS189:BZ189" si="3106">SUM(BS190:BS193)</f>
        <v>4404</v>
      </c>
      <c r="BT189" s="36">
        <f t="shared" si="3106"/>
        <v>4558</v>
      </c>
      <c r="BU189" s="36">
        <f t="shared" si="3106"/>
        <v>4647</v>
      </c>
      <c r="BV189" s="36">
        <f t="shared" si="3106"/>
        <v>4336</v>
      </c>
      <c r="BW189" s="36">
        <f t="shared" si="3106"/>
        <v>4901</v>
      </c>
      <c r="BX189" s="36">
        <f t="shared" si="3106"/>
        <v>4855</v>
      </c>
      <c r="BY189" s="36">
        <f t="shared" si="3106"/>
        <v>5353</v>
      </c>
      <c r="BZ189" s="36">
        <f t="shared" si="3106"/>
        <v>5146</v>
      </c>
      <c r="CB189" s="9">
        <f t="shared" ref="CB189:CC189" si="3107">CB7</f>
        <v>101</v>
      </c>
      <c r="CC189" s="18" t="str">
        <f t="shared" si="3107"/>
        <v>Wasatch Front</v>
      </c>
      <c r="CD189" s="36">
        <f>SUM(CD190:CD193)</f>
        <v>2584</v>
      </c>
      <c r="CE189" s="36">
        <f>SUM(CE190:CE193)</f>
        <v>2456</v>
      </c>
      <c r="CF189" s="36">
        <f t="shared" ref="CF189:CM189" si="3108">SUM(CF190:CF193)</f>
        <v>2626</v>
      </c>
      <c r="CG189" s="36">
        <f t="shared" si="3108"/>
        <v>2640</v>
      </c>
      <c r="CH189" s="36">
        <f t="shared" si="3108"/>
        <v>2528</v>
      </c>
      <c r="CI189" s="36">
        <f t="shared" si="3108"/>
        <v>2928</v>
      </c>
      <c r="CJ189" s="36">
        <f t="shared" si="3108"/>
        <v>2679</v>
      </c>
      <c r="CK189" s="36">
        <f t="shared" si="3108"/>
        <v>3028</v>
      </c>
      <c r="CL189" s="36">
        <f t="shared" si="3108"/>
        <v>3057</v>
      </c>
      <c r="CM189" s="36">
        <f t="shared" si="3108"/>
        <v>3268</v>
      </c>
      <c r="CO189" s="9">
        <f t="shared" ref="CO189:CP189" si="3109">CO7</f>
        <v>101</v>
      </c>
      <c r="CP189" s="18" t="str">
        <f t="shared" si="3109"/>
        <v>Wasatch Front</v>
      </c>
      <c r="CQ189" s="36">
        <f>SUM(CQ190:CQ193)</f>
        <v>1754</v>
      </c>
      <c r="CR189" s="36">
        <f>SUM(CR190:CR193)</f>
        <v>1953</v>
      </c>
      <c r="CS189" s="36">
        <f t="shared" ref="CS189:CZ189" si="3110">SUM(CS190:CS193)</f>
        <v>2194</v>
      </c>
      <c r="CT189" s="36">
        <f t="shared" si="3110"/>
        <v>1930</v>
      </c>
      <c r="CU189" s="36">
        <f t="shared" si="3110"/>
        <v>1966</v>
      </c>
      <c r="CV189" s="36">
        <f t="shared" si="3110"/>
        <v>1971</v>
      </c>
      <c r="CW189" s="36">
        <f t="shared" si="3110"/>
        <v>2095</v>
      </c>
      <c r="CX189" s="36">
        <f t="shared" si="3110"/>
        <v>2154</v>
      </c>
      <c r="CY189" s="36">
        <f t="shared" si="3110"/>
        <v>2046</v>
      </c>
      <c r="CZ189" s="36">
        <f t="shared" si="3110"/>
        <v>2377</v>
      </c>
      <c r="DB189" s="9">
        <f t="shared" ref="DB189:DC189" si="3111">DB7</f>
        <v>101</v>
      </c>
      <c r="DC189" s="18" t="str">
        <f t="shared" si="3111"/>
        <v>Wasatch Front</v>
      </c>
      <c r="DD189" s="36">
        <f>SUM(DD190:DD193)</f>
        <v>3336</v>
      </c>
      <c r="DE189" s="36">
        <f>SUM(DE190:DE193)</f>
        <v>3295</v>
      </c>
      <c r="DF189" s="36">
        <f t="shared" ref="DF189:DM189" si="3112">SUM(DF190:DF193)</f>
        <v>3238</v>
      </c>
      <c r="DG189" s="36">
        <f t="shared" si="3112"/>
        <v>3172</v>
      </c>
      <c r="DH189" s="36">
        <f t="shared" si="3112"/>
        <v>3300</v>
      </c>
      <c r="DI189" s="36">
        <f t="shared" si="3112"/>
        <v>3385</v>
      </c>
      <c r="DJ189" s="36">
        <f t="shared" si="3112"/>
        <v>3313</v>
      </c>
      <c r="DK189" s="36">
        <f t="shared" si="3112"/>
        <v>3770</v>
      </c>
      <c r="DL189" s="36">
        <f t="shared" si="3112"/>
        <v>3626</v>
      </c>
      <c r="DM189" s="36">
        <f t="shared" si="3112"/>
        <v>3637</v>
      </c>
      <c r="DO189" s="9">
        <f t="shared" ref="DO189:DP189" si="3113">DO7</f>
        <v>101</v>
      </c>
      <c r="DP189" s="18" t="str">
        <f t="shared" si="3113"/>
        <v>Wasatch Front</v>
      </c>
      <c r="DQ189" s="36">
        <f>SUM(DQ190:DQ193)</f>
        <v>4125</v>
      </c>
      <c r="DR189" s="36">
        <f>SUM(DR190:DR193)</f>
        <v>4197</v>
      </c>
      <c r="DS189" s="36">
        <f t="shared" ref="DS189:DZ189" si="3114">SUM(DS190:DS193)</f>
        <v>4418</v>
      </c>
      <c r="DT189" s="36">
        <f t="shared" si="3114"/>
        <v>4357</v>
      </c>
      <c r="DU189" s="36">
        <f t="shared" si="3114"/>
        <v>4244</v>
      </c>
      <c r="DV189" s="36">
        <f t="shared" si="3114"/>
        <v>4553</v>
      </c>
      <c r="DW189" s="36">
        <f t="shared" si="3114"/>
        <v>4620</v>
      </c>
      <c r="DX189" s="36">
        <f t="shared" si="3114"/>
        <v>4671</v>
      </c>
      <c r="DY189" s="36">
        <f t="shared" si="3114"/>
        <v>5169</v>
      </c>
      <c r="DZ189" s="36">
        <f t="shared" si="3114"/>
        <v>5406</v>
      </c>
      <c r="EB189" s="9">
        <f t="shared" ref="EB189:EC189" si="3115">EB7</f>
        <v>101</v>
      </c>
      <c r="EC189" s="18" t="str">
        <f t="shared" si="3115"/>
        <v>Wasatch Front</v>
      </c>
      <c r="ED189" s="36">
        <f>SUM(ED190:ED193)</f>
        <v>5246</v>
      </c>
      <c r="EE189" s="36">
        <f>SUM(EE190:EE193)</f>
        <v>5138</v>
      </c>
      <c r="EF189" s="36">
        <f t="shared" ref="EF189:EM189" si="3116">SUM(EF190:EF193)</f>
        <v>5402</v>
      </c>
      <c r="EG189" s="36">
        <f t="shared" si="3116"/>
        <v>5662</v>
      </c>
      <c r="EH189" s="36">
        <f t="shared" si="3116"/>
        <v>5683</v>
      </c>
      <c r="EI189" s="36">
        <f t="shared" si="3116"/>
        <v>5531</v>
      </c>
      <c r="EJ189" s="36">
        <f t="shared" si="3116"/>
        <v>5888</v>
      </c>
      <c r="EK189" s="36">
        <f t="shared" si="3116"/>
        <v>5646</v>
      </c>
      <c r="EL189" s="36">
        <f t="shared" si="3116"/>
        <v>5820</v>
      </c>
      <c r="EM189" s="36">
        <f t="shared" si="3116"/>
        <v>6020</v>
      </c>
      <c r="EO189" s="9">
        <f t="shared" ref="EO189:EP189" si="3117">EO7</f>
        <v>101</v>
      </c>
      <c r="EP189" s="18" t="str">
        <f t="shared" si="3117"/>
        <v>Wasatch Front</v>
      </c>
      <c r="EQ189" s="36">
        <f>SUM(EQ190:EQ193)</f>
        <v>3907</v>
      </c>
      <c r="ER189" s="36">
        <f>SUM(ER190:ER193)</f>
        <v>3884</v>
      </c>
      <c r="ES189" s="36">
        <f t="shared" ref="ES189:EZ189" si="3118">SUM(ES190:ES193)</f>
        <v>4061</v>
      </c>
      <c r="ET189" s="36">
        <f t="shared" si="3118"/>
        <v>3862</v>
      </c>
      <c r="EU189" s="36">
        <f t="shared" si="3118"/>
        <v>4149</v>
      </c>
      <c r="EV189" s="36">
        <f t="shared" si="3118"/>
        <v>4094</v>
      </c>
      <c r="EW189" s="36">
        <f t="shared" si="3118"/>
        <v>4583</v>
      </c>
      <c r="EX189" s="36">
        <f t="shared" si="3118"/>
        <v>4031</v>
      </c>
      <c r="EY189" s="36">
        <f t="shared" si="3118"/>
        <v>4566</v>
      </c>
      <c r="EZ189" s="36">
        <f t="shared" si="3118"/>
        <v>4396</v>
      </c>
      <c r="FB189" s="9">
        <f t="shared" ref="FB189:FC189" si="3119">FB7</f>
        <v>101</v>
      </c>
      <c r="FC189" s="18" t="str">
        <f t="shared" si="3119"/>
        <v>Wasatch Front</v>
      </c>
      <c r="FD189" s="36">
        <f>SUM(FD190:FD193)</f>
        <v>2708</v>
      </c>
      <c r="FE189" s="36">
        <f>SUM(FE190:FE193)</f>
        <v>2957</v>
      </c>
      <c r="FF189" s="36">
        <f t="shared" ref="FF189:FM189" si="3120">SUM(FF190:FF193)</f>
        <v>2832</v>
      </c>
      <c r="FG189" s="36">
        <f t="shared" si="3120"/>
        <v>2967</v>
      </c>
      <c r="FH189" s="36">
        <f t="shared" si="3120"/>
        <v>2955</v>
      </c>
      <c r="FI189" s="36">
        <f t="shared" si="3120"/>
        <v>2793</v>
      </c>
      <c r="FJ189" s="36">
        <f t="shared" si="3120"/>
        <v>2849</v>
      </c>
      <c r="FK189" s="36">
        <f t="shared" si="3120"/>
        <v>3038</v>
      </c>
      <c r="FL189" s="36">
        <f t="shared" si="3120"/>
        <v>3125</v>
      </c>
      <c r="FM189" s="36">
        <f t="shared" si="3120"/>
        <v>3059</v>
      </c>
      <c r="FO189" s="9">
        <f t="shared" ref="FO189:FP189" si="3121">FO7</f>
        <v>101</v>
      </c>
      <c r="FP189" s="18" t="str">
        <f t="shared" si="3121"/>
        <v>Wasatch Front</v>
      </c>
      <c r="FQ189" s="36">
        <f>SUM(FQ190:FQ193)</f>
        <v>2893</v>
      </c>
      <c r="FR189" s="36">
        <f>SUM(FR190:FR193)</f>
        <v>3110</v>
      </c>
      <c r="FS189" s="36">
        <f t="shared" ref="FS189:FZ189" si="3122">SUM(FS190:FS193)</f>
        <v>3136</v>
      </c>
      <c r="FT189" s="36">
        <f t="shared" si="3122"/>
        <v>2870</v>
      </c>
      <c r="FU189" s="36">
        <f t="shared" si="3122"/>
        <v>2753</v>
      </c>
      <c r="FV189" s="36">
        <f t="shared" si="3122"/>
        <v>3201</v>
      </c>
      <c r="FW189" s="36">
        <f t="shared" si="3122"/>
        <v>3047</v>
      </c>
      <c r="FX189" s="36">
        <f t="shared" si="3122"/>
        <v>2973</v>
      </c>
      <c r="FY189" s="36">
        <f t="shared" si="3122"/>
        <v>2886</v>
      </c>
      <c r="FZ189" s="36">
        <f t="shared" si="3122"/>
        <v>3142</v>
      </c>
      <c r="GB189" s="9">
        <f t="shared" ref="GB189:GC189" si="3123">GB7</f>
        <v>101</v>
      </c>
      <c r="GC189" s="18" t="str">
        <f t="shared" si="3123"/>
        <v>Wasatch Front</v>
      </c>
      <c r="GD189" s="36">
        <f>SUM(GD190:GD193)</f>
        <v>986</v>
      </c>
      <c r="GE189" s="36">
        <f>SUM(GE190:GE193)</f>
        <v>962</v>
      </c>
      <c r="GF189" s="36">
        <f t="shared" ref="GF189:GM189" si="3124">SUM(GF190:GF193)</f>
        <v>1023</v>
      </c>
      <c r="GG189" s="36">
        <f t="shared" si="3124"/>
        <v>863</v>
      </c>
      <c r="GH189" s="36">
        <f t="shared" si="3124"/>
        <v>843</v>
      </c>
      <c r="GI189" s="36">
        <f t="shared" si="3124"/>
        <v>838</v>
      </c>
      <c r="GJ189" s="36">
        <f t="shared" si="3124"/>
        <v>749</v>
      </c>
      <c r="GK189" s="36">
        <f t="shared" si="3124"/>
        <v>826</v>
      </c>
      <c r="GL189" s="36">
        <f t="shared" si="3124"/>
        <v>808</v>
      </c>
      <c r="GM189" s="36">
        <f t="shared" si="3124"/>
        <v>815</v>
      </c>
    </row>
    <row r="190" spans="2:195" x14ac:dyDescent="0.25">
      <c r="B190" s="9">
        <f t="shared" ref="B190:C190" si="3125">B8</f>
        <v>57</v>
      </c>
      <c r="C190" s="18" t="str">
        <f t="shared" si="3125"/>
        <v>Weber</v>
      </c>
      <c r="D190" s="38">
        <f t="shared" ref="D190:M190" si="3126">D227</f>
        <v>1296</v>
      </c>
      <c r="E190" s="38">
        <f t="shared" si="3126"/>
        <v>1250</v>
      </c>
      <c r="F190" s="38">
        <f t="shared" si="3126"/>
        <v>1237</v>
      </c>
      <c r="G190" s="38">
        <f t="shared" si="3126"/>
        <v>1086</v>
      </c>
      <c r="H190" s="38">
        <f t="shared" si="3126"/>
        <v>1462</v>
      </c>
      <c r="I190" s="38">
        <f t="shared" si="3126"/>
        <v>1440</v>
      </c>
      <c r="J190" s="38">
        <f t="shared" si="3126"/>
        <v>1402</v>
      </c>
      <c r="K190" s="38">
        <f t="shared" si="3126"/>
        <v>1317</v>
      </c>
      <c r="L190" s="38">
        <f t="shared" si="3126"/>
        <v>1309</v>
      </c>
      <c r="M190" s="38">
        <f t="shared" si="3126"/>
        <v>1376</v>
      </c>
      <c r="O190" s="9">
        <f t="shared" ref="O190:P190" si="3127">O8</f>
        <v>57</v>
      </c>
      <c r="P190" s="18" t="str">
        <f t="shared" si="3127"/>
        <v>Weber</v>
      </c>
      <c r="Q190" s="38">
        <f t="shared" ref="Q190:Z190" si="3128">Q227</f>
        <v>184</v>
      </c>
      <c r="R190" s="38">
        <f t="shared" si="3128"/>
        <v>212</v>
      </c>
      <c r="S190" s="38">
        <f t="shared" si="3128"/>
        <v>237</v>
      </c>
      <c r="T190" s="38">
        <f t="shared" si="3128"/>
        <v>259</v>
      </c>
      <c r="U190" s="38">
        <f t="shared" si="3128"/>
        <v>231</v>
      </c>
      <c r="V190" s="38">
        <f t="shared" si="3128"/>
        <v>280</v>
      </c>
      <c r="W190" s="38">
        <f t="shared" si="3128"/>
        <v>296</v>
      </c>
      <c r="X190" s="38">
        <f t="shared" si="3128"/>
        <v>236</v>
      </c>
      <c r="Y190" s="38">
        <f t="shared" si="3128"/>
        <v>221</v>
      </c>
      <c r="Z190" s="38">
        <f t="shared" si="3128"/>
        <v>234</v>
      </c>
      <c r="AB190" s="9">
        <f t="shared" ref="AB190:AC190" si="3129">AB8</f>
        <v>57</v>
      </c>
      <c r="AC190" s="18" t="str">
        <f t="shared" si="3129"/>
        <v>Weber</v>
      </c>
      <c r="AD190" s="38">
        <f t="shared" ref="AD190:AM190" si="3130">AD227</f>
        <v>692</v>
      </c>
      <c r="AE190" s="38">
        <f t="shared" si="3130"/>
        <v>605</v>
      </c>
      <c r="AF190" s="38">
        <f t="shared" si="3130"/>
        <v>601</v>
      </c>
      <c r="AG190" s="38">
        <f t="shared" si="3130"/>
        <v>598</v>
      </c>
      <c r="AH190" s="38">
        <f t="shared" si="3130"/>
        <v>601</v>
      </c>
      <c r="AI190" s="38">
        <f t="shared" si="3130"/>
        <v>529</v>
      </c>
      <c r="AJ190" s="38">
        <f t="shared" si="3130"/>
        <v>669</v>
      </c>
      <c r="AK190" s="38">
        <f t="shared" si="3130"/>
        <v>624</v>
      </c>
      <c r="AL190" s="38">
        <f t="shared" si="3130"/>
        <v>649</v>
      </c>
      <c r="AM190" s="38">
        <f t="shared" si="3130"/>
        <v>777</v>
      </c>
      <c r="AO190" s="9">
        <f t="shared" ref="AO190:AP190" si="3131">AO8</f>
        <v>57</v>
      </c>
      <c r="AP190" s="18" t="str">
        <f t="shared" si="3131"/>
        <v>Weber</v>
      </c>
      <c r="AQ190" s="38">
        <f t="shared" ref="AQ190:AZ190" si="3132">AQ227</f>
        <v>910</v>
      </c>
      <c r="AR190" s="38">
        <f t="shared" si="3132"/>
        <v>896</v>
      </c>
      <c r="AS190" s="38">
        <f t="shared" si="3132"/>
        <v>774</v>
      </c>
      <c r="AT190" s="38">
        <f t="shared" si="3132"/>
        <v>855</v>
      </c>
      <c r="AU190" s="38">
        <f t="shared" si="3132"/>
        <v>929</v>
      </c>
      <c r="AV190" s="38">
        <f t="shared" si="3132"/>
        <v>926</v>
      </c>
      <c r="AW190" s="38">
        <f t="shared" si="3132"/>
        <v>957</v>
      </c>
      <c r="AX190" s="38">
        <f t="shared" si="3132"/>
        <v>1009</v>
      </c>
      <c r="AY190" s="38">
        <f t="shared" si="3132"/>
        <v>862</v>
      </c>
      <c r="AZ190" s="38">
        <f t="shared" si="3132"/>
        <v>939</v>
      </c>
      <c r="BB190" s="9">
        <f t="shared" ref="BB190:BC190" si="3133">BB8</f>
        <v>57</v>
      </c>
      <c r="BC190" s="18" t="str">
        <f t="shared" si="3133"/>
        <v>Weber</v>
      </c>
      <c r="BD190" s="38">
        <f t="shared" ref="BD190:BM190" si="3134">BD227</f>
        <v>360</v>
      </c>
      <c r="BE190" s="38">
        <f t="shared" si="3134"/>
        <v>323</v>
      </c>
      <c r="BF190" s="38">
        <f t="shared" si="3134"/>
        <v>412</v>
      </c>
      <c r="BG190" s="38">
        <f t="shared" si="3134"/>
        <v>357</v>
      </c>
      <c r="BH190" s="38">
        <f t="shared" si="3134"/>
        <v>374</v>
      </c>
      <c r="BI190" s="38">
        <f t="shared" si="3134"/>
        <v>288</v>
      </c>
      <c r="BJ190" s="38">
        <f t="shared" si="3134"/>
        <v>337</v>
      </c>
      <c r="BK190" s="38">
        <f t="shared" si="3134"/>
        <v>378</v>
      </c>
      <c r="BL190" s="38">
        <f t="shared" si="3134"/>
        <v>380</v>
      </c>
      <c r="BM190" s="38">
        <f t="shared" si="3134"/>
        <v>404</v>
      </c>
      <c r="BO190" s="9">
        <f t="shared" ref="BO190:BP190" si="3135">BO8</f>
        <v>57</v>
      </c>
      <c r="BP190" s="18" t="str">
        <f t="shared" si="3135"/>
        <v>Weber</v>
      </c>
      <c r="BQ190" s="38">
        <f t="shared" ref="BQ190:BZ190" si="3136">BQ227</f>
        <v>775</v>
      </c>
      <c r="BR190" s="38">
        <f t="shared" si="3136"/>
        <v>757</v>
      </c>
      <c r="BS190" s="38">
        <f t="shared" si="3136"/>
        <v>682</v>
      </c>
      <c r="BT190" s="38">
        <f t="shared" si="3136"/>
        <v>758</v>
      </c>
      <c r="BU190" s="38">
        <f t="shared" si="3136"/>
        <v>773</v>
      </c>
      <c r="BV190" s="38">
        <f t="shared" si="3136"/>
        <v>640</v>
      </c>
      <c r="BW190" s="38">
        <f t="shared" si="3136"/>
        <v>916</v>
      </c>
      <c r="BX190" s="38">
        <f t="shared" si="3136"/>
        <v>806</v>
      </c>
      <c r="BY190" s="38">
        <f t="shared" si="3136"/>
        <v>805</v>
      </c>
      <c r="BZ190" s="38">
        <f t="shared" si="3136"/>
        <v>816</v>
      </c>
      <c r="CB190" s="9">
        <f t="shared" ref="CB190:CC190" si="3137">CB8</f>
        <v>57</v>
      </c>
      <c r="CC190" s="18" t="str">
        <f t="shared" si="3137"/>
        <v>Weber</v>
      </c>
      <c r="CD190" s="38">
        <f t="shared" ref="CD190:CM190" si="3138">CD227</f>
        <v>392</v>
      </c>
      <c r="CE190" s="38">
        <f t="shared" si="3138"/>
        <v>374</v>
      </c>
      <c r="CF190" s="38">
        <f t="shared" si="3138"/>
        <v>437</v>
      </c>
      <c r="CG190" s="38">
        <f t="shared" si="3138"/>
        <v>376</v>
      </c>
      <c r="CH190" s="38">
        <f t="shared" si="3138"/>
        <v>376</v>
      </c>
      <c r="CI190" s="38">
        <f t="shared" si="3138"/>
        <v>439</v>
      </c>
      <c r="CJ190" s="38">
        <f t="shared" si="3138"/>
        <v>447</v>
      </c>
      <c r="CK190" s="38">
        <f t="shared" si="3138"/>
        <v>474</v>
      </c>
      <c r="CL190" s="38">
        <f t="shared" si="3138"/>
        <v>455</v>
      </c>
      <c r="CM190" s="38">
        <f t="shared" si="3138"/>
        <v>500</v>
      </c>
      <c r="CO190" s="9">
        <f t="shared" ref="CO190:CP190" si="3139">CO8</f>
        <v>57</v>
      </c>
      <c r="CP190" s="18" t="str">
        <f t="shared" si="3139"/>
        <v>Weber</v>
      </c>
      <c r="CQ190" s="38">
        <f t="shared" ref="CQ190:CZ190" si="3140">CQ227</f>
        <v>264</v>
      </c>
      <c r="CR190" s="38">
        <f t="shared" si="3140"/>
        <v>280</v>
      </c>
      <c r="CS190" s="38">
        <f t="shared" si="3140"/>
        <v>292</v>
      </c>
      <c r="CT190" s="38">
        <f t="shared" si="3140"/>
        <v>265</v>
      </c>
      <c r="CU190" s="38">
        <f t="shared" si="3140"/>
        <v>249</v>
      </c>
      <c r="CV190" s="38">
        <f t="shared" si="3140"/>
        <v>290</v>
      </c>
      <c r="CW190" s="38">
        <f t="shared" si="3140"/>
        <v>269</v>
      </c>
      <c r="CX190" s="38">
        <f t="shared" si="3140"/>
        <v>312</v>
      </c>
      <c r="CY190" s="38">
        <f t="shared" si="3140"/>
        <v>299</v>
      </c>
      <c r="CZ190" s="38">
        <f t="shared" si="3140"/>
        <v>272</v>
      </c>
      <c r="DB190" s="9">
        <f t="shared" ref="DB190:DC190" si="3141">DB8</f>
        <v>57</v>
      </c>
      <c r="DC190" s="18" t="str">
        <f t="shared" si="3141"/>
        <v>Weber</v>
      </c>
      <c r="DD190" s="38">
        <f t="shared" ref="DD190:DM190" si="3142">DD227</f>
        <v>416</v>
      </c>
      <c r="DE190" s="38">
        <f t="shared" si="3142"/>
        <v>403</v>
      </c>
      <c r="DF190" s="38">
        <f t="shared" si="3142"/>
        <v>462</v>
      </c>
      <c r="DG190" s="38">
        <f t="shared" si="3142"/>
        <v>438</v>
      </c>
      <c r="DH190" s="38">
        <f t="shared" si="3142"/>
        <v>569</v>
      </c>
      <c r="DI190" s="38">
        <f t="shared" si="3142"/>
        <v>500</v>
      </c>
      <c r="DJ190" s="38">
        <f t="shared" si="3142"/>
        <v>450</v>
      </c>
      <c r="DK190" s="38">
        <f t="shared" si="3142"/>
        <v>540</v>
      </c>
      <c r="DL190" s="38">
        <f t="shared" si="3142"/>
        <v>502</v>
      </c>
      <c r="DM190" s="38">
        <f t="shared" si="3142"/>
        <v>554</v>
      </c>
      <c r="DO190" s="9">
        <f t="shared" ref="DO190:DP190" si="3143">DO8</f>
        <v>57</v>
      </c>
      <c r="DP190" s="18" t="str">
        <f t="shared" si="3143"/>
        <v>Weber</v>
      </c>
      <c r="DQ190" s="38">
        <f t="shared" ref="DQ190:DZ190" si="3144">DQ227</f>
        <v>716</v>
      </c>
      <c r="DR190" s="38">
        <f t="shared" si="3144"/>
        <v>625</v>
      </c>
      <c r="DS190" s="38">
        <f t="shared" si="3144"/>
        <v>596</v>
      </c>
      <c r="DT190" s="38">
        <f t="shared" si="3144"/>
        <v>729</v>
      </c>
      <c r="DU190" s="38">
        <f t="shared" si="3144"/>
        <v>709</v>
      </c>
      <c r="DV190" s="38">
        <f t="shared" si="3144"/>
        <v>616</v>
      </c>
      <c r="DW190" s="38">
        <f t="shared" si="3144"/>
        <v>790</v>
      </c>
      <c r="DX190" s="38">
        <f t="shared" si="3144"/>
        <v>814</v>
      </c>
      <c r="DY190" s="38">
        <f t="shared" si="3144"/>
        <v>817</v>
      </c>
      <c r="DZ190" s="38">
        <f t="shared" si="3144"/>
        <v>847</v>
      </c>
      <c r="EB190" s="9">
        <f t="shared" ref="EB190:EC190" si="3145">EB8</f>
        <v>57</v>
      </c>
      <c r="EC190" s="18" t="str">
        <f t="shared" si="3145"/>
        <v>Weber</v>
      </c>
      <c r="ED190" s="38">
        <f t="shared" ref="ED190:EM190" si="3146">ED227</f>
        <v>893</v>
      </c>
      <c r="EE190" s="38">
        <f t="shared" si="3146"/>
        <v>792</v>
      </c>
      <c r="EF190" s="38">
        <f t="shared" si="3146"/>
        <v>906</v>
      </c>
      <c r="EG190" s="38">
        <f t="shared" si="3146"/>
        <v>887</v>
      </c>
      <c r="EH190" s="38">
        <f t="shared" si="3146"/>
        <v>947</v>
      </c>
      <c r="EI190" s="38">
        <f t="shared" si="3146"/>
        <v>976</v>
      </c>
      <c r="EJ190" s="38">
        <f t="shared" si="3146"/>
        <v>823</v>
      </c>
      <c r="EK190" s="38">
        <f t="shared" si="3146"/>
        <v>982</v>
      </c>
      <c r="EL190" s="38">
        <f t="shared" si="3146"/>
        <v>797</v>
      </c>
      <c r="EM190" s="38">
        <f t="shared" si="3146"/>
        <v>890</v>
      </c>
      <c r="EO190" s="9">
        <f t="shared" ref="EO190:EP190" si="3147">EO8</f>
        <v>57</v>
      </c>
      <c r="EP190" s="18" t="str">
        <f t="shared" si="3147"/>
        <v>Weber</v>
      </c>
      <c r="EQ190" s="38">
        <f t="shared" ref="EQ190:EZ190" si="3148">EQ227</f>
        <v>730</v>
      </c>
      <c r="ER190" s="38">
        <f t="shared" si="3148"/>
        <v>621</v>
      </c>
      <c r="ES190" s="38">
        <f t="shared" si="3148"/>
        <v>670</v>
      </c>
      <c r="ET190" s="38">
        <f t="shared" si="3148"/>
        <v>573</v>
      </c>
      <c r="EU190" s="38">
        <f t="shared" si="3148"/>
        <v>657</v>
      </c>
      <c r="EV190" s="38">
        <f t="shared" si="3148"/>
        <v>689</v>
      </c>
      <c r="EW190" s="38">
        <f t="shared" si="3148"/>
        <v>607</v>
      </c>
      <c r="EX190" s="38">
        <f t="shared" si="3148"/>
        <v>604</v>
      </c>
      <c r="EY190" s="38">
        <f t="shared" si="3148"/>
        <v>582</v>
      </c>
      <c r="EZ190" s="38">
        <f t="shared" si="3148"/>
        <v>703</v>
      </c>
      <c r="FB190" s="9">
        <f t="shared" ref="FB190:FC190" si="3149">FB8</f>
        <v>57</v>
      </c>
      <c r="FC190" s="18" t="str">
        <f t="shared" si="3149"/>
        <v>Weber</v>
      </c>
      <c r="FD190" s="38">
        <f t="shared" ref="FD190:FM190" si="3150">FD227</f>
        <v>407</v>
      </c>
      <c r="FE190" s="38">
        <f t="shared" si="3150"/>
        <v>541</v>
      </c>
      <c r="FF190" s="38">
        <f t="shared" si="3150"/>
        <v>534</v>
      </c>
      <c r="FG190" s="38">
        <f t="shared" si="3150"/>
        <v>566</v>
      </c>
      <c r="FH190" s="38">
        <f t="shared" si="3150"/>
        <v>511</v>
      </c>
      <c r="FI190" s="38">
        <f t="shared" si="3150"/>
        <v>491</v>
      </c>
      <c r="FJ190" s="38">
        <f t="shared" si="3150"/>
        <v>536</v>
      </c>
      <c r="FK190" s="38">
        <f t="shared" si="3150"/>
        <v>557</v>
      </c>
      <c r="FL190" s="38">
        <f t="shared" si="3150"/>
        <v>528</v>
      </c>
      <c r="FM190" s="38">
        <f t="shared" si="3150"/>
        <v>541</v>
      </c>
      <c r="FO190" s="9">
        <f t="shared" ref="FO190:FP190" si="3151">FO8</f>
        <v>57</v>
      </c>
      <c r="FP190" s="18" t="str">
        <f t="shared" si="3151"/>
        <v>Weber</v>
      </c>
      <c r="FQ190" s="38">
        <f t="shared" ref="FQ190:FZ190" si="3152">FQ227</f>
        <v>746</v>
      </c>
      <c r="FR190" s="38">
        <f t="shared" si="3152"/>
        <v>756</v>
      </c>
      <c r="FS190" s="38">
        <f t="shared" si="3152"/>
        <v>746</v>
      </c>
      <c r="FT190" s="38">
        <f t="shared" si="3152"/>
        <v>645</v>
      </c>
      <c r="FU190" s="38">
        <f t="shared" si="3152"/>
        <v>673</v>
      </c>
      <c r="FV190" s="38">
        <f t="shared" si="3152"/>
        <v>859</v>
      </c>
      <c r="FW190" s="38">
        <f t="shared" si="3152"/>
        <v>618</v>
      </c>
      <c r="FX190" s="38">
        <f t="shared" si="3152"/>
        <v>759</v>
      </c>
      <c r="FY190" s="38">
        <f t="shared" si="3152"/>
        <v>720</v>
      </c>
      <c r="FZ190" s="38">
        <f t="shared" si="3152"/>
        <v>824</v>
      </c>
      <c r="GB190" s="9">
        <f t="shared" ref="GB190:GC190" si="3153">GB8</f>
        <v>57</v>
      </c>
      <c r="GC190" s="18" t="str">
        <f t="shared" si="3153"/>
        <v>Weber</v>
      </c>
      <c r="GD190" s="38">
        <f t="shared" ref="GD190:GM190" si="3154">GD227</f>
        <v>283</v>
      </c>
      <c r="GE190" s="38">
        <f t="shared" si="3154"/>
        <v>299</v>
      </c>
      <c r="GF190" s="38">
        <f t="shared" si="3154"/>
        <v>286</v>
      </c>
      <c r="GG190" s="38">
        <f t="shared" si="3154"/>
        <v>247</v>
      </c>
      <c r="GH190" s="38">
        <f t="shared" si="3154"/>
        <v>185</v>
      </c>
      <c r="GI190" s="38">
        <f t="shared" si="3154"/>
        <v>163</v>
      </c>
      <c r="GJ190" s="38">
        <f t="shared" si="3154"/>
        <v>143</v>
      </c>
      <c r="GK190" s="38">
        <f t="shared" si="3154"/>
        <v>144</v>
      </c>
      <c r="GL190" s="38">
        <f t="shared" si="3154"/>
        <v>151</v>
      </c>
      <c r="GM190" s="38">
        <f t="shared" si="3154"/>
        <v>173</v>
      </c>
    </row>
    <row r="191" spans="2:195" x14ac:dyDescent="0.25">
      <c r="B191" s="9">
        <f t="shared" ref="B191:C191" si="3155">B9</f>
        <v>11</v>
      </c>
      <c r="C191" s="18" t="str">
        <f t="shared" si="3155"/>
        <v>Davis</v>
      </c>
      <c r="D191" s="38">
        <f t="shared" ref="D191:M191" si="3156">D204</f>
        <v>1155</v>
      </c>
      <c r="E191" s="38">
        <f t="shared" si="3156"/>
        <v>1217</v>
      </c>
      <c r="F191" s="38">
        <f t="shared" si="3156"/>
        <v>1226</v>
      </c>
      <c r="G191" s="38">
        <f t="shared" si="3156"/>
        <v>1462</v>
      </c>
      <c r="H191" s="38">
        <f t="shared" si="3156"/>
        <v>1340</v>
      </c>
      <c r="I191" s="38">
        <f t="shared" si="3156"/>
        <v>1353</v>
      </c>
      <c r="J191" s="38">
        <f t="shared" si="3156"/>
        <v>1297</v>
      </c>
      <c r="K191" s="38">
        <f t="shared" si="3156"/>
        <v>1595</v>
      </c>
      <c r="L191" s="38">
        <f t="shared" si="3156"/>
        <v>1626</v>
      </c>
      <c r="M191" s="38">
        <f t="shared" si="3156"/>
        <v>1402</v>
      </c>
      <c r="O191" s="9">
        <f t="shared" ref="O191:P191" si="3157">O9</f>
        <v>11</v>
      </c>
      <c r="P191" s="18" t="str">
        <f t="shared" si="3157"/>
        <v>Davis</v>
      </c>
      <c r="Q191" s="38">
        <f t="shared" ref="Q191:Z191" si="3158">Q204</f>
        <v>179</v>
      </c>
      <c r="R191" s="38">
        <f t="shared" si="3158"/>
        <v>213</v>
      </c>
      <c r="S191" s="38">
        <f t="shared" si="3158"/>
        <v>267</v>
      </c>
      <c r="T191" s="38">
        <f t="shared" si="3158"/>
        <v>224</v>
      </c>
      <c r="U191" s="38">
        <f t="shared" si="3158"/>
        <v>301</v>
      </c>
      <c r="V191" s="38">
        <f t="shared" si="3158"/>
        <v>247</v>
      </c>
      <c r="W191" s="38">
        <f t="shared" si="3158"/>
        <v>228</v>
      </c>
      <c r="X191" s="38">
        <f t="shared" si="3158"/>
        <v>183</v>
      </c>
      <c r="Y191" s="38">
        <f t="shared" si="3158"/>
        <v>245</v>
      </c>
      <c r="Z191" s="38">
        <f t="shared" si="3158"/>
        <v>224</v>
      </c>
      <c r="AB191" s="9">
        <f t="shared" ref="AB191:AC191" si="3159">AB9</f>
        <v>11</v>
      </c>
      <c r="AC191" s="18" t="str">
        <f t="shared" si="3159"/>
        <v>Davis</v>
      </c>
      <c r="AD191" s="38">
        <f t="shared" ref="AD191:AM191" si="3160">AD204</f>
        <v>558</v>
      </c>
      <c r="AE191" s="38">
        <f t="shared" si="3160"/>
        <v>634</v>
      </c>
      <c r="AF191" s="38">
        <f t="shared" si="3160"/>
        <v>640</v>
      </c>
      <c r="AG191" s="38">
        <f t="shared" si="3160"/>
        <v>665</v>
      </c>
      <c r="AH191" s="38">
        <f t="shared" si="3160"/>
        <v>620</v>
      </c>
      <c r="AI191" s="38">
        <f t="shared" si="3160"/>
        <v>485</v>
      </c>
      <c r="AJ191" s="38">
        <f t="shared" si="3160"/>
        <v>501</v>
      </c>
      <c r="AK191" s="38">
        <f t="shared" si="3160"/>
        <v>522</v>
      </c>
      <c r="AL191" s="38">
        <f t="shared" si="3160"/>
        <v>638</v>
      </c>
      <c r="AM191" s="38">
        <f t="shared" si="3160"/>
        <v>780</v>
      </c>
      <c r="AO191" s="9">
        <f t="shared" ref="AO191:AP191" si="3161">AO9</f>
        <v>11</v>
      </c>
      <c r="AP191" s="18" t="str">
        <f t="shared" si="3161"/>
        <v>Davis</v>
      </c>
      <c r="AQ191" s="38">
        <f t="shared" ref="AQ191:AZ191" si="3162">AQ204</f>
        <v>764</v>
      </c>
      <c r="AR191" s="38">
        <f t="shared" si="3162"/>
        <v>812</v>
      </c>
      <c r="AS191" s="38">
        <f t="shared" si="3162"/>
        <v>582</v>
      </c>
      <c r="AT191" s="38">
        <f t="shared" si="3162"/>
        <v>863</v>
      </c>
      <c r="AU191" s="38">
        <f t="shared" si="3162"/>
        <v>878</v>
      </c>
      <c r="AV191" s="38">
        <f t="shared" si="3162"/>
        <v>842</v>
      </c>
      <c r="AW191" s="38">
        <f t="shared" si="3162"/>
        <v>944</v>
      </c>
      <c r="AX191" s="38">
        <f t="shared" si="3162"/>
        <v>843</v>
      </c>
      <c r="AY191" s="38">
        <f t="shared" si="3162"/>
        <v>904</v>
      </c>
      <c r="AZ191" s="38">
        <f t="shared" si="3162"/>
        <v>1023</v>
      </c>
      <c r="BB191" s="9">
        <f t="shared" ref="BB191:BC191" si="3163">BB9</f>
        <v>11</v>
      </c>
      <c r="BC191" s="18" t="str">
        <f t="shared" si="3163"/>
        <v>Davis</v>
      </c>
      <c r="BD191" s="38">
        <f t="shared" ref="BD191:BM191" si="3164">BD204</f>
        <v>395</v>
      </c>
      <c r="BE191" s="38">
        <f t="shared" si="3164"/>
        <v>368</v>
      </c>
      <c r="BF191" s="38">
        <f t="shared" si="3164"/>
        <v>344</v>
      </c>
      <c r="BG191" s="38">
        <f t="shared" si="3164"/>
        <v>417</v>
      </c>
      <c r="BH191" s="38">
        <f t="shared" si="3164"/>
        <v>430</v>
      </c>
      <c r="BI191" s="38">
        <f t="shared" si="3164"/>
        <v>407</v>
      </c>
      <c r="BJ191" s="38">
        <f t="shared" si="3164"/>
        <v>379</v>
      </c>
      <c r="BK191" s="38">
        <f t="shared" si="3164"/>
        <v>422</v>
      </c>
      <c r="BL191" s="38">
        <f t="shared" si="3164"/>
        <v>457</v>
      </c>
      <c r="BM191" s="38">
        <f t="shared" si="3164"/>
        <v>465</v>
      </c>
      <c r="BO191" s="9">
        <f t="shared" ref="BO191:BP191" si="3165">BO9</f>
        <v>11</v>
      </c>
      <c r="BP191" s="18" t="str">
        <f t="shared" si="3165"/>
        <v>Davis</v>
      </c>
      <c r="BQ191" s="38">
        <f t="shared" ref="BQ191:BZ191" si="3166">BQ204</f>
        <v>887</v>
      </c>
      <c r="BR191" s="38">
        <f t="shared" si="3166"/>
        <v>894</v>
      </c>
      <c r="BS191" s="38">
        <f t="shared" si="3166"/>
        <v>898</v>
      </c>
      <c r="BT191" s="38">
        <f t="shared" si="3166"/>
        <v>970</v>
      </c>
      <c r="BU191" s="38">
        <f t="shared" si="3166"/>
        <v>884</v>
      </c>
      <c r="BV191" s="38">
        <f t="shared" si="3166"/>
        <v>984</v>
      </c>
      <c r="BW191" s="38">
        <f t="shared" si="3166"/>
        <v>913</v>
      </c>
      <c r="BX191" s="38">
        <f t="shared" si="3166"/>
        <v>932</v>
      </c>
      <c r="BY191" s="38">
        <f t="shared" si="3166"/>
        <v>1021</v>
      </c>
      <c r="BZ191" s="38">
        <f t="shared" si="3166"/>
        <v>870</v>
      </c>
      <c r="CB191" s="9">
        <f t="shared" ref="CB191:CC191" si="3167">CB9</f>
        <v>11</v>
      </c>
      <c r="CC191" s="18" t="str">
        <f t="shared" si="3167"/>
        <v>Davis</v>
      </c>
      <c r="CD191" s="38">
        <f t="shared" ref="CD191:CM191" si="3168">CD204</f>
        <v>580</v>
      </c>
      <c r="CE191" s="38">
        <f t="shared" si="3168"/>
        <v>518</v>
      </c>
      <c r="CF191" s="38">
        <f t="shared" si="3168"/>
        <v>525</v>
      </c>
      <c r="CG191" s="38">
        <f t="shared" si="3168"/>
        <v>570</v>
      </c>
      <c r="CH191" s="38">
        <f t="shared" si="3168"/>
        <v>606</v>
      </c>
      <c r="CI191" s="38">
        <f t="shared" si="3168"/>
        <v>649</v>
      </c>
      <c r="CJ191" s="38">
        <f t="shared" si="3168"/>
        <v>554</v>
      </c>
      <c r="CK191" s="38">
        <f t="shared" si="3168"/>
        <v>709</v>
      </c>
      <c r="CL191" s="38">
        <f t="shared" si="3168"/>
        <v>750</v>
      </c>
      <c r="CM191" s="38">
        <f t="shared" si="3168"/>
        <v>745</v>
      </c>
      <c r="CO191" s="9">
        <f t="shared" ref="CO191:CP191" si="3169">CO9</f>
        <v>11</v>
      </c>
      <c r="CP191" s="18" t="str">
        <f t="shared" si="3169"/>
        <v>Davis</v>
      </c>
      <c r="CQ191" s="38">
        <f t="shared" ref="CQ191:CZ191" si="3170">CQ204</f>
        <v>310</v>
      </c>
      <c r="CR191" s="38">
        <f t="shared" si="3170"/>
        <v>342</v>
      </c>
      <c r="CS191" s="38">
        <f t="shared" si="3170"/>
        <v>368</v>
      </c>
      <c r="CT191" s="38">
        <f t="shared" si="3170"/>
        <v>390</v>
      </c>
      <c r="CU191" s="38">
        <f t="shared" si="3170"/>
        <v>390</v>
      </c>
      <c r="CV191" s="38">
        <f t="shared" si="3170"/>
        <v>432</v>
      </c>
      <c r="CW191" s="38">
        <f t="shared" si="3170"/>
        <v>458</v>
      </c>
      <c r="CX191" s="38">
        <f t="shared" si="3170"/>
        <v>368</v>
      </c>
      <c r="CY191" s="38">
        <f t="shared" si="3170"/>
        <v>371</v>
      </c>
      <c r="CZ191" s="38">
        <f t="shared" si="3170"/>
        <v>427</v>
      </c>
      <c r="DB191" s="9">
        <f t="shared" ref="DB191:DC191" si="3171">DB9</f>
        <v>11</v>
      </c>
      <c r="DC191" s="18" t="str">
        <f t="shared" si="3171"/>
        <v>Davis</v>
      </c>
      <c r="DD191" s="38">
        <f t="shared" ref="DD191:DM191" si="3172">DD204</f>
        <v>773</v>
      </c>
      <c r="DE191" s="38">
        <f t="shared" si="3172"/>
        <v>670</v>
      </c>
      <c r="DF191" s="38">
        <f t="shared" si="3172"/>
        <v>706</v>
      </c>
      <c r="DG191" s="38">
        <f t="shared" si="3172"/>
        <v>621</v>
      </c>
      <c r="DH191" s="38">
        <f t="shared" si="3172"/>
        <v>643</v>
      </c>
      <c r="DI191" s="38">
        <f t="shared" si="3172"/>
        <v>740</v>
      </c>
      <c r="DJ191" s="38">
        <f t="shared" si="3172"/>
        <v>793</v>
      </c>
      <c r="DK191" s="38">
        <f t="shared" si="3172"/>
        <v>793</v>
      </c>
      <c r="DL191" s="38">
        <f t="shared" si="3172"/>
        <v>803</v>
      </c>
      <c r="DM191" s="38">
        <f t="shared" si="3172"/>
        <v>616</v>
      </c>
      <c r="DO191" s="9">
        <f t="shared" ref="DO191:DP191" si="3173">DO9</f>
        <v>11</v>
      </c>
      <c r="DP191" s="18" t="str">
        <f t="shared" si="3173"/>
        <v>Davis</v>
      </c>
      <c r="DQ191" s="38">
        <f t="shared" ref="DQ191:DZ191" si="3174">DQ204</f>
        <v>854</v>
      </c>
      <c r="DR191" s="38">
        <f t="shared" si="3174"/>
        <v>728</v>
      </c>
      <c r="DS191" s="38">
        <f t="shared" si="3174"/>
        <v>836</v>
      </c>
      <c r="DT191" s="38">
        <f t="shared" si="3174"/>
        <v>754</v>
      </c>
      <c r="DU191" s="38">
        <f t="shared" si="3174"/>
        <v>806</v>
      </c>
      <c r="DV191" s="38">
        <f t="shared" si="3174"/>
        <v>852</v>
      </c>
      <c r="DW191" s="38">
        <f t="shared" si="3174"/>
        <v>818</v>
      </c>
      <c r="DX191" s="38">
        <f t="shared" si="3174"/>
        <v>770</v>
      </c>
      <c r="DY191" s="38">
        <f t="shared" si="3174"/>
        <v>998</v>
      </c>
      <c r="DZ191" s="38">
        <f t="shared" si="3174"/>
        <v>1011</v>
      </c>
      <c r="EB191" s="9">
        <f t="shared" ref="EB191:EC191" si="3175">EB9</f>
        <v>11</v>
      </c>
      <c r="EC191" s="18" t="str">
        <f t="shared" si="3175"/>
        <v>Davis</v>
      </c>
      <c r="ED191" s="38">
        <f t="shared" ref="ED191:EM191" si="3176">ED204</f>
        <v>1047</v>
      </c>
      <c r="EE191" s="38">
        <f t="shared" si="3176"/>
        <v>1098</v>
      </c>
      <c r="EF191" s="38">
        <f t="shared" si="3176"/>
        <v>1048</v>
      </c>
      <c r="EG191" s="38">
        <f t="shared" si="3176"/>
        <v>989</v>
      </c>
      <c r="EH191" s="38">
        <f t="shared" si="3176"/>
        <v>970</v>
      </c>
      <c r="EI191" s="38">
        <f t="shared" si="3176"/>
        <v>1032</v>
      </c>
      <c r="EJ191" s="38">
        <f t="shared" si="3176"/>
        <v>1143</v>
      </c>
      <c r="EK191" s="38">
        <f t="shared" si="3176"/>
        <v>980</v>
      </c>
      <c r="EL191" s="38">
        <f t="shared" si="3176"/>
        <v>1207</v>
      </c>
      <c r="EM191" s="38">
        <f t="shared" si="3176"/>
        <v>1089</v>
      </c>
      <c r="EO191" s="9">
        <f t="shared" ref="EO191:EP191" si="3177">EO9</f>
        <v>11</v>
      </c>
      <c r="EP191" s="18" t="str">
        <f t="shared" si="3177"/>
        <v>Davis</v>
      </c>
      <c r="EQ191" s="38">
        <f t="shared" ref="EQ191:EZ191" si="3178">EQ204</f>
        <v>763</v>
      </c>
      <c r="ER191" s="38">
        <f t="shared" si="3178"/>
        <v>748</v>
      </c>
      <c r="ES191" s="38">
        <f t="shared" si="3178"/>
        <v>909</v>
      </c>
      <c r="ET191" s="38">
        <f t="shared" si="3178"/>
        <v>841</v>
      </c>
      <c r="EU191" s="38">
        <f t="shared" si="3178"/>
        <v>876</v>
      </c>
      <c r="EV191" s="38">
        <f t="shared" si="3178"/>
        <v>885</v>
      </c>
      <c r="EW191" s="38">
        <f t="shared" si="3178"/>
        <v>1046</v>
      </c>
      <c r="EX191" s="38">
        <f t="shared" si="3178"/>
        <v>754</v>
      </c>
      <c r="EY191" s="38">
        <f t="shared" si="3178"/>
        <v>968</v>
      </c>
      <c r="EZ191" s="38">
        <f t="shared" si="3178"/>
        <v>800</v>
      </c>
      <c r="FB191" s="9">
        <f t="shared" ref="FB191:FC191" si="3179">FB9</f>
        <v>11</v>
      </c>
      <c r="FC191" s="18" t="str">
        <f t="shared" si="3179"/>
        <v>Davis</v>
      </c>
      <c r="FD191" s="38">
        <f t="shared" ref="FD191:FM191" si="3180">FD204</f>
        <v>625</v>
      </c>
      <c r="FE191" s="38">
        <f t="shared" si="3180"/>
        <v>507</v>
      </c>
      <c r="FF191" s="38">
        <f t="shared" si="3180"/>
        <v>435</v>
      </c>
      <c r="FG191" s="38">
        <f t="shared" si="3180"/>
        <v>584</v>
      </c>
      <c r="FH191" s="38">
        <f t="shared" si="3180"/>
        <v>515</v>
      </c>
      <c r="FI191" s="38">
        <f t="shared" si="3180"/>
        <v>542</v>
      </c>
      <c r="FJ191" s="38">
        <f t="shared" si="3180"/>
        <v>719</v>
      </c>
      <c r="FK191" s="38">
        <f t="shared" si="3180"/>
        <v>630</v>
      </c>
      <c r="FL191" s="38">
        <f t="shared" si="3180"/>
        <v>663</v>
      </c>
      <c r="FM191" s="38">
        <f t="shared" si="3180"/>
        <v>597</v>
      </c>
      <c r="FO191" s="9">
        <f t="shared" ref="FO191:FP191" si="3181">FO9</f>
        <v>11</v>
      </c>
      <c r="FP191" s="18" t="str">
        <f t="shared" si="3181"/>
        <v>Davis</v>
      </c>
      <c r="FQ191" s="38">
        <f t="shared" ref="FQ191:FZ191" si="3182">FQ204</f>
        <v>754</v>
      </c>
      <c r="FR191" s="38">
        <f t="shared" si="3182"/>
        <v>763</v>
      </c>
      <c r="FS191" s="38">
        <f t="shared" si="3182"/>
        <v>681</v>
      </c>
      <c r="FT191" s="38">
        <f t="shared" si="3182"/>
        <v>684</v>
      </c>
      <c r="FU191" s="38">
        <f t="shared" si="3182"/>
        <v>789</v>
      </c>
      <c r="FV191" s="38">
        <f t="shared" si="3182"/>
        <v>890</v>
      </c>
      <c r="FW191" s="38">
        <f t="shared" si="3182"/>
        <v>786</v>
      </c>
      <c r="FX191" s="38">
        <f t="shared" si="3182"/>
        <v>675</v>
      </c>
      <c r="FY191" s="38">
        <f t="shared" si="3182"/>
        <v>751</v>
      </c>
      <c r="FZ191" s="38">
        <f t="shared" si="3182"/>
        <v>721</v>
      </c>
      <c r="GB191" s="9">
        <f t="shared" ref="GB191:GC191" si="3183">GB9</f>
        <v>11</v>
      </c>
      <c r="GC191" s="18" t="str">
        <f t="shared" si="3183"/>
        <v>Davis</v>
      </c>
      <c r="GD191" s="38">
        <f t="shared" ref="GD191:GM191" si="3184">GD204</f>
        <v>380</v>
      </c>
      <c r="GE191" s="38">
        <f t="shared" si="3184"/>
        <v>320</v>
      </c>
      <c r="GF191" s="38">
        <f t="shared" si="3184"/>
        <v>373</v>
      </c>
      <c r="GG191" s="38">
        <f t="shared" si="3184"/>
        <v>272</v>
      </c>
      <c r="GH191" s="38">
        <f t="shared" si="3184"/>
        <v>349</v>
      </c>
      <c r="GI191" s="38">
        <f t="shared" si="3184"/>
        <v>336</v>
      </c>
      <c r="GJ191" s="38">
        <f t="shared" si="3184"/>
        <v>292</v>
      </c>
      <c r="GK191" s="38">
        <f t="shared" si="3184"/>
        <v>324</v>
      </c>
      <c r="GL191" s="38">
        <f t="shared" si="3184"/>
        <v>300</v>
      </c>
      <c r="GM191" s="38">
        <f t="shared" si="3184"/>
        <v>311</v>
      </c>
    </row>
    <row r="192" spans="2:195" x14ac:dyDescent="0.25">
      <c r="B192" s="9">
        <f t="shared" ref="B192:C192" si="3185">B10</f>
        <v>35</v>
      </c>
      <c r="C192" s="18" t="str">
        <f t="shared" si="3185"/>
        <v>Salt Lake</v>
      </c>
      <c r="D192" s="38">
        <f t="shared" ref="D192:M192" si="3186">D216</f>
        <v>2158</v>
      </c>
      <c r="E192" s="38">
        <f t="shared" si="3186"/>
        <v>2382</v>
      </c>
      <c r="F192" s="38">
        <f t="shared" si="3186"/>
        <v>2723</v>
      </c>
      <c r="G192" s="38">
        <f t="shared" si="3186"/>
        <v>2689</v>
      </c>
      <c r="H192" s="38">
        <f t="shared" si="3186"/>
        <v>2498</v>
      </c>
      <c r="I192" s="38">
        <f t="shared" si="3186"/>
        <v>2451</v>
      </c>
      <c r="J192" s="38">
        <f t="shared" si="3186"/>
        <v>3013</v>
      </c>
      <c r="K192" s="38">
        <f t="shared" si="3186"/>
        <v>2987</v>
      </c>
      <c r="L192" s="38">
        <f t="shared" si="3186"/>
        <v>2929</v>
      </c>
      <c r="M192" s="38">
        <f t="shared" si="3186"/>
        <v>2886</v>
      </c>
      <c r="O192" s="9">
        <f t="shared" ref="O192:P192" si="3187">O10</f>
        <v>35</v>
      </c>
      <c r="P192" s="18" t="str">
        <f t="shared" si="3187"/>
        <v>Salt Lake</v>
      </c>
      <c r="Q192" s="38">
        <f t="shared" ref="Q192:Z192" si="3188">Q216</f>
        <v>415</v>
      </c>
      <c r="R192" s="38">
        <f t="shared" si="3188"/>
        <v>397</v>
      </c>
      <c r="S192" s="38">
        <f t="shared" si="3188"/>
        <v>497</v>
      </c>
      <c r="T192" s="38">
        <f t="shared" si="3188"/>
        <v>511</v>
      </c>
      <c r="U192" s="38">
        <f t="shared" si="3188"/>
        <v>496</v>
      </c>
      <c r="V192" s="38">
        <f t="shared" si="3188"/>
        <v>574</v>
      </c>
      <c r="W192" s="38">
        <f t="shared" si="3188"/>
        <v>588</v>
      </c>
      <c r="X192" s="38">
        <f t="shared" si="3188"/>
        <v>521</v>
      </c>
      <c r="Y192" s="38">
        <f t="shared" si="3188"/>
        <v>676</v>
      </c>
      <c r="Z192" s="38">
        <f t="shared" si="3188"/>
        <v>712</v>
      </c>
      <c r="AB192" s="9">
        <f t="shared" ref="AB192:AC192" si="3189">AB10</f>
        <v>35</v>
      </c>
      <c r="AC192" s="18" t="str">
        <f t="shared" si="3189"/>
        <v>Salt Lake</v>
      </c>
      <c r="AD192" s="38">
        <f t="shared" ref="AD192:AM192" si="3190">AD216</f>
        <v>1409</v>
      </c>
      <c r="AE192" s="38">
        <f t="shared" si="3190"/>
        <v>1349</v>
      </c>
      <c r="AF192" s="38">
        <f t="shared" si="3190"/>
        <v>1472</v>
      </c>
      <c r="AG192" s="38">
        <f t="shared" si="3190"/>
        <v>1542</v>
      </c>
      <c r="AH192" s="38">
        <f t="shared" si="3190"/>
        <v>1493</v>
      </c>
      <c r="AI192" s="38">
        <f t="shared" si="3190"/>
        <v>1412</v>
      </c>
      <c r="AJ192" s="38">
        <f t="shared" si="3190"/>
        <v>1637</v>
      </c>
      <c r="AK192" s="38">
        <f t="shared" si="3190"/>
        <v>1330</v>
      </c>
      <c r="AL192" s="38">
        <f t="shared" si="3190"/>
        <v>1803</v>
      </c>
      <c r="AM192" s="38">
        <f t="shared" si="3190"/>
        <v>1592</v>
      </c>
      <c r="AO192" s="9">
        <f t="shared" ref="AO192:AP192" si="3191">AO10</f>
        <v>35</v>
      </c>
      <c r="AP192" s="18" t="str">
        <f t="shared" si="3191"/>
        <v>Salt Lake</v>
      </c>
      <c r="AQ192" s="38">
        <f t="shared" ref="AQ192:AZ192" si="3192">AQ216</f>
        <v>1708</v>
      </c>
      <c r="AR192" s="38">
        <f t="shared" si="3192"/>
        <v>1648</v>
      </c>
      <c r="AS192" s="38">
        <f t="shared" si="3192"/>
        <v>1680</v>
      </c>
      <c r="AT192" s="38">
        <f t="shared" si="3192"/>
        <v>1840</v>
      </c>
      <c r="AU192" s="38">
        <f t="shared" si="3192"/>
        <v>1576</v>
      </c>
      <c r="AV192" s="38">
        <f t="shared" si="3192"/>
        <v>1953</v>
      </c>
      <c r="AW192" s="38">
        <f t="shared" si="3192"/>
        <v>1681</v>
      </c>
      <c r="AX192" s="38">
        <f t="shared" si="3192"/>
        <v>2185</v>
      </c>
      <c r="AY192" s="38">
        <f t="shared" si="3192"/>
        <v>2041</v>
      </c>
      <c r="AZ192" s="38">
        <f t="shared" si="3192"/>
        <v>1816</v>
      </c>
      <c r="BB192" s="9">
        <f t="shared" ref="BB192:BC192" si="3193">BB10</f>
        <v>35</v>
      </c>
      <c r="BC192" s="18" t="str">
        <f t="shared" si="3193"/>
        <v>Salt Lake</v>
      </c>
      <c r="BD192" s="38">
        <f t="shared" ref="BD192:BM192" si="3194">BD216</f>
        <v>878</v>
      </c>
      <c r="BE192" s="38">
        <f t="shared" si="3194"/>
        <v>895</v>
      </c>
      <c r="BF192" s="38">
        <f t="shared" si="3194"/>
        <v>929</v>
      </c>
      <c r="BG192" s="38">
        <f t="shared" si="3194"/>
        <v>840</v>
      </c>
      <c r="BH192" s="38">
        <f t="shared" si="3194"/>
        <v>864</v>
      </c>
      <c r="BI192" s="38">
        <f t="shared" si="3194"/>
        <v>826</v>
      </c>
      <c r="BJ192" s="38">
        <f t="shared" si="3194"/>
        <v>862</v>
      </c>
      <c r="BK192" s="38">
        <f t="shared" si="3194"/>
        <v>976</v>
      </c>
      <c r="BL192" s="38">
        <f t="shared" si="3194"/>
        <v>784</v>
      </c>
      <c r="BM192" s="38">
        <f t="shared" si="3194"/>
        <v>927</v>
      </c>
      <c r="BO192" s="9">
        <f t="shared" ref="BO192:BP192" si="3195">BO10</f>
        <v>35</v>
      </c>
      <c r="BP192" s="18" t="str">
        <f t="shared" si="3195"/>
        <v>Salt Lake</v>
      </c>
      <c r="BQ192" s="38">
        <f t="shared" ref="BQ192:BZ192" si="3196">BQ216</f>
        <v>1626</v>
      </c>
      <c r="BR192" s="38">
        <f t="shared" si="3196"/>
        <v>1411</v>
      </c>
      <c r="BS192" s="38">
        <f t="shared" si="3196"/>
        <v>1688</v>
      </c>
      <c r="BT192" s="38">
        <f t="shared" si="3196"/>
        <v>1693</v>
      </c>
      <c r="BU192" s="38">
        <f t="shared" si="3196"/>
        <v>1821</v>
      </c>
      <c r="BV192" s="38">
        <f t="shared" si="3196"/>
        <v>1734</v>
      </c>
      <c r="BW192" s="38">
        <f t="shared" si="3196"/>
        <v>2007</v>
      </c>
      <c r="BX192" s="38">
        <f t="shared" si="3196"/>
        <v>2013</v>
      </c>
      <c r="BY192" s="38">
        <f t="shared" si="3196"/>
        <v>2182</v>
      </c>
      <c r="BZ192" s="38">
        <f t="shared" si="3196"/>
        <v>2226</v>
      </c>
      <c r="CB192" s="9">
        <f t="shared" ref="CB192:CC192" si="3197">CB10</f>
        <v>35</v>
      </c>
      <c r="CC192" s="18" t="str">
        <f t="shared" si="3197"/>
        <v>Salt Lake</v>
      </c>
      <c r="CD192" s="38">
        <f t="shared" ref="CD192:CM192" si="3198">CD216</f>
        <v>1104</v>
      </c>
      <c r="CE192" s="38">
        <f t="shared" si="3198"/>
        <v>1096</v>
      </c>
      <c r="CF192" s="38">
        <f t="shared" si="3198"/>
        <v>1220</v>
      </c>
      <c r="CG192" s="38">
        <f t="shared" si="3198"/>
        <v>1203</v>
      </c>
      <c r="CH192" s="38">
        <f t="shared" si="3198"/>
        <v>1131</v>
      </c>
      <c r="CI192" s="38">
        <f t="shared" si="3198"/>
        <v>1395</v>
      </c>
      <c r="CJ192" s="38">
        <f t="shared" si="3198"/>
        <v>1181</v>
      </c>
      <c r="CK192" s="38">
        <f t="shared" si="3198"/>
        <v>1269</v>
      </c>
      <c r="CL192" s="38">
        <f t="shared" si="3198"/>
        <v>1359</v>
      </c>
      <c r="CM192" s="38">
        <f t="shared" si="3198"/>
        <v>1481</v>
      </c>
      <c r="CO192" s="9">
        <f t="shared" ref="CO192:CP192" si="3199">CO10</f>
        <v>35</v>
      </c>
      <c r="CP192" s="18" t="str">
        <f t="shared" si="3199"/>
        <v>Salt Lake</v>
      </c>
      <c r="CQ192" s="38">
        <f t="shared" ref="CQ192:CZ192" si="3200">CQ216</f>
        <v>736</v>
      </c>
      <c r="CR192" s="38">
        <f t="shared" si="3200"/>
        <v>798</v>
      </c>
      <c r="CS192" s="38">
        <f t="shared" si="3200"/>
        <v>1022</v>
      </c>
      <c r="CT192" s="38">
        <f t="shared" si="3200"/>
        <v>777</v>
      </c>
      <c r="CU192" s="38">
        <f t="shared" si="3200"/>
        <v>762</v>
      </c>
      <c r="CV192" s="38">
        <f t="shared" si="3200"/>
        <v>807</v>
      </c>
      <c r="CW192" s="38">
        <f t="shared" si="3200"/>
        <v>829</v>
      </c>
      <c r="CX192" s="38">
        <f t="shared" si="3200"/>
        <v>908</v>
      </c>
      <c r="CY192" s="38">
        <f t="shared" si="3200"/>
        <v>760</v>
      </c>
      <c r="CZ192" s="38">
        <f t="shared" si="3200"/>
        <v>1003</v>
      </c>
      <c r="DB192" s="9">
        <f t="shared" ref="DB192:DC192" si="3201">DB10</f>
        <v>35</v>
      </c>
      <c r="DC192" s="18" t="str">
        <f t="shared" si="3201"/>
        <v>Salt Lake</v>
      </c>
      <c r="DD192" s="38">
        <f t="shared" ref="DD192:DM192" si="3202">DD216</f>
        <v>1447</v>
      </c>
      <c r="DE192" s="38">
        <f t="shared" si="3202"/>
        <v>1533</v>
      </c>
      <c r="DF192" s="38">
        <f t="shared" si="3202"/>
        <v>1355</v>
      </c>
      <c r="DG192" s="38">
        <f t="shared" si="3202"/>
        <v>1471</v>
      </c>
      <c r="DH192" s="38">
        <f t="shared" si="3202"/>
        <v>1337</v>
      </c>
      <c r="DI192" s="38">
        <f t="shared" si="3202"/>
        <v>1482</v>
      </c>
      <c r="DJ192" s="38">
        <f t="shared" si="3202"/>
        <v>1448</v>
      </c>
      <c r="DK192" s="38">
        <f t="shared" si="3202"/>
        <v>1752</v>
      </c>
      <c r="DL192" s="38">
        <f t="shared" si="3202"/>
        <v>1584</v>
      </c>
      <c r="DM192" s="38">
        <f t="shared" si="3202"/>
        <v>1744</v>
      </c>
      <c r="DO192" s="9">
        <f t="shared" ref="DO192:DP192" si="3203">DO10</f>
        <v>35</v>
      </c>
      <c r="DP192" s="18" t="str">
        <f t="shared" si="3203"/>
        <v>Salt Lake</v>
      </c>
      <c r="DQ192" s="38">
        <f t="shared" ref="DQ192:DZ192" si="3204">DQ216</f>
        <v>1677</v>
      </c>
      <c r="DR192" s="38">
        <f t="shared" si="3204"/>
        <v>1690</v>
      </c>
      <c r="DS192" s="38">
        <f t="shared" si="3204"/>
        <v>1864</v>
      </c>
      <c r="DT192" s="38">
        <f t="shared" si="3204"/>
        <v>1684</v>
      </c>
      <c r="DU192" s="38">
        <f t="shared" si="3204"/>
        <v>1658</v>
      </c>
      <c r="DV192" s="38">
        <f t="shared" si="3204"/>
        <v>1966</v>
      </c>
      <c r="DW192" s="38">
        <f t="shared" si="3204"/>
        <v>1998</v>
      </c>
      <c r="DX192" s="38">
        <f t="shared" si="3204"/>
        <v>1917</v>
      </c>
      <c r="DY192" s="38">
        <f t="shared" si="3204"/>
        <v>2109</v>
      </c>
      <c r="DZ192" s="38">
        <f t="shared" si="3204"/>
        <v>2071</v>
      </c>
      <c r="EB192" s="9">
        <f t="shared" ref="EB192:EC192" si="3205">EB10</f>
        <v>35</v>
      </c>
      <c r="EC192" s="18" t="str">
        <f t="shared" si="3205"/>
        <v>Salt Lake</v>
      </c>
      <c r="ED192" s="38">
        <f t="shared" ref="ED192:EM192" si="3206">ED216</f>
        <v>1789</v>
      </c>
      <c r="EE192" s="38">
        <f t="shared" si="3206"/>
        <v>1733</v>
      </c>
      <c r="EF192" s="38">
        <f t="shared" si="3206"/>
        <v>1880</v>
      </c>
      <c r="EG192" s="38">
        <f t="shared" si="3206"/>
        <v>2279</v>
      </c>
      <c r="EH192" s="38">
        <f t="shared" si="3206"/>
        <v>2063</v>
      </c>
      <c r="EI192" s="38">
        <f t="shared" si="3206"/>
        <v>2026</v>
      </c>
      <c r="EJ192" s="38">
        <f t="shared" si="3206"/>
        <v>2452</v>
      </c>
      <c r="EK192" s="38">
        <f t="shared" si="3206"/>
        <v>2153</v>
      </c>
      <c r="EL192" s="38">
        <f t="shared" si="3206"/>
        <v>2553</v>
      </c>
      <c r="EM192" s="38">
        <f t="shared" si="3206"/>
        <v>2610</v>
      </c>
      <c r="EO192" s="9">
        <f t="shared" ref="EO192:EP192" si="3207">EO10</f>
        <v>35</v>
      </c>
      <c r="EP192" s="18" t="str">
        <f t="shared" si="3207"/>
        <v>Salt Lake</v>
      </c>
      <c r="EQ192" s="38">
        <f t="shared" ref="EQ192:EZ192" si="3208">EQ216</f>
        <v>1480</v>
      </c>
      <c r="ER192" s="38">
        <f t="shared" si="3208"/>
        <v>1584</v>
      </c>
      <c r="ES192" s="38">
        <f t="shared" si="3208"/>
        <v>1537</v>
      </c>
      <c r="ET192" s="38">
        <f t="shared" si="3208"/>
        <v>1366</v>
      </c>
      <c r="EU192" s="38">
        <f t="shared" si="3208"/>
        <v>1664</v>
      </c>
      <c r="EV192" s="38">
        <f t="shared" si="3208"/>
        <v>1496</v>
      </c>
      <c r="EW192" s="38">
        <f t="shared" si="3208"/>
        <v>1908</v>
      </c>
      <c r="EX192" s="38">
        <f t="shared" si="3208"/>
        <v>1712</v>
      </c>
      <c r="EY192" s="38">
        <f t="shared" si="3208"/>
        <v>2042</v>
      </c>
      <c r="EZ192" s="38">
        <f t="shared" si="3208"/>
        <v>1900</v>
      </c>
      <c r="FB192" s="9">
        <f t="shared" ref="FB192:FC192" si="3209">FB10</f>
        <v>35</v>
      </c>
      <c r="FC192" s="18" t="str">
        <f t="shared" si="3209"/>
        <v>Salt Lake</v>
      </c>
      <c r="FD192" s="38">
        <f t="shared" ref="FD192:FM192" si="3210">FD216</f>
        <v>947</v>
      </c>
      <c r="FE192" s="38">
        <f t="shared" si="3210"/>
        <v>1153</v>
      </c>
      <c r="FF192" s="38">
        <f t="shared" si="3210"/>
        <v>1180</v>
      </c>
      <c r="FG192" s="38">
        <f t="shared" si="3210"/>
        <v>1117</v>
      </c>
      <c r="FH192" s="38">
        <f t="shared" si="3210"/>
        <v>1233</v>
      </c>
      <c r="FI192" s="38">
        <f t="shared" si="3210"/>
        <v>1028</v>
      </c>
      <c r="FJ192" s="38">
        <f t="shared" si="3210"/>
        <v>1006</v>
      </c>
      <c r="FK192" s="38">
        <f t="shared" si="3210"/>
        <v>1170</v>
      </c>
      <c r="FL192" s="38">
        <f t="shared" si="3210"/>
        <v>1212</v>
      </c>
      <c r="FM192" s="38">
        <f t="shared" si="3210"/>
        <v>1170</v>
      </c>
      <c r="FO192" s="9">
        <f t="shared" ref="FO192:FP192" si="3211">FO10</f>
        <v>35</v>
      </c>
      <c r="FP192" s="18" t="str">
        <f t="shared" si="3211"/>
        <v>Salt Lake</v>
      </c>
      <c r="FQ192" s="38">
        <f t="shared" ref="FQ192:FZ192" si="3212">FQ216</f>
        <v>883</v>
      </c>
      <c r="FR192" s="38">
        <f t="shared" si="3212"/>
        <v>1061</v>
      </c>
      <c r="FS192" s="38">
        <f t="shared" si="3212"/>
        <v>1157</v>
      </c>
      <c r="FT192" s="38">
        <f t="shared" si="3212"/>
        <v>1004</v>
      </c>
      <c r="FU192" s="38">
        <f t="shared" si="3212"/>
        <v>810</v>
      </c>
      <c r="FV192" s="38">
        <f t="shared" si="3212"/>
        <v>921</v>
      </c>
      <c r="FW192" s="38">
        <f t="shared" si="3212"/>
        <v>1141</v>
      </c>
      <c r="FX192" s="38">
        <f t="shared" si="3212"/>
        <v>939</v>
      </c>
      <c r="FY192" s="38">
        <f t="shared" si="3212"/>
        <v>932</v>
      </c>
      <c r="FZ192" s="38">
        <f t="shared" si="3212"/>
        <v>1047</v>
      </c>
      <c r="GB192" s="9">
        <f t="shared" ref="GB192:GC192" si="3213">GB10</f>
        <v>35</v>
      </c>
      <c r="GC192" s="18" t="str">
        <f t="shared" si="3213"/>
        <v>Salt Lake</v>
      </c>
      <c r="GD192" s="38">
        <f t="shared" ref="GD192:GM192" si="3214">GD216</f>
        <v>192</v>
      </c>
      <c r="GE192" s="38">
        <f t="shared" si="3214"/>
        <v>186</v>
      </c>
      <c r="GF192" s="38">
        <f t="shared" si="3214"/>
        <v>210</v>
      </c>
      <c r="GG192" s="38">
        <f t="shared" si="3214"/>
        <v>182</v>
      </c>
      <c r="GH192" s="38">
        <f t="shared" si="3214"/>
        <v>168</v>
      </c>
      <c r="GI192" s="38">
        <f t="shared" si="3214"/>
        <v>201</v>
      </c>
      <c r="GJ192" s="38">
        <f t="shared" si="3214"/>
        <v>198</v>
      </c>
      <c r="GK192" s="38">
        <f t="shared" si="3214"/>
        <v>237</v>
      </c>
      <c r="GL192" s="38">
        <f t="shared" si="3214"/>
        <v>259</v>
      </c>
      <c r="GM192" s="38">
        <f t="shared" si="3214"/>
        <v>194</v>
      </c>
    </row>
    <row r="193" spans="2:195" x14ac:dyDescent="0.25">
      <c r="B193" s="9">
        <f t="shared" ref="B193:C193" si="3215">B11</f>
        <v>49</v>
      </c>
      <c r="C193" s="18" t="str">
        <f t="shared" si="3215"/>
        <v>Utah</v>
      </c>
      <c r="D193" s="38">
        <f t="shared" ref="D193:M193" si="3216">D223</f>
        <v>2006</v>
      </c>
      <c r="E193" s="38">
        <f t="shared" si="3216"/>
        <v>1741</v>
      </c>
      <c r="F193" s="38">
        <f t="shared" si="3216"/>
        <v>1687</v>
      </c>
      <c r="G193" s="38">
        <f t="shared" si="3216"/>
        <v>1930</v>
      </c>
      <c r="H193" s="38">
        <f t="shared" si="3216"/>
        <v>1782</v>
      </c>
      <c r="I193" s="38">
        <f t="shared" si="3216"/>
        <v>1730</v>
      </c>
      <c r="J193" s="38">
        <f t="shared" si="3216"/>
        <v>1765</v>
      </c>
      <c r="K193" s="38">
        <f t="shared" si="3216"/>
        <v>1782</v>
      </c>
      <c r="L193" s="38">
        <f t="shared" si="3216"/>
        <v>1686</v>
      </c>
      <c r="M193" s="38">
        <f t="shared" si="3216"/>
        <v>1657</v>
      </c>
      <c r="O193" s="9">
        <f t="shared" ref="O193:P193" si="3217">O11</f>
        <v>49</v>
      </c>
      <c r="P193" s="18" t="str">
        <f t="shared" si="3217"/>
        <v>Utah</v>
      </c>
      <c r="Q193" s="38">
        <f t="shared" ref="Q193:Z193" si="3218">Q223</f>
        <v>421</v>
      </c>
      <c r="R193" s="38">
        <f t="shared" si="3218"/>
        <v>425</v>
      </c>
      <c r="S193" s="38">
        <f t="shared" si="3218"/>
        <v>374</v>
      </c>
      <c r="T193" s="38">
        <f t="shared" si="3218"/>
        <v>389</v>
      </c>
      <c r="U193" s="38">
        <f t="shared" si="3218"/>
        <v>394</v>
      </c>
      <c r="V193" s="38">
        <f t="shared" si="3218"/>
        <v>386</v>
      </c>
      <c r="W193" s="38">
        <f t="shared" si="3218"/>
        <v>331</v>
      </c>
      <c r="X193" s="38">
        <f t="shared" si="3218"/>
        <v>282</v>
      </c>
      <c r="Y193" s="38">
        <f t="shared" si="3218"/>
        <v>279</v>
      </c>
      <c r="Z193" s="38">
        <f t="shared" si="3218"/>
        <v>332</v>
      </c>
      <c r="AB193" s="9">
        <f t="shared" ref="AB193:AC193" si="3219">AB11</f>
        <v>49</v>
      </c>
      <c r="AC193" s="18" t="str">
        <f t="shared" si="3219"/>
        <v>Utah</v>
      </c>
      <c r="AD193" s="38">
        <f t="shared" ref="AD193:AM193" si="3220">AD223</f>
        <v>779</v>
      </c>
      <c r="AE193" s="38">
        <f t="shared" si="3220"/>
        <v>895</v>
      </c>
      <c r="AF193" s="38">
        <f t="shared" si="3220"/>
        <v>736</v>
      </c>
      <c r="AG193" s="38">
        <f t="shared" si="3220"/>
        <v>736</v>
      </c>
      <c r="AH193" s="38">
        <f t="shared" si="3220"/>
        <v>762</v>
      </c>
      <c r="AI193" s="38">
        <f t="shared" si="3220"/>
        <v>754</v>
      </c>
      <c r="AJ193" s="38">
        <f t="shared" si="3220"/>
        <v>701</v>
      </c>
      <c r="AK193" s="38">
        <f t="shared" si="3220"/>
        <v>736</v>
      </c>
      <c r="AL193" s="38">
        <f t="shared" si="3220"/>
        <v>862</v>
      </c>
      <c r="AM193" s="38">
        <f t="shared" si="3220"/>
        <v>813</v>
      </c>
      <c r="AO193" s="9">
        <f t="shared" ref="AO193:AP193" si="3221">AO11</f>
        <v>49</v>
      </c>
      <c r="AP193" s="18" t="str">
        <f t="shared" si="3221"/>
        <v>Utah</v>
      </c>
      <c r="AQ193" s="38">
        <f t="shared" ref="AQ193:AZ193" si="3222">AQ223</f>
        <v>797</v>
      </c>
      <c r="AR193" s="38">
        <f t="shared" si="3222"/>
        <v>963</v>
      </c>
      <c r="AS193" s="38">
        <f t="shared" si="3222"/>
        <v>1090</v>
      </c>
      <c r="AT193" s="38">
        <f t="shared" si="3222"/>
        <v>850</v>
      </c>
      <c r="AU193" s="38">
        <f t="shared" si="3222"/>
        <v>1200</v>
      </c>
      <c r="AV193" s="38">
        <f t="shared" si="3222"/>
        <v>939</v>
      </c>
      <c r="AW193" s="38">
        <f t="shared" si="3222"/>
        <v>874</v>
      </c>
      <c r="AX193" s="38">
        <f t="shared" si="3222"/>
        <v>1074</v>
      </c>
      <c r="AY193" s="38">
        <f t="shared" si="3222"/>
        <v>911</v>
      </c>
      <c r="AZ193" s="38">
        <f t="shared" si="3222"/>
        <v>979</v>
      </c>
      <c r="BB193" s="9">
        <f t="shared" ref="BB193:BC193" si="3223">BB11</f>
        <v>49</v>
      </c>
      <c r="BC193" s="18" t="str">
        <f t="shared" si="3223"/>
        <v>Utah</v>
      </c>
      <c r="BD193" s="38">
        <f t="shared" ref="BD193:BM193" si="3224">BD223</f>
        <v>461</v>
      </c>
      <c r="BE193" s="38">
        <f t="shared" si="3224"/>
        <v>521</v>
      </c>
      <c r="BF193" s="38">
        <f t="shared" si="3224"/>
        <v>535</v>
      </c>
      <c r="BG193" s="38">
        <f t="shared" si="3224"/>
        <v>478</v>
      </c>
      <c r="BH193" s="38">
        <f t="shared" si="3224"/>
        <v>572</v>
      </c>
      <c r="BI193" s="38">
        <f t="shared" si="3224"/>
        <v>511</v>
      </c>
      <c r="BJ193" s="38">
        <f t="shared" si="3224"/>
        <v>596</v>
      </c>
      <c r="BK193" s="38">
        <f t="shared" si="3224"/>
        <v>524</v>
      </c>
      <c r="BL193" s="38">
        <f t="shared" si="3224"/>
        <v>482</v>
      </c>
      <c r="BM193" s="38">
        <f t="shared" si="3224"/>
        <v>628</v>
      </c>
      <c r="BO193" s="9">
        <f t="shared" ref="BO193:BP193" si="3225">BO11</f>
        <v>49</v>
      </c>
      <c r="BP193" s="18" t="str">
        <f t="shared" si="3225"/>
        <v>Utah</v>
      </c>
      <c r="BQ193" s="38">
        <f t="shared" ref="BQ193:BZ193" si="3226">BQ223</f>
        <v>1055</v>
      </c>
      <c r="BR193" s="38">
        <f t="shared" si="3226"/>
        <v>1060</v>
      </c>
      <c r="BS193" s="38">
        <f t="shared" si="3226"/>
        <v>1136</v>
      </c>
      <c r="BT193" s="38">
        <f t="shared" si="3226"/>
        <v>1137</v>
      </c>
      <c r="BU193" s="38">
        <f t="shared" si="3226"/>
        <v>1169</v>
      </c>
      <c r="BV193" s="38">
        <f t="shared" si="3226"/>
        <v>978</v>
      </c>
      <c r="BW193" s="38">
        <f t="shared" si="3226"/>
        <v>1065</v>
      </c>
      <c r="BX193" s="38">
        <f t="shared" si="3226"/>
        <v>1104</v>
      </c>
      <c r="BY193" s="38">
        <f t="shared" si="3226"/>
        <v>1345</v>
      </c>
      <c r="BZ193" s="38">
        <f t="shared" si="3226"/>
        <v>1234</v>
      </c>
      <c r="CB193" s="9">
        <f t="shared" ref="CB193:CC193" si="3227">CB11</f>
        <v>49</v>
      </c>
      <c r="CC193" s="18" t="str">
        <f t="shared" si="3227"/>
        <v>Utah</v>
      </c>
      <c r="CD193" s="38">
        <f t="shared" ref="CD193:CM193" si="3228">CD223</f>
        <v>508</v>
      </c>
      <c r="CE193" s="38">
        <f t="shared" si="3228"/>
        <v>468</v>
      </c>
      <c r="CF193" s="38">
        <f t="shared" si="3228"/>
        <v>444</v>
      </c>
      <c r="CG193" s="38">
        <f t="shared" si="3228"/>
        <v>491</v>
      </c>
      <c r="CH193" s="38">
        <f t="shared" si="3228"/>
        <v>415</v>
      </c>
      <c r="CI193" s="38">
        <f t="shared" si="3228"/>
        <v>445</v>
      </c>
      <c r="CJ193" s="38">
        <f t="shared" si="3228"/>
        <v>497</v>
      </c>
      <c r="CK193" s="38">
        <f t="shared" si="3228"/>
        <v>576</v>
      </c>
      <c r="CL193" s="38">
        <f t="shared" si="3228"/>
        <v>493</v>
      </c>
      <c r="CM193" s="38">
        <f t="shared" si="3228"/>
        <v>542</v>
      </c>
      <c r="CO193" s="9">
        <f t="shared" ref="CO193:CP193" si="3229">CO11</f>
        <v>49</v>
      </c>
      <c r="CP193" s="18" t="str">
        <f t="shared" si="3229"/>
        <v>Utah</v>
      </c>
      <c r="CQ193" s="38">
        <f t="shared" ref="CQ193:CZ193" si="3230">CQ223</f>
        <v>444</v>
      </c>
      <c r="CR193" s="38">
        <f t="shared" si="3230"/>
        <v>533</v>
      </c>
      <c r="CS193" s="38">
        <f t="shared" si="3230"/>
        <v>512</v>
      </c>
      <c r="CT193" s="38">
        <f t="shared" si="3230"/>
        <v>498</v>
      </c>
      <c r="CU193" s="38">
        <f t="shared" si="3230"/>
        <v>565</v>
      </c>
      <c r="CV193" s="38">
        <f t="shared" si="3230"/>
        <v>442</v>
      </c>
      <c r="CW193" s="38">
        <f t="shared" si="3230"/>
        <v>539</v>
      </c>
      <c r="CX193" s="38">
        <f t="shared" si="3230"/>
        <v>566</v>
      </c>
      <c r="CY193" s="38">
        <f t="shared" si="3230"/>
        <v>616</v>
      </c>
      <c r="CZ193" s="38">
        <f t="shared" si="3230"/>
        <v>675</v>
      </c>
      <c r="DB193" s="9">
        <f t="shared" ref="DB193:DC193" si="3231">DB11</f>
        <v>49</v>
      </c>
      <c r="DC193" s="18" t="str">
        <f t="shared" si="3231"/>
        <v>Utah</v>
      </c>
      <c r="DD193" s="38">
        <f t="shared" ref="DD193:DM193" si="3232">DD223</f>
        <v>700</v>
      </c>
      <c r="DE193" s="38">
        <f t="shared" si="3232"/>
        <v>689</v>
      </c>
      <c r="DF193" s="38">
        <f t="shared" si="3232"/>
        <v>715</v>
      </c>
      <c r="DG193" s="38">
        <f t="shared" si="3232"/>
        <v>642</v>
      </c>
      <c r="DH193" s="38">
        <f t="shared" si="3232"/>
        <v>751</v>
      </c>
      <c r="DI193" s="38">
        <f t="shared" si="3232"/>
        <v>663</v>
      </c>
      <c r="DJ193" s="38">
        <f t="shared" si="3232"/>
        <v>622</v>
      </c>
      <c r="DK193" s="38">
        <f t="shared" si="3232"/>
        <v>685</v>
      </c>
      <c r="DL193" s="38">
        <f t="shared" si="3232"/>
        <v>737</v>
      </c>
      <c r="DM193" s="38">
        <f t="shared" si="3232"/>
        <v>723</v>
      </c>
      <c r="DO193" s="9">
        <f t="shared" ref="DO193:DP193" si="3233">DO11</f>
        <v>49</v>
      </c>
      <c r="DP193" s="18" t="str">
        <f t="shared" si="3233"/>
        <v>Utah</v>
      </c>
      <c r="DQ193" s="38">
        <f t="shared" ref="DQ193:DZ193" si="3234">DQ223</f>
        <v>878</v>
      </c>
      <c r="DR193" s="38">
        <f t="shared" si="3234"/>
        <v>1154</v>
      </c>
      <c r="DS193" s="38">
        <f t="shared" si="3234"/>
        <v>1122</v>
      </c>
      <c r="DT193" s="38">
        <f t="shared" si="3234"/>
        <v>1190</v>
      </c>
      <c r="DU193" s="38">
        <f t="shared" si="3234"/>
        <v>1071</v>
      </c>
      <c r="DV193" s="38">
        <f t="shared" si="3234"/>
        <v>1119</v>
      </c>
      <c r="DW193" s="38">
        <f t="shared" si="3234"/>
        <v>1014</v>
      </c>
      <c r="DX193" s="38">
        <f t="shared" si="3234"/>
        <v>1170</v>
      </c>
      <c r="DY193" s="38">
        <f t="shared" si="3234"/>
        <v>1245</v>
      </c>
      <c r="DZ193" s="38">
        <f t="shared" si="3234"/>
        <v>1477</v>
      </c>
      <c r="EB193" s="9">
        <f t="shared" ref="EB193:EC193" si="3235">EB11</f>
        <v>49</v>
      </c>
      <c r="EC193" s="18" t="str">
        <f t="shared" si="3235"/>
        <v>Utah</v>
      </c>
      <c r="ED193" s="38">
        <f t="shared" ref="ED193:EM193" si="3236">ED223</f>
        <v>1517</v>
      </c>
      <c r="EE193" s="38">
        <f t="shared" si="3236"/>
        <v>1515</v>
      </c>
      <c r="EF193" s="38">
        <f t="shared" si="3236"/>
        <v>1568</v>
      </c>
      <c r="EG193" s="38">
        <f t="shared" si="3236"/>
        <v>1507</v>
      </c>
      <c r="EH193" s="38">
        <f t="shared" si="3236"/>
        <v>1703</v>
      </c>
      <c r="EI193" s="38">
        <f t="shared" si="3236"/>
        <v>1497</v>
      </c>
      <c r="EJ193" s="38">
        <f t="shared" si="3236"/>
        <v>1470</v>
      </c>
      <c r="EK193" s="38">
        <f t="shared" si="3236"/>
        <v>1531</v>
      </c>
      <c r="EL193" s="38">
        <f t="shared" si="3236"/>
        <v>1263</v>
      </c>
      <c r="EM193" s="38">
        <f t="shared" si="3236"/>
        <v>1431</v>
      </c>
      <c r="EO193" s="9">
        <f t="shared" ref="EO193:EP193" si="3237">EO11</f>
        <v>49</v>
      </c>
      <c r="EP193" s="18" t="str">
        <f t="shared" si="3237"/>
        <v>Utah</v>
      </c>
      <c r="EQ193" s="38">
        <f t="shared" ref="EQ193:EZ193" si="3238">EQ223</f>
        <v>934</v>
      </c>
      <c r="ER193" s="38">
        <f t="shared" si="3238"/>
        <v>931</v>
      </c>
      <c r="ES193" s="38">
        <f t="shared" si="3238"/>
        <v>945</v>
      </c>
      <c r="ET193" s="38">
        <f t="shared" si="3238"/>
        <v>1082</v>
      </c>
      <c r="EU193" s="38">
        <f t="shared" si="3238"/>
        <v>952</v>
      </c>
      <c r="EV193" s="38">
        <f t="shared" si="3238"/>
        <v>1024</v>
      </c>
      <c r="EW193" s="38">
        <f t="shared" si="3238"/>
        <v>1022</v>
      </c>
      <c r="EX193" s="38">
        <f t="shared" si="3238"/>
        <v>961</v>
      </c>
      <c r="EY193" s="38">
        <f t="shared" si="3238"/>
        <v>974</v>
      </c>
      <c r="EZ193" s="38">
        <f t="shared" si="3238"/>
        <v>993</v>
      </c>
      <c r="FB193" s="9">
        <f t="shared" ref="FB193:FC193" si="3239">FB11</f>
        <v>49</v>
      </c>
      <c r="FC193" s="18" t="str">
        <f t="shared" si="3239"/>
        <v>Utah</v>
      </c>
      <c r="FD193" s="38">
        <f t="shared" ref="FD193:FM193" si="3240">FD223</f>
        <v>729</v>
      </c>
      <c r="FE193" s="38">
        <f t="shared" si="3240"/>
        <v>756</v>
      </c>
      <c r="FF193" s="38">
        <f t="shared" si="3240"/>
        <v>683</v>
      </c>
      <c r="FG193" s="38">
        <f t="shared" si="3240"/>
        <v>700</v>
      </c>
      <c r="FH193" s="38">
        <f t="shared" si="3240"/>
        <v>696</v>
      </c>
      <c r="FI193" s="38">
        <f t="shared" si="3240"/>
        <v>732</v>
      </c>
      <c r="FJ193" s="38">
        <f t="shared" si="3240"/>
        <v>588</v>
      </c>
      <c r="FK193" s="38">
        <f t="shared" si="3240"/>
        <v>681</v>
      </c>
      <c r="FL193" s="38">
        <f t="shared" si="3240"/>
        <v>722</v>
      </c>
      <c r="FM193" s="38">
        <f t="shared" si="3240"/>
        <v>751</v>
      </c>
      <c r="FO193" s="9">
        <f t="shared" ref="FO193:FP193" si="3241">FO11</f>
        <v>49</v>
      </c>
      <c r="FP193" s="18" t="str">
        <f t="shared" si="3241"/>
        <v>Utah</v>
      </c>
      <c r="FQ193" s="38">
        <f t="shared" ref="FQ193:FZ193" si="3242">FQ223</f>
        <v>510</v>
      </c>
      <c r="FR193" s="38">
        <f t="shared" si="3242"/>
        <v>530</v>
      </c>
      <c r="FS193" s="38">
        <f t="shared" si="3242"/>
        <v>552</v>
      </c>
      <c r="FT193" s="38">
        <f t="shared" si="3242"/>
        <v>537</v>
      </c>
      <c r="FU193" s="38">
        <f t="shared" si="3242"/>
        <v>481</v>
      </c>
      <c r="FV193" s="38">
        <f t="shared" si="3242"/>
        <v>531</v>
      </c>
      <c r="FW193" s="38">
        <f t="shared" si="3242"/>
        <v>502</v>
      </c>
      <c r="FX193" s="38">
        <f t="shared" si="3242"/>
        <v>600</v>
      </c>
      <c r="FY193" s="38">
        <f t="shared" si="3242"/>
        <v>483</v>
      </c>
      <c r="FZ193" s="38">
        <f t="shared" si="3242"/>
        <v>550</v>
      </c>
      <c r="GB193" s="9">
        <f t="shared" ref="GB193:GC193" si="3243">GB11</f>
        <v>49</v>
      </c>
      <c r="GC193" s="18" t="str">
        <f t="shared" si="3243"/>
        <v>Utah</v>
      </c>
      <c r="GD193" s="38">
        <f t="shared" ref="GD193:GM193" si="3244">GD223</f>
        <v>131</v>
      </c>
      <c r="GE193" s="38">
        <f t="shared" si="3244"/>
        <v>157</v>
      </c>
      <c r="GF193" s="38">
        <f t="shared" si="3244"/>
        <v>154</v>
      </c>
      <c r="GG193" s="38">
        <f t="shared" si="3244"/>
        <v>162</v>
      </c>
      <c r="GH193" s="38">
        <f t="shared" si="3244"/>
        <v>141</v>
      </c>
      <c r="GI193" s="38">
        <f t="shared" si="3244"/>
        <v>138</v>
      </c>
      <c r="GJ193" s="38">
        <f t="shared" si="3244"/>
        <v>116</v>
      </c>
      <c r="GK193" s="38">
        <f t="shared" si="3244"/>
        <v>121</v>
      </c>
      <c r="GL193" s="38">
        <f t="shared" si="3244"/>
        <v>98</v>
      </c>
      <c r="GM193" s="38">
        <f t="shared" si="3244"/>
        <v>137</v>
      </c>
    </row>
    <row r="194" spans="2:195" x14ac:dyDescent="0.25">
      <c r="B194" s="9">
        <f t="shared" ref="B194:C194" si="3245">B12</f>
        <v>1049</v>
      </c>
      <c r="C194" s="18" t="str">
        <f t="shared" si="3245"/>
        <v>State of Utah</v>
      </c>
      <c r="D194" s="39">
        <f t="shared" ref="D194:M195" si="3246">D228</f>
        <v>3882</v>
      </c>
      <c r="E194" s="39">
        <f t="shared" si="3246"/>
        <v>4037</v>
      </c>
      <c r="F194" s="39">
        <f t="shared" si="3246"/>
        <v>3848</v>
      </c>
      <c r="G194" s="39">
        <f t="shared" si="3246"/>
        <v>4062</v>
      </c>
      <c r="H194" s="39">
        <f t="shared" si="3246"/>
        <v>3939</v>
      </c>
      <c r="I194" s="39">
        <f t="shared" si="3246"/>
        <v>4183</v>
      </c>
      <c r="J194" s="39">
        <f t="shared" si="3246"/>
        <v>4671</v>
      </c>
      <c r="K194" s="39">
        <f t="shared" si="3246"/>
        <v>5063</v>
      </c>
      <c r="L194" s="39">
        <f t="shared" si="3246"/>
        <v>4345</v>
      </c>
      <c r="M194" s="39">
        <f t="shared" si="3246"/>
        <v>4249</v>
      </c>
      <c r="O194" s="9">
        <f t="shared" ref="O194:P194" si="3247">O12</f>
        <v>1049</v>
      </c>
      <c r="P194" s="18" t="str">
        <f t="shared" si="3247"/>
        <v>State of Utah</v>
      </c>
      <c r="Q194" s="39">
        <f t="shared" ref="Q194:Z194" si="3248">Q228</f>
        <v>979</v>
      </c>
      <c r="R194" s="39">
        <f t="shared" si="3248"/>
        <v>961</v>
      </c>
      <c r="S194" s="39">
        <f t="shared" si="3248"/>
        <v>1178</v>
      </c>
      <c r="T194" s="39">
        <f t="shared" si="3248"/>
        <v>1052</v>
      </c>
      <c r="U194" s="39">
        <f t="shared" si="3248"/>
        <v>1000</v>
      </c>
      <c r="V194" s="39">
        <f t="shared" si="3248"/>
        <v>1132</v>
      </c>
      <c r="W194" s="39">
        <f t="shared" si="3248"/>
        <v>1099</v>
      </c>
      <c r="X194" s="39">
        <f t="shared" si="3248"/>
        <v>1047</v>
      </c>
      <c r="Y194" s="39">
        <f t="shared" si="3248"/>
        <v>1067</v>
      </c>
      <c r="Z194" s="39">
        <f t="shared" si="3248"/>
        <v>1200</v>
      </c>
      <c r="AB194" s="9">
        <f t="shared" ref="AB194:AC194" si="3249">AB12</f>
        <v>1049</v>
      </c>
      <c r="AC194" s="18" t="str">
        <f t="shared" si="3249"/>
        <v>State of Utah</v>
      </c>
      <c r="AD194" s="39">
        <f t="shared" ref="AD194:AM194" si="3250">AD228</f>
        <v>1785</v>
      </c>
      <c r="AE194" s="39">
        <f t="shared" si="3250"/>
        <v>1953</v>
      </c>
      <c r="AF194" s="39">
        <f t="shared" si="3250"/>
        <v>2007</v>
      </c>
      <c r="AG194" s="39">
        <f t="shared" si="3250"/>
        <v>2299</v>
      </c>
      <c r="AH194" s="39">
        <f t="shared" si="3250"/>
        <v>1925</v>
      </c>
      <c r="AI194" s="39">
        <f t="shared" si="3250"/>
        <v>1952</v>
      </c>
      <c r="AJ194" s="39">
        <f t="shared" si="3250"/>
        <v>2409</v>
      </c>
      <c r="AK194" s="39">
        <f t="shared" si="3250"/>
        <v>2096</v>
      </c>
      <c r="AL194" s="39">
        <f t="shared" si="3250"/>
        <v>2483</v>
      </c>
      <c r="AM194" s="39">
        <f t="shared" si="3250"/>
        <v>2740</v>
      </c>
      <c r="AO194" s="9">
        <f t="shared" ref="AO194:AP194" si="3251">AO12</f>
        <v>1049</v>
      </c>
      <c r="AP194" s="18" t="str">
        <f t="shared" si="3251"/>
        <v>State of Utah</v>
      </c>
      <c r="AQ194" s="39">
        <f t="shared" ref="AQ194:AZ194" si="3252">AQ228</f>
        <v>2334</v>
      </c>
      <c r="AR194" s="39">
        <f t="shared" si="3252"/>
        <v>2493</v>
      </c>
      <c r="AS194" s="39">
        <f t="shared" si="3252"/>
        <v>2371</v>
      </c>
      <c r="AT194" s="39">
        <f t="shared" si="3252"/>
        <v>2766</v>
      </c>
      <c r="AU194" s="39">
        <f t="shared" si="3252"/>
        <v>2901</v>
      </c>
      <c r="AV194" s="39">
        <f t="shared" si="3252"/>
        <v>2497</v>
      </c>
      <c r="AW194" s="39">
        <f t="shared" si="3252"/>
        <v>2501</v>
      </c>
      <c r="AX194" s="39">
        <f t="shared" si="3252"/>
        <v>3215</v>
      </c>
      <c r="AY194" s="39">
        <f t="shared" si="3252"/>
        <v>2806</v>
      </c>
      <c r="AZ194" s="39">
        <f t="shared" si="3252"/>
        <v>2601</v>
      </c>
      <c r="BB194" s="9">
        <f t="shared" ref="BB194:BC194" si="3253">BB12</f>
        <v>1049</v>
      </c>
      <c r="BC194" s="18" t="str">
        <f t="shared" si="3253"/>
        <v>State of Utah</v>
      </c>
      <c r="BD194" s="39">
        <f t="shared" ref="BD194:BM194" si="3254">BD228</f>
        <v>1125</v>
      </c>
      <c r="BE194" s="39">
        <f t="shared" si="3254"/>
        <v>1361</v>
      </c>
      <c r="BF194" s="39">
        <f t="shared" si="3254"/>
        <v>1249</v>
      </c>
      <c r="BG194" s="39">
        <f t="shared" si="3254"/>
        <v>1204</v>
      </c>
      <c r="BH194" s="39">
        <f t="shared" si="3254"/>
        <v>1298</v>
      </c>
      <c r="BI194" s="39">
        <f t="shared" si="3254"/>
        <v>1167</v>
      </c>
      <c r="BJ194" s="39">
        <f t="shared" si="3254"/>
        <v>1427</v>
      </c>
      <c r="BK194" s="39">
        <f t="shared" si="3254"/>
        <v>1314</v>
      </c>
      <c r="BL194" s="39">
        <f t="shared" si="3254"/>
        <v>1139</v>
      </c>
      <c r="BM194" s="39">
        <f t="shared" si="3254"/>
        <v>1402</v>
      </c>
      <c r="BO194" s="9">
        <f t="shared" ref="BO194:BP194" si="3255">BO12</f>
        <v>1049</v>
      </c>
      <c r="BP194" s="18" t="str">
        <f t="shared" si="3255"/>
        <v>State of Utah</v>
      </c>
      <c r="BQ194" s="39">
        <f t="shared" ref="BQ194:BZ194" si="3256">BQ228</f>
        <v>2497</v>
      </c>
      <c r="BR194" s="39">
        <f t="shared" si="3256"/>
        <v>2255</v>
      </c>
      <c r="BS194" s="39">
        <f t="shared" si="3256"/>
        <v>2901</v>
      </c>
      <c r="BT194" s="39">
        <f t="shared" si="3256"/>
        <v>2735</v>
      </c>
      <c r="BU194" s="39">
        <f t="shared" si="3256"/>
        <v>2606</v>
      </c>
      <c r="BV194" s="39">
        <f t="shared" si="3256"/>
        <v>2642</v>
      </c>
      <c r="BW194" s="39">
        <f t="shared" si="3256"/>
        <v>3101</v>
      </c>
      <c r="BX194" s="39">
        <f t="shared" si="3256"/>
        <v>2980</v>
      </c>
      <c r="BY194" s="39">
        <f t="shared" si="3256"/>
        <v>2698</v>
      </c>
      <c r="BZ194" s="39">
        <f t="shared" si="3256"/>
        <v>3108</v>
      </c>
      <c r="CB194" s="9">
        <f t="shared" ref="CB194:CC194" si="3257">CB12</f>
        <v>1049</v>
      </c>
      <c r="CC194" s="18" t="str">
        <f t="shared" si="3257"/>
        <v>State of Utah</v>
      </c>
      <c r="CD194" s="39">
        <f t="shared" ref="CD194:CM194" si="3258">CD228</f>
        <v>1356</v>
      </c>
      <c r="CE194" s="39">
        <f t="shared" si="3258"/>
        <v>1580</v>
      </c>
      <c r="CF194" s="39">
        <f t="shared" si="3258"/>
        <v>1590</v>
      </c>
      <c r="CG194" s="39">
        <f t="shared" si="3258"/>
        <v>1659</v>
      </c>
      <c r="CH194" s="39">
        <f t="shared" si="3258"/>
        <v>1574</v>
      </c>
      <c r="CI194" s="39">
        <f t="shared" si="3258"/>
        <v>1642</v>
      </c>
      <c r="CJ194" s="39">
        <f t="shared" si="3258"/>
        <v>1604</v>
      </c>
      <c r="CK194" s="39">
        <f t="shared" si="3258"/>
        <v>1945</v>
      </c>
      <c r="CL194" s="39">
        <f t="shared" si="3258"/>
        <v>1597</v>
      </c>
      <c r="CM194" s="39">
        <f t="shared" si="3258"/>
        <v>1936</v>
      </c>
      <c r="CO194" s="9">
        <f t="shared" ref="CO194:CP194" si="3259">CO12</f>
        <v>1049</v>
      </c>
      <c r="CP194" s="18" t="str">
        <f t="shared" si="3259"/>
        <v>State of Utah</v>
      </c>
      <c r="CQ194" s="39">
        <f t="shared" ref="CQ194:CZ194" si="3260">CQ228</f>
        <v>1180</v>
      </c>
      <c r="CR194" s="39">
        <f t="shared" si="3260"/>
        <v>1163</v>
      </c>
      <c r="CS194" s="39">
        <f t="shared" si="3260"/>
        <v>1270</v>
      </c>
      <c r="CT194" s="39">
        <f t="shared" si="3260"/>
        <v>1207</v>
      </c>
      <c r="CU194" s="39">
        <f t="shared" si="3260"/>
        <v>1177</v>
      </c>
      <c r="CV194" s="39">
        <f t="shared" si="3260"/>
        <v>1281</v>
      </c>
      <c r="CW194" s="39">
        <f t="shared" si="3260"/>
        <v>1305</v>
      </c>
      <c r="CX194" s="39">
        <f t="shared" si="3260"/>
        <v>1426</v>
      </c>
      <c r="CY194" s="39">
        <f t="shared" si="3260"/>
        <v>1180</v>
      </c>
      <c r="CZ194" s="39">
        <f t="shared" si="3260"/>
        <v>1462</v>
      </c>
      <c r="DB194" s="9">
        <f t="shared" ref="DB194:DC194" si="3261">DB12</f>
        <v>1049</v>
      </c>
      <c r="DC194" s="18" t="str">
        <f t="shared" si="3261"/>
        <v>State of Utah</v>
      </c>
      <c r="DD194" s="39">
        <f t="shared" ref="DD194:DM194" si="3262">DD228</f>
        <v>1959</v>
      </c>
      <c r="DE194" s="39">
        <f t="shared" si="3262"/>
        <v>1943</v>
      </c>
      <c r="DF194" s="39">
        <f t="shared" si="3262"/>
        <v>1917</v>
      </c>
      <c r="DG194" s="39">
        <f t="shared" si="3262"/>
        <v>2020</v>
      </c>
      <c r="DH194" s="39">
        <f t="shared" si="3262"/>
        <v>1988</v>
      </c>
      <c r="DI194" s="39">
        <f t="shared" si="3262"/>
        <v>1937</v>
      </c>
      <c r="DJ194" s="39">
        <f t="shared" si="3262"/>
        <v>1978</v>
      </c>
      <c r="DK194" s="39">
        <f t="shared" si="3262"/>
        <v>2237</v>
      </c>
      <c r="DL194" s="39">
        <f t="shared" si="3262"/>
        <v>2214</v>
      </c>
      <c r="DM194" s="39">
        <f t="shared" si="3262"/>
        <v>2088</v>
      </c>
      <c r="DO194" s="9">
        <f t="shared" ref="DO194:DP194" si="3263">DO12</f>
        <v>1049</v>
      </c>
      <c r="DP194" s="18" t="str">
        <f t="shared" si="3263"/>
        <v>State of Utah</v>
      </c>
      <c r="DQ194" s="39">
        <f t="shared" ref="DQ194:DZ194" si="3264">DQ228</f>
        <v>2453</v>
      </c>
      <c r="DR194" s="39">
        <f t="shared" si="3264"/>
        <v>2638</v>
      </c>
      <c r="DS194" s="39">
        <f t="shared" si="3264"/>
        <v>2646</v>
      </c>
      <c r="DT194" s="39">
        <f t="shared" si="3264"/>
        <v>2367</v>
      </c>
      <c r="DU194" s="39">
        <f t="shared" si="3264"/>
        <v>2740</v>
      </c>
      <c r="DV194" s="39">
        <f t="shared" si="3264"/>
        <v>2822</v>
      </c>
      <c r="DW194" s="39">
        <f t="shared" si="3264"/>
        <v>3053</v>
      </c>
      <c r="DX194" s="39">
        <f t="shared" si="3264"/>
        <v>2737</v>
      </c>
      <c r="DY194" s="39">
        <f t="shared" si="3264"/>
        <v>2759</v>
      </c>
      <c r="DZ194" s="39">
        <f t="shared" si="3264"/>
        <v>3059</v>
      </c>
      <c r="EB194" s="9">
        <f t="shared" ref="EB194:EC194" si="3265">EB12</f>
        <v>1049</v>
      </c>
      <c r="EC194" s="18" t="str">
        <f t="shared" si="3265"/>
        <v>State of Utah</v>
      </c>
      <c r="ED194" s="39">
        <f t="shared" ref="ED194:EM194" si="3266">ED228</f>
        <v>2669</v>
      </c>
      <c r="EE194" s="39">
        <f t="shared" si="3266"/>
        <v>2944</v>
      </c>
      <c r="EF194" s="39">
        <f t="shared" si="3266"/>
        <v>3561</v>
      </c>
      <c r="EG194" s="39">
        <f t="shared" si="3266"/>
        <v>3178</v>
      </c>
      <c r="EH194" s="39">
        <f t="shared" si="3266"/>
        <v>3657</v>
      </c>
      <c r="EI194" s="39">
        <f t="shared" si="3266"/>
        <v>3508</v>
      </c>
      <c r="EJ194" s="39">
        <f t="shared" si="3266"/>
        <v>4191</v>
      </c>
      <c r="EK194" s="39">
        <f t="shared" si="3266"/>
        <v>3726</v>
      </c>
      <c r="EL194" s="39">
        <f t="shared" si="3266"/>
        <v>3558</v>
      </c>
      <c r="EM194" s="39">
        <f t="shared" si="3266"/>
        <v>3882</v>
      </c>
      <c r="EO194" s="9">
        <f t="shared" ref="EO194:EP194" si="3267">EO12</f>
        <v>1049</v>
      </c>
      <c r="EP194" s="18" t="str">
        <f t="shared" si="3267"/>
        <v>State of Utah</v>
      </c>
      <c r="EQ194" s="39">
        <f t="shared" ref="EQ194:EZ194" si="3268">EQ228</f>
        <v>2233</v>
      </c>
      <c r="ER194" s="39">
        <f t="shared" si="3268"/>
        <v>2401</v>
      </c>
      <c r="ES194" s="39">
        <f t="shared" si="3268"/>
        <v>2369</v>
      </c>
      <c r="ET194" s="39">
        <f t="shared" si="3268"/>
        <v>2680</v>
      </c>
      <c r="EU194" s="39">
        <f t="shared" si="3268"/>
        <v>2661</v>
      </c>
      <c r="EV194" s="39">
        <f t="shared" si="3268"/>
        <v>2941</v>
      </c>
      <c r="EW194" s="39">
        <f t="shared" si="3268"/>
        <v>2785</v>
      </c>
      <c r="EX194" s="39">
        <f t="shared" si="3268"/>
        <v>2639</v>
      </c>
      <c r="EY194" s="39">
        <f t="shared" si="3268"/>
        <v>3036</v>
      </c>
      <c r="EZ194" s="39">
        <f t="shared" si="3268"/>
        <v>3015</v>
      </c>
      <c r="FB194" s="9">
        <f t="shared" ref="FB194:FC194" si="3269">FB12</f>
        <v>1049</v>
      </c>
      <c r="FC194" s="18" t="str">
        <f t="shared" si="3269"/>
        <v>State of Utah</v>
      </c>
      <c r="FD194" s="39">
        <f t="shared" ref="FD194:FM194" si="3270">FD228</f>
        <v>1384</v>
      </c>
      <c r="FE194" s="39">
        <f t="shared" si="3270"/>
        <v>1775</v>
      </c>
      <c r="FF194" s="39">
        <f t="shared" si="3270"/>
        <v>1756</v>
      </c>
      <c r="FG194" s="39">
        <f t="shared" si="3270"/>
        <v>1581</v>
      </c>
      <c r="FH194" s="39">
        <f t="shared" si="3270"/>
        <v>1742</v>
      </c>
      <c r="FI194" s="39">
        <f t="shared" si="3270"/>
        <v>1703</v>
      </c>
      <c r="FJ194" s="39">
        <f t="shared" si="3270"/>
        <v>1716</v>
      </c>
      <c r="FK194" s="39">
        <f t="shared" si="3270"/>
        <v>1844</v>
      </c>
      <c r="FL194" s="39">
        <f t="shared" si="3270"/>
        <v>1658</v>
      </c>
      <c r="FM194" s="39">
        <f t="shared" si="3270"/>
        <v>1883</v>
      </c>
      <c r="FO194" s="9">
        <f t="shared" ref="FO194:FP194" si="3271">FO12</f>
        <v>1049</v>
      </c>
      <c r="FP194" s="18" t="str">
        <f t="shared" si="3271"/>
        <v>State of Utah</v>
      </c>
      <c r="FQ194" s="39">
        <f t="shared" ref="FQ194:FZ194" si="3272">FQ228</f>
        <v>1725</v>
      </c>
      <c r="FR194" s="39">
        <f t="shared" si="3272"/>
        <v>1677</v>
      </c>
      <c r="FS194" s="39">
        <f t="shared" si="3272"/>
        <v>1988</v>
      </c>
      <c r="FT194" s="39">
        <f t="shared" si="3272"/>
        <v>1852</v>
      </c>
      <c r="FU194" s="39">
        <f t="shared" si="3272"/>
        <v>1585</v>
      </c>
      <c r="FV194" s="39">
        <f t="shared" si="3272"/>
        <v>1834</v>
      </c>
      <c r="FW194" s="39">
        <f t="shared" si="3272"/>
        <v>1461</v>
      </c>
      <c r="FX194" s="39">
        <f t="shared" si="3272"/>
        <v>1773</v>
      </c>
      <c r="FY194" s="39">
        <f t="shared" si="3272"/>
        <v>1751</v>
      </c>
      <c r="FZ194" s="39">
        <f t="shared" si="3272"/>
        <v>1736</v>
      </c>
      <c r="GB194" s="9">
        <f t="shared" ref="GB194:GC194" si="3273">GB12</f>
        <v>1049</v>
      </c>
      <c r="GC194" s="18" t="str">
        <f t="shared" si="3273"/>
        <v>State of Utah</v>
      </c>
      <c r="GD194" s="39">
        <f t="shared" ref="GD194:GM194" si="3274">GD228</f>
        <v>539</v>
      </c>
      <c r="GE194" s="39">
        <f t="shared" si="3274"/>
        <v>624</v>
      </c>
      <c r="GF194" s="39">
        <f t="shared" si="3274"/>
        <v>581</v>
      </c>
      <c r="GG194" s="39">
        <f t="shared" si="3274"/>
        <v>478</v>
      </c>
      <c r="GH194" s="39">
        <f t="shared" si="3274"/>
        <v>438</v>
      </c>
      <c r="GI194" s="39">
        <f t="shared" si="3274"/>
        <v>488</v>
      </c>
      <c r="GJ194" s="39">
        <f t="shared" si="3274"/>
        <v>421</v>
      </c>
      <c r="GK194" s="39">
        <f t="shared" si="3274"/>
        <v>390</v>
      </c>
      <c r="GL194" s="39">
        <f t="shared" si="3274"/>
        <v>496</v>
      </c>
      <c r="GM194" s="39">
        <f t="shared" si="3274"/>
        <v>425</v>
      </c>
    </row>
    <row r="195" spans="2:195" x14ac:dyDescent="0.25">
      <c r="B195" s="9">
        <f t="shared" ref="B195:C195" si="3275">B13</f>
        <v>1000</v>
      </c>
      <c r="C195" s="18" t="str">
        <f t="shared" si="3275"/>
        <v>United States</v>
      </c>
      <c r="D195" s="39">
        <f t="shared" si="3246"/>
        <v>120716</v>
      </c>
      <c r="E195" s="39">
        <f t="shared" si="3246"/>
        <v>132753</v>
      </c>
      <c r="F195" s="39">
        <f t="shared" si="3246"/>
        <v>138411</v>
      </c>
      <c r="G195" s="39">
        <f t="shared" si="3246"/>
        <v>142773</v>
      </c>
      <c r="H195" s="39">
        <f t="shared" si="3246"/>
        <v>142073</v>
      </c>
      <c r="I195" s="39">
        <f t="shared" si="3246"/>
        <v>143374</v>
      </c>
      <c r="J195" s="39">
        <f t="shared" si="3246"/>
        <v>149643</v>
      </c>
      <c r="K195" s="39">
        <f t="shared" si="3246"/>
        <v>153416</v>
      </c>
      <c r="L195" s="39">
        <f t="shared" si="3246"/>
        <v>169078</v>
      </c>
      <c r="M195" s="39">
        <f t="shared" si="3246"/>
        <v>170067</v>
      </c>
      <c r="O195" s="9">
        <f t="shared" ref="O195:P195" si="3276">O13</f>
        <v>1000</v>
      </c>
      <c r="P195" s="18" t="str">
        <f t="shared" si="3276"/>
        <v>United States</v>
      </c>
      <c r="Q195" s="39">
        <f t="shared" ref="Q195:Z195" si="3277">Q229</f>
        <v>12618</v>
      </c>
      <c r="R195" s="39">
        <f t="shared" si="3277"/>
        <v>14355</v>
      </c>
      <c r="S195" s="39">
        <f t="shared" si="3277"/>
        <v>12643</v>
      </c>
      <c r="T195" s="39">
        <f t="shared" si="3277"/>
        <v>13955</v>
      </c>
      <c r="U195" s="39">
        <f t="shared" si="3277"/>
        <v>13686</v>
      </c>
      <c r="V195" s="39">
        <f t="shared" si="3277"/>
        <v>14027</v>
      </c>
      <c r="W195" s="39">
        <f t="shared" si="3277"/>
        <v>14061</v>
      </c>
      <c r="X195" s="39">
        <f t="shared" si="3277"/>
        <v>13733</v>
      </c>
      <c r="Y195" s="39">
        <f t="shared" si="3277"/>
        <v>14695</v>
      </c>
      <c r="Z195" s="39">
        <f t="shared" si="3277"/>
        <v>15629</v>
      </c>
      <c r="AB195" s="9">
        <f t="shared" ref="AB195:AC195" si="3278">AB13</f>
        <v>1000</v>
      </c>
      <c r="AC195" s="18" t="str">
        <f t="shared" si="3278"/>
        <v>United States</v>
      </c>
      <c r="AD195" s="39">
        <f t="shared" ref="AD195:AM195" si="3279">AD229</f>
        <v>37268</v>
      </c>
      <c r="AE195" s="39">
        <f t="shared" si="3279"/>
        <v>30445</v>
      </c>
      <c r="AF195" s="39">
        <f t="shared" si="3279"/>
        <v>34001</v>
      </c>
      <c r="AG195" s="39">
        <f t="shared" si="3279"/>
        <v>31963</v>
      </c>
      <c r="AH195" s="39">
        <f t="shared" si="3279"/>
        <v>32533</v>
      </c>
      <c r="AI195" s="39">
        <f t="shared" si="3279"/>
        <v>37226</v>
      </c>
      <c r="AJ195" s="39">
        <f t="shared" si="3279"/>
        <v>40342</v>
      </c>
      <c r="AK195" s="39">
        <f t="shared" si="3279"/>
        <v>42137</v>
      </c>
      <c r="AL195" s="39">
        <f t="shared" si="3279"/>
        <v>47868</v>
      </c>
      <c r="AM195" s="39">
        <f t="shared" si="3279"/>
        <v>51167</v>
      </c>
      <c r="AO195" s="9">
        <f t="shared" ref="AO195:AP195" si="3280">AO13</f>
        <v>1000</v>
      </c>
      <c r="AP195" s="18" t="str">
        <f t="shared" si="3280"/>
        <v>United States</v>
      </c>
      <c r="AQ195" s="39">
        <f t="shared" ref="AQ195:AZ195" si="3281">AQ229</f>
        <v>33618</v>
      </c>
      <c r="AR195" s="39">
        <f t="shared" si="3281"/>
        <v>39881</v>
      </c>
      <c r="AS195" s="39">
        <f t="shared" si="3281"/>
        <v>38985</v>
      </c>
      <c r="AT195" s="39">
        <f t="shared" si="3281"/>
        <v>38909</v>
      </c>
      <c r="AU195" s="39">
        <f t="shared" si="3281"/>
        <v>38496</v>
      </c>
      <c r="AV195" s="39">
        <f t="shared" si="3281"/>
        <v>35178</v>
      </c>
      <c r="AW195" s="39">
        <f t="shared" si="3281"/>
        <v>37579</v>
      </c>
      <c r="AX195" s="39">
        <f t="shared" si="3281"/>
        <v>39296</v>
      </c>
      <c r="AY195" s="39">
        <f t="shared" si="3281"/>
        <v>41849</v>
      </c>
      <c r="AZ195" s="39">
        <f t="shared" si="3281"/>
        <v>39773</v>
      </c>
      <c r="BB195" s="9">
        <f t="shared" ref="BB195:BC195" si="3282">BB13</f>
        <v>1000</v>
      </c>
      <c r="BC195" s="18" t="str">
        <f t="shared" si="3282"/>
        <v>United States</v>
      </c>
      <c r="BD195" s="39">
        <f t="shared" ref="BD195:BM195" si="3283">BD229</f>
        <v>15656</v>
      </c>
      <c r="BE195" s="39">
        <f t="shared" si="3283"/>
        <v>17739</v>
      </c>
      <c r="BF195" s="39">
        <f t="shared" si="3283"/>
        <v>16881</v>
      </c>
      <c r="BG195" s="39">
        <f t="shared" si="3283"/>
        <v>15607</v>
      </c>
      <c r="BH195" s="39">
        <f t="shared" si="3283"/>
        <v>15000</v>
      </c>
      <c r="BI195" s="39">
        <f t="shared" si="3283"/>
        <v>14599</v>
      </c>
      <c r="BJ195" s="39">
        <f t="shared" si="3283"/>
        <v>16186</v>
      </c>
      <c r="BK195" s="39">
        <f t="shared" si="3283"/>
        <v>17749</v>
      </c>
      <c r="BL195" s="39">
        <f t="shared" si="3283"/>
        <v>15545</v>
      </c>
      <c r="BM195" s="39">
        <f t="shared" si="3283"/>
        <v>14940</v>
      </c>
      <c r="BO195" s="9">
        <f t="shared" ref="BO195:BP195" si="3284">BO13</f>
        <v>1000</v>
      </c>
      <c r="BP195" s="18" t="str">
        <f t="shared" si="3284"/>
        <v>United States</v>
      </c>
      <c r="BQ195" s="39">
        <f t="shared" ref="BQ195:BZ195" si="3285">BQ229</f>
        <v>38991</v>
      </c>
      <c r="BR195" s="39">
        <f t="shared" si="3285"/>
        <v>33478</v>
      </c>
      <c r="BS195" s="39">
        <f t="shared" si="3285"/>
        <v>32235</v>
      </c>
      <c r="BT195" s="39">
        <f t="shared" si="3285"/>
        <v>32584</v>
      </c>
      <c r="BU195" s="39">
        <f t="shared" si="3285"/>
        <v>29953</v>
      </c>
      <c r="BV195" s="39">
        <f t="shared" si="3285"/>
        <v>34657</v>
      </c>
      <c r="BW195" s="39">
        <f t="shared" si="3285"/>
        <v>35867</v>
      </c>
      <c r="BX195" s="39">
        <f t="shared" si="3285"/>
        <v>33460</v>
      </c>
      <c r="BY195" s="39">
        <f t="shared" si="3285"/>
        <v>34055</v>
      </c>
      <c r="BZ195" s="39">
        <f t="shared" si="3285"/>
        <v>31383</v>
      </c>
      <c r="CB195" s="9">
        <f t="shared" ref="CB195:CC195" si="3286">CB13</f>
        <v>1000</v>
      </c>
      <c r="CC195" s="18" t="str">
        <f t="shared" si="3286"/>
        <v>United States</v>
      </c>
      <c r="CD195" s="39">
        <f t="shared" ref="CD195:CM195" si="3287">CD229</f>
        <v>17890</v>
      </c>
      <c r="CE195" s="39">
        <f t="shared" si="3287"/>
        <v>21130</v>
      </c>
      <c r="CF195" s="39">
        <f t="shared" si="3287"/>
        <v>19532</v>
      </c>
      <c r="CG195" s="39">
        <f t="shared" si="3287"/>
        <v>19328</v>
      </c>
      <c r="CH195" s="39">
        <f t="shared" si="3287"/>
        <v>18289</v>
      </c>
      <c r="CI195" s="39">
        <f t="shared" si="3287"/>
        <v>18386</v>
      </c>
      <c r="CJ195" s="39">
        <f t="shared" si="3287"/>
        <v>17612</v>
      </c>
      <c r="CK195" s="39">
        <f t="shared" si="3287"/>
        <v>18174</v>
      </c>
      <c r="CL195" s="39">
        <f t="shared" si="3287"/>
        <v>22132</v>
      </c>
      <c r="CM195" s="39">
        <f t="shared" si="3287"/>
        <v>22338</v>
      </c>
      <c r="CO195" s="9">
        <f t="shared" ref="CO195:CP195" si="3288">CO13</f>
        <v>1000</v>
      </c>
      <c r="CP195" s="18" t="str">
        <f t="shared" si="3288"/>
        <v>United States</v>
      </c>
      <c r="CQ195" s="39">
        <f t="shared" ref="CQ195:CZ195" si="3289">CQ229</f>
        <v>14457</v>
      </c>
      <c r="CR195" s="39">
        <f t="shared" si="3289"/>
        <v>16419</v>
      </c>
      <c r="CS195" s="39">
        <f t="shared" si="3289"/>
        <v>15294</v>
      </c>
      <c r="CT195" s="39">
        <f t="shared" si="3289"/>
        <v>15310</v>
      </c>
      <c r="CU195" s="39">
        <f t="shared" si="3289"/>
        <v>15488</v>
      </c>
      <c r="CV195" s="39">
        <f t="shared" si="3289"/>
        <v>17328</v>
      </c>
      <c r="CW195" s="39">
        <f t="shared" si="3289"/>
        <v>17038</v>
      </c>
      <c r="CX195" s="39">
        <f t="shared" si="3289"/>
        <v>17012</v>
      </c>
      <c r="CY195" s="39">
        <f t="shared" si="3289"/>
        <v>16498</v>
      </c>
      <c r="CZ195" s="39">
        <f t="shared" si="3289"/>
        <v>17906</v>
      </c>
      <c r="DB195" s="9">
        <f t="shared" ref="DB195:DC195" si="3290">DB13</f>
        <v>1000</v>
      </c>
      <c r="DC195" s="18" t="str">
        <f t="shared" si="3290"/>
        <v>United States</v>
      </c>
      <c r="DD195" s="39">
        <f t="shared" ref="DD195:DM195" si="3291">DD229</f>
        <v>30866</v>
      </c>
      <c r="DE195" s="39">
        <f t="shared" si="3291"/>
        <v>31703</v>
      </c>
      <c r="DF195" s="39">
        <f t="shared" si="3291"/>
        <v>30442</v>
      </c>
      <c r="DG195" s="39">
        <f t="shared" si="3291"/>
        <v>28780</v>
      </c>
      <c r="DH195" s="39">
        <f t="shared" si="3291"/>
        <v>30692</v>
      </c>
      <c r="DI195" s="39">
        <f t="shared" si="3291"/>
        <v>30939</v>
      </c>
      <c r="DJ195" s="39">
        <f t="shared" si="3291"/>
        <v>33037</v>
      </c>
      <c r="DK195" s="39">
        <f t="shared" si="3291"/>
        <v>33506</v>
      </c>
      <c r="DL195" s="39">
        <f t="shared" si="3291"/>
        <v>38712</v>
      </c>
      <c r="DM195" s="39">
        <f t="shared" si="3291"/>
        <v>40456</v>
      </c>
      <c r="DO195" s="9">
        <f t="shared" ref="DO195:DP195" si="3292">DO13</f>
        <v>1000</v>
      </c>
      <c r="DP195" s="18" t="str">
        <f t="shared" si="3292"/>
        <v>United States</v>
      </c>
      <c r="DQ195" s="39">
        <f t="shared" ref="DQ195:DZ195" si="3293">DQ229</f>
        <v>31430</v>
      </c>
      <c r="DR195" s="39">
        <f t="shared" si="3293"/>
        <v>31422</v>
      </c>
      <c r="DS195" s="39">
        <f t="shared" si="3293"/>
        <v>33991</v>
      </c>
      <c r="DT195" s="39">
        <f t="shared" si="3293"/>
        <v>37248</v>
      </c>
      <c r="DU195" s="39">
        <f t="shared" si="3293"/>
        <v>36006</v>
      </c>
      <c r="DV195" s="39">
        <f t="shared" si="3293"/>
        <v>38993</v>
      </c>
      <c r="DW195" s="39">
        <f t="shared" si="3293"/>
        <v>38140</v>
      </c>
      <c r="DX195" s="39">
        <f t="shared" si="3293"/>
        <v>37644</v>
      </c>
      <c r="DY195" s="39">
        <f t="shared" si="3293"/>
        <v>41621</v>
      </c>
      <c r="DZ195" s="39">
        <f t="shared" si="3293"/>
        <v>45666</v>
      </c>
      <c r="EB195" s="9">
        <f t="shared" ref="EB195:EC195" si="3294">EB13</f>
        <v>1000</v>
      </c>
      <c r="EC195" s="18" t="str">
        <f t="shared" si="3294"/>
        <v>United States</v>
      </c>
      <c r="ED195" s="39">
        <f t="shared" ref="ED195:EM195" si="3295">ED229</f>
        <v>112653</v>
      </c>
      <c r="EE195" s="39">
        <f t="shared" si="3295"/>
        <v>112130</v>
      </c>
      <c r="EF195" s="39">
        <f t="shared" si="3295"/>
        <v>113023</v>
      </c>
      <c r="EG195" s="39">
        <f t="shared" si="3295"/>
        <v>114776</v>
      </c>
      <c r="EH195" s="39">
        <f t="shared" si="3295"/>
        <v>114188</v>
      </c>
      <c r="EI195" s="39">
        <f t="shared" si="3295"/>
        <v>116555</v>
      </c>
      <c r="EJ195" s="39">
        <f t="shared" si="3295"/>
        <v>117488</v>
      </c>
      <c r="EK195" s="39">
        <f t="shared" si="3295"/>
        <v>126662</v>
      </c>
      <c r="EL195" s="39">
        <f t="shared" si="3295"/>
        <v>131784</v>
      </c>
      <c r="EM195" s="39">
        <f t="shared" si="3295"/>
        <v>134085</v>
      </c>
      <c r="EO195" s="9">
        <f t="shared" ref="EO195:EP195" si="3296">EO13</f>
        <v>1000</v>
      </c>
      <c r="EP195" s="18" t="str">
        <f t="shared" si="3296"/>
        <v>United States</v>
      </c>
      <c r="EQ195" s="39">
        <f t="shared" ref="EQ195:EZ195" si="3297">EQ229</f>
        <v>58237</v>
      </c>
      <c r="ER195" s="39">
        <f t="shared" si="3297"/>
        <v>57182</v>
      </c>
      <c r="ES195" s="39">
        <f t="shared" si="3297"/>
        <v>53281</v>
      </c>
      <c r="ET195" s="39">
        <f t="shared" si="3297"/>
        <v>51757</v>
      </c>
      <c r="EU195" s="39">
        <f t="shared" si="3297"/>
        <v>53908</v>
      </c>
      <c r="EV195" s="39">
        <f t="shared" si="3297"/>
        <v>52786</v>
      </c>
      <c r="EW195" s="39">
        <f t="shared" si="3297"/>
        <v>54805</v>
      </c>
      <c r="EX195" s="39">
        <f t="shared" si="3297"/>
        <v>57122</v>
      </c>
      <c r="EY195" s="39">
        <f t="shared" si="3297"/>
        <v>59471</v>
      </c>
      <c r="EZ195" s="39">
        <f t="shared" si="3297"/>
        <v>60857</v>
      </c>
      <c r="FB195" s="9">
        <f t="shared" ref="FB195:FC195" si="3298">FB13</f>
        <v>1000</v>
      </c>
      <c r="FC195" s="18" t="str">
        <f t="shared" si="3298"/>
        <v>United States</v>
      </c>
      <c r="FD195" s="39">
        <f t="shared" ref="FD195:FM195" si="3299">FD229</f>
        <v>19926</v>
      </c>
      <c r="FE195" s="39">
        <f t="shared" si="3299"/>
        <v>20433</v>
      </c>
      <c r="FF195" s="39">
        <f t="shared" si="3299"/>
        <v>23511</v>
      </c>
      <c r="FG195" s="39">
        <f t="shared" si="3299"/>
        <v>18704</v>
      </c>
      <c r="FH195" s="39">
        <f t="shared" si="3299"/>
        <v>21665</v>
      </c>
      <c r="FI195" s="39">
        <f t="shared" si="3299"/>
        <v>20844</v>
      </c>
      <c r="FJ195" s="39">
        <f t="shared" si="3299"/>
        <v>20211</v>
      </c>
      <c r="FK195" s="39">
        <f t="shared" si="3299"/>
        <v>19906</v>
      </c>
      <c r="FL195" s="39">
        <f t="shared" si="3299"/>
        <v>19080</v>
      </c>
      <c r="FM195" s="39">
        <f t="shared" si="3299"/>
        <v>24094</v>
      </c>
      <c r="FO195" s="9">
        <f t="shared" ref="FO195:FP195" si="3300">FO13</f>
        <v>1000</v>
      </c>
      <c r="FP195" s="18" t="str">
        <f t="shared" si="3300"/>
        <v>United States</v>
      </c>
      <c r="FQ195" s="39">
        <f t="shared" ref="FQ195:FZ195" si="3301">FQ229</f>
        <v>30946</v>
      </c>
      <c r="FR195" s="39">
        <f t="shared" si="3301"/>
        <v>35394</v>
      </c>
      <c r="FS195" s="39">
        <f t="shared" si="3301"/>
        <v>35050</v>
      </c>
      <c r="FT195" s="39">
        <f t="shared" si="3301"/>
        <v>34843</v>
      </c>
      <c r="FU195" s="39">
        <f t="shared" si="3301"/>
        <v>33043</v>
      </c>
      <c r="FV195" s="39">
        <f t="shared" si="3301"/>
        <v>36831</v>
      </c>
      <c r="FW195" s="39">
        <f t="shared" si="3301"/>
        <v>38299</v>
      </c>
      <c r="FX195" s="39">
        <f t="shared" si="3301"/>
        <v>38396</v>
      </c>
      <c r="FY195" s="39">
        <f t="shared" si="3301"/>
        <v>39704</v>
      </c>
      <c r="FZ195" s="39">
        <f t="shared" si="3301"/>
        <v>43639</v>
      </c>
      <c r="GB195" s="9">
        <f t="shared" ref="GB195:GC195" si="3302">GB13</f>
        <v>1000</v>
      </c>
      <c r="GC195" s="18" t="str">
        <f t="shared" si="3302"/>
        <v>United States</v>
      </c>
      <c r="GD195" s="39">
        <f t="shared" ref="GD195:GM195" si="3303">GD229</f>
        <v>11153</v>
      </c>
      <c r="GE195" s="39">
        <f t="shared" si="3303"/>
        <v>10819</v>
      </c>
      <c r="GF195" s="39">
        <f t="shared" si="3303"/>
        <v>10445</v>
      </c>
      <c r="GG195" s="39">
        <f t="shared" si="3303"/>
        <v>10434</v>
      </c>
      <c r="GH195" s="39">
        <f t="shared" si="3303"/>
        <v>9756</v>
      </c>
      <c r="GI195" s="39">
        <f t="shared" si="3303"/>
        <v>9364</v>
      </c>
      <c r="GJ195" s="39">
        <f t="shared" si="3303"/>
        <v>10415</v>
      </c>
      <c r="GK195" s="39">
        <f t="shared" si="3303"/>
        <v>10340</v>
      </c>
      <c r="GL195" s="39">
        <f t="shared" si="3303"/>
        <v>10732</v>
      </c>
      <c r="GM195" s="39">
        <f t="shared" si="3303"/>
        <v>9907</v>
      </c>
    </row>
    <row r="196" spans="2:195" x14ac:dyDescent="0.25">
      <c r="B196" s="10"/>
      <c r="C196" s="10"/>
      <c r="D196" s="10"/>
      <c r="E196" s="10"/>
      <c r="F196" s="10"/>
      <c r="G196" s="10"/>
      <c r="H196" s="10"/>
      <c r="I196" s="10"/>
      <c r="J196" s="10"/>
      <c r="K196" s="10"/>
      <c r="L196" s="10"/>
      <c r="M196" s="10"/>
      <c r="O196" s="10"/>
      <c r="P196" s="10"/>
      <c r="Q196" s="10"/>
      <c r="R196" s="10"/>
      <c r="S196" s="10"/>
      <c r="T196" s="10"/>
      <c r="U196" s="10"/>
      <c r="V196" s="10"/>
      <c r="W196" s="10"/>
      <c r="X196" s="10"/>
      <c r="Y196" s="10"/>
      <c r="Z196" s="10"/>
      <c r="AB196" s="10"/>
      <c r="AC196" s="10"/>
      <c r="AD196" s="10"/>
      <c r="AE196" s="10"/>
      <c r="AF196" s="10"/>
      <c r="AG196" s="10"/>
      <c r="AH196" s="10"/>
      <c r="AI196" s="10"/>
      <c r="AJ196" s="10"/>
      <c r="AK196" s="10"/>
      <c r="AL196" s="10"/>
      <c r="AM196" s="10"/>
      <c r="AO196" s="10"/>
      <c r="AP196" s="10"/>
      <c r="AQ196" s="10"/>
      <c r="AR196" s="10"/>
      <c r="AS196" s="10"/>
      <c r="AT196" s="10"/>
      <c r="AU196" s="10"/>
      <c r="AV196" s="10"/>
      <c r="AW196" s="10"/>
      <c r="AX196" s="10"/>
      <c r="AY196" s="10"/>
      <c r="AZ196" s="10"/>
      <c r="BB196" s="10"/>
      <c r="BC196" s="10"/>
      <c r="BD196" s="10"/>
      <c r="BE196" s="10"/>
      <c r="BF196" s="10"/>
      <c r="BG196" s="10"/>
      <c r="BH196" s="10"/>
      <c r="BI196" s="10"/>
      <c r="BJ196" s="10"/>
      <c r="BK196" s="10"/>
      <c r="BL196" s="10"/>
      <c r="BM196" s="10"/>
      <c r="BO196" s="10"/>
      <c r="BP196" s="10"/>
      <c r="BQ196" s="10"/>
      <c r="BR196" s="10"/>
      <c r="BS196" s="10"/>
      <c r="BT196" s="10"/>
      <c r="BU196" s="10"/>
      <c r="BV196" s="10"/>
      <c r="BW196" s="10"/>
      <c r="BX196" s="10"/>
      <c r="BY196" s="10"/>
      <c r="BZ196" s="10"/>
      <c r="CB196" s="10"/>
      <c r="CC196" s="10"/>
      <c r="CD196" s="10"/>
      <c r="CE196" s="10"/>
      <c r="CF196" s="10"/>
      <c r="CG196" s="10"/>
      <c r="CH196" s="10"/>
      <c r="CI196" s="10"/>
      <c r="CJ196" s="10"/>
      <c r="CK196" s="10"/>
      <c r="CL196" s="10"/>
      <c r="CM196" s="10"/>
      <c r="CO196" s="10"/>
      <c r="CP196" s="10"/>
      <c r="CQ196" s="10"/>
      <c r="CR196" s="10"/>
      <c r="CS196" s="10"/>
      <c r="CT196" s="10"/>
      <c r="CU196" s="10"/>
      <c r="CV196" s="10"/>
      <c r="CW196" s="10"/>
      <c r="CX196" s="10"/>
      <c r="CY196" s="10"/>
      <c r="CZ196" s="10"/>
      <c r="DB196" s="10"/>
      <c r="DC196" s="10"/>
      <c r="DD196" s="10"/>
      <c r="DE196" s="10"/>
      <c r="DF196" s="10"/>
      <c r="DG196" s="10"/>
      <c r="DH196" s="10"/>
      <c r="DI196" s="10"/>
      <c r="DJ196" s="10"/>
      <c r="DK196" s="10"/>
      <c r="DL196" s="10"/>
      <c r="DM196" s="10"/>
      <c r="DO196" s="10"/>
      <c r="DP196" s="10"/>
      <c r="DQ196" s="10"/>
      <c r="DR196" s="10"/>
      <c r="DS196" s="10"/>
      <c r="DT196" s="10"/>
      <c r="DU196" s="10"/>
      <c r="DV196" s="10"/>
      <c r="DW196" s="10"/>
      <c r="DX196" s="10"/>
      <c r="DY196" s="10"/>
      <c r="DZ196" s="10"/>
      <c r="EB196" s="10"/>
      <c r="EC196" s="10"/>
      <c r="ED196" s="10"/>
      <c r="EE196" s="10"/>
      <c r="EF196" s="10"/>
      <c r="EG196" s="10"/>
      <c r="EH196" s="10"/>
      <c r="EI196" s="10"/>
      <c r="EJ196" s="10"/>
      <c r="EK196" s="10"/>
      <c r="EL196" s="10"/>
      <c r="EM196" s="10"/>
      <c r="EO196" s="10"/>
      <c r="EP196" s="10"/>
      <c r="EQ196" s="10"/>
      <c r="ER196" s="10"/>
      <c r="ES196" s="10"/>
      <c r="ET196" s="10"/>
      <c r="EU196" s="10"/>
      <c r="EV196" s="10"/>
      <c r="EW196" s="10"/>
      <c r="EX196" s="10"/>
      <c r="EY196" s="10"/>
      <c r="EZ196" s="10"/>
      <c r="FB196" s="10"/>
      <c r="FC196" s="10"/>
      <c r="FD196" s="10"/>
      <c r="FE196" s="10"/>
      <c r="FF196" s="10"/>
      <c r="FG196" s="10"/>
      <c r="FH196" s="10"/>
      <c r="FI196" s="10"/>
      <c r="FJ196" s="10"/>
      <c r="FK196" s="10"/>
      <c r="FL196" s="10"/>
      <c r="FM196" s="10"/>
      <c r="FO196" s="10"/>
      <c r="FP196" s="10"/>
      <c r="FQ196" s="10"/>
      <c r="FR196" s="10"/>
      <c r="FS196" s="10"/>
      <c r="FT196" s="10"/>
      <c r="FU196" s="10"/>
      <c r="FV196" s="10"/>
      <c r="FW196" s="10"/>
      <c r="FX196" s="10"/>
      <c r="FY196" s="10"/>
      <c r="FZ196" s="10"/>
      <c r="GB196" s="10"/>
      <c r="GC196" s="10"/>
      <c r="GD196" s="10"/>
      <c r="GE196" s="10"/>
      <c r="GF196" s="10"/>
      <c r="GG196" s="10"/>
      <c r="GH196" s="10"/>
      <c r="GI196" s="10"/>
      <c r="GJ196" s="10"/>
      <c r="GK196" s="10"/>
      <c r="GL196" s="10"/>
      <c r="GM196" s="10"/>
    </row>
    <row r="197" spans="2:195" x14ac:dyDescent="0.25">
      <c r="B197" s="10"/>
      <c r="C197" s="10"/>
      <c r="D197" s="10"/>
      <c r="E197" s="10"/>
      <c r="F197" s="10"/>
      <c r="G197" s="10"/>
      <c r="H197" s="10"/>
      <c r="I197" s="29" t="s">
        <v>216</v>
      </c>
      <c r="J197" s="10"/>
      <c r="K197" s="10"/>
      <c r="L197" s="10"/>
      <c r="M197" s="10"/>
      <c r="O197" s="10"/>
      <c r="P197" s="10"/>
      <c r="Q197" s="10"/>
      <c r="R197" s="10"/>
      <c r="S197" s="10"/>
      <c r="T197" s="10"/>
      <c r="U197" s="10"/>
      <c r="V197" s="29" t="s">
        <v>216</v>
      </c>
      <c r="W197" s="10"/>
      <c r="X197" s="10"/>
      <c r="Y197" s="10"/>
      <c r="Z197" s="10"/>
      <c r="AB197" s="10"/>
      <c r="AC197" s="10"/>
      <c r="AD197" s="10"/>
      <c r="AE197" s="10"/>
      <c r="AF197" s="10"/>
      <c r="AG197" s="10"/>
      <c r="AH197" s="10"/>
      <c r="AI197" s="29" t="s">
        <v>216</v>
      </c>
      <c r="AJ197" s="10"/>
      <c r="AK197" s="10"/>
      <c r="AL197" s="10"/>
      <c r="AM197" s="10"/>
      <c r="AO197" s="10"/>
      <c r="AP197" s="10"/>
      <c r="AQ197" s="10"/>
      <c r="AR197" s="10"/>
      <c r="AS197" s="10"/>
      <c r="AT197" s="10"/>
      <c r="AU197" s="10"/>
      <c r="AV197" s="29" t="s">
        <v>216</v>
      </c>
      <c r="AW197" s="10"/>
      <c r="AX197" s="10"/>
      <c r="AY197" s="10"/>
      <c r="AZ197" s="10"/>
      <c r="BB197" s="10"/>
      <c r="BC197" s="10"/>
      <c r="BD197" s="10"/>
      <c r="BE197" s="10"/>
      <c r="BF197" s="10"/>
      <c r="BG197" s="10"/>
      <c r="BH197" s="10"/>
      <c r="BI197" s="29" t="s">
        <v>216</v>
      </c>
      <c r="BJ197" s="10"/>
      <c r="BK197" s="10"/>
      <c r="BL197" s="10"/>
      <c r="BM197" s="10"/>
      <c r="BO197" s="10"/>
      <c r="BP197" s="10"/>
      <c r="BQ197" s="10"/>
      <c r="BR197" s="10"/>
      <c r="BS197" s="10"/>
      <c r="BT197" s="10"/>
      <c r="BU197" s="10"/>
      <c r="BV197" s="29" t="s">
        <v>216</v>
      </c>
      <c r="BW197" s="10"/>
      <c r="BX197" s="10"/>
      <c r="BY197" s="10"/>
      <c r="BZ197" s="10"/>
      <c r="CB197" s="10"/>
      <c r="CC197" s="10"/>
      <c r="CD197" s="10"/>
      <c r="CE197" s="10"/>
      <c r="CF197" s="10"/>
      <c r="CG197" s="10"/>
      <c r="CH197" s="10"/>
      <c r="CI197" s="29" t="s">
        <v>216</v>
      </c>
      <c r="CJ197" s="10"/>
      <c r="CK197" s="10"/>
      <c r="CL197" s="10"/>
      <c r="CM197" s="10"/>
      <c r="CO197" s="10"/>
      <c r="CP197" s="10"/>
      <c r="CQ197" s="10"/>
      <c r="CR197" s="10"/>
      <c r="CS197" s="10"/>
      <c r="CT197" s="10"/>
      <c r="CU197" s="10"/>
      <c r="CV197" s="29" t="s">
        <v>216</v>
      </c>
      <c r="CW197" s="10"/>
      <c r="CX197" s="10"/>
      <c r="CY197" s="10"/>
      <c r="CZ197" s="10"/>
      <c r="DB197" s="10"/>
      <c r="DC197" s="10"/>
      <c r="DD197" s="10"/>
      <c r="DE197" s="10"/>
      <c r="DF197" s="10"/>
      <c r="DG197" s="10"/>
      <c r="DH197" s="10"/>
      <c r="DI197" s="29" t="s">
        <v>216</v>
      </c>
      <c r="DJ197" s="10"/>
      <c r="DK197" s="10"/>
      <c r="DL197" s="10"/>
      <c r="DM197" s="10"/>
      <c r="DO197" s="10"/>
      <c r="DP197" s="10"/>
      <c r="DQ197" s="10"/>
      <c r="DR197" s="10"/>
      <c r="DS197" s="10"/>
      <c r="DT197" s="10"/>
      <c r="DU197" s="10"/>
      <c r="DV197" s="29" t="s">
        <v>216</v>
      </c>
      <c r="DW197" s="10"/>
      <c r="DX197" s="10"/>
      <c r="DY197" s="10"/>
      <c r="DZ197" s="10"/>
      <c r="EB197" s="10"/>
      <c r="EC197" s="10"/>
      <c r="ED197" s="10"/>
      <c r="EE197" s="10"/>
      <c r="EF197" s="10"/>
      <c r="EG197" s="10"/>
      <c r="EH197" s="10"/>
      <c r="EI197" s="29" t="s">
        <v>216</v>
      </c>
      <c r="EJ197" s="10"/>
      <c r="EK197" s="10"/>
      <c r="EL197" s="10"/>
      <c r="EM197" s="10"/>
      <c r="EO197" s="10"/>
      <c r="EP197" s="10"/>
      <c r="EQ197" s="10"/>
      <c r="ER197" s="10"/>
      <c r="ES197" s="10"/>
      <c r="ET197" s="10"/>
      <c r="EU197" s="10"/>
      <c r="EV197" s="29" t="s">
        <v>216</v>
      </c>
      <c r="EW197" s="10"/>
      <c r="EX197" s="10"/>
      <c r="EY197" s="10"/>
      <c r="EZ197" s="10"/>
      <c r="FB197" s="10"/>
      <c r="FC197" s="10"/>
      <c r="FD197" s="10"/>
      <c r="FE197" s="10"/>
      <c r="FF197" s="10"/>
      <c r="FG197" s="10"/>
      <c r="FH197" s="10"/>
      <c r="FI197" s="29" t="s">
        <v>216</v>
      </c>
      <c r="FJ197" s="10"/>
      <c r="FK197" s="10"/>
      <c r="FL197" s="10"/>
      <c r="FM197" s="10"/>
      <c r="FO197" s="10"/>
      <c r="FP197" s="10"/>
      <c r="FQ197" s="10"/>
      <c r="FR197" s="10"/>
      <c r="FS197" s="10"/>
      <c r="FT197" s="10"/>
      <c r="FU197" s="10"/>
      <c r="FV197" s="29" t="s">
        <v>216</v>
      </c>
      <c r="FW197" s="10"/>
      <c r="FX197" s="10"/>
      <c r="FY197" s="10"/>
      <c r="FZ197" s="10"/>
      <c r="GB197" s="10"/>
      <c r="GC197" s="10"/>
      <c r="GD197" s="10"/>
      <c r="GE197" s="10"/>
      <c r="GF197" s="10"/>
      <c r="GG197" s="10"/>
      <c r="GH197" s="10"/>
      <c r="GI197" s="29" t="s">
        <v>216</v>
      </c>
      <c r="GJ197" s="10"/>
      <c r="GK197" s="10"/>
      <c r="GL197" s="10"/>
      <c r="GM197" s="10"/>
    </row>
    <row r="198" spans="2:195" x14ac:dyDescent="0.25">
      <c r="B198" s="10"/>
      <c r="C198" s="31" t="s">
        <v>215</v>
      </c>
      <c r="D198" s="2">
        <v>2010</v>
      </c>
      <c r="E198" s="2">
        <v>2011</v>
      </c>
      <c r="F198" s="2">
        <v>2012</v>
      </c>
      <c r="G198" s="2">
        <v>2013</v>
      </c>
      <c r="H198" s="2">
        <v>2014</v>
      </c>
      <c r="I198" s="2">
        <v>2015</v>
      </c>
      <c r="J198" s="2">
        <v>2016</v>
      </c>
      <c r="K198" s="2">
        <v>2017</v>
      </c>
      <c r="L198" s="2">
        <v>2018</v>
      </c>
      <c r="M198" s="2">
        <v>2019</v>
      </c>
      <c r="O198" s="10"/>
      <c r="P198" s="31" t="s">
        <v>215</v>
      </c>
      <c r="Q198" s="2">
        <v>2010</v>
      </c>
      <c r="R198" s="2">
        <v>2011</v>
      </c>
      <c r="S198" s="2">
        <v>2012</v>
      </c>
      <c r="T198" s="2">
        <v>2013</v>
      </c>
      <c r="U198" s="2">
        <v>2014</v>
      </c>
      <c r="V198" s="2">
        <v>2015</v>
      </c>
      <c r="W198" s="2">
        <v>2016</v>
      </c>
      <c r="X198" s="2">
        <v>2017</v>
      </c>
      <c r="Y198" s="2">
        <v>2018</v>
      </c>
      <c r="Z198" s="2">
        <v>2019</v>
      </c>
      <c r="AB198" s="10"/>
      <c r="AC198" s="31" t="s">
        <v>215</v>
      </c>
      <c r="AD198" s="2">
        <v>2010</v>
      </c>
      <c r="AE198" s="2">
        <v>2011</v>
      </c>
      <c r="AF198" s="2">
        <v>2012</v>
      </c>
      <c r="AG198" s="2">
        <v>2013</v>
      </c>
      <c r="AH198" s="2">
        <v>2014</v>
      </c>
      <c r="AI198" s="2">
        <v>2015</v>
      </c>
      <c r="AJ198" s="2">
        <v>2016</v>
      </c>
      <c r="AK198" s="2">
        <v>2017</v>
      </c>
      <c r="AL198" s="2">
        <v>2018</v>
      </c>
      <c r="AM198" s="2">
        <v>2019</v>
      </c>
      <c r="AO198" s="10"/>
      <c r="AP198" s="31" t="s">
        <v>215</v>
      </c>
      <c r="AQ198" s="2">
        <v>2010</v>
      </c>
      <c r="AR198" s="2">
        <v>2011</v>
      </c>
      <c r="AS198" s="2">
        <v>2012</v>
      </c>
      <c r="AT198" s="2">
        <v>2013</v>
      </c>
      <c r="AU198" s="2">
        <v>2014</v>
      </c>
      <c r="AV198" s="2">
        <v>2015</v>
      </c>
      <c r="AW198" s="2">
        <v>2016</v>
      </c>
      <c r="AX198" s="2">
        <v>2017</v>
      </c>
      <c r="AY198" s="2">
        <v>2018</v>
      </c>
      <c r="AZ198" s="2">
        <v>2019</v>
      </c>
      <c r="BB198" s="10"/>
      <c r="BC198" s="31" t="s">
        <v>215</v>
      </c>
      <c r="BD198" s="2">
        <v>2010</v>
      </c>
      <c r="BE198" s="2">
        <v>2011</v>
      </c>
      <c r="BF198" s="2">
        <v>2012</v>
      </c>
      <c r="BG198" s="2">
        <v>2013</v>
      </c>
      <c r="BH198" s="2">
        <v>2014</v>
      </c>
      <c r="BI198" s="2">
        <v>2015</v>
      </c>
      <c r="BJ198" s="2">
        <v>2016</v>
      </c>
      <c r="BK198" s="2">
        <v>2017</v>
      </c>
      <c r="BL198" s="2">
        <v>2018</v>
      </c>
      <c r="BM198" s="2">
        <v>2019</v>
      </c>
      <c r="BO198" s="10"/>
      <c r="BP198" s="31" t="s">
        <v>215</v>
      </c>
      <c r="BQ198" s="2">
        <v>2010</v>
      </c>
      <c r="BR198" s="2">
        <v>2011</v>
      </c>
      <c r="BS198" s="2">
        <v>2012</v>
      </c>
      <c r="BT198" s="2">
        <v>2013</v>
      </c>
      <c r="BU198" s="2">
        <v>2014</v>
      </c>
      <c r="BV198" s="2">
        <v>2015</v>
      </c>
      <c r="BW198" s="2">
        <v>2016</v>
      </c>
      <c r="BX198" s="2">
        <v>2017</v>
      </c>
      <c r="BY198" s="2">
        <v>2018</v>
      </c>
      <c r="BZ198" s="2">
        <v>2019</v>
      </c>
      <c r="CB198" s="10"/>
      <c r="CC198" s="31" t="s">
        <v>215</v>
      </c>
      <c r="CD198" s="2">
        <v>2010</v>
      </c>
      <c r="CE198" s="2">
        <v>2011</v>
      </c>
      <c r="CF198" s="2">
        <v>2012</v>
      </c>
      <c r="CG198" s="2">
        <v>2013</v>
      </c>
      <c r="CH198" s="2">
        <v>2014</v>
      </c>
      <c r="CI198" s="2">
        <v>2015</v>
      </c>
      <c r="CJ198" s="2">
        <v>2016</v>
      </c>
      <c r="CK198" s="2">
        <v>2017</v>
      </c>
      <c r="CL198" s="2">
        <v>2018</v>
      </c>
      <c r="CM198" s="2">
        <v>2019</v>
      </c>
      <c r="CO198" s="10"/>
      <c r="CP198" s="31" t="s">
        <v>215</v>
      </c>
      <c r="CQ198" s="2">
        <v>2010</v>
      </c>
      <c r="CR198" s="2">
        <v>2011</v>
      </c>
      <c r="CS198" s="2">
        <v>2012</v>
      </c>
      <c r="CT198" s="2">
        <v>2013</v>
      </c>
      <c r="CU198" s="2">
        <v>2014</v>
      </c>
      <c r="CV198" s="2">
        <v>2015</v>
      </c>
      <c r="CW198" s="2">
        <v>2016</v>
      </c>
      <c r="CX198" s="2">
        <v>2017</v>
      </c>
      <c r="CY198" s="2">
        <v>2018</v>
      </c>
      <c r="CZ198" s="2">
        <v>2019</v>
      </c>
      <c r="DB198" s="10"/>
      <c r="DC198" s="31" t="s">
        <v>215</v>
      </c>
      <c r="DD198" s="2">
        <v>2010</v>
      </c>
      <c r="DE198" s="2">
        <v>2011</v>
      </c>
      <c r="DF198" s="2">
        <v>2012</v>
      </c>
      <c r="DG198" s="2">
        <v>2013</v>
      </c>
      <c r="DH198" s="2">
        <v>2014</v>
      </c>
      <c r="DI198" s="2">
        <v>2015</v>
      </c>
      <c r="DJ198" s="2">
        <v>2016</v>
      </c>
      <c r="DK198" s="2">
        <v>2017</v>
      </c>
      <c r="DL198" s="2">
        <v>2018</v>
      </c>
      <c r="DM198" s="2">
        <v>2019</v>
      </c>
      <c r="DO198" s="10"/>
      <c r="DP198" s="31" t="s">
        <v>215</v>
      </c>
      <c r="DQ198" s="2">
        <v>2010</v>
      </c>
      <c r="DR198" s="2">
        <v>2011</v>
      </c>
      <c r="DS198" s="2">
        <v>2012</v>
      </c>
      <c r="DT198" s="2">
        <v>2013</v>
      </c>
      <c r="DU198" s="2">
        <v>2014</v>
      </c>
      <c r="DV198" s="2">
        <v>2015</v>
      </c>
      <c r="DW198" s="2">
        <v>2016</v>
      </c>
      <c r="DX198" s="2">
        <v>2017</v>
      </c>
      <c r="DY198" s="2">
        <v>2018</v>
      </c>
      <c r="DZ198" s="2">
        <v>2019</v>
      </c>
      <c r="EB198" s="10"/>
      <c r="EC198" s="31" t="s">
        <v>215</v>
      </c>
      <c r="ED198" s="2">
        <v>2010</v>
      </c>
      <c r="EE198" s="2">
        <v>2011</v>
      </c>
      <c r="EF198" s="2">
        <v>2012</v>
      </c>
      <c r="EG198" s="2">
        <v>2013</v>
      </c>
      <c r="EH198" s="2">
        <v>2014</v>
      </c>
      <c r="EI198" s="2">
        <v>2015</v>
      </c>
      <c r="EJ198" s="2">
        <v>2016</v>
      </c>
      <c r="EK198" s="2">
        <v>2017</v>
      </c>
      <c r="EL198" s="2">
        <v>2018</v>
      </c>
      <c r="EM198" s="2">
        <v>2019</v>
      </c>
      <c r="EO198" s="10"/>
      <c r="EP198" s="31" t="s">
        <v>215</v>
      </c>
      <c r="EQ198" s="2">
        <v>2010</v>
      </c>
      <c r="ER198" s="2">
        <v>2011</v>
      </c>
      <c r="ES198" s="2">
        <v>2012</v>
      </c>
      <c r="ET198" s="2">
        <v>2013</v>
      </c>
      <c r="EU198" s="2">
        <v>2014</v>
      </c>
      <c r="EV198" s="2">
        <v>2015</v>
      </c>
      <c r="EW198" s="2">
        <v>2016</v>
      </c>
      <c r="EX198" s="2">
        <v>2017</v>
      </c>
      <c r="EY198" s="2">
        <v>2018</v>
      </c>
      <c r="EZ198" s="2">
        <v>2019</v>
      </c>
      <c r="FB198" s="10"/>
      <c r="FC198" s="31" t="s">
        <v>215</v>
      </c>
      <c r="FD198" s="2">
        <v>2010</v>
      </c>
      <c r="FE198" s="2">
        <v>2011</v>
      </c>
      <c r="FF198" s="2">
        <v>2012</v>
      </c>
      <c r="FG198" s="2">
        <v>2013</v>
      </c>
      <c r="FH198" s="2">
        <v>2014</v>
      </c>
      <c r="FI198" s="2">
        <v>2015</v>
      </c>
      <c r="FJ198" s="2">
        <v>2016</v>
      </c>
      <c r="FK198" s="2">
        <v>2017</v>
      </c>
      <c r="FL198" s="2">
        <v>2018</v>
      </c>
      <c r="FM198" s="2">
        <v>2019</v>
      </c>
      <c r="FO198" s="10"/>
      <c r="FP198" s="31" t="s">
        <v>215</v>
      </c>
      <c r="FQ198" s="2">
        <v>2010</v>
      </c>
      <c r="FR198" s="2">
        <v>2011</v>
      </c>
      <c r="FS198" s="2">
        <v>2012</v>
      </c>
      <c r="FT198" s="2">
        <v>2013</v>
      </c>
      <c r="FU198" s="2">
        <v>2014</v>
      </c>
      <c r="FV198" s="2">
        <v>2015</v>
      </c>
      <c r="FW198" s="2">
        <v>2016</v>
      </c>
      <c r="FX198" s="2">
        <v>2017</v>
      </c>
      <c r="FY198" s="2">
        <v>2018</v>
      </c>
      <c r="FZ198" s="2">
        <v>2019</v>
      </c>
      <c r="GB198" s="10"/>
      <c r="GC198" s="31" t="s">
        <v>215</v>
      </c>
      <c r="GD198" s="2">
        <v>2010</v>
      </c>
      <c r="GE198" s="2">
        <v>2011</v>
      </c>
      <c r="GF198" s="2">
        <v>2012</v>
      </c>
      <c r="GG198" s="2">
        <v>2013</v>
      </c>
      <c r="GH198" s="2">
        <v>2014</v>
      </c>
      <c r="GI198" s="2">
        <v>2015</v>
      </c>
      <c r="GJ198" s="2">
        <v>2016</v>
      </c>
      <c r="GK198" s="2">
        <v>2017</v>
      </c>
      <c r="GL198" s="2">
        <v>2018</v>
      </c>
      <c r="GM198" s="2">
        <v>2019</v>
      </c>
    </row>
    <row r="199" spans="2:195" x14ac:dyDescent="0.25">
      <c r="B199" s="9">
        <f t="shared" ref="B199:C199" si="3304">B17</f>
        <v>1</v>
      </c>
      <c r="C199" s="18" t="str">
        <f t="shared" si="3304"/>
        <v>Beaver</v>
      </c>
      <c r="D199" s="41">
        <f>INDEX('2010'!$E$7:$HF$37,  MATCH(B199, '2010'!$A$7:$A$37, 0), MATCH(B186, '2010'!$E$4:$HF$4, 0) )</f>
        <v>302</v>
      </c>
      <c r="E199" s="41">
        <f>INDEX('2011'!$E$7:$HF$37,  MATCH(B199, '2011'!$A$7:$A$37, 0), MATCH(B186, '2011'!$E$4:$HF$4, 0) )</f>
        <v>238</v>
      </c>
      <c r="F199" s="41">
        <f>INDEX('2012'!$E$7:$HF$37,  MATCH(B199, '2012'!$A$7:$A$37, 0), MATCH(B186, '2012'!$E$4:$HF$4, 0) )</f>
        <v>209</v>
      </c>
      <c r="G199" s="41">
        <f>INDEX('2013'!$E$7:$HF$37,  MATCH(B199, '2013'!$A$7:$A$37, 0), MATCH(B186, '2013'!$E$4:$HF$4, 0) )</f>
        <v>200</v>
      </c>
      <c r="H199" s="41">
        <f>INDEX('2014'!$E$7:$HF$37,  MATCH(B199, '2014'!$A$7:$A$37, 0), MATCH(B186, '2014'!$E$4:$HF$4, 0) )</f>
        <v>180</v>
      </c>
      <c r="I199" s="41">
        <f>INDEX('2015'!$E$7:$HF$37,  MATCH(B199, '2015'!$A$7:$A$37, 0), MATCH(B186, '2015'!$E$4:$HF$4, 0) )</f>
        <v>131</v>
      </c>
      <c r="J199" s="41">
        <f>INDEX('2016'!$E$7:$HF$37,  MATCH(B199, '2016'!$A$7:$A$37, 0), MATCH(B186, '2016'!$E$4:$HF$4, 0) )</f>
        <v>141</v>
      </c>
      <c r="K199" s="41">
        <f>INDEX('2017'!$E$7:$HF$37,  MATCH(B199, '2017'!$A$7:$A$37, 0), MATCH(B186, '2017'!$E$4:$HF$4, 0) )</f>
        <v>166</v>
      </c>
      <c r="L199" s="41">
        <f>INDEX('2018'!$E$7:$HF$37,  MATCH(B199, '2018'!$A$7:$A$37, 0), MATCH(B186, '2018'!$E$4:$HF$4, 0) )</f>
        <v>131</v>
      </c>
      <c r="M199" s="41">
        <f>INDEX('2019'!$E$7:$HF$37,  MATCH(B199, '2019'!$A$7:$A$37, 0), MATCH(B186, '2019'!$E$4:$HF$4, 0) )</f>
        <v>171</v>
      </c>
      <c r="O199" s="9">
        <f t="shared" ref="O199:P199" si="3305">O17</f>
        <v>1</v>
      </c>
      <c r="P199" s="18" t="str">
        <f t="shared" si="3305"/>
        <v>Beaver</v>
      </c>
      <c r="Q199" s="41">
        <f>INDEX('2010'!$E$7:$HF$37,  MATCH(O199, '2010'!$A$7:$A$37, 0), MATCH(O186, '2010'!$E$4:$HF$4, 0) )</f>
        <v>132</v>
      </c>
      <c r="R199" s="41">
        <f>INDEX('2011'!$E$7:$HF$37,  MATCH(O199, '2011'!$A$7:$A$37, 0), MATCH(O186, '2011'!$E$4:$HF$4, 0) )</f>
        <v>113</v>
      </c>
      <c r="S199" s="41">
        <f>INDEX('2012'!$E$7:$HF$37,  MATCH(O199, '2012'!$A$7:$A$37, 0), MATCH(O186, '2012'!$E$4:$HF$4, 0) )</f>
        <v>128</v>
      </c>
      <c r="T199" s="41">
        <f>INDEX('2013'!$E$7:$HF$37,  MATCH(O199, '2013'!$A$7:$A$37, 0), MATCH(O186, '2013'!$E$4:$HF$4, 0) )</f>
        <v>143</v>
      </c>
      <c r="U199" s="41">
        <f>INDEX('2014'!$E$7:$HF$37,  MATCH(O199, '2014'!$A$7:$A$37, 0), MATCH(O186, '2014'!$E$4:$HF$4, 0) )</f>
        <v>132</v>
      </c>
      <c r="V199" s="41">
        <f>INDEX('2015'!$E$7:$HF$37,  MATCH(O199, '2015'!$A$7:$A$37, 0), MATCH(O186, '2015'!$E$4:$HF$4, 0) )</f>
        <v>119</v>
      </c>
      <c r="W199" s="41">
        <f>INDEX('2016'!$E$7:$HF$37,  MATCH(O199, '2016'!$A$7:$A$37, 0), MATCH(O186, '2016'!$E$4:$HF$4, 0) )</f>
        <v>102</v>
      </c>
      <c r="X199" s="41">
        <f>INDEX('2017'!$E$7:$HF$37,  MATCH(O199, '2017'!$A$7:$A$37, 0), MATCH(O186, '2017'!$E$4:$HF$4, 0) )</f>
        <v>127</v>
      </c>
      <c r="Y199" s="41">
        <f>INDEX('2018'!$E$7:$HF$37,  MATCH(O199, '2018'!$A$7:$A$37, 0), MATCH(O186, '2018'!$E$4:$HF$4, 0) )</f>
        <v>130</v>
      </c>
      <c r="Z199" s="41">
        <f>INDEX('2019'!$E$7:$HF$37,  MATCH(O199, '2019'!$A$7:$A$37, 0), MATCH(O186, '2019'!$E$4:$HF$4, 0) )</f>
        <v>132</v>
      </c>
      <c r="AB199" s="9">
        <f t="shared" ref="AB199:AC199" si="3306">AB17</f>
        <v>1</v>
      </c>
      <c r="AC199" s="18" t="str">
        <f t="shared" si="3306"/>
        <v>Beaver</v>
      </c>
      <c r="AD199" s="41">
        <f>INDEX('2010'!$E$7:$HF$37,  MATCH(AB199, '2010'!$A$7:$A$37, 0), MATCH(AB186, '2010'!$E$4:$HF$4, 0) )</f>
        <v>59</v>
      </c>
      <c r="AE199" s="41">
        <f>INDEX('2011'!$E$7:$HF$37,  MATCH(AB199, '2011'!$A$7:$A$37, 0), MATCH(AB186, '2011'!$E$4:$HF$4, 0) )</f>
        <v>68</v>
      </c>
      <c r="AF199" s="41">
        <f>INDEX('2012'!$E$7:$HF$37,  MATCH(AB199, '2012'!$A$7:$A$37, 0), MATCH(AB186, '2012'!$E$4:$HF$4, 0) )</f>
        <v>51</v>
      </c>
      <c r="AG199" s="41">
        <f>INDEX('2013'!$E$7:$HF$37,  MATCH(AB199, '2013'!$A$7:$A$37, 0), MATCH(AB186, '2013'!$E$4:$HF$4, 0) )</f>
        <v>49</v>
      </c>
      <c r="AH199" s="41">
        <f>INDEX('2014'!$E$7:$HF$37,  MATCH(AB199, '2014'!$A$7:$A$37, 0), MATCH(AB186, '2014'!$E$4:$HF$4, 0) )</f>
        <v>50</v>
      </c>
      <c r="AI199" s="41">
        <f>INDEX('2015'!$E$7:$HF$37,  MATCH(AB199, '2015'!$A$7:$A$37, 0), MATCH(AB186, '2015'!$E$4:$HF$4, 0) )</f>
        <v>53</v>
      </c>
      <c r="AJ199" s="41">
        <f>INDEX('2016'!$E$7:$HF$37,  MATCH(AB199, '2016'!$A$7:$A$37, 0), MATCH(AB186, '2016'!$E$4:$HF$4, 0) )</f>
        <v>54</v>
      </c>
      <c r="AK199" s="41">
        <f>INDEX('2017'!$E$7:$HF$37,  MATCH(AB199, '2017'!$A$7:$A$37, 0), MATCH(AB186, '2017'!$E$4:$HF$4, 0) )</f>
        <v>49</v>
      </c>
      <c r="AL199" s="41">
        <f>INDEX('2018'!$E$7:$HF$37,  MATCH(AB199, '2018'!$A$7:$A$37, 0), MATCH(AB186, '2018'!$E$4:$HF$4, 0) )</f>
        <v>46</v>
      </c>
      <c r="AM199" s="41">
        <f>INDEX('2019'!$E$7:$HF$37,  MATCH(AB199, '2019'!$A$7:$A$37, 0), MATCH(AB186, '2019'!$E$4:$HF$4, 0) )</f>
        <v>58</v>
      </c>
      <c r="AO199" s="9">
        <f t="shared" ref="AO199:AP199" si="3307">AO17</f>
        <v>1</v>
      </c>
      <c r="AP199" s="18" t="str">
        <f t="shared" si="3307"/>
        <v>Beaver</v>
      </c>
      <c r="AQ199" s="41">
        <f>INDEX('2010'!$E$7:$HF$37,  MATCH(AO199, '2010'!$A$7:$A$37, 0), MATCH(AO186, '2010'!$E$4:$HF$4, 0) )</f>
        <v>57</v>
      </c>
      <c r="AR199" s="41">
        <f>INDEX('2011'!$E$7:$HF$37,  MATCH(AO199, '2011'!$A$7:$A$37, 0), MATCH(AO186, '2011'!$E$4:$HF$4, 0) )</f>
        <v>47</v>
      </c>
      <c r="AS199" s="41">
        <f>INDEX('2012'!$E$7:$HF$37,  MATCH(AO199, '2012'!$A$7:$A$37, 0), MATCH(AO186, '2012'!$E$4:$HF$4, 0) )</f>
        <v>51</v>
      </c>
      <c r="AT199" s="41">
        <f>INDEX('2013'!$E$7:$HF$37,  MATCH(AO199, '2013'!$A$7:$A$37, 0), MATCH(AO186, '2013'!$E$4:$HF$4, 0) )</f>
        <v>64</v>
      </c>
      <c r="AU199" s="41">
        <f>INDEX('2014'!$E$7:$HF$37,  MATCH(AO199, '2014'!$A$7:$A$37, 0), MATCH(AO186, '2014'!$E$4:$HF$4, 0) )</f>
        <v>75</v>
      </c>
      <c r="AV199" s="41">
        <f>INDEX('2015'!$E$7:$HF$37,  MATCH(AO199, '2015'!$A$7:$A$37, 0), MATCH(AO186, '2015'!$E$4:$HF$4, 0) )</f>
        <v>95</v>
      </c>
      <c r="AW199" s="41">
        <f>INDEX('2016'!$E$7:$HF$37,  MATCH(AO199, '2016'!$A$7:$A$37, 0), MATCH(AO186, '2016'!$E$4:$HF$4, 0) )</f>
        <v>105</v>
      </c>
      <c r="AX199" s="41">
        <f>INDEX('2017'!$E$7:$HF$37,  MATCH(AO199, '2017'!$A$7:$A$37, 0), MATCH(AO186, '2017'!$E$4:$HF$4, 0) )</f>
        <v>105</v>
      </c>
      <c r="AY199" s="41">
        <f>INDEX('2018'!$E$7:$HF$37,  MATCH(AO199, '2018'!$A$7:$A$37, 0), MATCH(AO186, '2018'!$E$4:$HF$4, 0) )</f>
        <v>96</v>
      </c>
      <c r="AZ199" s="41">
        <f>INDEX('2019'!$E$7:$HF$37,  MATCH(AO199, '2019'!$A$7:$A$37, 0), MATCH(AO186, '2019'!$E$4:$HF$4, 0) )</f>
        <v>111</v>
      </c>
      <c r="BB199" s="9">
        <f t="shared" ref="BB199:BC199" si="3308">BB17</f>
        <v>1</v>
      </c>
      <c r="BC199" s="18" t="str">
        <f t="shared" si="3308"/>
        <v>Beaver</v>
      </c>
      <c r="BD199" s="41">
        <f>INDEX('2010'!$E$7:$HF$37,  MATCH(BB199, '2010'!$A$7:$A$37, 0), MATCH(BB186, '2010'!$E$4:$HF$4, 0) )</f>
        <v>10</v>
      </c>
      <c r="BE199" s="41">
        <f>INDEX('2011'!$E$7:$HF$37,  MATCH(BB199, '2011'!$A$7:$A$37, 0), MATCH(BB186, '2011'!$E$4:$HF$4, 0) )</f>
        <v>11</v>
      </c>
      <c r="BF199" s="41">
        <f>INDEX('2012'!$E$7:$HF$37,  MATCH(BB199, '2012'!$A$7:$A$37, 0), MATCH(BB186, '2012'!$E$4:$HF$4, 0) )</f>
        <v>15</v>
      </c>
      <c r="BG199" s="41">
        <f>INDEX('2013'!$E$7:$HF$37,  MATCH(BB199, '2013'!$A$7:$A$37, 0), MATCH(BB186, '2013'!$E$4:$HF$4, 0) )</f>
        <v>15</v>
      </c>
      <c r="BH199" s="41">
        <f>INDEX('2014'!$E$7:$HF$37,  MATCH(BB199, '2014'!$A$7:$A$37, 0), MATCH(BB186, '2014'!$E$4:$HF$4, 0) )</f>
        <v>15</v>
      </c>
      <c r="BI199" s="41">
        <f>INDEX('2015'!$E$7:$HF$37,  MATCH(BB199, '2015'!$A$7:$A$37, 0), MATCH(BB186, '2015'!$E$4:$HF$4, 0) )</f>
        <v>23</v>
      </c>
      <c r="BJ199" s="41">
        <f>INDEX('2016'!$E$7:$HF$37,  MATCH(BB199, '2016'!$A$7:$A$37, 0), MATCH(BB186, '2016'!$E$4:$HF$4, 0) )</f>
        <v>36</v>
      </c>
      <c r="BK199" s="41">
        <f>INDEX('2017'!$E$7:$HF$37,  MATCH(BB199, '2017'!$A$7:$A$37, 0), MATCH(BB186, '2017'!$E$4:$HF$4, 0) )</f>
        <v>33</v>
      </c>
      <c r="BL199" s="41">
        <f>INDEX('2018'!$E$7:$HF$37,  MATCH(BB199, '2018'!$A$7:$A$37, 0), MATCH(BB186, '2018'!$E$4:$HF$4, 0) )</f>
        <v>24</v>
      </c>
      <c r="BM199" s="41">
        <f>INDEX('2019'!$E$7:$HF$37,  MATCH(BB199, '2019'!$A$7:$A$37, 0), MATCH(BB186, '2019'!$E$4:$HF$4, 0) )</f>
        <v>22</v>
      </c>
      <c r="BO199" s="9">
        <f t="shared" ref="BO199:BP199" si="3309">BO17</f>
        <v>1</v>
      </c>
      <c r="BP199" s="18" t="str">
        <f t="shared" si="3309"/>
        <v>Beaver</v>
      </c>
      <c r="BQ199" s="41">
        <f>INDEX('2010'!$E$7:$HF$37,  MATCH(BO199, '2010'!$A$7:$A$37, 0), MATCH(BO186, '2010'!$E$4:$HF$4, 0) )</f>
        <v>112</v>
      </c>
      <c r="BR199" s="41">
        <f>INDEX('2011'!$E$7:$HF$37,  MATCH(BO199, '2011'!$A$7:$A$37, 0), MATCH(BO186, '2011'!$E$4:$HF$4, 0) )</f>
        <v>115</v>
      </c>
      <c r="BS199" s="41">
        <f>INDEX('2012'!$E$7:$HF$37,  MATCH(BO199, '2012'!$A$7:$A$37, 0), MATCH(BO186, '2012'!$E$4:$HF$4, 0) )</f>
        <v>75</v>
      </c>
      <c r="BT199" s="41">
        <f>INDEX('2013'!$E$7:$HF$37,  MATCH(BO199, '2013'!$A$7:$A$37, 0), MATCH(BO186, '2013'!$E$4:$HF$4, 0) )</f>
        <v>76</v>
      </c>
      <c r="BU199" s="41">
        <f>INDEX('2014'!$E$7:$HF$37,  MATCH(BO199, '2014'!$A$7:$A$37, 0), MATCH(BO186, '2014'!$E$4:$HF$4, 0) )</f>
        <v>88</v>
      </c>
      <c r="BV199" s="41">
        <f>INDEX('2015'!$E$7:$HF$37,  MATCH(BO199, '2015'!$A$7:$A$37, 0), MATCH(BO186, '2015'!$E$4:$HF$4, 0) )</f>
        <v>120</v>
      </c>
      <c r="BW199" s="41">
        <f>INDEX('2016'!$E$7:$HF$37,  MATCH(BO199, '2016'!$A$7:$A$37, 0), MATCH(BO186, '2016'!$E$4:$HF$4, 0) )</f>
        <v>146</v>
      </c>
      <c r="BX199" s="41">
        <f>INDEX('2017'!$E$7:$HF$37,  MATCH(BO199, '2017'!$A$7:$A$37, 0), MATCH(BO186, '2017'!$E$4:$HF$4, 0) )</f>
        <v>130</v>
      </c>
      <c r="BY199" s="41">
        <f>INDEX('2018'!$E$7:$HF$37,  MATCH(BO199, '2018'!$A$7:$A$37, 0), MATCH(BO186, '2018'!$E$4:$HF$4, 0) )</f>
        <v>123</v>
      </c>
      <c r="BZ199" s="41">
        <f>INDEX('2019'!$E$7:$HF$37,  MATCH(BO199, '2019'!$A$7:$A$37, 0), MATCH(BO186, '2019'!$E$4:$HF$4, 0) )</f>
        <v>106</v>
      </c>
      <c r="CB199" s="9">
        <f t="shared" ref="CB199:CC199" si="3310">CB17</f>
        <v>1</v>
      </c>
      <c r="CC199" s="18" t="str">
        <f t="shared" si="3310"/>
        <v>Beaver</v>
      </c>
      <c r="CD199" s="41">
        <f>INDEX('2010'!$E$7:$HF$37,  MATCH(CB199, '2010'!$A$7:$A$37, 0), MATCH(CB186, '2010'!$E$4:$HF$4, 0) )</f>
        <v>68</v>
      </c>
      <c r="CE199" s="41">
        <f>INDEX('2011'!$E$7:$HF$37,  MATCH(CB199, '2011'!$A$7:$A$37, 0), MATCH(CB186, '2011'!$E$4:$HF$4, 0) )</f>
        <v>71</v>
      </c>
      <c r="CF199" s="41">
        <f>INDEX('2012'!$E$7:$HF$37,  MATCH(CB199, '2012'!$A$7:$A$37, 0), MATCH(CB186, '2012'!$E$4:$HF$4, 0) )</f>
        <v>80</v>
      </c>
      <c r="CG199" s="41">
        <f>INDEX('2013'!$E$7:$HF$37,  MATCH(CB199, '2013'!$A$7:$A$37, 0), MATCH(CB186, '2013'!$E$4:$HF$4, 0) )</f>
        <v>90</v>
      </c>
      <c r="CH199" s="41">
        <f>INDEX('2014'!$E$7:$HF$37,  MATCH(CB199, '2014'!$A$7:$A$37, 0), MATCH(CB186, '2014'!$E$4:$HF$4, 0) )</f>
        <v>79</v>
      </c>
      <c r="CI199" s="41">
        <f>INDEX('2015'!$E$7:$HF$37,  MATCH(CB199, '2015'!$A$7:$A$37, 0), MATCH(CB186, '2015'!$E$4:$HF$4, 0) )</f>
        <v>119</v>
      </c>
      <c r="CJ199" s="41">
        <f>INDEX('2016'!$E$7:$HF$37,  MATCH(CB199, '2016'!$A$7:$A$37, 0), MATCH(CB186, '2016'!$E$4:$HF$4, 0) )</f>
        <v>109</v>
      </c>
      <c r="CK199" s="41">
        <f>INDEX('2017'!$E$7:$HF$37,  MATCH(CB199, '2017'!$A$7:$A$37, 0), MATCH(CB186, '2017'!$E$4:$HF$4, 0) )</f>
        <v>109</v>
      </c>
      <c r="CL199" s="41">
        <f>INDEX('2018'!$E$7:$HF$37,  MATCH(CB199, '2018'!$A$7:$A$37, 0), MATCH(CB186, '2018'!$E$4:$HF$4, 0) )</f>
        <v>88</v>
      </c>
      <c r="CM199" s="41">
        <f>INDEX('2019'!$E$7:$HF$37,  MATCH(CB199, '2019'!$A$7:$A$37, 0), MATCH(CB186, '2019'!$E$4:$HF$4, 0) )</f>
        <v>81</v>
      </c>
      <c r="CO199" s="9">
        <f t="shared" ref="CO199:CP199" si="3311">CO17</f>
        <v>1</v>
      </c>
      <c r="CP199" s="18" t="str">
        <f t="shared" si="3311"/>
        <v>Beaver</v>
      </c>
      <c r="CQ199" s="41">
        <f>INDEX('2010'!$E$7:$HF$37,  MATCH(CO199, '2010'!$A$7:$A$37, 0), MATCH(CO186, '2010'!$E$4:$HF$4, 0) )</f>
        <v>37</v>
      </c>
      <c r="CR199" s="41">
        <f>INDEX('2011'!$E$7:$HF$37,  MATCH(CO199, '2011'!$A$7:$A$37, 0), MATCH(CO186, '2011'!$E$4:$HF$4, 0) )</f>
        <v>52</v>
      </c>
      <c r="CS199" s="41">
        <f>INDEX('2012'!$E$7:$HF$37,  MATCH(CO199, '2012'!$A$7:$A$37, 0), MATCH(CO186, '2012'!$E$4:$HF$4, 0) )</f>
        <v>57</v>
      </c>
      <c r="CT199" s="41">
        <f>INDEX('2013'!$E$7:$HF$37,  MATCH(CO199, '2013'!$A$7:$A$37, 0), MATCH(CO186, '2013'!$E$4:$HF$4, 0) )</f>
        <v>12</v>
      </c>
      <c r="CU199" s="41">
        <f>INDEX('2014'!$E$7:$HF$37,  MATCH(CO199, '2014'!$A$7:$A$37, 0), MATCH(CO186, '2014'!$E$4:$HF$4, 0) )</f>
        <v>9</v>
      </c>
      <c r="CV199" s="41">
        <f>INDEX('2015'!$E$7:$HF$37,  MATCH(CO199, '2015'!$A$7:$A$37, 0), MATCH(CO186, '2015'!$E$4:$HF$4, 0) )</f>
        <v>4</v>
      </c>
      <c r="CW199" s="41">
        <f>INDEX('2016'!$E$7:$HF$37,  MATCH(CO199, '2016'!$A$7:$A$37, 0), MATCH(CO186, '2016'!$E$4:$HF$4, 0) )</f>
        <v>5</v>
      </c>
      <c r="CX199" s="41">
        <f>INDEX('2017'!$E$7:$HF$37,  MATCH(CO199, '2017'!$A$7:$A$37, 0), MATCH(CO186, '2017'!$E$4:$HF$4, 0) )</f>
        <v>7</v>
      </c>
      <c r="CY199" s="41">
        <f>INDEX('2018'!$E$7:$HF$37,  MATCH(CO199, '2018'!$A$7:$A$37, 0), MATCH(CO186, '2018'!$E$4:$HF$4, 0) )</f>
        <v>9</v>
      </c>
      <c r="CZ199" s="41">
        <f>INDEX('2019'!$E$7:$HF$37,  MATCH(CO199, '2019'!$A$7:$A$37, 0), MATCH(CO186, '2019'!$E$4:$HF$4, 0) )</f>
        <v>9</v>
      </c>
      <c r="DB199" s="9">
        <f t="shared" ref="DB199:DC199" si="3312">DB17</f>
        <v>1</v>
      </c>
      <c r="DC199" s="18" t="str">
        <f t="shared" si="3312"/>
        <v>Beaver</v>
      </c>
      <c r="DD199" s="41">
        <f>INDEX('2010'!$E$7:$HF$37,  MATCH(DB199, '2010'!$A$7:$A$37, 0), MATCH(DB186, '2010'!$E$4:$HF$4, 0) )</f>
        <v>52</v>
      </c>
      <c r="DE199" s="41">
        <f>INDEX('2011'!$E$7:$HF$37,  MATCH(DB199, '2011'!$A$7:$A$37, 0), MATCH(DB186, '2011'!$E$4:$HF$4, 0) )</f>
        <v>50</v>
      </c>
      <c r="DF199" s="41">
        <f>INDEX('2012'!$E$7:$HF$37,  MATCH(DB199, '2012'!$A$7:$A$37, 0), MATCH(DB186, '2012'!$E$4:$HF$4, 0) )</f>
        <v>48</v>
      </c>
      <c r="DG199" s="41">
        <f>INDEX('2013'!$E$7:$HF$37,  MATCH(DB199, '2013'!$A$7:$A$37, 0), MATCH(DB186, '2013'!$E$4:$HF$4, 0) )</f>
        <v>45</v>
      </c>
      <c r="DH199" s="41">
        <f>INDEX('2014'!$E$7:$HF$37,  MATCH(DB199, '2014'!$A$7:$A$37, 0), MATCH(DB186, '2014'!$E$4:$HF$4, 0) )</f>
        <v>44</v>
      </c>
      <c r="DI199" s="41">
        <f>INDEX('2015'!$E$7:$HF$37,  MATCH(DB199, '2015'!$A$7:$A$37, 0), MATCH(DB186, '2015'!$E$4:$HF$4, 0) )</f>
        <v>32</v>
      </c>
      <c r="DJ199" s="41">
        <f>INDEX('2016'!$E$7:$HF$37,  MATCH(DB199, '2016'!$A$7:$A$37, 0), MATCH(DB186, '2016'!$E$4:$HF$4, 0) )</f>
        <v>32</v>
      </c>
      <c r="DK199" s="41">
        <f>INDEX('2017'!$E$7:$HF$37,  MATCH(DB199, '2017'!$A$7:$A$37, 0), MATCH(DB186, '2017'!$E$4:$HF$4, 0) )</f>
        <v>40</v>
      </c>
      <c r="DL199" s="41">
        <f>INDEX('2018'!$E$7:$HF$37,  MATCH(DB199, '2018'!$A$7:$A$37, 0), MATCH(DB186, '2018'!$E$4:$HF$4, 0) )</f>
        <v>48</v>
      </c>
      <c r="DM199" s="41">
        <f>INDEX('2019'!$E$7:$HF$37,  MATCH(DB199, '2019'!$A$7:$A$37, 0), MATCH(DB186, '2019'!$E$4:$HF$4, 0) )</f>
        <v>33</v>
      </c>
      <c r="DO199" s="9">
        <f t="shared" ref="DO199:DP199" si="3313">DO17</f>
        <v>1</v>
      </c>
      <c r="DP199" s="18" t="str">
        <f t="shared" si="3313"/>
        <v>Beaver</v>
      </c>
      <c r="DQ199" s="41">
        <f>INDEX('2010'!$E$7:$HF$37,  MATCH(DO199, '2010'!$A$7:$A$37, 0), MATCH(DO186, '2010'!$E$4:$HF$4, 0) )</f>
        <v>39</v>
      </c>
      <c r="DR199" s="41">
        <f>INDEX('2011'!$E$7:$HF$37,  MATCH(DO199, '2011'!$A$7:$A$37, 0), MATCH(DO186, '2011'!$E$4:$HF$4, 0) )</f>
        <v>71</v>
      </c>
      <c r="DS199" s="41">
        <f>INDEX('2012'!$E$7:$HF$37,  MATCH(DO199, '2012'!$A$7:$A$37, 0), MATCH(DO186, '2012'!$E$4:$HF$4, 0) )</f>
        <v>68</v>
      </c>
      <c r="DT199" s="41">
        <f>INDEX('2013'!$E$7:$HF$37,  MATCH(DO199, '2013'!$A$7:$A$37, 0), MATCH(DO186, '2013'!$E$4:$HF$4, 0) )</f>
        <v>63</v>
      </c>
      <c r="DU199" s="41">
        <f>INDEX('2014'!$E$7:$HF$37,  MATCH(DO199, '2014'!$A$7:$A$37, 0), MATCH(DO186, '2014'!$E$4:$HF$4, 0) )</f>
        <v>48</v>
      </c>
      <c r="DV199" s="41">
        <f>INDEX('2015'!$E$7:$HF$37,  MATCH(DO199, '2015'!$A$7:$A$37, 0), MATCH(DO186, '2015'!$E$4:$HF$4, 0) )</f>
        <v>64</v>
      </c>
      <c r="DW199" s="41">
        <f>INDEX('2016'!$E$7:$HF$37,  MATCH(DO199, '2016'!$A$7:$A$37, 0), MATCH(DO186, '2016'!$E$4:$HF$4, 0) )</f>
        <v>55</v>
      </c>
      <c r="DX199" s="41">
        <f>INDEX('2017'!$E$7:$HF$37,  MATCH(DO199, '2017'!$A$7:$A$37, 0), MATCH(DO186, '2017'!$E$4:$HF$4, 0) )</f>
        <v>97</v>
      </c>
      <c r="DY199" s="41">
        <f>INDEX('2018'!$E$7:$HF$37,  MATCH(DO199, '2018'!$A$7:$A$37, 0), MATCH(DO186, '2018'!$E$4:$HF$4, 0) )</f>
        <v>76</v>
      </c>
      <c r="DZ199" s="41">
        <f>INDEX('2019'!$E$7:$HF$37,  MATCH(DO199, '2019'!$A$7:$A$37, 0), MATCH(DO186, '2019'!$E$4:$HF$4, 0) )</f>
        <v>91</v>
      </c>
      <c r="EB199" s="9">
        <f t="shared" ref="EB199:EC199" si="3314">EB17</f>
        <v>1</v>
      </c>
      <c r="EC199" s="18" t="str">
        <f t="shared" si="3314"/>
        <v>Beaver</v>
      </c>
      <c r="ED199" s="41">
        <f>INDEX('2010'!$E$7:$HF$37,  MATCH(EB199, '2010'!$A$7:$A$37, 0), MATCH(EB186, '2010'!$E$4:$HF$4, 0) )</f>
        <v>106</v>
      </c>
      <c r="EE199" s="41">
        <f>INDEX('2011'!$E$7:$HF$37,  MATCH(EB199, '2011'!$A$7:$A$37, 0), MATCH(EB186, '2011'!$E$4:$HF$4, 0) )</f>
        <v>97</v>
      </c>
      <c r="EF199" s="41">
        <f>INDEX('2012'!$E$7:$HF$37,  MATCH(EB199, '2012'!$A$7:$A$37, 0), MATCH(EB186, '2012'!$E$4:$HF$4, 0) )</f>
        <v>110</v>
      </c>
      <c r="EG199" s="41">
        <f>INDEX('2013'!$E$7:$HF$37,  MATCH(EB199, '2013'!$A$7:$A$37, 0), MATCH(EB186, '2013'!$E$4:$HF$4, 0) )</f>
        <v>130</v>
      </c>
      <c r="EH199" s="41">
        <f>INDEX('2014'!$E$7:$HF$37,  MATCH(EB199, '2014'!$A$7:$A$37, 0), MATCH(EB186, '2014'!$E$4:$HF$4, 0) )</f>
        <v>100</v>
      </c>
      <c r="EI199" s="41">
        <f>INDEX('2015'!$E$7:$HF$37,  MATCH(EB199, '2015'!$A$7:$A$37, 0), MATCH(EB186, '2015'!$E$4:$HF$4, 0) )</f>
        <v>98</v>
      </c>
      <c r="EJ199" s="41">
        <f>INDEX('2016'!$E$7:$HF$37,  MATCH(EB199, '2016'!$A$7:$A$37, 0), MATCH(EB186, '2016'!$E$4:$HF$4, 0) )</f>
        <v>71</v>
      </c>
      <c r="EK199" s="41">
        <f>INDEX('2017'!$E$7:$HF$37,  MATCH(EB199, '2017'!$A$7:$A$37, 0), MATCH(EB186, '2017'!$E$4:$HF$4, 0) )</f>
        <v>88</v>
      </c>
      <c r="EL199" s="41">
        <f>INDEX('2018'!$E$7:$HF$37,  MATCH(EB199, '2018'!$A$7:$A$37, 0), MATCH(EB186, '2018'!$E$4:$HF$4, 0) )</f>
        <v>74</v>
      </c>
      <c r="EM199" s="41">
        <f>INDEX('2019'!$E$7:$HF$37,  MATCH(EB199, '2019'!$A$7:$A$37, 0), MATCH(EB186, '2019'!$E$4:$HF$4, 0) )</f>
        <v>108</v>
      </c>
      <c r="EO199" s="9">
        <f t="shared" ref="EO199:EP199" si="3315">EO17</f>
        <v>1</v>
      </c>
      <c r="EP199" s="18" t="str">
        <f t="shared" si="3315"/>
        <v>Beaver</v>
      </c>
      <c r="EQ199" s="41">
        <f>INDEX('2010'!$E$7:$HF$37,  MATCH(EO199, '2010'!$A$7:$A$37, 0), MATCH(EO186, '2010'!$E$4:$HF$4, 0) )</f>
        <v>116</v>
      </c>
      <c r="ER199" s="41">
        <f>INDEX('2011'!$E$7:$HF$37,  MATCH(EO199, '2011'!$A$7:$A$37, 0), MATCH(EO186, '2011'!$E$4:$HF$4, 0) )</f>
        <v>98</v>
      </c>
      <c r="ES199" s="41">
        <f>INDEX('2012'!$E$7:$HF$37,  MATCH(EO199, '2012'!$A$7:$A$37, 0), MATCH(EO186, '2012'!$E$4:$HF$4, 0) )</f>
        <v>132</v>
      </c>
      <c r="ET199" s="41">
        <f>INDEX('2013'!$E$7:$HF$37,  MATCH(EO199, '2013'!$A$7:$A$37, 0), MATCH(EO186, '2013'!$E$4:$HF$4, 0) )</f>
        <v>108</v>
      </c>
      <c r="EU199" s="41">
        <f>INDEX('2014'!$E$7:$HF$37,  MATCH(EO199, '2014'!$A$7:$A$37, 0), MATCH(EO186, '2014'!$E$4:$HF$4, 0) )</f>
        <v>105</v>
      </c>
      <c r="EV199" s="41">
        <f>INDEX('2015'!$E$7:$HF$37,  MATCH(EO199, '2015'!$A$7:$A$37, 0), MATCH(EO186, '2015'!$E$4:$HF$4, 0) )</f>
        <v>122</v>
      </c>
      <c r="EW199" s="41">
        <f>INDEX('2016'!$E$7:$HF$37,  MATCH(EO199, '2016'!$A$7:$A$37, 0), MATCH(EO186, '2016'!$E$4:$HF$4, 0) )</f>
        <v>122</v>
      </c>
      <c r="EX199" s="41">
        <f>INDEX('2017'!$E$7:$HF$37,  MATCH(EO199, '2017'!$A$7:$A$37, 0), MATCH(EO186, '2017'!$E$4:$HF$4, 0) )</f>
        <v>110</v>
      </c>
      <c r="EY199" s="41">
        <f>INDEX('2018'!$E$7:$HF$37,  MATCH(EO199, '2018'!$A$7:$A$37, 0), MATCH(EO186, '2018'!$E$4:$HF$4, 0) )</f>
        <v>94</v>
      </c>
      <c r="EZ199" s="41">
        <f>INDEX('2019'!$E$7:$HF$37,  MATCH(EO199, '2019'!$A$7:$A$37, 0), MATCH(EO186, '2019'!$E$4:$HF$4, 0) )</f>
        <v>99</v>
      </c>
      <c r="FB199" s="9">
        <f t="shared" ref="FB199:FC199" si="3316">FB17</f>
        <v>1</v>
      </c>
      <c r="FC199" s="18" t="str">
        <f t="shared" si="3316"/>
        <v>Beaver</v>
      </c>
      <c r="FD199" s="41">
        <f>INDEX('2010'!$E$7:$HF$37,  MATCH(FB199, '2010'!$A$7:$A$37, 0), MATCH(FB186, '2010'!$E$4:$HF$4, 0) )</f>
        <v>46</v>
      </c>
      <c r="FE199" s="41">
        <f>INDEX('2011'!$E$7:$HF$37,  MATCH(FB199, '2011'!$A$7:$A$37, 0), MATCH(FB186, '2011'!$E$4:$HF$4, 0) )</f>
        <v>56</v>
      </c>
      <c r="FF199" s="41">
        <f>INDEX('2012'!$E$7:$HF$37,  MATCH(FB199, '2012'!$A$7:$A$37, 0), MATCH(FB186, '2012'!$E$4:$HF$4, 0) )</f>
        <v>45</v>
      </c>
      <c r="FG199" s="41">
        <f>INDEX('2013'!$E$7:$HF$37,  MATCH(FB199, '2013'!$A$7:$A$37, 0), MATCH(FB186, '2013'!$E$4:$HF$4, 0) )</f>
        <v>54</v>
      </c>
      <c r="FH199" s="41">
        <f>INDEX('2014'!$E$7:$HF$37,  MATCH(FB199, '2014'!$A$7:$A$37, 0), MATCH(FB186, '2014'!$E$4:$HF$4, 0) )</f>
        <v>66</v>
      </c>
      <c r="FI199" s="41">
        <f>INDEX('2015'!$E$7:$HF$37,  MATCH(FB199, '2015'!$A$7:$A$37, 0), MATCH(FB186, '2015'!$E$4:$HF$4, 0) )</f>
        <v>46</v>
      </c>
      <c r="FJ199" s="41">
        <f>INDEX('2016'!$E$7:$HF$37,  MATCH(FB199, '2016'!$A$7:$A$37, 0), MATCH(FB186, '2016'!$E$4:$HF$4, 0) )</f>
        <v>55</v>
      </c>
      <c r="FK199" s="41">
        <f>INDEX('2017'!$E$7:$HF$37,  MATCH(FB199, '2017'!$A$7:$A$37, 0), MATCH(FB186, '2017'!$E$4:$HF$4, 0) )</f>
        <v>49</v>
      </c>
      <c r="FL199" s="41">
        <f>INDEX('2018'!$E$7:$HF$37,  MATCH(FB199, '2018'!$A$7:$A$37, 0), MATCH(FB186, '2018'!$E$4:$HF$4, 0) )</f>
        <v>26</v>
      </c>
      <c r="FM199" s="41">
        <f>INDEX('2019'!$E$7:$HF$37,  MATCH(FB199, '2019'!$A$7:$A$37, 0), MATCH(FB186, '2019'!$E$4:$HF$4, 0) )</f>
        <v>31</v>
      </c>
      <c r="FO199" s="9">
        <f t="shared" ref="FO199:FP199" si="3317">FO17</f>
        <v>1</v>
      </c>
      <c r="FP199" s="18" t="str">
        <f t="shared" si="3317"/>
        <v>Beaver</v>
      </c>
      <c r="FQ199" s="41">
        <f>INDEX('2010'!$E$7:$HF$37,  MATCH(FO199, '2010'!$A$7:$A$37, 0), MATCH(FO186, '2010'!$E$4:$HF$4, 0) )</f>
        <v>59</v>
      </c>
      <c r="FR199" s="41">
        <f>INDEX('2011'!$E$7:$HF$37,  MATCH(FO199, '2011'!$A$7:$A$37, 0), MATCH(FO186, '2011'!$E$4:$HF$4, 0) )</f>
        <v>43</v>
      </c>
      <c r="FS199" s="41">
        <f>INDEX('2012'!$E$7:$HF$37,  MATCH(FO199, '2012'!$A$7:$A$37, 0), MATCH(FO186, '2012'!$E$4:$HF$4, 0) )</f>
        <v>49</v>
      </c>
      <c r="FT199" s="41">
        <f>INDEX('2013'!$E$7:$HF$37,  MATCH(FO199, '2013'!$A$7:$A$37, 0), MATCH(FO186, '2013'!$E$4:$HF$4, 0) )</f>
        <v>61</v>
      </c>
      <c r="FU199" s="41">
        <f>INDEX('2014'!$E$7:$HF$37,  MATCH(FO199, '2014'!$A$7:$A$37, 0), MATCH(FO186, '2014'!$E$4:$HF$4, 0) )</f>
        <v>58</v>
      </c>
      <c r="FV199" s="41">
        <f>INDEX('2015'!$E$7:$HF$37,  MATCH(FO199, '2015'!$A$7:$A$37, 0), MATCH(FO186, '2015'!$E$4:$HF$4, 0) )</f>
        <v>64</v>
      </c>
      <c r="FW199" s="41">
        <f>INDEX('2016'!$E$7:$HF$37,  MATCH(FO199, '2016'!$A$7:$A$37, 0), MATCH(FO186, '2016'!$E$4:$HF$4, 0) )</f>
        <v>73</v>
      </c>
      <c r="FX199" s="41">
        <f>INDEX('2017'!$E$7:$HF$37,  MATCH(FO199, '2017'!$A$7:$A$37, 0), MATCH(FO186, '2017'!$E$4:$HF$4, 0) )</f>
        <v>80</v>
      </c>
      <c r="FY199" s="41">
        <f>INDEX('2018'!$E$7:$HF$37,  MATCH(FO199, '2018'!$A$7:$A$37, 0), MATCH(FO186, '2018'!$E$4:$HF$4, 0) )</f>
        <v>78</v>
      </c>
      <c r="FZ199" s="41">
        <f>INDEX('2019'!$E$7:$HF$37,  MATCH(FO199, '2019'!$A$7:$A$37, 0), MATCH(FO186, '2019'!$E$4:$HF$4, 0) )</f>
        <v>68</v>
      </c>
      <c r="GB199" s="9">
        <f t="shared" ref="GB199:GC199" si="3318">GB17</f>
        <v>1</v>
      </c>
      <c r="GC199" s="18" t="str">
        <f t="shared" si="3318"/>
        <v>Beaver</v>
      </c>
      <c r="GD199" s="41">
        <f>INDEX('2010'!$E$7:$HF$37,  MATCH(GB199, '2010'!$A$7:$A$37, 0), MATCH(GB186, '2010'!$E$4:$HF$4, 0) )</f>
        <v>119</v>
      </c>
      <c r="GE199" s="41">
        <f>INDEX('2011'!$E$7:$HF$37,  MATCH(GB199, '2011'!$A$7:$A$37, 0), MATCH(GB186, '2011'!$E$4:$HF$4, 0) )</f>
        <v>89</v>
      </c>
      <c r="GF199" s="41">
        <f>INDEX('2012'!$E$7:$HF$37,  MATCH(GB199, '2012'!$A$7:$A$37, 0), MATCH(GB186, '2012'!$E$4:$HF$4, 0) )</f>
        <v>16</v>
      </c>
      <c r="GG199" s="41">
        <f>INDEX('2013'!$E$7:$HF$37,  MATCH(GB199, '2013'!$A$7:$A$37, 0), MATCH(GB186, '2013'!$E$4:$HF$4, 0) )</f>
        <v>16</v>
      </c>
      <c r="GH199" s="41">
        <f>INDEX('2014'!$E$7:$HF$37,  MATCH(GB199, '2014'!$A$7:$A$37, 0), MATCH(GB186, '2014'!$E$4:$HF$4, 0) )</f>
        <v>16</v>
      </c>
      <c r="GI199" s="41">
        <f>INDEX('2015'!$E$7:$HF$37,  MATCH(GB199, '2015'!$A$7:$A$37, 0), MATCH(GB186, '2015'!$E$4:$HF$4, 0) )</f>
        <v>15</v>
      </c>
      <c r="GJ199" s="41">
        <f>INDEX('2016'!$E$7:$HF$37,  MATCH(GB199, '2016'!$A$7:$A$37, 0), MATCH(GB186, '2016'!$E$4:$HF$4, 0) )</f>
        <v>15</v>
      </c>
      <c r="GK199" s="41">
        <f>INDEX('2017'!$E$7:$HF$37,  MATCH(GB199, '2017'!$A$7:$A$37, 0), MATCH(GB186, '2017'!$E$4:$HF$4, 0) )</f>
        <v>16</v>
      </c>
      <c r="GL199" s="41">
        <f>INDEX('2018'!$E$7:$HF$37,  MATCH(GB199, '2018'!$A$7:$A$37, 0), MATCH(GB186, '2018'!$E$4:$HF$4, 0) )</f>
        <v>16</v>
      </c>
      <c r="GM199" s="41">
        <f>INDEX('2019'!$E$7:$HF$37,  MATCH(GB199, '2019'!$A$7:$A$37, 0), MATCH(GB186, '2019'!$E$4:$HF$4, 0) )</f>
        <v>16</v>
      </c>
    </row>
    <row r="200" spans="2:195" x14ac:dyDescent="0.25">
      <c r="B200" s="9">
        <f t="shared" ref="B200:C200" si="3319">B18</f>
        <v>3</v>
      </c>
      <c r="C200" s="18" t="str">
        <f t="shared" si="3319"/>
        <v>Box Elder</v>
      </c>
      <c r="D200" s="41">
        <f>INDEX('2010'!$E$7:$HF$37,  MATCH(B200, '2010'!$A$7:$A$37, 0), MATCH(B186, '2010'!$E$4:$HF$4, 0) )</f>
        <v>477</v>
      </c>
      <c r="E200" s="41">
        <f>INDEX('2011'!$E$7:$HF$37,  MATCH(B200, '2011'!$A$7:$A$37, 0), MATCH(B186, '2011'!$E$4:$HF$4, 0) )</f>
        <v>465</v>
      </c>
      <c r="F200" s="41">
        <f>INDEX('2012'!$E$7:$HF$37,  MATCH(B200, '2012'!$A$7:$A$37, 0), MATCH(B186, '2012'!$E$4:$HF$4, 0) )</f>
        <v>550</v>
      </c>
      <c r="G200" s="41">
        <f>INDEX('2013'!$E$7:$HF$37,  MATCH(B200, '2013'!$A$7:$A$37, 0), MATCH(B186, '2013'!$E$4:$HF$4, 0) )</f>
        <v>447</v>
      </c>
      <c r="H200" s="41">
        <f>INDEX('2014'!$E$7:$HF$37,  MATCH(B200, '2014'!$A$7:$A$37, 0), MATCH(B186, '2014'!$E$4:$HF$4, 0) )</f>
        <v>493</v>
      </c>
      <c r="I200" s="41">
        <f>INDEX('2015'!$E$7:$HF$37,  MATCH(B200, '2015'!$A$7:$A$37, 0), MATCH(B186, '2015'!$E$4:$HF$4, 0) )</f>
        <v>499</v>
      </c>
      <c r="J200" s="41">
        <f>INDEX('2016'!$E$7:$HF$37,  MATCH(B200, '2016'!$A$7:$A$37, 0), MATCH(B186, '2016'!$E$4:$HF$4, 0) )</f>
        <v>489</v>
      </c>
      <c r="K200" s="41">
        <f>INDEX('2017'!$E$7:$HF$37,  MATCH(B200, '2017'!$A$7:$A$37, 0), MATCH(B186, '2017'!$E$4:$HF$4, 0) )</f>
        <v>434</v>
      </c>
      <c r="L200" s="41">
        <f>INDEX('2018'!$E$7:$HF$37,  MATCH(B200, '2018'!$A$7:$A$37, 0), MATCH(B186, '2018'!$E$4:$HF$4, 0) )</f>
        <v>462</v>
      </c>
      <c r="M200" s="41">
        <f>INDEX('2019'!$E$7:$HF$37,  MATCH(B200, '2019'!$A$7:$A$37, 0), MATCH(B186, '2019'!$E$4:$HF$4, 0) )</f>
        <v>445</v>
      </c>
      <c r="O200" s="9">
        <f t="shared" ref="O200:P200" si="3320">O18</f>
        <v>3</v>
      </c>
      <c r="P200" s="18" t="str">
        <f t="shared" si="3320"/>
        <v>Box Elder</v>
      </c>
      <c r="Q200" s="41">
        <f>INDEX('2010'!$E$7:$HF$37,  MATCH(O200, '2010'!$A$7:$A$37, 0), MATCH(O186, '2010'!$E$4:$HF$4, 0) )</f>
        <v>145</v>
      </c>
      <c r="R200" s="41">
        <f>INDEX('2011'!$E$7:$HF$37,  MATCH(O200, '2011'!$A$7:$A$37, 0), MATCH(O186, '2011'!$E$4:$HF$4, 0) )</f>
        <v>144</v>
      </c>
      <c r="S200" s="41">
        <f>INDEX('2012'!$E$7:$HF$37,  MATCH(O200, '2012'!$A$7:$A$37, 0), MATCH(O186, '2012'!$E$4:$HF$4, 0) )</f>
        <v>157</v>
      </c>
      <c r="T200" s="41">
        <f>INDEX('2013'!$E$7:$HF$37,  MATCH(O200, '2013'!$A$7:$A$37, 0), MATCH(O186, '2013'!$E$4:$HF$4, 0) )</f>
        <v>158</v>
      </c>
      <c r="U200" s="41">
        <f>INDEX('2014'!$E$7:$HF$37,  MATCH(O200, '2014'!$A$7:$A$37, 0), MATCH(O186, '2014'!$E$4:$HF$4, 0) )</f>
        <v>153</v>
      </c>
      <c r="V200" s="41">
        <f>INDEX('2015'!$E$7:$HF$37,  MATCH(O200, '2015'!$A$7:$A$37, 0), MATCH(O186, '2015'!$E$4:$HF$4, 0) )</f>
        <v>187</v>
      </c>
      <c r="W200" s="41">
        <f>INDEX('2016'!$E$7:$HF$37,  MATCH(O200, '2016'!$A$7:$A$37, 0), MATCH(O186, '2016'!$E$4:$HF$4, 0) )</f>
        <v>188</v>
      </c>
      <c r="X200" s="41">
        <f>INDEX('2017'!$E$7:$HF$37,  MATCH(O200, '2017'!$A$7:$A$37, 0), MATCH(O186, '2017'!$E$4:$HF$4, 0) )</f>
        <v>186</v>
      </c>
      <c r="Y200" s="41">
        <f>INDEX('2018'!$E$7:$HF$37,  MATCH(O200, '2018'!$A$7:$A$37, 0), MATCH(O186, '2018'!$E$4:$HF$4, 0) )</f>
        <v>153</v>
      </c>
      <c r="Z200" s="41">
        <f>INDEX('2019'!$E$7:$HF$37,  MATCH(O200, '2019'!$A$7:$A$37, 0), MATCH(O186, '2019'!$E$4:$HF$4, 0) )</f>
        <v>173</v>
      </c>
      <c r="AB200" s="9">
        <f t="shared" ref="AB200:AC200" si="3321">AB18</f>
        <v>3</v>
      </c>
      <c r="AC200" s="18" t="str">
        <f t="shared" si="3321"/>
        <v>Box Elder</v>
      </c>
      <c r="AD200" s="41">
        <f>INDEX('2010'!$E$7:$HF$37,  MATCH(AB200, '2010'!$A$7:$A$37, 0), MATCH(AB186, '2010'!$E$4:$HF$4, 0) )</f>
        <v>203</v>
      </c>
      <c r="AE200" s="41">
        <f>INDEX('2011'!$E$7:$HF$37,  MATCH(AB200, '2011'!$A$7:$A$37, 0), MATCH(AB186, '2011'!$E$4:$HF$4, 0) )</f>
        <v>217</v>
      </c>
      <c r="AF200" s="41">
        <f>INDEX('2012'!$E$7:$HF$37,  MATCH(AB200, '2012'!$A$7:$A$37, 0), MATCH(AB186, '2012'!$E$4:$HF$4, 0) )</f>
        <v>196</v>
      </c>
      <c r="AG200" s="41">
        <f>INDEX('2013'!$E$7:$HF$37,  MATCH(AB200, '2013'!$A$7:$A$37, 0), MATCH(AB186, '2013'!$E$4:$HF$4, 0) )</f>
        <v>206</v>
      </c>
      <c r="AH200" s="41">
        <f>INDEX('2014'!$E$7:$HF$37,  MATCH(AB200, '2014'!$A$7:$A$37, 0), MATCH(AB186, '2014'!$E$4:$HF$4, 0) )</f>
        <v>188</v>
      </c>
      <c r="AI200" s="41">
        <f>INDEX('2015'!$E$7:$HF$37,  MATCH(AB200, '2015'!$A$7:$A$37, 0), MATCH(AB186, '2015'!$E$4:$HF$4, 0) )</f>
        <v>190</v>
      </c>
      <c r="AJ200" s="41">
        <f>INDEX('2016'!$E$7:$HF$37,  MATCH(AB200, '2016'!$A$7:$A$37, 0), MATCH(AB186, '2016'!$E$4:$HF$4, 0) )</f>
        <v>197</v>
      </c>
      <c r="AK200" s="41">
        <f>INDEX('2017'!$E$7:$HF$37,  MATCH(AB200, '2017'!$A$7:$A$37, 0), MATCH(AB186, '2017'!$E$4:$HF$4, 0) )</f>
        <v>233</v>
      </c>
      <c r="AL200" s="41">
        <f>INDEX('2018'!$E$7:$HF$37,  MATCH(AB200, '2018'!$A$7:$A$37, 0), MATCH(AB186, '2018'!$E$4:$HF$4, 0) )</f>
        <v>245</v>
      </c>
      <c r="AM200" s="41">
        <f>INDEX('2019'!$E$7:$HF$37,  MATCH(AB200, '2019'!$A$7:$A$37, 0), MATCH(AB186, '2019'!$E$4:$HF$4, 0) )</f>
        <v>256</v>
      </c>
      <c r="AO200" s="9">
        <f t="shared" ref="AO200:AP200" si="3322">AO18</f>
        <v>3</v>
      </c>
      <c r="AP200" s="18" t="str">
        <f t="shared" si="3322"/>
        <v>Box Elder</v>
      </c>
      <c r="AQ200" s="41">
        <f>INDEX('2010'!$E$7:$HF$37,  MATCH(AO200, '2010'!$A$7:$A$37, 0), MATCH(AO186, '2010'!$E$4:$HF$4, 0) )</f>
        <v>331</v>
      </c>
      <c r="AR200" s="41">
        <f>INDEX('2011'!$E$7:$HF$37,  MATCH(AO200, '2011'!$A$7:$A$37, 0), MATCH(AO186, '2011'!$E$4:$HF$4, 0) )</f>
        <v>400</v>
      </c>
      <c r="AS200" s="41">
        <f>INDEX('2012'!$E$7:$HF$37,  MATCH(AO200, '2012'!$A$7:$A$37, 0), MATCH(AO186, '2012'!$E$4:$HF$4, 0) )</f>
        <v>377</v>
      </c>
      <c r="AT200" s="41">
        <f>INDEX('2013'!$E$7:$HF$37,  MATCH(AO200, '2013'!$A$7:$A$37, 0), MATCH(AO186, '2013'!$E$4:$HF$4, 0) )</f>
        <v>445</v>
      </c>
      <c r="AU200" s="41">
        <f>INDEX('2014'!$E$7:$HF$37,  MATCH(AO200, '2014'!$A$7:$A$37, 0), MATCH(AO186, '2014'!$E$4:$HF$4, 0) )</f>
        <v>360</v>
      </c>
      <c r="AV200" s="41">
        <f>INDEX('2015'!$E$7:$HF$37,  MATCH(AO200, '2015'!$A$7:$A$37, 0), MATCH(AO186, '2015'!$E$4:$HF$4, 0) )</f>
        <v>413</v>
      </c>
      <c r="AW200" s="41">
        <f>INDEX('2016'!$E$7:$HF$37,  MATCH(AO200, '2016'!$A$7:$A$37, 0), MATCH(AO186, '2016'!$E$4:$HF$4, 0) )</f>
        <v>375</v>
      </c>
      <c r="AX200" s="41">
        <f>INDEX('2017'!$E$7:$HF$37,  MATCH(AO200, '2017'!$A$7:$A$37, 0), MATCH(AO186, '2017'!$E$4:$HF$4, 0) )</f>
        <v>357</v>
      </c>
      <c r="AY200" s="41">
        <f>INDEX('2018'!$E$7:$HF$37,  MATCH(AO200, '2018'!$A$7:$A$37, 0), MATCH(AO186, '2018'!$E$4:$HF$4, 0) )</f>
        <v>400</v>
      </c>
      <c r="AZ200" s="41">
        <f>INDEX('2019'!$E$7:$HF$37,  MATCH(AO200, '2019'!$A$7:$A$37, 0), MATCH(AO186, '2019'!$E$4:$HF$4, 0) )</f>
        <v>347</v>
      </c>
      <c r="BB200" s="9">
        <f t="shared" ref="BB200:BC200" si="3323">BB18</f>
        <v>3</v>
      </c>
      <c r="BC200" s="18" t="str">
        <f t="shared" si="3323"/>
        <v>Box Elder</v>
      </c>
      <c r="BD200" s="41">
        <f>INDEX('2010'!$E$7:$HF$37,  MATCH(BB200, '2010'!$A$7:$A$37, 0), MATCH(BB186, '2010'!$E$4:$HF$4, 0) )</f>
        <v>101</v>
      </c>
      <c r="BE200" s="41">
        <f>INDEX('2011'!$E$7:$HF$37,  MATCH(BB200, '2011'!$A$7:$A$37, 0), MATCH(BB186, '2011'!$E$4:$HF$4, 0) )</f>
        <v>117</v>
      </c>
      <c r="BF200" s="41">
        <f>INDEX('2012'!$E$7:$HF$37,  MATCH(BB200, '2012'!$A$7:$A$37, 0), MATCH(BB186, '2012'!$E$4:$HF$4, 0) )</f>
        <v>136</v>
      </c>
      <c r="BG200" s="41">
        <f>INDEX('2013'!$E$7:$HF$37,  MATCH(BB200, '2013'!$A$7:$A$37, 0), MATCH(BB186, '2013'!$E$4:$HF$4, 0) )</f>
        <v>127</v>
      </c>
      <c r="BH200" s="41">
        <f>INDEX('2014'!$E$7:$HF$37,  MATCH(BB200, '2014'!$A$7:$A$37, 0), MATCH(BB186, '2014'!$E$4:$HF$4, 0) )</f>
        <v>131</v>
      </c>
      <c r="BI200" s="41">
        <f>INDEX('2015'!$E$7:$HF$37,  MATCH(BB200, '2015'!$A$7:$A$37, 0), MATCH(BB186, '2015'!$E$4:$HF$4, 0) )</f>
        <v>149</v>
      </c>
      <c r="BJ200" s="41">
        <f>INDEX('2016'!$E$7:$HF$37,  MATCH(BB200, '2016'!$A$7:$A$37, 0), MATCH(BB186, '2016'!$E$4:$HF$4, 0) )</f>
        <v>135</v>
      </c>
      <c r="BK200" s="41">
        <f>INDEX('2017'!$E$7:$HF$37,  MATCH(BB200, '2017'!$A$7:$A$37, 0), MATCH(BB186, '2017'!$E$4:$HF$4, 0) )</f>
        <v>156</v>
      </c>
      <c r="BL200" s="41">
        <f>INDEX('2018'!$E$7:$HF$37,  MATCH(BB200, '2018'!$A$7:$A$37, 0), MATCH(BB186, '2018'!$E$4:$HF$4, 0) )</f>
        <v>133</v>
      </c>
      <c r="BM200" s="41">
        <f>INDEX('2019'!$E$7:$HF$37,  MATCH(BB200, '2019'!$A$7:$A$37, 0), MATCH(BB186, '2019'!$E$4:$HF$4, 0) )</f>
        <v>174</v>
      </c>
      <c r="BO200" s="9">
        <f t="shared" ref="BO200:BP200" si="3324">BO18</f>
        <v>3</v>
      </c>
      <c r="BP200" s="18" t="str">
        <f t="shared" si="3324"/>
        <v>Box Elder</v>
      </c>
      <c r="BQ200" s="41">
        <f>INDEX('2010'!$E$7:$HF$37,  MATCH(BO200, '2010'!$A$7:$A$37, 0), MATCH(BO186, '2010'!$E$4:$HF$4, 0) )</f>
        <v>301</v>
      </c>
      <c r="BR200" s="41">
        <f>INDEX('2011'!$E$7:$HF$37,  MATCH(BO200, '2011'!$A$7:$A$37, 0), MATCH(BO186, '2011'!$E$4:$HF$4, 0) )</f>
        <v>367</v>
      </c>
      <c r="BS200" s="41">
        <f>INDEX('2012'!$E$7:$HF$37,  MATCH(BO200, '2012'!$A$7:$A$37, 0), MATCH(BO186, '2012'!$E$4:$HF$4, 0) )</f>
        <v>370</v>
      </c>
      <c r="BT200" s="41">
        <f>INDEX('2013'!$E$7:$HF$37,  MATCH(BO200, '2013'!$A$7:$A$37, 0), MATCH(BO186, '2013'!$E$4:$HF$4, 0) )</f>
        <v>401</v>
      </c>
      <c r="BU200" s="41">
        <f>INDEX('2014'!$E$7:$HF$37,  MATCH(BO200, '2014'!$A$7:$A$37, 0), MATCH(BO186, '2014'!$E$4:$HF$4, 0) )</f>
        <v>386</v>
      </c>
      <c r="BV200" s="41">
        <f>INDEX('2015'!$E$7:$HF$37,  MATCH(BO200, '2015'!$A$7:$A$37, 0), MATCH(BO186, '2015'!$E$4:$HF$4, 0) )</f>
        <v>307</v>
      </c>
      <c r="BW200" s="41">
        <f>INDEX('2016'!$E$7:$HF$37,  MATCH(BO200, '2016'!$A$7:$A$37, 0), MATCH(BO186, '2016'!$E$4:$HF$4, 0) )</f>
        <v>306</v>
      </c>
      <c r="BX200" s="41">
        <f>INDEX('2017'!$E$7:$HF$37,  MATCH(BO200, '2017'!$A$7:$A$37, 0), MATCH(BO186, '2017'!$E$4:$HF$4, 0) )</f>
        <v>289</v>
      </c>
      <c r="BY200" s="41">
        <f>INDEX('2018'!$E$7:$HF$37,  MATCH(BO200, '2018'!$A$7:$A$37, 0), MATCH(BO186, '2018'!$E$4:$HF$4, 0) )</f>
        <v>305</v>
      </c>
      <c r="BZ200" s="41">
        <f>INDEX('2019'!$E$7:$HF$37,  MATCH(BO200, '2019'!$A$7:$A$37, 0), MATCH(BO186, '2019'!$E$4:$HF$4, 0) )</f>
        <v>275</v>
      </c>
      <c r="CB200" s="9">
        <f t="shared" ref="CB200:CC200" si="3325">CB18</f>
        <v>3</v>
      </c>
      <c r="CC200" s="18" t="str">
        <f t="shared" si="3325"/>
        <v>Box Elder</v>
      </c>
      <c r="CD200" s="41">
        <f>INDEX('2010'!$E$7:$HF$37,  MATCH(CB200, '2010'!$A$7:$A$37, 0), MATCH(CB186, '2010'!$E$4:$HF$4, 0) )</f>
        <v>226</v>
      </c>
      <c r="CE200" s="41">
        <f>INDEX('2011'!$E$7:$HF$37,  MATCH(CB200, '2011'!$A$7:$A$37, 0), MATCH(CB186, '2011'!$E$4:$HF$4, 0) )</f>
        <v>211</v>
      </c>
      <c r="CF200" s="41">
        <f>INDEX('2012'!$E$7:$HF$37,  MATCH(CB200, '2012'!$A$7:$A$37, 0), MATCH(CB186, '2012'!$E$4:$HF$4, 0) )</f>
        <v>196</v>
      </c>
      <c r="CG200" s="41">
        <f>INDEX('2013'!$E$7:$HF$37,  MATCH(CB200, '2013'!$A$7:$A$37, 0), MATCH(CB186, '2013'!$E$4:$HF$4, 0) )</f>
        <v>186</v>
      </c>
      <c r="CH200" s="41">
        <f>INDEX('2014'!$E$7:$HF$37,  MATCH(CB200, '2014'!$A$7:$A$37, 0), MATCH(CB186, '2014'!$E$4:$HF$4, 0) )</f>
        <v>173</v>
      </c>
      <c r="CI200" s="41">
        <f>INDEX('2015'!$E$7:$HF$37,  MATCH(CB200, '2015'!$A$7:$A$37, 0), MATCH(CB186, '2015'!$E$4:$HF$4, 0) )</f>
        <v>172</v>
      </c>
      <c r="CJ200" s="41">
        <f>INDEX('2016'!$E$7:$HF$37,  MATCH(CB200, '2016'!$A$7:$A$37, 0), MATCH(CB186, '2016'!$E$4:$HF$4, 0) )</f>
        <v>190</v>
      </c>
      <c r="CK200" s="41">
        <f>INDEX('2017'!$E$7:$HF$37,  MATCH(CB200, '2017'!$A$7:$A$37, 0), MATCH(CB186, '2017'!$E$4:$HF$4, 0) )</f>
        <v>201</v>
      </c>
      <c r="CL200" s="41">
        <f>INDEX('2018'!$E$7:$HF$37,  MATCH(CB200, '2018'!$A$7:$A$37, 0), MATCH(CB186, '2018'!$E$4:$HF$4, 0) )</f>
        <v>189</v>
      </c>
      <c r="CM200" s="41">
        <f>INDEX('2019'!$E$7:$HF$37,  MATCH(CB200, '2019'!$A$7:$A$37, 0), MATCH(CB186, '2019'!$E$4:$HF$4, 0) )</f>
        <v>196</v>
      </c>
      <c r="CO200" s="9">
        <f t="shared" ref="CO200:CP200" si="3326">CO18</f>
        <v>3</v>
      </c>
      <c r="CP200" s="18" t="str">
        <f t="shared" si="3326"/>
        <v>Box Elder</v>
      </c>
      <c r="CQ200" s="41">
        <f>INDEX('2010'!$E$7:$HF$37,  MATCH(CO200, '2010'!$A$7:$A$37, 0), MATCH(CO186, '2010'!$E$4:$HF$4, 0) )</f>
        <v>115</v>
      </c>
      <c r="CR200" s="41">
        <f>INDEX('2011'!$E$7:$HF$37,  MATCH(CO200, '2011'!$A$7:$A$37, 0), MATCH(CO186, '2011'!$E$4:$HF$4, 0) )</f>
        <v>109</v>
      </c>
      <c r="CS200" s="41">
        <f>INDEX('2012'!$E$7:$HF$37,  MATCH(CO200, '2012'!$A$7:$A$37, 0), MATCH(CO186, '2012'!$E$4:$HF$4, 0) )</f>
        <v>96</v>
      </c>
      <c r="CT200" s="41">
        <f>INDEX('2013'!$E$7:$HF$37,  MATCH(CO200, '2013'!$A$7:$A$37, 0), MATCH(CO186, '2013'!$E$4:$HF$4, 0) )</f>
        <v>102</v>
      </c>
      <c r="CU200" s="41">
        <f>INDEX('2014'!$E$7:$HF$37,  MATCH(CO200, '2014'!$A$7:$A$37, 0), MATCH(CO186, '2014'!$E$4:$HF$4, 0) )</f>
        <v>113</v>
      </c>
      <c r="CV200" s="41">
        <f>INDEX('2015'!$E$7:$HF$37,  MATCH(CO200, '2015'!$A$7:$A$37, 0), MATCH(CO186, '2015'!$E$4:$HF$4, 0) )</f>
        <v>104</v>
      </c>
      <c r="CW200" s="41">
        <f>INDEX('2016'!$E$7:$HF$37,  MATCH(CO200, '2016'!$A$7:$A$37, 0), MATCH(CO186, '2016'!$E$4:$HF$4, 0) )</f>
        <v>90</v>
      </c>
      <c r="CX200" s="41">
        <f>INDEX('2017'!$E$7:$HF$37,  MATCH(CO200, '2017'!$A$7:$A$37, 0), MATCH(CO186, '2017'!$E$4:$HF$4, 0) )</f>
        <v>82</v>
      </c>
      <c r="CY200" s="41">
        <f>INDEX('2018'!$E$7:$HF$37,  MATCH(CO200, '2018'!$A$7:$A$37, 0), MATCH(CO186, '2018'!$E$4:$HF$4, 0) )</f>
        <v>69</v>
      </c>
      <c r="CZ200" s="41">
        <f>INDEX('2019'!$E$7:$HF$37,  MATCH(CO200, '2019'!$A$7:$A$37, 0), MATCH(CO186, '2019'!$E$4:$HF$4, 0) )</f>
        <v>61</v>
      </c>
      <c r="DB200" s="9">
        <f t="shared" ref="DB200:DC200" si="3327">DB18</f>
        <v>3</v>
      </c>
      <c r="DC200" s="18" t="str">
        <f t="shared" si="3327"/>
        <v>Box Elder</v>
      </c>
      <c r="DD200" s="41">
        <f>INDEX('2010'!$E$7:$HF$37,  MATCH(DB200, '2010'!$A$7:$A$37, 0), MATCH(DB186, '2010'!$E$4:$HF$4, 0) )</f>
        <v>163</v>
      </c>
      <c r="DE200" s="41">
        <f>INDEX('2011'!$E$7:$HF$37,  MATCH(DB200, '2011'!$A$7:$A$37, 0), MATCH(DB186, '2011'!$E$4:$HF$4, 0) )</f>
        <v>133</v>
      </c>
      <c r="DF200" s="41">
        <f>INDEX('2012'!$E$7:$HF$37,  MATCH(DB200, '2012'!$A$7:$A$37, 0), MATCH(DB186, '2012'!$E$4:$HF$4, 0) )</f>
        <v>150</v>
      </c>
      <c r="DG200" s="41">
        <f>INDEX('2013'!$E$7:$HF$37,  MATCH(DB200, '2013'!$A$7:$A$37, 0), MATCH(DB186, '2013'!$E$4:$HF$4, 0) )</f>
        <v>107</v>
      </c>
      <c r="DH200" s="41">
        <f>INDEX('2014'!$E$7:$HF$37,  MATCH(DB200, '2014'!$A$7:$A$37, 0), MATCH(DB186, '2014'!$E$4:$HF$4, 0) )</f>
        <v>115</v>
      </c>
      <c r="DI200" s="41">
        <f>INDEX('2015'!$E$7:$HF$37,  MATCH(DB200, '2015'!$A$7:$A$37, 0), MATCH(DB186, '2015'!$E$4:$HF$4, 0) )</f>
        <v>115</v>
      </c>
      <c r="DJ200" s="41">
        <f>INDEX('2016'!$E$7:$HF$37,  MATCH(DB200, '2016'!$A$7:$A$37, 0), MATCH(DB186, '2016'!$E$4:$HF$4, 0) )</f>
        <v>129</v>
      </c>
      <c r="DK200" s="41">
        <f>INDEX('2017'!$E$7:$HF$37,  MATCH(DB200, '2017'!$A$7:$A$37, 0), MATCH(DB186, '2017'!$E$4:$HF$4, 0) )</f>
        <v>160</v>
      </c>
      <c r="DL200" s="41">
        <f>INDEX('2018'!$E$7:$HF$37,  MATCH(DB200, '2018'!$A$7:$A$37, 0), MATCH(DB186, '2018'!$E$4:$HF$4, 0) )</f>
        <v>154</v>
      </c>
      <c r="DM200" s="41">
        <f>INDEX('2019'!$E$7:$HF$37,  MATCH(DB200, '2019'!$A$7:$A$37, 0), MATCH(DB186, '2019'!$E$4:$HF$4, 0) )</f>
        <v>164</v>
      </c>
      <c r="DO200" s="9">
        <f t="shared" ref="DO200:DP200" si="3328">DO18</f>
        <v>3</v>
      </c>
      <c r="DP200" s="18" t="str">
        <f t="shared" si="3328"/>
        <v>Box Elder</v>
      </c>
      <c r="DQ200" s="41">
        <f>INDEX('2010'!$E$7:$HF$37,  MATCH(DO200, '2010'!$A$7:$A$37, 0), MATCH(DO186, '2010'!$E$4:$HF$4, 0) )</f>
        <v>157</v>
      </c>
      <c r="DR200" s="41">
        <f>INDEX('2011'!$E$7:$HF$37,  MATCH(DO200, '2011'!$A$7:$A$37, 0), MATCH(DO186, '2011'!$E$4:$HF$4, 0) )</f>
        <v>226</v>
      </c>
      <c r="DS200" s="41">
        <f>INDEX('2012'!$E$7:$HF$37,  MATCH(DO200, '2012'!$A$7:$A$37, 0), MATCH(DO186, '2012'!$E$4:$HF$4, 0) )</f>
        <v>176</v>
      </c>
      <c r="DT200" s="41">
        <f>INDEX('2013'!$E$7:$HF$37,  MATCH(DO200, '2013'!$A$7:$A$37, 0), MATCH(DO186, '2013'!$E$4:$HF$4, 0) )</f>
        <v>188</v>
      </c>
      <c r="DU200" s="41">
        <f>INDEX('2014'!$E$7:$HF$37,  MATCH(DO200, '2014'!$A$7:$A$37, 0), MATCH(DO186, '2014'!$E$4:$HF$4, 0) )</f>
        <v>187</v>
      </c>
      <c r="DV200" s="41">
        <f>INDEX('2015'!$E$7:$HF$37,  MATCH(DO200, '2015'!$A$7:$A$37, 0), MATCH(DO186, '2015'!$E$4:$HF$4, 0) )</f>
        <v>186</v>
      </c>
      <c r="DW200" s="41">
        <f>INDEX('2016'!$E$7:$HF$37,  MATCH(DO200, '2016'!$A$7:$A$37, 0), MATCH(DO186, '2016'!$E$4:$HF$4, 0) )</f>
        <v>168</v>
      </c>
      <c r="DX200" s="41">
        <f>INDEX('2017'!$E$7:$HF$37,  MATCH(DO200, '2017'!$A$7:$A$37, 0), MATCH(DO186, '2017'!$E$4:$HF$4, 0) )</f>
        <v>190</v>
      </c>
      <c r="DY200" s="41">
        <f>INDEX('2018'!$E$7:$HF$37,  MATCH(DO200, '2018'!$A$7:$A$37, 0), MATCH(DO186, '2018'!$E$4:$HF$4, 0) )</f>
        <v>218</v>
      </c>
      <c r="DZ200" s="41">
        <f>INDEX('2019'!$E$7:$HF$37,  MATCH(DO200, '2019'!$A$7:$A$37, 0), MATCH(DO186, '2019'!$E$4:$HF$4, 0) )</f>
        <v>235</v>
      </c>
      <c r="EB200" s="9">
        <f t="shared" ref="EB200:EC200" si="3329">EB18</f>
        <v>3</v>
      </c>
      <c r="EC200" s="18" t="str">
        <f t="shared" si="3329"/>
        <v>Box Elder</v>
      </c>
      <c r="ED200" s="41">
        <f>INDEX('2010'!$E$7:$HF$37,  MATCH(EB200, '2010'!$A$7:$A$37, 0), MATCH(EB186, '2010'!$E$4:$HF$4, 0) )</f>
        <v>333</v>
      </c>
      <c r="EE200" s="41">
        <f>INDEX('2011'!$E$7:$HF$37,  MATCH(EB200, '2011'!$A$7:$A$37, 0), MATCH(EB186, '2011'!$E$4:$HF$4, 0) )</f>
        <v>311</v>
      </c>
      <c r="EF200" s="41">
        <f>INDEX('2012'!$E$7:$HF$37,  MATCH(EB200, '2012'!$A$7:$A$37, 0), MATCH(EB186, '2012'!$E$4:$HF$4, 0) )</f>
        <v>355</v>
      </c>
      <c r="EG200" s="41">
        <f>INDEX('2013'!$E$7:$HF$37,  MATCH(EB200, '2013'!$A$7:$A$37, 0), MATCH(EB186, '2013'!$E$4:$HF$4, 0) )</f>
        <v>343</v>
      </c>
      <c r="EH200" s="41">
        <f>INDEX('2014'!$E$7:$HF$37,  MATCH(EB200, '2014'!$A$7:$A$37, 0), MATCH(EB186, '2014'!$E$4:$HF$4, 0) )</f>
        <v>345</v>
      </c>
      <c r="EI200" s="41">
        <f>INDEX('2015'!$E$7:$HF$37,  MATCH(EB200, '2015'!$A$7:$A$37, 0), MATCH(EB186, '2015'!$E$4:$HF$4, 0) )</f>
        <v>307</v>
      </c>
      <c r="EJ200" s="41">
        <f>INDEX('2016'!$E$7:$HF$37,  MATCH(EB200, '2016'!$A$7:$A$37, 0), MATCH(EB186, '2016'!$E$4:$HF$4, 0) )</f>
        <v>315</v>
      </c>
      <c r="EK200" s="41">
        <f>INDEX('2017'!$E$7:$HF$37,  MATCH(EB200, '2017'!$A$7:$A$37, 0), MATCH(EB186, '2017'!$E$4:$HF$4, 0) )</f>
        <v>274</v>
      </c>
      <c r="EL200" s="41">
        <f>INDEX('2018'!$E$7:$HF$37,  MATCH(EB200, '2018'!$A$7:$A$37, 0), MATCH(EB186, '2018'!$E$4:$HF$4, 0) )</f>
        <v>342</v>
      </c>
      <c r="EM200" s="41">
        <f>INDEX('2019'!$E$7:$HF$37,  MATCH(EB200, '2019'!$A$7:$A$37, 0), MATCH(EB186, '2019'!$E$4:$HF$4, 0) )</f>
        <v>297</v>
      </c>
      <c r="EO200" s="9">
        <f t="shared" ref="EO200:EP200" si="3330">EO18</f>
        <v>3</v>
      </c>
      <c r="EP200" s="18" t="str">
        <f t="shared" si="3330"/>
        <v>Box Elder</v>
      </c>
      <c r="EQ200" s="41">
        <f>INDEX('2010'!$E$7:$HF$37,  MATCH(EO200, '2010'!$A$7:$A$37, 0), MATCH(EO186, '2010'!$E$4:$HF$4, 0) )</f>
        <v>188</v>
      </c>
      <c r="ER200" s="41">
        <f>INDEX('2011'!$E$7:$HF$37,  MATCH(EO200, '2011'!$A$7:$A$37, 0), MATCH(EO186, '2011'!$E$4:$HF$4, 0) )</f>
        <v>211</v>
      </c>
      <c r="ES200" s="41">
        <f>INDEX('2012'!$E$7:$HF$37,  MATCH(EO200, '2012'!$A$7:$A$37, 0), MATCH(EO186, '2012'!$E$4:$HF$4, 0) )</f>
        <v>204</v>
      </c>
      <c r="ET200" s="41">
        <f>INDEX('2013'!$E$7:$HF$37,  MATCH(EO200, '2013'!$A$7:$A$37, 0), MATCH(EO186, '2013'!$E$4:$HF$4, 0) )</f>
        <v>198</v>
      </c>
      <c r="EU200" s="41">
        <f>INDEX('2014'!$E$7:$HF$37,  MATCH(EO200, '2014'!$A$7:$A$37, 0), MATCH(EO186, '2014'!$E$4:$HF$4, 0) )</f>
        <v>194</v>
      </c>
      <c r="EV200" s="41">
        <f>INDEX('2015'!$E$7:$HF$37,  MATCH(EO200, '2015'!$A$7:$A$37, 0), MATCH(EO186, '2015'!$E$4:$HF$4, 0) )</f>
        <v>242</v>
      </c>
      <c r="EW200" s="41">
        <f>INDEX('2016'!$E$7:$HF$37,  MATCH(EO200, '2016'!$A$7:$A$37, 0), MATCH(EO186, '2016'!$E$4:$HF$4, 0) )</f>
        <v>224</v>
      </c>
      <c r="EX200" s="41">
        <f>INDEX('2017'!$E$7:$HF$37,  MATCH(EO200, '2017'!$A$7:$A$37, 0), MATCH(EO186, '2017'!$E$4:$HF$4, 0) )</f>
        <v>197</v>
      </c>
      <c r="EY200" s="41">
        <f>INDEX('2018'!$E$7:$HF$37,  MATCH(EO200, '2018'!$A$7:$A$37, 0), MATCH(EO186, '2018'!$E$4:$HF$4, 0) )</f>
        <v>194</v>
      </c>
      <c r="EZ200" s="41">
        <f>INDEX('2019'!$E$7:$HF$37,  MATCH(EO200, '2019'!$A$7:$A$37, 0), MATCH(EO186, '2019'!$E$4:$HF$4, 0) )</f>
        <v>207</v>
      </c>
      <c r="FB200" s="9">
        <f t="shared" ref="FB200:FC200" si="3331">FB18</f>
        <v>3</v>
      </c>
      <c r="FC200" s="18" t="str">
        <f t="shared" si="3331"/>
        <v>Box Elder</v>
      </c>
      <c r="FD200" s="41">
        <f>INDEX('2010'!$E$7:$HF$37,  MATCH(FB200, '2010'!$A$7:$A$37, 0), MATCH(FB186, '2010'!$E$4:$HF$4, 0) )</f>
        <v>159</v>
      </c>
      <c r="FE200" s="41">
        <f>INDEX('2011'!$E$7:$HF$37,  MATCH(FB200, '2011'!$A$7:$A$37, 0), MATCH(FB186, '2011'!$E$4:$HF$4, 0) )</f>
        <v>137</v>
      </c>
      <c r="FF200" s="41">
        <f>INDEX('2012'!$E$7:$HF$37,  MATCH(FB200, '2012'!$A$7:$A$37, 0), MATCH(FB186, '2012'!$E$4:$HF$4, 0) )</f>
        <v>131</v>
      </c>
      <c r="FG200" s="41">
        <f>INDEX('2013'!$E$7:$HF$37,  MATCH(FB200, '2013'!$A$7:$A$37, 0), MATCH(FB186, '2013'!$E$4:$HF$4, 0) )</f>
        <v>171</v>
      </c>
      <c r="FH200" s="41">
        <f>INDEX('2014'!$E$7:$HF$37,  MATCH(FB200, '2014'!$A$7:$A$37, 0), MATCH(FB186, '2014'!$E$4:$HF$4, 0) )</f>
        <v>111</v>
      </c>
      <c r="FI200" s="41">
        <f>INDEX('2015'!$E$7:$HF$37,  MATCH(FB200, '2015'!$A$7:$A$37, 0), MATCH(FB186, '2015'!$E$4:$HF$4, 0) )</f>
        <v>128</v>
      </c>
      <c r="FJ200" s="41">
        <f>INDEX('2016'!$E$7:$HF$37,  MATCH(FB200, '2016'!$A$7:$A$37, 0), MATCH(FB186, '2016'!$E$4:$HF$4, 0) )</f>
        <v>131</v>
      </c>
      <c r="FK200" s="41">
        <f>INDEX('2017'!$E$7:$HF$37,  MATCH(FB200, '2017'!$A$7:$A$37, 0), MATCH(FB186, '2017'!$E$4:$HF$4, 0) )</f>
        <v>149</v>
      </c>
      <c r="FL200" s="41">
        <f>INDEX('2018'!$E$7:$HF$37,  MATCH(FB200, '2018'!$A$7:$A$37, 0), MATCH(FB186, '2018'!$E$4:$HF$4, 0) )</f>
        <v>194</v>
      </c>
      <c r="FM200" s="41">
        <f>INDEX('2019'!$E$7:$HF$37,  MATCH(FB200, '2019'!$A$7:$A$37, 0), MATCH(FB186, '2019'!$E$4:$HF$4, 0) )</f>
        <v>190</v>
      </c>
      <c r="FO200" s="9">
        <f t="shared" ref="FO200:FP200" si="3332">FO18</f>
        <v>3</v>
      </c>
      <c r="FP200" s="18" t="str">
        <f t="shared" si="3332"/>
        <v>Box Elder</v>
      </c>
      <c r="FQ200" s="41">
        <f>INDEX('2010'!$E$7:$HF$37,  MATCH(FO200, '2010'!$A$7:$A$37, 0), MATCH(FO186, '2010'!$E$4:$HF$4, 0) )</f>
        <v>205</v>
      </c>
      <c r="FR200" s="41">
        <f>INDEX('2011'!$E$7:$HF$37,  MATCH(FO200, '2011'!$A$7:$A$37, 0), MATCH(FO186, '2011'!$E$4:$HF$4, 0) )</f>
        <v>254</v>
      </c>
      <c r="FS200" s="41">
        <f>INDEX('2012'!$E$7:$HF$37,  MATCH(FO200, '2012'!$A$7:$A$37, 0), MATCH(FO186, '2012'!$E$4:$HF$4, 0) )</f>
        <v>208</v>
      </c>
      <c r="FT200" s="41">
        <f>INDEX('2013'!$E$7:$HF$37,  MATCH(FO200, '2013'!$A$7:$A$37, 0), MATCH(FO186, '2013'!$E$4:$HF$4, 0) )</f>
        <v>204</v>
      </c>
      <c r="FU200" s="41">
        <f>INDEX('2014'!$E$7:$HF$37,  MATCH(FO200, '2014'!$A$7:$A$37, 0), MATCH(FO186, '2014'!$E$4:$HF$4, 0) )</f>
        <v>188</v>
      </c>
      <c r="FV200" s="41">
        <f>INDEX('2015'!$E$7:$HF$37,  MATCH(FO200, '2015'!$A$7:$A$37, 0), MATCH(FO186, '2015'!$E$4:$HF$4, 0) )</f>
        <v>196</v>
      </c>
      <c r="FW200" s="41">
        <f>INDEX('2016'!$E$7:$HF$37,  MATCH(FO200, '2016'!$A$7:$A$37, 0), MATCH(FO186, '2016'!$E$4:$HF$4, 0) )</f>
        <v>182</v>
      </c>
      <c r="FX200" s="41">
        <f>INDEX('2017'!$E$7:$HF$37,  MATCH(FO200, '2017'!$A$7:$A$37, 0), MATCH(FO186, '2017'!$E$4:$HF$4, 0) )</f>
        <v>175</v>
      </c>
      <c r="FY200" s="41">
        <f>INDEX('2018'!$E$7:$HF$37,  MATCH(FO200, '2018'!$A$7:$A$37, 0), MATCH(FO186, '2018'!$E$4:$HF$4, 0) )</f>
        <v>216</v>
      </c>
      <c r="FZ200" s="41">
        <f>INDEX('2019'!$E$7:$HF$37,  MATCH(FO200, '2019'!$A$7:$A$37, 0), MATCH(FO186, '2019'!$E$4:$HF$4, 0) )</f>
        <v>200</v>
      </c>
      <c r="GB200" s="9">
        <f t="shared" ref="GB200:GC200" si="3333">GB18</f>
        <v>3</v>
      </c>
      <c r="GC200" s="18" t="str">
        <f t="shared" si="3333"/>
        <v>Box Elder</v>
      </c>
      <c r="GD200" s="41">
        <f>INDEX('2010'!$E$7:$HF$37,  MATCH(GB200, '2010'!$A$7:$A$37, 0), MATCH(GB186, '2010'!$E$4:$HF$4, 0) )</f>
        <v>51</v>
      </c>
      <c r="GE200" s="41">
        <f>INDEX('2011'!$E$7:$HF$37,  MATCH(GB200, '2011'!$A$7:$A$37, 0), MATCH(GB186, '2011'!$E$4:$HF$4, 0) )</f>
        <v>54</v>
      </c>
      <c r="GF200" s="41">
        <f>INDEX('2012'!$E$7:$HF$37,  MATCH(GB200, '2012'!$A$7:$A$37, 0), MATCH(GB186, '2012'!$E$4:$HF$4, 0) )</f>
        <v>57</v>
      </c>
      <c r="GG200" s="41">
        <f>INDEX('2013'!$E$7:$HF$37,  MATCH(GB200, '2013'!$A$7:$A$37, 0), MATCH(GB186, '2013'!$E$4:$HF$4, 0) )</f>
        <v>53</v>
      </c>
      <c r="GH200" s="41">
        <f>INDEX('2014'!$E$7:$HF$37,  MATCH(GB200, '2014'!$A$7:$A$37, 0), MATCH(GB186, '2014'!$E$4:$HF$4, 0) )</f>
        <v>11</v>
      </c>
      <c r="GI200" s="41">
        <f>INDEX('2015'!$E$7:$HF$37,  MATCH(GB200, '2015'!$A$7:$A$37, 0), MATCH(GB186, '2015'!$E$4:$HF$4, 0) )</f>
        <v>14</v>
      </c>
      <c r="GJ200" s="41">
        <f>INDEX('2016'!$E$7:$HF$37,  MATCH(GB200, '2016'!$A$7:$A$37, 0), MATCH(GB186, '2016'!$E$4:$HF$4, 0) )</f>
        <v>16</v>
      </c>
      <c r="GK200" s="41">
        <f>INDEX('2017'!$E$7:$HF$37,  MATCH(GB200, '2017'!$A$7:$A$37, 0), MATCH(GB186, '2017'!$E$4:$HF$4, 0) )</f>
        <v>11</v>
      </c>
      <c r="GL200" s="41">
        <f>INDEX('2018'!$E$7:$HF$37,  MATCH(GB200, '2018'!$A$7:$A$37, 0), MATCH(GB186, '2018'!$E$4:$HF$4, 0) )</f>
        <v>8</v>
      </c>
      <c r="GM200" s="41">
        <f>INDEX('2019'!$E$7:$HF$37,  MATCH(GB200, '2019'!$A$7:$A$37, 0), MATCH(GB186, '2019'!$E$4:$HF$4, 0) )</f>
        <v>8</v>
      </c>
    </row>
    <row r="201" spans="2:195" x14ac:dyDescent="0.25">
      <c r="B201" s="9">
        <f t="shared" ref="B201:C201" si="3334">B19</f>
        <v>5</v>
      </c>
      <c r="C201" s="18" t="str">
        <f t="shared" si="3334"/>
        <v>Cache</v>
      </c>
      <c r="D201" s="41">
        <f>INDEX('2010'!$E$7:$HF$37,  MATCH(B201, '2010'!$A$7:$A$37, 0), MATCH(B186, '2010'!$E$4:$HF$4, 0) )</f>
        <v>784</v>
      </c>
      <c r="E201" s="41">
        <f>INDEX('2011'!$E$7:$HF$37,  MATCH(B201, '2011'!$A$7:$A$37, 0), MATCH(B186, '2011'!$E$4:$HF$4, 0) )</f>
        <v>661</v>
      </c>
      <c r="F201" s="41">
        <f>INDEX('2012'!$E$7:$HF$37,  MATCH(B201, '2012'!$A$7:$A$37, 0), MATCH(B186, '2012'!$E$4:$HF$4, 0) )</f>
        <v>818</v>
      </c>
      <c r="G201" s="41">
        <f>INDEX('2013'!$E$7:$HF$37,  MATCH(B201, '2013'!$A$7:$A$37, 0), MATCH(B186, '2013'!$E$4:$HF$4, 0) )</f>
        <v>868</v>
      </c>
      <c r="H201" s="41">
        <f>INDEX('2014'!$E$7:$HF$37,  MATCH(B201, '2014'!$A$7:$A$37, 0), MATCH(B186, '2014'!$E$4:$HF$4, 0) )</f>
        <v>721</v>
      </c>
      <c r="I201" s="41">
        <f>INDEX('2015'!$E$7:$HF$37,  MATCH(B201, '2015'!$A$7:$A$37, 0), MATCH(B186, '2015'!$E$4:$HF$4, 0) )</f>
        <v>787</v>
      </c>
      <c r="J201" s="41">
        <f>INDEX('2016'!$E$7:$HF$37,  MATCH(B201, '2016'!$A$7:$A$37, 0), MATCH(B186, '2016'!$E$4:$HF$4, 0) )</f>
        <v>749</v>
      </c>
      <c r="K201" s="41">
        <f>INDEX('2017'!$E$7:$HF$37,  MATCH(B201, '2017'!$A$7:$A$37, 0), MATCH(B186, '2017'!$E$4:$HF$4, 0) )</f>
        <v>931</v>
      </c>
      <c r="L201" s="41">
        <f>INDEX('2018'!$E$7:$HF$37,  MATCH(B201, '2018'!$A$7:$A$37, 0), MATCH(B186, '2018'!$E$4:$HF$4, 0) )</f>
        <v>809</v>
      </c>
      <c r="M201" s="41">
        <f>INDEX('2019'!$E$7:$HF$37,  MATCH(B201, '2019'!$A$7:$A$37, 0), MATCH(B186, '2019'!$E$4:$HF$4, 0) )</f>
        <v>912</v>
      </c>
      <c r="O201" s="9">
        <f t="shared" ref="O201:P201" si="3335">O19</f>
        <v>5</v>
      </c>
      <c r="P201" s="18" t="str">
        <f t="shared" si="3335"/>
        <v>Cache</v>
      </c>
      <c r="Q201" s="41">
        <f>INDEX('2010'!$E$7:$HF$37,  MATCH(O201, '2010'!$A$7:$A$37, 0), MATCH(O186, '2010'!$E$4:$HF$4, 0) )</f>
        <v>175</v>
      </c>
      <c r="R201" s="41">
        <f>INDEX('2011'!$E$7:$HF$37,  MATCH(O201, '2011'!$A$7:$A$37, 0), MATCH(O186, '2011'!$E$4:$HF$4, 0) )</f>
        <v>185</v>
      </c>
      <c r="S201" s="41">
        <f>INDEX('2012'!$E$7:$HF$37,  MATCH(O201, '2012'!$A$7:$A$37, 0), MATCH(O186, '2012'!$E$4:$HF$4, 0) )</f>
        <v>226</v>
      </c>
      <c r="T201" s="41">
        <f>INDEX('2013'!$E$7:$HF$37,  MATCH(O201, '2013'!$A$7:$A$37, 0), MATCH(O186, '2013'!$E$4:$HF$4, 0) )</f>
        <v>206</v>
      </c>
      <c r="U201" s="41">
        <f>INDEX('2014'!$E$7:$HF$37,  MATCH(O201, '2014'!$A$7:$A$37, 0), MATCH(O186, '2014'!$E$4:$HF$4, 0) )</f>
        <v>191</v>
      </c>
      <c r="V201" s="41">
        <f>INDEX('2015'!$E$7:$HF$37,  MATCH(O201, '2015'!$A$7:$A$37, 0), MATCH(O186, '2015'!$E$4:$HF$4, 0) )</f>
        <v>182</v>
      </c>
      <c r="W201" s="41">
        <f>INDEX('2016'!$E$7:$HF$37,  MATCH(O201, '2016'!$A$7:$A$37, 0), MATCH(O186, '2016'!$E$4:$HF$4, 0) )</f>
        <v>221</v>
      </c>
      <c r="X201" s="41">
        <f>INDEX('2017'!$E$7:$HF$37,  MATCH(O201, '2017'!$A$7:$A$37, 0), MATCH(O186, '2017'!$E$4:$HF$4, 0) )</f>
        <v>246</v>
      </c>
      <c r="Y201" s="41">
        <f>INDEX('2018'!$E$7:$HF$37,  MATCH(O201, '2018'!$A$7:$A$37, 0), MATCH(O186, '2018'!$E$4:$HF$4, 0) )</f>
        <v>270</v>
      </c>
      <c r="Z201" s="41">
        <f>INDEX('2019'!$E$7:$HF$37,  MATCH(O201, '2019'!$A$7:$A$37, 0), MATCH(O186, '2019'!$E$4:$HF$4, 0) )</f>
        <v>255</v>
      </c>
      <c r="AB201" s="9">
        <f t="shared" ref="AB201:AC201" si="3336">AB19</f>
        <v>5</v>
      </c>
      <c r="AC201" s="18" t="str">
        <f t="shared" si="3336"/>
        <v>Cache</v>
      </c>
      <c r="AD201" s="41">
        <f>INDEX('2010'!$E$7:$HF$37,  MATCH(AB201, '2010'!$A$7:$A$37, 0), MATCH(AB186, '2010'!$E$4:$HF$4, 0) )</f>
        <v>388</v>
      </c>
      <c r="AE201" s="41">
        <f>INDEX('2011'!$E$7:$HF$37,  MATCH(AB201, '2011'!$A$7:$A$37, 0), MATCH(AB186, '2011'!$E$4:$HF$4, 0) )</f>
        <v>377</v>
      </c>
      <c r="AF201" s="41">
        <f>INDEX('2012'!$E$7:$HF$37,  MATCH(AB201, '2012'!$A$7:$A$37, 0), MATCH(AB186, '2012'!$E$4:$HF$4, 0) )</f>
        <v>309</v>
      </c>
      <c r="AG201" s="41">
        <f>INDEX('2013'!$E$7:$HF$37,  MATCH(AB201, '2013'!$A$7:$A$37, 0), MATCH(AB186, '2013'!$E$4:$HF$4, 0) )</f>
        <v>351</v>
      </c>
      <c r="AH201" s="41">
        <f>INDEX('2014'!$E$7:$HF$37,  MATCH(AB201, '2014'!$A$7:$A$37, 0), MATCH(AB186, '2014'!$E$4:$HF$4, 0) )</f>
        <v>295</v>
      </c>
      <c r="AI201" s="41">
        <f>INDEX('2015'!$E$7:$HF$37,  MATCH(AB201, '2015'!$A$7:$A$37, 0), MATCH(AB186, '2015'!$E$4:$HF$4, 0) )</f>
        <v>302</v>
      </c>
      <c r="AJ201" s="41">
        <f>INDEX('2016'!$E$7:$HF$37,  MATCH(AB201, '2016'!$A$7:$A$37, 0), MATCH(AB186, '2016'!$E$4:$HF$4, 0) )</f>
        <v>308</v>
      </c>
      <c r="AK201" s="41">
        <f>INDEX('2017'!$E$7:$HF$37,  MATCH(AB201, '2017'!$A$7:$A$37, 0), MATCH(AB186, '2017'!$E$4:$HF$4, 0) )</f>
        <v>309</v>
      </c>
      <c r="AL201" s="41">
        <f>INDEX('2018'!$E$7:$HF$37,  MATCH(AB201, '2018'!$A$7:$A$37, 0), MATCH(AB186, '2018'!$E$4:$HF$4, 0) )</f>
        <v>348</v>
      </c>
      <c r="AM201" s="41">
        <f>INDEX('2019'!$E$7:$HF$37,  MATCH(AB201, '2019'!$A$7:$A$37, 0), MATCH(AB186, '2019'!$E$4:$HF$4, 0) )</f>
        <v>344</v>
      </c>
      <c r="AO201" s="9">
        <f t="shared" ref="AO201:AP201" si="3337">AO19</f>
        <v>5</v>
      </c>
      <c r="AP201" s="18" t="str">
        <f t="shared" si="3337"/>
        <v>Cache</v>
      </c>
      <c r="AQ201" s="41">
        <f>INDEX('2010'!$E$7:$HF$37,  MATCH(AO201, '2010'!$A$7:$A$37, 0), MATCH(AO186, '2010'!$E$4:$HF$4, 0) )</f>
        <v>636</v>
      </c>
      <c r="AR201" s="41">
        <f>INDEX('2011'!$E$7:$HF$37,  MATCH(AO201, '2011'!$A$7:$A$37, 0), MATCH(AO186, '2011'!$E$4:$HF$4, 0) )</f>
        <v>620</v>
      </c>
      <c r="AS201" s="41">
        <f>INDEX('2012'!$E$7:$HF$37,  MATCH(AO201, '2012'!$A$7:$A$37, 0), MATCH(AO186, '2012'!$E$4:$HF$4, 0) )</f>
        <v>602</v>
      </c>
      <c r="AT201" s="41">
        <f>INDEX('2013'!$E$7:$HF$37,  MATCH(AO201, '2013'!$A$7:$A$37, 0), MATCH(AO186, '2013'!$E$4:$HF$4, 0) )</f>
        <v>559</v>
      </c>
      <c r="AU201" s="41">
        <f>INDEX('2014'!$E$7:$HF$37,  MATCH(AO201, '2014'!$A$7:$A$37, 0), MATCH(AO186, '2014'!$E$4:$HF$4, 0) )</f>
        <v>623</v>
      </c>
      <c r="AV201" s="41">
        <f>INDEX('2015'!$E$7:$HF$37,  MATCH(AO201, '2015'!$A$7:$A$37, 0), MATCH(AO186, '2015'!$E$4:$HF$4, 0) )</f>
        <v>581</v>
      </c>
      <c r="AW201" s="41">
        <f>INDEX('2016'!$E$7:$HF$37,  MATCH(AO201, '2016'!$A$7:$A$37, 0), MATCH(AO186, '2016'!$E$4:$HF$4, 0) )</f>
        <v>522</v>
      </c>
      <c r="AX201" s="41">
        <f>INDEX('2017'!$E$7:$HF$37,  MATCH(AO201, '2017'!$A$7:$A$37, 0), MATCH(AO186, '2017'!$E$4:$HF$4, 0) )</f>
        <v>542</v>
      </c>
      <c r="AY201" s="41">
        <f>INDEX('2018'!$E$7:$HF$37,  MATCH(AO201, '2018'!$A$7:$A$37, 0), MATCH(AO186, '2018'!$E$4:$HF$4, 0) )</f>
        <v>607</v>
      </c>
      <c r="AZ201" s="41">
        <f>INDEX('2019'!$E$7:$HF$37,  MATCH(AO201, '2019'!$A$7:$A$37, 0), MATCH(AO186, '2019'!$E$4:$HF$4, 0) )</f>
        <v>561</v>
      </c>
      <c r="BB201" s="9">
        <f t="shared" ref="BB201:BC201" si="3338">BB19</f>
        <v>5</v>
      </c>
      <c r="BC201" s="18" t="str">
        <f t="shared" si="3338"/>
        <v>Cache</v>
      </c>
      <c r="BD201" s="41">
        <f>INDEX('2010'!$E$7:$HF$37,  MATCH(BB201, '2010'!$A$7:$A$37, 0), MATCH(BB186, '2010'!$E$4:$HF$4, 0) )</f>
        <v>178</v>
      </c>
      <c r="BE201" s="41">
        <f>INDEX('2011'!$E$7:$HF$37,  MATCH(BB201, '2011'!$A$7:$A$37, 0), MATCH(BB186, '2011'!$E$4:$HF$4, 0) )</f>
        <v>200</v>
      </c>
      <c r="BF201" s="41">
        <f>INDEX('2012'!$E$7:$HF$37,  MATCH(BB201, '2012'!$A$7:$A$37, 0), MATCH(BB186, '2012'!$E$4:$HF$4, 0) )</f>
        <v>174</v>
      </c>
      <c r="BG201" s="41">
        <f>INDEX('2013'!$E$7:$HF$37,  MATCH(BB201, '2013'!$A$7:$A$37, 0), MATCH(BB186, '2013'!$E$4:$HF$4, 0) )</f>
        <v>173</v>
      </c>
      <c r="BH201" s="41">
        <f>INDEX('2014'!$E$7:$HF$37,  MATCH(BB201, '2014'!$A$7:$A$37, 0), MATCH(BB186, '2014'!$E$4:$HF$4, 0) )</f>
        <v>149</v>
      </c>
      <c r="BI201" s="41">
        <f>INDEX('2015'!$E$7:$HF$37,  MATCH(BB201, '2015'!$A$7:$A$37, 0), MATCH(BB186, '2015'!$E$4:$HF$4, 0) )</f>
        <v>156</v>
      </c>
      <c r="BJ201" s="41">
        <f>INDEX('2016'!$E$7:$HF$37,  MATCH(BB201, '2016'!$A$7:$A$37, 0), MATCH(BB186, '2016'!$E$4:$HF$4, 0) )</f>
        <v>175</v>
      </c>
      <c r="BK201" s="41">
        <f>INDEX('2017'!$E$7:$HF$37,  MATCH(BB201, '2017'!$A$7:$A$37, 0), MATCH(BB186, '2017'!$E$4:$HF$4, 0) )</f>
        <v>172</v>
      </c>
      <c r="BL201" s="41">
        <f>INDEX('2018'!$E$7:$HF$37,  MATCH(BB201, '2018'!$A$7:$A$37, 0), MATCH(BB186, '2018'!$E$4:$HF$4, 0) )</f>
        <v>200</v>
      </c>
      <c r="BM201" s="41">
        <f>INDEX('2019'!$E$7:$HF$37,  MATCH(BB201, '2019'!$A$7:$A$37, 0), MATCH(BB186, '2019'!$E$4:$HF$4, 0) )</f>
        <v>208</v>
      </c>
      <c r="BO201" s="9">
        <f t="shared" ref="BO201:BP201" si="3339">BO19</f>
        <v>5</v>
      </c>
      <c r="BP201" s="18" t="str">
        <f t="shared" si="3339"/>
        <v>Cache</v>
      </c>
      <c r="BQ201" s="41">
        <f>INDEX('2010'!$E$7:$HF$37,  MATCH(BO201, '2010'!$A$7:$A$37, 0), MATCH(BO186, '2010'!$E$4:$HF$4, 0) )</f>
        <v>586</v>
      </c>
      <c r="BR201" s="41">
        <f>INDEX('2011'!$E$7:$HF$37,  MATCH(BO201, '2011'!$A$7:$A$37, 0), MATCH(BO186, '2011'!$E$4:$HF$4, 0) )</f>
        <v>501</v>
      </c>
      <c r="BS201" s="41">
        <f>INDEX('2012'!$E$7:$HF$37,  MATCH(BO201, '2012'!$A$7:$A$37, 0), MATCH(BO186, '2012'!$E$4:$HF$4, 0) )</f>
        <v>477</v>
      </c>
      <c r="BT201" s="41">
        <f>INDEX('2013'!$E$7:$HF$37,  MATCH(BO201, '2013'!$A$7:$A$37, 0), MATCH(BO186, '2013'!$E$4:$HF$4, 0) )</f>
        <v>430</v>
      </c>
      <c r="BU201" s="41">
        <f>INDEX('2014'!$E$7:$HF$37,  MATCH(BO201, '2014'!$A$7:$A$37, 0), MATCH(BO186, '2014'!$E$4:$HF$4, 0) )</f>
        <v>474</v>
      </c>
      <c r="BV201" s="41">
        <f>INDEX('2015'!$E$7:$HF$37,  MATCH(BO201, '2015'!$A$7:$A$37, 0), MATCH(BO186, '2015'!$E$4:$HF$4, 0) )</f>
        <v>435</v>
      </c>
      <c r="BW201" s="41">
        <f>INDEX('2016'!$E$7:$HF$37,  MATCH(BO201, '2016'!$A$7:$A$37, 0), MATCH(BO186, '2016'!$E$4:$HF$4, 0) )</f>
        <v>543</v>
      </c>
      <c r="BX201" s="41">
        <f>INDEX('2017'!$E$7:$HF$37,  MATCH(BO201, '2017'!$A$7:$A$37, 0), MATCH(BO186, '2017'!$E$4:$HF$4, 0) )</f>
        <v>595</v>
      </c>
      <c r="BY201" s="41">
        <f>INDEX('2018'!$E$7:$HF$37,  MATCH(BO201, '2018'!$A$7:$A$37, 0), MATCH(BO186, '2018'!$E$4:$HF$4, 0) )</f>
        <v>414</v>
      </c>
      <c r="BZ201" s="41">
        <f>INDEX('2019'!$E$7:$HF$37,  MATCH(BO201, '2019'!$A$7:$A$37, 0), MATCH(BO186, '2019'!$E$4:$HF$4, 0) )</f>
        <v>474</v>
      </c>
      <c r="CB201" s="9">
        <f t="shared" ref="CB201:CC201" si="3340">CB19</f>
        <v>5</v>
      </c>
      <c r="CC201" s="18" t="str">
        <f t="shared" si="3340"/>
        <v>Cache</v>
      </c>
      <c r="CD201" s="41">
        <f>INDEX('2010'!$E$7:$HF$37,  MATCH(CB201, '2010'!$A$7:$A$37, 0), MATCH(CB186, '2010'!$E$4:$HF$4, 0) )</f>
        <v>293</v>
      </c>
      <c r="CE201" s="41">
        <f>INDEX('2011'!$E$7:$HF$37,  MATCH(CB201, '2011'!$A$7:$A$37, 0), MATCH(CB186, '2011'!$E$4:$HF$4, 0) )</f>
        <v>235</v>
      </c>
      <c r="CF201" s="41">
        <f>INDEX('2012'!$E$7:$HF$37,  MATCH(CB201, '2012'!$A$7:$A$37, 0), MATCH(CB186, '2012'!$E$4:$HF$4, 0) )</f>
        <v>264</v>
      </c>
      <c r="CG201" s="41">
        <f>INDEX('2013'!$E$7:$HF$37,  MATCH(CB201, '2013'!$A$7:$A$37, 0), MATCH(CB186, '2013'!$E$4:$HF$4, 0) )</f>
        <v>185</v>
      </c>
      <c r="CH201" s="41">
        <f>INDEX('2014'!$E$7:$HF$37,  MATCH(CB201, '2014'!$A$7:$A$37, 0), MATCH(CB186, '2014'!$E$4:$HF$4, 0) )</f>
        <v>186</v>
      </c>
      <c r="CI201" s="41">
        <f>INDEX('2015'!$E$7:$HF$37,  MATCH(CB201, '2015'!$A$7:$A$37, 0), MATCH(CB186, '2015'!$E$4:$HF$4, 0) )</f>
        <v>188</v>
      </c>
      <c r="CJ201" s="41">
        <f>INDEX('2016'!$E$7:$HF$37,  MATCH(CB201, '2016'!$A$7:$A$37, 0), MATCH(CB186, '2016'!$E$4:$HF$4, 0) )</f>
        <v>211</v>
      </c>
      <c r="CK201" s="41">
        <f>INDEX('2017'!$E$7:$HF$37,  MATCH(CB201, '2017'!$A$7:$A$37, 0), MATCH(CB186, '2017'!$E$4:$HF$4, 0) )</f>
        <v>265</v>
      </c>
      <c r="CL201" s="41">
        <f>INDEX('2018'!$E$7:$HF$37,  MATCH(CB201, '2018'!$A$7:$A$37, 0), MATCH(CB186, '2018'!$E$4:$HF$4, 0) )</f>
        <v>299</v>
      </c>
      <c r="CM201" s="41">
        <f>INDEX('2019'!$E$7:$HF$37,  MATCH(CB201, '2019'!$A$7:$A$37, 0), MATCH(CB186, '2019'!$E$4:$HF$4, 0) )</f>
        <v>251</v>
      </c>
      <c r="CO201" s="9">
        <f t="shared" ref="CO201:CP201" si="3341">CO19</f>
        <v>5</v>
      </c>
      <c r="CP201" s="18" t="str">
        <f t="shared" si="3341"/>
        <v>Cache</v>
      </c>
      <c r="CQ201" s="41">
        <f>INDEX('2010'!$E$7:$HF$37,  MATCH(CO201, '2010'!$A$7:$A$37, 0), MATCH(CO186, '2010'!$E$4:$HF$4, 0) )</f>
        <v>241</v>
      </c>
      <c r="CR201" s="41">
        <f>INDEX('2011'!$E$7:$HF$37,  MATCH(CO201, '2011'!$A$7:$A$37, 0), MATCH(CO186, '2011'!$E$4:$HF$4, 0) )</f>
        <v>208</v>
      </c>
      <c r="CS201" s="41">
        <f>INDEX('2012'!$E$7:$HF$37,  MATCH(CO201, '2012'!$A$7:$A$37, 0), MATCH(CO186, '2012'!$E$4:$HF$4, 0) )</f>
        <v>202</v>
      </c>
      <c r="CT201" s="41">
        <f>INDEX('2013'!$E$7:$HF$37,  MATCH(CO201, '2013'!$A$7:$A$37, 0), MATCH(CO186, '2013'!$E$4:$HF$4, 0) )</f>
        <v>237</v>
      </c>
      <c r="CU201" s="41">
        <f>INDEX('2014'!$E$7:$HF$37,  MATCH(CO201, '2014'!$A$7:$A$37, 0), MATCH(CO186, '2014'!$E$4:$HF$4, 0) )</f>
        <v>186</v>
      </c>
      <c r="CV201" s="41">
        <f>INDEX('2015'!$E$7:$HF$37,  MATCH(CO201, '2015'!$A$7:$A$37, 0), MATCH(CO186, '2015'!$E$4:$HF$4, 0) )</f>
        <v>184</v>
      </c>
      <c r="CW201" s="41">
        <f>INDEX('2016'!$E$7:$HF$37,  MATCH(CO201, '2016'!$A$7:$A$37, 0), MATCH(CO186, '2016'!$E$4:$HF$4, 0) )</f>
        <v>154</v>
      </c>
      <c r="CX201" s="41">
        <f>INDEX('2017'!$E$7:$HF$37,  MATCH(CO201, '2017'!$A$7:$A$37, 0), MATCH(CO186, '2017'!$E$4:$HF$4, 0) )</f>
        <v>165</v>
      </c>
      <c r="CY201" s="41">
        <f>INDEX('2018'!$E$7:$HF$37,  MATCH(CO201, '2018'!$A$7:$A$37, 0), MATCH(CO186, '2018'!$E$4:$HF$4, 0) )</f>
        <v>191</v>
      </c>
      <c r="CZ201" s="41">
        <f>INDEX('2019'!$E$7:$HF$37,  MATCH(CO201, '2019'!$A$7:$A$37, 0), MATCH(CO186, '2019'!$E$4:$HF$4, 0) )</f>
        <v>176</v>
      </c>
      <c r="DB201" s="9">
        <f t="shared" ref="DB201:DC201" si="3342">DB19</f>
        <v>5</v>
      </c>
      <c r="DC201" s="18" t="str">
        <f t="shared" si="3342"/>
        <v>Cache</v>
      </c>
      <c r="DD201" s="41">
        <f>INDEX('2010'!$E$7:$HF$37,  MATCH(DB201, '2010'!$A$7:$A$37, 0), MATCH(DB186, '2010'!$E$4:$HF$4, 0) )</f>
        <v>362</v>
      </c>
      <c r="DE201" s="41">
        <f>INDEX('2011'!$E$7:$HF$37,  MATCH(DB201, '2011'!$A$7:$A$37, 0), MATCH(DB186, '2011'!$E$4:$HF$4, 0) )</f>
        <v>301</v>
      </c>
      <c r="DF201" s="41">
        <f>INDEX('2012'!$E$7:$HF$37,  MATCH(DB201, '2012'!$A$7:$A$37, 0), MATCH(DB186, '2012'!$E$4:$HF$4, 0) )</f>
        <v>305</v>
      </c>
      <c r="DG201" s="41">
        <f>INDEX('2013'!$E$7:$HF$37,  MATCH(DB201, '2013'!$A$7:$A$37, 0), MATCH(DB186, '2013'!$E$4:$HF$4, 0) )</f>
        <v>315</v>
      </c>
      <c r="DH201" s="41">
        <f>INDEX('2014'!$E$7:$HF$37,  MATCH(DB201, '2014'!$A$7:$A$37, 0), MATCH(DB186, '2014'!$E$4:$HF$4, 0) )</f>
        <v>247</v>
      </c>
      <c r="DI201" s="41">
        <f>INDEX('2015'!$E$7:$HF$37,  MATCH(DB201, '2015'!$A$7:$A$37, 0), MATCH(DB186, '2015'!$E$4:$HF$4, 0) )</f>
        <v>250</v>
      </c>
      <c r="DJ201" s="41">
        <f>INDEX('2016'!$E$7:$HF$37,  MATCH(DB201, '2016'!$A$7:$A$37, 0), MATCH(DB186, '2016'!$E$4:$HF$4, 0) )</f>
        <v>205</v>
      </c>
      <c r="DK201" s="41">
        <f>INDEX('2017'!$E$7:$HF$37,  MATCH(DB201, '2017'!$A$7:$A$37, 0), MATCH(DB186, '2017'!$E$4:$HF$4, 0) )</f>
        <v>306</v>
      </c>
      <c r="DL201" s="41">
        <f>INDEX('2018'!$E$7:$HF$37,  MATCH(DB201, '2018'!$A$7:$A$37, 0), MATCH(DB186, '2018'!$E$4:$HF$4, 0) )</f>
        <v>298</v>
      </c>
      <c r="DM201" s="41">
        <f>INDEX('2019'!$E$7:$HF$37,  MATCH(DB201, '2019'!$A$7:$A$37, 0), MATCH(DB186, '2019'!$E$4:$HF$4, 0) )</f>
        <v>407</v>
      </c>
      <c r="DO201" s="9">
        <f t="shared" ref="DO201:DP201" si="3343">DO19</f>
        <v>5</v>
      </c>
      <c r="DP201" s="18" t="str">
        <f t="shared" si="3343"/>
        <v>Cache</v>
      </c>
      <c r="DQ201" s="41">
        <f>INDEX('2010'!$E$7:$HF$37,  MATCH(DO201, '2010'!$A$7:$A$37, 0), MATCH(DO186, '2010'!$E$4:$HF$4, 0) )</f>
        <v>383</v>
      </c>
      <c r="DR201" s="41">
        <f>INDEX('2011'!$E$7:$HF$37,  MATCH(DO201, '2011'!$A$7:$A$37, 0), MATCH(DO186, '2011'!$E$4:$HF$4, 0) )</f>
        <v>480</v>
      </c>
      <c r="DS201" s="41">
        <f>INDEX('2012'!$E$7:$HF$37,  MATCH(DO201, '2012'!$A$7:$A$37, 0), MATCH(DO186, '2012'!$E$4:$HF$4, 0) )</f>
        <v>429</v>
      </c>
      <c r="DT201" s="41">
        <f>INDEX('2013'!$E$7:$HF$37,  MATCH(DO201, '2013'!$A$7:$A$37, 0), MATCH(DO186, '2013'!$E$4:$HF$4, 0) )</f>
        <v>351</v>
      </c>
      <c r="DU201" s="41">
        <f>INDEX('2014'!$E$7:$HF$37,  MATCH(DO201, '2014'!$A$7:$A$37, 0), MATCH(DO186, '2014'!$E$4:$HF$4, 0) )</f>
        <v>426</v>
      </c>
      <c r="DV201" s="41">
        <f>INDEX('2015'!$E$7:$HF$37,  MATCH(DO201, '2015'!$A$7:$A$37, 0), MATCH(DO186, '2015'!$E$4:$HF$4, 0) )</f>
        <v>409</v>
      </c>
      <c r="DW201" s="41">
        <f>INDEX('2016'!$E$7:$HF$37,  MATCH(DO201, '2016'!$A$7:$A$37, 0), MATCH(DO186, '2016'!$E$4:$HF$4, 0) )</f>
        <v>446</v>
      </c>
      <c r="DX201" s="41">
        <f>INDEX('2017'!$E$7:$HF$37,  MATCH(DO201, '2017'!$A$7:$A$37, 0), MATCH(DO186, '2017'!$E$4:$HF$4, 0) )</f>
        <v>489</v>
      </c>
      <c r="DY201" s="41">
        <f>INDEX('2018'!$E$7:$HF$37,  MATCH(DO201, '2018'!$A$7:$A$37, 0), MATCH(DO186, '2018'!$E$4:$HF$4, 0) )</f>
        <v>565</v>
      </c>
      <c r="DZ201" s="41">
        <f>INDEX('2019'!$E$7:$HF$37,  MATCH(DO201, '2019'!$A$7:$A$37, 0), MATCH(DO186, '2019'!$E$4:$HF$4, 0) )</f>
        <v>586</v>
      </c>
      <c r="EB201" s="9">
        <f t="shared" ref="EB201:EC201" si="3344">EB19</f>
        <v>5</v>
      </c>
      <c r="EC201" s="18" t="str">
        <f t="shared" si="3344"/>
        <v>Cache</v>
      </c>
      <c r="ED201" s="41">
        <f>INDEX('2010'!$E$7:$HF$37,  MATCH(EB201, '2010'!$A$7:$A$37, 0), MATCH(EB186, '2010'!$E$4:$HF$4, 0) )</f>
        <v>620</v>
      </c>
      <c r="EE201" s="41">
        <f>INDEX('2011'!$E$7:$HF$37,  MATCH(EB201, '2011'!$A$7:$A$37, 0), MATCH(EB186, '2011'!$E$4:$HF$4, 0) )</f>
        <v>667</v>
      </c>
      <c r="EF201" s="41">
        <f>INDEX('2012'!$E$7:$HF$37,  MATCH(EB201, '2012'!$A$7:$A$37, 0), MATCH(EB186, '2012'!$E$4:$HF$4, 0) )</f>
        <v>687</v>
      </c>
      <c r="EG201" s="41">
        <f>INDEX('2013'!$E$7:$HF$37,  MATCH(EB201, '2013'!$A$7:$A$37, 0), MATCH(EB186, '2013'!$E$4:$HF$4, 0) )</f>
        <v>699</v>
      </c>
      <c r="EH201" s="41">
        <f>INDEX('2014'!$E$7:$HF$37,  MATCH(EB201, '2014'!$A$7:$A$37, 0), MATCH(EB186, '2014'!$E$4:$HF$4, 0) )</f>
        <v>634</v>
      </c>
      <c r="EI201" s="41">
        <f>INDEX('2015'!$E$7:$HF$37,  MATCH(EB201, '2015'!$A$7:$A$37, 0), MATCH(EB186, '2015'!$E$4:$HF$4, 0) )</f>
        <v>575</v>
      </c>
      <c r="EJ201" s="41">
        <f>INDEX('2016'!$E$7:$HF$37,  MATCH(EB201, '2016'!$A$7:$A$37, 0), MATCH(EB186, '2016'!$E$4:$HF$4, 0) )</f>
        <v>622</v>
      </c>
      <c r="EK201" s="41">
        <f>INDEX('2017'!$E$7:$HF$37,  MATCH(EB201, '2017'!$A$7:$A$37, 0), MATCH(EB186, '2017'!$E$4:$HF$4, 0) )</f>
        <v>576</v>
      </c>
      <c r="EL201" s="41">
        <f>INDEX('2018'!$E$7:$HF$37,  MATCH(EB201, '2018'!$A$7:$A$37, 0), MATCH(EB186, '2018'!$E$4:$HF$4, 0) )</f>
        <v>714</v>
      </c>
      <c r="EM201" s="41">
        <f>INDEX('2019'!$E$7:$HF$37,  MATCH(EB201, '2019'!$A$7:$A$37, 0), MATCH(EB186, '2019'!$E$4:$HF$4, 0) )</f>
        <v>719</v>
      </c>
      <c r="EO201" s="9">
        <f t="shared" ref="EO201:EP201" si="3345">EO19</f>
        <v>5</v>
      </c>
      <c r="EP201" s="18" t="str">
        <f t="shared" si="3345"/>
        <v>Cache</v>
      </c>
      <c r="EQ201" s="41">
        <f>INDEX('2010'!$E$7:$HF$37,  MATCH(EO201, '2010'!$A$7:$A$37, 0), MATCH(EO186, '2010'!$E$4:$HF$4, 0) )</f>
        <v>389</v>
      </c>
      <c r="ER201" s="41">
        <f>INDEX('2011'!$E$7:$HF$37,  MATCH(EO201, '2011'!$A$7:$A$37, 0), MATCH(EO186, '2011'!$E$4:$HF$4, 0) )</f>
        <v>429</v>
      </c>
      <c r="ES201" s="41">
        <f>INDEX('2012'!$E$7:$HF$37,  MATCH(EO201, '2012'!$A$7:$A$37, 0), MATCH(EO186, '2012'!$E$4:$HF$4, 0) )</f>
        <v>428</v>
      </c>
      <c r="ET201" s="41">
        <f>INDEX('2013'!$E$7:$HF$37,  MATCH(EO201, '2013'!$A$7:$A$37, 0), MATCH(EO186, '2013'!$E$4:$HF$4, 0) )</f>
        <v>445</v>
      </c>
      <c r="EU201" s="41">
        <f>INDEX('2014'!$E$7:$HF$37,  MATCH(EO201, '2014'!$A$7:$A$37, 0), MATCH(EO186, '2014'!$E$4:$HF$4, 0) )</f>
        <v>490</v>
      </c>
      <c r="EV201" s="41">
        <f>INDEX('2015'!$E$7:$HF$37,  MATCH(EO201, '2015'!$A$7:$A$37, 0), MATCH(EO186, '2015'!$E$4:$HF$4, 0) )</f>
        <v>445</v>
      </c>
      <c r="EW201" s="41">
        <f>INDEX('2016'!$E$7:$HF$37,  MATCH(EO201, '2016'!$A$7:$A$37, 0), MATCH(EO186, '2016'!$E$4:$HF$4, 0) )</f>
        <v>429</v>
      </c>
      <c r="EX201" s="41">
        <f>INDEX('2017'!$E$7:$HF$37,  MATCH(EO201, '2017'!$A$7:$A$37, 0), MATCH(EO186, '2017'!$E$4:$HF$4, 0) )</f>
        <v>557</v>
      </c>
      <c r="EY201" s="41">
        <f>INDEX('2018'!$E$7:$HF$37,  MATCH(EO201, '2018'!$A$7:$A$37, 0), MATCH(EO186, '2018'!$E$4:$HF$4, 0) )</f>
        <v>532</v>
      </c>
      <c r="EZ201" s="41">
        <f>INDEX('2019'!$E$7:$HF$37,  MATCH(EO201, '2019'!$A$7:$A$37, 0), MATCH(EO186, '2019'!$E$4:$HF$4, 0) )</f>
        <v>534</v>
      </c>
      <c r="FB201" s="9">
        <f t="shared" ref="FB201:FC201" si="3346">FB19</f>
        <v>5</v>
      </c>
      <c r="FC201" s="18" t="str">
        <f t="shared" si="3346"/>
        <v>Cache</v>
      </c>
      <c r="FD201" s="41">
        <f>INDEX('2010'!$E$7:$HF$37,  MATCH(FB201, '2010'!$A$7:$A$37, 0), MATCH(FB186, '2010'!$E$4:$HF$4, 0) )</f>
        <v>309</v>
      </c>
      <c r="FE201" s="41">
        <f>INDEX('2011'!$E$7:$HF$37,  MATCH(FB201, '2011'!$A$7:$A$37, 0), MATCH(FB186, '2011'!$E$4:$HF$4, 0) )</f>
        <v>286</v>
      </c>
      <c r="FF201" s="41">
        <f>INDEX('2012'!$E$7:$HF$37,  MATCH(FB201, '2012'!$A$7:$A$37, 0), MATCH(FB186, '2012'!$E$4:$HF$4, 0) )</f>
        <v>319</v>
      </c>
      <c r="FG201" s="41">
        <f>INDEX('2013'!$E$7:$HF$37,  MATCH(FB201, '2013'!$A$7:$A$37, 0), MATCH(FB186, '2013'!$E$4:$HF$4, 0) )</f>
        <v>272</v>
      </c>
      <c r="FH201" s="41">
        <f>INDEX('2014'!$E$7:$HF$37,  MATCH(FB201, '2014'!$A$7:$A$37, 0), MATCH(FB186, '2014'!$E$4:$HF$4, 0) )</f>
        <v>288</v>
      </c>
      <c r="FI201" s="41">
        <f>INDEX('2015'!$E$7:$HF$37,  MATCH(FB201, '2015'!$A$7:$A$37, 0), MATCH(FB186, '2015'!$E$4:$HF$4, 0) )</f>
        <v>344</v>
      </c>
      <c r="FJ201" s="41">
        <f>INDEX('2016'!$E$7:$HF$37,  MATCH(FB201, '2016'!$A$7:$A$37, 0), MATCH(FB186, '2016'!$E$4:$HF$4, 0) )</f>
        <v>317</v>
      </c>
      <c r="FK201" s="41">
        <f>INDEX('2017'!$E$7:$HF$37,  MATCH(FB201, '2017'!$A$7:$A$37, 0), MATCH(FB186, '2017'!$E$4:$HF$4, 0) )</f>
        <v>280</v>
      </c>
      <c r="FL201" s="41">
        <f>INDEX('2018'!$E$7:$HF$37,  MATCH(FB201, '2018'!$A$7:$A$37, 0), MATCH(FB186, '2018'!$E$4:$HF$4, 0) )</f>
        <v>361</v>
      </c>
      <c r="FM201" s="41">
        <f>INDEX('2019'!$E$7:$HF$37,  MATCH(FB201, '2019'!$A$7:$A$37, 0), MATCH(FB186, '2019'!$E$4:$HF$4, 0) )</f>
        <v>344</v>
      </c>
      <c r="FO201" s="9">
        <f t="shared" ref="FO201:FP201" si="3347">FO19</f>
        <v>5</v>
      </c>
      <c r="FP201" s="18" t="str">
        <f t="shared" si="3347"/>
        <v>Cache</v>
      </c>
      <c r="FQ201" s="41">
        <f>INDEX('2010'!$E$7:$HF$37,  MATCH(FO201, '2010'!$A$7:$A$37, 0), MATCH(FO186, '2010'!$E$4:$HF$4, 0) )</f>
        <v>311</v>
      </c>
      <c r="FR201" s="41">
        <f>INDEX('2011'!$E$7:$HF$37,  MATCH(FO201, '2011'!$A$7:$A$37, 0), MATCH(FO186, '2011'!$E$4:$HF$4, 0) )</f>
        <v>301</v>
      </c>
      <c r="FS201" s="41">
        <f>INDEX('2012'!$E$7:$HF$37,  MATCH(FO201, '2012'!$A$7:$A$37, 0), MATCH(FO186, '2012'!$E$4:$HF$4, 0) )</f>
        <v>268</v>
      </c>
      <c r="FT201" s="41">
        <f>INDEX('2013'!$E$7:$HF$37,  MATCH(FO201, '2013'!$A$7:$A$37, 0), MATCH(FO186, '2013'!$E$4:$HF$4, 0) )</f>
        <v>304</v>
      </c>
      <c r="FU201" s="41">
        <f>INDEX('2014'!$E$7:$HF$37,  MATCH(FO201, '2014'!$A$7:$A$37, 0), MATCH(FO186, '2014'!$E$4:$HF$4, 0) )</f>
        <v>271</v>
      </c>
      <c r="FV201" s="41">
        <f>INDEX('2015'!$E$7:$HF$37,  MATCH(FO201, '2015'!$A$7:$A$37, 0), MATCH(FO186, '2015'!$E$4:$HF$4, 0) )</f>
        <v>230</v>
      </c>
      <c r="FW201" s="41">
        <f>INDEX('2016'!$E$7:$HF$37,  MATCH(FO201, '2016'!$A$7:$A$37, 0), MATCH(FO186, '2016'!$E$4:$HF$4, 0) )</f>
        <v>175</v>
      </c>
      <c r="FX201" s="41">
        <f>INDEX('2017'!$E$7:$HF$37,  MATCH(FO201, '2017'!$A$7:$A$37, 0), MATCH(FO186, '2017'!$E$4:$HF$4, 0) )</f>
        <v>197</v>
      </c>
      <c r="FY201" s="41">
        <f>INDEX('2018'!$E$7:$HF$37,  MATCH(FO201, '2018'!$A$7:$A$37, 0), MATCH(FO186, '2018'!$E$4:$HF$4, 0) )</f>
        <v>186</v>
      </c>
      <c r="FZ201" s="41">
        <f>INDEX('2019'!$E$7:$HF$37,  MATCH(FO201, '2019'!$A$7:$A$37, 0), MATCH(FO186, '2019'!$E$4:$HF$4, 0) )</f>
        <v>211</v>
      </c>
      <c r="GB201" s="9">
        <f t="shared" ref="GB201:GC201" si="3348">GB19</f>
        <v>5</v>
      </c>
      <c r="GC201" s="18" t="str">
        <f t="shared" si="3348"/>
        <v>Cache</v>
      </c>
      <c r="GD201" s="41">
        <f>INDEX('2010'!$E$7:$HF$37,  MATCH(GB201, '2010'!$A$7:$A$37, 0), MATCH(GB186, '2010'!$E$4:$HF$4, 0) )</f>
        <v>63</v>
      </c>
      <c r="GE201" s="41">
        <f>INDEX('2011'!$E$7:$HF$37,  MATCH(GB201, '2011'!$A$7:$A$37, 0), MATCH(GB186, '2011'!$E$4:$HF$4, 0) )</f>
        <v>52</v>
      </c>
      <c r="GF201" s="41">
        <f>INDEX('2012'!$E$7:$HF$37,  MATCH(GB201, '2012'!$A$7:$A$37, 0), MATCH(GB186, '2012'!$E$4:$HF$4, 0) )</f>
        <v>70</v>
      </c>
      <c r="GG201" s="41">
        <f>INDEX('2013'!$E$7:$HF$37,  MATCH(GB201, '2013'!$A$7:$A$37, 0), MATCH(GB186, '2013'!$E$4:$HF$4, 0) )</f>
        <v>78</v>
      </c>
      <c r="GH201" s="41">
        <f>INDEX('2014'!$E$7:$HF$37,  MATCH(GB201, '2014'!$A$7:$A$37, 0), MATCH(GB186, '2014'!$E$4:$HF$4, 0) )</f>
        <v>52</v>
      </c>
      <c r="GI201" s="41">
        <f>INDEX('2015'!$E$7:$HF$37,  MATCH(GB201, '2015'!$A$7:$A$37, 0), MATCH(GB186, '2015'!$E$4:$HF$4, 0) )</f>
        <v>56</v>
      </c>
      <c r="GJ201" s="41">
        <f>INDEX('2016'!$E$7:$HF$37,  MATCH(GB201, '2016'!$A$7:$A$37, 0), MATCH(GB186, '2016'!$E$4:$HF$4, 0) )</f>
        <v>52</v>
      </c>
      <c r="GK201" s="41">
        <f>INDEX('2017'!$E$7:$HF$37,  MATCH(GB201, '2017'!$A$7:$A$37, 0), MATCH(GB186, '2017'!$E$4:$HF$4, 0) )</f>
        <v>77</v>
      </c>
      <c r="GL201" s="41">
        <f>INDEX('2018'!$E$7:$HF$37,  MATCH(GB201, '2018'!$A$7:$A$37, 0), MATCH(GB186, '2018'!$E$4:$HF$4, 0) )</f>
        <v>66</v>
      </c>
      <c r="GM201" s="41">
        <f>INDEX('2019'!$E$7:$HF$37,  MATCH(GB201, '2019'!$A$7:$A$37, 0), MATCH(GB186, '2019'!$E$4:$HF$4, 0) )</f>
        <v>30</v>
      </c>
    </row>
    <row r="202" spans="2:195" x14ac:dyDescent="0.25">
      <c r="B202" s="9">
        <f t="shared" ref="B202:C202" si="3349">B20</f>
        <v>7</v>
      </c>
      <c r="C202" s="18" t="str">
        <f t="shared" si="3349"/>
        <v>Carbon</v>
      </c>
      <c r="D202" s="41">
        <f>INDEX('2010'!$E$7:$HF$37,  MATCH(B202, '2010'!$A$7:$A$37, 0), MATCH(B186, '2010'!$E$4:$HF$4, 0) )</f>
        <v>346</v>
      </c>
      <c r="E202" s="41">
        <f>INDEX('2011'!$E$7:$HF$37,  MATCH(B202, '2011'!$A$7:$A$37, 0), MATCH(B186, '2011'!$E$4:$HF$4, 0) )</f>
        <v>353</v>
      </c>
      <c r="F202" s="41">
        <f>INDEX('2012'!$E$7:$HF$37,  MATCH(B202, '2012'!$A$7:$A$37, 0), MATCH(B186, '2012'!$E$4:$HF$4, 0) )</f>
        <v>352</v>
      </c>
      <c r="G202" s="41">
        <f>INDEX('2013'!$E$7:$HF$37,  MATCH(B202, '2013'!$A$7:$A$37, 0), MATCH(B186, '2013'!$E$4:$HF$4, 0) )</f>
        <v>296</v>
      </c>
      <c r="H202" s="41">
        <f>INDEX('2014'!$E$7:$HF$37,  MATCH(B202, '2014'!$A$7:$A$37, 0), MATCH(B186, '2014'!$E$4:$HF$4, 0) )</f>
        <v>330</v>
      </c>
      <c r="I202" s="41">
        <f>INDEX('2015'!$E$7:$HF$37,  MATCH(B202, '2015'!$A$7:$A$37, 0), MATCH(B186, '2015'!$E$4:$HF$4, 0) )</f>
        <v>367</v>
      </c>
      <c r="J202" s="41">
        <f>INDEX('2016'!$E$7:$HF$37,  MATCH(B202, '2016'!$A$7:$A$37, 0), MATCH(B186, '2016'!$E$4:$HF$4, 0) )</f>
        <v>292</v>
      </c>
      <c r="K202" s="41">
        <f>INDEX('2017'!$E$7:$HF$37,  MATCH(B202, '2017'!$A$7:$A$37, 0), MATCH(B186, '2017'!$E$4:$HF$4, 0) )</f>
        <v>424</v>
      </c>
      <c r="L202" s="41">
        <f>INDEX('2018'!$E$7:$HF$37,  MATCH(B202, '2018'!$A$7:$A$37, 0), MATCH(B186, '2018'!$E$4:$HF$4, 0) )</f>
        <v>381</v>
      </c>
      <c r="M202" s="41">
        <f>INDEX('2019'!$E$7:$HF$37,  MATCH(B202, '2019'!$A$7:$A$37, 0), MATCH(B186, '2019'!$E$4:$HF$4, 0) )</f>
        <v>356</v>
      </c>
      <c r="O202" s="9">
        <f t="shared" ref="O202:P202" si="3350">O20</f>
        <v>7</v>
      </c>
      <c r="P202" s="18" t="str">
        <f t="shared" si="3350"/>
        <v>Carbon</v>
      </c>
      <c r="Q202" s="41">
        <f>INDEX('2010'!$E$7:$HF$37,  MATCH(O202, '2010'!$A$7:$A$37, 0), MATCH(O186, '2010'!$E$4:$HF$4, 0) )</f>
        <v>167</v>
      </c>
      <c r="R202" s="41">
        <f>INDEX('2011'!$E$7:$HF$37,  MATCH(O202, '2011'!$A$7:$A$37, 0), MATCH(O186, '2011'!$E$4:$HF$4, 0) )</f>
        <v>168</v>
      </c>
      <c r="S202" s="41">
        <f>INDEX('2012'!$E$7:$HF$37,  MATCH(O202, '2012'!$A$7:$A$37, 0), MATCH(O186, '2012'!$E$4:$HF$4, 0) )</f>
        <v>191</v>
      </c>
      <c r="T202" s="41">
        <f>INDEX('2013'!$E$7:$HF$37,  MATCH(O202, '2013'!$A$7:$A$37, 0), MATCH(O186, '2013'!$E$4:$HF$4, 0) )</f>
        <v>173</v>
      </c>
      <c r="U202" s="41">
        <f>INDEX('2014'!$E$7:$HF$37,  MATCH(O202, '2014'!$A$7:$A$37, 0), MATCH(O186, '2014'!$E$4:$HF$4, 0) )</f>
        <v>143</v>
      </c>
      <c r="V202" s="41">
        <f>INDEX('2015'!$E$7:$HF$37,  MATCH(O202, '2015'!$A$7:$A$37, 0), MATCH(O186, '2015'!$E$4:$HF$4, 0) )</f>
        <v>143</v>
      </c>
      <c r="W202" s="41">
        <f>INDEX('2016'!$E$7:$HF$37,  MATCH(O202, '2016'!$A$7:$A$37, 0), MATCH(O186, '2016'!$E$4:$HF$4, 0) )</f>
        <v>122</v>
      </c>
      <c r="X202" s="41">
        <f>INDEX('2017'!$E$7:$HF$37,  MATCH(O202, '2017'!$A$7:$A$37, 0), MATCH(O186, '2017'!$E$4:$HF$4, 0) )</f>
        <v>171</v>
      </c>
      <c r="Y202" s="41">
        <f>INDEX('2018'!$E$7:$HF$37,  MATCH(O202, '2018'!$A$7:$A$37, 0), MATCH(O186, '2018'!$E$4:$HF$4, 0) )</f>
        <v>158</v>
      </c>
      <c r="Z202" s="41">
        <f>INDEX('2019'!$E$7:$HF$37,  MATCH(O202, '2019'!$A$7:$A$37, 0), MATCH(O186, '2019'!$E$4:$HF$4, 0) )</f>
        <v>168</v>
      </c>
      <c r="AB202" s="9">
        <f t="shared" ref="AB202:AC202" si="3351">AB20</f>
        <v>7</v>
      </c>
      <c r="AC202" s="18" t="str">
        <f t="shared" si="3351"/>
        <v>Carbon</v>
      </c>
      <c r="AD202" s="41">
        <f>INDEX('2010'!$E$7:$HF$37,  MATCH(AB202, '2010'!$A$7:$A$37, 0), MATCH(AB186, '2010'!$E$4:$HF$4, 0) )</f>
        <v>137</v>
      </c>
      <c r="AE202" s="41">
        <f>INDEX('2011'!$E$7:$HF$37,  MATCH(AB202, '2011'!$A$7:$A$37, 0), MATCH(AB186, '2011'!$E$4:$HF$4, 0) )</f>
        <v>132</v>
      </c>
      <c r="AF202" s="41">
        <f>INDEX('2012'!$E$7:$HF$37,  MATCH(AB202, '2012'!$A$7:$A$37, 0), MATCH(AB186, '2012'!$E$4:$HF$4, 0) )</f>
        <v>131</v>
      </c>
      <c r="AG202" s="41">
        <f>INDEX('2013'!$E$7:$HF$37,  MATCH(AB202, '2013'!$A$7:$A$37, 0), MATCH(AB186, '2013'!$E$4:$HF$4, 0) )</f>
        <v>129</v>
      </c>
      <c r="AH202" s="41">
        <f>INDEX('2014'!$E$7:$HF$37,  MATCH(AB202, '2014'!$A$7:$A$37, 0), MATCH(AB186, '2014'!$E$4:$HF$4, 0) )</f>
        <v>115</v>
      </c>
      <c r="AI202" s="41">
        <f>INDEX('2015'!$E$7:$HF$37,  MATCH(AB202, '2015'!$A$7:$A$37, 0), MATCH(AB186, '2015'!$E$4:$HF$4, 0) )</f>
        <v>120</v>
      </c>
      <c r="AJ202" s="41">
        <f>INDEX('2016'!$E$7:$HF$37,  MATCH(AB202, '2016'!$A$7:$A$37, 0), MATCH(AB186, '2016'!$E$4:$HF$4, 0) )</f>
        <v>131</v>
      </c>
      <c r="AK202" s="41">
        <f>INDEX('2017'!$E$7:$HF$37,  MATCH(AB202, '2017'!$A$7:$A$37, 0), MATCH(AB186, '2017'!$E$4:$HF$4, 0) )</f>
        <v>150</v>
      </c>
      <c r="AL202" s="41">
        <f>INDEX('2018'!$E$7:$HF$37,  MATCH(AB202, '2018'!$A$7:$A$37, 0), MATCH(AB186, '2018'!$E$4:$HF$4, 0) )</f>
        <v>146</v>
      </c>
      <c r="AM202" s="41">
        <f>INDEX('2019'!$E$7:$HF$37,  MATCH(AB202, '2019'!$A$7:$A$37, 0), MATCH(AB186, '2019'!$E$4:$HF$4, 0) )</f>
        <v>152</v>
      </c>
      <c r="AO202" s="9">
        <f t="shared" ref="AO202:AP202" si="3352">AO20</f>
        <v>7</v>
      </c>
      <c r="AP202" s="18" t="str">
        <f t="shared" si="3352"/>
        <v>Carbon</v>
      </c>
      <c r="AQ202" s="41">
        <f>INDEX('2010'!$E$7:$HF$37,  MATCH(AO202, '2010'!$A$7:$A$37, 0), MATCH(AO186, '2010'!$E$4:$HF$4, 0) )</f>
        <v>95</v>
      </c>
      <c r="AR202" s="41">
        <f>INDEX('2011'!$E$7:$HF$37,  MATCH(AO202, '2011'!$A$7:$A$37, 0), MATCH(AO186, '2011'!$E$4:$HF$4, 0) )</f>
        <v>74</v>
      </c>
      <c r="AS202" s="41">
        <f>INDEX('2012'!$E$7:$HF$37,  MATCH(AO202, '2012'!$A$7:$A$37, 0), MATCH(AO186, '2012'!$E$4:$HF$4, 0) )</f>
        <v>97</v>
      </c>
      <c r="AT202" s="41">
        <f>INDEX('2013'!$E$7:$HF$37,  MATCH(AO202, '2013'!$A$7:$A$37, 0), MATCH(AO186, '2013'!$E$4:$HF$4, 0) )</f>
        <v>97</v>
      </c>
      <c r="AU202" s="41">
        <f>INDEX('2014'!$E$7:$HF$37,  MATCH(AO202, '2014'!$A$7:$A$37, 0), MATCH(AO186, '2014'!$E$4:$HF$4, 0) )</f>
        <v>101</v>
      </c>
      <c r="AV202" s="41">
        <f>INDEX('2015'!$E$7:$HF$37,  MATCH(AO202, '2015'!$A$7:$A$37, 0), MATCH(AO186, '2015'!$E$4:$HF$4, 0) )</f>
        <v>112</v>
      </c>
      <c r="AW202" s="41">
        <f>INDEX('2016'!$E$7:$HF$37,  MATCH(AO202, '2016'!$A$7:$A$37, 0), MATCH(AO186, '2016'!$E$4:$HF$4, 0) )</f>
        <v>115</v>
      </c>
      <c r="AX202" s="41">
        <f>INDEX('2017'!$E$7:$HF$37,  MATCH(AO202, '2017'!$A$7:$A$37, 0), MATCH(AO186, '2017'!$E$4:$HF$4, 0) )</f>
        <v>127</v>
      </c>
      <c r="AY202" s="41">
        <f>INDEX('2018'!$E$7:$HF$37,  MATCH(AO202, '2018'!$A$7:$A$37, 0), MATCH(AO186, '2018'!$E$4:$HF$4, 0) )</f>
        <v>139</v>
      </c>
      <c r="AZ202" s="41">
        <f>INDEX('2019'!$E$7:$HF$37,  MATCH(AO202, '2019'!$A$7:$A$37, 0), MATCH(AO186, '2019'!$E$4:$HF$4, 0) )</f>
        <v>118</v>
      </c>
      <c r="BB202" s="9">
        <f t="shared" ref="BB202:BC202" si="3353">BB20</f>
        <v>7</v>
      </c>
      <c r="BC202" s="18" t="str">
        <f t="shared" si="3353"/>
        <v>Carbon</v>
      </c>
      <c r="BD202" s="41">
        <f>INDEX('2010'!$E$7:$HF$37,  MATCH(BB202, '2010'!$A$7:$A$37, 0), MATCH(BB186, '2010'!$E$4:$HF$4, 0) )</f>
        <v>77</v>
      </c>
      <c r="BE202" s="41">
        <f>INDEX('2011'!$E$7:$HF$37,  MATCH(BB202, '2011'!$A$7:$A$37, 0), MATCH(BB186, '2011'!$E$4:$HF$4, 0) )</f>
        <v>68</v>
      </c>
      <c r="BF202" s="41">
        <f>INDEX('2012'!$E$7:$HF$37,  MATCH(BB202, '2012'!$A$7:$A$37, 0), MATCH(BB186, '2012'!$E$4:$HF$4, 0) )</f>
        <v>52</v>
      </c>
      <c r="BG202" s="41">
        <f>INDEX('2013'!$E$7:$HF$37,  MATCH(BB202, '2013'!$A$7:$A$37, 0), MATCH(BB186, '2013'!$E$4:$HF$4, 0) )</f>
        <v>58</v>
      </c>
      <c r="BH202" s="41">
        <f>INDEX('2014'!$E$7:$HF$37,  MATCH(BB202, '2014'!$A$7:$A$37, 0), MATCH(BB186, '2014'!$E$4:$HF$4, 0) )</f>
        <v>83</v>
      </c>
      <c r="BI202" s="41">
        <f>INDEX('2015'!$E$7:$HF$37,  MATCH(BB202, '2015'!$A$7:$A$37, 0), MATCH(BB186, '2015'!$E$4:$HF$4, 0) )</f>
        <v>80</v>
      </c>
      <c r="BJ202" s="41">
        <f>INDEX('2016'!$E$7:$HF$37,  MATCH(BB202, '2016'!$A$7:$A$37, 0), MATCH(BB186, '2016'!$E$4:$HF$4, 0) )</f>
        <v>80</v>
      </c>
      <c r="BK202" s="41">
        <f>INDEX('2017'!$E$7:$HF$37,  MATCH(BB202, '2017'!$A$7:$A$37, 0), MATCH(BB186, '2017'!$E$4:$HF$4, 0) )</f>
        <v>90</v>
      </c>
      <c r="BL202" s="41">
        <f>INDEX('2018'!$E$7:$HF$37,  MATCH(BB202, '2018'!$A$7:$A$37, 0), MATCH(BB186, '2018'!$E$4:$HF$4, 0) )</f>
        <v>94</v>
      </c>
      <c r="BM202" s="41">
        <f>INDEX('2019'!$E$7:$HF$37,  MATCH(BB202, '2019'!$A$7:$A$37, 0), MATCH(BB186, '2019'!$E$4:$HF$4, 0) )</f>
        <v>96</v>
      </c>
      <c r="BO202" s="9">
        <f t="shared" ref="BO202:BP202" si="3354">BO20</f>
        <v>7</v>
      </c>
      <c r="BP202" s="18" t="str">
        <f t="shared" si="3354"/>
        <v>Carbon</v>
      </c>
      <c r="BQ202" s="41">
        <f>INDEX('2010'!$E$7:$HF$37,  MATCH(BO202, '2010'!$A$7:$A$37, 0), MATCH(BO186, '2010'!$E$4:$HF$4, 0) )</f>
        <v>187</v>
      </c>
      <c r="BR202" s="41">
        <f>INDEX('2011'!$E$7:$HF$37,  MATCH(BO202, '2011'!$A$7:$A$37, 0), MATCH(BO186, '2011'!$E$4:$HF$4, 0) )</f>
        <v>180</v>
      </c>
      <c r="BS202" s="41">
        <f>INDEX('2012'!$E$7:$HF$37,  MATCH(BO202, '2012'!$A$7:$A$37, 0), MATCH(BO186, '2012'!$E$4:$HF$4, 0) )</f>
        <v>182</v>
      </c>
      <c r="BT202" s="41">
        <f>INDEX('2013'!$E$7:$HF$37,  MATCH(BO202, '2013'!$A$7:$A$37, 0), MATCH(BO186, '2013'!$E$4:$HF$4, 0) )</f>
        <v>168</v>
      </c>
      <c r="BU202" s="41">
        <f>INDEX('2014'!$E$7:$HF$37,  MATCH(BO202, '2014'!$A$7:$A$37, 0), MATCH(BO186, '2014'!$E$4:$HF$4, 0) )</f>
        <v>193</v>
      </c>
      <c r="BV202" s="41">
        <f>INDEX('2015'!$E$7:$HF$37,  MATCH(BO202, '2015'!$A$7:$A$37, 0), MATCH(BO186, '2015'!$E$4:$HF$4, 0) )</f>
        <v>180</v>
      </c>
      <c r="BW202" s="41">
        <f>INDEX('2016'!$E$7:$HF$37,  MATCH(BO202, '2016'!$A$7:$A$37, 0), MATCH(BO186, '2016'!$E$4:$HF$4, 0) )</f>
        <v>184</v>
      </c>
      <c r="BX202" s="41">
        <f>INDEX('2017'!$E$7:$HF$37,  MATCH(BO202, '2017'!$A$7:$A$37, 0), MATCH(BO186, '2017'!$E$4:$HF$4, 0) )</f>
        <v>182</v>
      </c>
      <c r="BY202" s="41">
        <f>INDEX('2018'!$E$7:$HF$37,  MATCH(BO202, '2018'!$A$7:$A$37, 0), MATCH(BO186, '2018'!$E$4:$HF$4, 0) )</f>
        <v>145</v>
      </c>
      <c r="BZ202" s="41">
        <f>INDEX('2019'!$E$7:$HF$37,  MATCH(BO202, '2019'!$A$7:$A$37, 0), MATCH(BO186, '2019'!$E$4:$HF$4, 0) )</f>
        <v>156</v>
      </c>
      <c r="CB202" s="9">
        <f t="shared" ref="CB202:CC202" si="3355">CB20</f>
        <v>7</v>
      </c>
      <c r="CC202" s="18" t="str">
        <f t="shared" si="3355"/>
        <v>Carbon</v>
      </c>
      <c r="CD202" s="41">
        <f>INDEX('2010'!$E$7:$HF$37,  MATCH(CB202, '2010'!$A$7:$A$37, 0), MATCH(CB186, '2010'!$E$4:$HF$4, 0) )</f>
        <v>117</v>
      </c>
      <c r="CE202" s="41">
        <f>INDEX('2011'!$E$7:$HF$37,  MATCH(CB202, '2011'!$A$7:$A$37, 0), MATCH(CB186, '2011'!$E$4:$HF$4, 0) )</f>
        <v>147</v>
      </c>
      <c r="CF202" s="41">
        <f>INDEX('2012'!$E$7:$HF$37,  MATCH(CB202, '2012'!$A$7:$A$37, 0), MATCH(CB186, '2012'!$E$4:$HF$4, 0) )</f>
        <v>129</v>
      </c>
      <c r="CG202" s="41">
        <f>INDEX('2013'!$E$7:$HF$37,  MATCH(CB202, '2013'!$A$7:$A$37, 0), MATCH(CB186, '2013'!$E$4:$HF$4, 0) )</f>
        <v>141</v>
      </c>
      <c r="CH202" s="41">
        <f>INDEX('2014'!$E$7:$HF$37,  MATCH(CB202, '2014'!$A$7:$A$37, 0), MATCH(CB186, '2014'!$E$4:$HF$4, 0) )</f>
        <v>118</v>
      </c>
      <c r="CI202" s="41">
        <f>INDEX('2015'!$E$7:$HF$37,  MATCH(CB202, '2015'!$A$7:$A$37, 0), MATCH(CB186, '2015'!$E$4:$HF$4, 0) )</f>
        <v>137</v>
      </c>
      <c r="CJ202" s="41">
        <f>INDEX('2016'!$E$7:$HF$37,  MATCH(CB202, '2016'!$A$7:$A$37, 0), MATCH(CB186, '2016'!$E$4:$HF$4, 0) )</f>
        <v>128</v>
      </c>
      <c r="CK202" s="41">
        <f>INDEX('2017'!$E$7:$HF$37,  MATCH(CB202, '2017'!$A$7:$A$37, 0), MATCH(CB186, '2017'!$E$4:$HF$4, 0) )</f>
        <v>151</v>
      </c>
      <c r="CL202" s="41">
        <f>INDEX('2018'!$E$7:$HF$37,  MATCH(CB202, '2018'!$A$7:$A$37, 0), MATCH(CB186, '2018'!$E$4:$HF$4, 0) )</f>
        <v>119</v>
      </c>
      <c r="CM202" s="41">
        <f>INDEX('2019'!$E$7:$HF$37,  MATCH(CB202, '2019'!$A$7:$A$37, 0), MATCH(CB186, '2019'!$E$4:$HF$4, 0) )</f>
        <v>134</v>
      </c>
      <c r="CO202" s="9">
        <f t="shared" ref="CO202:CP202" si="3356">CO20</f>
        <v>7</v>
      </c>
      <c r="CP202" s="18" t="str">
        <f t="shared" si="3356"/>
        <v>Carbon</v>
      </c>
      <c r="CQ202" s="41">
        <f>INDEX('2010'!$E$7:$HF$37,  MATCH(CO202, '2010'!$A$7:$A$37, 0), MATCH(CO186, '2010'!$E$4:$HF$4, 0) )</f>
        <v>118</v>
      </c>
      <c r="CR202" s="41">
        <f>INDEX('2011'!$E$7:$HF$37,  MATCH(CO202, '2011'!$A$7:$A$37, 0), MATCH(CO186, '2011'!$E$4:$HF$4, 0) )</f>
        <v>100</v>
      </c>
      <c r="CS202" s="41">
        <f>INDEX('2012'!$E$7:$HF$37,  MATCH(CO202, '2012'!$A$7:$A$37, 0), MATCH(CO186, '2012'!$E$4:$HF$4, 0) )</f>
        <v>105</v>
      </c>
      <c r="CT202" s="41">
        <f>INDEX('2013'!$E$7:$HF$37,  MATCH(CO202, '2013'!$A$7:$A$37, 0), MATCH(CO186, '2013'!$E$4:$HF$4, 0) )</f>
        <v>142</v>
      </c>
      <c r="CU202" s="41">
        <f>INDEX('2014'!$E$7:$HF$37,  MATCH(CO202, '2014'!$A$7:$A$37, 0), MATCH(CO186, '2014'!$E$4:$HF$4, 0) )</f>
        <v>178</v>
      </c>
      <c r="CV202" s="41">
        <f>INDEX('2015'!$E$7:$HF$37,  MATCH(CO202, '2015'!$A$7:$A$37, 0), MATCH(CO186, '2015'!$E$4:$HF$4, 0) )</f>
        <v>98</v>
      </c>
      <c r="CW202" s="41">
        <f>INDEX('2016'!$E$7:$HF$37,  MATCH(CO202, '2016'!$A$7:$A$37, 0), MATCH(CO186, '2016'!$E$4:$HF$4, 0) )</f>
        <v>92</v>
      </c>
      <c r="CX202" s="41">
        <f>INDEX('2017'!$E$7:$HF$37,  MATCH(CO202, '2017'!$A$7:$A$37, 0), MATCH(CO186, '2017'!$E$4:$HF$4, 0) )</f>
        <v>86</v>
      </c>
      <c r="CY202" s="41">
        <f>INDEX('2018'!$E$7:$HF$37,  MATCH(CO202, '2018'!$A$7:$A$37, 0), MATCH(CO186, '2018'!$E$4:$HF$4, 0) )</f>
        <v>73</v>
      </c>
      <c r="CZ202" s="41">
        <f>INDEX('2019'!$E$7:$HF$37,  MATCH(CO202, '2019'!$A$7:$A$37, 0), MATCH(CO186, '2019'!$E$4:$HF$4, 0) )</f>
        <v>72</v>
      </c>
      <c r="DB202" s="9">
        <f t="shared" ref="DB202:DC202" si="3357">DB20</f>
        <v>7</v>
      </c>
      <c r="DC202" s="18" t="str">
        <f t="shared" si="3357"/>
        <v>Carbon</v>
      </c>
      <c r="DD202" s="41">
        <f>INDEX('2010'!$E$7:$HF$37,  MATCH(DB202, '2010'!$A$7:$A$37, 0), MATCH(DB186, '2010'!$E$4:$HF$4, 0) )</f>
        <v>96</v>
      </c>
      <c r="DE202" s="41">
        <f>INDEX('2011'!$E$7:$HF$37,  MATCH(DB202, '2011'!$A$7:$A$37, 0), MATCH(DB186, '2011'!$E$4:$HF$4, 0) )</f>
        <v>74</v>
      </c>
      <c r="DF202" s="41">
        <f>INDEX('2012'!$E$7:$HF$37,  MATCH(DB202, '2012'!$A$7:$A$37, 0), MATCH(DB186, '2012'!$E$4:$HF$4, 0) )</f>
        <v>98</v>
      </c>
      <c r="DG202" s="41">
        <f>INDEX('2013'!$E$7:$HF$37,  MATCH(DB202, '2013'!$A$7:$A$37, 0), MATCH(DB186, '2013'!$E$4:$HF$4, 0) )</f>
        <v>100</v>
      </c>
      <c r="DH202" s="41">
        <f>INDEX('2014'!$E$7:$HF$37,  MATCH(DB202, '2014'!$A$7:$A$37, 0), MATCH(DB186, '2014'!$E$4:$HF$4, 0) )</f>
        <v>95</v>
      </c>
      <c r="DI202" s="41">
        <f>INDEX('2015'!$E$7:$HF$37,  MATCH(DB202, '2015'!$A$7:$A$37, 0), MATCH(DB186, '2015'!$E$4:$HF$4, 0) )</f>
        <v>83</v>
      </c>
      <c r="DJ202" s="41">
        <f>INDEX('2016'!$E$7:$HF$37,  MATCH(DB202, '2016'!$A$7:$A$37, 0), MATCH(DB186, '2016'!$E$4:$HF$4, 0) )</f>
        <v>92</v>
      </c>
      <c r="DK202" s="41">
        <f>INDEX('2017'!$E$7:$HF$37,  MATCH(DB202, '2017'!$A$7:$A$37, 0), MATCH(DB186, '2017'!$E$4:$HF$4, 0) )</f>
        <v>92</v>
      </c>
      <c r="DL202" s="41">
        <f>INDEX('2018'!$E$7:$HF$37,  MATCH(DB202, '2018'!$A$7:$A$37, 0), MATCH(DB186, '2018'!$E$4:$HF$4, 0) )</f>
        <v>92</v>
      </c>
      <c r="DM202" s="41">
        <f>INDEX('2019'!$E$7:$HF$37,  MATCH(DB202, '2019'!$A$7:$A$37, 0), MATCH(DB186, '2019'!$E$4:$HF$4, 0) )</f>
        <v>96</v>
      </c>
      <c r="DO202" s="9">
        <f t="shared" ref="DO202:DP202" si="3358">DO20</f>
        <v>7</v>
      </c>
      <c r="DP202" s="18" t="str">
        <f t="shared" si="3358"/>
        <v>Carbon</v>
      </c>
      <c r="DQ202" s="41">
        <f>INDEX('2010'!$E$7:$HF$37,  MATCH(DO202, '2010'!$A$7:$A$37, 0), MATCH(DO186, '2010'!$E$4:$HF$4, 0) )</f>
        <v>145</v>
      </c>
      <c r="DR202" s="41">
        <f>INDEX('2011'!$E$7:$HF$37,  MATCH(DO202, '2011'!$A$7:$A$37, 0), MATCH(DO186, '2011'!$E$4:$HF$4, 0) )</f>
        <v>145</v>
      </c>
      <c r="DS202" s="41">
        <f>INDEX('2012'!$E$7:$HF$37,  MATCH(DO202, '2012'!$A$7:$A$37, 0), MATCH(DO186, '2012'!$E$4:$HF$4, 0) )</f>
        <v>150</v>
      </c>
      <c r="DT202" s="41">
        <f>INDEX('2013'!$E$7:$HF$37,  MATCH(DO202, '2013'!$A$7:$A$37, 0), MATCH(DO186, '2013'!$E$4:$HF$4, 0) )</f>
        <v>140</v>
      </c>
      <c r="DU202" s="41">
        <f>INDEX('2014'!$E$7:$HF$37,  MATCH(DO202, '2014'!$A$7:$A$37, 0), MATCH(DO186, '2014'!$E$4:$HF$4, 0) )</f>
        <v>125</v>
      </c>
      <c r="DV202" s="41">
        <f>INDEX('2015'!$E$7:$HF$37,  MATCH(DO202, '2015'!$A$7:$A$37, 0), MATCH(DO186, '2015'!$E$4:$HF$4, 0) )</f>
        <v>153</v>
      </c>
      <c r="DW202" s="41">
        <f>INDEX('2016'!$E$7:$HF$37,  MATCH(DO202, '2016'!$A$7:$A$37, 0), MATCH(DO186, '2016'!$E$4:$HF$4, 0) )</f>
        <v>141</v>
      </c>
      <c r="DX202" s="41">
        <f>INDEX('2017'!$E$7:$HF$37,  MATCH(DO202, '2017'!$A$7:$A$37, 0), MATCH(DO186, '2017'!$E$4:$HF$4, 0) )</f>
        <v>151</v>
      </c>
      <c r="DY202" s="41">
        <f>INDEX('2018'!$E$7:$HF$37,  MATCH(DO202, '2018'!$A$7:$A$37, 0), MATCH(DO186, '2018'!$E$4:$HF$4, 0) )</f>
        <v>151</v>
      </c>
      <c r="DZ202" s="41">
        <f>INDEX('2019'!$E$7:$HF$37,  MATCH(DO202, '2019'!$A$7:$A$37, 0), MATCH(DO186, '2019'!$E$4:$HF$4, 0) )</f>
        <v>152</v>
      </c>
      <c r="EB202" s="9">
        <f t="shared" ref="EB202:EC202" si="3359">EB20</f>
        <v>7</v>
      </c>
      <c r="EC202" s="18" t="str">
        <f t="shared" si="3359"/>
        <v>Carbon</v>
      </c>
      <c r="ED202" s="41">
        <f>INDEX('2010'!$E$7:$HF$37,  MATCH(EB202, '2010'!$A$7:$A$37, 0), MATCH(EB186, '2010'!$E$4:$HF$4, 0) )</f>
        <v>223</v>
      </c>
      <c r="EE202" s="41">
        <f>INDEX('2011'!$E$7:$HF$37,  MATCH(EB202, '2011'!$A$7:$A$37, 0), MATCH(EB186, '2011'!$E$4:$HF$4, 0) )</f>
        <v>209</v>
      </c>
      <c r="EF202" s="41">
        <f>INDEX('2012'!$E$7:$HF$37,  MATCH(EB202, '2012'!$A$7:$A$37, 0), MATCH(EB186, '2012'!$E$4:$HF$4, 0) )</f>
        <v>216</v>
      </c>
      <c r="EG202" s="41">
        <f>INDEX('2013'!$E$7:$HF$37,  MATCH(EB202, '2013'!$A$7:$A$37, 0), MATCH(EB186, '2013'!$E$4:$HF$4, 0) )</f>
        <v>235</v>
      </c>
      <c r="EH202" s="41">
        <f>INDEX('2014'!$E$7:$HF$37,  MATCH(EB202, '2014'!$A$7:$A$37, 0), MATCH(EB186, '2014'!$E$4:$HF$4, 0) )</f>
        <v>206</v>
      </c>
      <c r="EI202" s="41">
        <f>INDEX('2015'!$E$7:$HF$37,  MATCH(EB202, '2015'!$A$7:$A$37, 0), MATCH(EB186, '2015'!$E$4:$HF$4, 0) )</f>
        <v>238</v>
      </c>
      <c r="EJ202" s="41">
        <f>INDEX('2016'!$E$7:$HF$37,  MATCH(EB202, '2016'!$A$7:$A$37, 0), MATCH(EB186, '2016'!$E$4:$HF$4, 0) )</f>
        <v>210</v>
      </c>
      <c r="EK202" s="41">
        <f>INDEX('2017'!$E$7:$HF$37,  MATCH(EB202, '2017'!$A$7:$A$37, 0), MATCH(EB186, '2017'!$E$4:$HF$4, 0) )</f>
        <v>227</v>
      </c>
      <c r="EL202" s="41">
        <f>INDEX('2018'!$E$7:$HF$37,  MATCH(EB202, '2018'!$A$7:$A$37, 0), MATCH(EB186, '2018'!$E$4:$HF$4, 0) )</f>
        <v>225</v>
      </c>
      <c r="EM202" s="41">
        <f>INDEX('2019'!$E$7:$HF$37,  MATCH(EB202, '2019'!$A$7:$A$37, 0), MATCH(EB186, '2019'!$E$4:$HF$4, 0) )</f>
        <v>239</v>
      </c>
      <c r="EO202" s="9">
        <f t="shared" ref="EO202:EP202" si="3360">EO20</f>
        <v>7</v>
      </c>
      <c r="EP202" s="18" t="str">
        <f t="shared" si="3360"/>
        <v>Carbon</v>
      </c>
      <c r="EQ202" s="41">
        <f>INDEX('2010'!$E$7:$HF$37,  MATCH(EO202, '2010'!$A$7:$A$37, 0), MATCH(EO186, '2010'!$E$4:$HF$4, 0) )</f>
        <v>148</v>
      </c>
      <c r="ER202" s="41">
        <f>INDEX('2011'!$E$7:$HF$37,  MATCH(EO202, '2011'!$A$7:$A$37, 0), MATCH(EO186, '2011'!$E$4:$HF$4, 0) )</f>
        <v>182</v>
      </c>
      <c r="ES202" s="41">
        <f>INDEX('2012'!$E$7:$HF$37,  MATCH(EO202, '2012'!$A$7:$A$37, 0), MATCH(EO186, '2012'!$E$4:$HF$4, 0) )</f>
        <v>185</v>
      </c>
      <c r="ET202" s="41">
        <f>INDEX('2013'!$E$7:$HF$37,  MATCH(EO202, '2013'!$A$7:$A$37, 0), MATCH(EO186, '2013'!$E$4:$HF$4, 0) )</f>
        <v>197</v>
      </c>
      <c r="EU202" s="41">
        <f>INDEX('2014'!$E$7:$HF$37,  MATCH(EO202, '2014'!$A$7:$A$37, 0), MATCH(EO186, '2014'!$E$4:$HF$4, 0) )</f>
        <v>173</v>
      </c>
      <c r="EV202" s="41">
        <f>INDEX('2015'!$E$7:$HF$37,  MATCH(EO202, '2015'!$A$7:$A$37, 0), MATCH(EO186, '2015'!$E$4:$HF$4, 0) )</f>
        <v>151</v>
      </c>
      <c r="EW202" s="41">
        <f>INDEX('2016'!$E$7:$HF$37,  MATCH(EO202, '2016'!$A$7:$A$37, 0), MATCH(EO186, '2016'!$E$4:$HF$4, 0) )</f>
        <v>130</v>
      </c>
      <c r="EX202" s="41">
        <f>INDEX('2017'!$E$7:$HF$37,  MATCH(EO202, '2017'!$A$7:$A$37, 0), MATCH(EO186, '2017'!$E$4:$HF$4, 0) )</f>
        <v>128</v>
      </c>
      <c r="EY202" s="41">
        <f>INDEX('2018'!$E$7:$HF$37,  MATCH(EO202, '2018'!$A$7:$A$37, 0), MATCH(EO186, '2018'!$E$4:$HF$4, 0) )</f>
        <v>116</v>
      </c>
      <c r="EZ202" s="41">
        <f>INDEX('2019'!$E$7:$HF$37,  MATCH(EO202, '2019'!$A$7:$A$37, 0), MATCH(EO186, '2019'!$E$4:$HF$4, 0) )</f>
        <v>142</v>
      </c>
      <c r="FB202" s="9">
        <f t="shared" ref="FB202:FC202" si="3361">FB20</f>
        <v>7</v>
      </c>
      <c r="FC202" s="18" t="str">
        <f t="shared" si="3361"/>
        <v>Carbon</v>
      </c>
      <c r="FD202" s="41">
        <f>INDEX('2010'!$E$7:$HF$37,  MATCH(FB202, '2010'!$A$7:$A$37, 0), MATCH(FB186, '2010'!$E$4:$HF$4, 0) )</f>
        <v>133</v>
      </c>
      <c r="FE202" s="41">
        <f>INDEX('2011'!$E$7:$HF$37,  MATCH(FB202, '2011'!$A$7:$A$37, 0), MATCH(FB186, '2011'!$E$4:$HF$4, 0) )</f>
        <v>119</v>
      </c>
      <c r="FF202" s="41">
        <f>INDEX('2012'!$E$7:$HF$37,  MATCH(FB202, '2012'!$A$7:$A$37, 0), MATCH(FB186, '2012'!$E$4:$HF$4, 0) )</f>
        <v>87</v>
      </c>
      <c r="FG202" s="41">
        <f>INDEX('2013'!$E$7:$HF$37,  MATCH(FB202, '2013'!$A$7:$A$37, 0), MATCH(FB186, '2013'!$E$4:$HF$4, 0) )</f>
        <v>103</v>
      </c>
      <c r="FH202" s="41">
        <f>INDEX('2014'!$E$7:$HF$37,  MATCH(FB202, '2014'!$A$7:$A$37, 0), MATCH(FB186, '2014'!$E$4:$HF$4, 0) )</f>
        <v>128</v>
      </c>
      <c r="FI202" s="41">
        <f>INDEX('2015'!$E$7:$HF$37,  MATCH(FB202, '2015'!$A$7:$A$37, 0), MATCH(FB186, '2015'!$E$4:$HF$4, 0) )</f>
        <v>124</v>
      </c>
      <c r="FJ202" s="41">
        <f>INDEX('2016'!$E$7:$HF$37,  MATCH(FB202, '2016'!$A$7:$A$37, 0), MATCH(FB186, '2016'!$E$4:$HF$4, 0) )</f>
        <v>148</v>
      </c>
      <c r="FK202" s="41">
        <f>INDEX('2017'!$E$7:$HF$37,  MATCH(FB202, '2017'!$A$7:$A$37, 0), MATCH(FB186, '2017'!$E$4:$HF$4, 0) )</f>
        <v>170</v>
      </c>
      <c r="FL202" s="41">
        <f>INDEX('2018'!$E$7:$HF$37,  MATCH(FB202, '2018'!$A$7:$A$37, 0), MATCH(FB186, '2018'!$E$4:$HF$4, 0) )</f>
        <v>133</v>
      </c>
      <c r="FM202" s="41">
        <f>INDEX('2019'!$E$7:$HF$37,  MATCH(FB202, '2019'!$A$7:$A$37, 0), MATCH(FB186, '2019'!$E$4:$HF$4, 0) )</f>
        <v>158</v>
      </c>
      <c r="FO202" s="9">
        <f t="shared" ref="FO202:FP202" si="3362">FO20</f>
        <v>7</v>
      </c>
      <c r="FP202" s="18" t="str">
        <f t="shared" si="3362"/>
        <v>Carbon</v>
      </c>
      <c r="FQ202" s="41">
        <f>INDEX('2010'!$E$7:$HF$37,  MATCH(FO202, '2010'!$A$7:$A$37, 0), MATCH(FO186, '2010'!$E$4:$HF$4, 0) )</f>
        <v>133</v>
      </c>
      <c r="FR202" s="41">
        <f>INDEX('2011'!$E$7:$HF$37,  MATCH(FO202, '2011'!$A$7:$A$37, 0), MATCH(FO186, '2011'!$E$4:$HF$4, 0) )</f>
        <v>136</v>
      </c>
      <c r="FS202" s="41">
        <f>INDEX('2012'!$E$7:$HF$37,  MATCH(FO202, '2012'!$A$7:$A$37, 0), MATCH(FO186, '2012'!$E$4:$HF$4, 0) )</f>
        <v>147</v>
      </c>
      <c r="FT202" s="41">
        <f>INDEX('2013'!$E$7:$HF$37,  MATCH(FO202, '2013'!$A$7:$A$37, 0), MATCH(FO186, '2013'!$E$4:$HF$4, 0) )</f>
        <v>119</v>
      </c>
      <c r="FU202" s="41">
        <f>INDEX('2014'!$E$7:$HF$37,  MATCH(FO202, '2014'!$A$7:$A$37, 0), MATCH(FO186, '2014'!$E$4:$HF$4, 0) )</f>
        <v>133</v>
      </c>
      <c r="FV202" s="41">
        <f>INDEX('2015'!$E$7:$HF$37,  MATCH(FO202, '2015'!$A$7:$A$37, 0), MATCH(FO186, '2015'!$E$4:$HF$4, 0) )</f>
        <v>115</v>
      </c>
      <c r="FW202" s="41">
        <f>INDEX('2016'!$E$7:$HF$37,  MATCH(FO202, '2016'!$A$7:$A$37, 0), MATCH(FO186, '2016'!$E$4:$HF$4, 0) )</f>
        <v>101</v>
      </c>
      <c r="FX202" s="41">
        <f>INDEX('2017'!$E$7:$HF$37,  MATCH(FO202, '2017'!$A$7:$A$37, 0), MATCH(FO186, '2017'!$E$4:$HF$4, 0) )</f>
        <v>107</v>
      </c>
      <c r="FY202" s="41">
        <f>INDEX('2018'!$E$7:$HF$37,  MATCH(FO202, '2018'!$A$7:$A$37, 0), MATCH(FO186, '2018'!$E$4:$HF$4, 0) )</f>
        <v>107</v>
      </c>
      <c r="FZ202" s="41">
        <f>INDEX('2019'!$E$7:$HF$37,  MATCH(FO202, '2019'!$A$7:$A$37, 0), MATCH(FO186, '2019'!$E$4:$HF$4, 0) )</f>
        <v>126</v>
      </c>
      <c r="GB202" s="9">
        <f t="shared" ref="GB202:GC202" si="3363">GB20</f>
        <v>7</v>
      </c>
      <c r="GC202" s="18" t="str">
        <f t="shared" si="3363"/>
        <v>Carbon</v>
      </c>
      <c r="GD202" s="41">
        <f>INDEX('2010'!$E$7:$HF$37,  MATCH(GB202, '2010'!$A$7:$A$37, 0), MATCH(GB186, '2010'!$E$4:$HF$4, 0) )</f>
        <v>119</v>
      </c>
      <c r="GE202" s="41">
        <f>INDEX('2011'!$E$7:$HF$37,  MATCH(GB202, '2011'!$A$7:$A$37, 0), MATCH(GB186, '2011'!$E$4:$HF$4, 0) )</f>
        <v>89</v>
      </c>
      <c r="GF202" s="41">
        <f>INDEX('2012'!$E$7:$HF$37,  MATCH(GB202, '2012'!$A$7:$A$37, 0), MATCH(GB186, '2012'!$E$4:$HF$4, 0) )</f>
        <v>11</v>
      </c>
      <c r="GG202" s="41">
        <f>INDEX('2013'!$E$7:$HF$37,  MATCH(GB202, '2013'!$A$7:$A$37, 0), MATCH(GB186, '2013'!$E$4:$HF$4, 0) )</f>
        <v>12</v>
      </c>
      <c r="GH202" s="41">
        <f>INDEX('2014'!$E$7:$HF$37,  MATCH(GB202, '2014'!$A$7:$A$37, 0), MATCH(GB186, '2014'!$E$4:$HF$4, 0) )</f>
        <v>13</v>
      </c>
      <c r="GI202" s="41">
        <f>INDEX('2015'!$E$7:$HF$37,  MATCH(GB202, '2015'!$A$7:$A$37, 0), MATCH(GB186, '2015'!$E$4:$HF$4, 0) )</f>
        <v>12</v>
      </c>
      <c r="GJ202" s="41">
        <f>INDEX('2016'!$E$7:$HF$37,  MATCH(GB202, '2016'!$A$7:$A$37, 0), MATCH(GB186, '2016'!$E$4:$HF$4, 0) )</f>
        <v>11</v>
      </c>
      <c r="GK202" s="41">
        <f>INDEX('2017'!$E$7:$HF$37,  MATCH(GB202, '2017'!$A$7:$A$37, 0), MATCH(GB186, '2017'!$E$4:$HF$4, 0) )</f>
        <v>21</v>
      </c>
      <c r="GL202" s="41">
        <f>INDEX('2018'!$E$7:$HF$37,  MATCH(GB202, '2018'!$A$7:$A$37, 0), MATCH(GB186, '2018'!$E$4:$HF$4, 0) )</f>
        <v>7</v>
      </c>
      <c r="GM202" s="41">
        <f>INDEX('2019'!$E$7:$HF$37,  MATCH(GB202, '2019'!$A$7:$A$37, 0), MATCH(GB186, '2019'!$E$4:$HF$4, 0) )</f>
        <v>12</v>
      </c>
    </row>
    <row r="203" spans="2:195" x14ac:dyDescent="0.25">
      <c r="B203" s="9">
        <f t="shared" ref="B203:C203" si="3364">B21</f>
        <v>9</v>
      </c>
      <c r="C203" s="18" t="str">
        <f t="shared" si="3364"/>
        <v>Daggett</v>
      </c>
      <c r="D203" s="41">
        <f>INDEX('2010'!$E$7:$HF$37,  MATCH(B203, '2010'!$A$7:$A$37, 0), MATCH(B186, '2010'!$E$4:$HF$4, 0) )</f>
        <v>94</v>
      </c>
      <c r="E203" s="41">
        <f>INDEX('2011'!$E$7:$HF$37,  MATCH(B203, '2011'!$A$7:$A$37, 0), MATCH(B186, '2011'!$E$4:$HF$4, 0) )</f>
        <v>83</v>
      </c>
      <c r="F203" s="41">
        <f>INDEX('2012'!$E$7:$HF$37,  MATCH(B203, '2012'!$A$7:$A$37, 0), MATCH(B186, '2012'!$E$4:$HF$4, 0) )</f>
        <v>70</v>
      </c>
      <c r="G203" s="41">
        <f>INDEX('2013'!$E$7:$HF$37,  MATCH(B203, '2013'!$A$7:$A$37, 0), MATCH(B186, '2013'!$E$4:$HF$4, 0) )</f>
        <v>59</v>
      </c>
      <c r="H203" s="41">
        <f>INDEX('2014'!$E$7:$HF$37,  MATCH(B203, '2014'!$A$7:$A$37, 0), MATCH(B186, '2014'!$E$4:$HF$4, 0) )</f>
        <v>57</v>
      </c>
      <c r="I203" s="41">
        <f>INDEX('2015'!$E$7:$HF$37,  MATCH(B203, '2015'!$A$7:$A$37, 0), MATCH(B186, '2015'!$E$4:$HF$4, 0) )</f>
        <v>55</v>
      </c>
      <c r="J203" s="41">
        <f>INDEX('2016'!$E$7:$HF$37,  MATCH(B203, '2016'!$A$7:$A$37, 0), MATCH(B186, '2016'!$E$4:$HF$4, 0) )</f>
        <v>80</v>
      </c>
      <c r="K203" s="41">
        <f>INDEX('2017'!$E$7:$HF$37,  MATCH(B203, '2017'!$A$7:$A$37, 0), MATCH(B186, '2017'!$E$4:$HF$4, 0) )</f>
        <v>122</v>
      </c>
      <c r="L203" s="41">
        <f>INDEX('2018'!$E$7:$HF$37,  MATCH(B203, '2018'!$A$7:$A$37, 0), MATCH(B186, '2018'!$E$4:$HF$4, 0) )</f>
        <v>104</v>
      </c>
      <c r="M203" s="41">
        <f>INDEX('2019'!$E$7:$HF$37,  MATCH(B203, '2019'!$A$7:$A$37, 0), MATCH(B186, '2019'!$E$4:$HF$4, 0) )</f>
        <v>111</v>
      </c>
      <c r="O203" s="9">
        <f t="shared" ref="O203:P203" si="3365">O21</f>
        <v>9</v>
      </c>
      <c r="P203" s="18" t="str">
        <f t="shared" si="3365"/>
        <v>Daggett</v>
      </c>
      <c r="Q203" s="41">
        <f>INDEX('2010'!$E$7:$HF$37,  MATCH(O203, '2010'!$A$7:$A$37, 0), MATCH(O186, '2010'!$E$4:$HF$4, 0) )</f>
        <v>50</v>
      </c>
      <c r="R203" s="41">
        <f>INDEX('2011'!$E$7:$HF$37,  MATCH(O203, '2011'!$A$7:$A$37, 0), MATCH(O186, '2011'!$E$4:$HF$4, 0) )</f>
        <v>49</v>
      </c>
      <c r="S203" s="41">
        <f>INDEX('2012'!$E$7:$HF$37,  MATCH(O203, '2012'!$A$7:$A$37, 0), MATCH(O186, '2012'!$E$4:$HF$4, 0) )</f>
        <v>46</v>
      </c>
      <c r="T203" s="41">
        <f>INDEX('2013'!$E$7:$HF$37,  MATCH(O203, '2013'!$A$7:$A$37, 0), MATCH(O186, '2013'!$E$4:$HF$4, 0) )</f>
        <v>49</v>
      </c>
      <c r="U203" s="41">
        <f>INDEX('2014'!$E$7:$HF$37,  MATCH(O203, '2014'!$A$7:$A$37, 0), MATCH(O186, '2014'!$E$4:$HF$4, 0) )</f>
        <v>33</v>
      </c>
      <c r="V203" s="41">
        <f>INDEX('2015'!$E$7:$HF$37,  MATCH(O203, '2015'!$A$7:$A$37, 0), MATCH(O186, '2015'!$E$4:$HF$4, 0) )</f>
        <v>23</v>
      </c>
      <c r="W203" s="41">
        <f>INDEX('2016'!$E$7:$HF$37,  MATCH(O203, '2016'!$A$7:$A$37, 0), MATCH(O186, '2016'!$E$4:$HF$4, 0) )</f>
        <v>27</v>
      </c>
      <c r="X203" s="41">
        <f>INDEX('2017'!$E$7:$HF$37,  MATCH(O203, '2017'!$A$7:$A$37, 0), MATCH(O186, '2017'!$E$4:$HF$4, 0) )</f>
        <v>29</v>
      </c>
      <c r="Y203" s="41">
        <f>INDEX('2018'!$E$7:$HF$37,  MATCH(O203, '2018'!$A$7:$A$37, 0), MATCH(O186, '2018'!$E$4:$HF$4, 0) )</f>
        <v>23</v>
      </c>
      <c r="Z203" s="41">
        <f>INDEX('2019'!$E$7:$HF$37,  MATCH(O203, '2019'!$A$7:$A$37, 0), MATCH(O186, '2019'!$E$4:$HF$4, 0) )</f>
        <v>31</v>
      </c>
      <c r="AB203" s="9">
        <f t="shared" ref="AB203:AC203" si="3366">AB21</f>
        <v>9</v>
      </c>
      <c r="AC203" s="18" t="str">
        <f t="shared" si="3366"/>
        <v>Daggett</v>
      </c>
      <c r="AD203" s="41">
        <f>INDEX('2010'!$E$7:$HF$37,  MATCH(AB203, '2010'!$A$7:$A$37, 0), MATCH(AB186, '2010'!$E$4:$HF$4, 0) )</f>
        <v>17</v>
      </c>
      <c r="AE203" s="41">
        <f>INDEX('2011'!$E$7:$HF$37,  MATCH(AB203, '2011'!$A$7:$A$37, 0), MATCH(AB186, '2011'!$E$4:$HF$4, 0) )</f>
        <v>16</v>
      </c>
      <c r="AF203" s="41">
        <f>INDEX('2012'!$E$7:$HF$37,  MATCH(AB203, '2012'!$A$7:$A$37, 0), MATCH(AB186, '2012'!$E$4:$HF$4, 0) )</f>
        <v>16</v>
      </c>
      <c r="AG203" s="41">
        <f>INDEX('2013'!$E$7:$HF$37,  MATCH(AB203, '2013'!$A$7:$A$37, 0), MATCH(AB186, '2013'!$E$4:$HF$4, 0) )</f>
        <v>7</v>
      </c>
      <c r="AH203" s="41">
        <f>INDEX('2014'!$E$7:$HF$37,  MATCH(AB203, '2014'!$A$7:$A$37, 0), MATCH(AB186, '2014'!$E$4:$HF$4, 0) )</f>
        <v>5</v>
      </c>
      <c r="AI203" s="41">
        <f>INDEX('2015'!$E$7:$HF$37,  MATCH(AB203, '2015'!$A$7:$A$37, 0), MATCH(AB186, '2015'!$E$4:$HF$4, 0) )</f>
        <v>7</v>
      </c>
      <c r="AJ203" s="41">
        <f>INDEX('2016'!$E$7:$HF$37,  MATCH(AB203, '2016'!$A$7:$A$37, 0), MATCH(AB186, '2016'!$E$4:$HF$4, 0) )</f>
        <v>9</v>
      </c>
      <c r="AK203" s="41">
        <f>INDEX('2017'!$E$7:$HF$37,  MATCH(AB203, '2017'!$A$7:$A$37, 0), MATCH(AB186, '2017'!$E$4:$HF$4, 0) )</f>
        <v>8</v>
      </c>
      <c r="AL203" s="41">
        <f>INDEX('2018'!$E$7:$HF$37,  MATCH(AB203, '2018'!$A$7:$A$37, 0), MATCH(AB186, '2018'!$E$4:$HF$4, 0) )</f>
        <v>7</v>
      </c>
      <c r="AM203" s="41">
        <f>INDEX('2019'!$E$7:$HF$37,  MATCH(AB203, '2019'!$A$7:$A$37, 0), MATCH(AB186, '2019'!$E$4:$HF$4, 0) )</f>
        <v>5</v>
      </c>
      <c r="AO203" s="9">
        <f t="shared" ref="AO203:AP203" si="3367">AO21</f>
        <v>9</v>
      </c>
      <c r="AP203" s="18" t="str">
        <f t="shared" si="3367"/>
        <v>Daggett</v>
      </c>
      <c r="AQ203" s="41">
        <f>INDEX('2010'!$E$7:$HF$37,  MATCH(AO203, '2010'!$A$7:$A$37, 0), MATCH(AO186, '2010'!$E$4:$HF$4, 0) )</f>
        <v>14</v>
      </c>
      <c r="AR203" s="41">
        <f>INDEX('2011'!$E$7:$HF$37,  MATCH(AO203, '2011'!$A$7:$A$37, 0), MATCH(AO186, '2011'!$E$4:$HF$4, 0) )</f>
        <v>16</v>
      </c>
      <c r="AS203" s="41">
        <f>INDEX('2012'!$E$7:$HF$37,  MATCH(AO203, '2012'!$A$7:$A$37, 0), MATCH(AO186, '2012'!$E$4:$HF$4, 0) )</f>
        <v>6</v>
      </c>
      <c r="AT203" s="41">
        <f>INDEX('2013'!$E$7:$HF$37,  MATCH(AO203, '2013'!$A$7:$A$37, 0), MATCH(AO186, '2013'!$E$4:$HF$4, 0) )</f>
        <v>6</v>
      </c>
      <c r="AU203" s="41">
        <f>INDEX('2014'!$E$7:$HF$37,  MATCH(AO203, '2014'!$A$7:$A$37, 0), MATCH(AO186, '2014'!$E$4:$HF$4, 0) )</f>
        <v>4</v>
      </c>
      <c r="AV203" s="41">
        <f>INDEX('2015'!$E$7:$HF$37,  MATCH(AO203, '2015'!$A$7:$A$37, 0), MATCH(AO186, '2015'!$E$4:$HF$4, 0) )</f>
        <v>4</v>
      </c>
      <c r="AW203" s="41">
        <f>INDEX('2016'!$E$7:$HF$37,  MATCH(AO203, '2016'!$A$7:$A$37, 0), MATCH(AO186, '2016'!$E$4:$HF$4, 0) )</f>
        <v>4</v>
      </c>
      <c r="AX203" s="41">
        <f>INDEX('2017'!$E$7:$HF$37,  MATCH(AO203, '2017'!$A$7:$A$37, 0), MATCH(AO186, '2017'!$E$4:$HF$4, 0) )</f>
        <v>11</v>
      </c>
      <c r="AY203" s="41">
        <f>INDEX('2018'!$E$7:$HF$37,  MATCH(AO203, '2018'!$A$7:$A$37, 0), MATCH(AO186, '2018'!$E$4:$HF$4, 0) )</f>
        <v>11</v>
      </c>
      <c r="AZ203" s="41">
        <f>INDEX('2019'!$E$7:$HF$37,  MATCH(AO203, '2019'!$A$7:$A$37, 0), MATCH(AO186, '2019'!$E$4:$HF$4, 0) )</f>
        <v>11</v>
      </c>
      <c r="BB203" s="9">
        <f t="shared" ref="BB203:BC203" si="3368">BB21</f>
        <v>9</v>
      </c>
      <c r="BC203" s="18" t="str">
        <f t="shared" si="3368"/>
        <v>Daggett</v>
      </c>
      <c r="BD203" s="41">
        <f>INDEX('2010'!$E$7:$HF$37,  MATCH(BB203, '2010'!$A$7:$A$37, 0), MATCH(BB186, '2010'!$E$4:$HF$4, 0) )</f>
        <v>119</v>
      </c>
      <c r="BE203" s="41">
        <f>INDEX('2011'!$E$7:$HF$37,  MATCH(BB203, '2011'!$A$7:$A$37, 0), MATCH(BB186, '2011'!$E$4:$HF$4, 0) )</f>
        <v>89</v>
      </c>
      <c r="BF203" s="41">
        <f>INDEX('2012'!$E$7:$HF$37,  MATCH(BB203, '2012'!$A$7:$A$37, 0), MATCH(BB186, '2012'!$E$4:$HF$4, 0) )</f>
        <v>11</v>
      </c>
      <c r="BG203" s="41">
        <f>INDEX('2013'!$E$7:$HF$37,  MATCH(BB203, '2013'!$A$7:$A$37, 0), MATCH(BB186, '2013'!$E$4:$HF$4, 0) )</f>
        <v>11</v>
      </c>
      <c r="BH203" s="41">
        <f>INDEX('2014'!$E$7:$HF$37,  MATCH(BB203, '2014'!$A$7:$A$37, 0), MATCH(BB186, '2014'!$E$4:$HF$4, 0) )</f>
        <v>11</v>
      </c>
      <c r="BI203" s="41">
        <f>INDEX('2015'!$E$7:$HF$37,  MATCH(BB203, '2015'!$A$7:$A$37, 0), MATCH(BB186, '2015'!$E$4:$HF$4, 0) )</f>
        <v>11</v>
      </c>
      <c r="BJ203" s="41">
        <f>INDEX('2016'!$E$7:$HF$37,  MATCH(BB203, '2016'!$A$7:$A$37, 0), MATCH(BB186, '2016'!$E$4:$HF$4, 0) )</f>
        <v>11</v>
      </c>
      <c r="BK203" s="41">
        <f>INDEX('2017'!$E$7:$HF$37,  MATCH(BB203, '2017'!$A$7:$A$37, 0), MATCH(BB186, '2017'!$E$4:$HF$4, 0) )</f>
        <v>11</v>
      </c>
      <c r="BL203" s="41">
        <f>INDEX('2018'!$E$7:$HF$37,  MATCH(BB203, '2018'!$A$7:$A$37, 0), MATCH(BB186, '2018'!$E$4:$HF$4, 0) )</f>
        <v>11</v>
      </c>
      <c r="BM203" s="41">
        <f>INDEX('2019'!$E$7:$HF$37,  MATCH(BB203, '2019'!$A$7:$A$37, 0), MATCH(BB186, '2019'!$E$4:$HF$4, 0) )</f>
        <v>11</v>
      </c>
      <c r="BO203" s="9">
        <f t="shared" ref="BO203:BP203" si="3369">BO21</f>
        <v>9</v>
      </c>
      <c r="BP203" s="18" t="str">
        <f t="shared" si="3369"/>
        <v>Daggett</v>
      </c>
      <c r="BQ203" s="41">
        <f>INDEX('2010'!$E$7:$HF$37,  MATCH(BO203, '2010'!$A$7:$A$37, 0), MATCH(BO186, '2010'!$E$4:$HF$4, 0) )</f>
        <v>19</v>
      </c>
      <c r="BR203" s="41">
        <f>INDEX('2011'!$E$7:$HF$37,  MATCH(BO203, '2011'!$A$7:$A$37, 0), MATCH(BO186, '2011'!$E$4:$HF$4, 0) )</f>
        <v>19</v>
      </c>
      <c r="BS203" s="41">
        <f>INDEX('2012'!$E$7:$HF$37,  MATCH(BO203, '2012'!$A$7:$A$37, 0), MATCH(BO186, '2012'!$E$4:$HF$4, 0) )</f>
        <v>11</v>
      </c>
      <c r="BT203" s="41">
        <f>INDEX('2013'!$E$7:$HF$37,  MATCH(BO203, '2013'!$A$7:$A$37, 0), MATCH(BO186, '2013'!$E$4:$HF$4, 0) )</f>
        <v>13</v>
      </c>
      <c r="BU203" s="41">
        <f>INDEX('2014'!$E$7:$HF$37,  MATCH(BO203, '2014'!$A$7:$A$37, 0), MATCH(BO186, '2014'!$E$4:$HF$4, 0) )</f>
        <v>16</v>
      </c>
      <c r="BV203" s="41">
        <f>INDEX('2015'!$E$7:$HF$37,  MATCH(BO203, '2015'!$A$7:$A$37, 0), MATCH(BO186, '2015'!$E$4:$HF$4, 0) )</f>
        <v>13</v>
      </c>
      <c r="BW203" s="41">
        <f>INDEX('2016'!$E$7:$HF$37,  MATCH(BO203, '2016'!$A$7:$A$37, 0), MATCH(BO186, '2016'!$E$4:$HF$4, 0) )</f>
        <v>25</v>
      </c>
      <c r="BX203" s="41">
        <f>INDEX('2017'!$E$7:$HF$37,  MATCH(BO203, '2017'!$A$7:$A$37, 0), MATCH(BO186, '2017'!$E$4:$HF$4, 0) )</f>
        <v>34</v>
      </c>
      <c r="BY203" s="41">
        <f>INDEX('2018'!$E$7:$HF$37,  MATCH(BO203, '2018'!$A$7:$A$37, 0), MATCH(BO186, '2018'!$E$4:$HF$4, 0) )</f>
        <v>47</v>
      </c>
      <c r="BZ203" s="41">
        <f>INDEX('2019'!$E$7:$HF$37,  MATCH(BO203, '2019'!$A$7:$A$37, 0), MATCH(BO186, '2019'!$E$4:$HF$4, 0) )</f>
        <v>54</v>
      </c>
      <c r="CB203" s="9">
        <f t="shared" ref="CB203:CC203" si="3370">CB21</f>
        <v>9</v>
      </c>
      <c r="CC203" s="18" t="str">
        <f t="shared" si="3370"/>
        <v>Daggett</v>
      </c>
      <c r="CD203" s="41">
        <f>INDEX('2010'!$E$7:$HF$37,  MATCH(CB203, '2010'!$A$7:$A$37, 0), MATCH(CB186, '2010'!$E$4:$HF$4, 0) )</f>
        <v>10</v>
      </c>
      <c r="CE203" s="41">
        <f>INDEX('2011'!$E$7:$HF$37,  MATCH(CB203, '2011'!$A$7:$A$37, 0), MATCH(CB186, '2011'!$E$4:$HF$4, 0) )</f>
        <v>17</v>
      </c>
      <c r="CF203" s="41">
        <f>INDEX('2012'!$E$7:$HF$37,  MATCH(CB203, '2012'!$A$7:$A$37, 0), MATCH(CB186, '2012'!$E$4:$HF$4, 0) )</f>
        <v>19</v>
      </c>
      <c r="CG203" s="41">
        <f>INDEX('2013'!$E$7:$HF$37,  MATCH(CB203, '2013'!$A$7:$A$37, 0), MATCH(CB186, '2013'!$E$4:$HF$4, 0) )</f>
        <v>21</v>
      </c>
      <c r="CH203" s="41">
        <f>INDEX('2014'!$E$7:$HF$37,  MATCH(CB203, '2014'!$A$7:$A$37, 0), MATCH(CB186, '2014'!$E$4:$HF$4, 0) )</f>
        <v>20</v>
      </c>
      <c r="CI203" s="41">
        <f>INDEX('2015'!$E$7:$HF$37,  MATCH(CB203, '2015'!$A$7:$A$37, 0), MATCH(CB186, '2015'!$E$4:$HF$4, 0) )</f>
        <v>20</v>
      </c>
      <c r="CJ203" s="41">
        <f>INDEX('2016'!$E$7:$HF$37,  MATCH(CB203, '2016'!$A$7:$A$37, 0), MATCH(CB186, '2016'!$E$4:$HF$4, 0) )</f>
        <v>12</v>
      </c>
      <c r="CK203" s="41">
        <f>INDEX('2017'!$E$7:$HF$37,  MATCH(CB203, '2017'!$A$7:$A$37, 0), MATCH(CB186, '2017'!$E$4:$HF$4, 0) )</f>
        <v>13</v>
      </c>
      <c r="CL203" s="41">
        <f>INDEX('2018'!$E$7:$HF$37,  MATCH(CB203, '2018'!$A$7:$A$37, 0), MATCH(CB186, '2018'!$E$4:$HF$4, 0) )</f>
        <v>11</v>
      </c>
      <c r="CM203" s="41">
        <f>INDEX('2019'!$E$7:$HF$37,  MATCH(CB203, '2019'!$A$7:$A$37, 0), MATCH(CB186, '2019'!$E$4:$HF$4, 0) )</f>
        <v>13</v>
      </c>
      <c r="CO203" s="9">
        <f t="shared" ref="CO203:CP203" si="3371">CO21</f>
        <v>9</v>
      </c>
      <c r="CP203" s="18" t="str">
        <f t="shared" si="3371"/>
        <v>Daggett</v>
      </c>
      <c r="CQ203" s="41">
        <f>INDEX('2010'!$E$7:$HF$37,  MATCH(CO203, '2010'!$A$7:$A$37, 0), MATCH(CO186, '2010'!$E$4:$HF$4, 0) )</f>
        <v>119</v>
      </c>
      <c r="CR203" s="41">
        <f>INDEX('2011'!$E$7:$HF$37,  MATCH(CO203, '2011'!$A$7:$A$37, 0), MATCH(CO186, '2011'!$E$4:$HF$4, 0) )</f>
        <v>89</v>
      </c>
      <c r="CS203" s="41">
        <f>INDEX('2012'!$E$7:$HF$37,  MATCH(CO203, '2012'!$A$7:$A$37, 0), MATCH(CO186, '2012'!$E$4:$HF$4, 0) )</f>
        <v>11</v>
      </c>
      <c r="CT203" s="41">
        <f>INDEX('2013'!$E$7:$HF$37,  MATCH(CO203, '2013'!$A$7:$A$37, 0), MATCH(CO186, '2013'!$E$4:$HF$4, 0) )</f>
        <v>11</v>
      </c>
      <c r="CU203" s="41">
        <f>INDEX('2014'!$E$7:$HF$37,  MATCH(CO203, '2014'!$A$7:$A$37, 0), MATCH(CO186, '2014'!$E$4:$HF$4, 0) )</f>
        <v>11</v>
      </c>
      <c r="CV203" s="41">
        <f>INDEX('2015'!$E$7:$HF$37,  MATCH(CO203, '2015'!$A$7:$A$37, 0), MATCH(CO186, '2015'!$E$4:$HF$4, 0) )</f>
        <v>11</v>
      </c>
      <c r="CW203" s="41">
        <f>INDEX('2016'!$E$7:$HF$37,  MATCH(CO203, '2016'!$A$7:$A$37, 0), MATCH(CO186, '2016'!$E$4:$HF$4, 0) )</f>
        <v>11</v>
      </c>
      <c r="CX203" s="41">
        <f>INDEX('2017'!$E$7:$HF$37,  MATCH(CO203, '2017'!$A$7:$A$37, 0), MATCH(CO186, '2017'!$E$4:$HF$4, 0) )</f>
        <v>11</v>
      </c>
      <c r="CY203" s="41">
        <f>INDEX('2018'!$E$7:$HF$37,  MATCH(CO203, '2018'!$A$7:$A$37, 0), MATCH(CO186, '2018'!$E$4:$HF$4, 0) )</f>
        <v>11</v>
      </c>
      <c r="CZ203" s="41">
        <f>INDEX('2019'!$E$7:$HF$37,  MATCH(CO203, '2019'!$A$7:$A$37, 0), MATCH(CO186, '2019'!$E$4:$HF$4, 0) )</f>
        <v>11</v>
      </c>
      <c r="DB203" s="9">
        <f t="shared" ref="DB203:DC203" si="3372">DB21</f>
        <v>9</v>
      </c>
      <c r="DC203" s="18" t="str">
        <f t="shared" si="3372"/>
        <v>Daggett</v>
      </c>
      <c r="DD203" s="41">
        <f>INDEX('2010'!$E$7:$HF$37,  MATCH(DB203, '2010'!$A$7:$A$37, 0), MATCH(DB186, '2010'!$E$4:$HF$4, 0) )</f>
        <v>119</v>
      </c>
      <c r="DE203" s="41">
        <f>INDEX('2011'!$E$7:$HF$37,  MATCH(DB203, '2011'!$A$7:$A$37, 0), MATCH(DB186, '2011'!$E$4:$HF$4, 0) )</f>
        <v>89</v>
      </c>
      <c r="DF203" s="41">
        <f>INDEX('2012'!$E$7:$HF$37,  MATCH(DB203, '2012'!$A$7:$A$37, 0), MATCH(DB186, '2012'!$E$4:$HF$4, 0) )</f>
        <v>11</v>
      </c>
      <c r="DG203" s="41">
        <f>INDEX('2013'!$E$7:$HF$37,  MATCH(DB203, '2013'!$A$7:$A$37, 0), MATCH(DB186, '2013'!$E$4:$HF$4, 0) )</f>
        <v>11</v>
      </c>
      <c r="DH203" s="41">
        <f>INDEX('2014'!$E$7:$HF$37,  MATCH(DB203, '2014'!$A$7:$A$37, 0), MATCH(DB186, '2014'!$E$4:$HF$4, 0) )</f>
        <v>11</v>
      </c>
      <c r="DI203" s="41">
        <f>INDEX('2015'!$E$7:$HF$37,  MATCH(DB203, '2015'!$A$7:$A$37, 0), MATCH(DB186, '2015'!$E$4:$HF$4, 0) )</f>
        <v>11</v>
      </c>
      <c r="DJ203" s="41">
        <f>INDEX('2016'!$E$7:$HF$37,  MATCH(DB203, '2016'!$A$7:$A$37, 0), MATCH(DB186, '2016'!$E$4:$HF$4, 0) )</f>
        <v>11</v>
      </c>
      <c r="DK203" s="41">
        <f>INDEX('2017'!$E$7:$HF$37,  MATCH(DB203, '2017'!$A$7:$A$37, 0), MATCH(DB186, '2017'!$E$4:$HF$4, 0) )</f>
        <v>11</v>
      </c>
      <c r="DL203" s="41">
        <f>INDEX('2018'!$E$7:$HF$37,  MATCH(DB203, '2018'!$A$7:$A$37, 0), MATCH(DB186, '2018'!$E$4:$HF$4, 0) )</f>
        <v>11</v>
      </c>
      <c r="DM203" s="41">
        <f>INDEX('2019'!$E$7:$HF$37,  MATCH(DB203, '2019'!$A$7:$A$37, 0), MATCH(DB186, '2019'!$E$4:$HF$4, 0) )</f>
        <v>11</v>
      </c>
      <c r="DO203" s="9">
        <f t="shared" ref="DO203:DP203" si="3373">DO21</f>
        <v>9</v>
      </c>
      <c r="DP203" s="18" t="str">
        <f t="shared" si="3373"/>
        <v>Daggett</v>
      </c>
      <c r="DQ203" s="41">
        <f>INDEX('2010'!$E$7:$HF$37,  MATCH(DO203, '2010'!$A$7:$A$37, 0), MATCH(DO186, '2010'!$E$4:$HF$4, 0) )</f>
        <v>13</v>
      </c>
      <c r="DR203" s="41">
        <f>INDEX('2011'!$E$7:$HF$37,  MATCH(DO203, '2011'!$A$7:$A$37, 0), MATCH(DO186, '2011'!$E$4:$HF$4, 0) )</f>
        <v>13</v>
      </c>
      <c r="DS203" s="41">
        <f>INDEX('2012'!$E$7:$HF$37,  MATCH(DO203, '2012'!$A$7:$A$37, 0), MATCH(DO186, '2012'!$E$4:$HF$4, 0) )</f>
        <v>15</v>
      </c>
      <c r="DT203" s="41">
        <f>INDEX('2013'!$E$7:$HF$37,  MATCH(DO203, '2013'!$A$7:$A$37, 0), MATCH(DO186, '2013'!$E$4:$HF$4, 0) )</f>
        <v>10</v>
      </c>
      <c r="DU203" s="41">
        <f>INDEX('2014'!$E$7:$HF$37,  MATCH(DO203, '2014'!$A$7:$A$37, 0), MATCH(DO186, '2014'!$E$4:$HF$4, 0) )</f>
        <v>10</v>
      </c>
      <c r="DV203" s="41">
        <f>INDEX('2015'!$E$7:$HF$37,  MATCH(DO203, '2015'!$A$7:$A$37, 0), MATCH(DO186, '2015'!$E$4:$HF$4, 0) )</f>
        <v>9</v>
      </c>
      <c r="DW203" s="41">
        <f>INDEX('2016'!$E$7:$HF$37,  MATCH(DO203, '2016'!$A$7:$A$37, 0), MATCH(DO186, '2016'!$E$4:$HF$4, 0) )</f>
        <v>11</v>
      </c>
      <c r="DX203" s="41">
        <f>INDEX('2017'!$E$7:$HF$37,  MATCH(DO203, '2017'!$A$7:$A$37, 0), MATCH(DO186, '2017'!$E$4:$HF$4, 0) )</f>
        <v>6</v>
      </c>
      <c r="DY203" s="41">
        <f>INDEX('2018'!$E$7:$HF$37,  MATCH(DO203, '2018'!$A$7:$A$37, 0), MATCH(DO186, '2018'!$E$4:$HF$4, 0) )</f>
        <v>11</v>
      </c>
      <c r="DZ203" s="41">
        <f>INDEX('2019'!$E$7:$HF$37,  MATCH(DO203, '2019'!$A$7:$A$37, 0), MATCH(DO186, '2019'!$E$4:$HF$4, 0) )</f>
        <v>11</v>
      </c>
      <c r="EB203" s="9">
        <f t="shared" ref="EB203:EC203" si="3374">EB21</f>
        <v>9</v>
      </c>
      <c r="EC203" s="18" t="str">
        <f t="shared" si="3374"/>
        <v>Daggett</v>
      </c>
      <c r="ED203" s="41">
        <f>INDEX('2010'!$E$7:$HF$37,  MATCH(EB203, '2010'!$A$7:$A$37, 0), MATCH(EB186, '2010'!$E$4:$HF$4, 0) )</f>
        <v>31</v>
      </c>
      <c r="EE203" s="41">
        <f>INDEX('2011'!$E$7:$HF$37,  MATCH(EB203, '2011'!$A$7:$A$37, 0), MATCH(EB186, '2011'!$E$4:$HF$4, 0) )</f>
        <v>32</v>
      </c>
      <c r="EF203" s="41">
        <f>INDEX('2012'!$E$7:$HF$37,  MATCH(EB203, '2012'!$A$7:$A$37, 0), MATCH(EB186, '2012'!$E$4:$HF$4, 0) )</f>
        <v>28</v>
      </c>
      <c r="EG203" s="41">
        <f>INDEX('2013'!$E$7:$HF$37,  MATCH(EB203, '2013'!$A$7:$A$37, 0), MATCH(EB186, '2013'!$E$4:$HF$4, 0) )</f>
        <v>21</v>
      </c>
      <c r="EH203" s="41">
        <f>INDEX('2014'!$E$7:$HF$37,  MATCH(EB203, '2014'!$A$7:$A$37, 0), MATCH(EB186, '2014'!$E$4:$HF$4, 0) )</f>
        <v>18</v>
      </c>
      <c r="EI203" s="41">
        <f>INDEX('2015'!$E$7:$HF$37,  MATCH(EB203, '2015'!$A$7:$A$37, 0), MATCH(EB186, '2015'!$E$4:$HF$4, 0) )</f>
        <v>23</v>
      </c>
      <c r="EJ203" s="41">
        <f>INDEX('2016'!$E$7:$HF$37,  MATCH(EB203, '2016'!$A$7:$A$37, 0), MATCH(EB186, '2016'!$E$4:$HF$4, 0) )</f>
        <v>26</v>
      </c>
      <c r="EK203" s="41">
        <f>INDEX('2017'!$E$7:$HF$37,  MATCH(EB203, '2017'!$A$7:$A$37, 0), MATCH(EB186, '2017'!$E$4:$HF$4, 0) )</f>
        <v>24</v>
      </c>
      <c r="EL203" s="41">
        <f>INDEX('2018'!$E$7:$HF$37,  MATCH(EB203, '2018'!$A$7:$A$37, 0), MATCH(EB186, '2018'!$E$4:$HF$4, 0) )</f>
        <v>22</v>
      </c>
      <c r="EM203" s="41">
        <f>INDEX('2019'!$E$7:$HF$37,  MATCH(EB203, '2019'!$A$7:$A$37, 0), MATCH(EB186, '2019'!$E$4:$HF$4, 0) )</f>
        <v>26</v>
      </c>
      <c r="EO203" s="9">
        <f t="shared" ref="EO203:EP203" si="3375">EO21</f>
        <v>9</v>
      </c>
      <c r="EP203" s="18" t="str">
        <f t="shared" si="3375"/>
        <v>Daggett</v>
      </c>
      <c r="EQ203" s="41">
        <f>INDEX('2010'!$E$7:$HF$37,  MATCH(EO203, '2010'!$A$7:$A$37, 0), MATCH(EO186, '2010'!$E$4:$HF$4, 0) )</f>
        <v>45</v>
      </c>
      <c r="ER203" s="41">
        <f>INDEX('2011'!$E$7:$HF$37,  MATCH(EO203, '2011'!$A$7:$A$37, 0), MATCH(EO186, '2011'!$E$4:$HF$4, 0) )</f>
        <v>36</v>
      </c>
      <c r="ES203" s="41">
        <f>INDEX('2012'!$E$7:$HF$37,  MATCH(EO203, '2012'!$A$7:$A$37, 0), MATCH(EO186, '2012'!$E$4:$HF$4, 0) )</f>
        <v>19</v>
      </c>
      <c r="ET203" s="41">
        <f>INDEX('2013'!$E$7:$HF$37,  MATCH(EO203, '2013'!$A$7:$A$37, 0), MATCH(EO186, '2013'!$E$4:$HF$4, 0) )</f>
        <v>12</v>
      </c>
      <c r="EU203" s="41">
        <f>INDEX('2014'!$E$7:$HF$37,  MATCH(EO203, '2014'!$A$7:$A$37, 0), MATCH(EO186, '2014'!$E$4:$HF$4, 0) )</f>
        <v>16</v>
      </c>
      <c r="EV203" s="41">
        <f>INDEX('2015'!$E$7:$HF$37,  MATCH(EO203, '2015'!$A$7:$A$37, 0), MATCH(EO186, '2015'!$E$4:$HF$4, 0) )</f>
        <v>17</v>
      </c>
      <c r="EW203" s="41">
        <f>INDEX('2016'!$E$7:$HF$37,  MATCH(EO203, '2016'!$A$7:$A$37, 0), MATCH(EO186, '2016'!$E$4:$HF$4, 0) )</f>
        <v>83</v>
      </c>
      <c r="EX203" s="41">
        <f>INDEX('2017'!$E$7:$HF$37,  MATCH(EO203, '2017'!$A$7:$A$37, 0), MATCH(EO186, '2017'!$E$4:$HF$4, 0) )</f>
        <v>108</v>
      </c>
      <c r="EY203" s="41">
        <f>INDEX('2018'!$E$7:$HF$37,  MATCH(EO203, '2018'!$A$7:$A$37, 0), MATCH(EO186, '2018'!$E$4:$HF$4, 0) )</f>
        <v>89</v>
      </c>
      <c r="EZ203" s="41">
        <f>INDEX('2019'!$E$7:$HF$37,  MATCH(EO203, '2019'!$A$7:$A$37, 0), MATCH(EO186, '2019'!$E$4:$HF$4, 0) )</f>
        <v>75</v>
      </c>
      <c r="FB203" s="9">
        <f t="shared" ref="FB203:FC203" si="3376">FB21</f>
        <v>9</v>
      </c>
      <c r="FC203" s="18" t="str">
        <f t="shared" si="3376"/>
        <v>Daggett</v>
      </c>
      <c r="FD203" s="41">
        <f>INDEX('2010'!$E$7:$HF$37,  MATCH(FB203, '2010'!$A$7:$A$37, 0), MATCH(FB186, '2010'!$E$4:$HF$4, 0) )</f>
        <v>9</v>
      </c>
      <c r="FE203" s="41">
        <f>INDEX('2011'!$E$7:$HF$37,  MATCH(FB203, '2011'!$A$7:$A$37, 0), MATCH(FB186, '2011'!$E$4:$HF$4, 0) )</f>
        <v>9</v>
      </c>
      <c r="FF203" s="41">
        <f>INDEX('2012'!$E$7:$HF$37,  MATCH(FB203, '2012'!$A$7:$A$37, 0), MATCH(FB186, '2012'!$E$4:$HF$4, 0) )</f>
        <v>6</v>
      </c>
      <c r="FG203" s="41">
        <f>INDEX('2013'!$E$7:$HF$37,  MATCH(FB203, '2013'!$A$7:$A$37, 0), MATCH(FB186, '2013'!$E$4:$HF$4, 0) )</f>
        <v>5</v>
      </c>
      <c r="FH203" s="41">
        <f>INDEX('2014'!$E$7:$HF$37,  MATCH(FB203, '2014'!$A$7:$A$37, 0), MATCH(FB186, '2014'!$E$4:$HF$4, 0) )</f>
        <v>11</v>
      </c>
      <c r="FI203" s="41">
        <f>INDEX('2015'!$E$7:$HF$37,  MATCH(FB203, '2015'!$A$7:$A$37, 0), MATCH(FB186, '2015'!$E$4:$HF$4, 0) )</f>
        <v>6</v>
      </c>
      <c r="FJ203" s="41">
        <f>INDEX('2016'!$E$7:$HF$37,  MATCH(FB203, '2016'!$A$7:$A$37, 0), MATCH(FB186, '2016'!$E$4:$HF$4, 0) )</f>
        <v>6</v>
      </c>
      <c r="FK203" s="41">
        <f>INDEX('2017'!$E$7:$HF$37,  MATCH(FB203, '2017'!$A$7:$A$37, 0), MATCH(FB186, '2017'!$E$4:$HF$4, 0) )</f>
        <v>6</v>
      </c>
      <c r="FL203" s="41">
        <f>INDEX('2018'!$E$7:$HF$37,  MATCH(FB203, '2018'!$A$7:$A$37, 0), MATCH(FB186, '2018'!$E$4:$HF$4, 0) )</f>
        <v>6</v>
      </c>
      <c r="FM203" s="41">
        <f>INDEX('2019'!$E$7:$HF$37,  MATCH(FB203, '2019'!$A$7:$A$37, 0), MATCH(FB186, '2019'!$E$4:$HF$4, 0) )</f>
        <v>14</v>
      </c>
      <c r="FO203" s="9">
        <f t="shared" ref="FO203:FP203" si="3377">FO21</f>
        <v>9</v>
      </c>
      <c r="FP203" s="18" t="str">
        <f t="shared" si="3377"/>
        <v>Daggett</v>
      </c>
      <c r="FQ203" s="41">
        <f>INDEX('2010'!$E$7:$HF$37,  MATCH(FO203, '2010'!$A$7:$A$37, 0), MATCH(FO186, '2010'!$E$4:$HF$4, 0) )</f>
        <v>27</v>
      </c>
      <c r="FR203" s="41">
        <f>INDEX('2011'!$E$7:$HF$37,  MATCH(FO203, '2011'!$A$7:$A$37, 0), MATCH(FO186, '2011'!$E$4:$HF$4, 0) )</f>
        <v>28</v>
      </c>
      <c r="FS203" s="41">
        <f>INDEX('2012'!$E$7:$HF$37,  MATCH(FO203, '2012'!$A$7:$A$37, 0), MATCH(FO186, '2012'!$E$4:$HF$4, 0) )</f>
        <v>25</v>
      </c>
      <c r="FT203" s="41">
        <f>INDEX('2013'!$E$7:$HF$37,  MATCH(FO203, '2013'!$A$7:$A$37, 0), MATCH(FO186, '2013'!$E$4:$HF$4, 0) )</f>
        <v>17</v>
      </c>
      <c r="FU203" s="41">
        <f>INDEX('2014'!$E$7:$HF$37,  MATCH(FO203, '2014'!$A$7:$A$37, 0), MATCH(FO186, '2014'!$E$4:$HF$4, 0) )</f>
        <v>17</v>
      </c>
      <c r="FV203" s="41">
        <f>INDEX('2015'!$E$7:$HF$37,  MATCH(FO203, '2015'!$A$7:$A$37, 0), MATCH(FO186, '2015'!$E$4:$HF$4, 0) )</f>
        <v>21</v>
      </c>
      <c r="FW203" s="41">
        <f>INDEX('2016'!$E$7:$HF$37,  MATCH(FO203, '2016'!$A$7:$A$37, 0), MATCH(FO186, '2016'!$E$4:$HF$4, 0) )</f>
        <v>14</v>
      </c>
      <c r="FX203" s="41">
        <f>INDEX('2017'!$E$7:$HF$37,  MATCH(FO203, '2017'!$A$7:$A$37, 0), MATCH(FO186, '2017'!$E$4:$HF$4, 0) )</f>
        <v>9</v>
      </c>
      <c r="FY203" s="41">
        <f>INDEX('2018'!$E$7:$HF$37,  MATCH(FO203, '2018'!$A$7:$A$37, 0), MATCH(FO186, '2018'!$E$4:$HF$4, 0) )</f>
        <v>9</v>
      </c>
      <c r="FZ203" s="41">
        <f>INDEX('2019'!$E$7:$HF$37,  MATCH(FO203, '2019'!$A$7:$A$37, 0), MATCH(FO186, '2019'!$E$4:$HF$4, 0) )</f>
        <v>14</v>
      </c>
      <c r="GB203" s="9">
        <f t="shared" ref="GB203:GC203" si="3378">GB21</f>
        <v>9</v>
      </c>
      <c r="GC203" s="18" t="str">
        <f t="shared" si="3378"/>
        <v>Daggett</v>
      </c>
      <c r="GD203" s="41">
        <f>INDEX('2010'!$E$7:$HF$37,  MATCH(GB203, '2010'!$A$7:$A$37, 0), MATCH(GB186, '2010'!$E$4:$HF$4, 0) )</f>
        <v>119</v>
      </c>
      <c r="GE203" s="41">
        <f>INDEX('2011'!$E$7:$HF$37,  MATCH(GB203, '2011'!$A$7:$A$37, 0), MATCH(GB186, '2011'!$E$4:$HF$4, 0) )</f>
        <v>89</v>
      </c>
      <c r="GF203" s="41">
        <f>INDEX('2012'!$E$7:$HF$37,  MATCH(GB203, '2012'!$A$7:$A$37, 0), MATCH(GB186, '2012'!$E$4:$HF$4, 0) )</f>
        <v>11</v>
      </c>
      <c r="GG203" s="41">
        <f>INDEX('2013'!$E$7:$HF$37,  MATCH(GB203, '2013'!$A$7:$A$37, 0), MATCH(GB186, '2013'!$E$4:$HF$4, 0) )</f>
        <v>11</v>
      </c>
      <c r="GH203" s="41">
        <f>INDEX('2014'!$E$7:$HF$37,  MATCH(GB203, '2014'!$A$7:$A$37, 0), MATCH(GB186, '2014'!$E$4:$HF$4, 0) )</f>
        <v>11</v>
      </c>
      <c r="GI203" s="41">
        <f>INDEX('2015'!$E$7:$HF$37,  MATCH(GB203, '2015'!$A$7:$A$37, 0), MATCH(GB186, '2015'!$E$4:$HF$4, 0) )</f>
        <v>11</v>
      </c>
      <c r="GJ203" s="41">
        <f>INDEX('2016'!$E$7:$HF$37,  MATCH(GB203, '2016'!$A$7:$A$37, 0), MATCH(GB186, '2016'!$E$4:$HF$4, 0) )</f>
        <v>11</v>
      </c>
      <c r="GK203" s="41">
        <f>INDEX('2017'!$E$7:$HF$37,  MATCH(GB203, '2017'!$A$7:$A$37, 0), MATCH(GB186, '2017'!$E$4:$HF$4, 0) )</f>
        <v>11</v>
      </c>
      <c r="GL203" s="41">
        <f>INDEX('2018'!$E$7:$HF$37,  MATCH(GB203, '2018'!$A$7:$A$37, 0), MATCH(GB186, '2018'!$E$4:$HF$4, 0) )</f>
        <v>11</v>
      </c>
      <c r="GM203" s="41">
        <f>INDEX('2019'!$E$7:$HF$37,  MATCH(GB203, '2019'!$A$7:$A$37, 0), MATCH(GB186, '2019'!$E$4:$HF$4, 0) )</f>
        <v>11</v>
      </c>
    </row>
    <row r="204" spans="2:195" x14ac:dyDescent="0.25">
      <c r="B204" s="9">
        <f t="shared" ref="B204:C204" si="3379">B22</f>
        <v>11</v>
      </c>
      <c r="C204" s="18" t="str">
        <f t="shared" si="3379"/>
        <v>Davis</v>
      </c>
      <c r="D204" s="41">
        <f>INDEX('2010'!$E$7:$HF$37,  MATCH(B204, '2010'!$A$7:$A$37, 0), MATCH(B186, '2010'!$E$4:$HF$4, 0) )</f>
        <v>1155</v>
      </c>
      <c r="E204" s="41">
        <f>INDEX('2011'!$E$7:$HF$37,  MATCH(B204, '2011'!$A$7:$A$37, 0), MATCH(B186, '2011'!$E$4:$HF$4, 0) )</f>
        <v>1217</v>
      </c>
      <c r="F204" s="41">
        <f>INDEX('2012'!$E$7:$HF$37,  MATCH(B204, '2012'!$A$7:$A$37, 0), MATCH(B186, '2012'!$E$4:$HF$4, 0) )</f>
        <v>1226</v>
      </c>
      <c r="G204" s="41">
        <f>INDEX('2013'!$E$7:$HF$37,  MATCH(B204, '2013'!$A$7:$A$37, 0), MATCH(B186, '2013'!$E$4:$HF$4, 0) )</f>
        <v>1462</v>
      </c>
      <c r="H204" s="41">
        <f>INDEX('2014'!$E$7:$HF$37,  MATCH(B204, '2014'!$A$7:$A$37, 0), MATCH(B186, '2014'!$E$4:$HF$4, 0) )</f>
        <v>1340</v>
      </c>
      <c r="I204" s="41">
        <f>INDEX('2015'!$E$7:$HF$37,  MATCH(B204, '2015'!$A$7:$A$37, 0), MATCH(B186, '2015'!$E$4:$HF$4, 0) )</f>
        <v>1353</v>
      </c>
      <c r="J204" s="41">
        <f>INDEX('2016'!$E$7:$HF$37,  MATCH(B204, '2016'!$A$7:$A$37, 0), MATCH(B186, '2016'!$E$4:$HF$4, 0) )</f>
        <v>1297</v>
      </c>
      <c r="K204" s="41">
        <f>INDEX('2017'!$E$7:$HF$37,  MATCH(B204, '2017'!$A$7:$A$37, 0), MATCH(B186, '2017'!$E$4:$HF$4, 0) )</f>
        <v>1595</v>
      </c>
      <c r="L204" s="41">
        <f>INDEX('2018'!$E$7:$HF$37,  MATCH(B204, '2018'!$A$7:$A$37, 0), MATCH(B186, '2018'!$E$4:$HF$4, 0) )</f>
        <v>1626</v>
      </c>
      <c r="M204" s="41">
        <f>INDEX('2019'!$E$7:$HF$37,  MATCH(B204, '2019'!$A$7:$A$37, 0), MATCH(B186, '2019'!$E$4:$HF$4, 0) )</f>
        <v>1402</v>
      </c>
      <c r="O204" s="9">
        <f t="shared" ref="O204:P204" si="3380">O22</f>
        <v>11</v>
      </c>
      <c r="P204" s="18" t="str">
        <f t="shared" si="3380"/>
        <v>Davis</v>
      </c>
      <c r="Q204" s="41">
        <f>INDEX('2010'!$E$7:$HF$37,  MATCH(O204, '2010'!$A$7:$A$37, 0), MATCH(O186, '2010'!$E$4:$HF$4, 0) )</f>
        <v>179</v>
      </c>
      <c r="R204" s="41">
        <f>INDEX('2011'!$E$7:$HF$37,  MATCH(O204, '2011'!$A$7:$A$37, 0), MATCH(O186, '2011'!$E$4:$HF$4, 0) )</f>
        <v>213</v>
      </c>
      <c r="S204" s="41">
        <f>INDEX('2012'!$E$7:$HF$37,  MATCH(O204, '2012'!$A$7:$A$37, 0), MATCH(O186, '2012'!$E$4:$HF$4, 0) )</f>
        <v>267</v>
      </c>
      <c r="T204" s="41">
        <f>INDEX('2013'!$E$7:$HF$37,  MATCH(O204, '2013'!$A$7:$A$37, 0), MATCH(O186, '2013'!$E$4:$HF$4, 0) )</f>
        <v>224</v>
      </c>
      <c r="U204" s="41">
        <f>INDEX('2014'!$E$7:$HF$37,  MATCH(O204, '2014'!$A$7:$A$37, 0), MATCH(O186, '2014'!$E$4:$HF$4, 0) )</f>
        <v>301</v>
      </c>
      <c r="V204" s="41">
        <f>INDEX('2015'!$E$7:$HF$37,  MATCH(O204, '2015'!$A$7:$A$37, 0), MATCH(O186, '2015'!$E$4:$HF$4, 0) )</f>
        <v>247</v>
      </c>
      <c r="W204" s="41">
        <f>INDEX('2016'!$E$7:$HF$37,  MATCH(O204, '2016'!$A$7:$A$37, 0), MATCH(O186, '2016'!$E$4:$HF$4, 0) )</f>
        <v>228</v>
      </c>
      <c r="X204" s="41">
        <f>INDEX('2017'!$E$7:$HF$37,  MATCH(O204, '2017'!$A$7:$A$37, 0), MATCH(O186, '2017'!$E$4:$HF$4, 0) )</f>
        <v>183</v>
      </c>
      <c r="Y204" s="41">
        <f>INDEX('2018'!$E$7:$HF$37,  MATCH(O204, '2018'!$A$7:$A$37, 0), MATCH(O186, '2018'!$E$4:$HF$4, 0) )</f>
        <v>245</v>
      </c>
      <c r="Z204" s="41">
        <f>INDEX('2019'!$E$7:$HF$37,  MATCH(O204, '2019'!$A$7:$A$37, 0), MATCH(O186, '2019'!$E$4:$HF$4, 0) )</f>
        <v>224</v>
      </c>
      <c r="AB204" s="9">
        <f t="shared" ref="AB204:AC204" si="3381">AB22</f>
        <v>11</v>
      </c>
      <c r="AC204" s="18" t="str">
        <f t="shared" si="3381"/>
        <v>Davis</v>
      </c>
      <c r="AD204" s="41">
        <f>INDEX('2010'!$E$7:$HF$37,  MATCH(AB204, '2010'!$A$7:$A$37, 0), MATCH(AB186, '2010'!$E$4:$HF$4, 0) )</f>
        <v>558</v>
      </c>
      <c r="AE204" s="41">
        <f>INDEX('2011'!$E$7:$HF$37,  MATCH(AB204, '2011'!$A$7:$A$37, 0), MATCH(AB186, '2011'!$E$4:$HF$4, 0) )</f>
        <v>634</v>
      </c>
      <c r="AF204" s="41">
        <f>INDEX('2012'!$E$7:$HF$37,  MATCH(AB204, '2012'!$A$7:$A$37, 0), MATCH(AB186, '2012'!$E$4:$HF$4, 0) )</f>
        <v>640</v>
      </c>
      <c r="AG204" s="41">
        <f>INDEX('2013'!$E$7:$HF$37,  MATCH(AB204, '2013'!$A$7:$A$37, 0), MATCH(AB186, '2013'!$E$4:$HF$4, 0) )</f>
        <v>665</v>
      </c>
      <c r="AH204" s="41">
        <f>INDEX('2014'!$E$7:$HF$37,  MATCH(AB204, '2014'!$A$7:$A$37, 0), MATCH(AB186, '2014'!$E$4:$HF$4, 0) )</f>
        <v>620</v>
      </c>
      <c r="AI204" s="41">
        <f>INDEX('2015'!$E$7:$HF$37,  MATCH(AB204, '2015'!$A$7:$A$37, 0), MATCH(AB186, '2015'!$E$4:$HF$4, 0) )</f>
        <v>485</v>
      </c>
      <c r="AJ204" s="41">
        <f>INDEX('2016'!$E$7:$HF$37,  MATCH(AB204, '2016'!$A$7:$A$37, 0), MATCH(AB186, '2016'!$E$4:$HF$4, 0) )</f>
        <v>501</v>
      </c>
      <c r="AK204" s="41">
        <f>INDEX('2017'!$E$7:$HF$37,  MATCH(AB204, '2017'!$A$7:$A$37, 0), MATCH(AB186, '2017'!$E$4:$HF$4, 0) )</f>
        <v>522</v>
      </c>
      <c r="AL204" s="41">
        <f>INDEX('2018'!$E$7:$HF$37,  MATCH(AB204, '2018'!$A$7:$A$37, 0), MATCH(AB186, '2018'!$E$4:$HF$4, 0) )</f>
        <v>638</v>
      </c>
      <c r="AM204" s="41">
        <f>INDEX('2019'!$E$7:$HF$37,  MATCH(AB204, '2019'!$A$7:$A$37, 0), MATCH(AB186, '2019'!$E$4:$HF$4, 0) )</f>
        <v>780</v>
      </c>
      <c r="AO204" s="9">
        <f t="shared" ref="AO204:AP204" si="3382">AO22</f>
        <v>11</v>
      </c>
      <c r="AP204" s="18" t="str">
        <f t="shared" si="3382"/>
        <v>Davis</v>
      </c>
      <c r="AQ204" s="41">
        <f>INDEX('2010'!$E$7:$HF$37,  MATCH(AO204, '2010'!$A$7:$A$37, 0), MATCH(AO186, '2010'!$E$4:$HF$4, 0) )</f>
        <v>764</v>
      </c>
      <c r="AR204" s="41">
        <f>INDEX('2011'!$E$7:$HF$37,  MATCH(AO204, '2011'!$A$7:$A$37, 0), MATCH(AO186, '2011'!$E$4:$HF$4, 0) )</f>
        <v>812</v>
      </c>
      <c r="AS204" s="41">
        <f>INDEX('2012'!$E$7:$HF$37,  MATCH(AO204, '2012'!$A$7:$A$37, 0), MATCH(AO186, '2012'!$E$4:$HF$4, 0) )</f>
        <v>582</v>
      </c>
      <c r="AT204" s="41">
        <f>INDEX('2013'!$E$7:$HF$37,  MATCH(AO204, '2013'!$A$7:$A$37, 0), MATCH(AO186, '2013'!$E$4:$HF$4, 0) )</f>
        <v>863</v>
      </c>
      <c r="AU204" s="41">
        <f>INDEX('2014'!$E$7:$HF$37,  MATCH(AO204, '2014'!$A$7:$A$37, 0), MATCH(AO186, '2014'!$E$4:$HF$4, 0) )</f>
        <v>878</v>
      </c>
      <c r="AV204" s="41">
        <f>INDEX('2015'!$E$7:$HF$37,  MATCH(AO204, '2015'!$A$7:$A$37, 0), MATCH(AO186, '2015'!$E$4:$HF$4, 0) )</f>
        <v>842</v>
      </c>
      <c r="AW204" s="41">
        <f>INDEX('2016'!$E$7:$HF$37,  MATCH(AO204, '2016'!$A$7:$A$37, 0), MATCH(AO186, '2016'!$E$4:$HF$4, 0) )</f>
        <v>944</v>
      </c>
      <c r="AX204" s="41">
        <f>INDEX('2017'!$E$7:$HF$37,  MATCH(AO204, '2017'!$A$7:$A$37, 0), MATCH(AO186, '2017'!$E$4:$HF$4, 0) )</f>
        <v>843</v>
      </c>
      <c r="AY204" s="41">
        <f>INDEX('2018'!$E$7:$HF$37,  MATCH(AO204, '2018'!$A$7:$A$37, 0), MATCH(AO186, '2018'!$E$4:$HF$4, 0) )</f>
        <v>904</v>
      </c>
      <c r="AZ204" s="41">
        <f>INDEX('2019'!$E$7:$HF$37,  MATCH(AO204, '2019'!$A$7:$A$37, 0), MATCH(AO186, '2019'!$E$4:$HF$4, 0) )</f>
        <v>1023</v>
      </c>
      <c r="BB204" s="9">
        <f t="shared" ref="BB204:BC204" si="3383">BB22</f>
        <v>11</v>
      </c>
      <c r="BC204" s="18" t="str">
        <f t="shared" si="3383"/>
        <v>Davis</v>
      </c>
      <c r="BD204" s="41">
        <f>INDEX('2010'!$E$7:$HF$37,  MATCH(BB204, '2010'!$A$7:$A$37, 0), MATCH(BB186, '2010'!$E$4:$HF$4, 0) )</f>
        <v>395</v>
      </c>
      <c r="BE204" s="41">
        <f>INDEX('2011'!$E$7:$HF$37,  MATCH(BB204, '2011'!$A$7:$A$37, 0), MATCH(BB186, '2011'!$E$4:$HF$4, 0) )</f>
        <v>368</v>
      </c>
      <c r="BF204" s="41">
        <f>INDEX('2012'!$E$7:$HF$37,  MATCH(BB204, '2012'!$A$7:$A$37, 0), MATCH(BB186, '2012'!$E$4:$HF$4, 0) )</f>
        <v>344</v>
      </c>
      <c r="BG204" s="41">
        <f>INDEX('2013'!$E$7:$HF$37,  MATCH(BB204, '2013'!$A$7:$A$37, 0), MATCH(BB186, '2013'!$E$4:$HF$4, 0) )</f>
        <v>417</v>
      </c>
      <c r="BH204" s="41">
        <f>INDEX('2014'!$E$7:$HF$37,  MATCH(BB204, '2014'!$A$7:$A$37, 0), MATCH(BB186, '2014'!$E$4:$HF$4, 0) )</f>
        <v>430</v>
      </c>
      <c r="BI204" s="41">
        <f>INDEX('2015'!$E$7:$HF$37,  MATCH(BB204, '2015'!$A$7:$A$37, 0), MATCH(BB186, '2015'!$E$4:$HF$4, 0) )</f>
        <v>407</v>
      </c>
      <c r="BJ204" s="41">
        <f>INDEX('2016'!$E$7:$HF$37,  MATCH(BB204, '2016'!$A$7:$A$37, 0), MATCH(BB186, '2016'!$E$4:$HF$4, 0) )</f>
        <v>379</v>
      </c>
      <c r="BK204" s="41">
        <f>INDEX('2017'!$E$7:$HF$37,  MATCH(BB204, '2017'!$A$7:$A$37, 0), MATCH(BB186, '2017'!$E$4:$HF$4, 0) )</f>
        <v>422</v>
      </c>
      <c r="BL204" s="41">
        <f>INDEX('2018'!$E$7:$HF$37,  MATCH(BB204, '2018'!$A$7:$A$37, 0), MATCH(BB186, '2018'!$E$4:$HF$4, 0) )</f>
        <v>457</v>
      </c>
      <c r="BM204" s="41">
        <f>INDEX('2019'!$E$7:$HF$37,  MATCH(BB204, '2019'!$A$7:$A$37, 0), MATCH(BB186, '2019'!$E$4:$HF$4, 0) )</f>
        <v>465</v>
      </c>
      <c r="BO204" s="9">
        <f t="shared" ref="BO204:BP204" si="3384">BO22</f>
        <v>11</v>
      </c>
      <c r="BP204" s="18" t="str">
        <f t="shared" si="3384"/>
        <v>Davis</v>
      </c>
      <c r="BQ204" s="41">
        <f>INDEX('2010'!$E$7:$HF$37,  MATCH(BO204, '2010'!$A$7:$A$37, 0), MATCH(BO186, '2010'!$E$4:$HF$4, 0) )</f>
        <v>887</v>
      </c>
      <c r="BR204" s="41">
        <f>INDEX('2011'!$E$7:$HF$37,  MATCH(BO204, '2011'!$A$7:$A$37, 0), MATCH(BO186, '2011'!$E$4:$HF$4, 0) )</f>
        <v>894</v>
      </c>
      <c r="BS204" s="41">
        <f>INDEX('2012'!$E$7:$HF$37,  MATCH(BO204, '2012'!$A$7:$A$37, 0), MATCH(BO186, '2012'!$E$4:$HF$4, 0) )</f>
        <v>898</v>
      </c>
      <c r="BT204" s="41">
        <f>INDEX('2013'!$E$7:$HF$37,  MATCH(BO204, '2013'!$A$7:$A$37, 0), MATCH(BO186, '2013'!$E$4:$HF$4, 0) )</f>
        <v>970</v>
      </c>
      <c r="BU204" s="41">
        <f>INDEX('2014'!$E$7:$HF$37,  MATCH(BO204, '2014'!$A$7:$A$37, 0), MATCH(BO186, '2014'!$E$4:$HF$4, 0) )</f>
        <v>884</v>
      </c>
      <c r="BV204" s="41">
        <f>INDEX('2015'!$E$7:$HF$37,  MATCH(BO204, '2015'!$A$7:$A$37, 0), MATCH(BO186, '2015'!$E$4:$HF$4, 0) )</f>
        <v>984</v>
      </c>
      <c r="BW204" s="41">
        <f>INDEX('2016'!$E$7:$HF$37,  MATCH(BO204, '2016'!$A$7:$A$37, 0), MATCH(BO186, '2016'!$E$4:$HF$4, 0) )</f>
        <v>913</v>
      </c>
      <c r="BX204" s="41">
        <f>INDEX('2017'!$E$7:$HF$37,  MATCH(BO204, '2017'!$A$7:$A$37, 0), MATCH(BO186, '2017'!$E$4:$HF$4, 0) )</f>
        <v>932</v>
      </c>
      <c r="BY204" s="41">
        <f>INDEX('2018'!$E$7:$HF$37,  MATCH(BO204, '2018'!$A$7:$A$37, 0), MATCH(BO186, '2018'!$E$4:$HF$4, 0) )</f>
        <v>1021</v>
      </c>
      <c r="BZ204" s="41">
        <f>INDEX('2019'!$E$7:$HF$37,  MATCH(BO204, '2019'!$A$7:$A$37, 0), MATCH(BO186, '2019'!$E$4:$HF$4, 0) )</f>
        <v>870</v>
      </c>
      <c r="CB204" s="9">
        <f t="shared" ref="CB204:CC204" si="3385">CB22</f>
        <v>11</v>
      </c>
      <c r="CC204" s="18" t="str">
        <f t="shared" si="3385"/>
        <v>Davis</v>
      </c>
      <c r="CD204" s="41">
        <f>INDEX('2010'!$E$7:$HF$37,  MATCH(CB204, '2010'!$A$7:$A$37, 0), MATCH(CB186, '2010'!$E$4:$HF$4, 0) )</f>
        <v>580</v>
      </c>
      <c r="CE204" s="41">
        <f>INDEX('2011'!$E$7:$HF$37,  MATCH(CB204, '2011'!$A$7:$A$37, 0), MATCH(CB186, '2011'!$E$4:$HF$4, 0) )</f>
        <v>518</v>
      </c>
      <c r="CF204" s="41">
        <f>INDEX('2012'!$E$7:$HF$37,  MATCH(CB204, '2012'!$A$7:$A$37, 0), MATCH(CB186, '2012'!$E$4:$HF$4, 0) )</f>
        <v>525</v>
      </c>
      <c r="CG204" s="41">
        <f>INDEX('2013'!$E$7:$HF$37,  MATCH(CB204, '2013'!$A$7:$A$37, 0), MATCH(CB186, '2013'!$E$4:$HF$4, 0) )</f>
        <v>570</v>
      </c>
      <c r="CH204" s="41">
        <f>INDEX('2014'!$E$7:$HF$37,  MATCH(CB204, '2014'!$A$7:$A$37, 0), MATCH(CB186, '2014'!$E$4:$HF$4, 0) )</f>
        <v>606</v>
      </c>
      <c r="CI204" s="41">
        <f>INDEX('2015'!$E$7:$HF$37,  MATCH(CB204, '2015'!$A$7:$A$37, 0), MATCH(CB186, '2015'!$E$4:$HF$4, 0) )</f>
        <v>649</v>
      </c>
      <c r="CJ204" s="41">
        <f>INDEX('2016'!$E$7:$HF$37,  MATCH(CB204, '2016'!$A$7:$A$37, 0), MATCH(CB186, '2016'!$E$4:$HF$4, 0) )</f>
        <v>554</v>
      </c>
      <c r="CK204" s="41">
        <f>INDEX('2017'!$E$7:$HF$37,  MATCH(CB204, '2017'!$A$7:$A$37, 0), MATCH(CB186, '2017'!$E$4:$HF$4, 0) )</f>
        <v>709</v>
      </c>
      <c r="CL204" s="41">
        <f>INDEX('2018'!$E$7:$HF$37,  MATCH(CB204, '2018'!$A$7:$A$37, 0), MATCH(CB186, '2018'!$E$4:$HF$4, 0) )</f>
        <v>750</v>
      </c>
      <c r="CM204" s="41">
        <f>INDEX('2019'!$E$7:$HF$37,  MATCH(CB204, '2019'!$A$7:$A$37, 0), MATCH(CB186, '2019'!$E$4:$HF$4, 0) )</f>
        <v>745</v>
      </c>
      <c r="CO204" s="9">
        <f t="shared" ref="CO204:CP204" si="3386">CO22</f>
        <v>11</v>
      </c>
      <c r="CP204" s="18" t="str">
        <f t="shared" si="3386"/>
        <v>Davis</v>
      </c>
      <c r="CQ204" s="41">
        <f>INDEX('2010'!$E$7:$HF$37,  MATCH(CO204, '2010'!$A$7:$A$37, 0), MATCH(CO186, '2010'!$E$4:$HF$4, 0) )</f>
        <v>310</v>
      </c>
      <c r="CR204" s="41">
        <f>INDEX('2011'!$E$7:$HF$37,  MATCH(CO204, '2011'!$A$7:$A$37, 0), MATCH(CO186, '2011'!$E$4:$HF$4, 0) )</f>
        <v>342</v>
      </c>
      <c r="CS204" s="41">
        <f>INDEX('2012'!$E$7:$HF$37,  MATCH(CO204, '2012'!$A$7:$A$37, 0), MATCH(CO186, '2012'!$E$4:$HF$4, 0) )</f>
        <v>368</v>
      </c>
      <c r="CT204" s="41">
        <f>INDEX('2013'!$E$7:$HF$37,  MATCH(CO204, '2013'!$A$7:$A$37, 0), MATCH(CO186, '2013'!$E$4:$HF$4, 0) )</f>
        <v>390</v>
      </c>
      <c r="CU204" s="41">
        <f>INDEX('2014'!$E$7:$HF$37,  MATCH(CO204, '2014'!$A$7:$A$37, 0), MATCH(CO186, '2014'!$E$4:$HF$4, 0) )</f>
        <v>390</v>
      </c>
      <c r="CV204" s="41">
        <f>INDEX('2015'!$E$7:$HF$37,  MATCH(CO204, '2015'!$A$7:$A$37, 0), MATCH(CO186, '2015'!$E$4:$HF$4, 0) )</f>
        <v>432</v>
      </c>
      <c r="CW204" s="41">
        <f>INDEX('2016'!$E$7:$HF$37,  MATCH(CO204, '2016'!$A$7:$A$37, 0), MATCH(CO186, '2016'!$E$4:$HF$4, 0) )</f>
        <v>458</v>
      </c>
      <c r="CX204" s="41">
        <f>INDEX('2017'!$E$7:$HF$37,  MATCH(CO204, '2017'!$A$7:$A$37, 0), MATCH(CO186, '2017'!$E$4:$HF$4, 0) )</f>
        <v>368</v>
      </c>
      <c r="CY204" s="41">
        <f>INDEX('2018'!$E$7:$HF$37,  MATCH(CO204, '2018'!$A$7:$A$37, 0), MATCH(CO186, '2018'!$E$4:$HF$4, 0) )</f>
        <v>371</v>
      </c>
      <c r="CZ204" s="41">
        <f>INDEX('2019'!$E$7:$HF$37,  MATCH(CO204, '2019'!$A$7:$A$37, 0), MATCH(CO186, '2019'!$E$4:$HF$4, 0) )</f>
        <v>427</v>
      </c>
      <c r="DB204" s="9">
        <f t="shared" ref="DB204:DC204" si="3387">DB22</f>
        <v>11</v>
      </c>
      <c r="DC204" s="18" t="str">
        <f t="shared" si="3387"/>
        <v>Davis</v>
      </c>
      <c r="DD204" s="41">
        <f>INDEX('2010'!$E$7:$HF$37,  MATCH(DB204, '2010'!$A$7:$A$37, 0), MATCH(DB186, '2010'!$E$4:$HF$4, 0) )</f>
        <v>773</v>
      </c>
      <c r="DE204" s="41">
        <f>INDEX('2011'!$E$7:$HF$37,  MATCH(DB204, '2011'!$A$7:$A$37, 0), MATCH(DB186, '2011'!$E$4:$HF$4, 0) )</f>
        <v>670</v>
      </c>
      <c r="DF204" s="41">
        <f>INDEX('2012'!$E$7:$HF$37,  MATCH(DB204, '2012'!$A$7:$A$37, 0), MATCH(DB186, '2012'!$E$4:$HF$4, 0) )</f>
        <v>706</v>
      </c>
      <c r="DG204" s="41">
        <f>INDEX('2013'!$E$7:$HF$37,  MATCH(DB204, '2013'!$A$7:$A$37, 0), MATCH(DB186, '2013'!$E$4:$HF$4, 0) )</f>
        <v>621</v>
      </c>
      <c r="DH204" s="41">
        <f>INDEX('2014'!$E$7:$HF$37,  MATCH(DB204, '2014'!$A$7:$A$37, 0), MATCH(DB186, '2014'!$E$4:$HF$4, 0) )</f>
        <v>643</v>
      </c>
      <c r="DI204" s="41">
        <f>INDEX('2015'!$E$7:$HF$37,  MATCH(DB204, '2015'!$A$7:$A$37, 0), MATCH(DB186, '2015'!$E$4:$HF$4, 0) )</f>
        <v>740</v>
      </c>
      <c r="DJ204" s="41">
        <f>INDEX('2016'!$E$7:$HF$37,  MATCH(DB204, '2016'!$A$7:$A$37, 0), MATCH(DB186, '2016'!$E$4:$HF$4, 0) )</f>
        <v>793</v>
      </c>
      <c r="DK204" s="41">
        <f>INDEX('2017'!$E$7:$HF$37,  MATCH(DB204, '2017'!$A$7:$A$37, 0), MATCH(DB186, '2017'!$E$4:$HF$4, 0) )</f>
        <v>793</v>
      </c>
      <c r="DL204" s="41">
        <f>INDEX('2018'!$E$7:$HF$37,  MATCH(DB204, '2018'!$A$7:$A$37, 0), MATCH(DB186, '2018'!$E$4:$HF$4, 0) )</f>
        <v>803</v>
      </c>
      <c r="DM204" s="41">
        <f>INDEX('2019'!$E$7:$HF$37,  MATCH(DB204, '2019'!$A$7:$A$37, 0), MATCH(DB186, '2019'!$E$4:$HF$4, 0) )</f>
        <v>616</v>
      </c>
      <c r="DO204" s="9">
        <f t="shared" ref="DO204:DP204" si="3388">DO22</f>
        <v>11</v>
      </c>
      <c r="DP204" s="18" t="str">
        <f t="shared" si="3388"/>
        <v>Davis</v>
      </c>
      <c r="DQ204" s="41">
        <f>INDEX('2010'!$E$7:$HF$37,  MATCH(DO204, '2010'!$A$7:$A$37, 0), MATCH(DO186, '2010'!$E$4:$HF$4, 0) )</f>
        <v>854</v>
      </c>
      <c r="DR204" s="41">
        <f>INDEX('2011'!$E$7:$HF$37,  MATCH(DO204, '2011'!$A$7:$A$37, 0), MATCH(DO186, '2011'!$E$4:$HF$4, 0) )</f>
        <v>728</v>
      </c>
      <c r="DS204" s="41">
        <f>INDEX('2012'!$E$7:$HF$37,  MATCH(DO204, '2012'!$A$7:$A$37, 0), MATCH(DO186, '2012'!$E$4:$HF$4, 0) )</f>
        <v>836</v>
      </c>
      <c r="DT204" s="41">
        <f>INDEX('2013'!$E$7:$HF$37,  MATCH(DO204, '2013'!$A$7:$A$37, 0), MATCH(DO186, '2013'!$E$4:$HF$4, 0) )</f>
        <v>754</v>
      </c>
      <c r="DU204" s="41">
        <f>INDEX('2014'!$E$7:$HF$37,  MATCH(DO204, '2014'!$A$7:$A$37, 0), MATCH(DO186, '2014'!$E$4:$HF$4, 0) )</f>
        <v>806</v>
      </c>
      <c r="DV204" s="41">
        <f>INDEX('2015'!$E$7:$HF$37,  MATCH(DO204, '2015'!$A$7:$A$37, 0), MATCH(DO186, '2015'!$E$4:$HF$4, 0) )</f>
        <v>852</v>
      </c>
      <c r="DW204" s="41">
        <f>INDEX('2016'!$E$7:$HF$37,  MATCH(DO204, '2016'!$A$7:$A$37, 0), MATCH(DO186, '2016'!$E$4:$HF$4, 0) )</f>
        <v>818</v>
      </c>
      <c r="DX204" s="41">
        <f>INDEX('2017'!$E$7:$HF$37,  MATCH(DO204, '2017'!$A$7:$A$37, 0), MATCH(DO186, '2017'!$E$4:$HF$4, 0) )</f>
        <v>770</v>
      </c>
      <c r="DY204" s="41">
        <f>INDEX('2018'!$E$7:$HF$37,  MATCH(DO204, '2018'!$A$7:$A$37, 0), MATCH(DO186, '2018'!$E$4:$HF$4, 0) )</f>
        <v>998</v>
      </c>
      <c r="DZ204" s="41">
        <f>INDEX('2019'!$E$7:$HF$37,  MATCH(DO204, '2019'!$A$7:$A$37, 0), MATCH(DO186, '2019'!$E$4:$HF$4, 0) )</f>
        <v>1011</v>
      </c>
      <c r="EB204" s="9">
        <f t="shared" ref="EB204:EC204" si="3389">EB22</f>
        <v>11</v>
      </c>
      <c r="EC204" s="18" t="str">
        <f t="shared" si="3389"/>
        <v>Davis</v>
      </c>
      <c r="ED204" s="41">
        <f>INDEX('2010'!$E$7:$HF$37,  MATCH(EB204, '2010'!$A$7:$A$37, 0), MATCH(EB186, '2010'!$E$4:$HF$4, 0) )</f>
        <v>1047</v>
      </c>
      <c r="EE204" s="41">
        <f>INDEX('2011'!$E$7:$HF$37,  MATCH(EB204, '2011'!$A$7:$A$37, 0), MATCH(EB186, '2011'!$E$4:$HF$4, 0) )</f>
        <v>1098</v>
      </c>
      <c r="EF204" s="41">
        <f>INDEX('2012'!$E$7:$HF$37,  MATCH(EB204, '2012'!$A$7:$A$37, 0), MATCH(EB186, '2012'!$E$4:$HF$4, 0) )</f>
        <v>1048</v>
      </c>
      <c r="EG204" s="41">
        <f>INDEX('2013'!$E$7:$HF$37,  MATCH(EB204, '2013'!$A$7:$A$37, 0), MATCH(EB186, '2013'!$E$4:$HF$4, 0) )</f>
        <v>989</v>
      </c>
      <c r="EH204" s="41">
        <f>INDEX('2014'!$E$7:$HF$37,  MATCH(EB204, '2014'!$A$7:$A$37, 0), MATCH(EB186, '2014'!$E$4:$HF$4, 0) )</f>
        <v>970</v>
      </c>
      <c r="EI204" s="41">
        <f>INDEX('2015'!$E$7:$HF$37,  MATCH(EB204, '2015'!$A$7:$A$37, 0), MATCH(EB186, '2015'!$E$4:$HF$4, 0) )</f>
        <v>1032</v>
      </c>
      <c r="EJ204" s="41">
        <f>INDEX('2016'!$E$7:$HF$37,  MATCH(EB204, '2016'!$A$7:$A$37, 0), MATCH(EB186, '2016'!$E$4:$HF$4, 0) )</f>
        <v>1143</v>
      </c>
      <c r="EK204" s="41">
        <f>INDEX('2017'!$E$7:$HF$37,  MATCH(EB204, '2017'!$A$7:$A$37, 0), MATCH(EB186, '2017'!$E$4:$HF$4, 0) )</f>
        <v>980</v>
      </c>
      <c r="EL204" s="41">
        <f>INDEX('2018'!$E$7:$HF$37,  MATCH(EB204, '2018'!$A$7:$A$37, 0), MATCH(EB186, '2018'!$E$4:$HF$4, 0) )</f>
        <v>1207</v>
      </c>
      <c r="EM204" s="41">
        <f>INDEX('2019'!$E$7:$HF$37,  MATCH(EB204, '2019'!$A$7:$A$37, 0), MATCH(EB186, '2019'!$E$4:$HF$4, 0) )</f>
        <v>1089</v>
      </c>
      <c r="EO204" s="9">
        <f t="shared" ref="EO204:EP204" si="3390">EO22</f>
        <v>11</v>
      </c>
      <c r="EP204" s="18" t="str">
        <f t="shared" si="3390"/>
        <v>Davis</v>
      </c>
      <c r="EQ204" s="41">
        <f>INDEX('2010'!$E$7:$HF$37,  MATCH(EO204, '2010'!$A$7:$A$37, 0), MATCH(EO186, '2010'!$E$4:$HF$4, 0) )</f>
        <v>763</v>
      </c>
      <c r="ER204" s="41">
        <f>INDEX('2011'!$E$7:$HF$37,  MATCH(EO204, '2011'!$A$7:$A$37, 0), MATCH(EO186, '2011'!$E$4:$HF$4, 0) )</f>
        <v>748</v>
      </c>
      <c r="ES204" s="41">
        <f>INDEX('2012'!$E$7:$HF$37,  MATCH(EO204, '2012'!$A$7:$A$37, 0), MATCH(EO186, '2012'!$E$4:$HF$4, 0) )</f>
        <v>909</v>
      </c>
      <c r="ET204" s="41">
        <f>INDEX('2013'!$E$7:$HF$37,  MATCH(EO204, '2013'!$A$7:$A$37, 0), MATCH(EO186, '2013'!$E$4:$HF$4, 0) )</f>
        <v>841</v>
      </c>
      <c r="EU204" s="41">
        <f>INDEX('2014'!$E$7:$HF$37,  MATCH(EO204, '2014'!$A$7:$A$37, 0), MATCH(EO186, '2014'!$E$4:$HF$4, 0) )</f>
        <v>876</v>
      </c>
      <c r="EV204" s="41">
        <f>INDEX('2015'!$E$7:$HF$37,  MATCH(EO204, '2015'!$A$7:$A$37, 0), MATCH(EO186, '2015'!$E$4:$HF$4, 0) )</f>
        <v>885</v>
      </c>
      <c r="EW204" s="41">
        <f>INDEX('2016'!$E$7:$HF$37,  MATCH(EO204, '2016'!$A$7:$A$37, 0), MATCH(EO186, '2016'!$E$4:$HF$4, 0) )</f>
        <v>1046</v>
      </c>
      <c r="EX204" s="41">
        <f>INDEX('2017'!$E$7:$HF$37,  MATCH(EO204, '2017'!$A$7:$A$37, 0), MATCH(EO186, '2017'!$E$4:$HF$4, 0) )</f>
        <v>754</v>
      </c>
      <c r="EY204" s="41">
        <f>INDEX('2018'!$E$7:$HF$37,  MATCH(EO204, '2018'!$A$7:$A$37, 0), MATCH(EO186, '2018'!$E$4:$HF$4, 0) )</f>
        <v>968</v>
      </c>
      <c r="EZ204" s="41">
        <f>INDEX('2019'!$E$7:$HF$37,  MATCH(EO204, '2019'!$A$7:$A$37, 0), MATCH(EO186, '2019'!$E$4:$HF$4, 0) )</f>
        <v>800</v>
      </c>
      <c r="FB204" s="9">
        <f t="shared" ref="FB204:FC204" si="3391">FB22</f>
        <v>11</v>
      </c>
      <c r="FC204" s="18" t="str">
        <f t="shared" si="3391"/>
        <v>Davis</v>
      </c>
      <c r="FD204" s="41">
        <f>INDEX('2010'!$E$7:$HF$37,  MATCH(FB204, '2010'!$A$7:$A$37, 0), MATCH(FB186, '2010'!$E$4:$HF$4, 0) )</f>
        <v>625</v>
      </c>
      <c r="FE204" s="41">
        <f>INDEX('2011'!$E$7:$HF$37,  MATCH(FB204, '2011'!$A$7:$A$37, 0), MATCH(FB186, '2011'!$E$4:$HF$4, 0) )</f>
        <v>507</v>
      </c>
      <c r="FF204" s="41">
        <f>INDEX('2012'!$E$7:$HF$37,  MATCH(FB204, '2012'!$A$7:$A$37, 0), MATCH(FB186, '2012'!$E$4:$HF$4, 0) )</f>
        <v>435</v>
      </c>
      <c r="FG204" s="41">
        <f>INDEX('2013'!$E$7:$HF$37,  MATCH(FB204, '2013'!$A$7:$A$37, 0), MATCH(FB186, '2013'!$E$4:$HF$4, 0) )</f>
        <v>584</v>
      </c>
      <c r="FH204" s="41">
        <f>INDEX('2014'!$E$7:$HF$37,  MATCH(FB204, '2014'!$A$7:$A$37, 0), MATCH(FB186, '2014'!$E$4:$HF$4, 0) )</f>
        <v>515</v>
      </c>
      <c r="FI204" s="41">
        <f>INDEX('2015'!$E$7:$HF$37,  MATCH(FB204, '2015'!$A$7:$A$37, 0), MATCH(FB186, '2015'!$E$4:$HF$4, 0) )</f>
        <v>542</v>
      </c>
      <c r="FJ204" s="41">
        <f>INDEX('2016'!$E$7:$HF$37,  MATCH(FB204, '2016'!$A$7:$A$37, 0), MATCH(FB186, '2016'!$E$4:$HF$4, 0) )</f>
        <v>719</v>
      </c>
      <c r="FK204" s="41">
        <f>INDEX('2017'!$E$7:$HF$37,  MATCH(FB204, '2017'!$A$7:$A$37, 0), MATCH(FB186, '2017'!$E$4:$HF$4, 0) )</f>
        <v>630</v>
      </c>
      <c r="FL204" s="41">
        <f>INDEX('2018'!$E$7:$HF$37,  MATCH(FB204, '2018'!$A$7:$A$37, 0), MATCH(FB186, '2018'!$E$4:$HF$4, 0) )</f>
        <v>663</v>
      </c>
      <c r="FM204" s="41">
        <f>INDEX('2019'!$E$7:$HF$37,  MATCH(FB204, '2019'!$A$7:$A$37, 0), MATCH(FB186, '2019'!$E$4:$HF$4, 0) )</f>
        <v>597</v>
      </c>
      <c r="FO204" s="9">
        <f t="shared" ref="FO204:FP204" si="3392">FO22</f>
        <v>11</v>
      </c>
      <c r="FP204" s="18" t="str">
        <f t="shared" si="3392"/>
        <v>Davis</v>
      </c>
      <c r="FQ204" s="41">
        <f>INDEX('2010'!$E$7:$HF$37,  MATCH(FO204, '2010'!$A$7:$A$37, 0), MATCH(FO186, '2010'!$E$4:$HF$4, 0) )</f>
        <v>754</v>
      </c>
      <c r="FR204" s="41">
        <f>INDEX('2011'!$E$7:$HF$37,  MATCH(FO204, '2011'!$A$7:$A$37, 0), MATCH(FO186, '2011'!$E$4:$HF$4, 0) )</f>
        <v>763</v>
      </c>
      <c r="FS204" s="41">
        <f>INDEX('2012'!$E$7:$HF$37,  MATCH(FO204, '2012'!$A$7:$A$37, 0), MATCH(FO186, '2012'!$E$4:$HF$4, 0) )</f>
        <v>681</v>
      </c>
      <c r="FT204" s="41">
        <f>INDEX('2013'!$E$7:$HF$37,  MATCH(FO204, '2013'!$A$7:$A$37, 0), MATCH(FO186, '2013'!$E$4:$HF$4, 0) )</f>
        <v>684</v>
      </c>
      <c r="FU204" s="41">
        <f>INDEX('2014'!$E$7:$HF$37,  MATCH(FO204, '2014'!$A$7:$A$37, 0), MATCH(FO186, '2014'!$E$4:$HF$4, 0) )</f>
        <v>789</v>
      </c>
      <c r="FV204" s="41">
        <f>INDEX('2015'!$E$7:$HF$37,  MATCH(FO204, '2015'!$A$7:$A$37, 0), MATCH(FO186, '2015'!$E$4:$HF$4, 0) )</f>
        <v>890</v>
      </c>
      <c r="FW204" s="41">
        <f>INDEX('2016'!$E$7:$HF$37,  MATCH(FO204, '2016'!$A$7:$A$37, 0), MATCH(FO186, '2016'!$E$4:$HF$4, 0) )</f>
        <v>786</v>
      </c>
      <c r="FX204" s="41">
        <f>INDEX('2017'!$E$7:$HF$37,  MATCH(FO204, '2017'!$A$7:$A$37, 0), MATCH(FO186, '2017'!$E$4:$HF$4, 0) )</f>
        <v>675</v>
      </c>
      <c r="FY204" s="41">
        <f>INDEX('2018'!$E$7:$HF$37,  MATCH(FO204, '2018'!$A$7:$A$37, 0), MATCH(FO186, '2018'!$E$4:$HF$4, 0) )</f>
        <v>751</v>
      </c>
      <c r="FZ204" s="41">
        <f>INDEX('2019'!$E$7:$HF$37,  MATCH(FO204, '2019'!$A$7:$A$37, 0), MATCH(FO186, '2019'!$E$4:$HF$4, 0) )</f>
        <v>721</v>
      </c>
      <c r="GB204" s="9">
        <f t="shared" ref="GB204:GC204" si="3393">GB22</f>
        <v>11</v>
      </c>
      <c r="GC204" s="18" t="str">
        <f t="shared" si="3393"/>
        <v>Davis</v>
      </c>
      <c r="GD204" s="41">
        <f>INDEX('2010'!$E$7:$HF$37,  MATCH(GB204, '2010'!$A$7:$A$37, 0), MATCH(GB186, '2010'!$E$4:$HF$4, 0) )</f>
        <v>380</v>
      </c>
      <c r="GE204" s="41">
        <f>INDEX('2011'!$E$7:$HF$37,  MATCH(GB204, '2011'!$A$7:$A$37, 0), MATCH(GB186, '2011'!$E$4:$HF$4, 0) )</f>
        <v>320</v>
      </c>
      <c r="GF204" s="41">
        <f>INDEX('2012'!$E$7:$HF$37,  MATCH(GB204, '2012'!$A$7:$A$37, 0), MATCH(GB186, '2012'!$E$4:$HF$4, 0) )</f>
        <v>373</v>
      </c>
      <c r="GG204" s="41">
        <f>INDEX('2013'!$E$7:$HF$37,  MATCH(GB204, '2013'!$A$7:$A$37, 0), MATCH(GB186, '2013'!$E$4:$HF$4, 0) )</f>
        <v>272</v>
      </c>
      <c r="GH204" s="41">
        <f>INDEX('2014'!$E$7:$HF$37,  MATCH(GB204, '2014'!$A$7:$A$37, 0), MATCH(GB186, '2014'!$E$4:$HF$4, 0) )</f>
        <v>349</v>
      </c>
      <c r="GI204" s="41">
        <f>INDEX('2015'!$E$7:$HF$37,  MATCH(GB204, '2015'!$A$7:$A$37, 0), MATCH(GB186, '2015'!$E$4:$HF$4, 0) )</f>
        <v>336</v>
      </c>
      <c r="GJ204" s="41">
        <f>INDEX('2016'!$E$7:$HF$37,  MATCH(GB204, '2016'!$A$7:$A$37, 0), MATCH(GB186, '2016'!$E$4:$HF$4, 0) )</f>
        <v>292</v>
      </c>
      <c r="GK204" s="41">
        <f>INDEX('2017'!$E$7:$HF$37,  MATCH(GB204, '2017'!$A$7:$A$37, 0), MATCH(GB186, '2017'!$E$4:$HF$4, 0) )</f>
        <v>324</v>
      </c>
      <c r="GL204" s="41">
        <f>INDEX('2018'!$E$7:$HF$37,  MATCH(GB204, '2018'!$A$7:$A$37, 0), MATCH(GB186, '2018'!$E$4:$HF$4, 0) )</f>
        <v>300</v>
      </c>
      <c r="GM204" s="41">
        <f>INDEX('2019'!$E$7:$HF$37,  MATCH(GB204, '2019'!$A$7:$A$37, 0), MATCH(GB186, '2019'!$E$4:$HF$4, 0) )</f>
        <v>311</v>
      </c>
    </row>
    <row r="205" spans="2:195" x14ac:dyDescent="0.25">
      <c r="B205" s="9">
        <f t="shared" ref="B205:C205" si="3394">B23</f>
        <v>13</v>
      </c>
      <c r="C205" s="18" t="str">
        <f t="shared" si="3394"/>
        <v>Duchesne</v>
      </c>
      <c r="D205" s="41">
        <f>INDEX('2010'!$E$7:$HF$37,  MATCH(B205, '2010'!$A$7:$A$37, 0), MATCH(B186, '2010'!$E$4:$HF$4, 0) )</f>
        <v>283</v>
      </c>
      <c r="E205" s="41">
        <f>INDEX('2011'!$E$7:$HF$37,  MATCH(B205, '2011'!$A$7:$A$37, 0), MATCH(B186, '2011'!$E$4:$HF$4, 0) )</f>
        <v>330</v>
      </c>
      <c r="F205" s="41">
        <f>INDEX('2012'!$E$7:$HF$37,  MATCH(B205, '2012'!$A$7:$A$37, 0), MATCH(B186, '2012'!$E$4:$HF$4, 0) )</f>
        <v>213</v>
      </c>
      <c r="G205" s="41">
        <f>INDEX('2013'!$E$7:$HF$37,  MATCH(B205, '2013'!$A$7:$A$37, 0), MATCH(B186, '2013'!$E$4:$HF$4, 0) )</f>
        <v>269</v>
      </c>
      <c r="H205" s="41">
        <f>INDEX('2014'!$E$7:$HF$37,  MATCH(B205, '2014'!$A$7:$A$37, 0), MATCH(B186, '2014'!$E$4:$HF$4, 0) )</f>
        <v>285</v>
      </c>
      <c r="I205" s="41">
        <f>INDEX('2015'!$E$7:$HF$37,  MATCH(B205, '2015'!$A$7:$A$37, 0), MATCH(B186, '2015'!$E$4:$HF$4, 0) )</f>
        <v>232</v>
      </c>
      <c r="J205" s="41">
        <f>INDEX('2016'!$E$7:$HF$37,  MATCH(B205, '2016'!$A$7:$A$37, 0), MATCH(B186, '2016'!$E$4:$HF$4, 0) )</f>
        <v>211</v>
      </c>
      <c r="K205" s="41">
        <f>INDEX('2017'!$E$7:$HF$37,  MATCH(B205, '2017'!$A$7:$A$37, 0), MATCH(B186, '2017'!$E$4:$HF$4, 0) )</f>
        <v>199</v>
      </c>
      <c r="L205" s="41">
        <f>INDEX('2018'!$E$7:$HF$37,  MATCH(B205, '2018'!$A$7:$A$37, 0), MATCH(B186, '2018'!$E$4:$HF$4, 0) )</f>
        <v>183</v>
      </c>
      <c r="M205" s="41">
        <f>INDEX('2019'!$E$7:$HF$37,  MATCH(B205, '2019'!$A$7:$A$37, 0), MATCH(B186, '2019'!$E$4:$HF$4, 0) )</f>
        <v>233</v>
      </c>
      <c r="O205" s="9">
        <f t="shared" ref="O205:P205" si="3395">O23</f>
        <v>13</v>
      </c>
      <c r="P205" s="18" t="str">
        <f t="shared" si="3395"/>
        <v>Duchesne</v>
      </c>
      <c r="Q205" s="41">
        <f>INDEX('2010'!$E$7:$HF$37,  MATCH(O205, '2010'!$A$7:$A$37, 0), MATCH(O186, '2010'!$E$4:$HF$4, 0) )</f>
        <v>177</v>
      </c>
      <c r="R205" s="41">
        <f>INDEX('2011'!$E$7:$HF$37,  MATCH(O205, '2011'!$A$7:$A$37, 0), MATCH(O186, '2011'!$E$4:$HF$4, 0) )</f>
        <v>193</v>
      </c>
      <c r="S205" s="41">
        <f>INDEX('2012'!$E$7:$HF$37,  MATCH(O205, '2012'!$A$7:$A$37, 0), MATCH(O186, '2012'!$E$4:$HF$4, 0) )</f>
        <v>217</v>
      </c>
      <c r="T205" s="41">
        <f>INDEX('2013'!$E$7:$HF$37,  MATCH(O205, '2013'!$A$7:$A$37, 0), MATCH(O186, '2013'!$E$4:$HF$4, 0) )</f>
        <v>173</v>
      </c>
      <c r="U205" s="41">
        <f>INDEX('2014'!$E$7:$HF$37,  MATCH(O205, '2014'!$A$7:$A$37, 0), MATCH(O186, '2014'!$E$4:$HF$4, 0) )</f>
        <v>165</v>
      </c>
      <c r="V205" s="41">
        <f>INDEX('2015'!$E$7:$HF$37,  MATCH(O205, '2015'!$A$7:$A$37, 0), MATCH(O186, '2015'!$E$4:$HF$4, 0) )</f>
        <v>166</v>
      </c>
      <c r="W205" s="41">
        <f>INDEX('2016'!$E$7:$HF$37,  MATCH(O205, '2016'!$A$7:$A$37, 0), MATCH(O186, '2016'!$E$4:$HF$4, 0) )</f>
        <v>171</v>
      </c>
      <c r="X205" s="41">
        <f>INDEX('2017'!$E$7:$HF$37,  MATCH(O205, '2017'!$A$7:$A$37, 0), MATCH(O186, '2017'!$E$4:$HF$4, 0) )</f>
        <v>179</v>
      </c>
      <c r="Y205" s="41">
        <f>INDEX('2018'!$E$7:$HF$37,  MATCH(O205, '2018'!$A$7:$A$37, 0), MATCH(O186, '2018'!$E$4:$HF$4, 0) )</f>
        <v>148</v>
      </c>
      <c r="Z205" s="41">
        <f>INDEX('2019'!$E$7:$HF$37,  MATCH(O205, '2019'!$A$7:$A$37, 0), MATCH(O186, '2019'!$E$4:$HF$4, 0) )</f>
        <v>141</v>
      </c>
      <c r="AB205" s="9">
        <f t="shared" ref="AB205:AC205" si="3396">AB23</f>
        <v>13</v>
      </c>
      <c r="AC205" s="18" t="str">
        <f t="shared" si="3396"/>
        <v>Duchesne</v>
      </c>
      <c r="AD205" s="41">
        <f>INDEX('2010'!$E$7:$HF$37,  MATCH(AB205, '2010'!$A$7:$A$37, 0), MATCH(AB186, '2010'!$E$4:$HF$4, 0) )</f>
        <v>124</v>
      </c>
      <c r="AE205" s="41">
        <f>INDEX('2011'!$E$7:$HF$37,  MATCH(AB205, '2011'!$A$7:$A$37, 0), MATCH(AB186, '2011'!$E$4:$HF$4, 0) )</f>
        <v>131</v>
      </c>
      <c r="AF205" s="41">
        <f>INDEX('2012'!$E$7:$HF$37,  MATCH(AB205, '2012'!$A$7:$A$37, 0), MATCH(AB186, '2012'!$E$4:$HF$4, 0) )</f>
        <v>105</v>
      </c>
      <c r="AG205" s="41">
        <f>INDEX('2013'!$E$7:$HF$37,  MATCH(AB205, '2013'!$A$7:$A$37, 0), MATCH(AB186, '2013'!$E$4:$HF$4, 0) )</f>
        <v>91</v>
      </c>
      <c r="AH205" s="41">
        <f>INDEX('2014'!$E$7:$HF$37,  MATCH(AB205, '2014'!$A$7:$A$37, 0), MATCH(AB186, '2014'!$E$4:$HF$4, 0) )</f>
        <v>113</v>
      </c>
      <c r="AI205" s="41">
        <f>INDEX('2015'!$E$7:$HF$37,  MATCH(AB205, '2015'!$A$7:$A$37, 0), MATCH(AB186, '2015'!$E$4:$HF$4, 0) )</f>
        <v>99</v>
      </c>
      <c r="AJ205" s="41">
        <f>INDEX('2016'!$E$7:$HF$37,  MATCH(AB205, '2016'!$A$7:$A$37, 0), MATCH(AB186, '2016'!$E$4:$HF$4, 0) )</f>
        <v>97</v>
      </c>
      <c r="AK205" s="41">
        <f>INDEX('2017'!$E$7:$HF$37,  MATCH(AB205, '2017'!$A$7:$A$37, 0), MATCH(AB186, '2017'!$E$4:$HF$4, 0) )</f>
        <v>97</v>
      </c>
      <c r="AL205" s="41">
        <f>INDEX('2018'!$E$7:$HF$37,  MATCH(AB205, '2018'!$A$7:$A$37, 0), MATCH(AB186, '2018'!$E$4:$HF$4, 0) )</f>
        <v>95</v>
      </c>
      <c r="AM205" s="41">
        <f>INDEX('2019'!$E$7:$HF$37,  MATCH(AB205, '2019'!$A$7:$A$37, 0), MATCH(AB186, '2019'!$E$4:$HF$4, 0) )</f>
        <v>108</v>
      </c>
      <c r="AO205" s="9">
        <f t="shared" ref="AO205:AP205" si="3397">AO23</f>
        <v>13</v>
      </c>
      <c r="AP205" s="18" t="str">
        <f t="shared" si="3397"/>
        <v>Duchesne</v>
      </c>
      <c r="AQ205" s="41">
        <f>INDEX('2010'!$E$7:$HF$37,  MATCH(AO205, '2010'!$A$7:$A$37, 0), MATCH(AO186, '2010'!$E$4:$HF$4, 0) )</f>
        <v>75</v>
      </c>
      <c r="AR205" s="41">
        <f>INDEX('2011'!$E$7:$HF$37,  MATCH(AO205, '2011'!$A$7:$A$37, 0), MATCH(AO186, '2011'!$E$4:$HF$4, 0) )</f>
        <v>67</v>
      </c>
      <c r="AS205" s="41">
        <f>INDEX('2012'!$E$7:$HF$37,  MATCH(AO205, '2012'!$A$7:$A$37, 0), MATCH(AO186, '2012'!$E$4:$HF$4, 0) )</f>
        <v>65</v>
      </c>
      <c r="AT205" s="41">
        <f>INDEX('2013'!$E$7:$HF$37,  MATCH(AO205, '2013'!$A$7:$A$37, 0), MATCH(AO186, '2013'!$E$4:$HF$4, 0) )</f>
        <v>69</v>
      </c>
      <c r="AU205" s="41">
        <f>INDEX('2014'!$E$7:$HF$37,  MATCH(AO205, '2014'!$A$7:$A$37, 0), MATCH(AO186, '2014'!$E$4:$HF$4, 0) )</f>
        <v>57</v>
      </c>
      <c r="AV205" s="41">
        <f>INDEX('2015'!$E$7:$HF$37,  MATCH(AO205, '2015'!$A$7:$A$37, 0), MATCH(AO186, '2015'!$E$4:$HF$4, 0) )</f>
        <v>63</v>
      </c>
      <c r="AW205" s="41">
        <f>INDEX('2016'!$E$7:$HF$37,  MATCH(AO205, '2016'!$A$7:$A$37, 0), MATCH(AO186, '2016'!$E$4:$HF$4, 0) )</f>
        <v>56</v>
      </c>
      <c r="AX205" s="41">
        <f>INDEX('2017'!$E$7:$HF$37,  MATCH(AO205, '2017'!$A$7:$A$37, 0), MATCH(AO186, '2017'!$E$4:$HF$4, 0) )</f>
        <v>47</v>
      </c>
      <c r="AY205" s="41">
        <f>INDEX('2018'!$E$7:$HF$37,  MATCH(AO205, '2018'!$A$7:$A$37, 0), MATCH(AO186, '2018'!$E$4:$HF$4, 0) )</f>
        <v>59</v>
      </c>
      <c r="AZ205" s="41">
        <f>INDEX('2019'!$E$7:$HF$37,  MATCH(AO205, '2019'!$A$7:$A$37, 0), MATCH(AO186, '2019'!$E$4:$HF$4, 0) )</f>
        <v>67</v>
      </c>
      <c r="BB205" s="9">
        <f t="shared" ref="BB205:BC205" si="3398">BB23</f>
        <v>13</v>
      </c>
      <c r="BC205" s="18" t="str">
        <f t="shared" si="3398"/>
        <v>Duchesne</v>
      </c>
      <c r="BD205" s="41">
        <f>INDEX('2010'!$E$7:$HF$37,  MATCH(BB205, '2010'!$A$7:$A$37, 0), MATCH(BB186, '2010'!$E$4:$HF$4, 0) )</f>
        <v>59</v>
      </c>
      <c r="BE205" s="41">
        <f>INDEX('2011'!$E$7:$HF$37,  MATCH(BB205, '2011'!$A$7:$A$37, 0), MATCH(BB186, '2011'!$E$4:$HF$4, 0) )</f>
        <v>78</v>
      </c>
      <c r="BF205" s="41">
        <f>INDEX('2012'!$E$7:$HF$37,  MATCH(BB205, '2012'!$A$7:$A$37, 0), MATCH(BB186, '2012'!$E$4:$HF$4, 0) )</f>
        <v>86</v>
      </c>
      <c r="BG205" s="41">
        <f>INDEX('2013'!$E$7:$HF$37,  MATCH(BB205, '2013'!$A$7:$A$37, 0), MATCH(BB186, '2013'!$E$4:$HF$4, 0) )</f>
        <v>68</v>
      </c>
      <c r="BH205" s="41">
        <f>INDEX('2014'!$E$7:$HF$37,  MATCH(BB205, '2014'!$A$7:$A$37, 0), MATCH(BB186, '2014'!$E$4:$HF$4, 0) )</f>
        <v>49</v>
      </c>
      <c r="BI205" s="41">
        <f>INDEX('2015'!$E$7:$HF$37,  MATCH(BB205, '2015'!$A$7:$A$37, 0), MATCH(BB186, '2015'!$E$4:$HF$4, 0) )</f>
        <v>50</v>
      </c>
      <c r="BJ205" s="41">
        <f>INDEX('2016'!$E$7:$HF$37,  MATCH(BB205, '2016'!$A$7:$A$37, 0), MATCH(BB186, '2016'!$E$4:$HF$4, 0) )</f>
        <v>46</v>
      </c>
      <c r="BK205" s="41">
        <f>INDEX('2017'!$E$7:$HF$37,  MATCH(BB205, '2017'!$A$7:$A$37, 0), MATCH(BB186, '2017'!$E$4:$HF$4, 0) )</f>
        <v>44</v>
      </c>
      <c r="BL205" s="41">
        <f>INDEX('2018'!$E$7:$HF$37,  MATCH(BB205, '2018'!$A$7:$A$37, 0), MATCH(BB186, '2018'!$E$4:$HF$4, 0) )</f>
        <v>62</v>
      </c>
      <c r="BM205" s="41">
        <f>INDEX('2019'!$E$7:$HF$37,  MATCH(BB205, '2019'!$A$7:$A$37, 0), MATCH(BB186, '2019'!$E$4:$HF$4, 0) )</f>
        <v>59</v>
      </c>
      <c r="BO205" s="9">
        <f t="shared" ref="BO205:BP205" si="3399">BO23</f>
        <v>13</v>
      </c>
      <c r="BP205" s="18" t="str">
        <f t="shared" si="3399"/>
        <v>Duchesne</v>
      </c>
      <c r="BQ205" s="41">
        <f>INDEX('2010'!$E$7:$HF$37,  MATCH(BO205, '2010'!$A$7:$A$37, 0), MATCH(BO186, '2010'!$E$4:$HF$4, 0) )</f>
        <v>181</v>
      </c>
      <c r="BR205" s="41">
        <f>INDEX('2011'!$E$7:$HF$37,  MATCH(BO205, '2011'!$A$7:$A$37, 0), MATCH(BO186, '2011'!$E$4:$HF$4, 0) )</f>
        <v>168</v>
      </c>
      <c r="BS205" s="41">
        <f>INDEX('2012'!$E$7:$HF$37,  MATCH(BO205, '2012'!$A$7:$A$37, 0), MATCH(BO186, '2012'!$E$4:$HF$4, 0) )</f>
        <v>171</v>
      </c>
      <c r="BT205" s="41">
        <f>INDEX('2013'!$E$7:$HF$37,  MATCH(BO205, '2013'!$A$7:$A$37, 0), MATCH(BO186, '2013'!$E$4:$HF$4, 0) )</f>
        <v>153</v>
      </c>
      <c r="BU205" s="41">
        <f>INDEX('2014'!$E$7:$HF$37,  MATCH(BO205, '2014'!$A$7:$A$37, 0), MATCH(BO186, '2014'!$E$4:$HF$4, 0) )</f>
        <v>119</v>
      </c>
      <c r="BV205" s="41">
        <f>INDEX('2015'!$E$7:$HF$37,  MATCH(BO205, '2015'!$A$7:$A$37, 0), MATCH(BO186, '2015'!$E$4:$HF$4, 0) )</f>
        <v>100</v>
      </c>
      <c r="BW205" s="41">
        <f>INDEX('2016'!$E$7:$HF$37,  MATCH(BO205, '2016'!$A$7:$A$37, 0), MATCH(BO186, '2016'!$E$4:$HF$4, 0) )</f>
        <v>101</v>
      </c>
      <c r="BX205" s="41">
        <f>INDEX('2017'!$E$7:$HF$37,  MATCH(BO205, '2017'!$A$7:$A$37, 0), MATCH(BO186, '2017'!$E$4:$HF$4, 0) )</f>
        <v>99</v>
      </c>
      <c r="BY205" s="41">
        <f>INDEX('2018'!$E$7:$HF$37,  MATCH(BO205, '2018'!$A$7:$A$37, 0), MATCH(BO186, '2018'!$E$4:$HF$4, 0) )</f>
        <v>97</v>
      </c>
      <c r="BZ205" s="41">
        <f>INDEX('2019'!$E$7:$HF$37,  MATCH(BO205, '2019'!$A$7:$A$37, 0), MATCH(BO186, '2019'!$E$4:$HF$4, 0) )</f>
        <v>98</v>
      </c>
      <c r="CB205" s="9">
        <f t="shared" ref="CB205:CC205" si="3400">CB23</f>
        <v>13</v>
      </c>
      <c r="CC205" s="18" t="str">
        <f t="shared" si="3400"/>
        <v>Duchesne</v>
      </c>
      <c r="CD205" s="41">
        <f>INDEX('2010'!$E$7:$HF$37,  MATCH(CB205, '2010'!$A$7:$A$37, 0), MATCH(CB186, '2010'!$E$4:$HF$4, 0) )</f>
        <v>135</v>
      </c>
      <c r="CE205" s="41">
        <f>INDEX('2011'!$E$7:$HF$37,  MATCH(CB205, '2011'!$A$7:$A$37, 0), MATCH(CB186, '2011'!$E$4:$HF$4, 0) )</f>
        <v>122</v>
      </c>
      <c r="CF205" s="41">
        <f>INDEX('2012'!$E$7:$HF$37,  MATCH(CB205, '2012'!$A$7:$A$37, 0), MATCH(CB186, '2012'!$E$4:$HF$4, 0) )</f>
        <v>130</v>
      </c>
      <c r="CG205" s="41">
        <f>INDEX('2013'!$E$7:$HF$37,  MATCH(CB205, '2013'!$A$7:$A$37, 0), MATCH(CB186, '2013'!$E$4:$HF$4, 0) )</f>
        <v>90</v>
      </c>
      <c r="CH205" s="41">
        <f>INDEX('2014'!$E$7:$HF$37,  MATCH(CB205, '2014'!$A$7:$A$37, 0), MATCH(CB186, '2014'!$E$4:$HF$4, 0) )</f>
        <v>116</v>
      </c>
      <c r="CI205" s="41">
        <f>INDEX('2015'!$E$7:$HF$37,  MATCH(CB205, '2015'!$A$7:$A$37, 0), MATCH(CB186, '2015'!$E$4:$HF$4, 0) )</f>
        <v>102</v>
      </c>
      <c r="CJ205" s="41">
        <f>INDEX('2016'!$E$7:$HF$37,  MATCH(CB205, '2016'!$A$7:$A$37, 0), MATCH(CB186, '2016'!$E$4:$HF$4, 0) )</f>
        <v>101</v>
      </c>
      <c r="CK205" s="41">
        <f>INDEX('2017'!$E$7:$HF$37,  MATCH(CB205, '2017'!$A$7:$A$37, 0), MATCH(CB186, '2017'!$E$4:$HF$4, 0) )</f>
        <v>98</v>
      </c>
      <c r="CL205" s="41">
        <f>INDEX('2018'!$E$7:$HF$37,  MATCH(CB205, '2018'!$A$7:$A$37, 0), MATCH(CB186, '2018'!$E$4:$HF$4, 0) )</f>
        <v>98</v>
      </c>
      <c r="CM205" s="41">
        <f>INDEX('2019'!$E$7:$HF$37,  MATCH(CB205, '2019'!$A$7:$A$37, 0), MATCH(CB186, '2019'!$E$4:$HF$4, 0) )</f>
        <v>100</v>
      </c>
      <c r="CO205" s="9">
        <f t="shared" ref="CO205:CP205" si="3401">CO23</f>
        <v>13</v>
      </c>
      <c r="CP205" s="18" t="str">
        <f t="shared" si="3401"/>
        <v>Duchesne</v>
      </c>
      <c r="CQ205" s="41">
        <f>INDEX('2010'!$E$7:$HF$37,  MATCH(CO205, '2010'!$A$7:$A$37, 0), MATCH(CO186, '2010'!$E$4:$HF$4, 0) )</f>
        <v>112</v>
      </c>
      <c r="CR205" s="41">
        <f>INDEX('2011'!$E$7:$HF$37,  MATCH(CO205, '2011'!$A$7:$A$37, 0), MATCH(CO186, '2011'!$E$4:$HF$4, 0) )</f>
        <v>102</v>
      </c>
      <c r="CS205" s="41">
        <f>INDEX('2012'!$E$7:$HF$37,  MATCH(CO205, '2012'!$A$7:$A$37, 0), MATCH(CO186, '2012'!$E$4:$HF$4, 0) )</f>
        <v>103</v>
      </c>
      <c r="CT205" s="41">
        <f>INDEX('2013'!$E$7:$HF$37,  MATCH(CO205, '2013'!$A$7:$A$37, 0), MATCH(CO186, '2013'!$E$4:$HF$4, 0) )</f>
        <v>74</v>
      </c>
      <c r="CU205" s="41">
        <f>INDEX('2014'!$E$7:$HF$37,  MATCH(CO205, '2014'!$A$7:$A$37, 0), MATCH(CO186, '2014'!$E$4:$HF$4, 0) )</f>
        <v>76</v>
      </c>
      <c r="CV205" s="41">
        <f>INDEX('2015'!$E$7:$HF$37,  MATCH(CO205, '2015'!$A$7:$A$37, 0), MATCH(CO186, '2015'!$E$4:$HF$4, 0) )</f>
        <v>85</v>
      </c>
      <c r="CW205" s="41">
        <f>INDEX('2016'!$E$7:$HF$37,  MATCH(CO205, '2016'!$A$7:$A$37, 0), MATCH(CO186, '2016'!$E$4:$HF$4, 0) )</f>
        <v>41</v>
      </c>
      <c r="CX205" s="41">
        <f>INDEX('2017'!$E$7:$HF$37,  MATCH(CO205, '2017'!$A$7:$A$37, 0), MATCH(CO186, '2017'!$E$4:$HF$4, 0) )</f>
        <v>49</v>
      </c>
      <c r="CY205" s="41">
        <f>INDEX('2018'!$E$7:$HF$37,  MATCH(CO205, '2018'!$A$7:$A$37, 0), MATCH(CO186, '2018'!$E$4:$HF$4, 0) )</f>
        <v>47</v>
      </c>
      <c r="CZ205" s="41">
        <f>INDEX('2019'!$E$7:$HF$37,  MATCH(CO205, '2019'!$A$7:$A$37, 0), MATCH(CO186, '2019'!$E$4:$HF$4, 0) )</f>
        <v>47</v>
      </c>
      <c r="DB205" s="9">
        <f t="shared" ref="DB205:DC205" si="3402">DB23</f>
        <v>13</v>
      </c>
      <c r="DC205" s="18" t="str">
        <f t="shared" si="3402"/>
        <v>Duchesne</v>
      </c>
      <c r="DD205" s="41">
        <f>INDEX('2010'!$E$7:$HF$37,  MATCH(DB205, '2010'!$A$7:$A$37, 0), MATCH(DB186, '2010'!$E$4:$HF$4, 0) )</f>
        <v>64</v>
      </c>
      <c r="DE205" s="41">
        <f>INDEX('2011'!$E$7:$HF$37,  MATCH(DB205, '2011'!$A$7:$A$37, 0), MATCH(DB186, '2011'!$E$4:$HF$4, 0) )</f>
        <v>78</v>
      </c>
      <c r="DF205" s="41">
        <f>INDEX('2012'!$E$7:$HF$37,  MATCH(DB205, '2012'!$A$7:$A$37, 0), MATCH(DB186, '2012'!$E$4:$HF$4, 0) )</f>
        <v>76</v>
      </c>
      <c r="DG205" s="41">
        <f>INDEX('2013'!$E$7:$HF$37,  MATCH(DB205, '2013'!$A$7:$A$37, 0), MATCH(DB186, '2013'!$E$4:$HF$4, 0) )</f>
        <v>74</v>
      </c>
      <c r="DH205" s="41">
        <f>INDEX('2014'!$E$7:$HF$37,  MATCH(DB205, '2014'!$A$7:$A$37, 0), MATCH(DB186, '2014'!$E$4:$HF$4, 0) )</f>
        <v>70</v>
      </c>
      <c r="DI205" s="41">
        <f>INDEX('2015'!$E$7:$HF$37,  MATCH(DB205, '2015'!$A$7:$A$37, 0), MATCH(DB186, '2015'!$E$4:$HF$4, 0) )</f>
        <v>67</v>
      </c>
      <c r="DJ205" s="41">
        <f>INDEX('2016'!$E$7:$HF$37,  MATCH(DB205, '2016'!$A$7:$A$37, 0), MATCH(DB186, '2016'!$E$4:$HF$4, 0) )</f>
        <v>59</v>
      </c>
      <c r="DK205" s="41">
        <f>INDEX('2017'!$E$7:$HF$37,  MATCH(DB205, '2017'!$A$7:$A$37, 0), MATCH(DB186, '2017'!$E$4:$HF$4, 0) )</f>
        <v>68</v>
      </c>
      <c r="DL205" s="41">
        <f>INDEX('2018'!$E$7:$HF$37,  MATCH(DB205, '2018'!$A$7:$A$37, 0), MATCH(DB186, '2018'!$E$4:$HF$4, 0) )</f>
        <v>50</v>
      </c>
      <c r="DM205" s="41">
        <f>INDEX('2019'!$E$7:$HF$37,  MATCH(DB205, '2019'!$A$7:$A$37, 0), MATCH(DB186, '2019'!$E$4:$HF$4, 0) )</f>
        <v>60</v>
      </c>
      <c r="DO205" s="9">
        <f t="shared" ref="DO205:DP205" si="3403">DO23</f>
        <v>13</v>
      </c>
      <c r="DP205" s="18" t="str">
        <f t="shared" si="3403"/>
        <v>Duchesne</v>
      </c>
      <c r="DQ205" s="41">
        <f>INDEX('2010'!$E$7:$HF$37,  MATCH(DO205, '2010'!$A$7:$A$37, 0), MATCH(DO186, '2010'!$E$4:$HF$4, 0) )</f>
        <v>98</v>
      </c>
      <c r="DR205" s="41">
        <f>INDEX('2011'!$E$7:$HF$37,  MATCH(DO205, '2011'!$A$7:$A$37, 0), MATCH(DO186, '2011'!$E$4:$HF$4, 0) )</f>
        <v>147</v>
      </c>
      <c r="DS205" s="41">
        <f>INDEX('2012'!$E$7:$HF$37,  MATCH(DO205, '2012'!$A$7:$A$37, 0), MATCH(DO186, '2012'!$E$4:$HF$4, 0) )</f>
        <v>105</v>
      </c>
      <c r="DT205" s="41">
        <f>INDEX('2013'!$E$7:$HF$37,  MATCH(DO205, '2013'!$A$7:$A$37, 0), MATCH(DO186, '2013'!$E$4:$HF$4, 0) )</f>
        <v>77</v>
      </c>
      <c r="DU205" s="41">
        <f>INDEX('2014'!$E$7:$HF$37,  MATCH(DO205, '2014'!$A$7:$A$37, 0), MATCH(DO186, '2014'!$E$4:$HF$4, 0) )</f>
        <v>72</v>
      </c>
      <c r="DV205" s="41">
        <f>INDEX('2015'!$E$7:$HF$37,  MATCH(DO205, '2015'!$A$7:$A$37, 0), MATCH(DO186, '2015'!$E$4:$HF$4, 0) )</f>
        <v>70</v>
      </c>
      <c r="DW205" s="41">
        <f>INDEX('2016'!$E$7:$HF$37,  MATCH(DO205, '2016'!$A$7:$A$37, 0), MATCH(DO186, '2016'!$E$4:$HF$4, 0) )</f>
        <v>72</v>
      </c>
      <c r="DX205" s="41">
        <f>INDEX('2017'!$E$7:$HF$37,  MATCH(DO205, '2017'!$A$7:$A$37, 0), MATCH(DO186, '2017'!$E$4:$HF$4, 0) )</f>
        <v>69</v>
      </c>
      <c r="DY205" s="41">
        <f>INDEX('2018'!$E$7:$HF$37,  MATCH(DO205, '2018'!$A$7:$A$37, 0), MATCH(DO186, '2018'!$E$4:$HF$4, 0) )</f>
        <v>63</v>
      </c>
      <c r="DZ205" s="41">
        <f>INDEX('2019'!$E$7:$HF$37,  MATCH(DO205, '2019'!$A$7:$A$37, 0), MATCH(DO186, '2019'!$E$4:$HF$4, 0) )</f>
        <v>69</v>
      </c>
      <c r="EB205" s="9">
        <f t="shared" ref="EB205:EC205" si="3404">EB23</f>
        <v>13</v>
      </c>
      <c r="EC205" s="18" t="str">
        <f t="shared" si="3404"/>
        <v>Duchesne</v>
      </c>
      <c r="ED205" s="41">
        <f>INDEX('2010'!$E$7:$HF$37,  MATCH(EB205, '2010'!$A$7:$A$37, 0), MATCH(EB186, '2010'!$E$4:$HF$4, 0) )</f>
        <v>196</v>
      </c>
      <c r="EE205" s="41">
        <f>INDEX('2011'!$E$7:$HF$37,  MATCH(EB205, '2011'!$A$7:$A$37, 0), MATCH(EB186, '2011'!$E$4:$HF$4, 0) )</f>
        <v>179</v>
      </c>
      <c r="EF205" s="41">
        <f>INDEX('2012'!$E$7:$HF$37,  MATCH(EB205, '2012'!$A$7:$A$37, 0), MATCH(EB186, '2012'!$E$4:$HF$4, 0) )</f>
        <v>188</v>
      </c>
      <c r="EG205" s="41">
        <f>INDEX('2013'!$E$7:$HF$37,  MATCH(EB205, '2013'!$A$7:$A$37, 0), MATCH(EB186, '2013'!$E$4:$HF$4, 0) )</f>
        <v>174</v>
      </c>
      <c r="EH205" s="41">
        <f>INDEX('2014'!$E$7:$HF$37,  MATCH(EB205, '2014'!$A$7:$A$37, 0), MATCH(EB186, '2014'!$E$4:$HF$4, 0) )</f>
        <v>171</v>
      </c>
      <c r="EI205" s="41">
        <f>INDEX('2015'!$E$7:$HF$37,  MATCH(EB205, '2015'!$A$7:$A$37, 0), MATCH(EB186, '2015'!$E$4:$HF$4, 0) )</f>
        <v>149</v>
      </c>
      <c r="EJ205" s="41">
        <f>INDEX('2016'!$E$7:$HF$37,  MATCH(EB205, '2016'!$A$7:$A$37, 0), MATCH(EB186, '2016'!$E$4:$HF$4, 0) )</f>
        <v>134</v>
      </c>
      <c r="EK205" s="41">
        <f>INDEX('2017'!$E$7:$HF$37,  MATCH(EB205, '2017'!$A$7:$A$37, 0), MATCH(EB186, '2017'!$E$4:$HF$4, 0) )</f>
        <v>146</v>
      </c>
      <c r="EL205" s="41">
        <f>INDEX('2018'!$E$7:$HF$37,  MATCH(EB205, '2018'!$A$7:$A$37, 0), MATCH(EB186, '2018'!$E$4:$HF$4, 0) )</f>
        <v>147</v>
      </c>
      <c r="EM205" s="41">
        <f>INDEX('2019'!$E$7:$HF$37,  MATCH(EB205, '2019'!$A$7:$A$37, 0), MATCH(EB186, '2019'!$E$4:$HF$4, 0) )</f>
        <v>153</v>
      </c>
      <c r="EO205" s="9">
        <f t="shared" ref="EO205:EP205" si="3405">EO23</f>
        <v>13</v>
      </c>
      <c r="EP205" s="18" t="str">
        <f t="shared" si="3405"/>
        <v>Duchesne</v>
      </c>
      <c r="EQ205" s="41">
        <f>INDEX('2010'!$E$7:$HF$37,  MATCH(EO205, '2010'!$A$7:$A$37, 0), MATCH(EO186, '2010'!$E$4:$HF$4, 0) )</f>
        <v>184</v>
      </c>
      <c r="ER205" s="41">
        <f>INDEX('2011'!$E$7:$HF$37,  MATCH(EO205, '2011'!$A$7:$A$37, 0), MATCH(EO186, '2011'!$E$4:$HF$4, 0) )</f>
        <v>176</v>
      </c>
      <c r="ES205" s="41">
        <f>INDEX('2012'!$E$7:$HF$37,  MATCH(EO205, '2012'!$A$7:$A$37, 0), MATCH(EO186, '2012'!$E$4:$HF$4, 0) )</f>
        <v>150</v>
      </c>
      <c r="ET205" s="41">
        <f>INDEX('2013'!$E$7:$HF$37,  MATCH(EO205, '2013'!$A$7:$A$37, 0), MATCH(EO186, '2013'!$E$4:$HF$4, 0) )</f>
        <v>125</v>
      </c>
      <c r="EU205" s="41">
        <f>INDEX('2014'!$E$7:$HF$37,  MATCH(EO205, '2014'!$A$7:$A$37, 0), MATCH(EO186, '2014'!$E$4:$HF$4, 0) )</f>
        <v>94</v>
      </c>
      <c r="EV205" s="41">
        <f>INDEX('2015'!$E$7:$HF$37,  MATCH(EO205, '2015'!$A$7:$A$37, 0), MATCH(EO186, '2015'!$E$4:$HF$4, 0) )</f>
        <v>91</v>
      </c>
      <c r="EW205" s="41">
        <f>INDEX('2016'!$E$7:$HF$37,  MATCH(EO205, '2016'!$A$7:$A$37, 0), MATCH(EO186, '2016'!$E$4:$HF$4, 0) )</f>
        <v>63</v>
      </c>
      <c r="EX205" s="41">
        <f>INDEX('2017'!$E$7:$HF$37,  MATCH(EO205, '2017'!$A$7:$A$37, 0), MATCH(EO186, '2017'!$E$4:$HF$4, 0) )</f>
        <v>75</v>
      </c>
      <c r="EY205" s="41">
        <f>INDEX('2018'!$E$7:$HF$37,  MATCH(EO205, '2018'!$A$7:$A$37, 0), MATCH(EO186, '2018'!$E$4:$HF$4, 0) )</f>
        <v>74</v>
      </c>
      <c r="EZ205" s="41">
        <f>INDEX('2019'!$E$7:$HF$37,  MATCH(EO205, '2019'!$A$7:$A$37, 0), MATCH(EO186, '2019'!$E$4:$HF$4, 0) )</f>
        <v>88</v>
      </c>
      <c r="FB205" s="9">
        <f t="shared" ref="FB205:FC205" si="3406">FB23</f>
        <v>13</v>
      </c>
      <c r="FC205" s="18" t="str">
        <f t="shared" si="3406"/>
        <v>Duchesne</v>
      </c>
      <c r="FD205" s="41">
        <f>INDEX('2010'!$E$7:$HF$37,  MATCH(FB205, '2010'!$A$7:$A$37, 0), MATCH(FB186, '2010'!$E$4:$HF$4, 0) )</f>
        <v>116</v>
      </c>
      <c r="FE205" s="41">
        <f>INDEX('2011'!$E$7:$HF$37,  MATCH(FB205, '2011'!$A$7:$A$37, 0), MATCH(FB186, '2011'!$E$4:$HF$4, 0) )</f>
        <v>120</v>
      </c>
      <c r="FF205" s="41">
        <f>INDEX('2012'!$E$7:$HF$37,  MATCH(FB205, '2012'!$A$7:$A$37, 0), MATCH(FB186, '2012'!$E$4:$HF$4, 0) )</f>
        <v>91</v>
      </c>
      <c r="FG205" s="41">
        <f>INDEX('2013'!$E$7:$HF$37,  MATCH(FB205, '2013'!$A$7:$A$37, 0), MATCH(FB186, '2013'!$E$4:$HF$4, 0) )</f>
        <v>76</v>
      </c>
      <c r="FH205" s="41">
        <f>INDEX('2014'!$E$7:$HF$37,  MATCH(FB205, '2014'!$A$7:$A$37, 0), MATCH(FB186, '2014'!$E$4:$HF$4, 0) )</f>
        <v>70</v>
      </c>
      <c r="FI205" s="41">
        <f>INDEX('2015'!$E$7:$HF$37,  MATCH(FB205, '2015'!$A$7:$A$37, 0), MATCH(FB186, '2015'!$E$4:$HF$4, 0) )</f>
        <v>60</v>
      </c>
      <c r="FJ205" s="41">
        <f>INDEX('2016'!$E$7:$HF$37,  MATCH(FB205, '2016'!$A$7:$A$37, 0), MATCH(FB186, '2016'!$E$4:$HF$4, 0) )</f>
        <v>65</v>
      </c>
      <c r="FK205" s="41">
        <f>INDEX('2017'!$E$7:$HF$37,  MATCH(FB205, '2017'!$A$7:$A$37, 0), MATCH(FB186, '2017'!$E$4:$HF$4, 0) )</f>
        <v>53</v>
      </c>
      <c r="FL205" s="41">
        <f>INDEX('2018'!$E$7:$HF$37,  MATCH(FB205, '2018'!$A$7:$A$37, 0), MATCH(FB186, '2018'!$E$4:$HF$4, 0) )</f>
        <v>78</v>
      </c>
      <c r="FM205" s="41">
        <f>INDEX('2019'!$E$7:$HF$37,  MATCH(FB205, '2019'!$A$7:$A$37, 0), MATCH(FB186, '2019'!$E$4:$HF$4, 0) )</f>
        <v>76</v>
      </c>
      <c r="FO205" s="9">
        <f t="shared" ref="FO205:FP205" si="3407">FO23</f>
        <v>13</v>
      </c>
      <c r="FP205" s="18" t="str">
        <f t="shared" si="3407"/>
        <v>Duchesne</v>
      </c>
      <c r="FQ205" s="41">
        <f>INDEX('2010'!$E$7:$HF$37,  MATCH(FO205, '2010'!$A$7:$A$37, 0), MATCH(FO186, '2010'!$E$4:$HF$4, 0) )</f>
        <v>152</v>
      </c>
      <c r="FR205" s="41">
        <f>INDEX('2011'!$E$7:$HF$37,  MATCH(FO205, '2011'!$A$7:$A$37, 0), MATCH(FO186, '2011'!$E$4:$HF$4, 0) )</f>
        <v>183</v>
      </c>
      <c r="FS205" s="41">
        <f>INDEX('2012'!$E$7:$HF$37,  MATCH(FO205, '2012'!$A$7:$A$37, 0), MATCH(FO186, '2012'!$E$4:$HF$4, 0) )</f>
        <v>134</v>
      </c>
      <c r="FT205" s="41">
        <f>INDEX('2013'!$E$7:$HF$37,  MATCH(FO205, '2013'!$A$7:$A$37, 0), MATCH(FO186, '2013'!$E$4:$HF$4, 0) )</f>
        <v>137</v>
      </c>
      <c r="FU205" s="41">
        <f>INDEX('2014'!$E$7:$HF$37,  MATCH(FO205, '2014'!$A$7:$A$37, 0), MATCH(FO186, '2014'!$E$4:$HF$4, 0) )</f>
        <v>110</v>
      </c>
      <c r="FV205" s="41">
        <f>INDEX('2015'!$E$7:$HF$37,  MATCH(FO205, '2015'!$A$7:$A$37, 0), MATCH(FO186, '2015'!$E$4:$HF$4, 0) )</f>
        <v>95</v>
      </c>
      <c r="FW205" s="41">
        <f>INDEX('2016'!$E$7:$HF$37,  MATCH(FO205, '2016'!$A$7:$A$37, 0), MATCH(FO186, '2016'!$E$4:$HF$4, 0) )</f>
        <v>91</v>
      </c>
      <c r="FX205" s="41">
        <f>INDEX('2017'!$E$7:$HF$37,  MATCH(FO205, '2017'!$A$7:$A$37, 0), MATCH(FO186, '2017'!$E$4:$HF$4, 0) )</f>
        <v>75</v>
      </c>
      <c r="FY205" s="41">
        <f>INDEX('2018'!$E$7:$HF$37,  MATCH(FO205, '2018'!$A$7:$A$37, 0), MATCH(FO186, '2018'!$E$4:$HF$4, 0) )</f>
        <v>79</v>
      </c>
      <c r="FZ205" s="41">
        <f>INDEX('2019'!$E$7:$HF$37,  MATCH(FO205, '2019'!$A$7:$A$37, 0), MATCH(FO186, '2019'!$E$4:$HF$4, 0) )</f>
        <v>76</v>
      </c>
      <c r="GB205" s="9">
        <f t="shared" ref="GB205:GC205" si="3408">GB23</f>
        <v>13</v>
      </c>
      <c r="GC205" s="18" t="str">
        <f t="shared" si="3408"/>
        <v>Duchesne</v>
      </c>
      <c r="GD205" s="41">
        <f>INDEX('2010'!$E$7:$HF$37,  MATCH(GB205, '2010'!$A$7:$A$37, 0), MATCH(GB186, '2010'!$E$4:$HF$4, 0) )</f>
        <v>119</v>
      </c>
      <c r="GE205" s="41">
        <f>INDEX('2011'!$E$7:$HF$37,  MATCH(GB205, '2011'!$A$7:$A$37, 0), MATCH(GB186, '2011'!$E$4:$HF$4, 0) )</f>
        <v>89</v>
      </c>
      <c r="GF205" s="41">
        <f>INDEX('2012'!$E$7:$HF$37,  MATCH(GB205, '2012'!$A$7:$A$37, 0), MATCH(GB186, '2012'!$E$4:$HF$4, 0) )</f>
        <v>18</v>
      </c>
      <c r="GG205" s="41">
        <f>INDEX('2013'!$E$7:$HF$37,  MATCH(GB205, '2013'!$A$7:$A$37, 0), MATCH(GB186, '2013'!$E$4:$HF$4, 0) )</f>
        <v>21</v>
      </c>
      <c r="GH205" s="41">
        <f>INDEX('2014'!$E$7:$HF$37,  MATCH(GB205, '2014'!$A$7:$A$37, 0), MATCH(GB186, '2014'!$E$4:$HF$4, 0) )</f>
        <v>21</v>
      </c>
      <c r="GI205" s="41">
        <f>INDEX('2015'!$E$7:$HF$37,  MATCH(GB205, '2015'!$A$7:$A$37, 0), MATCH(GB186, '2015'!$E$4:$HF$4, 0) )</f>
        <v>20</v>
      </c>
      <c r="GJ205" s="41">
        <f>INDEX('2016'!$E$7:$HF$37,  MATCH(GB205, '2016'!$A$7:$A$37, 0), MATCH(GB186, '2016'!$E$4:$HF$4, 0) )</f>
        <v>20</v>
      </c>
      <c r="GK205" s="41">
        <f>INDEX('2017'!$E$7:$HF$37,  MATCH(GB205, '2017'!$A$7:$A$37, 0), MATCH(GB186, '2017'!$E$4:$HF$4, 0) )</f>
        <v>21</v>
      </c>
      <c r="GL205" s="41">
        <f>INDEX('2018'!$E$7:$HF$37,  MATCH(GB205, '2018'!$A$7:$A$37, 0), MATCH(GB186, '2018'!$E$4:$HF$4, 0) )</f>
        <v>21</v>
      </c>
      <c r="GM205" s="41">
        <f>INDEX('2019'!$E$7:$HF$37,  MATCH(GB205, '2019'!$A$7:$A$37, 0), MATCH(GB186, '2019'!$E$4:$HF$4, 0) )</f>
        <v>21</v>
      </c>
    </row>
    <row r="206" spans="2:195" x14ac:dyDescent="0.25">
      <c r="B206" s="9">
        <f t="shared" ref="B206:C206" si="3409">B24</f>
        <v>15</v>
      </c>
      <c r="C206" s="18" t="str">
        <f t="shared" si="3409"/>
        <v>Emery</v>
      </c>
      <c r="D206" s="41">
        <f>INDEX('2010'!$E$7:$HF$37,  MATCH(B206, '2010'!$A$7:$A$37, 0), MATCH(B186, '2010'!$E$4:$HF$4, 0) )</f>
        <v>163</v>
      </c>
      <c r="E206" s="41">
        <f>INDEX('2011'!$E$7:$HF$37,  MATCH(B206, '2011'!$A$7:$A$37, 0), MATCH(B186, '2011'!$E$4:$HF$4, 0) )</f>
        <v>154</v>
      </c>
      <c r="F206" s="41">
        <f>INDEX('2012'!$E$7:$HF$37,  MATCH(B206, '2012'!$A$7:$A$37, 0), MATCH(B186, '2012'!$E$4:$HF$4, 0) )</f>
        <v>191</v>
      </c>
      <c r="G206" s="41">
        <f>INDEX('2013'!$E$7:$HF$37,  MATCH(B206, '2013'!$A$7:$A$37, 0), MATCH(B186, '2013'!$E$4:$HF$4, 0) )</f>
        <v>157</v>
      </c>
      <c r="H206" s="41">
        <f>INDEX('2014'!$E$7:$HF$37,  MATCH(B206, '2014'!$A$7:$A$37, 0), MATCH(B186, '2014'!$E$4:$HF$4, 0) )</f>
        <v>166</v>
      </c>
      <c r="I206" s="41">
        <f>INDEX('2015'!$E$7:$HF$37,  MATCH(B206, '2015'!$A$7:$A$37, 0), MATCH(B186, '2015'!$E$4:$HF$4, 0) )</f>
        <v>188</v>
      </c>
      <c r="J206" s="41">
        <f>INDEX('2016'!$E$7:$HF$37,  MATCH(B206, '2016'!$A$7:$A$37, 0), MATCH(B186, '2016'!$E$4:$HF$4, 0) )</f>
        <v>182</v>
      </c>
      <c r="K206" s="41">
        <f>INDEX('2017'!$E$7:$HF$37,  MATCH(B206, '2017'!$A$7:$A$37, 0), MATCH(B186, '2017'!$E$4:$HF$4, 0) )</f>
        <v>169</v>
      </c>
      <c r="L206" s="41">
        <f>INDEX('2018'!$E$7:$HF$37,  MATCH(B206, '2018'!$A$7:$A$37, 0), MATCH(B186, '2018'!$E$4:$HF$4, 0) )</f>
        <v>174</v>
      </c>
      <c r="M206" s="41">
        <f>INDEX('2019'!$E$7:$HF$37,  MATCH(B206, '2019'!$A$7:$A$37, 0), MATCH(B186, '2019'!$E$4:$HF$4, 0) )</f>
        <v>181</v>
      </c>
      <c r="O206" s="9">
        <f t="shared" ref="O206:P206" si="3410">O24</f>
        <v>15</v>
      </c>
      <c r="P206" s="18" t="str">
        <f t="shared" si="3410"/>
        <v>Emery</v>
      </c>
      <c r="Q206" s="41">
        <f>INDEX('2010'!$E$7:$HF$37,  MATCH(O206, '2010'!$A$7:$A$37, 0), MATCH(O186, '2010'!$E$4:$HF$4, 0) )</f>
        <v>112</v>
      </c>
      <c r="R206" s="41">
        <f>INDEX('2011'!$E$7:$HF$37,  MATCH(O206, '2011'!$A$7:$A$37, 0), MATCH(O186, '2011'!$E$4:$HF$4, 0) )</f>
        <v>134</v>
      </c>
      <c r="S206" s="41">
        <f>INDEX('2012'!$E$7:$HF$37,  MATCH(O206, '2012'!$A$7:$A$37, 0), MATCH(O186, '2012'!$E$4:$HF$4, 0) )</f>
        <v>127</v>
      </c>
      <c r="T206" s="41">
        <f>INDEX('2013'!$E$7:$HF$37,  MATCH(O206, '2013'!$A$7:$A$37, 0), MATCH(O186, '2013'!$E$4:$HF$4, 0) )</f>
        <v>110</v>
      </c>
      <c r="U206" s="41">
        <f>INDEX('2014'!$E$7:$HF$37,  MATCH(O206, '2014'!$A$7:$A$37, 0), MATCH(O186, '2014'!$E$4:$HF$4, 0) )</f>
        <v>91</v>
      </c>
      <c r="V206" s="41">
        <f>INDEX('2015'!$E$7:$HF$37,  MATCH(O206, '2015'!$A$7:$A$37, 0), MATCH(O186, '2015'!$E$4:$HF$4, 0) )</f>
        <v>76</v>
      </c>
      <c r="W206" s="41">
        <f>INDEX('2016'!$E$7:$HF$37,  MATCH(O206, '2016'!$A$7:$A$37, 0), MATCH(O186, '2016'!$E$4:$HF$4, 0) )</f>
        <v>81</v>
      </c>
      <c r="X206" s="41">
        <f>INDEX('2017'!$E$7:$HF$37,  MATCH(O206, '2017'!$A$7:$A$37, 0), MATCH(O186, '2017'!$E$4:$HF$4, 0) )</f>
        <v>91</v>
      </c>
      <c r="Y206" s="41">
        <f>INDEX('2018'!$E$7:$HF$37,  MATCH(O206, '2018'!$A$7:$A$37, 0), MATCH(O186, '2018'!$E$4:$HF$4, 0) )</f>
        <v>70</v>
      </c>
      <c r="Z206" s="41">
        <f>INDEX('2019'!$E$7:$HF$37,  MATCH(O206, '2019'!$A$7:$A$37, 0), MATCH(O186, '2019'!$E$4:$HF$4, 0) )</f>
        <v>82</v>
      </c>
      <c r="AB206" s="9">
        <f t="shared" ref="AB206:AC206" si="3411">AB24</f>
        <v>15</v>
      </c>
      <c r="AC206" s="18" t="str">
        <f t="shared" si="3411"/>
        <v>Emery</v>
      </c>
      <c r="AD206" s="41">
        <f>INDEX('2010'!$E$7:$HF$37,  MATCH(AB206, '2010'!$A$7:$A$37, 0), MATCH(AB186, '2010'!$E$4:$HF$4, 0) )</f>
        <v>98</v>
      </c>
      <c r="AE206" s="41">
        <f>INDEX('2011'!$E$7:$HF$37,  MATCH(AB206, '2011'!$A$7:$A$37, 0), MATCH(AB186, '2011'!$E$4:$HF$4, 0) )</f>
        <v>87</v>
      </c>
      <c r="AF206" s="41">
        <f>INDEX('2012'!$E$7:$HF$37,  MATCH(AB206, '2012'!$A$7:$A$37, 0), MATCH(AB186, '2012'!$E$4:$HF$4, 0) )</f>
        <v>103</v>
      </c>
      <c r="AG206" s="41">
        <f>INDEX('2013'!$E$7:$HF$37,  MATCH(AB206, '2013'!$A$7:$A$37, 0), MATCH(AB186, '2013'!$E$4:$HF$4, 0) )</f>
        <v>111</v>
      </c>
      <c r="AH206" s="41">
        <f>INDEX('2014'!$E$7:$HF$37,  MATCH(AB206, '2014'!$A$7:$A$37, 0), MATCH(AB186, '2014'!$E$4:$HF$4, 0) )</f>
        <v>95</v>
      </c>
      <c r="AI206" s="41">
        <f>INDEX('2015'!$E$7:$HF$37,  MATCH(AB206, '2015'!$A$7:$A$37, 0), MATCH(AB186, '2015'!$E$4:$HF$4, 0) )</f>
        <v>94</v>
      </c>
      <c r="AJ206" s="41">
        <f>INDEX('2016'!$E$7:$HF$37,  MATCH(AB206, '2016'!$A$7:$A$37, 0), MATCH(AB186, '2016'!$E$4:$HF$4, 0) )</f>
        <v>96</v>
      </c>
      <c r="AK206" s="41">
        <f>INDEX('2017'!$E$7:$HF$37,  MATCH(AB206, '2017'!$A$7:$A$37, 0), MATCH(AB186, '2017'!$E$4:$HF$4, 0) )</f>
        <v>100</v>
      </c>
      <c r="AL206" s="41">
        <f>INDEX('2018'!$E$7:$HF$37,  MATCH(AB206, '2018'!$A$7:$A$37, 0), MATCH(AB186, '2018'!$E$4:$HF$4, 0) )</f>
        <v>62</v>
      </c>
      <c r="AM206" s="41">
        <f>INDEX('2019'!$E$7:$HF$37,  MATCH(AB206, '2019'!$A$7:$A$37, 0), MATCH(AB186, '2019'!$E$4:$HF$4, 0) )</f>
        <v>86</v>
      </c>
      <c r="AO206" s="9">
        <f t="shared" ref="AO206:AP206" si="3412">AO24</f>
        <v>15</v>
      </c>
      <c r="AP206" s="18" t="str">
        <f t="shared" si="3412"/>
        <v>Emery</v>
      </c>
      <c r="AQ206" s="41">
        <f>INDEX('2010'!$E$7:$HF$37,  MATCH(AO206, '2010'!$A$7:$A$37, 0), MATCH(AO186, '2010'!$E$4:$HF$4, 0) )</f>
        <v>104</v>
      </c>
      <c r="AR206" s="41">
        <f>INDEX('2011'!$E$7:$HF$37,  MATCH(AO206, '2011'!$A$7:$A$37, 0), MATCH(AO186, '2011'!$E$4:$HF$4, 0) )</f>
        <v>89</v>
      </c>
      <c r="AS206" s="41">
        <f>INDEX('2012'!$E$7:$HF$37,  MATCH(AO206, '2012'!$A$7:$A$37, 0), MATCH(AO186, '2012'!$E$4:$HF$4, 0) )</f>
        <v>90</v>
      </c>
      <c r="AT206" s="41">
        <f>INDEX('2013'!$E$7:$HF$37,  MATCH(AO206, '2013'!$A$7:$A$37, 0), MATCH(AO186, '2013'!$E$4:$HF$4, 0) )</f>
        <v>89</v>
      </c>
      <c r="AU206" s="41">
        <f>INDEX('2014'!$E$7:$HF$37,  MATCH(AO206, '2014'!$A$7:$A$37, 0), MATCH(AO186, '2014'!$E$4:$HF$4, 0) )</f>
        <v>65</v>
      </c>
      <c r="AV206" s="41">
        <f>INDEX('2015'!$E$7:$HF$37,  MATCH(AO206, '2015'!$A$7:$A$37, 0), MATCH(AO186, '2015'!$E$4:$HF$4, 0) )</f>
        <v>62</v>
      </c>
      <c r="AW206" s="41">
        <f>INDEX('2016'!$E$7:$HF$37,  MATCH(AO206, '2016'!$A$7:$A$37, 0), MATCH(AO186, '2016'!$E$4:$HF$4, 0) )</f>
        <v>60</v>
      </c>
      <c r="AX206" s="41">
        <f>INDEX('2017'!$E$7:$HF$37,  MATCH(AO206, '2017'!$A$7:$A$37, 0), MATCH(AO186, '2017'!$E$4:$HF$4, 0) )</f>
        <v>60</v>
      </c>
      <c r="AY206" s="41">
        <f>INDEX('2018'!$E$7:$HF$37,  MATCH(AO206, '2018'!$A$7:$A$37, 0), MATCH(AO186, '2018'!$E$4:$HF$4, 0) )</f>
        <v>50</v>
      </c>
      <c r="AZ206" s="41">
        <f>INDEX('2019'!$E$7:$HF$37,  MATCH(AO206, '2019'!$A$7:$A$37, 0), MATCH(AO186, '2019'!$E$4:$HF$4, 0) )</f>
        <v>43</v>
      </c>
      <c r="BB206" s="9">
        <f t="shared" ref="BB206:BC206" si="3413">BB24</f>
        <v>15</v>
      </c>
      <c r="BC206" s="18" t="str">
        <f t="shared" si="3413"/>
        <v>Emery</v>
      </c>
      <c r="BD206" s="41">
        <f>INDEX('2010'!$E$7:$HF$37,  MATCH(BB206, '2010'!$A$7:$A$37, 0), MATCH(BB186, '2010'!$E$4:$HF$4, 0) )</f>
        <v>30</v>
      </c>
      <c r="BE206" s="41">
        <f>INDEX('2011'!$E$7:$HF$37,  MATCH(BB206, '2011'!$A$7:$A$37, 0), MATCH(BB186, '2011'!$E$4:$HF$4, 0) )</f>
        <v>51</v>
      </c>
      <c r="BF206" s="41">
        <f>INDEX('2012'!$E$7:$HF$37,  MATCH(BB206, '2012'!$A$7:$A$37, 0), MATCH(BB186, '2012'!$E$4:$HF$4, 0) )</f>
        <v>50</v>
      </c>
      <c r="BG206" s="41">
        <f>INDEX('2013'!$E$7:$HF$37,  MATCH(BB206, '2013'!$A$7:$A$37, 0), MATCH(BB186, '2013'!$E$4:$HF$4, 0) )</f>
        <v>45</v>
      </c>
      <c r="BH206" s="41">
        <f>INDEX('2014'!$E$7:$HF$37,  MATCH(BB206, '2014'!$A$7:$A$37, 0), MATCH(BB186, '2014'!$E$4:$HF$4, 0) )</f>
        <v>41</v>
      </c>
      <c r="BI206" s="41">
        <f>INDEX('2015'!$E$7:$HF$37,  MATCH(BB206, '2015'!$A$7:$A$37, 0), MATCH(BB186, '2015'!$E$4:$HF$4, 0) )</f>
        <v>56</v>
      </c>
      <c r="BJ206" s="41">
        <f>INDEX('2016'!$E$7:$HF$37,  MATCH(BB206, '2016'!$A$7:$A$37, 0), MATCH(BB186, '2016'!$E$4:$HF$4, 0) )</f>
        <v>39</v>
      </c>
      <c r="BK206" s="41">
        <f>INDEX('2017'!$E$7:$HF$37,  MATCH(BB206, '2017'!$A$7:$A$37, 0), MATCH(BB186, '2017'!$E$4:$HF$4, 0) )</f>
        <v>59</v>
      </c>
      <c r="BL206" s="41">
        <f>INDEX('2018'!$E$7:$HF$37,  MATCH(BB206, '2018'!$A$7:$A$37, 0), MATCH(BB186, '2018'!$E$4:$HF$4, 0) )</f>
        <v>61</v>
      </c>
      <c r="BM206" s="41">
        <f>INDEX('2019'!$E$7:$HF$37,  MATCH(BB206, '2019'!$A$7:$A$37, 0), MATCH(BB186, '2019'!$E$4:$HF$4, 0) )</f>
        <v>51</v>
      </c>
      <c r="BO206" s="9">
        <f t="shared" ref="BO206:BP206" si="3414">BO24</f>
        <v>15</v>
      </c>
      <c r="BP206" s="18" t="str">
        <f t="shared" si="3414"/>
        <v>Emery</v>
      </c>
      <c r="BQ206" s="41">
        <f>INDEX('2010'!$E$7:$HF$37,  MATCH(BO206, '2010'!$A$7:$A$37, 0), MATCH(BO186, '2010'!$E$4:$HF$4, 0) )</f>
        <v>73</v>
      </c>
      <c r="BR206" s="41">
        <f>INDEX('2011'!$E$7:$HF$37,  MATCH(BO206, '2011'!$A$7:$A$37, 0), MATCH(BO186, '2011'!$E$4:$HF$4, 0) )</f>
        <v>71</v>
      </c>
      <c r="BS206" s="41">
        <f>INDEX('2012'!$E$7:$HF$37,  MATCH(BO206, '2012'!$A$7:$A$37, 0), MATCH(BO186, '2012'!$E$4:$HF$4, 0) )</f>
        <v>96</v>
      </c>
      <c r="BT206" s="41">
        <f>INDEX('2013'!$E$7:$HF$37,  MATCH(BO206, '2013'!$A$7:$A$37, 0), MATCH(BO186, '2013'!$E$4:$HF$4, 0) )</f>
        <v>93</v>
      </c>
      <c r="BU206" s="41">
        <f>INDEX('2014'!$E$7:$HF$37,  MATCH(BO206, '2014'!$A$7:$A$37, 0), MATCH(BO186, '2014'!$E$4:$HF$4, 0) )</f>
        <v>89</v>
      </c>
      <c r="BV206" s="41">
        <f>INDEX('2015'!$E$7:$HF$37,  MATCH(BO206, '2015'!$A$7:$A$37, 0), MATCH(BO186, '2015'!$E$4:$HF$4, 0) )</f>
        <v>91</v>
      </c>
      <c r="BW206" s="41">
        <f>INDEX('2016'!$E$7:$HF$37,  MATCH(BO206, '2016'!$A$7:$A$37, 0), MATCH(BO186, '2016'!$E$4:$HF$4, 0) )</f>
        <v>80</v>
      </c>
      <c r="BX206" s="41">
        <f>INDEX('2017'!$E$7:$HF$37,  MATCH(BO206, '2017'!$A$7:$A$37, 0), MATCH(BO186, '2017'!$E$4:$HF$4, 0) )</f>
        <v>82</v>
      </c>
      <c r="BY206" s="41">
        <f>INDEX('2018'!$E$7:$HF$37,  MATCH(BO206, '2018'!$A$7:$A$37, 0), MATCH(BO186, '2018'!$E$4:$HF$4, 0) )</f>
        <v>82</v>
      </c>
      <c r="BZ206" s="41">
        <f>INDEX('2019'!$E$7:$HF$37,  MATCH(BO206, '2019'!$A$7:$A$37, 0), MATCH(BO186, '2019'!$E$4:$HF$4, 0) )</f>
        <v>84</v>
      </c>
      <c r="CB206" s="9">
        <f t="shared" ref="CB206:CC206" si="3415">CB24</f>
        <v>15</v>
      </c>
      <c r="CC206" s="18" t="str">
        <f t="shared" si="3415"/>
        <v>Emery</v>
      </c>
      <c r="CD206" s="41">
        <f>INDEX('2010'!$E$7:$HF$37,  MATCH(CB206, '2010'!$A$7:$A$37, 0), MATCH(CB186, '2010'!$E$4:$HF$4, 0) )</f>
        <v>73</v>
      </c>
      <c r="CE206" s="41">
        <f>INDEX('2011'!$E$7:$HF$37,  MATCH(CB206, '2011'!$A$7:$A$37, 0), MATCH(CB186, '2011'!$E$4:$HF$4, 0) )</f>
        <v>82</v>
      </c>
      <c r="CF206" s="41">
        <f>INDEX('2012'!$E$7:$HF$37,  MATCH(CB206, '2012'!$A$7:$A$37, 0), MATCH(CB186, '2012'!$E$4:$HF$4, 0) )</f>
        <v>113</v>
      </c>
      <c r="CG206" s="41">
        <f>INDEX('2013'!$E$7:$HF$37,  MATCH(CB206, '2013'!$A$7:$A$37, 0), MATCH(CB186, '2013'!$E$4:$HF$4, 0) )</f>
        <v>95</v>
      </c>
      <c r="CH206" s="41">
        <f>INDEX('2014'!$E$7:$HF$37,  MATCH(CB206, '2014'!$A$7:$A$37, 0), MATCH(CB186, '2014'!$E$4:$HF$4, 0) )</f>
        <v>81</v>
      </c>
      <c r="CI206" s="41">
        <f>INDEX('2015'!$E$7:$HF$37,  MATCH(CB206, '2015'!$A$7:$A$37, 0), MATCH(CB186, '2015'!$E$4:$HF$4, 0) )</f>
        <v>89</v>
      </c>
      <c r="CJ206" s="41">
        <f>INDEX('2016'!$E$7:$HF$37,  MATCH(CB206, '2016'!$A$7:$A$37, 0), MATCH(CB186, '2016'!$E$4:$HF$4, 0) )</f>
        <v>90</v>
      </c>
      <c r="CK206" s="41">
        <f>INDEX('2017'!$E$7:$HF$37,  MATCH(CB206, '2017'!$A$7:$A$37, 0), MATCH(CB186, '2017'!$E$4:$HF$4, 0) )</f>
        <v>78</v>
      </c>
      <c r="CL206" s="41">
        <f>INDEX('2018'!$E$7:$HF$37,  MATCH(CB206, '2018'!$A$7:$A$37, 0), MATCH(CB186, '2018'!$E$4:$HF$4, 0) )</f>
        <v>95</v>
      </c>
      <c r="CM206" s="41">
        <f>INDEX('2019'!$E$7:$HF$37,  MATCH(CB206, '2019'!$A$7:$A$37, 0), MATCH(CB186, '2019'!$E$4:$HF$4, 0) )</f>
        <v>120</v>
      </c>
      <c r="CO206" s="9">
        <f t="shared" ref="CO206:CP206" si="3416">CO24</f>
        <v>15</v>
      </c>
      <c r="CP206" s="18" t="str">
        <f t="shared" si="3416"/>
        <v>Emery</v>
      </c>
      <c r="CQ206" s="41">
        <f>INDEX('2010'!$E$7:$HF$37,  MATCH(CO206, '2010'!$A$7:$A$37, 0), MATCH(CO186, '2010'!$E$4:$HF$4, 0) )</f>
        <v>55</v>
      </c>
      <c r="CR206" s="41">
        <f>INDEX('2011'!$E$7:$HF$37,  MATCH(CO206, '2011'!$A$7:$A$37, 0), MATCH(CO186, '2011'!$E$4:$HF$4, 0) )</f>
        <v>42</v>
      </c>
      <c r="CS206" s="41">
        <f>INDEX('2012'!$E$7:$HF$37,  MATCH(CO206, '2012'!$A$7:$A$37, 0), MATCH(CO186, '2012'!$E$4:$HF$4, 0) )</f>
        <v>27</v>
      </c>
      <c r="CT206" s="41">
        <f>INDEX('2013'!$E$7:$HF$37,  MATCH(CO206, '2013'!$A$7:$A$37, 0), MATCH(CO186, '2013'!$E$4:$HF$4, 0) )</f>
        <v>40</v>
      </c>
      <c r="CU206" s="41">
        <f>INDEX('2014'!$E$7:$HF$37,  MATCH(CO206, '2014'!$A$7:$A$37, 0), MATCH(CO186, '2014'!$E$4:$HF$4, 0) )</f>
        <v>35</v>
      </c>
      <c r="CV206" s="41">
        <f>INDEX('2015'!$E$7:$HF$37,  MATCH(CO206, '2015'!$A$7:$A$37, 0), MATCH(CO186, '2015'!$E$4:$HF$4, 0) )</f>
        <v>32</v>
      </c>
      <c r="CW206" s="41">
        <f>INDEX('2016'!$E$7:$HF$37,  MATCH(CO206, '2016'!$A$7:$A$37, 0), MATCH(CO186, '2016'!$E$4:$HF$4, 0) )</f>
        <v>48</v>
      </c>
      <c r="CX206" s="41">
        <f>INDEX('2017'!$E$7:$HF$37,  MATCH(CO206, '2017'!$A$7:$A$37, 0), MATCH(CO186, '2017'!$E$4:$HF$4, 0) )</f>
        <v>47</v>
      </c>
      <c r="CY206" s="41">
        <f>INDEX('2018'!$E$7:$HF$37,  MATCH(CO206, '2018'!$A$7:$A$37, 0), MATCH(CO186, '2018'!$E$4:$HF$4, 0) )</f>
        <v>44</v>
      </c>
      <c r="CZ206" s="41">
        <f>INDEX('2019'!$E$7:$HF$37,  MATCH(CO206, '2019'!$A$7:$A$37, 0), MATCH(CO186, '2019'!$E$4:$HF$4, 0) )</f>
        <v>42</v>
      </c>
      <c r="DB206" s="9">
        <f t="shared" ref="DB206:DC206" si="3417">DB24</f>
        <v>15</v>
      </c>
      <c r="DC206" s="18" t="str">
        <f t="shared" si="3417"/>
        <v>Emery</v>
      </c>
      <c r="DD206" s="41">
        <f>INDEX('2010'!$E$7:$HF$37,  MATCH(DB206, '2010'!$A$7:$A$37, 0), MATCH(DB186, '2010'!$E$4:$HF$4, 0) )</f>
        <v>49</v>
      </c>
      <c r="DE206" s="41">
        <f>INDEX('2011'!$E$7:$HF$37,  MATCH(DB206, '2011'!$A$7:$A$37, 0), MATCH(DB186, '2011'!$E$4:$HF$4, 0) )</f>
        <v>49</v>
      </c>
      <c r="DF206" s="41">
        <f>INDEX('2012'!$E$7:$HF$37,  MATCH(DB206, '2012'!$A$7:$A$37, 0), MATCH(DB186, '2012'!$E$4:$HF$4, 0) )</f>
        <v>45</v>
      </c>
      <c r="DG206" s="41">
        <f>INDEX('2013'!$E$7:$HF$37,  MATCH(DB206, '2013'!$A$7:$A$37, 0), MATCH(DB186, '2013'!$E$4:$HF$4, 0) )</f>
        <v>40</v>
      </c>
      <c r="DH206" s="41">
        <f>INDEX('2014'!$E$7:$HF$37,  MATCH(DB206, '2014'!$A$7:$A$37, 0), MATCH(DB186, '2014'!$E$4:$HF$4, 0) )</f>
        <v>42</v>
      </c>
      <c r="DI206" s="41">
        <f>INDEX('2015'!$E$7:$HF$37,  MATCH(DB206, '2015'!$A$7:$A$37, 0), MATCH(DB186, '2015'!$E$4:$HF$4, 0) )</f>
        <v>36</v>
      </c>
      <c r="DJ206" s="41">
        <f>INDEX('2016'!$E$7:$HF$37,  MATCH(DB206, '2016'!$A$7:$A$37, 0), MATCH(DB186, '2016'!$E$4:$HF$4, 0) )</f>
        <v>28</v>
      </c>
      <c r="DK206" s="41">
        <f>INDEX('2017'!$E$7:$HF$37,  MATCH(DB206, '2017'!$A$7:$A$37, 0), MATCH(DB186, '2017'!$E$4:$HF$4, 0) )</f>
        <v>35</v>
      </c>
      <c r="DL206" s="41">
        <f>INDEX('2018'!$E$7:$HF$37,  MATCH(DB206, '2018'!$A$7:$A$37, 0), MATCH(DB186, '2018'!$E$4:$HF$4, 0) )</f>
        <v>44</v>
      </c>
      <c r="DM206" s="41">
        <f>INDEX('2019'!$E$7:$HF$37,  MATCH(DB206, '2019'!$A$7:$A$37, 0), MATCH(DB186, '2019'!$E$4:$HF$4, 0) )</f>
        <v>47</v>
      </c>
      <c r="DO206" s="9">
        <f t="shared" ref="DO206:DP206" si="3418">DO24</f>
        <v>15</v>
      </c>
      <c r="DP206" s="18" t="str">
        <f t="shared" si="3418"/>
        <v>Emery</v>
      </c>
      <c r="DQ206" s="41">
        <f>INDEX('2010'!$E$7:$HF$37,  MATCH(DO206, '2010'!$A$7:$A$37, 0), MATCH(DO186, '2010'!$E$4:$HF$4, 0) )</f>
        <v>60</v>
      </c>
      <c r="DR206" s="41">
        <f>INDEX('2011'!$E$7:$HF$37,  MATCH(DO206, '2011'!$A$7:$A$37, 0), MATCH(DO186, '2011'!$E$4:$HF$4, 0) )</f>
        <v>49</v>
      </c>
      <c r="DS206" s="41">
        <f>INDEX('2012'!$E$7:$HF$37,  MATCH(DO206, '2012'!$A$7:$A$37, 0), MATCH(DO186, '2012'!$E$4:$HF$4, 0) )</f>
        <v>64</v>
      </c>
      <c r="DT206" s="41">
        <f>INDEX('2013'!$E$7:$HF$37,  MATCH(DO206, '2013'!$A$7:$A$37, 0), MATCH(DO186, '2013'!$E$4:$HF$4, 0) )</f>
        <v>65</v>
      </c>
      <c r="DU206" s="41">
        <f>INDEX('2014'!$E$7:$HF$37,  MATCH(DO206, '2014'!$A$7:$A$37, 0), MATCH(DO186, '2014'!$E$4:$HF$4, 0) )</f>
        <v>57</v>
      </c>
      <c r="DV206" s="41">
        <f>INDEX('2015'!$E$7:$HF$37,  MATCH(DO206, '2015'!$A$7:$A$37, 0), MATCH(DO186, '2015'!$E$4:$HF$4, 0) )</f>
        <v>42</v>
      </c>
      <c r="DW206" s="41">
        <f>INDEX('2016'!$E$7:$HF$37,  MATCH(DO206, '2016'!$A$7:$A$37, 0), MATCH(DO186, '2016'!$E$4:$HF$4, 0) )</f>
        <v>53</v>
      </c>
      <c r="DX206" s="41">
        <f>INDEX('2017'!$E$7:$HF$37,  MATCH(DO206, '2017'!$A$7:$A$37, 0), MATCH(DO186, '2017'!$E$4:$HF$4, 0) )</f>
        <v>51</v>
      </c>
      <c r="DY206" s="41">
        <f>INDEX('2018'!$E$7:$HF$37,  MATCH(DO206, '2018'!$A$7:$A$37, 0), MATCH(DO186, '2018'!$E$4:$HF$4, 0) )</f>
        <v>71</v>
      </c>
      <c r="DZ206" s="41">
        <f>INDEX('2019'!$E$7:$HF$37,  MATCH(DO206, '2019'!$A$7:$A$37, 0), MATCH(DO186, '2019'!$E$4:$HF$4, 0) )</f>
        <v>61</v>
      </c>
      <c r="EB206" s="9">
        <f t="shared" ref="EB206:EC206" si="3419">EB24</f>
        <v>15</v>
      </c>
      <c r="EC206" s="18" t="str">
        <f t="shared" si="3419"/>
        <v>Emery</v>
      </c>
      <c r="ED206" s="41">
        <f>INDEX('2010'!$E$7:$HF$37,  MATCH(EB206, '2010'!$A$7:$A$37, 0), MATCH(EB186, '2010'!$E$4:$HF$4, 0) )</f>
        <v>125</v>
      </c>
      <c r="EE206" s="41">
        <f>INDEX('2011'!$E$7:$HF$37,  MATCH(EB206, '2011'!$A$7:$A$37, 0), MATCH(EB186, '2011'!$E$4:$HF$4, 0) )</f>
        <v>121</v>
      </c>
      <c r="EF206" s="41">
        <f>INDEX('2012'!$E$7:$HF$37,  MATCH(EB206, '2012'!$A$7:$A$37, 0), MATCH(EB186, '2012'!$E$4:$HF$4, 0) )</f>
        <v>122</v>
      </c>
      <c r="EG206" s="41">
        <f>INDEX('2013'!$E$7:$HF$37,  MATCH(EB206, '2013'!$A$7:$A$37, 0), MATCH(EB186, '2013'!$E$4:$HF$4, 0) )</f>
        <v>117</v>
      </c>
      <c r="EH206" s="41">
        <f>INDEX('2014'!$E$7:$HF$37,  MATCH(EB206, '2014'!$A$7:$A$37, 0), MATCH(EB186, '2014'!$E$4:$HF$4, 0) )</f>
        <v>118</v>
      </c>
      <c r="EI206" s="41">
        <f>INDEX('2015'!$E$7:$HF$37,  MATCH(EB206, '2015'!$A$7:$A$37, 0), MATCH(EB186, '2015'!$E$4:$HF$4, 0) )</f>
        <v>117</v>
      </c>
      <c r="EJ206" s="41">
        <f>INDEX('2016'!$E$7:$HF$37,  MATCH(EB206, '2016'!$A$7:$A$37, 0), MATCH(EB186, '2016'!$E$4:$HF$4, 0) )</f>
        <v>106</v>
      </c>
      <c r="EK206" s="41">
        <f>INDEX('2017'!$E$7:$HF$37,  MATCH(EB206, '2017'!$A$7:$A$37, 0), MATCH(EB186, '2017'!$E$4:$HF$4, 0) )</f>
        <v>115</v>
      </c>
      <c r="EL206" s="41">
        <f>INDEX('2018'!$E$7:$HF$37,  MATCH(EB206, '2018'!$A$7:$A$37, 0), MATCH(EB186, '2018'!$E$4:$HF$4, 0) )</f>
        <v>128</v>
      </c>
      <c r="EM206" s="41">
        <f>INDEX('2019'!$E$7:$HF$37,  MATCH(EB206, '2019'!$A$7:$A$37, 0), MATCH(EB186, '2019'!$E$4:$HF$4, 0) )</f>
        <v>140</v>
      </c>
      <c r="EO206" s="9">
        <f t="shared" ref="EO206:EP206" si="3420">EO24</f>
        <v>15</v>
      </c>
      <c r="EP206" s="18" t="str">
        <f t="shared" si="3420"/>
        <v>Emery</v>
      </c>
      <c r="EQ206" s="41">
        <f>INDEX('2010'!$E$7:$HF$37,  MATCH(EO206, '2010'!$A$7:$A$37, 0), MATCH(EO186, '2010'!$E$4:$HF$4, 0) )</f>
        <v>68</v>
      </c>
      <c r="ER206" s="41">
        <f>INDEX('2011'!$E$7:$HF$37,  MATCH(EO206, '2011'!$A$7:$A$37, 0), MATCH(EO186, '2011'!$E$4:$HF$4, 0) )</f>
        <v>69</v>
      </c>
      <c r="ES206" s="41">
        <f>INDEX('2012'!$E$7:$HF$37,  MATCH(EO206, '2012'!$A$7:$A$37, 0), MATCH(EO186, '2012'!$E$4:$HF$4, 0) )</f>
        <v>67</v>
      </c>
      <c r="ET206" s="41">
        <f>INDEX('2013'!$E$7:$HF$37,  MATCH(EO206, '2013'!$A$7:$A$37, 0), MATCH(EO186, '2013'!$E$4:$HF$4, 0) )</f>
        <v>60</v>
      </c>
      <c r="EU206" s="41">
        <f>INDEX('2014'!$E$7:$HF$37,  MATCH(EO206, '2014'!$A$7:$A$37, 0), MATCH(EO186, '2014'!$E$4:$HF$4, 0) )</f>
        <v>73</v>
      </c>
      <c r="EV206" s="41">
        <f>INDEX('2015'!$E$7:$HF$37,  MATCH(EO206, '2015'!$A$7:$A$37, 0), MATCH(EO186, '2015'!$E$4:$HF$4, 0) )</f>
        <v>66</v>
      </c>
      <c r="EW206" s="41">
        <f>INDEX('2016'!$E$7:$HF$37,  MATCH(EO206, '2016'!$A$7:$A$37, 0), MATCH(EO186, '2016'!$E$4:$HF$4, 0) )</f>
        <v>69</v>
      </c>
      <c r="EX206" s="41">
        <f>INDEX('2017'!$E$7:$HF$37,  MATCH(EO206, '2017'!$A$7:$A$37, 0), MATCH(EO186, '2017'!$E$4:$HF$4, 0) )</f>
        <v>74</v>
      </c>
      <c r="EY206" s="41">
        <f>INDEX('2018'!$E$7:$HF$37,  MATCH(EO206, '2018'!$A$7:$A$37, 0), MATCH(EO186, '2018'!$E$4:$HF$4, 0) )</f>
        <v>78</v>
      </c>
      <c r="EZ206" s="41">
        <f>INDEX('2019'!$E$7:$HF$37,  MATCH(EO206, '2019'!$A$7:$A$37, 0), MATCH(EO186, '2019'!$E$4:$HF$4, 0) )</f>
        <v>67</v>
      </c>
      <c r="FB206" s="9">
        <f t="shared" ref="FB206:FC206" si="3421">FB24</f>
        <v>15</v>
      </c>
      <c r="FC206" s="18" t="str">
        <f t="shared" si="3421"/>
        <v>Emery</v>
      </c>
      <c r="FD206" s="41">
        <f>INDEX('2010'!$E$7:$HF$37,  MATCH(FB206, '2010'!$A$7:$A$37, 0), MATCH(FB186, '2010'!$E$4:$HF$4, 0) )</f>
        <v>72</v>
      </c>
      <c r="FE206" s="41">
        <f>INDEX('2011'!$E$7:$HF$37,  MATCH(FB206, '2011'!$A$7:$A$37, 0), MATCH(FB186, '2011'!$E$4:$HF$4, 0) )</f>
        <v>64</v>
      </c>
      <c r="FF206" s="41">
        <f>INDEX('2012'!$E$7:$HF$37,  MATCH(FB206, '2012'!$A$7:$A$37, 0), MATCH(FB186, '2012'!$E$4:$HF$4, 0) )</f>
        <v>67</v>
      </c>
      <c r="FG206" s="41">
        <f>INDEX('2013'!$E$7:$HF$37,  MATCH(FB206, '2013'!$A$7:$A$37, 0), MATCH(FB186, '2013'!$E$4:$HF$4, 0) )</f>
        <v>60</v>
      </c>
      <c r="FH206" s="41">
        <f>INDEX('2014'!$E$7:$HF$37,  MATCH(FB206, '2014'!$A$7:$A$37, 0), MATCH(FB186, '2014'!$E$4:$HF$4, 0) )</f>
        <v>73</v>
      </c>
      <c r="FI206" s="41">
        <f>INDEX('2015'!$E$7:$HF$37,  MATCH(FB206, '2015'!$A$7:$A$37, 0), MATCH(FB186, '2015'!$E$4:$HF$4, 0) )</f>
        <v>62</v>
      </c>
      <c r="FJ206" s="41">
        <f>INDEX('2016'!$E$7:$HF$37,  MATCH(FB206, '2016'!$A$7:$A$37, 0), MATCH(FB186, '2016'!$E$4:$HF$4, 0) )</f>
        <v>69</v>
      </c>
      <c r="FK206" s="41">
        <f>INDEX('2017'!$E$7:$HF$37,  MATCH(FB206, '2017'!$A$7:$A$37, 0), MATCH(FB186, '2017'!$E$4:$HF$4, 0) )</f>
        <v>76</v>
      </c>
      <c r="FL206" s="41">
        <f>INDEX('2018'!$E$7:$HF$37,  MATCH(FB206, '2018'!$A$7:$A$37, 0), MATCH(FB186, '2018'!$E$4:$HF$4, 0) )</f>
        <v>81</v>
      </c>
      <c r="FM206" s="41">
        <f>INDEX('2019'!$E$7:$HF$37,  MATCH(FB206, '2019'!$A$7:$A$37, 0), MATCH(FB186, '2019'!$E$4:$HF$4, 0) )</f>
        <v>93</v>
      </c>
      <c r="FO206" s="9">
        <f t="shared" ref="FO206:FP206" si="3422">FO24</f>
        <v>15</v>
      </c>
      <c r="FP206" s="18" t="str">
        <f t="shared" si="3422"/>
        <v>Emery</v>
      </c>
      <c r="FQ206" s="41">
        <f>INDEX('2010'!$E$7:$HF$37,  MATCH(FO206, '2010'!$A$7:$A$37, 0), MATCH(FO186, '2010'!$E$4:$HF$4, 0) )</f>
        <v>81</v>
      </c>
      <c r="FR206" s="41">
        <f>INDEX('2011'!$E$7:$HF$37,  MATCH(FO206, '2011'!$A$7:$A$37, 0), MATCH(FO186, '2011'!$E$4:$HF$4, 0) )</f>
        <v>70</v>
      </c>
      <c r="FS206" s="41">
        <f>INDEX('2012'!$E$7:$HF$37,  MATCH(FO206, '2012'!$A$7:$A$37, 0), MATCH(FO186, '2012'!$E$4:$HF$4, 0) )</f>
        <v>70</v>
      </c>
      <c r="FT206" s="41">
        <f>INDEX('2013'!$E$7:$HF$37,  MATCH(FO206, '2013'!$A$7:$A$37, 0), MATCH(FO186, '2013'!$E$4:$HF$4, 0) )</f>
        <v>61</v>
      </c>
      <c r="FU206" s="41">
        <f>INDEX('2014'!$E$7:$HF$37,  MATCH(FO206, '2014'!$A$7:$A$37, 0), MATCH(FO186, '2014'!$E$4:$HF$4, 0) )</f>
        <v>63</v>
      </c>
      <c r="FV206" s="41">
        <f>INDEX('2015'!$E$7:$HF$37,  MATCH(FO206, '2015'!$A$7:$A$37, 0), MATCH(FO186, '2015'!$E$4:$HF$4, 0) )</f>
        <v>56</v>
      </c>
      <c r="FW206" s="41">
        <f>INDEX('2016'!$E$7:$HF$37,  MATCH(FO206, '2016'!$A$7:$A$37, 0), MATCH(FO186, '2016'!$E$4:$HF$4, 0) )</f>
        <v>60</v>
      </c>
      <c r="FX206" s="41">
        <f>INDEX('2017'!$E$7:$HF$37,  MATCH(FO206, '2017'!$A$7:$A$37, 0), MATCH(FO186, '2017'!$E$4:$HF$4, 0) )</f>
        <v>61</v>
      </c>
      <c r="FY206" s="41">
        <f>INDEX('2018'!$E$7:$HF$37,  MATCH(FO206, '2018'!$A$7:$A$37, 0), MATCH(FO186, '2018'!$E$4:$HF$4, 0) )</f>
        <v>58</v>
      </c>
      <c r="FZ206" s="41">
        <f>INDEX('2019'!$E$7:$HF$37,  MATCH(FO206, '2019'!$A$7:$A$37, 0), MATCH(FO186, '2019'!$E$4:$HF$4, 0) )</f>
        <v>70</v>
      </c>
      <c r="GB206" s="9">
        <f t="shared" ref="GB206:GC206" si="3423">GB24</f>
        <v>15</v>
      </c>
      <c r="GC206" s="18" t="str">
        <f t="shared" si="3423"/>
        <v>Emery</v>
      </c>
      <c r="GD206" s="41">
        <f>INDEX('2010'!$E$7:$HF$37,  MATCH(GB206, '2010'!$A$7:$A$37, 0), MATCH(GB186, '2010'!$E$4:$HF$4, 0) )</f>
        <v>119</v>
      </c>
      <c r="GE206" s="41">
        <f>INDEX('2011'!$E$7:$HF$37,  MATCH(GB206, '2011'!$A$7:$A$37, 0), MATCH(GB186, '2011'!$E$4:$HF$4, 0) )</f>
        <v>89</v>
      </c>
      <c r="GF206" s="41">
        <f>INDEX('2012'!$E$7:$HF$37,  MATCH(GB206, '2012'!$A$7:$A$37, 0), MATCH(GB186, '2012'!$E$4:$HF$4, 0) )</f>
        <v>18</v>
      </c>
      <c r="GG206" s="41">
        <f>INDEX('2013'!$E$7:$HF$37,  MATCH(GB206, '2013'!$A$7:$A$37, 0), MATCH(GB186, '2013'!$E$4:$HF$4, 0) )</f>
        <v>18</v>
      </c>
      <c r="GH206" s="41">
        <f>INDEX('2014'!$E$7:$HF$37,  MATCH(GB206, '2014'!$A$7:$A$37, 0), MATCH(GB186, '2014'!$E$4:$HF$4, 0) )</f>
        <v>18</v>
      </c>
      <c r="GI206" s="41">
        <f>INDEX('2015'!$E$7:$HF$37,  MATCH(GB206, '2015'!$A$7:$A$37, 0), MATCH(GB186, '2015'!$E$4:$HF$4, 0) )</f>
        <v>17</v>
      </c>
      <c r="GJ206" s="41">
        <f>INDEX('2016'!$E$7:$HF$37,  MATCH(GB206, '2016'!$A$7:$A$37, 0), MATCH(GB186, '2016'!$E$4:$HF$4, 0) )</f>
        <v>17</v>
      </c>
      <c r="GK206" s="41">
        <f>INDEX('2017'!$E$7:$HF$37,  MATCH(GB206, '2017'!$A$7:$A$37, 0), MATCH(GB186, '2017'!$E$4:$HF$4, 0) )</f>
        <v>18</v>
      </c>
      <c r="GL206" s="41">
        <f>INDEX('2018'!$E$7:$HF$37,  MATCH(GB206, '2018'!$A$7:$A$37, 0), MATCH(GB186, '2018'!$E$4:$HF$4, 0) )</f>
        <v>18</v>
      </c>
      <c r="GM206" s="41">
        <f>INDEX('2019'!$E$7:$HF$37,  MATCH(GB206, '2019'!$A$7:$A$37, 0), MATCH(GB186, '2019'!$E$4:$HF$4, 0) )</f>
        <v>12</v>
      </c>
    </row>
    <row r="207" spans="2:195" x14ac:dyDescent="0.25">
      <c r="B207" s="9">
        <f t="shared" ref="B207:C207" si="3424">B25</f>
        <v>17</v>
      </c>
      <c r="C207" s="18" t="str">
        <f t="shared" si="3424"/>
        <v>Garfield</v>
      </c>
      <c r="D207" s="41">
        <f>INDEX('2010'!$E$7:$HF$37,  MATCH(B207, '2010'!$A$7:$A$37, 0), MATCH(B186, '2010'!$E$4:$HF$4, 0) )</f>
        <v>178</v>
      </c>
      <c r="E207" s="41">
        <f>INDEX('2011'!$E$7:$HF$37,  MATCH(B207, '2011'!$A$7:$A$37, 0), MATCH(B186, '2011'!$E$4:$HF$4, 0) )</f>
        <v>172</v>
      </c>
      <c r="F207" s="41">
        <f>INDEX('2012'!$E$7:$HF$37,  MATCH(B207, '2012'!$A$7:$A$37, 0), MATCH(B186, '2012'!$E$4:$HF$4, 0) )</f>
        <v>152</v>
      </c>
      <c r="G207" s="41">
        <f>INDEX('2013'!$E$7:$HF$37,  MATCH(B207, '2013'!$A$7:$A$37, 0), MATCH(B186, '2013'!$E$4:$HF$4, 0) )</f>
        <v>135</v>
      </c>
      <c r="H207" s="41">
        <f>INDEX('2014'!$E$7:$HF$37,  MATCH(B207, '2014'!$A$7:$A$37, 0), MATCH(B186, '2014'!$E$4:$HF$4, 0) )</f>
        <v>152</v>
      </c>
      <c r="I207" s="41">
        <f>INDEX('2015'!$E$7:$HF$37,  MATCH(B207, '2015'!$A$7:$A$37, 0), MATCH(B186, '2015'!$E$4:$HF$4, 0) )</f>
        <v>144</v>
      </c>
      <c r="J207" s="41">
        <f>INDEX('2016'!$E$7:$HF$37,  MATCH(B207, '2016'!$A$7:$A$37, 0), MATCH(B186, '2016'!$E$4:$HF$4, 0) )</f>
        <v>130</v>
      </c>
      <c r="K207" s="41">
        <f>INDEX('2017'!$E$7:$HF$37,  MATCH(B207, '2017'!$A$7:$A$37, 0), MATCH(B186, '2017'!$E$4:$HF$4, 0) )</f>
        <v>159</v>
      </c>
      <c r="L207" s="41">
        <f>INDEX('2018'!$E$7:$HF$37,  MATCH(B207, '2018'!$A$7:$A$37, 0), MATCH(B186, '2018'!$E$4:$HF$4, 0) )</f>
        <v>116</v>
      </c>
      <c r="M207" s="41">
        <f>INDEX('2019'!$E$7:$HF$37,  MATCH(B207, '2019'!$A$7:$A$37, 0), MATCH(B186, '2019'!$E$4:$HF$4, 0) )</f>
        <v>171</v>
      </c>
      <c r="O207" s="9">
        <f t="shared" ref="O207:P207" si="3425">O25</f>
        <v>17</v>
      </c>
      <c r="P207" s="18" t="str">
        <f t="shared" si="3425"/>
        <v>Garfield</v>
      </c>
      <c r="Q207" s="41">
        <f>INDEX('2010'!$E$7:$HF$37,  MATCH(O207, '2010'!$A$7:$A$37, 0), MATCH(O186, '2010'!$E$4:$HF$4, 0) )</f>
        <v>130</v>
      </c>
      <c r="R207" s="41">
        <f>INDEX('2011'!$E$7:$HF$37,  MATCH(O207, '2011'!$A$7:$A$37, 0), MATCH(O186, '2011'!$E$4:$HF$4, 0) )</f>
        <v>70</v>
      </c>
      <c r="S207" s="41">
        <f>INDEX('2012'!$E$7:$HF$37,  MATCH(O207, '2012'!$A$7:$A$37, 0), MATCH(O186, '2012'!$E$4:$HF$4, 0) )</f>
        <v>68</v>
      </c>
      <c r="T207" s="41">
        <f>INDEX('2013'!$E$7:$HF$37,  MATCH(O207, '2013'!$A$7:$A$37, 0), MATCH(O186, '2013'!$E$4:$HF$4, 0) )</f>
        <v>68</v>
      </c>
      <c r="U207" s="41">
        <f>INDEX('2014'!$E$7:$HF$37,  MATCH(O207, '2014'!$A$7:$A$37, 0), MATCH(O186, '2014'!$E$4:$HF$4, 0) )</f>
        <v>56</v>
      </c>
      <c r="V207" s="41">
        <f>INDEX('2015'!$E$7:$HF$37,  MATCH(O207, '2015'!$A$7:$A$37, 0), MATCH(O186, '2015'!$E$4:$HF$4, 0) )</f>
        <v>49</v>
      </c>
      <c r="W207" s="41">
        <f>INDEX('2016'!$E$7:$HF$37,  MATCH(O207, '2016'!$A$7:$A$37, 0), MATCH(O186, '2016'!$E$4:$HF$4, 0) )</f>
        <v>58</v>
      </c>
      <c r="X207" s="41">
        <f>INDEX('2017'!$E$7:$HF$37,  MATCH(O207, '2017'!$A$7:$A$37, 0), MATCH(O186, '2017'!$E$4:$HF$4, 0) )</f>
        <v>47</v>
      </c>
      <c r="Y207" s="41">
        <f>INDEX('2018'!$E$7:$HF$37,  MATCH(O207, '2018'!$A$7:$A$37, 0), MATCH(O186, '2018'!$E$4:$HF$4, 0) )</f>
        <v>48</v>
      </c>
      <c r="Z207" s="41">
        <f>INDEX('2019'!$E$7:$HF$37,  MATCH(O207, '2019'!$A$7:$A$37, 0), MATCH(O186, '2019'!$E$4:$HF$4, 0) )</f>
        <v>46</v>
      </c>
      <c r="AB207" s="9">
        <f t="shared" ref="AB207:AC207" si="3426">AB25</f>
        <v>17</v>
      </c>
      <c r="AC207" s="18" t="str">
        <f t="shared" si="3426"/>
        <v>Garfield</v>
      </c>
      <c r="AD207" s="41">
        <f>INDEX('2010'!$E$7:$HF$37,  MATCH(AB207, '2010'!$A$7:$A$37, 0), MATCH(AB186, '2010'!$E$4:$HF$4, 0) )</f>
        <v>71</v>
      </c>
      <c r="AE207" s="41">
        <f>INDEX('2011'!$E$7:$HF$37,  MATCH(AB207, '2011'!$A$7:$A$37, 0), MATCH(AB186, '2011'!$E$4:$HF$4, 0) )</f>
        <v>61</v>
      </c>
      <c r="AF207" s="41">
        <f>INDEX('2012'!$E$7:$HF$37,  MATCH(AB207, '2012'!$A$7:$A$37, 0), MATCH(AB186, '2012'!$E$4:$HF$4, 0) )</f>
        <v>54</v>
      </c>
      <c r="AG207" s="41">
        <f>INDEX('2013'!$E$7:$HF$37,  MATCH(AB207, '2013'!$A$7:$A$37, 0), MATCH(AB186, '2013'!$E$4:$HF$4, 0) )</f>
        <v>41</v>
      </c>
      <c r="AH207" s="41">
        <f>INDEX('2014'!$E$7:$HF$37,  MATCH(AB207, '2014'!$A$7:$A$37, 0), MATCH(AB186, '2014'!$E$4:$HF$4, 0) )</f>
        <v>49</v>
      </c>
      <c r="AI207" s="41">
        <f>INDEX('2015'!$E$7:$HF$37,  MATCH(AB207, '2015'!$A$7:$A$37, 0), MATCH(AB186, '2015'!$E$4:$HF$4, 0) )</f>
        <v>53</v>
      </c>
      <c r="AJ207" s="41">
        <f>INDEX('2016'!$E$7:$HF$37,  MATCH(AB207, '2016'!$A$7:$A$37, 0), MATCH(AB186, '2016'!$E$4:$HF$4, 0) )</f>
        <v>63</v>
      </c>
      <c r="AK207" s="41">
        <f>INDEX('2017'!$E$7:$HF$37,  MATCH(AB207, '2017'!$A$7:$A$37, 0), MATCH(AB186, '2017'!$E$4:$HF$4, 0) )</f>
        <v>50</v>
      </c>
      <c r="AL207" s="41">
        <f>INDEX('2018'!$E$7:$HF$37,  MATCH(AB207, '2018'!$A$7:$A$37, 0), MATCH(AB186, '2018'!$E$4:$HF$4, 0) )</f>
        <v>45</v>
      </c>
      <c r="AM207" s="41">
        <f>INDEX('2019'!$E$7:$HF$37,  MATCH(AB207, '2019'!$A$7:$A$37, 0), MATCH(AB186, '2019'!$E$4:$HF$4, 0) )</f>
        <v>53</v>
      </c>
      <c r="AO207" s="9">
        <f t="shared" ref="AO207:AP207" si="3427">AO25</f>
        <v>17</v>
      </c>
      <c r="AP207" s="18" t="str">
        <f t="shared" si="3427"/>
        <v>Garfield</v>
      </c>
      <c r="AQ207" s="41">
        <f>INDEX('2010'!$E$7:$HF$37,  MATCH(AO207, '2010'!$A$7:$A$37, 0), MATCH(AO186, '2010'!$E$4:$HF$4, 0) )</f>
        <v>53</v>
      </c>
      <c r="AR207" s="41">
        <f>INDEX('2011'!$E$7:$HF$37,  MATCH(AO207, '2011'!$A$7:$A$37, 0), MATCH(AO186, '2011'!$E$4:$HF$4, 0) )</f>
        <v>45</v>
      </c>
      <c r="AS207" s="41">
        <f>INDEX('2012'!$E$7:$HF$37,  MATCH(AO207, '2012'!$A$7:$A$37, 0), MATCH(AO186, '2012'!$E$4:$HF$4, 0) )</f>
        <v>29</v>
      </c>
      <c r="AT207" s="41">
        <f>INDEX('2013'!$E$7:$HF$37,  MATCH(AO207, '2013'!$A$7:$A$37, 0), MATCH(AO186, '2013'!$E$4:$HF$4, 0) )</f>
        <v>32</v>
      </c>
      <c r="AU207" s="41">
        <f>INDEX('2014'!$E$7:$HF$37,  MATCH(AO207, '2014'!$A$7:$A$37, 0), MATCH(AO186, '2014'!$E$4:$HF$4, 0) )</f>
        <v>28</v>
      </c>
      <c r="AV207" s="41">
        <f>INDEX('2015'!$E$7:$HF$37,  MATCH(AO207, '2015'!$A$7:$A$37, 0), MATCH(AO186, '2015'!$E$4:$HF$4, 0) )</f>
        <v>20</v>
      </c>
      <c r="AW207" s="41">
        <f>INDEX('2016'!$E$7:$HF$37,  MATCH(AO207, '2016'!$A$7:$A$37, 0), MATCH(AO186, '2016'!$E$4:$HF$4, 0) )</f>
        <v>19</v>
      </c>
      <c r="AX207" s="41">
        <f>INDEX('2017'!$E$7:$HF$37,  MATCH(AO207, '2017'!$A$7:$A$37, 0), MATCH(AO186, '2017'!$E$4:$HF$4, 0) )</f>
        <v>19</v>
      </c>
      <c r="AY207" s="41">
        <f>INDEX('2018'!$E$7:$HF$37,  MATCH(AO207, '2018'!$A$7:$A$37, 0), MATCH(AO186, '2018'!$E$4:$HF$4, 0) )</f>
        <v>14</v>
      </c>
      <c r="AZ207" s="41">
        <f>INDEX('2019'!$E$7:$HF$37,  MATCH(AO207, '2019'!$A$7:$A$37, 0), MATCH(AO186, '2019'!$E$4:$HF$4, 0) )</f>
        <v>20</v>
      </c>
      <c r="BB207" s="9">
        <f t="shared" ref="BB207:BC207" si="3428">BB25</f>
        <v>17</v>
      </c>
      <c r="BC207" s="18" t="str">
        <f t="shared" si="3428"/>
        <v>Garfield</v>
      </c>
      <c r="BD207" s="41">
        <f>INDEX('2010'!$E$7:$HF$37,  MATCH(BB207, '2010'!$A$7:$A$37, 0), MATCH(BB186, '2010'!$E$4:$HF$4, 0) )</f>
        <v>8</v>
      </c>
      <c r="BE207" s="41">
        <f>INDEX('2011'!$E$7:$HF$37,  MATCH(BB207, '2011'!$A$7:$A$37, 0), MATCH(BB186, '2011'!$E$4:$HF$4, 0) )</f>
        <v>22</v>
      </c>
      <c r="BF207" s="41">
        <f>INDEX('2012'!$E$7:$HF$37,  MATCH(BB207, '2012'!$A$7:$A$37, 0), MATCH(BB186, '2012'!$E$4:$HF$4, 0) )</f>
        <v>14</v>
      </c>
      <c r="BG207" s="41">
        <f>INDEX('2013'!$E$7:$HF$37,  MATCH(BB207, '2013'!$A$7:$A$37, 0), MATCH(BB186, '2013'!$E$4:$HF$4, 0) )</f>
        <v>39</v>
      </c>
      <c r="BH207" s="41">
        <f>INDEX('2014'!$E$7:$HF$37,  MATCH(BB207, '2014'!$A$7:$A$37, 0), MATCH(BB186, '2014'!$E$4:$HF$4, 0) )</f>
        <v>10</v>
      </c>
      <c r="BI207" s="41">
        <f>INDEX('2015'!$E$7:$HF$37,  MATCH(BB207, '2015'!$A$7:$A$37, 0), MATCH(BB186, '2015'!$E$4:$HF$4, 0) )</f>
        <v>11</v>
      </c>
      <c r="BJ207" s="41">
        <f>INDEX('2016'!$E$7:$HF$37,  MATCH(BB207, '2016'!$A$7:$A$37, 0), MATCH(BB186, '2016'!$E$4:$HF$4, 0) )</f>
        <v>10</v>
      </c>
      <c r="BK207" s="41">
        <f>INDEX('2017'!$E$7:$HF$37,  MATCH(BB207, '2017'!$A$7:$A$37, 0), MATCH(BB186, '2017'!$E$4:$HF$4, 0) )</f>
        <v>10</v>
      </c>
      <c r="BL207" s="41">
        <f>INDEX('2018'!$E$7:$HF$37,  MATCH(BB207, '2018'!$A$7:$A$37, 0), MATCH(BB186, '2018'!$E$4:$HF$4, 0) )</f>
        <v>29</v>
      </c>
      <c r="BM207" s="41">
        <f>INDEX('2019'!$E$7:$HF$37,  MATCH(BB207, '2019'!$A$7:$A$37, 0), MATCH(BB186, '2019'!$E$4:$HF$4, 0) )</f>
        <v>23</v>
      </c>
      <c r="BO207" s="9">
        <f t="shared" ref="BO207:BP207" si="3429">BO25</f>
        <v>17</v>
      </c>
      <c r="BP207" s="18" t="str">
        <f t="shared" si="3429"/>
        <v>Garfield</v>
      </c>
      <c r="BQ207" s="41">
        <f>INDEX('2010'!$E$7:$HF$37,  MATCH(BO207, '2010'!$A$7:$A$37, 0), MATCH(BO186, '2010'!$E$4:$HF$4, 0) )</f>
        <v>67</v>
      </c>
      <c r="BR207" s="41">
        <f>INDEX('2011'!$E$7:$HF$37,  MATCH(BO207, '2011'!$A$7:$A$37, 0), MATCH(BO186, '2011'!$E$4:$HF$4, 0) )</f>
        <v>77</v>
      </c>
      <c r="BS207" s="41">
        <f>INDEX('2012'!$E$7:$HF$37,  MATCH(BO207, '2012'!$A$7:$A$37, 0), MATCH(BO186, '2012'!$E$4:$HF$4, 0) )</f>
        <v>60</v>
      </c>
      <c r="BT207" s="41">
        <f>INDEX('2013'!$E$7:$HF$37,  MATCH(BO207, '2013'!$A$7:$A$37, 0), MATCH(BO186, '2013'!$E$4:$HF$4, 0) )</f>
        <v>79</v>
      </c>
      <c r="BU207" s="41">
        <f>INDEX('2014'!$E$7:$HF$37,  MATCH(BO207, '2014'!$A$7:$A$37, 0), MATCH(BO186, '2014'!$E$4:$HF$4, 0) )</f>
        <v>63</v>
      </c>
      <c r="BV207" s="41">
        <f>INDEX('2015'!$E$7:$HF$37,  MATCH(BO207, '2015'!$A$7:$A$37, 0), MATCH(BO186, '2015'!$E$4:$HF$4, 0) )</f>
        <v>72</v>
      </c>
      <c r="BW207" s="41">
        <f>INDEX('2016'!$E$7:$HF$37,  MATCH(BO207, '2016'!$A$7:$A$37, 0), MATCH(BO186, '2016'!$E$4:$HF$4, 0) )</f>
        <v>88</v>
      </c>
      <c r="BX207" s="41">
        <f>INDEX('2017'!$E$7:$HF$37,  MATCH(BO207, '2017'!$A$7:$A$37, 0), MATCH(BO186, '2017'!$E$4:$HF$4, 0) )</f>
        <v>91</v>
      </c>
      <c r="BY207" s="41">
        <f>INDEX('2018'!$E$7:$HF$37,  MATCH(BO207, '2018'!$A$7:$A$37, 0), MATCH(BO186, '2018'!$E$4:$HF$4, 0) )</f>
        <v>56</v>
      </c>
      <c r="BZ207" s="41">
        <f>INDEX('2019'!$E$7:$HF$37,  MATCH(BO207, '2019'!$A$7:$A$37, 0), MATCH(BO186, '2019'!$E$4:$HF$4, 0) )</f>
        <v>66</v>
      </c>
      <c r="CB207" s="9">
        <f t="shared" ref="CB207:CC207" si="3430">CB25</f>
        <v>17</v>
      </c>
      <c r="CC207" s="18" t="str">
        <f t="shared" si="3430"/>
        <v>Garfield</v>
      </c>
      <c r="CD207" s="41">
        <f>INDEX('2010'!$E$7:$HF$37,  MATCH(CB207, '2010'!$A$7:$A$37, 0), MATCH(CB186, '2010'!$E$4:$HF$4, 0) )</f>
        <v>61</v>
      </c>
      <c r="CE207" s="41">
        <f>INDEX('2011'!$E$7:$HF$37,  MATCH(CB207, '2011'!$A$7:$A$37, 0), MATCH(CB186, '2011'!$E$4:$HF$4, 0) )</f>
        <v>53</v>
      </c>
      <c r="CF207" s="41">
        <f>INDEX('2012'!$E$7:$HF$37,  MATCH(CB207, '2012'!$A$7:$A$37, 0), MATCH(CB186, '2012'!$E$4:$HF$4, 0) )</f>
        <v>60</v>
      </c>
      <c r="CG207" s="41">
        <f>INDEX('2013'!$E$7:$HF$37,  MATCH(CB207, '2013'!$A$7:$A$37, 0), MATCH(CB186, '2013'!$E$4:$HF$4, 0) )</f>
        <v>35</v>
      </c>
      <c r="CH207" s="41">
        <f>INDEX('2014'!$E$7:$HF$37,  MATCH(CB207, '2014'!$A$7:$A$37, 0), MATCH(CB186, '2014'!$E$4:$HF$4, 0) )</f>
        <v>45</v>
      </c>
      <c r="CI207" s="41">
        <f>INDEX('2015'!$E$7:$HF$37,  MATCH(CB207, '2015'!$A$7:$A$37, 0), MATCH(CB186, '2015'!$E$4:$HF$4, 0) )</f>
        <v>41</v>
      </c>
      <c r="CJ207" s="41">
        <f>INDEX('2016'!$E$7:$HF$37,  MATCH(CB207, '2016'!$A$7:$A$37, 0), MATCH(CB186, '2016'!$E$4:$HF$4, 0) )</f>
        <v>40</v>
      </c>
      <c r="CK207" s="41">
        <f>INDEX('2017'!$E$7:$HF$37,  MATCH(CB207, '2017'!$A$7:$A$37, 0), MATCH(CB186, '2017'!$E$4:$HF$4, 0) )</f>
        <v>54</v>
      </c>
      <c r="CL207" s="41">
        <f>INDEX('2018'!$E$7:$HF$37,  MATCH(CB207, '2018'!$A$7:$A$37, 0), MATCH(CB186, '2018'!$E$4:$HF$4, 0) )</f>
        <v>61</v>
      </c>
      <c r="CM207" s="41">
        <f>INDEX('2019'!$E$7:$HF$37,  MATCH(CB207, '2019'!$A$7:$A$37, 0), MATCH(CB186, '2019'!$E$4:$HF$4, 0) )</f>
        <v>65</v>
      </c>
      <c r="CO207" s="9">
        <f t="shared" ref="CO207:CP207" si="3431">CO25</f>
        <v>17</v>
      </c>
      <c r="CP207" s="18" t="str">
        <f t="shared" si="3431"/>
        <v>Garfield</v>
      </c>
      <c r="CQ207" s="41">
        <f>INDEX('2010'!$E$7:$HF$37,  MATCH(CO207, '2010'!$A$7:$A$37, 0), MATCH(CO186, '2010'!$E$4:$HF$4, 0) )</f>
        <v>68</v>
      </c>
      <c r="CR207" s="41">
        <f>INDEX('2011'!$E$7:$HF$37,  MATCH(CO207, '2011'!$A$7:$A$37, 0), MATCH(CO186, '2011'!$E$4:$HF$4, 0) )</f>
        <v>83</v>
      </c>
      <c r="CS207" s="41">
        <f>INDEX('2012'!$E$7:$HF$37,  MATCH(CO207, '2012'!$A$7:$A$37, 0), MATCH(CO186, '2012'!$E$4:$HF$4, 0) )</f>
        <v>69</v>
      </c>
      <c r="CT207" s="41">
        <f>INDEX('2013'!$E$7:$HF$37,  MATCH(CO207, '2013'!$A$7:$A$37, 0), MATCH(CO186, '2013'!$E$4:$HF$4, 0) )</f>
        <v>44</v>
      </c>
      <c r="CU207" s="41">
        <f>INDEX('2014'!$E$7:$HF$37,  MATCH(CO207, '2014'!$A$7:$A$37, 0), MATCH(CO186, '2014'!$E$4:$HF$4, 0) )</f>
        <v>31</v>
      </c>
      <c r="CV207" s="41">
        <f>INDEX('2015'!$E$7:$HF$37,  MATCH(CO207, '2015'!$A$7:$A$37, 0), MATCH(CO186, '2015'!$E$4:$HF$4, 0) )</f>
        <v>30</v>
      </c>
      <c r="CW207" s="41">
        <f>INDEX('2016'!$E$7:$HF$37,  MATCH(CO207, '2016'!$A$7:$A$37, 0), MATCH(CO186, '2016'!$E$4:$HF$4, 0) )</f>
        <v>27</v>
      </c>
      <c r="CX207" s="41">
        <f>INDEX('2017'!$E$7:$HF$37,  MATCH(CO207, '2017'!$A$7:$A$37, 0), MATCH(CO186, '2017'!$E$4:$HF$4, 0) )</f>
        <v>26</v>
      </c>
      <c r="CY207" s="41">
        <f>INDEX('2018'!$E$7:$HF$37,  MATCH(CO207, '2018'!$A$7:$A$37, 0), MATCH(CO186, '2018'!$E$4:$HF$4, 0) )</f>
        <v>32</v>
      </c>
      <c r="CZ207" s="41">
        <f>INDEX('2019'!$E$7:$HF$37,  MATCH(CO207, '2019'!$A$7:$A$37, 0), MATCH(CO186, '2019'!$E$4:$HF$4, 0) )</f>
        <v>21</v>
      </c>
      <c r="DB207" s="9">
        <f t="shared" ref="DB207:DC207" si="3432">DB25</f>
        <v>17</v>
      </c>
      <c r="DC207" s="18" t="str">
        <f t="shared" si="3432"/>
        <v>Garfield</v>
      </c>
      <c r="DD207" s="41">
        <f>INDEX('2010'!$E$7:$HF$37,  MATCH(DB207, '2010'!$A$7:$A$37, 0), MATCH(DB186, '2010'!$E$4:$HF$4, 0) )</f>
        <v>9</v>
      </c>
      <c r="DE207" s="41">
        <f>INDEX('2011'!$E$7:$HF$37,  MATCH(DB207, '2011'!$A$7:$A$37, 0), MATCH(DB186, '2011'!$E$4:$HF$4, 0) )</f>
        <v>12</v>
      </c>
      <c r="DF207" s="41">
        <f>INDEX('2012'!$E$7:$HF$37,  MATCH(DB207, '2012'!$A$7:$A$37, 0), MATCH(DB186, '2012'!$E$4:$HF$4, 0) )</f>
        <v>51</v>
      </c>
      <c r="DG207" s="41">
        <f>INDEX('2013'!$E$7:$HF$37,  MATCH(DB207, '2013'!$A$7:$A$37, 0), MATCH(DB186, '2013'!$E$4:$HF$4, 0) )</f>
        <v>44</v>
      </c>
      <c r="DH207" s="41">
        <f>INDEX('2014'!$E$7:$HF$37,  MATCH(DB207, '2014'!$A$7:$A$37, 0), MATCH(DB186, '2014'!$E$4:$HF$4, 0) )</f>
        <v>37</v>
      </c>
      <c r="DI207" s="41">
        <f>INDEX('2015'!$E$7:$HF$37,  MATCH(DB207, '2015'!$A$7:$A$37, 0), MATCH(DB186, '2015'!$E$4:$HF$4, 0) )</f>
        <v>40</v>
      </c>
      <c r="DJ207" s="41">
        <f>INDEX('2016'!$E$7:$HF$37,  MATCH(DB207, '2016'!$A$7:$A$37, 0), MATCH(DB186, '2016'!$E$4:$HF$4, 0) )</f>
        <v>49</v>
      </c>
      <c r="DK207" s="41">
        <f>INDEX('2017'!$E$7:$HF$37,  MATCH(DB207, '2017'!$A$7:$A$37, 0), MATCH(DB186, '2017'!$E$4:$HF$4, 0) )</f>
        <v>48</v>
      </c>
      <c r="DL207" s="41">
        <f>INDEX('2018'!$E$7:$HF$37,  MATCH(DB207, '2018'!$A$7:$A$37, 0), MATCH(DB186, '2018'!$E$4:$HF$4, 0) )</f>
        <v>37</v>
      </c>
      <c r="DM207" s="41">
        <f>INDEX('2019'!$E$7:$HF$37,  MATCH(DB207, '2019'!$A$7:$A$37, 0), MATCH(DB186, '2019'!$E$4:$HF$4, 0) )</f>
        <v>41</v>
      </c>
      <c r="DO207" s="9">
        <f t="shared" ref="DO207:DP207" si="3433">DO25</f>
        <v>17</v>
      </c>
      <c r="DP207" s="18" t="str">
        <f t="shared" si="3433"/>
        <v>Garfield</v>
      </c>
      <c r="DQ207" s="41">
        <f>INDEX('2010'!$E$7:$HF$37,  MATCH(DO207, '2010'!$A$7:$A$37, 0), MATCH(DO186, '2010'!$E$4:$HF$4, 0) )</f>
        <v>69</v>
      </c>
      <c r="DR207" s="41">
        <f>INDEX('2011'!$E$7:$HF$37,  MATCH(DO207, '2011'!$A$7:$A$37, 0), MATCH(DO186, '2011'!$E$4:$HF$4, 0) )</f>
        <v>118</v>
      </c>
      <c r="DS207" s="41">
        <f>INDEX('2012'!$E$7:$HF$37,  MATCH(DO207, '2012'!$A$7:$A$37, 0), MATCH(DO186, '2012'!$E$4:$HF$4, 0) )</f>
        <v>53</v>
      </c>
      <c r="DT207" s="41">
        <f>INDEX('2013'!$E$7:$HF$37,  MATCH(DO207, '2013'!$A$7:$A$37, 0), MATCH(DO186, '2013'!$E$4:$HF$4, 0) )</f>
        <v>52</v>
      </c>
      <c r="DU207" s="41">
        <f>INDEX('2014'!$E$7:$HF$37,  MATCH(DO207, '2014'!$A$7:$A$37, 0), MATCH(DO186, '2014'!$E$4:$HF$4, 0) )</f>
        <v>32</v>
      </c>
      <c r="DV207" s="41">
        <f>INDEX('2015'!$E$7:$HF$37,  MATCH(DO207, '2015'!$A$7:$A$37, 0), MATCH(DO186, '2015'!$E$4:$HF$4, 0) )</f>
        <v>23</v>
      </c>
      <c r="DW207" s="41">
        <f>INDEX('2016'!$E$7:$HF$37,  MATCH(DO207, '2016'!$A$7:$A$37, 0), MATCH(DO186, '2016'!$E$4:$HF$4, 0) )</f>
        <v>36</v>
      </c>
      <c r="DX207" s="41">
        <f>INDEX('2017'!$E$7:$HF$37,  MATCH(DO207, '2017'!$A$7:$A$37, 0), MATCH(DO186, '2017'!$E$4:$HF$4, 0) )</f>
        <v>42</v>
      </c>
      <c r="DY207" s="41">
        <f>INDEX('2018'!$E$7:$HF$37,  MATCH(DO207, '2018'!$A$7:$A$37, 0), MATCH(DO186, '2018'!$E$4:$HF$4, 0) )</f>
        <v>45</v>
      </c>
      <c r="DZ207" s="41">
        <f>INDEX('2019'!$E$7:$HF$37,  MATCH(DO207, '2019'!$A$7:$A$37, 0), MATCH(DO186, '2019'!$E$4:$HF$4, 0) )</f>
        <v>56</v>
      </c>
      <c r="EB207" s="9">
        <f t="shared" ref="EB207:EC207" si="3434">EB25</f>
        <v>17</v>
      </c>
      <c r="EC207" s="18" t="str">
        <f t="shared" si="3434"/>
        <v>Garfield</v>
      </c>
      <c r="ED207" s="41">
        <f>INDEX('2010'!$E$7:$HF$37,  MATCH(EB207, '2010'!$A$7:$A$37, 0), MATCH(EB186, '2010'!$E$4:$HF$4, 0) )</f>
        <v>120</v>
      </c>
      <c r="EE207" s="41">
        <f>INDEX('2011'!$E$7:$HF$37,  MATCH(EB207, '2011'!$A$7:$A$37, 0), MATCH(EB186, '2011'!$E$4:$HF$4, 0) )</f>
        <v>99</v>
      </c>
      <c r="EF207" s="41">
        <f>INDEX('2012'!$E$7:$HF$37,  MATCH(EB207, '2012'!$A$7:$A$37, 0), MATCH(EB186, '2012'!$E$4:$HF$4, 0) )</f>
        <v>92</v>
      </c>
      <c r="EG207" s="41">
        <f>INDEX('2013'!$E$7:$HF$37,  MATCH(EB207, '2013'!$A$7:$A$37, 0), MATCH(EB186, '2013'!$E$4:$HF$4, 0) )</f>
        <v>84</v>
      </c>
      <c r="EH207" s="41">
        <f>INDEX('2014'!$E$7:$HF$37,  MATCH(EB207, '2014'!$A$7:$A$37, 0), MATCH(EB186, '2014'!$E$4:$HF$4, 0) )</f>
        <v>63</v>
      </c>
      <c r="EI207" s="41">
        <f>INDEX('2015'!$E$7:$HF$37,  MATCH(EB207, '2015'!$A$7:$A$37, 0), MATCH(EB186, '2015'!$E$4:$HF$4, 0) )</f>
        <v>55</v>
      </c>
      <c r="EJ207" s="41">
        <f>INDEX('2016'!$E$7:$HF$37,  MATCH(EB207, '2016'!$A$7:$A$37, 0), MATCH(EB186, '2016'!$E$4:$HF$4, 0) )</f>
        <v>55</v>
      </c>
      <c r="EK207" s="41">
        <f>INDEX('2017'!$E$7:$HF$37,  MATCH(EB207, '2017'!$A$7:$A$37, 0), MATCH(EB186, '2017'!$E$4:$HF$4, 0) )</f>
        <v>62</v>
      </c>
      <c r="EL207" s="41">
        <f>INDEX('2018'!$E$7:$HF$37,  MATCH(EB207, '2018'!$A$7:$A$37, 0), MATCH(EB186, '2018'!$E$4:$HF$4, 0) )</f>
        <v>68</v>
      </c>
      <c r="EM207" s="41">
        <f>INDEX('2019'!$E$7:$HF$37,  MATCH(EB207, '2019'!$A$7:$A$37, 0), MATCH(EB186, '2019'!$E$4:$HF$4, 0) )</f>
        <v>84</v>
      </c>
      <c r="EO207" s="9">
        <f t="shared" ref="EO207:EP207" si="3435">EO25</f>
        <v>17</v>
      </c>
      <c r="EP207" s="18" t="str">
        <f t="shared" si="3435"/>
        <v>Garfield</v>
      </c>
      <c r="EQ207" s="41">
        <f>INDEX('2010'!$E$7:$HF$37,  MATCH(EO207, '2010'!$A$7:$A$37, 0), MATCH(EO186, '2010'!$E$4:$HF$4, 0) )</f>
        <v>128</v>
      </c>
      <c r="ER207" s="41">
        <f>INDEX('2011'!$E$7:$HF$37,  MATCH(EO207, '2011'!$A$7:$A$37, 0), MATCH(EO186, '2011'!$E$4:$HF$4, 0) )</f>
        <v>116</v>
      </c>
      <c r="ES207" s="41">
        <f>INDEX('2012'!$E$7:$HF$37,  MATCH(EO207, '2012'!$A$7:$A$37, 0), MATCH(EO186, '2012'!$E$4:$HF$4, 0) )</f>
        <v>94</v>
      </c>
      <c r="ET207" s="41">
        <f>INDEX('2013'!$E$7:$HF$37,  MATCH(EO207, '2013'!$A$7:$A$37, 0), MATCH(EO186, '2013'!$E$4:$HF$4, 0) )</f>
        <v>101</v>
      </c>
      <c r="EU207" s="41">
        <f>INDEX('2014'!$E$7:$HF$37,  MATCH(EO207, '2014'!$A$7:$A$37, 0), MATCH(EO186, '2014'!$E$4:$HF$4, 0) )</f>
        <v>103</v>
      </c>
      <c r="EV207" s="41">
        <f>INDEX('2015'!$E$7:$HF$37,  MATCH(EO207, '2015'!$A$7:$A$37, 0), MATCH(EO186, '2015'!$E$4:$HF$4, 0) )</f>
        <v>118</v>
      </c>
      <c r="EW207" s="41">
        <f>INDEX('2016'!$E$7:$HF$37,  MATCH(EO207, '2016'!$A$7:$A$37, 0), MATCH(EO186, '2016'!$E$4:$HF$4, 0) )</f>
        <v>108</v>
      </c>
      <c r="EX207" s="41">
        <f>INDEX('2017'!$E$7:$HF$37,  MATCH(EO207, '2017'!$A$7:$A$37, 0), MATCH(EO186, '2017'!$E$4:$HF$4, 0) )</f>
        <v>123</v>
      </c>
      <c r="EY207" s="41">
        <f>INDEX('2018'!$E$7:$HF$37,  MATCH(EO207, '2018'!$A$7:$A$37, 0), MATCH(EO186, '2018'!$E$4:$HF$4, 0) )</f>
        <v>106</v>
      </c>
      <c r="EZ207" s="41">
        <f>INDEX('2019'!$E$7:$HF$37,  MATCH(EO207, '2019'!$A$7:$A$37, 0), MATCH(EO186, '2019'!$E$4:$HF$4, 0) )</f>
        <v>117</v>
      </c>
      <c r="FB207" s="9">
        <f t="shared" ref="FB207:FC207" si="3436">FB25</f>
        <v>17</v>
      </c>
      <c r="FC207" s="18" t="str">
        <f t="shared" si="3436"/>
        <v>Garfield</v>
      </c>
      <c r="FD207" s="41">
        <f>INDEX('2010'!$E$7:$HF$37,  MATCH(FB207, '2010'!$A$7:$A$37, 0), MATCH(FB186, '2010'!$E$4:$HF$4, 0) )</f>
        <v>54</v>
      </c>
      <c r="FE207" s="41">
        <f>INDEX('2011'!$E$7:$HF$37,  MATCH(FB207, '2011'!$A$7:$A$37, 0), MATCH(FB186, '2011'!$E$4:$HF$4, 0) )</f>
        <v>39</v>
      </c>
      <c r="FF207" s="41">
        <f>INDEX('2012'!$E$7:$HF$37,  MATCH(FB207, '2012'!$A$7:$A$37, 0), MATCH(FB186, '2012'!$E$4:$HF$4, 0) )</f>
        <v>27</v>
      </c>
      <c r="FG207" s="41">
        <f>INDEX('2013'!$E$7:$HF$37,  MATCH(FB207, '2013'!$A$7:$A$37, 0), MATCH(FB186, '2013'!$E$4:$HF$4, 0) )</f>
        <v>24</v>
      </c>
      <c r="FH207" s="41">
        <f>INDEX('2014'!$E$7:$HF$37,  MATCH(FB207, '2014'!$A$7:$A$37, 0), MATCH(FB186, '2014'!$E$4:$HF$4, 0) )</f>
        <v>30</v>
      </c>
      <c r="FI207" s="41">
        <f>INDEX('2015'!$E$7:$HF$37,  MATCH(FB207, '2015'!$A$7:$A$37, 0), MATCH(FB186, '2015'!$E$4:$HF$4, 0) )</f>
        <v>38</v>
      </c>
      <c r="FJ207" s="41">
        <f>INDEX('2016'!$E$7:$HF$37,  MATCH(FB207, '2016'!$A$7:$A$37, 0), MATCH(FB186, '2016'!$E$4:$HF$4, 0) )</f>
        <v>49</v>
      </c>
      <c r="FK207" s="41">
        <f>INDEX('2017'!$E$7:$HF$37,  MATCH(FB207, '2017'!$A$7:$A$37, 0), MATCH(FB186, '2017'!$E$4:$HF$4, 0) )</f>
        <v>41</v>
      </c>
      <c r="FL207" s="41">
        <f>INDEX('2018'!$E$7:$HF$37,  MATCH(FB207, '2018'!$A$7:$A$37, 0), MATCH(FB186, '2018'!$E$4:$HF$4, 0) )</f>
        <v>50</v>
      </c>
      <c r="FM207" s="41">
        <f>INDEX('2019'!$E$7:$HF$37,  MATCH(FB207, '2019'!$A$7:$A$37, 0), MATCH(FB186, '2019'!$E$4:$HF$4, 0) )</f>
        <v>30</v>
      </c>
      <c r="FO207" s="9">
        <f t="shared" ref="FO207:FP207" si="3437">FO25</f>
        <v>17</v>
      </c>
      <c r="FP207" s="18" t="str">
        <f t="shared" si="3437"/>
        <v>Garfield</v>
      </c>
      <c r="FQ207" s="41">
        <f>INDEX('2010'!$E$7:$HF$37,  MATCH(FO207, '2010'!$A$7:$A$37, 0), MATCH(FO186, '2010'!$E$4:$HF$4, 0) )</f>
        <v>60</v>
      </c>
      <c r="FR207" s="41">
        <f>INDEX('2011'!$E$7:$HF$37,  MATCH(FO207, '2011'!$A$7:$A$37, 0), MATCH(FO186, '2011'!$E$4:$HF$4, 0) )</f>
        <v>54</v>
      </c>
      <c r="FS207" s="41">
        <f>INDEX('2012'!$E$7:$HF$37,  MATCH(FO207, '2012'!$A$7:$A$37, 0), MATCH(FO186, '2012'!$E$4:$HF$4, 0) )</f>
        <v>35</v>
      </c>
      <c r="FT207" s="41">
        <f>INDEX('2013'!$E$7:$HF$37,  MATCH(FO207, '2013'!$A$7:$A$37, 0), MATCH(FO186, '2013'!$E$4:$HF$4, 0) )</f>
        <v>36</v>
      </c>
      <c r="FU207" s="41">
        <f>INDEX('2014'!$E$7:$HF$37,  MATCH(FO207, '2014'!$A$7:$A$37, 0), MATCH(FO186, '2014'!$E$4:$HF$4, 0) )</f>
        <v>31</v>
      </c>
      <c r="FV207" s="41">
        <f>INDEX('2015'!$E$7:$HF$37,  MATCH(FO207, '2015'!$A$7:$A$37, 0), MATCH(FO186, '2015'!$E$4:$HF$4, 0) )</f>
        <v>24</v>
      </c>
      <c r="FW207" s="41">
        <f>INDEX('2016'!$E$7:$HF$37,  MATCH(FO207, '2016'!$A$7:$A$37, 0), MATCH(FO186, '2016'!$E$4:$HF$4, 0) )</f>
        <v>57</v>
      </c>
      <c r="FX207" s="41">
        <f>INDEX('2017'!$E$7:$HF$37,  MATCH(FO207, '2017'!$A$7:$A$37, 0), MATCH(FO186, '2017'!$E$4:$HF$4, 0) )</f>
        <v>76</v>
      </c>
      <c r="FY207" s="41">
        <f>INDEX('2018'!$E$7:$HF$37,  MATCH(FO207, '2018'!$A$7:$A$37, 0), MATCH(FO186, '2018'!$E$4:$HF$4, 0) )</f>
        <v>78</v>
      </c>
      <c r="FZ207" s="41">
        <f>INDEX('2019'!$E$7:$HF$37,  MATCH(FO207, '2019'!$A$7:$A$37, 0), MATCH(FO186, '2019'!$E$4:$HF$4, 0) )</f>
        <v>70</v>
      </c>
      <c r="GB207" s="9">
        <f t="shared" ref="GB207:GC207" si="3438">GB25</f>
        <v>17</v>
      </c>
      <c r="GC207" s="18" t="str">
        <f t="shared" si="3438"/>
        <v>Garfield</v>
      </c>
      <c r="GD207" s="41">
        <f>INDEX('2010'!$E$7:$HF$37,  MATCH(GB207, '2010'!$A$7:$A$37, 0), MATCH(GB186, '2010'!$E$4:$HF$4, 0) )</f>
        <v>3</v>
      </c>
      <c r="GE207" s="41">
        <f>INDEX('2011'!$E$7:$HF$37,  MATCH(GB207, '2011'!$A$7:$A$37, 0), MATCH(GB186, '2011'!$E$4:$HF$4, 0) )</f>
        <v>89</v>
      </c>
      <c r="GF207" s="41">
        <f>INDEX('2012'!$E$7:$HF$37,  MATCH(GB207, '2012'!$A$7:$A$37, 0), MATCH(GB186, '2012'!$E$4:$HF$4, 0) )</f>
        <v>16</v>
      </c>
      <c r="GG207" s="41">
        <f>INDEX('2013'!$E$7:$HF$37,  MATCH(GB207, '2013'!$A$7:$A$37, 0), MATCH(GB186, '2013'!$E$4:$HF$4, 0) )</f>
        <v>16</v>
      </c>
      <c r="GH207" s="41">
        <f>INDEX('2014'!$E$7:$HF$37,  MATCH(GB207, '2014'!$A$7:$A$37, 0), MATCH(GB186, '2014'!$E$4:$HF$4, 0) )</f>
        <v>16</v>
      </c>
      <c r="GI207" s="41">
        <f>INDEX('2015'!$E$7:$HF$37,  MATCH(GB207, '2015'!$A$7:$A$37, 0), MATCH(GB186, '2015'!$E$4:$HF$4, 0) )</f>
        <v>15</v>
      </c>
      <c r="GJ207" s="41">
        <f>INDEX('2016'!$E$7:$HF$37,  MATCH(GB207, '2016'!$A$7:$A$37, 0), MATCH(GB186, '2016'!$E$4:$HF$4, 0) )</f>
        <v>15</v>
      </c>
      <c r="GK207" s="41">
        <f>INDEX('2017'!$E$7:$HF$37,  MATCH(GB207, '2017'!$A$7:$A$37, 0), MATCH(GB186, '2017'!$E$4:$HF$4, 0) )</f>
        <v>16</v>
      </c>
      <c r="GL207" s="41">
        <f>INDEX('2018'!$E$7:$HF$37,  MATCH(GB207, '2018'!$A$7:$A$37, 0), MATCH(GB186, '2018'!$E$4:$HF$4, 0) )</f>
        <v>16</v>
      </c>
      <c r="GM207" s="41">
        <f>INDEX('2019'!$E$7:$HF$37,  MATCH(GB207, '2019'!$A$7:$A$37, 0), MATCH(GB186, '2019'!$E$4:$HF$4, 0) )</f>
        <v>11</v>
      </c>
    </row>
    <row r="208" spans="2:195" x14ac:dyDescent="0.25">
      <c r="B208" s="9">
        <f t="shared" ref="B208:C208" si="3439">B26</f>
        <v>19</v>
      </c>
      <c r="C208" s="18" t="str">
        <f t="shared" si="3439"/>
        <v>Grand</v>
      </c>
      <c r="D208" s="41">
        <f>INDEX('2010'!$E$7:$HF$37,  MATCH(B208, '2010'!$A$7:$A$37, 0), MATCH(B186, '2010'!$E$4:$HF$4, 0) )</f>
        <v>365</v>
      </c>
      <c r="E208" s="41">
        <f>INDEX('2011'!$E$7:$HF$37,  MATCH(B208, '2011'!$A$7:$A$37, 0), MATCH(B186, '2011'!$E$4:$HF$4, 0) )</f>
        <v>371</v>
      </c>
      <c r="F208" s="41">
        <f>INDEX('2012'!$E$7:$HF$37,  MATCH(B208, '2012'!$A$7:$A$37, 0), MATCH(B186, '2012'!$E$4:$HF$4, 0) )</f>
        <v>255</v>
      </c>
      <c r="G208" s="41">
        <f>INDEX('2013'!$E$7:$HF$37,  MATCH(B208, '2013'!$A$7:$A$37, 0), MATCH(B186, '2013'!$E$4:$HF$4, 0) )</f>
        <v>286</v>
      </c>
      <c r="H208" s="41">
        <f>INDEX('2014'!$E$7:$HF$37,  MATCH(B208, '2014'!$A$7:$A$37, 0), MATCH(B186, '2014'!$E$4:$HF$4, 0) )</f>
        <v>279</v>
      </c>
      <c r="I208" s="41">
        <f>INDEX('2015'!$E$7:$HF$37,  MATCH(B208, '2015'!$A$7:$A$37, 0), MATCH(B186, '2015'!$E$4:$HF$4, 0) )</f>
        <v>289</v>
      </c>
      <c r="J208" s="41">
        <f>INDEX('2016'!$E$7:$HF$37,  MATCH(B208, '2016'!$A$7:$A$37, 0), MATCH(B186, '2016'!$E$4:$HF$4, 0) )</f>
        <v>298</v>
      </c>
      <c r="K208" s="41">
        <f>INDEX('2017'!$E$7:$HF$37,  MATCH(B208, '2017'!$A$7:$A$37, 0), MATCH(B186, '2017'!$E$4:$HF$4, 0) )</f>
        <v>324</v>
      </c>
      <c r="L208" s="41">
        <f>INDEX('2018'!$E$7:$HF$37,  MATCH(B208, '2018'!$A$7:$A$37, 0), MATCH(B186, '2018'!$E$4:$HF$4, 0) )</f>
        <v>291</v>
      </c>
      <c r="M208" s="41">
        <f>INDEX('2019'!$E$7:$HF$37,  MATCH(B208, '2019'!$A$7:$A$37, 0), MATCH(B186, '2019'!$E$4:$HF$4, 0) )</f>
        <v>320</v>
      </c>
      <c r="O208" s="9">
        <f t="shared" ref="O208:P208" si="3440">O26</f>
        <v>19</v>
      </c>
      <c r="P208" s="18" t="str">
        <f t="shared" si="3440"/>
        <v>Grand</v>
      </c>
      <c r="Q208" s="41">
        <f>INDEX('2010'!$E$7:$HF$37,  MATCH(O208, '2010'!$A$7:$A$37, 0), MATCH(O186, '2010'!$E$4:$HF$4, 0) )</f>
        <v>135</v>
      </c>
      <c r="R208" s="41">
        <f>INDEX('2011'!$E$7:$HF$37,  MATCH(O208, '2011'!$A$7:$A$37, 0), MATCH(O186, '2011'!$E$4:$HF$4, 0) )</f>
        <v>59</v>
      </c>
      <c r="S208" s="41">
        <f>INDEX('2012'!$E$7:$HF$37,  MATCH(O208, '2012'!$A$7:$A$37, 0), MATCH(O186, '2012'!$E$4:$HF$4, 0) )</f>
        <v>51</v>
      </c>
      <c r="T208" s="41">
        <f>INDEX('2013'!$E$7:$HF$37,  MATCH(O208, '2013'!$A$7:$A$37, 0), MATCH(O186, '2013'!$E$4:$HF$4, 0) )</f>
        <v>61</v>
      </c>
      <c r="U208" s="41">
        <f>INDEX('2014'!$E$7:$HF$37,  MATCH(O208, '2014'!$A$7:$A$37, 0), MATCH(O186, '2014'!$E$4:$HF$4, 0) )</f>
        <v>66</v>
      </c>
      <c r="V208" s="41">
        <f>INDEX('2015'!$E$7:$HF$37,  MATCH(O208, '2015'!$A$7:$A$37, 0), MATCH(O186, '2015'!$E$4:$HF$4, 0) )</f>
        <v>84</v>
      </c>
      <c r="W208" s="41">
        <f>INDEX('2016'!$E$7:$HF$37,  MATCH(O208, '2016'!$A$7:$A$37, 0), MATCH(O186, '2016'!$E$4:$HF$4, 0) )</f>
        <v>117</v>
      </c>
      <c r="X208" s="41">
        <f>INDEX('2017'!$E$7:$HF$37,  MATCH(O208, '2017'!$A$7:$A$37, 0), MATCH(O186, '2017'!$E$4:$HF$4, 0) )</f>
        <v>113</v>
      </c>
      <c r="Y208" s="41">
        <f>INDEX('2018'!$E$7:$HF$37,  MATCH(O208, '2018'!$A$7:$A$37, 0), MATCH(O186, '2018'!$E$4:$HF$4, 0) )</f>
        <v>115</v>
      </c>
      <c r="Z208" s="41">
        <f>INDEX('2019'!$E$7:$HF$37,  MATCH(O208, '2019'!$A$7:$A$37, 0), MATCH(O186, '2019'!$E$4:$HF$4, 0) )</f>
        <v>161</v>
      </c>
      <c r="AB208" s="9">
        <f t="shared" ref="AB208:AC208" si="3441">AB26</f>
        <v>19</v>
      </c>
      <c r="AC208" s="18" t="str">
        <f t="shared" si="3441"/>
        <v>Grand</v>
      </c>
      <c r="AD208" s="41">
        <f>INDEX('2010'!$E$7:$HF$37,  MATCH(AB208, '2010'!$A$7:$A$37, 0), MATCH(AB186, '2010'!$E$4:$HF$4, 0) )</f>
        <v>163</v>
      </c>
      <c r="AE208" s="41">
        <f>INDEX('2011'!$E$7:$HF$37,  MATCH(AB208, '2011'!$A$7:$A$37, 0), MATCH(AB186, '2011'!$E$4:$HF$4, 0) )</f>
        <v>166</v>
      </c>
      <c r="AF208" s="41">
        <f>INDEX('2012'!$E$7:$HF$37,  MATCH(AB208, '2012'!$A$7:$A$37, 0), MATCH(AB186, '2012'!$E$4:$HF$4, 0) )</f>
        <v>164</v>
      </c>
      <c r="AG208" s="41">
        <f>INDEX('2013'!$E$7:$HF$37,  MATCH(AB208, '2013'!$A$7:$A$37, 0), MATCH(AB186, '2013'!$E$4:$HF$4, 0) )</f>
        <v>147</v>
      </c>
      <c r="AH208" s="41">
        <f>INDEX('2014'!$E$7:$HF$37,  MATCH(AB208, '2014'!$A$7:$A$37, 0), MATCH(AB186, '2014'!$E$4:$HF$4, 0) )</f>
        <v>152</v>
      </c>
      <c r="AI208" s="41">
        <f>INDEX('2015'!$E$7:$HF$37,  MATCH(AB208, '2015'!$A$7:$A$37, 0), MATCH(AB186, '2015'!$E$4:$HF$4, 0) )</f>
        <v>110</v>
      </c>
      <c r="AJ208" s="41">
        <f>INDEX('2016'!$E$7:$HF$37,  MATCH(AB208, '2016'!$A$7:$A$37, 0), MATCH(AB186, '2016'!$E$4:$HF$4, 0) )</f>
        <v>148</v>
      </c>
      <c r="AK208" s="41">
        <f>INDEX('2017'!$E$7:$HF$37,  MATCH(AB208, '2017'!$A$7:$A$37, 0), MATCH(AB186, '2017'!$E$4:$HF$4, 0) )</f>
        <v>171</v>
      </c>
      <c r="AL208" s="41">
        <f>INDEX('2018'!$E$7:$HF$37,  MATCH(AB208, '2018'!$A$7:$A$37, 0), MATCH(AB186, '2018'!$E$4:$HF$4, 0) )</f>
        <v>113</v>
      </c>
      <c r="AM208" s="41">
        <f>INDEX('2019'!$E$7:$HF$37,  MATCH(AB208, '2019'!$A$7:$A$37, 0), MATCH(AB186, '2019'!$E$4:$HF$4, 0) )</f>
        <v>140</v>
      </c>
      <c r="AO208" s="9">
        <f t="shared" ref="AO208:AP208" si="3442">AO26</f>
        <v>19</v>
      </c>
      <c r="AP208" s="18" t="str">
        <f t="shared" si="3442"/>
        <v>Grand</v>
      </c>
      <c r="AQ208" s="41">
        <f>INDEX('2010'!$E$7:$HF$37,  MATCH(AO208, '2010'!$A$7:$A$37, 0), MATCH(AO186, '2010'!$E$4:$HF$4, 0) )</f>
        <v>89</v>
      </c>
      <c r="AR208" s="41">
        <f>INDEX('2011'!$E$7:$HF$37,  MATCH(AO208, '2011'!$A$7:$A$37, 0), MATCH(AO186, '2011'!$E$4:$HF$4, 0) )</f>
        <v>85</v>
      </c>
      <c r="AS208" s="41">
        <f>INDEX('2012'!$E$7:$HF$37,  MATCH(AO208, '2012'!$A$7:$A$37, 0), MATCH(AO186, '2012'!$E$4:$HF$4, 0) )</f>
        <v>120</v>
      </c>
      <c r="AT208" s="41">
        <f>INDEX('2013'!$E$7:$HF$37,  MATCH(AO208, '2013'!$A$7:$A$37, 0), MATCH(AO186, '2013'!$E$4:$HF$4, 0) )</f>
        <v>133</v>
      </c>
      <c r="AU208" s="41">
        <f>INDEX('2014'!$E$7:$HF$37,  MATCH(AO208, '2014'!$A$7:$A$37, 0), MATCH(AO186, '2014'!$E$4:$HF$4, 0) )</f>
        <v>121</v>
      </c>
      <c r="AV208" s="41">
        <f>INDEX('2015'!$E$7:$HF$37,  MATCH(AO208, '2015'!$A$7:$A$37, 0), MATCH(AO186, '2015'!$E$4:$HF$4, 0) )</f>
        <v>101</v>
      </c>
      <c r="AW208" s="41">
        <f>INDEX('2016'!$E$7:$HF$37,  MATCH(AO208, '2016'!$A$7:$A$37, 0), MATCH(AO186, '2016'!$E$4:$HF$4, 0) )</f>
        <v>131</v>
      </c>
      <c r="AX208" s="41">
        <f>INDEX('2017'!$E$7:$HF$37,  MATCH(AO208, '2017'!$A$7:$A$37, 0), MATCH(AO186, '2017'!$E$4:$HF$4, 0) )</f>
        <v>108</v>
      </c>
      <c r="AY208" s="41">
        <f>INDEX('2018'!$E$7:$HF$37,  MATCH(AO208, '2018'!$A$7:$A$37, 0), MATCH(AO186, '2018'!$E$4:$HF$4, 0) )</f>
        <v>66</v>
      </c>
      <c r="AZ208" s="41">
        <f>INDEX('2019'!$E$7:$HF$37,  MATCH(AO208, '2019'!$A$7:$A$37, 0), MATCH(AO186, '2019'!$E$4:$HF$4, 0) )</f>
        <v>37</v>
      </c>
      <c r="BB208" s="9">
        <f t="shared" ref="BB208:BC208" si="3443">BB26</f>
        <v>19</v>
      </c>
      <c r="BC208" s="18" t="str">
        <f t="shared" si="3443"/>
        <v>Grand</v>
      </c>
      <c r="BD208" s="41">
        <f>INDEX('2010'!$E$7:$HF$37,  MATCH(BB208, '2010'!$A$7:$A$37, 0), MATCH(BB186, '2010'!$E$4:$HF$4, 0) )</f>
        <v>78</v>
      </c>
      <c r="BE208" s="41">
        <f>INDEX('2011'!$E$7:$HF$37,  MATCH(BB208, '2011'!$A$7:$A$37, 0), MATCH(BB186, '2011'!$E$4:$HF$4, 0) )</f>
        <v>82</v>
      </c>
      <c r="BF208" s="41">
        <f>INDEX('2012'!$E$7:$HF$37,  MATCH(BB208, '2012'!$A$7:$A$37, 0), MATCH(BB186, '2012'!$E$4:$HF$4, 0) )</f>
        <v>80</v>
      </c>
      <c r="BG208" s="41">
        <f>INDEX('2013'!$E$7:$HF$37,  MATCH(BB208, '2013'!$A$7:$A$37, 0), MATCH(BB186, '2013'!$E$4:$HF$4, 0) )</f>
        <v>107</v>
      </c>
      <c r="BH208" s="41">
        <f>INDEX('2014'!$E$7:$HF$37,  MATCH(BB208, '2014'!$A$7:$A$37, 0), MATCH(BB186, '2014'!$E$4:$HF$4, 0) )</f>
        <v>83</v>
      </c>
      <c r="BI208" s="41">
        <f>INDEX('2015'!$E$7:$HF$37,  MATCH(BB208, '2015'!$A$7:$A$37, 0), MATCH(BB186, '2015'!$E$4:$HF$4, 0) )</f>
        <v>137</v>
      </c>
      <c r="BJ208" s="41">
        <f>INDEX('2016'!$E$7:$HF$37,  MATCH(BB208, '2016'!$A$7:$A$37, 0), MATCH(BB186, '2016'!$E$4:$HF$4, 0) )</f>
        <v>119</v>
      </c>
      <c r="BK208" s="41">
        <f>INDEX('2017'!$E$7:$HF$37,  MATCH(BB208, '2017'!$A$7:$A$37, 0), MATCH(BB186, '2017'!$E$4:$HF$4, 0) )</f>
        <v>126</v>
      </c>
      <c r="BL208" s="41">
        <f>INDEX('2018'!$E$7:$HF$37,  MATCH(BB208, '2018'!$A$7:$A$37, 0), MATCH(BB186, '2018'!$E$4:$HF$4, 0) )</f>
        <v>116</v>
      </c>
      <c r="BM208" s="41">
        <f>INDEX('2019'!$E$7:$HF$37,  MATCH(BB208, '2019'!$A$7:$A$37, 0), MATCH(BB186, '2019'!$E$4:$HF$4, 0) )</f>
        <v>120</v>
      </c>
      <c r="BO208" s="9">
        <f t="shared" ref="BO208:BP208" si="3444">BO26</f>
        <v>19</v>
      </c>
      <c r="BP208" s="18" t="str">
        <f t="shared" si="3444"/>
        <v>Grand</v>
      </c>
      <c r="BQ208" s="41">
        <f>INDEX('2010'!$E$7:$HF$37,  MATCH(BO208, '2010'!$A$7:$A$37, 0), MATCH(BO186, '2010'!$E$4:$HF$4, 0) )</f>
        <v>181</v>
      </c>
      <c r="BR208" s="41">
        <f>INDEX('2011'!$E$7:$HF$37,  MATCH(BO208, '2011'!$A$7:$A$37, 0), MATCH(BO186, '2011'!$E$4:$HF$4, 0) )</f>
        <v>136</v>
      </c>
      <c r="BS208" s="41">
        <f>INDEX('2012'!$E$7:$HF$37,  MATCH(BO208, '2012'!$A$7:$A$37, 0), MATCH(BO186, '2012'!$E$4:$HF$4, 0) )</f>
        <v>172</v>
      </c>
      <c r="BT208" s="41">
        <f>INDEX('2013'!$E$7:$HF$37,  MATCH(BO208, '2013'!$A$7:$A$37, 0), MATCH(BO186, '2013'!$E$4:$HF$4, 0) )</f>
        <v>186</v>
      </c>
      <c r="BU208" s="41">
        <f>INDEX('2014'!$E$7:$HF$37,  MATCH(BO208, '2014'!$A$7:$A$37, 0), MATCH(BO186, '2014'!$E$4:$HF$4, 0) )</f>
        <v>179</v>
      </c>
      <c r="BV208" s="41">
        <f>INDEX('2015'!$E$7:$HF$37,  MATCH(BO208, '2015'!$A$7:$A$37, 0), MATCH(BO186, '2015'!$E$4:$HF$4, 0) )</f>
        <v>153</v>
      </c>
      <c r="BW208" s="41">
        <f>INDEX('2016'!$E$7:$HF$37,  MATCH(BO208, '2016'!$A$7:$A$37, 0), MATCH(BO186, '2016'!$E$4:$HF$4, 0) )</f>
        <v>202</v>
      </c>
      <c r="BX208" s="41">
        <f>INDEX('2017'!$E$7:$HF$37,  MATCH(BO208, '2017'!$A$7:$A$37, 0), MATCH(BO186, '2017'!$E$4:$HF$4, 0) )</f>
        <v>188</v>
      </c>
      <c r="BY208" s="41">
        <f>INDEX('2018'!$E$7:$HF$37,  MATCH(BO208, '2018'!$A$7:$A$37, 0), MATCH(BO186, '2018'!$E$4:$HF$4, 0) )</f>
        <v>264</v>
      </c>
      <c r="BZ208" s="41">
        <f>INDEX('2019'!$E$7:$HF$37,  MATCH(BO208, '2019'!$A$7:$A$37, 0), MATCH(BO186, '2019'!$E$4:$HF$4, 0) )</f>
        <v>268</v>
      </c>
      <c r="CB208" s="9">
        <f t="shared" ref="CB208:CC208" si="3445">CB26</f>
        <v>19</v>
      </c>
      <c r="CC208" s="18" t="str">
        <f t="shared" si="3445"/>
        <v>Grand</v>
      </c>
      <c r="CD208" s="41">
        <f>INDEX('2010'!$E$7:$HF$37,  MATCH(CB208, '2010'!$A$7:$A$37, 0), MATCH(CB186, '2010'!$E$4:$HF$4, 0) )</f>
        <v>111</v>
      </c>
      <c r="CE208" s="41">
        <f>INDEX('2011'!$E$7:$HF$37,  MATCH(CB208, '2011'!$A$7:$A$37, 0), MATCH(CB186, '2011'!$E$4:$HF$4, 0) )</f>
        <v>129</v>
      </c>
      <c r="CF208" s="41">
        <f>INDEX('2012'!$E$7:$HF$37,  MATCH(CB208, '2012'!$A$7:$A$37, 0), MATCH(CB186, '2012'!$E$4:$HF$4, 0) )</f>
        <v>140</v>
      </c>
      <c r="CG208" s="41">
        <f>INDEX('2013'!$E$7:$HF$37,  MATCH(CB208, '2013'!$A$7:$A$37, 0), MATCH(CB186, '2013'!$E$4:$HF$4, 0) )</f>
        <v>143</v>
      </c>
      <c r="CH208" s="41">
        <f>INDEX('2014'!$E$7:$HF$37,  MATCH(CB208, '2014'!$A$7:$A$37, 0), MATCH(CB186, '2014'!$E$4:$HF$4, 0) )</f>
        <v>141</v>
      </c>
      <c r="CI208" s="41">
        <f>INDEX('2015'!$E$7:$HF$37,  MATCH(CB208, '2015'!$A$7:$A$37, 0), MATCH(CB186, '2015'!$E$4:$HF$4, 0) )</f>
        <v>107</v>
      </c>
      <c r="CJ208" s="41">
        <f>INDEX('2016'!$E$7:$HF$37,  MATCH(CB208, '2016'!$A$7:$A$37, 0), MATCH(CB186, '2016'!$E$4:$HF$4, 0) )</f>
        <v>61</v>
      </c>
      <c r="CK208" s="41">
        <f>INDEX('2017'!$E$7:$HF$37,  MATCH(CB208, '2017'!$A$7:$A$37, 0), MATCH(CB186, '2017'!$E$4:$HF$4, 0) )</f>
        <v>81</v>
      </c>
      <c r="CL208" s="41">
        <f>INDEX('2018'!$E$7:$HF$37,  MATCH(CB208, '2018'!$A$7:$A$37, 0), MATCH(CB186, '2018'!$E$4:$HF$4, 0) )</f>
        <v>99</v>
      </c>
      <c r="CM208" s="41">
        <f>INDEX('2019'!$E$7:$HF$37,  MATCH(CB208, '2019'!$A$7:$A$37, 0), MATCH(CB186, '2019'!$E$4:$HF$4, 0) )</f>
        <v>108</v>
      </c>
      <c r="CO208" s="9">
        <f t="shared" ref="CO208:CP208" si="3446">CO26</f>
        <v>19</v>
      </c>
      <c r="CP208" s="18" t="str">
        <f t="shared" si="3446"/>
        <v>Grand</v>
      </c>
      <c r="CQ208" s="41">
        <f>INDEX('2010'!$E$7:$HF$37,  MATCH(CO208, '2010'!$A$7:$A$37, 0), MATCH(CO186, '2010'!$E$4:$HF$4, 0) )</f>
        <v>96</v>
      </c>
      <c r="CR208" s="41">
        <f>INDEX('2011'!$E$7:$HF$37,  MATCH(CO208, '2011'!$A$7:$A$37, 0), MATCH(CO186, '2011'!$E$4:$HF$4, 0) )</f>
        <v>108</v>
      </c>
      <c r="CS208" s="41">
        <f>INDEX('2012'!$E$7:$HF$37,  MATCH(CO208, '2012'!$A$7:$A$37, 0), MATCH(CO186, '2012'!$E$4:$HF$4, 0) )</f>
        <v>61</v>
      </c>
      <c r="CT208" s="41">
        <f>INDEX('2013'!$E$7:$HF$37,  MATCH(CO208, '2013'!$A$7:$A$37, 0), MATCH(CO186, '2013'!$E$4:$HF$4, 0) )</f>
        <v>59</v>
      </c>
      <c r="CU208" s="41">
        <f>INDEX('2014'!$E$7:$HF$37,  MATCH(CO208, '2014'!$A$7:$A$37, 0), MATCH(CO186, '2014'!$E$4:$HF$4, 0) )</f>
        <v>71</v>
      </c>
      <c r="CV208" s="41">
        <f>INDEX('2015'!$E$7:$HF$37,  MATCH(CO208, '2015'!$A$7:$A$37, 0), MATCH(CO186, '2015'!$E$4:$HF$4, 0) )</f>
        <v>90</v>
      </c>
      <c r="CW208" s="41">
        <f>INDEX('2016'!$E$7:$HF$37,  MATCH(CO208, '2016'!$A$7:$A$37, 0), MATCH(CO186, '2016'!$E$4:$HF$4, 0) )</f>
        <v>102</v>
      </c>
      <c r="CX208" s="41">
        <f>INDEX('2017'!$E$7:$HF$37,  MATCH(CO208, '2017'!$A$7:$A$37, 0), MATCH(CO186, '2017'!$E$4:$HF$4, 0) )</f>
        <v>41</v>
      </c>
      <c r="CY208" s="41">
        <f>INDEX('2018'!$E$7:$HF$37,  MATCH(CO208, '2018'!$A$7:$A$37, 0), MATCH(CO186, '2018'!$E$4:$HF$4, 0) )</f>
        <v>45</v>
      </c>
      <c r="CZ208" s="41">
        <f>INDEX('2019'!$E$7:$HF$37,  MATCH(CO208, '2019'!$A$7:$A$37, 0), MATCH(CO186, '2019'!$E$4:$HF$4, 0) )</f>
        <v>30</v>
      </c>
      <c r="DB208" s="9">
        <f t="shared" ref="DB208:DC208" si="3447">DB26</f>
        <v>19</v>
      </c>
      <c r="DC208" s="18" t="str">
        <f t="shared" si="3447"/>
        <v>Grand</v>
      </c>
      <c r="DD208" s="41">
        <f>INDEX('2010'!$E$7:$HF$37,  MATCH(DB208, '2010'!$A$7:$A$37, 0), MATCH(DB186, '2010'!$E$4:$HF$4, 0) )</f>
        <v>111</v>
      </c>
      <c r="DE208" s="41">
        <f>INDEX('2011'!$E$7:$HF$37,  MATCH(DB208, '2011'!$A$7:$A$37, 0), MATCH(DB186, '2011'!$E$4:$HF$4, 0) )</f>
        <v>123</v>
      </c>
      <c r="DF208" s="41">
        <f>INDEX('2012'!$E$7:$HF$37,  MATCH(DB208, '2012'!$A$7:$A$37, 0), MATCH(DB186, '2012'!$E$4:$HF$4, 0) )</f>
        <v>105</v>
      </c>
      <c r="DG208" s="41">
        <f>INDEX('2013'!$E$7:$HF$37,  MATCH(DB208, '2013'!$A$7:$A$37, 0), MATCH(DB186, '2013'!$E$4:$HF$4, 0) )</f>
        <v>161</v>
      </c>
      <c r="DH208" s="41">
        <f>INDEX('2014'!$E$7:$HF$37,  MATCH(DB208, '2014'!$A$7:$A$37, 0), MATCH(DB186, '2014'!$E$4:$HF$4, 0) )</f>
        <v>110</v>
      </c>
      <c r="DI208" s="41">
        <f>INDEX('2015'!$E$7:$HF$37,  MATCH(DB208, '2015'!$A$7:$A$37, 0), MATCH(DB186, '2015'!$E$4:$HF$4, 0) )</f>
        <v>148</v>
      </c>
      <c r="DJ208" s="41">
        <f>INDEX('2016'!$E$7:$HF$37,  MATCH(DB208, '2016'!$A$7:$A$37, 0), MATCH(DB186, '2016'!$E$4:$HF$4, 0) )</f>
        <v>127</v>
      </c>
      <c r="DK208" s="41">
        <f>INDEX('2017'!$E$7:$HF$37,  MATCH(DB208, '2017'!$A$7:$A$37, 0), MATCH(DB186, '2017'!$E$4:$HF$4, 0) )</f>
        <v>119</v>
      </c>
      <c r="DL208" s="41">
        <f>INDEX('2018'!$E$7:$HF$37,  MATCH(DB208, '2018'!$A$7:$A$37, 0), MATCH(DB186, '2018'!$E$4:$HF$4, 0) )</f>
        <v>130</v>
      </c>
      <c r="DM208" s="41">
        <f>INDEX('2019'!$E$7:$HF$37,  MATCH(DB208, '2019'!$A$7:$A$37, 0), MATCH(DB186, '2019'!$E$4:$HF$4, 0) )</f>
        <v>175</v>
      </c>
      <c r="DO208" s="9">
        <f t="shared" ref="DO208:DP208" si="3448">DO26</f>
        <v>19</v>
      </c>
      <c r="DP208" s="18" t="str">
        <f t="shared" si="3448"/>
        <v>Grand</v>
      </c>
      <c r="DQ208" s="41">
        <f>INDEX('2010'!$E$7:$HF$37,  MATCH(DO208, '2010'!$A$7:$A$37, 0), MATCH(DO186, '2010'!$E$4:$HF$4, 0) )</f>
        <v>103</v>
      </c>
      <c r="DR208" s="41">
        <f>INDEX('2011'!$E$7:$HF$37,  MATCH(DO208, '2011'!$A$7:$A$37, 0), MATCH(DO186, '2011'!$E$4:$HF$4, 0) )</f>
        <v>124</v>
      </c>
      <c r="DS208" s="41">
        <f>INDEX('2012'!$E$7:$HF$37,  MATCH(DO208, '2012'!$A$7:$A$37, 0), MATCH(DO186, '2012'!$E$4:$HF$4, 0) )</f>
        <v>139</v>
      </c>
      <c r="DT208" s="41">
        <f>INDEX('2013'!$E$7:$HF$37,  MATCH(DO208, '2013'!$A$7:$A$37, 0), MATCH(DO186, '2013'!$E$4:$HF$4, 0) )</f>
        <v>132</v>
      </c>
      <c r="DU208" s="41">
        <f>INDEX('2014'!$E$7:$HF$37,  MATCH(DO208, '2014'!$A$7:$A$37, 0), MATCH(DO186, '2014'!$E$4:$HF$4, 0) )</f>
        <v>140</v>
      </c>
      <c r="DV208" s="41">
        <f>INDEX('2015'!$E$7:$HF$37,  MATCH(DO208, '2015'!$A$7:$A$37, 0), MATCH(DO186, '2015'!$E$4:$HF$4, 0) )</f>
        <v>162</v>
      </c>
      <c r="DW208" s="41">
        <f>INDEX('2016'!$E$7:$HF$37,  MATCH(DO208, '2016'!$A$7:$A$37, 0), MATCH(DO186, '2016'!$E$4:$HF$4, 0) )</f>
        <v>178</v>
      </c>
      <c r="DX208" s="41">
        <f>INDEX('2017'!$E$7:$HF$37,  MATCH(DO208, '2017'!$A$7:$A$37, 0), MATCH(DO186, '2017'!$E$4:$HF$4, 0) )</f>
        <v>153</v>
      </c>
      <c r="DY208" s="41">
        <f>INDEX('2018'!$E$7:$HF$37,  MATCH(DO208, '2018'!$A$7:$A$37, 0), MATCH(DO186, '2018'!$E$4:$HF$4, 0) )</f>
        <v>119</v>
      </c>
      <c r="DZ208" s="41">
        <f>INDEX('2019'!$E$7:$HF$37,  MATCH(DO208, '2019'!$A$7:$A$37, 0), MATCH(DO186, '2019'!$E$4:$HF$4, 0) )</f>
        <v>174</v>
      </c>
      <c r="EB208" s="9">
        <f t="shared" ref="EB208:EC208" si="3449">EB26</f>
        <v>19</v>
      </c>
      <c r="EC208" s="18" t="str">
        <f t="shared" si="3449"/>
        <v>Grand</v>
      </c>
      <c r="ED208" s="41">
        <f>INDEX('2010'!$E$7:$HF$37,  MATCH(EB208, '2010'!$A$7:$A$37, 0), MATCH(EB186, '2010'!$E$4:$HF$4, 0) )</f>
        <v>171</v>
      </c>
      <c r="EE208" s="41">
        <f>INDEX('2011'!$E$7:$HF$37,  MATCH(EB208, '2011'!$A$7:$A$37, 0), MATCH(EB186, '2011'!$E$4:$HF$4, 0) )</f>
        <v>189</v>
      </c>
      <c r="EF208" s="41">
        <f>INDEX('2012'!$E$7:$HF$37,  MATCH(EB208, '2012'!$A$7:$A$37, 0), MATCH(EB186, '2012'!$E$4:$HF$4, 0) )</f>
        <v>160</v>
      </c>
      <c r="EG208" s="41">
        <f>INDEX('2013'!$E$7:$HF$37,  MATCH(EB208, '2013'!$A$7:$A$37, 0), MATCH(EB186, '2013'!$E$4:$HF$4, 0) )</f>
        <v>174</v>
      </c>
      <c r="EH208" s="41">
        <f>INDEX('2014'!$E$7:$HF$37,  MATCH(EB208, '2014'!$A$7:$A$37, 0), MATCH(EB186, '2014'!$E$4:$HF$4, 0) )</f>
        <v>189</v>
      </c>
      <c r="EI208" s="41">
        <f>INDEX('2015'!$E$7:$HF$37,  MATCH(EB208, '2015'!$A$7:$A$37, 0), MATCH(EB186, '2015'!$E$4:$HF$4, 0) )</f>
        <v>181</v>
      </c>
      <c r="EJ208" s="41">
        <f>INDEX('2016'!$E$7:$HF$37,  MATCH(EB208, '2016'!$A$7:$A$37, 0), MATCH(EB186, '2016'!$E$4:$HF$4, 0) )</f>
        <v>230</v>
      </c>
      <c r="EK208" s="41">
        <f>INDEX('2017'!$E$7:$HF$37,  MATCH(EB208, '2017'!$A$7:$A$37, 0), MATCH(EB186, '2017'!$E$4:$HF$4, 0) )</f>
        <v>236</v>
      </c>
      <c r="EL208" s="41">
        <f>INDEX('2018'!$E$7:$HF$37,  MATCH(EB208, '2018'!$A$7:$A$37, 0), MATCH(EB186, '2018'!$E$4:$HF$4, 0) )</f>
        <v>210</v>
      </c>
      <c r="EM208" s="41">
        <f>INDEX('2019'!$E$7:$HF$37,  MATCH(EB208, '2019'!$A$7:$A$37, 0), MATCH(EB186, '2019'!$E$4:$HF$4, 0) )</f>
        <v>189</v>
      </c>
      <c r="EO208" s="9">
        <f t="shared" ref="EO208:EP208" si="3450">EO26</f>
        <v>19</v>
      </c>
      <c r="EP208" s="18" t="str">
        <f t="shared" si="3450"/>
        <v>Grand</v>
      </c>
      <c r="EQ208" s="41">
        <f>INDEX('2010'!$E$7:$HF$37,  MATCH(EO208, '2010'!$A$7:$A$37, 0), MATCH(EO186, '2010'!$E$4:$HF$4, 0) )</f>
        <v>187</v>
      </c>
      <c r="ER208" s="41">
        <f>INDEX('2011'!$E$7:$HF$37,  MATCH(EO208, '2011'!$A$7:$A$37, 0), MATCH(EO186, '2011'!$E$4:$HF$4, 0) )</f>
        <v>276</v>
      </c>
      <c r="ES208" s="41">
        <f>INDEX('2012'!$E$7:$HF$37,  MATCH(EO208, '2012'!$A$7:$A$37, 0), MATCH(EO186, '2012'!$E$4:$HF$4, 0) )</f>
        <v>243</v>
      </c>
      <c r="ET208" s="41">
        <f>INDEX('2013'!$E$7:$HF$37,  MATCH(EO208, '2013'!$A$7:$A$37, 0), MATCH(EO186, '2013'!$E$4:$HF$4, 0) )</f>
        <v>259</v>
      </c>
      <c r="EU208" s="41">
        <f>INDEX('2014'!$E$7:$HF$37,  MATCH(EO208, '2014'!$A$7:$A$37, 0), MATCH(EO186, '2014'!$E$4:$HF$4, 0) )</f>
        <v>220</v>
      </c>
      <c r="EV208" s="41">
        <f>INDEX('2015'!$E$7:$HF$37,  MATCH(EO208, '2015'!$A$7:$A$37, 0), MATCH(EO186, '2015'!$E$4:$HF$4, 0) )</f>
        <v>343</v>
      </c>
      <c r="EW208" s="41">
        <f>INDEX('2016'!$E$7:$HF$37,  MATCH(EO208, '2016'!$A$7:$A$37, 0), MATCH(EO186, '2016'!$E$4:$HF$4, 0) )</f>
        <v>290</v>
      </c>
      <c r="EX208" s="41">
        <f>INDEX('2017'!$E$7:$HF$37,  MATCH(EO208, '2017'!$A$7:$A$37, 0), MATCH(EO186, '2017'!$E$4:$HF$4, 0) )</f>
        <v>426</v>
      </c>
      <c r="EY208" s="41">
        <f>INDEX('2018'!$E$7:$HF$37,  MATCH(EO208, '2018'!$A$7:$A$37, 0), MATCH(EO186, '2018'!$E$4:$HF$4, 0) )</f>
        <v>317</v>
      </c>
      <c r="EZ208" s="41">
        <f>INDEX('2019'!$E$7:$HF$37,  MATCH(EO208, '2019'!$A$7:$A$37, 0), MATCH(EO186, '2019'!$E$4:$HF$4, 0) )</f>
        <v>380</v>
      </c>
      <c r="FB208" s="9">
        <f t="shared" ref="FB208:FC208" si="3451">FB26</f>
        <v>19</v>
      </c>
      <c r="FC208" s="18" t="str">
        <f t="shared" si="3451"/>
        <v>Grand</v>
      </c>
      <c r="FD208" s="41">
        <f>INDEX('2010'!$E$7:$HF$37,  MATCH(FB208, '2010'!$A$7:$A$37, 0), MATCH(FB186, '2010'!$E$4:$HF$4, 0) )</f>
        <v>104</v>
      </c>
      <c r="FE208" s="41">
        <f>INDEX('2011'!$E$7:$HF$37,  MATCH(FB208, '2011'!$A$7:$A$37, 0), MATCH(FB186, '2011'!$E$4:$HF$4, 0) )</f>
        <v>77</v>
      </c>
      <c r="FF208" s="41">
        <f>INDEX('2012'!$E$7:$HF$37,  MATCH(FB208, '2012'!$A$7:$A$37, 0), MATCH(FB186, '2012'!$E$4:$HF$4, 0) )</f>
        <v>73</v>
      </c>
      <c r="FG208" s="41">
        <f>INDEX('2013'!$E$7:$HF$37,  MATCH(FB208, '2013'!$A$7:$A$37, 0), MATCH(FB186, '2013'!$E$4:$HF$4, 0) )</f>
        <v>56</v>
      </c>
      <c r="FH208" s="41">
        <f>INDEX('2014'!$E$7:$HF$37,  MATCH(FB208, '2014'!$A$7:$A$37, 0), MATCH(FB186, '2014'!$E$4:$HF$4, 0) )</f>
        <v>49</v>
      </c>
      <c r="FI208" s="41">
        <f>INDEX('2015'!$E$7:$HF$37,  MATCH(FB208, '2015'!$A$7:$A$37, 0), MATCH(FB186, '2015'!$E$4:$HF$4, 0) )</f>
        <v>45</v>
      </c>
      <c r="FJ208" s="41">
        <f>INDEX('2016'!$E$7:$HF$37,  MATCH(FB208, '2016'!$A$7:$A$37, 0), MATCH(FB186, '2016'!$E$4:$HF$4, 0) )</f>
        <v>42</v>
      </c>
      <c r="FK208" s="41">
        <f>INDEX('2017'!$E$7:$HF$37,  MATCH(FB208, '2017'!$A$7:$A$37, 0), MATCH(FB186, '2017'!$E$4:$HF$4, 0) )</f>
        <v>52</v>
      </c>
      <c r="FL208" s="41">
        <f>INDEX('2018'!$E$7:$HF$37,  MATCH(FB208, '2018'!$A$7:$A$37, 0), MATCH(FB186, '2018'!$E$4:$HF$4, 0) )</f>
        <v>36</v>
      </c>
      <c r="FM208" s="41">
        <f>INDEX('2019'!$E$7:$HF$37,  MATCH(FB208, '2019'!$A$7:$A$37, 0), MATCH(FB186, '2019'!$E$4:$HF$4, 0) )</f>
        <v>85</v>
      </c>
      <c r="FO208" s="9">
        <f t="shared" ref="FO208:FP208" si="3452">FO26</f>
        <v>19</v>
      </c>
      <c r="FP208" s="18" t="str">
        <f t="shared" si="3452"/>
        <v>Grand</v>
      </c>
      <c r="FQ208" s="41">
        <f>INDEX('2010'!$E$7:$HF$37,  MATCH(FO208, '2010'!$A$7:$A$37, 0), MATCH(FO186, '2010'!$E$4:$HF$4, 0) )</f>
        <v>164</v>
      </c>
      <c r="FR208" s="41">
        <f>INDEX('2011'!$E$7:$HF$37,  MATCH(FO208, '2011'!$A$7:$A$37, 0), MATCH(FO186, '2011'!$E$4:$HF$4, 0) )</f>
        <v>173</v>
      </c>
      <c r="FS208" s="41">
        <f>INDEX('2012'!$E$7:$HF$37,  MATCH(FO208, '2012'!$A$7:$A$37, 0), MATCH(FO186, '2012'!$E$4:$HF$4, 0) )</f>
        <v>200</v>
      </c>
      <c r="FT208" s="41">
        <f>INDEX('2013'!$E$7:$HF$37,  MATCH(FO208, '2013'!$A$7:$A$37, 0), MATCH(FO186, '2013'!$E$4:$HF$4, 0) )</f>
        <v>183</v>
      </c>
      <c r="FU208" s="41">
        <f>INDEX('2014'!$E$7:$HF$37,  MATCH(FO208, '2014'!$A$7:$A$37, 0), MATCH(FO186, '2014'!$E$4:$HF$4, 0) )</f>
        <v>186</v>
      </c>
      <c r="FV208" s="41">
        <f>INDEX('2015'!$E$7:$HF$37,  MATCH(FO208, '2015'!$A$7:$A$37, 0), MATCH(FO186, '2015'!$E$4:$HF$4, 0) )</f>
        <v>136</v>
      </c>
      <c r="FW208" s="41">
        <f>INDEX('2016'!$E$7:$HF$37,  MATCH(FO208, '2016'!$A$7:$A$37, 0), MATCH(FO186, '2016'!$E$4:$HF$4, 0) )</f>
        <v>115</v>
      </c>
      <c r="FX208" s="41">
        <f>INDEX('2017'!$E$7:$HF$37,  MATCH(FO208, '2017'!$A$7:$A$37, 0), MATCH(FO186, '2017'!$E$4:$HF$4, 0) )</f>
        <v>146</v>
      </c>
      <c r="FY208" s="41">
        <f>INDEX('2018'!$E$7:$HF$37,  MATCH(FO208, '2018'!$A$7:$A$37, 0), MATCH(FO186, '2018'!$E$4:$HF$4, 0) )</f>
        <v>122</v>
      </c>
      <c r="FZ208" s="41">
        <f>INDEX('2019'!$E$7:$HF$37,  MATCH(FO208, '2019'!$A$7:$A$37, 0), MATCH(FO186, '2019'!$E$4:$HF$4, 0) )</f>
        <v>136</v>
      </c>
      <c r="GB208" s="9">
        <f t="shared" ref="GB208:GC208" si="3453">GB26</f>
        <v>19</v>
      </c>
      <c r="GC208" s="18" t="str">
        <f t="shared" si="3453"/>
        <v>Grand</v>
      </c>
      <c r="GD208" s="41">
        <f>INDEX('2010'!$E$7:$HF$37,  MATCH(GB208, '2010'!$A$7:$A$37, 0), MATCH(GB186, '2010'!$E$4:$HF$4, 0) )</f>
        <v>119</v>
      </c>
      <c r="GE208" s="41">
        <f>INDEX('2011'!$E$7:$HF$37,  MATCH(GB208, '2011'!$A$7:$A$37, 0), MATCH(GB186, '2011'!$E$4:$HF$4, 0) )</f>
        <v>89</v>
      </c>
      <c r="GF208" s="41">
        <f>INDEX('2012'!$E$7:$HF$37,  MATCH(GB208, '2012'!$A$7:$A$37, 0), MATCH(GB186, '2012'!$E$4:$HF$4, 0) )</f>
        <v>16</v>
      </c>
      <c r="GG208" s="41">
        <f>INDEX('2013'!$E$7:$HF$37,  MATCH(GB208, '2013'!$A$7:$A$37, 0), MATCH(GB186, '2013'!$E$4:$HF$4, 0) )</f>
        <v>16</v>
      </c>
      <c r="GH208" s="41">
        <f>INDEX('2014'!$E$7:$HF$37,  MATCH(GB208, '2014'!$A$7:$A$37, 0), MATCH(GB186, '2014'!$E$4:$HF$4, 0) )</f>
        <v>16</v>
      </c>
      <c r="GI208" s="41">
        <f>INDEX('2015'!$E$7:$HF$37,  MATCH(GB208, '2015'!$A$7:$A$37, 0), MATCH(GB186, '2015'!$E$4:$HF$4, 0) )</f>
        <v>15</v>
      </c>
      <c r="GJ208" s="41">
        <f>INDEX('2016'!$E$7:$HF$37,  MATCH(GB208, '2016'!$A$7:$A$37, 0), MATCH(GB186, '2016'!$E$4:$HF$4, 0) )</f>
        <v>15</v>
      </c>
      <c r="GK208" s="41">
        <f>INDEX('2017'!$E$7:$HF$37,  MATCH(GB208, '2017'!$A$7:$A$37, 0), MATCH(GB186, '2017'!$E$4:$HF$4, 0) )</f>
        <v>16</v>
      </c>
      <c r="GL208" s="41">
        <f>INDEX('2018'!$E$7:$HF$37,  MATCH(GB208, '2018'!$A$7:$A$37, 0), MATCH(GB186, '2018'!$E$4:$HF$4, 0) )</f>
        <v>16</v>
      </c>
      <c r="GM208" s="41">
        <f>INDEX('2019'!$E$7:$HF$37,  MATCH(GB208, '2019'!$A$7:$A$37, 0), MATCH(GB186, '2019'!$E$4:$HF$4, 0) )</f>
        <v>16</v>
      </c>
    </row>
    <row r="209" spans="2:195" x14ac:dyDescent="0.25">
      <c r="B209" s="9">
        <f t="shared" ref="B209:C209" si="3454">B27</f>
        <v>21</v>
      </c>
      <c r="C209" s="18" t="str">
        <f t="shared" si="3454"/>
        <v>Iron</v>
      </c>
      <c r="D209" s="41">
        <f>INDEX('2010'!$E$7:$HF$37,  MATCH(B209, '2010'!$A$7:$A$37, 0), MATCH(B186, '2010'!$E$4:$HF$4, 0) )</f>
        <v>557</v>
      </c>
      <c r="E209" s="41">
        <f>INDEX('2011'!$E$7:$HF$37,  MATCH(B209, '2011'!$A$7:$A$37, 0), MATCH(B186, '2011'!$E$4:$HF$4, 0) )</f>
        <v>747</v>
      </c>
      <c r="F209" s="41">
        <f>INDEX('2012'!$E$7:$HF$37,  MATCH(B209, '2012'!$A$7:$A$37, 0), MATCH(B186, '2012'!$E$4:$HF$4, 0) )</f>
        <v>690</v>
      </c>
      <c r="G209" s="41">
        <f>INDEX('2013'!$E$7:$HF$37,  MATCH(B209, '2013'!$A$7:$A$37, 0), MATCH(B186, '2013'!$E$4:$HF$4, 0) )</f>
        <v>688</v>
      </c>
      <c r="H209" s="41">
        <f>INDEX('2014'!$E$7:$HF$37,  MATCH(B209, '2014'!$A$7:$A$37, 0), MATCH(B186, '2014'!$E$4:$HF$4, 0) )</f>
        <v>664</v>
      </c>
      <c r="I209" s="41">
        <f>INDEX('2015'!$E$7:$HF$37,  MATCH(B209, '2015'!$A$7:$A$37, 0), MATCH(B186, '2015'!$E$4:$HF$4, 0) )</f>
        <v>682</v>
      </c>
      <c r="J209" s="41">
        <f>INDEX('2016'!$E$7:$HF$37,  MATCH(B209, '2016'!$A$7:$A$37, 0), MATCH(B186, '2016'!$E$4:$HF$4, 0) )</f>
        <v>864</v>
      </c>
      <c r="K209" s="41">
        <f>INDEX('2017'!$E$7:$HF$37,  MATCH(B209, '2017'!$A$7:$A$37, 0), MATCH(B186, '2017'!$E$4:$HF$4, 0) )</f>
        <v>724</v>
      </c>
      <c r="L209" s="41">
        <f>INDEX('2018'!$E$7:$HF$37,  MATCH(B209, '2018'!$A$7:$A$37, 0), MATCH(B186, '2018'!$E$4:$HF$4, 0) )</f>
        <v>747</v>
      </c>
      <c r="M209" s="41">
        <f>INDEX('2019'!$E$7:$HF$37,  MATCH(B209, '2019'!$A$7:$A$37, 0), MATCH(B186, '2019'!$E$4:$HF$4, 0) )</f>
        <v>629</v>
      </c>
      <c r="O209" s="9">
        <f t="shared" ref="O209:P209" si="3455">O27</f>
        <v>21</v>
      </c>
      <c r="P209" s="18" t="str">
        <f t="shared" si="3455"/>
        <v>Iron</v>
      </c>
      <c r="Q209" s="41">
        <f>INDEX('2010'!$E$7:$HF$37,  MATCH(O209, '2010'!$A$7:$A$37, 0), MATCH(O186, '2010'!$E$4:$HF$4, 0) )</f>
        <v>195</v>
      </c>
      <c r="R209" s="41">
        <f>INDEX('2011'!$E$7:$HF$37,  MATCH(O209, '2011'!$A$7:$A$37, 0), MATCH(O186, '2011'!$E$4:$HF$4, 0) )</f>
        <v>227</v>
      </c>
      <c r="S209" s="41">
        <f>INDEX('2012'!$E$7:$HF$37,  MATCH(O209, '2012'!$A$7:$A$37, 0), MATCH(O186, '2012'!$E$4:$HF$4, 0) )</f>
        <v>201</v>
      </c>
      <c r="T209" s="41">
        <f>INDEX('2013'!$E$7:$HF$37,  MATCH(O209, '2013'!$A$7:$A$37, 0), MATCH(O186, '2013'!$E$4:$HF$4, 0) )</f>
        <v>213</v>
      </c>
      <c r="U209" s="41">
        <f>INDEX('2014'!$E$7:$HF$37,  MATCH(O209, '2014'!$A$7:$A$37, 0), MATCH(O186, '2014'!$E$4:$HF$4, 0) )</f>
        <v>224</v>
      </c>
      <c r="V209" s="41">
        <f>INDEX('2015'!$E$7:$HF$37,  MATCH(O209, '2015'!$A$7:$A$37, 0), MATCH(O186, '2015'!$E$4:$HF$4, 0) )</f>
        <v>213</v>
      </c>
      <c r="W209" s="41">
        <f>INDEX('2016'!$E$7:$HF$37,  MATCH(O209, '2016'!$A$7:$A$37, 0), MATCH(O186, '2016'!$E$4:$HF$4, 0) )</f>
        <v>211</v>
      </c>
      <c r="X209" s="41">
        <f>INDEX('2017'!$E$7:$HF$37,  MATCH(O209, '2017'!$A$7:$A$37, 0), MATCH(O186, '2017'!$E$4:$HF$4, 0) )</f>
        <v>200</v>
      </c>
      <c r="Y209" s="41">
        <f>INDEX('2018'!$E$7:$HF$37,  MATCH(O209, '2018'!$A$7:$A$37, 0), MATCH(O186, '2018'!$E$4:$HF$4, 0) )</f>
        <v>221</v>
      </c>
      <c r="Z209" s="41">
        <f>INDEX('2019'!$E$7:$HF$37,  MATCH(O209, '2019'!$A$7:$A$37, 0), MATCH(O186, '2019'!$E$4:$HF$4, 0) )</f>
        <v>185</v>
      </c>
      <c r="AB209" s="9">
        <f t="shared" ref="AB209:AC209" si="3456">AB27</f>
        <v>21</v>
      </c>
      <c r="AC209" s="18" t="str">
        <f t="shared" si="3456"/>
        <v>Iron</v>
      </c>
      <c r="AD209" s="41">
        <f>INDEX('2010'!$E$7:$HF$37,  MATCH(AB209, '2010'!$A$7:$A$37, 0), MATCH(AB186, '2010'!$E$4:$HF$4, 0) )</f>
        <v>246</v>
      </c>
      <c r="AE209" s="41">
        <f>INDEX('2011'!$E$7:$HF$37,  MATCH(AB209, '2011'!$A$7:$A$37, 0), MATCH(AB186, '2011'!$E$4:$HF$4, 0) )</f>
        <v>303</v>
      </c>
      <c r="AF209" s="41">
        <f>INDEX('2012'!$E$7:$HF$37,  MATCH(AB209, '2012'!$A$7:$A$37, 0), MATCH(AB186, '2012'!$E$4:$HF$4, 0) )</f>
        <v>262</v>
      </c>
      <c r="AG209" s="41">
        <f>INDEX('2013'!$E$7:$HF$37,  MATCH(AB209, '2013'!$A$7:$A$37, 0), MATCH(AB186, '2013'!$E$4:$HF$4, 0) )</f>
        <v>214</v>
      </c>
      <c r="AH209" s="41">
        <f>INDEX('2014'!$E$7:$HF$37,  MATCH(AB209, '2014'!$A$7:$A$37, 0), MATCH(AB186, '2014'!$E$4:$HF$4, 0) )</f>
        <v>269</v>
      </c>
      <c r="AI209" s="41">
        <f>INDEX('2015'!$E$7:$HF$37,  MATCH(AB209, '2015'!$A$7:$A$37, 0), MATCH(AB186, '2015'!$E$4:$HF$4, 0) )</f>
        <v>297</v>
      </c>
      <c r="AJ209" s="41">
        <f>INDEX('2016'!$E$7:$HF$37,  MATCH(AB209, '2016'!$A$7:$A$37, 0), MATCH(AB186, '2016'!$E$4:$HF$4, 0) )</f>
        <v>322</v>
      </c>
      <c r="AK209" s="41">
        <f>INDEX('2017'!$E$7:$HF$37,  MATCH(AB209, '2017'!$A$7:$A$37, 0), MATCH(AB186, '2017'!$E$4:$HF$4, 0) )</f>
        <v>361</v>
      </c>
      <c r="AL209" s="41">
        <f>INDEX('2018'!$E$7:$HF$37,  MATCH(AB209, '2018'!$A$7:$A$37, 0), MATCH(AB186, '2018'!$E$4:$HF$4, 0) )</f>
        <v>400</v>
      </c>
      <c r="AM209" s="41">
        <f>INDEX('2019'!$E$7:$HF$37,  MATCH(AB209, '2019'!$A$7:$A$37, 0), MATCH(AB186, '2019'!$E$4:$HF$4, 0) )</f>
        <v>355</v>
      </c>
      <c r="AO209" s="9">
        <f t="shared" ref="AO209:AP209" si="3457">AO27</f>
        <v>21</v>
      </c>
      <c r="AP209" s="18" t="str">
        <f t="shared" si="3457"/>
        <v>Iron</v>
      </c>
      <c r="AQ209" s="41">
        <f>INDEX('2010'!$E$7:$HF$37,  MATCH(AO209, '2010'!$A$7:$A$37, 0), MATCH(AO186, '2010'!$E$4:$HF$4, 0) )</f>
        <v>262</v>
      </c>
      <c r="AR209" s="41">
        <f>INDEX('2011'!$E$7:$HF$37,  MATCH(AO209, '2011'!$A$7:$A$37, 0), MATCH(AO186, '2011'!$E$4:$HF$4, 0) )</f>
        <v>331</v>
      </c>
      <c r="AS209" s="41">
        <f>INDEX('2012'!$E$7:$HF$37,  MATCH(AO209, '2012'!$A$7:$A$37, 0), MATCH(AO186, '2012'!$E$4:$HF$4, 0) )</f>
        <v>253</v>
      </c>
      <c r="AT209" s="41">
        <f>INDEX('2013'!$E$7:$HF$37,  MATCH(AO209, '2013'!$A$7:$A$37, 0), MATCH(AO186, '2013'!$E$4:$HF$4, 0) )</f>
        <v>237</v>
      </c>
      <c r="AU209" s="41">
        <f>INDEX('2014'!$E$7:$HF$37,  MATCH(AO209, '2014'!$A$7:$A$37, 0), MATCH(AO186, '2014'!$E$4:$HF$4, 0) )</f>
        <v>227</v>
      </c>
      <c r="AV209" s="41">
        <f>INDEX('2015'!$E$7:$HF$37,  MATCH(AO209, '2015'!$A$7:$A$37, 0), MATCH(AO186, '2015'!$E$4:$HF$4, 0) )</f>
        <v>329</v>
      </c>
      <c r="AW209" s="41">
        <f>INDEX('2016'!$E$7:$HF$37,  MATCH(AO209, '2016'!$A$7:$A$37, 0), MATCH(AO186, '2016'!$E$4:$HF$4, 0) )</f>
        <v>415</v>
      </c>
      <c r="AX209" s="41">
        <f>INDEX('2017'!$E$7:$HF$37,  MATCH(AO209, '2017'!$A$7:$A$37, 0), MATCH(AO186, '2017'!$E$4:$HF$4, 0) )</f>
        <v>353</v>
      </c>
      <c r="AY209" s="41">
        <f>INDEX('2018'!$E$7:$HF$37,  MATCH(AO209, '2018'!$A$7:$A$37, 0), MATCH(AO186, '2018'!$E$4:$HF$4, 0) )</f>
        <v>336</v>
      </c>
      <c r="AZ209" s="41">
        <f>INDEX('2019'!$E$7:$HF$37,  MATCH(AO209, '2019'!$A$7:$A$37, 0), MATCH(AO186, '2019'!$E$4:$HF$4, 0) )</f>
        <v>364</v>
      </c>
      <c r="BB209" s="9">
        <f t="shared" ref="BB209:BC209" si="3458">BB27</f>
        <v>21</v>
      </c>
      <c r="BC209" s="18" t="str">
        <f t="shared" si="3458"/>
        <v>Iron</v>
      </c>
      <c r="BD209" s="41">
        <f>INDEX('2010'!$E$7:$HF$37,  MATCH(BB209, '2010'!$A$7:$A$37, 0), MATCH(BB186, '2010'!$E$4:$HF$4, 0) )</f>
        <v>208</v>
      </c>
      <c r="BE209" s="41">
        <f>INDEX('2011'!$E$7:$HF$37,  MATCH(BB209, '2011'!$A$7:$A$37, 0), MATCH(BB186, '2011'!$E$4:$HF$4, 0) )</f>
        <v>244</v>
      </c>
      <c r="BF209" s="41">
        <f>INDEX('2012'!$E$7:$HF$37,  MATCH(BB209, '2012'!$A$7:$A$37, 0), MATCH(BB186, '2012'!$E$4:$HF$4, 0) )</f>
        <v>120</v>
      </c>
      <c r="BG209" s="41">
        <f>INDEX('2013'!$E$7:$HF$37,  MATCH(BB209, '2013'!$A$7:$A$37, 0), MATCH(BB186, '2013'!$E$4:$HF$4, 0) )</f>
        <v>117</v>
      </c>
      <c r="BH209" s="41">
        <f>INDEX('2014'!$E$7:$HF$37,  MATCH(BB209, '2014'!$A$7:$A$37, 0), MATCH(BB186, '2014'!$E$4:$HF$4, 0) )</f>
        <v>147</v>
      </c>
      <c r="BI209" s="41">
        <f>INDEX('2015'!$E$7:$HF$37,  MATCH(BB209, '2015'!$A$7:$A$37, 0), MATCH(BB186, '2015'!$E$4:$HF$4, 0) )</f>
        <v>130</v>
      </c>
      <c r="BJ209" s="41">
        <f>INDEX('2016'!$E$7:$HF$37,  MATCH(BB209, '2016'!$A$7:$A$37, 0), MATCH(BB186, '2016'!$E$4:$HF$4, 0) )</f>
        <v>161</v>
      </c>
      <c r="BK209" s="41">
        <f>INDEX('2017'!$E$7:$HF$37,  MATCH(BB209, '2017'!$A$7:$A$37, 0), MATCH(BB186, '2017'!$E$4:$HF$4, 0) )</f>
        <v>192</v>
      </c>
      <c r="BL209" s="41">
        <f>INDEX('2018'!$E$7:$HF$37,  MATCH(BB209, '2018'!$A$7:$A$37, 0), MATCH(BB186, '2018'!$E$4:$HF$4, 0) )</f>
        <v>183</v>
      </c>
      <c r="BM209" s="41">
        <f>INDEX('2019'!$E$7:$HF$37,  MATCH(BB209, '2019'!$A$7:$A$37, 0), MATCH(BB186, '2019'!$E$4:$HF$4, 0) )</f>
        <v>167</v>
      </c>
      <c r="BO209" s="9">
        <f t="shared" ref="BO209:BP209" si="3459">BO27</f>
        <v>21</v>
      </c>
      <c r="BP209" s="18" t="str">
        <f t="shared" si="3459"/>
        <v>Iron</v>
      </c>
      <c r="BQ209" s="41">
        <f>INDEX('2010'!$E$7:$HF$37,  MATCH(BO209, '2010'!$A$7:$A$37, 0), MATCH(BO186, '2010'!$E$4:$HF$4, 0) )</f>
        <v>405</v>
      </c>
      <c r="BR209" s="41">
        <f>INDEX('2011'!$E$7:$HF$37,  MATCH(BO209, '2011'!$A$7:$A$37, 0), MATCH(BO186, '2011'!$E$4:$HF$4, 0) )</f>
        <v>363</v>
      </c>
      <c r="BS209" s="41">
        <f>INDEX('2012'!$E$7:$HF$37,  MATCH(BO209, '2012'!$A$7:$A$37, 0), MATCH(BO186, '2012'!$E$4:$HF$4, 0) )</f>
        <v>322</v>
      </c>
      <c r="BT209" s="41">
        <f>INDEX('2013'!$E$7:$HF$37,  MATCH(BO209, '2013'!$A$7:$A$37, 0), MATCH(BO186, '2013'!$E$4:$HF$4, 0) )</f>
        <v>370</v>
      </c>
      <c r="BU209" s="41">
        <f>INDEX('2014'!$E$7:$HF$37,  MATCH(BO209, '2014'!$A$7:$A$37, 0), MATCH(BO186, '2014'!$E$4:$HF$4, 0) )</f>
        <v>351</v>
      </c>
      <c r="BV209" s="41">
        <f>INDEX('2015'!$E$7:$HF$37,  MATCH(BO209, '2015'!$A$7:$A$37, 0), MATCH(BO186, '2015'!$E$4:$HF$4, 0) )</f>
        <v>356</v>
      </c>
      <c r="BW209" s="41">
        <f>INDEX('2016'!$E$7:$HF$37,  MATCH(BO209, '2016'!$A$7:$A$37, 0), MATCH(BO186, '2016'!$E$4:$HF$4, 0) )</f>
        <v>298</v>
      </c>
      <c r="BX209" s="41">
        <f>INDEX('2017'!$E$7:$HF$37,  MATCH(BO209, '2017'!$A$7:$A$37, 0), MATCH(BO186, '2017'!$E$4:$HF$4, 0) )</f>
        <v>344</v>
      </c>
      <c r="BY209" s="41">
        <f>INDEX('2018'!$E$7:$HF$37,  MATCH(BO209, '2018'!$A$7:$A$37, 0), MATCH(BO186, '2018'!$E$4:$HF$4, 0) )</f>
        <v>345</v>
      </c>
      <c r="BZ209" s="41">
        <f>INDEX('2019'!$E$7:$HF$37,  MATCH(BO209, '2019'!$A$7:$A$37, 0), MATCH(BO186, '2019'!$E$4:$HF$4, 0) )</f>
        <v>438</v>
      </c>
      <c r="CB209" s="9">
        <f t="shared" ref="CB209:CC209" si="3460">CB27</f>
        <v>21</v>
      </c>
      <c r="CC209" s="18" t="str">
        <f t="shared" si="3460"/>
        <v>Iron</v>
      </c>
      <c r="CD209" s="41">
        <f>INDEX('2010'!$E$7:$HF$37,  MATCH(CB209, '2010'!$A$7:$A$37, 0), MATCH(CB186, '2010'!$E$4:$HF$4, 0) )</f>
        <v>149</v>
      </c>
      <c r="CE209" s="41">
        <f>INDEX('2011'!$E$7:$HF$37,  MATCH(CB209, '2011'!$A$7:$A$37, 0), MATCH(CB186, '2011'!$E$4:$HF$4, 0) )</f>
        <v>135</v>
      </c>
      <c r="CF209" s="41">
        <f>INDEX('2012'!$E$7:$HF$37,  MATCH(CB209, '2012'!$A$7:$A$37, 0), MATCH(CB186, '2012'!$E$4:$HF$4, 0) )</f>
        <v>122</v>
      </c>
      <c r="CG209" s="41">
        <f>INDEX('2013'!$E$7:$HF$37,  MATCH(CB209, '2013'!$A$7:$A$37, 0), MATCH(CB186, '2013'!$E$4:$HF$4, 0) )</f>
        <v>197</v>
      </c>
      <c r="CH209" s="41">
        <f>INDEX('2014'!$E$7:$HF$37,  MATCH(CB209, '2014'!$A$7:$A$37, 0), MATCH(CB186, '2014'!$E$4:$HF$4, 0) )</f>
        <v>229</v>
      </c>
      <c r="CI209" s="41">
        <f>INDEX('2015'!$E$7:$HF$37,  MATCH(CB209, '2015'!$A$7:$A$37, 0), MATCH(CB186, '2015'!$E$4:$HF$4, 0) )</f>
        <v>261</v>
      </c>
      <c r="CJ209" s="41">
        <f>INDEX('2016'!$E$7:$HF$37,  MATCH(CB209, '2016'!$A$7:$A$37, 0), MATCH(CB186, '2016'!$E$4:$HF$4, 0) )</f>
        <v>248</v>
      </c>
      <c r="CK209" s="41">
        <f>INDEX('2017'!$E$7:$HF$37,  MATCH(CB209, '2017'!$A$7:$A$37, 0), MATCH(CB186, '2017'!$E$4:$HF$4, 0) )</f>
        <v>285</v>
      </c>
      <c r="CL209" s="41">
        <f>INDEX('2018'!$E$7:$HF$37,  MATCH(CB209, '2018'!$A$7:$A$37, 0), MATCH(CB186, '2018'!$E$4:$HF$4, 0) )</f>
        <v>259</v>
      </c>
      <c r="CM209" s="41">
        <f>INDEX('2019'!$E$7:$HF$37,  MATCH(CB209, '2019'!$A$7:$A$37, 0), MATCH(CB186, '2019'!$E$4:$HF$4, 0) )</f>
        <v>242</v>
      </c>
      <c r="CO209" s="9">
        <f t="shared" ref="CO209:CP209" si="3461">CO27</f>
        <v>21</v>
      </c>
      <c r="CP209" s="18" t="str">
        <f t="shared" si="3461"/>
        <v>Iron</v>
      </c>
      <c r="CQ209" s="41">
        <f>INDEX('2010'!$E$7:$HF$37,  MATCH(CO209, '2010'!$A$7:$A$37, 0), MATCH(CO186, '2010'!$E$4:$HF$4, 0) )</f>
        <v>105</v>
      </c>
      <c r="CR209" s="41">
        <f>INDEX('2011'!$E$7:$HF$37,  MATCH(CO209, '2011'!$A$7:$A$37, 0), MATCH(CO186, '2011'!$E$4:$HF$4, 0) )</f>
        <v>127</v>
      </c>
      <c r="CS209" s="41">
        <f>INDEX('2012'!$E$7:$HF$37,  MATCH(CO209, '2012'!$A$7:$A$37, 0), MATCH(CO186, '2012'!$E$4:$HF$4, 0) )</f>
        <v>92</v>
      </c>
      <c r="CT209" s="41">
        <f>INDEX('2013'!$E$7:$HF$37,  MATCH(CO209, '2013'!$A$7:$A$37, 0), MATCH(CO186, '2013'!$E$4:$HF$4, 0) )</f>
        <v>111</v>
      </c>
      <c r="CU209" s="41">
        <f>INDEX('2014'!$E$7:$HF$37,  MATCH(CO209, '2014'!$A$7:$A$37, 0), MATCH(CO186, '2014'!$E$4:$HF$4, 0) )</f>
        <v>173</v>
      </c>
      <c r="CV209" s="41">
        <f>INDEX('2015'!$E$7:$HF$37,  MATCH(CO209, '2015'!$A$7:$A$37, 0), MATCH(CO186, '2015'!$E$4:$HF$4, 0) )</f>
        <v>185</v>
      </c>
      <c r="CW209" s="41">
        <f>INDEX('2016'!$E$7:$HF$37,  MATCH(CO209, '2016'!$A$7:$A$37, 0), MATCH(CO186, '2016'!$E$4:$HF$4, 0) )</f>
        <v>190</v>
      </c>
      <c r="CX209" s="41">
        <f>INDEX('2017'!$E$7:$HF$37,  MATCH(CO209, '2017'!$A$7:$A$37, 0), MATCH(CO186, '2017'!$E$4:$HF$4, 0) )</f>
        <v>188</v>
      </c>
      <c r="CY209" s="41">
        <f>INDEX('2018'!$E$7:$HF$37,  MATCH(CO209, '2018'!$A$7:$A$37, 0), MATCH(CO186, '2018'!$E$4:$HF$4, 0) )</f>
        <v>160</v>
      </c>
      <c r="CZ209" s="41">
        <f>INDEX('2019'!$E$7:$HF$37,  MATCH(CO209, '2019'!$A$7:$A$37, 0), MATCH(CO186, '2019'!$E$4:$HF$4, 0) )</f>
        <v>130</v>
      </c>
      <c r="DB209" s="9">
        <f t="shared" ref="DB209:DC209" si="3462">DB27</f>
        <v>21</v>
      </c>
      <c r="DC209" s="18" t="str">
        <f t="shared" si="3462"/>
        <v>Iron</v>
      </c>
      <c r="DD209" s="41">
        <f>INDEX('2010'!$E$7:$HF$37,  MATCH(DB209, '2010'!$A$7:$A$37, 0), MATCH(DB186, '2010'!$E$4:$HF$4, 0) )</f>
        <v>165</v>
      </c>
      <c r="DE209" s="41">
        <f>INDEX('2011'!$E$7:$HF$37,  MATCH(DB209, '2011'!$A$7:$A$37, 0), MATCH(DB186, '2011'!$E$4:$HF$4, 0) )</f>
        <v>160</v>
      </c>
      <c r="DF209" s="41">
        <f>INDEX('2012'!$E$7:$HF$37,  MATCH(DB209, '2012'!$A$7:$A$37, 0), MATCH(DB186, '2012'!$E$4:$HF$4, 0) )</f>
        <v>175</v>
      </c>
      <c r="DG209" s="41">
        <f>INDEX('2013'!$E$7:$HF$37,  MATCH(DB209, '2013'!$A$7:$A$37, 0), MATCH(DB186, '2013'!$E$4:$HF$4, 0) )</f>
        <v>239</v>
      </c>
      <c r="DH209" s="41">
        <f>INDEX('2014'!$E$7:$HF$37,  MATCH(DB209, '2014'!$A$7:$A$37, 0), MATCH(DB186, '2014'!$E$4:$HF$4, 0) )</f>
        <v>191</v>
      </c>
      <c r="DI209" s="41">
        <f>INDEX('2015'!$E$7:$HF$37,  MATCH(DB209, '2015'!$A$7:$A$37, 0), MATCH(DB186, '2015'!$E$4:$HF$4, 0) )</f>
        <v>255</v>
      </c>
      <c r="DJ209" s="41">
        <f>INDEX('2016'!$E$7:$HF$37,  MATCH(DB209, '2016'!$A$7:$A$37, 0), MATCH(DB186, '2016'!$E$4:$HF$4, 0) )</f>
        <v>269</v>
      </c>
      <c r="DK209" s="41">
        <f>INDEX('2017'!$E$7:$HF$37,  MATCH(DB209, '2017'!$A$7:$A$37, 0), MATCH(DB186, '2017'!$E$4:$HF$4, 0) )</f>
        <v>218</v>
      </c>
      <c r="DL209" s="41">
        <f>INDEX('2018'!$E$7:$HF$37,  MATCH(DB209, '2018'!$A$7:$A$37, 0), MATCH(DB186, '2018'!$E$4:$HF$4, 0) )</f>
        <v>224</v>
      </c>
      <c r="DM209" s="41">
        <f>INDEX('2019'!$E$7:$HF$37,  MATCH(DB209, '2019'!$A$7:$A$37, 0), MATCH(DB186, '2019'!$E$4:$HF$4, 0) )</f>
        <v>230</v>
      </c>
      <c r="DO209" s="9">
        <f t="shared" ref="DO209:DP209" si="3463">DO27</f>
        <v>21</v>
      </c>
      <c r="DP209" s="18" t="str">
        <f t="shared" si="3463"/>
        <v>Iron</v>
      </c>
      <c r="DQ209" s="41">
        <f>INDEX('2010'!$E$7:$HF$37,  MATCH(DO209, '2010'!$A$7:$A$37, 0), MATCH(DO186, '2010'!$E$4:$HF$4, 0) )</f>
        <v>240</v>
      </c>
      <c r="DR209" s="41">
        <f>INDEX('2011'!$E$7:$HF$37,  MATCH(DO209, '2011'!$A$7:$A$37, 0), MATCH(DO186, '2011'!$E$4:$HF$4, 0) )</f>
        <v>273</v>
      </c>
      <c r="DS209" s="41">
        <f>INDEX('2012'!$E$7:$HF$37,  MATCH(DO209, '2012'!$A$7:$A$37, 0), MATCH(DO186, '2012'!$E$4:$HF$4, 0) )</f>
        <v>312</v>
      </c>
      <c r="DT209" s="41">
        <f>INDEX('2013'!$E$7:$HF$37,  MATCH(DO209, '2013'!$A$7:$A$37, 0), MATCH(DO186, '2013'!$E$4:$HF$4, 0) )</f>
        <v>274</v>
      </c>
      <c r="DU209" s="41">
        <f>INDEX('2014'!$E$7:$HF$37,  MATCH(DO209, '2014'!$A$7:$A$37, 0), MATCH(DO186, '2014'!$E$4:$HF$4, 0) )</f>
        <v>302</v>
      </c>
      <c r="DV209" s="41">
        <f>INDEX('2015'!$E$7:$HF$37,  MATCH(DO209, '2015'!$A$7:$A$37, 0), MATCH(DO186, '2015'!$E$4:$HF$4, 0) )</f>
        <v>264</v>
      </c>
      <c r="DW209" s="41">
        <f>INDEX('2016'!$E$7:$HF$37,  MATCH(DO209, '2016'!$A$7:$A$37, 0), MATCH(DO186, '2016'!$E$4:$HF$4, 0) )</f>
        <v>318</v>
      </c>
      <c r="DX209" s="41">
        <f>INDEX('2017'!$E$7:$HF$37,  MATCH(DO209, '2017'!$A$7:$A$37, 0), MATCH(DO186, '2017'!$E$4:$HF$4, 0) )</f>
        <v>280</v>
      </c>
      <c r="DY209" s="41">
        <f>INDEX('2018'!$E$7:$HF$37,  MATCH(DO209, '2018'!$A$7:$A$37, 0), MATCH(DO186, '2018'!$E$4:$HF$4, 0) )</f>
        <v>280</v>
      </c>
      <c r="DZ209" s="41">
        <f>INDEX('2019'!$E$7:$HF$37,  MATCH(DO209, '2019'!$A$7:$A$37, 0), MATCH(DO186, '2019'!$E$4:$HF$4, 0) )</f>
        <v>359</v>
      </c>
      <c r="EB209" s="9">
        <f t="shared" ref="EB209:EC209" si="3464">EB27</f>
        <v>21</v>
      </c>
      <c r="EC209" s="18" t="str">
        <f t="shared" si="3464"/>
        <v>Iron</v>
      </c>
      <c r="ED209" s="41">
        <f>INDEX('2010'!$E$7:$HF$37,  MATCH(EB209, '2010'!$A$7:$A$37, 0), MATCH(EB186, '2010'!$E$4:$HF$4, 0) )</f>
        <v>519</v>
      </c>
      <c r="EE209" s="41">
        <f>INDEX('2011'!$E$7:$HF$37,  MATCH(EB209, '2011'!$A$7:$A$37, 0), MATCH(EB186, '2011'!$E$4:$HF$4, 0) )</f>
        <v>567</v>
      </c>
      <c r="EF209" s="41">
        <f>INDEX('2012'!$E$7:$HF$37,  MATCH(EB209, '2012'!$A$7:$A$37, 0), MATCH(EB186, '2012'!$E$4:$HF$4, 0) )</f>
        <v>396</v>
      </c>
      <c r="EG209" s="41">
        <f>INDEX('2013'!$E$7:$HF$37,  MATCH(EB209, '2013'!$A$7:$A$37, 0), MATCH(EB186, '2013'!$E$4:$HF$4, 0) )</f>
        <v>545</v>
      </c>
      <c r="EH209" s="41">
        <f>INDEX('2014'!$E$7:$HF$37,  MATCH(EB209, '2014'!$A$7:$A$37, 0), MATCH(EB186, '2014'!$E$4:$HF$4, 0) )</f>
        <v>440</v>
      </c>
      <c r="EI209" s="41">
        <f>INDEX('2015'!$E$7:$HF$37,  MATCH(EB209, '2015'!$A$7:$A$37, 0), MATCH(EB186, '2015'!$E$4:$HF$4, 0) )</f>
        <v>540</v>
      </c>
      <c r="EJ209" s="41">
        <f>INDEX('2016'!$E$7:$HF$37,  MATCH(EB209, '2016'!$A$7:$A$37, 0), MATCH(EB186, '2016'!$E$4:$HF$4, 0) )</f>
        <v>540</v>
      </c>
      <c r="EK209" s="41">
        <f>INDEX('2017'!$E$7:$HF$37,  MATCH(EB209, '2017'!$A$7:$A$37, 0), MATCH(EB186, '2017'!$E$4:$HF$4, 0) )</f>
        <v>607</v>
      </c>
      <c r="EL209" s="41">
        <f>INDEX('2018'!$E$7:$HF$37,  MATCH(EB209, '2018'!$A$7:$A$37, 0), MATCH(EB186, '2018'!$E$4:$HF$4, 0) )</f>
        <v>516</v>
      </c>
      <c r="EM209" s="41">
        <f>INDEX('2019'!$E$7:$HF$37,  MATCH(EB209, '2019'!$A$7:$A$37, 0), MATCH(EB186, '2019'!$E$4:$HF$4, 0) )</f>
        <v>588</v>
      </c>
      <c r="EO209" s="9">
        <f t="shared" ref="EO209:EP209" si="3465">EO27</f>
        <v>21</v>
      </c>
      <c r="EP209" s="18" t="str">
        <f t="shared" si="3465"/>
        <v>Iron</v>
      </c>
      <c r="EQ209" s="41">
        <f>INDEX('2010'!$E$7:$HF$37,  MATCH(EO209, '2010'!$A$7:$A$37, 0), MATCH(EO186, '2010'!$E$4:$HF$4, 0) )</f>
        <v>319</v>
      </c>
      <c r="ER209" s="41">
        <f>INDEX('2011'!$E$7:$HF$37,  MATCH(EO209, '2011'!$A$7:$A$37, 0), MATCH(EO186, '2011'!$E$4:$HF$4, 0) )</f>
        <v>349</v>
      </c>
      <c r="ES209" s="41">
        <f>INDEX('2012'!$E$7:$HF$37,  MATCH(EO209, '2012'!$A$7:$A$37, 0), MATCH(EO186, '2012'!$E$4:$HF$4, 0) )</f>
        <v>317</v>
      </c>
      <c r="ET209" s="41">
        <f>INDEX('2013'!$E$7:$HF$37,  MATCH(EO209, '2013'!$A$7:$A$37, 0), MATCH(EO186, '2013'!$E$4:$HF$4, 0) )</f>
        <v>358</v>
      </c>
      <c r="EU209" s="41">
        <f>INDEX('2014'!$E$7:$HF$37,  MATCH(EO209, '2014'!$A$7:$A$37, 0), MATCH(EO186, '2014'!$E$4:$HF$4, 0) )</f>
        <v>361</v>
      </c>
      <c r="EV209" s="41">
        <f>INDEX('2015'!$E$7:$HF$37,  MATCH(EO209, '2015'!$A$7:$A$37, 0), MATCH(EO186, '2015'!$E$4:$HF$4, 0) )</f>
        <v>378</v>
      </c>
      <c r="EW209" s="41">
        <f>INDEX('2016'!$E$7:$HF$37,  MATCH(EO209, '2016'!$A$7:$A$37, 0), MATCH(EO186, '2016'!$E$4:$HF$4, 0) )</f>
        <v>448</v>
      </c>
      <c r="EX209" s="41">
        <f>INDEX('2017'!$E$7:$HF$37,  MATCH(EO209, '2017'!$A$7:$A$37, 0), MATCH(EO186, '2017'!$E$4:$HF$4, 0) )</f>
        <v>401</v>
      </c>
      <c r="EY209" s="41">
        <f>INDEX('2018'!$E$7:$HF$37,  MATCH(EO209, '2018'!$A$7:$A$37, 0), MATCH(EO186, '2018'!$E$4:$HF$4, 0) )</f>
        <v>387</v>
      </c>
      <c r="EZ209" s="41">
        <f>INDEX('2019'!$E$7:$HF$37,  MATCH(EO209, '2019'!$A$7:$A$37, 0), MATCH(EO186, '2019'!$E$4:$HF$4, 0) )</f>
        <v>457</v>
      </c>
      <c r="FB209" s="9">
        <f t="shared" ref="FB209:FC209" si="3466">FB27</f>
        <v>21</v>
      </c>
      <c r="FC209" s="18" t="str">
        <f t="shared" si="3466"/>
        <v>Iron</v>
      </c>
      <c r="FD209" s="41">
        <f>INDEX('2010'!$E$7:$HF$37,  MATCH(FB209, '2010'!$A$7:$A$37, 0), MATCH(FB186, '2010'!$E$4:$HF$4, 0) )</f>
        <v>193</v>
      </c>
      <c r="FE209" s="41">
        <f>INDEX('2011'!$E$7:$HF$37,  MATCH(FB209, '2011'!$A$7:$A$37, 0), MATCH(FB186, '2011'!$E$4:$HF$4, 0) )</f>
        <v>193</v>
      </c>
      <c r="FF209" s="41">
        <f>INDEX('2012'!$E$7:$HF$37,  MATCH(FB209, '2012'!$A$7:$A$37, 0), MATCH(FB186, '2012'!$E$4:$HF$4, 0) )</f>
        <v>241</v>
      </c>
      <c r="FG209" s="41">
        <f>INDEX('2013'!$E$7:$HF$37,  MATCH(FB209, '2013'!$A$7:$A$37, 0), MATCH(FB186, '2013'!$E$4:$HF$4, 0) )</f>
        <v>332</v>
      </c>
      <c r="FH209" s="41">
        <f>INDEX('2014'!$E$7:$HF$37,  MATCH(FB209, '2014'!$A$7:$A$37, 0), MATCH(FB186, '2014'!$E$4:$HF$4, 0) )</f>
        <v>256</v>
      </c>
      <c r="FI209" s="41">
        <f>INDEX('2015'!$E$7:$HF$37,  MATCH(FB209, '2015'!$A$7:$A$37, 0), MATCH(FB186, '2015'!$E$4:$HF$4, 0) )</f>
        <v>255</v>
      </c>
      <c r="FJ209" s="41">
        <f>INDEX('2016'!$E$7:$HF$37,  MATCH(FB209, '2016'!$A$7:$A$37, 0), MATCH(FB186, '2016'!$E$4:$HF$4, 0) )</f>
        <v>251</v>
      </c>
      <c r="FK209" s="41">
        <f>INDEX('2017'!$E$7:$HF$37,  MATCH(FB209, '2017'!$A$7:$A$37, 0), MATCH(FB186, '2017'!$E$4:$HF$4, 0) )</f>
        <v>236</v>
      </c>
      <c r="FL209" s="41">
        <f>INDEX('2018'!$E$7:$HF$37,  MATCH(FB209, '2018'!$A$7:$A$37, 0), MATCH(FB186, '2018'!$E$4:$HF$4, 0) )</f>
        <v>235</v>
      </c>
      <c r="FM209" s="41">
        <f>INDEX('2019'!$E$7:$HF$37,  MATCH(FB209, '2019'!$A$7:$A$37, 0), MATCH(FB186, '2019'!$E$4:$HF$4, 0) )</f>
        <v>225</v>
      </c>
      <c r="FO209" s="9">
        <f t="shared" ref="FO209:FP209" si="3467">FO27</f>
        <v>21</v>
      </c>
      <c r="FP209" s="18" t="str">
        <f t="shared" si="3467"/>
        <v>Iron</v>
      </c>
      <c r="FQ209" s="41">
        <f>INDEX('2010'!$E$7:$HF$37,  MATCH(FO209, '2010'!$A$7:$A$37, 0), MATCH(FO186, '2010'!$E$4:$HF$4, 0) )</f>
        <v>243</v>
      </c>
      <c r="FR209" s="41">
        <f>INDEX('2011'!$E$7:$HF$37,  MATCH(FO209, '2011'!$A$7:$A$37, 0), MATCH(FO186, '2011'!$E$4:$HF$4, 0) )</f>
        <v>239</v>
      </c>
      <c r="FS209" s="41">
        <f>INDEX('2012'!$E$7:$HF$37,  MATCH(FO209, '2012'!$A$7:$A$37, 0), MATCH(FO186, '2012'!$E$4:$HF$4, 0) )</f>
        <v>278</v>
      </c>
      <c r="FT209" s="41">
        <f>INDEX('2013'!$E$7:$HF$37,  MATCH(FO209, '2013'!$A$7:$A$37, 0), MATCH(FO186, '2013'!$E$4:$HF$4, 0) )</f>
        <v>197</v>
      </c>
      <c r="FU209" s="41">
        <f>INDEX('2014'!$E$7:$HF$37,  MATCH(FO209, '2014'!$A$7:$A$37, 0), MATCH(FO186, '2014'!$E$4:$HF$4, 0) )</f>
        <v>203</v>
      </c>
      <c r="FV209" s="41">
        <f>INDEX('2015'!$E$7:$HF$37,  MATCH(FO209, '2015'!$A$7:$A$37, 0), MATCH(FO186, '2015'!$E$4:$HF$4, 0) )</f>
        <v>221</v>
      </c>
      <c r="FW209" s="41">
        <f>INDEX('2016'!$E$7:$HF$37,  MATCH(FO209, '2016'!$A$7:$A$37, 0), MATCH(FO186, '2016'!$E$4:$HF$4, 0) )</f>
        <v>243</v>
      </c>
      <c r="FX209" s="41">
        <f>INDEX('2017'!$E$7:$HF$37,  MATCH(FO209, '2017'!$A$7:$A$37, 0), MATCH(FO186, '2017'!$E$4:$HF$4, 0) )</f>
        <v>276</v>
      </c>
      <c r="FY209" s="41">
        <f>INDEX('2018'!$E$7:$HF$37,  MATCH(FO209, '2018'!$A$7:$A$37, 0), MATCH(FO186, '2018'!$E$4:$HF$4, 0) )</f>
        <v>247</v>
      </c>
      <c r="FZ209" s="41">
        <f>INDEX('2019'!$E$7:$HF$37,  MATCH(FO209, '2019'!$A$7:$A$37, 0), MATCH(FO186, '2019'!$E$4:$HF$4, 0) )</f>
        <v>312</v>
      </c>
      <c r="GB209" s="9">
        <f t="shared" ref="GB209:GC209" si="3468">GB27</f>
        <v>21</v>
      </c>
      <c r="GC209" s="18" t="str">
        <f t="shared" si="3468"/>
        <v>Iron</v>
      </c>
      <c r="GD209" s="41">
        <f>INDEX('2010'!$E$7:$HF$37,  MATCH(GB209, '2010'!$A$7:$A$37, 0), MATCH(GB186, '2010'!$E$4:$HF$4, 0) )</f>
        <v>34</v>
      </c>
      <c r="GE209" s="41">
        <f>INDEX('2011'!$E$7:$HF$37,  MATCH(GB209, '2011'!$A$7:$A$37, 0), MATCH(GB186, '2011'!$E$4:$HF$4, 0) )</f>
        <v>41</v>
      </c>
      <c r="GF209" s="41">
        <f>INDEX('2012'!$E$7:$HF$37,  MATCH(GB209, '2012'!$A$7:$A$37, 0), MATCH(GB186, '2012'!$E$4:$HF$4, 0) )</f>
        <v>17</v>
      </c>
      <c r="GG209" s="41">
        <f>INDEX('2013'!$E$7:$HF$37,  MATCH(GB209, '2013'!$A$7:$A$37, 0), MATCH(GB186, '2013'!$E$4:$HF$4, 0) )</f>
        <v>20</v>
      </c>
      <c r="GH209" s="41">
        <f>INDEX('2014'!$E$7:$HF$37,  MATCH(GB209, '2014'!$A$7:$A$37, 0), MATCH(GB186, '2014'!$E$4:$HF$4, 0) )</f>
        <v>22</v>
      </c>
      <c r="GI209" s="41">
        <f>INDEX('2015'!$E$7:$HF$37,  MATCH(GB209, '2015'!$A$7:$A$37, 0), MATCH(GB186, '2015'!$E$4:$HF$4, 0) )</f>
        <v>19</v>
      </c>
      <c r="GJ209" s="41">
        <f>INDEX('2016'!$E$7:$HF$37,  MATCH(GB209, '2016'!$A$7:$A$37, 0), MATCH(GB186, '2016'!$E$4:$HF$4, 0) )</f>
        <v>23</v>
      </c>
      <c r="GK209" s="41">
        <f>INDEX('2017'!$E$7:$HF$37,  MATCH(GB209, '2017'!$A$7:$A$37, 0), MATCH(GB186, '2017'!$E$4:$HF$4, 0) )</f>
        <v>21</v>
      </c>
      <c r="GL209" s="41">
        <f>INDEX('2018'!$E$7:$HF$37,  MATCH(GB209, '2018'!$A$7:$A$37, 0), MATCH(GB186, '2018'!$E$4:$HF$4, 0) )</f>
        <v>18</v>
      </c>
      <c r="GM209" s="41">
        <f>INDEX('2019'!$E$7:$HF$37,  MATCH(GB209, '2019'!$A$7:$A$37, 0), MATCH(GB186, '2019'!$E$4:$HF$4, 0) )</f>
        <v>24</v>
      </c>
    </row>
    <row r="210" spans="2:195" x14ac:dyDescent="0.25">
      <c r="B210" s="9">
        <f t="shared" ref="B210:C210" si="3469">B28</f>
        <v>23</v>
      </c>
      <c r="C210" s="18" t="str">
        <f t="shared" si="3469"/>
        <v>Juab</v>
      </c>
      <c r="D210" s="41">
        <f>INDEX('2010'!$E$7:$HF$37,  MATCH(B210, '2010'!$A$7:$A$37, 0), MATCH(B186, '2010'!$E$4:$HF$4, 0) )</f>
        <v>199</v>
      </c>
      <c r="E210" s="41">
        <f>INDEX('2011'!$E$7:$HF$37,  MATCH(B210, '2011'!$A$7:$A$37, 0), MATCH(B186, '2011'!$E$4:$HF$4, 0) )</f>
        <v>210</v>
      </c>
      <c r="F210" s="41">
        <f>INDEX('2012'!$E$7:$HF$37,  MATCH(B210, '2012'!$A$7:$A$37, 0), MATCH(B186, '2012'!$E$4:$HF$4, 0) )</f>
        <v>234</v>
      </c>
      <c r="G210" s="41">
        <f>INDEX('2013'!$E$7:$HF$37,  MATCH(B210, '2013'!$A$7:$A$37, 0), MATCH(B186, '2013'!$E$4:$HF$4, 0) )</f>
        <v>207</v>
      </c>
      <c r="H210" s="41">
        <f>INDEX('2014'!$E$7:$HF$37,  MATCH(B210, '2014'!$A$7:$A$37, 0), MATCH(B186, '2014'!$E$4:$HF$4, 0) )</f>
        <v>233</v>
      </c>
      <c r="I210" s="41">
        <f>INDEX('2015'!$E$7:$HF$37,  MATCH(B210, '2015'!$A$7:$A$37, 0), MATCH(B186, '2015'!$E$4:$HF$4, 0) )</f>
        <v>230</v>
      </c>
      <c r="J210" s="41">
        <f>INDEX('2016'!$E$7:$HF$37,  MATCH(B210, '2016'!$A$7:$A$37, 0), MATCH(B186, '2016'!$E$4:$HF$4, 0) )</f>
        <v>252</v>
      </c>
      <c r="K210" s="41">
        <f>INDEX('2017'!$E$7:$HF$37,  MATCH(B210, '2017'!$A$7:$A$37, 0), MATCH(B186, '2017'!$E$4:$HF$4, 0) )</f>
        <v>197</v>
      </c>
      <c r="L210" s="41">
        <f>INDEX('2018'!$E$7:$HF$37,  MATCH(B210, '2018'!$A$7:$A$37, 0), MATCH(B186, '2018'!$E$4:$HF$4, 0) )</f>
        <v>202</v>
      </c>
      <c r="M210" s="41">
        <f>INDEX('2019'!$E$7:$HF$37,  MATCH(B210, '2019'!$A$7:$A$37, 0), MATCH(B186, '2019'!$E$4:$HF$4, 0) )</f>
        <v>187</v>
      </c>
      <c r="O210" s="9">
        <f t="shared" ref="O210:P210" si="3470">O28</f>
        <v>23</v>
      </c>
      <c r="P210" s="18" t="str">
        <f t="shared" si="3470"/>
        <v>Juab</v>
      </c>
      <c r="Q210" s="41">
        <f>INDEX('2010'!$E$7:$HF$37,  MATCH(O210, '2010'!$A$7:$A$37, 0), MATCH(O186, '2010'!$E$4:$HF$4, 0) )</f>
        <v>54</v>
      </c>
      <c r="R210" s="41">
        <f>INDEX('2011'!$E$7:$HF$37,  MATCH(O210, '2011'!$A$7:$A$37, 0), MATCH(O186, '2011'!$E$4:$HF$4, 0) )</f>
        <v>54</v>
      </c>
      <c r="S210" s="41">
        <f>INDEX('2012'!$E$7:$HF$37,  MATCH(O210, '2012'!$A$7:$A$37, 0), MATCH(O186, '2012'!$E$4:$HF$4, 0) )</f>
        <v>51</v>
      </c>
      <c r="T210" s="41">
        <f>INDEX('2013'!$E$7:$HF$37,  MATCH(O210, '2013'!$A$7:$A$37, 0), MATCH(O186, '2013'!$E$4:$HF$4, 0) )</f>
        <v>45</v>
      </c>
      <c r="U210" s="41">
        <f>INDEX('2014'!$E$7:$HF$37,  MATCH(O210, '2014'!$A$7:$A$37, 0), MATCH(O186, '2014'!$E$4:$HF$4, 0) )</f>
        <v>42</v>
      </c>
      <c r="V210" s="41">
        <f>INDEX('2015'!$E$7:$HF$37,  MATCH(O210, '2015'!$A$7:$A$37, 0), MATCH(O186, '2015'!$E$4:$HF$4, 0) )</f>
        <v>46</v>
      </c>
      <c r="W210" s="41">
        <f>INDEX('2016'!$E$7:$HF$37,  MATCH(O210, '2016'!$A$7:$A$37, 0), MATCH(O186, '2016'!$E$4:$HF$4, 0) )</f>
        <v>66</v>
      </c>
      <c r="X210" s="41">
        <f>INDEX('2017'!$E$7:$HF$37,  MATCH(O210, '2017'!$A$7:$A$37, 0), MATCH(O186, '2017'!$E$4:$HF$4, 0) )</f>
        <v>76</v>
      </c>
      <c r="Y210" s="41">
        <f>INDEX('2018'!$E$7:$HF$37,  MATCH(O210, '2018'!$A$7:$A$37, 0), MATCH(O186, '2018'!$E$4:$HF$4, 0) )</f>
        <v>95</v>
      </c>
      <c r="Z210" s="41">
        <f>INDEX('2019'!$E$7:$HF$37,  MATCH(O210, '2019'!$A$7:$A$37, 0), MATCH(O186, '2019'!$E$4:$HF$4, 0) )</f>
        <v>99</v>
      </c>
      <c r="AB210" s="9">
        <f t="shared" ref="AB210:AC210" si="3471">AB28</f>
        <v>23</v>
      </c>
      <c r="AC210" s="18" t="str">
        <f t="shared" si="3471"/>
        <v>Juab</v>
      </c>
      <c r="AD210" s="41">
        <f>INDEX('2010'!$E$7:$HF$37,  MATCH(AB210, '2010'!$A$7:$A$37, 0), MATCH(AB186, '2010'!$E$4:$HF$4, 0) )</f>
        <v>167</v>
      </c>
      <c r="AE210" s="41">
        <f>INDEX('2011'!$E$7:$HF$37,  MATCH(AB210, '2011'!$A$7:$A$37, 0), MATCH(AB186, '2011'!$E$4:$HF$4, 0) )</f>
        <v>158</v>
      </c>
      <c r="AF210" s="41">
        <f>INDEX('2012'!$E$7:$HF$37,  MATCH(AB210, '2012'!$A$7:$A$37, 0), MATCH(AB186, '2012'!$E$4:$HF$4, 0) )</f>
        <v>149</v>
      </c>
      <c r="AG210" s="41">
        <f>INDEX('2013'!$E$7:$HF$37,  MATCH(AB210, '2013'!$A$7:$A$37, 0), MATCH(AB186, '2013'!$E$4:$HF$4, 0) )</f>
        <v>105</v>
      </c>
      <c r="AH210" s="41">
        <f>INDEX('2014'!$E$7:$HF$37,  MATCH(AB210, '2014'!$A$7:$A$37, 0), MATCH(AB186, '2014'!$E$4:$HF$4, 0) )</f>
        <v>87</v>
      </c>
      <c r="AI210" s="41">
        <f>INDEX('2015'!$E$7:$HF$37,  MATCH(AB210, '2015'!$A$7:$A$37, 0), MATCH(AB186, '2015'!$E$4:$HF$4, 0) )</f>
        <v>81</v>
      </c>
      <c r="AJ210" s="41">
        <f>INDEX('2016'!$E$7:$HF$37,  MATCH(AB210, '2016'!$A$7:$A$37, 0), MATCH(AB186, '2016'!$E$4:$HF$4, 0) )</f>
        <v>81</v>
      </c>
      <c r="AK210" s="41">
        <f>INDEX('2017'!$E$7:$HF$37,  MATCH(AB210, '2017'!$A$7:$A$37, 0), MATCH(AB186, '2017'!$E$4:$HF$4, 0) )</f>
        <v>114</v>
      </c>
      <c r="AL210" s="41">
        <f>INDEX('2018'!$E$7:$HF$37,  MATCH(AB210, '2018'!$A$7:$A$37, 0), MATCH(AB186, '2018'!$E$4:$HF$4, 0) )</f>
        <v>129</v>
      </c>
      <c r="AM210" s="41">
        <f>INDEX('2019'!$E$7:$HF$37,  MATCH(AB210, '2019'!$A$7:$A$37, 0), MATCH(AB186, '2019'!$E$4:$HF$4, 0) )</f>
        <v>115</v>
      </c>
      <c r="AO210" s="9">
        <f t="shared" ref="AO210:AP210" si="3472">AO28</f>
        <v>23</v>
      </c>
      <c r="AP210" s="18" t="str">
        <f t="shared" si="3472"/>
        <v>Juab</v>
      </c>
      <c r="AQ210" s="41">
        <f>INDEX('2010'!$E$7:$HF$37,  MATCH(AO210, '2010'!$A$7:$A$37, 0), MATCH(AO186, '2010'!$E$4:$HF$4, 0) )</f>
        <v>142</v>
      </c>
      <c r="AR210" s="41">
        <f>INDEX('2011'!$E$7:$HF$37,  MATCH(AO210, '2011'!$A$7:$A$37, 0), MATCH(AO186, '2011'!$E$4:$HF$4, 0) )</f>
        <v>118</v>
      </c>
      <c r="AS210" s="41">
        <f>INDEX('2012'!$E$7:$HF$37,  MATCH(AO210, '2012'!$A$7:$A$37, 0), MATCH(AO186, '2012'!$E$4:$HF$4, 0) )</f>
        <v>129</v>
      </c>
      <c r="AT210" s="41">
        <f>INDEX('2013'!$E$7:$HF$37,  MATCH(AO210, '2013'!$A$7:$A$37, 0), MATCH(AO186, '2013'!$E$4:$HF$4, 0) )</f>
        <v>127</v>
      </c>
      <c r="AU210" s="41">
        <f>INDEX('2014'!$E$7:$HF$37,  MATCH(AO210, '2014'!$A$7:$A$37, 0), MATCH(AO186, '2014'!$E$4:$HF$4, 0) )</f>
        <v>118</v>
      </c>
      <c r="AV210" s="41">
        <f>INDEX('2015'!$E$7:$HF$37,  MATCH(AO210, '2015'!$A$7:$A$37, 0), MATCH(AO186, '2015'!$E$4:$HF$4, 0) )</f>
        <v>113</v>
      </c>
      <c r="AW210" s="41">
        <f>INDEX('2016'!$E$7:$HF$37,  MATCH(AO210, '2016'!$A$7:$A$37, 0), MATCH(AO186, '2016'!$E$4:$HF$4, 0) )</f>
        <v>125</v>
      </c>
      <c r="AX210" s="41">
        <f>INDEX('2017'!$E$7:$HF$37,  MATCH(AO210, '2017'!$A$7:$A$37, 0), MATCH(AO186, '2017'!$E$4:$HF$4, 0) )</f>
        <v>140</v>
      </c>
      <c r="AY210" s="41">
        <f>INDEX('2018'!$E$7:$HF$37,  MATCH(AO210, '2018'!$A$7:$A$37, 0), MATCH(AO186, '2018'!$E$4:$HF$4, 0) )</f>
        <v>135</v>
      </c>
      <c r="AZ210" s="41">
        <f>INDEX('2019'!$E$7:$HF$37,  MATCH(AO210, '2019'!$A$7:$A$37, 0), MATCH(AO186, '2019'!$E$4:$HF$4, 0) )</f>
        <v>140</v>
      </c>
      <c r="BB210" s="9">
        <f t="shared" ref="BB210:BC210" si="3473">BB28</f>
        <v>23</v>
      </c>
      <c r="BC210" s="18" t="str">
        <f t="shared" si="3473"/>
        <v>Juab</v>
      </c>
      <c r="BD210" s="41">
        <f>INDEX('2010'!$E$7:$HF$37,  MATCH(BB210, '2010'!$A$7:$A$37, 0), MATCH(BB186, '2010'!$E$4:$HF$4, 0) )</f>
        <v>78</v>
      </c>
      <c r="BE210" s="41">
        <f>INDEX('2011'!$E$7:$HF$37,  MATCH(BB210, '2011'!$A$7:$A$37, 0), MATCH(BB186, '2011'!$E$4:$HF$4, 0) )</f>
        <v>75</v>
      </c>
      <c r="BF210" s="41">
        <f>INDEX('2012'!$E$7:$HF$37,  MATCH(BB210, '2012'!$A$7:$A$37, 0), MATCH(BB186, '2012'!$E$4:$HF$4, 0) )</f>
        <v>72</v>
      </c>
      <c r="BG210" s="41">
        <f>INDEX('2013'!$E$7:$HF$37,  MATCH(BB210, '2013'!$A$7:$A$37, 0), MATCH(BB186, '2013'!$E$4:$HF$4, 0) )</f>
        <v>37</v>
      </c>
      <c r="BH210" s="41">
        <f>INDEX('2014'!$E$7:$HF$37,  MATCH(BB210, '2014'!$A$7:$A$37, 0), MATCH(BB186, '2014'!$E$4:$HF$4, 0) )</f>
        <v>37</v>
      </c>
      <c r="BI210" s="41">
        <f>INDEX('2015'!$E$7:$HF$37,  MATCH(BB210, '2015'!$A$7:$A$37, 0), MATCH(BB186, '2015'!$E$4:$HF$4, 0) )</f>
        <v>25</v>
      </c>
      <c r="BJ210" s="41">
        <f>INDEX('2016'!$E$7:$HF$37,  MATCH(BB210, '2016'!$A$7:$A$37, 0), MATCH(BB186, '2016'!$E$4:$HF$4, 0) )</f>
        <v>52</v>
      </c>
      <c r="BK210" s="41">
        <f>INDEX('2017'!$E$7:$HF$37,  MATCH(BB210, '2017'!$A$7:$A$37, 0), MATCH(BB186, '2017'!$E$4:$HF$4, 0) )</f>
        <v>51</v>
      </c>
      <c r="BL210" s="41">
        <f>INDEX('2018'!$E$7:$HF$37,  MATCH(BB210, '2018'!$A$7:$A$37, 0), MATCH(BB186, '2018'!$E$4:$HF$4, 0) )</f>
        <v>64</v>
      </c>
      <c r="BM210" s="41">
        <f>INDEX('2019'!$E$7:$HF$37,  MATCH(BB210, '2019'!$A$7:$A$37, 0), MATCH(BB186, '2019'!$E$4:$HF$4, 0) )</f>
        <v>58</v>
      </c>
      <c r="BO210" s="9">
        <f t="shared" ref="BO210:BP210" si="3474">BO28</f>
        <v>23</v>
      </c>
      <c r="BP210" s="18" t="str">
        <f t="shared" si="3474"/>
        <v>Juab</v>
      </c>
      <c r="BQ210" s="41">
        <f>INDEX('2010'!$E$7:$HF$37,  MATCH(BO210, '2010'!$A$7:$A$37, 0), MATCH(BO186, '2010'!$E$4:$HF$4, 0) )</f>
        <v>101</v>
      </c>
      <c r="BR210" s="41">
        <f>INDEX('2011'!$E$7:$HF$37,  MATCH(BO210, '2011'!$A$7:$A$37, 0), MATCH(BO186, '2011'!$E$4:$HF$4, 0) )</f>
        <v>100</v>
      </c>
      <c r="BS210" s="41">
        <f>INDEX('2012'!$E$7:$HF$37,  MATCH(BO210, '2012'!$A$7:$A$37, 0), MATCH(BO186, '2012'!$E$4:$HF$4, 0) )</f>
        <v>97</v>
      </c>
      <c r="BT210" s="41">
        <f>INDEX('2013'!$E$7:$HF$37,  MATCH(BO210, '2013'!$A$7:$A$37, 0), MATCH(BO186, '2013'!$E$4:$HF$4, 0) )</f>
        <v>96</v>
      </c>
      <c r="BU210" s="41">
        <f>INDEX('2014'!$E$7:$HF$37,  MATCH(BO210, '2014'!$A$7:$A$37, 0), MATCH(BO186, '2014'!$E$4:$HF$4, 0) )</f>
        <v>96</v>
      </c>
      <c r="BV210" s="41">
        <f>INDEX('2015'!$E$7:$HF$37,  MATCH(BO210, '2015'!$A$7:$A$37, 0), MATCH(BO186, '2015'!$E$4:$HF$4, 0) )</f>
        <v>102</v>
      </c>
      <c r="BW210" s="41">
        <f>INDEX('2016'!$E$7:$HF$37,  MATCH(BO210, '2016'!$A$7:$A$37, 0), MATCH(BO186, '2016'!$E$4:$HF$4, 0) )</f>
        <v>108</v>
      </c>
      <c r="BX210" s="41">
        <f>INDEX('2017'!$E$7:$HF$37,  MATCH(BO210, '2017'!$A$7:$A$37, 0), MATCH(BO186, '2017'!$E$4:$HF$4, 0) )</f>
        <v>130</v>
      </c>
      <c r="BY210" s="41">
        <f>INDEX('2018'!$E$7:$HF$37,  MATCH(BO210, '2018'!$A$7:$A$37, 0), MATCH(BO186, '2018'!$E$4:$HF$4, 0) )</f>
        <v>126</v>
      </c>
      <c r="BZ210" s="41">
        <f>INDEX('2019'!$E$7:$HF$37,  MATCH(BO210, '2019'!$A$7:$A$37, 0), MATCH(BO186, '2019'!$E$4:$HF$4, 0) )</f>
        <v>134</v>
      </c>
      <c r="CB210" s="9">
        <f t="shared" ref="CB210:CC210" si="3475">CB28</f>
        <v>23</v>
      </c>
      <c r="CC210" s="18" t="str">
        <f t="shared" si="3475"/>
        <v>Juab</v>
      </c>
      <c r="CD210" s="41">
        <f>INDEX('2010'!$E$7:$HF$37,  MATCH(CB210, '2010'!$A$7:$A$37, 0), MATCH(CB186, '2010'!$E$4:$HF$4, 0) )</f>
        <v>70</v>
      </c>
      <c r="CE210" s="41">
        <f>INDEX('2011'!$E$7:$HF$37,  MATCH(CB210, '2011'!$A$7:$A$37, 0), MATCH(CB186, '2011'!$E$4:$HF$4, 0) )</f>
        <v>78</v>
      </c>
      <c r="CF210" s="41">
        <f>INDEX('2012'!$E$7:$HF$37,  MATCH(CB210, '2012'!$A$7:$A$37, 0), MATCH(CB186, '2012'!$E$4:$HF$4, 0) )</f>
        <v>72</v>
      </c>
      <c r="CG210" s="41">
        <f>INDEX('2013'!$E$7:$HF$37,  MATCH(CB210, '2013'!$A$7:$A$37, 0), MATCH(CB186, '2013'!$E$4:$HF$4, 0) )</f>
        <v>87</v>
      </c>
      <c r="CH210" s="41">
        <f>INDEX('2014'!$E$7:$HF$37,  MATCH(CB210, '2014'!$A$7:$A$37, 0), MATCH(CB186, '2014'!$E$4:$HF$4, 0) )</f>
        <v>72</v>
      </c>
      <c r="CI210" s="41">
        <f>INDEX('2015'!$E$7:$HF$37,  MATCH(CB210, '2015'!$A$7:$A$37, 0), MATCH(CB186, '2015'!$E$4:$HF$4, 0) )</f>
        <v>81</v>
      </c>
      <c r="CJ210" s="41">
        <f>INDEX('2016'!$E$7:$HF$37,  MATCH(CB210, '2016'!$A$7:$A$37, 0), MATCH(CB186, '2016'!$E$4:$HF$4, 0) )</f>
        <v>71</v>
      </c>
      <c r="CK210" s="41">
        <f>INDEX('2017'!$E$7:$HF$37,  MATCH(CB210, '2017'!$A$7:$A$37, 0), MATCH(CB186, '2017'!$E$4:$HF$4, 0) )</f>
        <v>77</v>
      </c>
      <c r="CL210" s="41">
        <f>INDEX('2018'!$E$7:$HF$37,  MATCH(CB210, '2018'!$A$7:$A$37, 0), MATCH(CB186, '2018'!$E$4:$HF$4, 0) )</f>
        <v>93</v>
      </c>
      <c r="CM210" s="41">
        <f>INDEX('2019'!$E$7:$HF$37,  MATCH(CB210, '2019'!$A$7:$A$37, 0), MATCH(CB186, '2019'!$E$4:$HF$4, 0) )</f>
        <v>115</v>
      </c>
      <c r="CO210" s="9">
        <f t="shared" ref="CO210:CP210" si="3476">CO28</f>
        <v>23</v>
      </c>
      <c r="CP210" s="18" t="str">
        <f t="shared" si="3476"/>
        <v>Juab</v>
      </c>
      <c r="CQ210" s="41">
        <f>INDEX('2010'!$E$7:$HF$37,  MATCH(CO210, '2010'!$A$7:$A$37, 0), MATCH(CO186, '2010'!$E$4:$HF$4, 0) )</f>
        <v>37</v>
      </c>
      <c r="CR210" s="41">
        <f>INDEX('2011'!$E$7:$HF$37,  MATCH(CO210, '2011'!$A$7:$A$37, 0), MATCH(CO186, '2011'!$E$4:$HF$4, 0) )</f>
        <v>36</v>
      </c>
      <c r="CS210" s="41">
        <f>INDEX('2012'!$E$7:$HF$37,  MATCH(CO210, '2012'!$A$7:$A$37, 0), MATCH(CO186, '2012'!$E$4:$HF$4, 0) )</f>
        <v>23</v>
      </c>
      <c r="CT210" s="41">
        <f>INDEX('2013'!$E$7:$HF$37,  MATCH(CO210, '2013'!$A$7:$A$37, 0), MATCH(CO186, '2013'!$E$4:$HF$4, 0) )</f>
        <v>15</v>
      </c>
      <c r="CU210" s="41">
        <f>INDEX('2014'!$E$7:$HF$37,  MATCH(CO210, '2014'!$A$7:$A$37, 0), MATCH(CO186, '2014'!$E$4:$HF$4, 0) )</f>
        <v>5</v>
      </c>
      <c r="CV210" s="41">
        <f>INDEX('2015'!$E$7:$HF$37,  MATCH(CO210, '2015'!$A$7:$A$37, 0), MATCH(CO186, '2015'!$E$4:$HF$4, 0) )</f>
        <v>6</v>
      </c>
      <c r="CW210" s="41">
        <f>INDEX('2016'!$E$7:$HF$37,  MATCH(CO210, '2016'!$A$7:$A$37, 0), MATCH(CO186, '2016'!$E$4:$HF$4, 0) )</f>
        <v>8</v>
      </c>
      <c r="CX210" s="41">
        <f>INDEX('2017'!$E$7:$HF$37,  MATCH(CO210, '2017'!$A$7:$A$37, 0), MATCH(CO186, '2017'!$E$4:$HF$4, 0) )</f>
        <v>46</v>
      </c>
      <c r="CY210" s="41">
        <f>INDEX('2018'!$E$7:$HF$37,  MATCH(CO210, '2018'!$A$7:$A$37, 0), MATCH(CO186, '2018'!$E$4:$HF$4, 0) )</f>
        <v>55</v>
      </c>
      <c r="CZ210" s="41">
        <f>INDEX('2019'!$E$7:$HF$37,  MATCH(CO210, '2019'!$A$7:$A$37, 0), MATCH(CO186, '2019'!$E$4:$HF$4, 0) )</f>
        <v>56</v>
      </c>
      <c r="DB210" s="9">
        <f t="shared" ref="DB210:DC210" si="3477">DB28</f>
        <v>23</v>
      </c>
      <c r="DC210" s="18" t="str">
        <f t="shared" si="3477"/>
        <v>Juab</v>
      </c>
      <c r="DD210" s="41">
        <f>INDEX('2010'!$E$7:$HF$37,  MATCH(DB210, '2010'!$A$7:$A$37, 0), MATCH(DB186, '2010'!$E$4:$HF$4, 0) )</f>
        <v>50</v>
      </c>
      <c r="DE210" s="41">
        <f>INDEX('2011'!$E$7:$HF$37,  MATCH(DB210, '2011'!$A$7:$A$37, 0), MATCH(DB186, '2011'!$E$4:$HF$4, 0) )</f>
        <v>46</v>
      </c>
      <c r="DF210" s="41">
        <f>INDEX('2012'!$E$7:$HF$37,  MATCH(DB210, '2012'!$A$7:$A$37, 0), MATCH(DB186, '2012'!$E$4:$HF$4, 0) )</f>
        <v>46</v>
      </c>
      <c r="DG210" s="41">
        <f>INDEX('2013'!$E$7:$HF$37,  MATCH(DB210, '2013'!$A$7:$A$37, 0), MATCH(DB186, '2013'!$E$4:$HF$4, 0) )</f>
        <v>34</v>
      </c>
      <c r="DH210" s="41">
        <f>INDEX('2014'!$E$7:$HF$37,  MATCH(DB210, '2014'!$A$7:$A$37, 0), MATCH(DB186, '2014'!$E$4:$HF$4, 0) )</f>
        <v>39</v>
      </c>
      <c r="DI210" s="41">
        <f>INDEX('2015'!$E$7:$HF$37,  MATCH(DB210, '2015'!$A$7:$A$37, 0), MATCH(DB186, '2015'!$E$4:$HF$4, 0) )</f>
        <v>43</v>
      </c>
      <c r="DJ210" s="41">
        <f>INDEX('2016'!$E$7:$HF$37,  MATCH(DB210, '2016'!$A$7:$A$37, 0), MATCH(DB186, '2016'!$E$4:$HF$4, 0) )</f>
        <v>45</v>
      </c>
      <c r="DK210" s="41">
        <f>INDEX('2017'!$E$7:$HF$37,  MATCH(DB210, '2017'!$A$7:$A$37, 0), MATCH(DB186, '2017'!$E$4:$HF$4, 0) )</f>
        <v>51</v>
      </c>
      <c r="DL210" s="41">
        <f>INDEX('2018'!$E$7:$HF$37,  MATCH(DB210, '2018'!$A$7:$A$37, 0), MATCH(DB186, '2018'!$E$4:$HF$4, 0) )</f>
        <v>48</v>
      </c>
      <c r="DM210" s="41">
        <f>INDEX('2019'!$E$7:$HF$37,  MATCH(DB210, '2019'!$A$7:$A$37, 0), MATCH(DB186, '2019'!$E$4:$HF$4, 0) )</f>
        <v>49</v>
      </c>
      <c r="DO210" s="9">
        <f t="shared" ref="DO210:DP210" si="3478">DO28</f>
        <v>23</v>
      </c>
      <c r="DP210" s="18" t="str">
        <f t="shared" si="3478"/>
        <v>Juab</v>
      </c>
      <c r="DQ210" s="41">
        <f>INDEX('2010'!$E$7:$HF$37,  MATCH(DO210, '2010'!$A$7:$A$37, 0), MATCH(DO186, '2010'!$E$4:$HF$4, 0) )</f>
        <v>89</v>
      </c>
      <c r="DR210" s="41">
        <f>INDEX('2011'!$E$7:$HF$37,  MATCH(DO210, '2011'!$A$7:$A$37, 0), MATCH(DO186, '2011'!$E$4:$HF$4, 0) )</f>
        <v>92</v>
      </c>
      <c r="DS210" s="41">
        <f>INDEX('2012'!$E$7:$HF$37,  MATCH(DO210, '2012'!$A$7:$A$37, 0), MATCH(DO186, '2012'!$E$4:$HF$4, 0) )</f>
        <v>70</v>
      </c>
      <c r="DT210" s="41">
        <f>INDEX('2013'!$E$7:$HF$37,  MATCH(DO210, '2013'!$A$7:$A$37, 0), MATCH(DO186, '2013'!$E$4:$HF$4, 0) )</f>
        <v>79</v>
      </c>
      <c r="DU210" s="41">
        <f>INDEX('2014'!$E$7:$HF$37,  MATCH(DO210, '2014'!$A$7:$A$37, 0), MATCH(DO186, '2014'!$E$4:$HF$4, 0) )</f>
        <v>89</v>
      </c>
      <c r="DV210" s="41">
        <f>INDEX('2015'!$E$7:$HF$37,  MATCH(DO210, '2015'!$A$7:$A$37, 0), MATCH(DO186, '2015'!$E$4:$HF$4, 0) )</f>
        <v>96</v>
      </c>
      <c r="DW210" s="41">
        <f>INDEX('2016'!$E$7:$HF$37,  MATCH(DO210, '2016'!$A$7:$A$37, 0), MATCH(DO186, '2016'!$E$4:$HF$4, 0) )</f>
        <v>90</v>
      </c>
      <c r="DX210" s="41">
        <f>INDEX('2017'!$E$7:$HF$37,  MATCH(DO210, '2017'!$A$7:$A$37, 0), MATCH(DO186, '2017'!$E$4:$HF$4, 0) )</f>
        <v>91</v>
      </c>
      <c r="DY210" s="41">
        <f>INDEX('2018'!$E$7:$HF$37,  MATCH(DO210, '2018'!$A$7:$A$37, 0), MATCH(DO186, '2018'!$E$4:$HF$4, 0) )</f>
        <v>88</v>
      </c>
      <c r="DZ210" s="41">
        <f>INDEX('2019'!$E$7:$HF$37,  MATCH(DO210, '2019'!$A$7:$A$37, 0), MATCH(DO186, '2019'!$E$4:$HF$4, 0) )</f>
        <v>104</v>
      </c>
      <c r="EB210" s="9">
        <f t="shared" ref="EB210:EC210" si="3479">EB28</f>
        <v>23</v>
      </c>
      <c r="EC210" s="18" t="str">
        <f t="shared" si="3479"/>
        <v>Juab</v>
      </c>
      <c r="ED210" s="41">
        <f>INDEX('2010'!$E$7:$HF$37,  MATCH(EB210, '2010'!$A$7:$A$37, 0), MATCH(EB186, '2010'!$E$4:$HF$4, 0) )</f>
        <v>131</v>
      </c>
      <c r="EE210" s="41">
        <f>INDEX('2011'!$E$7:$HF$37,  MATCH(EB210, '2011'!$A$7:$A$37, 0), MATCH(EB186, '2011'!$E$4:$HF$4, 0) )</f>
        <v>143</v>
      </c>
      <c r="EF210" s="41">
        <f>INDEX('2012'!$E$7:$HF$37,  MATCH(EB210, '2012'!$A$7:$A$37, 0), MATCH(EB186, '2012'!$E$4:$HF$4, 0) )</f>
        <v>156</v>
      </c>
      <c r="EG210" s="41">
        <f>INDEX('2013'!$E$7:$HF$37,  MATCH(EB210, '2013'!$A$7:$A$37, 0), MATCH(EB186, '2013'!$E$4:$HF$4, 0) )</f>
        <v>119</v>
      </c>
      <c r="EH210" s="41">
        <f>INDEX('2014'!$E$7:$HF$37,  MATCH(EB210, '2014'!$A$7:$A$37, 0), MATCH(EB186, '2014'!$E$4:$HF$4, 0) )</f>
        <v>130</v>
      </c>
      <c r="EI210" s="41">
        <f>INDEX('2015'!$E$7:$HF$37,  MATCH(EB210, '2015'!$A$7:$A$37, 0), MATCH(EB186, '2015'!$E$4:$HF$4, 0) )</f>
        <v>140</v>
      </c>
      <c r="EJ210" s="41">
        <f>INDEX('2016'!$E$7:$HF$37,  MATCH(EB210, '2016'!$A$7:$A$37, 0), MATCH(EB186, '2016'!$E$4:$HF$4, 0) )</f>
        <v>138</v>
      </c>
      <c r="EK210" s="41">
        <f>INDEX('2017'!$E$7:$HF$37,  MATCH(EB210, '2017'!$A$7:$A$37, 0), MATCH(EB186, '2017'!$E$4:$HF$4, 0) )</f>
        <v>144</v>
      </c>
      <c r="EL210" s="41">
        <f>INDEX('2018'!$E$7:$HF$37,  MATCH(EB210, '2018'!$A$7:$A$37, 0), MATCH(EB186, '2018'!$E$4:$HF$4, 0) )</f>
        <v>150</v>
      </c>
      <c r="EM210" s="41">
        <f>INDEX('2019'!$E$7:$HF$37,  MATCH(EB210, '2019'!$A$7:$A$37, 0), MATCH(EB186, '2019'!$E$4:$HF$4, 0) )</f>
        <v>179</v>
      </c>
      <c r="EO210" s="9">
        <f t="shared" ref="EO210:EP210" si="3480">EO28</f>
        <v>23</v>
      </c>
      <c r="EP210" s="18" t="str">
        <f t="shared" si="3480"/>
        <v>Juab</v>
      </c>
      <c r="EQ210" s="41">
        <f>INDEX('2010'!$E$7:$HF$37,  MATCH(EO210, '2010'!$A$7:$A$37, 0), MATCH(EO186, '2010'!$E$4:$HF$4, 0) )</f>
        <v>101</v>
      </c>
      <c r="ER210" s="41">
        <f>INDEX('2011'!$E$7:$HF$37,  MATCH(EO210, '2011'!$A$7:$A$37, 0), MATCH(EO186, '2011'!$E$4:$HF$4, 0) )</f>
        <v>105</v>
      </c>
      <c r="ES210" s="41">
        <f>INDEX('2012'!$E$7:$HF$37,  MATCH(EO210, '2012'!$A$7:$A$37, 0), MATCH(EO186, '2012'!$E$4:$HF$4, 0) )</f>
        <v>101</v>
      </c>
      <c r="ET210" s="41">
        <f>INDEX('2013'!$E$7:$HF$37,  MATCH(EO210, '2013'!$A$7:$A$37, 0), MATCH(EO186, '2013'!$E$4:$HF$4, 0) )</f>
        <v>85</v>
      </c>
      <c r="EU210" s="41">
        <f>INDEX('2014'!$E$7:$HF$37,  MATCH(EO210, '2014'!$A$7:$A$37, 0), MATCH(EO186, '2014'!$E$4:$HF$4, 0) )</f>
        <v>104</v>
      </c>
      <c r="EV210" s="41">
        <f>INDEX('2015'!$E$7:$HF$37,  MATCH(EO210, '2015'!$A$7:$A$37, 0), MATCH(EO186, '2015'!$E$4:$HF$4, 0) )</f>
        <v>106</v>
      </c>
      <c r="EW210" s="41">
        <f>INDEX('2016'!$E$7:$HF$37,  MATCH(EO210, '2016'!$A$7:$A$37, 0), MATCH(EO186, '2016'!$E$4:$HF$4, 0) )</f>
        <v>99</v>
      </c>
      <c r="EX210" s="41">
        <f>INDEX('2017'!$E$7:$HF$37,  MATCH(EO210, '2017'!$A$7:$A$37, 0), MATCH(EO186, '2017'!$E$4:$HF$4, 0) )</f>
        <v>97</v>
      </c>
      <c r="EY210" s="41">
        <f>INDEX('2018'!$E$7:$HF$37,  MATCH(EO210, '2018'!$A$7:$A$37, 0), MATCH(EO186, '2018'!$E$4:$HF$4, 0) )</f>
        <v>120</v>
      </c>
      <c r="EZ210" s="41">
        <f>INDEX('2019'!$E$7:$HF$37,  MATCH(EO210, '2019'!$A$7:$A$37, 0), MATCH(EO186, '2019'!$E$4:$HF$4, 0) )</f>
        <v>115</v>
      </c>
      <c r="FB210" s="9">
        <f t="shared" ref="FB210:FC210" si="3481">FB28</f>
        <v>23</v>
      </c>
      <c r="FC210" s="18" t="str">
        <f t="shared" si="3481"/>
        <v>Juab</v>
      </c>
      <c r="FD210" s="41">
        <f>INDEX('2010'!$E$7:$HF$37,  MATCH(FB210, '2010'!$A$7:$A$37, 0), MATCH(FB186, '2010'!$E$4:$HF$4, 0) )</f>
        <v>46</v>
      </c>
      <c r="FE210" s="41">
        <f>INDEX('2011'!$E$7:$HF$37,  MATCH(FB210, '2011'!$A$7:$A$37, 0), MATCH(FB186, '2011'!$E$4:$HF$4, 0) )</f>
        <v>50</v>
      </c>
      <c r="FF210" s="41">
        <f>INDEX('2012'!$E$7:$HF$37,  MATCH(FB210, '2012'!$A$7:$A$37, 0), MATCH(FB186, '2012'!$E$4:$HF$4, 0) )</f>
        <v>59</v>
      </c>
      <c r="FG210" s="41">
        <f>INDEX('2013'!$E$7:$HF$37,  MATCH(FB210, '2013'!$A$7:$A$37, 0), MATCH(FB186, '2013'!$E$4:$HF$4, 0) )</f>
        <v>72</v>
      </c>
      <c r="FH210" s="41">
        <f>INDEX('2014'!$E$7:$HF$37,  MATCH(FB210, '2014'!$A$7:$A$37, 0), MATCH(FB186, '2014'!$E$4:$HF$4, 0) )</f>
        <v>74</v>
      </c>
      <c r="FI210" s="41">
        <f>INDEX('2015'!$E$7:$HF$37,  MATCH(FB210, '2015'!$A$7:$A$37, 0), MATCH(FB186, '2015'!$E$4:$HF$4, 0) )</f>
        <v>55</v>
      </c>
      <c r="FJ210" s="41">
        <f>INDEX('2016'!$E$7:$HF$37,  MATCH(FB210, '2016'!$A$7:$A$37, 0), MATCH(FB186, '2016'!$E$4:$HF$4, 0) )</f>
        <v>63</v>
      </c>
      <c r="FK210" s="41">
        <f>INDEX('2017'!$E$7:$HF$37,  MATCH(FB210, '2017'!$A$7:$A$37, 0), MATCH(FB186, '2017'!$E$4:$HF$4, 0) )</f>
        <v>70</v>
      </c>
      <c r="FL210" s="41">
        <f>INDEX('2018'!$E$7:$HF$37,  MATCH(FB210, '2018'!$A$7:$A$37, 0), MATCH(FB186, '2018'!$E$4:$HF$4, 0) )</f>
        <v>66</v>
      </c>
      <c r="FM210" s="41">
        <f>INDEX('2019'!$E$7:$HF$37,  MATCH(FB210, '2019'!$A$7:$A$37, 0), MATCH(FB186, '2019'!$E$4:$HF$4, 0) )</f>
        <v>100</v>
      </c>
      <c r="FO210" s="9">
        <f t="shared" ref="FO210:FP210" si="3482">FO28</f>
        <v>23</v>
      </c>
      <c r="FP210" s="18" t="str">
        <f t="shared" si="3482"/>
        <v>Juab</v>
      </c>
      <c r="FQ210" s="41">
        <f>INDEX('2010'!$E$7:$HF$37,  MATCH(FO210, '2010'!$A$7:$A$37, 0), MATCH(FO186, '2010'!$E$4:$HF$4, 0) )</f>
        <v>63</v>
      </c>
      <c r="FR210" s="41">
        <f>INDEX('2011'!$E$7:$HF$37,  MATCH(FO210, '2011'!$A$7:$A$37, 0), MATCH(FO186, '2011'!$E$4:$HF$4, 0) )</f>
        <v>76</v>
      </c>
      <c r="FS210" s="41">
        <f>INDEX('2012'!$E$7:$HF$37,  MATCH(FO210, '2012'!$A$7:$A$37, 0), MATCH(FO186, '2012'!$E$4:$HF$4, 0) )</f>
        <v>67</v>
      </c>
      <c r="FT210" s="41">
        <f>INDEX('2013'!$E$7:$HF$37,  MATCH(FO210, '2013'!$A$7:$A$37, 0), MATCH(FO186, '2013'!$E$4:$HF$4, 0) )</f>
        <v>60</v>
      </c>
      <c r="FU210" s="41">
        <f>INDEX('2014'!$E$7:$HF$37,  MATCH(FO210, '2014'!$A$7:$A$37, 0), MATCH(FO186, '2014'!$E$4:$HF$4, 0) )</f>
        <v>71</v>
      </c>
      <c r="FV210" s="41">
        <f>INDEX('2015'!$E$7:$HF$37,  MATCH(FO210, '2015'!$A$7:$A$37, 0), MATCH(FO186, '2015'!$E$4:$HF$4, 0) )</f>
        <v>80</v>
      </c>
      <c r="FW210" s="41">
        <f>INDEX('2016'!$E$7:$HF$37,  MATCH(FO210, '2016'!$A$7:$A$37, 0), MATCH(FO186, '2016'!$E$4:$HF$4, 0) )</f>
        <v>70</v>
      </c>
      <c r="FX210" s="41">
        <f>INDEX('2017'!$E$7:$HF$37,  MATCH(FO210, '2017'!$A$7:$A$37, 0), MATCH(FO186, '2017'!$E$4:$HF$4, 0) )</f>
        <v>89</v>
      </c>
      <c r="FY210" s="41">
        <f>INDEX('2018'!$E$7:$HF$37,  MATCH(FO210, '2018'!$A$7:$A$37, 0), MATCH(FO186, '2018'!$E$4:$HF$4, 0) )</f>
        <v>94</v>
      </c>
      <c r="FZ210" s="41">
        <f>INDEX('2019'!$E$7:$HF$37,  MATCH(FO210, '2019'!$A$7:$A$37, 0), MATCH(FO186, '2019'!$E$4:$HF$4, 0) )</f>
        <v>81</v>
      </c>
      <c r="GB210" s="9">
        <f t="shared" ref="GB210:GC210" si="3483">GB28</f>
        <v>23</v>
      </c>
      <c r="GC210" s="18" t="str">
        <f t="shared" si="3483"/>
        <v>Juab</v>
      </c>
      <c r="GD210" s="41">
        <f>INDEX('2010'!$E$7:$HF$37,  MATCH(GB210, '2010'!$A$7:$A$37, 0), MATCH(GB186, '2010'!$E$4:$HF$4, 0) )</f>
        <v>119</v>
      </c>
      <c r="GE210" s="41">
        <f>INDEX('2011'!$E$7:$HF$37,  MATCH(GB210, '2011'!$A$7:$A$37, 0), MATCH(GB186, '2011'!$E$4:$HF$4, 0) )</f>
        <v>89</v>
      </c>
      <c r="GF210" s="41">
        <f>INDEX('2012'!$E$7:$HF$37,  MATCH(GB210, '2012'!$A$7:$A$37, 0), MATCH(GB186, '2012'!$E$4:$HF$4, 0) )</f>
        <v>18</v>
      </c>
      <c r="GG210" s="41">
        <f>INDEX('2013'!$E$7:$HF$37,  MATCH(GB210, '2013'!$A$7:$A$37, 0), MATCH(GB186, '2013'!$E$4:$HF$4, 0) )</f>
        <v>18</v>
      </c>
      <c r="GH210" s="41">
        <f>INDEX('2014'!$E$7:$HF$37,  MATCH(GB210, '2014'!$A$7:$A$37, 0), MATCH(GB186, '2014'!$E$4:$HF$4, 0) )</f>
        <v>18</v>
      </c>
      <c r="GI210" s="41">
        <f>INDEX('2015'!$E$7:$HF$37,  MATCH(GB210, '2015'!$A$7:$A$37, 0), MATCH(GB186, '2015'!$E$4:$HF$4, 0) )</f>
        <v>17</v>
      </c>
      <c r="GJ210" s="41">
        <f>INDEX('2016'!$E$7:$HF$37,  MATCH(GB210, '2016'!$A$7:$A$37, 0), MATCH(GB186, '2016'!$E$4:$HF$4, 0) )</f>
        <v>17</v>
      </c>
      <c r="GK210" s="41">
        <f>INDEX('2017'!$E$7:$HF$37,  MATCH(GB210, '2017'!$A$7:$A$37, 0), MATCH(GB186, '2017'!$E$4:$HF$4, 0) )</f>
        <v>18</v>
      </c>
      <c r="GL210" s="41">
        <f>INDEX('2018'!$E$7:$HF$37,  MATCH(GB210, '2018'!$A$7:$A$37, 0), MATCH(GB186, '2018'!$E$4:$HF$4, 0) )</f>
        <v>18</v>
      </c>
      <c r="GM210" s="41">
        <f>INDEX('2019'!$E$7:$HF$37,  MATCH(GB210, '2019'!$A$7:$A$37, 0), MATCH(GB186, '2019'!$E$4:$HF$4, 0) )</f>
        <v>14</v>
      </c>
    </row>
    <row r="211" spans="2:195" x14ac:dyDescent="0.25">
      <c r="B211" s="9">
        <f t="shared" ref="B211:C211" si="3484">B29</f>
        <v>25</v>
      </c>
      <c r="C211" s="18" t="str">
        <f t="shared" si="3484"/>
        <v>Kane</v>
      </c>
      <c r="D211" s="41">
        <f>INDEX('2010'!$E$7:$HF$37,  MATCH(B211, '2010'!$A$7:$A$37, 0), MATCH(B186, '2010'!$E$4:$HF$4, 0) )</f>
        <v>313</v>
      </c>
      <c r="E211" s="41">
        <f>INDEX('2011'!$E$7:$HF$37,  MATCH(B211, '2011'!$A$7:$A$37, 0), MATCH(B186, '2011'!$E$4:$HF$4, 0) )</f>
        <v>228</v>
      </c>
      <c r="F211" s="41">
        <f>INDEX('2012'!$E$7:$HF$37,  MATCH(B211, '2012'!$A$7:$A$37, 0), MATCH(B186, '2012'!$E$4:$HF$4, 0) )</f>
        <v>226</v>
      </c>
      <c r="G211" s="41">
        <f>INDEX('2013'!$E$7:$HF$37,  MATCH(B211, '2013'!$A$7:$A$37, 0), MATCH(B186, '2013'!$E$4:$HF$4, 0) )</f>
        <v>190</v>
      </c>
      <c r="H211" s="41">
        <f>INDEX('2014'!$E$7:$HF$37,  MATCH(B211, '2014'!$A$7:$A$37, 0), MATCH(B186, '2014'!$E$4:$HF$4, 0) )</f>
        <v>175</v>
      </c>
      <c r="I211" s="41">
        <f>INDEX('2015'!$E$7:$HF$37,  MATCH(B211, '2015'!$A$7:$A$37, 0), MATCH(B186, '2015'!$E$4:$HF$4, 0) )</f>
        <v>201</v>
      </c>
      <c r="J211" s="41">
        <f>INDEX('2016'!$E$7:$HF$37,  MATCH(B211, '2016'!$A$7:$A$37, 0), MATCH(B186, '2016'!$E$4:$HF$4, 0) )</f>
        <v>215</v>
      </c>
      <c r="K211" s="41">
        <f>INDEX('2017'!$E$7:$HF$37,  MATCH(B211, '2017'!$A$7:$A$37, 0), MATCH(B186, '2017'!$E$4:$HF$4, 0) )</f>
        <v>193</v>
      </c>
      <c r="L211" s="41">
        <f>INDEX('2018'!$E$7:$HF$37,  MATCH(B211, '2018'!$A$7:$A$37, 0), MATCH(B186, '2018'!$E$4:$HF$4, 0) )</f>
        <v>207</v>
      </c>
      <c r="M211" s="41">
        <f>INDEX('2019'!$E$7:$HF$37,  MATCH(B211, '2019'!$A$7:$A$37, 0), MATCH(B186, '2019'!$E$4:$HF$4, 0) )</f>
        <v>238</v>
      </c>
      <c r="O211" s="9">
        <f t="shared" ref="O211:P211" si="3485">O29</f>
        <v>25</v>
      </c>
      <c r="P211" s="18" t="str">
        <f t="shared" si="3485"/>
        <v>Kane</v>
      </c>
      <c r="Q211" s="41">
        <f>INDEX('2010'!$E$7:$HF$37,  MATCH(O211, '2010'!$A$7:$A$37, 0), MATCH(O186, '2010'!$E$4:$HF$4, 0) )</f>
        <v>69</v>
      </c>
      <c r="R211" s="41">
        <f>INDEX('2011'!$E$7:$HF$37,  MATCH(O211, '2011'!$A$7:$A$37, 0), MATCH(O186, '2011'!$E$4:$HF$4, 0) )</f>
        <v>87</v>
      </c>
      <c r="S211" s="41">
        <f>INDEX('2012'!$E$7:$HF$37,  MATCH(O211, '2012'!$A$7:$A$37, 0), MATCH(O186, '2012'!$E$4:$HF$4, 0) )</f>
        <v>63</v>
      </c>
      <c r="T211" s="41">
        <f>INDEX('2013'!$E$7:$HF$37,  MATCH(O211, '2013'!$A$7:$A$37, 0), MATCH(O186, '2013'!$E$4:$HF$4, 0) )</f>
        <v>62</v>
      </c>
      <c r="U211" s="41">
        <f>INDEX('2014'!$E$7:$HF$37,  MATCH(O211, '2014'!$A$7:$A$37, 0), MATCH(O186, '2014'!$E$4:$HF$4, 0) )</f>
        <v>65</v>
      </c>
      <c r="V211" s="41">
        <f>INDEX('2015'!$E$7:$HF$37,  MATCH(O211, '2015'!$A$7:$A$37, 0), MATCH(O186, '2015'!$E$4:$HF$4, 0) )</f>
        <v>72</v>
      </c>
      <c r="W211" s="41">
        <f>INDEX('2016'!$E$7:$HF$37,  MATCH(O211, '2016'!$A$7:$A$37, 0), MATCH(O186, '2016'!$E$4:$HF$4, 0) )</f>
        <v>64</v>
      </c>
      <c r="X211" s="41">
        <f>INDEX('2017'!$E$7:$HF$37,  MATCH(O211, '2017'!$A$7:$A$37, 0), MATCH(O186, '2017'!$E$4:$HF$4, 0) )</f>
        <v>65</v>
      </c>
      <c r="Y211" s="41">
        <f>INDEX('2018'!$E$7:$HF$37,  MATCH(O211, '2018'!$A$7:$A$37, 0), MATCH(O186, '2018'!$E$4:$HF$4, 0) )</f>
        <v>78</v>
      </c>
      <c r="Z211" s="41">
        <f>INDEX('2019'!$E$7:$HF$37,  MATCH(O211, '2019'!$A$7:$A$37, 0), MATCH(O186, '2019'!$E$4:$HF$4, 0) )</f>
        <v>60</v>
      </c>
      <c r="AB211" s="9">
        <f t="shared" ref="AB211:AC211" si="3486">AB29</f>
        <v>25</v>
      </c>
      <c r="AC211" s="18" t="str">
        <f t="shared" si="3486"/>
        <v>Kane</v>
      </c>
      <c r="AD211" s="41">
        <f>INDEX('2010'!$E$7:$HF$37,  MATCH(AB211, '2010'!$A$7:$A$37, 0), MATCH(AB186, '2010'!$E$4:$HF$4, 0) )</f>
        <v>147</v>
      </c>
      <c r="AE211" s="41">
        <f>INDEX('2011'!$E$7:$HF$37,  MATCH(AB211, '2011'!$A$7:$A$37, 0), MATCH(AB186, '2011'!$E$4:$HF$4, 0) )</f>
        <v>112</v>
      </c>
      <c r="AF211" s="41">
        <f>INDEX('2012'!$E$7:$HF$37,  MATCH(AB211, '2012'!$A$7:$A$37, 0), MATCH(AB186, '2012'!$E$4:$HF$4, 0) )</f>
        <v>113</v>
      </c>
      <c r="AG211" s="41">
        <f>INDEX('2013'!$E$7:$HF$37,  MATCH(AB211, '2013'!$A$7:$A$37, 0), MATCH(AB186, '2013'!$E$4:$HF$4, 0) )</f>
        <v>82</v>
      </c>
      <c r="AH211" s="41">
        <f>INDEX('2014'!$E$7:$HF$37,  MATCH(AB211, '2014'!$A$7:$A$37, 0), MATCH(AB186, '2014'!$E$4:$HF$4, 0) )</f>
        <v>101</v>
      </c>
      <c r="AI211" s="41">
        <f>INDEX('2015'!$E$7:$HF$37,  MATCH(AB211, '2015'!$A$7:$A$37, 0), MATCH(AB186, '2015'!$E$4:$HF$4, 0) )</f>
        <v>93</v>
      </c>
      <c r="AJ211" s="41">
        <f>INDEX('2016'!$E$7:$HF$37,  MATCH(AB211, '2016'!$A$7:$A$37, 0), MATCH(AB186, '2016'!$E$4:$HF$4, 0) )</f>
        <v>125</v>
      </c>
      <c r="AK211" s="41">
        <f>INDEX('2017'!$E$7:$HF$37,  MATCH(AB211, '2017'!$A$7:$A$37, 0), MATCH(AB186, '2017'!$E$4:$HF$4, 0) )</f>
        <v>140</v>
      </c>
      <c r="AL211" s="41">
        <f>INDEX('2018'!$E$7:$HF$37,  MATCH(AB211, '2018'!$A$7:$A$37, 0), MATCH(AB186, '2018'!$E$4:$HF$4, 0) )</f>
        <v>175</v>
      </c>
      <c r="AM211" s="41">
        <f>INDEX('2019'!$E$7:$HF$37,  MATCH(AB211, '2019'!$A$7:$A$37, 0), MATCH(AB186, '2019'!$E$4:$HF$4, 0) )</f>
        <v>72</v>
      </c>
      <c r="AO211" s="9">
        <f t="shared" ref="AO211:AP211" si="3487">AO29</f>
        <v>25</v>
      </c>
      <c r="AP211" s="18" t="str">
        <f t="shared" si="3487"/>
        <v>Kane</v>
      </c>
      <c r="AQ211" s="41">
        <f>INDEX('2010'!$E$7:$HF$37,  MATCH(AO211, '2010'!$A$7:$A$37, 0), MATCH(AO186, '2010'!$E$4:$HF$4, 0) )</f>
        <v>70</v>
      </c>
      <c r="AR211" s="41">
        <f>INDEX('2011'!$E$7:$HF$37,  MATCH(AO211, '2011'!$A$7:$A$37, 0), MATCH(AO186, '2011'!$E$4:$HF$4, 0) )</f>
        <v>92</v>
      </c>
      <c r="AS211" s="41">
        <f>INDEX('2012'!$E$7:$HF$37,  MATCH(AO211, '2012'!$A$7:$A$37, 0), MATCH(AO186, '2012'!$E$4:$HF$4, 0) )</f>
        <v>47</v>
      </c>
      <c r="AT211" s="41">
        <f>INDEX('2013'!$E$7:$HF$37,  MATCH(AO211, '2013'!$A$7:$A$37, 0), MATCH(AO186, '2013'!$E$4:$HF$4, 0) )</f>
        <v>76</v>
      </c>
      <c r="AU211" s="41">
        <f>INDEX('2014'!$E$7:$HF$37,  MATCH(AO211, '2014'!$A$7:$A$37, 0), MATCH(AO186, '2014'!$E$4:$HF$4, 0) )</f>
        <v>63</v>
      </c>
      <c r="AV211" s="41">
        <f>INDEX('2015'!$E$7:$HF$37,  MATCH(AO211, '2015'!$A$7:$A$37, 0), MATCH(AO186, '2015'!$E$4:$HF$4, 0) )</f>
        <v>71</v>
      </c>
      <c r="AW211" s="41">
        <f>INDEX('2016'!$E$7:$HF$37,  MATCH(AO211, '2016'!$A$7:$A$37, 0), MATCH(AO186, '2016'!$E$4:$HF$4, 0) )</f>
        <v>61</v>
      </c>
      <c r="AX211" s="41">
        <f>INDEX('2017'!$E$7:$HF$37,  MATCH(AO211, '2017'!$A$7:$A$37, 0), MATCH(AO186, '2017'!$E$4:$HF$4, 0) )</f>
        <v>103</v>
      </c>
      <c r="AY211" s="41">
        <f>INDEX('2018'!$E$7:$HF$37,  MATCH(AO211, '2018'!$A$7:$A$37, 0), MATCH(AO186, '2018'!$E$4:$HF$4, 0) )</f>
        <v>99</v>
      </c>
      <c r="AZ211" s="41">
        <f>INDEX('2019'!$E$7:$HF$37,  MATCH(AO211, '2019'!$A$7:$A$37, 0), MATCH(AO186, '2019'!$E$4:$HF$4, 0) )</f>
        <v>102</v>
      </c>
      <c r="BB211" s="9">
        <f t="shared" ref="BB211:BC211" si="3488">BB29</f>
        <v>25</v>
      </c>
      <c r="BC211" s="18" t="str">
        <f t="shared" si="3488"/>
        <v>Kane</v>
      </c>
      <c r="BD211" s="41">
        <f>INDEX('2010'!$E$7:$HF$37,  MATCH(BB211, '2010'!$A$7:$A$37, 0), MATCH(BB186, '2010'!$E$4:$HF$4, 0) )</f>
        <v>12</v>
      </c>
      <c r="BE211" s="41">
        <f>INDEX('2011'!$E$7:$HF$37,  MATCH(BB211, '2011'!$A$7:$A$37, 0), MATCH(BB186, '2011'!$E$4:$HF$4, 0) )</f>
        <v>13</v>
      </c>
      <c r="BF211" s="41">
        <f>INDEX('2012'!$E$7:$HF$37,  MATCH(BB211, '2012'!$A$7:$A$37, 0), MATCH(BB186, '2012'!$E$4:$HF$4, 0) )</f>
        <v>24</v>
      </c>
      <c r="BG211" s="41">
        <f>INDEX('2013'!$E$7:$HF$37,  MATCH(BB211, '2013'!$A$7:$A$37, 0), MATCH(BB186, '2013'!$E$4:$HF$4, 0) )</f>
        <v>26</v>
      </c>
      <c r="BH211" s="41">
        <f>INDEX('2014'!$E$7:$HF$37,  MATCH(BB211, '2014'!$A$7:$A$37, 0), MATCH(BB186, '2014'!$E$4:$HF$4, 0) )</f>
        <v>27</v>
      </c>
      <c r="BI211" s="41">
        <f>INDEX('2015'!$E$7:$HF$37,  MATCH(BB211, '2015'!$A$7:$A$37, 0), MATCH(BB186, '2015'!$E$4:$HF$4, 0) )</f>
        <v>40</v>
      </c>
      <c r="BJ211" s="41">
        <f>INDEX('2016'!$E$7:$HF$37,  MATCH(BB211, '2016'!$A$7:$A$37, 0), MATCH(BB186, '2016'!$E$4:$HF$4, 0) )</f>
        <v>38</v>
      </c>
      <c r="BK211" s="41">
        <f>INDEX('2017'!$E$7:$HF$37,  MATCH(BB211, '2017'!$A$7:$A$37, 0), MATCH(BB186, '2017'!$E$4:$HF$4, 0) )</f>
        <v>21</v>
      </c>
      <c r="BL211" s="41">
        <f>INDEX('2018'!$E$7:$HF$37,  MATCH(BB211, '2018'!$A$7:$A$37, 0), MATCH(BB186, '2018'!$E$4:$HF$4, 0) )</f>
        <v>23</v>
      </c>
      <c r="BM211" s="41">
        <f>INDEX('2019'!$E$7:$HF$37,  MATCH(BB211, '2019'!$A$7:$A$37, 0), MATCH(BB186, '2019'!$E$4:$HF$4, 0) )</f>
        <v>26</v>
      </c>
      <c r="BO211" s="9">
        <f t="shared" ref="BO211:BP211" si="3489">BO29</f>
        <v>25</v>
      </c>
      <c r="BP211" s="18" t="str">
        <f t="shared" si="3489"/>
        <v>Kane</v>
      </c>
      <c r="BQ211" s="41">
        <f>INDEX('2010'!$E$7:$HF$37,  MATCH(BO211, '2010'!$A$7:$A$37, 0), MATCH(BO186, '2010'!$E$4:$HF$4, 0) )</f>
        <v>74</v>
      </c>
      <c r="BR211" s="41">
        <f>INDEX('2011'!$E$7:$HF$37,  MATCH(BO211, '2011'!$A$7:$A$37, 0), MATCH(BO186, '2011'!$E$4:$HF$4, 0) )</f>
        <v>92</v>
      </c>
      <c r="BS211" s="41">
        <f>INDEX('2012'!$E$7:$HF$37,  MATCH(BO211, '2012'!$A$7:$A$37, 0), MATCH(BO186, '2012'!$E$4:$HF$4, 0) )</f>
        <v>128</v>
      </c>
      <c r="BT211" s="41">
        <f>INDEX('2013'!$E$7:$HF$37,  MATCH(BO211, '2013'!$A$7:$A$37, 0), MATCH(BO186, '2013'!$E$4:$HF$4, 0) )</f>
        <v>123</v>
      </c>
      <c r="BU211" s="41">
        <f>INDEX('2014'!$E$7:$HF$37,  MATCH(BO211, '2014'!$A$7:$A$37, 0), MATCH(BO186, '2014'!$E$4:$HF$4, 0) )</f>
        <v>117</v>
      </c>
      <c r="BV211" s="41">
        <f>INDEX('2015'!$E$7:$HF$37,  MATCH(BO211, '2015'!$A$7:$A$37, 0), MATCH(BO186, '2015'!$E$4:$HF$4, 0) )</f>
        <v>158</v>
      </c>
      <c r="BW211" s="41">
        <f>INDEX('2016'!$E$7:$HF$37,  MATCH(BO211, '2016'!$A$7:$A$37, 0), MATCH(BO186, '2016'!$E$4:$HF$4, 0) )</f>
        <v>164</v>
      </c>
      <c r="BX211" s="41">
        <f>INDEX('2017'!$E$7:$HF$37,  MATCH(BO211, '2017'!$A$7:$A$37, 0), MATCH(BO186, '2017'!$E$4:$HF$4, 0) )</f>
        <v>163</v>
      </c>
      <c r="BY211" s="41">
        <f>INDEX('2018'!$E$7:$HF$37,  MATCH(BO211, '2018'!$A$7:$A$37, 0), MATCH(BO186, '2018'!$E$4:$HF$4, 0) )</f>
        <v>168</v>
      </c>
      <c r="BZ211" s="41">
        <f>INDEX('2019'!$E$7:$HF$37,  MATCH(BO211, '2019'!$A$7:$A$37, 0), MATCH(BO186, '2019'!$E$4:$HF$4, 0) )</f>
        <v>135</v>
      </c>
      <c r="CB211" s="9">
        <f t="shared" ref="CB211:CC211" si="3490">CB29</f>
        <v>25</v>
      </c>
      <c r="CC211" s="18" t="str">
        <f t="shared" si="3490"/>
        <v>Kane</v>
      </c>
      <c r="CD211" s="41">
        <f>INDEX('2010'!$E$7:$HF$37,  MATCH(CB211, '2010'!$A$7:$A$37, 0), MATCH(CB186, '2010'!$E$4:$HF$4, 0) )</f>
        <v>106</v>
      </c>
      <c r="CE211" s="41">
        <f>INDEX('2011'!$E$7:$HF$37,  MATCH(CB211, '2011'!$A$7:$A$37, 0), MATCH(CB186, '2011'!$E$4:$HF$4, 0) )</f>
        <v>89</v>
      </c>
      <c r="CF211" s="41">
        <f>INDEX('2012'!$E$7:$HF$37,  MATCH(CB211, '2012'!$A$7:$A$37, 0), MATCH(CB186, '2012'!$E$4:$HF$4, 0) )</f>
        <v>115</v>
      </c>
      <c r="CG211" s="41">
        <f>INDEX('2013'!$E$7:$HF$37,  MATCH(CB211, '2013'!$A$7:$A$37, 0), MATCH(CB186, '2013'!$E$4:$HF$4, 0) )</f>
        <v>79</v>
      </c>
      <c r="CH211" s="41">
        <f>INDEX('2014'!$E$7:$HF$37,  MATCH(CB211, '2014'!$A$7:$A$37, 0), MATCH(CB186, '2014'!$E$4:$HF$4, 0) )</f>
        <v>109</v>
      </c>
      <c r="CI211" s="41">
        <f>INDEX('2015'!$E$7:$HF$37,  MATCH(CB211, '2015'!$A$7:$A$37, 0), MATCH(CB186, '2015'!$E$4:$HF$4, 0) )</f>
        <v>126</v>
      </c>
      <c r="CJ211" s="41">
        <f>INDEX('2016'!$E$7:$HF$37,  MATCH(CB211, '2016'!$A$7:$A$37, 0), MATCH(CB186, '2016'!$E$4:$HF$4, 0) )</f>
        <v>117</v>
      </c>
      <c r="CK211" s="41">
        <f>INDEX('2017'!$E$7:$HF$37,  MATCH(CB211, '2017'!$A$7:$A$37, 0), MATCH(CB186, '2017'!$E$4:$HF$4, 0) )</f>
        <v>90</v>
      </c>
      <c r="CL211" s="41">
        <f>INDEX('2018'!$E$7:$HF$37,  MATCH(CB211, '2018'!$A$7:$A$37, 0), MATCH(CB186, '2018'!$E$4:$HF$4, 0) )</f>
        <v>94</v>
      </c>
      <c r="CM211" s="41">
        <f>INDEX('2019'!$E$7:$HF$37,  MATCH(CB211, '2019'!$A$7:$A$37, 0), MATCH(CB186, '2019'!$E$4:$HF$4, 0) )</f>
        <v>68</v>
      </c>
      <c r="CO211" s="9">
        <f t="shared" ref="CO211:CP211" si="3491">CO29</f>
        <v>25</v>
      </c>
      <c r="CP211" s="18" t="str">
        <f t="shared" si="3491"/>
        <v>Kane</v>
      </c>
      <c r="CQ211" s="41">
        <f>INDEX('2010'!$E$7:$HF$37,  MATCH(CO211, '2010'!$A$7:$A$37, 0), MATCH(CO186, '2010'!$E$4:$HF$4, 0) )</f>
        <v>68</v>
      </c>
      <c r="CR211" s="41">
        <f>INDEX('2011'!$E$7:$HF$37,  MATCH(CO211, '2011'!$A$7:$A$37, 0), MATCH(CO186, '2011'!$E$4:$HF$4, 0) )</f>
        <v>72</v>
      </c>
      <c r="CS211" s="41">
        <f>INDEX('2012'!$E$7:$HF$37,  MATCH(CO211, '2012'!$A$7:$A$37, 0), MATCH(CO186, '2012'!$E$4:$HF$4, 0) )</f>
        <v>68</v>
      </c>
      <c r="CT211" s="41">
        <f>INDEX('2013'!$E$7:$HF$37,  MATCH(CO211, '2013'!$A$7:$A$37, 0), MATCH(CO186, '2013'!$E$4:$HF$4, 0) )</f>
        <v>68</v>
      </c>
      <c r="CU211" s="41">
        <f>INDEX('2014'!$E$7:$HF$37,  MATCH(CO211, '2014'!$A$7:$A$37, 0), MATCH(CO186, '2014'!$E$4:$HF$4, 0) )</f>
        <v>17</v>
      </c>
      <c r="CV211" s="41">
        <f>INDEX('2015'!$E$7:$HF$37,  MATCH(CO211, '2015'!$A$7:$A$37, 0), MATCH(CO186, '2015'!$E$4:$HF$4, 0) )</f>
        <v>29</v>
      </c>
      <c r="CW211" s="41">
        <f>INDEX('2016'!$E$7:$HF$37,  MATCH(CO211, '2016'!$A$7:$A$37, 0), MATCH(CO186, '2016'!$E$4:$HF$4, 0) )</f>
        <v>31</v>
      </c>
      <c r="CX211" s="41">
        <f>INDEX('2017'!$E$7:$HF$37,  MATCH(CO211, '2017'!$A$7:$A$37, 0), MATCH(CO186, '2017'!$E$4:$HF$4, 0) )</f>
        <v>11</v>
      </c>
      <c r="CY211" s="41">
        <f>INDEX('2018'!$E$7:$HF$37,  MATCH(CO211, '2018'!$A$7:$A$37, 0), MATCH(CO186, '2018'!$E$4:$HF$4, 0) )</f>
        <v>23</v>
      </c>
      <c r="CZ211" s="41">
        <f>INDEX('2019'!$E$7:$HF$37,  MATCH(CO211, '2019'!$A$7:$A$37, 0), MATCH(CO186, '2019'!$E$4:$HF$4, 0) )</f>
        <v>22</v>
      </c>
      <c r="DB211" s="9">
        <f t="shared" ref="DB211:DC211" si="3492">DB29</f>
        <v>25</v>
      </c>
      <c r="DC211" s="18" t="str">
        <f t="shared" si="3492"/>
        <v>Kane</v>
      </c>
      <c r="DD211" s="41">
        <f>INDEX('2010'!$E$7:$HF$37,  MATCH(DB211, '2010'!$A$7:$A$37, 0), MATCH(DB186, '2010'!$E$4:$HF$4, 0) )</f>
        <v>83</v>
      </c>
      <c r="DE211" s="41">
        <f>INDEX('2011'!$E$7:$HF$37,  MATCH(DB211, '2011'!$A$7:$A$37, 0), MATCH(DB186, '2011'!$E$4:$HF$4, 0) )</f>
        <v>118</v>
      </c>
      <c r="DF211" s="41">
        <f>INDEX('2012'!$E$7:$HF$37,  MATCH(DB211, '2012'!$A$7:$A$37, 0), MATCH(DB186, '2012'!$E$4:$HF$4, 0) )</f>
        <v>97</v>
      </c>
      <c r="DG211" s="41">
        <f>INDEX('2013'!$E$7:$HF$37,  MATCH(DB211, '2013'!$A$7:$A$37, 0), MATCH(DB186, '2013'!$E$4:$HF$4, 0) )</f>
        <v>86</v>
      </c>
      <c r="DH211" s="41">
        <f>INDEX('2014'!$E$7:$HF$37,  MATCH(DB211, '2014'!$A$7:$A$37, 0), MATCH(DB186, '2014'!$E$4:$HF$4, 0) )</f>
        <v>70</v>
      </c>
      <c r="DI211" s="41">
        <f>INDEX('2015'!$E$7:$HF$37,  MATCH(DB211, '2015'!$A$7:$A$37, 0), MATCH(DB186, '2015'!$E$4:$HF$4, 0) )</f>
        <v>71</v>
      </c>
      <c r="DJ211" s="41">
        <f>INDEX('2016'!$E$7:$HF$37,  MATCH(DB211, '2016'!$A$7:$A$37, 0), MATCH(DB186, '2016'!$E$4:$HF$4, 0) )</f>
        <v>79</v>
      </c>
      <c r="DK211" s="41">
        <f>INDEX('2017'!$E$7:$HF$37,  MATCH(DB211, '2017'!$A$7:$A$37, 0), MATCH(DB186, '2017'!$E$4:$HF$4, 0) )</f>
        <v>62</v>
      </c>
      <c r="DL211" s="41">
        <f>INDEX('2018'!$E$7:$HF$37,  MATCH(DB211, '2018'!$A$7:$A$37, 0), MATCH(DB186, '2018'!$E$4:$HF$4, 0) )</f>
        <v>78</v>
      </c>
      <c r="DM211" s="41">
        <f>INDEX('2019'!$E$7:$HF$37,  MATCH(DB211, '2019'!$A$7:$A$37, 0), MATCH(DB186, '2019'!$E$4:$HF$4, 0) )</f>
        <v>106</v>
      </c>
      <c r="DO211" s="9">
        <f t="shared" ref="DO211:DP211" si="3493">DO29</f>
        <v>25</v>
      </c>
      <c r="DP211" s="18" t="str">
        <f t="shared" si="3493"/>
        <v>Kane</v>
      </c>
      <c r="DQ211" s="41">
        <f>INDEX('2010'!$E$7:$HF$37,  MATCH(DO211, '2010'!$A$7:$A$37, 0), MATCH(DO186, '2010'!$E$4:$HF$4, 0) )</f>
        <v>75</v>
      </c>
      <c r="DR211" s="41">
        <f>INDEX('2011'!$E$7:$HF$37,  MATCH(DO211, '2011'!$A$7:$A$37, 0), MATCH(DO186, '2011'!$E$4:$HF$4, 0) )</f>
        <v>102</v>
      </c>
      <c r="DS211" s="41">
        <f>INDEX('2012'!$E$7:$HF$37,  MATCH(DO211, '2012'!$A$7:$A$37, 0), MATCH(DO186, '2012'!$E$4:$HF$4, 0) )</f>
        <v>108</v>
      </c>
      <c r="DT211" s="41">
        <f>INDEX('2013'!$E$7:$HF$37,  MATCH(DO211, '2013'!$A$7:$A$37, 0), MATCH(DO186, '2013'!$E$4:$HF$4, 0) )</f>
        <v>106</v>
      </c>
      <c r="DU211" s="41">
        <f>INDEX('2014'!$E$7:$HF$37,  MATCH(DO211, '2014'!$A$7:$A$37, 0), MATCH(DO186, '2014'!$E$4:$HF$4, 0) )</f>
        <v>140</v>
      </c>
      <c r="DV211" s="41">
        <f>INDEX('2015'!$E$7:$HF$37,  MATCH(DO211, '2015'!$A$7:$A$37, 0), MATCH(DO186, '2015'!$E$4:$HF$4, 0) )</f>
        <v>86</v>
      </c>
      <c r="DW211" s="41">
        <f>INDEX('2016'!$E$7:$HF$37,  MATCH(DO211, '2016'!$A$7:$A$37, 0), MATCH(DO186, '2016'!$E$4:$HF$4, 0) )</f>
        <v>88</v>
      </c>
      <c r="DX211" s="41">
        <f>INDEX('2017'!$E$7:$HF$37,  MATCH(DO211, '2017'!$A$7:$A$37, 0), MATCH(DO186, '2017'!$E$4:$HF$4, 0) )</f>
        <v>65</v>
      </c>
      <c r="DY211" s="41">
        <f>INDEX('2018'!$E$7:$HF$37,  MATCH(DO211, '2018'!$A$7:$A$37, 0), MATCH(DO186, '2018'!$E$4:$HF$4, 0) )</f>
        <v>85</v>
      </c>
      <c r="DZ211" s="41">
        <f>INDEX('2019'!$E$7:$HF$37,  MATCH(DO211, '2019'!$A$7:$A$37, 0), MATCH(DO186, '2019'!$E$4:$HF$4, 0) )</f>
        <v>86</v>
      </c>
      <c r="EB211" s="9">
        <f t="shared" ref="EB211:EC211" si="3494">EB29</f>
        <v>25</v>
      </c>
      <c r="EC211" s="18" t="str">
        <f t="shared" si="3494"/>
        <v>Kane</v>
      </c>
      <c r="ED211" s="41">
        <f>INDEX('2010'!$E$7:$HF$37,  MATCH(EB211, '2010'!$A$7:$A$37, 0), MATCH(EB186, '2010'!$E$4:$HF$4, 0) )</f>
        <v>160</v>
      </c>
      <c r="EE211" s="41">
        <f>INDEX('2011'!$E$7:$HF$37,  MATCH(EB211, '2011'!$A$7:$A$37, 0), MATCH(EB186, '2011'!$E$4:$HF$4, 0) )</f>
        <v>181</v>
      </c>
      <c r="EF211" s="41">
        <f>INDEX('2012'!$E$7:$HF$37,  MATCH(EB211, '2012'!$A$7:$A$37, 0), MATCH(EB186, '2012'!$E$4:$HF$4, 0) )</f>
        <v>187</v>
      </c>
      <c r="EG211" s="41">
        <f>INDEX('2013'!$E$7:$HF$37,  MATCH(EB211, '2013'!$A$7:$A$37, 0), MATCH(EB186, '2013'!$E$4:$HF$4, 0) )</f>
        <v>172</v>
      </c>
      <c r="EH211" s="41">
        <f>INDEX('2014'!$E$7:$HF$37,  MATCH(EB211, '2014'!$A$7:$A$37, 0), MATCH(EB186, '2014'!$E$4:$HF$4, 0) )</f>
        <v>134</v>
      </c>
      <c r="EI211" s="41">
        <f>INDEX('2015'!$E$7:$HF$37,  MATCH(EB211, '2015'!$A$7:$A$37, 0), MATCH(EB186, '2015'!$E$4:$HF$4, 0) )</f>
        <v>138</v>
      </c>
      <c r="EJ211" s="41">
        <f>INDEX('2016'!$E$7:$HF$37,  MATCH(EB211, '2016'!$A$7:$A$37, 0), MATCH(EB186, '2016'!$E$4:$HF$4, 0) )</f>
        <v>138</v>
      </c>
      <c r="EK211" s="41">
        <f>INDEX('2017'!$E$7:$HF$37,  MATCH(EB211, '2017'!$A$7:$A$37, 0), MATCH(EB186, '2017'!$E$4:$HF$4, 0) )</f>
        <v>157</v>
      </c>
      <c r="EL211" s="41">
        <f>INDEX('2018'!$E$7:$HF$37,  MATCH(EB211, '2018'!$A$7:$A$37, 0), MATCH(EB186, '2018'!$E$4:$HF$4, 0) )</f>
        <v>164</v>
      </c>
      <c r="EM211" s="41">
        <f>INDEX('2019'!$E$7:$HF$37,  MATCH(EB211, '2019'!$A$7:$A$37, 0), MATCH(EB186, '2019'!$E$4:$HF$4, 0) )</f>
        <v>180</v>
      </c>
      <c r="EO211" s="9">
        <f t="shared" ref="EO211:EP211" si="3495">EO29</f>
        <v>25</v>
      </c>
      <c r="EP211" s="18" t="str">
        <f t="shared" si="3495"/>
        <v>Kane</v>
      </c>
      <c r="EQ211" s="41">
        <f>INDEX('2010'!$E$7:$HF$37,  MATCH(EO211, '2010'!$A$7:$A$37, 0), MATCH(EO186, '2010'!$E$4:$HF$4, 0) )</f>
        <v>142</v>
      </c>
      <c r="ER211" s="41">
        <f>INDEX('2011'!$E$7:$HF$37,  MATCH(EO211, '2011'!$A$7:$A$37, 0), MATCH(EO186, '2011'!$E$4:$HF$4, 0) )</f>
        <v>157</v>
      </c>
      <c r="ES211" s="41">
        <f>INDEX('2012'!$E$7:$HF$37,  MATCH(EO211, '2012'!$A$7:$A$37, 0), MATCH(EO186, '2012'!$E$4:$HF$4, 0) )</f>
        <v>170</v>
      </c>
      <c r="ET211" s="41">
        <f>INDEX('2013'!$E$7:$HF$37,  MATCH(EO211, '2013'!$A$7:$A$37, 0), MATCH(EO186, '2013'!$E$4:$HF$4, 0) )</f>
        <v>120</v>
      </c>
      <c r="EU211" s="41">
        <f>INDEX('2014'!$E$7:$HF$37,  MATCH(EO211, '2014'!$A$7:$A$37, 0), MATCH(EO186, '2014'!$E$4:$HF$4, 0) )</f>
        <v>150</v>
      </c>
      <c r="EV211" s="41">
        <f>INDEX('2015'!$E$7:$HF$37,  MATCH(EO211, '2015'!$A$7:$A$37, 0), MATCH(EO186, '2015'!$E$4:$HF$4, 0) )</f>
        <v>119</v>
      </c>
      <c r="EW211" s="41">
        <f>INDEX('2016'!$E$7:$HF$37,  MATCH(EO211, '2016'!$A$7:$A$37, 0), MATCH(EO186, '2016'!$E$4:$HF$4, 0) )</f>
        <v>126</v>
      </c>
      <c r="EX211" s="41">
        <f>INDEX('2017'!$E$7:$HF$37,  MATCH(EO211, '2017'!$A$7:$A$37, 0), MATCH(EO186, '2017'!$E$4:$HF$4, 0) )</f>
        <v>145</v>
      </c>
      <c r="EY211" s="41">
        <f>INDEX('2018'!$E$7:$HF$37,  MATCH(EO211, '2018'!$A$7:$A$37, 0), MATCH(EO186, '2018'!$E$4:$HF$4, 0) )</f>
        <v>162</v>
      </c>
      <c r="EZ211" s="41">
        <f>INDEX('2019'!$E$7:$HF$37,  MATCH(EO211, '2019'!$A$7:$A$37, 0), MATCH(EO186, '2019'!$E$4:$HF$4, 0) )</f>
        <v>204</v>
      </c>
      <c r="FB211" s="9">
        <f t="shared" ref="FB211:FC211" si="3496">FB29</f>
        <v>25</v>
      </c>
      <c r="FC211" s="18" t="str">
        <f t="shared" si="3496"/>
        <v>Kane</v>
      </c>
      <c r="FD211" s="41">
        <f>INDEX('2010'!$E$7:$HF$37,  MATCH(FB211, '2010'!$A$7:$A$37, 0), MATCH(FB186, '2010'!$E$4:$HF$4, 0) )</f>
        <v>114</v>
      </c>
      <c r="FE211" s="41">
        <f>INDEX('2011'!$E$7:$HF$37,  MATCH(FB211, '2011'!$A$7:$A$37, 0), MATCH(FB186, '2011'!$E$4:$HF$4, 0) )</f>
        <v>113</v>
      </c>
      <c r="FF211" s="41">
        <f>INDEX('2012'!$E$7:$HF$37,  MATCH(FB211, '2012'!$A$7:$A$37, 0), MATCH(FB186, '2012'!$E$4:$HF$4, 0) )</f>
        <v>138</v>
      </c>
      <c r="FG211" s="41">
        <f>INDEX('2013'!$E$7:$HF$37,  MATCH(FB211, '2013'!$A$7:$A$37, 0), MATCH(FB186, '2013'!$E$4:$HF$4, 0) )</f>
        <v>125</v>
      </c>
      <c r="FH211" s="41">
        <f>INDEX('2014'!$E$7:$HF$37,  MATCH(FB211, '2014'!$A$7:$A$37, 0), MATCH(FB186, '2014'!$E$4:$HF$4, 0) )</f>
        <v>123</v>
      </c>
      <c r="FI211" s="41">
        <f>INDEX('2015'!$E$7:$HF$37,  MATCH(FB211, '2015'!$A$7:$A$37, 0), MATCH(FB186, '2015'!$E$4:$HF$4, 0) )</f>
        <v>124</v>
      </c>
      <c r="FJ211" s="41">
        <f>INDEX('2016'!$E$7:$HF$37,  MATCH(FB211, '2016'!$A$7:$A$37, 0), MATCH(FB186, '2016'!$E$4:$HF$4, 0) )</f>
        <v>134</v>
      </c>
      <c r="FK211" s="41">
        <f>INDEX('2017'!$E$7:$HF$37,  MATCH(FB211, '2017'!$A$7:$A$37, 0), MATCH(FB186, '2017'!$E$4:$HF$4, 0) )</f>
        <v>127</v>
      </c>
      <c r="FL211" s="41">
        <f>INDEX('2018'!$E$7:$HF$37,  MATCH(FB211, '2018'!$A$7:$A$37, 0), MATCH(FB186, '2018'!$E$4:$HF$4, 0) )</f>
        <v>144</v>
      </c>
      <c r="FM211" s="41">
        <f>INDEX('2019'!$E$7:$HF$37,  MATCH(FB211, '2019'!$A$7:$A$37, 0), MATCH(FB186, '2019'!$E$4:$HF$4, 0) )</f>
        <v>155</v>
      </c>
      <c r="FO211" s="9">
        <f t="shared" ref="FO211:FP211" si="3497">FO29</f>
        <v>25</v>
      </c>
      <c r="FP211" s="18" t="str">
        <f t="shared" si="3497"/>
        <v>Kane</v>
      </c>
      <c r="FQ211" s="41">
        <f>INDEX('2010'!$E$7:$HF$37,  MATCH(FO211, '2010'!$A$7:$A$37, 0), MATCH(FO186, '2010'!$E$4:$HF$4, 0) )</f>
        <v>105</v>
      </c>
      <c r="FR211" s="41">
        <f>INDEX('2011'!$E$7:$HF$37,  MATCH(FO211, '2011'!$A$7:$A$37, 0), MATCH(FO186, '2011'!$E$4:$HF$4, 0) )</f>
        <v>126</v>
      </c>
      <c r="FS211" s="41">
        <f>INDEX('2012'!$E$7:$HF$37,  MATCH(FO211, '2012'!$A$7:$A$37, 0), MATCH(FO186, '2012'!$E$4:$HF$4, 0) )</f>
        <v>92</v>
      </c>
      <c r="FT211" s="41">
        <f>INDEX('2013'!$E$7:$HF$37,  MATCH(FO211, '2013'!$A$7:$A$37, 0), MATCH(FO186, '2013'!$E$4:$HF$4, 0) )</f>
        <v>88</v>
      </c>
      <c r="FU211" s="41">
        <f>INDEX('2014'!$E$7:$HF$37,  MATCH(FO211, '2014'!$A$7:$A$37, 0), MATCH(FO186, '2014'!$E$4:$HF$4, 0) )</f>
        <v>97</v>
      </c>
      <c r="FV211" s="41">
        <f>INDEX('2015'!$E$7:$HF$37,  MATCH(FO211, '2015'!$A$7:$A$37, 0), MATCH(FO186, '2015'!$E$4:$HF$4, 0) )</f>
        <v>85</v>
      </c>
      <c r="FW211" s="41">
        <f>INDEX('2016'!$E$7:$HF$37,  MATCH(FO211, '2016'!$A$7:$A$37, 0), MATCH(FO186, '2016'!$E$4:$HF$4, 0) )</f>
        <v>114</v>
      </c>
      <c r="FX211" s="41">
        <f>INDEX('2017'!$E$7:$HF$37,  MATCH(FO211, '2017'!$A$7:$A$37, 0), MATCH(FO186, '2017'!$E$4:$HF$4, 0) )</f>
        <v>149</v>
      </c>
      <c r="FY211" s="41">
        <f>INDEX('2018'!$E$7:$HF$37,  MATCH(FO211, '2018'!$A$7:$A$37, 0), MATCH(FO186, '2018'!$E$4:$HF$4, 0) )</f>
        <v>160</v>
      </c>
      <c r="FZ211" s="41">
        <f>INDEX('2019'!$E$7:$HF$37,  MATCH(FO211, '2019'!$A$7:$A$37, 0), MATCH(FO186, '2019'!$E$4:$HF$4, 0) )</f>
        <v>105</v>
      </c>
      <c r="GB211" s="9">
        <f t="shared" ref="GB211:GC211" si="3498">GB29</f>
        <v>25</v>
      </c>
      <c r="GC211" s="18" t="str">
        <f t="shared" si="3498"/>
        <v>Kane</v>
      </c>
      <c r="GD211" s="41">
        <f>INDEX('2010'!$E$7:$HF$37,  MATCH(GB211, '2010'!$A$7:$A$37, 0), MATCH(GB186, '2010'!$E$4:$HF$4, 0) )</f>
        <v>119</v>
      </c>
      <c r="GE211" s="41">
        <f>INDEX('2011'!$E$7:$HF$37,  MATCH(GB211, '2011'!$A$7:$A$37, 0), MATCH(GB186, '2011'!$E$4:$HF$4, 0) )</f>
        <v>89</v>
      </c>
      <c r="GF211" s="41">
        <f>INDEX('2012'!$E$7:$HF$37,  MATCH(GB211, '2012'!$A$7:$A$37, 0), MATCH(GB186, '2012'!$E$4:$HF$4, 0) )</f>
        <v>16</v>
      </c>
      <c r="GG211" s="41">
        <f>INDEX('2013'!$E$7:$HF$37,  MATCH(GB211, '2013'!$A$7:$A$37, 0), MATCH(GB186, '2013'!$E$4:$HF$4, 0) )</f>
        <v>16</v>
      </c>
      <c r="GH211" s="41">
        <f>INDEX('2014'!$E$7:$HF$37,  MATCH(GB211, '2014'!$A$7:$A$37, 0), MATCH(GB186, '2014'!$E$4:$HF$4, 0) )</f>
        <v>16</v>
      </c>
      <c r="GI211" s="41">
        <f>INDEX('2015'!$E$7:$HF$37,  MATCH(GB211, '2015'!$A$7:$A$37, 0), MATCH(GB186, '2015'!$E$4:$HF$4, 0) )</f>
        <v>15</v>
      </c>
      <c r="GJ211" s="41">
        <f>INDEX('2016'!$E$7:$HF$37,  MATCH(GB211, '2016'!$A$7:$A$37, 0), MATCH(GB186, '2016'!$E$4:$HF$4, 0) )</f>
        <v>15</v>
      </c>
      <c r="GK211" s="41">
        <f>INDEX('2017'!$E$7:$HF$37,  MATCH(GB211, '2017'!$A$7:$A$37, 0), MATCH(GB186, '2017'!$E$4:$HF$4, 0) )</f>
        <v>16</v>
      </c>
      <c r="GL211" s="41">
        <f>INDEX('2018'!$E$7:$HF$37,  MATCH(GB211, '2018'!$A$7:$A$37, 0), MATCH(GB186, '2018'!$E$4:$HF$4, 0) )</f>
        <v>16</v>
      </c>
      <c r="GM211" s="41">
        <f>INDEX('2019'!$E$7:$HF$37,  MATCH(GB211, '2019'!$A$7:$A$37, 0), MATCH(GB186, '2019'!$E$4:$HF$4, 0) )</f>
        <v>16</v>
      </c>
    </row>
    <row r="212" spans="2:195" x14ac:dyDescent="0.25">
      <c r="B212" s="9">
        <f t="shared" ref="B212:C212" si="3499">B30</f>
        <v>27</v>
      </c>
      <c r="C212" s="18" t="str">
        <f t="shared" si="3499"/>
        <v>Millard</v>
      </c>
      <c r="D212" s="41">
        <f>INDEX('2010'!$E$7:$HF$37,  MATCH(B212, '2010'!$A$7:$A$37, 0), MATCH(B186, '2010'!$E$4:$HF$4, 0) )</f>
        <v>282</v>
      </c>
      <c r="E212" s="41">
        <f>INDEX('2011'!$E$7:$HF$37,  MATCH(B212, '2011'!$A$7:$A$37, 0), MATCH(B186, '2011'!$E$4:$HF$4, 0) )</f>
        <v>224</v>
      </c>
      <c r="F212" s="41">
        <f>INDEX('2012'!$E$7:$HF$37,  MATCH(B212, '2012'!$A$7:$A$37, 0), MATCH(B186, '2012'!$E$4:$HF$4, 0) )</f>
        <v>212</v>
      </c>
      <c r="G212" s="41">
        <f>INDEX('2013'!$E$7:$HF$37,  MATCH(B212, '2013'!$A$7:$A$37, 0), MATCH(B186, '2013'!$E$4:$HF$4, 0) )</f>
        <v>243</v>
      </c>
      <c r="H212" s="41">
        <f>INDEX('2014'!$E$7:$HF$37,  MATCH(B212, '2014'!$A$7:$A$37, 0), MATCH(B186, '2014'!$E$4:$HF$4, 0) )</f>
        <v>249</v>
      </c>
      <c r="I212" s="41">
        <f>INDEX('2015'!$E$7:$HF$37,  MATCH(B212, '2015'!$A$7:$A$37, 0), MATCH(B186, '2015'!$E$4:$HF$4, 0) )</f>
        <v>233</v>
      </c>
      <c r="J212" s="41">
        <f>INDEX('2016'!$E$7:$HF$37,  MATCH(B212, '2016'!$A$7:$A$37, 0), MATCH(B186, '2016'!$E$4:$HF$4, 0) )</f>
        <v>214</v>
      </c>
      <c r="K212" s="41">
        <f>INDEX('2017'!$E$7:$HF$37,  MATCH(B212, '2017'!$A$7:$A$37, 0), MATCH(B186, '2017'!$E$4:$HF$4, 0) )</f>
        <v>175</v>
      </c>
      <c r="L212" s="41">
        <f>INDEX('2018'!$E$7:$HF$37,  MATCH(B212, '2018'!$A$7:$A$37, 0), MATCH(B186, '2018'!$E$4:$HF$4, 0) )</f>
        <v>211</v>
      </c>
      <c r="M212" s="41">
        <f>INDEX('2019'!$E$7:$HF$37,  MATCH(B212, '2019'!$A$7:$A$37, 0), MATCH(B186, '2019'!$E$4:$HF$4, 0) )</f>
        <v>210</v>
      </c>
      <c r="O212" s="9">
        <f t="shared" ref="O212:P212" si="3500">O30</f>
        <v>27</v>
      </c>
      <c r="P212" s="18" t="str">
        <f t="shared" si="3500"/>
        <v>Millard</v>
      </c>
      <c r="Q212" s="41">
        <f>INDEX('2010'!$E$7:$HF$37,  MATCH(O212, '2010'!$A$7:$A$37, 0), MATCH(O186, '2010'!$E$4:$HF$4, 0) )</f>
        <v>151</v>
      </c>
      <c r="R212" s="41">
        <f>INDEX('2011'!$E$7:$HF$37,  MATCH(O212, '2011'!$A$7:$A$37, 0), MATCH(O186, '2011'!$E$4:$HF$4, 0) )</f>
        <v>113</v>
      </c>
      <c r="S212" s="41">
        <f>INDEX('2012'!$E$7:$HF$37,  MATCH(O212, '2012'!$A$7:$A$37, 0), MATCH(O186, '2012'!$E$4:$HF$4, 0) )</f>
        <v>139</v>
      </c>
      <c r="T212" s="41">
        <f>INDEX('2013'!$E$7:$HF$37,  MATCH(O212, '2013'!$A$7:$A$37, 0), MATCH(O186, '2013'!$E$4:$HF$4, 0) )</f>
        <v>171</v>
      </c>
      <c r="U212" s="41">
        <f>INDEX('2014'!$E$7:$HF$37,  MATCH(O212, '2014'!$A$7:$A$37, 0), MATCH(O186, '2014'!$E$4:$HF$4, 0) )</f>
        <v>140</v>
      </c>
      <c r="V212" s="41">
        <f>INDEX('2015'!$E$7:$HF$37,  MATCH(O212, '2015'!$A$7:$A$37, 0), MATCH(O186, '2015'!$E$4:$HF$4, 0) )</f>
        <v>163</v>
      </c>
      <c r="W212" s="41">
        <f>INDEX('2016'!$E$7:$HF$37,  MATCH(O212, '2016'!$A$7:$A$37, 0), MATCH(O186, '2016'!$E$4:$HF$4, 0) )</f>
        <v>149</v>
      </c>
      <c r="X212" s="41">
        <f>INDEX('2017'!$E$7:$HF$37,  MATCH(O212, '2017'!$A$7:$A$37, 0), MATCH(O186, '2017'!$E$4:$HF$4, 0) )</f>
        <v>126</v>
      </c>
      <c r="Y212" s="41">
        <f>INDEX('2018'!$E$7:$HF$37,  MATCH(O212, '2018'!$A$7:$A$37, 0), MATCH(O186, '2018'!$E$4:$HF$4, 0) )</f>
        <v>137</v>
      </c>
      <c r="Z212" s="41">
        <f>INDEX('2019'!$E$7:$HF$37,  MATCH(O212, '2019'!$A$7:$A$37, 0), MATCH(O186, '2019'!$E$4:$HF$4, 0) )</f>
        <v>133</v>
      </c>
      <c r="AB212" s="9">
        <f t="shared" ref="AB212:AC212" si="3501">AB30</f>
        <v>27</v>
      </c>
      <c r="AC212" s="18" t="str">
        <f t="shared" si="3501"/>
        <v>Millard</v>
      </c>
      <c r="AD212" s="41">
        <f>INDEX('2010'!$E$7:$HF$37,  MATCH(AB212, '2010'!$A$7:$A$37, 0), MATCH(AB186, '2010'!$E$4:$HF$4, 0) )</f>
        <v>67</v>
      </c>
      <c r="AE212" s="41">
        <f>INDEX('2011'!$E$7:$HF$37,  MATCH(AB212, '2011'!$A$7:$A$37, 0), MATCH(AB186, '2011'!$E$4:$HF$4, 0) )</f>
        <v>70</v>
      </c>
      <c r="AF212" s="41">
        <f>INDEX('2012'!$E$7:$HF$37,  MATCH(AB212, '2012'!$A$7:$A$37, 0), MATCH(AB186, '2012'!$E$4:$HF$4, 0) )</f>
        <v>86</v>
      </c>
      <c r="AG212" s="41">
        <f>INDEX('2013'!$E$7:$HF$37,  MATCH(AB212, '2013'!$A$7:$A$37, 0), MATCH(AB186, '2013'!$E$4:$HF$4, 0) )</f>
        <v>90</v>
      </c>
      <c r="AH212" s="41">
        <f>INDEX('2014'!$E$7:$HF$37,  MATCH(AB212, '2014'!$A$7:$A$37, 0), MATCH(AB186, '2014'!$E$4:$HF$4, 0) )</f>
        <v>85</v>
      </c>
      <c r="AI212" s="41">
        <f>INDEX('2015'!$E$7:$HF$37,  MATCH(AB212, '2015'!$A$7:$A$37, 0), MATCH(AB186, '2015'!$E$4:$HF$4, 0) )</f>
        <v>72</v>
      </c>
      <c r="AJ212" s="41">
        <f>INDEX('2016'!$E$7:$HF$37,  MATCH(AB212, '2016'!$A$7:$A$37, 0), MATCH(AB186, '2016'!$E$4:$HF$4, 0) )</f>
        <v>88</v>
      </c>
      <c r="AK212" s="41">
        <f>INDEX('2017'!$E$7:$HF$37,  MATCH(AB212, '2017'!$A$7:$A$37, 0), MATCH(AB186, '2017'!$E$4:$HF$4, 0) )</f>
        <v>98</v>
      </c>
      <c r="AL212" s="41">
        <f>INDEX('2018'!$E$7:$HF$37,  MATCH(AB212, '2018'!$A$7:$A$37, 0), MATCH(AB186, '2018'!$E$4:$HF$4, 0) )</f>
        <v>76</v>
      </c>
      <c r="AM212" s="41">
        <f>INDEX('2019'!$E$7:$HF$37,  MATCH(AB212, '2019'!$A$7:$A$37, 0), MATCH(AB186, '2019'!$E$4:$HF$4, 0) )</f>
        <v>103</v>
      </c>
      <c r="AO212" s="9">
        <f t="shared" ref="AO212:AP212" si="3502">AO30</f>
        <v>27</v>
      </c>
      <c r="AP212" s="18" t="str">
        <f t="shared" si="3502"/>
        <v>Millard</v>
      </c>
      <c r="AQ212" s="41">
        <f>INDEX('2010'!$E$7:$HF$37,  MATCH(AO212, '2010'!$A$7:$A$37, 0), MATCH(AO186, '2010'!$E$4:$HF$4, 0) )</f>
        <v>82</v>
      </c>
      <c r="AR212" s="41">
        <f>INDEX('2011'!$E$7:$HF$37,  MATCH(AO212, '2011'!$A$7:$A$37, 0), MATCH(AO186, '2011'!$E$4:$HF$4, 0) )</f>
        <v>81</v>
      </c>
      <c r="AS212" s="41">
        <f>INDEX('2012'!$E$7:$HF$37,  MATCH(AO212, '2012'!$A$7:$A$37, 0), MATCH(AO186, '2012'!$E$4:$HF$4, 0) )</f>
        <v>84</v>
      </c>
      <c r="AT212" s="41">
        <f>INDEX('2013'!$E$7:$HF$37,  MATCH(AO212, '2013'!$A$7:$A$37, 0), MATCH(AO186, '2013'!$E$4:$HF$4, 0) )</f>
        <v>89</v>
      </c>
      <c r="AU212" s="41">
        <f>INDEX('2014'!$E$7:$HF$37,  MATCH(AO212, '2014'!$A$7:$A$37, 0), MATCH(AO186, '2014'!$E$4:$HF$4, 0) )</f>
        <v>81</v>
      </c>
      <c r="AV212" s="41">
        <f>INDEX('2015'!$E$7:$HF$37,  MATCH(AO212, '2015'!$A$7:$A$37, 0), MATCH(AO186, '2015'!$E$4:$HF$4, 0) )</f>
        <v>93</v>
      </c>
      <c r="AW212" s="41">
        <f>INDEX('2016'!$E$7:$HF$37,  MATCH(AO212, '2016'!$A$7:$A$37, 0), MATCH(AO186, '2016'!$E$4:$HF$4, 0) )</f>
        <v>96</v>
      </c>
      <c r="AX212" s="41">
        <f>INDEX('2017'!$E$7:$HF$37,  MATCH(AO212, '2017'!$A$7:$A$37, 0), MATCH(AO186, '2017'!$E$4:$HF$4, 0) )</f>
        <v>94</v>
      </c>
      <c r="AY212" s="41">
        <f>INDEX('2018'!$E$7:$HF$37,  MATCH(AO212, '2018'!$A$7:$A$37, 0), MATCH(AO186, '2018'!$E$4:$HF$4, 0) )</f>
        <v>137</v>
      </c>
      <c r="AZ212" s="41">
        <f>INDEX('2019'!$E$7:$HF$37,  MATCH(AO212, '2019'!$A$7:$A$37, 0), MATCH(AO186, '2019'!$E$4:$HF$4, 0) )</f>
        <v>135</v>
      </c>
      <c r="BB212" s="9">
        <f t="shared" ref="BB212:BC212" si="3503">BB30</f>
        <v>27</v>
      </c>
      <c r="BC212" s="18" t="str">
        <f t="shared" si="3503"/>
        <v>Millard</v>
      </c>
      <c r="BD212" s="41">
        <f>INDEX('2010'!$E$7:$HF$37,  MATCH(BB212, '2010'!$A$7:$A$37, 0), MATCH(BB186, '2010'!$E$4:$HF$4, 0) )</f>
        <v>49</v>
      </c>
      <c r="BE212" s="41">
        <f>INDEX('2011'!$E$7:$HF$37,  MATCH(BB212, '2011'!$A$7:$A$37, 0), MATCH(BB186, '2011'!$E$4:$HF$4, 0) )</f>
        <v>55</v>
      </c>
      <c r="BF212" s="41">
        <f>INDEX('2012'!$E$7:$HF$37,  MATCH(BB212, '2012'!$A$7:$A$37, 0), MATCH(BB186, '2012'!$E$4:$HF$4, 0) )</f>
        <v>43</v>
      </c>
      <c r="BG212" s="41">
        <f>INDEX('2013'!$E$7:$HF$37,  MATCH(BB212, '2013'!$A$7:$A$37, 0), MATCH(BB186, '2013'!$E$4:$HF$4, 0) )</f>
        <v>51</v>
      </c>
      <c r="BH212" s="41">
        <f>INDEX('2014'!$E$7:$HF$37,  MATCH(BB212, '2014'!$A$7:$A$37, 0), MATCH(BB186, '2014'!$E$4:$HF$4, 0) )</f>
        <v>42</v>
      </c>
      <c r="BI212" s="41">
        <f>INDEX('2015'!$E$7:$HF$37,  MATCH(BB212, '2015'!$A$7:$A$37, 0), MATCH(BB186, '2015'!$E$4:$HF$4, 0) )</f>
        <v>41</v>
      </c>
      <c r="BJ212" s="41">
        <f>INDEX('2016'!$E$7:$HF$37,  MATCH(BB212, '2016'!$A$7:$A$37, 0), MATCH(BB186, '2016'!$E$4:$HF$4, 0) )</f>
        <v>36</v>
      </c>
      <c r="BK212" s="41">
        <f>INDEX('2017'!$E$7:$HF$37,  MATCH(BB212, '2017'!$A$7:$A$37, 0), MATCH(BB186, '2017'!$E$4:$HF$4, 0) )</f>
        <v>40</v>
      </c>
      <c r="BL212" s="41">
        <f>INDEX('2018'!$E$7:$HF$37,  MATCH(BB212, '2018'!$A$7:$A$37, 0), MATCH(BB186, '2018'!$E$4:$HF$4, 0) )</f>
        <v>47</v>
      </c>
      <c r="BM212" s="41">
        <f>INDEX('2019'!$E$7:$HF$37,  MATCH(BB212, '2019'!$A$7:$A$37, 0), MATCH(BB186, '2019'!$E$4:$HF$4, 0) )</f>
        <v>34</v>
      </c>
      <c r="BO212" s="9">
        <f t="shared" ref="BO212:BP212" si="3504">BO30</f>
        <v>27</v>
      </c>
      <c r="BP212" s="18" t="str">
        <f t="shared" si="3504"/>
        <v>Millard</v>
      </c>
      <c r="BQ212" s="41">
        <f>INDEX('2010'!$E$7:$HF$37,  MATCH(BO212, '2010'!$A$7:$A$37, 0), MATCH(BO186, '2010'!$E$4:$HF$4, 0) )</f>
        <v>118</v>
      </c>
      <c r="BR212" s="41">
        <f>INDEX('2011'!$E$7:$HF$37,  MATCH(BO212, '2011'!$A$7:$A$37, 0), MATCH(BO186, '2011'!$E$4:$HF$4, 0) )</f>
        <v>99</v>
      </c>
      <c r="BS212" s="41">
        <f>INDEX('2012'!$E$7:$HF$37,  MATCH(BO212, '2012'!$A$7:$A$37, 0), MATCH(BO186, '2012'!$E$4:$HF$4, 0) )</f>
        <v>111</v>
      </c>
      <c r="BT212" s="41">
        <f>INDEX('2013'!$E$7:$HF$37,  MATCH(BO212, '2013'!$A$7:$A$37, 0), MATCH(BO186, '2013'!$E$4:$HF$4, 0) )</f>
        <v>125</v>
      </c>
      <c r="BU212" s="41">
        <f>INDEX('2014'!$E$7:$HF$37,  MATCH(BO212, '2014'!$A$7:$A$37, 0), MATCH(BO186, '2014'!$E$4:$HF$4, 0) )</f>
        <v>105</v>
      </c>
      <c r="BV212" s="41">
        <f>INDEX('2015'!$E$7:$HF$37,  MATCH(BO212, '2015'!$A$7:$A$37, 0), MATCH(BO186, '2015'!$E$4:$HF$4, 0) )</f>
        <v>107</v>
      </c>
      <c r="BW212" s="41">
        <f>INDEX('2016'!$E$7:$HF$37,  MATCH(BO212, '2016'!$A$7:$A$37, 0), MATCH(BO186, '2016'!$E$4:$HF$4, 0) )</f>
        <v>114</v>
      </c>
      <c r="BX212" s="41">
        <f>INDEX('2017'!$E$7:$HF$37,  MATCH(BO212, '2017'!$A$7:$A$37, 0), MATCH(BO186, '2017'!$E$4:$HF$4, 0) )</f>
        <v>121</v>
      </c>
      <c r="BY212" s="41">
        <f>INDEX('2018'!$E$7:$HF$37,  MATCH(BO212, '2018'!$A$7:$A$37, 0), MATCH(BO186, '2018'!$E$4:$HF$4, 0) )</f>
        <v>143</v>
      </c>
      <c r="BZ212" s="41">
        <f>INDEX('2019'!$E$7:$HF$37,  MATCH(BO212, '2019'!$A$7:$A$37, 0), MATCH(BO186, '2019'!$E$4:$HF$4, 0) )</f>
        <v>136</v>
      </c>
      <c r="CB212" s="9">
        <f t="shared" ref="CB212:CC212" si="3505">CB30</f>
        <v>27</v>
      </c>
      <c r="CC212" s="18" t="str">
        <f t="shared" si="3505"/>
        <v>Millard</v>
      </c>
      <c r="CD212" s="41">
        <f>INDEX('2010'!$E$7:$HF$37,  MATCH(CB212, '2010'!$A$7:$A$37, 0), MATCH(CB186, '2010'!$E$4:$HF$4, 0) )</f>
        <v>94</v>
      </c>
      <c r="CE212" s="41">
        <f>INDEX('2011'!$E$7:$HF$37,  MATCH(CB212, '2011'!$A$7:$A$37, 0), MATCH(CB186, '2011'!$E$4:$HF$4, 0) )</f>
        <v>123</v>
      </c>
      <c r="CF212" s="41">
        <f>INDEX('2012'!$E$7:$HF$37,  MATCH(CB212, '2012'!$A$7:$A$37, 0), MATCH(CB186, '2012'!$E$4:$HF$4, 0) )</f>
        <v>112</v>
      </c>
      <c r="CG212" s="41">
        <f>INDEX('2013'!$E$7:$HF$37,  MATCH(CB212, '2013'!$A$7:$A$37, 0), MATCH(CB186, '2013'!$E$4:$HF$4, 0) )</f>
        <v>115</v>
      </c>
      <c r="CH212" s="41">
        <f>INDEX('2014'!$E$7:$HF$37,  MATCH(CB212, '2014'!$A$7:$A$37, 0), MATCH(CB186, '2014'!$E$4:$HF$4, 0) )</f>
        <v>113</v>
      </c>
      <c r="CI212" s="41">
        <f>INDEX('2015'!$E$7:$HF$37,  MATCH(CB212, '2015'!$A$7:$A$37, 0), MATCH(CB186, '2015'!$E$4:$HF$4, 0) )</f>
        <v>118</v>
      </c>
      <c r="CJ212" s="41">
        <f>INDEX('2016'!$E$7:$HF$37,  MATCH(CB212, '2016'!$A$7:$A$37, 0), MATCH(CB186, '2016'!$E$4:$HF$4, 0) )</f>
        <v>124</v>
      </c>
      <c r="CK212" s="41">
        <f>INDEX('2017'!$E$7:$HF$37,  MATCH(CB212, '2017'!$A$7:$A$37, 0), MATCH(CB186, '2017'!$E$4:$HF$4, 0) )</f>
        <v>143</v>
      </c>
      <c r="CL212" s="41">
        <f>INDEX('2018'!$E$7:$HF$37,  MATCH(CB212, '2018'!$A$7:$A$37, 0), MATCH(CB186, '2018'!$E$4:$HF$4, 0) )</f>
        <v>128</v>
      </c>
      <c r="CM212" s="41">
        <f>INDEX('2019'!$E$7:$HF$37,  MATCH(CB212, '2019'!$A$7:$A$37, 0), MATCH(CB186, '2019'!$E$4:$HF$4, 0) )</f>
        <v>117</v>
      </c>
      <c r="CO212" s="9">
        <f t="shared" ref="CO212:CP212" si="3506">CO30</f>
        <v>27</v>
      </c>
      <c r="CP212" s="18" t="str">
        <f t="shared" si="3506"/>
        <v>Millard</v>
      </c>
      <c r="CQ212" s="41">
        <f>INDEX('2010'!$E$7:$HF$37,  MATCH(CO212, '2010'!$A$7:$A$37, 0), MATCH(CO186, '2010'!$E$4:$HF$4, 0) )</f>
        <v>28</v>
      </c>
      <c r="CR212" s="41">
        <f>INDEX('2011'!$E$7:$HF$37,  MATCH(CO212, '2011'!$A$7:$A$37, 0), MATCH(CO186, '2011'!$E$4:$HF$4, 0) )</f>
        <v>26</v>
      </c>
      <c r="CS212" s="41">
        <f>INDEX('2012'!$E$7:$HF$37,  MATCH(CO212, '2012'!$A$7:$A$37, 0), MATCH(CO186, '2012'!$E$4:$HF$4, 0) )</f>
        <v>19</v>
      </c>
      <c r="CT212" s="41">
        <f>INDEX('2013'!$E$7:$HF$37,  MATCH(CO212, '2013'!$A$7:$A$37, 0), MATCH(CO186, '2013'!$E$4:$HF$4, 0) )</f>
        <v>26</v>
      </c>
      <c r="CU212" s="41">
        <f>INDEX('2014'!$E$7:$HF$37,  MATCH(CO212, '2014'!$A$7:$A$37, 0), MATCH(CO186, '2014'!$E$4:$HF$4, 0) )</f>
        <v>23</v>
      </c>
      <c r="CV212" s="41">
        <f>INDEX('2015'!$E$7:$HF$37,  MATCH(CO212, '2015'!$A$7:$A$37, 0), MATCH(CO186, '2015'!$E$4:$HF$4, 0) )</f>
        <v>28</v>
      </c>
      <c r="CW212" s="41">
        <f>INDEX('2016'!$E$7:$HF$37,  MATCH(CO212, '2016'!$A$7:$A$37, 0), MATCH(CO186, '2016'!$E$4:$HF$4, 0) )</f>
        <v>28</v>
      </c>
      <c r="CX212" s="41">
        <f>INDEX('2017'!$E$7:$HF$37,  MATCH(CO212, '2017'!$A$7:$A$37, 0), MATCH(CO186, '2017'!$E$4:$HF$4, 0) )</f>
        <v>22</v>
      </c>
      <c r="CY212" s="41">
        <f>INDEX('2018'!$E$7:$HF$37,  MATCH(CO212, '2018'!$A$7:$A$37, 0), MATCH(CO186, '2018'!$E$4:$HF$4, 0) )</f>
        <v>23</v>
      </c>
      <c r="CZ212" s="41">
        <f>INDEX('2019'!$E$7:$HF$37,  MATCH(CO212, '2019'!$A$7:$A$37, 0), MATCH(CO186, '2019'!$E$4:$HF$4, 0) )</f>
        <v>30</v>
      </c>
      <c r="DB212" s="9">
        <f t="shared" ref="DB212:DC212" si="3507">DB30</f>
        <v>27</v>
      </c>
      <c r="DC212" s="18" t="str">
        <f t="shared" si="3507"/>
        <v>Millard</v>
      </c>
      <c r="DD212" s="41">
        <f>INDEX('2010'!$E$7:$HF$37,  MATCH(DB212, '2010'!$A$7:$A$37, 0), MATCH(DB186, '2010'!$E$4:$HF$4, 0) )</f>
        <v>44</v>
      </c>
      <c r="DE212" s="41">
        <f>INDEX('2011'!$E$7:$HF$37,  MATCH(DB212, '2011'!$A$7:$A$37, 0), MATCH(DB186, '2011'!$E$4:$HF$4, 0) )</f>
        <v>47</v>
      </c>
      <c r="DF212" s="41">
        <f>INDEX('2012'!$E$7:$HF$37,  MATCH(DB212, '2012'!$A$7:$A$37, 0), MATCH(DB186, '2012'!$E$4:$HF$4, 0) )</f>
        <v>40</v>
      </c>
      <c r="DG212" s="41">
        <f>INDEX('2013'!$E$7:$HF$37,  MATCH(DB212, '2013'!$A$7:$A$37, 0), MATCH(DB186, '2013'!$E$4:$HF$4, 0) )</f>
        <v>32</v>
      </c>
      <c r="DH212" s="41">
        <f>INDEX('2014'!$E$7:$HF$37,  MATCH(DB212, '2014'!$A$7:$A$37, 0), MATCH(DB186, '2014'!$E$4:$HF$4, 0) )</f>
        <v>42</v>
      </c>
      <c r="DI212" s="41">
        <f>INDEX('2015'!$E$7:$HF$37,  MATCH(DB212, '2015'!$A$7:$A$37, 0), MATCH(DB186, '2015'!$E$4:$HF$4, 0) )</f>
        <v>44</v>
      </c>
      <c r="DJ212" s="41">
        <f>INDEX('2016'!$E$7:$HF$37,  MATCH(DB212, '2016'!$A$7:$A$37, 0), MATCH(DB186, '2016'!$E$4:$HF$4, 0) )</f>
        <v>37</v>
      </c>
      <c r="DK212" s="41">
        <f>INDEX('2017'!$E$7:$HF$37,  MATCH(DB212, '2017'!$A$7:$A$37, 0), MATCH(DB186, '2017'!$E$4:$HF$4, 0) )</f>
        <v>29</v>
      </c>
      <c r="DL212" s="41">
        <f>INDEX('2018'!$E$7:$HF$37,  MATCH(DB212, '2018'!$A$7:$A$37, 0), MATCH(DB186, '2018'!$E$4:$HF$4, 0) )</f>
        <v>25</v>
      </c>
      <c r="DM212" s="41">
        <f>INDEX('2019'!$E$7:$HF$37,  MATCH(DB212, '2019'!$A$7:$A$37, 0), MATCH(DB186, '2019'!$E$4:$HF$4, 0) )</f>
        <v>17</v>
      </c>
      <c r="DO212" s="9">
        <f t="shared" ref="DO212:DP212" si="3508">DO30</f>
        <v>27</v>
      </c>
      <c r="DP212" s="18" t="str">
        <f t="shared" si="3508"/>
        <v>Millard</v>
      </c>
      <c r="DQ212" s="41">
        <f>INDEX('2010'!$E$7:$HF$37,  MATCH(DO212, '2010'!$A$7:$A$37, 0), MATCH(DO186, '2010'!$E$4:$HF$4, 0) )</f>
        <v>73</v>
      </c>
      <c r="DR212" s="41">
        <f>INDEX('2011'!$E$7:$HF$37,  MATCH(DO212, '2011'!$A$7:$A$37, 0), MATCH(DO186, '2011'!$E$4:$HF$4, 0) )</f>
        <v>74</v>
      </c>
      <c r="DS212" s="41">
        <f>INDEX('2012'!$E$7:$HF$37,  MATCH(DO212, '2012'!$A$7:$A$37, 0), MATCH(DO186, '2012'!$E$4:$HF$4, 0) )</f>
        <v>70</v>
      </c>
      <c r="DT212" s="41">
        <f>INDEX('2013'!$E$7:$HF$37,  MATCH(DO212, '2013'!$A$7:$A$37, 0), MATCH(DO186, '2013'!$E$4:$HF$4, 0) )</f>
        <v>84</v>
      </c>
      <c r="DU212" s="41">
        <f>INDEX('2014'!$E$7:$HF$37,  MATCH(DO212, '2014'!$A$7:$A$37, 0), MATCH(DO186, '2014'!$E$4:$HF$4, 0) )</f>
        <v>75</v>
      </c>
      <c r="DV212" s="41">
        <f>INDEX('2015'!$E$7:$HF$37,  MATCH(DO212, '2015'!$A$7:$A$37, 0), MATCH(DO186, '2015'!$E$4:$HF$4, 0) )</f>
        <v>73</v>
      </c>
      <c r="DW212" s="41">
        <f>INDEX('2016'!$E$7:$HF$37,  MATCH(DO212, '2016'!$A$7:$A$37, 0), MATCH(DO186, '2016'!$E$4:$HF$4, 0) )</f>
        <v>70</v>
      </c>
      <c r="DX212" s="41">
        <f>INDEX('2017'!$E$7:$HF$37,  MATCH(DO212, '2017'!$A$7:$A$37, 0), MATCH(DO186, '2017'!$E$4:$HF$4, 0) )</f>
        <v>84</v>
      </c>
      <c r="DY212" s="41">
        <f>INDEX('2018'!$E$7:$HF$37,  MATCH(DO212, '2018'!$A$7:$A$37, 0), MATCH(DO186, '2018'!$E$4:$HF$4, 0) )</f>
        <v>99</v>
      </c>
      <c r="DZ212" s="41">
        <f>INDEX('2019'!$E$7:$HF$37,  MATCH(DO212, '2019'!$A$7:$A$37, 0), MATCH(DO186, '2019'!$E$4:$HF$4, 0) )</f>
        <v>82</v>
      </c>
      <c r="EB212" s="9">
        <f t="shared" ref="EB212:EC212" si="3509">EB30</f>
        <v>27</v>
      </c>
      <c r="EC212" s="18" t="str">
        <f t="shared" si="3509"/>
        <v>Millard</v>
      </c>
      <c r="ED212" s="41">
        <f>INDEX('2010'!$E$7:$HF$37,  MATCH(EB212, '2010'!$A$7:$A$37, 0), MATCH(EB186, '2010'!$E$4:$HF$4, 0) )</f>
        <v>127</v>
      </c>
      <c r="EE212" s="41">
        <f>INDEX('2011'!$E$7:$HF$37,  MATCH(EB212, '2011'!$A$7:$A$37, 0), MATCH(EB186, '2011'!$E$4:$HF$4, 0) )</f>
        <v>124</v>
      </c>
      <c r="EF212" s="41">
        <f>INDEX('2012'!$E$7:$HF$37,  MATCH(EB212, '2012'!$A$7:$A$37, 0), MATCH(EB186, '2012'!$E$4:$HF$4, 0) )</f>
        <v>132</v>
      </c>
      <c r="EG212" s="41">
        <f>INDEX('2013'!$E$7:$HF$37,  MATCH(EB212, '2013'!$A$7:$A$37, 0), MATCH(EB186, '2013'!$E$4:$HF$4, 0) )</f>
        <v>118</v>
      </c>
      <c r="EH212" s="41">
        <f>INDEX('2014'!$E$7:$HF$37,  MATCH(EB212, '2014'!$A$7:$A$37, 0), MATCH(EB186, '2014'!$E$4:$HF$4, 0) )</f>
        <v>134</v>
      </c>
      <c r="EI212" s="41">
        <f>INDEX('2015'!$E$7:$HF$37,  MATCH(EB212, '2015'!$A$7:$A$37, 0), MATCH(EB186, '2015'!$E$4:$HF$4, 0) )</f>
        <v>144</v>
      </c>
      <c r="EJ212" s="41">
        <f>INDEX('2016'!$E$7:$HF$37,  MATCH(EB212, '2016'!$A$7:$A$37, 0), MATCH(EB186, '2016'!$E$4:$HF$4, 0) )</f>
        <v>145</v>
      </c>
      <c r="EK212" s="41">
        <f>INDEX('2017'!$E$7:$HF$37,  MATCH(EB212, '2017'!$A$7:$A$37, 0), MATCH(EB186, '2017'!$E$4:$HF$4, 0) )</f>
        <v>136</v>
      </c>
      <c r="EL212" s="41">
        <f>INDEX('2018'!$E$7:$HF$37,  MATCH(EB212, '2018'!$A$7:$A$37, 0), MATCH(EB186, '2018'!$E$4:$HF$4, 0) )</f>
        <v>159</v>
      </c>
      <c r="EM212" s="41">
        <f>INDEX('2019'!$E$7:$HF$37,  MATCH(EB212, '2019'!$A$7:$A$37, 0), MATCH(EB186, '2019'!$E$4:$HF$4, 0) )</f>
        <v>131</v>
      </c>
      <c r="EO212" s="9">
        <f t="shared" ref="EO212:EP212" si="3510">EO30</f>
        <v>27</v>
      </c>
      <c r="EP212" s="18" t="str">
        <f t="shared" si="3510"/>
        <v>Millard</v>
      </c>
      <c r="EQ212" s="41">
        <f>INDEX('2010'!$E$7:$HF$37,  MATCH(EO212, '2010'!$A$7:$A$37, 0), MATCH(EO186, '2010'!$E$4:$HF$4, 0) )</f>
        <v>111</v>
      </c>
      <c r="ER212" s="41">
        <f>INDEX('2011'!$E$7:$HF$37,  MATCH(EO212, '2011'!$A$7:$A$37, 0), MATCH(EO186, '2011'!$E$4:$HF$4, 0) )</f>
        <v>123</v>
      </c>
      <c r="ES212" s="41">
        <f>INDEX('2012'!$E$7:$HF$37,  MATCH(EO212, '2012'!$A$7:$A$37, 0), MATCH(EO186, '2012'!$E$4:$HF$4, 0) )</f>
        <v>116</v>
      </c>
      <c r="ET212" s="41">
        <f>INDEX('2013'!$E$7:$HF$37,  MATCH(EO212, '2013'!$A$7:$A$37, 0), MATCH(EO186, '2013'!$E$4:$HF$4, 0) )</f>
        <v>103</v>
      </c>
      <c r="EU212" s="41">
        <f>INDEX('2014'!$E$7:$HF$37,  MATCH(EO212, '2014'!$A$7:$A$37, 0), MATCH(EO186, '2014'!$E$4:$HF$4, 0) )</f>
        <v>99</v>
      </c>
      <c r="EV212" s="41">
        <f>INDEX('2015'!$E$7:$HF$37,  MATCH(EO212, '2015'!$A$7:$A$37, 0), MATCH(EO186, '2015'!$E$4:$HF$4, 0) )</f>
        <v>99</v>
      </c>
      <c r="EW212" s="41">
        <f>INDEX('2016'!$E$7:$HF$37,  MATCH(EO212, '2016'!$A$7:$A$37, 0), MATCH(EO186, '2016'!$E$4:$HF$4, 0) )</f>
        <v>105</v>
      </c>
      <c r="EX212" s="41">
        <f>INDEX('2017'!$E$7:$HF$37,  MATCH(EO212, '2017'!$A$7:$A$37, 0), MATCH(EO186, '2017'!$E$4:$HF$4, 0) )</f>
        <v>95</v>
      </c>
      <c r="EY212" s="41">
        <f>INDEX('2018'!$E$7:$HF$37,  MATCH(EO212, '2018'!$A$7:$A$37, 0), MATCH(EO186, '2018'!$E$4:$HF$4, 0) )</f>
        <v>110</v>
      </c>
      <c r="EZ212" s="41">
        <f>INDEX('2019'!$E$7:$HF$37,  MATCH(EO212, '2019'!$A$7:$A$37, 0), MATCH(EO186, '2019'!$E$4:$HF$4, 0) )</f>
        <v>118</v>
      </c>
      <c r="FB212" s="9">
        <f t="shared" ref="FB212:FC212" si="3511">FB30</f>
        <v>27</v>
      </c>
      <c r="FC212" s="18" t="str">
        <f t="shared" si="3511"/>
        <v>Millard</v>
      </c>
      <c r="FD212" s="41">
        <f>INDEX('2010'!$E$7:$HF$37,  MATCH(FB212, '2010'!$A$7:$A$37, 0), MATCH(FB186, '2010'!$E$4:$HF$4, 0) )</f>
        <v>62</v>
      </c>
      <c r="FE212" s="41">
        <f>INDEX('2011'!$E$7:$HF$37,  MATCH(FB212, '2011'!$A$7:$A$37, 0), MATCH(FB186, '2011'!$E$4:$HF$4, 0) )</f>
        <v>61</v>
      </c>
      <c r="FF212" s="41">
        <f>INDEX('2012'!$E$7:$HF$37,  MATCH(FB212, '2012'!$A$7:$A$37, 0), MATCH(FB186, '2012'!$E$4:$HF$4, 0) )</f>
        <v>49</v>
      </c>
      <c r="FG212" s="41">
        <f>INDEX('2013'!$E$7:$HF$37,  MATCH(FB212, '2013'!$A$7:$A$37, 0), MATCH(FB186, '2013'!$E$4:$HF$4, 0) )</f>
        <v>58</v>
      </c>
      <c r="FH212" s="41">
        <f>INDEX('2014'!$E$7:$HF$37,  MATCH(FB212, '2014'!$A$7:$A$37, 0), MATCH(FB186, '2014'!$E$4:$HF$4, 0) )</f>
        <v>70</v>
      </c>
      <c r="FI212" s="41">
        <f>INDEX('2015'!$E$7:$HF$37,  MATCH(FB212, '2015'!$A$7:$A$37, 0), MATCH(FB186, '2015'!$E$4:$HF$4, 0) )</f>
        <v>66</v>
      </c>
      <c r="FJ212" s="41">
        <f>INDEX('2016'!$E$7:$HF$37,  MATCH(FB212, '2016'!$A$7:$A$37, 0), MATCH(FB186, '2016'!$E$4:$HF$4, 0) )</f>
        <v>51</v>
      </c>
      <c r="FK212" s="41">
        <f>INDEX('2017'!$E$7:$HF$37,  MATCH(FB212, '2017'!$A$7:$A$37, 0), MATCH(FB186, '2017'!$E$4:$HF$4, 0) )</f>
        <v>51</v>
      </c>
      <c r="FL212" s="41">
        <f>INDEX('2018'!$E$7:$HF$37,  MATCH(FB212, '2018'!$A$7:$A$37, 0), MATCH(FB186, '2018'!$E$4:$HF$4, 0) )</f>
        <v>63</v>
      </c>
      <c r="FM212" s="41">
        <f>INDEX('2019'!$E$7:$HF$37,  MATCH(FB212, '2019'!$A$7:$A$37, 0), MATCH(FB186, '2019'!$E$4:$HF$4, 0) )</f>
        <v>46</v>
      </c>
      <c r="FO212" s="9">
        <f t="shared" ref="FO212:FP212" si="3512">FO30</f>
        <v>27</v>
      </c>
      <c r="FP212" s="18" t="str">
        <f t="shared" si="3512"/>
        <v>Millard</v>
      </c>
      <c r="FQ212" s="41">
        <f>INDEX('2010'!$E$7:$HF$37,  MATCH(FO212, '2010'!$A$7:$A$37, 0), MATCH(FO186, '2010'!$E$4:$HF$4, 0) )</f>
        <v>60</v>
      </c>
      <c r="FR212" s="41">
        <f>INDEX('2011'!$E$7:$HF$37,  MATCH(FO212, '2011'!$A$7:$A$37, 0), MATCH(FO186, '2011'!$E$4:$HF$4, 0) )</f>
        <v>74</v>
      </c>
      <c r="FS212" s="41">
        <f>INDEX('2012'!$E$7:$HF$37,  MATCH(FO212, '2012'!$A$7:$A$37, 0), MATCH(FO186, '2012'!$E$4:$HF$4, 0) )</f>
        <v>62</v>
      </c>
      <c r="FT212" s="41">
        <f>INDEX('2013'!$E$7:$HF$37,  MATCH(FO212, '2013'!$A$7:$A$37, 0), MATCH(FO186, '2013'!$E$4:$HF$4, 0) )</f>
        <v>56</v>
      </c>
      <c r="FU212" s="41">
        <f>INDEX('2014'!$E$7:$HF$37,  MATCH(FO212, '2014'!$A$7:$A$37, 0), MATCH(FO186, '2014'!$E$4:$HF$4, 0) )</f>
        <v>47</v>
      </c>
      <c r="FV212" s="41">
        <f>INDEX('2015'!$E$7:$HF$37,  MATCH(FO212, '2015'!$A$7:$A$37, 0), MATCH(FO186, '2015'!$E$4:$HF$4, 0) )</f>
        <v>61</v>
      </c>
      <c r="FW212" s="41">
        <f>INDEX('2016'!$E$7:$HF$37,  MATCH(FO212, '2016'!$A$7:$A$37, 0), MATCH(FO186, '2016'!$E$4:$HF$4, 0) )</f>
        <v>71</v>
      </c>
      <c r="FX212" s="41">
        <f>INDEX('2017'!$E$7:$HF$37,  MATCH(FO212, '2017'!$A$7:$A$37, 0), MATCH(FO186, '2017'!$E$4:$HF$4, 0) )</f>
        <v>56</v>
      </c>
      <c r="FY212" s="41">
        <f>INDEX('2018'!$E$7:$HF$37,  MATCH(FO212, '2018'!$A$7:$A$37, 0), MATCH(FO186, '2018'!$E$4:$HF$4, 0) )</f>
        <v>90</v>
      </c>
      <c r="FZ212" s="41">
        <f>INDEX('2019'!$E$7:$HF$37,  MATCH(FO212, '2019'!$A$7:$A$37, 0), MATCH(FO186, '2019'!$E$4:$HF$4, 0) )</f>
        <v>79</v>
      </c>
      <c r="GB212" s="9">
        <f t="shared" ref="GB212:GC212" si="3513">GB30</f>
        <v>27</v>
      </c>
      <c r="GC212" s="18" t="str">
        <f t="shared" si="3513"/>
        <v>Millard</v>
      </c>
      <c r="GD212" s="41">
        <f>INDEX('2010'!$E$7:$HF$37,  MATCH(GB212, '2010'!$A$7:$A$37, 0), MATCH(GB186, '2010'!$E$4:$HF$4, 0) )</f>
        <v>119</v>
      </c>
      <c r="GE212" s="41">
        <f>INDEX('2011'!$E$7:$HF$37,  MATCH(GB212, '2011'!$A$7:$A$37, 0), MATCH(GB186, '2011'!$E$4:$HF$4, 0) )</f>
        <v>7</v>
      </c>
      <c r="GF212" s="41">
        <f>INDEX('2012'!$E$7:$HF$37,  MATCH(GB212, '2012'!$A$7:$A$37, 0), MATCH(GB186, '2012'!$E$4:$HF$4, 0) )</f>
        <v>9</v>
      </c>
      <c r="GG212" s="41">
        <f>INDEX('2013'!$E$7:$HF$37,  MATCH(GB212, '2013'!$A$7:$A$37, 0), MATCH(GB186, '2013'!$E$4:$HF$4, 0) )</f>
        <v>11</v>
      </c>
      <c r="GH212" s="41">
        <f>INDEX('2014'!$E$7:$HF$37,  MATCH(GB212, '2014'!$A$7:$A$37, 0), MATCH(GB186, '2014'!$E$4:$HF$4, 0) )</f>
        <v>10</v>
      </c>
      <c r="GI212" s="41">
        <f>INDEX('2015'!$E$7:$HF$37,  MATCH(GB212, '2015'!$A$7:$A$37, 0), MATCH(GB186, '2015'!$E$4:$HF$4, 0) )</f>
        <v>14</v>
      </c>
      <c r="GJ212" s="41">
        <f>INDEX('2016'!$E$7:$HF$37,  MATCH(GB212, '2016'!$A$7:$A$37, 0), MATCH(GB186, '2016'!$E$4:$HF$4, 0) )</f>
        <v>3</v>
      </c>
      <c r="GK212" s="41">
        <f>INDEX('2017'!$E$7:$HF$37,  MATCH(GB212, '2017'!$A$7:$A$37, 0), MATCH(GB186, '2017'!$E$4:$HF$4, 0) )</f>
        <v>3</v>
      </c>
      <c r="GL212" s="41">
        <f>INDEX('2018'!$E$7:$HF$37,  MATCH(GB212, '2018'!$A$7:$A$37, 0), MATCH(GB186, '2018'!$E$4:$HF$4, 0) )</f>
        <v>4</v>
      </c>
      <c r="GM212" s="41">
        <f>INDEX('2019'!$E$7:$HF$37,  MATCH(GB212, '2019'!$A$7:$A$37, 0), MATCH(GB186, '2019'!$E$4:$HF$4, 0) )</f>
        <v>4</v>
      </c>
    </row>
    <row r="213" spans="2:195" x14ac:dyDescent="0.25">
      <c r="B213" s="9">
        <f t="shared" ref="B213:C213" si="3514">B31</f>
        <v>29</v>
      </c>
      <c r="C213" s="18" t="str">
        <f t="shared" si="3514"/>
        <v>Morgan</v>
      </c>
      <c r="D213" s="41">
        <f>INDEX('2010'!$E$7:$HF$37,  MATCH(B213, '2010'!$A$7:$A$37, 0), MATCH(B186, '2010'!$E$4:$HF$4, 0) )</f>
        <v>162</v>
      </c>
      <c r="E213" s="41">
        <f>INDEX('2011'!$E$7:$HF$37,  MATCH(B213, '2011'!$A$7:$A$37, 0), MATCH(B186, '2011'!$E$4:$HF$4, 0) )</f>
        <v>199</v>
      </c>
      <c r="F213" s="41">
        <f>INDEX('2012'!$E$7:$HF$37,  MATCH(B213, '2012'!$A$7:$A$37, 0), MATCH(B186, '2012'!$E$4:$HF$4, 0) )</f>
        <v>196</v>
      </c>
      <c r="G213" s="41">
        <f>INDEX('2013'!$E$7:$HF$37,  MATCH(B213, '2013'!$A$7:$A$37, 0), MATCH(B186, '2013'!$E$4:$HF$4, 0) )</f>
        <v>207</v>
      </c>
      <c r="H213" s="41">
        <f>INDEX('2014'!$E$7:$HF$37,  MATCH(B213, '2014'!$A$7:$A$37, 0), MATCH(B186, '2014'!$E$4:$HF$4, 0) )</f>
        <v>183</v>
      </c>
      <c r="I213" s="41">
        <f>INDEX('2015'!$E$7:$HF$37,  MATCH(B213, '2015'!$A$7:$A$37, 0), MATCH(B186, '2015'!$E$4:$HF$4, 0) )</f>
        <v>201</v>
      </c>
      <c r="J213" s="41">
        <f>INDEX('2016'!$E$7:$HF$37,  MATCH(B213, '2016'!$A$7:$A$37, 0), MATCH(B186, '2016'!$E$4:$HF$4, 0) )</f>
        <v>201</v>
      </c>
      <c r="K213" s="41">
        <f>INDEX('2017'!$E$7:$HF$37,  MATCH(B213, '2017'!$A$7:$A$37, 0), MATCH(B186, '2017'!$E$4:$HF$4, 0) )</f>
        <v>191</v>
      </c>
      <c r="L213" s="41">
        <f>INDEX('2018'!$E$7:$HF$37,  MATCH(B213, '2018'!$A$7:$A$37, 0), MATCH(B186, '2018'!$E$4:$HF$4, 0) )</f>
        <v>217</v>
      </c>
      <c r="M213" s="41">
        <f>INDEX('2019'!$E$7:$HF$37,  MATCH(B213, '2019'!$A$7:$A$37, 0), MATCH(B186, '2019'!$E$4:$HF$4, 0) )</f>
        <v>222</v>
      </c>
      <c r="O213" s="9">
        <f t="shared" ref="O213:P213" si="3515">O31</f>
        <v>29</v>
      </c>
      <c r="P213" s="18" t="str">
        <f t="shared" si="3515"/>
        <v>Morgan</v>
      </c>
      <c r="Q213" s="41">
        <f>INDEX('2010'!$E$7:$HF$37,  MATCH(O213, '2010'!$A$7:$A$37, 0), MATCH(O186, '2010'!$E$4:$HF$4, 0) )</f>
        <v>53</v>
      </c>
      <c r="R213" s="41">
        <f>INDEX('2011'!$E$7:$HF$37,  MATCH(O213, '2011'!$A$7:$A$37, 0), MATCH(O186, '2011'!$E$4:$HF$4, 0) )</f>
        <v>37</v>
      </c>
      <c r="S213" s="41">
        <f>INDEX('2012'!$E$7:$HF$37,  MATCH(O213, '2012'!$A$7:$A$37, 0), MATCH(O186, '2012'!$E$4:$HF$4, 0) )</f>
        <v>40</v>
      </c>
      <c r="T213" s="41">
        <f>INDEX('2013'!$E$7:$HF$37,  MATCH(O213, '2013'!$A$7:$A$37, 0), MATCH(O186, '2013'!$E$4:$HF$4, 0) )</f>
        <v>65</v>
      </c>
      <c r="U213" s="41">
        <f>INDEX('2014'!$E$7:$HF$37,  MATCH(O213, '2014'!$A$7:$A$37, 0), MATCH(O186, '2014'!$E$4:$HF$4, 0) )</f>
        <v>71</v>
      </c>
      <c r="V213" s="41">
        <f>INDEX('2015'!$E$7:$HF$37,  MATCH(O213, '2015'!$A$7:$A$37, 0), MATCH(O186, '2015'!$E$4:$HF$4, 0) )</f>
        <v>88</v>
      </c>
      <c r="W213" s="41">
        <f>INDEX('2016'!$E$7:$HF$37,  MATCH(O213, '2016'!$A$7:$A$37, 0), MATCH(O186, '2016'!$E$4:$HF$4, 0) )</f>
        <v>101</v>
      </c>
      <c r="X213" s="41">
        <f>INDEX('2017'!$E$7:$HF$37,  MATCH(O213, '2017'!$A$7:$A$37, 0), MATCH(O186, '2017'!$E$4:$HF$4, 0) )</f>
        <v>91</v>
      </c>
      <c r="Y213" s="41">
        <f>INDEX('2018'!$E$7:$HF$37,  MATCH(O213, '2018'!$A$7:$A$37, 0), MATCH(O186, '2018'!$E$4:$HF$4, 0) )</f>
        <v>72</v>
      </c>
      <c r="Z213" s="41">
        <f>INDEX('2019'!$E$7:$HF$37,  MATCH(O213, '2019'!$A$7:$A$37, 0), MATCH(O186, '2019'!$E$4:$HF$4, 0) )</f>
        <v>63</v>
      </c>
      <c r="AB213" s="9">
        <f t="shared" ref="AB213:AC213" si="3516">AB31</f>
        <v>29</v>
      </c>
      <c r="AC213" s="18" t="str">
        <f t="shared" si="3516"/>
        <v>Morgan</v>
      </c>
      <c r="AD213" s="41">
        <f>INDEX('2010'!$E$7:$HF$37,  MATCH(AB213, '2010'!$A$7:$A$37, 0), MATCH(AB186, '2010'!$E$4:$HF$4, 0) )</f>
        <v>124</v>
      </c>
      <c r="AE213" s="41">
        <f>INDEX('2011'!$E$7:$HF$37,  MATCH(AB213, '2011'!$A$7:$A$37, 0), MATCH(AB186, '2011'!$E$4:$HF$4, 0) )</f>
        <v>109</v>
      </c>
      <c r="AF213" s="41">
        <f>INDEX('2012'!$E$7:$HF$37,  MATCH(AB213, '2012'!$A$7:$A$37, 0), MATCH(AB186, '2012'!$E$4:$HF$4, 0) )</f>
        <v>95</v>
      </c>
      <c r="AG213" s="41">
        <f>INDEX('2013'!$E$7:$HF$37,  MATCH(AB213, '2013'!$A$7:$A$37, 0), MATCH(AB186, '2013'!$E$4:$HF$4, 0) )</f>
        <v>101</v>
      </c>
      <c r="AH213" s="41">
        <f>INDEX('2014'!$E$7:$HF$37,  MATCH(AB213, '2014'!$A$7:$A$37, 0), MATCH(AB186, '2014'!$E$4:$HF$4, 0) )</f>
        <v>103</v>
      </c>
      <c r="AI213" s="41">
        <f>INDEX('2015'!$E$7:$HF$37,  MATCH(AB213, '2015'!$A$7:$A$37, 0), MATCH(AB186, '2015'!$E$4:$HF$4, 0) )</f>
        <v>113</v>
      </c>
      <c r="AJ213" s="41">
        <f>INDEX('2016'!$E$7:$HF$37,  MATCH(AB213, '2016'!$A$7:$A$37, 0), MATCH(AB186, '2016'!$E$4:$HF$4, 0) )</f>
        <v>87</v>
      </c>
      <c r="AK213" s="41">
        <f>INDEX('2017'!$E$7:$HF$37,  MATCH(AB213, '2017'!$A$7:$A$37, 0), MATCH(AB186, '2017'!$E$4:$HF$4, 0) )</f>
        <v>85</v>
      </c>
      <c r="AL213" s="41">
        <f>INDEX('2018'!$E$7:$HF$37,  MATCH(AB213, '2018'!$A$7:$A$37, 0), MATCH(AB186, '2018'!$E$4:$HF$4, 0) )</f>
        <v>113</v>
      </c>
      <c r="AM213" s="41">
        <f>INDEX('2019'!$E$7:$HF$37,  MATCH(AB213, '2019'!$A$7:$A$37, 0), MATCH(AB186, '2019'!$E$4:$HF$4, 0) )</f>
        <v>109</v>
      </c>
      <c r="AO213" s="9">
        <f t="shared" ref="AO213:AP213" si="3517">AO31</f>
        <v>29</v>
      </c>
      <c r="AP213" s="18" t="str">
        <f t="shared" si="3517"/>
        <v>Morgan</v>
      </c>
      <c r="AQ213" s="41">
        <f>INDEX('2010'!$E$7:$HF$37,  MATCH(AO213, '2010'!$A$7:$A$37, 0), MATCH(AO186, '2010'!$E$4:$HF$4, 0) )</f>
        <v>112</v>
      </c>
      <c r="AR213" s="41">
        <f>INDEX('2011'!$E$7:$HF$37,  MATCH(AO213, '2011'!$A$7:$A$37, 0), MATCH(AO186, '2011'!$E$4:$HF$4, 0) )</f>
        <v>110</v>
      </c>
      <c r="AS213" s="41">
        <f>INDEX('2012'!$E$7:$HF$37,  MATCH(AO213, '2012'!$A$7:$A$37, 0), MATCH(AO186, '2012'!$E$4:$HF$4, 0) )</f>
        <v>95</v>
      </c>
      <c r="AT213" s="41">
        <f>INDEX('2013'!$E$7:$HF$37,  MATCH(AO213, '2013'!$A$7:$A$37, 0), MATCH(AO186, '2013'!$E$4:$HF$4, 0) )</f>
        <v>142</v>
      </c>
      <c r="AU213" s="41">
        <f>INDEX('2014'!$E$7:$HF$37,  MATCH(AO213, '2014'!$A$7:$A$37, 0), MATCH(AO186, '2014'!$E$4:$HF$4, 0) )</f>
        <v>144</v>
      </c>
      <c r="AV213" s="41">
        <f>INDEX('2015'!$E$7:$HF$37,  MATCH(AO213, '2015'!$A$7:$A$37, 0), MATCH(AO186, '2015'!$E$4:$HF$4, 0) )</f>
        <v>139</v>
      </c>
      <c r="AW213" s="41">
        <f>INDEX('2016'!$E$7:$HF$37,  MATCH(AO213, '2016'!$A$7:$A$37, 0), MATCH(AO186, '2016'!$E$4:$HF$4, 0) )</f>
        <v>125</v>
      </c>
      <c r="AX213" s="41">
        <f>INDEX('2017'!$E$7:$HF$37,  MATCH(AO213, '2017'!$A$7:$A$37, 0), MATCH(AO186, '2017'!$E$4:$HF$4, 0) )</f>
        <v>148</v>
      </c>
      <c r="AY213" s="41">
        <f>INDEX('2018'!$E$7:$HF$37,  MATCH(AO213, '2018'!$A$7:$A$37, 0), MATCH(AO186, '2018'!$E$4:$HF$4, 0) )</f>
        <v>138</v>
      </c>
      <c r="AZ213" s="41">
        <f>INDEX('2019'!$E$7:$HF$37,  MATCH(AO213, '2019'!$A$7:$A$37, 0), MATCH(AO186, '2019'!$E$4:$HF$4, 0) )</f>
        <v>113</v>
      </c>
      <c r="BB213" s="9">
        <f t="shared" ref="BB213:BC213" si="3518">BB31</f>
        <v>29</v>
      </c>
      <c r="BC213" s="18" t="str">
        <f t="shared" si="3518"/>
        <v>Morgan</v>
      </c>
      <c r="BD213" s="41">
        <f>INDEX('2010'!$E$7:$HF$37,  MATCH(BB213, '2010'!$A$7:$A$37, 0), MATCH(BB186, '2010'!$E$4:$HF$4, 0) )</f>
        <v>64</v>
      </c>
      <c r="BE213" s="41">
        <f>INDEX('2011'!$E$7:$HF$37,  MATCH(BB213, '2011'!$A$7:$A$37, 0), MATCH(BB186, '2011'!$E$4:$HF$4, 0) )</f>
        <v>37</v>
      </c>
      <c r="BF213" s="41">
        <f>INDEX('2012'!$E$7:$HF$37,  MATCH(BB213, '2012'!$A$7:$A$37, 0), MATCH(BB186, '2012'!$E$4:$HF$4, 0) )</f>
        <v>35</v>
      </c>
      <c r="BG213" s="41">
        <f>INDEX('2013'!$E$7:$HF$37,  MATCH(BB213, '2013'!$A$7:$A$37, 0), MATCH(BB186, '2013'!$E$4:$HF$4, 0) )</f>
        <v>31</v>
      </c>
      <c r="BH213" s="41">
        <f>INDEX('2014'!$E$7:$HF$37,  MATCH(BB213, '2014'!$A$7:$A$37, 0), MATCH(BB186, '2014'!$E$4:$HF$4, 0) )</f>
        <v>49</v>
      </c>
      <c r="BI213" s="41">
        <f>INDEX('2015'!$E$7:$HF$37,  MATCH(BB213, '2015'!$A$7:$A$37, 0), MATCH(BB186, '2015'!$E$4:$HF$4, 0) )</f>
        <v>63</v>
      </c>
      <c r="BJ213" s="41">
        <f>INDEX('2016'!$E$7:$HF$37,  MATCH(BB213, '2016'!$A$7:$A$37, 0), MATCH(BB186, '2016'!$E$4:$HF$4, 0) )</f>
        <v>50</v>
      </c>
      <c r="BK213" s="41">
        <f>INDEX('2017'!$E$7:$HF$37,  MATCH(BB213, '2017'!$A$7:$A$37, 0), MATCH(BB186, '2017'!$E$4:$HF$4, 0) )</f>
        <v>46</v>
      </c>
      <c r="BL213" s="41">
        <f>INDEX('2018'!$E$7:$HF$37,  MATCH(BB213, '2018'!$A$7:$A$37, 0), MATCH(BB186, '2018'!$E$4:$HF$4, 0) )</f>
        <v>52</v>
      </c>
      <c r="BM213" s="41">
        <f>INDEX('2019'!$E$7:$HF$37,  MATCH(BB213, '2019'!$A$7:$A$37, 0), MATCH(BB186, '2019'!$E$4:$HF$4, 0) )</f>
        <v>56</v>
      </c>
      <c r="BO213" s="9">
        <f t="shared" ref="BO213:BP213" si="3519">BO31</f>
        <v>29</v>
      </c>
      <c r="BP213" s="18" t="str">
        <f t="shared" si="3519"/>
        <v>Morgan</v>
      </c>
      <c r="BQ213" s="41">
        <f>INDEX('2010'!$E$7:$HF$37,  MATCH(BO213, '2010'!$A$7:$A$37, 0), MATCH(BO186, '2010'!$E$4:$HF$4, 0) )</f>
        <v>155</v>
      </c>
      <c r="BR213" s="41">
        <f>INDEX('2011'!$E$7:$HF$37,  MATCH(BO213, '2011'!$A$7:$A$37, 0), MATCH(BO186, '2011'!$E$4:$HF$4, 0) )</f>
        <v>146</v>
      </c>
      <c r="BS213" s="41">
        <f>INDEX('2012'!$E$7:$HF$37,  MATCH(BO213, '2012'!$A$7:$A$37, 0), MATCH(BO186, '2012'!$E$4:$HF$4, 0) )</f>
        <v>130</v>
      </c>
      <c r="BT213" s="41">
        <f>INDEX('2013'!$E$7:$HF$37,  MATCH(BO213, '2013'!$A$7:$A$37, 0), MATCH(BO186, '2013'!$E$4:$HF$4, 0) )</f>
        <v>124</v>
      </c>
      <c r="BU213" s="41">
        <f>INDEX('2014'!$E$7:$HF$37,  MATCH(BO213, '2014'!$A$7:$A$37, 0), MATCH(BO186, '2014'!$E$4:$HF$4, 0) )</f>
        <v>122</v>
      </c>
      <c r="BV213" s="41">
        <f>INDEX('2015'!$E$7:$HF$37,  MATCH(BO213, '2015'!$A$7:$A$37, 0), MATCH(BO186, '2015'!$E$4:$HF$4, 0) )</f>
        <v>116</v>
      </c>
      <c r="BW213" s="41">
        <f>INDEX('2016'!$E$7:$HF$37,  MATCH(BO213, '2016'!$A$7:$A$37, 0), MATCH(BO186, '2016'!$E$4:$HF$4, 0) )</f>
        <v>125</v>
      </c>
      <c r="BX213" s="41">
        <f>INDEX('2017'!$E$7:$HF$37,  MATCH(BO213, '2017'!$A$7:$A$37, 0), MATCH(BO186, '2017'!$E$4:$HF$4, 0) )</f>
        <v>135</v>
      </c>
      <c r="BY213" s="41">
        <f>INDEX('2018'!$E$7:$HF$37,  MATCH(BO213, '2018'!$A$7:$A$37, 0), MATCH(BO186, '2018'!$E$4:$HF$4, 0) )</f>
        <v>139</v>
      </c>
      <c r="BZ213" s="41">
        <f>INDEX('2019'!$E$7:$HF$37,  MATCH(BO213, '2019'!$A$7:$A$37, 0), MATCH(BO186, '2019'!$E$4:$HF$4, 0) )</f>
        <v>153</v>
      </c>
      <c r="CB213" s="9">
        <f t="shared" ref="CB213:CC213" si="3520">CB31</f>
        <v>29</v>
      </c>
      <c r="CC213" s="18" t="str">
        <f t="shared" si="3520"/>
        <v>Morgan</v>
      </c>
      <c r="CD213" s="41">
        <f>INDEX('2010'!$E$7:$HF$37,  MATCH(CB213, '2010'!$A$7:$A$37, 0), MATCH(CB186, '2010'!$E$4:$HF$4, 0) )</f>
        <v>79</v>
      </c>
      <c r="CE213" s="41">
        <f>INDEX('2011'!$E$7:$HF$37,  MATCH(CB213, '2011'!$A$7:$A$37, 0), MATCH(CB186, '2011'!$E$4:$HF$4, 0) )</f>
        <v>64</v>
      </c>
      <c r="CF213" s="41">
        <f>INDEX('2012'!$E$7:$HF$37,  MATCH(CB213, '2012'!$A$7:$A$37, 0), MATCH(CB186, '2012'!$E$4:$HF$4, 0) )</f>
        <v>62</v>
      </c>
      <c r="CG213" s="41">
        <f>INDEX('2013'!$E$7:$HF$37,  MATCH(CB213, '2013'!$A$7:$A$37, 0), MATCH(CB186, '2013'!$E$4:$HF$4, 0) )</f>
        <v>63</v>
      </c>
      <c r="CH213" s="41">
        <f>INDEX('2014'!$E$7:$HF$37,  MATCH(CB213, '2014'!$A$7:$A$37, 0), MATCH(CB186, '2014'!$E$4:$HF$4, 0) )</f>
        <v>83</v>
      </c>
      <c r="CI213" s="41">
        <f>INDEX('2015'!$E$7:$HF$37,  MATCH(CB213, '2015'!$A$7:$A$37, 0), MATCH(CB186, '2015'!$E$4:$HF$4, 0) )</f>
        <v>69</v>
      </c>
      <c r="CJ213" s="41">
        <f>INDEX('2016'!$E$7:$HF$37,  MATCH(CB213, '2016'!$A$7:$A$37, 0), MATCH(CB186, '2016'!$E$4:$HF$4, 0) )</f>
        <v>86</v>
      </c>
      <c r="CK213" s="41">
        <f>INDEX('2017'!$E$7:$HF$37,  MATCH(CB213, '2017'!$A$7:$A$37, 0), MATCH(CB186, '2017'!$E$4:$HF$4, 0) )</f>
        <v>81</v>
      </c>
      <c r="CL213" s="41">
        <f>INDEX('2018'!$E$7:$HF$37,  MATCH(CB213, '2018'!$A$7:$A$37, 0), MATCH(CB186, '2018'!$E$4:$HF$4, 0) )</f>
        <v>69</v>
      </c>
      <c r="CM213" s="41">
        <f>INDEX('2019'!$E$7:$HF$37,  MATCH(CB213, '2019'!$A$7:$A$37, 0), MATCH(CB186, '2019'!$E$4:$HF$4, 0) )</f>
        <v>78</v>
      </c>
      <c r="CO213" s="9">
        <f t="shared" ref="CO213:CP213" si="3521">CO31</f>
        <v>29</v>
      </c>
      <c r="CP213" s="18" t="str">
        <f t="shared" si="3521"/>
        <v>Morgan</v>
      </c>
      <c r="CQ213" s="41">
        <f>INDEX('2010'!$E$7:$HF$37,  MATCH(CO213, '2010'!$A$7:$A$37, 0), MATCH(CO186, '2010'!$E$4:$HF$4, 0) )</f>
        <v>26</v>
      </c>
      <c r="CR213" s="41">
        <f>INDEX('2011'!$E$7:$HF$37,  MATCH(CO213, '2011'!$A$7:$A$37, 0), MATCH(CO186, '2011'!$E$4:$HF$4, 0) )</f>
        <v>19</v>
      </c>
      <c r="CS213" s="41">
        <f>INDEX('2012'!$E$7:$HF$37,  MATCH(CO213, '2012'!$A$7:$A$37, 0), MATCH(CO186, '2012'!$E$4:$HF$4, 0) )</f>
        <v>17</v>
      </c>
      <c r="CT213" s="41">
        <f>INDEX('2013'!$E$7:$HF$37,  MATCH(CO213, '2013'!$A$7:$A$37, 0), MATCH(CO186, '2013'!$E$4:$HF$4, 0) )</f>
        <v>15</v>
      </c>
      <c r="CU213" s="41">
        <f>INDEX('2014'!$E$7:$HF$37,  MATCH(CO213, '2014'!$A$7:$A$37, 0), MATCH(CO186, '2014'!$E$4:$HF$4, 0) )</f>
        <v>7</v>
      </c>
      <c r="CV213" s="41">
        <f>INDEX('2015'!$E$7:$HF$37,  MATCH(CO213, '2015'!$A$7:$A$37, 0), MATCH(CO186, '2015'!$E$4:$HF$4, 0) )</f>
        <v>9</v>
      </c>
      <c r="CW213" s="41">
        <f>INDEX('2016'!$E$7:$HF$37,  MATCH(CO213, '2016'!$A$7:$A$37, 0), MATCH(CO186, '2016'!$E$4:$HF$4, 0) )</f>
        <v>36</v>
      </c>
      <c r="CX213" s="41">
        <f>INDEX('2017'!$E$7:$HF$37,  MATCH(CO213, '2017'!$A$7:$A$37, 0), MATCH(CO186, '2017'!$E$4:$HF$4, 0) )</f>
        <v>29</v>
      </c>
      <c r="CY213" s="41">
        <f>INDEX('2018'!$E$7:$HF$37,  MATCH(CO213, '2018'!$A$7:$A$37, 0), MATCH(CO186, '2018'!$E$4:$HF$4, 0) )</f>
        <v>44</v>
      </c>
      <c r="CZ213" s="41">
        <f>INDEX('2019'!$E$7:$HF$37,  MATCH(CO213, '2019'!$A$7:$A$37, 0), MATCH(CO186, '2019'!$E$4:$HF$4, 0) )</f>
        <v>41</v>
      </c>
      <c r="DB213" s="9">
        <f t="shared" ref="DB213:DC213" si="3522">DB31</f>
        <v>29</v>
      </c>
      <c r="DC213" s="18" t="str">
        <f t="shared" si="3522"/>
        <v>Morgan</v>
      </c>
      <c r="DD213" s="41">
        <f>INDEX('2010'!$E$7:$HF$37,  MATCH(DB213, '2010'!$A$7:$A$37, 0), MATCH(DB186, '2010'!$E$4:$HF$4, 0) )</f>
        <v>84</v>
      </c>
      <c r="DE213" s="41">
        <f>INDEX('2011'!$E$7:$HF$37,  MATCH(DB213, '2011'!$A$7:$A$37, 0), MATCH(DB186, '2011'!$E$4:$HF$4, 0) )</f>
        <v>104</v>
      </c>
      <c r="DF213" s="41">
        <f>INDEX('2012'!$E$7:$HF$37,  MATCH(DB213, '2012'!$A$7:$A$37, 0), MATCH(DB186, '2012'!$E$4:$HF$4, 0) )</f>
        <v>102</v>
      </c>
      <c r="DG213" s="41">
        <f>INDEX('2013'!$E$7:$HF$37,  MATCH(DB213, '2013'!$A$7:$A$37, 0), MATCH(DB186, '2013'!$E$4:$HF$4, 0) )</f>
        <v>87</v>
      </c>
      <c r="DH213" s="41">
        <f>INDEX('2014'!$E$7:$HF$37,  MATCH(DB213, '2014'!$A$7:$A$37, 0), MATCH(DB186, '2014'!$E$4:$HF$4, 0) )</f>
        <v>95</v>
      </c>
      <c r="DI213" s="41">
        <f>INDEX('2015'!$E$7:$HF$37,  MATCH(DB213, '2015'!$A$7:$A$37, 0), MATCH(DB186, '2015'!$E$4:$HF$4, 0) )</f>
        <v>103</v>
      </c>
      <c r="DJ213" s="41">
        <f>INDEX('2016'!$E$7:$HF$37,  MATCH(DB213, '2016'!$A$7:$A$37, 0), MATCH(DB186, '2016'!$E$4:$HF$4, 0) )</f>
        <v>99</v>
      </c>
      <c r="DK213" s="41">
        <f>INDEX('2017'!$E$7:$HF$37,  MATCH(DB213, '2017'!$A$7:$A$37, 0), MATCH(DB186, '2017'!$E$4:$HF$4, 0) )</f>
        <v>106</v>
      </c>
      <c r="DL213" s="41">
        <f>INDEX('2018'!$E$7:$HF$37,  MATCH(DB213, '2018'!$A$7:$A$37, 0), MATCH(DB186, '2018'!$E$4:$HF$4, 0) )</f>
        <v>101</v>
      </c>
      <c r="DM213" s="41">
        <f>INDEX('2019'!$E$7:$HF$37,  MATCH(DB213, '2019'!$A$7:$A$37, 0), MATCH(DB186, '2019'!$E$4:$HF$4, 0) )</f>
        <v>89</v>
      </c>
      <c r="DO213" s="9">
        <f t="shared" ref="DO213:DP213" si="3523">DO31</f>
        <v>29</v>
      </c>
      <c r="DP213" s="18" t="str">
        <f t="shared" si="3523"/>
        <v>Morgan</v>
      </c>
      <c r="DQ213" s="41">
        <f>INDEX('2010'!$E$7:$HF$37,  MATCH(DO213, '2010'!$A$7:$A$37, 0), MATCH(DO186, '2010'!$E$4:$HF$4, 0) )</f>
        <v>78</v>
      </c>
      <c r="DR213" s="41">
        <f>INDEX('2011'!$E$7:$HF$37,  MATCH(DO213, '2011'!$A$7:$A$37, 0), MATCH(DO186, '2011'!$E$4:$HF$4, 0) )</f>
        <v>78</v>
      </c>
      <c r="DS213" s="41">
        <f>INDEX('2012'!$E$7:$HF$37,  MATCH(DO213, '2012'!$A$7:$A$37, 0), MATCH(DO186, '2012'!$E$4:$HF$4, 0) )</f>
        <v>106</v>
      </c>
      <c r="DT213" s="41">
        <f>INDEX('2013'!$E$7:$HF$37,  MATCH(DO213, '2013'!$A$7:$A$37, 0), MATCH(DO186, '2013'!$E$4:$HF$4, 0) )</f>
        <v>117</v>
      </c>
      <c r="DU213" s="41">
        <f>INDEX('2014'!$E$7:$HF$37,  MATCH(DO213, '2014'!$A$7:$A$37, 0), MATCH(DO186, '2014'!$E$4:$HF$4, 0) )</f>
        <v>111</v>
      </c>
      <c r="DV213" s="41">
        <f>INDEX('2015'!$E$7:$HF$37,  MATCH(DO213, '2015'!$A$7:$A$37, 0), MATCH(DO186, '2015'!$E$4:$HF$4, 0) )</f>
        <v>105</v>
      </c>
      <c r="DW213" s="41">
        <f>INDEX('2016'!$E$7:$HF$37,  MATCH(DO213, '2016'!$A$7:$A$37, 0), MATCH(DO186, '2016'!$E$4:$HF$4, 0) )</f>
        <v>136</v>
      </c>
      <c r="DX213" s="41">
        <f>INDEX('2017'!$E$7:$HF$37,  MATCH(DO213, '2017'!$A$7:$A$37, 0), MATCH(DO186, '2017'!$E$4:$HF$4, 0) )</f>
        <v>152</v>
      </c>
      <c r="DY213" s="41">
        <f>INDEX('2018'!$E$7:$HF$37,  MATCH(DO213, '2018'!$A$7:$A$37, 0), MATCH(DO186, '2018'!$E$4:$HF$4, 0) )</f>
        <v>148</v>
      </c>
      <c r="DZ213" s="41">
        <f>INDEX('2019'!$E$7:$HF$37,  MATCH(DO213, '2019'!$A$7:$A$37, 0), MATCH(DO186, '2019'!$E$4:$HF$4, 0) )</f>
        <v>123</v>
      </c>
      <c r="EB213" s="9">
        <f t="shared" ref="EB213:EC213" si="3524">EB31</f>
        <v>29</v>
      </c>
      <c r="EC213" s="18" t="str">
        <f t="shared" si="3524"/>
        <v>Morgan</v>
      </c>
      <c r="ED213" s="41">
        <f>INDEX('2010'!$E$7:$HF$37,  MATCH(EB213, '2010'!$A$7:$A$37, 0), MATCH(EB186, '2010'!$E$4:$HF$4, 0) )</f>
        <v>138</v>
      </c>
      <c r="EE213" s="41">
        <f>INDEX('2011'!$E$7:$HF$37,  MATCH(EB213, '2011'!$A$7:$A$37, 0), MATCH(EB186, '2011'!$E$4:$HF$4, 0) )</f>
        <v>131</v>
      </c>
      <c r="EF213" s="41">
        <f>INDEX('2012'!$E$7:$HF$37,  MATCH(EB213, '2012'!$A$7:$A$37, 0), MATCH(EB186, '2012'!$E$4:$HF$4, 0) )</f>
        <v>143</v>
      </c>
      <c r="EG213" s="41">
        <f>INDEX('2013'!$E$7:$HF$37,  MATCH(EB213, '2013'!$A$7:$A$37, 0), MATCH(EB186, '2013'!$E$4:$HF$4, 0) )</f>
        <v>155</v>
      </c>
      <c r="EH213" s="41">
        <f>INDEX('2014'!$E$7:$HF$37,  MATCH(EB213, '2014'!$A$7:$A$37, 0), MATCH(EB186, '2014'!$E$4:$HF$4, 0) )</f>
        <v>137</v>
      </c>
      <c r="EI213" s="41">
        <f>INDEX('2015'!$E$7:$HF$37,  MATCH(EB213, '2015'!$A$7:$A$37, 0), MATCH(EB186, '2015'!$E$4:$HF$4, 0) )</f>
        <v>129</v>
      </c>
      <c r="EJ213" s="41">
        <f>INDEX('2016'!$E$7:$HF$37,  MATCH(EB213, '2016'!$A$7:$A$37, 0), MATCH(EB186, '2016'!$E$4:$HF$4, 0) )</f>
        <v>135</v>
      </c>
      <c r="EK213" s="41">
        <f>INDEX('2017'!$E$7:$HF$37,  MATCH(EB213, '2017'!$A$7:$A$37, 0), MATCH(EB186, '2017'!$E$4:$HF$4, 0) )</f>
        <v>160</v>
      </c>
      <c r="EL213" s="41">
        <f>INDEX('2018'!$E$7:$HF$37,  MATCH(EB213, '2018'!$A$7:$A$37, 0), MATCH(EB186, '2018'!$E$4:$HF$4, 0) )</f>
        <v>156</v>
      </c>
      <c r="EM213" s="41">
        <f>INDEX('2019'!$E$7:$HF$37,  MATCH(EB213, '2019'!$A$7:$A$37, 0), MATCH(EB186, '2019'!$E$4:$HF$4, 0) )</f>
        <v>174</v>
      </c>
      <c r="EO213" s="9">
        <f t="shared" ref="EO213:EP213" si="3525">EO31</f>
        <v>29</v>
      </c>
      <c r="EP213" s="18" t="str">
        <f t="shared" si="3525"/>
        <v>Morgan</v>
      </c>
      <c r="EQ213" s="41">
        <f>INDEX('2010'!$E$7:$HF$37,  MATCH(EO213, '2010'!$A$7:$A$37, 0), MATCH(EO186, '2010'!$E$4:$HF$4, 0) )</f>
        <v>77</v>
      </c>
      <c r="ER213" s="41">
        <f>INDEX('2011'!$E$7:$HF$37,  MATCH(EO213, '2011'!$A$7:$A$37, 0), MATCH(EO186, '2011'!$E$4:$HF$4, 0) )</f>
        <v>81</v>
      </c>
      <c r="ES213" s="41">
        <f>INDEX('2012'!$E$7:$HF$37,  MATCH(EO213, '2012'!$A$7:$A$37, 0), MATCH(EO186, '2012'!$E$4:$HF$4, 0) )</f>
        <v>85</v>
      </c>
      <c r="ET213" s="41">
        <f>INDEX('2013'!$E$7:$HF$37,  MATCH(EO213, '2013'!$A$7:$A$37, 0), MATCH(EO186, '2013'!$E$4:$HF$4, 0) )</f>
        <v>62</v>
      </c>
      <c r="EU213" s="41">
        <f>INDEX('2014'!$E$7:$HF$37,  MATCH(EO213, '2014'!$A$7:$A$37, 0), MATCH(EO186, '2014'!$E$4:$HF$4, 0) )</f>
        <v>68</v>
      </c>
      <c r="EV213" s="41">
        <f>INDEX('2015'!$E$7:$HF$37,  MATCH(EO213, '2015'!$A$7:$A$37, 0), MATCH(EO186, '2015'!$E$4:$HF$4, 0) )</f>
        <v>59</v>
      </c>
      <c r="EW213" s="41">
        <f>INDEX('2016'!$E$7:$HF$37,  MATCH(EO213, '2016'!$A$7:$A$37, 0), MATCH(EO186, '2016'!$E$4:$HF$4, 0) )</f>
        <v>67</v>
      </c>
      <c r="EX213" s="41">
        <f>INDEX('2017'!$E$7:$HF$37,  MATCH(EO213, '2017'!$A$7:$A$37, 0), MATCH(EO186, '2017'!$E$4:$HF$4, 0) )</f>
        <v>86</v>
      </c>
      <c r="EY213" s="41">
        <f>INDEX('2018'!$E$7:$HF$37,  MATCH(EO213, '2018'!$A$7:$A$37, 0), MATCH(EO186, '2018'!$E$4:$HF$4, 0) )</f>
        <v>113</v>
      </c>
      <c r="EZ213" s="41">
        <f>INDEX('2019'!$E$7:$HF$37,  MATCH(EO213, '2019'!$A$7:$A$37, 0), MATCH(EO186, '2019'!$E$4:$HF$4, 0) )</f>
        <v>107</v>
      </c>
      <c r="FB213" s="9">
        <f t="shared" ref="FB213:FC213" si="3526">FB31</f>
        <v>29</v>
      </c>
      <c r="FC213" s="18" t="str">
        <f t="shared" si="3526"/>
        <v>Morgan</v>
      </c>
      <c r="FD213" s="41">
        <f>INDEX('2010'!$E$7:$HF$37,  MATCH(FB213, '2010'!$A$7:$A$37, 0), MATCH(FB186, '2010'!$E$4:$HF$4, 0) )</f>
        <v>49</v>
      </c>
      <c r="FE213" s="41">
        <f>INDEX('2011'!$E$7:$HF$37,  MATCH(FB213, '2011'!$A$7:$A$37, 0), MATCH(FB186, '2011'!$E$4:$HF$4, 0) )</f>
        <v>78</v>
      </c>
      <c r="FF213" s="41">
        <f>INDEX('2012'!$E$7:$HF$37,  MATCH(FB213, '2012'!$A$7:$A$37, 0), MATCH(FB186, '2012'!$E$4:$HF$4, 0) )</f>
        <v>90</v>
      </c>
      <c r="FG213" s="41">
        <f>INDEX('2013'!$E$7:$HF$37,  MATCH(FB213, '2013'!$A$7:$A$37, 0), MATCH(FB186, '2013'!$E$4:$HF$4, 0) )</f>
        <v>84</v>
      </c>
      <c r="FH213" s="41">
        <f>INDEX('2014'!$E$7:$HF$37,  MATCH(FB213, '2014'!$A$7:$A$37, 0), MATCH(FB186, '2014'!$E$4:$HF$4, 0) )</f>
        <v>103</v>
      </c>
      <c r="FI213" s="41">
        <f>INDEX('2015'!$E$7:$HF$37,  MATCH(FB213, '2015'!$A$7:$A$37, 0), MATCH(FB186, '2015'!$E$4:$HF$4, 0) )</f>
        <v>88</v>
      </c>
      <c r="FJ213" s="41">
        <f>INDEX('2016'!$E$7:$HF$37,  MATCH(FB213, '2016'!$A$7:$A$37, 0), MATCH(FB186, '2016'!$E$4:$HF$4, 0) )</f>
        <v>90</v>
      </c>
      <c r="FK213" s="41">
        <f>INDEX('2017'!$E$7:$HF$37,  MATCH(FB213, '2017'!$A$7:$A$37, 0), MATCH(FB186, '2017'!$E$4:$HF$4, 0) )</f>
        <v>90</v>
      </c>
      <c r="FL213" s="41">
        <f>INDEX('2018'!$E$7:$HF$37,  MATCH(FB213, '2018'!$A$7:$A$37, 0), MATCH(FB186, '2018'!$E$4:$HF$4, 0) )</f>
        <v>71</v>
      </c>
      <c r="FM213" s="41">
        <f>INDEX('2019'!$E$7:$HF$37,  MATCH(FB213, '2019'!$A$7:$A$37, 0), MATCH(FB186, '2019'!$E$4:$HF$4, 0) )</f>
        <v>95</v>
      </c>
      <c r="FO213" s="9">
        <f t="shared" ref="FO213:FP213" si="3527">FO31</f>
        <v>29</v>
      </c>
      <c r="FP213" s="18" t="str">
        <f t="shared" si="3527"/>
        <v>Morgan</v>
      </c>
      <c r="FQ213" s="41">
        <f>INDEX('2010'!$E$7:$HF$37,  MATCH(FO213, '2010'!$A$7:$A$37, 0), MATCH(FO186, '2010'!$E$4:$HF$4, 0) )</f>
        <v>109</v>
      </c>
      <c r="FR213" s="41">
        <f>INDEX('2011'!$E$7:$HF$37,  MATCH(FO213, '2011'!$A$7:$A$37, 0), MATCH(FO186, '2011'!$E$4:$HF$4, 0) )</f>
        <v>111</v>
      </c>
      <c r="FS213" s="41">
        <f>INDEX('2012'!$E$7:$HF$37,  MATCH(FO213, '2012'!$A$7:$A$37, 0), MATCH(FO186, '2012'!$E$4:$HF$4, 0) )</f>
        <v>93</v>
      </c>
      <c r="FT213" s="41">
        <f>INDEX('2013'!$E$7:$HF$37,  MATCH(FO213, '2013'!$A$7:$A$37, 0), MATCH(FO186, '2013'!$E$4:$HF$4, 0) )</f>
        <v>107</v>
      </c>
      <c r="FU213" s="41">
        <f>INDEX('2014'!$E$7:$HF$37,  MATCH(FO213, '2014'!$A$7:$A$37, 0), MATCH(FO186, '2014'!$E$4:$HF$4, 0) )</f>
        <v>112</v>
      </c>
      <c r="FV213" s="41">
        <f>INDEX('2015'!$E$7:$HF$37,  MATCH(FO213, '2015'!$A$7:$A$37, 0), MATCH(FO186, '2015'!$E$4:$HF$4, 0) )</f>
        <v>106</v>
      </c>
      <c r="FW213" s="41">
        <f>INDEX('2016'!$E$7:$HF$37,  MATCH(FO213, '2016'!$A$7:$A$37, 0), MATCH(FO186, '2016'!$E$4:$HF$4, 0) )</f>
        <v>118</v>
      </c>
      <c r="FX213" s="41">
        <f>INDEX('2017'!$E$7:$HF$37,  MATCH(FO213, '2017'!$A$7:$A$37, 0), MATCH(FO186, '2017'!$E$4:$HF$4, 0) )</f>
        <v>133</v>
      </c>
      <c r="FY213" s="41">
        <f>INDEX('2018'!$E$7:$HF$37,  MATCH(FO213, '2018'!$A$7:$A$37, 0), MATCH(FO186, '2018'!$E$4:$HF$4, 0) )</f>
        <v>130</v>
      </c>
      <c r="FZ213" s="41">
        <f>INDEX('2019'!$E$7:$HF$37,  MATCH(FO213, '2019'!$A$7:$A$37, 0), MATCH(FO186, '2019'!$E$4:$HF$4, 0) )</f>
        <v>89</v>
      </c>
      <c r="GB213" s="9">
        <f t="shared" ref="GB213:GC213" si="3528">GB31</f>
        <v>29</v>
      </c>
      <c r="GC213" s="18" t="str">
        <f t="shared" si="3528"/>
        <v>Morgan</v>
      </c>
      <c r="GD213" s="41">
        <f>INDEX('2010'!$E$7:$HF$37,  MATCH(GB213, '2010'!$A$7:$A$37, 0), MATCH(GB186, '2010'!$E$4:$HF$4, 0) )</f>
        <v>21</v>
      </c>
      <c r="GE213" s="41">
        <f>INDEX('2011'!$E$7:$HF$37,  MATCH(GB213, '2011'!$A$7:$A$37, 0), MATCH(GB186, '2011'!$E$4:$HF$4, 0) )</f>
        <v>55</v>
      </c>
      <c r="GF213" s="41">
        <f>INDEX('2012'!$E$7:$HF$37,  MATCH(GB213, '2012'!$A$7:$A$37, 0), MATCH(GB186, '2012'!$E$4:$HF$4, 0) )</f>
        <v>41</v>
      </c>
      <c r="GG213" s="41">
        <f>INDEX('2013'!$E$7:$HF$37,  MATCH(GB213, '2013'!$A$7:$A$37, 0), MATCH(GB186, '2013'!$E$4:$HF$4, 0) )</f>
        <v>53</v>
      </c>
      <c r="GH213" s="41">
        <f>INDEX('2014'!$E$7:$HF$37,  MATCH(GB213, '2014'!$A$7:$A$37, 0), MATCH(GB186, '2014'!$E$4:$HF$4, 0) )</f>
        <v>54</v>
      </c>
      <c r="GI213" s="41">
        <f>INDEX('2015'!$E$7:$HF$37,  MATCH(GB213, '2015'!$A$7:$A$37, 0), MATCH(GB186, '2015'!$E$4:$HF$4, 0) )</f>
        <v>43</v>
      </c>
      <c r="GJ213" s="41">
        <f>INDEX('2016'!$E$7:$HF$37,  MATCH(GB213, '2016'!$A$7:$A$37, 0), MATCH(GB186, '2016'!$E$4:$HF$4, 0) )</f>
        <v>17</v>
      </c>
      <c r="GK213" s="41">
        <f>INDEX('2017'!$E$7:$HF$37,  MATCH(GB213, '2017'!$A$7:$A$37, 0), MATCH(GB186, '2017'!$E$4:$HF$4, 0) )</f>
        <v>18</v>
      </c>
      <c r="GL213" s="41">
        <f>INDEX('2018'!$E$7:$HF$37,  MATCH(GB213, '2018'!$A$7:$A$37, 0), MATCH(GB186, '2018'!$E$4:$HF$4, 0) )</f>
        <v>18</v>
      </c>
      <c r="GM213" s="41">
        <f>INDEX('2019'!$E$7:$HF$37,  MATCH(GB213, '2019'!$A$7:$A$37, 0), MATCH(GB186, '2019'!$E$4:$HF$4, 0) )</f>
        <v>18</v>
      </c>
    </row>
    <row r="214" spans="2:195" x14ac:dyDescent="0.25">
      <c r="B214" s="9">
        <f t="shared" ref="B214:C214" si="3529">B32</f>
        <v>31</v>
      </c>
      <c r="C214" s="18" t="str">
        <f t="shared" si="3529"/>
        <v>Piute</v>
      </c>
      <c r="D214" s="41">
        <f>INDEX('2010'!$E$7:$HF$37,  MATCH(B214, '2010'!$A$7:$A$37, 0), MATCH(B186, '2010'!$E$4:$HF$4, 0) )</f>
        <v>99</v>
      </c>
      <c r="E214" s="41">
        <f>INDEX('2011'!$E$7:$HF$37,  MATCH(B214, '2011'!$A$7:$A$37, 0), MATCH(B186, '2011'!$E$4:$HF$4, 0) )</f>
        <v>88</v>
      </c>
      <c r="F214" s="41">
        <f>INDEX('2012'!$E$7:$HF$37,  MATCH(B214, '2012'!$A$7:$A$37, 0), MATCH(B186, '2012'!$E$4:$HF$4, 0) )</f>
        <v>53</v>
      </c>
      <c r="G214" s="41">
        <f>INDEX('2013'!$E$7:$HF$37,  MATCH(B214, '2013'!$A$7:$A$37, 0), MATCH(B186, '2013'!$E$4:$HF$4, 0) )</f>
        <v>74</v>
      </c>
      <c r="H214" s="41">
        <f>INDEX('2014'!$E$7:$HF$37,  MATCH(B214, '2014'!$A$7:$A$37, 0), MATCH(B186, '2014'!$E$4:$HF$4, 0) )</f>
        <v>97</v>
      </c>
      <c r="I214" s="41">
        <f>INDEX('2015'!$E$7:$HF$37,  MATCH(B214, '2015'!$A$7:$A$37, 0), MATCH(B186, '2015'!$E$4:$HF$4, 0) )</f>
        <v>84</v>
      </c>
      <c r="J214" s="41">
        <f>INDEX('2016'!$E$7:$HF$37,  MATCH(B214, '2016'!$A$7:$A$37, 0), MATCH(B186, '2016'!$E$4:$HF$4, 0) )</f>
        <v>74</v>
      </c>
      <c r="K214" s="41">
        <f>INDEX('2017'!$E$7:$HF$37,  MATCH(B214, '2017'!$A$7:$A$37, 0), MATCH(B186, '2017'!$E$4:$HF$4, 0) )</f>
        <v>78</v>
      </c>
      <c r="L214" s="41">
        <f>INDEX('2018'!$E$7:$HF$37,  MATCH(B214, '2018'!$A$7:$A$37, 0), MATCH(B186, '2018'!$E$4:$HF$4, 0) )</f>
        <v>111</v>
      </c>
      <c r="M214" s="41">
        <f>INDEX('2019'!$E$7:$HF$37,  MATCH(B214, '2019'!$A$7:$A$37, 0), MATCH(B186, '2019'!$E$4:$HF$4, 0) )</f>
        <v>96</v>
      </c>
      <c r="O214" s="9">
        <f t="shared" ref="O214:P214" si="3530">O32</f>
        <v>31</v>
      </c>
      <c r="P214" s="18" t="str">
        <f t="shared" si="3530"/>
        <v>Piute</v>
      </c>
      <c r="Q214" s="41">
        <f>INDEX('2010'!$E$7:$HF$37,  MATCH(O214, '2010'!$A$7:$A$37, 0), MATCH(O186, '2010'!$E$4:$HF$4, 0) )</f>
        <v>22</v>
      </c>
      <c r="R214" s="41">
        <f>INDEX('2011'!$E$7:$HF$37,  MATCH(O214, '2011'!$A$7:$A$37, 0), MATCH(O186, '2011'!$E$4:$HF$4, 0) )</f>
        <v>25</v>
      </c>
      <c r="S214" s="41">
        <f>INDEX('2012'!$E$7:$HF$37,  MATCH(O214, '2012'!$A$7:$A$37, 0), MATCH(O186, '2012'!$E$4:$HF$4, 0) )</f>
        <v>23</v>
      </c>
      <c r="T214" s="41">
        <f>INDEX('2013'!$E$7:$HF$37,  MATCH(O214, '2013'!$A$7:$A$37, 0), MATCH(O186, '2013'!$E$4:$HF$4, 0) )</f>
        <v>21</v>
      </c>
      <c r="U214" s="41">
        <f>INDEX('2014'!$E$7:$HF$37,  MATCH(O214, '2014'!$A$7:$A$37, 0), MATCH(O186, '2014'!$E$4:$HF$4, 0) )</f>
        <v>24</v>
      </c>
      <c r="V214" s="41">
        <f>INDEX('2015'!$E$7:$HF$37,  MATCH(O214, '2015'!$A$7:$A$37, 0), MATCH(O186, '2015'!$E$4:$HF$4, 0) )</f>
        <v>25</v>
      </c>
      <c r="W214" s="41">
        <f>INDEX('2016'!$E$7:$HF$37,  MATCH(O214, '2016'!$A$7:$A$37, 0), MATCH(O186, '2016'!$E$4:$HF$4, 0) )</f>
        <v>19</v>
      </c>
      <c r="X214" s="41">
        <f>INDEX('2017'!$E$7:$HF$37,  MATCH(O214, '2017'!$A$7:$A$37, 0), MATCH(O186, '2017'!$E$4:$HF$4, 0) )</f>
        <v>23</v>
      </c>
      <c r="Y214" s="41">
        <f>INDEX('2018'!$E$7:$HF$37,  MATCH(O214, '2018'!$A$7:$A$37, 0), MATCH(O186, '2018'!$E$4:$HF$4, 0) )</f>
        <v>37</v>
      </c>
      <c r="Z214" s="41">
        <f>INDEX('2019'!$E$7:$HF$37,  MATCH(O214, '2019'!$A$7:$A$37, 0), MATCH(O186, '2019'!$E$4:$HF$4, 0) )</f>
        <v>29</v>
      </c>
      <c r="AB214" s="9">
        <f t="shared" ref="AB214:AC214" si="3531">AB32</f>
        <v>31</v>
      </c>
      <c r="AC214" s="18" t="str">
        <f t="shared" si="3531"/>
        <v>Piute</v>
      </c>
      <c r="AD214" s="41">
        <f>INDEX('2010'!$E$7:$HF$37,  MATCH(AB214, '2010'!$A$7:$A$37, 0), MATCH(AB186, '2010'!$E$4:$HF$4, 0) )</f>
        <v>20</v>
      </c>
      <c r="AE214" s="41">
        <f>INDEX('2011'!$E$7:$HF$37,  MATCH(AB214, '2011'!$A$7:$A$37, 0), MATCH(AB186, '2011'!$E$4:$HF$4, 0) )</f>
        <v>17</v>
      </c>
      <c r="AF214" s="41">
        <f>INDEX('2012'!$E$7:$HF$37,  MATCH(AB214, '2012'!$A$7:$A$37, 0), MATCH(AB186, '2012'!$E$4:$HF$4, 0) )</f>
        <v>18</v>
      </c>
      <c r="AG214" s="41">
        <f>INDEX('2013'!$E$7:$HF$37,  MATCH(AB214, '2013'!$A$7:$A$37, 0), MATCH(AB186, '2013'!$E$4:$HF$4, 0) )</f>
        <v>15</v>
      </c>
      <c r="AH214" s="41">
        <f>INDEX('2014'!$E$7:$HF$37,  MATCH(AB214, '2014'!$A$7:$A$37, 0), MATCH(AB186, '2014'!$E$4:$HF$4, 0) )</f>
        <v>16</v>
      </c>
      <c r="AI214" s="41">
        <f>INDEX('2015'!$E$7:$HF$37,  MATCH(AB214, '2015'!$A$7:$A$37, 0), MATCH(AB186, '2015'!$E$4:$HF$4, 0) )</f>
        <v>18</v>
      </c>
      <c r="AJ214" s="41">
        <f>INDEX('2016'!$E$7:$HF$37,  MATCH(AB214, '2016'!$A$7:$A$37, 0), MATCH(AB186, '2016'!$E$4:$HF$4, 0) )</f>
        <v>20</v>
      </c>
      <c r="AK214" s="41">
        <f>INDEX('2017'!$E$7:$HF$37,  MATCH(AB214, '2017'!$A$7:$A$37, 0), MATCH(AB186, '2017'!$E$4:$HF$4, 0) )</f>
        <v>17</v>
      </c>
      <c r="AL214" s="41">
        <f>INDEX('2018'!$E$7:$HF$37,  MATCH(AB214, '2018'!$A$7:$A$37, 0), MATCH(AB186, '2018'!$E$4:$HF$4, 0) )</f>
        <v>42</v>
      </c>
      <c r="AM214" s="41">
        <f>INDEX('2019'!$E$7:$HF$37,  MATCH(AB214, '2019'!$A$7:$A$37, 0), MATCH(AB186, '2019'!$E$4:$HF$4, 0) )</f>
        <v>36</v>
      </c>
      <c r="AO214" s="9">
        <f t="shared" ref="AO214:AP214" si="3532">AO32</f>
        <v>31</v>
      </c>
      <c r="AP214" s="18" t="str">
        <f t="shared" si="3532"/>
        <v>Piute</v>
      </c>
      <c r="AQ214" s="41">
        <f>INDEX('2010'!$E$7:$HF$37,  MATCH(AO214, '2010'!$A$7:$A$37, 0), MATCH(AO186, '2010'!$E$4:$HF$4, 0) )</f>
        <v>19</v>
      </c>
      <c r="AR214" s="41">
        <f>INDEX('2011'!$E$7:$HF$37,  MATCH(AO214, '2011'!$A$7:$A$37, 0), MATCH(AO186, '2011'!$E$4:$HF$4, 0) )</f>
        <v>10</v>
      </c>
      <c r="AS214" s="41">
        <f>INDEX('2012'!$E$7:$HF$37,  MATCH(AO214, '2012'!$A$7:$A$37, 0), MATCH(AO186, '2012'!$E$4:$HF$4, 0) )</f>
        <v>7</v>
      </c>
      <c r="AT214" s="41">
        <f>INDEX('2013'!$E$7:$HF$37,  MATCH(AO214, '2013'!$A$7:$A$37, 0), MATCH(AO186, '2013'!$E$4:$HF$4, 0) )</f>
        <v>20</v>
      </c>
      <c r="AU214" s="41">
        <f>INDEX('2014'!$E$7:$HF$37,  MATCH(AO214, '2014'!$A$7:$A$37, 0), MATCH(AO186, '2014'!$E$4:$HF$4, 0) )</f>
        <v>32</v>
      </c>
      <c r="AV214" s="41">
        <f>INDEX('2015'!$E$7:$HF$37,  MATCH(AO214, '2015'!$A$7:$A$37, 0), MATCH(AO186, '2015'!$E$4:$HF$4, 0) )</f>
        <v>30</v>
      </c>
      <c r="AW214" s="41">
        <f>INDEX('2016'!$E$7:$HF$37,  MATCH(AO214, '2016'!$A$7:$A$37, 0), MATCH(AO186, '2016'!$E$4:$HF$4, 0) )</f>
        <v>40</v>
      </c>
      <c r="AX214" s="41">
        <f>INDEX('2017'!$E$7:$HF$37,  MATCH(AO214, '2017'!$A$7:$A$37, 0), MATCH(AO186, '2017'!$E$4:$HF$4, 0) )</f>
        <v>40</v>
      </c>
      <c r="AY214" s="41">
        <f>INDEX('2018'!$E$7:$HF$37,  MATCH(AO214, '2018'!$A$7:$A$37, 0), MATCH(AO186, '2018'!$E$4:$HF$4, 0) )</f>
        <v>12</v>
      </c>
      <c r="AZ214" s="41">
        <f>INDEX('2019'!$E$7:$HF$37,  MATCH(AO214, '2019'!$A$7:$A$37, 0), MATCH(AO186, '2019'!$E$4:$HF$4, 0) )</f>
        <v>14</v>
      </c>
      <c r="BB214" s="9">
        <f t="shared" ref="BB214:BC214" si="3533">BB32</f>
        <v>31</v>
      </c>
      <c r="BC214" s="18" t="str">
        <f t="shared" si="3533"/>
        <v>Piute</v>
      </c>
      <c r="BD214" s="41">
        <f>INDEX('2010'!$E$7:$HF$37,  MATCH(BB214, '2010'!$A$7:$A$37, 0), MATCH(BB186, '2010'!$E$4:$HF$4, 0) )</f>
        <v>8</v>
      </c>
      <c r="BE214" s="41">
        <f>INDEX('2011'!$E$7:$HF$37,  MATCH(BB214, '2011'!$A$7:$A$37, 0), MATCH(BB186, '2011'!$E$4:$HF$4, 0) )</f>
        <v>12</v>
      </c>
      <c r="BF214" s="41">
        <f>INDEX('2012'!$E$7:$HF$37,  MATCH(BB214, '2012'!$A$7:$A$37, 0), MATCH(BB186, '2012'!$E$4:$HF$4, 0) )</f>
        <v>7</v>
      </c>
      <c r="BG214" s="41">
        <f>INDEX('2013'!$E$7:$HF$37,  MATCH(BB214, '2013'!$A$7:$A$37, 0), MATCH(BB186, '2013'!$E$4:$HF$4, 0) )</f>
        <v>11</v>
      </c>
      <c r="BH214" s="41">
        <f>INDEX('2014'!$E$7:$HF$37,  MATCH(BB214, '2014'!$A$7:$A$37, 0), MATCH(BB186, '2014'!$E$4:$HF$4, 0) )</f>
        <v>4</v>
      </c>
      <c r="BI214" s="41">
        <f>INDEX('2015'!$E$7:$HF$37,  MATCH(BB214, '2015'!$A$7:$A$37, 0), MATCH(BB186, '2015'!$E$4:$HF$4, 0) )</f>
        <v>3</v>
      </c>
      <c r="BJ214" s="41">
        <f>INDEX('2016'!$E$7:$HF$37,  MATCH(BB214, '2016'!$A$7:$A$37, 0), MATCH(BB186, '2016'!$E$4:$HF$4, 0) )</f>
        <v>3</v>
      </c>
      <c r="BK214" s="41">
        <f>INDEX('2017'!$E$7:$HF$37,  MATCH(BB214, '2017'!$A$7:$A$37, 0), MATCH(BB186, '2017'!$E$4:$HF$4, 0) )</f>
        <v>4</v>
      </c>
      <c r="BL214" s="41">
        <f>INDEX('2018'!$E$7:$HF$37,  MATCH(BB214, '2018'!$A$7:$A$37, 0), MATCH(BB186, '2018'!$E$4:$HF$4, 0) )</f>
        <v>4</v>
      </c>
      <c r="BM214" s="41">
        <f>INDEX('2019'!$E$7:$HF$37,  MATCH(BB214, '2019'!$A$7:$A$37, 0), MATCH(BB186, '2019'!$E$4:$HF$4, 0) )</f>
        <v>10</v>
      </c>
      <c r="BO214" s="9">
        <f t="shared" ref="BO214:BP214" si="3534">BO32</f>
        <v>31</v>
      </c>
      <c r="BP214" s="18" t="str">
        <f t="shared" si="3534"/>
        <v>Piute</v>
      </c>
      <c r="BQ214" s="41">
        <f>INDEX('2010'!$E$7:$HF$37,  MATCH(BO214, '2010'!$A$7:$A$37, 0), MATCH(BO186, '2010'!$E$4:$HF$4, 0) )</f>
        <v>26</v>
      </c>
      <c r="BR214" s="41">
        <f>INDEX('2011'!$E$7:$HF$37,  MATCH(BO214, '2011'!$A$7:$A$37, 0), MATCH(BO186, '2011'!$E$4:$HF$4, 0) )</f>
        <v>33</v>
      </c>
      <c r="BS214" s="41">
        <f>INDEX('2012'!$E$7:$HF$37,  MATCH(BO214, '2012'!$A$7:$A$37, 0), MATCH(BO186, '2012'!$E$4:$HF$4, 0) )</f>
        <v>26</v>
      </c>
      <c r="BT214" s="41">
        <f>INDEX('2013'!$E$7:$HF$37,  MATCH(BO214, '2013'!$A$7:$A$37, 0), MATCH(BO186, '2013'!$E$4:$HF$4, 0) )</f>
        <v>30</v>
      </c>
      <c r="BU214" s="41">
        <f>INDEX('2014'!$E$7:$HF$37,  MATCH(BO214, '2014'!$A$7:$A$37, 0), MATCH(BO186, '2014'!$E$4:$HF$4, 0) )</f>
        <v>51</v>
      </c>
      <c r="BV214" s="41">
        <f>INDEX('2015'!$E$7:$HF$37,  MATCH(BO214, '2015'!$A$7:$A$37, 0), MATCH(BO186, '2015'!$E$4:$HF$4, 0) )</f>
        <v>47</v>
      </c>
      <c r="BW214" s="41">
        <f>INDEX('2016'!$E$7:$HF$37,  MATCH(BO214, '2016'!$A$7:$A$37, 0), MATCH(BO186, '2016'!$E$4:$HF$4, 0) )</f>
        <v>46</v>
      </c>
      <c r="BX214" s="41">
        <f>INDEX('2017'!$E$7:$HF$37,  MATCH(BO214, '2017'!$A$7:$A$37, 0), MATCH(BO186, '2017'!$E$4:$HF$4, 0) )</f>
        <v>67</v>
      </c>
      <c r="BY214" s="41">
        <f>INDEX('2018'!$E$7:$HF$37,  MATCH(BO214, '2018'!$A$7:$A$37, 0), MATCH(BO186, '2018'!$E$4:$HF$4, 0) )</f>
        <v>83</v>
      </c>
      <c r="BZ214" s="41">
        <f>INDEX('2019'!$E$7:$HF$37,  MATCH(BO214, '2019'!$A$7:$A$37, 0), MATCH(BO186, '2019'!$E$4:$HF$4, 0) )</f>
        <v>66</v>
      </c>
      <c r="CB214" s="9">
        <f t="shared" ref="CB214:CC214" si="3535">CB32</f>
        <v>31</v>
      </c>
      <c r="CC214" s="18" t="str">
        <f t="shared" si="3535"/>
        <v>Piute</v>
      </c>
      <c r="CD214" s="41">
        <f>INDEX('2010'!$E$7:$HF$37,  MATCH(CB214, '2010'!$A$7:$A$37, 0), MATCH(CB186, '2010'!$E$4:$HF$4, 0) )</f>
        <v>26</v>
      </c>
      <c r="CE214" s="41">
        <f>INDEX('2011'!$E$7:$HF$37,  MATCH(CB214, '2011'!$A$7:$A$37, 0), MATCH(CB186, '2011'!$E$4:$HF$4, 0) )</f>
        <v>28</v>
      </c>
      <c r="CF214" s="41">
        <f>INDEX('2012'!$E$7:$HF$37,  MATCH(CB214, '2012'!$A$7:$A$37, 0), MATCH(CB186, '2012'!$E$4:$HF$4, 0) )</f>
        <v>17</v>
      </c>
      <c r="CG214" s="41">
        <f>INDEX('2013'!$E$7:$HF$37,  MATCH(CB214, '2013'!$A$7:$A$37, 0), MATCH(CB186, '2013'!$E$4:$HF$4, 0) )</f>
        <v>20</v>
      </c>
      <c r="CH214" s="41">
        <f>INDEX('2014'!$E$7:$HF$37,  MATCH(CB214, '2014'!$A$7:$A$37, 0), MATCH(CB186, '2014'!$E$4:$HF$4, 0) )</f>
        <v>19</v>
      </c>
      <c r="CI214" s="41">
        <f>INDEX('2015'!$E$7:$HF$37,  MATCH(CB214, '2015'!$A$7:$A$37, 0), MATCH(CB186, '2015'!$E$4:$HF$4, 0) )</f>
        <v>19</v>
      </c>
      <c r="CJ214" s="41">
        <f>INDEX('2016'!$E$7:$HF$37,  MATCH(CB214, '2016'!$A$7:$A$37, 0), MATCH(CB186, '2016'!$E$4:$HF$4, 0) )</f>
        <v>22</v>
      </c>
      <c r="CK214" s="41">
        <f>INDEX('2017'!$E$7:$HF$37,  MATCH(CB214, '2017'!$A$7:$A$37, 0), MATCH(CB186, '2017'!$E$4:$HF$4, 0) )</f>
        <v>20</v>
      </c>
      <c r="CL214" s="41">
        <f>INDEX('2018'!$E$7:$HF$37,  MATCH(CB214, '2018'!$A$7:$A$37, 0), MATCH(CB186, '2018'!$E$4:$HF$4, 0) )</f>
        <v>15</v>
      </c>
      <c r="CM214" s="41">
        <f>INDEX('2019'!$E$7:$HF$37,  MATCH(CB214, '2019'!$A$7:$A$37, 0), MATCH(CB186, '2019'!$E$4:$HF$4, 0) )</f>
        <v>17</v>
      </c>
      <c r="CO214" s="9">
        <f t="shared" ref="CO214:CP214" si="3536">CO32</f>
        <v>31</v>
      </c>
      <c r="CP214" s="18" t="str">
        <f t="shared" si="3536"/>
        <v>Piute</v>
      </c>
      <c r="CQ214" s="41">
        <f>INDEX('2010'!$E$7:$HF$37,  MATCH(CO214, '2010'!$A$7:$A$37, 0), MATCH(CO186, '2010'!$E$4:$HF$4, 0) )</f>
        <v>9</v>
      </c>
      <c r="CR214" s="41">
        <f>INDEX('2011'!$E$7:$HF$37,  MATCH(CO214, '2011'!$A$7:$A$37, 0), MATCH(CO186, '2011'!$E$4:$HF$4, 0) )</f>
        <v>9</v>
      </c>
      <c r="CS214" s="41">
        <f>INDEX('2012'!$E$7:$HF$37,  MATCH(CO214, '2012'!$A$7:$A$37, 0), MATCH(CO186, '2012'!$E$4:$HF$4, 0) )</f>
        <v>10</v>
      </c>
      <c r="CT214" s="41">
        <f>INDEX('2013'!$E$7:$HF$37,  MATCH(CO214, '2013'!$A$7:$A$37, 0), MATCH(CO186, '2013'!$E$4:$HF$4, 0) )</f>
        <v>8</v>
      </c>
      <c r="CU214" s="41">
        <f>INDEX('2014'!$E$7:$HF$37,  MATCH(CO214, '2014'!$A$7:$A$37, 0), MATCH(CO186, '2014'!$E$4:$HF$4, 0) )</f>
        <v>6</v>
      </c>
      <c r="CV214" s="41">
        <f>INDEX('2015'!$E$7:$HF$37,  MATCH(CO214, '2015'!$A$7:$A$37, 0), MATCH(CO186, '2015'!$E$4:$HF$4, 0) )</f>
        <v>11</v>
      </c>
      <c r="CW214" s="41">
        <f>INDEX('2016'!$E$7:$HF$37,  MATCH(CO214, '2016'!$A$7:$A$37, 0), MATCH(CO186, '2016'!$E$4:$HF$4, 0) )</f>
        <v>11</v>
      </c>
      <c r="CX214" s="41">
        <f>INDEX('2017'!$E$7:$HF$37,  MATCH(CO214, '2017'!$A$7:$A$37, 0), MATCH(CO186, '2017'!$E$4:$HF$4, 0) )</f>
        <v>11</v>
      </c>
      <c r="CY214" s="41">
        <f>INDEX('2018'!$E$7:$HF$37,  MATCH(CO214, '2018'!$A$7:$A$37, 0), MATCH(CO186, '2018'!$E$4:$HF$4, 0) )</f>
        <v>11</v>
      </c>
      <c r="CZ214" s="41">
        <f>INDEX('2019'!$E$7:$HF$37,  MATCH(CO214, '2019'!$A$7:$A$37, 0), MATCH(CO186, '2019'!$E$4:$HF$4, 0) )</f>
        <v>3</v>
      </c>
      <c r="DB214" s="9">
        <f t="shared" ref="DB214:DC214" si="3537">DB32</f>
        <v>31</v>
      </c>
      <c r="DC214" s="18" t="str">
        <f t="shared" si="3537"/>
        <v>Piute</v>
      </c>
      <c r="DD214" s="41">
        <f>INDEX('2010'!$E$7:$HF$37,  MATCH(DB214, '2010'!$A$7:$A$37, 0), MATCH(DB186, '2010'!$E$4:$HF$4, 0) )</f>
        <v>7</v>
      </c>
      <c r="DE214" s="41">
        <f>INDEX('2011'!$E$7:$HF$37,  MATCH(DB214, '2011'!$A$7:$A$37, 0), MATCH(DB186, '2011'!$E$4:$HF$4, 0) )</f>
        <v>7</v>
      </c>
      <c r="DF214" s="41">
        <f>INDEX('2012'!$E$7:$HF$37,  MATCH(DB214, '2012'!$A$7:$A$37, 0), MATCH(DB186, '2012'!$E$4:$HF$4, 0) )</f>
        <v>10</v>
      </c>
      <c r="DG214" s="41">
        <f>INDEX('2013'!$E$7:$HF$37,  MATCH(DB214, '2013'!$A$7:$A$37, 0), MATCH(DB186, '2013'!$E$4:$HF$4, 0) )</f>
        <v>15</v>
      </c>
      <c r="DH214" s="41">
        <f>INDEX('2014'!$E$7:$HF$37,  MATCH(DB214, '2014'!$A$7:$A$37, 0), MATCH(DB186, '2014'!$E$4:$HF$4, 0) )</f>
        <v>14</v>
      </c>
      <c r="DI214" s="41">
        <f>INDEX('2015'!$E$7:$HF$37,  MATCH(DB214, '2015'!$A$7:$A$37, 0), MATCH(DB186, '2015'!$E$4:$HF$4, 0) )</f>
        <v>10</v>
      </c>
      <c r="DJ214" s="41">
        <f>INDEX('2016'!$E$7:$HF$37,  MATCH(DB214, '2016'!$A$7:$A$37, 0), MATCH(DB186, '2016'!$E$4:$HF$4, 0) )</f>
        <v>12</v>
      </c>
      <c r="DK214" s="41">
        <f>INDEX('2017'!$E$7:$HF$37,  MATCH(DB214, '2017'!$A$7:$A$37, 0), MATCH(DB186, '2017'!$E$4:$HF$4, 0) )</f>
        <v>7</v>
      </c>
      <c r="DL214" s="41">
        <f>INDEX('2018'!$E$7:$HF$37,  MATCH(DB214, '2018'!$A$7:$A$37, 0), MATCH(DB186, '2018'!$E$4:$HF$4, 0) )</f>
        <v>4</v>
      </c>
      <c r="DM214" s="41">
        <f>INDEX('2019'!$E$7:$HF$37,  MATCH(DB214, '2019'!$A$7:$A$37, 0), MATCH(DB186, '2019'!$E$4:$HF$4, 0) )</f>
        <v>7</v>
      </c>
      <c r="DO214" s="9">
        <f t="shared" ref="DO214:DP214" si="3538">DO32</f>
        <v>31</v>
      </c>
      <c r="DP214" s="18" t="str">
        <f t="shared" si="3538"/>
        <v>Piute</v>
      </c>
      <c r="DQ214" s="41">
        <f>INDEX('2010'!$E$7:$HF$37,  MATCH(DO214, '2010'!$A$7:$A$37, 0), MATCH(DO186, '2010'!$E$4:$HF$4, 0) )</f>
        <v>21</v>
      </c>
      <c r="DR214" s="41">
        <f>INDEX('2011'!$E$7:$HF$37,  MATCH(DO214, '2011'!$A$7:$A$37, 0), MATCH(DO186, '2011'!$E$4:$HF$4, 0) )</f>
        <v>16</v>
      </c>
      <c r="DS214" s="41">
        <f>INDEX('2012'!$E$7:$HF$37,  MATCH(DO214, '2012'!$A$7:$A$37, 0), MATCH(DO186, '2012'!$E$4:$HF$4, 0) )</f>
        <v>10</v>
      </c>
      <c r="DT214" s="41">
        <f>INDEX('2013'!$E$7:$HF$37,  MATCH(DO214, '2013'!$A$7:$A$37, 0), MATCH(DO186, '2013'!$E$4:$HF$4, 0) )</f>
        <v>12</v>
      </c>
      <c r="DU214" s="41">
        <f>INDEX('2014'!$E$7:$HF$37,  MATCH(DO214, '2014'!$A$7:$A$37, 0), MATCH(DO186, '2014'!$E$4:$HF$4, 0) )</f>
        <v>11</v>
      </c>
      <c r="DV214" s="41">
        <f>INDEX('2015'!$E$7:$HF$37,  MATCH(DO214, '2015'!$A$7:$A$37, 0), MATCH(DO186, '2015'!$E$4:$HF$4, 0) )</f>
        <v>11</v>
      </c>
      <c r="DW214" s="41">
        <f>INDEX('2016'!$E$7:$HF$37,  MATCH(DO214, '2016'!$A$7:$A$37, 0), MATCH(DO186, '2016'!$E$4:$HF$4, 0) )</f>
        <v>12</v>
      </c>
      <c r="DX214" s="41">
        <f>INDEX('2017'!$E$7:$HF$37,  MATCH(DO214, '2017'!$A$7:$A$37, 0), MATCH(DO186, '2017'!$E$4:$HF$4, 0) )</f>
        <v>12</v>
      </c>
      <c r="DY214" s="41">
        <f>INDEX('2018'!$E$7:$HF$37,  MATCH(DO214, '2018'!$A$7:$A$37, 0), MATCH(DO186, '2018'!$E$4:$HF$4, 0) )</f>
        <v>3</v>
      </c>
      <c r="DZ214" s="41">
        <f>INDEX('2019'!$E$7:$HF$37,  MATCH(DO214, '2019'!$A$7:$A$37, 0), MATCH(DO186, '2019'!$E$4:$HF$4, 0) )</f>
        <v>9</v>
      </c>
      <c r="EB214" s="9">
        <f t="shared" ref="EB214:EC214" si="3539">EB32</f>
        <v>31</v>
      </c>
      <c r="EC214" s="18" t="str">
        <f t="shared" si="3539"/>
        <v>Piute</v>
      </c>
      <c r="ED214" s="41">
        <f>INDEX('2010'!$E$7:$HF$37,  MATCH(EB214, '2010'!$A$7:$A$37, 0), MATCH(EB186, '2010'!$E$4:$HF$4, 0) )</f>
        <v>55</v>
      </c>
      <c r="EE214" s="41">
        <f>INDEX('2011'!$E$7:$HF$37,  MATCH(EB214, '2011'!$A$7:$A$37, 0), MATCH(EB186, '2011'!$E$4:$HF$4, 0) )</f>
        <v>51</v>
      </c>
      <c r="EF214" s="41">
        <f>INDEX('2012'!$E$7:$HF$37,  MATCH(EB214, '2012'!$A$7:$A$37, 0), MATCH(EB186, '2012'!$E$4:$HF$4, 0) )</f>
        <v>42</v>
      </c>
      <c r="EG214" s="41">
        <f>INDEX('2013'!$E$7:$HF$37,  MATCH(EB214, '2013'!$A$7:$A$37, 0), MATCH(EB186, '2013'!$E$4:$HF$4, 0) )</f>
        <v>49</v>
      </c>
      <c r="EH214" s="41">
        <f>INDEX('2014'!$E$7:$HF$37,  MATCH(EB214, '2014'!$A$7:$A$37, 0), MATCH(EB186, '2014'!$E$4:$HF$4, 0) )</f>
        <v>63</v>
      </c>
      <c r="EI214" s="41">
        <f>INDEX('2015'!$E$7:$HF$37,  MATCH(EB214, '2015'!$A$7:$A$37, 0), MATCH(EB186, '2015'!$E$4:$HF$4, 0) )</f>
        <v>52</v>
      </c>
      <c r="EJ214" s="41">
        <f>INDEX('2016'!$E$7:$HF$37,  MATCH(EB214, '2016'!$A$7:$A$37, 0), MATCH(EB186, '2016'!$E$4:$HF$4, 0) )</f>
        <v>32</v>
      </c>
      <c r="EK214" s="41">
        <f>INDEX('2017'!$E$7:$HF$37,  MATCH(EB214, '2017'!$A$7:$A$37, 0), MATCH(EB186, '2017'!$E$4:$HF$4, 0) )</f>
        <v>30</v>
      </c>
      <c r="EL214" s="41">
        <f>INDEX('2018'!$E$7:$HF$37,  MATCH(EB214, '2018'!$A$7:$A$37, 0), MATCH(EB186, '2018'!$E$4:$HF$4, 0) )</f>
        <v>70</v>
      </c>
      <c r="EM214" s="41">
        <f>INDEX('2019'!$E$7:$HF$37,  MATCH(EB214, '2019'!$A$7:$A$37, 0), MATCH(EB186, '2019'!$E$4:$HF$4, 0) )</f>
        <v>68</v>
      </c>
      <c r="EO214" s="9">
        <f t="shared" ref="EO214:EP214" si="3540">EO32</f>
        <v>31</v>
      </c>
      <c r="EP214" s="18" t="str">
        <f t="shared" si="3540"/>
        <v>Piute</v>
      </c>
      <c r="EQ214" s="41">
        <f>INDEX('2010'!$E$7:$HF$37,  MATCH(EO214, '2010'!$A$7:$A$37, 0), MATCH(EO186, '2010'!$E$4:$HF$4, 0) )</f>
        <v>17</v>
      </c>
      <c r="ER214" s="41">
        <f>INDEX('2011'!$E$7:$HF$37,  MATCH(EO214, '2011'!$A$7:$A$37, 0), MATCH(EO186, '2011'!$E$4:$HF$4, 0) )</f>
        <v>21</v>
      </c>
      <c r="ES214" s="41">
        <f>INDEX('2012'!$E$7:$HF$37,  MATCH(EO214, '2012'!$A$7:$A$37, 0), MATCH(EO186, '2012'!$E$4:$HF$4, 0) )</f>
        <v>21</v>
      </c>
      <c r="ET214" s="41">
        <f>INDEX('2013'!$E$7:$HF$37,  MATCH(EO214, '2013'!$A$7:$A$37, 0), MATCH(EO186, '2013'!$E$4:$HF$4, 0) )</f>
        <v>18</v>
      </c>
      <c r="EU214" s="41">
        <f>INDEX('2014'!$E$7:$HF$37,  MATCH(EO214, '2014'!$A$7:$A$37, 0), MATCH(EO186, '2014'!$E$4:$HF$4, 0) )</f>
        <v>30</v>
      </c>
      <c r="EV214" s="41">
        <f>INDEX('2015'!$E$7:$HF$37,  MATCH(EO214, '2015'!$A$7:$A$37, 0), MATCH(EO186, '2015'!$E$4:$HF$4, 0) )</f>
        <v>27</v>
      </c>
      <c r="EW214" s="41">
        <f>INDEX('2016'!$E$7:$HF$37,  MATCH(EO214, '2016'!$A$7:$A$37, 0), MATCH(EO186, '2016'!$E$4:$HF$4, 0) )</f>
        <v>42</v>
      </c>
      <c r="EX214" s="41">
        <f>INDEX('2017'!$E$7:$HF$37,  MATCH(EO214, '2017'!$A$7:$A$37, 0), MATCH(EO186, '2017'!$E$4:$HF$4, 0) )</f>
        <v>44</v>
      </c>
      <c r="EY214" s="41">
        <f>INDEX('2018'!$E$7:$HF$37,  MATCH(EO214, '2018'!$A$7:$A$37, 0), MATCH(EO186, '2018'!$E$4:$HF$4, 0) )</f>
        <v>34</v>
      </c>
      <c r="EZ214" s="41">
        <f>INDEX('2019'!$E$7:$HF$37,  MATCH(EO214, '2019'!$A$7:$A$37, 0), MATCH(EO186, '2019'!$E$4:$HF$4, 0) )</f>
        <v>34</v>
      </c>
      <c r="FB214" s="9">
        <f t="shared" ref="FB214:FC214" si="3541">FB32</f>
        <v>31</v>
      </c>
      <c r="FC214" s="18" t="str">
        <f t="shared" si="3541"/>
        <v>Piute</v>
      </c>
      <c r="FD214" s="41">
        <f>INDEX('2010'!$E$7:$HF$37,  MATCH(FB214, '2010'!$A$7:$A$37, 0), MATCH(FB186, '2010'!$E$4:$HF$4, 0) )</f>
        <v>7</v>
      </c>
      <c r="FE214" s="41">
        <f>INDEX('2011'!$E$7:$HF$37,  MATCH(FB214, '2011'!$A$7:$A$37, 0), MATCH(FB186, '2011'!$E$4:$HF$4, 0) )</f>
        <v>7</v>
      </c>
      <c r="FF214" s="41">
        <f>INDEX('2012'!$E$7:$HF$37,  MATCH(FB214, '2012'!$A$7:$A$37, 0), MATCH(FB186, '2012'!$E$4:$HF$4, 0) )</f>
        <v>6</v>
      </c>
      <c r="FG214" s="41">
        <f>INDEX('2013'!$E$7:$HF$37,  MATCH(FB214, '2013'!$A$7:$A$37, 0), MATCH(FB186, '2013'!$E$4:$HF$4, 0) )</f>
        <v>7</v>
      </c>
      <c r="FH214" s="41">
        <f>INDEX('2014'!$E$7:$HF$37,  MATCH(FB214, '2014'!$A$7:$A$37, 0), MATCH(FB186, '2014'!$E$4:$HF$4, 0) )</f>
        <v>7</v>
      </c>
      <c r="FI214" s="41">
        <f>INDEX('2015'!$E$7:$HF$37,  MATCH(FB214, '2015'!$A$7:$A$37, 0), MATCH(FB186, '2015'!$E$4:$HF$4, 0) )</f>
        <v>7</v>
      </c>
      <c r="FJ214" s="41">
        <f>INDEX('2016'!$E$7:$HF$37,  MATCH(FB214, '2016'!$A$7:$A$37, 0), MATCH(FB186, '2016'!$E$4:$HF$4, 0) )</f>
        <v>10</v>
      </c>
      <c r="FK214" s="41">
        <f>INDEX('2017'!$E$7:$HF$37,  MATCH(FB214, '2017'!$A$7:$A$37, 0), MATCH(FB186, '2017'!$E$4:$HF$4, 0) )</f>
        <v>10</v>
      </c>
      <c r="FL214" s="41">
        <f>INDEX('2018'!$E$7:$HF$37,  MATCH(FB214, '2018'!$A$7:$A$37, 0), MATCH(FB186, '2018'!$E$4:$HF$4, 0) )</f>
        <v>10</v>
      </c>
      <c r="FM214" s="41">
        <f>INDEX('2019'!$E$7:$HF$37,  MATCH(FB214, '2019'!$A$7:$A$37, 0), MATCH(FB186, '2019'!$E$4:$HF$4, 0) )</f>
        <v>10</v>
      </c>
      <c r="FO214" s="9">
        <f t="shared" ref="FO214:FP214" si="3542">FO32</f>
        <v>31</v>
      </c>
      <c r="FP214" s="18" t="str">
        <f t="shared" si="3542"/>
        <v>Piute</v>
      </c>
      <c r="FQ214" s="41">
        <f>INDEX('2010'!$E$7:$HF$37,  MATCH(FO214, '2010'!$A$7:$A$37, 0), MATCH(FO186, '2010'!$E$4:$HF$4, 0) )</f>
        <v>35</v>
      </c>
      <c r="FR214" s="41">
        <f>INDEX('2011'!$E$7:$HF$37,  MATCH(FO214, '2011'!$A$7:$A$37, 0), MATCH(FO186, '2011'!$E$4:$HF$4, 0) )</f>
        <v>33</v>
      </c>
      <c r="FS214" s="41">
        <f>INDEX('2012'!$E$7:$HF$37,  MATCH(FO214, '2012'!$A$7:$A$37, 0), MATCH(FO186, '2012'!$E$4:$HF$4, 0) )</f>
        <v>33</v>
      </c>
      <c r="FT214" s="41">
        <f>INDEX('2013'!$E$7:$HF$37,  MATCH(FO214, '2013'!$A$7:$A$37, 0), MATCH(FO186, '2013'!$E$4:$HF$4, 0) )</f>
        <v>38</v>
      </c>
      <c r="FU214" s="41">
        <f>INDEX('2014'!$E$7:$HF$37,  MATCH(FO214, '2014'!$A$7:$A$37, 0), MATCH(FO186, '2014'!$E$4:$HF$4, 0) )</f>
        <v>45</v>
      </c>
      <c r="FV214" s="41">
        <f>INDEX('2015'!$E$7:$HF$37,  MATCH(FO214, '2015'!$A$7:$A$37, 0), MATCH(FO186, '2015'!$E$4:$HF$4, 0) )</f>
        <v>28</v>
      </c>
      <c r="FW214" s="41">
        <f>INDEX('2016'!$E$7:$HF$37,  MATCH(FO214, '2016'!$A$7:$A$37, 0), MATCH(FO186, '2016'!$E$4:$HF$4, 0) )</f>
        <v>29</v>
      </c>
      <c r="FX214" s="41">
        <f>INDEX('2017'!$E$7:$HF$37,  MATCH(FO214, '2017'!$A$7:$A$37, 0), MATCH(FO186, '2017'!$E$4:$HF$4, 0) )</f>
        <v>15</v>
      </c>
      <c r="FY214" s="41">
        <f>INDEX('2018'!$E$7:$HF$37,  MATCH(FO214, '2018'!$A$7:$A$37, 0), MATCH(FO186, '2018'!$E$4:$HF$4, 0) )</f>
        <v>12</v>
      </c>
      <c r="FZ214" s="41">
        <f>INDEX('2019'!$E$7:$HF$37,  MATCH(FO214, '2019'!$A$7:$A$37, 0), MATCH(FO186, '2019'!$E$4:$HF$4, 0) )</f>
        <v>15</v>
      </c>
      <c r="GB214" s="9">
        <f t="shared" ref="GB214:GC214" si="3543">GB32</f>
        <v>31</v>
      </c>
      <c r="GC214" s="18" t="str">
        <f t="shared" si="3543"/>
        <v>Piute</v>
      </c>
      <c r="GD214" s="41">
        <f>INDEX('2010'!$E$7:$HF$37,  MATCH(GB214, '2010'!$A$7:$A$37, 0), MATCH(GB186, '2010'!$E$4:$HF$4, 0) )</f>
        <v>119</v>
      </c>
      <c r="GE214" s="41">
        <f>INDEX('2011'!$E$7:$HF$37,  MATCH(GB214, '2011'!$A$7:$A$37, 0), MATCH(GB186, '2011'!$E$4:$HF$4, 0) )</f>
        <v>89</v>
      </c>
      <c r="GF214" s="41">
        <f>INDEX('2012'!$E$7:$HF$37,  MATCH(GB214, '2012'!$A$7:$A$37, 0), MATCH(GB186, '2012'!$E$4:$HF$4, 0) )</f>
        <v>11</v>
      </c>
      <c r="GG214" s="41">
        <f>INDEX('2013'!$E$7:$HF$37,  MATCH(GB214, '2013'!$A$7:$A$37, 0), MATCH(GB186, '2013'!$E$4:$HF$4, 0) )</f>
        <v>11</v>
      </c>
      <c r="GH214" s="41">
        <f>INDEX('2014'!$E$7:$HF$37,  MATCH(GB214, '2014'!$A$7:$A$37, 0), MATCH(GB186, '2014'!$E$4:$HF$4, 0) )</f>
        <v>11</v>
      </c>
      <c r="GI214" s="41">
        <f>INDEX('2015'!$E$7:$HF$37,  MATCH(GB214, '2015'!$A$7:$A$37, 0), MATCH(GB186, '2015'!$E$4:$HF$4, 0) )</f>
        <v>11</v>
      </c>
      <c r="GJ214" s="41">
        <f>INDEX('2016'!$E$7:$HF$37,  MATCH(GB214, '2016'!$A$7:$A$37, 0), MATCH(GB186, '2016'!$E$4:$HF$4, 0) )</f>
        <v>11</v>
      </c>
      <c r="GK214" s="41">
        <f>INDEX('2017'!$E$7:$HF$37,  MATCH(GB214, '2017'!$A$7:$A$37, 0), MATCH(GB186, '2017'!$E$4:$HF$4, 0) )</f>
        <v>11</v>
      </c>
      <c r="GL214" s="41">
        <f>INDEX('2018'!$E$7:$HF$37,  MATCH(GB214, '2018'!$A$7:$A$37, 0), MATCH(GB186, '2018'!$E$4:$HF$4, 0) )</f>
        <v>11</v>
      </c>
      <c r="GM214" s="41">
        <f>INDEX('2019'!$E$7:$HF$37,  MATCH(GB214, '2019'!$A$7:$A$37, 0), MATCH(GB186, '2019'!$E$4:$HF$4, 0) )</f>
        <v>11</v>
      </c>
    </row>
    <row r="215" spans="2:195" x14ac:dyDescent="0.25">
      <c r="B215" s="9">
        <f t="shared" ref="B215:C215" si="3544">B33</f>
        <v>33</v>
      </c>
      <c r="C215" s="18" t="str">
        <f t="shared" si="3544"/>
        <v>Rich</v>
      </c>
      <c r="D215" s="41">
        <f>INDEX('2010'!$E$7:$HF$37,  MATCH(B215, '2010'!$A$7:$A$37, 0), MATCH(B186, '2010'!$E$4:$HF$4, 0) )</f>
        <v>109</v>
      </c>
      <c r="E215" s="41">
        <f>INDEX('2011'!$E$7:$HF$37,  MATCH(B215, '2011'!$A$7:$A$37, 0), MATCH(B186, '2011'!$E$4:$HF$4, 0) )</f>
        <v>101</v>
      </c>
      <c r="F215" s="41">
        <f>INDEX('2012'!$E$7:$HF$37,  MATCH(B215, '2012'!$A$7:$A$37, 0), MATCH(B186, '2012'!$E$4:$HF$4, 0) )</f>
        <v>105</v>
      </c>
      <c r="G215" s="41">
        <f>INDEX('2013'!$E$7:$HF$37,  MATCH(B215, '2013'!$A$7:$A$37, 0), MATCH(B186, '2013'!$E$4:$HF$4, 0) )</f>
        <v>94</v>
      </c>
      <c r="H215" s="41">
        <f>INDEX('2014'!$E$7:$HF$37,  MATCH(B215, '2014'!$A$7:$A$37, 0), MATCH(B186, '2014'!$E$4:$HF$4, 0) )</f>
        <v>82</v>
      </c>
      <c r="I215" s="41">
        <f>INDEX('2015'!$E$7:$HF$37,  MATCH(B215, '2015'!$A$7:$A$37, 0), MATCH(B186, '2015'!$E$4:$HF$4, 0) )</f>
        <v>78</v>
      </c>
      <c r="J215" s="41">
        <f>INDEX('2016'!$E$7:$HF$37,  MATCH(B215, '2016'!$A$7:$A$37, 0), MATCH(B186, '2016'!$E$4:$HF$4, 0) )</f>
        <v>87</v>
      </c>
      <c r="K215" s="41">
        <f>INDEX('2017'!$E$7:$HF$37,  MATCH(B215, '2017'!$A$7:$A$37, 0), MATCH(B186, '2017'!$E$4:$HF$4, 0) )</f>
        <v>78</v>
      </c>
      <c r="L215" s="41">
        <f>INDEX('2018'!$E$7:$HF$37,  MATCH(B215, '2018'!$A$7:$A$37, 0), MATCH(B186, '2018'!$E$4:$HF$4, 0) )</f>
        <v>102</v>
      </c>
      <c r="M215" s="41">
        <f>INDEX('2019'!$E$7:$HF$37,  MATCH(B215, '2019'!$A$7:$A$37, 0), MATCH(B186, '2019'!$E$4:$HF$4, 0) )</f>
        <v>88</v>
      </c>
      <c r="O215" s="9">
        <f t="shared" ref="O215:P215" si="3545">O33</f>
        <v>33</v>
      </c>
      <c r="P215" s="18" t="str">
        <f t="shared" si="3545"/>
        <v>Rich</v>
      </c>
      <c r="Q215" s="41">
        <f>INDEX('2010'!$E$7:$HF$37,  MATCH(O215, '2010'!$A$7:$A$37, 0), MATCH(O186, '2010'!$E$4:$HF$4, 0) )</f>
        <v>70</v>
      </c>
      <c r="R215" s="41">
        <f>INDEX('2011'!$E$7:$HF$37,  MATCH(O215, '2011'!$A$7:$A$37, 0), MATCH(O186, '2011'!$E$4:$HF$4, 0) )</f>
        <v>69</v>
      </c>
      <c r="S215" s="41">
        <f>INDEX('2012'!$E$7:$HF$37,  MATCH(O215, '2012'!$A$7:$A$37, 0), MATCH(O186, '2012'!$E$4:$HF$4, 0) )</f>
        <v>42</v>
      </c>
      <c r="T215" s="41">
        <f>INDEX('2013'!$E$7:$HF$37,  MATCH(O215, '2013'!$A$7:$A$37, 0), MATCH(O186, '2013'!$E$4:$HF$4, 0) )</f>
        <v>40</v>
      </c>
      <c r="U215" s="41">
        <f>INDEX('2014'!$E$7:$HF$37,  MATCH(O215, '2014'!$A$7:$A$37, 0), MATCH(O186, '2014'!$E$4:$HF$4, 0) )</f>
        <v>34</v>
      </c>
      <c r="V215" s="41">
        <f>INDEX('2015'!$E$7:$HF$37,  MATCH(O215, '2015'!$A$7:$A$37, 0), MATCH(O186, '2015'!$E$4:$HF$4, 0) )</f>
        <v>30</v>
      </c>
      <c r="W215" s="41">
        <f>INDEX('2016'!$E$7:$HF$37,  MATCH(O215, '2016'!$A$7:$A$37, 0), MATCH(O186, '2016'!$E$4:$HF$4, 0) )</f>
        <v>38</v>
      </c>
      <c r="X215" s="41">
        <f>INDEX('2017'!$E$7:$HF$37,  MATCH(O215, '2017'!$A$7:$A$37, 0), MATCH(O186, '2017'!$E$4:$HF$4, 0) )</f>
        <v>43</v>
      </c>
      <c r="Y215" s="41">
        <f>INDEX('2018'!$E$7:$HF$37,  MATCH(O215, '2018'!$A$7:$A$37, 0), MATCH(O186, '2018'!$E$4:$HF$4, 0) )</f>
        <v>42</v>
      </c>
      <c r="Z215" s="41">
        <f>INDEX('2019'!$E$7:$HF$37,  MATCH(O215, '2019'!$A$7:$A$37, 0), MATCH(O186, '2019'!$E$4:$HF$4, 0) )</f>
        <v>42</v>
      </c>
      <c r="AB215" s="9">
        <f t="shared" ref="AB215:AC215" si="3546">AB33</f>
        <v>33</v>
      </c>
      <c r="AC215" s="18" t="str">
        <f t="shared" si="3546"/>
        <v>Rich</v>
      </c>
      <c r="AD215" s="41">
        <f>INDEX('2010'!$E$7:$HF$37,  MATCH(AB215, '2010'!$A$7:$A$37, 0), MATCH(AB186, '2010'!$E$4:$HF$4, 0) )</f>
        <v>33</v>
      </c>
      <c r="AE215" s="41">
        <f>INDEX('2011'!$E$7:$HF$37,  MATCH(AB215, '2011'!$A$7:$A$37, 0), MATCH(AB186, '2011'!$E$4:$HF$4, 0) )</f>
        <v>26</v>
      </c>
      <c r="AF215" s="41">
        <f>INDEX('2012'!$E$7:$HF$37,  MATCH(AB215, '2012'!$A$7:$A$37, 0), MATCH(AB186, '2012'!$E$4:$HF$4, 0) )</f>
        <v>39</v>
      </c>
      <c r="AG215" s="41">
        <f>INDEX('2013'!$E$7:$HF$37,  MATCH(AB215, '2013'!$A$7:$A$37, 0), MATCH(AB186, '2013'!$E$4:$HF$4, 0) )</f>
        <v>63</v>
      </c>
      <c r="AH215" s="41">
        <f>INDEX('2014'!$E$7:$HF$37,  MATCH(AB215, '2014'!$A$7:$A$37, 0), MATCH(AB186, '2014'!$E$4:$HF$4, 0) )</f>
        <v>55</v>
      </c>
      <c r="AI215" s="41">
        <f>INDEX('2015'!$E$7:$HF$37,  MATCH(AB215, '2015'!$A$7:$A$37, 0), MATCH(AB186, '2015'!$E$4:$HF$4, 0) )</f>
        <v>49</v>
      </c>
      <c r="AJ215" s="41">
        <f>INDEX('2016'!$E$7:$HF$37,  MATCH(AB215, '2016'!$A$7:$A$37, 0), MATCH(AB186, '2016'!$E$4:$HF$4, 0) )</f>
        <v>45</v>
      </c>
      <c r="AK215" s="41">
        <f>INDEX('2017'!$E$7:$HF$37,  MATCH(AB215, '2017'!$A$7:$A$37, 0), MATCH(AB186, '2017'!$E$4:$HF$4, 0) )</f>
        <v>40</v>
      </c>
      <c r="AL215" s="41">
        <f>INDEX('2018'!$E$7:$HF$37,  MATCH(AB215, '2018'!$A$7:$A$37, 0), MATCH(AB186, '2018'!$E$4:$HF$4, 0) )</f>
        <v>24</v>
      </c>
      <c r="AM215" s="41">
        <f>INDEX('2019'!$E$7:$HF$37,  MATCH(AB215, '2019'!$A$7:$A$37, 0), MATCH(AB186, '2019'!$E$4:$HF$4, 0) )</f>
        <v>30</v>
      </c>
      <c r="AO215" s="9">
        <f t="shared" ref="AO215:AP215" si="3547">AO33</f>
        <v>33</v>
      </c>
      <c r="AP215" s="18" t="str">
        <f t="shared" si="3547"/>
        <v>Rich</v>
      </c>
      <c r="AQ215" s="41">
        <f>INDEX('2010'!$E$7:$HF$37,  MATCH(AO215, '2010'!$A$7:$A$37, 0), MATCH(AO186, '2010'!$E$4:$HF$4, 0) )</f>
        <v>12</v>
      </c>
      <c r="AR215" s="41">
        <f>INDEX('2011'!$E$7:$HF$37,  MATCH(AO215, '2011'!$A$7:$A$37, 0), MATCH(AO186, '2011'!$E$4:$HF$4, 0) )</f>
        <v>12</v>
      </c>
      <c r="AS215" s="41">
        <f>INDEX('2012'!$E$7:$HF$37,  MATCH(AO215, '2012'!$A$7:$A$37, 0), MATCH(AO186, '2012'!$E$4:$HF$4, 0) )</f>
        <v>31</v>
      </c>
      <c r="AT215" s="41">
        <f>INDEX('2013'!$E$7:$HF$37,  MATCH(AO215, '2013'!$A$7:$A$37, 0), MATCH(AO186, '2013'!$E$4:$HF$4, 0) )</f>
        <v>25</v>
      </c>
      <c r="AU215" s="41">
        <f>INDEX('2014'!$E$7:$HF$37,  MATCH(AO215, '2014'!$A$7:$A$37, 0), MATCH(AO186, '2014'!$E$4:$HF$4, 0) )</f>
        <v>23</v>
      </c>
      <c r="AV215" s="41">
        <f>INDEX('2015'!$E$7:$HF$37,  MATCH(AO215, '2015'!$A$7:$A$37, 0), MATCH(AO186, '2015'!$E$4:$HF$4, 0) )</f>
        <v>23</v>
      </c>
      <c r="AW215" s="41">
        <f>INDEX('2016'!$E$7:$HF$37,  MATCH(AO215, '2016'!$A$7:$A$37, 0), MATCH(AO186, '2016'!$E$4:$HF$4, 0) )</f>
        <v>23</v>
      </c>
      <c r="AX215" s="41">
        <f>INDEX('2017'!$E$7:$HF$37,  MATCH(AO215, '2017'!$A$7:$A$37, 0), MATCH(AO186, '2017'!$E$4:$HF$4, 0) )</f>
        <v>20</v>
      </c>
      <c r="AY215" s="41">
        <f>INDEX('2018'!$E$7:$HF$37,  MATCH(AO215, '2018'!$A$7:$A$37, 0), MATCH(AO186, '2018'!$E$4:$HF$4, 0) )</f>
        <v>52</v>
      </c>
      <c r="AZ215" s="41">
        <f>INDEX('2019'!$E$7:$HF$37,  MATCH(AO215, '2019'!$A$7:$A$37, 0), MATCH(AO186, '2019'!$E$4:$HF$4, 0) )</f>
        <v>44</v>
      </c>
      <c r="BB215" s="9">
        <f t="shared" ref="BB215:BC215" si="3548">BB33</f>
        <v>33</v>
      </c>
      <c r="BC215" s="18" t="str">
        <f t="shared" si="3548"/>
        <v>Rich</v>
      </c>
      <c r="BD215" s="41">
        <f>INDEX('2010'!$E$7:$HF$37,  MATCH(BB215, '2010'!$A$7:$A$37, 0), MATCH(BB186, '2010'!$E$4:$HF$4, 0) )</f>
        <v>119</v>
      </c>
      <c r="BE215" s="41">
        <f>INDEX('2011'!$E$7:$HF$37,  MATCH(BB215, '2011'!$A$7:$A$37, 0), MATCH(BB186, '2011'!$E$4:$HF$4, 0) )</f>
        <v>2</v>
      </c>
      <c r="BF215" s="41">
        <f>INDEX('2012'!$E$7:$HF$37,  MATCH(BB215, '2012'!$A$7:$A$37, 0), MATCH(BB186, '2012'!$E$4:$HF$4, 0) )</f>
        <v>7</v>
      </c>
      <c r="BG215" s="41">
        <f>INDEX('2013'!$E$7:$HF$37,  MATCH(BB215, '2013'!$A$7:$A$37, 0), MATCH(BB186, '2013'!$E$4:$HF$4, 0) )</f>
        <v>27</v>
      </c>
      <c r="BH215" s="41">
        <f>INDEX('2014'!$E$7:$HF$37,  MATCH(BB215, '2014'!$A$7:$A$37, 0), MATCH(BB186, '2014'!$E$4:$HF$4, 0) )</f>
        <v>21</v>
      </c>
      <c r="BI215" s="41">
        <f>INDEX('2015'!$E$7:$HF$37,  MATCH(BB215, '2015'!$A$7:$A$37, 0), MATCH(BB186, '2015'!$E$4:$HF$4, 0) )</f>
        <v>23</v>
      </c>
      <c r="BJ215" s="41">
        <f>INDEX('2016'!$E$7:$HF$37,  MATCH(BB215, '2016'!$A$7:$A$37, 0), MATCH(BB186, '2016'!$E$4:$HF$4, 0) )</f>
        <v>29</v>
      </c>
      <c r="BK215" s="41">
        <f>INDEX('2017'!$E$7:$HF$37,  MATCH(BB215, '2017'!$A$7:$A$37, 0), MATCH(BB186, '2017'!$E$4:$HF$4, 0) )</f>
        <v>26</v>
      </c>
      <c r="BL215" s="41">
        <f>INDEX('2018'!$E$7:$HF$37,  MATCH(BB215, '2018'!$A$7:$A$37, 0), MATCH(BB186, '2018'!$E$4:$HF$4, 0) )</f>
        <v>5</v>
      </c>
      <c r="BM215" s="41">
        <f>INDEX('2019'!$E$7:$HF$37,  MATCH(BB215, '2019'!$A$7:$A$37, 0), MATCH(BB186, '2019'!$E$4:$HF$4, 0) )</f>
        <v>30</v>
      </c>
      <c r="BO215" s="9">
        <f t="shared" ref="BO215:BP215" si="3549">BO33</f>
        <v>33</v>
      </c>
      <c r="BP215" s="18" t="str">
        <f t="shared" si="3549"/>
        <v>Rich</v>
      </c>
      <c r="BQ215" s="41">
        <f>INDEX('2010'!$E$7:$HF$37,  MATCH(BO215, '2010'!$A$7:$A$37, 0), MATCH(BO186, '2010'!$E$4:$HF$4, 0) )</f>
        <v>24</v>
      </c>
      <c r="BR215" s="41">
        <f>INDEX('2011'!$E$7:$HF$37,  MATCH(BO215, '2011'!$A$7:$A$37, 0), MATCH(BO186, '2011'!$E$4:$HF$4, 0) )</f>
        <v>18</v>
      </c>
      <c r="BS215" s="41">
        <f>INDEX('2012'!$E$7:$HF$37,  MATCH(BO215, '2012'!$A$7:$A$37, 0), MATCH(BO186, '2012'!$E$4:$HF$4, 0) )</f>
        <v>28</v>
      </c>
      <c r="BT215" s="41">
        <f>INDEX('2013'!$E$7:$HF$37,  MATCH(BO215, '2013'!$A$7:$A$37, 0), MATCH(BO186, '2013'!$E$4:$HF$4, 0) )</f>
        <v>28</v>
      </c>
      <c r="BU215" s="41">
        <f>INDEX('2014'!$E$7:$HF$37,  MATCH(BO215, '2014'!$A$7:$A$37, 0), MATCH(BO186, '2014'!$E$4:$HF$4, 0) )</f>
        <v>25</v>
      </c>
      <c r="BV215" s="41">
        <f>INDEX('2015'!$E$7:$HF$37,  MATCH(BO215, '2015'!$A$7:$A$37, 0), MATCH(BO186, '2015'!$E$4:$HF$4, 0) )</f>
        <v>36</v>
      </c>
      <c r="BW215" s="41">
        <f>INDEX('2016'!$E$7:$HF$37,  MATCH(BO215, '2016'!$A$7:$A$37, 0), MATCH(BO186, '2016'!$E$4:$HF$4, 0) )</f>
        <v>36</v>
      </c>
      <c r="BX215" s="41">
        <f>INDEX('2017'!$E$7:$HF$37,  MATCH(BO215, '2017'!$A$7:$A$37, 0), MATCH(BO186, '2017'!$E$4:$HF$4, 0) )</f>
        <v>37</v>
      </c>
      <c r="BY215" s="41">
        <f>INDEX('2018'!$E$7:$HF$37,  MATCH(BO215, '2018'!$A$7:$A$37, 0), MATCH(BO186, '2018'!$E$4:$HF$4, 0) )</f>
        <v>34</v>
      </c>
      <c r="BZ215" s="41">
        <f>INDEX('2019'!$E$7:$HF$37,  MATCH(BO215, '2019'!$A$7:$A$37, 0), MATCH(BO186, '2019'!$E$4:$HF$4, 0) )</f>
        <v>36</v>
      </c>
      <c r="CB215" s="9">
        <f t="shared" ref="CB215:CC215" si="3550">CB33</f>
        <v>33</v>
      </c>
      <c r="CC215" s="18" t="str">
        <f t="shared" si="3550"/>
        <v>Rich</v>
      </c>
      <c r="CD215" s="41">
        <f>INDEX('2010'!$E$7:$HF$37,  MATCH(CB215, '2010'!$A$7:$A$37, 0), MATCH(CB186, '2010'!$E$4:$HF$4, 0) )</f>
        <v>23</v>
      </c>
      <c r="CE215" s="41">
        <f>INDEX('2011'!$E$7:$HF$37,  MATCH(CB215, '2011'!$A$7:$A$37, 0), MATCH(CB186, '2011'!$E$4:$HF$4, 0) )</f>
        <v>33</v>
      </c>
      <c r="CF215" s="41">
        <f>INDEX('2012'!$E$7:$HF$37,  MATCH(CB215, '2012'!$A$7:$A$37, 0), MATCH(CB186, '2012'!$E$4:$HF$4, 0) )</f>
        <v>30</v>
      </c>
      <c r="CG215" s="41">
        <f>INDEX('2013'!$E$7:$HF$37,  MATCH(CB215, '2013'!$A$7:$A$37, 0), MATCH(CB186, '2013'!$E$4:$HF$4, 0) )</f>
        <v>29</v>
      </c>
      <c r="CH215" s="41">
        <f>INDEX('2014'!$E$7:$HF$37,  MATCH(CB215, '2014'!$A$7:$A$37, 0), MATCH(CB186, '2014'!$E$4:$HF$4, 0) )</f>
        <v>31</v>
      </c>
      <c r="CI215" s="41">
        <f>INDEX('2015'!$E$7:$HF$37,  MATCH(CB215, '2015'!$A$7:$A$37, 0), MATCH(CB186, '2015'!$E$4:$HF$4, 0) )</f>
        <v>26</v>
      </c>
      <c r="CJ215" s="41">
        <f>INDEX('2016'!$E$7:$HF$37,  MATCH(CB215, '2016'!$A$7:$A$37, 0), MATCH(CB186, '2016'!$E$4:$HF$4, 0) )</f>
        <v>16</v>
      </c>
      <c r="CK215" s="41">
        <f>INDEX('2017'!$E$7:$HF$37,  MATCH(CB215, '2017'!$A$7:$A$37, 0), MATCH(CB186, '2017'!$E$4:$HF$4, 0) )</f>
        <v>15</v>
      </c>
      <c r="CL215" s="41">
        <f>INDEX('2018'!$E$7:$HF$37,  MATCH(CB215, '2018'!$A$7:$A$37, 0), MATCH(CB186, '2018'!$E$4:$HF$4, 0) )</f>
        <v>51</v>
      </c>
      <c r="CM215" s="41">
        <f>INDEX('2019'!$E$7:$HF$37,  MATCH(CB215, '2019'!$A$7:$A$37, 0), MATCH(CB186, '2019'!$E$4:$HF$4, 0) )</f>
        <v>44</v>
      </c>
      <c r="CO215" s="9">
        <f t="shared" ref="CO215:CP215" si="3551">CO33</f>
        <v>33</v>
      </c>
      <c r="CP215" s="18" t="str">
        <f t="shared" si="3551"/>
        <v>Rich</v>
      </c>
      <c r="CQ215" s="41">
        <f>INDEX('2010'!$E$7:$HF$37,  MATCH(CO215, '2010'!$A$7:$A$37, 0), MATCH(CO186, '2010'!$E$4:$HF$4, 0) )</f>
        <v>9</v>
      </c>
      <c r="CR215" s="41">
        <f>INDEX('2011'!$E$7:$HF$37,  MATCH(CO215, '2011'!$A$7:$A$37, 0), MATCH(CO186, '2011'!$E$4:$HF$4, 0) )</f>
        <v>89</v>
      </c>
      <c r="CS215" s="41">
        <f>INDEX('2012'!$E$7:$HF$37,  MATCH(CO215, '2012'!$A$7:$A$37, 0), MATCH(CO186, '2012'!$E$4:$HF$4, 0) )</f>
        <v>11</v>
      </c>
      <c r="CT215" s="41">
        <f>INDEX('2013'!$E$7:$HF$37,  MATCH(CO215, '2013'!$A$7:$A$37, 0), MATCH(CO186, '2013'!$E$4:$HF$4, 0) )</f>
        <v>13</v>
      </c>
      <c r="CU215" s="41">
        <f>INDEX('2014'!$E$7:$HF$37,  MATCH(CO215, '2014'!$A$7:$A$37, 0), MATCH(CO186, '2014'!$E$4:$HF$4, 0) )</f>
        <v>12</v>
      </c>
      <c r="CV215" s="41">
        <f>INDEX('2015'!$E$7:$HF$37,  MATCH(CO215, '2015'!$A$7:$A$37, 0), MATCH(CO186, '2015'!$E$4:$HF$4, 0) )</f>
        <v>10</v>
      </c>
      <c r="CW215" s="41">
        <f>INDEX('2016'!$E$7:$HF$37,  MATCH(CO215, '2016'!$A$7:$A$37, 0), MATCH(CO186, '2016'!$E$4:$HF$4, 0) )</f>
        <v>9</v>
      </c>
      <c r="CX215" s="41">
        <f>INDEX('2017'!$E$7:$HF$37,  MATCH(CO215, '2017'!$A$7:$A$37, 0), MATCH(CO186, '2017'!$E$4:$HF$4, 0) )</f>
        <v>9</v>
      </c>
      <c r="CY215" s="41">
        <f>INDEX('2018'!$E$7:$HF$37,  MATCH(CO215, '2018'!$A$7:$A$37, 0), MATCH(CO186, '2018'!$E$4:$HF$4, 0) )</f>
        <v>11</v>
      </c>
      <c r="CZ215" s="41">
        <f>INDEX('2019'!$E$7:$HF$37,  MATCH(CO215, '2019'!$A$7:$A$37, 0), MATCH(CO186, '2019'!$E$4:$HF$4, 0) )</f>
        <v>11</v>
      </c>
      <c r="DB215" s="9">
        <f t="shared" ref="DB215:DC215" si="3552">DB33</f>
        <v>33</v>
      </c>
      <c r="DC215" s="18" t="str">
        <f t="shared" si="3552"/>
        <v>Rich</v>
      </c>
      <c r="DD215" s="41">
        <f>INDEX('2010'!$E$7:$HF$37,  MATCH(DB215, '2010'!$A$7:$A$37, 0), MATCH(DB186, '2010'!$E$4:$HF$4, 0) )</f>
        <v>30</v>
      </c>
      <c r="DE215" s="41">
        <f>INDEX('2011'!$E$7:$HF$37,  MATCH(DB215, '2011'!$A$7:$A$37, 0), MATCH(DB186, '2011'!$E$4:$HF$4, 0) )</f>
        <v>19</v>
      </c>
      <c r="DF215" s="41">
        <f>INDEX('2012'!$E$7:$HF$37,  MATCH(DB215, '2012'!$A$7:$A$37, 0), MATCH(DB186, '2012'!$E$4:$HF$4, 0) )</f>
        <v>33</v>
      </c>
      <c r="DG215" s="41">
        <f>INDEX('2013'!$E$7:$HF$37,  MATCH(DB215, '2013'!$A$7:$A$37, 0), MATCH(DB186, '2013'!$E$4:$HF$4, 0) )</f>
        <v>27</v>
      </c>
      <c r="DH215" s="41">
        <f>INDEX('2014'!$E$7:$HF$37,  MATCH(DB215, '2014'!$A$7:$A$37, 0), MATCH(DB186, '2014'!$E$4:$HF$4, 0) )</f>
        <v>25</v>
      </c>
      <c r="DI215" s="41">
        <f>INDEX('2015'!$E$7:$HF$37,  MATCH(DB215, '2015'!$A$7:$A$37, 0), MATCH(DB186, '2015'!$E$4:$HF$4, 0) )</f>
        <v>22</v>
      </c>
      <c r="DJ215" s="41">
        <f>INDEX('2016'!$E$7:$HF$37,  MATCH(DB215, '2016'!$A$7:$A$37, 0), MATCH(DB186, '2016'!$E$4:$HF$4, 0) )</f>
        <v>27</v>
      </c>
      <c r="DK215" s="41">
        <f>INDEX('2017'!$E$7:$HF$37,  MATCH(DB215, '2017'!$A$7:$A$37, 0), MATCH(DB186, '2017'!$E$4:$HF$4, 0) )</f>
        <v>32</v>
      </c>
      <c r="DL215" s="41">
        <f>INDEX('2018'!$E$7:$HF$37,  MATCH(DB215, '2018'!$A$7:$A$37, 0), MATCH(DB186, '2018'!$E$4:$HF$4, 0) )</f>
        <v>46</v>
      </c>
      <c r="DM215" s="41">
        <f>INDEX('2019'!$E$7:$HF$37,  MATCH(DB215, '2019'!$A$7:$A$37, 0), MATCH(DB186, '2019'!$E$4:$HF$4, 0) )</f>
        <v>48</v>
      </c>
      <c r="DO215" s="9">
        <f t="shared" ref="DO215:DP215" si="3553">DO33</f>
        <v>33</v>
      </c>
      <c r="DP215" s="18" t="str">
        <f t="shared" si="3553"/>
        <v>Rich</v>
      </c>
      <c r="DQ215" s="41">
        <f>INDEX('2010'!$E$7:$HF$37,  MATCH(DO215, '2010'!$A$7:$A$37, 0), MATCH(DO186, '2010'!$E$4:$HF$4, 0) )</f>
        <v>54</v>
      </c>
      <c r="DR215" s="41">
        <f>INDEX('2011'!$E$7:$HF$37,  MATCH(DO215, '2011'!$A$7:$A$37, 0), MATCH(DO186, '2011'!$E$4:$HF$4, 0) )</f>
        <v>35</v>
      </c>
      <c r="DS215" s="41">
        <f>INDEX('2012'!$E$7:$HF$37,  MATCH(DO215, '2012'!$A$7:$A$37, 0), MATCH(DO186, '2012'!$E$4:$HF$4, 0) )</f>
        <v>51</v>
      </c>
      <c r="DT215" s="41">
        <f>INDEX('2013'!$E$7:$HF$37,  MATCH(DO215, '2013'!$A$7:$A$37, 0), MATCH(DO186, '2013'!$E$4:$HF$4, 0) )</f>
        <v>43</v>
      </c>
      <c r="DU215" s="41">
        <f>INDEX('2014'!$E$7:$HF$37,  MATCH(DO215, '2014'!$A$7:$A$37, 0), MATCH(DO186, '2014'!$E$4:$HF$4, 0) )</f>
        <v>44</v>
      </c>
      <c r="DV215" s="41">
        <f>INDEX('2015'!$E$7:$HF$37,  MATCH(DO215, '2015'!$A$7:$A$37, 0), MATCH(DO186, '2015'!$E$4:$HF$4, 0) )</f>
        <v>49</v>
      </c>
      <c r="DW215" s="41">
        <f>INDEX('2016'!$E$7:$HF$37,  MATCH(DO215, '2016'!$A$7:$A$37, 0), MATCH(DO186, '2016'!$E$4:$HF$4, 0) )</f>
        <v>43</v>
      </c>
      <c r="DX215" s="41">
        <f>INDEX('2017'!$E$7:$HF$37,  MATCH(DO215, '2017'!$A$7:$A$37, 0), MATCH(DO186, '2017'!$E$4:$HF$4, 0) )</f>
        <v>36</v>
      </c>
      <c r="DY215" s="41">
        <f>INDEX('2018'!$E$7:$HF$37,  MATCH(DO215, '2018'!$A$7:$A$37, 0), MATCH(DO186, '2018'!$E$4:$HF$4, 0) )</f>
        <v>40</v>
      </c>
      <c r="DZ215" s="41">
        <f>INDEX('2019'!$E$7:$HF$37,  MATCH(DO215, '2019'!$A$7:$A$37, 0), MATCH(DO186, '2019'!$E$4:$HF$4, 0) )</f>
        <v>41</v>
      </c>
      <c r="EB215" s="9">
        <f t="shared" ref="EB215:EC215" si="3554">EB33</f>
        <v>33</v>
      </c>
      <c r="EC215" s="18" t="str">
        <f t="shared" si="3554"/>
        <v>Rich</v>
      </c>
      <c r="ED215" s="41">
        <f>INDEX('2010'!$E$7:$HF$37,  MATCH(EB215, '2010'!$A$7:$A$37, 0), MATCH(EB186, '2010'!$E$4:$HF$4, 0) )</f>
        <v>48</v>
      </c>
      <c r="EE215" s="41">
        <f>INDEX('2011'!$E$7:$HF$37,  MATCH(EB215, '2011'!$A$7:$A$37, 0), MATCH(EB186, '2011'!$E$4:$HF$4, 0) )</f>
        <v>53</v>
      </c>
      <c r="EF215" s="41">
        <f>INDEX('2012'!$E$7:$HF$37,  MATCH(EB215, '2012'!$A$7:$A$37, 0), MATCH(EB186, '2012'!$E$4:$HF$4, 0) )</f>
        <v>37</v>
      </c>
      <c r="EG215" s="41">
        <f>INDEX('2013'!$E$7:$HF$37,  MATCH(EB215, '2013'!$A$7:$A$37, 0), MATCH(EB186, '2013'!$E$4:$HF$4, 0) )</f>
        <v>39</v>
      </c>
      <c r="EH215" s="41">
        <f>INDEX('2014'!$E$7:$HF$37,  MATCH(EB215, '2014'!$A$7:$A$37, 0), MATCH(EB186, '2014'!$E$4:$HF$4, 0) )</f>
        <v>36</v>
      </c>
      <c r="EI215" s="41">
        <f>INDEX('2015'!$E$7:$HF$37,  MATCH(EB215, '2015'!$A$7:$A$37, 0), MATCH(EB186, '2015'!$E$4:$HF$4, 0) )</f>
        <v>34</v>
      </c>
      <c r="EJ215" s="41">
        <f>INDEX('2016'!$E$7:$HF$37,  MATCH(EB215, '2016'!$A$7:$A$37, 0), MATCH(EB186, '2016'!$E$4:$HF$4, 0) )</f>
        <v>36</v>
      </c>
      <c r="EK215" s="41">
        <f>INDEX('2017'!$E$7:$HF$37,  MATCH(EB215, '2017'!$A$7:$A$37, 0), MATCH(EB186, '2017'!$E$4:$HF$4, 0) )</f>
        <v>34</v>
      </c>
      <c r="EL215" s="41">
        <f>INDEX('2018'!$E$7:$HF$37,  MATCH(EB215, '2018'!$A$7:$A$37, 0), MATCH(EB186, '2018'!$E$4:$HF$4, 0) )</f>
        <v>57</v>
      </c>
      <c r="EM215" s="41">
        <f>INDEX('2019'!$E$7:$HF$37,  MATCH(EB215, '2019'!$A$7:$A$37, 0), MATCH(EB186, '2019'!$E$4:$HF$4, 0) )</f>
        <v>45</v>
      </c>
      <c r="EO215" s="9">
        <f t="shared" ref="EO215:EP215" si="3555">EO33</f>
        <v>33</v>
      </c>
      <c r="EP215" s="18" t="str">
        <f t="shared" si="3555"/>
        <v>Rich</v>
      </c>
      <c r="EQ215" s="41">
        <f>INDEX('2010'!$E$7:$HF$37,  MATCH(EO215, '2010'!$A$7:$A$37, 0), MATCH(EO186, '2010'!$E$4:$HF$4, 0) )</f>
        <v>20</v>
      </c>
      <c r="ER215" s="41">
        <f>INDEX('2011'!$E$7:$HF$37,  MATCH(EO215, '2011'!$A$7:$A$37, 0), MATCH(EO186, '2011'!$E$4:$HF$4, 0) )</f>
        <v>28</v>
      </c>
      <c r="ES215" s="41">
        <f>INDEX('2012'!$E$7:$HF$37,  MATCH(EO215, '2012'!$A$7:$A$37, 0), MATCH(EO186, '2012'!$E$4:$HF$4, 0) )</f>
        <v>32</v>
      </c>
      <c r="ET215" s="41">
        <f>INDEX('2013'!$E$7:$HF$37,  MATCH(EO215, '2013'!$A$7:$A$37, 0), MATCH(EO186, '2013'!$E$4:$HF$4, 0) )</f>
        <v>29</v>
      </c>
      <c r="EU215" s="41">
        <f>INDEX('2014'!$E$7:$HF$37,  MATCH(EO215, '2014'!$A$7:$A$37, 0), MATCH(EO186, '2014'!$E$4:$HF$4, 0) )</f>
        <v>33</v>
      </c>
      <c r="EV215" s="41">
        <f>INDEX('2015'!$E$7:$HF$37,  MATCH(EO215, '2015'!$A$7:$A$37, 0), MATCH(EO186, '2015'!$E$4:$HF$4, 0) )</f>
        <v>35</v>
      </c>
      <c r="EW215" s="41">
        <f>INDEX('2016'!$E$7:$HF$37,  MATCH(EO215, '2016'!$A$7:$A$37, 0), MATCH(EO186, '2016'!$E$4:$HF$4, 0) )</f>
        <v>32</v>
      </c>
      <c r="EX215" s="41">
        <f>INDEX('2017'!$E$7:$HF$37,  MATCH(EO215, '2017'!$A$7:$A$37, 0), MATCH(EO186, '2017'!$E$4:$HF$4, 0) )</f>
        <v>22</v>
      </c>
      <c r="EY215" s="41">
        <f>INDEX('2018'!$E$7:$HF$37,  MATCH(EO215, '2018'!$A$7:$A$37, 0), MATCH(EO186, '2018'!$E$4:$HF$4, 0) )</f>
        <v>24</v>
      </c>
      <c r="EZ215" s="41">
        <f>INDEX('2019'!$E$7:$HF$37,  MATCH(EO215, '2019'!$A$7:$A$37, 0), MATCH(EO186, '2019'!$E$4:$HF$4, 0) )</f>
        <v>11</v>
      </c>
      <c r="FB215" s="9">
        <f t="shared" ref="FB215:FC215" si="3556">FB33</f>
        <v>33</v>
      </c>
      <c r="FC215" s="18" t="str">
        <f t="shared" si="3556"/>
        <v>Rich</v>
      </c>
      <c r="FD215" s="41">
        <f>INDEX('2010'!$E$7:$HF$37,  MATCH(FB215, '2010'!$A$7:$A$37, 0), MATCH(FB186, '2010'!$E$4:$HF$4, 0) )</f>
        <v>48</v>
      </c>
      <c r="FE215" s="41">
        <f>INDEX('2011'!$E$7:$HF$37,  MATCH(FB215, '2011'!$A$7:$A$37, 0), MATCH(FB186, '2011'!$E$4:$HF$4, 0) )</f>
        <v>49</v>
      </c>
      <c r="FF215" s="41">
        <f>INDEX('2012'!$E$7:$HF$37,  MATCH(FB215, '2012'!$A$7:$A$37, 0), MATCH(FB186, '2012'!$E$4:$HF$4, 0) )</f>
        <v>45</v>
      </c>
      <c r="FG215" s="41">
        <f>INDEX('2013'!$E$7:$HF$37,  MATCH(FB215, '2013'!$A$7:$A$37, 0), MATCH(FB186, '2013'!$E$4:$HF$4, 0) )</f>
        <v>40</v>
      </c>
      <c r="FH215" s="41">
        <f>INDEX('2014'!$E$7:$HF$37,  MATCH(FB215, '2014'!$A$7:$A$37, 0), MATCH(FB186, '2014'!$E$4:$HF$4, 0) )</f>
        <v>14</v>
      </c>
      <c r="FI215" s="41">
        <f>INDEX('2015'!$E$7:$HF$37,  MATCH(FB215, '2015'!$A$7:$A$37, 0), MATCH(FB186, '2015'!$E$4:$HF$4, 0) )</f>
        <v>12</v>
      </c>
      <c r="FJ215" s="41">
        <f>INDEX('2016'!$E$7:$HF$37,  MATCH(FB215, '2016'!$A$7:$A$37, 0), MATCH(FB186, '2016'!$E$4:$HF$4, 0) )</f>
        <v>11</v>
      </c>
      <c r="FK215" s="41">
        <f>INDEX('2017'!$E$7:$HF$37,  MATCH(FB215, '2017'!$A$7:$A$37, 0), MATCH(FB186, '2017'!$E$4:$HF$4, 0) )</f>
        <v>14</v>
      </c>
      <c r="FL215" s="41">
        <f>INDEX('2018'!$E$7:$HF$37,  MATCH(FB215, '2018'!$A$7:$A$37, 0), MATCH(FB186, '2018'!$E$4:$HF$4, 0) )</f>
        <v>16</v>
      </c>
      <c r="FM215" s="41">
        <f>INDEX('2019'!$E$7:$HF$37,  MATCH(FB215, '2019'!$A$7:$A$37, 0), MATCH(FB186, '2019'!$E$4:$HF$4, 0) )</f>
        <v>11</v>
      </c>
      <c r="FO215" s="9">
        <f t="shared" ref="FO215:FP215" si="3557">FO33</f>
        <v>33</v>
      </c>
      <c r="FP215" s="18" t="str">
        <f t="shared" si="3557"/>
        <v>Rich</v>
      </c>
      <c r="FQ215" s="41">
        <f>INDEX('2010'!$E$7:$HF$37,  MATCH(FO215, '2010'!$A$7:$A$37, 0), MATCH(FO186, '2010'!$E$4:$HF$4, 0) )</f>
        <v>33</v>
      </c>
      <c r="FR215" s="41">
        <f>INDEX('2011'!$E$7:$HF$37,  MATCH(FO215, '2011'!$A$7:$A$37, 0), MATCH(FO186, '2011'!$E$4:$HF$4, 0) )</f>
        <v>29</v>
      </c>
      <c r="FS215" s="41">
        <f>INDEX('2012'!$E$7:$HF$37,  MATCH(FO215, '2012'!$A$7:$A$37, 0), MATCH(FO186, '2012'!$E$4:$HF$4, 0) )</f>
        <v>24</v>
      </c>
      <c r="FT215" s="41">
        <f>INDEX('2013'!$E$7:$HF$37,  MATCH(FO215, '2013'!$A$7:$A$37, 0), MATCH(FO186, '2013'!$E$4:$HF$4, 0) )</f>
        <v>20</v>
      </c>
      <c r="FU215" s="41">
        <f>INDEX('2014'!$E$7:$HF$37,  MATCH(FO215, '2014'!$A$7:$A$37, 0), MATCH(FO186, '2014'!$E$4:$HF$4, 0) )</f>
        <v>18</v>
      </c>
      <c r="FV215" s="41">
        <f>INDEX('2015'!$E$7:$HF$37,  MATCH(FO215, '2015'!$A$7:$A$37, 0), MATCH(FO186, '2015'!$E$4:$HF$4, 0) )</f>
        <v>17</v>
      </c>
      <c r="FW215" s="41">
        <f>INDEX('2016'!$E$7:$HF$37,  MATCH(FO215, '2016'!$A$7:$A$37, 0), MATCH(FO186, '2016'!$E$4:$HF$4, 0) )</f>
        <v>18</v>
      </c>
      <c r="FX215" s="41">
        <f>INDEX('2017'!$E$7:$HF$37,  MATCH(FO215, '2017'!$A$7:$A$37, 0), MATCH(FO186, '2017'!$E$4:$HF$4, 0) )</f>
        <v>18</v>
      </c>
      <c r="FY215" s="41">
        <f>INDEX('2018'!$E$7:$HF$37,  MATCH(FO215, '2018'!$A$7:$A$37, 0), MATCH(FO186, '2018'!$E$4:$HF$4, 0) )</f>
        <v>20</v>
      </c>
      <c r="FZ215" s="41">
        <f>INDEX('2019'!$E$7:$HF$37,  MATCH(FO215, '2019'!$A$7:$A$37, 0), MATCH(FO186, '2019'!$E$4:$HF$4, 0) )</f>
        <v>18</v>
      </c>
      <c r="GB215" s="9">
        <f t="shared" ref="GB215:GC215" si="3558">GB33</f>
        <v>33</v>
      </c>
      <c r="GC215" s="18" t="str">
        <f t="shared" si="3558"/>
        <v>Rich</v>
      </c>
      <c r="GD215" s="41">
        <f>INDEX('2010'!$E$7:$HF$37,  MATCH(GB215, '2010'!$A$7:$A$37, 0), MATCH(GB186, '2010'!$E$4:$HF$4, 0) )</f>
        <v>119</v>
      </c>
      <c r="GE215" s="41">
        <f>INDEX('2011'!$E$7:$HF$37,  MATCH(GB215, '2011'!$A$7:$A$37, 0), MATCH(GB186, '2011'!$E$4:$HF$4, 0) )</f>
        <v>89</v>
      </c>
      <c r="GF215" s="41">
        <f>INDEX('2012'!$E$7:$HF$37,  MATCH(GB215, '2012'!$A$7:$A$37, 0), MATCH(GB186, '2012'!$E$4:$HF$4, 0) )</f>
        <v>11</v>
      </c>
      <c r="GG215" s="41">
        <f>INDEX('2013'!$E$7:$HF$37,  MATCH(GB215, '2013'!$A$7:$A$37, 0), MATCH(GB186, '2013'!$E$4:$HF$4, 0) )</f>
        <v>11</v>
      </c>
      <c r="GH215" s="41">
        <f>INDEX('2014'!$E$7:$HF$37,  MATCH(GB215, '2014'!$A$7:$A$37, 0), MATCH(GB186, '2014'!$E$4:$HF$4, 0) )</f>
        <v>11</v>
      </c>
      <c r="GI215" s="41">
        <f>INDEX('2015'!$E$7:$HF$37,  MATCH(GB215, '2015'!$A$7:$A$37, 0), MATCH(GB186, '2015'!$E$4:$HF$4, 0) )</f>
        <v>11</v>
      </c>
      <c r="GJ215" s="41">
        <f>INDEX('2016'!$E$7:$HF$37,  MATCH(GB215, '2016'!$A$7:$A$37, 0), MATCH(GB186, '2016'!$E$4:$HF$4, 0) )</f>
        <v>11</v>
      </c>
      <c r="GK215" s="41">
        <f>INDEX('2017'!$E$7:$HF$37,  MATCH(GB215, '2017'!$A$7:$A$37, 0), MATCH(GB186, '2017'!$E$4:$HF$4, 0) )</f>
        <v>11</v>
      </c>
      <c r="GL215" s="41">
        <f>INDEX('2018'!$E$7:$HF$37,  MATCH(GB215, '2018'!$A$7:$A$37, 0), MATCH(GB186, '2018'!$E$4:$HF$4, 0) )</f>
        <v>11</v>
      </c>
      <c r="GM215" s="41">
        <f>INDEX('2019'!$E$7:$HF$37,  MATCH(GB215, '2019'!$A$7:$A$37, 0), MATCH(GB186, '2019'!$E$4:$HF$4, 0) )</f>
        <v>11</v>
      </c>
    </row>
    <row r="216" spans="2:195" x14ac:dyDescent="0.25">
      <c r="B216" s="9">
        <f t="shared" ref="B216:C216" si="3559">B34</f>
        <v>35</v>
      </c>
      <c r="C216" s="18" t="str">
        <f t="shared" si="3559"/>
        <v>Salt Lake</v>
      </c>
      <c r="D216" s="41">
        <f>INDEX('2010'!$E$7:$HF$37,  MATCH(B216, '2010'!$A$7:$A$37, 0), MATCH(B186, '2010'!$E$4:$HF$4, 0) )</f>
        <v>2158</v>
      </c>
      <c r="E216" s="41">
        <f>INDEX('2011'!$E$7:$HF$37,  MATCH(B216, '2011'!$A$7:$A$37, 0), MATCH(B186, '2011'!$E$4:$HF$4, 0) )</f>
        <v>2382</v>
      </c>
      <c r="F216" s="41">
        <f>INDEX('2012'!$E$7:$HF$37,  MATCH(B216, '2012'!$A$7:$A$37, 0), MATCH(B186, '2012'!$E$4:$HF$4, 0) )</f>
        <v>2723</v>
      </c>
      <c r="G216" s="41">
        <f>INDEX('2013'!$E$7:$HF$37,  MATCH(B216, '2013'!$A$7:$A$37, 0), MATCH(B186, '2013'!$E$4:$HF$4, 0) )</f>
        <v>2689</v>
      </c>
      <c r="H216" s="41">
        <f>INDEX('2014'!$E$7:$HF$37,  MATCH(B216, '2014'!$A$7:$A$37, 0), MATCH(B186, '2014'!$E$4:$HF$4, 0) )</f>
        <v>2498</v>
      </c>
      <c r="I216" s="41">
        <f>INDEX('2015'!$E$7:$HF$37,  MATCH(B216, '2015'!$A$7:$A$37, 0), MATCH(B186, '2015'!$E$4:$HF$4, 0) )</f>
        <v>2451</v>
      </c>
      <c r="J216" s="41">
        <f>INDEX('2016'!$E$7:$HF$37,  MATCH(B216, '2016'!$A$7:$A$37, 0), MATCH(B186, '2016'!$E$4:$HF$4, 0) )</f>
        <v>3013</v>
      </c>
      <c r="K216" s="41">
        <f>INDEX('2017'!$E$7:$HF$37,  MATCH(B216, '2017'!$A$7:$A$37, 0), MATCH(B186, '2017'!$E$4:$HF$4, 0) )</f>
        <v>2987</v>
      </c>
      <c r="L216" s="41">
        <f>INDEX('2018'!$E$7:$HF$37,  MATCH(B216, '2018'!$A$7:$A$37, 0), MATCH(B186, '2018'!$E$4:$HF$4, 0) )</f>
        <v>2929</v>
      </c>
      <c r="M216" s="41">
        <f>INDEX('2019'!$E$7:$HF$37,  MATCH(B216, '2019'!$A$7:$A$37, 0), MATCH(B186, '2019'!$E$4:$HF$4, 0) )</f>
        <v>2886</v>
      </c>
      <c r="O216" s="9">
        <f t="shared" ref="O216:P216" si="3560">O34</f>
        <v>35</v>
      </c>
      <c r="P216" s="18" t="str">
        <f t="shared" si="3560"/>
        <v>Salt Lake</v>
      </c>
      <c r="Q216" s="41">
        <f>INDEX('2010'!$E$7:$HF$37,  MATCH(O216, '2010'!$A$7:$A$37, 0), MATCH(O186, '2010'!$E$4:$HF$4, 0) )</f>
        <v>415</v>
      </c>
      <c r="R216" s="41">
        <f>INDEX('2011'!$E$7:$HF$37,  MATCH(O216, '2011'!$A$7:$A$37, 0), MATCH(O186, '2011'!$E$4:$HF$4, 0) )</f>
        <v>397</v>
      </c>
      <c r="S216" s="41">
        <f>INDEX('2012'!$E$7:$HF$37,  MATCH(O216, '2012'!$A$7:$A$37, 0), MATCH(O186, '2012'!$E$4:$HF$4, 0) )</f>
        <v>497</v>
      </c>
      <c r="T216" s="41">
        <f>INDEX('2013'!$E$7:$HF$37,  MATCH(O216, '2013'!$A$7:$A$37, 0), MATCH(O186, '2013'!$E$4:$HF$4, 0) )</f>
        <v>511</v>
      </c>
      <c r="U216" s="41">
        <f>INDEX('2014'!$E$7:$HF$37,  MATCH(O216, '2014'!$A$7:$A$37, 0), MATCH(O186, '2014'!$E$4:$HF$4, 0) )</f>
        <v>496</v>
      </c>
      <c r="V216" s="41">
        <f>INDEX('2015'!$E$7:$HF$37,  MATCH(O216, '2015'!$A$7:$A$37, 0), MATCH(O186, '2015'!$E$4:$HF$4, 0) )</f>
        <v>574</v>
      </c>
      <c r="W216" s="41">
        <f>INDEX('2016'!$E$7:$HF$37,  MATCH(O216, '2016'!$A$7:$A$37, 0), MATCH(O186, '2016'!$E$4:$HF$4, 0) )</f>
        <v>588</v>
      </c>
      <c r="X216" s="41">
        <f>INDEX('2017'!$E$7:$HF$37,  MATCH(O216, '2017'!$A$7:$A$37, 0), MATCH(O186, '2017'!$E$4:$HF$4, 0) )</f>
        <v>521</v>
      </c>
      <c r="Y216" s="41">
        <f>INDEX('2018'!$E$7:$HF$37,  MATCH(O216, '2018'!$A$7:$A$37, 0), MATCH(O186, '2018'!$E$4:$HF$4, 0) )</f>
        <v>676</v>
      </c>
      <c r="Z216" s="41">
        <f>INDEX('2019'!$E$7:$HF$37,  MATCH(O216, '2019'!$A$7:$A$37, 0), MATCH(O186, '2019'!$E$4:$HF$4, 0) )</f>
        <v>712</v>
      </c>
      <c r="AB216" s="9">
        <f t="shared" ref="AB216:AC216" si="3561">AB34</f>
        <v>35</v>
      </c>
      <c r="AC216" s="18" t="str">
        <f t="shared" si="3561"/>
        <v>Salt Lake</v>
      </c>
      <c r="AD216" s="41">
        <f>INDEX('2010'!$E$7:$HF$37,  MATCH(AB216, '2010'!$A$7:$A$37, 0), MATCH(AB186, '2010'!$E$4:$HF$4, 0) )</f>
        <v>1409</v>
      </c>
      <c r="AE216" s="41">
        <f>INDEX('2011'!$E$7:$HF$37,  MATCH(AB216, '2011'!$A$7:$A$37, 0), MATCH(AB186, '2011'!$E$4:$HF$4, 0) )</f>
        <v>1349</v>
      </c>
      <c r="AF216" s="41">
        <f>INDEX('2012'!$E$7:$HF$37,  MATCH(AB216, '2012'!$A$7:$A$37, 0), MATCH(AB186, '2012'!$E$4:$HF$4, 0) )</f>
        <v>1472</v>
      </c>
      <c r="AG216" s="41">
        <f>INDEX('2013'!$E$7:$HF$37,  MATCH(AB216, '2013'!$A$7:$A$37, 0), MATCH(AB186, '2013'!$E$4:$HF$4, 0) )</f>
        <v>1542</v>
      </c>
      <c r="AH216" s="41">
        <f>INDEX('2014'!$E$7:$HF$37,  MATCH(AB216, '2014'!$A$7:$A$37, 0), MATCH(AB186, '2014'!$E$4:$HF$4, 0) )</f>
        <v>1493</v>
      </c>
      <c r="AI216" s="41">
        <f>INDEX('2015'!$E$7:$HF$37,  MATCH(AB216, '2015'!$A$7:$A$37, 0), MATCH(AB186, '2015'!$E$4:$HF$4, 0) )</f>
        <v>1412</v>
      </c>
      <c r="AJ216" s="41">
        <f>INDEX('2016'!$E$7:$HF$37,  MATCH(AB216, '2016'!$A$7:$A$37, 0), MATCH(AB186, '2016'!$E$4:$HF$4, 0) )</f>
        <v>1637</v>
      </c>
      <c r="AK216" s="41">
        <f>INDEX('2017'!$E$7:$HF$37,  MATCH(AB216, '2017'!$A$7:$A$37, 0), MATCH(AB186, '2017'!$E$4:$HF$4, 0) )</f>
        <v>1330</v>
      </c>
      <c r="AL216" s="41">
        <f>INDEX('2018'!$E$7:$HF$37,  MATCH(AB216, '2018'!$A$7:$A$37, 0), MATCH(AB186, '2018'!$E$4:$HF$4, 0) )</f>
        <v>1803</v>
      </c>
      <c r="AM216" s="41">
        <f>INDEX('2019'!$E$7:$HF$37,  MATCH(AB216, '2019'!$A$7:$A$37, 0), MATCH(AB186, '2019'!$E$4:$HF$4, 0) )</f>
        <v>1592</v>
      </c>
      <c r="AO216" s="9">
        <f t="shared" ref="AO216:AP216" si="3562">AO34</f>
        <v>35</v>
      </c>
      <c r="AP216" s="18" t="str">
        <f t="shared" si="3562"/>
        <v>Salt Lake</v>
      </c>
      <c r="AQ216" s="41">
        <f>INDEX('2010'!$E$7:$HF$37,  MATCH(AO216, '2010'!$A$7:$A$37, 0), MATCH(AO186, '2010'!$E$4:$HF$4, 0) )</f>
        <v>1708</v>
      </c>
      <c r="AR216" s="41">
        <f>INDEX('2011'!$E$7:$HF$37,  MATCH(AO216, '2011'!$A$7:$A$37, 0), MATCH(AO186, '2011'!$E$4:$HF$4, 0) )</f>
        <v>1648</v>
      </c>
      <c r="AS216" s="41">
        <f>INDEX('2012'!$E$7:$HF$37,  MATCH(AO216, '2012'!$A$7:$A$37, 0), MATCH(AO186, '2012'!$E$4:$HF$4, 0) )</f>
        <v>1680</v>
      </c>
      <c r="AT216" s="41">
        <f>INDEX('2013'!$E$7:$HF$37,  MATCH(AO216, '2013'!$A$7:$A$37, 0), MATCH(AO186, '2013'!$E$4:$HF$4, 0) )</f>
        <v>1840</v>
      </c>
      <c r="AU216" s="41">
        <f>INDEX('2014'!$E$7:$HF$37,  MATCH(AO216, '2014'!$A$7:$A$37, 0), MATCH(AO186, '2014'!$E$4:$HF$4, 0) )</f>
        <v>1576</v>
      </c>
      <c r="AV216" s="41">
        <f>INDEX('2015'!$E$7:$HF$37,  MATCH(AO216, '2015'!$A$7:$A$37, 0), MATCH(AO186, '2015'!$E$4:$HF$4, 0) )</f>
        <v>1953</v>
      </c>
      <c r="AW216" s="41">
        <f>INDEX('2016'!$E$7:$HF$37,  MATCH(AO216, '2016'!$A$7:$A$37, 0), MATCH(AO186, '2016'!$E$4:$HF$4, 0) )</f>
        <v>1681</v>
      </c>
      <c r="AX216" s="41">
        <f>INDEX('2017'!$E$7:$HF$37,  MATCH(AO216, '2017'!$A$7:$A$37, 0), MATCH(AO186, '2017'!$E$4:$HF$4, 0) )</f>
        <v>2185</v>
      </c>
      <c r="AY216" s="41">
        <f>INDEX('2018'!$E$7:$HF$37,  MATCH(AO216, '2018'!$A$7:$A$37, 0), MATCH(AO186, '2018'!$E$4:$HF$4, 0) )</f>
        <v>2041</v>
      </c>
      <c r="AZ216" s="41">
        <f>INDEX('2019'!$E$7:$HF$37,  MATCH(AO216, '2019'!$A$7:$A$37, 0), MATCH(AO186, '2019'!$E$4:$HF$4, 0) )</f>
        <v>1816</v>
      </c>
      <c r="BB216" s="9">
        <f t="shared" ref="BB216:BC216" si="3563">BB34</f>
        <v>35</v>
      </c>
      <c r="BC216" s="18" t="str">
        <f t="shared" si="3563"/>
        <v>Salt Lake</v>
      </c>
      <c r="BD216" s="41">
        <f>INDEX('2010'!$E$7:$HF$37,  MATCH(BB216, '2010'!$A$7:$A$37, 0), MATCH(BB186, '2010'!$E$4:$HF$4, 0) )</f>
        <v>878</v>
      </c>
      <c r="BE216" s="41">
        <f>INDEX('2011'!$E$7:$HF$37,  MATCH(BB216, '2011'!$A$7:$A$37, 0), MATCH(BB186, '2011'!$E$4:$HF$4, 0) )</f>
        <v>895</v>
      </c>
      <c r="BF216" s="41">
        <f>INDEX('2012'!$E$7:$HF$37,  MATCH(BB216, '2012'!$A$7:$A$37, 0), MATCH(BB186, '2012'!$E$4:$HF$4, 0) )</f>
        <v>929</v>
      </c>
      <c r="BG216" s="41">
        <f>INDEX('2013'!$E$7:$HF$37,  MATCH(BB216, '2013'!$A$7:$A$37, 0), MATCH(BB186, '2013'!$E$4:$HF$4, 0) )</f>
        <v>840</v>
      </c>
      <c r="BH216" s="41">
        <f>INDEX('2014'!$E$7:$HF$37,  MATCH(BB216, '2014'!$A$7:$A$37, 0), MATCH(BB186, '2014'!$E$4:$HF$4, 0) )</f>
        <v>864</v>
      </c>
      <c r="BI216" s="41">
        <f>INDEX('2015'!$E$7:$HF$37,  MATCH(BB216, '2015'!$A$7:$A$37, 0), MATCH(BB186, '2015'!$E$4:$HF$4, 0) )</f>
        <v>826</v>
      </c>
      <c r="BJ216" s="41">
        <f>INDEX('2016'!$E$7:$HF$37,  MATCH(BB216, '2016'!$A$7:$A$37, 0), MATCH(BB186, '2016'!$E$4:$HF$4, 0) )</f>
        <v>862</v>
      </c>
      <c r="BK216" s="41">
        <f>INDEX('2017'!$E$7:$HF$37,  MATCH(BB216, '2017'!$A$7:$A$37, 0), MATCH(BB186, '2017'!$E$4:$HF$4, 0) )</f>
        <v>976</v>
      </c>
      <c r="BL216" s="41">
        <f>INDEX('2018'!$E$7:$HF$37,  MATCH(BB216, '2018'!$A$7:$A$37, 0), MATCH(BB186, '2018'!$E$4:$HF$4, 0) )</f>
        <v>784</v>
      </c>
      <c r="BM216" s="41">
        <f>INDEX('2019'!$E$7:$HF$37,  MATCH(BB216, '2019'!$A$7:$A$37, 0), MATCH(BB186, '2019'!$E$4:$HF$4, 0) )</f>
        <v>927</v>
      </c>
      <c r="BO216" s="9">
        <f t="shared" ref="BO216:BP216" si="3564">BO34</f>
        <v>35</v>
      </c>
      <c r="BP216" s="18" t="str">
        <f t="shared" si="3564"/>
        <v>Salt Lake</v>
      </c>
      <c r="BQ216" s="41">
        <f>INDEX('2010'!$E$7:$HF$37,  MATCH(BO216, '2010'!$A$7:$A$37, 0), MATCH(BO186, '2010'!$E$4:$HF$4, 0) )</f>
        <v>1626</v>
      </c>
      <c r="BR216" s="41">
        <f>INDEX('2011'!$E$7:$HF$37,  MATCH(BO216, '2011'!$A$7:$A$37, 0), MATCH(BO186, '2011'!$E$4:$HF$4, 0) )</f>
        <v>1411</v>
      </c>
      <c r="BS216" s="41">
        <f>INDEX('2012'!$E$7:$HF$37,  MATCH(BO216, '2012'!$A$7:$A$37, 0), MATCH(BO186, '2012'!$E$4:$HF$4, 0) )</f>
        <v>1688</v>
      </c>
      <c r="BT216" s="41">
        <f>INDEX('2013'!$E$7:$HF$37,  MATCH(BO216, '2013'!$A$7:$A$37, 0), MATCH(BO186, '2013'!$E$4:$HF$4, 0) )</f>
        <v>1693</v>
      </c>
      <c r="BU216" s="41">
        <f>INDEX('2014'!$E$7:$HF$37,  MATCH(BO216, '2014'!$A$7:$A$37, 0), MATCH(BO186, '2014'!$E$4:$HF$4, 0) )</f>
        <v>1821</v>
      </c>
      <c r="BV216" s="41">
        <f>INDEX('2015'!$E$7:$HF$37,  MATCH(BO216, '2015'!$A$7:$A$37, 0), MATCH(BO186, '2015'!$E$4:$HF$4, 0) )</f>
        <v>1734</v>
      </c>
      <c r="BW216" s="41">
        <f>INDEX('2016'!$E$7:$HF$37,  MATCH(BO216, '2016'!$A$7:$A$37, 0), MATCH(BO186, '2016'!$E$4:$HF$4, 0) )</f>
        <v>2007</v>
      </c>
      <c r="BX216" s="41">
        <f>INDEX('2017'!$E$7:$HF$37,  MATCH(BO216, '2017'!$A$7:$A$37, 0), MATCH(BO186, '2017'!$E$4:$HF$4, 0) )</f>
        <v>2013</v>
      </c>
      <c r="BY216" s="41">
        <f>INDEX('2018'!$E$7:$HF$37,  MATCH(BO216, '2018'!$A$7:$A$37, 0), MATCH(BO186, '2018'!$E$4:$HF$4, 0) )</f>
        <v>2182</v>
      </c>
      <c r="BZ216" s="41">
        <f>INDEX('2019'!$E$7:$HF$37,  MATCH(BO216, '2019'!$A$7:$A$37, 0), MATCH(BO186, '2019'!$E$4:$HF$4, 0) )</f>
        <v>2226</v>
      </c>
      <c r="CB216" s="9">
        <f t="shared" ref="CB216:CC216" si="3565">CB34</f>
        <v>35</v>
      </c>
      <c r="CC216" s="18" t="str">
        <f t="shared" si="3565"/>
        <v>Salt Lake</v>
      </c>
      <c r="CD216" s="41">
        <f>INDEX('2010'!$E$7:$HF$37,  MATCH(CB216, '2010'!$A$7:$A$37, 0), MATCH(CB186, '2010'!$E$4:$HF$4, 0) )</f>
        <v>1104</v>
      </c>
      <c r="CE216" s="41">
        <f>INDEX('2011'!$E$7:$HF$37,  MATCH(CB216, '2011'!$A$7:$A$37, 0), MATCH(CB186, '2011'!$E$4:$HF$4, 0) )</f>
        <v>1096</v>
      </c>
      <c r="CF216" s="41">
        <f>INDEX('2012'!$E$7:$HF$37,  MATCH(CB216, '2012'!$A$7:$A$37, 0), MATCH(CB186, '2012'!$E$4:$HF$4, 0) )</f>
        <v>1220</v>
      </c>
      <c r="CG216" s="41">
        <f>INDEX('2013'!$E$7:$HF$37,  MATCH(CB216, '2013'!$A$7:$A$37, 0), MATCH(CB186, '2013'!$E$4:$HF$4, 0) )</f>
        <v>1203</v>
      </c>
      <c r="CH216" s="41">
        <f>INDEX('2014'!$E$7:$HF$37,  MATCH(CB216, '2014'!$A$7:$A$37, 0), MATCH(CB186, '2014'!$E$4:$HF$4, 0) )</f>
        <v>1131</v>
      </c>
      <c r="CI216" s="41">
        <f>INDEX('2015'!$E$7:$HF$37,  MATCH(CB216, '2015'!$A$7:$A$37, 0), MATCH(CB186, '2015'!$E$4:$HF$4, 0) )</f>
        <v>1395</v>
      </c>
      <c r="CJ216" s="41">
        <f>INDEX('2016'!$E$7:$HF$37,  MATCH(CB216, '2016'!$A$7:$A$37, 0), MATCH(CB186, '2016'!$E$4:$HF$4, 0) )</f>
        <v>1181</v>
      </c>
      <c r="CK216" s="41">
        <f>INDEX('2017'!$E$7:$HF$37,  MATCH(CB216, '2017'!$A$7:$A$37, 0), MATCH(CB186, '2017'!$E$4:$HF$4, 0) )</f>
        <v>1269</v>
      </c>
      <c r="CL216" s="41">
        <f>INDEX('2018'!$E$7:$HF$37,  MATCH(CB216, '2018'!$A$7:$A$37, 0), MATCH(CB186, '2018'!$E$4:$HF$4, 0) )</f>
        <v>1359</v>
      </c>
      <c r="CM216" s="41">
        <f>INDEX('2019'!$E$7:$HF$37,  MATCH(CB216, '2019'!$A$7:$A$37, 0), MATCH(CB186, '2019'!$E$4:$HF$4, 0) )</f>
        <v>1481</v>
      </c>
      <c r="CO216" s="9">
        <f t="shared" ref="CO216:CP216" si="3566">CO34</f>
        <v>35</v>
      </c>
      <c r="CP216" s="18" t="str">
        <f t="shared" si="3566"/>
        <v>Salt Lake</v>
      </c>
      <c r="CQ216" s="41">
        <f>INDEX('2010'!$E$7:$HF$37,  MATCH(CO216, '2010'!$A$7:$A$37, 0), MATCH(CO186, '2010'!$E$4:$HF$4, 0) )</f>
        <v>736</v>
      </c>
      <c r="CR216" s="41">
        <f>INDEX('2011'!$E$7:$HF$37,  MATCH(CO216, '2011'!$A$7:$A$37, 0), MATCH(CO186, '2011'!$E$4:$HF$4, 0) )</f>
        <v>798</v>
      </c>
      <c r="CS216" s="41">
        <f>INDEX('2012'!$E$7:$HF$37,  MATCH(CO216, '2012'!$A$7:$A$37, 0), MATCH(CO186, '2012'!$E$4:$HF$4, 0) )</f>
        <v>1022</v>
      </c>
      <c r="CT216" s="41">
        <f>INDEX('2013'!$E$7:$HF$37,  MATCH(CO216, '2013'!$A$7:$A$37, 0), MATCH(CO186, '2013'!$E$4:$HF$4, 0) )</f>
        <v>777</v>
      </c>
      <c r="CU216" s="41">
        <f>INDEX('2014'!$E$7:$HF$37,  MATCH(CO216, '2014'!$A$7:$A$37, 0), MATCH(CO186, '2014'!$E$4:$HF$4, 0) )</f>
        <v>762</v>
      </c>
      <c r="CV216" s="41">
        <f>INDEX('2015'!$E$7:$HF$37,  MATCH(CO216, '2015'!$A$7:$A$37, 0), MATCH(CO186, '2015'!$E$4:$HF$4, 0) )</f>
        <v>807</v>
      </c>
      <c r="CW216" s="41">
        <f>INDEX('2016'!$E$7:$HF$37,  MATCH(CO216, '2016'!$A$7:$A$37, 0), MATCH(CO186, '2016'!$E$4:$HF$4, 0) )</f>
        <v>829</v>
      </c>
      <c r="CX216" s="41">
        <f>INDEX('2017'!$E$7:$HF$37,  MATCH(CO216, '2017'!$A$7:$A$37, 0), MATCH(CO186, '2017'!$E$4:$HF$4, 0) )</f>
        <v>908</v>
      </c>
      <c r="CY216" s="41">
        <f>INDEX('2018'!$E$7:$HF$37,  MATCH(CO216, '2018'!$A$7:$A$37, 0), MATCH(CO186, '2018'!$E$4:$HF$4, 0) )</f>
        <v>760</v>
      </c>
      <c r="CZ216" s="41">
        <f>INDEX('2019'!$E$7:$HF$37,  MATCH(CO216, '2019'!$A$7:$A$37, 0), MATCH(CO186, '2019'!$E$4:$HF$4, 0) )</f>
        <v>1003</v>
      </c>
      <c r="DB216" s="9">
        <f t="shared" ref="DB216:DC216" si="3567">DB34</f>
        <v>35</v>
      </c>
      <c r="DC216" s="18" t="str">
        <f t="shared" si="3567"/>
        <v>Salt Lake</v>
      </c>
      <c r="DD216" s="41">
        <f>INDEX('2010'!$E$7:$HF$37,  MATCH(DB216, '2010'!$A$7:$A$37, 0), MATCH(DB186, '2010'!$E$4:$HF$4, 0) )</f>
        <v>1447</v>
      </c>
      <c r="DE216" s="41">
        <f>INDEX('2011'!$E$7:$HF$37,  MATCH(DB216, '2011'!$A$7:$A$37, 0), MATCH(DB186, '2011'!$E$4:$HF$4, 0) )</f>
        <v>1533</v>
      </c>
      <c r="DF216" s="41">
        <f>INDEX('2012'!$E$7:$HF$37,  MATCH(DB216, '2012'!$A$7:$A$37, 0), MATCH(DB186, '2012'!$E$4:$HF$4, 0) )</f>
        <v>1355</v>
      </c>
      <c r="DG216" s="41">
        <f>INDEX('2013'!$E$7:$HF$37,  MATCH(DB216, '2013'!$A$7:$A$37, 0), MATCH(DB186, '2013'!$E$4:$HF$4, 0) )</f>
        <v>1471</v>
      </c>
      <c r="DH216" s="41">
        <f>INDEX('2014'!$E$7:$HF$37,  MATCH(DB216, '2014'!$A$7:$A$37, 0), MATCH(DB186, '2014'!$E$4:$HF$4, 0) )</f>
        <v>1337</v>
      </c>
      <c r="DI216" s="41">
        <f>INDEX('2015'!$E$7:$HF$37,  MATCH(DB216, '2015'!$A$7:$A$37, 0), MATCH(DB186, '2015'!$E$4:$HF$4, 0) )</f>
        <v>1482</v>
      </c>
      <c r="DJ216" s="41">
        <f>INDEX('2016'!$E$7:$HF$37,  MATCH(DB216, '2016'!$A$7:$A$37, 0), MATCH(DB186, '2016'!$E$4:$HF$4, 0) )</f>
        <v>1448</v>
      </c>
      <c r="DK216" s="41">
        <f>INDEX('2017'!$E$7:$HF$37,  MATCH(DB216, '2017'!$A$7:$A$37, 0), MATCH(DB186, '2017'!$E$4:$HF$4, 0) )</f>
        <v>1752</v>
      </c>
      <c r="DL216" s="41">
        <f>INDEX('2018'!$E$7:$HF$37,  MATCH(DB216, '2018'!$A$7:$A$37, 0), MATCH(DB186, '2018'!$E$4:$HF$4, 0) )</f>
        <v>1584</v>
      </c>
      <c r="DM216" s="41">
        <f>INDEX('2019'!$E$7:$HF$37,  MATCH(DB216, '2019'!$A$7:$A$37, 0), MATCH(DB186, '2019'!$E$4:$HF$4, 0) )</f>
        <v>1744</v>
      </c>
      <c r="DO216" s="9">
        <f t="shared" ref="DO216:DP216" si="3568">DO34</f>
        <v>35</v>
      </c>
      <c r="DP216" s="18" t="str">
        <f t="shared" si="3568"/>
        <v>Salt Lake</v>
      </c>
      <c r="DQ216" s="41">
        <f>INDEX('2010'!$E$7:$HF$37,  MATCH(DO216, '2010'!$A$7:$A$37, 0), MATCH(DO186, '2010'!$E$4:$HF$4, 0) )</f>
        <v>1677</v>
      </c>
      <c r="DR216" s="41">
        <f>INDEX('2011'!$E$7:$HF$37,  MATCH(DO216, '2011'!$A$7:$A$37, 0), MATCH(DO186, '2011'!$E$4:$HF$4, 0) )</f>
        <v>1690</v>
      </c>
      <c r="DS216" s="41">
        <f>INDEX('2012'!$E$7:$HF$37,  MATCH(DO216, '2012'!$A$7:$A$37, 0), MATCH(DO186, '2012'!$E$4:$HF$4, 0) )</f>
        <v>1864</v>
      </c>
      <c r="DT216" s="41">
        <f>INDEX('2013'!$E$7:$HF$37,  MATCH(DO216, '2013'!$A$7:$A$37, 0), MATCH(DO186, '2013'!$E$4:$HF$4, 0) )</f>
        <v>1684</v>
      </c>
      <c r="DU216" s="41">
        <f>INDEX('2014'!$E$7:$HF$37,  MATCH(DO216, '2014'!$A$7:$A$37, 0), MATCH(DO186, '2014'!$E$4:$HF$4, 0) )</f>
        <v>1658</v>
      </c>
      <c r="DV216" s="41">
        <f>INDEX('2015'!$E$7:$HF$37,  MATCH(DO216, '2015'!$A$7:$A$37, 0), MATCH(DO186, '2015'!$E$4:$HF$4, 0) )</f>
        <v>1966</v>
      </c>
      <c r="DW216" s="41">
        <f>INDEX('2016'!$E$7:$HF$37,  MATCH(DO216, '2016'!$A$7:$A$37, 0), MATCH(DO186, '2016'!$E$4:$HF$4, 0) )</f>
        <v>1998</v>
      </c>
      <c r="DX216" s="41">
        <f>INDEX('2017'!$E$7:$HF$37,  MATCH(DO216, '2017'!$A$7:$A$37, 0), MATCH(DO186, '2017'!$E$4:$HF$4, 0) )</f>
        <v>1917</v>
      </c>
      <c r="DY216" s="41">
        <f>INDEX('2018'!$E$7:$HF$37,  MATCH(DO216, '2018'!$A$7:$A$37, 0), MATCH(DO186, '2018'!$E$4:$HF$4, 0) )</f>
        <v>2109</v>
      </c>
      <c r="DZ216" s="41">
        <f>INDEX('2019'!$E$7:$HF$37,  MATCH(DO216, '2019'!$A$7:$A$37, 0), MATCH(DO186, '2019'!$E$4:$HF$4, 0) )</f>
        <v>2071</v>
      </c>
      <c r="EB216" s="9">
        <f t="shared" ref="EB216:EC216" si="3569">EB34</f>
        <v>35</v>
      </c>
      <c r="EC216" s="18" t="str">
        <f t="shared" si="3569"/>
        <v>Salt Lake</v>
      </c>
      <c r="ED216" s="41">
        <f>INDEX('2010'!$E$7:$HF$37,  MATCH(EB216, '2010'!$A$7:$A$37, 0), MATCH(EB186, '2010'!$E$4:$HF$4, 0) )</f>
        <v>1789</v>
      </c>
      <c r="EE216" s="41">
        <f>INDEX('2011'!$E$7:$HF$37,  MATCH(EB216, '2011'!$A$7:$A$37, 0), MATCH(EB186, '2011'!$E$4:$HF$4, 0) )</f>
        <v>1733</v>
      </c>
      <c r="EF216" s="41">
        <f>INDEX('2012'!$E$7:$HF$37,  MATCH(EB216, '2012'!$A$7:$A$37, 0), MATCH(EB186, '2012'!$E$4:$HF$4, 0) )</f>
        <v>1880</v>
      </c>
      <c r="EG216" s="41">
        <f>INDEX('2013'!$E$7:$HF$37,  MATCH(EB216, '2013'!$A$7:$A$37, 0), MATCH(EB186, '2013'!$E$4:$HF$4, 0) )</f>
        <v>2279</v>
      </c>
      <c r="EH216" s="41">
        <f>INDEX('2014'!$E$7:$HF$37,  MATCH(EB216, '2014'!$A$7:$A$37, 0), MATCH(EB186, '2014'!$E$4:$HF$4, 0) )</f>
        <v>2063</v>
      </c>
      <c r="EI216" s="41">
        <f>INDEX('2015'!$E$7:$HF$37,  MATCH(EB216, '2015'!$A$7:$A$37, 0), MATCH(EB186, '2015'!$E$4:$HF$4, 0) )</f>
        <v>2026</v>
      </c>
      <c r="EJ216" s="41">
        <f>INDEX('2016'!$E$7:$HF$37,  MATCH(EB216, '2016'!$A$7:$A$37, 0), MATCH(EB186, '2016'!$E$4:$HF$4, 0) )</f>
        <v>2452</v>
      </c>
      <c r="EK216" s="41">
        <f>INDEX('2017'!$E$7:$HF$37,  MATCH(EB216, '2017'!$A$7:$A$37, 0), MATCH(EB186, '2017'!$E$4:$HF$4, 0) )</f>
        <v>2153</v>
      </c>
      <c r="EL216" s="41">
        <f>INDEX('2018'!$E$7:$HF$37,  MATCH(EB216, '2018'!$A$7:$A$37, 0), MATCH(EB186, '2018'!$E$4:$HF$4, 0) )</f>
        <v>2553</v>
      </c>
      <c r="EM216" s="41">
        <f>INDEX('2019'!$E$7:$HF$37,  MATCH(EB216, '2019'!$A$7:$A$37, 0), MATCH(EB186, '2019'!$E$4:$HF$4, 0) )</f>
        <v>2610</v>
      </c>
      <c r="EO216" s="9">
        <f t="shared" ref="EO216:EP216" si="3570">EO34</f>
        <v>35</v>
      </c>
      <c r="EP216" s="18" t="str">
        <f t="shared" si="3570"/>
        <v>Salt Lake</v>
      </c>
      <c r="EQ216" s="41">
        <f>INDEX('2010'!$E$7:$HF$37,  MATCH(EO216, '2010'!$A$7:$A$37, 0), MATCH(EO186, '2010'!$E$4:$HF$4, 0) )</f>
        <v>1480</v>
      </c>
      <c r="ER216" s="41">
        <f>INDEX('2011'!$E$7:$HF$37,  MATCH(EO216, '2011'!$A$7:$A$37, 0), MATCH(EO186, '2011'!$E$4:$HF$4, 0) )</f>
        <v>1584</v>
      </c>
      <c r="ES216" s="41">
        <f>INDEX('2012'!$E$7:$HF$37,  MATCH(EO216, '2012'!$A$7:$A$37, 0), MATCH(EO186, '2012'!$E$4:$HF$4, 0) )</f>
        <v>1537</v>
      </c>
      <c r="ET216" s="41">
        <f>INDEX('2013'!$E$7:$HF$37,  MATCH(EO216, '2013'!$A$7:$A$37, 0), MATCH(EO186, '2013'!$E$4:$HF$4, 0) )</f>
        <v>1366</v>
      </c>
      <c r="EU216" s="41">
        <f>INDEX('2014'!$E$7:$HF$37,  MATCH(EO216, '2014'!$A$7:$A$37, 0), MATCH(EO186, '2014'!$E$4:$HF$4, 0) )</f>
        <v>1664</v>
      </c>
      <c r="EV216" s="41">
        <f>INDEX('2015'!$E$7:$HF$37,  MATCH(EO216, '2015'!$A$7:$A$37, 0), MATCH(EO186, '2015'!$E$4:$HF$4, 0) )</f>
        <v>1496</v>
      </c>
      <c r="EW216" s="41">
        <f>INDEX('2016'!$E$7:$HF$37,  MATCH(EO216, '2016'!$A$7:$A$37, 0), MATCH(EO186, '2016'!$E$4:$HF$4, 0) )</f>
        <v>1908</v>
      </c>
      <c r="EX216" s="41">
        <f>INDEX('2017'!$E$7:$HF$37,  MATCH(EO216, '2017'!$A$7:$A$37, 0), MATCH(EO186, '2017'!$E$4:$HF$4, 0) )</f>
        <v>1712</v>
      </c>
      <c r="EY216" s="41">
        <f>INDEX('2018'!$E$7:$HF$37,  MATCH(EO216, '2018'!$A$7:$A$37, 0), MATCH(EO186, '2018'!$E$4:$HF$4, 0) )</f>
        <v>2042</v>
      </c>
      <c r="EZ216" s="41">
        <f>INDEX('2019'!$E$7:$HF$37,  MATCH(EO216, '2019'!$A$7:$A$37, 0), MATCH(EO186, '2019'!$E$4:$HF$4, 0) )</f>
        <v>1900</v>
      </c>
      <c r="FB216" s="9">
        <f t="shared" ref="FB216:FC216" si="3571">FB34</f>
        <v>35</v>
      </c>
      <c r="FC216" s="18" t="str">
        <f t="shared" si="3571"/>
        <v>Salt Lake</v>
      </c>
      <c r="FD216" s="41">
        <f>INDEX('2010'!$E$7:$HF$37,  MATCH(FB216, '2010'!$A$7:$A$37, 0), MATCH(FB186, '2010'!$E$4:$HF$4, 0) )</f>
        <v>947</v>
      </c>
      <c r="FE216" s="41">
        <f>INDEX('2011'!$E$7:$HF$37,  MATCH(FB216, '2011'!$A$7:$A$37, 0), MATCH(FB186, '2011'!$E$4:$HF$4, 0) )</f>
        <v>1153</v>
      </c>
      <c r="FF216" s="41">
        <f>INDEX('2012'!$E$7:$HF$37,  MATCH(FB216, '2012'!$A$7:$A$37, 0), MATCH(FB186, '2012'!$E$4:$HF$4, 0) )</f>
        <v>1180</v>
      </c>
      <c r="FG216" s="41">
        <f>INDEX('2013'!$E$7:$HF$37,  MATCH(FB216, '2013'!$A$7:$A$37, 0), MATCH(FB186, '2013'!$E$4:$HF$4, 0) )</f>
        <v>1117</v>
      </c>
      <c r="FH216" s="41">
        <f>INDEX('2014'!$E$7:$HF$37,  MATCH(FB216, '2014'!$A$7:$A$37, 0), MATCH(FB186, '2014'!$E$4:$HF$4, 0) )</f>
        <v>1233</v>
      </c>
      <c r="FI216" s="41">
        <f>INDEX('2015'!$E$7:$HF$37,  MATCH(FB216, '2015'!$A$7:$A$37, 0), MATCH(FB186, '2015'!$E$4:$HF$4, 0) )</f>
        <v>1028</v>
      </c>
      <c r="FJ216" s="41">
        <f>INDEX('2016'!$E$7:$HF$37,  MATCH(FB216, '2016'!$A$7:$A$37, 0), MATCH(FB186, '2016'!$E$4:$HF$4, 0) )</f>
        <v>1006</v>
      </c>
      <c r="FK216" s="41">
        <f>INDEX('2017'!$E$7:$HF$37,  MATCH(FB216, '2017'!$A$7:$A$37, 0), MATCH(FB186, '2017'!$E$4:$HF$4, 0) )</f>
        <v>1170</v>
      </c>
      <c r="FL216" s="41">
        <f>INDEX('2018'!$E$7:$HF$37,  MATCH(FB216, '2018'!$A$7:$A$37, 0), MATCH(FB186, '2018'!$E$4:$HF$4, 0) )</f>
        <v>1212</v>
      </c>
      <c r="FM216" s="41">
        <f>INDEX('2019'!$E$7:$HF$37,  MATCH(FB216, '2019'!$A$7:$A$37, 0), MATCH(FB186, '2019'!$E$4:$HF$4, 0) )</f>
        <v>1170</v>
      </c>
      <c r="FO216" s="9">
        <f t="shared" ref="FO216:FP216" si="3572">FO34</f>
        <v>35</v>
      </c>
      <c r="FP216" s="18" t="str">
        <f t="shared" si="3572"/>
        <v>Salt Lake</v>
      </c>
      <c r="FQ216" s="41">
        <f>INDEX('2010'!$E$7:$HF$37,  MATCH(FO216, '2010'!$A$7:$A$37, 0), MATCH(FO186, '2010'!$E$4:$HF$4, 0) )</f>
        <v>883</v>
      </c>
      <c r="FR216" s="41">
        <f>INDEX('2011'!$E$7:$HF$37,  MATCH(FO216, '2011'!$A$7:$A$37, 0), MATCH(FO186, '2011'!$E$4:$HF$4, 0) )</f>
        <v>1061</v>
      </c>
      <c r="FS216" s="41">
        <f>INDEX('2012'!$E$7:$HF$37,  MATCH(FO216, '2012'!$A$7:$A$37, 0), MATCH(FO186, '2012'!$E$4:$HF$4, 0) )</f>
        <v>1157</v>
      </c>
      <c r="FT216" s="41">
        <f>INDEX('2013'!$E$7:$HF$37,  MATCH(FO216, '2013'!$A$7:$A$37, 0), MATCH(FO186, '2013'!$E$4:$HF$4, 0) )</f>
        <v>1004</v>
      </c>
      <c r="FU216" s="41">
        <f>INDEX('2014'!$E$7:$HF$37,  MATCH(FO216, '2014'!$A$7:$A$37, 0), MATCH(FO186, '2014'!$E$4:$HF$4, 0) )</f>
        <v>810</v>
      </c>
      <c r="FV216" s="41">
        <f>INDEX('2015'!$E$7:$HF$37,  MATCH(FO216, '2015'!$A$7:$A$37, 0), MATCH(FO186, '2015'!$E$4:$HF$4, 0) )</f>
        <v>921</v>
      </c>
      <c r="FW216" s="41">
        <f>INDEX('2016'!$E$7:$HF$37,  MATCH(FO216, '2016'!$A$7:$A$37, 0), MATCH(FO186, '2016'!$E$4:$HF$4, 0) )</f>
        <v>1141</v>
      </c>
      <c r="FX216" s="41">
        <f>INDEX('2017'!$E$7:$HF$37,  MATCH(FO216, '2017'!$A$7:$A$37, 0), MATCH(FO186, '2017'!$E$4:$HF$4, 0) )</f>
        <v>939</v>
      </c>
      <c r="FY216" s="41">
        <f>INDEX('2018'!$E$7:$HF$37,  MATCH(FO216, '2018'!$A$7:$A$37, 0), MATCH(FO186, '2018'!$E$4:$HF$4, 0) )</f>
        <v>932</v>
      </c>
      <c r="FZ216" s="41">
        <f>INDEX('2019'!$E$7:$HF$37,  MATCH(FO216, '2019'!$A$7:$A$37, 0), MATCH(FO186, '2019'!$E$4:$HF$4, 0) )</f>
        <v>1047</v>
      </c>
      <c r="GB216" s="9">
        <f t="shared" ref="GB216:GC216" si="3573">GB34</f>
        <v>35</v>
      </c>
      <c r="GC216" s="18" t="str">
        <f t="shared" si="3573"/>
        <v>Salt Lake</v>
      </c>
      <c r="GD216" s="41">
        <f>INDEX('2010'!$E$7:$HF$37,  MATCH(GB216, '2010'!$A$7:$A$37, 0), MATCH(GB186, '2010'!$E$4:$HF$4, 0) )</f>
        <v>192</v>
      </c>
      <c r="GE216" s="41">
        <f>INDEX('2011'!$E$7:$HF$37,  MATCH(GB216, '2011'!$A$7:$A$37, 0), MATCH(GB186, '2011'!$E$4:$HF$4, 0) )</f>
        <v>186</v>
      </c>
      <c r="GF216" s="41">
        <f>INDEX('2012'!$E$7:$HF$37,  MATCH(GB216, '2012'!$A$7:$A$37, 0), MATCH(GB186, '2012'!$E$4:$HF$4, 0) )</f>
        <v>210</v>
      </c>
      <c r="GG216" s="41">
        <f>INDEX('2013'!$E$7:$HF$37,  MATCH(GB216, '2013'!$A$7:$A$37, 0), MATCH(GB186, '2013'!$E$4:$HF$4, 0) )</f>
        <v>182</v>
      </c>
      <c r="GH216" s="41">
        <f>INDEX('2014'!$E$7:$HF$37,  MATCH(GB216, '2014'!$A$7:$A$37, 0), MATCH(GB186, '2014'!$E$4:$HF$4, 0) )</f>
        <v>168</v>
      </c>
      <c r="GI216" s="41">
        <f>INDEX('2015'!$E$7:$HF$37,  MATCH(GB216, '2015'!$A$7:$A$37, 0), MATCH(GB186, '2015'!$E$4:$HF$4, 0) )</f>
        <v>201</v>
      </c>
      <c r="GJ216" s="41">
        <f>INDEX('2016'!$E$7:$HF$37,  MATCH(GB216, '2016'!$A$7:$A$37, 0), MATCH(GB186, '2016'!$E$4:$HF$4, 0) )</f>
        <v>198</v>
      </c>
      <c r="GK216" s="41">
        <f>INDEX('2017'!$E$7:$HF$37,  MATCH(GB216, '2017'!$A$7:$A$37, 0), MATCH(GB186, '2017'!$E$4:$HF$4, 0) )</f>
        <v>237</v>
      </c>
      <c r="GL216" s="41">
        <f>INDEX('2018'!$E$7:$HF$37,  MATCH(GB216, '2018'!$A$7:$A$37, 0), MATCH(GB186, '2018'!$E$4:$HF$4, 0) )</f>
        <v>259</v>
      </c>
      <c r="GM216" s="41">
        <f>INDEX('2019'!$E$7:$HF$37,  MATCH(GB216, '2019'!$A$7:$A$37, 0), MATCH(GB186, '2019'!$E$4:$HF$4, 0) )</f>
        <v>194</v>
      </c>
    </row>
    <row r="217" spans="2:195" x14ac:dyDescent="0.25">
      <c r="B217" s="9">
        <f t="shared" ref="B217:C217" si="3574">B35</f>
        <v>37</v>
      </c>
      <c r="C217" s="18" t="str">
        <f t="shared" si="3574"/>
        <v>San Juan</v>
      </c>
      <c r="D217" s="41">
        <f>INDEX('2010'!$E$7:$HF$37,  MATCH(B217, '2010'!$A$7:$A$37, 0), MATCH(B186, '2010'!$E$4:$HF$4, 0) )</f>
        <v>257</v>
      </c>
      <c r="E217" s="41">
        <f>INDEX('2011'!$E$7:$HF$37,  MATCH(B217, '2011'!$A$7:$A$37, 0), MATCH(B186, '2011'!$E$4:$HF$4, 0) )</f>
        <v>249</v>
      </c>
      <c r="F217" s="41">
        <f>INDEX('2012'!$E$7:$HF$37,  MATCH(B217, '2012'!$A$7:$A$37, 0), MATCH(B186, '2012'!$E$4:$HF$4, 0) )</f>
        <v>257</v>
      </c>
      <c r="G217" s="41">
        <f>INDEX('2013'!$E$7:$HF$37,  MATCH(B217, '2013'!$A$7:$A$37, 0), MATCH(B186, '2013'!$E$4:$HF$4, 0) )</f>
        <v>273</v>
      </c>
      <c r="H217" s="41">
        <f>INDEX('2014'!$E$7:$HF$37,  MATCH(B217, '2014'!$A$7:$A$37, 0), MATCH(B186, '2014'!$E$4:$HF$4, 0) )</f>
        <v>250</v>
      </c>
      <c r="I217" s="41">
        <f>INDEX('2015'!$E$7:$HF$37,  MATCH(B217, '2015'!$A$7:$A$37, 0), MATCH(B186, '2015'!$E$4:$HF$4, 0) )</f>
        <v>219</v>
      </c>
      <c r="J217" s="41">
        <f>INDEX('2016'!$E$7:$HF$37,  MATCH(B217, '2016'!$A$7:$A$37, 0), MATCH(B186, '2016'!$E$4:$HF$4, 0) )</f>
        <v>253</v>
      </c>
      <c r="K217" s="41">
        <f>INDEX('2017'!$E$7:$HF$37,  MATCH(B217, '2017'!$A$7:$A$37, 0), MATCH(B186, '2017'!$E$4:$HF$4, 0) )</f>
        <v>248</v>
      </c>
      <c r="L217" s="41">
        <f>INDEX('2018'!$E$7:$HF$37,  MATCH(B217, '2018'!$A$7:$A$37, 0), MATCH(B186, '2018'!$E$4:$HF$4, 0) )</f>
        <v>244</v>
      </c>
      <c r="M217" s="41">
        <f>INDEX('2019'!$E$7:$HF$37,  MATCH(B217, '2019'!$A$7:$A$37, 0), MATCH(B186, '2019'!$E$4:$HF$4, 0) )</f>
        <v>255</v>
      </c>
      <c r="O217" s="9">
        <f t="shared" ref="O217:P217" si="3575">O35</f>
        <v>37</v>
      </c>
      <c r="P217" s="18" t="str">
        <f t="shared" si="3575"/>
        <v>San Juan</v>
      </c>
      <c r="Q217" s="41">
        <f>INDEX('2010'!$E$7:$HF$37,  MATCH(O217, '2010'!$A$7:$A$37, 0), MATCH(O186, '2010'!$E$4:$HF$4, 0) )</f>
        <v>127</v>
      </c>
      <c r="R217" s="41">
        <f>INDEX('2011'!$E$7:$HF$37,  MATCH(O217, '2011'!$A$7:$A$37, 0), MATCH(O186, '2011'!$E$4:$HF$4, 0) )</f>
        <v>130</v>
      </c>
      <c r="S217" s="41">
        <f>INDEX('2012'!$E$7:$HF$37,  MATCH(O217, '2012'!$A$7:$A$37, 0), MATCH(O186, '2012'!$E$4:$HF$4, 0) )</f>
        <v>103</v>
      </c>
      <c r="T217" s="41">
        <f>INDEX('2013'!$E$7:$HF$37,  MATCH(O217, '2013'!$A$7:$A$37, 0), MATCH(O186, '2013'!$E$4:$HF$4, 0) )</f>
        <v>116</v>
      </c>
      <c r="U217" s="41">
        <f>INDEX('2014'!$E$7:$HF$37,  MATCH(O217, '2014'!$A$7:$A$37, 0), MATCH(O186, '2014'!$E$4:$HF$4, 0) )</f>
        <v>96</v>
      </c>
      <c r="V217" s="41">
        <f>INDEX('2015'!$E$7:$HF$37,  MATCH(O217, '2015'!$A$7:$A$37, 0), MATCH(O186, '2015'!$E$4:$HF$4, 0) )</f>
        <v>96</v>
      </c>
      <c r="W217" s="41">
        <f>INDEX('2016'!$E$7:$HF$37,  MATCH(O217, '2016'!$A$7:$A$37, 0), MATCH(O186, '2016'!$E$4:$HF$4, 0) )</f>
        <v>132</v>
      </c>
      <c r="X217" s="41">
        <f>INDEX('2017'!$E$7:$HF$37,  MATCH(O217, '2017'!$A$7:$A$37, 0), MATCH(O186, '2017'!$E$4:$HF$4, 0) )</f>
        <v>114</v>
      </c>
      <c r="Y217" s="41">
        <f>INDEX('2018'!$E$7:$HF$37,  MATCH(O217, '2018'!$A$7:$A$37, 0), MATCH(O186, '2018'!$E$4:$HF$4, 0) )</f>
        <v>129</v>
      </c>
      <c r="Z217" s="41">
        <f>INDEX('2019'!$E$7:$HF$37,  MATCH(O217, '2019'!$A$7:$A$37, 0), MATCH(O186, '2019'!$E$4:$HF$4, 0) )</f>
        <v>171</v>
      </c>
      <c r="AB217" s="9">
        <f t="shared" ref="AB217:AC217" si="3576">AB35</f>
        <v>37</v>
      </c>
      <c r="AC217" s="18" t="str">
        <f t="shared" si="3576"/>
        <v>San Juan</v>
      </c>
      <c r="AD217" s="41">
        <f>INDEX('2010'!$E$7:$HF$37,  MATCH(AB217, '2010'!$A$7:$A$37, 0), MATCH(AB186, '2010'!$E$4:$HF$4, 0) )</f>
        <v>150</v>
      </c>
      <c r="AE217" s="41">
        <f>INDEX('2011'!$E$7:$HF$37,  MATCH(AB217, '2011'!$A$7:$A$37, 0), MATCH(AB186, '2011'!$E$4:$HF$4, 0) )</f>
        <v>90</v>
      </c>
      <c r="AF217" s="41">
        <f>INDEX('2012'!$E$7:$HF$37,  MATCH(AB217, '2012'!$A$7:$A$37, 0), MATCH(AB186, '2012'!$E$4:$HF$4, 0) )</f>
        <v>125</v>
      </c>
      <c r="AG217" s="41">
        <f>INDEX('2013'!$E$7:$HF$37,  MATCH(AB217, '2013'!$A$7:$A$37, 0), MATCH(AB186, '2013'!$E$4:$HF$4, 0) )</f>
        <v>121</v>
      </c>
      <c r="AH217" s="41">
        <f>INDEX('2014'!$E$7:$HF$37,  MATCH(AB217, '2014'!$A$7:$A$37, 0), MATCH(AB186, '2014'!$E$4:$HF$4, 0) )</f>
        <v>89</v>
      </c>
      <c r="AI217" s="41">
        <f>INDEX('2015'!$E$7:$HF$37,  MATCH(AB217, '2015'!$A$7:$A$37, 0), MATCH(AB186, '2015'!$E$4:$HF$4, 0) )</f>
        <v>136</v>
      </c>
      <c r="AJ217" s="41">
        <f>INDEX('2016'!$E$7:$HF$37,  MATCH(AB217, '2016'!$A$7:$A$37, 0), MATCH(AB186, '2016'!$E$4:$HF$4, 0) )</f>
        <v>149</v>
      </c>
      <c r="AK217" s="41">
        <f>INDEX('2017'!$E$7:$HF$37,  MATCH(AB217, '2017'!$A$7:$A$37, 0), MATCH(AB186, '2017'!$E$4:$HF$4, 0) )</f>
        <v>106</v>
      </c>
      <c r="AL217" s="41">
        <f>INDEX('2018'!$E$7:$HF$37,  MATCH(AB217, '2018'!$A$7:$A$37, 0), MATCH(AB186, '2018'!$E$4:$HF$4, 0) )</f>
        <v>127</v>
      </c>
      <c r="AM217" s="41">
        <f>INDEX('2019'!$E$7:$HF$37,  MATCH(AB217, '2019'!$A$7:$A$37, 0), MATCH(AB186, '2019'!$E$4:$HF$4, 0) )</f>
        <v>141</v>
      </c>
      <c r="AO217" s="9">
        <f t="shared" ref="AO217:AP217" si="3577">AO35</f>
        <v>37</v>
      </c>
      <c r="AP217" s="18" t="str">
        <f t="shared" si="3577"/>
        <v>San Juan</v>
      </c>
      <c r="AQ217" s="41">
        <f>INDEX('2010'!$E$7:$HF$37,  MATCH(AO217, '2010'!$A$7:$A$37, 0), MATCH(AO186, '2010'!$E$4:$HF$4, 0) )</f>
        <v>68</v>
      </c>
      <c r="AR217" s="41">
        <f>INDEX('2011'!$E$7:$HF$37,  MATCH(AO217, '2011'!$A$7:$A$37, 0), MATCH(AO186, '2011'!$E$4:$HF$4, 0) )</f>
        <v>75</v>
      </c>
      <c r="AS217" s="41">
        <f>INDEX('2012'!$E$7:$HF$37,  MATCH(AO217, '2012'!$A$7:$A$37, 0), MATCH(AO186, '2012'!$E$4:$HF$4, 0) )</f>
        <v>97</v>
      </c>
      <c r="AT217" s="41">
        <f>INDEX('2013'!$E$7:$HF$37,  MATCH(AO217, '2013'!$A$7:$A$37, 0), MATCH(AO186, '2013'!$E$4:$HF$4, 0) )</f>
        <v>94</v>
      </c>
      <c r="AU217" s="41">
        <f>INDEX('2014'!$E$7:$HF$37,  MATCH(AO217, '2014'!$A$7:$A$37, 0), MATCH(AO186, '2014'!$E$4:$HF$4, 0) )</f>
        <v>90</v>
      </c>
      <c r="AV217" s="41">
        <f>INDEX('2015'!$E$7:$HF$37,  MATCH(AO217, '2015'!$A$7:$A$37, 0), MATCH(AO186, '2015'!$E$4:$HF$4, 0) )</f>
        <v>76</v>
      </c>
      <c r="AW217" s="41">
        <f>INDEX('2016'!$E$7:$HF$37,  MATCH(AO217, '2016'!$A$7:$A$37, 0), MATCH(AO186, '2016'!$E$4:$HF$4, 0) )</f>
        <v>80</v>
      </c>
      <c r="AX217" s="41">
        <f>INDEX('2017'!$E$7:$HF$37,  MATCH(AO217, '2017'!$A$7:$A$37, 0), MATCH(AO186, '2017'!$E$4:$HF$4, 0) )</f>
        <v>81</v>
      </c>
      <c r="AY217" s="41">
        <f>INDEX('2018'!$E$7:$HF$37,  MATCH(AO217, '2018'!$A$7:$A$37, 0), MATCH(AO186, '2018'!$E$4:$HF$4, 0) )</f>
        <v>76</v>
      </c>
      <c r="AZ217" s="41">
        <f>INDEX('2019'!$E$7:$HF$37,  MATCH(AO217, '2019'!$A$7:$A$37, 0), MATCH(AO186, '2019'!$E$4:$HF$4, 0) )</f>
        <v>115</v>
      </c>
      <c r="BB217" s="9">
        <f t="shared" ref="BB217:BC217" si="3578">BB35</f>
        <v>37</v>
      </c>
      <c r="BC217" s="18" t="str">
        <f t="shared" si="3578"/>
        <v>San Juan</v>
      </c>
      <c r="BD217" s="41">
        <f>INDEX('2010'!$E$7:$HF$37,  MATCH(BB217, '2010'!$A$7:$A$37, 0), MATCH(BB186, '2010'!$E$4:$HF$4, 0) )</f>
        <v>58</v>
      </c>
      <c r="BE217" s="41">
        <f>INDEX('2011'!$E$7:$HF$37,  MATCH(BB217, '2011'!$A$7:$A$37, 0), MATCH(BB186, '2011'!$E$4:$HF$4, 0) )</f>
        <v>49</v>
      </c>
      <c r="BF217" s="41">
        <f>INDEX('2012'!$E$7:$HF$37,  MATCH(BB217, '2012'!$A$7:$A$37, 0), MATCH(BB186, '2012'!$E$4:$HF$4, 0) )</f>
        <v>44</v>
      </c>
      <c r="BG217" s="41">
        <f>INDEX('2013'!$E$7:$HF$37,  MATCH(BB217, '2013'!$A$7:$A$37, 0), MATCH(BB186, '2013'!$E$4:$HF$4, 0) )</f>
        <v>29</v>
      </c>
      <c r="BH217" s="41">
        <f>INDEX('2014'!$E$7:$HF$37,  MATCH(BB217, '2014'!$A$7:$A$37, 0), MATCH(BB186, '2014'!$E$4:$HF$4, 0) )</f>
        <v>47</v>
      </c>
      <c r="BI217" s="41">
        <f>INDEX('2015'!$E$7:$HF$37,  MATCH(BB217, '2015'!$A$7:$A$37, 0), MATCH(BB186, '2015'!$E$4:$HF$4, 0) )</f>
        <v>46</v>
      </c>
      <c r="BJ217" s="41">
        <f>INDEX('2016'!$E$7:$HF$37,  MATCH(BB217, '2016'!$A$7:$A$37, 0), MATCH(BB186, '2016'!$E$4:$HF$4, 0) )</f>
        <v>39</v>
      </c>
      <c r="BK217" s="41">
        <f>INDEX('2017'!$E$7:$HF$37,  MATCH(BB217, '2017'!$A$7:$A$37, 0), MATCH(BB186, '2017'!$E$4:$HF$4, 0) )</f>
        <v>36</v>
      </c>
      <c r="BL217" s="41">
        <f>INDEX('2018'!$E$7:$HF$37,  MATCH(BB217, '2018'!$A$7:$A$37, 0), MATCH(BB186, '2018'!$E$4:$HF$4, 0) )</f>
        <v>56</v>
      </c>
      <c r="BM217" s="41">
        <f>INDEX('2019'!$E$7:$HF$37,  MATCH(BB217, '2019'!$A$7:$A$37, 0), MATCH(BB186, '2019'!$E$4:$HF$4, 0) )</f>
        <v>60</v>
      </c>
      <c r="BO217" s="9">
        <f t="shared" ref="BO217:BP217" si="3579">BO35</f>
        <v>37</v>
      </c>
      <c r="BP217" s="18" t="str">
        <f t="shared" si="3579"/>
        <v>San Juan</v>
      </c>
      <c r="BQ217" s="41">
        <f>INDEX('2010'!$E$7:$HF$37,  MATCH(BO217, '2010'!$A$7:$A$37, 0), MATCH(BO186, '2010'!$E$4:$HF$4, 0) )</f>
        <v>140</v>
      </c>
      <c r="BR217" s="41">
        <f>INDEX('2011'!$E$7:$HF$37,  MATCH(BO217, '2011'!$A$7:$A$37, 0), MATCH(BO186, '2011'!$E$4:$HF$4, 0) )</f>
        <v>119</v>
      </c>
      <c r="BS217" s="41">
        <f>INDEX('2012'!$E$7:$HF$37,  MATCH(BO217, '2012'!$A$7:$A$37, 0), MATCH(BO186, '2012'!$E$4:$HF$4, 0) )</f>
        <v>121</v>
      </c>
      <c r="BT217" s="41">
        <f>INDEX('2013'!$E$7:$HF$37,  MATCH(BO217, '2013'!$A$7:$A$37, 0), MATCH(BO186, '2013'!$E$4:$HF$4, 0) )</f>
        <v>120</v>
      </c>
      <c r="BU217" s="41">
        <f>INDEX('2014'!$E$7:$HF$37,  MATCH(BO217, '2014'!$A$7:$A$37, 0), MATCH(BO186, '2014'!$E$4:$HF$4, 0) )</f>
        <v>109</v>
      </c>
      <c r="BV217" s="41">
        <f>INDEX('2015'!$E$7:$HF$37,  MATCH(BO217, '2015'!$A$7:$A$37, 0), MATCH(BO186, '2015'!$E$4:$HF$4, 0) )</f>
        <v>113</v>
      </c>
      <c r="BW217" s="41">
        <f>INDEX('2016'!$E$7:$HF$37,  MATCH(BO217, '2016'!$A$7:$A$37, 0), MATCH(BO186, '2016'!$E$4:$HF$4, 0) )</f>
        <v>112</v>
      </c>
      <c r="BX217" s="41">
        <f>INDEX('2017'!$E$7:$HF$37,  MATCH(BO217, '2017'!$A$7:$A$37, 0), MATCH(BO186, '2017'!$E$4:$HF$4, 0) )</f>
        <v>106</v>
      </c>
      <c r="BY217" s="41">
        <f>INDEX('2018'!$E$7:$HF$37,  MATCH(BO217, '2018'!$A$7:$A$37, 0), MATCH(BO186, '2018'!$E$4:$HF$4, 0) )</f>
        <v>100</v>
      </c>
      <c r="BZ217" s="41">
        <f>INDEX('2019'!$E$7:$HF$37,  MATCH(BO217, '2019'!$A$7:$A$37, 0), MATCH(BO186, '2019'!$E$4:$HF$4, 0) )</f>
        <v>113</v>
      </c>
      <c r="CB217" s="9">
        <f t="shared" ref="CB217:CC217" si="3580">CB35</f>
        <v>37</v>
      </c>
      <c r="CC217" s="18" t="str">
        <f t="shared" si="3580"/>
        <v>San Juan</v>
      </c>
      <c r="CD217" s="41">
        <f>INDEX('2010'!$E$7:$HF$37,  MATCH(CB217, '2010'!$A$7:$A$37, 0), MATCH(CB186, '2010'!$E$4:$HF$4, 0) )</f>
        <v>71</v>
      </c>
      <c r="CE217" s="41">
        <f>INDEX('2011'!$E$7:$HF$37,  MATCH(CB217, '2011'!$A$7:$A$37, 0), MATCH(CB186, '2011'!$E$4:$HF$4, 0) )</f>
        <v>68</v>
      </c>
      <c r="CF217" s="41">
        <f>INDEX('2012'!$E$7:$HF$37,  MATCH(CB217, '2012'!$A$7:$A$37, 0), MATCH(CB186, '2012'!$E$4:$HF$4, 0) )</f>
        <v>54</v>
      </c>
      <c r="CG217" s="41">
        <f>INDEX('2013'!$E$7:$HF$37,  MATCH(CB217, '2013'!$A$7:$A$37, 0), MATCH(CB186, '2013'!$E$4:$HF$4, 0) )</f>
        <v>50</v>
      </c>
      <c r="CH217" s="41">
        <f>INDEX('2014'!$E$7:$HF$37,  MATCH(CB217, '2014'!$A$7:$A$37, 0), MATCH(CB186, '2014'!$E$4:$HF$4, 0) )</f>
        <v>54</v>
      </c>
      <c r="CI217" s="41">
        <f>INDEX('2015'!$E$7:$HF$37,  MATCH(CB217, '2015'!$A$7:$A$37, 0), MATCH(CB186, '2015'!$E$4:$HF$4, 0) )</f>
        <v>58</v>
      </c>
      <c r="CJ217" s="41">
        <f>INDEX('2016'!$E$7:$HF$37,  MATCH(CB217, '2016'!$A$7:$A$37, 0), MATCH(CB186, '2016'!$E$4:$HF$4, 0) )</f>
        <v>72</v>
      </c>
      <c r="CK217" s="41">
        <f>INDEX('2017'!$E$7:$HF$37,  MATCH(CB217, '2017'!$A$7:$A$37, 0), MATCH(CB186, '2017'!$E$4:$HF$4, 0) )</f>
        <v>71</v>
      </c>
      <c r="CL217" s="41">
        <f>INDEX('2018'!$E$7:$HF$37,  MATCH(CB217, '2018'!$A$7:$A$37, 0), MATCH(CB186, '2018'!$E$4:$HF$4, 0) )</f>
        <v>90</v>
      </c>
      <c r="CM217" s="41">
        <f>INDEX('2019'!$E$7:$HF$37,  MATCH(CB217, '2019'!$A$7:$A$37, 0), MATCH(CB186, '2019'!$E$4:$HF$4, 0) )</f>
        <v>79</v>
      </c>
      <c r="CO217" s="9">
        <f t="shared" ref="CO217:CP217" si="3581">CO35</f>
        <v>37</v>
      </c>
      <c r="CP217" s="18" t="str">
        <f t="shared" si="3581"/>
        <v>San Juan</v>
      </c>
      <c r="CQ217" s="41">
        <f>INDEX('2010'!$E$7:$HF$37,  MATCH(CO217, '2010'!$A$7:$A$37, 0), MATCH(CO186, '2010'!$E$4:$HF$4, 0) )</f>
        <v>26</v>
      </c>
      <c r="CR217" s="41">
        <f>INDEX('2011'!$E$7:$HF$37,  MATCH(CO217, '2011'!$A$7:$A$37, 0), MATCH(CO186, '2011'!$E$4:$HF$4, 0) )</f>
        <v>27</v>
      </c>
      <c r="CS217" s="41">
        <f>INDEX('2012'!$E$7:$HF$37,  MATCH(CO217, '2012'!$A$7:$A$37, 0), MATCH(CO186, '2012'!$E$4:$HF$4, 0) )</f>
        <v>35</v>
      </c>
      <c r="CT217" s="41">
        <f>INDEX('2013'!$E$7:$HF$37,  MATCH(CO217, '2013'!$A$7:$A$37, 0), MATCH(CO186, '2013'!$E$4:$HF$4, 0) )</f>
        <v>34</v>
      </c>
      <c r="CU217" s="41">
        <f>INDEX('2014'!$E$7:$HF$37,  MATCH(CO217, '2014'!$A$7:$A$37, 0), MATCH(CO186, '2014'!$E$4:$HF$4, 0) )</f>
        <v>32</v>
      </c>
      <c r="CV217" s="41">
        <f>INDEX('2015'!$E$7:$HF$37,  MATCH(CO217, '2015'!$A$7:$A$37, 0), MATCH(CO186, '2015'!$E$4:$HF$4, 0) )</f>
        <v>41</v>
      </c>
      <c r="CW217" s="41">
        <f>INDEX('2016'!$E$7:$HF$37,  MATCH(CO217, '2016'!$A$7:$A$37, 0), MATCH(CO186, '2016'!$E$4:$HF$4, 0) )</f>
        <v>38</v>
      </c>
      <c r="CX217" s="41">
        <f>INDEX('2017'!$E$7:$HF$37,  MATCH(CO217, '2017'!$A$7:$A$37, 0), MATCH(CO186, '2017'!$E$4:$HF$4, 0) )</f>
        <v>30</v>
      </c>
      <c r="CY217" s="41">
        <f>INDEX('2018'!$E$7:$HF$37,  MATCH(CO217, '2018'!$A$7:$A$37, 0), MATCH(CO186, '2018'!$E$4:$HF$4, 0) )</f>
        <v>34</v>
      </c>
      <c r="CZ217" s="41">
        <f>INDEX('2019'!$E$7:$HF$37,  MATCH(CO217, '2019'!$A$7:$A$37, 0), MATCH(CO186, '2019'!$E$4:$HF$4, 0) )</f>
        <v>28</v>
      </c>
      <c r="DB217" s="9">
        <f t="shared" ref="DB217:DC217" si="3582">DB35</f>
        <v>37</v>
      </c>
      <c r="DC217" s="18" t="str">
        <f t="shared" si="3582"/>
        <v>San Juan</v>
      </c>
      <c r="DD217" s="41">
        <f>INDEX('2010'!$E$7:$HF$37,  MATCH(DB217, '2010'!$A$7:$A$37, 0), MATCH(DB186, '2010'!$E$4:$HF$4, 0) )</f>
        <v>34</v>
      </c>
      <c r="DE217" s="41">
        <f>INDEX('2011'!$E$7:$HF$37,  MATCH(DB217, '2011'!$A$7:$A$37, 0), MATCH(DB186, '2011'!$E$4:$HF$4, 0) )</f>
        <v>42</v>
      </c>
      <c r="DF217" s="41">
        <f>INDEX('2012'!$E$7:$HF$37,  MATCH(DB217, '2012'!$A$7:$A$37, 0), MATCH(DB186, '2012'!$E$4:$HF$4, 0) )</f>
        <v>52</v>
      </c>
      <c r="DG217" s="41">
        <f>INDEX('2013'!$E$7:$HF$37,  MATCH(DB217, '2013'!$A$7:$A$37, 0), MATCH(DB186, '2013'!$E$4:$HF$4, 0) )</f>
        <v>49</v>
      </c>
      <c r="DH217" s="41">
        <f>INDEX('2014'!$E$7:$HF$37,  MATCH(DB217, '2014'!$A$7:$A$37, 0), MATCH(DB186, '2014'!$E$4:$HF$4, 0) )</f>
        <v>56</v>
      </c>
      <c r="DI217" s="41">
        <f>INDEX('2015'!$E$7:$HF$37,  MATCH(DB217, '2015'!$A$7:$A$37, 0), MATCH(DB186, '2015'!$E$4:$HF$4, 0) )</f>
        <v>52</v>
      </c>
      <c r="DJ217" s="41">
        <f>INDEX('2016'!$E$7:$HF$37,  MATCH(DB217, '2016'!$A$7:$A$37, 0), MATCH(DB186, '2016'!$E$4:$HF$4, 0) )</f>
        <v>60</v>
      </c>
      <c r="DK217" s="41">
        <f>INDEX('2017'!$E$7:$HF$37,  MATCH(DB217, '2017'!$A$7:$A$37, 0), MATCH(DB186, '2017'!$E$4:$HF$4, 0) )</f>
        <v>51</v>
      </c>
      <c r="DL217" s="41">
        <f>INDEX('2018'!$E$7:$HF$37,  MATCH(DB217, '2018'!$A$7:$A$37, 0), MATCH(DB186, '2018'!$E$4:$HF$4, 0) )</f>
        <v>54</v>
      </c>
      <c r="DM217" s="41">
        <f>INDEX('2019'!$E$7:$HF$37,  MATCH(DB217, '2019'!$A$7:$A$37, 0), MATCH(DB186, '2019'!$E$4:$HF$4, 0) )</f>
        <v>49</v>
      </c>
      <c r="DO217" s="9">
        <f t="shared" ref="DO217:DP217" si="3583">DO35</f>
        <v>37</v>
      </c>
      <c r="DP217" s="18" t="str">
        <f t="shared" si="3583"/>
        <v>San Juan</v>
      </c>
      <c r="DQ217" s="41">
        <f>INDEX('2010'!$E$7:$HF$37,  MATCH(DO217, '2010'!$A$7:$A$37, 0), MATCH(DO186, '2010'!$E$4:$HF$4, 0) )</f>
        <v>88</v>
      </c>
      <c r="DR217" s="41">
        <f>INDEX('2011'!$E$7:$HF$37,  MATCH(DO217, '2011'!$A$7:$A$37, 0), MATCH(DO186, '2011'!$E$4:$HF$4, 0) )</f>
        <v>69</v>
      </c>
      <c r="DS217" s="41">
        <f>INDEX('2012'!$E$7:$HF$37,  MATCH(DO217, '2012'!$A$7:$A$37, 0), MATCH(DO186, '2012'!$E$4:$HF$4, 0) )</f>
        <v>70</v>
      </c>
      <c r="DT217" s="41">
        <f>INDEX('2013'!$E$7:$HF$37,  MATCH(DO217, '2013'!$A$7:$A$37, 0), MATCH(DO186, '2013'!$E$4:$HF$4, 0) )</f>
        <v>78</v>
      </c>
      <c r="DU217" s="41">
        <f>INDEX('2014'!$E$7:$HF$37,  MATCH(DO217, '2014'!$A$7:$A$37, 0), MATCH(DO186, '2014'!$E$4:$HF$4, 0) )</f>
        <v>68</v>
      </c>
      <c r="DV217" s="41">
        <f>INDEX('2015'!$E$7:$HF$37,  MATCH(DO217, '2015'!$A$7:$A$37, 0), MATCH(DO186, '2015'!$E$4:$HF$4, 0) )</f>
        <v>55</v>
      </c>
      <c r="DW217" s="41">
        <f>INDEX('2016'!$E$7:$HF$37,  MATCH(DO217, '2016'!$A$7:$A$37, 0), MATCH(DO186, '2016'!$E$4:$HF$4, 0) )</f>
        <v>75</v>
      </c>
      <c r="DX217" s="41">
        <f>INDEX('2017'!$E$7:$HF$37,  MATCH(DO217, '2017'!$A$7:$A$37, 0), MATCH(DO186, '2017'!$E$4:$HF$4, 0) )</f>
        <v>69</v>
      </c>
      <c r="DY217" s="41">
        <f>INDEX('2018'!$E$7:$HF$37,  MATCH(DO217, '2018'!$A$7:$A$37, 0), MATCH(DO186, '2018'!$E$4:$HF$4, 0) )</f>
        <v>66</v>
      </c>
      <c r="DZ217" s="41">
        <f>INDEX('2019'!$E$7:$HF$37,  MATCH(DO217, '2019'!$A$7:$A$37, 0), MATCH(DO186, '2019'!$E$4:$HF$4, 0) )</f>
        <v>79</v>
      </c>
      <c r="EB217" s="9">
        <f t="shared" ref="EB217:EC217" si="3584">EB35</f>
        <v>37</v>
      </c>
      <c r="EC217" s="18" t="str">
        <f t="shared" si="3584"/>
        <v>San Juan</v>
      </c>
      <c r="ED217" s="41">
        <f>INDEX('2010'!$E$7:$HF$37,  MATCH(EB217, '2010'!$A$7:$A$37, 0), MATCH(EB186, '2010'!$E$4:$HF$4, 0) )</f>
        <v>227</v>
      </c>
      <c r="EE217" s="41">
        <f>INDEX('2011'!$E$7:$HF$37,  MATCH(EB217, '2011'!$A$7:$A$37, 0), MATCH(EB186, '2011'!$E$4:$HF$4, 0) )</f>
        <v>160</v>
      </c>
      <c r="EF217" s="41">
        <f>INDEX('2012'!$E$7:$HF$37,  MATCH(EB217, '2012'!$A$7:$A$37, 0), MATCH(EB186, '2012'!$E$4:$HF$4, 0) )</f>
        <v>172</v>
      </c>
      <c r="EG217" s="41">
        <f>INDEX('2013'!$E$7:$HF$37,  MATCH(EB217, '2013'!$A$7:$A$37, 0), MATCH(EB186, '2013'!$E$4:$HF$4, 0) )</f>
        <v>168</v>
      </c>
      <c r="EH217" s="41">
        <f>INDEX('2014'!$E$7:$HF$37,  MATCH(EB217, '2014'!$A$7:$A$37, 0), MATCH(EB186, '2014'!$E$4:$HF$4, 0) )</f>
        <v>185</v>
      </c>
      <c r="EI217" s="41">
        <f>INDEX('2015'!$E$7:$HF$37,  MATCH(EB217, '2015'!$A$7:$A$37, 0), MATCH(EB186, '2015'!$E$4:$HF$4, 0) )</f>
        <v>189</v>
      </c>
      <c r="EJ217" s="41">
        <f>INDEX('2016'!$E$7:$HF$37,  MATCH(EB217, '2016'!$A$7:$A$37, 0), MATCH(EB186, '2016'!$E$4:$HF$4, 0) )</f>
        <v>172</v>
      </c>
      <c r="EK217" s="41">
        <f>INDEX('2017'!$E$7:$HF$37,  MATCH(EB217, '2017'!$A$7:$A$37, 0), MATCH(EB186, '2017'!$E$4:$HF$4, 0) )</f>
        <v>198</v>
      </c>
      <c r="EL217" s="41">
        <f>INDEX('2018'!$E$7:$HF$37,  MATCH(EB217, '2018'!$A$7:$A$37, 0), MATCH(EB186, '2018'!$E$4:$HF$4, 0) )</f>
        <v>187</v>
      </c>
      <c r="EM217" s="41">
        <f>INDEX('2019'!$E$7:$HF$37,  MATCH(EB217, '2019'!$A$7:$A$37, 0), MATCH(EB186, '2019'!$E$4:$HF$4, 0) )</f>
        <v>218</v>
      </c>
      <c r="EO217" s="9">
        <f t="shared" ref="EO217:EP217" si="3585">EO35</f>
        <v>37</v>
      </c>
      <c r="EP217" s="18" t="str">
        <f t="shared" si="3585"/>
        <v>San Juan</v>
      </c>
      <c r="EQ217" s="41">
        <f>INDEX('2010'!$E$7:$HF$37,  MATCH(EO217, '2010'!$A$7:$A$37, 0), MATCH(EO186, '2010'!$E$4:$HF$4, 0) )</f>
        <v>138</v>
      </c>
      <c r="ER217" s="41">
        <f>INDEX('2011'!$E$7:$HF$37,  MATCH(EO217, '2011'!$A$7:$A$37, 0), MATCH(EO186, '2011'!$E$4:$HF$4, 0) )</f>
        <v>141</v>
      </c>
      <c r="ES217" s="41">
        <f>INDEX('2012'!$E$7:$HF$37,  MATCH(EO217, '2012'!$A$7:$A$37, 0), MATCH(EO186, '2012'!$E$4:$HF$4, 0) )</f>
        <v>161</v>
      </c>
      <c r="ET217" s="41">
        <f>INDEX('2013'!$E$7:$HF$37,  MATCH(EO217, '2013'!$A$7:$A$37, 0), MATCH(EO186, '2013'!$E$4:$HF$4, 0) )</f>
        <v>131</v>
      </c>
      <c r="EU217" s="41">
        <f>INDEX('2014'!$E$7:$HF$37,  MATCH(EO217, '2014'!$A$7:$A$37, 0), MATCH(EO186, '2014'!$E$4:$HF$4, 0) )</f>
        <v>150</v>
      </c>
      <c r="EV217" s="41">
        <f>INDEX('2015'!$E$7:$HF$37,  MATCH(EO217, '2015'!$A$7:$A$37, 0), MATCH(EO186, '2015'!$E$4:$HF$4, 0) )</f>
        <v>159</v>
      </c>
      <c r="EW217" s="41">
        <f>INDEX('2016'!$E$7:$HF$37,  MATCH(EO217, '2016'!$A$7:$A$37, 0), MATCH(EO186, '2016'!$E$4:$HF$4, 0) )</f>
        <v>130</v>
      </c>
      <c r="EX217" s="41">
        <f>INDEX('2017'!$E$7:$HF$37,  MATCH(EO217, '2017'!$A$7:$A$37, 0), MATCH(EO186, '2017'!$E$4:$HF$4, 0) )</f>
        <v>117</v>
      </c>
      <c r="EY217" s="41">
        <f>INDEX('2018'!$E$7:$HF$37,  MATCH(EO217, '2018'!$A$7:$A$37, 0), MATCH(EO186, '2018'!$E$4:$HF$4, 0) )</f>
        <v>134</v>
      </c>
      <c r="EZ217" s="41">
        <f>INDEX('2019'!$E$7:$HF$37,  MATCH(EO217, '2019'!$A$7:$A$37, 0), MATCH(EO186, '2019'!$E$4:$HF$4, 0) )</f>
        <v>171</v>
      </c>
      <c r="FB217" s="9">
        <f t="shared" ref="FB217:FC217" si="3586">FB35</f>
        <v>37</v>
      </c>
      <c r="FC217" s="18" t="str">
        <f t="shared" si="3586"/>
        <v>San Juan</v>
      </c>
      <c r="FD217" s="41">
        <f>INDEX('2010'!$E$7:$HF$37,  MATCH(FB217, '2010'!$A$7:$A$37, 0), MATCH(FB186, '2010'!$E$4:$HF$4, 0) )</f>
        <v>60</v>
      </c>
      <c r="FE217" s="41">
        <f>INDEX('2011'!$E$7:$HF$37,  MATCH(FB217, '2011'!$A$7:$A$37, 0), MATCH(FB186, '2011'!$E$4:$HF$4, 0) )</f>
        <v>56</v>
      </c>
      <c r="FF217" s="41">
        <f>INDEX('2012'!$E$7:$HF$37,  MATCH(FB217, '2012'!$A$7:$A$37, 0), MATCH(FB186, '2012'!$E$4:$HF$4, 0) )</f>
        <v>67</v>
      </c>
      <c r="FG217" s="41">
        <f>INDEX('2013'!$E$7:$HF$37,  MATCH(FB217, '2013'!$A$7:$A$37, 0), MATCH(FB186, '2013'!$E$4:$HF$4, 0) )</f>
        <v>63</v>
      </c>
      <c r="FH217" s="41">
        <f>INDEX('2014'!$E$7:$HF$37,  MATCH(FB217, '2014'!$A$7:$A$37, 0), MATCH(FB186, '2014'!$E$4:$HF$4, 0) )</f>
        <v>62</v>
      </c>
      <c r="FI217" s="41">
        <f>INDEX('2015'!$E$7:$HF$37,  MATCH(FB217, '2015'!$A$7:$A$37, 0), MATCH(FB186, '2015'!$E$4:$HF$4, 0) )</f>
        <v>72</v>
      </c>
      <c r="FJ217" s="41">
        <f>INDEX('2016'!$E$7:$HF$37,  MATCH(FB217, '2016'!$A$7:$A$37, 0), MATCH(FB186, '2016'!$E$4:$HF$4, 0) )</f>
        <v>102</v>
      </c>
      <c r="FK217" s="41">
        <f>INDEX('2017'!$E$7:$HF$37,  MATCH(FB217, '2017'!$A$7:$A$37, 0), MATCH(FB186, '2017'!$E$4:$HF$4, 0) )</f>
        <v>86</v>
      </c>
      <c r="FL217" s="41">
        <f>INDEX('2018'!$E$7:$HF$37,  MATCH(FB217, '2018'!$A$7:$A$37, 0), MATCH(FB186, '2018'!$E$4:$HF$4, 0) )</f>
        <v>102</v>
      </c>
      <c r="FM217" s="41">
        <f>INDEX('2019'!$E$7:$HF$37,  MATCH(FB217, '2019'!$A$7:$A$37, 0), MATCH(FB186, '2019'!$E$4:$HF$4, 0) )</f>
        <v>125</v>
      </c>
      <c r="FO217" s="9">
        <f t="shared" ref="FO217:FP217" si="3587">FO35</f>
        <v>37</v>
      </c>
      <c r="FP217" s="18" t="str">
        <f t="shared" si="3587"/>
        <v>San Juan</v>
      </c>
      <c r="FQ217" s="41">
        <f>INDEX('2010'!$E$7:$HF$37,  MATCH(FO217, '2010'!$A$7:$A$37, 0), MATCH(FO186, '2010'!$E$4:$HF$4, 0) )</f>
        <v>104</v>
      </c>
      <c r="FR217" s="41">
        <f>INDEX('2011'!$E$7:$HF$37,  MATCH(FO217, '2011'!$A$7:$A$37, 0), MATCH(FO186, '2011'!$E$4:$HF$4, 0) )</f>
        <v>101</v>
      </c>
      <c r="FS217" s="41">
        <f>INDEX('2012'!$E$7:$HF$37,  MATCH(FO217, '2012'!$A$7:$A$37, 0), MATCH(FO186, '2012'!$E$4:$HF$4, 0) )</f>
        <v>91</v>
      </c>
      <c r="FT217" s="41">
        <f>INDEX('2013'!$E$7:$HF$37,  MATCH(FO217, '2013'!$A$7:$A$37, 0), MATCH(FO186, '2013'!$E$4:$HF$4, 0) )</f>
        <v>84</v>
      </c>
      <c r="FU217" s="41">
        <f>INDEX('2014'!$E$7:$HF$37,  MATCH(FO217, '2014'!$A$7:$A$37, 0), MATCH(FO186, '2014'!$E$4:$HF$4, 0) )</f>
        <v>71</v>
      </c>
      <c r="FV217" s="41">
        <f>INDEX('2015'!$E$7:$HF$37,  MATCH(FO217, '2015'!$A$7:$A$37, 0), MATCH(FO186, '2015'!$E$4:$HF$4, 0) )</f>
        <v>83</v>
      </c>
      <c r="FW217" s="41">
        <f>INDEX('2016'!$E$7:$HF$37,  MATCH(FO217, '2016'!$A$7:$A$37, 0), MATCH(FO186, '2016'!$E$4:$HF$4, 0) )</f>
        <v>64</v>
      </c>
      <c r="FX217" s="41">
        <f>INDEX('2017'!$E$7:$HF$37,  MATCH(FO217, '2017'!$A$7:$A$37, 0), MATCH(FO186, '2017'!$E$4:$HF$4, 0) )</f>
        <v>70</v>
      </c>
      <c r="FY217" s="41">
        <f>INDEX('2018'!$E$7:$HF$37,  MATCH(FO217, '2018'!$A$7:$A$37, 0), MATCH(FO186, '2018'!$E$4:$HF$4, 0) )</f>
        <v>84</v>
      </c>
      <c r="FZ217" s="41">
        <f>INDEX('2019'!$E$7:$HF$37,  MATCH(FO217, '2019'!$A$7:$A$37, 0), MATCH(FO186, '2019'!$E$4:$HF$4, 0) )</f>
        <v>82</v>
      </c>
      <c r="GB217" s="9">
        <f t="shared" ref="GB217:GC217" si="3588">GB35</f>
        <v>37</v>
      </c>
      <c r="GC217" s="18" t="str">
        <f t="shared" si="3588"/>
        <v>San Juan</v>
      </c>
      <c r="GD217" s="41">
        <f>INDEX('2010'!$E$7:$HF$37,  MATCH(GB217, '2010'!$A$7:$A$37, 0), MATCH(GB186, '2010'!$E$4:$HF$4, 0) )</f>
        <v>119</v>
      </c>
      <c r="GE217" s="41">
        <f>INDEX('2011'!$E$7:$HF$37,  MATCH(GB217, '2011'!$A$7:$A$37, 0), MATCH(GB186, '2011'!$E$4:$HF$4, 0) )</f>
        <v>89</v>
      </c>
      <c r="GF217" s="41">
        <f>INDEX('2012'!$E$7:$HF$37,  MATCH(GB217, '2012'!$A$7:$A$37, 0), MATCH(GB186, '2012'!$E$4:$HF$4, 0) )</f>
        <v>18</v>
      </c>
      <c r="GG217" s="41">
        <f>INDEX('2013'!$E$7:$HF$37,  MATCH(GB217, '2013'!$A$7:$A$37, 0), MATCH(GB186, '2013'!$E$4:$HF$4, 0) )</f>
        <v>18</v>
      </c>
      <c r="GH217" s="41">
        <f>INDEX('2014'!$E$7:$HF$37,  MATCH(GB217, '2014'!$A$7:$A$37, 0), MATCH(GB186, '2014'!$E$4:$HF$4, 0) )</f>
        <v>18</v>
      </c>
      <c r="GI217" s="41">
        <f>INDEX('2015'!$E$7:$HF$37,  MATCH(GB217, '2015'!$A$7:$A$37, 0), MATCH(GB186, '2015'!$E$4:$HF$4, 0) )</f>
        <v>17</v>
      </c>
      <c r="GJ217" s="41">
        <f>INDEX('2016'!$E$7:$HF$37,  MATCH(GB217, '2016'!$A$7:$A$37, 0), MATCH(GB186, '2016'!$E$4:$HF$4, 0) )</f>
        <v>17</v>
      </c>
      <c r="GK217" s="41">
        <f>INDEX('2017'!$E$7:$HF$37,  MATCH(GB217, '2017'!$A$7:$A$37, 0), MATCH(GB186, '2017'!$E$4:$HF$4, 0) )</f>
        <v>18</v>
      </c>
      <c r="GL217" s="41">
        <f>INDEX('2018'!$E$7:$HF$37,  MATCH(GB217, '2018'!$A$7:$A$37, 0), MATCH(GB186, '2018'!$E$4:$HF$4, 0) )</f>
        <v>18</v>
      </c>
      <c r="GM217" s="41">
        <f>INDEX('2019'!$E$7:$HF$37,  MATCH(GB217, '2019'!$A$7:$A$37, 0), MATCH(GB186, '2019'!$E$4:$HF$4, 0) )</f>
        <v>18</v>
      </c>
    </row>
    <row r="218" spans="2:195" x14ac:dyDescent="0.25">
      <c r="B218" s="9">
        <f t="shared" ref="B218:C218" si="3589">B36</f>
        <v>39</v>
      </c>
      <c r="C218" s="18" t="str">
        <f t="shared" si="3589"/>
        <v>Sanpete</v>
      </c>
      <c r="D218" s="41">
        <f>INDEX('2010'!$E$7:$HF$37,  MATCH(B218, '2010'!$A$7:$A$37, 0), MATCH(B186, '2010'!$E$4:$HF$4, 0) )</f>
        <v>513</v>
      </c>
      <c r="E218" s="41">
        <f>INDEX('2011'!$E$7:$HF$37,  MATCH(B218, '2011'!$A$7:$A$37, 0), MATCH(B186, '2011'!$E$4:$HF$4, 0) )</f>
        <v>508</v>
      </c>
      <c r="F218" s="41">
        <f>INDEX('2012'!$E$7:$HF$37,  MATCH(B218, '2012'!$A$7:$A$37, 0), MATCH(B186, '2012'!$E$4:$HF$4, 0) )</f>
        <v>449</v>
      </c>
      <c r="G218" s="41">
        <f>INDEX('2013'!$E$7:$HF$37,  MATCH(B218, '2013'!$A$7:$A$37, 0), MATCH(B186, '2013'!$E$4:$HF$4, 0) )</f>
        <v>452</v>
      </c>
      <c r="H218" s="41">
        <f>INDEX('2014'!$E$7:$HF$37,  MATCH(B218, '2014'!$A$7:$A$37, 0), MATCH(B186, '2014'!$E$4:$HF$4, 0) )</f>
        <v>692</v>
      </c>
      <c r="I218" s="41">
        <f>INDEX('2015'!$E$7:$HF$37,  MATCH(B218, '2015'!$A$7:$A$37, 0), MATCH(B186, '2015'!$E$4:$HF$4, 0) )</f>
        <v>341</v>
      </c>
      <c r="J218" s="41">
        <f>INDEX('2016'!$E$7:$HF$37,  MATCH(B218, '2016'!$A$7:$A$37, 0), MATCH(B186, '2016'!$E$4:$HF$4, 0) )</f>
        <v>452</v>
      </c>
      <c r="K218" s="41">
        <f>INDEX('2017'!$E$7:$HF$37,  MATCH(B218, '2017'!$A$7:$A$37, 0), MATCH(B186, '2017'!$E$4:$HF$4, 0) )</f>
        <v>530</v>
      </c>
      <c r="L218" s="41">
        <f>INDEX('2018'!$E$7:$HF$37,  MATCH(B218, '2018'!$A$7:$A$37, 0), MATCH(B186, '2018'!$E$4:$HF$4, 0) )</f>
        <v>469</v>
      </c>
      <c r="M218" s="41">
        <f>INDEX('2019'!$E$7:$HF$37,  MATCH(B218, '2019'!$A$7:$A$37, 0), MATCH(B186, '2019'!$E$4:$HF$4, 0) )</f>
        <v>555</v>
      </c>
      <c r="O218" s="9">
        <f t="shared" ref="O218:P218" si="3590">O36</f>
        <v>39</v>
      </c>
      <c r="P218" s="18" t="str">
        <f t="shared" si="3590"/>
        <v>Sanpete</v>
      </c>
      <c r="Q218" s="41">
        <f>INDEX('2010'!$E$7:$HF$37,  MATCH(O218, '2010'!$A$7:$A$37, 0), MATCH(O186, '2010'!$E$4:$HF$4, 0) )</f>
        <v>214</v>
      </c>
      <c r="R218" s="41">
        <f>INDEX('2011'!$E$7:$HF$37,  MATCH(O218, '2011'!$A$7:$A$37, 0), MATCH(O186, '2011'!$E$4:$HF$4, 0) )</f>
        <v>201</v>
      </c>
      <c r="S218" s="41">
        <f>INDEX('2012'!$E$7:$HF$37,  MATCH(O218, '2012'!$A$7:$A$37, 0), MATCH(O186, '2012'!$E$4:$HF$4, 0) )</f>
        <v>172</v>
      </c>
      <c r="T218" s="41">
        <f>INDEX('2013'!$E$7:$HF$37,  MATCH(O218, '2013'!$A$7:$A$37, 0), MATCH(O186, '2013'!$E$4:$HF$4, 0) )</f>
        <v>199</v>
      </c>
      <c r="U218" s="41">
        <f>INDEX('2014'!$E$7:$HF$37,  MATCH(O218, '2014'!$A$7:$A$37, 0), MATCH(O186, '2014'!$E$4:$HF$4, 0) )</f>
        <v>169</v>
      </c>
      <c r="V218" s="41">
        <f>INDEX('2015'!$E$7:$HF$37,  MATCH(O218, '2015'!$A$7:$A$37, 0), MATCH(O186, '2015'!$E$4:$HF$4, 0) )</f>
        <v>172</v>
      </c>
      <c r="W218" s="41">
        <f>INDEX('2016'!$E$7:$HF$37,  MATCH(O218, '2016'!$A$7:$A$37, 0), MATCH(O186, '2016'!$E$4:$HF$4, 0) )</f>
        <v>175</v>
      </c>
      <c r="X218" s="41">
        <f>INDEX('2017'!$E$7:$HF$37,  MATCH(O218, '2017'!$A$7:$A$37, 0), MATCH(O186, '2017'!$E$4:$HF$4, 0) )</f>
        <v>177</v>
      </c>
      <c r="Y218" s="41">
        <f>INDEX('2018'!$E$7:$HF$37,  MATCH(O218, '2018'!$A$7:$A$37, 0), MATCH(O186, '2018'!$E$4:$HF$4, 0) )</f>
        <v>164</v>
      </c>
      <c r="Z218" s="41">
        <f>INDEX('2019'!$E$7:$HF$37,  MATCH(O218, '2019'!$A$7:$A$37, 0), MATCH(O186, '2019'!$E$4:$HF$4, 0) )</f>
        <v>176</v>
      </c>
      <c r="AB218" s="9">
        <f t="shared" ref="AB218:AC218" si="3591">AB36</f>
        <v>39</v>
      </c>
      <c r="AC218" s="18" t="str">
        <f t="shared" si="3591"/>
        <v>Sanpete</v>
      </c>
      <c r="AD218" s="41">
        <f>INDEX('2010'!$E$7:$HF$37,  MATCH(AB218, '2010'!$A$7:$A$37, 0), MATCH(AB186, '2010'!$E$4:$HF$4, 0) )</f>
        <v>167</v>
      </c>
      <c r="AE218" s="41">
        <f>INDEX('2011'!$E$7:$HF$37,  MATCH(AB218, '2011'!$A$7:$A$37, 0), MATCH(AB186, '2011'!$E$4:$HF$4, 0) )</f>
        <v>173</v>
      </c>
      <c r="AF218" s="41">
        <f>INDEX('2012'!$E$7:$HF$37,  MATCH(AB218, '2012'!$A$7:$A$37, 0), MATCH(AB186, '2012'!$E$4:$HF$4, 0) )</f>
        <v>185</v>
      </c>
      <c r="AG218" s="41">
        <f>INDEX('2013'!$E$7:$HF$37,  MATCH(AB218, '2013'!$A$7:$A$37, 0), MATCH(AB186, '2013'!$E$4:$HF$4, 0) )</f>
        <v>188</v>
      </c>
      <c r="AH218" s="41">
        <f>INDEX('2014'!$E$7:$HF$37,  MATCH(AB218, '2014'!$A$7:$A$37, 0), MATCH(AB186, '2014'!$E$4:$HF$4, 0) )</f>
        <v>228</v>
      </c>
      <c r="AI218" s="41">
        <f>INDEX('2015'!$E$7:$HF$37,  MATCH(AB218, '2015'!$A$7:$A$37, 0), MATCH(AB186, '2015'!$E$4:$HF$4, 0) )</f>
        <v>207</v>
      </c>
      <c r="AJ218" s="41">
        <f>INDEX('2016'!$E$7:$HF$37,  MATCH(AB218, '2016'!$A$7:$A$37, 0), MATCH(AB186, '2016'!$E$4:$HF$4, 0) )</f>
        <v>223</v>
      </c>
      <c r="AK218" s="41">
        <f>INDEX('2017'!$E$7:$HF$37,  MATCH(AB218, '2017'!$A$7:$A$37, 0), MATCH(AB186, '2017'!$E$4:$HF$4, 0) )</f>
        <v>235</v>
      </c>
      <c r="AL218" s="41">
        <f>INDEX('2018'!$E$7:$HF$37,  MATCH(AB218, '2018'!$A$7:$A$37, 0), MATCH(AB186, '2018'!$E$4:$HF$4, 0) )</f>
        <v>265</v>
      </c>
      <c r="AM218" s="41">
        <f>INDEX('2019'!$E$7:$HF$37,  MATCH(AB218, '2019'!$A$7:$A$37, 0), MATCH(AB186, '2019'!$E$4:$HF$4, 0) )</f>
        <v>190</v>
      </c>
      <c r="AO218" s="9">
        <f t="shared" ref="AO218:AP218" si="3592">AO36</f>
        <v>39</v>
      </c>
      <c r="AP218" s="18" t="str">
        <f t="shared" si="3592"/>
        <v>Sanpete</v>
      </c>
      <c r="AQ218" s="41">
        <f>INDEX('2010'!$E$7:$HF$37,  MATCH(AO218, '2010'!$A$7:$A$37, 0), MATCH(AO186, '2010'!$E$4:$HF$4, 0) )</f>
        <v>171</v>
      </c>
      <c r="AR218" s="41">
        <f>INDEX('2011'!$E$7:$HF$37,  MATCH(AO218, '2011'!$A$7:$A$37, 0), MATCH(AO186, '2011'!$E$4:$HF$4, 0) )</f>
        <v>163</v>
      </c>
      <c r="AS218" s="41">
        <f>INDEX('2012'!$E$7:$HF$37,  MATCH(AO218, '2012'!$A$7:$A$37, 0), MATCH(AO186, '2012'!$E$4:$HF$4, 0) )</f>
        <v>164</v>
      </c>
      <c r="AT218" s="41">
        <f>INDEX('2013'!$E$7:$HF$37,  MATCH(AO218, '2013'!$A$7:$A$37, 0), MATCH(AO186, '2013'!$E$4:$HF$4, 0) )</f>
        <v>174</v>
      </c>
      <c r="AU218" s="41">
        <f>INDEX('2014'!$E$7:$HF$37,  MATCH(AO218, '2014'!$A$7:$A$37, 0), MATCH(AO186, '2014'!$E$4:$HF$4, 0) )</f>
        <v>178</v>
      </c>
      <c r="AV218" s="41">
        <f>INDEX('2015'!$E$7:$HF$37,  MATCH(AO218, '2015'!$A$7:$A$37, 0), MATCH(AO186, '2015'!$E$4:$HF$4, 0) )</f>
        <v>169</v>
      </c>
      <c r="AW218" s="41">
        <f>INDEX('2016'!$E$7:$HF$37,  MATCH(AO218, '2016'!$A$7:$A$37, 0), MATCH(AO186, '2016'!$E$4:$HF$4, 0) )</f>
        <v>180</v>
      </c>
      <c r="AX218" s="41">
        <f>INDEX('2017'!$E$7:$HF$37,  MATCH(AO218, '2017'!$A$7:$A$37, 0), MATCH(AO186, '2017'!$E$4:$HF$4, 0) )</f>
        <v>187</v>
      </c>
      <c r="AY218" s="41">
        <f>INDEX('2018'!$E$7:$HF$37,  MATCH(AO218, '2018'!$A$7:$A$37, 0), MATCH(AO186, '2018'!$E$4:$HF$4, 0) )</f>
        <v>195</v>
      </c>
      <c r="AZ218" s="41">
        <f>INDEX('2019'!$E$7:$HF$37,  MATCH(AO218, '2019'!$A$7:$A$37, 0), MATCH(AO186, '2019'!$E$4:$HF$4, 0) )</f>
        <v>209</v>
      </c>
      <c r="BB218" s="9">
        <f t="shared" ref="BB218:BC218" si="3593">BB36</f>
        <v>39</v>
      </c>
      <c r="BC218" s="18" t="str">
        <f t="shared" si="3593"/>
        <v>Sanpete</v>
      </c>
      <c r="BD218" s="41">
        <f>INDEX('2010'!$E$7:$HF$37,  MATCH(BB218, '2010'!$A$7:$A$37, 0), MATCH(BB186, '2010'!$E$4:$HF$4, 0) )</f>
        <v>156</v>
      </c>
      <c r="BE218" s="41">
        <f>INDEX('2011'!$E$7:$HF$37,  MATCH(BB218, '2011'!$A$7:$A$37, 0), MATCH(BB186, '2011'!$E$4:$HF$4, 0) )</f>
        <v>171</v>
      </c>
      <c r="BF218" s="41">
        <f>INDEX('2012'!$E$7:$HF$37,  MATCH(BB218, '2012'!$A$7:$A$37, 0), MATCH(BB186, '2012'!$E$4:$HF$4, 0) )</f>
        <v>109</v>
      </c>
      <c r="BG218" s="41">
        <f>INDEX('2013'!$E$7:$HF$37,  MATCH(BB218, '2013'!$A$7:$A$37, 0), MATCH(BB186, '2013'!$E$4:$HF$4, 0) )</f>
        <v>91</v>
      </c>
      <c r="BH218" s="41">
        <f>INDEX('2014'!$E$7:$HF$37,  MATCH(BB218, '2014'!$A$7:$A$37, 0), MATCH(BB186, '2014'!$E$4:$HF$4, 0) )</f>
        <v>83</v>
      </c>
      <c r="BI218" s="41">
        <f>INDEX('2015'!$E$7:$HF$37,  MATCH(BB218, '2015'!$A$7:$A$37, 0), MATCH(BB186, '2015'!$E$4:$HF$4, 0) )</f>
        <v>80</v>
      </c>
      <c r="BJ218" s="41">
        <f>INDEX('2016'!$E$7:$HF$37,  MATCH(BB218, '2016'!$A$7:$A$37, 0), MATCH(BB186, '2016'!$E$4:$HF$4, 0) )</f>
        <v>74</v>
      </c>
      <c r="BK218" s="41">
        <f>INDEX('2017'!$E$7:$HF$37,  MATCH(BB218, '2017'!$A$7:$A$37, 0), MATCH(BB186, '2017'!$E$4:$HF$4, 0) )</f>
        <v>74</v>
      </c>
      <c r="BL218" s="41">
        <f>INDEX('2018'!$E$7:$HF$37,  MATCH(BB218, '2018'!$A$7:$A$37, 0), MATCH(BB186, '2018'!$E$4:$HF$4, 0) )</f>
        <v>84</v>
      </c>
      <c r="BM218" s="41">
        <f>INDEX('2019'!$E$7:$HF$37,  MATCH(BB218, '2019'!$A$7:$A$37, 0), MATCH(BB186, '2019'!$E$4:$HF$4, 0) )</f>
        <v>80</v>
      </c>
      <c r="BO218" s="9">
        <f t="shared" ref="BO218:BP218" si="3594">BO36</f>
        <v>39</v>
      </c>
      <c r="BP218" s="18" t="str">
        <f t="shared" si="3594"/>
        <v>Sanpete</v>
      </c>
      <c r="BQ218" s="41">
        <f>INDEX('2010'!$E$7:$HF$37,  MATCH(BO218, '2010'!$A$7:$A$37, 0), MATCH(BO186, '2010'!$E$4:$HF$4, 0) )</f>
        <v>177</v>
      </c>
      <c r="BR218" s="41">
        <f>INDEX('2011'!$E$7:$HF$37,  MATCH(BO218, '2011'!$A$7:$A$37, 0), MATCH(BO186, '2011'!$E$4:$HF$4, 0) )</f>
        <v>240</v>
      </c>
      <c r="BS218" s="41">
        <f>INDEX('2012'!$E$7:$HF$37,  MATCH(BO218, '2012'!$A$7:$A$37, 0), MATCH(BO186, '2012'!$E$4:$HF$4, 0) )</f>
        <v>198</v>
      </c>
      <c r="BT218" s="41">
        <f>INDEX('2013'!$E$7:$HF$37,  MATCH(BO218, '2013'!$A$7:$A$37, 0), MATCH(BO186, '2013'!$E$4:$HF$4, 0) )</f>
        <v>174</v>
      </c>
      <c r="BU218" s="41">
        <f>INDEX('2014'!$E$7:$HF$37,  MATCH(BO218, '2014'!$A$7:$A$37, 0), MATCH(BO186, '2014'!$E$4:$HF$4, 0) )</f>
        <v>191</v>
      </c>
      <c r="BV218" s="41">
        <f>INDEX('2015'!$E$7:$HF$37,  MATCH(BO218, '2015'!$A$7:$A$37, 0), MATCH(BO186, '2015'!$E$4:$HF$4, 0) )</f>
        <v>168</v>
      </c>
      <c r="BW218" s="41">
        <f>INDEX('2016'!$E$7:$HF$37,  MATCH(BO218, '2016'!$A$7:$A$37, 0), MATCH(BO186, '2016'!$E$4:$HF$4, 0) )</f>
        <v>167</v>
      </c>
      <c r="BX218" s="41">
        <f>INDEX('2017'!$E$7:$HF$37,  MATCH(BO218, '2017'!$A$7:$A$37, 0), MATCH(BO186, '2017'!$E$4:$HF$4, 0) )</f>
        <v>178</v>
      </c>
      <c r="BY218" s="41">
        <f>INDEX('2018'!$E$7:$HF$37,  MATCH(BO218, '2018'!$A$7:$A$37, 0), MATCH(BO186, '2018'!$E$4:$HF$4, 0) )</f>
        <v>178</v>
      </c>
      <c r="BZ218" s="41">
        <f>INDEX('2019'!$E$7:$HF$37,  MATCH(BO218, '2019'!$A$7:$A$37, 0), MATCH(BO186, '2019'!$E$4:$HF$4, 0) )</f>
        <v>220</v>
      </c>
      <c r="CB218" s="9">
        <f t="shared" ref="CB218:CC218" si="3595">CB36</f>
        <v>39</v>
      </c>
      <c r="CC218" s="18" t="str">
        <f t="shared" si="3595"/>
        <v>Sanpete</v>
      </c>
      <c r="CD218" s="41">
        <f>INDEX('2010'!$E$7:$HF$37,  MATCH(CB218, '2010'!$A$7:$A$37, 0), MATCH(CB186, '2010'!$E$4:$HF$4, 0) )</f>
        <v>98</v>
      </c>
      <c r="CE218" s="41">
        <f>INDEX('2011'!$E$7:$HF$37,  MATCH(CB218, '2011'!$A$7:$A$37, 0), MATCH(CB186, '2011'!$E$4:$HF$4, 0) )</f>
        <v>87</v>
      </c>
      <c r="CF218" s="41">
        <f>INDEX('2012'!$E$7:$HF$37,  MATCH(CB218, '2012'!$A$7:$A$37, 0), MATCH(CB186, '2012'!$E$4:$HF$4, 0) )</f>
        <v>92</v>
      </c>
      <c r="CG218" s="41">
        <f>INDEX('2013'!$E$7:$HF$37,  MATCH(CB218, '2013'!$A$7:$A$37, 0), MATCH(CB186, '2013'!$E$4:$HF$4, 0) )</f>
        <v>97</v>
      </c>
      <c r="CH218" s="41">
        <f>INDEX('2014'!$E$7:$HF$37,  MATCH(CB218, '2014'!$A$7:$A$37, 0), MATCH(CB186, '2014'!$E$4:$HF$4, 0) )</f>
        <v>90</v>
      </c>
      <c r="CI218" s="41">
        <f>INDEX('2015'!$E$7:$HF$37,  MATCH(CB218, '2015'!$A$7:$A$37, 0), MATCH(CB186, '2015'!$E$4:$HF$4, 0) )</f>
        <v>111</v>
      </c>
      <c r="CJ218" s="41">
        <f>INDEX('2016'!$E$7:$HF$37,  MATCH(CB218, '2016'!$A$7:$A$37, 0), MATCH(CB186, '2016'!$E$4:$HF$4, 0) )</f>
        <v>105</v>
      </c>
      <c r="CK218" s="41">
        <f>INDEX('2017'!$E$7:$HF$37,  MATCH(CB218, '2017'!$A$7:$A$37, 0), MATCH(CB186, '2017'!$E$4:$HF$4, 0) )</f>
        <v>123</v>
      </c>
      <c r="CL218" s="41">
        <f>INDEX('2018'!$E$7:$HF$37,  MATCH(CB218, '2018'!$A$7:$A$37, 0), MATCH(CB186, '2018'!$E$4:$HF$4, 0) )</f>
        <v>118</v>
      </c>
      <c r="CM218" s="41">
        <f>INDEX('2019'!$E$7:$HF$37,  MATCH(CB218, '2019'!$A$7:$A$37, 0), MATCH(CB186, '2019'!$E$4:$HF$4, 0) )</f>
        <v>113</v>
      </c>
      <c r="CO218" s="9">
        <f t="shared" ref="CO218:CP218" si="3596">CO36</f>
        <v>39</v>
      </c>
      <c r="CP218" s="18" t="str">
        <f t="shared" si="3596"/>
        <v>Sanpete</v>
      </c>
      <c r="CQ218" s="41">
        <f>INDEX('2010'!$E$7:$HF$37,  MATCH(CO218, '2010'!$A$7:$A$37, 0), MATCH(CO186, '2010'!$E$4:$HF$4, 0) )</f>
        <v>101</v>
      </c>
      <c r="CR218" s="41">
        <f>INDEX('2011'!$E$7:$HF$37,  MATCH(CO218, '2011'!$A$7:$A$37, 0), MATCH(CO186, '2011'!$E$4:$HF$4, 0) )</f>
        <v>92</v>
      </c>
      <c r="CS218" s="41">
        <f>INDEX('2012'!$E$7:$HF$37,  MATCH(CO218, '2012'!$A$7:$A$37, 0), MATCH(CO186, '2012'!$E$4:$HF$4, 0) )</f>
        <v>80</v>
      </c>
      <c r="CT218" s="41">
        <f>INDEX('2013'!$E$7:$HF$37,  MATCH(CO218, '2013'!$A$7:$A$37, 0), MATCH(CO186, '2013'!$E$4:$HF$4, 0) )</f>
        <v>55</v>
      </c>
      <c r="CU218" s="41">
        <f>INDEX('2014'!$E$7:$HF$37,  MATCH(CO218, '2014'!$A$7:$A$37, 0), MATCH(CO186, '2014'!$E$4:$HF$4, 0) )</f>
        <v>68</v>
      </c>
      <c r="CV218" s="41">
        <f>INDEX('2015'!$E$7:$HF$37,  MATCH(CO218, '2015'!$A$7:$A$37, 0), MATCH(CO186, '2015'!$E$4:$HF$4, 0) )</f>
        <v>45</v>
      </c>
      <c r="CW218" s="41">
        <f>INDEX('2016'!$E$7:$HF$37,  MATCH(CO218, '2016'!$A$7:$A$37, 0), MATCH(CO186, '2016'!$E$4:$HF$4, 0) )</f>
        <v>189</v>
      </c>
      <c r="CX218" s="41">
        <f>INDEX('2017'!$E$7:$HF$37,  MATCH(CO218, '2017'!$A$7:$A$37, 0), MATCH(CO186, '2017'!$E$4:$HF$4, 0) )</f>
        <v>197</v>
      </c>
      <c r="CY218" s="41">
        <f>INDEX('2018'!$E$7:$HF$37,  MATCH(CO218, '2018'!$A$7:$A$37, 0), MATCH(CO186, '2018'!$E$4:$HF$4, 0) )</f>
        <v>180</v>
      </c>
      <c r="CZ218" s="41">
        <f>INDEX('2019'!$E$7:$HF$37,  MATCH(CO218, '2019'!$A$7:$A$37, 0), MATCH(CO186, '2019'!$E$4:$HF$4, 0) )</f>
        <v>192</v>
      </c>
      <c r="DB218" s="9">
        <f t="shared" ref="DB218:DC218" si="3597">DB36</f>
        <v>39</v>
      </c>
      <c r="DC218" s="18" t="str">
        <f t="shared" si="3597"/>
        <v>Sanpete</v>
      </c>
      <c r="DD218" s="41">
        <f>INDEX('2010'!$E$7:$HF$37,  MATCH(DB218, '2010'!$A$7:$A$37, 0), MATCH(DB186, '2010'!$E$4:$HF$4, 0) )</f>
        <v>87</v>
      </c>
      <c r="DE218" s="41">
        <f>INDEX('2011'!$E$7:$HF$37,  MATCH(DB218, '2011'!$A$7:$A$37, 0), MATCH(DB186, '2011'!$E$4:$HF$4, 0) )</f>
        <v>81</v>
      </c>
      <c r="DF218" s="41">
        <f>INDEX('2012'!$E$7:$HF$37,  MATCH(DB218, '2012'!$A$7:$A$37, 0), MATCH(DB186, '2012'!$E$4:$HF$4, 0) )</f>
        <v>66</v>
      </c>
      <c r="DG218" s="41">
        <f>INDEX('2013'!$E$7:$HF$37,  MATCH(DB218, '2013'!$A$7:$A$37, 0), MATCH(DB186, '2013'!$E$4:$HF$4, 0) )</f>
        <v>73</v>
      </c>
      <c r="DH218" s="41">
        <f>INDEX('2014'!$E$7:$HF$37,  MATCH(DB218, '2014'!$A$7:$A$37, 0), MATCH(DB186, '2014'!$E$4:$HF$4, 0) )</f>
        <v>64</v>
      </c>
      <c r="DI218" s="41">
        <f>INDEX('2015'!$E$7:$HF$37,  MATCH(DB218, '2015'!$A$7:$A$37, 0), MATCH(DB186, '2015'!$E$4:$HF$4, 0) )</f>
        <v>84</v>
      </c>
      <c r="DJ218" s="41">
        <f>INDEX('2016'!$E$7:$HF$37,  MATCH(DB218, '2016'!$A$7:$A$37, 0), MATCH(DB186, '2016'!$E$4:$HF$4, 0) )</f>
        <v>85</v>
      </c>
      <c r="DK218" s="41">
        <f>INDEX('2017'!$E$7:$HF$37,  MATCH(DB218, '2017'!$A$7:$A$37, 0), MATCH(DB186, '2017'!$E$4:$HF$4, 0) )</f>
        <v>100</v>
      </c>
      <c r="DL218" s="41">
        <f>INDEX('2018'!$E$7:$HF$37,  MATCH(DB218, '2018'!$A$7:$A$37, 0), MATCH(DB186, '2018'!$E$4:$HF$4, 0) )</f>
        <v>68</v>
      </c>
      <c r="DM218" s="41">
        <f>INDEX('2019'!$E$7:$HF$37,  MATCH(DB218, '2019'!$A$7:$A$37, 0), MATCH(DB186, '2019'!$E$4:$HF$4, 0) )</f>
        <v>95</v>
      </c>
      <c r="DO218" s="9">
        <f t="shared" ref="DO218:DP218" si="3598">DO36</f>
        <v>39</v>
      </c>
      <c r="DP218" s="18" t="str">
        <f t="shared" si="3598"/>
        <v>Sanpete</v>
      </c>
      <c r="DQ218" s="41">
        <f>INDEX('2010'!$E$7:$HF$37,  MATCH(DO218, '2010'!$A$7:$A$37, 0), MATCH(DO186, '2010'!$E$4:$HF$4, 0) )</f>
        <v>143</v>
      </c>
      <c r="DR218" s="41">
        <f>INDEX('2011'!$E$7:$HF$37,  MATCH(DO218, '2011'!$A$7:$A$37, 0), MATCH(DO186, '2011'!$E$4:$HF$4, 0) )</f>
        <v>109</v>
      </c>
      <c r="DS218" s="41">
        <f>INDEX('2012'!$E$7:$HF$37,  MATCH(DO218, '2012'!$A$7:$A$37, 0), MATCH(DO186, '2012'!$E$4:$HF$4, 0) )</f>
        <v>129</v>
      </c>
      <c r="DT218" s="41">
        <f>INDEX('2013'!$E$7:$HF$37,  MATCH(DO218, '2013'!$A$7:$A$37, 0), MATCH(DO186, '2013'!$E$4:$HF$4, 0) )</f>
        <v>110</v>
      </c>
      <c r="DU218" s="41">
        <f>INDEX('2014'!$E$7:$HF$37,  MATCH(DO218, '2014'!$A$7:$A$37, 0), MATCH(DO186, '2014'!$E$4:$HF$4, 0) )</f>
        <v>168</v>
      </c>
      <c r="DV218" s="41">
        <f>INDEX('2015'!$E$7:$HF$37,  MATCH(DO218, '2015'!$A$7:$A$37, 0), MATCH(DO186, '2015'!$E$4:$HF$4, 0) )</f>
        <v>178</v>
      </c>
      <c r="DW218" s="41">
        <f>INDEX('2016'!$E$7:$HF$37,  MATCH(DO218, '2016'!$A$7:$A$37, 0), MATCH(DO186, '2016'!$E$4:$HF$4, 0) )</f>
        <v>198</v>
      </c>
      <c r="DX218" s="41">
        <f>INDEX('2017'!$E$7:$HF$37,  MATCH(DO218, '2017'!$A$7:$A$37, 0), MATCH(DO186, '2017'!$E$4:$HF$4, 0) )</f>
        <v>203</v>
      </c>
      <c r="DY218" s="41">
        <f>INDEX('2018'!$E$7:$HF$37,  MATCH(DO218, '2018'!$A$7:$A$37, 0), MATCH(DO186, '2018'!$E$4:$HF$4, 0) )</f>
        <v>211</v>
      </c>
      <c r="DZ218" s="41">
        <f>INDEX('2019'!$E$7:$HF$37,  MATCH(DO218, '2019'!$A$7:$A$37, 0), MATCH(DO186, '2019'!$E$4:$HF$4, 0) )</f>
        <v>173</v>
      </c>
      <c r="EB218" s="9">
        <f t="shared" ref="EB218:EC218" si="3599">EB36</f>
        <v>39</v>
      </c>
      <c r="EC218" s="18" t="str">
        <f t="shared" si="3599"/>
        <v>Sanpete</v>
      </c>
      <c r="ED218" s="41">
        <f>INDEX('2010'!$E$7:$HF$37,  MATCH(EB218, '2010'!$A$7:$A$37, 0), MATCH(EB186, '2010'!$E$4:$HF$4, 0) )</f>
        <v>283</v>
      </c>
      <c r="EE218" s="41">
        <f>INDEX('2011'!$E$7:$HF$37,  MATCH(EB218, '2011'!$A$7:$A$37, 0), MATCH(EB186, '2011'!$E$4:$HF$4, 0) )</f>
        <v>233</v>
      </c>
      <c r="EF218" s="41">
        <f>INDEX('2012'!$E$7:$HF$37,  MATCH(EB218, '2012'!$A$7:$A$37, 0), MATCH(EB186, '2012'!$E$4:$HF$4, 0) )</f>
        <v>266</v>
      </c>
      <c r="EG218" s="41">
        <f>INDEX('2013'!$E$7:$HF$37,  MATCH(EB218, '2013'!$A$7:$A$37, 0), MATCH(EB186, '2013'!$E$4:$HF$4, 0) )</f>
        <v>322</v>
      </c>
      <c r="EH218" s="41">
        <f>INDEX('2014'!$E$7:$HF$37,  MATCH(EB218, '2014'!$A$7:$A$37, 0), MATCH(EB186, '2014'!$E$4:$HF$4, 0) )</f>
        <v>244</v>
      </c>
      <c r="EI218" s="41">
        <f>INDEX('2015'!$E$7:$HF$37,  MATCH(EB218, '2015'!$A$7:$A$37, 0), MATCH(EB186, '2015'!$E$4:$HF$4, 0) )</f>
        <v>259</v>
      </c>
      <c r="EJ218" s="41">
        <f>INDEX('2016'!$E$7:$HF$37,  MATCH(EB218, '2016'!$A$7:$A$37, 0), MATCH(EB186, '2016'!$E$4:$HF$4, 0) )</f>
        <v>276</v>
      </c>
      <c r="EK218" s="41">
        <f>INDEX('2017'!$E$7:$HF$37,  MATCH(EB218, '2017'!$A$7:$A$37, 0), MATCH(EB186, '2017'!$E$4:$HF$4, 0) )</f>
        <v>240</v>
      </c>
      <c r="EL218" s="41">
        <f>INDEX('2018'!$E$7:$HF$37,  MATCH(EB218, '2018'!$A$7:$A$37, 0), MATCH(EB186, '2018'!$E$4:$HF$4, 0) )</f>
        <v>287</v>
      </c>
      <c r="EM218" s="41">
        <f>INDEX('2019'!$E$7:$HF$37,  MATCH(EB218, '2019'!$A$7:$A$37, 0), MATCH(EB186, '2019'!$E$4:$HF$4, 0) )</f>
        <v>336</v>
      </c>
      <c r="EO218" s="9">
        <f t="shared" ref="EO218:EP218" si="3600">EO36</f>
        <v>39</v>
      </c>
      <c r="EP218" s="18" t="str">
        <f t="shared" si="3600"/>
        <v>Sanpete</v>
      </c>
      <c r="EQ218" s="41">
        <f>INDEX('2010'!$E$7:$HF$37,  MATCH(EO218, '2010'!$A$7:$A$37, 0), MATCH(EO186, '2010'!$E$4:$HF$4, 0) )</f>
        <v>146</v>
      </c>
      <c r="ER218" s="41">
        <f>INDEX('2011'!$E$7:$HF$37,  MATCH(EO218, '2011'!$A$7:$A$37, 0), MATCH(EO186, '2011'!$E$4:$HF$4, 0) )</f>
        <v>199</v>
      </c>
      <c r="ES218" s="41">
        <f>INDEX('2012'!$E$7:$HF$37,  MATCH(EO218, '2012'!$A$7:$A$37, 0), MATCH(EO186, '2012'!$E$4:$HF$4, 0) )</f>
        <v>144</v>
      </c>
      <c r="ET218" s="41">
        <f>INDEX('2013'!$E$7:$HF$37,  MATCH(EO218, '2013'!$A$7:$A$37, 0), MATCH(EO186, '2013'!$E$4:$HF$4, 0) )</f>
        <v>192</v>
      </c>
      <c r="EU218" s="41">
        <f>INDEX('2014'!$E$7:$HF$37,  MATCH(EO218, '2014'!$A$7:$A$37, 0), MATCH(EO186, '2014'!$E$4:$HF$4, 0) )</f>
        <v>189</v>
      </c>
      <c r="EV218" s="41">
        <f>INDEX('2015'!$E$7:$HF$37,  MATCH(EO218, '2015'!$A$7:$A$37, 0), MATCH(EO186, '2015'!$E$4:$HF$4, 0) )</f>
        <v>186</v>
      </c>
      <c r="EW218" s="41">
        <f>INDEX('2016'!$E$7:$HF$37,  MATCH(EO218, '2016'!$A$7:$A$37, 0), MATCH(EO186, '2016'!$E$4:$HF$4, 0) )</f>
        <v>159</v>
      </c>
      <c r="EX218" s="41">
        <f>INDEX('2017'!$E$7:$HF$37,  MATCH(EO218, '2017'!$A$7:$A$37, 0), MATCH(EO186, '2017'!$E$4:$HF$4, 0) )</f>
        <v>205</v>
      </c>
      <c r="EY218" s="41">
        <f>INDEX('2018'!$E$7:$HF$37,  MATCH(EO218, '2018'!$A$7:$A$37, 0), MATCH(EO186, '2018'!$E$4:$HF$4, 0) )</f>
        <v>186</v>
      </c>
      <c r="EZ218" s="41">
        <f>INDEX('2019'!$E$7:$HF$37,  MATCH(EO218, '2019'!$A$7:$A$37, 0), MATCH(EO186, '2019'!$E$4:$HF$4, 0) )</f>
        <v>210</v>
      </c>
      <c r="FB218" s="9">
        <f t="shared" ref="FB218:FC218" si="3601">FB36</f>
        <v>39</v>
      </c>
      <c r="FC218" s="18" t="str">
        <f t="shared" si="3601"/>
        <v>Sanpete</v>
      </c>
      <c r="FD218" s="41">
        <f>INDEX('2010'!$E$7:$HF$37,  MATCH(FB218, '2010'!$A$7:$A$37, 0), MATCH(FB186, '2010'!$E$4:$HF$4, 0) )</f>
        <v>169</v>
      </c>
      <c r="FE218" s="41">
        <f>INDEX('2011'!$E$7:$HF$37,  MATCH(FB218, '2011'!$A$7:$A$37, 0), MATCH(FB186, '2011'!$E$4:$HF$4, 0) )</f>
        <v>124</v>
      </c>
      <c r="FF218" s="41">
        <f>INDEX('2012'!$E$7:$HF$37,  MATCH(FB218, '2012'!$A$7:$A$37, 0), MATCH(FB186, '2012'!$E$4:$HF$4, 0) )</f>
        <v>127</v>
      </c>
      <c r="FG218" s="41">
        <f>INDEX('2013'!$E$7:$HF$37,  MATCH(FB218, '2013'!$A$7:$A$37, 0), MATCH(FB186, '2013'!$E$4:$HF$4, 0) )</f>
        <v>108</v>
      </c>
      <c r="FH218" s="41">
        <f>INDEX('2014'!$E$7:$HF$37,  MATCH(FB218, '2014'!$A$7:$A$37, 0), MATCH(FB186, '2014'!$E$4:$HF$4, 0) )</f>
        <v>108</v>
      </c>
      <c r="FI218" s="41">
        <f>INDEX('2015'!$E$7:$HF$37,  MATCH(FB218, '2015'!$A$7:$A$37, 0), MATCH(FB186, '2015'!$E$4:$HF$4, 0) )</f>
        <v>107</v>
      </c>
      <c r="FJ218" s="41">
        <f>INDEX('2016'!$E$7:$HF$37,  MATCH(FB218, '2016'!$A$7:$A$37, 0), MATCH(FB186, '2016'!$E$4:$HF$4, 0) )</f>
        <v>110</v>
      </c>
      <c r="FK218" s="41">
        <f>INDEX('2017'!$E$7:$HF$37,  MATCH(FB218, '2017'!$A$7:$A$37, 0), MATCH(FB186, '2017'!$E$4:$HF$4, 0) )</f>
        <v>100</v>
      </c>
      <c r="FL218" s="41">
        <f>INDEX('2018'!$E$7:$HF$37,  MATCH(FB218, '2018'!$A$7:$A$37, 0), MATCH(FB186, '2018'!$E$4:$HF$4, 0) )</f>
        <v>117</v>
      </c>
      <c r="FM218" s="41">
        <f>INDEX('2019'!$E$7:$HF$37,  MATCH(FB218, '2019'!$A$7:$A$37, 0), MATCH(FB186, '2019'!$E$4:$HF$4, 0) )</f>
        <v>120</v>
      </c>
      <c r="FO218" s="9">
        <f t="shared" ref="FO218:FP218" si="3602">FO36</f>
        <v>39</v>
      </c>
      <c r="FP218" s="18" t="str">
        <f t="shared" si="3602"/>
        <v>Sanpete</v>
      </c>
      <c r="FQ218" s="41">
        <f>INDEX('2010'!$E$7:$HF$37,  MATCH(FO218, '2010'!$A$7:$A$37, 0), MATCH(FO186, '2010'!$E$4:$HF$4, 0) )</f>
        <v>126</v>
      </c>
      <c r="FR218" s="41">
        <f>INDEX('2011'!$E$7:$HF$37,  MATCH(FO218, '2011'!$A$7:$A$37, 0), MATCH(FO186, '2011'!$E$4:$HF$4, 0) )</f>
        <v>122</v>
      </c>
      <c r="FS218" s="41">
        <f>INDEX('2012'!$E$7:$HF$37,  MATCH(FO218, '2012'!$A$7:$A$37, 0), MATCH(FO186, '2012'!$E$4:$HF$4, 0) )</f>
        <v>133</v>
      </c>
      <c r="FT218" s="41">
        <f>INDEX('2013'!$E$7:$HF$37,  MATCH(FO218, '2013'!$A$7:$A$37, 0), MATCH(FO186, '2013'!$E$4:$HF$4, 0) )</f>
        <v>150</v>
      </c>
      <c r="FU218" s="41">
        <f>INDEX('2014'!$E$7:$HF$37,  MATCH(FO218, '2014'!$A$7:$A$37, 0), MATCH(FO186, '2014'!$E$4:$HF$4, 0) )</f>
        <v>127</v>
      </c>
      <c r="FV218" s="41">
        <f>INDEX('2015'!$E$7:$HF$37,  MATCH(FO218, '2015'!$A$7:$A$37, 0), MATCH(FO186, '2015'!$E$4:$HF$4, 0) )</f>
        <v>118</v>
      </c>
      <c r="FW218" s="41">
        <f>INDEX('2016'!$E$7:$HF$37,  MATCH(FO218, '2016'!$A$7:$A$37, 0), MATCH(FO186, '2016'!$E$4:$HF$4, 0) )</f>
        <v>105</v>
      </c>
      <c r="FX218" s="41">
        <f>INDEX('2017'!$E$7:$HF$37,  MATCH(FO218, '2017'!$A$7:$A$37, 0), MATCH(FO186, '2017'!$E$4:$HF$4, 0) )</f>
        <v>128</v>
      </c>
      <c r="FY218" s="41">
        <f>INDEX('2018'!$E$7:$HF$37,  MATCH(FO218, '2018'!$A$7:$A$37, 0), MATCH(FO186, '2018'!$E$4:$HF$4, 0) )</f>
        <v>105</v>
      </c>
      <c r="FZ218" s="41">
        <f>INDEX('2019'!$E$7:$HF$37,  MATCH(FO218, '2019'!$A$7:$A$37, 0), MATCH(FO186, '2019'!$E$4:$HF$4, 0) )</f>
        <v>117</v>
      </c>
      <c r="GB218" s="9">
        <f t="shared" ref="GB218:GC218" si="3603">GB36</f>
        <v>39</v>
      </c>
      <c r="GC218" s="18" t="str">
        <f t="shared" si="3603"/>
        <v>Sanpete</v>
      </c>
      <c r="GD218" s="41">
        <f>INDEX('2010'!$E$7:$HF$37,  MATCH(GB218, '2010'!$A$7:$A$37, 0), MATCH(GB186, '2010'!$E$4:$HF$4, 0) )</f>
        <v>20</v>
      </c>
      <c r="GE218" s="41">
        <f>INDEX('2011'!$E$7:$HF$37,  MATCH(GB218, '2011'!$A$7:$A$37, 0), MATCH(GB186, '2011'!$E$4:$HF$4, 0) )</f>
        <v>14</v>
      </c>
      <c r="GF218" s="41">
        <f>INDEX('2012'!$E$7:$HF$37,  MATCH(GB218, '2012'!$A$7:$A$37, 0), MATCH(GB186, '2012'!$E$4:$HF$4, 0) )</f>
        <v>8</v>
      </c>
      <c r="GG218" s="41">
        <f>INDEX('2013'!$E$7:$HF$37,  MATCH(GB218, '2013'!$A$7:$A$37, 0), MATCH(GB186, '2013'!$E$4:$HF$4, 0) )</f>
        <v>21</v>
      </c>
      <c r="GH218" s="41">
        <f>INDEX('2014'!$E$7:$HF$37,  MATCH(GB218, '2014'!$A$7:$A$37, 0), MATCH(GB186, '2014'!$E$4:$HF$4, 0) )</f>
        <v>19</v>
      </c>
      <c r="GI218" s="41">
        <f>INDEX('2015'!$E$7:$HF$37,  MATCH(GB218, '2015'!$A$7:$A$37, 0), MATCH(GB186, '2015'!$E$4:$HF$4, 0) )</f>
        <v>21</v>
      </c>
      <c r="GJ218" s="41">
        <f>INDEX('2016'!$E$7:$HF$37,  MATCH(GB218, '2016'!$A$7:$A$37, 0), MATCH(GB186, '2016'!$E$4:$HF$4, 0) )</f>
        <v>30</v>
      </c>
      <c r="GK218" s="41">
        <f>INDEX('2017'!$E$7:$HF$37,  MATCH(GB218, '2017'!$A$7:$A$37, 0), MATCH(GB186, '2017'!$E$4:$HF$4, 0) )</f>
        <v>34</v>
      </c>
      <c r="GL218" s="41">
        <f>INDEX('2018'!$E$7:$HF$37,  MATCH(GB218, '2018'!$A$7:$A$37, 0), MATCH(GB186, '2018'!$E$4:$HF$4, 0) )</f>
        <v>39</v>
      </c>
      <c r="GM218" s="41">
        <f>INDEX('2019'!$E$7:$HF$37,  MATCH(GB218, '2019'!$A$7:$A$37, 0), MATCH(GB186, '2019'!$E$4:$HF$4, 0) )</f>
        <v>15</v>
      </c>
    </row>
    <row r="219" spans="2:195" x14ac:dyDescent="0.25">
      <c r="B219" s="9">
        <f t="shared" ref="B219:C219" si="3604">B37</f>
        <v>41</v>
      </c>
      <c r="C219" s="18" t="str">
        <f t="shared" si="3604"/>
        <v>Sevier</v>
      </c>
      <c r="D219" s="41">
        <f>INDEX('2010'!$E$7:$HF$37,  MATCH(B219, '2010'!$A$7:$A$37, 0), MATCH(B186, '2010'!$E$4:$HF$4, 0) )</f>
        <v>394</v>
      </c>
      <c r="E219" s="41">
        <f>INDEX('2011'!$E$7:$HF$37,  MATCH(B219, '2011'!$A$7:$A$37, 0), MATCH(B186, '2011'!$E$4:$HF$4, 0) )</f>
        <v>288</v>
      </c>
      <c r="F219" s="41">
        <f>INDEX('2012'!$E$7:$HF$37,  MATCH(B219, '2012'!$A$7:$A$37, 0), MATCH(B186, '2012'!$E$4:$HF$4, 0) )</f>
        <v>292</v>
      </c>
      <c r="G219" s="41">
        <f>INDEX('2013'!$E$7:$HF$37,  MATCH(B219, '2013'!$A$7:$A$37, 0), MATCH(B186, '2013'!$E$4:$HF$4, 0) )</f>
        <v>334</v>
      </c>
      <c r="H219" s="41">
        <f>INDEX('2014'!$E$7:$HF$37,  MATCH(B219, '2014'!$A$7:$A$37, 0), MATCH(B186, '2014'!$E$4:$HF$4, 0) )</f>
        <v>296</v>
      </c>
      <c r="I219" s="41">
        <f>INDEX('2015'!$E$7:$HF$37,  MATCH(B219, '2015'!$A$7:$A$37, 0), MATCH(B186, '2015'!$E$4:$HF$4, 0) )</f>
        <v>282</v>
      </c>
      <c r="J219" s="41">
        <f>INDEX('2016'!$E$7:$HF$37,  MATCH(B219, '2016'!$A$7:$A$37, 0), MATCH(B186, '2016'!$E$4:$HF$4, 0) )</f>
        <v>289</v>
      </c>
      <c r="K219" s="41">
        <f>INDEX('2017'!$E$7:$HF$37,  MATCH(B219, '2017'!$A$7:$A$37, 0), MATCH(B186, '2017'!$E$4:$HF$4, 0) )</f>
        <v>282</v>
      </c>
      <c r="L219" s="41">
        <f>INDEX('2018'!$E$7:$HF$37,  MATCH(B219, '2018'!$A$7:$A$37, 0), MATCH(B186, '2018'!$E$4:$HF$4, 0) )</f>
        <v>325</v>
      </c>
      <c r="M219" s="41">
        <f>INDEX('2019'!$E$7:$HF$37,  MATCH(B219, '2019'!$A$7:$A$37, 0), MATCH(B186, '2019'!$E$4:$HF$4, 0) )</f>
        <v>324</v>
      </c>
      <c r="O219" s="9">
        <f t="shared" ref="O219:P219" si="3605">O37</f>
        <v>41</v>
      </c>
      <c r="P219" s="18" t="str">
        <f t="shared" si="3605"/>
        <v>Sevier</v>
      </c>
      <c r="Q219" s="41">
        <f>INDEX('2010'!$E$7:$HF$37,  MATCH(O219, '2010'!$A$7:$A$37, 0), MATCH(O186, '2010'!$E$4:$HF$4, 0) )</f>
        <v>204</v>
      </c>
      <c r="R219" s="41">
        <f>INDEX('2011'!$E$7:$HF$37,  MATCH(O219, '2011'!$A$7:$A$37, 0), MATCH(O186, '2011'!$E$4:$HF$4, 0) )</f>
        <v>213</v>
      </c>
      <c r="S219" s="41">
        <f>INDEX('2012'!$E$7:$HF$37,  MATCH(O219, '2012'!$A$7:$A$37, 0), MATCH(O186, '2012'!$E$4:$HF$4, 0) )</f>
        <v>164</v>
      </c>
      <c r="T219" s="41">
        <f>INDEX('2013'!$E$7:$HF$37,  MATCH(O219, '2013'!$A$7:$A$37, 0), MATCH(O186, '2013'!$E$4:$HF$4, 0) )</f>
        <v>202</v>
      </c>
      <c r="U219" s="41">
        <f>INDEX('2014'!$E$7:$HF$37,  MATCH(O219, '2014'!$A$7:$A$37, 0), MATCH(O186, '2014'!$E$4:$HF$4, 0) )</f>
        <v>203</v>
      </c>
      <c r="V219" s="41">
        <f>INDEX('2015'!$E$7:$HF$37,  MATCH(O219, '2015'!$A$7:$A$37, 0), MATCH(O186, '2015'!$E$4:$HF$4, 0) )</f>
        <v>186</v>
      </c>
      <c r="W219" s="41">
        <f>INDEX('2016'!$E$7:$HF$37,  MATCH(O219, '2016'!$A$7:$A$37, 0), MATCH(O186, '2016'!$E$4:$HF$4, 0) )</f>
        <v>180</v>
      </c>
      <c r="X219" s="41">
        <f>INDEX('2017'!$E$7:$HF$37,  MATCH(O219, '2017'!$A$7:$A$37, 0), MATCH(O186, '2017'!$E$4:$HF$4, 0) )</f>
        <v>183</v>
      </c>
      <c r="Y219" s="41">
        <f>INDEX('2018'!$E$7:$HF$37,  MATCH(O219, '2018'!$A$7:$A$37, 0), MATCH(O186, '2018'!$E$4:$HF$4, 0) )</f>
        <v>143</v>
      </c>
      <c r="Z219" s="41">
        <f>INDEX('2019'!$E$7:$HF$37,  MATCH(O219, '2019'!$A$7:$A$37, 0), MATCH(O186, '2019'!$E$4:$HF$4, 0) )</f>
        <v>142</v>
      </c>
      <c r="AB219" s="9">
        <f t="shared" ref="AB219:AC219" si="3606">AB37</f>
        <v>41</v>
      </c>
      <c r="AC219" s="18" t="str">
        <f t="shared" si="3606"/>
        <v>Sevier</v>
      </c>
      <c r="AD219" s="41">
        <f>INDEX('2010'!$E$7:$HF$37,  MATCH(AB219, '2010'!$A$7:$A$37, 0), MATCH(AB186, '2010'!$E$4:$HF$4, 0) )</f>
        <v>160</v>
      </c>
      <c r="AE219" s="41">
        <f>INDEX('2011'!$E$7:$HF$37,  MATCH(AB219, '2011'!$A$7:$A$37, 0), MATCH(AB186, '2011'!$E$4:$HF$4, 0) )</f>
        <v>157</v>
      </c>
      <c r="AF219" s="41">
        <f>INDEX('2012'!$E$7:$HF$37,  MATCH(AB219, '2012'!$A$7:$A$37, 0), MATCH(AB186, '2012'!$E$4:$HF$4, 0) )</f>
        <v>142</v>
      </c>
      <c r="AG219" s="41">
        <f>INDEX('2013'!$E$7:$HF$37,  MATCH(AB219, '2013'!$A$7:$A$37, 0), MATCH(AB186, '2013'!$E$4:$HF$4, 0) )</f>
        <v>158</v>
      </c>
      <c r="AH219" s="41">
        <f>INDEX('2014'!$E$7:$HF$37,  MATCH(AB219, '2014'!$A$7:$A$37, 0), MATCH(AB186, '2014'!$E$4:$HF$4, 0) )</f>
        <v>129</v>
      </c>
      <c r="AI219" s="41">
        <f>INDEX('2015'!$E$7:$HF$37,  MATCH(AB219, '2015'!$A$7:$A$37, 0), MATCH(AB186, '2015'!$E$4:$HF$4, 0) )</f>
        <v>122</v>
      </c>
      <c r="AJ219" s="41">
        <f>INDEX('2016'!$E$7:$HF$37,  MATCH(AB219, '2016'!$A$7:$A$37, 0), MATCH(AB186, '2016'!$E$4:$HF$4, 0) )</f>
        <v>119</v>
      </c>
      <c r="AK219" s="41">
        <f>INDEX('2017'!$E$7:$HF$37,  MATCH(AB219, '2017'!$A$7:$A$37, 0), MATCH(AB186, '2017'!$E$4:$HF$4, 0) )</f>
        <v>121</v>
      </c>
      <c r="AL219" s="41">
        <f>INDEX('2018'!$E$7:$HF$37,  MATCH(AB219, '2018'!$A$7:$A$37, 0), MATCH(AB186, '2018'!$E$4:$HF$4, 0) )</f>
        <v>141</v>
      </c>
      <c r="AM219" s="41">
        <f>INDEX('2019'!$E$7:$HF$37,  MATCH(AB219, '2019'!$A$7:$A$37, 0), MATCH(AB186, '2019'!$E$4:$HF$4, 0) )</f>
        <v>159</v>
      </c>
      <c r="AO219" s="9">
        <f t="shared" ref="AO219:AP219" si="3607">AO37</f>
        <v>41</v>
      </c>
      <c r="AP219" s="18" t="str">
        <f t="shared" si="3607"/>
        <v>Sevier</v>
      </c>
      <c r="AQ219" s="41">
        <f>INDEX('2010'!$E$7:$HF$37,  MATCH(AO219, '2010'!$A$7:$A$37, 0), MATCH(AO186, '2010'!$E$4:$HF$4, 0) )</f>
        <v>121</v>
      </c>
      <c r="AR219" s="41">
        <f>INDEX('2011'!$E$7:$HF$37,  MATCH(AO219, '2011'!$A$7:$A$37, 0), MATCH(AO186, '2011'!$E$4:$HF$4, 0) )</f>
        <v>94</v>
      </c>
      <c r="AS219" s="41">
        <f>INDEX('2012'!$E$7:$HF$37,  MATCH(AO219, '2012'!$A$7:$A$37, 0), MATCH(AO186, '2012'!$E$4:$HF$4, 0) )</f>
        <v>113</v>
      </c>
      <c r="AT219" s="41">
        <f>INDEX('2013'!$E$7:$HF$37,  MATCH(AO219, '2013'!$A$7:$A$37, 0), MATCH(AO186, '2013'!$E$4:$HF$4, 0) )</f>
        <v>100</v>
      </c>
      <c r="AU219" s="41">
        <f>INDEX('2014'!$E$7:$HF$37,  MATCH(AO219, '2014'!$A$7:$A$37, 0), MATCH(AO186, '2014'!$E$4:$HF$4, 0) )</f>
        <v>84</v>
      </c>
      <c r="AV219" s="41">
        <f>INDEX('2015'!$E$7:$HF$37,  MATCH(AO219, '2015'!$A$7:$A$37, 0), MATCH(AO186, '2015'!$E$4:$HF$4, 0) )</f>
        <v>91</v>
      </c>
      <c r="AW219" s="41">
        <f>INDEX('2016'!$E$7:$HF$37,  MATCH(AO219, '2016'!$A$7:$A$37, 0), MATCH(AO186, '2016'!$E$4:$HF$4, 0) )</f>
        <v>110</v>
      </c>
      <c r="AX219" s="41">
        <f>INDEX('2017'!$E$7:$HF$37,  MATCH(AO219, '2017'!$A$7:$A$37, 0), MATCH(AO186, '2017'!$E$4:$HF$4, 0) )</f>
        <v>132</v>
      </c>
      <c r="AY219" s="41">
        <f>INDEX('2018'!$E$7:$HF$37,  MATCH(AO219, '2018'!$A$7:$A$37, 0), MATCH(AO186, '2018'!$E$4:$HF$4, 0) )</f>
        <v>114</v>
      </c>
      <c r="AZ219" s="41">
        <f>INDEX('2019'!$E$7:$HF$37,  MATCH(AO219, '2019'!$A$7:$A$37, 0), MATCH(AO186, '2019'!$E$4:$HF$4, 0) )</f>
        <v>131</v>
      </c>
      <c r="BB219" s="9">
        <f t="shared" ref="BB219:BC219" si="3608">BB37</f>
        <v>41</v>
      </c>
      <c r="BC219" s="18" t="str">
        <f t="shared" si="3608"/>
        <v>Sevier</v>
      </c>
      <c r="BD219" s="41">
        <f>INDEX('2010'!$E$7:$HF$37,  MATCH(BB219, '2010'!$A$7:$A$37, 0), MATCH(BB186, '2010'!$E$4:$HF$4, 0) )</f>
        <v>65</v>
      </c>
      <c r="BE219" s="41">
        <f>INDEX('2011'!$E$7:$HF$37,  MATCH(BB219, '2011'!$A$7:$A$37, 0), MATCH(BB186, '2011'!$E$4:$HF$4, 0) )</f>
        <v>54</v>
      </c>
      <c r="BF219" s="41">
        <f>INDEX('2012'!$E$7:$HF$37,  MATCH(BB219, '2012'!$A$7:$A$37, 0), MATCH(BB186, '2012'!$E$4:$HF$4, 0) )</f>
        <v>67</v>
      </c>
      <c r="BG219" s="41">
        <f>INDEX('2013'!$E$7:$HF$37,  MATCH(BB219, '2013'!$A$7:$A$37, 0), MATCH(BB186, '2013'!$E$4:$HF$4, 0) )</f>
        <v>78</v>
      </c>
      <c r="BH219" s="41">
        <f>INDEX('2014'!$E$7:$HF$37,  MATCH(BB219, '2014'!$A$7:$A$37, 0), MATCH(BB186, '2014'!$E$4:$HF$4, 0) )</f>
        <v>75</v>
      </c>
      <c r="BI219" s="41">
        <f>INDEX('2015'!$E$7:$HF$37,  MATCH(BB219, '2015'!$A$7:$A$37, 0), MATCH(BB186, '2015'!$E$4:$HF$4, 0) )</f>
        <v>77</v>
      </c>
      <c r="BJ219" s="41">
        <f>INDEX('2016'!$E$7:$HF$37,  MATCH(BB219, '2016'!$A$7:$A$37, 0), MATCH(BB186, '2016'!$E$4:$HF$4, 0) )</f>
        <v>86</v>
      </c>
      <c r="BK219" s="41">
        <f>INDEX('2017'!$E$7:$HF$37,  MATCH(BB219, '2017'!$A$7:$A$37, 0), MATCH(BB186, '2017'!$E$4:$HF$4, 0) )</f>
        <v>79</v>
      </c>
      <c r="BL219" s="41">
        <f>INDEX('2018'!$E$7:$HF$37,  MATCH(BB219, '2018'!$A$7:$A$37, 0), MATCH(BB186, '2018'!$E$4:$HF$4, 0) )</f>
        <v>102</v>
      </c>
      <c r="BM219" s="41">
        <f>INDEX('2019'!$E$7:$HF$37,  MATCH(BB219, '2019'!$A$7:$A$37, 0), MATCH(BB186, '2019'!$E$4:$HF$4, 0) )</f>
        <v>94</v>
      </c>
      <c r="BO219" s="9">
        <f t="shared" ref="BO219:BP219" si="3609">BO37</f>
        <v>41</v>
      </c>
      <c r="BP219" s="18" t="str">
        <f t="shared" si="3609"/>
        <v>Sevier</v>
      </c>
      <c r="BQ219" s="41">
        <f>INDEX('2010'!$E$7:$HF$37,  MATCH(BO219, '2010'!$A$7:$A$37, 0), MATCH(BO186, '2010'!$E$4:$HF$4, 0) )</f>
        <v>210</v>
      </c>
      <c r="BR219" s="41">
        <f>INDEX('2011'!$E$7:$HF$37,  MATCH(BO219, '2011'!$A$7:$A$37, 0), MATCH(BO186, '2011'!$E$4:$HF$4, 0) )</f>
        <v>210</v>
      </c>
      <c r="BS219" s="41">
        <f>INDEX('2012'!$E$7:$HF$37,  MATCH(BO219, '2012'!$A$7:$A$37, 0), MATCH(BO186, '2012'!$E$4:$HF$4, 0) )</f>
        <v>264</v>
      </c>
      <c r="BT219" s="41">
        <f>INDEX('2013'!$E$7:$HF$37,  MATCH(BO219, '2013'!$A$7:$A$37, 0), MATCH(BO186, '2013'!$E$4:$HF$4, 0) )</f>
        <v>254</v>
      </c>
      <c r="BU219" s="41">
        <f>INDEX('2014'!$E$7:$HF$37,  MATCH(BO219, '2014'!$A$7:$A$37, 0), MATCH(BO186, '2014'!$E$4:$HF$4, 0) )</f>
        <v>288</v>
      </c>
      <c r="BV219" s="41">
        <f>INDEX('2015'!$E$7:$HF$37,  MATCH(BO219, '2015'!$A$7:$A$37, 0), MATCH(BO186, '2015'!$E$4:$HF$4, 0) )</f>
        <v>204</v>
      </c>
      <c r="BW219" s="41">
        <f>INDEX('2016'!$E$7:$HF$37,  MATCH(BO219, '2016'!$A$7:$A$37, 0), MATCH(BO186, '2016'!$E$4:$HF$4, 0) )</f>
        <v>179</v>
      </c>
      <c r="BX219" s="41">
        <f>INDEX('2017'!$E$7:$HF$37,  MATCH(BO219, '2017'!$A$7:$A$37, 0), MATCH(BO186, '2017'!$E$4:$HF$4, 0) )</f>
        <v>166</v>
      </c>
      <c r="BY219" s="41">
        <f>INDEX('2018'!$E$7:$HF$37,  MATCH(BO219, '2018'!$A$7:$A$37, 0), MATCH(BO186, '2018'!$E$4:$HF$4, 0) )</f>
        <v>167</v>
      </c>
      <c r="BZ219" s="41">
        <f>INDEX('2019'!$E$7:$HF$37,  MATCH(BO219, '2019'!$A$7:$A$37, 0), MATCH(BO186, '2019'!$E$4:$HF$4, 0) )</f>
        <v>173</v>
      </c>
      <c r="CB219" s="9">
        <f t="shared" ref="CB219:CC219" si="3610">CB37</f>
        <v>41</v>
      </c>
      <c r="CC219" s="18" t="str">
        <f t="shared" si="3610"/>
        <v>Sevier</v>
      </c>
      <c r="CD219" s="41">
        <f>INDEX('2010'!$E$7:$HF$37,  MATCH(CB219, '2010'!$A$7:$A$37, 0), MATCH(CB186, '2010'!$E$4:$HF$4, 0) )</f>
        <v>167</v>
      </c>
      <c r="CE219" s="41">
        <f>INDEX('2011'!$E$7:$HF$37,  MATCH(CB219, '2011'!$A$7:$A$37, 0), MATCH(CB186, '2011'!$E$4:$HF$4, 0) )</f>
        <v>109</v>
      </c>
      <c r="CF219" s="41">
        <f>INDEX('2012'!$E$7:$HF$37,  MATCH(CB219, '2012'!$A$7:$A$37, 0), MATCH(CB186, '2012'!$E$4:$HF$4, 0) )</f>
        <v>139</v>
      </c>
      <c r="CG219" s="41">
        <f>INDEX('2013'!$E$7:$HF$37,  MATCH(CB219, '2013'!$A$7:$A$37, 0), MATCH(CB186, '2013'!$E$4:$HF$4, 0) )</f>
        <v>124</v>
      </c>
      <c r="CH219" s="41">
        <f>INDEX('2014'!$E$7:$HF$37,  MATCH(CB219, '2014'!$A$7:$A$37, 0), MATCH(CB186, '2014'!$E$4:$HF$4, 0) )</f>
        <v>131</v>
      </c>
      <c r="CI219" s="41">
        <f>INDEX('2015'!$E$7:$HF$37,  MATCH(CB219, '2015'!$A$7:$A$37, 0), MATCH(CB186, '2015'!$E$4:$HF$4, 0) )</f>
        <v>135</v>
      </c>
      <c r="CJ219" s="41">
        <f>INDEX('2016'!$E$7:$HF$37,  MATCH(CB219, '2016'!$A$7:$A$37, 0), MATCH(CB186, '2016'!$E$4:$HF$4, 0) )</f>
        <v>115</v>
      </c>
      <c r="CK219" s="41">
        <f>INDEX('2017'!$E$7:$HF$37,  MATCH(CB219, '2017'!$A$7:$A$37, 0), MATCH(CB186, '2017'!$E$4:$HF$4, 0) )</f>
        <v>134</v>
      </c>
      <c r="CL219" s="41">
        <f>INDEX('2018'!$E$7:$HF$37,  MATCH(CB219, '2018'!$A$7:$A$37, 0), MATCH(CB186, '2018'!$E$4:$HF$4, 0) )</f>
        <v>106</v>
      </c>
      <c r="CM219" s="41">
        <f>INDEX('2019'!$E$7:$HF$37,  MATCH(CB219, '2019'!$A$7:$A$37, 0), MATCH(CB186, '2019'!$E$4:$HF$4, 0) )</f>
        <v>125</v>
      </c>
      <c r="CO219" s="9">
        <f t="shared" ref="CO219:CP219" si="3611">CO37</f>
        <v>41</v>
      </c>
      <c r="CP219" s="18" t="str">
        <f t="shared" si="3611"/>
        <v>Sevier</v>
      </c>
      <c r="CQ219" s="41">
        <f>INDEX('2010'!$E$7:$HF$37,  MATCH(CO219, '2010'!$A$7:$A$37, 0), MATCH(CO186, '2010'!$E$4:$HF$4, 0) )</f>
        <v>54</v>
      </c>
      <c r="CR219" s="41">
        <f>INDEX('2011'!$E$7:$HF$37,  MATCH(CO219, '2011'!$A$7:$A$37, 0), MATCH(CO186, '2011'!$E$4:$HF$4, 0) )</f>
        <v>55</v>
      </c>
      <c r="CS219" s="41">
        <f>INDEX('2012'!$E$7:$HF$37,  MATCH(CO219, '2012'!$A$7:$A$37, 0), MATCH(CO186, '2012'!$E$4:$HF$4, 0) )</f>
        <v>50</v>
      </c>
      <c r="CT219" s="41">
        <f>INDEX('2013'!$E$7:$HF$37,  MATCH(CO219, '2013'!$A$7:$A$37, 0), MATCH(CO186, '2013'!$E$4:$HF$4, 0) )</f>
        <v>34</v>
      </c>
      <c r="CU219" s="41">
        <f>INDEX('2014'!$E$7:$HF$37,  MATCH(CO219, '2014'!$A$7:$A$37, 0), MATCH(CO186, '2014'!$E$4:$HF$4, 0) )</f>
        <v>30</v>
      </c>
      <c r="CV219" s="41">
        <f>INDEX('2015'!$E$7:$HF$37,  MATCH(CO219, '2015'!$A$7:$A$37, 0), MATCH(CO186, '2015'!$E$4:$HF$4, 0) )</f>
        <v>25</v>
      </c>
      <c r="CW219" s="41">
        <f>INDEX('2016'!$E$7:$HF$37,  MATCH(CO219, '2016'!$A$7:$A$37, 0), MATCH(CO186, '2016'!$E$4:$HF$4, 0) )</f>
        <v>24</v>
      </c>
      <c r="CX219" s="41">
        <f>INDEX('2017'!$E$7:$HF$37,  MATCH(CO219, '2017'!$A$7:$A$37, 0), MATCH(CO186, '2017'!$E$4:$HF$4, 0) )</f>
        <v>27</v>
      </c>
      <c r="CY219" s="41">
        <f>INDEX('2018'!$E$7:$HF$37,  MATCH(CO219, '2018'!$A$7:$A$37, 0), MATCH(CO186, '2018'!$E$4:$HF$4, 0) )</f>
        <v>37</v>
      </c>
      <c r="CZ219" s="41">
        <f>INDEX('2019'!$E$7:$HF$37,  MATCH(CO219, '2019'!$A$7:$A$37, 0), MATCH(CO186, '2019'!$E$4:$HF$4, 0) )</f>
        <v>32</v>
      </c>
      <c r="DB219" s="9">
        <f t="shared" ref="DB219:DC219" si="3612">DB37</f>
        <v>41</v>
      </c>
      <c r="DC219" s="18" t="str">
        <f t="shared" si="3612"/>
        <v>Sevier</v>
      </c>
      <c r="DD219" s="41">
        <f>INDEX('2010'!$E$7:$HF$37,  MATCH(DB219, '2010'!$A$7:$A$37, 0), MATCH(DB186, '2010'!$E$4:$HF$4, 0) )</f>
        <v>92</v>
      </c>
      <c r="DE219" s="41">
        <f>INDEX('2011'!$E$7:$HF$37,  MATCH(DB219, '2011'!$A$7:$A$37, 0), MATCH(DB186, '2011'!$E$4:$HF$4, 0) )</f>
        <v>73</v>
      </c>
      <c r="DF219" s="41">
        <f>INDEX('2012'!$E$7:$HF$37,  MATCH(DB219, '2012'!$A$7:$A$37, 0), MATCH(DB186, '2012'!$E$4:$HF$4, 0) )</f>
        <v>60</v>
      </c>
      <c r="DG219" s="41">
        <f>INDEX('2013'!$E$7:$HF$37,  MATCH(DB219, '2013'!$A$7:$A$37, 0), MATCH(DB186, '2013'!$E$4:$HF$4, 0) )</f>
        <v>65</v>
      </c>
      <c r="DH219" s="41">
        <f>INDEX('2014'!$E$7:$HF$37,  MATCH(DB219, '2014'!$A$7:$A$37, 0), MATCH(DB186, '2014'!$E$4:$HF$4, 0) )</f>
        <v>64</v>
      </c>
      <c r="DI219" s="41">
        <f>INDEX('2015'!$E$7:$HF$37,  MATCH(DB219, '2015'!$A$7:$A$37, 0), MATCH(DB186, '2015'!$E$4:$HF$4, 0) )</f>
        <v>55</v>
      </c>
      <c r="DJ219" s="41">
        <f>INDEX('2016'!$E$7:$HF$37,  MATCH(DB219, '2016'!$A$7:$A$37, 0), MATCH(DB186, '2016'!$E$4:$HF$4, 0) )</f>
        <v>85</v>
      </c>
      <c r="DK219" s="41">
        <f>INDEX('2017'!$E$7:$HF$37,  MATCH(DB219, '2017'!$A$7:$A$37, 0), MATCH(DB186, '2017'!$E$4:$HF$4, 0) )</f>
        <v>76</v>
      </c>
      <c r="DL219" s="41">
        <f>INDEX('2018'!$E$7:$HF$37,  MATCH(DB219, '2018'!$A$7:$A$37, 0), MATCH(DB186, '2018'!$E$4:$HF$4, 0) )</f>
        <v>76</v>
      </c>
      <c r="DM219" s="41">
        <f>INDEX('2019'!$E$7:$HF$37,  MATCH(DB219, '2019'!$A$7:$A$37, 0), MATCH(DB186, '2019'!$E$4:$HF$4, 0) )</f>
        <v>76</v>
      </c>
      <c r="DO219" s="9">
        <f t="shared" ref="DO219:DP219" si="3613">DO37</f>
        <v>41</v>
      </c>
      <c r="DP219" s="18" t="str">
        <f t="shared" si="3613"/>
        <v>Sevier</v>
      </c>
      <c r="DQ219" s="41">
        <f>INDEX('2010'!$E$7:$HF$37,  MATCH(DO219, '2010'!$A$7:$A$37, 0), MATCH(DO186, '2010'!$E$4:$HF$4, 0) )</f>
        <v>148</v>
      </c>
      <c r="DR219" s="41">
        <f>INDEX('2011'!$E$7:$HF$37,  MATCH(DO219, '2011'!$A$7:$A$37, 0), MATCH(DO186, '2011'!$E$4:$HF$4, 0) )</f>
        <v>113</v>
      </c>
      <c r="DS219" s="41">
        <f>INDEX('2012'!$E$7:$HF$37,  MATCH(DO219, '2012'!$A$7:$A$37, 0), MATCH(DO186, '2012'!$E$4:$HF$4, 0) )</f>
        <v>105</v>
      </c>
      <c r="DT219" s="41">
        <f>INDEX('2013'!$E$7:$HF$37,  MATCH(DO219, '2013'!$A$7:$A$37, 0), MATCH(DO186, '2013'!$E$4:$HF$4, 0) )</f>
        <v>114</v>
      </c>
      <c r="DU219" s="41">
        <f>INDEX('2014'!$E$7:$HF$37,  MATCH(DO219, '2014'!$A$7:$A$37, 0), MATCH(DO186, '2014'!$E$4:$HF$4, 0) )</f>
        <v>86</v>
      </c>
      <c r="DV219" s="41">
        <f>INDEX('2015'!$E$7:$HF$37,  MATCH(DO219, '2015'!$A$7:$A$37, 0), MATCH(DO186, '2015'!$E$4:$HF$4, 0) )</f>
        <v>98</v>
      </c>
      <c r="DW219" s="41">
        <f>INDEX('2016'!$E$7:$HF$37,  MATCH(DO219, '2016'!$A$7:$A$37, 0), MATCH(DO186, '2016'!$E$4:$HF$4, 0) )</f>
        <v>90</v>
      </c>
      <c r="DX219" s="41">
        <f>INDEX('2017'!$E$7:$HF$37,  MATCH(DO219, '2017'!$A$7:$A$37, 0), MATCH(DO186, '2017'!$E$4:$HF$4, 0) )</f>
        <v>104</v>
      </c>
      <c r="DY219" s="41">
        <f>INDEX('2018'!$E$7:$HF$37,  MATCH(DO219, '2018'!$A$7:$A$37, 0), MATCH(DO186, '2018'!$E$4:$HF$4, 0) )</f>
        <v>94</v>
      </c>
      <c r="DZ219" s="41">
        <f>INDEX('2019'!$E$7:$HF$37,  MATCH(DO219, '2019'!$A$7:$A$37, 0), MATCH(DO186, '2019'!$E$4:$HF$4, 0) )</f>
        <v>87</v>
      </c>
      <c r="EB219" s="9">
        <f t="shared" ref="EB219:EC219" si="3614">EB37</f>
        <v>41</v>
      </c>
      <c r="EC219" s="18" t="str">
        <f t="shared" si="3614"/>
        <v>Sevier</v>
      </c>
      <c r="ED219" s="41">
        <f>INDEX('2010'!$E$7:$HF$37,  MATCH(EB219, '2010'!$A$7:$A$37, 0), MATCH(EB186, '2010'!$E$4:$HF$4, 0) )</f>
        <v>176</v>
      </c>
      <c r="EE219" s="41">
        <f>INDEX('2011'!$E$7:$HF$37,  MATCH(EB219, '2011'!$A$7:$A$37, 0), MATCH(EB186, '2011'!$E$4:$HF$4, 0) )</f>
        <v>209</v>
      </c>
      <c r="EF219" s="41">
        <f>INDEX('2012'!$E$7:$HF$37,  MATCH(EB219, '2012'!$A$7:$A$37, 0), MATCH(EB186, '2012'!$E$4:$HF$4, 0) )</f>
        <v>194</v>
      </c>
      <c r="EG219" s="41">
        <f>INDEX('2013'!$E$7:$HF$37,  MATCH(EB219, '2013'!$A$7:$A$37, 0), MATCH(EB186, '2013'!$E$4:$HF$4, 0) )</f>
        <v>207</v>
      </c>
      <c r="EH219" s="41">
        <f>INDEX('2014'!$E$7:$HF$37,  MATCH(EB219, '2014'!$A$7:$A$37, 0), MATCH(EB186, '2014'!$E$4:$HF$4, 0) )</f>
        <v>174</v>
      </c>
      <c r="EI219" s="41">
        <f>INDEX('2015'!$E$7:$HF$37,  MATCH(EB219, '2015'!$A$7:$A$37, 0), MATCH(EB186, '2015'!$E$4:$HF$4, 0) )</f>
        <v>204</v>
      </c>
      <c r="EJ219" s="41">
        <f>INDEX('2016'!$E$7:$HF$37,  MATCH(EB219, '2016'!$A$7:$A$37, 0), MATCH(EB186, '2016'!$E$4:$HF$4, 0) )</f>
        <v>178</v>
      </c>
      <c r="EK219" s="41">
        <f>INDEX('2017'!$E$7:$HF$37,  MATCH(EB219, '2017'!$A$7:$A$37, 0), MATCH(EB186, '2017'!$E$4:$HF$4, 0) )</f>
        <v>177</v>
      </c>
      <c r="EL219" s="41">
        <f>INDEX('2018'!$E$7:$HF$37,  MATCH(EB219, '2018'!$A$7:$A$37, 0), MATCH(EB186, '2018'!$E$4:$HF$4, 0) )</f>
        <v>173</v>
      </c>
      <c r="EM219" s="41">
        <f>INDEX('2019'!$E$7:$HF$37,  MATCH(EB219, '2019'!$A$7:$A$37, 0), MATCH(EB186, '2019'!$E$4:$HF$4, 0) )</f>
        <v>192</v>
      </c>
      <c r="EO219" s="9">
        <f t="shared" ref="EO219:EP219" si="3615">EO37</f>
        <v>41</v>
      </c>
      <c r="EP219" s="18" t="str">
        <f t="shared" si="3615"/>
        <v>Sevier</v>
      </c>
      <c r="EQ219" s="41">
        <f>INDEX('2010'!$E$7:$HF$37,  MATCH(EO219, '2010'!$A$7:$A$37, 0), MATCH(EO186, '2010'!$E$4:$HF$4, 0) )</f>
        <v>139</v>
      </c>
      <c r="ER219" s="41">
        <f>INDEX('2011'!$E$7:$HF$37,  MATCH(EO219, '2011'!$A$7:$A$37, 0), MATCH(EO186, '2011'!$E$4:$HF$4, 0) )</f>
        <v>145</v>
      </c>
      <c r="ES219" s="41">
        <f>INDEX('2012'!$E$7:$HF$37,  MATCH(EO219, '2012'!$A$7:$A$37, 0), MATCH(EO186, '2012'!$E$4:$HF$4, 0) )</f>
        <v>145</v>
      </c>
      <c r="ET219" s="41">
        <f>INDEX('2013'!$E$7:$HF$37,  MATCH(EO219, '2013'!$A$7:$A$37, 0), MATCH(EO186, '2013'!$E$4:$HF$4, 0) )</f>
        <v>119</v>
      </c>
      <c r="EU219" s="41">
        <f>INDEX('2014'!$E$7:$HF$37,  MATCH(EO219, '2014'!$A$7:$A$37, 0), MATCH(EO186, '2014'!$E$4:$HF$4, 0) )</f>
        <v>130</v>
      </c>
      <c r="EV219" s="41">
        <f>INDEX('2015'!$E$7:$HF$37,  MATCH(EO219, '2015'!$A$7:$A$37, 0), MATCH(EO186, '2015'!$E$4:$HF$4, 0) )</f>
        <v>147</v>
      </c>
      <c r="EW219" s="41">
        <f>INDEX('2016'!$E$7:$HF$37,  MATCH(EO219, '2016'!$A$7:$A$37, 0), MATCH(EO186, '2016'!$E$4:$HF$4, 0) )</f>
        <v>128</v>
      </c>
      <c r="EX219" s="41">
        <f>INDEX('2017'!$E$7:$HF$37,  MATCH(EO219, '2017'!$A$7:$A$37, 0), MATCH(EO186, '2017'!$E$4:$HF$4, 0) )</f>
        <v>138</v>
      </c>
      <c r="EY219" s="41">
        <f>INDEX('2018'!$E$7:$HF$37,  MATCH(EO219, '2018'!$A$7:$A$37, 0), MATCH(EO186, '2018'!$E$4:$HF$4, 0) )</f>
        <v>143</v>
      </c>
      <c r="EZ219" s="41">
        <f>INDEX('2019'!$E$7:$HF$37,  MATCH(EO219, '2019'!$A$7:$A$37, 0), MATCH(EO186, '2019'!$E$4:$HF$4, 0) )</f>
        <v>171</v>
      </c>
      <c r="FB219" s="9">
        <f t="shared" ref="FB219:FC219" si="3616">FB37</f>
        <v>41</v>
      </c>
      <c r="FC219" s="18" t="str">
        <f t="shared" si="3616"/>
        <v>Sevier</v>
      </c>
      <c r="FD219" s="41">
        <f>INDEX('2010'!$E$7:$HF$37,  MATCH(FB219, '2010'!$A$7:$A$37, 0), MATCH(FB186, '2010'!$E$4:$HF$4, 0) )</f>
        <v>82</v>
      </c>
      <c r="FE219" s="41">
        <f>INDEX('2011'!$E$7:$HF$37,  MATCH(FB219, '2011'!$A$7:$A$37, 0), MATCH(FB186, '2011'!$E$4:$HF$4, 0) )</f>
        <v>62</v>
      </c>
      <c r="FF219" s="41">
        <f>INDEX('2012'!$E$7:$HF$37,  MATCH(FB219, '2012'!$A$7:$A$37, 0), MATCH(FB186, '2012'!$E$4:$HF$4, 0) )</f>
        <v>60</v>
      </c>
      <c r="FG219" s="41">
        <f>INDEX('2013'!$E$7:$HF$37,  MATCH(FB219, '2013'!$A$7:$A$37, 0), MATCH(FB186, '2013'!$E$4:$HF$4, 0) )</f>
        <v>84</v>
      </c>
      <c r="FH219" s="41">
        <f>INDEX('2014'!$E$7:$HF$37,  MATCH(FB219, '2014'!$A$7:$A$37, 0), MATCH(FB186, '2014'!$E$4:$HF$4, 0) )</f>
        <v>82</v>
      </c>
      <c r="FI219" s="41">
        <f>INDEX('2015'!$E$7:$HF$37,  MATCH(FB219, '2015'!$A$7:$A$37, 0), MATCH(FB186, '2015'!$E$4:$HF$4, 0) )</f>
        <v>105</v>
      </c>
      <c r="FJ219" s="41">
        <f>INDEX('2016'!$E$7:$HF$37,  MATCH(FB219, '2016'!$A$7:$A$37, 0), MATCH(FB186, '2016'!$E$4:$HF$4, 0) )</f>
        <v>83</v>
      </c>
      <c r="FK219" s="41">
        <f>INDEX('2017'!$E$7:$HF$37,  MATCH(FB219, '2017'!$A$7:$A$37, 0), MATCH(FB186, '2017'!$E$4:$HF$4, 0) )</f>
        <v>93</v>
      </c>
      <c r="FL219" s="41">
        <f>INDEX('2018'!$E$7:$HF$37,  MATCH(FB219, '2018'!$A$7:$A$37, 0), MATCH(FB186, '2018'!$E$4:$HF$4, 0) )</f>
        <v>89</v>
      </c>
      <c r="FM219" s="41">
        <f>INDEX('2019'!$E$7:$HF$37,  MATCH(FB219, '2019'!$A$7:$A$37, 0), MATCH(FB186, '2019'!$E$4:$HF$4, 0) )</f>
        <v>96</v>
      </c>
      <c r="FO219" s="9">
        <f t="shared" ref="FO219:FP219" si="3617">FO37</f>
        <v>41</v>
      </c>
      <c r="FP219" s="18" t="str">
        <f t="shared" si="3617"/>
        <v>Sevier</v>
      </c>
      <c r="FQ219" s="41">
        <f>INDEX('2010'!$E$7:$HF$37,  MATCH(FO219, '2010'!$A$7:$A$37, 0), MATCH(FO186, '2010'!$E$4:$HF$4, 0) )</f>
        <v>174</v>
      </c>
      <c r="FR219" s="41">
        <f>INDEX('2011'!$E$7:$HF$37,  MATCH(FO219, '2011'!$A$7:$A$37, 0), MATCH(FO186, '2011'!$E$4:$HF$4, 0) )</f>
        <v>143</v>
      </c>
      <c r="FS219" s="41">
        <f>INDEX('2012'!$E$7:$HF$37,  MATCH(FO219, '2012'!$A$7:$A$37, 0), MATCH(FO186, '2012'!$E$4:$HF$4, 0) )</f>
        <v>159</v>
      </c>
      <c r="FT219" s="41">
        <f>INDEX('2013'!$E$7:$HF$37,  MATCH(FO219, '2013'!$A$7:$A$37, 0), MATCH(FO186, '2013'!$E$4:$HF$4, 0) )</f>
        <v>161</v>
      </c>
      <c r="FU219" s="41">
        <f>INDEX('2014'!$E$7:$HF$37,  MATCH(FO219, '2014'!$A$7:$A$37, 0), MATCH(FO186, '2014'!$E$4:$HF$4, 0) )</f>
        <v>124</v>
      </c>
      <c r="FV219" s="41">
        <f>INDEX('2015'!$E$7:$HF$37,  MATCH(FO219, '2015'!$A$7:$A$37, 0), MATCH(FO186, '2015'!$E$4:$HF$4, 0) )</f>
        <v>108</v>
      </c>
      <c r="FW219" s="41">
        <f>INDEX('2016'!$E$7:$HF$37,  MATCH(FO219, '2016'!$A$7:$A$37, 0), MATCH(FO186, '2016'!$E$4:$HF$4, 0) )</f>
        <v>137</v>
      </c>
      <c r="FX219" s="41">
        <f>INDEX('2017'!$E$7:$HF$37,  MATCH(FO219, '2017'!$A$7:$A$37, 0), MATCH(FO186, '2017'!$E$4:$HF$4, 0) )</f>
        <v>125</v>
      </c>
      <c r="FY219" s="41">
        <f>INDEX('2018'!$E$7:$HF$37,  MATCH(FO219, '2018'!$A$7:$A$37, 0), MATCH(FO186, '2018'!$E$4:$HF$4, 0) )</f>
        <v>136</v>
      </c>
      <c r="FZ219" s="41">
        <f>INDEX('2019'!$E$7:$HF$37,  MATCH(FO219, '2019'!$A$7:$A$37, 0), MATCH(FO186, '2019'!$E$4:$HF$4, 0) )</f>
        <v>157</v>
      </c>
      <c r="GB219" s="9">
        <f t="shared" ref="GB219:GC219" si="3618">GB37</f>
        <v>41</v>
      </c>
      <c r="GC219" s="18" t="str">
        <f t="shared" si="3618"/>
        <v>Sevier</v>
      </c>
      <c r="GD219" s="41">
        <f>INDEX('2010'!$E$7:$HF$37,  MATCH(GB219, '2010'!$A$7:$A$37, 0), MATCH(GB186, '2010'!$E$4:$HF$4, 0) )</f>
        <v>119</v>
      </c>
      <c r="GE219" s="41">
        <f>INDEX('2011'!$E$7:$HF$37,  MATCH(GB219, '2011'!$A$7:$A$37, 0), MATCH(GB186, '2011'!$E$4:$HF$4, 0) )</f>
        <v>89</v>
      </c>
      <c r="GF219" s="41">
        <f>INDEX('2012'!$E$7:$HF$37,  MATCH(GB219, '2012'!$A$7:$A$37, 0), MATCH(GB186, '2012'!$E$4:$HF$4, 0) )</f>
        <v>21</v>
      </c>
      <c r="GG219" s="41">
        <f>INDEX('2013'!$E$7:$HF$37,  MATCH(GB219, '2013'!$A$7:$A$37, 0), MATCH(GB186, '2013'!$E$4:$HF$4, 0) )</f>
        <v>21</v>
      </c>
      <c r="GH219" s="41">
        <f>INDEX('2014'!$E$7:$HF$37,  MATCH(GB219, '2014'!$A$7:$A$37, 0), MATCH(GB186, '2014'!$E$4:$HF$4, 0) )</f>
        <v>21</v>
      </c>
      <c r="GI219" s="41">
        <f>INDEX('2015'!$E$7:$HF$37,  MATCH(GB219, '2015'!$A$7:$A$37, 0), MATCH(GB186, '2015'!$E$4:$HF$4, 0) )</f>
        <v>20</v>
      </c>
      <c r="GJ219" s="41">
        <f>INDEX('2016'!$E$7:$HF$37,  MATCH(GB219, '2016'!$A$7:$A$37, 0), MATCH(GB186, '2016'!$E$4:$HF$4, 0) )</f>
        <v>20</v>
      </c>
      <c r="GK219" s="41">
        <f>INDEX('2017'!$E$7:$HF$37,  MATCH(GB219, '2017'!$A$7:$A$37, 0), MATCH(GB186, '2017'!$E$4:$HF$4, 0) )</f>
        <v>21</v>
      </c>
      <c r="GL219" s="41">
        <f>INDEX('2018'!$E$7:$HF$37,  MATCH(GB219, '2018'!$A$7:$A$37, 0), MATCH(GB186, '2018'!$E$4:$HF$4, 0) )</f>
        <v>15</v>
      </c>
      <c r="GM219" s="41">
        <f>INDEX('2019'!$E$7:$HF$37,  MATCH(GB219, '2019'!$A$7:$A$37, 0), MATCH(GB186, '2019'!$E$4:$HF$4, 0) )</f>
        <v>15</v>
      </c>
    </row>
    <row r="220" spans="2:195" x14ac:dyDescent="0.25">
      <c r="B220" s="9">
        <f t="shared" ref="B220:C220" si="3619">B38</f>
        <v>43</v>
      </c>
      <c r="C220" s="18" t="str">
        <f t="shared" si="3619"/>
        <v>Summit</v>
      </c>
      <c r="D220" s="41">
        <f>INDEX('2010'!$E$7:$HF$37,  MATCH(B220, '2010'!$A$7:$A$37, 0), MATCH(B186, '2010'!$E$4:$HF$4, 0) )</f>
        <v>560</v>
      </c>
      <c r="E220" s="41">
        <f>INDEX('2011'!$E$7:$HF$37,  MATCH(B220, '2011'!$A$7:$A$37, 0), MATCH(B186, '2011'!$E$4:$HF$4, 0) )</f>
        <v>564</v>
      </c>
      <c r="F220" s="41">
        <f>INDEX('2012'!$E$7:$HF$37,  MATCH(B220, '2012'!$A$7:$A$37, 0), MATCH(B186, '2012'!$E$4:$HF$4, 0) )</f>
        <v>564</v>
      </c>
      <c r="G220" s="41">
        <f>INDEX('2013'!$E$7:$HF$37,  MATCH(B220, '2013'!$A$7:$A$37, 0), MATCH(B186, '2013'!$E$4:$HF$4, 0) )</f>
        <v>509</v>
      </c>
      <c r="H220" s="41">
        <f>INDEX('2014'!$E$7:$HF$37,  MATCH(B220, '2014'!$A$7:$A$37, 0), MATCH(B186, '2014'!$E$4:$HF$4, 0) )</f>
        <v>450</v>
      </c>
      <c r="I220" s="41">
        <f>INDEX('2015'!$E$7:$HF$37,  MATCH(B220, '2015'!$A$7:$A$37, 0), MATCH(B186, '2015'!$E$4:$HF$4, 0) )</f>
        <v>429</v>
      </c>
      <c r="J220" s="41">
        <f>INDEX('2016'!$E$7:$HF$37,  MATCH(B220, '2016'!$A$7:$A$37, 0), MATCH(B186, '2016'!$E$4:$HF$4, 0) )</f>
        <v>407</v>
      </c>
      <c r="K220" s="41">
        <f>INDEX('2017'!$E$7:$HF$37,  MATCH(B220, '2017'!$A$7:$A$37, 0), MATCH(B186, '2017'!$E$4:$HF$4, 0) )</f>
        <v>515</v>
      </c>
      <c r="L220" s="41">
        <f>INDEX('2018'!$E$7:$HF$37,  MATCH(B220, '2018'!$A$7:$A$37, 0), MATCH(B186, '2018'!$E$4:$HF$4, 0) )</f>
        <v>427</v>
      </c>
      <c r="M220" s="41">
        <f>INDEX('2019'!$E$7:$HF$37,  MATCH(B220, '2019'!$A$7:$A$37, 0), MATCH(B186, '2019'!$E$4:$HF$4, 0) )</f>
        <v>416</v>
      </c>
      <c r="O220" s="9">
        <f t="shared" ref="O220:P220" si="3620">O38</f>
        <v>43</v>
      </c>
      <c r="P220" s="18" t="str">
        <f t="shared" si="3620"/>
        <v>Summit</v>
      </c>
      <c r="Q220" s="41">
        <f>INDEX('2010'!$E$7:$HF$37,  MATCH(O220, '2010'!$A$7:$A$37, 0), MATCH(O186, '2010'!$E$4:$HF$4, 0) )</f>
        <v>147</v>
      </c>
      <c r="R220" s="41">
        <f>INDEX('2011'!$E$7:$HF$37,  MATCH(O220, '2011'!$A$7:$A$37, 0), MATCH(O186, '2011'!$E$4:$HF$4, 0) )</f>
        <v>139</v>
      </c>
      <c r="S220" s="41">
        <f>INDEX('2012'!$E$7:$HF$37,  MATCH(O220, '2012'!$A$7:$A$37, 0), MATCH(O186, '2012'!$E$4:$HF$4, 0) )</f>
        <v>120</v>
      </c>
      <c r="T220" s="41">
        <f>INDEX('2013'!$E$7:$HF$37,  MATCH(O220, '2013'!$A$7:$A$37, 0), MATCH(O186, '2013'!$E$4:$HF$4, 0) )</f>
        <v>92</v>
      </c>
      <c r="U220" s="41">
        <f>INDEX('2014'!$E$7:$HF$37,  MATCH(O220, '2014'!$A$7:$A$37, 0), MATCH(O186, '2014'!$E$4:$HF$4, 0) )</f>
        <v>93</v>
      </c>
      <c r="V220" s="41">
        <f>INDEX('2015'!$E$7:$HF$37,  MATCH(O220, '2015'!$A$7:$A$37, 0), MATCH(O186, '2015'!$E$4:$HF$4, 0) )</f>
        <v>92</v>
      </c>
      <c r="W220" s="41">
        <f>INDEX('2016'!$E$7:$HF$37,  MATCH(O220, '2016'!$A$7:$A$37, 0), MATCH(O186, '2016'!$E$4:$HF$4, 0) )</f>
        <v>116</v>
      </c>
      <c r="X220" s="41">
        <f>INDEX('2017'!$E$7:$HF$37,  MATCH(O220, '2017'!$A$7:$A$37, 0), MATCH(O186, '2017'!$E$4:$HF$4, 0) )</f>
        <v>111</v>
      </c>
      <c r="Y220" s="41">
        <f>INDEX('2018'!$E$7:$HF$37,  MATCH(O220, '2018'!$A$7:$A$37, 0), MATCH(O186, '2018'!$E$4:$HF$4, 0) )</f>
        <v>79</v>
      </c>
      <c r="Z220" s="41">
        <f>INDEX('2019'!$E$7:$HF$37,  MATCH(O220, '2019'!$A$7:$A$37, 0), MATCH(O186, '2019'!$E$4:$HF$4, 0) )</f>
        <v>96</v>
      </c>
      <c r="AB220" s="9">
        <f t="shared" ref="AB220:AC220" si="3621">AB38</f>
        <v>43</v>
      </c>
      <c r="AC220" s="18" t="str">
        <f t="shared" si="3621"/>
        <v>Summit</v>
      </c>
      <c r="AD220" s="41">
        <f>INDEX('2010'!$E$7:$HF$37,  MATCH(AB220, '2010'!$A$7:$A$37, 0), MATCH(AB186, '2010'!$E$4:$HF$4, 0) )</f>
        <v>317</v>
      </c>
      <c r="AE220" s="41">
        <f>INDEX('2011'!$E$7:$HF$37,  MATCH(AB220, '2011'!$A$7:$A$37, 0), MATCH(AB186, '2011'!$E$4:$HF$4, 0) )</f>
        <v>365</v>
      </c>
      <c r="AF220" s="41">
        <f>INDEX('2012'!$E$7:$HF$37,  MATCH(AB220, '2012'!$A$7:$A$37, 0), MATCH(AB186, '2012'!$E$4:$HF$4, 0) )</f>
        <v>290</v>
      </c>
      <c r="AG220" s="41">
        <f>INDEX('2013'!$E$7:$HF$37,  MATCH(AB220, '2013'!$A$7:$A$37, 0), MATCH(AB186, '2013'!$E$4:$HF$4, 0) )</f>
        <v>265</v>
      </c>
      <c r="AH220" s="41">
        <f>INDEX('2014'!$E$7:$HF$37,  MATCH(AB220, '2014'!$A$7:$A$37, 0), MATCH(AB186, '2014'!$E$4:$HF$4, 0) )</f>
        <v>251</v>
      </c>
      <c r="AI220" s="41">
        <f>INDEX('2015'!$E$7:$HF$37,  MATCH(AB220, '2015'!$A$7:$A$37, 0), MATCH(AB186, '2015'!$E$4:$HF$4, 0) )</f>
        <v>183</v>
      </c>
      <c r="AJ220" s="41">
        <f>INDEX('2016'!$E$7:$HF$37,  MATCH(AB220, '2016'!$A$7:$A$37, 0), MATCH(AB186, '2016'!$E$4:$HF$4, 0) )</f>
        <v>202</v>
      </c>
      <c r="AK220" s="41">
        <f>INDEX('2017'!$E$7:$HF$37,  MATCH(AB220, '2017'!$A$7:$A$37, 0), MATCH(AB186, '2017'!$E$4:$HF$4, 0) )</f>
        <v>233</v>
      </c>
      <c r="AL220" s="41">
        <f>INDEX('2018'!$E$7:$HF$37,  MATCH(AB220, '2018'!$A$7:$A$37, 0), MATCH(AB186, '2018'!$E$4:$HF$4, 0) )</f>
        <v>245</v>
      </c>
      <c r="AM220" s="41">
        <f>INDEX('2019'!$E$7:$HF$37,  MATCH(AB220, '2019'!$A$7:$A$37, 0), MATCH(AB186, '2019'!$E$4:$HF$4, 0) )</f>
        <v>226</v>
      </c>
      <c r="AO220" s="9">
        <f t="shared" ref="AO220:AP220" si="3622">AO38</f>
        <v>43</v>
      </c>
      <c r="AP220" s="18" t="str">
        <f t="shared" si="3622"/>
        <v>Summit</v>
      </c>
      <c r="AQ220" s="41">
        <f>INDEX('2010'!$E$7:$HF$37,  MATCH(AO220, '2010'!$A$7:$A$37, 0), MATCH(AO186, '2010'!$E$4:$HF$4, 0) )</f>
        <v>223</v>
      </c>
      <c r="AR220" s="41">
        <f>INDEX('2011'!$E$7:$HF$37,  MATCH(AO220, '2011'!$A$7:$A$37, 0), MATCH(AO186, '2011'!$E$4:$HF$4, 0) )</f>
        <v>240</v>
      </c>
      <c r="AS220" s="41">
        <f>INDEX('2012'!$E$7:$HF$37,  MATCH(AO220, '2012'!$A$7:$A$37, 0), MATCH(AO186, '2012'!$E$4:$HF$4, 0) )</f>
        <v>223</v>
      </c>
      <c r="AT220" s="41">
        <f>INDEX('2013'!$E$7:$HF$37,  MATCH(AO220, '2013'!$A$7:$A$37, 0), MATCH(AO186, '2013'!$E$4:$HF$4, 0) )</f>
        <v>185</v>
      </c>
      <c r="AU220" s="41">
        <f>INDEX('2014'!$E$7:$HF$37,  MATCH(AO220, '2014'!$A$7:$A$37, 0), MATCH(AO186, '2014'!$E$4:$HF$4, 0) )</f>
        <v>214</v>
      </c>
      <c r="AV220" s="41">
        <f>INDEX('2015'!$E$7:$HF$37,  MATCH(AO220, '2015'!$A$7:$A$37, 0), MATCH(AO186, '2015'!$E$4:$HF$4, 0) )</f>
        <v>195</v>
      </c>
      <c r="AW220" s="41">
        <f>INDEX('2016'!$E$7:$HF$37,  MATCH(AO220, '2016'!$A$7:$A$37, 0), MATCH(AO186, '2016'!$E$4:$HF$4, 0) )</f>
        <v>163</v>
      </c>
      <c r="AX220" s="41">
        <f>INDEX('2017'!$E$7:$HF$37,  MATCH(AO220, '2017'!$A$7:$A$37, 0), MATCH(AO186, '2017'!$E$4:$HF$4, 0) )</f>
        <v>195</v>
      </c>
      <c r="AY220" s="41">
        <f>INDEX('2018'!$E$7:$HF$37,  MATCH(AO220, '2018'!$A$7:$A$37, 0), MATCH(AO186, '2018'!$E$4:$HF$4, 0) )</f>
        <v>193</v>
      </c>
      <c r="AZ220" s="41">
        <f>INDEX('2019'!$E$7:$HF$37,  MATCH(AO220, '2019'!$A$7:$A$37, 0), MATCH(AO186, '2019'!$E$4:$HF$4, 0) )</f>
        <v>221</v>
      </c>
      <c r="BB220" s="9">
        <f t="shared" ref="BB220:BC220" si="3623">BB38</f>
        <v>43</v>
      </c>
      <c r="BC220" s="18" t="str">
        <f t="shared" si="3623"/>
        <v>Summit</v>
      </c>
      <c r="BD220" s="41">
        <f>INDEX('2010'!$E$7:$HF$37,  MATCH(BB220, '2010'!$A$7:$A$37, 0), MATCH(BB186, '2010'!$E$4:$HF$4, 0) )</f>
        <v>140</v>
      </c>
      <c r="BE220" s="41">
        <f>INDEX('2011'!$E$7:$HF$37,  MATCH(BB220, '2011'!$A$7:$A$37, 0), MATCH(BB186, '2011'!$E$4:$HF$4, 0) )</f>
        <v>143</v>
      </c>
      <c r="BF220" s="41">
        <f>INDEX('2012'!$E$7:$HF$37,  MATCH(BB220, '2012'!$A$7:$A$37, 0), MATCH(BB186, '2012'!$E$4:$HF$4, 0) )</f>
        <v>126</v>
      </c>
      <c r="BG220" s="41">
        <f>INDEX('2013'!$E$7:$HF$37,  MATCH(BB220, '2013'!$A$7:$A$37, 0), MATCH(BB186, '2013'!$E$4:$HF$4, 0) )</f>
        <v>81</v>
      </c>
      <c r="BH220" s="41">
        <f>INDEX('2014'!$E$7:$HF$37,  MATCH(BB220, '2014'!$A$7:$A$37, 0), MATCH(BB186, '2014'!$E$4:$HF$4, 0) )</f>
        <v>105</v>
      </c>
      <c r="BI220" s="41">
        <f>INDEX('2015'!$E$7:$HF$37,  MATCH(BB220, '2015'!$A$7:$A$37, 0), MATCH(BB186, '2015'!$E$4:$HF$4, 0) )</f>
        <v>93</v>
      </c>
      <c r="BJ220" s="41">
        <f>INDEX('2016'!$E$7:$HF$37,  MATCH(BB220, '2016'!$A$7:$A$37, 0), MATCH(BB186, '2016'!$E$4:$HF$4, 0) )</f>
        <v>93</v>
      </c>
      <c r="BK220" s="41">
        <f>INDEX('2017'!$E$7:$HF$37,  MATCH(BB220, '2017'!$A$7:$A$37, 0), MATCH(BB186, '2017'!$E$4:$HF$4, 0) )</f>
        <v>94</v>
      </c>
      <c r="BL220" s="41">
        <f>INDEX('2018'!$E$7:$HF$37,  MATCH(BB220, '2018'!$A$7:$A$37, 0), MATCH(BB186, '2018'!$E$4:$HF$4, 0) )</f>
        <v>99</v>
      </c>
      <c r="BM220" s="41">
        <f>INDEX('2019'!$E$7:$HF$37,  MATCH(BB220, '2019'!$A$7:$A$37, 0), MATCH(BB186, '2019'!$E$4:$HF$4, 0) )</f>
        <v>123</v>
      </c>
      <c r="BO220" s="9">
        <f t="shared" ref="BO220:BP220" si="3624">BO38</f>
        <v>43</v>
      </c>
      <c r="BP220" s="18" t="str">
        <f t="shared" si="3624"/>
        <v>Summit</v>
      </c>
      <c r="BQ220" s="41">
        <f>INDEX('2010'!$E$7:$HF$37,  MATCH(BO220, '2010'!$A$7:$A$37, 0), MATCH(BO186, '2010'!$E$4:$HF$4, 0) )</f>
        <v>292</v>
      </c>
      <c r="BR220" s="41">
        <f>INDEX('2011'!$E$7:$HF$37,  MATCH(BO220, '2011'!$A$7:$A$37, 0), MATCH(BO186, '2011'!$E$4:$HF$4, 0) )</f>
        <v>243</v>
      </c>
      <c r="BS220" s="41">
        <f>INDEX('2012'!$E$7:$HF$37,  MATCH(BO220, '2012'!$A$7:$A$37, 0), MATCH(BO186, '2012'!$E$4:$HF$4, 0) )</f>
        <v>279</v>
      </c>
      <c r="BT220" s="41">
        <f>INDEX('2013'!$E$7:$HF$37,  MATCH(BO220, '2013'!$A$7:$A$37, 0), MATCH(BO186, '2013'!$E$4:$HF$4, 0) )</f>
        <v>291</v>
      </c>
      <c r="BU220" s="41">
        <f>INDEX('2014'!$E$7:$HF$37,  MATCH(BO220, '2014'!$A$7:$A$37, 0), MATCH(BO186, '2014'!$E$4:$HF$4, 0) )</f>
        <v>307</v>
      </c>
      <c r="BV220" s="41">
        <f>INDEX('2015'!$E$7:$HF$37,  MATCH(BO220, '2015'!$A$7:$A$37, 0), MATCH(BO186, '2015'!$E$4:$HF$4, 0) )</f>
        <v>254</v>
      </c>
      <c r="BW220" s="41">
        <f>INDEX('2016'!$E$7:$HF$37,  MATCH(BO220, '2016'!$A$7:$A$37, 0), MATCH(BO186, '2016'!$E$4:$HF$4, 0) )</f>
        <v>225</v>
      </c>
      <c r="BX220" s="41">
        <f>INDEX('2017'!$E$7:$HF$37,  MATCH(BO220, '2017'!$A$7:$A$37, 0), MATCH(BO186, '2017'!$E$4:$HF$4, 0) )</f>
        <v>234</v>
      </c>
      <c r="BY220" s="41">
        <f>INDEX('2018'!$E$7:$HF$37,  MATCH(BO220, '2018'!$A$7:$A$37, 0), MATCH(BO186, '2018'!$E$4:$HF$4, 0) )</f>
        <v>215</v>
      </c>
      <c r="BZ220" s="41">
        <f>INDEX('2019'!$E$7:$HF$37,  MATCH(BO220, '2019'!$A$7:$A$37, 0), MATCH(BO186, '2019'!$E$4:$HF$4, 0) )</f>
        <v>272</v>
      </c>
      <c r="CB220" s="9">
        <f t="shared" ref="CB220:CC220" si="3625">CB38</f>
        <v>43</v>
      </c>
      <c r="CC220" s="18" t="str">
        <f t="shared" si="3625"/>
        <v>Summit</v>
      </c>
      <c r="CD220" s="41">
        <f>INDEX('2010'!$E$7:$HF$37,  MATCH(CB220, '2010'!$A$7:$A$37, 0), MATCH(CB186, '2010'!$E$4:$HF$4, 0) )</f>
        <v>215</v>
      </c>
      <c r="CE220" s="41">
        <f>INDEX('2011'!$E$7:$HF$37,  MATCH(CB220, '2011'!$A$7:$A$37, 0), MATCH(CB186, '2011'!$E$4:$HF$4, 0) )</f>
        <v>319</v>
      </c>
      <c r="CF220" s="41">
        <f>INDEX('2012'!$E$7:$HF$37,  MATCH(CB220, '2012'!$A$7:$A$37, 0), MATCH(CB186, '2012'!$E$4:$HF$4, 0) )</f>
        <v>280</v>
      </c>
      <c r="CG220" s="41">
        <f>INDEX('2013'!$E$7:$HF$37,  MATCH(CB220, '2013'!$A$7:$A$37, 0), MATCH(CB186, '2013'!$E$4:$HF$4, 0) )</f>
        <v>250</v>
      </c>
      <c r="CH220" s="41">
        <f>INDEX('2014'!$E$7:$HF$37,  MATCH(CB220, '2014'!$A$7:$A$37, 0), MATCH(CB186, '2014'!$E$4:$HF$4, 0) )</f>
        <v>201</v>
      </c>
      <c r="CI220" s="41">
        <f>INDEX('2015'!$E$7:$HF$37,  MATCH(CB220, '2015'!$A$7:$A$37, 0), MATCH(CB186, '2015'!$E$4:$HF$4, 0) )</f>
        <v>238</v>
      </c>
      <c r="CJ220" s="41">
        <f>INDEX('2016'!$E$7:$HF$37,  MATCH(CB220, '2016'!$A$7:$A$37, 0), MATCH(CB186, '2016'!$E$4:$HF$4, 0) )</f>
        <v>181</v>
      </c>
      <c r="CK220" s="41">
        <f>INDEX('2017'!$E$7:$HF$37,  MATCH(CB220, '2017'!$A$7:$A$37, 0), MATCH(CB186, '2017'!$E$4:$HF$4, 0) )</f>
        <v>147</v>
      </c>
      <c r="CL220" s="41">
        <f>INDEX('2018'!$E$7:$HF$37,  MATCH(CB220, '2018'!$A$7:$A$37, 0), MATCH(CB186, '2018'!$E$4:$HF$4, 0) )</f>
        <v>172</v>
      </c>
      <c r="CM220" s="41">
        <f>INDEX('2019'!$E$7:$HF$37,  MATCH(CB220, '2019'!$A$7:$A$37, 0), MATCH(CB186, '2019'!$E$4:$HF$4, 0) )</f>
        <v>172</v>
      </c>
      <c r="CO220" s="9">
        <f t="shared" ref="CO220:CP220" si="3626">CO38</f>
        <v>43</v>
      </c>
      <c r="CP220" s="18" t="str">
        <f t="shared" si="3626"/>
        <v>Summit</v>
      </c>
      <c r="CQ220" s="41">
        <f>INDEX('2010'!$E$7:$HF$37,  MATCH(CO220, '2010'!$A$7:$A$37, 0), MATCH(CO186, '2010'!$E$4:$HF$4, 0) )</f>
        <v>210</v>
      </c>
      <c r="CR220" s="41">
        <f>INDEX('2011'!$E$7:$HF$37,  MATCH(CO220, '2011'!$A$7:$A$37, 0), MATCH(CO186, '2011'!$E$4:$HF$4, 0) )</f>
        <v>219</v>
      </c>
      <c r="CS220" s="41">
        <f>INDEX('2012'!$E$7:$HF$37,  MATCH(CO220, '2012'!$A$7:$A$37, 0), MATCH(CO186, '2012'!$E$4:$HF$4, 0) )</f>
        <v>193</v>
      </c>
      <c r="CT220" s="41">
        <f>INDEX('2013'!$E$7:$HF$37,  MATCH(CO220, '2013'!$A$7:$A$37, 0), MATCH(CO186, '2013'!$E$4:$HF$4, 0) )</f>
        <v>107</v>
      </c>
      <c r="CU220" s="41">
        <f>INDEX('2014'!$E$7:$HF$37,  MATCH(CO220, '2014'!$A$7:$A$37, 0), MATCH(CO186, '2014'!$E$4:$HF$4, 0) )</f>
        <v>104</v>
      </c>
      <c r="CV220" s="41">
        <f>INDEX('2015'!$E$7:$HF$37,  MATCH(CO220, '2015'!$A$7:$A$37, 0), MATCH(CO186, '2015'!$E$4:$HF$4, 0) )</f>
        <v>96</v>
      </c>
      <c r="CW220" s="41">
        <f>INDEX('2016'!$E$7:$HF$37,  MATCH(CO220, '2016'!$A$7:$A$37, 0), MATCH(CO186, '2016'!$E$4:$HF$4, 0) )</f>
        <v>104</v>
      </c>
      <c r="CX220" s="41">
        <f>INDEX('2017'!$E$7:$HF$37,  MATCH(CO220, '2017'!$A$7:$A$37, 0), MATCH(CO186, '2017'!$E$4:$HF$4, 0) )</f>
        <v>122</v>
      </c>
      <c r="CY220" s="41">
        <f>INDEX('2018'!$E$7:$HF$37,  MATCH(CO220, '2018'!$A$7:$A$37, 0), MATCH(CO186, '2018'!$E$4:$HF$4, 0) )</f>
        <v>116</v>
      </c>
      <c r="CZ220" s="41">
        <f>INDEX('2019'!$E$7:$HF$37,  MATCH(CO220, '2019'!$A$7:$A$37, 0), MATCH(CO186, '2019'!$E$4:$HF$4, 0) )</f>
        <v>116</v>
      </c>
      <c r="DB220" s="9">
        <f t="shared" ref="DB220:DC220" si="3627">DB38</f>
        <v>43</v>
      </c>
      <c r="DC220" s="18" t="str">
        <f t="shared" si="3627"/>
        <v>Summit</v>
      </c>
      <c r="DD220" s="41">
        <f>INDEX('2010'!$E$7:$HF$37,  MATCH(DB220, '2010'!$A$7:$A$37, 0), MATCH(DB186, '2010'!$E$4:$HF$4, 0) )</f>
        <v>298</v>
      </c>
      <c r="DE220" s="41">
        <f>INDEX('2011'!$E$7:$HF$37,  MATCH(DB220, '2011'!$A$7:$A$37, 0), MATCH(DB186, '2011'!$E$4:$HF$4, 0) )</f>
        <v>303</v>
      </c>
      <c r="DF220" s="41">
        <f>INDEX('2012'!$E$7:$HF$37,  MATCH(DB220, '2012'!$A$7:$A$37, 0), MATCH(DB186, '2012'!$E$4:$HF$4, 0) )</f>
        <v>251</v>
      </c>
      <c r="DG220" s="41">
        <f>INDEX('2013'!$E$7:$HF$37,  MATCH(DB220, '2013'!$A$7:$A$37, 0), MATCH(DB186, '2013'!$E$4:$HF$4, 0) )</f>
        <v>215</v>
      </c>
      <c r="DH220" s="41">
        <f>INDEX('2014'!$E$7:$HF$37,  MATCH(DB220, '2014'!$A$7:$A$37, 0), MATCH(DB186, '2014'!$E$4:$HF$4, 0) )</f>
        <v>238</v>
      </c>
      <c r="DI220" s="41">
        <f>INDEX('2015'!$E$7:$HF$37,  MATCH(DB220, '2015'!$A$7:$A$37, 0), MATCH(DB186, '2015'!$E$4:$HF$4, 0) )</f>
        <v>224</v>
      </c>
      <c r="DJ220" s="41">
        <f>INDEX('2016'!$E$7:$HF$37,  MATCH(DB220, '2016'!$A$7:$A$37, 0), MATCH(DB186, '2016'!$E$4:$HF$4, 0) )</f>
        <v>228</v>
      </c>
      <c r="DK220" s="41">
        <f>INDEX('2017'!$E$7:$HF$37,  MATCH(DB220, '2017'!$A$7:$A$37, 0), MATCH(DB186, '2017'!$E$4:$HF$4, 0) )</f>
        <v>207</v>
      </c>
      <c r="DL220" s="41">
        <f>INDEX('2018'!$E$7:$HF$37,  MATCH(DB220, '2018'!$A$7:$A$37, 0), MATCH(DB186, '2018'!$E$4:$HF$4, 0) )</f>
        <v>224</v>
      </c>
      <c r="DM220" s="41">
        <f>INDEX('2019'!$E$7:$HF$37,  MATCH(DB220, '2019'!$A$7:$A$37, 0), MATCH(DB186, '2019'!$E$4:$HF$4, 0) )</f>
        <v>303</v>
      </c>
      <c r="DO220" s="9">
        <f t="shared" ref="DO220:DP220" si="3628">DO38</f>
        <v>43</v>
      </c>
      <c r="DP220" s="18" t="str">
        <f t="shared" si="3628"/>
        <v>Summit</v>
      </c>
      <c r="DQ220" s="41">
        <f>INDEX('2010'!$E$7:$HF$37,  MATCH(DO220, '2010'!$A$7:$A$37, 0), MATCH(DO186, '2010'!$E$4:$HF$4, 0) )</f>
        <v>379</v>
      </c>
      <c r="DR220" s="41">
        <f>INDEX('2011'!$E$7:$HF$37,  MATCH(DO220, '2011'!$A$7:$A$37, 0), MATCH(DO186, '2011'!$E$4:$HF$4, 0) )</f>
        <v>379</v>
      </c>
      <c r="DS220" s="41">
        <f>INDEX('2012'!$E$7:$HF$37,  MATCH(DO220, '2012'!$A$7:$A$37, 0), MATCH(DO186, '2012'!$E$4:$HF$4, 0) )</f>
        <v>374</v>
      </c>
      <c r="DT220" s="41">
        <f>INDEX('2013'!$E$7:$HF$37,  MATCH(DO220, '2013'!$A$7:$A$37, 0), MATCH(DO186, '2013'!$E$4:$HF$4, 0) )</f>
        <v>298</v>
      </c>
      <c r="DU220" s="41">
        <f>INDEX('2014'!$E$7:$HF$37,  MATCH(DO220, '2014'!$A$7:$A$37, 0), MATCH(DO186, '2014'!$E$4:$HF$4, 0) )</f>
        <v>357</v>
      </c>
      <c r="DV220" s="41">
        <f>INDEX('2015'!$E$7:$HF$37,  MATCH(DO220, '2015'!$A$7:$A$37, 0), MATCH(DO186, '2015'!$E$4:$HF$4, 0) )</f>
        <v>409</v>
      </c>
      <c r="DW220" s="41">
        <f>INDEX('2016'!$E$7:$HF$37,  MATCH(DO220, '2016'!$A$7:$A$37, 0), MATCH(DO186, '2016'!$E$4:$HF$4, 0) )</f>
        <v>371</v>
      </c>
      <c r="DX220" s="41">
        <f>INDEX('2017'!$E$7:$HF$37,  MATCH(DO220, '2017'!$A$7:$A$37, 0), MATCH(DO186, '2017'!$E$4:$HF$4, 0) )</f>
        <v>320</v>
      </c>
      <c r="DY220" s="41">
        <f>INDEX('2018'!$E$7:$HF$37,  MATCH(DO220, '2018'!$A$7:$A$37, 0), MATCH(DO186, '2018'!$E$4:$HF$4, 0) )</f>
        <v>281</v>
      </c>
      <c r="DZ220" s="41">
        <f>INDEX('2019'!$E$7:$HF$37,  MATCH(DO220, '2019'!$A$7:$A$37, 0), MATCH(DO186, '2019'!$E$4:$HF$4, 0) )</f>
        <v>359</v>
      </c>
      <c r="EB220" s="9">
        <f t="shared" ref="EB220:EC220" si="3629">EB38</f>
        <v>43</v>
      </c>
      <c r="EC220" s="18" t="str">
        <f t="shared" si="3629"/>
        <v>Summit</v>
      </c>
      <c r="ED220" s="41">
        <f>INDEX('2010'!$E$7:$HF$37,  MATCH(EB220, '2010'!$A$7:$A$37, 0), MATCH(EB186, '2010'!$E$4:$HF$4, 0) )</f>
        <v>331</v>
      </c>
      <c r="EE220" s="41">
        <f>INDEX('2011'!$E$7:$HF$37,  MATCH(EB220, '2011'!$A$7:$A$37, 0), MATCH(EB186, '2011'!$E$4:$HF$4, 0) )</f>
        <v>392</v>
      </c>
      <c r="EF220" s="41">
        <f>INDEX('2012'!$E$7:$HF$37,  MATCH(EB220, '2012'!$A$7:$A$37, 0), MATCH(EB186, '2012'!$E$4:$HF$4, 0) )</f>
        <v>360</v>
      </c>
      <c r="EG220" s="41">
        <f>INDEX('2013'!$E$7:$HF$37,  MATCH(EB220, '2013'!$A$7:$A$37, 0), MATCH(EB186, '2013'!$E$4:$HF$4, 0) )</f>
        <v>294</v>
      </c>
      <c r="EH220" s="41">
        <f>INDEX('2014'!$E$7:$HF$37,  MATCH(EB220, '2014'!$A$7:$A$37, 0), MATCH(EB186, '2014'!$E$4:$HF$4, 0) )</f>
        <v>289</v>
      </c>
      <c r="EI220" s="41">
        <f>INDEX('2015'!$E$7:$HF$37,  MATCH(EB220, '2015'!$A$7:$A$37, 0), MATCH(EB186, '2015'!$E$4:$HF$4, 0) )</f>
        <v>314</v>
      </c>
      <c r="EJ220" s="41">
        <f>INDEX('2016'!$E$7:$HF$37,  MATCH(EB220, '2016'!$A$7:$A$37, 0), MATCH(EB186, '2016'!$E$4:$HF$4, 0) )</f>
        <v>285</v>
      </c>
      <c r="EK220" s="41">
        <f>INDEX('2017'!$E$7:$HF$37,  MATCH(EB220, '2017'!$A$7:$A$37, 0), MATCH(EB186, '2017'!$E$4:$HF$4, 0) )</f>
        <v>310</v>
      </c>
      <c r="EL220" s="41">
        <f>INDEX('2018'!$E$7:$HF$37,  MATCH(EB220, '2018'!$A$7:$A$37, 0), MATCH(EB186, '2018'!$E$4:$HF$4, 0) )</f>
        <v>366</v>
      </c>
      <c r="EM220" s="41">
        <f>INDEX('2019'!$E$7:$HF$37,  MATCH(EB220, '2019'!$A$7:$A$37, 0), MATCH(EB186, '2019'!$E$4:$HF$4, 0) )</f>
        <v>382</v>
      </c>
      <c r="EO220" s="9">
        <f t="shared" ref="EO220:EP220" si="3630">EO38</f>
        <v>43</v>
      </c>
      <c r="EP220" s="18" t="str">
        <f t="shared" si="3630"/>
        <v>Summit</v>
      </c>
      <c r="EQ220" s="41">
        <f>INDEX('2010'!$E$7:$HF$37,  MATCH(EO220, '2010'!$A$7:$A$37, 0), MATCH(EO186, '2010'!$E$4:$HF$4, 0) )</f>
        <v>527</v>
      </c>
      <c r="ER220" s="41">
        <f>INDEX('2011'!$E$7:$HF$37,  MATCH(EO220, '2011'!$A$7:$A$37, 0), MATCH(EO186, '2011'!$E$4:$HF$4, 0) )</f>
        <v>413</v>
      </c>
      <c r="ES220" s="41">
        <f>INDEX('2012'!$E$7:$HF$37,  MATCH(EO220, '2012'!$A$7:$A$37, 0), MATCH(EO186, '2012'!$E$4:$HF$4, 0) )</f>
        <v>433</v>
      </c>
      <c r="ET220" s="41">
        <f>INDEX('2013'!$E$7:$HF$37,  MATCH(EO220, '2013'!$A$7:$A$37, 0), MATCH(EO186, '2013'!$E$4:$HF$4, 0) )</f>
        <v>420</v>
      </c>
      <c r="EU220" s="41">
        <f>INDEX('2014'!$E$7:$HF$37,  MATCH(EO220, '2014'!$A$7:$A$37, 0), MATCH(EO186, '2014'!$E$4:$HF$4, 0) )</f>
        <v>405</v>
      </c>
      <c r="EV220" s="41">
        <f>INDEX('2015'!$E$7:$HF$37,  MATCH(EO220, '2015'!$A$7:$A$37, 0), MATCH(EO186, '2015'!$E$4:$HF$4, 0) )</f>
        <v>419</v>
      </c>
      <c r="EW220" s="41">
        <f>INDEX('2016'!$E$7:$HF$37,  MATCH(EO220, '2016'!$A$7:$A$37, 0), MATCH(EO186, '2016'!$E$4:$HF$4, 0) )</f>
        <v>372</v>
      </c>
      <c r="EX220" s="41">
        <f>INDEX('2017'!$E$7:$HF$37,  MATCH(EO220, '2017'!$A$7:$A$37, 0), MATCH(EO186, '2017'!$E$4:$HF$4, 0) )</f>
        <v>325</v>
      </c>
      <c r="EY220" s="41">
        <f>INDEX('2018'!$E$7:$HF$37,  MATCH(EO220, '2018'!$A$7:$A$37, 0), MATCH(EO186, '2018'!$E$4:$HF$4, 0) )</f>
        <v>428</v>
      </c>
      <c r="EZ220" s="41">
        <f>INDEX('2019'!$E$7:$HF$37,  MATCH(EO220, '2019'!$A$7:$A$37, 0), MATCH(EO186, '2019'!$E$4:$HF$4, 0) )</f>
        <v>391</v>
      </c>
      <c r="FB220" s="9">
        <f t="shared" ref="FB220:FC220" si="3631">FB38</f>
        <v>43</v>
      </c>
      <c r="FC220" s="18" t="str">
        <f t="shared" si="3631"/>
        <v>Summit</v>
      </c>
      <c r="FD220" s="41">
        <f>INDEX('2010'!$E$7:$HF$37,  MATCH(FB220, '2010'!$A$7:$A$37, 0), MATCH(FB186, '2010'!$E$4:$HF$4, 0) )</f>
        <v>130</v>
      </c>
      <c r="FE220" s="41">
        <f>INDEX('2011'!$E$7:$HF$37,  MATCH(FB220, '2011'!$A$7:$A$37, 0), MATCH(FB186, '2011'!$E$4:$HF$4, 0) )</f>
        <v>191</v>
      </c>
      <c r="FF220" s="41">
        <f>INDEX('2012'!$E$7:$HF$37,  MATCH(FB220, '2012'!$A$7:$A$37, 0), MATCH(FB186, '2012'!$E$4:$HF$4, 0) )</f>
        <v>261</v>
      </c>
      <c r="FG220" s="41">
        <f>INDEX('2013'!$E$7:$HF$37,  MATCH(FB220, '2013'!$A$7:$A$37, 0), MATCH(FB186, '2013'!$E$4:$HF$4, 0) )</f>
        <v>295</v>
      </c>
      <c r="FH220" s="41">
        <f>INDEX('2014'!$E$7:$HF$37,  MATCH(FB220, '2014'!$A$7:$A$37, 0), MATCH(FB186, '2014'!$E$4:$HF$4, 0) )</f>
        <v>274</v>
      </c>
      <c r="FI220" s="41">
        <f>INDEX('2015'!$E$7:$HF$37,  MATCH(FB220, '2015'!$A$7:$A$37, 0), MATCH(FB186, '2015'!$E$4:$HF$4, 0) )</f>
        <v>245</v>
      </c>
      <c r="FJ220" s="41">
        <f>INDEX('2016'!$E$7:$HF$37,  MATCH(FB220, '2016'!$A$7:$A$37, 0), MATCH(FB186, '2016'!$E$4:$HF$4, 0) )</f>
        <v>182</v>
      </c>
      <c r="FK220" s="41">
        <f>INDEX('2017'!$E$7:$HF$37,  MATCH(FB220, '2017'!$A$7:$A$37, 0), MATCH(FB186, '2017'!$E$4:$HF$4, 0) )</f>
        <v>168</v>
      </c>
      <c r="FL220" s="41">
        <f>INDEX('2018'!$E$7:$HF$37,  MATCH(FB220, '2018'!$A$7:$A$37, 0), MATCH(FB186, '2018'!$E$4:$HF$4, 0) )</f>
        <v>160</v>
      </c>
      <c r="FM220" s="41">
        <f>INDEX('2019'!$E$7:$HF$37,  MATCH(FB220, '2019'!$A$7:$A$37, 0), MATCH(FB186, '2019'!$E$4:$HF$4, 0) )</f>
        <v>174</v>
      </c>
      <c r="FO220" s="9">
        <f t="shared" ref="FO220:FP220" si="3632">FO38</f>
        <v>43</v>
      </c>
      <c r="FP220" s="18" t="str">
        <f t="shared" si="3632"/>
        <v>Summit</v>
      </c>
      <c r="FQ220" s="41">
        <f>INDEX('2010'!$E$7:$HF$37,  MATCH(FO220, '2010'!$A$7:$A$37, 0), MATCH(FO186, '2010'!$E$4:$HF$4, 0) )</f>
        <v>154</v>
      </c>
      <c r="FR220" s="41">
        <f>INDEX('2011'!$E$7:$HF$37,  MATCH(FO220, '2011'!$A$7:$A$37, 0), MATCH(FO186, '2011'!$E$4:$HF$4, 0) )</f>
        <v>176</v>
      </c>
      <c r="FS220" s="41">
        <f>INDEX('2012'!$E$7:$HF$37,  MATCH(FO220, '2012'!$A$7:$A$37, 0), MATCH(FO186, '2012'!$E$4:$HF$4, 0) )</f>
        <v>163</v>
      </c>
      <c r="FT220" s="41">
        <f>INDEX('2013'!$E$7:$HF$37,  MATCH(FO220, '2013'!$A$7:$A$37, 0), MATCH(FO186, '2013'!$E$4:$HF$4, 0) )</f>
        <v>175</v>
      </c>
      <c r="FU220" s="41">
        <f>INDEX('2014'!$E$7:$HF$37,  MATCH(FO220, '2014'!$A$7:$A$37, 0), MATCH(FO186, '2014'!$E$4:$HF$4, 0) )</f>
        <v>171</v>
      </c>
      <c r="FV220" s="41">
        <f>INDEX('2015'!$E$7:$HF$37,  MATCH(FO220, '2015'!$A$7:$A$37, 0), MATCH(FO186, '2015'!$E$4:$HF$4, 0) )</f>
        <v>156</v>
      </c>
      <c r="FW220" s="41">
        <f>INDEX('2016'!$E$7:$HF$37,  MATCH(FO220, '2016'!$A$7:$A$37, 0), MATCH(FO186, '2016'!$E$4:$HF$4, 0) )</f>
        <v>143</v>
      </c>
      <c r="FX220" s="41">
        <f>INDEX('2017'!$E$7:$HF$37,  MATCH(FO220, '2017'!$A$7:$A$37, 0), MATCH(FO186, '2017'!$E$4:$HF$4, 0) )</f>
        <v>113</v>
      </c>
      <c r="FY220" s="41">
        <f>INDEX('2018'!$E$7:$HF$37,  MATCH(FO220, '2018'!$A$7:$A$37, 0), MATCH(FO186, '2018'!$E$4:$HF$4, 0) )</f>
        <v>92</v>
      </c>
      <c r="FZ220" s="41">
        <f>INDEX('2019'!$E$7:$HF$37,  MATCH(FO220, '2019'!$A$7:$A$37, 0), MATCH(FO186, '2019'!$E$4:$HF$4, 0) )</f>
        <v>142</v>
      </c>
      <c r="GB220" s="9">
        <f t="shared" ref="GB220:GC220" si="3633">GB38</f>
        <v>43</v>
      </c>
      <c r="GC220" s="18" t="str">
        <f t="shared" si="3633"/>
        <v>Summit</v>
      </c>
      <c r="GD220" s="41">
        <f>INDEX('2010'!$E$7:$HF$37,  MATCH(GB220, '2010'!$A$7:$A$37, 0), MATCH(GB186, '2010'!$E$4:$HF$4, 0) )</f>
        <v>119</v>
      </c>
      <c r="GE220" s="41">
        <f>INDEX('2011'!$E$7:$HF$37,  MATCH(GB220, '2011'!$A$7:$A$37, 0), MATCH(GB186, '2011'!$E$4:$HF$4, 0) )</f>
        <v>89</v>
      </c>
      <c r="GF220" s="41">
        <f>INDEX('2012'!$E$7:$HF$37,  MATCH(GB220, '2012'!$A$7:$A$37, 0), MATCH(GB186, '2012'!$E$4:$HF$4, 0) )</f>
        <v>24</v>
      </c>
      <c r="GG220" s="41">
        <f>INDEX('2013'!$E$7:$HF$37,  MATCH(GB220, '2013'!$A$7:$A$37, 0), MATCH(GB186, '2013'!$E$4:$HF$4, 0) )</f>
        <v>24</v>
      </c>
      <c r="GH220" s="41">
        <f>INDEX('2014'!$E$7:$HF$37,  MATCH(GB220, '2014'!$A$7:$A$37, 0), MATCH(GB186, '2014'!$E$4:$HF$4, 0) )</f>
        <v>24</v>
      </c>
      <c r="GI220" s="41">
        <f>INDEX('2015'!$E$7:$HF$37,  MATCH(GB220, '2015'!$A$7:$A$37, 0), MATCH(GB186, '2015'!$E$4:$HF$4, 0) )</f>
        <v>23</v>
      </c>
      <c r="GJ220" s="41">
        <f>INDEX('2016'!$E$7:$HF$37,  MATCH(GB220, '2016'!$A$7:$A$37, 0), MATCH(GB186, '2016'!$E$4:$HF$4, 0) )</f>
        <v>3</v>
      </c>
      <c r="GK220" s="41">
        <f>INDEX('2017'!$E$7:$HF$37,  MATCH(GB220, '2017'!$A$7:$A$37, 0), MATCH(GB186, '2017'!$E$4:$HF$4, 0) )</f>
        <v>3</v>
      </c>
      <c r="GL220" s="41">
        <f>INDEX('2018'!$E$7:$HF$37,  MATCH(GB220, '2018'!$A$7:$A$37, 0), MATCH(GB186, '2018'!$E$4:$HF$4, 0) )</f>
        <v>47</v>
      </c>
      <c r="GM220" s="41">
        <f>INDEX('2019'!$E$7:$HF$37,  MATCH(GB220, '2019'!$A$7:$A$37, 0), MATCH(GB186, '2019'!$E$4:$HF$4, 0) )</f>
        <v>33</v>
      </c>
    </row>
    <row r="221" spans="2:195" x14ac:dyDescent="0.25">
      <c r="B221" s="9">
        <f t="shared" ref="B221:C221" si="3634">B39</f>
        <v>45</v>
      </c>
      <c r="C221" s="18" t="str">
        <f t="shared" si="3634"/>
        <v>Tooele</v>
      </c>
      <c r="D221" s="41">
        <f>INDEX('2010'!$E$7:$HF$37,  MATCH(B221, '2010'!$A$7:$A$37, 0), MATCH(B186, '2010'!$E$4:$HF$4, 0) )</f>
        <v>537</v>
      </c>
      <c r="E221" s="41">
        <f>INDEX('2011'!$E$7:$HF$37,  MATCH(B221, '2011'!$A$7:$A$37, 0), MATCH(B186, '2011'!$E$4:$HF$4, 0) )</f>
        <v>608</v>
      </c>
      <c r="F221" s="41">
        <f>INDEX('2012'!$E$7:$HF$37,  MATCH(B221, '2012'!$A$7:$A$37, 0), MATCH(B186, '2012'!$E$4:$HF$4, 0) )</f>
        <v>649</v>
      </c>
      <c r="G221" s="41">
        <f>INDEX('2013'!$E$7:$HF$37,  MATCH(B221, '2013'!$A$7:$A$37, 0), MATCH(B186, '2013'!$E$4:$HF$4, 0) )</f>
        <v>628</v>
      </c>
      <c r="H221" s="41">
        <f>INDEX('2014'!$E$7:$HF$37,  MATCH(B221, '2014'!$A$7:$A$37, 0), MATCH(B186, '2014'!$E$4:$HF$4, 0) )</f>
        <v>684</v>
      </c>
      <c r="I221" s="41">
        <f>INDEX('2015'!$E$7:$HF$37,  MATCH(B221, '2015'!$A$7:$A$37, 0), MATCH(B186, '2015'!$E$4:$HF$4, 0) )</f>
        <v>709</v>
      </c>
      <c r="J221" s="41">
        <f>INDEX('2016'!$E$7:$HF$37,  MATCH(B221, '2016'!$A$7:$A$37, 0), MATCH(B186, '2016'!$E$4:$HF$4, 0) )</f>
        <v>613</v>
      </c>
      <c r="K221" s="41">
        <f>INDEX('2017'!$E$7:$HF$37,  MATCH(B221, '2017'!$A$7:$A$37, 0), MATCH(B186, '2017'!$E$4:$HF$4, 0) )</f>
        <v>654</v>
      </c>
      <c r="L221" s="41">
        <f>INDEX('2018'!$E$7:$HF$37,  MATCH(B221, '2018'!$A$7:$A$37, 0), MATCH(B186, '2018'!$E$4:$HF$4, 0) )</f>
        <v>671</v>
      </c>
      <c r="M221" s="41">
        <f>INDEX('2019'!$E$7:$HF$37,  MATCH(B221, '2019'!$A$7:$A$37, 0), MATCH(B186, '2019'!$E$4:$HF$4, 0) )</f>
        <v>795</v>
      </c>
      <c r="O221" s="9">
        <f t="shared" ref="O221:P221" si="3635">O39</f>
        <v>45</v>
      </c>
      <c r="P221" s="18" t="str">
        <f t="shared" si="3635"/>
        <v>Tooele</v>
      </c>
      <c r="Q221" s="41">
        <f>INDEX('2010'!$E$7:$HF$37,  MATCH(O221, '2010'!$A$7:$A$37, 0), MATCH(O186, '2010'!$E$4:$HF$4, 0) )</f>
        <v>142</v>
      </c>
      <c r="R221" s="41">
        <f>INDEX('2011'!$E$7:$HF$37,  MATCH(O221, '2011'!$A$7:$A$37, 0), MATCH(O186, '2011'!$E$4:$HF$4, 0) )</f>
        <v>191</v>
      </c>
      <c r="S221" s="41">
        <f>INDEX('2012'!$E$7:$HF$37,  MATCH(O221, '2012'!$A$7:$A$37, 0), MATCH(O186, '2012'!$E$4:$HF$4, 0) )</f>
        <v>174</v>
      </c>
      <c r="T221" s="41">
        <f>INDEX('2013'!$E$7:$HF$37,  MATCH(O221, '2013'!$A$7:$A$37, 0), MATCH(O186, '2013'!$E$4:$HF$4, 0) )</f>
        <v>175</v>
      </c>
      <c r="U221" s="41">
        <f>INDEX('2014'!$E$7:$HF$37,  MATCH(O221, '2014'!$A$7:$A$37, 0), MATCH(O186, '2014'!$E$4:$HF$4, 0) )</f>
        <v>149</v>
      </c>
      <c r="V221" s="41">
        <f>INDEX('2015'!$E$7:$HF$37,  MATCH(O221, '2015'!$A$7:$A$37, 0), MATCH(O186, '2015'!$E$4:$HF$4, 0) )</f>
        <v>220</v>
      </c>
      <c r="W221" s="41">
        <f>INDEX('2016'!$E$7:$HF$37,  MATCH(O221, '2016'!$A$7:$A$37, 0), MATCH(O186, '2016'!$E$4:$HF$4, 0) )</f>
        <v>159</v>
      </c>
      <c r="X221" s="41">
        <f>INDEX('2017'!$E$7:$HF$37,  MATCH(O221, '2017'!$A$7:$A$37, 0), MATCH(O186, '2017'!$E$4:$HF$4, 0) )</f>
        <v>150</v>
      </c>
      <c r="Y221" s="41">
        <f>INDEX('2018'!$E$7:$HF$37,  MATCH(O221, '2018'!$A$7:$A$37, 0), MATCH(O186, '2018'!$E$4:$HF$4, 0) )</f>
        <v>182</v>
      </c>
      <c r="Z221" s="41">
        <f>INDEX('2019'!$E$7:$HF$37,  MATCH(O221, '2019'!$A$7:$A$37, 0), MATCH(O186, '2019'!$E$4:$HF$4, 0) )</f>
        <v>202</v>
      </c>
      <c r="AB221" s="9">
        <f t="shared" ref="AB221:AC221" si="3636">AB39</f>
        <v>45</v>
      </c>
      <c r="AC221" s="18" t="str">
        <f t="shared" si="3636"/>
        <v>Tooele</v>
      </c>
      <c r="AD221" s="41">
        <f>INDEX('2010'!$E$7:$HF$37,  MATCH(AB221, '2010'!$A$7:$A$37, 0), MATCH(AB186, '2010'!$E$4:$HF$4, 0) )</f>
        <v>314</v>
      </c>
      <c r="AE221" s="41">
        <f>INDEX('2011'!$E$7:$HF$37,  MATCH(AB221, '2011'!$A$7:$A$37, 0), MATCH(AB186, '2011'!$E$4:$HF$4, 0) )</f>
        <v>257</v>
      </c>
      <c r="AF221" s="41">
        <f>INDEX('2012'!$E$7:$HF$37,  MATCH(AB221, '2012'!$A$7:$A$37, 0), MATCH(AB186, '2012'!$E$4:$HF$4, 0) )</f>
        <v>276</v>
      </c>
      <c r="AG221" s="41">
        <f>INDEX('2013'!$E$7:$HF$37,  MATCH(AB221, '2013'!$A$7:$A$37, 0), MATCH(AB186, '2013'!$E$4:$HF$4, 0) )</f>
        <v>278</v>
      </c>
      <c r="AH221" s="41">
        <f>INDEX('2014'!$E$7:$HF$37,  MATCH(AB221, '2014'!$A$7:$A$37, 0), MATCH(AB186, '2014'!$E$4:$HF$4, 0) )</f>
        <v>285</v>
      </c>
      <c r="AI221" s="41">
        <f>INDEX('2015'!$E$7:$HF$37,  MATCH(AB221, '2015'!$A$7:$A$37, 0), MATCH(AB186, '2015'!$E$4:$HF$4, 0) )</f>
        <v>336</v>
      </c>
      <c r="AJ221" s="41">
        <f>INDEX('2016'!$E$7:$HF$37,  MATCH(AB221, '2016'!$A$7:$A$37, 0), MATCH(AB186, '2016'!$E$4:$HF$4, 0) )</f>
        <v>337</v>
      </c>
      <c r="AK221" s="41">
        <f>INDEX('2017'!$E$7:$HF$37,  MATCH(AB221, '2017'!$A$7:$A$37, 0), MATCH(AB186, '2017'!$E$4:$HF$4, 0) )</f>
        <v>348</v>
      </c>
      <c r="AL221" s="41">
        <f>INDEX('2018'!$E$7:$HF$37,  MATCH(AB221, '2018'!$A$7:$A$37, 0), MATCH(AB186, '2018'!$E$4:$HF$4, 0) )</f>
        <v>321</v>
      </c>
      <c r="AM221" s="41">
        <f>INDEX('2019'!$E$7:$HF$37,  MATCH(AB221, '2019'!$A$7:$A$37, 0), MATCH(AB186, '2019'!$E$4:$HF$4, 0) )</f>
        <v>415</v>
      </c>
      <c r="AO221" s="9">
        <f t="shared" ref="AO221:AP221" si="3637">AO39</f>
        <v>45</v>
      </c>
      <c r="AP221" s="18" t="str">
        <f t="shared" si="3637"/>
        <v>Tooele</v>
      </c>
      <c r="AQ221" s="41">
        <f>INDEX('2010'!$E$7:$HF$37,  MATCH(AO221, '2010'!$A$7:$A$37, 0), MATCH(AO186, '2010'!$E$4:$HF$4, 0) )</f>
        <v>353</v>
      </c>
      <c r="AR221" s="41">
        <f>INDEX('2011'!$E$7:$HF$37,  MATCH(AO221, '2011'!$A$7:$A$37, 0), MATCH(AO186, '2011'!$E$4:$HF$4, 0) )</f>
        <v>336</v>
      </c>
      <c r="AS221" s="41">
        <f>INDEX('2012'!$E$7:$HF$37,  MATCH(AO221, '2012'!$A$7:$A$37, 0), MATCH(AO186, '2012'!$E$4:$HF$4, 0) )</f>
        <v>318</v>
      </c>
      <c r="AT221" s="41">
        <f>INDEX('2013'!$E$7:$HF$37,  MATCH(AO221, '2013'!$A$7:$A$37, 0), MATCH(AO186, '2013'!$E$4:$HF$4, 0) )</f>
        <v>381</v>
      </c>
      <c r="AU221" s="41">
        <f>INDEX('2014'!$E$7:$HF$37,  MATCH(AO221, '2014'!$A$7:$A$37, 0), MATCH(AO186, '2014'!$E$4:$HF$4, 0) )</f>
        <v>365</v>
      </c>
      <c r="AV221" s="41">
        <f>INDEX('2015'!$E$7:$HF$37,  MATCH(AO221, '2015'!$A$7:$A$37, 0), MATCH(AO186, '2015'!$E$4:$HF$4, 0) )</f>
        <v>325</v>
      </c>
      <c r="AW221" s="41">
        <f>INDEX('2016'!$E$7:$HF$37,  MATCH(AO221, '2016'!$A$7:$A$37, 0), MATCH(AO186, '2016'!$E$4:$HF$4, 0) )</f>
        <v>356</v>
      </c>
      <c r="AX221" s="41">
        <f>INDEX('2017'!$E$7:$HF$37,  MATCH(AO221, '2017'!$A$7:$A$37, 0), MATCH(AO186, '2017'!$E$4:$HF$4, 0) )</f>
        <v>425</v>
      </c>
      <c r="AY221" s="41">
        <f>INDEX('2018'!$E$7:$HF$37,  MATCH(AO221, '2018'!$A$7:$A$37, 0), MATCH(AO186, '2018'!$E$4:$HF$4, 0) )</f>
        <v>459</v>
      </c>
      <c r="AZ221" s="41">
        <f>INDEX('2019'!$E$7:$HF$37,  MATCH(AO221, '2019'!$A$7:$A$37, 0), MATCH(AO186, '2019'!$E$4:$HF$4, 0) )</f>
        <v>495</v>
      </c>
      <c r="BB221" s="9">
        <f t="shared" ref="BB221:BC221" si="3638">BB39</f>
        <v>45</v>
      </c>
      <c r="BC221" s="18" t="str">
        <f t="shared" si="3638"/>
        <v>Tooele</v>
      </c>
      <c r="BD221" s="41">
        <f>INDEX('2010'!$E$7:$HF$37,  MATCH(BB221, '2010'!$A$7:$A$37, 0), MATCH(BB186, '2010'!$E$4:$HF$4, 0) )</f>
        <v>219</v>
      </c>
      <c r="BE221" s="41">
        <f>INDEX('2011'!$E$7:$HF$37,  MATCH(BB221, '2011'!$A$7:$A$37, 0), MATCH(BB186, '2011'!$E$4:$HF$4, 0) )</f>
        <v>222</v>
      </c>
      <c r="BF221" s="41">
        <f>INDEX('2012'!$E$7:$HF$37,  MATCH(BB221, '2012'!$A$7:$A$37, 0), MATCH(BB186, '2012'!$E$4:$HF$4, 0) )</f>
        <v>227</v>
      </c>
      <c r="BG221" s="41">
        <f>INDEX('2013'!$E$7:$HF$37,  MATCH(BB221, '2013'!$A$7:$A$37, 0), MATCH(BB186, '2013'!$E$4:$HF$4, 0) )</f>
        <v>198</v>
      </c>
      <c r="BH221" s="41">
        <f>INDEX('2014'!$E$7:$HF$37,  MATCH(BB221, '2014'!$A$7:$A$37, 0), MATCH(BB186, '2014'!$E$4:$HF$4, 0) )</f>
        <v>195</v>
      </c>
      <c r="BI221" s="41">
        <f>INDEX('2015'!$E$7:$HF$37,  MATCH(BB221, '2015'!$A$7:$A$37, 0), MATCH(BB186, '2015'!$E$4:$HF$4, 0) )</f>
        <v>212</v>
      </c>
      <c r="BJ221" s="41">
        <f>INDEX('2016'!$E$7:$HF$37,  MATCH(BB221, '2016'!$A$7:$A$37, 0), MATCH(BB186, '2016'!$E$4:$HF$4, 0) )</f>
        <v>157</v>
      </c>
      <c r="BK221" s="41">
        <f>INDEX('2017'!$E$7:$HF$37,  MATCH(BB221, '2017'!$A$7:$A$37, 0), MATCH(BB186, '2017'!$E$4:$HF$4, 0) )</f>
        <v>143</v>
      </c>
      <c r="BL221" s="41">
        <f>INDEX('2018'!$E$7:$HF$37,  MATCH(BB221, '2018'!$A$7:$A$37, 0), MATCH(BB186, '2018'!$E$4:$HF$4, 0) )</f>
        <v>172</v>
      </c>
      <c r="BM221" s="41">
        <f>INDEX('2019'!$E$7:$HF$37,  MATCH(BB221, '2019'!$A$7:$A$37, 0), MATCH(BB186, '2019'!$E$4:$HF$4, 0) )</f>
        <v>238</v>
      </c>
      <c r="BO221" s="9">
        <f t="shared" ref="BO221:BP221" si="3639">BO39</f>
        <v>45</v>
      </c>
      <c r="BP221" s="18" t="str">
        <f t="shared" si="3639"/>
        <v>Tooele</v>
      </c>
      <c r="BQ221" s="41">
        <f>INDEX('2010'!$E$7:$HF$37,  MATCH(BO221, '2010'!$A$7:$A$37, 0), MATCH(BO186, '2010'!$E$4:$HF$4, 0) )</f>
        <v>405</v>
      </c>
      <c r="BR221" s="41">
        <f>INDEX('2011'!$E$7:$HF$37,  MATCH(BO221, '2011'!$A$7:$A$37, 0), MATCH(BO186, '2011'!$E$4:$HF$4, 0) )</f>
        <v>447</v>
      </c>
      <c r="BS221" s="41">
        <f>INDEX('2012'!$E$7:$HF$37,  MATCH(BO221, '2012'!$A$7:$A$37, 0), MATCH(BO186, '2012'!$E$4:$HF$4, 0) )</f>
        <v>381</v>
      </c>
      <c r="BT221" s="41">
        <f>INDEX('2013'!$E$7:$HF$37,  MATCH(BO221, '2013'!$A$7:$A$37, 0), MATCH(BO186, '2013'!$E$4:$HF$4, 0) )</f>
        <v>426</v>
      </c>
      <c r="BU221" s="41">
        <f>INDEX('2014'!$E$7:$HF$37,  MATCH(BO221, '2014'!$A$7:$A$37, 0), MATCH(BO186, '2014'!$E$4:$HF$4, 0) )</f>
        <v>412</v>
      </c>
      <c r="BV221" s="41">
        <f>INDEX('2015'!$E$7:$HF$37,  MATCH(BO221, '2015'!$A$7:$A$37, 0), MATCH(BO186, '2015'!$E$4:$HF$4, 0) )</f>
        <v>434</v>
      </c>
      <c r="BW221" s="41">
        <f>INDEX('2016'!$E$7:$HF$37,  MATCH(BO221, '2016'!$A$7:$A$37, 0), MATCH(BO186, '2016'!$E$4:$HF$4, 0) )</f>
        <v>444</v>
      </c>
      <c r="BX221" s="41">
        <f>INDEX('2017'!$E$7:$HF$37,  MATCH(BO221, '2017'!$A$7:$A$37, 0), MATCH(BO186, '2017'!$E$4:$HF$4, 0) )</f>
        <v>449</v>
      </c>
      <c r="BY221" s="41">
        <f>INDEX('2018'!$E$7:$HF$37,  MATCH(BO221, '2018'!$A$7:$A$37, 0), MATCH(BO186, '2018'!$E$4:$HF$4, 0) )</f>
        <v>416</v>
      </c>
      <c r="BZ221" s="41">
        <f>INDEX('2019'!$E$7:$HF$37,  MATCH(BO221, '2019'!$A$7:$A$37, 0), MATCH(BO186, '2019'!$E$4:$HF$4, 0) )</f>
        <v>576</v>
      </c>
      <c r="CB221" s="9">
        <f t="shared" ref="CB221:CC221" si="3640">CB39</f>
        <v>45</v>
      </c>
      <c r="CC221" s="18" t="str">
        <f t="shared" si="3640"/>
        <v>Tooele</v>
      </c>
      <c r="CD221" s="41">
        <f>INDEX('2010'!$E$7:$HF$37,  MATCH(CB221, '2010'!$A$7:$A$37, 0), MATCH(CB186, '2010'!$E$4:$HF$4, 0) )</f>
        <v>313</v>
      </c>
      <c r="CE221" s="41">
        <f>INDEX('2011'!$E$7:$HF$37,  MATCH(CB221, '2011'!$A$7:$A$37, 0), MATCH(CB186, '2011'!$E$4:$HF$4, 0) )</f>
        <v>316</v>
      </c>
      <c r="CF221" s="41">
        <f>INDEX('2012'!$E$7:$HF$37,  MATCH(CB221, '2012'!$A$7:$A$37, 0), MATCH(CB186, '2012'!$E$4:$HF$4, 0) )</f>
        <v>332</v>
      </c>
      <c r="CG221" s="41">
        <f>INDEX('2013'!$E$7:$HF$37,  MATCH(CB221, '2013'!$A$7:$A$37, 0), MATCH(CB186, '2013'!$E$4:$HF$4, 0) )</f>
        <v>292</v>
      </c>
      <c r="CH221" s="41">
        <f>INDEX('2014'!$E$7:$HF$37,  MATCH(CB221, '2014'!$A$7:$A$37, 0), MATCH(CB186, '2014'!$E$4:$HF$4, 0) )</f>
        <v>295</v>
      </c>
      <c r="CI221" s="41">
        <f>INDEX('2015'!$E$7:$HF$37,  MATCH(CB221, '2015'!$A$7:$A$37, 0), MATCH(CB186, '2015'!$E$4:$HF$4, 0) )</f>
        <v>278</v>
      </c>
      <c r="CJ221" s="41">
        <f>INDEX('2016'!$E$7:$HF$37,  MATCH(CB221, '2016'!$A$7:$A$37, 0), MATCH(CB186, '2016'!$E$4:$HF$4, 0) )</f>
        <v>302</v>
      </c>
      <c r="CK221" s="41">
        <f>INDEX('2017'!$E$7:$HF$37,  MATCH(CB221, '2017'!$A$7:$A$37, 0), MATCH(CB186, '2017'!$E$4:$HF$4, 0) )</f>
        <v>322</v>
      </c>
      <c r="CL221" s="41">
        <f>INDEX('2018'!$E$7:$HF$37,  MATCH(CB221, '2018'!$A$7:$A$37, 0), MATCH(CB186, '2018'!$E$4:$HF$4, 0) )</f>
        <v>320</v>
      </c>
      <c r="CM221" s="41">
        <f>INDEX('2019'!$E$7:$HF$37,  MATCH(CB221, '2019'!$A$7:$A$37, 0), MATCH(CB186, '2019'!$E$4:$HF$4, 0) )</f>
        <v>335</v>
      </c>
      <c r="CO221" s="9">
        <f t="shared" ref="CO221:CP221" si="3641">CO39</f>
        <v>45</v>
      </c>
      <c r="CP221" s="18" t="str">
        <f t="shared" si="3641"/>
        <v>Tooele</v>
      </c>
      <c r="CQ221" s="41">
        <f>INDEX('2010'!$E$7:$HF$37,  MATCH(CO221, '2010'!$A$7:$A$37, 0), MATCH(CO186, '2010'!$E$4:$HF$4, 0) )</f>
        <v>152</v>
      </c>
      <c r="CR221" s="41">
        <f>INDEX('2011'!$E$7:$HF$37,  MATCH(CO221, '2011'!$A$7:$A$37, 0), MATCH(CO186, '2011'!$E$4:$HF$4, 0) )</f>
        <v>144</v>
      </c>
      <c r="CS221" s="41">
        <f>INDEX('2012'!$E$7:$HF$37,  MATCH(CO221, '2012'!$A$7:$A$37, 0), MATCH(CO186, '2012'!$E$4:$HF$4, 0) )</f>
        <v>149</v>
      </c>
      <c r="CT221" s="41">
        <f>INDEX('2013'!$E$7:$HF$37,  MATCH(CO221, '2013'!$A$7:$A$37, 0), MATCH(CO186, '2013'!$E$4:$HF$4, 0) )</f>
        <v>176</v>
      </c>
      <c r="CU221" s="41">
        <f>INDEX('2014'!$E$7:$HF$37,  MATCH(CO221, '2014'!$A$7:$A$37, 0), MATCH(CO186, '2014'!$E$4:$HF$4, 0) )</f>
        <v>214</v>
      </c>
      <c r="CV221" s="41">
        <f>INDEX('2015'!$E$7:$HF$37,  MATCH(CO221, '2015'!$A$7:$A$37, 0), MATCH(CO186, '2015'!$E$4:$HF$4, 0) )</f>
        <v>180</v>
      </c>
      <c r="CW221" s="41">
        <f>INDEX('2016'!$E$7:$HF$37,  MATCH(CO221, '2016'!$A$7:$A$37, 0), MATCH(CO186, '2016'!$E$4:$HF$4, 0) )</f>
        <v>189</v>
      </c>
      <c r="CX221" s="41">
        <f>INDEX('2017'!$E$7:$HF$37,  MATCH(CO221, '2017'!$A$7:$A$37, 0), MATCH(CO186, '2017'!$E$4:$HF$4, 0) )</f>
        <v>132</v>
      </c>
      <c r="CY221" s="41">
        <f>INDEX('2018'!$E$7:$HF$37,  MATCH(CO221, '2018'!$A$7:$A$37, 0), MATCH(CO186, '2018'!$E$4:$HF$4, 0) )</f>
        <v>135</v>
      </c>
      <c r="CZ221" s="41">
        <f>INDEX('2019'!$E$7:$HF$37,  MATCH(CO221, '2019'!$A$7:$A$37, 0), MATCH(CO186, '2019'!$E$4:$HF$4, 0) )</f>
        <v>168</v>
      </c>
      <c r="DB221" s="9">
        <f t="shared" ref="DB221:DC221" si="3642">DB39</f>
        <v>45</v>
      </c>
      <c r="DC221" s="18" t="str">
        <f t="shared" si="3642"/>
        <v>Tooele</v>
      </c>
      <c r="DD221" s="41">
        <f>INDEX('2010'!$E$7:$HF$37,  MATCH(DB221, '2010'!$A$7:$A$37, 0), MATCH(DB186, '2010'!$E$4:$HF$4, 0) )</f>
        <v>278</v>
      </c>
      <c r="DE221" s="41">
        <f>INDEX('2011'!$E$7:$HF$37,  MATCH(DB221, '2011'!$A$7:$A$37, 0), MATCH(DB186, '2011'!$E$4:$HF$4, 0) )</f>
        <v>311</v>
      </c>
      <c r="DF221" s="41">
        <f>INDEX('2012'!$E$7:$HF$37,  MATCH(DB221, '2012'!$A$7:$A$37, 0), MATCH(DB186, '2012'!$E$4:$HF$4, 0) )</f>
        <v>278</v>
      </c>
      <c r="DG221" s="41">
        <f>INDEX('2013'!$E$7:$HF$37,  MATCH(DB221, '2013'!$A$7:$A$37, 0), MATCH(DB186, '2013'!$E$4:$HF$4, 0) )</f>
        <v>260</v>
      </c>
      <c r="DH221" s="41">
        <f>INDEX('2014'!$E$7:$HF$37,  MATCH(DB221, '2014'!$A$7:$A$37, 0), MATCH(DB186, '2014'!$E$4:$HF$4, 0) )</f>
        <v>281</v>
      </c>
      <c r="DI221" s="41">
        <f>INDEX('2015'!$E$7:$HF$37,  MATCH(DB221, '2015'!$A$7:$A$37, 0), MATCH(DB186, '2015'!$E$4:$HF$4, 0) )</f>
        <v>234</v>
      </c>
      <c r="DJ221" s="41">
        <f>INDEX('2016'!$E$7:$HF$37,  MATCH(DB221, '2016'!$A$7:$A$37, 0), MATCH(DB186, '2016'!$E$4:$HF$4, 0) )</f>
        <v>270</v>
      </c>
      <c r="DK221" s="41">
        <f>INDEX('2017'!$E$7:$HF$37,  MATCH(DB221, '2017'!$A$7:$A$37, 0), MATCH(DB186, '2017'!$E$4:$HF$4, 0) )</f>
        <v>278</v>
      </c>
      <c r="DL221" s="41">
        <f>INDEX('2018'!$E$7:$HF$37,  MATCH(DB221, '2018'!$A$7:$A$37, 0), MATCH(DB186, '2018'!$E$4:$HF$4, 0) )</f>
        <v>279</v>
      </c>
      <c r="DM221" s="41">
        <f>INDEX('2019'!$E$7:$HF$37,  MATCH(DB221, '2019'!$A$7:$A$37, 0), MATCH(DB186, '2019'!$E$4:$HF$4, 0) )</f>
        <v>286</v>
      </c>
      <c r="DO221" s="9">
        <f t="shared" ref="DO221:DP221" si="3643">DO39</f>
        <v>45</v>
      </c>
      <c r="DP221" s="18" t="str">
        <f t="shared" si="3643"/>
        <v>Tooele</v>
      </c>
      <c r="DQ221" s="41">
        <f>INDEX('2010'!$E$7:$HF$37,  MATCH(DO221, '2010'!$A$7:$A$37, 0), MATCH(DO186, '2010'!$E$4:$HF$4, 0) )</f>
        <v>317</v>
      </c>
      <c r="DR221" s="41">
        <f>INDEX('2011'!$E$7:$HF$37,  MATCH(DO221, '2011'!$A$7:$A$37, 0), MATCH(DO186, '2011'!$E$4:$HF$4, 0) )</f>
        <v>419</v>
      </c>
      <c r="DS221" s="41">
        <f>INDEX('2012'!$E$7:$HF$37,  MATCH(DO221, '2012'!$A$7:$A$37, 0), MATCH(DO186, '2012'!$E$4:$HF$4, 0) )</f>
        <v>434</v>
      </c>
      <c r="DT221" s="41">
        <f>INDEX('2013'!$E$7:$HF$37,  MATCH(DO221, '2013'!$A$7:$A$37, 0), MATCH(DO186, '2013'!$E$4:$HF$4, 0) )</f>
        <v>351</v>
      </c>
      <c r="DU221" s="41">
        <f>INDEX('2014'!$E$7:$HF$37,  MATCH(DO221, '2014'!$A$7:$A$37, 0), MATCH(DO186, '2014'!$E$4:$HF$4, 0) )</f>
        <v>380</v>
      </c>
      <c r="DV221" s="41">
        <f>INDEX('2015'!$E$7:$HF$37,  MATCH(DO221, '2015'!$A$7:$A$37, 0), MATCH(DO186, '2015'!$E$4:$HF$4, 0) )</f>
        <v>363</v>
      </c>
      <c r="DW221" s="41">
        <f>INDEX('2016'!$E$7:$HF$37,  MATCH(DO221, '2016'!$A$7:$A$37, 0), MATCH(DO186, '2016'!$E$4:$HF$4, 0) )</f>
        <v>356</v>
      </c>
      <c r="DX221" s="41">
        <f>INDEX('2017'!$E$7:$HF$37,  MATCH(DO221, '2017'!$A$7:$A$37, 0), MATCH(DO186, '2017'!$E$4:$HF$4, 0) )</f>
        <v>318</v>
      </c>
      <c r="DY221" s="41">
        <f>INDEX('2018'!$E$7:$HF$37,  MATCH(DO221, '2018'!$A$7:$A$37, 0), MATCH(DO186, '2018'!$E$4:$HF$4, 0) )</f>
        <v>380</v>
      </c>
      <c r="DZ221" s="41">
        <f>INDEX('2019'!$E$7:$HF$37,  MATCH(DO221, '2019'!$A$7:$A$37, 0), MATCH(DO186, '2019'!$E$4:$HF$4, 0) )</f>
        <v>340</v>
      </c>
      <c r="EB221" s="9">
        <f t="shared" ref="EB221:EC221" si="3644">EB39</f>
        <v>45</v>
      </c>
      <c r="EC221" s="18" t="str">
        <f t="shared" si="3644"/>
        <v>Tooele</v>
      </c>
      <c r="ED221" s="41">
        <f>INDEX('2010'!$E$7:$HF$37,  MATCH(EB221, '2010'!$A$7:$A$37, 0), MATCH(EB186, '2010'!$E$4:$HF$4, 0) )</f>
        <v>368</v>
      </c>
      <c r="EE221" s="41">
        <f>INDEX('2011'!$E$7:$HF$37,  MATCH(EB221, '2011'!$A$7:$A$37, 0), MATCH(EB186, '2011'!$E$4:$HF$4, 0) )</f>
        <v>415</v>
      </c>
      <c r="EF221" s="41">
        <f>INDEX('2012'!$E$7:$HF$37,  MATCH(EB221, '2012'!$A$7:$A$37, 0), MATCH(EB186, '2012'!$E$4:$HF$4, 0) )</f>
        <v>444</v>
      </c>
      <c r="EG221" s="41">
        <f>INDEX('2013'!$E$7:$HF$37,  MATCH(EB221, '2013'!$A$7:$A$37, 0), MATCH(EB186, '2013'!$E$4:$HF$4, 0) )</f>
        <v>446</v>
      </c>
      <c r="EH221" s="41">
        <f>INDEX('2014'!$E$7:$HF$37,  MATCH(EB221, '2014'!$A$7:$A$37, 0), MATCH(EB186, '2014'!$E$4:$HF$4, 0) )</f>
        <v>478</v>
      </c>
      <c r="EI221" s="41">
        <f>INDEX('2015'!$E$7:$HF$37,  MATCH(EB221, '2015'!$A$7:$A$37, 0), MATCH(EB186, '2015'!$E$4:$HF$4, 0) )</f>
        <v>486</v>
      </c>
      <c r="EJ221" s="41">
        <f>INDEX('2016'!$E$7:$HF$37,  MATCH(EB221, '2016'!$A$7:$A$37, 0), MATCH(EB186, '2016'!$E$4:$HF$4, 0) )</f>
        <v>502</v>
      </c>
      <c r="EK221" s="41">
        <f>INDEX('2017'!$E$7:$HF$37,  MATCH(EB221, '2017'!$A$7:$A$37, 0), MATCH(EB186, '2017'!$E$4:$HF$4, 0) )</f>
        <v>526</v>
      </c>
      <c r="EL221" s="41">
        <f>INDEX('2018'!$E$7:$HF$37,  MATCH(EB221, '2018'!$A$7:$A$37, 0), MATCH(EB186, '2018'!$E$4:$HF$4, 0) )</f>
        <v>406</v>
      </c>
      <c r="EM221" s="41">
        <f>INDEX('2019'!$E$7:$HF$37,  MATCH(EB221, '2019'!$A$7:$A$37, 0), MATCH(EB186, '2019'!$E$4:$HF$4, 0) )</f>
        <v>566</v>
      </c>
      <c r="EO221" s="9">
        <f t="shared" ref="EO221:EP221" si="3645">EO39</f>
        <v>45</v>
      </c>
      <c r="EP221" s="18" t="str">
        <f t="shared" si="3645"/>
        <v>Tooele</v>
      </c>
      <c r="EQ221" s="41">
        <f>INDEX('2010'!$E$7:$HF$37,  MATCH(EO221, '2010'!$A$7:$A$37, 0), MATCH(EO186, '2010'!$E$4:$HF$4, 0) )</f>
        <v>281</v>
      </c>
      <c r="ER221" s="41">
        <f>INDEX('2011'!$E$7:$HF$37,  MATCH(EO221, '2011'!$A$7:$A$37, 0), MATCH(EO186, '2011'!$E$4:$HF$4, 0) )</f>
        <v>290</v>
      </c>
      <c r="ES221" s="41">
        <f>INDEX('2012'!$E$7:$HF$37,  MATCH(EO221, '2012'!$A$7:$A$37, 0), MATCH(EO186, '2012'!$E$4:$HF$4, 0) )</f>
        <v>342</v>
      </c>
      <c r="ET221" s="41">
        <f>INDEX('2013'!$E$7:$HF$37,  MATCH(EO221, '2013'!$A$7:$A$37, 0), MATCH(EO186, '2013'!$E$4:$HF$4, 0) )</f>
        <v>298</v>
      </c>
      <c r="EU221" s="41">
        <f>INDEX('2014'!$E$7:$HF$37,  MATCH(EO221, '2014'!$A$7:$A$37, 0), MATCH(EO186, '2014'!$E$4:$HF$4, 0) )</f>
        <v>316</v>
      </c>
      <c r="EV221" s="41">
        <f>INDEX('2015'!$E$7:$HF$37,  MATCH(EO221, '2015'!$A$7:$A$37, 0), MATCH(EO186, '2015'!$E$4:$HF$4, 0) )</f>
        <v>382</v>
      </c>
      <c r="EW221" s="41">
        <f>INDEX('2016'!$E$7:$HF$37,  MATCH(EO221, '2016'!$A$7:$A$37, 0), MATCH(EO186, '2016'!$E$4:$HF$4, 0) )</f>
        <v>296</v>
      </c>
      <c r="EX221" s="41">
        <f>INDEX('2017'!$E$7:$HF$37,  MATCH(EO221, '2017'!$A$7:$A$37, 0), MATCH(EO186, '2017'!$E$4:$HF$4, 0) )</f>
        <v>360</v>
      </c>
      <c r="EY221" s="41">
        <f>INDEX('2018'!$E$7:$HF$37,  MATCH(EO221, '2018'!$A$7:$A$37, 0), MATCH(EO186, '2018'!$E$4:$HF$4, 0) )</f>
        <v>332</v>
      </c>
      <c r="EZ221" s="41">
        <f>INDEX('2019'!$E$7:$HF$37,  MATCH(EO221, '2019'!$A$7:$A$37, 0), MATCH(EO186, '2019'!$E$4:$HF$4, 0) )</f>
        <v>366</v>
      </c>
      <c r="FB221" s="9">
        <f t="shared" ref="FB221:FC221" si="3646">FB39</f>
        <v>45</v>
      </c>
      <c r="FC221" s="18" t="str">
        <f t="shared" si="3646"/>
        <v>Tooele</v>
      </c>
      <c r="FD221" s="41">
        <f>INDEX('2010'!$E$7:$HF$37,  MATCH(FB221, '2010'!$A$7:$A$37, 0), MATCH(FB186, '2010'!$E$4:$HF$4, 0) )</f>
        <v>273</v>
      </c>
      <c r="FE221" s="41">
        <f>INDEX('2011'!$E$7:$HF$37,  MATCH(FB221, '2011'!$A$7:$A$37, 0), MATCH(FB186, '2011'!$E$4:$HF$4, 0) )</f>
        <v>257</v>
      </c>
      <c r="FF221" s="41">
        <f>INDEX('2012'!$E$7:$HF$37,  MATCH(FB221, '2012'!$A$7:$A$37, 0), MATCH(FB186, '2012'!$E$4:$HF$4, 0) )</f>
        <v>257</v>
      </c>
      <c r="FG221" s="41">
        <f>INDEX('2013'!$E$7:$HF$37,  MATCH(FB221, '2013'!$A$7:$A$37, 0), MATCH(FB186, '2013'!$E$4:$HF$4, 0) )</f>
        <v>278</v>
      </c>
      <c r="FH221" s="41">
        <f>INDEX('2014'!$E$7:$HF$37,  MATCH(FB221, '2014'!$A$7:$A$37, 0), MATCH(FB186, '2014'!$E$4:$HF$4, 0) )</f>
        <v>315</v>
      </c>
      <c r="FI221" s="41">
        <f>INDEX('2015'!$E$7:$HF$37,  MATCH(FB221, '2015'!$A$7:$A$37, 0), MATCH(FB186, '2015'!$E$4:$HF$4, 0) )</f>
        <v>299</v>
      </c>
      <c r="FJ221" s="41">
        <f>INDEX('2016'!$E$7:$HF$37,  MATCH(FB221, '2016'!$A$7:$A$37, 0), MATCH(FB186, '2016'!$E$4:$HF$4, 0) )</f>
        <v>294</v>
      </c>
      <c r="FK221" s="41">
        <f>INDEX('2017'!$E$7:$HF$37,  MATCH(FB221, '2017'!$A$7:$A$37, 0), MATCH(FB186, '2017'!$E$4:$HF$4, 0) )</f>
        <v>270</v>
      </c>
      <c r="FL221" s="41">
        <f>INDEX('2018'!$E$7:$HF$37,  MATCH(FB221, '2018'!$A$7:$A$37, 0), MATCH(FB186, '2018'!$E$4:$HF$4, 0) )</f>
        <v>243</v>
      </c>
      <c r="FM221" s="41">
        <f>INDEX('2019'!$E$7:$HF$37,  MATCH(FB221, '2019'!$A$7:$A$37, 0), MATCH(FB186, '2019'!$E$4:$HF$4, 0) )</f>
        <v>253</v>
      </c>
      <c r="FO221" s="9">
        <f t="shared" ref="FO221:FP221" si="3647">FO39</f>
        <v>45</v>
      </c>
      <c r="FP221" s="18" t="str">
        <f t="shared" si="3647"/>
        <v>Tooele</v>
      </c>
      <c r="FQ221" s="41">
        <f>INDEX('2010'!$E$7:$HF$37,  MATCH(FO221, '2010'!$A$7:$A$37, 0), MATCH(FO186, '2010'!$E$4:$HF$4, 0) )</f>
        <v>335</v>
      </c>
      <c r="FR221" s="41">
        <f>INDEX('2011'!$E$7:$HF$37,  MATCH(FO221, '2011'!$A$7:$A$37, 0), MATCH(FO186, '2011'!$E$4:$HF$4, 0) )</f>
        <v>309</v>
      </c>
      <c r="FS221" s="41">
        <f>INDEX('2012'!$E$7:$HF$37,  MATCH(FO221, '2012'!$A$7:$A$37, 0), MATCH(FO186, '2012'!$E$4:$HF$4, 0) )</f>
        <v>346</v>
      </c>
      <c r="FT221" s="41">
        <f>INDEX('2013'!$E$7:$HF$37,  MATCH(FO221, '2013'!$A$7:$A$37, 0), MATCH(FO186, '2013'!$E$4:$HF$4, 0) )</f>
        <v>371</v>
      </c>
      <c r="FU221" s="41">
        <f>INDEX('2014'!$E$7:$HF$37,  MATCH(FO221, '2014'!$A$7:$A$37, 0), MATCH(FO186, '2014'!$E$4:$HF$4, 0) )</f>
        <v>357</v>
      </c>
      <c r="FV221" s="41">
        <f>INDEX('2015'!$E$7:$HF$37,  MATCH(FO221, '2015'!$A$7:$A$37, 0), MATCH(FO186, '2015'!$E$4:$HF$4, 0) )</f>
        <v>354</v>
      </c>
      <c r="FW221" s="41">
        <f>INDEX('2016'!$E$7:$HF$37,  MATCH(FO221, '2016'!$A$7:$A$37, 0), MATCH(FO186, '2016'!$E$4:$HF$4, 0) )</f>
        <v>307</v>
      </c>
      <c r="FX221" s="41">
        <f>INDEX('2017'!$E$7:$HF$37,  MATCH(FO221, '2017'!$A$7:$A$37, 0), MATCH(FO186, '2017'!$E$4:$HF$4, 0) )</f>
        <v>290</v>
      </c>
      <c r="FY221" s="41">
        <f>INDEX('2018'!$E$7:$HF$37,  MATCH(FO221, '2018'!$A$7:$A$37, 0), MATCH(FO186, '2018'!$E$4:$HF$4, 0) )</f>
        <v>408</v>
      </c>
      <c r="FZ221" s="41">
        <f>INDEX('2019'!$E$7:$HF$37,  MATCH(FO221, '2019'!$A$7:$A$37, 0), MATCH(FO186, '2019'!$E$4:$HF$4, 0) )</f>
        <v>394</v>
      </c>
      <c r="GB221" s="9">
        <f t="shared" ref="GB221:GC221" si="3648">GB39</f>
        <v>45</v>
      </c>
      <c r="GC221" s="18" t="str">
        <f t="shared" si="3648"/>
        <v>Tooele</v>
      </c>
      <c r="GD221" s="41">
        <f>INDEX('2010'!$E$7:$HF$37,  MATCH(GB221, '2010'!$A$7:$A$37, 0), MATCH(GB186, '2010'!$E$4:$HF$4, 0) )</f>
        <v>174</v>
      </c>
      <c r="GE221" s="41">
        <f>INDEX('2011'!$E$7:$HF$37,  MATCH(GB221, '2011'!$A$7:$A$37, 0), MATCH(GB186, '2011'!$E$4:$HF$4, 0) )</f>
        <v>206</v>
      </c>
      <c r="GF221" s="41">
        <f>INDEX('2012'!$E$7:$HF$37,  MATCH(GB221, '2012'!$A$7:$A$37, 0), MATCH(GB186, '2012'!$E$4:$HF$4, 0) )</f>
        <v>178</v>
      </c>
      <c r="GG221" s="41">
        <f>INDEX('2013'!$E$7:$HF$37,  MATCH(GB221, '2013'!$A$7:$A$37, 0), MATCH(GB186, '2013'!$E$4:$HF$4, 0) )</f>
        <v>119</v>
      </c>
      <c r="GH221" s="41">
        <f>INDEX('2014'!$E$7:$HF$37,  MATCH(GB221, '2014'!$A$7:$A$37, 0), MATCH(GB186, '2014'!$E$4:$HF$4, 0) )</f>
        <v>126</v>
      </c>
      <c r="GI221" s="41">
        <f>INDEX('2015'!$E$7:$HF$37,  MATCH(GB221, '2015'!$A$7:$A$37, 0), MATCH(GB186, '2015'!$E$4:$HF$4, 0) )</f>
        <v>84</v>
      </c>
      <c r="GJ221" s="41">
        <f>INDEX('2016'!$E$7:$HF$37,  MATCH(GB221, '2016'!$A$7:$A$37, 0), MATCH(GB186, '2016'!$E$4:$HF$4, 0) )</f>
        <v>50</v>
      </c>
      <c r="GK221" s="41">
        <f>INDEX('2017'!$E$7:$HF$37,  MATCH(GB221, '2017'!$A$7:$A$37, 0), MATCH(GB186, '2017'!$E$4:$HF$4, 0) )</f>
        <v>52</v>
      </c>
      <c r="GL221" s="41">
        <f>INDEX('2018'!$E$7:$HF$37,  MATCH(GB221, '2018'!$A$7:$A$37, 0), MATCH(GB186, '2018'!$E$4:$HF$4, 0) )</f>
        <v>47</v>
      </c>
      <c r="GM221" s="41">
        <f>INDEX('2019'!$E$7:$HF$37,  MATCH(GB221, '2019'!$A$7:$A$37, 0), MATCH(GB186, '2019'!$E$4:$HF$4, 0) )</f>
        <v>59</v>
      </c>
    </row>
    <row r="222" spans="2:195" x14ac:dyDescent="0.25">
      <c r="B222" s="9">
        <f t="shared" ref="B222:C222" si="3649">B40</f>
        <v>47</v>
      </c>
      <c r="C222" s="18" t="str">
        <f t="shared" si="3649"/>
        <v>Uintah</v>
      </c>
      <c r="D222" s="41">
        <f>INDEX('2010'!$E$7:$HF$37,  MATCH(B222, '2010'!$A$7:$A$37, 0), MATCH(B186, '2010'!$E$4:$HF$4, 0) )</f>
        <v>442</v>
      </c>
      <c r="E222" s="41">
        <f>INDEX('2011'!$E$7:$HF$37,  MATCH(B222, '2011'!$A$7:$A$37, 0), MATCH(B186, '2011'!$E$4:$HF$4, 0) )</f>
        <v>494</v>
      </c>
      <c r="F222" s="41">
        <f>INDEX('2012'!$E$7:$HF$37,  MATCH(B222, '2012'!$A$7:$A$37, 0), MATCH(B186, '2012'!$E$4:$HF$4, 0) )</f>
        <v>508</v>
      </c>
      <c r="G222" s="41">
        <f>INDEX('2013'!$E$7:$HF$37,  MATCH(B222, '2013'!$A$7:$A$37, 0), MATCH(B186, '2013'!$E$4:$HF$4, 0) )</f>
        <v>482</v>
      </c>
      <c r="H222" s="41">
        <f>INDEX('2014'!$E$7:$HF$37,  MATCH(B222, '2014'!$A$7:$A$37, 0), MATCH(B186, '2014'!$E$4:$HF$4, 0) )</f>
        <v>469</v>
      </c>
      <c r="I222" s="41">
        <f>INDEX('2015'!$E$7:$HF$37,  MATCH(B222, '2015'!$A$7:$A$37, 0), MATCH(B186, '2015'!$E$4:$HF$4, 0) )</f>
        <v>549</v>
      </c>
      <c r="J222" s="41">
        <f>INDEX('2016'!$E$7:$HF$37,  MATCH(B222, '2016'!$A$7:$A$37, 0), MATCH(B186, '2016'!$E$4:$HF$4, 0) )</f>
        <v>595</v>
      </c>
      <c r="K222" s="41">
        <f>INDEX('2017'!$E$7:$HF$37,  MATCH(B222, '2017'!$A$7:$A$37, 0), MATCH(B186, '2017'!$E$4:$HF$4, 0) )</f>
        <v>564</v>
      </c>
      <c r="L222" s="41">
        <f>INDEX('2018'!$E$7:$HF$37,  MATCH(B222, '2018'!$A$7:$A$37, 0), MATCH(B186, '2018'!$E$4:$HF$4, 0) )</f>
        <v>597</v>
      </c>
      <c r="M222" s="41">
        <f>INDEX('2019'!$E$7:$HF$37,  MATCH(B222, '2019'!$A$7:$A$37, 0), MATCH(B186, '2019'!$E$4:$HF$4, 0) )</f>
        <v>567</v>
      </c>
      <c r="O222" s="9">
        <f t="shared" ref="O222:P222" si="3650">O40</f>
        <v>47</v>
      </c>
      <c r="P222" s="18" t="str">
        <f t="shared" si="3650"/>
        <v>Uintah</v>
      </c>
      <c r="Q222" s="41">
        <f>INDEX('2010'!$E$7:$HF$37,  MATCH(O222, '2010'!$A$7:$A$37, 0), MATCH(O186, '2010'!$E$4:$HF$4, 0) )</f>
        <v>451</v>
      </c>
      <c r="R222" s="41">
        <f>INDEX('2011'!$E$7:$HF$37,  MATCH(O222, '2011'!$A$7:$A$37, 0), MATCH(O186, '2011'!$E$4:$HF$4, 0) )</f>
        <v>431</v>
      </c>
      <c r="S222" s="41">
        <f>INDEX('2012'!$E$7:$HF$37,  MATCH(O222, '2012'!$A$7:$A$37, 0), MATCH(O186, '2012'!$E$4:$HF$4, 0) )</f>
        <v>314</v>
      </c>
      <c r="T222" s="41">
        <f>INDEX('2013'!$E$7:$HF$37,  MATCH(O222, '2013'!$A$7:$A$37, 0), MATCH(O186, '2013'!$E$4:$HF$4, 0) )</f>
        <v>361</v>
      </c>
      <c r="U222" s="41">
        <f>INDEX('2014'!$E$7:$HF$37,  MATCH(O222, '2014'!$A$7:$A$37, 0), MATCH(O186, '2014'!$E$4:$HF$4, 0) )</f>
        <v>309</v>
      </c>
      <c r="V222" s="41">
        <f>INDEX('2015'!$E$7:$HF$37,  MATCH(O222, '2015'!$A$7:$A$37, 0), MATCH(O186, '2015'!$E$4:$HF$4, 0) )</f>
        <v>388</v>
      </c>
      <c r="W222" s="41">
        <f>INDEX('2016'!$E$7:$HF$37,  MATCH(O222, '2016'!$A$7:$A$37, 0), MATCH(O186, '2016'!$E$4:$HF$4, 0) )</f>
        <v>425</v>
      </c>
      <c r="X222" s="41">
        <f>INDEX('2017'!$E$7:$HF$37,  MATCH(O222, '2017'!$A$7:$A$37, 0), MATCH(O186, '2017'!$E$4:$HF$4, 0) )</f>
        <v>374</v>
      </c>
      <c r="Y222" s="41">
        <f>INDEX('2018'!$E$7:$HF$37,  MATCH(O222, '2018'!$A$7:$A$37, 0), MATCH(O186, '2018'!$E$4:$HF$4, 0) )</f>
        <v>400</v>
      </c>
      <c r="Z222" s="41">
        <f>INDEX('2019'!$E$7:$HF$37,  MATCH(O222, '2019'!$A$7:$A$37, 0), MATCH(O186, '2019'!$E$4:$HF$4, 0) )</f>
        <v>398</v>
      </c>
      <c r="AB222" s="9">
        <f t="shared" ref="AB222:AC222" si="3651">AB40</f>
        <v>47</v>
      </c>
      <c r="AC222" s="18" t="str">
        <f t="shared" si="3651"/>
        <v>Uintah</v>
      </c>
      <c r="AD222" s="41">
        <f>INDEX('2010'!$E$7:$HF$37,  MATCH(AB222, '2010'!$A$7:$A$37, 0), MATCH(AB186, '2010'!$E$4:$HF$4, 0) )</f>
        <v>218</v>
      </c>
      <c r="AE222" s="41">
        <f>INDEX('2011'!$E$7:$HF$37,  MATCH(AB222, '2011'!$A$7:$A$37, 0), MATCH(AB186, '2011'!$E$4:$HF$4, 0) )</f>
        <v>227</v>
      </c>
      <c r="AF222" s="41">
        <f>INDEX('2012'!$E$7:$HF$37,  MATCH(AB222, '2012'!$A$7:$A$37, 0), MATCH(AB186, '2012'!$E$4:$HF$4, 0) )</f>
        <v>225</v>
      </c>
      <c r="AG222" s="41">
        <f>INDEX('2013'!$E$7:$HF$37,  MATCH(AB222, '2013'!$A$7:$A$37, 0), MATCH(AB186, '2013'!$E$4:$HF$4, 0) )</f>
        <v>234</v>
      </c>
      <c r="AH222" s="41">
        <f>INDEX('2014'!$E$7:$HF$37,  MATCH(AB222, '2014'!$A$7:$A$37, 0), MATCH(AB186, '2014'!$E$4:$HF$4, 0) )</f>
        <v>187</v>
      </c>
      <c r="AI222" s="41">
        <f>INDEX('2015'!$E$7:$HF$37,  MATCH(AB222, '2015'!$A$7:$A$37, 0), MATCH(AB186, '2015'!$E$4:$HF$4, 0) )</f>
        <v>214</v>
      </c>
      <c r="AJ222" s="41">
        <f>INDEX('2016'!$E$7:$HF$37,  MATCH(AB222, '2016'!$A$7:$A$37, 0), MATCH(AB186, '2016'!$E$4:$HF$4, 0) )</f>
        <v>219</v>
      </c>
      <c r="AK222" s="41">
        <f>INDEX('2017'!$E$7:$HF$37,  MATCH(AB222, '2017'!$A$7:$A$37, 0), MATCH(AB186, '2017'!$E$4:$HF$4, 0) )</f>
        <v>198</v>
      </c>
      <c r="AL222" s="41">
        <f>INDEX('2018'!$E$7:$HF$37,  MATCH(AB222, '2018'!$A$7:$A$37, 0), MATCH(AB186, '2018'!$E$4:$HF$4, 0) )</f>
        <v>231</v>
      </c>
      <c r="AM222" s="41">
        <f>INDEX('2019'!$E$7:$HF$37,  MATCH(AB222, '2019'!$A$7:$A$37, 0), MATCH(AB186, '2019'!$E$4:$HF$4, 0) )</f>
        <v>238</v>
      </c>
      <c r="AO222" s="9">
        <f t="shared" ref="AO222:AP222" si="3652">AO40</f>
        <v>47</v>
      </c>
      <c r="AP222" s="18" t="str">
        <f t="shared" si="3652"/>
        <v>Uintah</v>
      </c>
      <c r="AQ222" s="41">
        <f>INDEX('2010'!$E$7:$HF$37,  MATCH(AO222, '2010'!$A$7:$A$37, 0), MATCH(AO186, '2010'!$E$4:$HF$4, 0) )</f>
        <v>120</v>
      </c>
      <c r="AR222" s="41">
        <f>INDEX('2011'!$E$7:$HF$37,  MATCH(AO222, '2011'!$A$7:$A$37, 0), MATCH(AO186, '2011'!$E$4:$HF$4, 0) )</f>
        <v>123</v>
      </c>
      <c r="AS222" s="41">
        <f>INDEX('2012'!$E$7:$HF$37,  MATCH(AO222, '2012'!$A$7:$A$37, 0), MATCH(AO186, '2012'!$E$4:$HF$4, 0) )</f>
        <v>138</v>
      </c>
      <c r="AT222" s="41">
        <f>INDEX('2013'!$E$7:$HF$37,  MATCH(AO222, '2013'!$A$7:$A$37, 0), MATCH(AO186, '2013'!$E$4:$HF$4, 0) )</f>
        <v>128</v>
      </c>
      <c r="AU222" s="41">
        <f>INDEX('2014'!$E$7:$HF$37,  MATCH(AO222, '2014'!$A$7:$A$37, 0), MATCH(AO186, '2014'!$E$4:$HF$4, 0) )</f>
        <v>127</v>
      </c>
      <c r="AV222" s="41">
        <f>INDEX('2015'!$E$7:$HF$37,  MATCH(AO222, '2015'!$A$7:$A$37, 0), MATCH(AO186, '2015'!$E$4:$HF$4, 0) )</f>
        <v>127</v>
      </c>
      <c r="AW222" s="41">
        <f>INDEX('2016'!$E$7:$HF$37,  MATCH(AO222, '2016'!$A$7:$A$37, 0), MATCH(AO186, '2016'!$E$4:$HF$4, 0) )</f>
        <v>100</v>
      </c>
      <c r="AX222" s="41">
        <f>INDEX('2017'!$E$7:$HF$37,  MATCH(AO222, '2017'!$A$7:$A$37, 0), MATCH(AO186, '2017'!$E$4:$HF$4, 0) )</f>
        <v>112</v>
      </c>
      <c r="AY222" s="41">
        <f>INDEX('2018'!$E$7:$HF$37,  MATCH(AO222, '2018'!$A$7:$A$37, 0), MATCH(AO186, '2018'!$E$4:$HF$4, 0) )</f>
        <v>114</v>
      </c>
      <c r="AZ222" s="41">
        <f>INDEX('2019'!$E$7:$HF$37,  MATCH(AO222, '2019'!$A$7:$A$37, 0), MATCH(AO186, '2019'!$E$4:$HF$4, 0) )</f>
        <v>148</v>
      </c>
      <c r="BB222" s="9">
        <f t="shared" ref="BB222:BC222" si="3653">BB40</f>
        <v>47</v>
      </c>
      <c r="BC222" s="18" t="str">
        <f t="shared" si="3653"/>
        <v>Uintah</v>
      </c>
      <c r="BD222" s="41">
        <f>INDEX('2010'!$E$7:$HF$37,  MATCH(BB222, '2010'!$A$7:$A$37, 0), MATCH(BB186, '2010'!$E$4:$HF$4, 0) )</f>
        <v>90</v>
      </c>
      <c r="BE222" s="41">
        <f>INDEX('2011'!$E$7:$HF$37,  MATCH(BB222, '2011'!$A$7:$A$37, 0), MATCH(BB186, '2011'!$E$4:$HF$4, 0) )</f>
        <v>94</v>
      </c>
      <c r="BF222" s="41">
        <f>INDEX('2012'!$E$7:$HF$37,  MATCH(BB222, '2012'!$A$7:$A$37, 0), MATCH(BB186, '2012'!$E$4:$HF$4, 0) )</f>
        <v>78</v>
      </c>
      <c r="BG222" s="41">
        <f>INDEX('2013'!$E$7:$HF$37,  MATCH(BB222, '2013'!$A$7:$A$37, 0), MATCH(BB186, '2013'!$E$4:$HF$4, 0) )</f>
        <v>118</v>
      </c>
      <c r="BH222" s="41">
        <f>INDEX('2014'!$E$7:$HF$37,  MATCH(BB222, '2014'!$A$7:$A$37, 0), MATCH(BB186, '2014'!$E$4:$HF$4, 0) )</f>
        <v>156</v>
      </c>
      <c r="BI222" s="41">
        <f>INDEX('2015'!$E$7:$HF$37,  MATCH(BB222, '2015'!$A$7:$A$37, 0), MATCH(BB186, '2015'!$E$4:$HF$4, 0) )</f>
        <v>183</v>
      </c>
      <c r="BJ222" s="41">
        <f>INDEX('2016'!$E$7:$HF$37,  MATCH(BB222, '2016'!$A$7:$A$37, 0), MATCH(BB186, '2016'!$E$4:$HF$4, 0) )</f>
        <v>190</v>
      </c>
      <c r="BK222" s="41">
        <f>INDEX('2017'!$E$7:$HF$37,  MATCH(BB222, '2017'!$A$7:$A$37, 0), MATCH(BB186, '2017'!$E$4:$HF$4, 0) )</f>
        <v>193</v>
      </c>
      <c r="BL222" s="41">
        <f>INDEX('2018'!$E$7:$HF$37,  MATCH(BB222, '2018'!$A$7:$A$37, 0), MATCH(BB186, '2018'!$E$4:$HF$4, 0) )</f>
        <v>158</v>
      </c>
      <c r="BM222" s="41">
        <f>INDEX('2019'!$E$7:$HF$37,  MATCH(BB222, '2019'!$A$7:$A$37, 0), MATCH(BB186, '2019'!$E$4:$HF$4, 0) )</f>
        <v>169</v>
      </c>
      <c r="BO222" s="9">
        <f t="shared" ref="BO222:BP222" si="3654">BO40</f>
        <v>47</v>
      </c>
      <c r="BP222" s="18" t="str">
        <f t="shared" si="3654"/>
        <v>Uintah</v>
      </c>
      <c r="BQ222" s="41">
        <f>INDEX('2010'!$E$7:$HF$37,  MATCH(BO222, '2010'!$A$7:$A$37, 0), MATCH(BO186, '2010'!$E$4:$HF$4, 0) )</f>
        <v>243</v>
      </c>
      <c r="BR222" s="41">
        <f>INDEX('2011'!$E$7:$HF$37,  MATCH(BO222, '2011'!$A$7:$A$37, 0), MATCH(BO186, '2011'!$E$4:$HF$4, 0) )</f>
        <v>252</v>
      </c>
      <c r="BS222" s="41">
        <f>INDEX('2012'!$E$7:$HF$37,  MATCH(BO222, '2012'!$A$7:$A$37, 0), MATCH(BO186, '2012'!$E$4:$HF$4, 0) )</f>
        <v>293</v>
      </c>
      <c r="BT222" s="41">
        <f>INDEX('2013'!$E$7:$HF$37,  MATCH(BO222, '2013'!$A$7:$A$37, 0), MATCH(BO186, '2013'!$E$4:$HF$4, 0) )</f>
        <v>308</v>
      </c>
      <c r="BU222" s="41">
        <f>INDEX('2014'!$E$7:$HF$37,  MATCH(BO222, '2014'!$A$7:$A$37, 0), MATCH(BO186, '2014'!$E$4:$HF$4, 0) )</f>
        <v>268</v>
      </c>
      <c r="BV222" s="41">
        <f>INDEX('2015'!$E$7:$HF$37,  MATCH(BO222, '2015'!$A$7:$A$37, 0), MATCH(BO186, '2015'!$E$4:$HF$4, 0) )</f>
        <v>365</v>
      </c>
      <c r="BW222" s="41">
        <f>INDEX('2016'!$E$7:$HF$37,  MATCH(BO222, '2016'!$A$7:$A$37, 0), MATCH(BO186, '2016'!$E$4:$HF$4, 0) )</f>
        <v>329</v>
      </c>
      <c r="BX222" s="41">
        <f>INDEX('2017'!$E$7:$HF$37,  MATCH(BO222, '2017'!$A$7:$A$37, 0), MATCH(BO186, '2017'!$E$4:$HF$4, 0) )</f>
        <v>374</v>
      </c>
      <c r="BY222" s="41">
        <f>INDEX('2018'!$E$7:$HF$37,  MATCH(BO222, '2018'!$A$7:$A$37, 0), MATCH(BO186, '2018'!$E$4:$HF$4, 0) )</f>
        <v>381</v>
      </c>
      <c r="BZ222" s="41">
        <f>INDEX('2019'!$E$7:$HF$37,  MATCH(BO222, '2019'!$A$7:$A$37, 0), MATCH(BO186, '2019'!$E$4:$HF$4, 0) )</f>
        <v>327</v>
      </c>
      <c r="CB222" s="9">
        <f t="shared" ref="CB222:CC222" si="3655">CB40</f>
        <v>47</v>
      </c>
      <c r="CC222" s="18" t="str">
        <f t="shared" si="3655"/>
        <v>Uintah</v>
      </c>
      <c r="CD222" s="41">
        <f>INDEX('2010'!$E$7:$HF$37,  MATCH(CB222, '2010'!$A$7:$A$37, 0), MATCH(CB186, '2010'!$E$4:$HF$4, 0) )</f>
        <v>198</v>
      </c>
      <c r="CE222" s="41">
        <f>INDEX('2011'!$E$7:$HF$37,  MATCH(CB222, '2011'!$A$7:$A$37, 0), MATCH(CB186, '2011'!$E$4:$HF$4, 0) )</f>
        <v>188</v>
      </c>
      <c r="CF222" s="41">
        <f>INDEX('2012'!$E$7:$HF$37,  MATCH(CB222, '2012'!$A$7:$A$37, 0), MATCH(CB186, '2012'!$E$4:$HF$4, 0) )</f>
        <v>214</v>
      </c>
      <c r="CG222" s="41">
        <f>INDEX('2013'!$E$7:$HF$37,  MATCH(CB222, '2013'!$A$7:$A$37, 0), MATCH(CB186, '2013'!$E$4:$HF$4, 0) )</f>
        <v>213</v>
      </c>
      <c r="CH222" s="41">
        <f>INDEX('2014'!$E$7:$HF$37,  MATCH(CB222, '2014'!$A$7:$A$37, 0), MATCH(CB186, '2014'!$E$4:$HF$4, 0) )</f>
        <v>202</v>
      </c>
      <c r="CI222" s="41">
        <f>INDEX('2015'!$E$7:$HF$37,  MATCH(CB222, '2015'!$A$7:$A$37, 0), MATCH(CB186, '2015'!$E$4:$HF$4, 0) )</f>
        <v>244</v>
      </c>
      <c r="CJ222" s="41">
        <f>INDEX('2016'!$E$7:$HF$37,  MATCH(CB222, '2016'!$A$7:$A$37, 0), MATCH(CB186, '2016'!$E$4:$HF$4, 0) )</f>
        <v>251</v>
      </c>
      <c r="CK222" s="41">
        <f>INDEX('2017'!$E$7:$HF$37,  MATCH(CB222, '2017'!$A$7:$A$37, 0), MATCH(CB186, '2017'!$E$4:$HF$4, 0) )</f>
        <v>309</v>
      </c>
      <c r="CL222" s="41">
        <f>INDEX('2018'!$E$7:$HF$37,  MATCH(CB222, '2018'!$A$7:$A$37, 0), MATCH(CB186, '2018'!$E$4:$HF$4, 0) )</f>
        <v>250</v>
      </c>
      <c r="CM222" s="41">
        <f>INDEX('2019'!$E$7:$HF$37,  MATCH(CB222, '2019'!$A$7:$A$37, 0), MATCH(CB186, '2019'!$E$4:$HF$4, 0) )</f>
        <v>235</v>
      </c>
      <c r="CO222" s="9">
        <f t="shared" ref="CO222:CP222" si="3656">CO40</f>
        <v>47</v>
      </c>
      <c r="CP222" s="18" t="str">
        <f t="shared" si="3656"/>
        <v>Uintah</v>
      </c>
      <c r="CQ222" s="41">
        <f>INDEX('2010'!$E$7:$HF$37,  MATCH(CO222, '2010'!$A$7:$A$37, 0), MATCH(CO186, '2010'!$E$4:$HF$4, 0) )</f>
        <v>84</v>
      </c>
      <c r="CR222" s="41">
        <f>INDEX('2011'!$E$7:$HF$37,  MATCH(CO222, '2011'!$A$7:$A$37, 0), MATCH(CO186, '2011'!$E$4:$HF$4, 0) )</f>
        <v>122</v>
      </c>
      <c r="CS222" s="41">
        <f>INDEX('2012'!$E$7:$HF$37,  MATCH(CO222, '2012'!$A$7:$A$37, 0), MATCH(CO186, '2012'!$E$4:$HF$4, 0) )</f>
        <v>62</v>
      </c>
      <c r="CT222" s="41">
        <f>INDEX('2013'!$E$7:$HF$37,  MATCH(CO222, '2013'!$A$7:$A$37, 0), MATCH(CO186, '2013'!$E$4:$HF$4, 0) )</f>
        <v>89</v>
      </c>
      <c r="CU222" s="41">
        <f>INDEX('2014'!$E$7:$HF$37,  MATCH(CO222, '2014'!$A$7:$A$37, 0), MATCH(CO186, '2014'!$E$4:$HF$4, 0) )</f>
        <v>85</v>
      </c>
      <c r="CV222" s="41">
        <f>INDEX('2015'!$E$7:$HF$37,  MATCH(CO222, '2015'!$A$7:$A$37, 0), MATCH(CO186, '2015'!$E$4:$HF$4, 0) )</f>
        <v>95</v>
      </c>
      <c r="CW222" s="41">
        <f>INDEX('2016'!$E$7:$HF$37,  MATCH(CO222, '2016'!$A$7:$A$37, 0), MATCH(CO186, '2016'!$E$4:$HF$4, 0) )</f>
        <v>87</v>
      </c>
      <c r="CX222" s="41">
        <f>INDEX('2017'!$E$7:$HF$37,  MATCH(CO222, '2017'!$A$7:$A$37, 0), MATCH(CO186, '2017'!$E$4:$HF$4, 0) )</f>
        <v>86</v>
      </c>
      <c r="CY222" s="41">
        <f>INDEX('2018'!$E$7:$HF$37,  MATCH(CO222, '2018'!$A$7:$A$37, 0), MATCH(CO186, '2018'!$E$4:$HF$4, 0) )</f>
        <v>102</v>
      </c>
      <c r="CZ222" s="41">
        <f>INDEX('2019'!$E$7:$HF$37,  MATCH(CO222, '2019'!$A$7:$A$37, 0), MATCH(CO186, '2019'!$E$4:$HF$4, 0) )</f>
        <v>113</v>
      </c>
      <c r="DB222" s="9">
        <f t="shared" ref="DB222:DC222" si="3657">DB40</f>
        <v>47</v>
      </c>
      <c r="DC222" s="18" t="str">
        <f t="shared" si="3657"/>
        <v>Uintah</v>
      </c>
      <c r="DD222" s="41">
        <f>INDEX('2010'!$E$7:$HF$37,  MATCH(DB222, '2010'!$A$7:$A$37, 0), MATCH(DB186, '2010'!$E$4:$HF$4, 0) )</f>
        <v>178</v>
      </c>
      <c r="DE222" s="41">
        <f>INDEX('2011'!$E$7:$HF$37,  MATCH(DB222, '2011'!$A$7:$A$37, 0), MATCH(DB186, '2011'!$E$4:$HF$4, 0) )</f>
        <v>162</v>
      </c>
      <c r="DF222" s="41">
        <f>INDEX('2012'!$E$7:$HF$37,  MATCH(DB222, '2012'!$A$7:$A$37, 0), MATCH(DB186, '2012'!$E$4:$HF$4, 0) )</f>
        <v>180</v>
      </c>
      <c r="DG222" s="41">
        <f>INDEX('2013'!$E$7:$HF$37,  MATCH(DB222, '2013'!$A$7:$A$37, 0), MATCH(DB186, '2013'!$E$4:$HF$4, 0) )</f>
        <v>144</v>
      </c>
      <c r="DH222" s="41">
        <f>INDEX('2014'!$E$7:$HF$37,  MATCH(DB222, '2014'!$A$7:$A$37, 0), MATCH(DB186, '2014'!$E$4:$HF$4, 0) )</f>
        <v>185</v>
      </c>
      <c r="DI222" s="41">
        <f>INDEX('2015'!$E$7:$HF$37,  MATCH(DB222, '2015'!$A$7:$A$37, 0), MATCH(DB186, '2015'!$E$4:$HF$4, 0) )</f>
        <v>123</v>
      </c>
      <c r="DJ222" s="41">
        <f>INDEX('2016'!$E$7:$HF$37,  MATCH(DB222, '2016'!$A$7:$A$37, 0), MATCH(DB186, '2016'!$E$4:$HF$4, 0) )</f>
        <v>196</v>
      </c>
      <c r="DK222" s="41">
        <f>INDEX('2017'!$E$7:$HF$37,  MATCH(DB222, '2017'!$A$7:$A$37, 0), MATCH(DB186, '2017'!$E$4:$HF$4, 0) )</f>
        <v>156</v>
      </c>
      <c r="DL222" s="41">
        <f>INDEX('2018'!$E$7:$HF$37,  MATCH(DB222, '2018'!$A$7:$A$37, 0), MATCH(DB186, '2018'!$E$4:$HF$4, 0) )</f>
        <v>161</v>
      </c>
      <c r="DM222" s="41">
        <f>INDEX('2019'!$E$7:$HF$37,  MATCH(DB222, '2019'!$A$7:$A$37, 0), MATCH(DB186, '2019'!$E$4:$HF$4, 0) )</f>
        <v>177</v>
      </c>
      <c r="DO222" s="9">
        <f t="shared" ref="DO222:DP222" si="3658">DO40</f>
        <v>47</v>
      </c>
      <c r="DP222" s="18" t="str">
        <f t="shared" si="3658"/>
        <v>Uintah</v>
      </c>
      <c r="DQ222" s="41">
        <f>INDEX('2010'!$E$7:$HF$37,  MATCH(DO222, '2010'!$A$7:$A$37, 0), MATCH(DO186, '2010'!$E$4:$HF$4, 0) )</f>
        <v>176</v>
      </c>
      <c r="DR222" s="41">
        <f>INDEX('2011'!$E$7:$HF$37,  MATCH(DO222, '2011'!$A$7:$A$37, 0), MATCH(DO186, '2011'!$E$4:$HF$4, 0) )</f>
        <v>166</v>
      </c>
      <c r="DS222" s="41">
        <f>INDEX('2012'!$E$7:$HF$37,  MATCH(DO222, '2012'!$A$7:$A$37, 0), MATCH(DO186, '2012'!$E$4:$HF$4, 0) )</f>
        <v>221</v>
      </c>
      <c r="DT222" s="41">
        <f>INDEX('2013'!$E$7:$HF$37,  MATCH(DO222, '2013'!$A$7:$A$37, 0), MATCH(DO186, '2013'!$E$4:$HF$4, 0) )</f>
        <v>193</v>
      </c>
      <c r="DU222" s="41">
        <f>INDEX('2014'!$E$7:$HF$37,  MATCH(DO222, '2014'!$A$7:$A$37, 0), MATCH(DO186, '2014'!$E$4:$HF$4, 0) )</f>
        <v>216</v>
      </c>
      <c r="DV222" s="41">
        <f>INDEX('2015'!$E$7:$HF$37,  MATCH(DO222, '2015'!$A$7:$A$37, 0), MATCH(DO186, '2015'!$E$4:$HF$4, 0) )</f>
        <v>263</v>
      </c>
      <c r="DW222" s="41">
        <f>INDEX('2016'!$E$7:$HF$37,  MATCH(DO222, '2016'!$A$7:$A$37, 0), MATCH(DO186, '2016'!$E$4:$HF$4, 0) )</f>
        <v>235</v>
      </c>
      <c r="DX222" s="41">
        <f>INDEX('2017'!$E$7:$HF$37,  MATCH(DO222, '2017'!$A$7:$A$37, 0), MATCH(DO186, '2017'!$E$4:$HF$4, 0) )</f>
        <v>215</v>
      </c>
      <c r="DY222" s="41">
        <f>INDEX('2018'!$E$7:$HF$37,  MATCH(DO222, '2018'!$A$7:$A$37, 0), MATCH(DO186, '2018'!$E$4:$HF$4, 0) )</f>
        <v>230</v>
      </c>
      <c r="DZ222" s="41">
        <f>INDEX('2019'!$E$7:$HF$37,  MATCH(DO222, '2019'!$A$7:$A$37, 0), MATCH(DO186, '2019'!$E$4:$HF$4, 0) )</f>
        <v>205</v>
      </c>
      <c r="EB222" s="9">
        <f t="shared" ref="EB222:EC222" si="3659">EB40</f>
        <v>47</v>
      </c>
      <c r="EC222" s="18" t="str">
        <f t="shared" si="3659"/>
        <v>Uintah</v>
      </c>
      <c r="ED222" s="41">
        <f>INDEX('2010'!$E$7:$HF$37,  MATCH(EB222, '2010'!$A$7:$A$37, 0), MATCH(EB186, '2010'!$E$4:$HF$4, 0) )</f>
        <v>304</v>
      </c>
      <c r="EE222" s="41">
        <f>INDEX('2011'!$E$7:$HF$37,  MATCH(EB222, '2011'!$A$7:$A$37, 0), MATCH(EB186, '2011'!$E$4:$HF$4, 0) )</f>
        <v>319</v>
      </c>
      <c r="EF222" s="41">
        <f>INDEX('2012'!$E$7:$HF$37,  MATCH(EB222, '2012'!$A$7:$A$37, 0), MATCH(EB186, '2012'!$E$4:$HF$4, 0) )</f>
        <v>302</v>
      </c>
      <c r="EG222" s="41">
        <f>INDEX('2013'!$E$7:$HF$37,  MATCH(EB222, '2013'!$A$7:$A$37, 0), MATCH(EB186, '2013'!$E$4:$HF$4, 0) )</f>
        <v>266</v>
      </c>
      <c r="EH222" s="41">
        <f>INDEX('2014'!$E$7:$HF$37,  MATCH(EB222, '2014'!$A$7:$A$37, 0), MATCH(EB186, '2014'!$E$4:$HF$4, 0) )</f>
        <v>327</v>
      </c>
      <c r="EI222" s="41">
        <f>INDEX('2015'!$E$7:$HF$37,  MATCH(EB222, '2015'!$A$7:$A$37, 0), MATCH(EB186, '2015'!$E$4:$HF$4, 0) )</f>
        <v>320</v>
      </c>
      <c r="EJ222" s="41">
        <f>INDEX('2016'!$E$7:$HF$37,  MATCH(EB222, '2016'!$A$7:$A$37, 0), MATCH(EB186, '2016'!$E$4:$HF$4, 0) )</f>
        <v>348</v>
      </c>
      <c r="EK222" s="41">
        <f>INDEX('2017'!$E$7:$HF$37,  MATCH(EB222, '2017'!$A$7:$A$37, 0), MATCH(EB186, '2017'!$E$4:$HF$4, 0) )</f>
        <v>344</v>
      </c>
      <c r="EL222" s="41">
        <f>INDEX('2018'!$E$7:$HF$37,  MATCH(EB222, '2018'!$A$7:$A$37, 0), MATCH(EB186, '2018'!$E$4:$HF$4, 0) )</f>
        <v>382</v>
      </c>
      <c r="EM222" s="41">
        <f>INDEX('2019'!$E$7:$HF$37,  MATCH(EB222, '2019'!$A$7:$A$37, 0), MATCH(EB186, '2019'!$E$4:$HF$4, 0) )</f>
        <v>352</v>
      </c>
      <c r="EO222" s="9">
        <f t="shared" ref="EO222:EP222" si="3660">EO40</f>
        <v>47</v>
      </c>
      <c r="EP222" s="18" t="str">
        <f t="shared" si="3660"/>
        <v>Uintah</v>
      </c>
      <c r="EQ222" s="41">
        <f>INDEX('2010'!$E$7:$HF$37,  MATCH(EO222, '2010'!$A$7:$A$37, 0), MATCH(EO186, '2010'!$E$4:$HF$4, 0) )</f>
        <v>295</v>
      </c>
      <c r="ER222" s="41">
        <f>INDEX('2011'!$E$7:$HF$37,  MATCH(EO222, '2011'!$A$7:$A$37, 0), MATCH(EO186, '2011'!$E$4:$HF$4, 0) )</f>
        <v>269</v>
      </c>
      <c r="ES222" s="41">
        <f>INDEX('2012'!$E$7:$HF$37,  MATCH(EO222, '2012'!$A$7:$A$37, 0), MATCH(EO186, '2012'!$E$4:$HF$4, 0) )</f>
        <v>283</v>
      </c>
      <c r="ET222" s="41">
        <f>INDEX('2013'!$E$7:$HF$37,  MATCH(EO222, '2013'!$A$7:$A$37, 0), MATCH(EO186, '2013'!$E$4:$HF$4, 0) )</f>
        <v>303</v>
      </c>
      <c r="EU222" s="41">
        <f>INDEX('2014'!$E$7:$HF$37,  MATCH(EO222, '2014'!$A$7:$A$37, 0), MATCH(EO186, '2014'!$E$4:$HF$4, 0) )</f>
        <v>270</v>
      </c>
      <c r="EV222" s="41">
        <f>INDEX('2015'!$E$7:$HF$37,  MATCH(EO222, '2015'!$A$7:$A$37, 0), MATCH(EO186, '2015'!$E$4:$HF$4, 0) )</f>
        <v>256</v>
      </c>
      <c r="EW222" s="41">
        <f>INDEX('2016'!$E$7:$HF$37,  MATCH(EO222, '2016'!$A$7:$A$37, 0), MATCH(EO186, '2016'!$E$4:$HF$4, 0) )</f>
        <v>276</v>
      </c>
      <c r="EX222" s="41">
        <f>INDEX('2017'!$E$7:$HF$37,  MATCH(EO222, '2017'!$A$7:$A$37, 0), MATCH(EO186, '2017'!$E$4:$HF$4, 0) )</f>
        <v>280</v>
      </c>
      <c r="EY222" s="41">
        <f>INDEX('2018'!$E$7:$HF$37,  MATCH(EO222, '2018'!$A$7:$A$37, 0), MATCH(EO186, '2018'!$E$4:$HF$4, 0) )</f>
        <v>321</v>
      </c>
      <c r="EZ222" s="41">
        <f>INDEX('2019'!$E$7:$HF$37,  MATCH(EO222, '2019'!$A$7:$A$37, 0), MATCH(EO186, '2019'!$E$4:$HF$4, 0) )</f>
        <v>257</v>
      </c>
      <c r="FB222" s="9">
        <f t="shared" ref="FB222:FC222" si="3661">FB40</f>
        <v>47</v>
      </c>
      <c r="FC222" s="18" t="str">
        <f t="shared" si="3661"/>
        <v>Uintah</v>
      </c>
      <c r="FD222" s="41">
        <f>INDEX('2010'!$E$7:$HF$37,  MATCH(FB222, '2010'!$A$7:$A$37, 0), MATCH(FB186, '2010'!$E$4:$HF$4, 0) )</f>
        <v>164</v>
      </c>
      <c r="FE222" s="41">
        <f>INDEX('2011'!$E$7:$HF$37,  MATCH(FB222, '2011'!$A$7:$A$37, 0), MATCH(FB186, '2011'!$E$4:$HF$4, 0) )</f>
        <v>176</v>
      </c>
      <c r="FF222" s="41">
        <f>INDEX('2012'!$E$7:$HF$37,  MATCH(FB222, '2012'!$A$7:$A$37, 0), MATCH(FB186, '2012'!$E$4:$HF$4, 0) )</f>
        <v>164</v>
      </c>
      <c r="FG222" s="41">
        <f>INDEX('2013'!$E$7:$HF$37,  MATCH(FB222, '2013'!$A$7:$A$37, 0), MATCH(FB186, '2013'!$E$4:$HF$4, 0) )</f>
        <v>161</v>
      </c>
      <c r="FH222" s="41">
        <f>INDEX('2014'!$E$7:$HF$37,  MATCH(FB222, '2014'!$A$7:$A$37, 0), MATCH(FB186, '2014'!$E$4:$HF$4, 0) )</f>
        <v>145</v>
      </c>
      <c r="FI222" s="41">
        <f>INDEX('2015'!$E$7:$HF$37,  MATCH(FB222, '2015'!$A$7:$A$37, 0), MATCH(FB186, '2015'!$E$4:$HF$4, 0) )</f>
        <v>144</v>
      </c>
      <c r="FJ222" s="41">
        <f>INDEX('2016'!$E$7:$HF$37,  MATCH(FB222, '2016'!$A$7:$A$37, 0), MATCH(FB186, '2016'!$E$4:$HF$4, 0) )</f>
        <v>166</v>
      </c>
      <c r="FK222" s="41">
        <f>INDEX('2017'!$E$7:$HF$37,  MATCH(FB222, '2017'!$A$7:$A$37, 0), MATCH(FB186, '2017'!$E$4:$HF$4, 0) )</f>
        <v>183</v>
      </c>
      <c r="FL222" s="41">
        <f>INDEX('2018'!$E$7:$HF$37,  MATCH(FB222, '2018'!$A$7:$A$37, 0), MATCH(FB186, '2018'!$E$4:$HF$4, 0) )</f>
        <v>204</v>
      </c>
      <c r="FM222" s="41">
        <f>INDEX('2019'!$E$7:$HF$37,  MATCH(FB222, '2019'!$A$7:$A$37, 0), MATCH(FB186, '2019'!$E$4:$HF$4, 0) )</f>
        <v>170</v>
      </c>
      <c r="FO222" s="9">
        <f t="shared" ref="FO222:FP222" si="3662">FO40</f>
        <v>47</v>
      </c>
      <c r="FP222" s="18" t="str">
        <f t="shared" si="3662"/>
        <v>Uintah</v>
      </c>
      <c r="FQ222" s="41">
        <f>INDEX('2010'!$E$7:$HF$37,  MATCH(FO222, '2010'!$A$7:$A$37, 0), MATCH(FO186, '2010'!$E$4:$HF$4, 0) )</f>
        <v>215</v>
      </c>
      <c r="FR222" s="41">
        <f>INDEX('2011'!$E$7:$HF$37,  MATCH(FO222, '2011'!$A$7:$A$37, 0), MATCH(FO186, '2011'!$E$4:$HF$4, 0) )</f>
        <v>204</v>
      </c>
      <c r="FS222" s="41">
        <f>INDEX('2012'!$E$7:$HF$37,  MATCH(FO222, '2012'!$A$7:$A$37, 0), MATCH(FO186, '2012'!$E$4:$HF$4, 0) )</f>
        <v>183</v>
      </c>
      <c r="FT222" s="41">
        <f>INDEX('2013'!$E$7:$HF$37,  MATCH(FO222, '2013'!$A$7:$A$37, 0), MATCH(FO186, '2013'!$E$4:$HF$4, 0) )</f>
        <v>179</v>
      </c>
      <c r="FU222" s="41">
        <f>INDEX('2014'!$E$7:$HF$37,  MATCH(FO222, '2014'!$A$7:$A$37, 0), MATCH(FO186, '2014'!$E$4:$HF$4, 0) )</f>
        <v>178</v>
      </c>
      <c r="FV222" s="41">
        <f>INDEX('2015'!$E$7:$HF$37,  MATCH(FO222, '2015'!$A$7:$A$37, 0), MATCH(FO186, '2015'!$E$4:$HF$4, 0) )</f>
        <v>196</v>
      </c>
      <c r="FW222" s="41">
        <f>INDEX('2016'!$E$7:$HF$37,  MATCH(FO222, '2016'!$A$7:$A$37, 0), MATCH(FO186, '2016'!$E$4:$HF$4, 0) )</f>
        <v>166</v>
      </c>
      <c r="FX222" s="41">
        <f>INDEX('2017'!$E$7:$HF$37,  MATCH(FO222, '2017'!$A$7:$A$37, 0), MATCH(FO186, '2017'!$E$4:$HF$4, 0) )</f>
        <v>199</v>
      </c>
      <c r="FY222" s="41">
        <f>INDEX('2018'!$E$7:$HF$37,  MATCH(FO222, '2018'!$A$7:$A$37, 0), MATCH(FO186, '2018'!$E$4:$HF$4, 0) )</f>
        <v>206</v>
      </c>
      <c r="FZ222" s="41">
        <f>INDEX('2019'!$E$7:$HF$37,  MATCH(FO222, '2019'!$A$7:$A$37, 0), MATCH(FO186, '2019'!$E$4:$HF$4, 0) )</f>
        <v>182</v>
      </c>
      <c r="GB222" s="9">
        <f t="shared" ref="GB222:GC222" si="3663">GB40</f>
        <v>47</v>
      </c>
      <c r="GC222" s="18" t="str">
        <f t="shared" si="3663"/>
        <v>Uintah</v>
      </c>
      <c r="GD222" s="41">
        <f>INDEX('2010'!$E$7:$HF$37,  MATCH(GB222, '2010'!$A$7:$A$37, 0), MATCH(GB186, '2010'!$E$4:$HF$4, 0) )</f>
        <v>76</v>
      </c>
      <c r="GE222" s="41">
        <f>INDEX('2011'!$E$7:$HF$37,  MATCH(GB222, '2011'!$A$7:$A$37, 0), MATCH(GB186, '2011'!$E$4:$HF$4, 0) )</f>
        <v>107</v>
      </c>
      <c r="GF222" s="41">
        <f>INDEX('2012'!$E$7:$HF$37,  MATCH(GB222, '2012'!$A$7:$A$37, 0), MATCH(GB186, '2012'!$E$4:$HF$4, 0) )</f>
        <v>93</v>
      </c>
      <c r="GG222" s="41">
        <f>INDEX('2013'!$E$7:$HF$37,  MATCH(GB222, '2013'!$A$7:$A$37, 0), MATCH(GB186, '2013'!$E$4:$HF$4, 0) )</f>
        <v>75</v>
      </c>
      <c r="GH222" s="41">
        <f>INDEX('2014'!$E$7:$HF$37,  MATCH(GB222, '2014'!$A$7:$A$37, 0), MATCH(GB186, '2014'!$E$4:$HF$4, 0) )</f>
        <v>86</v>
      </c>
      <c r="GI222" s="41">
        <f>INDEX('2015'!$E$7:$HF$37,  MATCH(GB222, '2015'!$A$7:$A$37, 0), MATCH(GB186, '2015'!$E$4:$HF$4, 0) )</f>
        <v>95</v>
      </c>
      <c r="GJ222" s="41">
        <f>INDEX('2016'!$E$7:$HF$37,  MATCH(GB222, '2016'!$A$7:$A$37, 0), MATCH(GB186, '2016'!$E$4:$HF$4, 0) )</f>
        <v>46</v>
      </c>
      <c r="GK222" s="41">
        <f>INDEX('2017'!$E$7:$HF$37,  MATCH(GB222, '2017'!$A$7:$A$37, 0), MATCH(GB186, '2017'!$E$4:$HF$4, 0) )</f>
        <v>45</v>
      </c>
      <c r="GL222" s="41">
        <f>INDEX('2018'!$E$7:$HF$37,  MATCH(GB222, '2018'!$A$7:$A$37, 0), MATCH(GB186, '2018'!$E$4:$HF$4, 0) )</f>
        <v>43</v>
      </c>
      <c r="GM222" s="41">
        <f>INDEX('2019'!$E$7:$HF$37,  MATCH(GB222, '2019'!$A$7:$A$37, 0), MATCH(GB186, '2019'!$E$4:$HF$4, 0) )</f>
        <v>55</v>
      </c>
    </row>
    <row r="223" spans="2:195" x14ac:dyDescent="0.25">
      <c r="B223" s="9">
        <f t="shared" ref="B223:C223" si="3664">B41</f>
        <v>49</v>
      </c>
      <c r="C223" s="18" t="str">
        <f t="shared" si="3664"/>
        <v>Utah</v>
      </c>
      <c r="D223" s="41">
        <f>INDEX('2010'!$E$7:$HF$37,  MATCH(B223, '2010'!$A$7:$A$37, 0), MATCH(B186, '2010'!$E$4:$HF$4, 0) )</f>
        <v>2006</v>
      </c>
      <c r="E223" s="41">
        <f>INDEX('2011'!$E$7:$HF$37,  MATCH(B223, '2011'!$A$7:$A$37, 0), MATCH(B186, '2011'!$E$4:$HF$4, 0) )</f>
        <v>1741</v>
      </c>
      <c r="F223" s="41">
        <f>INDEX('2012'!$E$7:$HF$37,  MATCH(B223, '2012'!$A$7:$A$37, 0), MATCH(B186, '2012'!$E$4:$HF$4, 0) )</f>
        <v>1687</v>
      </c>
      <c r="G223" s="41">
        <f>INDEX('2013'!$E$7:$HF$37,  MATCH(B223, '2013'!$A$7:$A$37, 0), MATCH(B186, '2013'!$E$4:$HF$4, 0) )</f>
        <v>1930</v>
      </c>
      <c r="H223" s="41">
        <f>INDEX('2014'!$E$7:$HF$37,  MATCH(B223, '2014'!$A$7:$A$37, 0), MATCH(B186, '2014'!$E$4:$HF$4, 0) )</f>
        <v>1782</v>
      </c>
      <c r="I223" s="41">
        <f>INDEX('2015'!$E$7:$HF$37,  MATCH(B223, '2015'!$A$7:$A$37, 0), MATCH(B186, '2015'!$E$4:$HF$4, 0) )</f>
        <v>1730</v>
      </c>
      <c r="J223" s="41">
        <f>INDEX('2016'!$E$7:$HF$37,  MATCH(B223, '2016'!$A$7:$A$37, 0), MATCH(B186, '2016'!$E$4:$HF$4, 0) )</f>
        <v>1765</v>
      </c>
      <c r="K223" s="41">
        <f>INDEX('2017'!$E$7:$HF$37,  MATCH(B223, '2017'!$A$7:$A$37, 0), MATCH(B186, '2017'!$E$4:$HF$4, 0) )</f>
        <v>1782</v>
      </c>
      <c r="L223" s="41">
        <f>INDEX('2018'!$E$7:$HF$37,  MATCH(B223, '2018'!$A$7:$A$37, 0), MATCH(B186, '2018'!$E$4:$HF$4, 0) )</f>
        <v>1686</v>
      </c>
      <c r="M223" s="41">
        <f>INDEX('2019'!$E$7:$HF$37,  MATCH(B223, '2019'!$A$7:$A$37, 0), MATCH(B186, '2019'!$E$4:$HF$4, 0) )</f>
        <v>1657</v>
      </c>
      <c r="O223" s="9">
        <f t="shared" ref="O223:P223" si="3665">O41</f>
        <v>49</v>
      </c>
      <c r="P223" s="18" t="str">
        <f t="shared" si="3665"/>
        <v>Utah</v>
      </c>
      <c r="Q223" s="41">
        <f>INDEX('2010'!$E$7:$HF$37,  MATCH(O223, '2010'!$A$7:$A$37, 0), MATCH(O186, '2010'!$E$4:$HF$4, 0) )</f>
        <v>421</v>
      </c>
      <c r="R223" s="41">
        <f>INDEX('2011'!$E$7:$HF$37,  MATCH(O223, '2011'!$A$7:$A$37, 0), MATCH(O186, '2011'!$E$4:$HF$4, 0) )</f>
        <v>425</v>
      </c>
      <c r="S223" s="41">
        <f>INDEX('2012'!$E$7:$HF$37,  MATCH(O223, '2012'!$A$7:$A$37, 0), MATCH(O186, '2012'!$E$4:$HF$4, 0) )</f>
        <v>374</v>
      </c>
      <c r="T223" s="41">
        <f>INDEX('2013'!$E$7:$HF$37,  MATCH(O223, '2013'!$A$7:$A$37, 0), MATCH(O186, '2013'!$E$4:$HF$4, 0) )</f>
        <v>389</v>
      </c>
      <c r="U223" s="41">
        <f>INDEX('2014'!$E$7:$HF$37,  MATCH(O223, '2014'!$A$7:$A$37, 0), MATCH(O186, '2014'!$E$4:$HF$4, 0) )</f>
        <v>394</v>
      </c>
      <c r="V223" s="41">
        <f>INDEX('2015'!$E$7:$HF$37,  MATCH(O223, '2015'!$A$7:$A$37, 0), MATCH(O186, '2015'!$E$4:$HF$4, 0) )</f>
        <v>386</v>
      </c>
      <c r="W223" s="41">
        <f>INDEX('2016'!$E$7:$HF$37,  MATCH(O223, '2016'!$A$7:$A$37, 0), MATCH(O186, '2016'!$E$4:$HF$4, 0) )</f>
        <v>331</v>
      </c>
      <c r="X223" s="41">
        <f>INDEX('2017'!$E$7:$HF$37,  MATCH(O223, '2017'!$A$7:$A$37, 0), MATCH(O186, '2017'!$E$4:$HF$4, 0) )</f>
        <v>282</v>
      </c>
      <c r="Y223" s="41">
        <f>INDEX('2018'!$E$7:$HF$37,  MATCH(O223, '2018'!$A$7:$A$37, 0), MATCH(O186, '2018'!$E$4:$HF$4, 0) )</f>
        <v>279</v>
      </c>
      <c r="Z223" s="41">
        <f>INDEX('2019'!$E$7:$HF$37,  MATCH(O223, '2019'!$A$7:$A$37, 0), MATCH(O186, '2019'!$E$4:$HF$4, 0) )</f>
        <v>332</v>
      </c>
      <c r="AB223" s="9">
        <f t="shared" ref="AB223:AC223" si="3666">AB41</f>
        <v>49</v>
      </c>
      <c r="AC223" s="18" t="str">
        <f t="shared" si="3666"/>
        <v>Utah</v>
      </c>
      <c r="AD223" s="41">
        <f>INDEX('2010'!$E$7:$HF$37,  MATCH(AB223, '2010'!$A$7:$A$37, 0), MATCH(AB186, '2010'!$E$4:$HF$4, 0) )</f>
        <v>779</v>
      </c>
      <c r="AE223" s="41">
        <f>INDEX('2011'!$E$7:$HF$37,  MATCH(AB223, '2011'!$A$7:$A$37, 0), MATCH(AB186, '2011'!$E$4:$HF$4, 0) )</f>
        <v>895</v>
      </c>
      <c r="AF223" s="41">
        <f>INDEX('2012'!$E$7:$HF$37,  MATCH(AB223, '2012'!$A$7:$A$37, 0), MATCH(AB186, '2012'!$E$4:$HF$4, 0) )</f>
        <v>736</v>
      </c>
      <c r="AG223" s="41">
        <f>INDEX('2013'!$E$7:$HF$37,  MATCH(AB223, '2013'!$A$7:$A$37, 0), MATCH(AB186, '2013'!$E$4:$HF$4, 0) )</f>
        <v>736</v>
      </c>
      <c r="AH223" s="41">
        <f>INDEX('2014'!$E$7:$HF$37,  MATCH(AB223, '2014'!$A$7:$A$37, 0), MATCH(AB186, '2014'!$E$4:$HF$4, 0) )</f>
        <v>762</v>
      </c>
      <c r="AI223" s="41">
        <f>INDEX('2015'!$E$7:$HF$37,  MATCH(AB223, '2015'!$A$7:$A$37, 0), MATCH(AB186, '2015'!$E$4:$HF$4, 0) )</f>
        <v>754</v>
      </c>
      <c r="AJ223" s="41">
        <f>INDEX('2016'!$E$7:$HF$37,  MATCH(AB223, '2016'!$A$7:$A$37, 0), MATCH(AB186, '2016'!$E$4:$HF$4, 0) )</f>
        <v>701</v>
      </c>
      <c r="AK223" s="41">
        <f>INDEX('2017'!$E$7:$HF$37,  MATCH(AB223, '2017'!$A$7:$A$37, 0), MATCH(AB186, '2017'!$E$4:$HF$4, 0) )</f>
        <v>736</v>
      </c>
      <c r="AL223" s="41">
        <f>INDEX('2018'!$E$7:$HF$37,  MATCH(AB223, '2018'!$A$7:$A$37, 0), MATCH(AB186, '2018'!$E$4:$HF$4, 0) )</f>
        <v>862</v>
      </c>
      <c r="AM223" s="41">
        <f>INDEX('2019'!$E$7:$HF$37,  MATCH(AB223, '2019'!$A$7:$A$37, 0), MATCH(AB186, '2019'!$E$4:$HF$4, 0) )</f>
        <v>813</v>
      </c>
      <c r="AO223" s="9">
        <f t="shared" ref="AO223:AP223" si="3667">AO41</f>
        <v>49</v>
      </c>
      <c r="AP223" s="18" t="str">
        <f t="shared" si="3667"/>
        <v>Utah</v>
      </c>
      <c r="AQ223" s="41">
        <f>INDEX('2010'!$E$7:$HF$37,  MATCH(AO223, '2010'!$A$7:$A$37, 0), MATCH(AO186, '2010'!$E$4:$HF$4, 0) )</f>
        <v>797</v>
      </c>
      <c r="AR223" s="41">
        <f>INDEX('2011'!$E$7:$HF$37,  MATCH(AO223, '2011'!$A$7:$A$37, 0), MATCH(AO186, '2011'!$E$4:$HF$4, 0) )</f>
        <v>963</v>
      </c>
      <c r="AS223" s="41">
        <f>INDEX('2012'!$E$7:$HF$37,  MATCH(AO223, '2012'!$A$7:$A$37, 0), MATCH(AO186, '2012'!$E$4:$HF$4, 0) )</f>
        <v>1090</v>
      </c>
      <c r="AT223" s="41">
        <f>INDEX('2013'!$E$7:$HF$37,  MATCH(AO223, '2013'!$A$7:$A$37, 0), MATCH(AO186, '2013'!$E$4:$HF$4, 0) )</f>
        <v>850</v>
      </c>
      <c r="AU223" s="41">
        <f>INDEX('2014'!$E$7:$HF$37,  MATCH(AO223, '2014'!$A$7:$A$37, 0), MATCH(AO186, '2014'!$E$4:$HF$4, 0) )</f>
        <v>1200</v>
      </c>
      <c r="AV223" s="41">
        <f>INDEX('2015'!$E$7:$HF$37,  MATCH(AO223, '2015'!$A$7:$A$37, 0), MATCH(AO186, '2015'!$E$4:$HF$4, 0) )</f>
        <v>939</v>
      </c>
      <c r="AW223" s="41">
        <f>INDEX('2016'!$E$7:$HF$37,  MATCH(AO223, '2016'!$A$7:$A$37, 0), MATCH(AO186, '2016'!$E$4:$HF$4, 0) )</f>
        <v>874</v>
      </c>
      <c r="AX223" s="41">
        <f>INDEX('2017'!$E$7:$HF$37,  MATCH(AO223, '2017'!$A$7:$A$37, 0), MATCH(AO186, '2017'!$E$4:$HF$4, 0) )</f>
        <v>1074</v>
      </c>
      <c r="AY223" s="41">
        <f>INDEX('2018'!$E$7:$HF$37,  MATCH(AO223, '2018'!$A$7:$A$37, 0), MATCH(AO186, '2018'!$E$4:$HF$4, 0) )</f>
        <v>911</v>
      </c>
      <c r="AZ223" s="41">
        <f>INDEX('2019'!$E$7:$HF$37,  MATCH(AO223, '2019'!$A$7:$A$37, 0), MATCH(AO186, '2019'!$E$4:$HF$4, 0) )</f>
        <v>979</v>
      </c>
      <c r="BB223" s="9">
        <f t="shared" ref="BB223:BC223" si="3668">BB41</f>
        <v>49</v>
      </c>
      <c r="BC223" s="18" t="str">
        <f t="shared" si="3668"/>
        <v>Utah</v>
      </c>
      <c r="BD223" s="41">
        <f>INDEX('2010'!$E$7:$HF$37,  MATCH(BB223, '2010'!$A$7:$A$37, 0), MATCH(BB186, '2010'!$E$4:$HF$4, 0) )</f>
        <v>461</v>
      </c>
      <c r="BE223" s="41">
        <f>INDEX('2011'!$E$7:$HF$37,  MATCH(BB223, '2011'!$A$7:$A$37, 0), MATCH(BB186, '2011'!$E$4:$HF$4, 0) )</f>
        <v>521</v>
      </c>
      <c r="BF223" s="41">
        <f>INDEX('2012'!$E$7:$HF$37,  MATCH(BB223, '2012'!$A$7:$A$37, 0), MATCH(BB186, '2012'!$E$4:$HF$4, 0) )</f>
        <v>535</v>
      </c>
      <c r="BG223" s="41">
        <f>INDEX('2013'!$E$7:$HF$37,  MATCH(BB223, '2013'!$A$7:$A$37, 0), MATCH(BB186, '2013'!$E$4:$HF$4, 0) )</f>
        <v>478</v>
      </c>
      <c r="BH223" s="41">
        <f>INDEX('2014'!$E$7:$HF$37,  MATCH(BB223, '2014'!$A$7:$A$37, 0), MATCH(BB186, '2014'!$E$4:$HF$4, 0) )</f>
        <v>572</v>
      </c>
      <c r="BI223" s="41">
        <f>INDEX('2015'!$E$7:$HF$37,  MATCH(BB223, '2015'!$A$7:$A$37, 0), MATCH(BB186, '2015'!$E$4:$HF$4, 0) )</f>
        <v>511</v>
      </c>
      <c r="BJ223" s="41">
        <f>INDEX('2016'!$E$7:$HF$37,  MATCH(BB223, '2016'!$A$7:$A$37, 0), MATCH(BB186, '2016'!$E$4:$HF$4, 0) )</f>
        <v>596</v>
      </c>
      <c r="BK223" s="41">
        <f>INDEX('2017'!$E$7:$HF$37,  MATCH(BB223, '2017'!$A$7:$A$37, 0), MATCH(BB186, '2017'!$E$4:$HF$4, 0) )</f>
        <v>524</v>
      </c>
      <c r="BL223" s="41">
        <f>INDEX('2018'!$E$7:$HF$37,  MATCH(BB223, '2018'!$A$7:$A$37, 0), MATCH(BB186, '2018'!$E$4:$HF$4, 0) )</f>
        <v>482</v>
      </c>
      <c r="BM223" s="41">
        <f>INDEX('2019'!$E$7:$HF$37,  MATCH(BB223, '2019'!$A$7:$A$37, 0), MATCH(BB186, '2019'!$E$4:$HF$4, 0) )</f>
        <v>628</v>
      </c>
      <c r="BO223" s="9">
        <f t="shared" ref="BO223:BP223" si="3669">BO41</f>
        <v>49</v>
      </c>
      <c r="BP223" s="18" t="str">
        <f t="shared" si="3669"/>
        <v>Utah</v>
      </c>
      <c r="BQ223" s="41">
        <f>INDEX('2010'!$E$7:$HF$37,  MATCH(BO223, '2010'!$A$7:$A$37, 0), MATCH(BO186, '2010'!$E$4:$HF$4, 0) )</f>
        <v>1055</v>
      </c>
      <c r="BR223" s="41">
        <f>INDEX('2011'!$E$7:$HF$37,  MATCH(BO223, '2011'!$A$7:$A$37, 0), MATCH(BO186, '2011'!$E$4:$HF$4, 0) )</f>
        <v>1060</v>
      </c>
      <c r="BS223" s="41">
        <f>INDEX('2012'!$E$7:$HF$37,  MATCH(BO223, '2012'!$A$7:$A$37, 0), MATCH(BO186, '2012'!$E$4:$HF$4, 0) )</f>
        <v>1136</v>
      </c>
      <c r="BT223" s="41">
        <f>INDEX('2013'!$E$7:$HF$37,  MATCH(BO223, '2013'!$A$7:$A$37, 0), MATCH(BO186, '2013'!$E$4:$HF$4, 0) )</f>
        <v>1137</v>
      </c>
      <c r="BU223" s="41">
        <f>INDEX('2014'!$E$7:$HF$37,  MATCH(BO223, '2014'!$A$7:$A$37, 0), MATCH(BO186, '2014'!$E$4:$HF$4, 0) )</f>
        <v>1169</v>
      </c>
      <c r="BV223" s="41">
        <f>INDEX('2015'!$E$7:$HF$37,  MATCH(BO223, '2015'!$A$7:$A$37, 0), MATCH(BO186, '2015'!$E$4:$HF$4, 0) )</f>
        <v>978</v>
      </c>
      <c r="BW223" s="41">
        <f>INDEX('2016'!$E$7:$HF$37,  MATCH(BO223, '2016'!$A$7:$A$37, 0), MATCH(BO186, '2016'!$E$4:$HF$4, 0) )</f>
        <v>1065</v>
      </c>
      <c r="BX223" s="41">
        <f>INDEX('2017'!$E$7:$HF$37,  MATCH(BO223, '2017'!$A$7:$A$37, 0), MATCH(BO186, '2017'!$E$4:$HF$4, 0) )</f>
        <v>1104</v>
      </c>
      <c r="BY223" s="41">
        <f>INDEX('2018'!$E$7:$HF$37,  MATCH(BO223, '2018'!$A$7:$A$37, 0), MATCH(BO186, '2018'!$E$4:$HF$4, 0) )</f>
        <v>1345</v>
      </c>
      <c r="BZ223" s="41">
        <f>INDEX('2019'!$E$7:$HF$37,  MATCH(BO223, '2019'!$A$7:$A$37, 0), MATCH(BO186, '2019'!$E$4:$HF$4, 0) )</f>
        <v>1234</v>
      </c>
      <c r="CB223" s="9">
        <f t="shared" ref="CB223:CC223" si="3670">CB41</f>
        <v>49</v>
      </c>
      <c r="CC223" s="18" t="str">
        <f t="shared" si="3670"/>
        <v>Utah</v>
      </c>
      <c r="CD223" s="41">
        <f>INDEX('2010'!$E$7:$HF$37,  MATCH(CB223, '2010'!$A$7:$A$37, 0), MATCH(CB186, '2010'!$E$4:$HF$4, 0) )</f>
        <v>508</v>
      </c>
      <c r="CE223" s="41">
        <f>INDEX('2011'!$E$7:$HF$37,  MATCH(CB223, '2011'!$A$7:$A$37, 0), MATCH(CB186, '2011'!$E$4:$HF$4, 0) )</f>
        <v>468</v>
      </c>
      <c r="CF223" s="41">
        <f>INDEX('2012'!$E$7:$HF$37,  MATCH(CB223, '2012'!$A$7:$A$37, 0), MATCH(CB186, '2012'!$E$4:$HF$4, 0) )</f>
        <v>444</v>
      </c>
      <c r="CG223" s="41">
        <f>INDEX('2013'!$E$7:$HF$37,  MATCH(CB223, '2013'!$A$7:$A$37, 0), MATCH(CB186, '2013'!$E$4:$HF$4, 0) )</f>
        <v>491</v>
      </c>
      <c r="CH223" s="41">
        <f>INDEX('2014'!$E$7:$HF$37,  MATCH(CB223, '2014'!$A$7:$A$37, 0), MATCH(CB186, '2014'!$E$4:$HF$4, 0) )</f>
        <v>415</v>
      </c>
      <c r="CI223" s="41">
        <f>INDEX('2015'!$E$7:$HF$37,  MATCH(CB223, '2015'!$A$7:$A$37, 0), MATCH(CB186, '2015'!$E$4:$HF$4, 0) )</f>
        <v>445</v>
      </c>
      <c r="CJ223" s="41">
        <f>INDEX('2016'!$E$7:$HF$37,  MATCH(CB223, '2016'!$A$7:$A$37, 0), MATCH(CB186, '2016'!$E$4:$HF$4, 0) )</f>
        <v>497</v>
      </c>
      <c r="CK223" s="41">
        <f>INDEX('2017'!$E$7:$HF$37,  MATCH(CB223, '2017'!$A$7:$A$37, 0), MATCH(CB186, '2017'!$E$4:$HF$4, 0) )</f>
        <v>576</v>
      </c>
      <c r="CL223" s="41">
        <f>INDEX('2018'!$E$7:$HF$37,  MATCH(CB223, '2018'!$A$7:$A$37, 0), MATCH(CB186, '2018'!$E$4:$HF$4, 0) )</f>
        <v>493</v>
      </c>
      <c r="CM223" s="41">
        <f>INDEX('2019'!$E$7:$HF$37,  MATCH(CB223, '2019'!$A$7:$A$37, 0), MATCH(CB186, '2019'!$E$4:$HF$4, 0) )</f>
        <v>542</v>
      </c>
      <c r="CO223" s="9">
        <f t="shared" ref="CO223:CP223" si="3671">CO41</f>
        <v>49</v>
      </c>
      <c r="CP223" s="18" t="str">
        <f t="shared" si="3671"/>
        <v>Utah</v>
      </c>
      <c r="CQ223" s="41">
        <f>INDEX('2010'!$E$7:$HF$37,  MATCH(CO223, '2010'!$A$7:$A$37, 0), MATCH(CO186, '2010'!$E$4:$HF$4, 0) )</f>
        <v>444</v>
      </c>
      <c r="CR223" s="41">
        <f>INDEX('2011'!$E$7:$HF$37,  MATCH(CO223, '2011'!$A$7:$A$37, 0), MATCH(CO186, '2011'!$E$4:$HF$4, 0) )</f>
        <v>533</v>
      </c>
      <c r="CS223" s="41">
        <f>INDEX('2012'!$E$7:$HF$37,  MATCH(CO223, '2012'!$A$7:$A$37, 0), MATCH(CO186, '2012'!$E$4:$HF$4, 0) )</f>
        <v>512</v>
      </c>
      <c r="CT223" s="41">
        <f>INDEX('2013'!$E$7:$HF$37,  MATCH(CO223, '2013'!$A$7:$A$37, 0), MATCH(CO186, '2013'!$E$4:$HF$4, 0) )</f>
        <v>498</v>
      </c>
      <c r="CU223" s="41">
        <f>INDEX('2014'!$E$7:$HF$37,  MATCH(CO223, '2014'!$A$7:$A$37, 0), MATCH(CO186, '2014'!$E$4:$HF$4, 0) )</f>
        <v>565</v>
      </c>
      <c r="CV223" s="41">
        <f>INDEX('2015'!$E$7:$HF$37,  MATCH(CO223, '2015'!$A$7:$A$37, 0), MATCH(CO186, '2015'!$E$4:$HF$4, 0) )</f>
        <v>442</v>
      </c>
      <c r="CW223" s="41">
        <f>INDEX('2016'!$E$7:$HF$37,  MATCH(CO223, '2016'!$A$7:$A$37, 0), MATCH(CO186, '2016'!$E$4:$HF$4, 0) )</f>
        <v>539</v>
      </c>
      <c r="CX223" s="41">
        <f>INDEX('2017'!$E$7:$HF$37,  MATCH(CO223, '2017'!$A$7:$A$37, 0), MATCH(CO186, '2017'!$E$4:$HF$4, 0) )</f>
        <v>566</v>
      </c>
      <c r="CY223" s="41">
        <f>INDEX('2018'!$E$7:$HF$37,  MATCH(CO223, '2018'!$A$7:$A$37, 0), MATCH(CO186, '2018'!$E$4:$HF$4, 0) )</f>
        <v>616</v>
      </c>
      <c r="CZ223" s="41">
        <f>INDEX('2019'!$E$7:$HF$37,  MATCH(CO223, '2019'!$A$7:$A$37, 0), MATCH(CO186, '2019'!$E$4:$HF$4, 0) )</f>
        <v>675</v>
      </c>
      <c r="DB223" s="9">
        <f t="shared" ref="DB223:DC223" si="3672">DB41</f>
        <v>49</v>
      </c>
      <c r="DC223" s="18" t="str">
        <f t="shared" si="3672"/>
        <v>Utah</v>
      </c>
      <c r="DD223" s="41">
        <f>INDEX('2010'!$E$7:$HF$37,  MATCH(DB223, '2010'!$A$7:$A$37, 0), MATCH(DB186, '2010'!$E$4:$HF$4, 0) )</f>
        <v>700</v>
      </c>
      <c r="DE223" s="41">
        <f>INDEX('2011'!$E$7:$HF$37,  MATCH(DB223, '2011'!$A$7:$A$37, 0), MATCH(DB186, '2011'!$E$4:$HF$4, 0) )</f>
        <v>689</v>
      </c>
      <c r="DF223" s="41">
        <f>INDEX('2012'!$E$7:$HF$37,  MATCH(DB223, '2012'!$A$7:$A$37, 0), MATCH(DB186, '2012'!$E$4:$HF$4, 0) )</f>
        <v>715</v>
      </c>
      <c r="DG223" s="41">
        <f>INDEX('2013'!$E$7:$HF$37,  MATCH(DB223, '2013'!$A$7:$A$37, 0), MATCH(DB186, '2013'!$E$4:$HF$4, 0) )</f>
        <v>642</v>
      </c>
      <c r="DH223" s="41">
        <f>INDEX('2014'!$E$7:$HF$37,  MATCH(DB223, '2014'!$A$7:$A$37, 0), MATCH(DB186, '2014'!$E$4:$HF$4, 0) )</f>
        <v>751</v>
      </c>
      <c r="DI223" s="41">
        <f>INDEX('2015'!$E$7:$HF$37,  MATCH(DB223, '2015'!$A$7:$A$37, 0), MATCH(DB186, '2015'!$E$4:$HF$4, 0) )</f>
        <v>663</v>
      </c>
      <c r="DJ223" s="41">
        <f>INDEX('2016'!$E$7:$HF$37,  MATCH(DB223, '2016'!$A$7:$A$37, 0), MATCH(DB186, '2016'!$E$4:$HF$4, 0) )</f>
        <v>622</v>
      </c>
      <c r="DK223" s="41">
        <f>INDEX('2017'!$E$7:$HF$37,  MATCH(DB223, '2017'!$A$7:$A$37, 0), MATCH(DB186, '2017'!$E$4:$HF$4, 0) )</f>
        <v>685</v>
      </c>
      <c r="DL223" s="41">
        <f>INDEX('2018'!$E$7:$HF$37,  MATCH(DB223, '2018'!$A$7:$A$37, 0), MATCH(DB186, '2018'!$E$4:$HF$4, 0) )</f>
        <v>737</v>
      </c>
      <c r="DM223" s="41">
        <f>INDEX('2019'!$E$7:$HF$37,  MATCH(DB223, '2019'!$A$7:$A$37, 0), MATCH(DB186, '2019'!$E$4:$HF$4, 0) )</f>
        <v>723</v>
      </c>
      <c r="DO223" s="9">
        <f t="shared" ref="DO223:DP223" si="3673">DO41</f>
        <v>49</v>
      </c>
      <c r="DP223" s="18" t="str">
        <f t="shared" si="3673"/>
        <v>Utah</v>
      </c>
      <c r="DQ223" s="41">
        <f>INDEX('2010'!$E$7:$HF$37,  MATCH(DO223, '2010'!$A$7:$A$37, 0), MATCH(DO186, '2010'!$E$4:$HF$4, 0) )</f>
        <v>878</v>
      </c>
      <c r="DR223" s="41">
        <f>INDEX('2011'!$E$7:$HF$37,  MATCH(DO223, '2011'!$A$7:$A$37, 0), MATCH(DO186, '2011'!$E$4:$HF$4, 0) )</f>
        <v>1154</v>
      </c>
      <c r="DS223" s="41">
        <f>INDEX('2012'!$E$7:$HF$37,  MATCH(DO223, '2012'!$A$7:$A$37, 0), MATCH(DO186, '2012'!$E$4:$HF$4, 0) )</f>
        <v>1122</v>
      </c>
      <c r="DT223" s="41">
        <f>INDEX('2013'!$E$7:$HF$37,  MATCH(DO223, '2013'!$A$7:$A$37, 0), MATCH(DO186, '2013'!$E$4:$HF$4, 0) )</f>
        <v>1190</v>
      </c>
      <c r="DU223" s="41">
        <f>INDEX('2014'!$E$7:$HF$37,  MATCH(DO223, '2014'!$A$7:$A$37, 0), MATCH(DO186, '2014'!$E$4:$HF$4, 0) )</f>
        <v>1071</v>
      </c>
      <c r="DV223" s="41">
        <f>INDEX('2015'!$E$7:$HF$37,  MATCH(DO223, '2015'!$A$7:$A$37, 0), MATCH(DO186, '2015'!$E$4:$HF$4, 0) )</f>
        <v>1119</v>
      </c>
      <c r="DW223" s="41">
        <f>INDEX('2016'!$E$7:$HF$37,  MATCH(DO223, '2016'!$A$7:$A$37, 0), MATCH(DO186, '2016'!$E$4:$HF$4, 0) )</f>
        <v>1014</v>
      </c>
      <c r="DX223" s="41">
        <f>INDEX('2017'!$E$7:$HF$37,  MATCH(DO223, '2017'!$A$7:$A$37, 0), MATCH(DO186, '2017'!$E$4:$HF$4, 0) )</f>
        <v>1170</v>
      </c>
      <c r="DY223" s="41">
        <f>INDEX('2018'!$E$7:$HF$37,  MATCH(DO223, '2018'!$A$7:$A$37, 0), MATCH(DO186, '2018'!$E$4:$HF$4, 0) )</f>
        <v>1245</v>
      </c>
      <c r="DZ223" s="41">
        <f>INDEX('2019'!$E$7:$HF$37,  MATCH(DO223, '2019'!$A$7:$A$37, 0), MATCH(DO186, '2019'!$E$4:$HF$4, 0) )</f>
        <v>1477</v>
      </c>
      <c r="EB223" s="9">
        <f t="shared" ref="EB223:EC223" si="3674">EB41</f>
        <v>49</v>
      </c>
      <c r="EC223" s="18" t="str">
        <f t="shared" si="3674"/>
        <v>Utah</v>
      </c>
      <c r="ED223" s="41">
        <f>INDEX('2010'!$E$7:$HF$37,  MATCH(EB223, '2010'!$A$7:$A$37, 0), MATCH(EB186, '2010'!$E$4:$HF$4, 0) )</f>
        <v>1517</v>
      </c>
      <c r="EE223" s="41">
        <f>INDEX('2011'!$E$7:$HF$37,  MATCH(EB223, '2011'!$A$7:$A$37, 0), MATCH(EB186, '2011'!$E$4:$HF$4, 0) )</f>
        <v>1515</v>
      </c>
      <c r="EF223" s="41">
        <f>INDEX('2012'!$E$7:$HF$37,  MATCH(EB223, '2012'!$A$7:$A$37, 0), MATCH(EB186, '2012'!$E$4:$HF$4, 0) )</f>
        <v>1568</v>
      </c>
      <c r="EG223" s="41">
        <f>INDEX('2013'!$E$7:$HF$37,  MATCH(EB223, '2013'!$A$7:$A$37, 0), MATCH(EB186, '2013'!$E$4:$HF$4, 0) )</f>
        <v>1507</v>
      </c>
      <c r="EH223" s="41">
        <f>INDEX('2014'!$E$7:$HF$37,  MATCH(EB223, '2014'!$A$7:$A$37, 0), MATCH(EB186, '2014'!$E$4:$HF$4, 0) )</f>
        <v>1703</v>
      </c>
      <c r="EI223" s="41">
        <f>INDEX('2015'!$E$7:$HF$37,  MATCH(EB223, '2015'!$A$7:$A$37, 0), MATCH(EB186, '2015'!$E$4:$HF$4, 0) )</f>
        <v>1497</v>
      </c>
      <c r="EJ223" s="41">
        <f>INDEX('2016'!$E$7:$HF$37,  MATCH(EB223, '2016'!$A$7:$A$37, 0), MATCH(EB186, '2016'!$E$4:$HF$4, 0) )</f>
        <v>1470</v>
      </c>
      <c r="EK223" s="41">
        <f>INDEX('2017'!$E$7:$HF$37,  MATCH(EB223, '2017'!$A$7:$A$37, 0), MATCH(EB186, '2017'!$E$4:$HF$4, 0) )</f>
        <v>1531</v>
      </c>
      <c r="EL223" s="41">
        <f>INDEX('2018'!$E$7:$HF$37,  MATCH(EB223, '2018'!$A$7:$A$37, 0), MATCH(EB186, '2018'!$E$4:$HF$4, 0) )</f>
        <v>1263</v>
      </c>
      <c r="EM223" s="41">
        <f>INDEX('2019'!$E$7:$HF$37,  MATCH(EB223, '2019'!$A$7:$A$37, 0), MATCH(EB186, '2019'!$E$4:$HF$4, 0) )</f>
        <v>1431</v>
      </c>
      <c r="EO223" s="9">
        <f t="shared" ref="EO223:EP223" si="3675">EO41</f>
        <v>49</v>
      </c>
      <c r="EP223" s="18" t="str">
        <f t="shared" si="3675"/>
        <v>Utah</v>
      </c>
      <c r="EQ223" s="41">
        <f>INDEX('2010'!$E$7:$HF$37,  MATCH(EO223, '2010'!$A$7:$A$37, 0), MATCH(EO186, '2010'!$E$4:$HF$4, 0) )</f>
        <v>934</v>
      </c>
      <c r="ER223" s="41">
        <f>INDEX('2011'!$E$7:$HF$37,  MATCH(EO223, '2011'!$A$7:$A$37, 0), MATCH(EO186, '2011'!$E$4:$HF$4, 0) )</f>
        <v>931</v>
      </c>
      <c r="ES223" s="41">
        <f>INDEX('2012'!$E$7:$HF$37,  MATCH(EO223, '2012'!$A$7:$A$37, 0), MATCH(EO186, '2012'!$E$4:$HF$4, 0) )</f>
        <v>945</v>
      </c>
      <c r="ET223" s="41">
        <f>INDEX('2013'!$E$7:$HF$37,  MATCH(EO223, '2013'!$A$7:$A$37, 0), MATCH(EO186, '2013'!$E$4:$HF$4, 0) )</f>
        <v>1082</v>
      </c>
      <c r="EU223" s="41">
        <f>INDEX('2014'!$E$7:$HF$37,  MATCH(EO223, '2014'!$A$7:$A$37, 0), MATCH(EO186, '2014'!$E$4:$HF$4, 0) )</f>
        <v>952</v>
      </c>
      <c r="EV223" s="41">
        <f>INDEX('2015'!$E$7:$HF$37,  MATCH(EO223, '2015'!$A$7:$A$37, 0), MATCH(EO186, '2015'!$E$4:$HF$4, 0) )</f>
        <v>1024</v>
      </c>
      <c r="EW223" s="41">
        <f>INDEX('2016'!$E$7:$HF$37,  MATCH(EO223, '2016'!$A$7:$A$37, 0), MATCH(EO186, '2016'!$E$4:$HF$4, 0) )</f>
        <v>1022</v>
      </c>
      <c r="EX223" s="41">
        <f>INDEX('2017'!$E$7:$HF$37,  MATCH(EO223, '2017'!$A$7:$A$37, 0), MATCH(EO186, '2017'!$E$4:$HF$4, 0) )</f>
        <v>961</v>
      </c>
      <c r="EY223" s="41">
        <f>INDEX('2018'!$E$7:$HF$37,  MATCH(EO223, '2018'!$A$7:$A$37, 0), MATCH(EO186, '2018'!$E$4:$HF$4, 0) )</f>
        <v>974</v>
      </c>
      <c r="EZ223" s="41">
        <f>INDEX('2019'!$E$7:$HF$37,  MATCH(EO223, '2019'!$A$7:$A$37, 0), MATCH(EO186, '2019'!$E$4:$HF$4, 0) )</f>
        <v>993</v>
      </c>
      <c r="FB223" s="9">
        <f t="shared" ref="FB223:FC223" si="3676">FB41</f>
        <v>49</v>
      </c>
      <c r="FC223" s="18" t="str">
        <f t="shared" si="3676"/>
        <v>Utah</v>
      </c>
      <c r="FD223" s="41">
        <f>INDEX('2010'!$E$7:$HF$37,  MATCH(FB223, '2010'!$A$7:$A$37, 0), MATCH(FB186, '2010'!$E$4:$HF$4, 0) )</f>
        <v>729</v>
      </c>
      <c r="FE223" s="41">
        <f>INDEX('2011'!$E$7:$HF$37,  MATCH(FB223, '2011'!$A$7:$A$37, 0), MATCH(FB186, '2011'!$E$4:$HF$4, 0) )</f>
        <v>756</v>
      </c>
      <c r="FF223" s="41">
        <f>INDEX('2012'!$E$7:$HF$37,  MATCH(FB223, '2012'!$A$7:$A$37, 0), MATCH(FB186, '2012'!$E$4:$HF$4, 0) )</f>
        <v>683</v>
      </c>
      <c r="FG223" s="41">
        <f>INDEX('2013'!$E$7:$HF$37,  MATCH(FB223, '2013'!$A$7:$A$37, 0), MATCH(FB186, '2013'!$E$4:$HF$4, 0) )</f>
        <v>700</v>
      </c>
      <c r="FH223" s="41">
        <f>INDEX('2014'!$E$7:$HF$37,  MATCH(FB223, '2014'!$A$7:$A$37, 0), MATCH(FB186, '2014'!$E$4:$HF$4, 0) )</f>
        <v>696</v>
      </c>
      <c r="FI223" s="41">
        <f>INDEX('2015'!$E$7:$HF$37,  MATCH(FB223, '2015'!$A$7:$A$37, 0), MATCH(FB186, '2015'!$E$4:$HF$4, 0) )</f>
        <v>732</v>
      </c>
      <c r="FJ223" s="41">
        <f>INDEX('2016'!$E$7:$HF$37,  MATCH(FB223, '2016'!$A$7:$A$37, 0), MATCH(FB186, '2016'!$E$4:$HF$4, 0) )</f>
        <v>588</v>
      </c>
      <c r="FK223" s="41">
        <f>INDEX('2017'!$E$7:$HF$37,  MATCH(FB223, '2017'!$A$7:$A$37, 0), MATCH(FB186, '2017'!$E$4:$HF$4, 0) )</f>
        <v>681</v>
      </c>
      <c r="FL223" s="41">
        <f>INDEX('2018'!$E$7:$HF$37,  MATCH(FB223, '2018'!$A$7:$A$37, 0), MATCH(FB186, '2018'!$E$4:$HF$4, 0) )</f>
        <v>722</v>
      </c>
      <c r="FM223" s="41">
        <f>INDEX('2019'!$E$7:$HF$37,  MATCH(FB223, '2019'!$A$7:$A$37, 0), MATCH(FB186, '2019'!$E$4:$HF$4, 0) )</f>
        <v>751</v>
      </c>
      <c r="FO223" s="9">
        <f t="shared" ref="FO223:FP223" si="3677">FO41</f>
        <v>49</v>
      </c>
      <c r="FP223" s="18" t="str">
        <f t="shared" si="3677"/>
        <v>Utah</v>
      </c>
      <c r="FQ223" s="41">
        <f>INDEX('2010'!$E$7:$HF$37,  MATCH(FO223, '2010'!$A$7:$A$37, 0), MATCH(FO186, '2010'!$E$4:$HF$4, 0) )</f>
        <v>510</v>
      </c>
      <c r="FR223" s="41">
        <f>INDEX('2011'!$E$7:$HF$37,  MATCH(FO223, '2011'!$A$7:$A$37, 0), MATCH(FO186, '2011'!$E$4:$HF$4, 0) )</f>
        <v>530</v>
      </c>
      <c r="FS223" s="41">
        <f>INDEX('2012'!$E$7:$HF$37,  MATCH(FO223, '2012'!$A$7:$A$37, 0), MATCH(FO186, '2012'!$E$4:$HF$4, 0) )</f>
        <v>552</v>
      </c>
      <c r="FT223" s="41">
        <f>INDEX('2013'!$E$7:$HF$37,  MATCH(FO223, '2013'!$A$7:$A$37, 0), MATCH(FO186, '2013'!$E$4:$HF$4, 0) )</f>
        <v>537</v>
      </c>
      <c r="FU223" s="41">
        <f>INDEX('2014'!$E$7:$HF$37,  MATCH(FO223, '2014'!$A$7:$A$37, 0), MATCH(FO186, '2014'!$E$4:$HF$4, 0) )</f>
        <v>481</v>
      </c>
      <c r="FV223" s="41">
        <f>INDEX('2015'!$E$7:$HF$37,  MATCH(FO223, '2015'!$A$7:$A$37, 0), MATCH(FO186, '2015'!$E$4:$HF$4, 0) )</f>
        <v>531</v>
      </c>
      <c r="FW223" s="41">
        <f>INDEX('2016'!$E$7:$HF$37,  MATCH(FO223, '2016'!$A$7:$A$37, 0), MATCH(FO186, '2016'!$E$4:$HF$4, 0) )</f>
        <v>502</v>
      </c>
      <c r="FX223" s="41">
        <f>INDEX('2017'!$E$7:$HF$37,  MATCH(FO223, '2017'!$A$7:$A$37, 0), MATCH(FO186, '2017'!$E$4:$HF$4, 0) )</f>
        <v>600</v>
      </c>
      <c r="FY223" s="41">
        <f>INDEX('2018'!$E$7:$HF$37,  MATCH(FO223, '2018'!$A$7:$A$37, 0), MATCH(FO186, '2018'!$E$4:$HF$4, 0) )</f>
        <v>483</v>
      </c>
      <c r="FZ223" s="41">
        <f>INDEX('2019'!$E$7:$HF$37,  MATCH(FO223, '2019'!$A$7:$A$37, 0), MATCH(FO186, '2019'!$E$4:$HF$4, 0) )</f>
        <v>550</v>
      </c>
      <c r="GB223" s="9">
        <f t="shared" ref="GB223:GC223" si="3678">GB41</f>
        <v>49</v>
      </c>
      <c r="GC223" s="18" t="str">
        <f t="shared" si="3678"/>
        <v>Utah</v>
      </c>
      <c r="GD223" s="41">
        <f>INDEX('2010'!$E$7:$HF$37,  MATCH(GB223, '2010'!$A$7:$A$37, 0), MATCH(GB186, '2010'!$E$4:$HF$4, 0) )</f>
        <v>131</v>
      </c>
      <c r="GE223" s="41">
        <f>INDEX('2011'!$E$7:$HF$37,  MATCH(GB223, '2011'!$A$7:$A$37, 0), MATCH(GB186, '2011'!$E$4:$HF$4, 0) )</f>
        <v>157</v>
      </c>
      <c r="GF223" s="41">
        <f>INDEX('2012'!$E$7:$HF$37,  MATCH(GB223, '2012'!$A$7:$A$37, 0), MATCH(GB186, '2012'!$E$4:$HF$4, 0) )</f>
        <v>154</v>
      </c>
      <c r="GG223" s="41">
        <f>INDEX('2013'!$E$7:$HF$37,  MATCH(GB223, '2013'!$A$7:$A$37, 0), MATCH(GB186, '2013'!$E$4:$HF$4, 0) )</f>
        <v>162</v>
      </c>
      <c r="GH223" s="41">
        <f>INDEX('2014'!$E$7:$HF$37,  MATCH(GB223, '2014'!$A$7:$A$37, 0), MATCH(GB186, '2014'!$E$4:$HF$4, 0) )</f>
        <v>141</v>
      </c>
      <c r="GI223" s="41">
        <f>INDEX('2015'!$E$7:$HF$37,  MATCH(GB223, '2015'!$A$7:$A$37, 0), MATCH(GB186, '2015'!$E$4:$HF$4, 0) )</f>
        <v>138</v>
      </c>
      <c r="GJ223" s="41">
        <f>INDEX('2016'!$E$7:$HF$37,  MATCH(GB223, '2016'!$A$7:$A$37, 0), MATCH(GB186, '2016'!$E$4:$HF$4, 0) )</f>
        <v>116</v>
      </c>
      <c r="GK223" s="41">
        <f>INDEX('2017'!$E$7:$HF$37,  MATCH(GB223, '2017'!$A$7:$A$37, 0), MATCH(GB186, '2017'!$E$4:$HF$4, 0) )</f>
        <v>121</v>
      </c>
      <c r="GL223" s="41">
        <f>INDEX('2018'!$E$7:$HF$37,  MATCH(GB223, '2018'!$A$7:$A$37, 0), MATCH(GB186, '2018'!$E$4:$HF$4, 0) )</f>
        <v>98</v>
      </c>
      <c r="GM223" s="41">
        <f>INDEX('2019'!$E$7:$HF$37,  MATCH(GB223, '2019'!$A$7:$A$37, 0), MATCH(GB186, '2019'!$E$4:$HF$4, 0) )</f>
        <v>137</v>
      </c>
    </row>
    <row r="224" spans="2:195" x14ac:dyDescent="0.25">
      <c r="B224" s="9">
        <f t="shared" ref="B224:C224" si="3679">B42</f>
        <v>51</v>
      </c>
      <c r="C224" s="18" t="str">
        <f t="shared" si="3679"/>
        <v>Wasatch</v>
      </c>
      <c r="D224" s="41">
        <f>INDEX('2010'!$E$7:$HF$37,  MATCH(B224, '2010'!$A$7:$A$37, 0), MATCH(B186, '2010'!$E$4:$HF$4, 0) )</f>
        <v>334</v>
      </c>
      <c r="E224" s="41">
        <f>INDEX('2011'!$E$7:$HF$37,  MATCH(B224, '2011'!$A$7:$A$37, 0), MATCH(B186, '2011'!$E$4:$HF$4, 0) )</f>
        <v>346</v>
      </c>
      <c r="F224" s="41">
        <f>INDEX('2012'!$E$7:$HF$37,  MATCH(B224, '2012'!$A$7:$A$37, 0), MATCH(B186, '2012'!$E$4:$HF$4, 0) )</f>
        <v>400</v>
      </c>
      <c r="G224" s="41">
        <f>INDEX('2013'!$E$7:$HF$37,  MATCH(B224, '2013'!$A$7:$A$37, 0), MATCH(B186, '2013'!$E$4:$HF$4, 0) )</f>
        <v>424</v>
      </c>
      <c r="H224" s="41">
        <f>INDEX('2014'!$E$7:$HF$37,  MATCH(B224, '2014'!$A$7:$A$37, 0), MATCH(B186, '2014'!$E$4:$HF$4, 0) )</f>
        <v>394</v>
      </c>
      <c r="I224" s="41">
        <f>INDEX('2015'!$E$7:$HF$37,  MATCH(B224, '2015'!$A$7:$A$37, 0), MATCH(B186, '2015'!$E$4:$HF$4, 0) )</f>
        <v>456</v>
      </c>
      <c r="J224" s="41">
        <f>INDEX('2016'!$E$7:$HF$37,  MATCH(B224, '2016'!$A$7:$A$37, 0), MATCH(B186, '2016'!$E$4:$HF$4, 0) )</f>
        <v>449</v>
      </c>
      <c r="K224" s="41">
        <f>INDEX('2017'!$E$7:$HF$37,  MATCH(B224, '2017'!$A$7:$A$37, 0), MATCH(B186, '2017'!$E$4:$HF$4, 0) )</f>
        <v>483</v>
      </c>
      <c r="L224" s="41">
        <f>INDEX('2018'!$E$7:$HF$37,  MATCH(B224, '2018'!$A$7:$A$37, 0), MATCH(B186, '2018'!$E$4:$HF$4, 0) )</f>
        <v>413</v>
      </c>
      <c r="M224" s="41">
        <f>INDEX('2019'!$E$7:$HF$37,  MATCH(B224, '2019'!$A$7:$A$37, 0), MATCH(B186, '2019'!$E$4:$HF$4, 0) )</f>
        <v>545</v>
      </c>
      <c r="O224" s="9">
        <f t="shared" ref="O224:P224" si="3680">O42</f>
        <v>51</v>
      </c>
      <c r="P224" s="18" t="str">
        <f t="shared" si="3680"/>
        <v>Wasatch</v>
      </c>
      <c r="Q224" s="41">
        <f>INDEX('2010'!$E$7:$HF$37,  MATCH(O224, '2010'!$A$7:$A$37, 0), MATCH(O186, '2010'!$E$4:$HF$4, 0) )</f>
        <v>78</v>
      </c>
      <c r="R224" s="41">
        <f>INDEX('2011'!$E$7:$HF$37,  MATCH(O224, '2011'!$A$7:$A$37, 0), MATCH(O186, '2011'!$E$4:$HF$4, 0) )</f>
        <v>93</v>
      </c>
      <c r="S224" s="41">
        <f>INDEX('2012'!$E$7:$HF$37,  MATCH(O224, '2012'!$A$7:$A$37, 0), MATCH(O186, '2012'!$E$4:$HF$4, 0) )</f>
        <v>142</v>
      </c>
      <c r="T224" s="41">
        <f>INDEX('2013'!$E$7:$HF$37,  MATCH(O224, '2013'!$A$7:$A$37, 0), MATCH(O186, '2013'!$E$4:$HF$4, 0) )</f>
        <v>115</v>
      </c>
      <c r="U224" s="41">
        <f>INDEX('2014'!$E$7:$HF$37,  MATCH(O224, '2014'!$A$7:$A$37, 0), MATCH(O186, '2014'!$E$4:$HF$4, 0) )</f>
        <v>125</v>
      </c>
      <c r="V224" s="41">
        <f>INDEX('2015'!$E$7:$HF$37,  MATCH(O224, '2015'!$A$7:$A$37, 0), MATCH(O186, '2015'!$E$4:$HF$4, 0) )</f>
        <v>163</v>
      </c>
      <c r="W224" s="41">
        <f>INDEX('2016'!$E$7:$HF$37,  MATCH(O224, '2016'!$A$7:$A$37, 0), MATCH(O186, '2016'!$E$4:$HF$4, 0) )</f>
        <v>178</v>
      </c>
      <c r="X224" s="41">
        <f>INDEX('2017'!$E$7:$HF$37,  MATCH(O224, '2017'!$A$7:$A$37, 0), MATCH(O186, '2017'!$E$4:$HF$4, 0) )</f>
        <v>101</v>
      </c>
      <c r="Y224" s="41">
        <f>INDEX('2018'!$E$7:$HF$37,  MATCH(O224, '2018'!$A$7:$A$37, 0), MATCH(O186, '2018'!$E$4:$HF$4, 0) )</f>
        <v>90</v>
      </c>
      <c r="Z224" s="41">
        <f>INDEX('2019'!$E$7:$HF$37,  MATCH(O224, '2019'!$A$7:$A$37, 0), MATCH(O186, '2019'!$E$4:$HF$4, 0) )</f>
        <v>98</v>
      </c>
      <c r="AB224" s="9">
        <f t="shared" ref="AB224:AC224" si="3681">AB42</f>
        <v>51</v>
      </c>
      <c r="AC224" s="18" t="str">
        <f t="shared" si="3681"/>
        <v>Wasatch</v>
      </c>
      <c r="AD224" s="41">
        <f>INDEX('2010'!$E$7:$HF$37,  MATCH(AB224, '2010'!$A$7:$A$37, 0), MATCH(AB186, '2010'!$E$4:$HF$4, 0) )</f>
        <v>256</v>
      </c>
      <c r="AE224" s="41">
        <f>INDEX('2011'!$E$7:$HF$37,  MATCH(AB224, '2011'!$A$7:$A$37, 0), MATCH(AB186, '2011'!$E$4:$HF$4, 0) )</f>
        <v>261</v>
      </c>
      <c r="AF224" s="41">
        <f>INDEX('2012'!$E$7:$HF$37,  MATCH(AB224, '2012'!$A$7:$A$37, 0), MATCH(AB186, '2012'!$E$4:$HF$4, 0) )</f>
        <v>267</v>
      </c>
      <c r="AG224" s="41">
        <f>INDEX('2013'!$E$7:$HF$37,  MATCH(AB224, '2013'!$A$7:$A$37, 0), MATCH(AB186, '2013'!$E$4:$HF$4, 0) )</f>
        <v>278</v>
      </c>
      <c r="AH224" s="41">
        <f>INDEX('2014'!$E$7:$HF$37,  MATCH(AB224, '2014'!$A$7:$A$37, 0), MATCH(AB186, '2014'!$E$4:$HF$4, 0) )</f>
        <v>290</v>
      </c>
      <c r="AI224" s="41">
        <f>INDEX('2015'!$E$7:$HF$37,  MATCH(AB224, '2015'!$A$7:$A$37, 0), MATCH(AB186, '2015'!$E$4:$HF$4, 0) )</f>
        <v>277</v>
      </c>
      <c r="AJ224" s="41">
        <f>INDEX('2016'!$E$7:$HF$37,  MATCH(AB224, '2016'!$A$7:$A$37, 0), MATCH(AB186, '2016'!$E$4:$HF$4, 0) )</f>
        <v>210</v>
      </c>
      <c r="AK224" s="41">
        <f>INDEX('2017'!$E$7:$HF$37,  MATCH(AB224, '2017'!$A$7:$A$37, 0), MATCH(AB186, '2017'!$E$4:$HF$4, 0) )</f>
        <v>236</v>
      </c>
      <c r="AL224" s="41">
        <f>INDEX('2018'!$E$7:$HF$37,  MATCH(AB224, '2018'!$A$7:$A$37, 0), MATCH(AB186, '2018'!$E$4:$HF$4, 0) )</f>
        <v>266</v>
      </c>
      <c r="AM224" s="41">
        <f>INDEX('2019'!$E$7:$HF$37,  MATCH(AB224, '2019'!$A$7:$A$37, 0), MATCH(AB186, '2019'!$E$4:$HF$4, 0) )</f>
        <v>299</v>
      </c>
      <c r="AO224" s="9">
        <f t="shared" ref="AO224:AP224" si="3682">AO42</f>
        <v>51</v>
      </c>
      <c r="AP224" s="18" t="str">
        <f t="shared" si="3682"/>
        <v>Wasatch</v>
      </c>
      <c r="AQ224" s="41">
        <f>INDEX('2010'!$E$7:$HF$37,  MATCH(AO224, '2010'!$A$7:$A$37, 0), MATCH(AO186, '2010'!$E$4:$HF$4, 0) )</f>
        <v>178</v>
      </c>
      <c r="AR224" s="41">
        <f>INDEX('2011'!$E$7:$HF$37,  MATCH(AO224, '2011'!$A$7:$A$37, 0), MATCH(AO186, '2011'!$E$4:$HF$4, 0) )</f>
        <v>183</v>
      </c>
      <c r="AS224" s="41">
        <f>INDEX('2012'!$E$7:$HF$37,  MATCH(AO224, '2012'!$A$7:$A$37, 0), MATCH(AO186, '2012'!$E$4:$HF$4, 0) )</f>
        <v>156</v>
      </c>
      <c r="AT224" s="41">
        <f>INDEX('2013'!$E$7:$HF$37,  MATCH(AO224, '2013'!$A$7:$A$37, 0), MATCH(AO186, '2013'!$E$4:$HF$4, 0) )</f>
        <v>139</v>
      </c>
      <c r="AU224" s="41">
        <f>INDEX('2014'!$E$7:$HF$37,  MATCH(AO224, '2014'!$A$7:$A$37, 0), MATCH(AO186, '2014'!$E$4:$HF$4, 0) )</f>
        <v>121</v>
      </c>
      <c r="AV224" s="41">
        <f>INDEX('2015'!$E$7:$HF$37,  MATCH(AO224, '2015'!$A$7:$A$37, 0), MATCH(AO186, '2015'!$E$4:$HF$4, 0) )</f>
        <v>124</v>
      </c>
      <c r="AW224" s="41">
        <f>INDEX('2016'!$E$7:$HF$37,  MATCH(AO224, '2016'!$A$7:$A$37, 0), MATCH(AO186, '2016'!$E$4:$HF$4, 0) )</f>
        <v>134</v>
      </c>
      <c r="AX224" s="41">
        <f>INDEX('2017'!$E$7:$HF$37,  MATCH(AO224, '2017'!$A$7:$A$37, 0), MATCH(AO186, '2017'!$E$4:$HF$4, 0) )</f>
        <v>155</v>
      </c>
      <c r="AY224" s="41">
        <f>INDEX('2018'!$E$7:$HF$37,  MATCH(AO224, '2018'!$A$7:$A$37, 0), MATCH(AO186, '2018'!$E$4:$HF$4, 0) )</f>
        <v>163</v>
      </c>
      <c r="AZ224" s="41">
        <f>INDEX('2019'!$E$7:$HF$37,  MATCH(AO224, '2019'!$A$7:$A$37, 0), MATCH(AO186, '2019'!$E$4:$HF$4, 0) )</f>
        <v>198</v>
      </c>
      <c r="BB224" s="9">
        <f t="shared" ref="BB224:BC224" si="3683">BB42</f>
        <v>51</v>
      </c>
      <c r="BC224" s="18" t="str">
        <f t="shared" si="3683"/>
        <v>Wasatch</v>
      </c>
      <c r="BD224" s="41">
        <f>INDEX('2010'!$E$7:$HF$37,  MATCH(BB224, '2010'!$A$7:$A$37, 0), MATCH(BB186, '2010'!$E$4:$HF$4, 0) )</f>
        <v>119</v>
      </c>
      <c r="BE224" s="41">
        <f>INDEX('2011'!$E$7:$HF$37,  MATCH(BB224, '2011'!$A$7:$A$37, 0), MATCH(BB186, '2011'!$E$4:$HF$4, 0) )</f>
        <v>101</v>
      </c>
      <c r="BF224" s="41">
        <f>INDEX('2012'!$E$7:$HF$37,  MATCH(BB224, '2012'!$A$7:$A$37, 0), MATCH(BB186, '2012'!$E$4:$HF$4, 0) )</f>
        <v>89</v>
      </c>
      <c r="BG224" s="41">
        <f>INDEX('2013'!$E$7:$HF$37,  MATCH(BB224, '2013'!$A$7:$A$37, 0), MATCH(BB186, '2013'!$E$4:$HF$4, 0) )</f>
        <v>101</v>
      </c>
      <c r="BH224" s="41">
        <f>INDEX('2014'!$E$7:$HF$37,  MATCH(BB224, '2014'!$A$7:$A$37, 0), MATCH(BB186, '2014'!$E$4:$HF$4, 0) )</f>
        <v>100</v>
      </c>
      <c r="BI224" s="41">
        <f>INDEX('2015'!$E$7:$HF$37,  MATCH(BB224, '2015'!$A$7:$A$37, 0), MATCH(BB186, '2015'!$E$4:$HF$4, 0) )</f>
        <v>110</v>
      </c>
      <c r="BJ224" s="41">
        <f>INDEX('2016'!$E$7:$HF$37,  MATCH(BB224, '2016'!$A$7:$A$37, 0), MATCH(BB186, '2016'!$E$4:$HF$4, 0) )</f>
        <v>131</v>
      </c>
      <c r="BK224" s="41">
        <f>INDEX('2017'!$E$7:$HF$37,  MATCH(BB224, '2017'!$A$7:$A$37, 0), MATCH(BB186, '2017'!$E$4:$HF$4, 0) )</f>
        <v>143</v>
      </c>
      <c r="BL224" s="41">
        <f>INDEX('2018'!$E$7:$HF$37,  MATCH(BB224, '2018'!$A$7:$A$37, 0), MATCH(BB186, '2018'!$E$4:$HF$4, 0) )</f>
        <v>159</v>
      </c>
      <c r="BM224" s="41">
        <f>INDEX('2019'!$E$7:$HF$37,  MATCH(BB224, '2019'!$A$7:$A$37, 0), MATCH(BB186, '2019'!$E$4:$HF$4, 0) )</f>
        <v>163</v>
      </c>
      <c r="BO224" s="9">
        <f t="shared" ref="BO224:BP224" si="3684">BO42</f>
        <v>51</v>
      </c>
      <c r="BP224" s="18" t="str">
        <f t="shared" si="3684"/>
        <v>Wasatch</v>
      </c>
      <c r="BQ224" s="41">
        <f>INDEX('2010'!$E$7:$HF$37,  MATCH(BO224, '2010'!$A$7:$A$37, 0), MATCH(BO186, '2010'!$E$4:$HF$4, 0) )</f>
        <v>223</v>
      </c>
      <c r="BR224" s="41">
        <f>INDEX('2011'!$E$7:$HF$37,  MATCH(BO224, '2011'!$A$7:$A$37, 0), MATCH(BO186, '2011'!$E$4:$HF$4, 0) )</f>
        <v>274</v>
      </c>
      <c r="BS224" s="41">
        <f>INDEX('2012'!$E$7:$HF$37,  MATCH(BO224, '2012'!$A$7:$A$37, 0), MATCH(BO186, '2012'!$E$4:$HF$4, 0) )</f>
        <v>219</v>
      </c>
      <c r="BT224" s="41">
        <f>INDEX('2013'!$E$7:$HF$37,  MATCH(BO224, '2013'!$A$7:$A$37, 0), MATCH(BO186, '2013'!$E$4:$HF$4, 0) )</f>
        <v>235</v>
      </c>
      <c r="BU224" s="41">
        <f>INDEX('2014'!$E$7:$HF$37,  MATCH(BO224, '2014'!$A$7:$A$37, 0), MATCH(BO186, '2014'!$E$4:$HF$4, 0) )</f>
        <v>238</v>
      </c>
      <c r="BV224" s="41">
        <f>INDEX('2015'!$E$7:$HF$37,  MATCH(BO224, '2015'!$A$7:$A$37, 0), MATCH(BO186, '2015'!$E$4:$HF$4, 0) )</f>
        <v>326</v>
      </c>
      <c r="BW224" s="41">
        <f>INDEX('2016'!$E$7:$HF$37,  MATCH(BO224, '2016'!$A$7:$A$37, 0), MATCH(BO186, '2016'!$E$4:$HF$4, 0) )</f>
        <v>298</v>
      </c>
      <c r="BX224" s="41">
        <f>INDEX('2017'!$E$7:$HF$37,  MATCH(BO224, '2017'!$A$7:$A$37, 0), MATCH(BO186, '2017'!$E$4:$HF$4, 0) )</f>
        <v>303</v>
      </c>
      <c r="BY224" s="41">
        <f>INDEX('2018'!$E$7:$HF$37,  MATCH(BO224, '2018'!$A$7:$A$37, 0), MATCH(BO186, '2018'!$E$4:$HF$4, 0) )</f>
        <v>258</v>
      </c>
      <c r="BZ224" s="41">
        <f>INDEX('2019'!$E$7:$HF$37,  MATCH(BO224, '2019'!$A$7:$A$37, 0), MATCH(BO186, '2019'!$E$4:$HF$4, 0) )</f>
        <v>307</v>
      </c>
      <c r="CB224" s="9">
        <f t="shared" ref="CB224:CC224" si="3685">CB42</f>
        <v>51</v>
      </c>
      <c r="CC224" s="18" t="str">
        <f t="shared" si="3685"/>
        <v>Wasatch</v>
      </c>
      <c r="CD224" s="41">
        <f>INDEX('2010'!$E$7:$HF$37,  MATCH(CB224, '2010'!$A$7:$A$37, 0), MATCH(CB186, '2010'!$E$4:$HF$4, 0) )</f>
        <v>150</v>
      </c>
      <c r="CE224" s="41">
        <f>INDEX('2011'!$E$7:$HF$37,  MATCH(CB224, '2011'!$A$7:$A$37, 0), MATCH(CB186, '2011'!$E$4:$HF$4, 0) )</f>
        <v>176</v>
      </c>
      <c r="CF224" s="41">
        <f>INDEX('2012'!$E$7:$HF$37,  MATCH(CB224, '2012'!$A$7:$A$37, 0), MATCH(CB186, '2012'!$E$4:$HF$4, 0) )</f>
        <v>172</v>
      </c>
      <c r="CG224" s="41">
        <f>INDEX('2013'!$E$7:$HF$37,  MATCH(CB224, '2013'!$A$7:$A$37, 0), MATCH(CB186, '2013'!$E$4:$HF$4, 0) )</f>
        <v>213</v>
      </c>
      <c r="CH224" s="41">
        <f>INDEX('2014'!$E$7:$HF$37,  MATCH(CB224, '2014'!$A$7:$A$37, 0), MATCH(CB186, '2014'!$E$4:$HF$4, 0) )</f>
        <v>196</v>
      </c>
      <c r="CI224" s="41">
        <f>INDEX('2015'!$E$7:$HF$37,  MATCH(CB224, '2015'!$A$7:$A$37, 0), MATCH(CB186, '2015'!$E$4:$HF$4, 0) )</f>
        <v>236</v>
      </c>
      <c r="CJ224" s="41">
        <f>INDEX('2016'!$E$7:$HF$37,  MATCH(CB224, '2016'!$A$7:$A$37, 0), MATCH(CB186, '2016'!$E$4:$HF$4, 0) )</f>
        <v>183</v>
      </c>
      <c r="CK224" s="41">
        <f>INDEX('2017'!$E$7:$HF$37,  MATCH(CB224, '2017'!$A$7:$A$37, 0), MATCH(CB186, '2017'!$E$4:$HF$4, 0) )</f>
        <v>197</v>
      </c>
      <c r="CL224" s="41">
        <f>INDEX('2018'!$E$7:$HF$37,  MATCH(CB224, '2018'!$A$7:$A$37, 0), MATCH(CB186, '2018'!$E$4:$HF$4, 0) )</f>
        <v>209</v>
      </c>
      <c r="CM224" s="41">
        <f>INDEX('2019'!$E$7:$HF$37,  MATCH(CB224, '2019'!$A$7:$A$37, 0), MATCH(CB186, '2019'!$E$4:$HF$4, 0) )</f>
        <v>189</v>
      </c>
      <c r="CO224" s="9">
        <f t="shared" ref="CO224:CP224" si="3686">CO42</f>
        <v>51</v>
      </c>
      <c r="CP224" s="18" t="str">
        <f t="shared" si="3686"/>
        <v>Wasatch</v>
      </c>
      <c r="CQ224" s="41">
        <f>INDEX('2010'!$E$7:$HF$37,  MATCH(CO224, '2010'!$A$7:$A$37, 0), MATCH(CO186, '2010'!$E$4:$HF$4, 0) )</f>
        <v>68</v>
      </c>
      <c r="CR224" s="41">
        <f>INDEX('2011'!$E$7:$HF$37,  MATCH(CO224, '2011'!$A$7:$A$37, 0), MATCH(CO186, '2011'!$E$4:$HF$4, 0) )</f>
        <v>67</v>
      </c>
      <c r="CS224" s="41">
        <f>INDEX('2012'!$E$7:$HF$37,  MATCH(CO224, '2012'!$A$7:$A$37, 0), MATCH(CO186, '2012'!$E$4:$HF$4, 0) )</f>
        <v>61</v>
      </c>
      <c r="CT224" s="41">
        <f>INDEX('2013'!$E$7:$HF$37,  MATCH(CO224, '2013'!$A$7:$A$37, 0), MATCH(CO186, '2013'!$E$4:$HF$4, 0) )</f>
        <v>46</v>
      </c>
      <c r="CU224" s="41">
        <f>INDEX('2014'!$E$7:$HF$37,  MATCH(CO224, '2014'!$A$7:$A$37, 0), MATCH(CO186, '2014'!$E$4:$HF$4, 0) )</f>
        <v>56</v>
      </c>
      <c r="CV224" s="41">
        <f>INDEX('2015'!$E$7:$HF$37,  MATCH(CO224, '2015'!$A$7:$A$37, 0), MATCH(CO186, '2015'!$E$4:$HF$4, 0) )</f>
        <v>96</v>
      </c>
      <c r="CW224" s="41">
        <f>INDEX('2016'!$E$7:$HF$37,  MATCH(CO224, '2016'!$A$7:$A$37, 0), MATCH(CO186, '2016'!$E$4:$HF$4, 0) )</f>
        <v>92</v>
      </c>
      <c r="CX224" s="41">
        <f>INDEX('2017'!$E$7:$HF$37,  MATCH(CO224, '2017'!$A$7:$A$37, 0), MATCH(CO186, '2017'!$E$4:$HF$4, 0) )</f>
        <v>168</v>
      </c>
      <c r="CY224" s="41">
        <f>INDEX('2018'!$E$7:$HF$37,  MATCH(CO224, '2018'!$A$7:$A$37, 0), MATCH(CO186, '2018'!$E$4:$HF$4, 0) )</f>
        <v>163</v>
      </c>
      <c r="CZ224" s="41">
        <f>INDEX('2019'!$E$7:$HF$37,  MATCH(CO224, '2019'!$A$7:$A$37, 0), MATCH(CO186, '2019'!$E$4:$HF$4, 0) )</f>
        <v>185</v>
      </c>
      <c r="DB224" s="9">
        <f t="shared" ref="DB224:DC224" si="3687">DB42</f>
        <v>51</v>
      </c>
      <c r="DC224" s="18" t="str">
        <f t="shared" si="3687"/>
        <v>Wasatch</v>
      </c>
      <c r="DD224" s="41">
        <f>INDEX('2010'!$E$7:$HF$37,  MATCH(DB224, '2010'!$A$7:$A$37, 0), MATCH(DB186, '2010'!$E$4:$HF$4, 0) )</f>
        <v>175</v>
      </c>
      <c r="DE224" s="41">
        <f>INDEX('2011'!$E$7:$HF$37,  MATCH(DB224, '2011'!$A$7:$A$37, 0), MATCH(DB186, '2011'!$E$4:$HF$4, 0) )</f>
        <v>165</v>
      </c>
      <c r="DF224" s="41">
        <f>INDEX('2012'!$E$7:$HF$37,  MATCH(DB224, '2012'!$A$7:$A$37, 0), MATCH(DB186, '2012'!$E$4:$HF$4, 0) )</f>
        <v>165</v>
      </c>
      <c r="DG224" s="41">
        <f>INDEX('2013'!$E$7:$HF$37,  MATCH(DB224, '2013'!$A$7:$A$37, 0), MATCH(DB186, '2013'!$E$4:$HF$4, 0) )</f>
        <v>174</v>
      </c>
      <c r="DH224" s="41">
        <f>INDEX('2014'!$E$7:$HF$37,  MATCH(DB224, '2014'!$A$7:$A$37, 0), MATCH(DB186, '2014'!$E$4:$HF$4, 0) )</f>
        <v>153</v>
      </c>
      <c r="DI224" s="41">
        <f>INDEX('2015'!$E$7:$HF$37,  MATCH(DB224, '2015'!$A$7:$A$37, 0), MATCH(DB186, '2015'!$E$4:$HF$4, 0) )</f>
        <v>200</v>
      </c>
      <c r="DJ224" s="41">
        <f>INDEX('2016'!$E$7:$HF$37,  MATCH(DB224, '2016'!$A$7:$A$37, 0), MATCH(DB186, '2016'!$E$4:$HF$4, 0) )</f>
        <v>215</v>
      </c>
      <c r="DK224" s="41">
        <f>INDEX('2017'!$E$7:$HF$37,  MATCH(DB224, '2017'!$A$7:$A$37, 0), MATCH(DB186, '2017'!$E$4:$HF$4, 0) )</f>
        <v>227</v>
      </c>
      <c r="DL224" s="41">
        <f>INDEX('2018'!$E$7:$HF$37,  MATCH(DB224, '2018'!$A$7:$A$37, 0), MATCH(DB186, '2018'!$E$4:$HF$4, 0) )</f>
        <v>184</v>
      </c>
      <c r="DM224" s="41">
        <f>INDEX('2019'!$E$7:$HF$37,  MATCH(DB224, '2019'!$A$7:$A$37, 0), MATCH(DB186, '2019'!$E$4:$HF$4, 0) )</f>
        <v>216</v>
      </c>
      <c r="DO224" s="9">
        <f t="shared" ref="DO224:DP224" si="3688">DO42</f>
        <v>51</v>
      </c>
      <c r="DP224" s="18" t="str">
        <f t="shared" si="3688"/>
        <v>Wasatch</v>
      </c>
      <c r="DQ224" s="41">
        <f>INDEX('2010'!$E$7:$HF$37,  MATCH(DO224, '2010'!$A$7:$A$37, 0), MATCH(DO186, '2010'!$E$4:$HF$4, 0) )</f>
        <v>225</v>
      </c>
      <c r="DR224" s="41">
        <f>INDEX('2011'!$E$7:$HF$37,  MATCH(DO224, '2011'!$A$7:$A$37, 0), MATCH(DO186, '2011'!$E$4:$HF$4, 0) )</f>
        <v>240</v>
      </c>
      <c r="DS224" s="41">
        <f>INDEX('2012'!$E$7:$HF$37,  MATCH(DO224, '2012'!$A$7:$A$37, 0), MATCH(DO186, '2012'!$E$4:$HF$4, 0) )</f>
        <v>269</v>
      </c>
      <c r="DT224" s="41">
        <f>INDEX('2013'!$E$7:$HF$37,  MATCH(DO224, '2013'!$A$7:$A$37, 0), MATCH(DO186, '2013'!$E$4:$HF$4, 0) )</f>
        <v>245</v>
      </c>
      <c r="DU224" s="41">
        <f>INDEX('2014'!$E$7:$HF$37,  MATCH(DO224, '2014'!$A$7:$A$37, 0), MATCH(DO186, '2014'!$E$4:$HF$4, 0) )</f>
        <v>261</v>
      </c>
      <c r="DV224" s="41">
        <f>INDEX('2015'!$E$7:$HF$37,  MATCH(DO224, '2015'!$A$7:$A$37, 0), MATCH(DO186, '2015'!$E$4:$HF$4, 0) )</f>
        <v>288</v>
      </c>
      <c r="DW224" s="41">
        <f>INDEX('2016'!$E$7:$HF$37,  MATCH(DO224, '2016'!$A$7:$A$37, 0), MATCH(DO186, '2016'!$E$4:$HF$4, 0) )</f>
        <v>315</v>
      </c>
      <c r="DX224" s="41">
        <f>INDEX('2017'!$E$7:$HF$37,  MATCH(DO224, '2017'!$A$7:$A$37, 0), MATCH(DO186, '2017'!$E$4:$HF$4, 0) )</f>
        <v>271</v>
      </c>
      <c r="DY224" s="41">
        <f>INDEX('2018'!$E$7:$HF$37,  MATCH(DO224, '2018'!$A$7:$A$37, 0), MATCH(DO186, '2018'!$E$4:$HF$4, 0) )</f>
        <v>294</v>
      </c>
      <c r="DZ224" s="41">
        <f>INDEX('2019'!$E$7:$HF$37,  MATCH(DO224, '2019'!$A$7:$A$37, 0), MATCH(DO186, '2019'!$E$4:$HF$4, 0) )</f>
        <v>343</v>
      </c>
      <c r="EB224" s="9">
        <f t="shared" ref="EB224:EC224" si="3689">EB42</f>
        <v>51</v>
      </c>
      <c r="EC224" s="18" t="str">
        <f t="shared" si="3689"/>
        <v>Wasatch</v>
      </c>
      <c r="ED224" s="41">
        <f>INDEX('2010'!$E$7:$HF$37,  MATCH(EB224, '2010'!$A$7:$A$37, 0), MATCH(EB186, '2010'!$E$4:$HF$4, 0) )</f>
        <v>235</v>
      </c>
      <c r="EE224" s="41">
        <f>INDEX('2011'!$E$7:$HF$37,  MATCH(EB224, '2011'!$A$7:$A$37, 0), MATCH(EB186, '2011'!$E$4:$HF$4, 0) )</f>
        <v>248</v>
      </c>
      <c r="EF224" s="41">
        <f>INDEX('2012'!$E$7:$HF$37,  MATCH(EB224, '2012'!$A$7:$A$37, 0), MATCH(EB186, '2012'!$E$4:$HF$4, 0) )</f>
        <v>274</v>
      </c>
      <c r="EG224" s="41">
        <f>INDEX('2013'!$E$7:$HF$37,  MATCH(EB224, '2013'!$A$7:$A$37, 0), MATCH(EB186, '2013'!$E$4:$HF$4, 0) )</f>
        <v>300</v>
      </c>
      <c r="EH224" s="41">
        <f>INDEX('2014'!$E$7:$HF$37,  MATCH(EB224, '2014'!$A$7:$A$37, 0), MATCH(EB186, '2014'!$E$4:$HF$4, 0) )</f>
        <v>247</v>
      </c>
      <c r="EI224" s="41">
        <f>INDEX('2015'!$E$7:$HF$37,  MATCH(EB224, '2015'!$A$7:$A$37, 0), MATCH(EB186, '2015'!$E$4:$HF$4, 0) )</f>
        <v>321</v>
      </c>
      <c r="EJ224" s="41">
        <f>INDEX('2016'!$E$7:$HF$37,  MATCH(EB224, '2016'!$A$7:$A$37, 0), MATCH(EB186, '2016'!$E$4:$HF$4, 0) )</f>
        <v>313</v>
      </c>
      <c r="EK224" s="41">
        <f>INDEX('2017'!$E$7:$HF$37,  MATCH(EB224, '2017'!$A$7:$A$37, 0), MATCH(EB186, '2017'!$E$4:$HF$4, 0) )</f>
        <v>321</v>
      </c>
      <c r="EL224" s="41">
        <f>INDEX('2018'!$E$7:$HF$37,  MATCH(EB224, '2018'!$A$7:$A$37, 0), MATCH(EB186, '2018'!$E$4:$HF$4, 0) )</f>
        <v>374</v>
      </c>
      <c r="EM224" s="41">
        <f>INDEX('2019'!$E$7:$HF$37,  MATCH(EB224, '2019'!$A$7:$A$37, 0), MATCH(EB186, '2019'!$E$4:$HF$4, 0) )</f>
        <v>359</v>
      </c>
      <c r="EO224" s="9">
        <f t="shared" ref="EO224:EP224" si="3690">EO42</f>
        <v>51</v>
      </c>
      <c r="EP224" s="18" t="str">
        <f t="shared" si="3690"/>
        <v>Wasatch</v>
      </c>
      <c r="EQ224" s="41">
        <f>INDEX('2010'!$E$7:$HF$37,  MATCH(EO224, '2010'!$A$7:$A$37, 0), MATCH(EO186, '2010'!$E$4:$HF$4, 0) )</f>
        <v>252</v>
      </c>
      <c r="ER224" s="41">
        <f>INDEX('2011'!$E$7:$HF$37,  MATCH(EO224, '2011'!$A$7:$A$37, 0), MATCH(EO186, '2011'!$E$4:$HF$4, 0) )</f>
        <v>292</v>
      </c>
      <c r="ES224" s="41">
        <f>INDEX('2012'!$E$7:$HF$37,  MATCH(EO224, '2012'!$A$7:$A$37, 0), MATCH(EO186, '2012'!$E$4:$HF$4, 0) )</f>
        <v>306</v>
      </c>
      <c r="ET224" s="41">
        <f>INDEX('2013'!$E$7:$HF$37,  MATCH(EO224, '2013'!$A$7:$A$37, 0), MATCH(EO186, '2013'!$E$4:$HF$4, 0) )</f>
        <v>341</v>
      </c>
      <c r="EU224" s="41">
        <f>INDEX('2014'!$E$7:$HF$37,  MATCH(EO224, '2014'!$A$7:$A$37, 0), MATCH(EO186, '2014'!$E$4:$HF$4, 0) )</f>
        <v>350</v>
      </c>
      <c r="EV224" s="41">
        <f>INDEX('2015'!$E$7:$HF$37,  MATCH(EO224, '2015'!$A$7:$A$37, 0), MATCH(EO186, '2015'!$E$4:$HF$4, 0) )</f>
        <v>392</v>
      </c>
      <c r="EW224" s="41">
        <f>INDEX('2016'!$E$7:$HF$37,  MATCH(EO224, '2016'!$A$7:$A$37, 0), MATCH(EO186, '2016'!$E$4:$HF$4, 0) )</f>
        <v>375</v>
      </c>
      <c r="EX224" s="41">
        <f>INDEX('2017'!$E$7:$HF$37,  MATCH(EO224, '2017'!$A$7:$A$37, 0), MATCH(EO186, '2017'!$E$4:$HF$4, 0) )</f>
        <v>413</v>
      </c>
      <c r="EY224" s="41">
        <f>INDEX('2018'!$E$7:$HF$37,  MATCH(EO224, '2018'!$A$7:$A$37, 0), MATCH(EO186, '2018'!$E$4:$HF$4, 0) )</f>
        <v>427</v>
      </c>
      <c r="EZ224" s="41">
        <f>INDEX('2019'!$E$7:$HF$37,  MATCH(EO224, '2019'!$A$7:$A$37, 0), MATCH(EO186, '2019'!$E$4:$HF$4, 0) )</f>
        <v>515</v>
      </c>
      <c r="FB224" s="9">
        <f t="shared" ref="FB224:FC224" si="3691">FB42</f>
        <v>51</v>
      </c>
      <c r="FC224" s="18" t="str">
        <f t="shared" si="3691"/>
        <v>Wasatch</v>
      </c>
      <c r="FD224" s="41">
        <f>INDEX('2010'!$E$7:$HF$37,  MATCH(FB224, '2010'!$A$7:$A$37, 0), MATCH(FB186, '2010'!$E$4:$HF$4, 0) )</f>
        <v>152</v>
      </c>
      <c r="FE224" s="41">
        <f>INDEX('2011'!$E$7:$HF$37,  MATCH(FB224, '2011'!$A$7:$A$37, 0), MATCH(FB186, '2011'!$E$4:$HF$4, 0) )</f>
        <v>159</v>
      </c>
      <c r="FF224" s="41">
        <f>INDEX('2012'!$E$7:$HF$37,  MATCH(FB224, '2012'!$A$7:$A$37, 0), MATCH(FB186, '2012'!$E$4:$HF$4, 0) )</f>
        <v>154</v>
      </c>
      <c r="FG224" s="41">
        <f>INDEX('2013'!$E$7:$HF$37,  MATCH(FB224, '2013'!$A$7:$A$37, 0), MATCH(FB186, '2013'!$E$4:$HF$4, 0) )</f>
        <v>154</v>
      </c>
      <c r="FH224" s="41">
        <f>INDEX('2014'!$E$7:$HF$37,  MATCH(FB224, '2014'!$A$7:$A$37, 0), MATCH(FB186, '2014'!$E$4:$HF$4, 0) )</f>
        <v>137</v>
      </c>
      <c r="FI224" s="41">
        <f>INDEX('2015'!$E$7:$HF$37,  MATCH(FB224, '2015'!$A$7:$A$37, 0), MATCH(FB186, '2015'!$E$4:$HF$4, 0) )</f>
        <v>187</v>
      </c>
      <c r="FJ224" s="41">
        <f>INDEX('2016'!$E$7:$HF$37,  MATCH(FB224, '2016'!$A$7:$A$37, 0), MATCH(FB186, '2016'!$E$4:$HF$4, 0) )</f>
        <v>172</v>
      </c>
      <c r="FK224" s="41">
        <f>INDEX('2017'!$E$7:$HF$37,  MATCH(FB224, '2017'!$A$7:$A$37, 0), MATCH(FB186, '2017'!$E$4:$HF$4, 0) )</f>
        <v>158</v>
      </c>
      <c r="FL224" s="41">
        <f>INDEX('2018'!$E$7:$HF$37,  MATCH(FB224, '2018'!$A$7:$A$37, 0), MATCH(FB186, '2018'!$E$4:$HF$4, 0) )</f>
        <v>185</v>
      </c>
      <c r="FM224" s="41">
        <f>INDEX('2019'!$E$7:$HF$37,  MATCH(FB224, '2019'!$A$7:$A$37, 0), MATCH(FB186, '2019'!$E$4:$HF$4, 0) )</f>
        <v>183</v>
      </c>
      <c r="FO224" s="9">
        <f t="shared" ref="FO224:FP224" si="3692">FO42</f>
        <v>51</v>
      </c>
      <c r="FP224" s="18" t="str">
        <f t="shared" si="3692"/>
        <v>Wasatch</v>
      </c>
      <c r="FQ224" s="41">
        <f>INDEX('2010'!$E$7:$HF$37,  MATCH(FO224, '2010'!$A$7:$A$37, 0), MATCH(FO186, '2010'!$E$4:$HF$4, 0) )</f>
        <v>157</v>
      </c>
      <c r="FR224" s="41">
        <f>INDEX('2011'!$E$7:$HF$37,  MATCH(FO224, '2011'!$A$7:$A$37, 0), MATCH(FO186, '2011'!$E$4:$HF$4, 0) )</f>
        <v>150</v>
      </c>
      <c r="FS224" s="41">
        <f>INDEX('2012'!$E$7:$HF$37,  MATCH(FO224, '2012'!$A$7:$A$37, 0), MATCH(FO186, '2012'!$E$4:$HF$4, 0) )</f>
        <v>143</v>
      </c>
      <c r="FT224" s="41">
        <f>INDEX('2013'!$E$7:$HF$37,  MATCH(FO224, '2013'!$A$7:$A$37, 0), MATCH(FO186, '2013'!$E$4:$HF$4, 0) )</f>
        <v>181</v>
      </c>
      <c r="FU224" s="41">
        <f>INDEX('2014'!$E$7:$HF$37,  MATCH(FO224, '2014'!$A$7:$A$37, 0), MATCH(FO186, '2014'!$E$4:$HF$4, 0) )</f>
        <v>184</v>
      </c>
      <c r="FV224" s="41">
        <f>INDEX('2015'!$E$7:$HF$37,  MATCH(FO224, '2015'!$A$7:$A$37, 0), MATCH(FO186, '2015'!$E$4:$HF$4, 0) )</f>
        <v>165</v>
      </c>
      <c r="FW224" s="41">
        <f>INDEX('2016'!$E$7:$HF$37,  MATCH(FO224, '2016'!$A$7:$A$37, 0), MATCH(FO186, '2016'!$E$4:$HF$4, 0) )</f>
        <v>152</v>
      </c>
      <c r="FX224" s="41">
        <f>INDEX('2017'!$E$7:$HF$37,  MATCH(FO224, '2017'!$A$7:$A$37, 0), MATCH(FO186, '2017'!$E$4:$HF$4, 0) )</f>
        <v>184</v>
      </c>
      <c r="FY224" s="41">
        <f>INDEX('2018'!$E$7:$HF$37,  MATCH(FO224, '2018'!$A$7:$A$37, 0), MATCH(FO186, '2018'!$E$4:$HF$4, 0) )</f>
        <v>147</v>
      </c>
      <c r="FZ224" s="41">
        <f>INDEX('2019'!$E$7:$HF$37,  MATCH(FO224, '2019'!$A$7:$A$37, 0), MATCH(FO186, '2019'!$E$4:$HF$4, 0) )</f>
        <v>175</v>
      </c>
      <c r="GB224" s="9">
        <f t="shared" ref="GB224:GC224" si="3693">GB42</f>
        <v>51</v>
      </c>
      <c r="GC224" s="18" t="str">
        <f t="shared" si="3693"/>
        <v>Wasatch</v>
      </c>
      <c r="GD224" s="41">
        <f>INDEX('2010'!$E$7:$HF$37,  MATCH(GB224, '2010'!$A$7:$A$37, 0), MATCH(GB186, '2010'!$E$4:$HF$4, 0) )</f>
        <v>21</v>
      </c>
      <c r="GE224" s="41">
        <f>INDEX('2011'!$E$7:$HF$37,  MATCH(GB224, '2011'!$A$7:$A$37, 0), MATCH(GB186, '2011'!$E$4:$HF$4, 0) )</f>
        <v>22</v>
      </c>
      <c r="GF224" s="41">
        <f>INDEX('2012'!$E$7:$HF$37,  MATCH(GB224, '2012'!$A$7:$A$37, 0), MATCH(GB186, '2012'!$E$4:$HF$4, 0) )</f>
        <v>24</v>
      </c>
      <c r="GG224" s="41">
        <f>INDEX('2013'!$E$7:$HF$37,  MATCH(GB224, '2013'!$A$7:$A$37, 0), MATCH(GB186, '2013'!$E$4:$HF$4, 0) )</f>
        <v>25</v>
      </c>
      <c r="GH224" s="41">
        <f>INDEX('2014'!$E$7:$HF$37,  MATCH(GB224, '2014'!$A$7:$A$37, 0), MATCH(GB186, '2014'!$E$4:$HF$4, 0) )</f>
        <v>16</v>
      </c>
      <c r="GI224" s="41">
        <f>INDEX('2015'!$E$7:$HF$37,  MATCH(GB224, '2015'!$A$7:$A$37, 0), MATCH(GB186, '2015'!$E$4:$HF$4, 0) )</f>
        <v>16</v>
      </c>
      <c r="GJ224" s="41">
        <f>INDEX('2016'!$E$7:$HF$37,  MATCH(GB224, '2016'!$A$7:$A$37, 0), MATCH(GB186, '2016'!$E$4:$HF$4, 0) )</f>
        <v>24</v>
      </c>
      <c r="GK224" s="41">
        <f>INDEX('2017'!$E$7:$HF$37,  MATCH(GB224, '2017'!$A$7:$A$37, 0), MATCH(GB186, '2017'!$E$4:$HF$4, 0) )</f>
        <v>26</v>
      </c>
      <c r="GL224" s="41">
        <f>INDEX('2018'!$E$7:$HF$37,  MATCH(GB224, '2018'!$A$7:$A$37, 0), MATCH(GB186, '2018'!$E$4:$HF$4, 0) )</f>
        <v>24</v>
      </c>
      <c r="GM224" s="41">
        <f>INDEX('2019'!$E$7:$HF$37,  MATCH(GB224, '2019'!$A$7:$A$37, 0), MATCH(GB186, '2019'!$E$4:$HF$4, 0) )</f>
        <v>19</v>
      </c>
    </row>
    <row r="225" spans="2:195" x14ac:dyDescent="0.25">
      <c r="B225" s="9">
        <f t="shared" ref="B225:C225" si="3694">B43</f>
        <v>53</v>
      </c>
      <c r="C225" s="18" t="str">
        <f t="shared" si="3694"/>
        <v>Washington</v>
      </c>
      <c r="D225" s="41">
        <f>INDEX('2010'!$E$7:$HF$37,  MATCH(B225, '2010'!$A$7:$A$37, 0), MATCH(B186, '2010'!$E$4:$HF$4, 0) )</f>
        <v>865</v>
      </c>
      <c r="E225" s="41">
        <f>INDEX('2011'!$E$7:$HF$37,  MATCH(B225, '2011'!$A$7:$A$37, 0), MATCH(B186, '2011'!$E$4:$HF$4, 0) )</f>
        <v>1046</v>
      </c>
      <c r="F225" s="41">
        <f>INDEX('2012'!$E$7:$HF$37,  MATCH(B225, '2012'!$A$7:$A$37, 0), MATCH(B186, '2012'!$E$4:$HF$4, 0) )</f>
        <v>1066</v>
      </c>
      <c r="G225" s="41">
        <f>INDEX('2013'!$E$7:$HF$37,  MATCH(B225, '2013'!$A$7:$A$37, 0), MATCH(B186, '2013'!$E$4:$HF$4, 0) )</f>
        <v>1084</v>
      </c>
      <c r="H225" s="41">
        <f>INDEX('2014'!$E$7:$HF$37,  MATCH(B225, '2014'!$A$7:$A$37, 0), MATCH(B186, '2014'!$E$4:$HF$4, 0) )</f>
        <v>991</v>
      </c>
      <c r="I225" s="41">
        <f>INDEX('2015'!$E$7:$HF$37,  MATCH(B225, '2015'!$A$7:$A$37, 0), MATCH(B186, '2015'!$E$4:$HF$4, 0) )</f>
        <v>1322</v>
      </c>
      <c r="J225" s="41">
        <f>INDEX('2016'!$E$7:$HF$37,  MATCH(B225, '2016'!$A$7:$A$37, 0), MATCH(B186, '2016'!$E$4:$HF$4, 0) )</f>
        <v>1359</v>
      </c>
      <c r="K225" s="41">
        <f>INDEX('2017'!$E$7:$HF$37,  MATCH(B225, '2017'!$A$7:$A$37, 0), MATCH(B186, '2017'!$E$4:$HF$4, 0) )</f>
        <v>1106</v>
      </c>
      <c r="L225" s="41">
        <f>INDEX('2018'!$E$7:$HF$37,  MATCH(B225, '2018'!$A$7:$A$37, 0), MATCH(B186, '2018'!$E$4:$HF$4, 0) )</f>
        <v>1153</v>
      </c>
      <c r="M225" s="41">
        <f>INDEX('2019'!$E$7:$HF$37,  MATCH(B225, '2019'!$A$7:$A$37, 0), MATCH(B186, '2019'!$E$4:$HF$4, 0) )</f>
        <v>1469</v>
      </c>
      <c r="O225" s="9">
        <f t="shared" ref="O225:P225" si="3695">O43</f>
        <v>53</v>
      </c>
      <c r="P225" s="18" t="str">
        <f t="shared" si="3695"/>
        <v>Washington</v>
      </c>
      <c r="Q225" s="41">
        <f>INDEX('2010'!$E$7:$HF$37,  MATCH(O225, '2010'!$A$7:$A$37, 0), MATCH(O186, '2010'!$E$4:$HF$4, 0) )</f>
        <v>163</v>
      </c>
      <c r="R225" s="41">
        <f>INDEX('2011'!$E$7:$HF$37,  MATCH(O225, '2011'!$A$7:$A$37, 0), MATCH(O186, '2011'!$E$4:$HF$4, 0) )</f>
        <v>137</v>
      </c>
      <c r="S225" s="41">
        <f>INDEX('2012'!$E$7:$HF$37,  MATCH(O225, '2012'!$A$7:$A$37, 0), MATCH(O186, '2012'!$E$4:$HF$4, 0) )</f>
        <v>161</v>
      </c>
      <c r="T225" s="41">
        <f>INDEX('2013'!$E$7:$HF$37,  MATCH(O225, '2013'!$A$7:$A$37, 0), MATCH(O186, '2013'!$E$4:$HF$4, 0) )</f>
        <v>200</v>
      </c>
      <c r="U225" s="41">
        <f>INDEX('2014'!$E$7:$HF$37,  MATCH(O225, '2014'!$A$7:$A$37, 0), MATCH(O186, '2014'!$E$4:$HF$4, 0) )</f>
        <v>219</v>
      </c>
      <c r="V225" s="41">
        <f>INDEX('2015'!$E$7:$HF$37,  MATCH(O225, '2015'!$A$7:$A$37, 0), MATCH(O186, '2015'!$E$4:$HF$4, 0) )</f>
        <v>294</v>
      </c>
      <c r="W225" s="41">
        <f>INDEX('2016'!$E$7:$HF$37,  MATCH(O225, '2016'!$A$7:$A$37, 0), MATCH(O186, '2016'!$E$4:$HF$4, 0) )</f>
        <v>304</v>
      </c>
      <c r="X225" s="41">
        <f>INDEX('2017'!$E$7:$HF$37,  MATCH(O225, '2017'!$A$7:$A$37, 0), MATCH(O186, '2017'!$E$4:$HF$4, 0) )</f>
        <v>272</v>
      </c>
      <c r="Y225" s="41">
        <f>INDEX('2018'!$E$7:$HF$37,  MATCH(O225, '2018'!$A$7:$A$37, 0), MATCH(O186, '2018'!$E$4:$HF$4, 0) )</f>
        <v>232</v>
      </c>
      <c r="Z225" s="41">
        <f>INDEX('2019'!$E$7:$HF$37,  MATCH(O225, '2019'!$A$7:$A$37, 0), MATCH(O186, '2019'!$E$4:$HF$4, 0) )</f>
        <v>235</v>
      </c>
      <c r="AB225" s="9">
        <f t="shared" ref="AB225:AC225" si="3696">AB43</f>
        <v>53</v>
      </c>
      <c r="AC225" s="18" t="str">
        <f t="shared" si="3696"/>
        <v>Washington</v>
      </c>
      <c r="AD225" s="41">
        <f>INDEX('2010'!$E$7:$HF$37,  MATCH(AB225, '2010'!$A$7:$A$37, 0), MATCH(AB186, '2010'!$E$4:$HF$4, 0) )</f>
        <v>613</v>
      </c>
      <c r="AE225" s="41">
        <f>INDEX('2011'!$E$7:$HF$37,  MATCH(AB225, '2011'!$A$7:$A$37, 0), MATCH(AB186, '2011'!$E$4:$HF$4, 0) )</f>
        <v>519</v>
      </c>
      <c r="AF225" s="41">
        <f>INDEX('2012'!$E$7:$HF$37,  MATCH(AB225, '2012'!$A$7:$A$37, 0), MATCH(AB186, '2012'!$E$4:$HF$4, 0) )</f>
        <v>515</v>
      </c>
      <c r="AG225" s="41">
        <f>INDEX('2013'!$E$7:$HF$37,  MATCH(AB225, '2013'!$A$7:$A$37, 0), MATCH(AB186, '2013'!$E$4:$HF$4, 0) )</f>
        <v>497</v>
      </c>
      <c r="AH225" s="41">
        <f>INDEX('2014'!$E$7:$HF$37,  MATCH(AB225, '2014'!$A$7:$A$37, 0), MATCH(AB186, '2014'!$E$4:$HF$4, 0) )</f>
        <v>526</v>
      </c>
      <c r="AI225" s="41">
        <f>INDEX('2015'!$E$7:$HF$37,  MATCH(AB225, '2015'!$A$7:$A$37, 0), MATCH(AB186, '2015'!$E$4:$HF$4, 0) )</f>
        <v>493</v>
      </c>
      <c r="AJ225" s="41">
        <f>INDEX('2016'!$E$7:$HF$37,  MATCH(AB225, '2016'!$A$7:$A$37, 0), MATCH(AB186, '2016'!$E$4:$HF$4, 0) )</f>
        <v>493</v>
      </c>
      <c r="AK225" s="41">
        <f>INDEX('2017'!$E$7:$HF$37,  MATCH(AB225, '2017'!$A$7:$A$37, 0), MATCH(AB186, '2017'!$E$4:$HF$4, 0) )</f>
        <v>562</v>
      </c>
      <c r="AL225" s="41">
        <f>INDEX('2018'!$E$7:$HF$37,  MATCH(AB225, '2018'!$A$7:$A$37, 0), MATCH(AB186, '2018'!$E$4:$HF$4, 0) )</f>
        <v>614</v>
      </c>
      <c r="AM225" s="41">
        <f>INDEX('2019'!$E$7:$HF$37,  MATCH(AB225, '2019'!$A$7:$A$37, 0), MATCH(AB186, '2019'!$E$4:$HF$4, 0) )</f>
        <v>731</v>
      </c>
      <c r="AO225" s="9">
        <f t="shared" ref="AO225:AP225" si="3697">AO43</f>
        <v>53</v>
      </c>
      <c r="AP225" s="18" t="str">
        <f t="shared" si="3697"/>
        <v>Washington</v>
      </c>
      <c r="AQ225" s="41">
        <f>INDEX('2010'!$E$7:$HF$37,  MATCH(AO225, '2010'!$A$7:$A$37, 0), MATCH(AO186, '2010'!$E$4:$HF$4, 0) )</f>
        <v>332</v>
      </c>
      <c r="AR225" s="41">
        <f>INDEX('2011'!$E$7:$HF$37,  MATCH(AO225, '2011'!$A$7:$A$37, 0), MATCH(AO186, '2011'!$E$4:$HF$4, 0) )</f>
        <v>380</v>
      </c>
      <c r="AS225" s="41">
        <f>INDEX('2012'!$E$7:$HF$37,  MATCH(AO225, '2012'!$A$7:$A$37, 0), MATCH(AO186, '2012'!$E$4:$HF$4, 0) )</f>
        <v>428</v>
      </c>
      <c r="AT225" s="41">
        <f>INDEX('2013'!$E$7:$HF$37,  MATCH(AO225, '2013'!$A$7:$A$37, 0), MATCH(AO186, '2013'!$E$4:$HF$4, 0) )</f>
        <v>452</v>
      </c>
      <c r="AU225" s="41">
        <f>INDEX('2014'!$E$7:$HF$37,  MATCH(AO225, '2014'!$A$7:$A$37, 0), MATCH(AO186, '2014'!$E$4:$HF$4, 0) )</f>
        <v>477</v>
      </c>
      <c r="AV225" s="41">
        <f>INDEX('2015'!$E$7:$HF$37,  MATCH(AO225, '2015'!$A$7:$A$37, 0), MATCH(AO186, '2015'!$E$4:$HF$4, 0) )</f>
        <v>576</v>
      </c>
      <c r="AW225" s="41">
        <f>INDEX('2016'!$E$7:$HF$37,  MATCH(AO225, '2016'!$A$7:$A$37, 0), MATCH(AO186, '2016'!$E$4:$HF$4, 0) )</f>
        <v>526</v>
      </c>
      <c r="AX225" s="41">
        <f>INDEX('2017'!$E$7:$HF$37,  MATCH(AO225, '2017'!$A$7:$A$37, 0), MATCH(AO186, '2017'!$E$4:$HF$4, 0) )</f>
        <v>551</v>
      </c>
      <c r="AY225" s="41">
        <f>INDEX('2018'!$E$7:$HF$37,  MATCH(AO225, '2018'!$A$7:$A$37, 0), MATCH(AO186, '2018'!$E$4:$HF$4, 0) )</f>
        <v>544</v>
      </c>
      <c r="AZ225" s="41">
        <f>INDEX('2019'!$E$7:$HF$37,  MATCH(AO225, '2019'!$A$7:$A$37, 0), MATCH(AO186, '2019'!$E$4:$HF$4, 0) )</f>
        <v>505</v>
      </c>
      <c r="BB225" s="9">
        <f t="shared" ref="BB225:BC225" si="3698">BB43</f>
        <v>53</v>
      </c>
      <c r="BC225" s="18" t="str">
        <f t="shared" si="3698"/>
        <v>Washington</v>
      </c>
      <c r="BD225" s="41">
        <f>INDEX('2010'!$E$7:$HF$37,  MATCH(BB225, '2010'!$A$7:$A$37, 0), MATCH(BB186, '2010'!$E$4:$HF$4, 0) )</f>
        <v>290</v>
      </c>
      <c r="BE225" s="41">
        <f>INDEX('2011'!$E$7:$HF$37,  MATCH(BB225, '2011'!$A$7:$A$37, 0), MATCH(BB186, '2011'!$E$4:$HF$4, 0) )</f>
        <v>236</v>
      </c>
      <c r="BF225" s="41">
        <f>INDEX('2012'!$E$7:$HF$37,  MATCH(BB225, '2012'!$A$7:$A$37, 0), MATCH(BB186, '2012'!$E$4:$HF$4, 0) )</f>
        <v>274</v>
      </c>
      <c r="BG225" s="41">
        <f>INDEX('2013'!$E$7:$HF$37,  MATCH(BB225, '2013'!$A$7:$A$37, 0), MATCH(BB186, '2013'!$E$4:$HF$4, 0) )</f>
        <v>260</v>
      </c>
      <c r="BH225" s="41">
        <f>INDEX('2014'!$E$7:$HF$37,  MATCH(BB225, '2014'!$A$7:$A$37, 0), MATCH(BB186, '2014'!$E$4:$HF$4, 0) )</f>
        <v>305</v>
      </c>
      <c r="BI225" s="41">
        <f>INDEX('2015'!$E$7:$HF$37,  MATCH(BB225, '2015'!$A$7:$A$37, 0), MATCH(BB186, '2015'!$E$4:$HF$4, 0) )</f>
        <v>291</v>
      </c>
      <c r="BJ225" s="41">
        <f>INDEX('2016'!$E$7:$HF$37,  MATCH(BB225, '2016'!$A$7:$A$37, 0), MATCH(BB186, '2016'!$E$4:$HF$4, 0) )</f>
        <v>449</v>
      </c>
      <c r="BK225" s="41">
        <f>INDEX('2017'!$E$7:$HF$37,  MATCH(BB225, '2017'!$A$7:$A$37, 0), MATCH(BB186, '2017'!$E$4:$HF$4, 0) )</f>
        <v>405</v>
      </c>
      <c r="BL225" s="41">
        <f>INDEX('2018'!$E$7:$HF$37,  MATCH(BB225, '2018'!$A$7:$A$37, 0), MATCH(BB186, '2018'!$E$4:$HF$4, 0) )</f>
        <v>362</v>
      </c>
      <c r="BM225" s="41">
        <f>INDEX('2019'!$E$7:$HF$37,  MATCH(BB225, '2019'!$A$7:$A$37, 0), MATCH(BB186, '2019'!$E$4:$HF$4, 0) )</f>
        <v>341</v>
      </c>
      <c r="BO225" s="9">
        <f t="shared" ref="BO225:BP225" si="3699">BO43</f>
        <v>53</v>
      </c>
      <c r="BP225" s="18" t="str">
        <f t="shared" si="3699"/>
        <v>Washington</v>
      </c>
      <c r="BQ225" s="41">
        <f>INDEX('2010'!$E$7:$HF$37,  MATCH(BO225, '2010'!$A$7:$A$37, 0), MATCH(BO186, '2010'!$E$4:$HF$4, 0) )</f>
        <v>735</v>
      </c>
      <c r="BR225" s="41">
        <f>INDEX('2011'!$E$7:$HF$37,  MATCH(BO225, '2011'!$A$7:$A$37, 0), MATCH(BO186, '2011'!$E$4:$HF$4, 0) )</f>
        <v>760</v>
      </c>
      <c r="BS225" s="41">
        <f>INDEX('2012'!$E$7:$HF$37,  MATCH(BO225, '2012'!$A$7:$A$37, 0), MATCH(BO186, '2012'!$E$4:$HF$4, 0) )</f>
        <v>764</v>
      </c>
      <c r="BT225" s="41">
        <f>INDEX('2013'!$E$7:$HF$37,  MATCH(BO225, '2013'!$A$7:$A$37, 0), MATCH(BO186, '2013'!$E$4:$HF$4, 0) )</f>
        <v>681</v>
      </c>
      <c r="BU225" s="41">
        <f>INDEX('2014'!$E$7:$HF$37,  MATCH(BO225, '2014'!$A$7:$A$37, 0), MATCH(BO186, '2014'!$E$4:$HF$4, 0) )</f>
        <v>701</v>
      </c>
      <c r="BV225" s="41">
        <f>INDEX('2015'!$E$7:$HF$37,  MATCH(BO225, '2015'!$A$7:$A$37, 0), MATCH(BO186, '2015'!$E$4:$HF$4, 0) )</f>
        <v>793</v>
      </c>
      <c r="BW225" s="41">
        <f>INDEX('2016'!$E$7:$HF$37,  MATCH(BO225, '2016'!$A$7:$A$37, 0), MATCH(BO186, '2016'!$E$4:$HF$4, 0) )</f>
        <v>900</v>
      </c>
      <c r="BX225" s="41">
        <f>INDEX('2017'!$E$7:$HF$37,  MATCH(BO225, '2017'!$A$7:$A$37, 0), MATCH(BO186, '2017'!$E$4:$HF$4, 0) )</f>
        <v>857</v>
      </c>
      <c r="BY225" s="41">
        <f>INDEX('2018'!$E$7:$HF$37,  MATCH(BO225, '2018'!$A$7:$A$37, 0), MATCH(BO186, '2018'!$E$4:$HF$4, 0) )</f>
        <v>859</v>
      </c>
      <c r="BZ225" s="41">
        <f>INDEX('2019'!$E$7:$HF$37,  MATCH(BO225, '2019'!$A$7:$A$37, 0), MATCH(BO186, '2019'!$E$4:$HF$4, 0) )</f>
        <v>1000</v>
      </c>
      <c r="CB225" s="9">
        <f t="shared" ref="CB225:CC225" si="3700">CB43</f>
        <v>53</v>
      </c>
      <c r="CC225" s="18" t="str">
        <f t="shared" si="3700"/>
        <v>Washington</v>
      </c>
      <c r="CD225" s="41">
        <f>INDEX('2010'!$E$7:$HF$37,  MATCH(CB225, '2010'!$A$7:$A$37, 0), MATCH(CB186, '2010'!$E$4:$HF$4, 0) )</f>
        <v>391</v>
      </c>
      <c r="CE225" s="41">
        <f>INDEX('2011'!$E$7:$HF$37,  MATCH(CB225, '2011'!$A$7:$A$37, 0), MATCH(CB186, '2011'!$E$4:$HF$4, 0) )</f>
        <v>418</v>
      </c>
      <c r="CF225" s="41">
        <f>INDEX('2012'!$E$7:$HF$37,  MATCH(CB225, '2012'!$A$7:$A$37, 0), MATCH(CB186, '2012'!$E$4:$HF$4, 0) )</f>
        <v>403</v>
      </c>
      <c r="CG225" s="41">
        <f>INDEX('2013'!$E$7:$HF$37,  MATCH(CB225, '2013'!$A$7:$A$37, 0), MATCH(CB186, '2013'!$E$4:$HF$4, 0) )</f>
        <v>472</v>
      </c>
      <c r="CH225" s="41">
        <f>INDEX('2014'!$E$7:$HF$37,  MATCH(CB225, '2014'!$A$7:$A$37, 0), MATCH(CB186, '2014'!$E$4:$HF$4, 0) )</f>
        <v>512</v>
      </c>
      <c r="CI225" s="41">
        <f>INDEX('2015'!$E$7:$HF$37,  MATCH(CB225, '2015'!$A$7:$A$37, 0), MATCH(CB186, '2015'!$E$4:$HF$4, 0) )</f>
        <v>413</v>
      </c>
      <c r="CJ225" s="41">
        <f>INDEX('2016'!$E$7:$HF$37,  MATCH(CB225, '2016'!$A$7:$A$37, 0), MATCH(CB186, '2016'!$E$4:$HF$4, 0) )</f>
        <v>372</v>
      </c>
      <c r="CK225" s="41">
        <f>INDEX('2017'!$E$7:$HF$37,  MATCH(CB225, '2017'!$A$7:$A$37, 0), MATCH(CB186, '2017'!$E$4:$HF$4, 0) )</f>
        <v>424</v>
      </c>
      <c r="CL225" s="41">
        <f>INDEX('2018'!$E$7:$HF$37,  MATCH(CB225, '2018'!$A$7:$A$37, 0), MATCH(CB186, '2018'!$E$4:$HF$4, 0) )</f>
        <v>404</v>
      </c>
      <c r="CM225" s="41">
        <f>INDEX('2019'!$E$7:$HF$37,  MATCH(CB225, '2019'!$A$7:$A$37, 0), MATCH(CB186, '2019'!$E$4:$HF$4, 0) )</f>
        <v>407</v>
      </c>
      <c r="CO225" s="9">
        <f t="shared" ref="CO225:CP225" si="3701">CO43</f>
        <v>53</v>
      </c>
      <c r="CP225" s="18" t="str">
        <f t="shared" si="3701"/>
        <v>Washington</v>
      </c>
      <c r="CQ225" s="41">
        <f>INDEX('2010'!$E$7:$HF$37,  MATCH(CO225, '2010'!$A$7:$A$37, 0), MATCH(CO186, '2010'!$E$4:$HF$4, 0) )</f>
        <v>197</v>
      </c>
      <c r="CR225" s="41">
        <f>INDEX('2011'!$E$7:$HF$37,  MATCH(CO225, '2011'!$A$7:$A$37, 0), MATCH(CO186, '2011'!$E$4:$HF$4, 0) )</f>
        <v>169</v>
      </c>
      <c r="CS225" s="41">
        <f>INDEX('2012'!$E$7:$HF$37,  MATCH(CO225, '2012'!$A$7:$A$37, 0), MATCH(CO186, '2012'!$E$4:$HF$4, 0) )</f>
        <v>188</v>
      </c>
      <c r="CT225" s="41">
        <f>INDEX('2013'!$E$7:$HF$37,  MATCH(CO225, '2013'!$A$7:$A$37, 0), MATCH(CO186, '2013'!$E$4:$HF$4, 0) )</f>
        <v>176</v>
      </c>
      <c r="CU225" s="41">
        <f>INDEX('2014'!$E$7:$HF$37,  MATCH(CO225, '2014'!$A$7:$A$37, 0), MATCH(CO186, '2014'!$E$4:$HF$4, 0) )</f>
        <v>278</v>
      </c>
      <c r="CV225" s="41">
        <f>INDEX('2015'!$E$7:$HF$37,  MATCH(CO225, '2015'!$A$7:$A$37, 0), MATCH(CO186, '2015'!$E$4:$HF$4, 0) )</f>
        <v>328</v>
      </c>
      <c r="CW225" s="41">
        <f>INDEX('2016'!$E$7:$HF$37,  MATCH(CO225, '2016'!$A$7:$A$37, 0), MATCH(CO186, '2016'!$E$4:$HF$4, 0) )</f>
        <v>348</v>
      </c>
      <c r="CX225" s="41">
        <f>INDEX('2017'!$E$7:$HF$37,  MATCH(CO225, '2017'!$A$7:$A$37, 0), MATCH(CO186, '2017'!$E$4:$HF$4, 0) )</f>
        <v>336</v>
      </c>
      <c r="CY225" s="41">
        <f>INDEX('2018'!$E$7:$HF$37,  MATCH(CO225, '2018'!$A$7:$A$37, 0), MATCH(CO186, '2018'!$E$4:$HF$4, 0) )</f>
        <v>309</v>
      </c>
      <c r="CZ225" s="41">
        <f>INDEX('2019'!$E$7:$HF$37,  MATCH(CO225, '2019'!$A$7:$A$37, 0), MATCH(CO186, '2019'!$E$4:$HF$4, 0) )</f>
        <v>245</v>
      </c>
      <c r="DB225" s="9">
        <f t="shared" ref="DB225:DC225" si="3702">DB43</f>
        <v>53</v>
      </c>
      <c r="DC225" s="18" t="str">
        <f t="shared" si="3702"/>
        <v>Washington</v>
      </c>
      <c r="DD225" s="41">
        <f>INDEX('2010'!$E$7:$HF$37,  MATCH(DB225, '2010'!$A$7:$A$37, 0), MATCH(DB186, '2010'!$E$4:$HF$4, 0) )</f>
        <v>393</v>
      </c>
      <c r="DE225" s="41">
        <f>INDEX('2011'!$E$7:$HF$37,  MATCH(DB225, '2011'!$A$7:$A$37, 0), MATCH(DB186, '2011'!$E$4:$HF$4, 0) )</f>
        <v>431</v>
      </c>
      <c r="DF225" s="41">
        <f>INDEX('2012'!$E$7:$HF$37,  MATCH(DB225, '2012'!$A$7:$A$37, 0), MATCH(DB186, '2012'!$E$4:$HF$4, 0) )</f>
        <v>425</v>
      </c>
      <c r="DG225" s="41">
        <f>INDEX('2013'!$E$7:$HF$37,  MATCH(DB225, '2013'!$A$7:$A$37, 0), MATCH(DB186, '2013'!$E$4:$HF$4, 0) )</f>
        <v>385</v>
      </c>
      <c r="DH225" s="41">
        <f>INDEX('2014'!$E$7:$HF$37,  MATCH(DB225, '2014'!$A$7:$A$37, 0), MATCH(DB186, '2014'!$E$4:$HF$4, 0) )</f>
        <v>418</v>
      </c>
      <c r="DI225" s="41">
        <f>INDEX('2015'!$E$7:$HF$37,  MATCH(DB225, '2015'!$A$7:$A$37, 0), MATCH(DB186, '2015'!$E$4:$HF$4, 0) )</f>
        <v>545</v>
      </c>
      <c r="DJ225" s="41">
        <f>INDEX('2016'!$E$7:$HF$37,  MATCH(DB225, '2016'!$A$7:$A$37, 0), MATCH(DB186, '2016'!$E$4:$HF$4, 0) )</f>
        <v>444</v>
      </c>
      <c r="DK225" s="41">
        <f>INDEX('2017'!$E$7:$HF$37,  MATCH(DB225, '2017'!$A$7:$A$37, 0), MATCH(DB186, '2017'!$E$4:$HF$4, 0) )</f>
        <v>460</v>
      </c>
      <c r="DL225" s="41">
        <f>INDEX('2018'!$E$7:$HF$37,  MATCH(DB225, '2018'!$A$7:$A$37, 0), MATCH(DB186, '2018'!$E$4:$HF$4, 0) )</f>
        <v>480</v>
      </c>
      <c r="DM225" s="41">
        <f>INDEX('2019'!$E$7:$HF$37,  MATCH(DB225, '2019'!$A$7:$A$37, 0), MATCH(DB186, '2019'!$E$4:$HF$4, 0) )</f>
        <v>499</v>
      </c>
      <c r="DO225" s="9">
        <f t="shared" ref="DO225:DP225" si="3703">DO43</f>
        <v>53</v>
      </c>
      <c r="DP225" s="18" t="str">
        <f t="shared" si="3703"/>
        <v>Washington</v>
      </c>
      <c r="DQ225" s="41">
        <f>INDEX('2010'!$E$7:$HF$37,  MATCH(DO225, '2010'!$A$7:$A$37, 0), MATCH(DO186, '2010'!$E$4:$HF$4, 0) )</f>
        <v>438</v>
      </c>
      <c r="DR225" s="41">
        <f>INDEX('2011'!$E$7:$HF$37,  MATCH(DO225, '2011'!$A$7:$A$37, 0), MATCH(DO186, '2011'!$E$4:$HF$4, 0) )</f>
        <v>445</v>
      </c>
      <c r="DS225" s="41">
        <f>INDEX('2012'!$E$7:$HF$37,  MATCH(DO225, '2012'!$A$7:$A$37, 0), MATCH(DO186, '2012'!$E$4:$HF$4, 0) )</f>
        <v>529</v>
      </c>
      <c r="DT225" s="41">
        <f>INDEX('2013'!$E$7:$HF$37,  MATCH(DO225, '2013'!$A$7:$A$37, 0), MATCH(DO186, '2013'!$E$4:$HF$4, 0) )</f>
        <v>550</v>
      </c>
      <c r="DU225" s="41">
        <f>INDEX('2014'!$E$7:$HF$37,  MATCH(DO225, '2014'!$A$7:$A$37, 0), MATCH(DO186, '2014'!$E$4:$HF$4, 0) )</f>
        <v>652</v>
      </c>
      <c r="DV225" s="41">
        <f>INDEX('2015'!$E$7:$HF$37,  MATCH(DO225, '2015'!$A$7:$A$37, 0), MATCH(DO186, '2015'!$E$4:$HF$4, 0) )</f>
        <v>637</v>
      </c>
      <c r="DW225" s="41">
        <f>INDEX('2016'!$E$7:$HF$37,  MATCH(DO225, '2016'!$A$7:$A$37, 0), MATCH(DO186, '2016'!$E$4:$HF$4, 0) )</f>
        <v>648</v>
      </c>
      <c r="DX225" s="41">
        <f>INDEX('2017'!$E$7:$HF$37,  MATCH(DO225, '2017'!$A$7:$A$37, 0), MATCH(DO186, '2017'!$E$4:$HF$4, 0) )</f>
        <v>662</v>
      </c>
      <c r="DY225" s="41">
        <f>INDEX('2018'!$E$7:$HF$37,  MATCH(DO225, '2018'!$A$7:$A$37, 0), MATCH(DO186, '2018'!$E$4:$HF$4, 0) )</f>
        <v>629</v>
      </c>
      <c r="DZ225" s="41">
        <f>INDEX('2019'!$E$7:$HF$37,  MATCH(DO225, '2019'!$A$7:$A$37, 0), MATCH(DO186, '2019'!$E$4:$HF$4, 0) )</f>
        <v>718</v>
      </c>
      <c r="EB225" s="9">
        <f t="shared" ref="EB225:EC225" si="3704">EB43</f>
        <v>53</v>
      </c>
      <c r="EC225" s="18" t="str">
        <f t="shared" si="3704"/>
        <v>Washington</v>
      </c>
      <c r="ED225" s="41">
        <f>INDEX('2010'!$E$7:$HF$37,  MATCH(EB225, '2010'!$A$7:$A$37, 0), MATCH(EB186, '2010'!$E$4:$HF$4, 0) )</f>
        <v>667</v>
      </c>
      <c r="EE225" s="41">
        <f>INDEX('2011'!$E$7:$HF$37,  MATCH(EB225, '2011'!$A$7:$A$37, 0), MATCH(EB186, '2011'!$E$4:$HF$4, 0) )</f>
        <v>683</v>
      </c>
      <c r="EF225" s="41">
        <f>INDEX('2012'!$E$7:$HF$37,  MATCH(EB225, '2012'!$A$7:$A$37, 0), MATCH(EB186, '2012'!$E$4:$HF$4, 0) )</f>
        <v>824</v>
      </c>
      <c r="EG225" s="41">
        <f>INDEX('2013'!$E$7:$HF$37,  MATCH(EB225, '2013'!$A$7:$A$37, 0), MATCH(EB186, '2013'!$E$4:$HF$4, 0) )</f>
        <v>777</v>
      </c>
      <c r="EH225" s="41">
        <f>INDEX('2014'!$E$7:$HF$37,  MATCH(EB225, '2014'!$A$7:$A$37, 0), MATCH(EB186, '2014'!$E$4:$HF$4, 0) )</f>
        <v>816</v>
      </c>
      <c r="EI225" s="41">
        <f>INDEX('2015'!$E$7:$HF$37,  MATCH(EB225, '2015'!$A$7:$A$37, 0), MATCH(EB186, '2015'!$E$4:$HF$4, 0) )</f>
        <v>896</v>
      </c>
      <c r="EJ225" s="41">
        <f>INDEX('2016'!$E$7:$HF$37,  MATCH(EB225, '2016'!$A$7:$A$37, 0), MATCH(EB186, '2016'!$E$4:$HF$4, 0) )</f>
        <v>867</v>
      </c>
      <c r="EK225" s="41">
        <f>INDEX('2017'!$E$7:$HF$37,  MATCH(EB225, '2017'!$A$7:$A$37, 0), MATCH(EB186, '2017'!$E$4:$HF$4, 0) )</f>
        <v>891</v>
      </c>
      <c r="EL225" s="41">
        <f>INDEX('2018'!$E$7:$HF$37,  MATCH(EB225, '2018'!$A$7:$A$37, 0), MATCH(EB186, '2018'!$E$4:$HF$4, 0) )</f>
        <v>1052</v>
      </c>
      <c r="EM225" s="41">
        <f>INDEX('2019'!$E$7:$HF$37,  MATCH(EB225, '2019'!$A$7:$A$37, 0), MATCH(EB186, '2019'!$E$4:$HF$4, 0) )</f>
        <v>1116</v>
      </c>
      <c r="EO225" s="9">
        <f t="shared" ref="EO225:EP225" si="3705">EO43</f>
        <v>53</v>
      </c>
      <c r="EP225" s="18" t="str">
        <f t="shared" si="3705"/>
        <v>Washington</v>
      </c>
      <c r="EQ225" s="41">
        <f>INDEX('2010'!$E$7:$HF$37,  MATCH(EO225, '2010'!$A$7:$A$37, 0), MATCH(EO186, '2010'!$E$4:$HF$4, 0) )</f>
        <v>626</v>
      </c>
      <c r="ER225" s="41">
        <f>INDEX('2011'!$E$7:$HF$37,  MATCH(EO225, '2011'!$A$7:$A$37, 0), MATCH(EO186, '2011'!$E$4:$HF$4, 0) )</f>
        <v>673</v>
      </c>
      <c r="ES225" s="41">
        <f>INDEX('2012'!$E$7:$HF$37,  MATCH(EO225, '2012'!$A$7:$A$37, 0), MATCH(EO186, '2012'!$E$4:$HF$4, 0) )</f>
        <v>753</v>
      </c>
      <c r="ET225" s="41">
        <f>INDEX('2013'!$E$7:$HF$37,  MATCH(EO225, '2013'!$A$7:$A$37, 0), MATCH(EO186, '2013'!$E$4:$HF$4, 0) )</f>
        <v>694</v>
      </c>
      <c r="EU225" s="41">
        <f>INDEX('2014'!$E$7:$HF$37,  MATCH(EO225, '2014'!$A$7:$A$37, 0), MATCH(EO186, '2014'!$E$4:$HF$4, 0) )</f>
        <v>630</v>
      </c>
      <c r="EV225" s="41">
        <f>INDEX('2015'!$E$7:$HF$37,  MATCH(EO225, '2015'!$A$7:$A$37, 0), MATCH(EO186, '2015'!$E$4:$HF$4, 0) )</f>
        <v>832</v>
      </c>
      <c r="EW225" s="41">
        <f>INDEX('2016'!$E$7:$HF$37,  MATCH(EO225, '2016'!$A$7:$A$37, 0), MATCH(EO186, '2016'!$E$4:$HF$4, 0) )</f>
        <v>889</v>
      </c>
      <c r="EX225" s="41">
        <f>INDEX('2017'!$E$7:$HF$37,  MATCH(EO225, '2017'!$A$7:$A$37, 0), MATCH(EO186, '2017'!$E$4:$HF$4, 0) )</f>
        <v>892</v>
      </c>
      <c r="EY225" s="41">
        <f>INDEX('2018'!$E$7:$HF$37,  MATCH(EO225, '2018'!$A$7:$A$37, 0), MATCH(EO186, '2018'!$E$4:$HF$4, 0) )</f>
        <v>923</v>
      </c>
      <c r="EZ225" s="41">
        <f>INDEX('2019'!$E$7:$HF$37,  MATCH(EO225, '2019'!$A$7:$A$37, 0), MATCH(EO186, '2019'!$E$4:$HF$4, 0) )</f>
        <v>812</v>
      </c>
      <c r="FB225" s="9">
        <f t="shared" ref="FB225:FC225" si="3706">FB43</f>
        <v>53</v>
      </c>
      <c r="FC225" s="18" t="str">
        <f t="shared" si="3706"/>
        <v>Washington</v>
      </c>
      <c r="FD225" s="41">
        <f>INDEX('2010'!$E$7:$HF$37,  MATCH(FB225, '2010'!$A$7:$A$37, 0), MATCH(FB186, '2010'!$E$4:$HF$4, 0) )</f>
        <v>301</v>
      </c>
      <c r="FE225" s="41">
        <f>INDEX('2011'!$E$7:$HF$37,  MATCH(FB225, '2011'!$A$7:$A$37, 0), MATCH(FB186, '2011'!$E$4:$HF$4, 0) )</f>
        <v>378</v>
      </c>
      <c r="FF225" s="41">
        <f>INDEX('2012'!$E$7:$HF$37,  MATCH(FB225, '2012'!$A$7:$A$37, 0), MATCH(FB186, '2012'!$E$4:$HF$4, 0) )</f>
        <v>386</v>
      </c>
      <c r="FG225" s="41">
        <f>INDEX('2013'!$E$7:$HF$37,  MATCH(FB225, '2013'!$A$7:$A$37, 0), MATCH(FB186, '2013'!$E$4:$HF$4, 0) )</f>
        <v>380</v>
      </c>
      <c r="FH225" s="41">
        <f>INDEX('2014'!$E$7:$HF$37,  MATCH(FB225, '2014'!$A$7:$A$37, 0), MATCH(FB186, '2014'!$E$4:$HF$4, 0) )</f>
        <v>401</v>
      </c>
      <c r="FI225" s="41">
        <f>INDEX('2015'!$E$7:$HF$37,  MATCH(FB225, '2015'!$A$7:$A$37, 0), MATCH(FB186, '2015'!$E$4:$HF$4, 0) )</f>
        <v>432</v>
      </c>
      <c r="FJ225" s="41">
        <f>INDEX('2016'!$E$7:$HF$37,  MATCH(FB225, '2016'!$A$7:$A$37, 0), MATCH(FB186, '2016'!$E$4:$HF$4, 0) )</f>
        <v>443</v>
      </c>
      <c r="FK225" s="41">
        <f>INDEX('2017'!$E$7:$HF$37,  MATCH(FB225, '2017'!$A$7:$A$37, 0), MATCH(FB186, '2017'!$E$4:$HF$4, 0) )</f>
        <v>366</v>
      </c>
      <c r="FL225" s="41">
        <f>INDEX('2018'!$E$7:$HF$37,  MATCH(FB225, '2018'!$A$7:$A$37, 0), MATCH(FB186, '2018'!$E$4:$HF$4, 0) )</f>
        <v>375</v>
      </c>
      <c r="FM225" s="41">
        <f>INDEX('2019'!$E$7:$HF$37,  MATCH(FB225, '2019'!$A$7:$A$37, 0), MATCH(FB186, '2019'!$E$4:$HF$4, 0) )</f>
        <v>399</v>
      </c>
      <c r="FO225" s="9">
        <f t="shared" ref="FO225:FP225" si="3707">FO43</f>
        <v>53</v>
      </c>
      <c r="FP225" s="18" t="str">
        <f t="shared" si="3707"/>
        <v>Washington</v>
      </c>
      <c r="FQ225" s="41">
        <f>INDEX('2010'!$E$7:$HF$37,  MATCH(FO225, '2010'!$A$7:$A$37, 0), MATCH(FO186, '2010'!$E$4:$HF$4, 0) )</f>
        <v>278</v>
      </c>
      <c r="FR225" s="41">
        <f>INDEX('2011'!$E$7:$HF$37,  MATCH(FO225, '2011'!$A$7:$A$37, 0), MATCH(FO186, '2011'!$E$4:$HF$4, 0) )</f>
        <v>285</v>
      </c>
      <c r="FS225" s="41">
        <f>INDEX('2012'!$E$7:$HF$37,  MATCH(FO225, '2012'!$A$7:$A$37, 0), MATCH(FO186, '2012'!$E$4:$HF$4, 0) )</f>
        <v>305</v>
      </c>
      <c r="FT225" s="41">
        <f>INDEX('2013'!$E$7:$HF$37,  MATCH(FO225, '2013'!$A$7:$A$37, 0), MATCH(FO186, '2013'!$E$4:$HF$4, 0) )</f>
        <v>366</v>
      </c>
      <c r="FU225" s="41">
        <f>INDEX('2014'!$E$7:$HF$37,  MATCH(FO225, '2014'!$A$7:$A$37, 0), MATCH(FO186, '2014'!$E$4:$HF$4, 0) )</f>
        <v>376</v>
      </c>
      <c r="FV225" s="41">
        <f>INDEX('2015'!$E$7:$HF$37,  MATCH(FO225, '2015'!$A$7:$A$37, 0), MATCH(FO186, '2015'!$E$4:$HF$4, 0) )</f>
        <v>365</v>
      </c>
      <c r="FW225" s="41">
        <f>INDEX('2016'!$E$7:$HF$37,  MATCH(FO225, '2016'!$A$7:$A$37, 0), MATCH(FO186, '2016'!$E$4:$HF$4, 0) )</f>
        <v>367</v>
      </c>
      <c r="FX225" s="41">
        <f>INDEX('2017'!$E$7:$HF$37,  MATCH(FO225, '2017'!$A$7:$A$37, 0), MATCH(FO186, '2017'!$E$4:$HF$4, 0) )</f>
        <v>468</v>
      </c>
      <c r="FY225" s="41">
        <f>INDEX('2018'!$E$7:$HF$37,  MATCH(FO225, '2018'!$A$7:$A$37, 0), MATCH(FO186, '2018'!$E$4:$HF$4, 0) )</f>
        <v>454</v>
      </c>
      <c r="FZ225" s="41">
        <f>INDEX('2019'!$E$7:$HF$37,  MATCH(FO225, '2019'!$A$7:$A$37, 0), MATCH(FO186, '2019'!$E$4:$HF$4, 0) )</f>
        <v>373</v>
      </c>
      <c r="GB225" s="9">
        <f t="shared" ref="GB225:GC225" si="3708">GB43</f>
        <v>53</v>
      </c>
      <c r="GC225" s="18" t="str">
        <f t="shared" si="3708"/>
        <v>Washington</v>
      </c>
      <c r="GD225" s="41">
        <f>INDEX('2010'!$E$7:$HF$37,  MATCH(GB225, '2010'!$A$7:$A$37, 0), MATCH(GB186, '2010'!$E$4:$HF$4, 0) )</f>
        <v>92</v>
      </c>
      <c r="GE225" s="41">
        <f>INDEX('2011'!$E$7:$HF$37,  MATCH(GB225, '2011'!$A$7:$A$37, 0), MATCH(GB186, '2011'!$E$4:$HF$4, 0) )</f>
        <v>79</v>
      </c>
      <c r="GF225" s="41">
        <f>INDEX('2012'!$E$7:$HF$37,  MATCH(GB225, '2012'!$A$7:$A$37, 0), MATCH(GB186, '2012'!$E$4:$HF$4, 0) )</f>
        <v>10</v>
      </c>
      <c r="GG225" s="41">
        <f>INDEX('2013'!$E$7:$HF$37,  MATCH(GB225, '2013'!$A$7:$A$37, 0), MATCH(GB186, '2013'!$E$4:$HF$4, 0) )</f>
        <v>13</v>
      </c>
      <c r="GH225" s="41">
        <f>INDEX('2014'!$E$7:$HF$37,  MATCH(GB225, '2014'!$A$7:$A$37, 0), MATCH(GB186, '2014'!$E$4:$HF$4, 0) )</f>
        <v>17</v>
      </c>
      <c r="GI225" s="41">
        <f>INDEX('2015'!$E$7:$HF$37,  MATCH(GB225, '2015'!$A$7:$A$37, 0), MATCH(GB186, '2015'!$E$4:$HF$4, 0) )</f>
        <v>18</v>
      </c>
      <c r="GJ225" s="41">
        <f>INDEX('2016'!$E$7:$HF$37,  MATCH(GB225, '2016'!$A$7:$A$37, 0), MATCH(GB186, '2016'!$E$4:$HF$4, 0) )</f>
        <v>17</v>
      </c>
      <c r="GK225" s="41">
        <f>INDEX('2017'!$E$7:$HF$37,  MATCH(GB225, '2017'!$A$7:$A$37, 0), MATCH(GB186, '2017'!$E$4:$HF$4, 0) )</f>
        <v>24</v>
      </c>
      <c r="GL225" s="41">
        <f>INDEX('2018'!$E$7:$HF$37,  MATCH(GB225, '2018'!$A$7:$A$37, 0), MATCH(GB186, '2018'!$E$4:$HF$4, 0) )</f>
        <v>42</v>
      </c>
      <c r="GM225" s="41">
        <f>INDEX('2019'!$E$7:$HF$37,  MATCH(GB225, '2019'!$A$7:$A$37, 0), MATCH(GB186, '2019'!$E$4:$HF$4, 0) )</f>
        <v>42</v>
      </c>
    </row>
    <row r="226" spans="2:195" x14ac:dyDescent="0.25">
      <c r="B226" s="9">
        <f t="shared" ref="B226:C226" si="3709">B44</f>
        <v>55</v>
      </c>
      <c r="C226" s="18" t="str">
        <f t="shared" si="3709"/>
        <v>Wayne</v>
      </c>
      <c r="D226" s="41">
        <f>INDEX('2010'!$E$7:$HF$37,  MATCH(B226, '2010'!$A$7:$A$37, 0), MATCH(B186, '2010'!$E$4:$HF$4, 0) )</f>
        <v>110</v>
      </c>
      <c r="E226" s="41">
        <f>INDEX('2011'!$E$7:$HF$37,  MATCH(B226, '2011'!$A$7:$A$37, 0), MATCH(B186, '2011'!$E$4:$HF$4, 0) )</f>
        <v>93</v>
      </c>
      <c r="F226" s="41">
        <f>INDEX('2012'!$E$7:$HF$37,  MATCH(B226, '2012'!$A$7:$A$37, 0), MATCH(B186, '2012'!$E$4:$HF$4, 0) )</f>
        <v>87</v>
      </c>
      <c r="G226" s="41">
        <f>INDEX('2013'!$E$7:$HF$37,  MATCH(B226, '2013'!$A$7:$A$37, 0), MATCH(B186, '2013'!$E$4:$HF$4, 0) )</f>
        <v>104</v>
      </c>
      <c r="H226" s="41">
        <f>INDEX('2014'!$E$7:$HF$37,  MATCH(B226, '2014'!$A$7:$A$37, 0), MATCH(B186, '2014'!$E$4:$HF$4, 0) )</f>
        <v>80</v>
      </c>
      <c r="I226" s="41">
        <f>INDEX('2015'!$E$7:$HF$37,  MATCH(B226, '2015'!$A$7:$A$37, 0), MATCH(B186, '2015'!$E$4:$HF$4, 0) )</f>
        <v>93</v>
      </c>
      <c r="J226" s="41">
        <f>INDEX('2016'!$E$7:$HF$37,  MATCH(B226, '2016'!$A$7:$A$37, 0), MATCH(B186, '2016'!$E$4:$HF$4, 0) )</f>
        <v>99</v>
      </c>
      <c r="K226" s="41">
        <f>INDEX('2017'!$E$7:$HF$37,  MATCH(B226, '2017'!$A$7:$A$37, 0), MATCH(B186, '2017'!$E$4:$HF$4, 0) )</f>
        <v>78</v>
      </c>
      <c r="L226" s="41">
        <f>INDEX('2018'!$E$7:$HF$37,  MATCH(B226, '2018'!$A$7:$A$37, 0), MATCH(B186, '2018'!$E$4:$HF$4, 0) )</f>
        <v>85</v>
      </c>
      <c r="M226" s="41">
        <f>INDEX('2019'!$E$7:$HF$37,  MATCH(B226, '2019'!$A$7:$A$37, 0), MATCH(B186, '2019'!$E$4:$HF$4, 0) )</f>
        <v>100</v>
      </c>
      <c r="O226" s="9">
        <f t="shared" ref="O226:P226" si="3710">O44</f>
        <v>55</v>
      </c>
      <c r="P226" s="18" t="str">
        <f t="shared" si="3710"/>
        <v>Wayne</v>
      </c>
      <c r="Q226" s="41">
        <f>INDEX('2010'!$E$7:$HF$37,  MATCH(O226, '2010'!$A$7:$A$37, 0), MATCH(O186, '2010'!$E$4:$HF$4, 0) )</f>
        <v>61</v>
      </c>
      <c r="R226" s="41">
        <f>INDEX('2011'!$E$7:$HF$37,  MATCH(O226, '2011'!$A$7:$A$37, 0), MATCH(O186, '2011'!$E$4:$HF$4, 0) )</f>
        <v>55</v>
      </c>
      <c r="S226" s="41">
        <f>INDEX('2012'!$E$7:$HF$37,  MATCH(O226, '2012'!$A$7:$A$37, 0), MATCH(O186, '2012'!$E$4:$HF$4, 0) )</f>
        <v>66</v>
      </c>
      <c r="T226" s="41">
        <f>INDEX('2013'!$E$7:$HF$37,  MATCH(O226, '2013'!$A$7:$A$37, 0), MATCH(O186, '2013'!$E$4:$HF$4, 0) )</f>
        <v>57</v>
      </c>
      <c r="U226" s="41">
        <f>INDEX('2014'!$E$7:$HF$37,  MATCH(O226, '2014'!$A$7:$A$37, 0), MATCH(O186, '2014'!$E$4:$HF$4, 0) )</f>
        <v>50</v>
      </c>
      <c r="V226" s="41">
        <f>INDEX('2015'!$E$7:$HF$37,  MATCH(O226, '2015'!$A$7:$A$37, 0), MATCH(O186, '2015'!$E$4:$HF$4, 0) )</f>
        <v>60</v>
      </c>
      <c r="W226" s="41">
        <f>INDEX('2016'!$E$7:$HF$37,  MATCH(O226, '2016'!$A$7:$A$37, 0), MATCH(O186, '2016'!$E$4:$HF$4, 0) )</f>
        <v>43</v>
      </c>
      <c r="X226" s="41">
        <f>INDEX('2017'!$E$7:$HF$37,  MATCH(O226, '2017'!$A$7:$A$37, 0), MATCH(O186, '2017'!$E$4:$HF$4, 0) )</f>
        <v>51</v>
      </c>
      <c r="Y226" s="41">
        <f>INDEX('2018'!$E$7:$HF$37,  MATCH(O226, '2018'!$A$7:$A$37, 0), MATCH(O186, '2018'!$E$4:$HF$4, 0) )</f>
        <v>50</v>
      </c>
      <c r="Z226" s="41">
        <f>INDEX('2019'!$E$7:$HF$37,  MATCH(O226, '2019'!$A$7:$A$37, 0), MATCH(O186, '2019'!$E$4:$HF$4, 0) )</f>
        <v>45</v>
      </c>
      <c r="AB226" s="9">
        <f t="shared" ref="AB226:AC226" si="3711">AB44</f>
        <v>55</v>
      </c>
      <c r="AC226" s="18" t="str">
        <f t="shared" si="3711"/>
        <v>Wayne</v>
      </c>
      <c r="AD226" s="41">
        <f>INDEX('2010'!$E$7:$HF$37,  MATCH(AB226, '2010'!$A$7:$A$37, 0), MATCH(AB186, '2010'!$E$4:$HF$4, 0) )</f>
        <v>44</v>
      </c>
      <c r="AE226" s="41">
        <f>INDEX('2011'!$E$7:$HF$37,  MATCH(AB226, '2011'!$A$7:$A$37, 0), MATCH(AB186, '2011'!$E$4:$HF$4, 0) )</f>
        <v>43</v>
      </c>
      <c r="AF226" s="41">
        <f>INDEX('2012'!$E$7:$HF$37,  MATCH(AB226, '2012'!$A$7:$A$37, 0), MATCH(AB186, '2012'!$E$4:$HF$4, 0) )</f>
        <v>49</v>
      </c>
      <c r="AG226" s="41">
        <f>INDEX('2013'!$E$7:$HF$37,  MATCH(AB226, '2013'!$A$7:$A$37, 0), MATCH(AB186, '2013'!$E$4:$HF$4, 0) )</f>
        <v>45</v>
      </c>
      <c r="AH226" s="41">
        <f>INDEX('2014'!$E$7:$HF$37,  MATCH(AB226, '2014'!$A$7:$A$37, 0), MATCH(AB186, '2014'!$E$4:$HF$4, 0) )</f>
        <v>53</v>
      </c>
      <c r="AI226" s="41">
        <f>INDEX('2015'!$E$7:$HF$37,  MATCH(AB226, '2015'!$A$7:$A$37, 0), MATCH(AB186, '2015'!$E$4:$HF$4, 0) )</f>
        <v>53</v>
      </c>
      <c r="AJ226" s="41">
        <f>INDEX('2016'!$E$7:$HF$37,  MATCH(AB226, '2016'!$A$7:$A$37, 0), MATCH(AB186, '2016'!$E$4:$HF$4, 0) )</f>
        <v>58</v>
      </c>
      <c r="AK226" s="41">
        <f>INDEX('2017'!$E$7:$HF$37,  MATCH(AB226, '2017'!$A$7:$A$37, 0), MATCH(AB186, '2017'!$E$4:$HF$4, 0) )</f>
        <v>52</v>
      </c>
      <c r="AL226" s="41">
        <f>INDEX('2018'!$E$7:$HF$37,  MATCH(AB226, '2018'!$A$7:$A$37, 0), MATCH(AB186, '2018'!$E$4:$HF$4, 0) )</f>
        <v>62</v>
      </c>
      <c r="AM226" s="41">
        <f>INDEX('2019'!$E$7:$HF$37,  MATCH(AB226, '2019'!$A$7:$A$37, 0), MATCH(AB186, '2019'!$E$4:$HF$4, 0) )</f>
        <v>59</v>
      </c>
      <c r="AO226" s="9">
        <f t="shared" ref="AO226:AP226" si="3712">AO44</f>
        <v>55</v>
      </c>
      <c r="AP226" s="18" t="str">
        <f t="shared" si="3712"/>
        <v>Wayne</v>
      </c>
      <c r="AQ226" s="41">
        <f>INDEX('2010'!$E$7:$HF$37,  MATCH(AO226, '2010'!$A$7:$A$37, 0), MATCH(AO186, '2010'!$E$4:$HF$4, 0) )</f>
        <v>23</v>
      </c>
      <c r="AR226" s="41">
        <f>INDEX('2011'!$E$7:$HF$37,  MATCH(AO226, '2011'!$A$7:$A$37, 0), MATCH(AO186, '2011'!$E$4:$HF$4, 0) )</f>
        <v>22</v>
      </c>
      <c r="AS226" s="41">
        <f>INDEX('2012'!$E$7:$HF$37,  MATCH(AO226, '2012'!$A$7:$A$37, 0), MATCH(AO186, '2012'!$E$4:$HF$4, 0) )</f>
        <v>24</v>
      </c>
      <c r="AT226" s="41">
        <f>INDEX('2013'!$E$7:$HF$37,  MATCH(AO226, '2013'!$A$7:$A$37, 0), MATCH(AO186, '2013'!$E$4:$HF$4, 0) )</f>
        <v>17</v>
      </c>
      <c r="AU226" s="41">
        <f>INDEX('2014'!$E$7:$HF$37,  MATCH(AO226, '2014'!$A$7:$A$37, 0), MATCH(AO186, '2014'!$E$4:$HF$4, 0) )</f>
        <v>34</v>
      </c>
      <c r="AV226" s="41">
        <f>INDEX('2015'!$E$7:$HF$37,  MATCH(AO226, '2015'!$A$7:$A$37, 0), MATCH(AO186, '2015'!$E$4:$HF$4, 0) )</f>
        <v>31</v>
      </c>
      <c r="AW226" s="41">
        <f>INDEX('2016'!$E$7:$HF$37,  MATCH(AO226, '2016'!$A$7:$A$37, 0), MATCH(AO186, '2016'!$E$4:$HF$4, 0) )</f>
        <v>47</v>
      </c>
      <c r="AX226" s="41">
        <f>INDEX('2017'!$E$7:$HF$37,  MATCH(AO226, '2017'!$A$7:$A$37, 0), MATCH(AO186, '2017'!$E$4:$HF$4, 0) )</f>
        <v>44</v>
      </c>
      <c r="AY226" s="41">
        <f>INDEX('2018'!$E$7:$HF$37,  MATCH(AO226, '2018'!$A$7:$A$37, 0), MATCH(AO186, '2018'!$E$4:$HF$4, 0) )</f>
        <v>54</v>
      </c>
      <c r="AZ226" s="41">
        <f>INDEX('2019'!$E$7:$HF$37,  MATCH(AO226, '2019'!$A$7:$A$37, 0), MATCH(AO186, '2019'!$E$4:$HF$4, 0) )</f>
        <v>54</v>
      </c>
      <c r="BB226" s="9">
        <f t="shared" ref="BB226:BC226" si="3713">BB44</f>
        <v>55</v>
      </c>
      <c r="BC226" s="18" t="str">
        <f t="shared" si="3713"/>
        <v>Wayne</v>
      </c>
      <c r="BD226" s="41">
        <f>INDEX('2010'!$E$7:$HF$37,  MATCH(BB226, '2010'!$A$7:$A$37, 0), MATCH(BB186, '2010'!$E$4:$HF$4, 0) )</f>
        <v>18</v>
      </c>
      <c r="BE226" s="41">
        <f>INDEX('2011'!$E$7:$HF$37,  MATCH(BB226, '2011'!$A$7:$A$37, 0), MATCH(BB186, '2011'!$E$4:$HF$4, 0) )</f>
        <v>5</v>
      </c>
      <c r="BF226" s="41">
        <f>INDEX('2012'!$E$7:$HF$37,  MATCH(BB226, '2012'!$A$7:$A$37, 0), MATCH(BB186, '2012'!$E$4:$HF$4, 0) )</f>
        <v>4</v>
      </c>
      <c r="BG226" s="41">
        <f>INDEX('2013'!$E$7:$HF$37,  MATCH(BB226, '2013'!$A$7:$A$37, 0), MATCH(BB186, '2013'!$E$4:$HF$4, 0) )</f>
        <v>6</v>
      </c>
      <c r="BH226" s="41">
        <f>INDEX('2014'!$E$7:$HF$37,  MATCH(BB226, '2014'!$A$7:$A$37, 0), MATCH(BB186, '2014'!$E$4:$HF$4, 0) )</f>
        <v>4</v>
      </c>
      <c r="BI226" s="41">
        <f>INDEX('2015'!$E$7:$HF$37,  MATCH(BB226, '2015'!$A$7:$A$37, 0), MATCH(BB186, '2015'!$E$4:$HF$4, 0) )</f>
        <v>7</v>
      </c>
      <c r="BJ226" s="41">
        <f>INDEX('2016'!$E$7:$HF$37,  MATCH(BB226, '2016'!$A$7:$A$37, 0), MATCH(BB186, '2016'!$E$4:$HF$4, 0) )</f>
        <v>6</v>
      </c>
      <c r="BK226" s="41">
        <f>INDEX('2017'!$E$7:$HF$37,  MATCH(BB226, '2017'!$A$7:$A$37, 0), MATCH(BB186, '2017'!$E$4:$HF$4, 0) )</f>
        <v>5</v>
      </c>
      <c r="BL226" s="41">
        <f>INDEX('2018'!$E$7:$HF$37,  MATCH(BB226, '2018'!$A$7:$A$37, 0), MATCH(BB186, '2018'!$E$4:$HF$4, 0) )</f>
        <v>5</v>
      </c>
      <c r="BM226" s="41">
        <f>INDEX('2019'!$E$7:$HF$37,  MATCH(BB226, '2019'!$A$7:$A$37, 0), MATCH(BB186, '2019'!$E$4:$HF$4, 0) )</f>
        <v>11</v>
      </c>
      <c r="BO226" s="9">
        <f t="shared" ref="BO226:BP226" si="3714">BO44</f>
        <v>55</v>
      </c>
      <c r="BP226" s="18" t="str">
        <f t="shared" si="3714"/>
        <v>Wayne</v>
      </c>
      <c r="BQ226" s="41">
        <f>INDEX('2010'!$E$7:$HF$37,  MATCH(BO226, '2010'!$A$7:$A$37, 0), MATCH(BO186, '2010'!$E$4:$HF$4, 0) )</f>
        <v>50</v>
      </c>
      <c r="BR226" s="41">
        <f>INDEX('2011'!$E$7:$HF$37,  MATCH(BO226, '2011'!$A$7:$A$37, 0), MATCH(BO186, '2011'!$E$4:$HF$4, 0) )</f>
        <v>95</v>
      </c>
      <c r="BS226" s="41">
        <f>INDEX('2012'!$E$7:$HF$37,  MATCH(BO226, '2012'!$A$7:$A$37, 0), MATCH(BO186, '2012'!$E$4:$HF$4, 0) )</f>
        <v>63</v>
      </c>
      <c r="BT226" s="41">
        <f>INDEX('2013'!$E$7:$HF$37,  MATCH(BO226, '2013'!$A$7:$A$37, 0), MATCH(BO186, '2013'!$E$4:$HF$4, 0) )</f>
        <v>58</v>
      </c>
      <c r="BU226" s="41">
        <f>INDEX('2014'!$E$7:$HF$37,  MATCH(BO226, '2014'!$A$7:$A$37, 0), MATCH(BO186, '2014'!$E$4:$HF$4, 0) )</f>
        <v>67</v>
      </c>
      <c r="BV226" s="41">
        <f>INDEX('2015'!$E$7:$HF$37,  MATCH(BO226, '2015'!$A$7:$A$37, 0), MATCH(BO186, '2015'!$E$4:$HF$4, 0) )</f>
        <v>59</v>
      </c>
      <c r="BW226" s="41">
        <f>INDEX('2016'!$E$7:$HF$37,  MATCH(BO226, '2016'!$A$7:$A$37, 0), MATCH(BO186, '2016'!$E$4:$HF$4, 0) )</f>
        <v>33</v>
      </c>
      <c r="BX226" s="41">
        <f>INDEX('2017'!$E$7:$HF$37,  MATCH(BO226, '2017'!$A$7:$A$37, 0), MATCH(BO186, '2017'!$E$4:$HF$4, 0) )</f>
        <v>29</v>
      </c>
      <c r="BY226" s="41">
        <f>INDEX('2018'!$E$7:$HF$37,  MATCH(BO226, '2018'!$A$7:$A$37, 0), MATCH(BO186, '2018'!$E$4:$HF$4, 0) )</f>
        <v>55</v>
      </c>
      <c r="BZ226" s="41">
        <f>INDEX('2019'!$E$7:$HF$37,  MATCH(BO226, '2019'!$A$7:$A$37, 0), MATCH(BO186, '2019'!$E$4:$HF$4, 0) )</f>
        <v>56</v>
      </c>
      <c r="CB226" s="9">
        <f t="shared" ref="CB226:CC226" si="3715">CB44</f>
        <v>55</v>
      </c>
      <c r="CC226" s="18" t="str">
        <f t="shared" si="3715"/>
        <v>Wayne</v>
      </c>
      <c r="CD226" s="41">
        <f>INDEX('2010'!$E$7:$HF$37,  MATCH(CB226, '2010'!$A$7:$A$37, 0), MATCH(CB186, '2010'!$E$4:$HF$4, 0) )</f>
        <v>33</v>
      </c>
      <c r="CE226" s="41">
        <f>INDEX('2011'!$E$7:$HF$37,  MATCH(CB226, '2011'!$A$7:$A$37, 0), MATCH(CB186, '2011'!$E$4:$HF$4, 0) )</f>
        <v>29</v>
      </c>
      <c r="CF226" s="41">
        <f>INDEX('2012'!$E$7:$HF$37,  MATCH(CB226, '2012'!$A$7:$A$37, 0), MATCH(CB186, '2012'!$E$4:$HF$4, 0) )</f>
        <v>30</v>
      </c>
      <c r="CG226" s="41">
        <f>INDEX('2013'!$E$7:$HF$37,  MATCH(CB226, '2013'!$A$7:$A$37, 0), MATCH(CB186, '2013'!$E$4:$HF$4, 0) )</f>
        <v>25</v>
      </c>
      <c r="CH226" s="41">
        <f>INDEX('2014'!$E$7:$HF$37,  MATCH(CB226, '2014'!$A$7:$A$37, 0), MATCH(CB186, '2014'!$E$4:$HF$4, 0) )</f>
        <v>24</v>
      </c>
      <c r="CI226" s="41">
        <f>INDEX('2015'!$E$7:$HF$37,  MATCH(CB226, '2015'!$A$7:$A$37, 0), MATCH(CB186, '2015'!$E$4:$HF$4, 0) )</f>
        <v>23</v>
      </c>
      <c r="CJ226" s="41">
        <f>INDEX('2016'!$E$7:$HF$37,  MATCH(CB226, '2016'!$A$7:$A$37, 0), MATCH(CB186, '2016'!$E$4:$HF$4, 0) )</f>
        <v>28</v>
      </c>
      <c r="CK226" s="41">
        <f>INDEX('2017'!$E$7:$HF$37,  MATCH(CB226, '2017'!$A$7:$A$37, 0), MATCH(CB186, '2017'!$E$4:$HF$4, 0) )</f>
        <v>30</v>
      </c>
      <c r="CL226" s="41">
        <f>INDEX('2018'!$E$7:$HF$37,  MATCH(CB226, '2018'!$A$7:$A$37, 0), MATCH(CB186, '2018'!$E$4:$HF$4, 0) )</f>
        <v>35</v>
      </c>
      <c r="CM226" s="41">
        <f>INDEX('2019'!$E$7:$HF$37,  MATCH(CB226, '2019'!$A$7:$A$37, 0), MATCH(CB186, '2019'!$E$4:$HF$4, 0) )</f>
        <v>31</v>
      </c>
      <c r="CO226" s="9">
        <f t="shared" ref="CO226:CP226" si="3716">CO44</f>
        <v>55</v>
      </c>
      <c r="CP226" s="18" t="str">
        <f t="shared" si="3716"/>
        <v>Wayne</v>
      </c>
      <c r="CQ226" s="41">
        <f>INDEX('2010'!$E$7:$HF$37,  MATCH(CO226, '2010'!$A$7:$A$37, 0), MATCH(CO186, '2010'!$E$4:$HF$4, 0) )</f>
        <v>10</v>
      </c>
      <c r="CR226" s="41">
        <f>INDEX('2011'!$E$7:$HF$37,  MATCH(CO226, '2011'!$A$7:$A$37, 0), MATCH(CO186, '2011'!$E$4:$HF$4, 0) )</f>
        <v>11</v>
      </c>
      <c r="CS226" s="41">
        <f>INDEX('2012'!$E$7:$HF$37,  MATCH(CO226, '2012'!$A$7:$A$37, 0), MATCH(CO186, '2012'!$E$4:$HF$4, 0) )</f>
        <v>10</v>
      </c>
      <c r="CT226" s="41">
        <f>INDEX('2013'!$E$7:$HF$37,  MATCH(CO226, '2013'!$A$7:$A$37, 0), MATCH(CO186, '2013'!$E$4:$HF$4, 0) )</f>
        <v>8</v>
      </c>
      <c r="CU226" s="41">
        <f>INDEX('2014'!$E$7:$HF$37,  MATCH(CO226, '2014'!$A$7:$A$37, 0), MATCH(CO186, '2014'!$E$4:$HF$4, 0) )</f>
        <v>3</v>
      </c>
      <c r="CV226" s="41">
        <f>INDEX('2015'!$E$7:$HF$37,  MATCH(CO226, '2015'!$A$7:$A$37, 0), MATCH(CO186, '2015'!$E$4:$HF$4, 0) )</f>
        <v>3</v>
      </c>
      <c r="CW226" s="41">
        <f>INDEX('2016'!$E$7:$HF$37,  MATCH(CO226, '2016'!$A$7:$A$37, 0), MATCH(CO186, '2016'!$E$4:$HF$4, 0) )</f>
        <v>3</v>
      </c>
      <c r="CX226" s="41">
        <f>INDEX('2017'!$E$7:$HF$37,  MATCH(CO226, '2017'!$A$7:$A$37, 0), MATCH(CO186, '2017'!$E$4:$HF$4, 0) )</f>
        <v>3</v>
      </c>
      <c r="CY226" s="41">
        <f>INDEX('2018'!$E$7:$HF$37,  MATCH(CO226, '2018'!$A$7:$A$37, 0), MATCH(CO186, '2018'!$E$4:$HF$4, 0) )</f>
        <v>11</v>
      </c>
      <c r="CZ226" s="41">
        <f>INDEX('2019'!$E$7:$HF$37,  MATCH(CO226, '2019'!$A$7:$A$37, 0), MATCH(CO186, '2019'!$E$4:$HF$4, 0) )</f>
        <v>11</v>
      </c>
      <c r="DB226" s="9">
        <f t="shared" ref="DB226:DC226" si="3717">DB44</f>
        <v>55</v>
      </c>
      <c r="DC226" s="18" t="str">
        <f t="shared" si="3717"/>
        <v>Wayne</v>
      </c>
      <c r="DD226" s="41">
        <f>INDEX('2010'!$E$7:$HF$37,  MATCH(DB226, '2010'!$A$7:$A$37, 0), MATCH(DB186, '2010'!$E$4:$HF$4, 0) )</f>
        <v>28</v>
      </c>
      <c r="DE226" s="41">
        <f>INDEX('2011'!$E$7:$HF$37,  MATCH(DB226, '2011'!$A$7:$A$37, 0), MATCH(DB186, '2011'!$E$4:$HF$4, 0) )</f>
        <v>23</v>
      </c>
      <c r="DF226" s="41">
        <f>INDEX('2012'!$E$7:$HF$37,  MATCH(DB226, '2012'!$A$7:$A$37, 0), MATCH(DB186, '2012'!$E$4:$HF$4, 0) )</f>
        <v>31</v>
      </c>
      <c r="DG226" s="41">
        <f>INDEX('2013'!$E$7:$HF$37,  MATCH(DB226, '2013'!$A$7:$A$37, 0), MATCH(DB186, '2013'!$E$4:$HF$4, 0) )</f>
        <v>28</v>
      </c>
      <c r="DH226" s="41">
        <f>INDEX('2014'!$E$7:$HF$37,  MATCH(DB226, '2014'!$A$7:$A$37, 0), MATCH(DB186, '2014'!$E$4:$HF$4, 0) )</f>
        <v>21</v>
      </c>
      <c r="DI226" s="41">
        <f>INDEX('2015'!$E$7:$HF$37,  MATCH(DB226, '2015'!$A$7:$A$37, 0), MATCH(DB186, '2015'!$E$4:$HF$4, 0) )</f>
        <v>25</v>
      </c>
      <c r="DJ226" s="41">
        <f>INDEX('2016'!$E$7:$HF$37,  MATCH(DB226, '2016'!$A$7:$A$37, 0), MATCH(DB186, '2016'!$E$4:$HF$4, 0) )</f>
        <v>29</v>
      </c>
      <c r="DK226" s="41">
        <f>INDEX('2017'!$E$7:$HF$37,  MATCH(DB226, '2017'!$A$7:$A$37, 0), MATCH(DB186, '2017'!$E$4:$HF$4, 0) )</f>
        <v>20</v>
      </c>
      <c r="DL226" s="41">
        <f>INDEX('2018'!$E$7:$HF$37,  MATCH(DB226, '2018'!$A$7:$A$37, 0), MATCH(DB186, '2018'!$E$4:$HF$4, 0) )</f>
        <v>21</v>
      </c>
      <c r="DM226" s="41">
        <f>INDEX('2019'!$E$7:$HF$37,  MATCH(DB226, '2019'!$A$7:$A$37, 0), MATCH(DB186, '2019'!$E$4:$HF$4, 0) )</f>
        <v>27</v>
      </c>
      <c r="DO226" s="9">
        <f t="shared" ref="DO226:DP226" si="3718">DO44</f>
        <v>55</v>
      </c>
      <c r="DP226" s="18" t="str">
        <f t="shared" si="3718"/>
        <v>Wayne</v>
      </c>
      <c r="DQ226" s="41">
        <f>INDEX('2010'!$E$7:$HF$37,  MATCH(DO226, '2010'!$A$7:$A$37, 0), MATCH(DO186, '2010'!$E$4:$HF$4, 0) )</f>
        <v>33</v>
      </c>
      <c r="DR226" s="41">
        <f>INDEX('2011'!$E$7:$HF$37,  MATCH(DO226, '2011'!$A$7:$A$37, 0), MATCH(DO186, '2011'!$E$4:$HF$4, 0) )</f>
        <v>26</v>
      </c>
      <c r="DS226" s="41">
        <f>INDEX('2012'!$E$7:$HF$37,  MATCH(DO226, '2012'!$A$7:$A$37, 0), MATCH(DO186, '2012'!$E$4:$HF$4, 0) )</f>
        <v>19</v>
      </c>
      <c r="DT226" s="41">
        <f>INDEX('2013'!$E$7:$HF$37,  MATCH(DO226, '2013'!$A$7:$A$37, 0), MATCH(DO186, '2013'!$E$4:$HF$4, 0) )</f>
        <v>15</v>
      </c>
      <c r="DU226" s="41">
        <f>INDEX('2014'!$E$7:$HF$37,  MATCH(DO226, '2014'!$A$7:$A$37, 0), MATCH(DO186, '2014'!$E$4:$HF$4, 0) )</f>
        <v>35</v>
      </c>
      <c r="DV226" s="41">
        <f>INDEX('2015'!$E$7:$HF$37,  MATCH(DO226, '2015'!$A$7:$A$37, 0), MATCH(DO186, '2015'!$E$4:$HF$4, 0) )</f>
        <v>31</v>
      </c>
      <c r="DW226" s="41">
        <f>INDEX('2016'!$E$7:$HF$37,  MATCH(DO226, '2016'!$A$7:$A$37, 0), MATCH(DO186, '2016'!$E$4:$HF$4, 0) )</f>
        <v>33</v>
      </c>
      <c r="DX226" s="41">
        <f>INDEX('2017'!$E$7:$HF$37,  MATCH(DO226, '2017'!$A$7:$A$37, 0), MATCH(DO186, '2017'!$E$4:$HF$4, 0) )</f>
        <v>47</v>
      </c>
      <c r="DY226" s="41">
        <f>INDEX('2018'!$E$7:$HF$37,  MATCH(DO226, '2018'!$A$7:$A$37, 0), MATCH(DO186, '2018'!$E$4:$HF$4, 0) )</f>
        <v>49</v>
      </c>
      <c r="DZ226" s="41">
        <f>INDEX('2019'!$E$7:$HF$37,  MATCH(DO226, '2019'!$A$7:$A$37, 0), MATCH(DO186, '2019'!$E$4:$HF$4, 0) )</f>
        <v>29</v>
      </c>
      <c r="EB226" s="9">
        <f t="shared" ref="EB226:EC226" si="3719">EB44</f>
        <v>55</v>
      </c>
      <c r="EC226" s="18" t="str">
        <f t="shared" si="3719"/>
        <v>Wayne</v>
      </c>
      <c r="ED226" s="41">
        <f>INDEX('2010'!$E$7:$HF$37,  MATCH(EB226, '2010'!$A$7:$A$37, 0), MATCH(EB186, '2010'!$E$4:$HF$4, 0) )</f>
        <v>83</v>
      </c>
      <c r="EE226" s="41">
        <f>INDEX('2011'!$E$7:$HF$37,  MATCH(EB226, '2011'!$A$7:$A$37, 0), MATCH(EB186, '2011'!$E$4:$HF$4, 0) )</f>
        <v>102</v>
      </c>
      <c r="EF226" s="41">
        <f>INDEX('2012'!$E$7:$HF$37,  MATCH(EB226, '2012'!$A$7:$A$37, 0), MATCH(EB186, '2012'!$E$4:$HF$4, 0) )</f>
        <v>60</v>
      </c>
      <c r="EG226" s="41">
        <f>INDEX('2013'!$E$7:$HF$37,  MATCH(EB226, '2013'!$A$7:$A$37, 0), MATCH(EB186, '2013'!$E$4:$HF$4, 0) )</f>
        <v>61</v>
      </c>
      <c r="EH226" s="41">
        <f>INDEX('2014'!$E$7:$HF$37,  MATCH(EB226, '2014'!$A$7:$A$37, 0), MATCH(EB186, '2014'!$E$4:$HF$4, 0) )</f>
        <v>60</v>
      </c>
      <c r="EI226" s="41">
        <f>INDEX('2015'!$E$7:$HF$37,  MATCH(EB226, '2015'!$A$7:$A$37, 0), MATCH(EB186, '2015'!$E$4:$HF$4, 0) )</f>
        <v>60</v>
      </c>
      <c r="EJ226" s="41">
        <f>INDEX('2016'!$E$7:$HF$37,  MATCH(EB226, '2016'!$A$7:$A$37, 0), MATCH(EB186, '2016'!$E$4:$HF$4, 0) )</f>
        <v>56</v>
      </c>
      <c r="EK226" s="41">
        <f>INDEX('2017'!$E$7:$HF$37,  MATCH(EB226, '2017'!$A$7:$A$37, 0), MATCH(EB186, '2017'!$E$4:$HF$4, 0) )</f>
        <v>52</v>
      </c>
      <c r="EL226" s="41">
        <f>INDEX('2018'!$E$7:$HF$37,  MATCH(EB226, '2018'!$A$7:$A$37, 0), MATCH(EB186, '2018'!$E$4:$HF$4, 0) )</f>
        <v>56</v>
      </c>
      <c r="EM226" s="41">
        <f>INDEX('2019'!$E$7:$HF$37,  MATCH(EB226, '2019'!$A$7:$A$37, 0), MATCH(EB186, '2019'!$E$4:$HF$4, 0) )</f>
        <v>67</v>
      </c>
      <c r="EO226" s="9">
        <f t="shared" ref="EO226:EP226" si="3720">EO44</f>
        <v>55</v>
      </c>
      <c r="EP226" s="18" t="str">
        <f t="shared" si="3720"/>
        <v>Wayne</v>
      </c>
      <c r="EQ226" s="41">
        <f>INDEX('2010'!$E$7:$HF$37,  MATCH(EO226, '2010'!$A$7:$A$37, 0), MATCH(EO186, '2010'!$E$4:$HF$4, 0) )</f>
        <v>71</v>
      </c>
      <c r="ER226" s="41">
        <f>INDEX('2011'!$E$7:$HF$37,  MATCH(EO226, '2011'!$A$7:$A$37, 0), MATCH(EO186, '2011'!$E$4:$HF$4, 0) )</f>
        <v>57</v>
      </c>
      <c r="ES226" s="41">
        <f>INDEX('2012'!$E$7:$HF$37,  MATCH(EO226, '2012'!$A$7:$A$37, 0), MATCH(EO186, '2012'!$E$4:$HF$4, 0) )</f>
        <v>62</v>
      </c>
      <c r="ET226" s="41">
        <f>INDEX('2013'!$E$7:$HF$37,  MATCH(EO226, '2013'!$A$7:$A$37, 0), MATCH(EO186, '2013'!$E$4:$HF$4, 0) )</f>
        <v>72</v>
      </c>
      <c r="EU226" s="41">
        <f>INDEX('2014'!$E$7:$HF$37,  MATCH(EO226, '2014'!$A$7:$A$37, 0), MATCH(EO186, '2014'!$E$4:$HF$4, 0) )</f>
        <v>70</v>
      </c>
      <c r="EV226" s="41">
        <f>INDEX('2015'!$E$7:$HF$37,  MATCH(EO226, '2015'!$A$7:$A$37, 0), MATCH(EO186, '2015'!$E$4:$HF$4, 0) )</f>
        <v>69</v>
      </c>
      <c r="EW226" s="41">
        <f>INDEX('2016'!$E$7:$HF$37,  MATCH(EO226, '2016'!$A$7:$A$37, 0), MATCH(EO186, '2016'!$E$4:$HF$4, 0) )</f>
        <v>73</v>
      </c>
      <c r="EX226" s="41">
        <f>INDEX('2017'!$E$7:$HF$37,  MATCH(EO226, '2017'!$A$7:$A$37, 0), MATCH(EO186, '2017'!$E$4:$HF$4, 0) )</f>
        <v>74</v>
      </c>
      <c r="EY226" s="41">
        <f>INDEX('2018'!$E$7:$HF$37,  MATCH(EO226, '2018'!$A$7:$A$37, 0), MATCH(EO186, '2018'!$E$4:$HF$4, 0) )</f>
        <v>52</v>
      </c>
      <c r="EZ226" s="41">
        <f>INDEX('2019'!$E$7:$HF$37,  MATCH(EO226, '2019'!$A$7:$A$37, 0), MATCH(EO186, '2019'!$E$4:$HF$4, 0) )</f>
        <v>67</v>
      </c>
      <c r="FB226" s="9">
        <f t="shared" ref="FB226:FC226" si="3721">FB44</f>
        <v>55</v>
      </c>
      <c r="FC226" s="18" t="str">
        <f t="shared" si="3721"/>
        <v>Wayne</v>
      </c>
      <c r="FD226" s="41">
        <f>INDEX('2010'!$E$7:$HF$37,  MATCH(FB226, '2010'!$A$7:$A$37, 0), MATCH(FB186, '2010'!$E$4:$HF$4, 0) )</f>
        <v>25</v>
      </c>
      <c r="FE226" s="41">
        <f>INDEX('2011'!$E$7:$HF$37,  MATCH(FB226, '2011'!$A$7:$A$37, 0), MATCH(FB186, '2011'!$E$4:$HF$4, 0) )</f>
        <v>26</v>
      </c>
      <c r="FF226" s="41">
        <f>INDEX('2012'!$E$7:$HF$37,  MATCH(FB226, '2012'!$A$7:$A$37, 0), MATCH(FB186, '2012'!$E$4:$HF$4, 0) )</f>
        <v>31</v>
      </c>
      <c r="FG226" s="41">
        <f>INDEX('2013'!$E$7:$HF$37,  MATCH(FB226, '2013'!$A$7:$A$37, 0), MATCH(FB186, '2013'!$E$4:$HF$4, 0) )</f>
        <v>26</v>
      </c>
      <c r="FH226" s="41">
        <f>INDEX('2014'!$E$7:$HF$37,  MATCH(FB226, '2014'!$A$7:$A$37, 0), MATCH(FB186, '2014'!$E$4:$HF$4, 0) )</f>
        <v>15</v>
      </c>
      <c r="FI226" s="41">
        <f>INDEX('2015'!$E$7:$HF$37,  MATCH(FB226, '2015'!$A$7:$A$37, 0), MATCH(FB186, '2015'!$E$4:$HF$4, 0) )</f>
        <v>23</v>
      </c>
      <c r="FJ226" s="41">
        <f>INDEX('2016'!$E$7:$HF$37,  MATCH(FB226, '2016'!$A$7:$A$37, 0), MATCH(FB186, '2016'!$E$4:$HF$4, 0) )</f>
        <v>28</v>
      </c>
      <c r="FK226" s="41">
        <f>INDEX('2017'!$E$7:$HF$37,  MATCH(FB226, '2017'!$A$7:$A$37, 0), MATCH(FB186, '2017'!$E$4:$HF$4, 0) )</f>
        <v>20</v>
      </c>
      <c r="FL226" s="41">
        <f>INDEX('2018'!$E$7:$HF$37,  MATCH(FB226, '2018'!$A$7:$A$37, 0), MATCH(FB186, '2018'!$E$4:$HF$4, 0) )</f>
        <v>18</v>
      </c>
      <c r="FM226" s="41">
        <f>INDEX('2019'!$E$7:$HF$37,  MATCH(FB226, '2019'!$A$7:$A$37, 0), MATCH(FB186, '2019'!$E$4:$HF$4, 0) )</f>
        <v>27</v>
      </c>
      <c r="FO226" s="9">
        <f t="shared" ref="FO226:FP226" si="3722">FO44</f>
        <v>55</v>
      </c>
      <c r="FP226" s="18" t="str">
        <f t="shared" si="3722"/>
        <v>Wayne</v>
      </c>
      <c r="FQ226" s="41">
        <f>INDEX('2010'!$E$7:$HF$37,  MATCH(FO226, '2010'!$A$7:$A$37, 0), MATCH(FO186, '2010'!$E$4:$HF$4, 0) )</f>
        <v>48</v>
      </c>
      <c r="FR226" s="41">
        <f>INDEX('2011'!$E$7:$HF$37,  MATCH(FO226, '2011'!$A$7:$A$37, 0), MATCH(FO186, '2011'!$E$4:$HF$4, 0) )</f>
        <v>39</v>
      </c>
      <c r="FS226" s="41">
        <f>INDEX('2012'!$E$7:$HF$37,  MATCH(FO226, '2012'!$A$7:$A$37, 0), MATCH(FO186, '2012'!$E$4:$HF$4, 0) )</f>
        <v>49</v>
      </c>
      <c r="FT226" s="41">
        <f>INDEX('2013'!$E$7:$HF$37,  MATCH(FO226, '2013'!$A$7:$A$37, 0), MATCH(FO186, '2013'!$E$4:$HF$4, 0) )</f>
        <v>55</v>
      </c>
      <c r="FU226" s="41">
        <f>INDEX('2014'!$E$7:$HF$37,  MATCH(FO226, '2014'!$A$7:$A$37, 0), MATCH(FO186, '2014'!$E$4:$HF$4, 0) )</f>
        <v>54</v>
      </c>
      <c r="FV226" s="41">
        <f>INDEX('2015'!$E$7:$HF$37,  MATCH(FO226, '2015'!$A$7:$A$37, 0), MATCH(FO186, '2015'!$E$4:$HF$4, 0) )</f>
        <v>38</v>
      </c>
      <c r="FW226" s="41">
        <f>INDEX('2016'!$E$7:$HF$37,  MATCH(FO226, '2016'!$A$7:$A$37, 0), MATCH(FO186, '2016'!$E$4:$HF$4, 0) )</f>
        <v>34</v>
      </c>
      <c r="FX226" s="41">
        <f>INDEX('2017'!$E$7:$HF$37,  MATCH(FO226, '2017'!$A$7:$A$37, 0), MATCH(FO186, '2017'!$E$4:$HF$4, 0) )</f>
        <v>20</v>
      </c>
      <c r="FY226" s="41">
        <f>INDEX('2018'!$E$7:$HF$37,  MATCH(FO226, '2018'!$A$7:$A$37, 0), MATCH(FO186, '2018'!$E$4:$HF$4, 0) )</f>
        <v>17</v>
      </c>
      <c r="FZ226" s="41">
        <f>INDEX('2019'!$E$7:$HF$37,  MATCH(FO226, '2019'!$A$7:$A$37, 0), MATCH(FO186, '2019'!$E$4:$HF$4, 0) )</f>
        <v>18</v>
      </c>
      <c r="GB226" s="9">
        <f t="shared" ref="GB226:GC226" si="3723">GB44</f>
        <v>55</v>
      </c>
      <c r="GC226" s="18" t="str">
        <f t="shared" si="3723"/>
        <v>Wayne</v>
      </c>
      <c r="GD226" s="41">
        <f>INDEX('2010'!$E$7:$HF$37,  MATCH(GB226, '2010'!$A$7:$A$37, 0), MATCH(GB186, '2010'!$E$4:$HF$4, 0) )</f>
        <v>119</v>
      </c>
      <c r="GE226" s="41">
        <f>INDEX('2011'!$E$7:$HF$37,  MATCH(GB226, '2011'!$A$7:$A$37, 0), MATCH(GB186, '2011'!$E$4:$HF$4, 0) )</f>
        <v>89</v>
      </c>
      <c r="GF226" s="41">
        <f>INDEX('2012'!$E$7:$HF$37,  MATCH(GB226, '2012'!$A$7:$A$37, 0), MATCH(GB186, '2012'!$E$4:$HF$4, 0) )</f>
        <v>11</v>
      </c>
      <c r="GG226" s="41">
        <f>INDEX('2013'!$E$7:$HF$37,  MATCH(GB226, '2013'!$A$7:$A$37, 0), MATCH(GB186, '2013'!$E$4:$HF$4, 0) )</f>
        <v>11</v>
      </c>
      <c r="GH226" s="41">
        <f>INDEX('2014'!$E$7:$HF$37,  MATCH(GB226, '2014'!$A$7:$A$37, 0), MATCH(GB186, '2014'!$E$4:$HF$4, 0) )</f>
        <v>11</v>
      </c>
      <c r="GI226" s="41">
        <f>INDEX('2015'!$E$7:$HF$37,  MATCH(GB226, '2015'!$A$7:$A$37, 0), MATCH(GB186, '2015'!$E$4:$HF$4, 0) )</f>
        <v>11</v>
      </c>
      <c r="GJ226" s="41">
        <f>INDEX('2016'!$E$7:$HF$37,  MATCH(GB226, '2016'!$A$7:$A$37, 0), MATCH(GB186, '2016'!$E$4:$HF$4, 0) )</f>
        <v>11</v>
      </c>
      <c r="GK226" s="41">
        <f>INDEX('2017'!$E$7:$HF$37,  MATCH(GB226, '2017'!$A$7:$A$37, 0), MATCH(GB186, '2017'!$E$4:$HF$4, 0) )</f>
        <v>11</v>
      </c>
      <c r="GL226" s="41">
        <f>INDEX('2018'!$E$7:$HF$37,  MATCH(GB226, '2018'!$A$7:$A$37, 0), MATCH(GB186, '2018'!$E$4:$HF$4, 0) )</f>
        <v>11</v>
      </c>
      <c r="GM226" s="41">
        <f>INDEX('2019'!$E$7:$HF$37,  MATCH(GB226, '2019'!$A$7:$A$37, 0), MATCH(GB186, '2019'!$E$4:$HF$4, 0) )</f>
        <v>11</v>
      </c>
    </row>
    <row r="227" spans="2:195" x14ac:dyDescent="0.25">
      <c r="B227" s="9">
        <f t="shared" ref="B227:C227" si="3724">B45</f>
        <v>57</v>
      </c>
      <c r="C227" s="18" t="str">
        <f t="shared" si="3724"/>
        <v>Weber</v>
      </c>
      <c r="D227" s="41">
        <f>INDEX('2010'!$E$7:$HF$37,  MATCH(B227, '2010'!$A$7:$A$37, 0), MATCH(B186, '2010'!$E$4:$HF$4, 0) )</f>
        <v>1296</v>
      </c>
      <c r="E227" s="41">
        <f>INDEX('2011'!$E$7:$HF$37,  MATCH(B227, '2011'!$A$7:$A$37, 0), MATCH(B186, '2011'!$E$4:$HF$4, 0) )</f>
        <v>1250</v>
      </c>
      <c r="F227" s="41">
        <f>INDEX('2012'!$E$7:$HF$37,  MATCH(B227, '2012'!$A$7:$A$37, 0), MATCH(B186, '2012'!$E$4:$HF$4, 0) )</f>
        <v>1237</v>
      </c>
      <c r="G227" s="41">
        <f>INDEX('2013'!$E$7:$HF$37,  MATCH(B227, '2013'!$A$7:$A$37, 0), MATCH(B186, '2013'!$E$4:$HF$4, 0) )</f>
        <v>1086</v>
      </c>
      <c r="H227" s="41">
        <f>INDEX('2014'!$E$7:$HF$37,  MATCH(B227, '2014'!$A$7:$A$37, 0), MATCH(B186, '2014'!$E$4:$HF$4, 0) )</f>
        <v>1462</v>
      </c>
      <c r="I227" s="41">
        <f>INDEX('2015'!$E$7:$HF$37,  MATCH(B227, '2015'!$A$7:$A$37, 0), MATCH(B186, '2015'!$E$4:$HF$4, 0) )</f>
        <v>1440</v>
      </c>
      <c r="J227" s="41">
        <f>INDEX('2016'!$E$7:$HF$37,  MATCH(B227, '2016'!$A$7:$A$37, 0), MATCH(B186, '2016'!$E$4:$HF$4, 0) )</f>
        <v>1402</v>
      </c>
      <c r="K227" s="41">
        <f>INDEX('2017'!$E$7:$HF$37,  MATCH(B227, '2017'!$A$7:$A$37, 0), MATCH(B186, '2017'!$E$4:$HF$4, 0) )</f>
        <v>1317</v>
      </c>
      <c r="L227" s="41">
        <f>INDEX('2018'!$E$7:$HF$37,  MATCH(B227, '2018'!$A$7:$A$37, 0), MATCH(B186, '2018'!$E$4:$HF$4, 0) )</f>
        <v>1309</v>
      </c>
      <c r="M227" s="41">
        <f>INDEX('2019'!$E$7:$HF$37,  MATCH(B227, '2019'!$A$7:$A$37, 0), MATCH(B186, '2019'!$E$4:$HF$4, 0) )</f>
        <v>1376</v>
      </c>
      <c r="O227" s="9">
        <f t="shared" ref="O227:P227" si="3725">O45</f>
        <v>57</v>
      </c>
      <c r="P227" s="18" t="str">
        <f t="shared" si="3725"/>
        <v>Weber</v>
      </c>
      <c r="Q227" s="41">
        <f>INDEX('2010'!$E$7:$HF$37,  MATCH(O227, '2010'!$A$7:$A$37, 0), MATCH(O186, '2010'!$E$4:$HF$4, 0) )</f>
        <v>184</v>
      </c>
      <c r="R227" s="41">
        <f>INDEX('2011'!$E$7:$HF$37,  MATCH(O227, '2011'!$A$7:$A$37, 0), MATCH(O186, '2011'!$E$4:$HF$4, 0) )</f>
        <v>212</v>
      </c>
      <c r="S227" s="41">
        <f>INDEX('2012'!$E$7:$HF$37,  MATCH(O227, '2012'!$A$7:$A$37, 0), MATCH(O186, '2012'!$E$4:$HF$4, 0) )</f>
        <v>237</v>
      </c>
      <c r="T227" s="41">
        <f>INDEX('2013'!$E$7:$HF$37,  MATCH(O227, '2013'!$A$7:$A$37, 0), MATCH(O186, '2013'!$E$4:$HF$4, 0) )</f>
        <v>259</v>
      </c>
      <c r="U227" s="41">
        <f>INDEX('2014'!$E$7:$HF$37,  MATCH(O227, '2014'!$A$7:$A$37, 0), MATCH(O186, '2014'!$E$4:$HF$4, 0) )</f>
        <v>231</v>
      </c>
      <c r="V227" s="41">
        <f>INDEX('2015'!$E$7:$HF$37,  MATCH(O227, '2015'!$A$7:$A$37, 0), MATCH(O186, '2015'!$E$4:$HF$4, 0) )</f>
        <v>280</v>
      </c>
      <c r="W227" s="41">
        <f>INDEX('2016'!$E$7:$HF$37,  MATCH(O227, '2016'!$A$7:$A$37, 0), MATCH(O186, '2016'!$E$4:$HF$4, 0) )</f>
        <v>296</v>
      </c>
      <c r="X227" s="41">
        <f>INDEX('2017'!$E$7:$HF$37,  MATCH(O227, '2017'!$A$7:$A$37, 0), MATCH(O186, '2017'!$E$4:$HF$4, 0) )</f>
        <v>236</v>
      </c>
      <c r="Y227" s="41">
        <f>INDEX('2018'!$E$7:$HF$37,  MATCH(O227, '2018'!$A$7:$A$37, 0), MATCH(O186, '2018'!$E$4:$HF$4, 0) )</f>
        <v>221</v>
      </c>
      <c r="Z227" s="41">
        <f>INDEX('2019'!$E$7:$HF$37,  MATCH(O227, '2019'!$A$7:$A$37, 0), MATCH(O186, '2019'!$E$4:$HF$4, 0) )</f>
        <v>234</v>
      </c>
      <c r="AB227" s="9">
        <f t="shared" ref="AB227:AC227" si="3726">AB45</f>
        <v>57</v>
      </c>
      <c r="AC227" s="18" t="str">
        <f t="shared" si="3726"/>
        <v>Weber</v>
      </c>
      <c r="AD227" s="41">
        <f>INDEX('2010'!$E$7:$HF$37,  MATCH(AB227, '2010'!$A$7:$A$37, 0), MATCH(AB186, '2010'!$E$4:$HF$4, 0) )</f>
        <v>692</v>
      </c>
      <c r="AE227" s="41">
        <f>INDEX('2011'!$E$7:$HF$37,  MATCH(AB227, '2011'!$A$7:$A$37, 0), MATCH(AB186, '2011'!$E$4:$HF$4, 0) )</f>
        <v>605</v>
      </c>
      <c r="AF227" s="41">
        <f>INDEX('2012'!$E$7:$HF$37,  MATCH(AB227, '2012'!$A$7:$A$37, 0), MATCH(AB186, '2012'!$E$4:$HF$4, 0) )</f>
        <v>601</v>
      </c>
      <c r="AG227" s="41">
        <f>INDEX('2013'!$E$7:$HF$37,  MATCH(AB227, '2013'!$A$7:$A$37, 0), MATCH(AB186, '2013'!$E$4:$HF$4, 0) )</f>
        <v>598</v>
      </c>
      <c r="AH227" s="41">
        <f>INDEX('2014'!$E$7:$HF$37,  MATCH(AB227, '2014'!$A$7:$A$37, 0), MATCH(AB186, '2014'!$E$4:$HF$4, 0) )</f>
        <v>601</v>
      </c>
      <c r="AI227" s="41">
        <f>INDEX('2015'!$E$7:$HF$37,  MATCH(AB227, '2015'!$A$7:$A$37, 0), MATCH(AB186, '2015'!$E$4:$HF$4, 0) )</f>
        <v>529</v>
      </c>
      <c r="AJ227" s="41">
        <f>INDEX('2016'!$E$7:$HF$37,  MATCH(AB227, '2016'!$A$7:$A$37, 0), MATCH(AB186, '2016'!$E$4:$HF$4, 0) )</f>
        <v>669</v>
      </c>
      <c r="AK227" s="41">
        <f>INDEX('2017'!$E$7:$HF$37,  MATCH(AB227, '2017'!$A$7:$A$37, 0), MATCH(AB186, '2017'!$E$4:$HF$4, 0) )</f>
        <v>624</v>
      </c>
      <c r="AL227" s="41">
        <f>INDEX('2018'!$E$7:$HF$37,  MATCH(AB227, '2018'!$A$7:$A$37, 0), MATCH(AB186, '2018'!$E$4:$HF$4, 0) )</f>
        <v>649</v>
      </c>
      <c r="AM227" s="41">
        <f>INDEX('2019'!$E$7:$HF$37,  MATCH(AB227, '2019'!$A$7:$A$37, 0), MATCH(AB186, '2019'!$E$4:$HF$4, 0) )</f>
        <v>777</v>
      </c>
      <c r="AO227" s="9">
        <f t="shared" ref="AO227:AP227" si="3727">AO45</f>
        <v>57</v>
      </c>
      <c r="AP227" s="18" t="str">
        <f t="shared" si="3727"/>
        <v>Weber</v>
      </c>
      <c r="AQ227" s="41">
        <f>INDEX('2010'!$E$7:$HF$37,  MATCH(AO227, '2010'!$A$7:$A$37, 0), MATCH(AO186, '2010'!$E$4:$HF$4, 0) )</f>
        <v>910</v>
      </c>
      <c r="AR227" s="41">
        <f>INDEX('2011'!$E$7:$HF$37,  MATCH(AO227, '2011'!$A$7:$A$37, 0), MATCH(AO186, '2011'!$E$4:$HF$4, 0) )</f>
        <v>896</v>
      </c>
      <c r="AS227" s="41">
        <f>INDEX('2012'!$E$7:$HF$37,  MATCH(AO227, '2012'!$A$7:$A$37, 0), MATCH(AO186, '2012'!$E$4:$HF$4, 0) )</f>
        <v>774</v>
      </c>
      <c r="AT227" s="41">
        <f>INDEX('2013'!$E$7:$HF$37,  MATCH(AO227, '2013'!$A$7:$A$37, 0), MATCH(AO186, '2013'!$E$4:$HF$4, 0) )</f>
        <v>855</v>
      </c>
      <c r="AU227" s="41">
        <f>INDEX('2014'!$E$7:$HF$37,  MATCH(AO227, '2014'!$A$7:$A$37, 0), MATCH(AO186, '2014'!$E$4:$HF$4, 0) )</f>
        <v>929</v>
      </c>
      <c r="AV227" s="41">
        <f>INDEX('2015'!$E$7:$HF$37,  MATCH(AO227, '2015'!$A$7:$A$37, 0), MATCH(AO186, '2015'!$E$4:$HF$4, 0) )</f>
        <v>926</v>
      </c>
      <c r="AW227" s="41">
        <f>INDEX('2016'!$E$7:$HF$37,  MATCH(AO227, '2016'!$A$7:$A$37, 0), MATCH(AO186, '2016'!$E$4:$HF$4, 0) )</f>
        <v>957</v>
      </c>
      <c r="AX227" s="41">
        <f>INDEX('2017'!$E$7:$HF$37,  MATCH(AO227, '2017'!$A$7:$A$37, 0), MATCH(AO186, '2017'!$E$4:$HF$4, 0) )</f>
        <v>1009</v>
      </c>
      <c r="AY227" s="41">
        <f>INDEX('2018'!$E$7:$HF$37,  MATCH(AO227, '2018'!$A$7:$A$37, 0), MATCH(AO186, '2018'!$E$4:$HF$4, 0) )</f>
        <v>862</v>
      </c>
      <c r="AZ227" s="41">
        <f>INDEX('2019'!$E$7:$HF$37,  MATCH(AO227, '2019'!$A$7:$A$37, 0), MATCH(AO186, '2019'!$E$4:$HF$4, 0) )</f>
        <v>939</v>
      </c>
      <c r="BB227" s="9">
        <f t="shared" ref="BB227:BC227" si="3728">BB45</f>
        <v>57</v>
      </c>
      <c r="BC227" s="18" t="str">
        <f t="shared" si="3728"/>
        <v>Weber</v>
      </c>
      <c r="BD227" s="41">
        <f>INDEX('2010'!$E$7:$HF$37,  MATCH(BB227, '2010'!$A$7:$A$37, 0), MATCH(BB186, '2010'!$E$4:$HF$4, 0) )</f>
        <v>360</v>
      </c>
      <c r="BE227" s="41">
        <f>INDEX('2011'!$E$7:$HF$37,  MATCH(BB227, '2011'!$A$7:$A$37, 0), MATCH(BB186, '2011'!$E$4:$HF$4, 0) )</f>
        <v>323</v>
      </c>
      <c r="BF227" s="41">
        <f>INDEX('2012'!$E$7:$HF$37,  MATCH(BB227, '2012'!$A$7:$A$37, 0), MATCH(BB186, '2012'!$E$4:$HF$4, 0) )</f>
        <v>412</v>
      </c>
      <c r="BG227" s="41">
        <f>INDEX('2013'!$E$7:$HF$37,  MATCH(BB227, '2013'!$A$7:$A$37, 0), MATCH(BB186, '2013'!$E$4:$HF$4, 0) )</f>
        <v>357</v>
      </c>
      <c r="BH227" s="41">
        <f>INDEX('2014'!$E$7:$HF$37,  MATCH(BB227, '2014'!$A$7:$A$37, 0), MATCH(BB186, '2014'!$E$4:$HF$4, 0) )</f>
        <v>374</v>
      </c>
      <c r="BI227" s="41">
        <f>INDEX('2015'!$E$7:$HF$37,  MATCH(BB227, '2015'!$A$7:$A$37, 0), MATCH(BB186, '2015'!$E$4:$HF$4, 0) )</f>
        <v>288</v>
      </c>
      <c r="BJ227" s="41">
        <f>INDEX('2016'!$E$7:$HF$37,  MATCH(BB227, '2016'!$A$7:$A$37, 0), MATCH(BB186, '2016'!$E$4:$HF$4, 0) )</f>
        <v>337</v>
      </c>
      <c r="BK227" s="41">
        <f>INDEX('2017'!$E$7:$HF$37,  MATCH(BB227, '2017'!$A$7:$A$37, 0), MATCH(BB186, '2017'!$E$4:$HF$4, 0) )</f>
        <v>378</v>
      </c>
      <c r="BL227" s="41">
        <f>INDEX('2018'!$E$7:$HF$37,  MATCH(BB227, '2018'!$A$7:$A$37, 0), MATCH(BB186, '2018'!$E$4:$HF$4, 0) )</f>
        <v>380</v>
      </c>
      <c r="BM227" s="41">
        <f>INDEX('2019'!$E$7:$HF$37,  MATCH(BB227, '2019'!$A$7:$A$37, 0), MATCH(BB186, '2019'!$E$4:$HF$4, 0) )</f>
        <v>404</v>
      </c>
      <c r="BO227" s="9">
        <f t="shared" ref="BO227:BP227" si="3729">BO45</f>
        <v>57</v>
      </c>
      <c r="BP227" s="18" t="str">
        <f t="shared" si="3729"/>
        <v>Weber</v>
      </c>
      <c r="BQ227" s="41">
        <f>INDEX('2010'!$E$7:$HF$37,  MATCH(BO227, '2010'!$A$7:$A$37, 0), MATCH(BO186, '2010'!$E$4:$HF$4, 0) )</f>
        <v>775</v>
      </c>
      <c r="BR227" s="41">
        <f>INDEX('2011'!$E$7:$HF$37,  MATCH(BO227, '2011'!$A$7:$A$37, 0), MATCH(BO186, '2011'!$E$4:$HF$4, 0) )</f>
        <v>757</v>
      </c>
      <c r="BS227" s="41">
        <f>INDEX('2012'!$E$7:$HF$37,  MATCH(BO227, '2012'!$A$7:$A$37, 0), MATCH(BO186, '2012'!$E$4:$HF$4, 0) )</f>
        <v>682</v>
      </c>
      <c r="BT227" s="41">
        <f>INDEX('2013'!$E$7:$HF$37,  MATCH(BO227, '2013'!$A$7:$A$37, 0), MATCH(BO186, '2013'!$E$4:$HF$4, 0) )</f>
        <v>758</v>
      </c>
      <c r="BU227" s="41">
        <f>INDEX('2014'!$E$7:$HF$37,  MATCH(BO227, '2014'!$A$7:$A$37, 0), MATCH(BO186, '2014'!$E$4:$HF$4, 0) )</f>
        <v>773</v>
      </c>
      <c r="BV227" s="41">
        <f>INDEX('2015'!$E$7:$HF$37,  MATCH(BO227, '2015'!$A$7:$A$37, 0), MATCH(BO186, '2015'!$E$4:$HF$4, 0) )</f>
        <v>640</v>
      </c>
      <c r="BW227" s="41">
        <f>INDEX('2016'!$E$7:$HF$37,  MATCH(BO227, '2016'!$A$7:$A$37, 0), MATCH(BO186, '2016'!$E$4:$HF$4, 0) )</f>
        <v>916</v>
      </c>
      <c r="BX227" s="41">
        <f>INDEX('2017'!$E$7:$HF$37,  MATCH(BO227, '2017'!$A$7:$A$37, 0), MATCH(BO186, '2017'!$E$4:$HF$4, 0) )</f>
        <v>806</v>
      </c>
      <c r="BY227" s="41">
        <f>INDEX('2018'!$E$7:$HF$37,  MATCH(BO227, '2018'!$A$7:$A$37, 0), MATCH(BO186, '2018'!$E$4:$HF$4, 0) )</f>
        <v>805</v>
      </c>
      <c r="BZ227" s="41">
        <f>INDEX('2019'!$E$7:$HF$37,  MATCH(BO227, '2019'!$A$7:$A$37, 0), MATCH(BO186, '2019'!$E$4:$HF$4, 0) )</f>
        <v>816</v>
      </c>
      <c r="CB227" s="9">
        <f t="shared" ref="CB227:CC227" si="3730">CB45</f>
        <v>57</v>
      </c>
      <c r="CC227" s="18" t="str">
        <f t="shared" si="3730"/>
        <v>Weber</v>
      </c>
      <c r="CD227" s="41">
        <f>INDEX('2010'!$E$7:$HF$37,  MATCH(CB227, '2010'!$A$7:$A$37, 0), MATCH(CB186, '2010'!$E$4:$HF$4, 0) )</f>
        <v>392</v>
      </c>
      <c r="CE227" s="41">
        <f>INDEX('2011'!$E$7:$HF$37,  MATCH(CB227, '2011'!$A$7:$A$37, 0), MATCH(CB186, '2011'!$E$4:$HF$4, 0) )</f>
        <v>374</v>
      </c>
      <c r="CF227" s="41">
        <f>INDEX('2012'!$E$7:$HF$37,  MATCH(CB227, '2012'!$A$7:$A$37, 0), MATCH(CB186, '2012'!$E$4:$HF$4, 0) )</f>
        <v>437</v>
      </c>
      <c r="CG227" s="41">
        <f>INDEX('2013'!$E$7:$HF$37,  MATCH(CB227, '2013'!$A$7:$A$37, 0), MATCH(CB186, '2013'!$E$4:$HF$4, 0) )</f>
        <v>376</v>
      </c>
      <c r="CH227" s="41">
        <f>INDEX('2014'!$E$7:$HF$37,  MATCH(CB227, '2014'!$A$7:$A$37, 0), MATCH(CB186, '2014'!$E$4:$HF$4, 0) )</f>
        <v>376</v>
      </c>
      <c r="CI227" s="41">
        <f>INDEX('2015'!$E$7:$HF$37,  MATCH(CB227, '2015'!$A$7:$A$37, 0), MATCH(CB186, '2015'!$E$4:$HF$4, 0) )</f>
        <v>439</v>
      </c>
      <c r="CJ227" s="41">
        <f>INDEX('2016'!$E$7:$HF$37,  MATCH(CB227, '2016'!$A$7:$A$37, 0), MATCH(CB186, '2016'!$E$4:$HF$4, 0) )</f>
        <v>447</v>
      </c>
      <c r="CK227" s="41">
        <f>INDEX('2017'!$E$7:$HF$37,  MATCH(CB227, '2017'!$A$7:$A$37, 0), MATCH(CB186, '2017'!$E$4:$HF$4, 0) )</f>
        <v>474</v>
      </c>
      <c r="CL227" s="41">
        <f>INDEX('2018'!$E$7:$HF$37,  MATCH(CB227, '2018'!$A$7:$A$37, 0), MATCH(CB186, '2018'!$E$4:$HF$4, 0) )</f>
        <v>455</v>
      </c>
      <c r="CM227" s="41">
        <f>INDEX('2019'!$E$7:$HF$37,  MATCH(CB227, '2019'!$A$7:$A$37, 0), MATCH(CB186, '2019'!$E$4:$HF$4, 0) )</f>
        <v>500</v>
      </c>
      <c r="CO227" s="9">
        <f t="shared" ref="CO227:CP227" si="3731">CO45</f>
        <v>57</v>
      </c>
      <c r="CP227" s="18" t="str">
        <f t="shared" si="3731"/>
        <v>Weber</v>
      </c>
      <c r="CQ227" s="41">
        <f>INDEX('2010'!$E$7:$HF$37,  MATCH(CO227, '2010'!$A$7:$A$37, 0), MATCH(CO186, '2010'!$E$4:$HF$4, 0) )</f>
        <v>264</v>
      </c>
      <c r="CR227" s="41">
        <f>INDEX('2011'!$E$7:$HF$37,  MATCH(CO227, '2011'!$A$7:$A$37, 0), MATCH(CO186, '2011'!$E$4:$HF$4, 0) )</f>
        <v>280</v>
      </c>
      <c r="CS227" s="41">
        <f>INDEX('2012'!$E$7:$HF$37,  MATCH(CO227, '2012'!$A$7:$A$37, 0), MATCH(CO186, '2012'!$E$4:$HF$4, 0) )</f>
        <v>292</v>
      </c>
      <c r="CT227" s="41">
        <f>INDEX('2013'!$E$7:$HF$37,  MATCH(CO227, '2013'!$A$7:$A$37, 0), MATCH(CO186, '2013'!$E$4:$HF$4, 0) )</f>
        <v>265</v>
      </c>
      <c r="CU227" s="41">
        <f>INDEX('2014'!$E$7:$HF$37,  MATCH(CO227, '2014'!$A$7:$A$37, 0), MATCH(CO186, '2014'!$E$4:$HF$4, 0) )</f>
        <v>249</v>
      </c>
      <c r="CV227" s="41">
        <f>INDEX('2015'!$E$7:$HF$37,  MATCH(CO227, '2015'!$A$7:$A$37, 0), MATCH(CO186, '2015'!$E$4:$HF$4, 0) )</f>
        <v>290</v>
      </c>
      <c r="CW227" s="41">
        <f>INDEX('2016'!$E$7:$HF$37,  MATCH(CO227, '2016'!$A$7:$A$37, 0), MATCH(CO186, '2016'!$E$4:$HF$4, 0) )</f>
        <v>269</v>
      </c>
      <c r="CX227" s="41">
        <f>INDEX('2017'!$E$7:$HF$37,  MATCH(CO227, '2017'!$A$7:$A$37, 0), MATCH(CO186, '2017'!$E$4:$HF$4, 0) )</f>
        <v>312</v>
      </c>
      <c r="CY227" s="41">
        <f>INDEX('2018'!$E$7:$HF$37,  MATCH(CO227, '2018'!$A$7:$A$37, 0), MATCH(CO186, '2018'!$E$4:$HF$4, 0) )</f>
        <v>299</v>
      </c>
      <c r="CZ227" s="41">
        <f>INDEX('2019'!$E$7:$HF$37,  MATCH(CO227, '2019'!$A$7:$A$37, 0), MATCH(CO186, '2019'!$E$4:$HF$4, 0) )</f>
        <v>272</v>
      </c>
      <c r="DB227" s="9">
        <f t="shared" ref="DB227:DC227" si="3732">DB45</f>
        <v>57</v>
      </c>
      <c r="DC227" s="18" t="str">
        <f t="shared" si="3732"/>
        <v>Weber</v>
      </c>
      <c r="DD227" s="41">
        <f>INDEX('2010'!$E$7:$HF$37,  MATCH(DB227, '2010'!$A$7:$A$37, 0), MATCH(DB186, '2010'!$E$4:$HF$4, 0) )</f>
        <v>416</v>
      </c>
      <c r="DE227" s="41">
        <f>INDEX('2011'!$E$7:$HF$37,  MATCH(DB227, '2011'!$A$7:$A$37, 0), MATCH(DB186, '2011'!$E$4:$HF$4, 0) )</f>
        <v>403</v>
      </c>
      <c r="DF227" s="41">
        <f>INDEX('2012'!$E$7:$HF$37,  MATCH(DB227, '2012'!$A$7:$A$37, 0), MATCH(DB186, '2012'!$E$4:$HF$4, 0) )</f>
        <v>462</v>
      </c>
      <c r="DG227" s="41">
        <f>INDEX('2013'!$E$7:$HF$37,  MATCH(DB227, '2013'!$A$7:$A$37, 0), MATCH(DB186, '2013'!$E$4:$HF$4, 0) )</f>
        <v>438</v>
      </c>
      <c r="DH227" s="41">
        <f>INDEX('2014'!$E$7:$HF$37,  MATCH(DB227, '2014'!$A$7:$A$37, 0), MATCH(DB186, '2014'!$E$4:$HF$4, 0) )</f>
        <v>569</v>
      </c>
      <c r="DI227" s="41">
        <f>INDEX('2015'!$E$7:$HF$37,  MATCH(DB227, '2015'!$A$7:$A$37, 0), MATCH(DB186, '2015'!$E$4:$HF$4, 0) )</f>
        <v>500</v>
      </c>
      <c r="DJ227" s="41">
        <f>INDEX('2016'!$E$7:$HF$37,  MATCH(DB227, '2016'!$A$7:$A$37, 0), MATCH(DB186, '2016'!$E$4:$HF$4, 0) )</f>
        <v>450</v>
      </c>
      <c r="DK227" s="41">
        <f>INDEX('2017'!$E$7:$HF$37,  MATCH(DB227, '2017'!$A$7:$A$37, 0), MATCH(DB186, '2017'!$E$4:$HF$4, 0) )</f>
        <v>540</v>
      </c>
      <c r="DL227" s="41">
        <f>INDEX('2018'!$E$7:$HF$37,  MATCH(DB227, '2018'!$A$7:$A$37, 0), MATCH(DB186, '2018'!$E$4:$HF$4, 0) )</f>
        <v>502</v>
      </c>
      <c r="DM227" s="41">
        <f>INDEX('2019'!$E$7:$HF$37,  MATCH(DB227, '2019'!$A$7:$A$37, 0), MATCH(DB186, '2019'!$E$4:$HF$4, 0) )</f>
        <v>554</v>
      </c>
      <c r="DO227" s="9">
        <f t="shared" ref="DO227:DP227" si="3733">DO45</f>
        <v>57</v>
      </c>
      <c r="DP227" s="18" t="str">
        <f t="shared" si="3733"/>
        <v>Weber</v>
      </c>
      <c r="DQ227" s="41">
        <f>INDEX('2010'!$E$7:$HF$37,  MATCH(DO227, '2010'!$A$7:$A$37, 0), MATCH(DO186, '2010'!$E$4:$HF$4, 0) )</f>
        <v>716</v>
      </c>
      <c r="DR227" s="41">
        <f>INDEX('2011'!$E$7:$HF$37,  MATCH(DO227, '2011'!$A$7:$A$37, 0), MATCH(DO186, '2011'!$E$4:$HF$4, 0) )</f>
        <v>625</v>
      </c>
      <c r="DS227" s="41">
        <f>INDEX('2012'!$E$7:$HF$37,  MATCH(DO227, '2012'!$A$7:$A$37, 0), MATCH(DO186, '2012'!$E$4:$HF$4, 0) )</f>
        <v>596</v>
      </c>
      <c r="DT227" s="41">
        <f>INDEX('2013'!$E$7:$HF$37,  MATCH(DO227, '2013'!$A$7:$A$37, 0), MATCH(DO186, '2013'!$E$4:$HF$4, 0) )</f>
        <v>729</v>
      </c>
      <c r="DU227" s="41">
        <f>INDEX('2014'!$E$7:$HF$37,  MATCH(DO227, '2014'!$A$7:$A$37, 0), MATCH(DO186, '2014'!$E$4:$HF$4, 0) )</f>
        <v>709</v>
      </c>
      <c r="DV227" s="41">
        <f>INDEX('2015'!$E$7:$HF$37,  MATCH(DO227, '2015'!$A$7:$A$37, 0), MATCH(DO186, '2015'!$E$4:$HF$4, 0) )</f>
        <v>616</v>
      </c>
      <c r="DW227" s="41">
        <f>INDEX('2016'!$E$7:$HF$37,  MATCH(DO227, '2016'!$A$7:$A$37, 0), MATCH(DO186, '2016'!$E$4:$HF$4, 0) )</f>
        <v>790</v>
      </c>
      <c r="DX227" s="41">
        <f>INDEX('2017'!$E$7:$HF$37,  MATCH(DO227, '2017'!$A$7:$A$37, 0), MATCH(DO186, '2017'!$E$4:$HF$4, 0) )</f>
        <v>814</v>
      </c>
      <c r="DY227" s="41">
        <f>INDEX('2018'!$E$7:$HF$37,  MATCH(DO227, '2018'!$A$7:$A$37, 0), MATCH(DO186, '2018'!$E$4:$HF$4, 0) )</f>
        <v>817</v>
      </c>
      <c r="DZ227" s="41">
        <f>INDEX('2019'!$E$7:$HF$37,  MATCH(DO227, '2019'!$A$7:$A$37, 0), MATCH(DO186, '2019'!$E$4:$HF$4, 0) )</f>
        <v>847</v>
      </c>
      <c r="EB227" s="9">
        <f t="shared" ref="EB227:EC227" si="3734">EB45</f>
        <v>57</v>
      </c>
      <c r="EC227" s="18" t="str">
        <f t="shared" si="3734"/>
        <v>Weber</v>
      </c>
      <c r="ED227" s="41">
        <f>INDEX('2010'!$E$7:$HF$37,  MATCH(EB227, '2010'!$A$7:$A$37, 0), MATCH(EB186, '2010'!$E$4:$HF$4, 0) )</f>
        <v>893</v>
      </c>
      <c r="EE227" s="41">
        <f>INDEX('2011'!$E$7:$HF$37,  MATCH(EB227, '2011'!$A$7:$A$37, 0), MATCH(EB186, '2011'!$E$4:$HF$4, 0) )</f>
        <v>792</v>
      </c>
      <c r="EF227" s="41">
        <f>INDEX('2012'!$E$7:$HF$37,  MATCH(EB227, '2012'!$A$7:$A$37, 0), MATCH(EB186, '2012'!$E$4:$HF$4, 0) )</f>
        <v>906</v>
      </c>
      <c r="EG227" s="41">
        <f>INDEX('2013'!$E$7:$HF$37,  MATCH(EB227, '2013'!$A$7:$A$37, 0), MATCH(EB186, '2013'!$E$4:$HF$4, 0) )</f>
        <v>887</v>
      </c>
      <c r="EH227" s="41">
        <f>INDEX('2014'!$E$7:$HF$37,  MATCH(EB227, '2014'!$A$7:$A$37, 0), MATCH(EB186, '2014'!$E$4:$HF$4, 0) )</f>
        <v>947</v>
      </c>
      <c r="EI227" s="41">
        <f>INDEX('2015'!$E$7:$HF$37,  MATCH(EB227, '2015'!$A$7:$A$37, 0), MATCH(EB186, '2015'!$E$4:$HF$4, 0) )</f>
        <v>976</v>
      </c>
      <c r="EJ227" s="41">
        <f>INDEX('2016'!$E$7:$HF$37,  MATCH(EB227, '2016'!$A$7:$A$37, 0), MATCH(EB186, '2016'!$E$4:$HF$4, 0) )</f>
        <v>823</v>
      </c>
      <c r="EK227" s="41">
        <f>INDEX('2017'!$E$7:$HF$37,  MATCH(EB227, '2017'!$A$7:$A$37, 0), MATCH(EB186, '2017'!$E$4:$HF$4, 0) )</f>
        <v>982</v>
      </c>
      <c r="EL227" s="41">
        <f>INDEX('2018'!$E$7:$HF$37,  MATCH(EB227, '2018'!$A$7:$A$37, 0), MATCH(EB186, '2018'!$E$4:$HF$4, 0) )</f>
        <v>797</v>
      </c>
      <c r="EM227" s="41">
        <f>INDEX('2019'!$E$7:$HF$37,  MATCH(EB227, '2019'!$A$7:$A$37, 0), MATCH(EB186, '2019'!$E$4:$HF$4, 0) )</f>
        <v>890</v>
      </c>
      <c r="EO227" s="9">
        <f t="shared" ref="EO227:EP227" si="3735">EO45</f>
        <v>57</v>
      </c>
      <c r="EP227" s="18" t="str">
        <f t="shared" si="3735"/>
        <v>Weber</v>
      </c>
      <c r="EQ227" s="41">
        <f>INDEX('2010'!$E$7:$HF$37,  MATCH(EO227, '2010'!$A$7:$A$37, 0), MATCH(EO186, '2010'!$E$4:$HF$4, 0) )</f>
        <v>730</v>
      </c>
      <c r="ER227" s="41">
        <f>INDEX('2011'!$E$7:$HF$37,  MATCH(EO227, '2011'!$A$7:$A$37, 0), MATCH(EO186, '2011'!$E$4:$HF$4, 0) )</f>
        <v>621</v>
      </c>
      <c r="ES227" s="41">
        <f>INDEX('2012'!$E$7:$HF$37,  MATCH(EO227, '2012'!$A$7:$A$37, 0), MATCH(EO186, '2012'!$E$4:$HF$4, 0) )</f>
        <v>670</v>
      </c>
      <c r="ET227" s="41">
        <f>INDEX('2013'!$E$7:$HF$37,  MATCH(EO227, '2013'!$A$7:$A$37, 0), MATCH(EO186, '2013'!$E$4:$HF$4, 0) )</f>
        <v>573</v>
      </c>
      <c r="EU227" s="41">
        <f>INDEX('2014'!$E$7:$HF$37,  MATCH(EO227, '2014'!$A$7:$A$37, 0), MATCH(EO186, '2014'!$E$4:$HF$4, 0) )</f>
        <v>657</v>
      </c>
      <c r="EV227" s="41">
        <f>INDEX('2015'!$E$7:$HF$37,  MATCH(EO227, '2015'!$A$7:$A$37, 0), MATCH(EO186, '2015'!$E$4:$HF$4, 0) )</f>
        <v>689</v>
      </c>
      <c r="EW227" s="41">
        <f>INDEX('2016'!$E$7:$HF$37,  MATCH(EO227, '2016'!$A$7:$A$37, 0), MATCH(EO186, '2016'!$E$4:$HF$4, 0) )</f>
        <v>607</v>
      </c>
      <c r="EX227" s="41">
        <f>INDEX('2017'!$E$7:$HF$37,  MATCH(EO227, '2017'!$A$7:$A$37, 0), MATCH(EO186, '2017'!$E$4:$HF$4, 0) )</f>
        <v>604</v>
      </c>
      <c r="EY227" s="41">
        <f>INDEX('2018'!$E$7:$HF$37,  MATCH(EO227, '2018'!$A$7:$A$37, 0), MATCH(EO186, '2018'!$E$4:$HF$4, 0) )</f>
        <v>582</v>
      </c>
      <c r="EZ227" s="41">
        <f>INDEX('2019'!$E$7:$HF$37,  MATCH(EO227, '2019'!$A$7:$A$37, 0), MATCH(EO186, '2019'!$E$4:$HF$4, 0) )</f>
        <v>703</v>
      </c>
      <c r="FB227" s="9">
        <f t="shared" ref="FB227:FC227" si="3736">FB45</f>
        <v>57</v>
      </c>
      <c r="FC227" s="18" t="str">
        <f t="shared" si="3736"/>
        <v>Weber</v>
      </c>
      <c r="FD227" s="41">
        <f>INDEX('2010'!$E$7:$HF$37,  MATCH(FB227, '2010'!$A$7:$A$37, 0), MATCH(FB186, '2010'!$E$4:$HF$4, 0) )</f>
        <v>407</v>
      </c>
      <c r="FE227" s="41">
        <f>INDEX('2011'!$E$7:$HF$37,  MATCH(FB227, '2011'!$A$7:$A$37, 0), MATCH(FB186, '2011'!$E$4:$HF$4, 0) )</f>
        <v>541</v>
      </c>
      <c r="FF227" s="41">
        <f>INDEX('2012'!$E$7:$HF$37,  MATCH(FB227, '2012'!$A$7:$A$37, 0), MATCH(FB186, '2012'!$E$4:$HF$4, 0) )</f>
        <v>534</v>
      </c>
      <c r="FG227" s="41">
        <f>INDEX('2013'!$E$7:$HF$37,  MATCH(FB227, '2013'!$A$7:$A$37, 0), MATCH(FB186, '2013'!$E$4:$HF$4, 0) )</f>
        <v>566</v>
      </c>
      <c r="FH227" s="41">
        <f>INDEX('2014'!$E$7:$HF$37,  MATCH(FB227, '2014'!$A$7:$A$37, 0), MATCH(FB186, '2014'!$E$4:$HF$4, 0) )</f>
        <v>511</v>
      </c>
      <c r="FI227" s="41">
        <f>INDEX('2015'!$E$7:$HF$37,  MATCH(FB227, '2015'!$A$7:$A$37, 0), MATCH(FB186, '2015'!$E$4:$HF$4, 0) )</f>
        <v>491</v>
      </c>
      <c r="FJ227" s="41">
        <f>INDEX('2016'!$E$7:$HF$37,  MATCH(FB227, '2016'!$A$7:$A$37, 0), MATCH(FB186, '2016'!$E$4:$HF$4, 0) )</f>
        <v>536</v>
      </c>
      <c r="FK227" s="41">
        <f>INDEX('2017'!$E$7:$HF$37,  MATCH(FB227, '2017'!$A$7:$A$37, 0), MATCH(FB186, '2017'!$E$4:$HF$4, 0) )</f>
        <v>557</v>
      </c>
      <c r="FL227" s="41">
        <f>INDEX('2018'!$E$7:$HF$37,  MATCH(FB227, '2018'!$A$7:$A$37, 0), MATCH(FB186, '2018'!$E$4:$HF$4, 0) )</f>
        <v>528</v>
      </c>
      <c r="FM227" s="41">
        <f>INDEX('2019'!$E$7:$HF$37,  MATCH(FB227, '2019'!$A$7:$A$37, 0), MATCH(FB186, '2019'!$E$4:$HF$4, 0) )</f>
        <v>541</v>
      </c>
      <c r="FO227" s="9">
        <f t="shared" ref="FO227:FP227" si="3737">FO45</f>
        <v>57</v>
      </c>
      <c r="FP227" s="18" t="str">
        <f t="shared" si="3737"/>
        <v>Weber</v>
      </c>
      <c r="FQ227" s="41">
        <f>INDEX('2010'!$E$7:$HF$37,  MATCH(FO227, '2010'!$A$7:$A$37, 0), MATCH(FO186, '2010'!$E$4:$HF$4, 0) )</f>
        <v>746</v>
      </c>
      <c r="FR227" s="41">
        <f>INDEX('2011'!$E$7:$HF$37,  MATCH(FO227, '2011'!$A$7:$A$37, 0), MATCH(FO186, '2011'!$E$4:$HF$4, 0) )</f>
        <v>756</v>
      </c>
      <c r="FS227" s="41">
        <f>INDEX('2012'!$E$7:$HF$37,  MATCH(FO227, '2012'!$A$7:$A$37, 0), MATCH(FO186, '2012'!$E$4:$HF$4, 0) )</f>
        <v>746</v>
      </c>
      <c r="FT227" s="41">
        <f>INDEX('2013'!$E$7:$HF$37,  MATCH(FO227, '2013'!$A$7:$A$37, 0), MATCH(FO186, '2013'!$E$4:$HF$4, 0) )</f>
        <v>645</v>
      </c>
      <c r="FU227" s="41">
        <f>INDEX('2014'!$E$7:$HF$37,  MATCH(FO227, '2014'!$A$7:$A$37, 0), MATCH(FO186, '2014'!$E$4:$HF$4, 0) )</f>
        <v>673</v>
      </c>
      <c r="FV227" s="41">
        <f>INDEX('2015'!$E$7:$HF$37,  MATCH(FO227, '2015'!$A$7:$A$37, 0), MATCH(FO186, '2015'!$E$4:$HF$4, 0) )</f>
        <v>859</v>
      </c>
      <c r="FW227" s="41">
        <f>INDEX('2016'!$E$7:$HF$37,  MATCH(FO227, '2016'!$A$7:$A$37, 0), MATCH(FO186, '2016'!$E$4:$HF$4, 0) )</f>
        <v>618</v>
      </c>
      <c r="FX227" s="41">
        <f>INDEX('2017'!$E$7:$HF$37,  MATCH(FO227, '2017'!$A$7:$A$37, 0), MATCH(FO186, '2017'!$E$4:$HF$4, 0) )</f>
        <v>759</v>
      </c>
      <c r="FY227" s="41">
        <f>INDEX('2018'!$E$7:$HF$37,  MATCH(FO227, '2018'!$A$7:$A$37, 0), MATCH(FO186, '2018'!$E$4:$HF$4, 0) )</f>
        <v>720</v>
      </c>
      <c r="FZ227" s="41">
        <f>INDEX('2019'!$E$7:$HF$37,  MATCH(FO227, '2019'!$A$7:$A$37, 0), MATCH(FO186, '2019'!$E$4:$HF$4, 0) )</f>
        <v>824</v>
      </c>
      <c r="GB227" s="9">
        <f t="shared" ref="GB227:GC227" si="3738">GB45</f>
        <v>57</v>
      </c>
      <c r="GC227" s="18" t="str">
        <f t="shared" si="3738"/>
        <v>Weber</v>
      </c>
      <c r="GD227" s="41">
        <f>INDEX('2010'!$E$7:$HF$37,  MATCH(GB227, '2010'!$A$7:$A$37, 0), MATCH(GB186, '2010'!$E$4:$HF$4, 0) )</f>
        <v>283</v>
      </c>
      <c r="GE227" s="41">
        <f>INDEX('2011'!$E$7:$HF$37,  MATCH(GB227, '2011'!$A$7:$A$37, 0), MATCH(GB186, '2011'!$E$4:$HF$4, 0) )</f>
        <v>299</v>
      </c>
      <c r="GF227" s="41">
        <f>INDEX('2012'!$E$7:$HF$37,  MATCH(GB227, '2012'!$A$7:$A$37, 0), MATCH(GB186, '2012'!$E$4:$HF$4, 0) )</f>
        <v>286</v>
      </c>
      <c r="GG227" s="41">
        <f>INDEX('2013'!$E$7:$HF$37,  MATCH(GB227, '2013'!$A$7:$A$37, 0), MATCH(GB186, '2013'!$E$4:$HF$4, 0) )</f>
        <v>247</v>
      </c>
      <c r="GH227" s="41">
        <f>INDEX('2014'!$E$7:$HF$37,  MATCH(GB227, '2014'!$A$7:$A$37, 0), MATCH(GB186, '2014'!$E$4:$HF$4, 0) )</f>
        <v>185</v>
      </c>
      <c r="GI227" s="41">
        <f>INDEX('2015'!$E$7:$HF$37,  MATCH(GB227, '2015'!$A$7:$A$37, 0), MATCH(GB186, '2015'!$E$4:$HF$4, 0) )</f>
        <v>163</v>
      </c>
      <c r="GJ227" s="41">
        <f>INDEX('2016'!$E$7:$HF$37,  MATCH(GB227, '2016'!$A$7:$A$37, 0), MATCH(GB186, '2016'!$E$4:$HF$4, 0) )</f>
        <v>143</v>
      </c>
      <c r="GK227" s="41">
        <f>INDEX('2017'!$E$7:$HF$37,  MATCH(GB227, '2017'!$A$7:$A$37, 0), MATCH(GB186, '2017'!$E$4:$HF$4, 0) )</f>
        <v>144</v>
      </c>
      <c r="GL227" s="41">
        <f>INDEX('2018'!$E$7:$HF$37,  MATCH(GB227, '2018'!$A$7:$A$37, 0), MATCH(GB186, '2018'!$E$4:$HF$4, 0) )</f>
        <v>151</v>
      </c>
      <c r="GM227" s="41">
        <f>INDEX('2019'!$E$7:$HF$37,  MATCH(GB227, '2019'!$A$7:$A$37, 0), MATCH(GB186, '2019'!$E$4:$HF$4, 0) )</f>
        <v>173</v>
      </c>
    </row>
    <row r="228" spans="2:195" x14ac:dyDescent="0.25">
      <c r="B228" s="9">
        <f t="shared" ref="B228:C228" si="3739">B46</f>
        <v>1049</v>
      </c>
      <c r="C228" s="18" t="str">
        <f t="shared" si="3739"/>
        <v>State of Utah</v>
      </c>
      <c r="D228" s="40">
        <f>INDEX('2010'!$E$7:$HF$37,  MATCH(B228, '2010'!$A$7:$A$37, 0), MATCH(B186, '2010'!$E$4:$HF$4, 0) )</f>
        <v>3882</v>
      </c>
      <c r="E228" s="40">
        <f>INDEX('2011'!$E$7:$HF$37,  MATCH(B228, '2011'!$A$7:$A$37, 0), MATCH(B186, '2011'!$E$4:$HF$4, 0) )</f>
        <v>4037</v>
      </c>
      <c r="F228" s="40">
        <f>INDEX('2012'!$E$7:$HF$37,  MATCH(B228, '2012'!$A$7:$A$37, 0), MATCH(B186, '2012'!$E$4:$HF$4, 0) )</f>
        <v>3848</v>
      </c>
      <c r="G228" s="40">
        <f>INDEX('2013'!$E$7:$HF$37,  MATCH(B228, '2013'!$A$7:$A$37, 0), MATCH(B186, '2013'!$E$4:$HF$4, 0) )</f>
        <v>4062</v>
      </c>
      <c r="H228" s="40">
        <f>INDEX('2014'!$E$7:$HF$37,  MATCH(B228, '2014'!$A$7:$A$37, 0), MATCH(B186, '2014'!$E$4:$HF$4, 0) )</f>
        <v>3939</v>
      </c>
      <c r="I228" s="40">
        <f>INDEX('2015'!$E$7:$HF$37,  MATCH(B228, '2015'!$A$7:$A$37, 0), MATCH(B186, '2015'!$E$4:$HF$4, 0) )</f>
        <v>4183</v>
      </c>
      <c r="J228" s="40">
        <f>INDEX('2016'!$E$7:$HF$37,  MATCH(B228, '2016'!$A$7:$A$37, 0), MATCH(B186, '2016'!$E$4:$HF$4, 0) )</f>
        <v>4671</v>
      </c>
      <c r="K228" s="40">
        <f>INDEX('2017'!$E$7:$HF$37,  MATCH(B228, '2017'!$A$7:$A$37, 0), MATCH(B186, '2017'!$E$4:$HF$4, 0) )</f>
        <v>5063</v>
      </c>
      <c r="L228" s="40">
        <f>INDEX('2018'!$E$7:$HF$37,  MATCH(B228, '2018'!$A$7:$A$37, 0), MATCH(B186, '2018'!$E$4:$HF$4, 0) )</f>
        <v>4345</v>
      </c>
      <c r="M228" s="40">
        <f>INDEX('2019'!$E$7:$HF$37,  MATCH(B228, '2019'!$A$7:$A$37, 0), MATCH(B186, '2019'!$E$4:$HF$4, 0) )</f>
        <v>4249</v>
      </c>
      <c r="O228" s="9">
        <f t="shared" ref="O228:P228" si="3740">O46</f>
        <v>1049</v>
      </c>
      <c r="P228" s="18" t="str">
        <f t="shared" si="3740"/>
        <v>State of Utah</v>
      </c>
      <c r="Q228" s="40">
        <f>INDEX('2010'!$E$7:$HF$37,  MATCH(O228, '2010'!$A$7:$A$37, 0), MATCH(O186, '2010'!$E$4:$HF$4, 0) )</f>
        <v>979</v>
      </c>
      <c r="R228" s="40">
        <f>INDEX('2011'!$E$7:$HF$37,  MATCH(O228, '2011'!$A$7:$A$37, 0), MATCH(O186, '2011'!$E$4:$HF$4, 0) )</f>
        <v>961</v>
      </c>
      <c r="S228" s="40">
        <f>INDEX('2012'!$E$7:$HF$37,  MATCH(O228, '2012'!$A$7:$A$37, 0), MATCH(O186, '2012'!$E$4:$HF$4, 0) )</f>
        <v>1178</v>
      </c>
      <c r="T228" s="40">
        <f>INDEX('2013'!$E$7:$HF$37,  MATCH(O228, '2013'!$A$7:$A$37, 0), MATCH(O186, '2013'!$E$4:$HF$4, 0) )</f>
        <v>1052</v>
      </c>
      <c r="U228" s="40">
        <f>INDEX('2014'!$E$7:$HF$37,  MATCH(O228, '2014'!$A$7:$A$37, 0), MATCH(O186, '2014'!$E$4:$HF$4, 0) )</f>
        <v>1000</v>
      </c>
      <c r="V228" s="40">
        <f>INDEX('2015'!$E$7:$HF$37,  MATCH(O228, '2015'!$A$7:$A$37, 0), MATCH(O186, '2015'!$E$4:$HF$4, 0) )</f>
        <v>1132</v>
      </c>
      <c r="W228" s="40">
        <f>INDEX('2016'!$E$7:$HF$37,  MATCH(O228, '2016'!$A$7:$A$37, 0), MATCH(O186, '2016'!$E$4:$HF$4, 0) )</f>
        <v>1099</v>
      </c>
      <c r="X228" s="40">
        <f>INDEX('2017'!$E$7:$HF$37,  MATCH(O228, '2017'!$A$7:$A$37, 0), MATCH(O186, '2017'!$E$4:$HF$4, 0) )</f>
        <v>1047</v>
      </c>
      <c r="Y228" s="40">
        <f>INDEX('2018'!$E$7:$HF$37,  MATCH(O228, '2018'!$A$7:$A$37, 0), MATCH(O186, '2018'!$E$4:$HF$4, 0) )</f>
        <v>1067</v>
      </c>
      <c r="Z228" s="40">
        <f>INDEX('2019'!$E$7:$HF$37,  MATCH(O228, '2019'!$A$7:$A$37, 0), MATCH(O186, '2019'!$E$4:$HF$4, 0) )</f>
        <v>1200</v>
      </c>
      <c r="AB228" s="9">
        <f t="shared" ref="AB228:AC228" si="3741">AB46</f>
        <v>1049</v>
      </c>
      <c r="AC228" s="18" t="str">
        <f t="shared" si="3741"/>
        <v>State of Utah</v>
      </c>
      <c r="AD228" s="40">
        <f>INDEX('2010'!$E$7:$HF$37,  MATCH(AB228, '2010'!$A$7:$A$37, 0), MATCH(AB186, '2010'!$E$4:$HF$4, 0) )</f>
        <v>1785</v>
      </c>
      <c r="AE228" s="40">
        <f>INDEX('2011'!$E$7:$HF$37,  MATCH(AB228, '2011'!$A$7:$A$37, 0), MATCH(AB186, '2011'!$E$4:$HF$4, 0) )</f>
        <v>1953</v>
      </c>
      <c r="AF228" s="40">
        <f>INDEX('2012'!$E$7:$HF$37,  MATCH(AB228, '2012'!$A$7:$A$37, 0), MATCH(AB186, '2012'!$E$4:$HF$4, 0) )</f>
        <v>2007</v>
      </c>
      <c r="AG228" s="40">
        <f>INDEX('2013'!$E$7:$HF$37,  MATCH(AB228, '2013'!$A$7:$A$37, 0), MATCH(AB186, '2013'!$E$4:$HF$4, 0) )</f>
        <v>2299</v>
      </c>
      <c r="AH228" s="40">
        <f>INDEX('2014'!$E$7:$HF$37,  MATCH(AB228, '2014'!$A$7:$A$37, 0), MATCH(AB186, '2014'!$E$4:$HF$4, 0) )</f>
        <v>1925</v>
      </c>
      <c r="AI228" s="40">
        <f>INDEX('2015'!$E$7:$HF$37,  MATCH(AB228, '2015'!$A$7:$A$37, 0), MATCH(AB186, '2015'!$E$4:$HF$4, 0) )</f>
        <v>1952</v>
      </c>
      <c r="AJ228" s="40">
        <f>INDEX('2016'!$E$7:$HF$37,  MATCH(AB228, '2016'!$A$7:$A$37, 0), MATCH(AB186, '2016'!$E$4:$HF$4, 0) )</f>
        <v>2409</v>
      </c>
      <c r="AK228" s="40">
        <f>INDEX('2017'!$E$7:$HF$37,  MATCH(AB228, '2017'!$A$7:$A$37, 0), MATCH(AB186, '2017'!$E$4:$HF$4, 0) )</f>
        <v>2096</v>
      </c>
      <c r="AL228" s="40">
        <f>INDEX('2018'!$E$7:$HF$37,  MATCH(AB228, '2018'!$A$7:$A$37, 0), MATCH(AB186, '2018'!$E$4:$HF$4, 0) )</f>
        <v>2483</v>
      </c>
      <c r="AM228" s="40">
        <f>INDEX('2019'!$E$7:$HF$37,  MATCH(AB228, '2019'!$A$7:$A$37, 0), MATCH(AB186, '2019'!$E$4:$HF$4, 0) )</f>
        <v>2740</v>
      </c>
      <c r="AO228" s="9">
        <f t="shared" ref="AO228:AP228" si="3742">AO46</f>
        <v>1049</v>
      </c>
      <c r="AP228" s="18" t="str">
        <f t="shared" si="3742"/>
        <v>State of Utah</v>
      </c>
      <c r="AQ228" s="40">
        <f>INDEX('2010'!$E$7:$HF$37,  MATCH(AO228, '2010'!$A$7:$A$37, 0), MATCH(AO186, '2010'!$E$4:$HF$4, 0) )</f>
        <v>2334</v>
      </c>
      <c r="AR228" s="40">
        <f>INDEX('2011'!$E$7:$HF$37,  MATCH(AO228, '2011'!$A$7:$A$37, 0), MATCH(AO186, '2011'!$E$4:$HF$4, 0) )</f>
        <v>2493</v>
      </c>
      <c r="AS228" s="40">
        <f>INDEX('2012'!$E$7:$HF$37,  MATCH(AO228, '2012'!$A$7:$A$37, 0), MATCH(AO186, '2012'!$E$4:$HF$4, 0) )</f>
        <v>2371</v>
      </c>
      <c r="AT228" s="40">
        <f>INDEX('2013'!$E$7:$HF$37,  MATCH(AO228, '2013'!$A$7:$A$37, 0), MATCH(AO186, '2013'!$E$4:$HF$4, 0) )</f>
        <v>2766</v>
      </c>
      <c r="AU228" s="40">
        <f>INDEX('2014'!$E$7:$HF$37,  MATCH(AO228, '2014'!$A$7:$A$37, 0), MATCH(AO186, '2014'!$E$4:$HF$4, 0) )</f>
        <v>2901</v>
      </c>
      <c r="AV228" s="40">
        <f>INDEX('2015'!$E$7:$HF$37,  MATCH(AO228, '2015'!$A$7:$A$37, 0), MATCH(AO186, '2015'!$E$4:$HF$4, 0) )</f>
        <v>2497</v>
      </c>
      <c r="AW228" s="40">
        <f>INDEX('2016'!$E$7:$HF$37,  MATCH(AO228, '2016'!$A$7:$A$37, 0), MATCH(AO186, '2016'!$E$4:$HF$4, 0) )</f>
        <v>2501</v>
      </c>
      <c r="AX228" s="40">
        <f>INDEX('2017'!$E$7:$HF$37,  MATCH(AO228, '2017'!$A$7:$A$37, 0), MATCH(AO186, '2017'!$E$4:$HF$4, 0) )</f>
        <v>3215</v>
      </c>
      <c r="AY228" s="40">
        <f>INDEX('2018'!$E$7:$HF$37,  MATCH(AO228, '2018'!$A$7:$A$37, 0), MATCH(AO186, '2018'!$E$4:$HF$4, 0) )</f>
        <v>2806</v>
      </c>
      <c r="AZ228" s="40">
        <f>INDEX('2019'!$E$7:$HF$37,  MATCH(AO228, '2019'!$A$7:$A$37, 0), MATCH(AO186, '2019'!$E$4:$HF$4, 0) )</f>
        <v>2601</v>
      </c>
      <c r="BB228" s="9">
        <f t="shared" ref="BB228:BC228" si="3743">BB46</f>
        <v>1049</v>
      </c>
      <c r="BC228" s="18" t="str">
        <f t="shared" si="3743"/>
        <v>State of Utah</v>
      </c>
      <c r="BD228" s="40">
        <f>INDEX('2010'!$E$7:$HF$37,  MATCH(BB228, '2010'!$A$7:$A$37, 0), MATCH(BB186, '2010'!$E$4:$HF$4, 0) )</f>
        <v>1125</v>
      </c>
      <c r="BE228" s="40">
        <f>INDEX('2011'!$E$7:$HF$37,  MATCH(BB228, '2011'!$A$7:$A$37, 0), MATCH(BB186, '2011'!$E$4:$HF$4, 0) )</f>
        <v>1361</v>
      </c>
      <c r="BF228" s="40">
        <f>INDEX('2012'!$E$7:$HF$37,  MATCH(BB228, '2012'!$A$7:$A$37, 0), MATCH(BB186, '2012'!$E$4:$HF$4, 0) )</f>
        <v>1249</v>
      </c>
      <c r="BG228" s="40">
        <f>INDEX('2013'!$E$7:$HF$37,  MATCH(BB228, '2013'!$A$7:$A$37, 0), MATCH(BB186, '2013'!$E$4:$HF$4, 0) )</f>
        <v>1204</v>
      </c>
      <c r="BH228" s="40">
        <f>INDEX('2014'!$E$7:$HF$37,  MATCH(BB228, '2014'!$A$7:$A$37, 0), MATCH(BB186, '2014'!$E$4:$HF$4, 0) )</f>
        <v>1298</v>
      </c>
      <c r="BI228" s="40">
        <f>INDEX('2015'!$E$7:$HF$37,  MATCH(BB228, '2015'!$A$7:$A$37, 0), MATCH(BB186, '2015'!$E$4:$HF$4, 0) )</f>
        <v>1167</v>
      </c>
      <c r="BJ228" s="40">
        <f>INDEX('2016'!$E$7:$HF$37,  MATCH(BB228, '2016'!$A$7:$A$37, 0), MATCH(BB186, '2016'!$E$4:$HF$4, 0) )</f>
        <v>1427</v>
      </c>
      <c r="BK228" s="40">
        <f>INDEX('2017'!$E$7:$HF$37,  MATCH(BB228, '2017'!$A$7:$A$37, 0), MATCH(BB186, '2017'!$E$4:$HF$4, 0) )</f>
        <v>1314</v>
      </c>
      <c r="BL228" s="40">
        <f>INDEX('2018'!$E$7:$HF$37,  MATCH(BB228, '2018'!$A$7:$A$37, 0), MATCH(BB186, '2018'!$E$4:$HF$4, 0) )</f>
        <v>1139</v>
      </c>
      <c r="BM228" s="40">
        <f>INDEX('2019'!$E$7:$HF$37,  MATCH(BB228, '2019'!$A$7:$A$37, 0), MATCH(BB186, '2019'!$E$4:$HF$4, 0) )</f>
        <v>1402</v>
      </c>
      <c r="BO228" s="9">
        <f t="shared" ref="BO228:BP228" si="3744">BO46</f>
        <v>1049</v>
      </c>
      <c r="BP228" s="18" t="str">
        <f t="shared" si="3744"/>
        <v>State of Utah</v>
      </c>
      <c r="BQ228" s="40">
        <f>INDEX('2010'!$E$7:$HF$37,  MATCH(BO228, '2010'!$A$7:$A$37, 0), MATCH(BO186, '2010'!$E$4:$HF$4, 0) )</f>
        <v>2497</v>
      </c>
      <c r="BR228" s="40">
        <f>INDEX('2011'!$E$7:$HF$37,  MATCH(BO228, '2011'!$A$7:$A$37, 0), MATCH(BO186, '2011'!$E$4:$HF$4, 0) )</f>
        <v>2255</v>
      </c>
      <c r="BS228" s="40">
        <f>INDEX('2012'!$E$7:$HF$37,  MATCH(BO228, '2012'!$A$7:$A$37, 0), MATCH(BO186, '2012'!$E$4:$HF$4, 0) )</f>
        <v>2901</v>
      </c>
      <c r="BT228" s="40">
        <f>INDEX('2013'!$E$7:$HF$37,  MATCH(BO228, '2013'!$A$7:$A$37, 0), MATCH(BO186, '2013'!$E$4:$HF$4, 0) )</f>
        <v>2735</v>
      </c>
      <c r="BU228" s="40">
        <f>INDEX('2014'!$E$7:$HF$37,  MATCH(BO228, '2014'!$A$7:$A$37, 0), MATCH(BO186, '2014'!$E$4:$HF$4, 0) )</f>
        <v>2606</v>
      </c>
      <c r="BV228" s="40">
        <f>INDEX('2015'!$E$7:$HF$37,  MATCH(BO228, '2015'!$A$7:$A$37, 0), MATCH(BO186, '2015'!$E$4:$HF$4, 0) )</f>
        <v>2642</v>
      </c>
      <c r="BW228" s="40">
        <f>INDEX('2016'!$E$7:$HF$37,  MATCH(BO228, '2016'!$A$7:$A$37, 0), MATCH(BO186, '2016'!$E$4:$HF$4, 0) )</f>
        <v>3101</v>
      </c>
      <c r="BX228" s="40">
        <f>INDEX('2017'!$E$7:$HF$37,  MATCH(BO228, '2017'!$A$7:$A$37, 0), MATCH(BO186, '2017'!$E$4:$HF$4, 0) )</f>
        <v>2980</v>
      </c>
      <c r="BY228" s="40">
        <f>INDEX('2018'!$E$7:$HF$37,  MATCH(BO228, '2018'!$A$7:$A$37, 0), MATCH(BO186, '2018'!$E$4:$HF$4, 0) )</f>
        <v>2698</v>
      </c>
      <c r="BZ228" s="40">
        <f>INDEX('2019'!$E$7:$HF$37,  MATCH(BO228, '2019'!$A$7:$A$37, 0), MATCH(BO186, '2019'!$E$4:$HF$4, 0) )</f>
        <v>3108</v>
      </c>
      <c r="CB228" s="9">
        <f t="shared" ref="CB228:CC228" si="3745">CB46</f>
        <v>1049</v>
      </c>
      <c r="CC228" s="18" t="str">
        <f t="shared" si="3745"/>
        <v>State of Utah</v>
      </c>
      <c r="CD228" s="40">
        <f>INDEX('2010'!$E$7:$HF$37,  MATCH(CB228, '2010'!$A$7:$A$37, 0), MATCH(CB186, '2010'!$E$4:$HF$4, 0) )</f>
        <v>1356</v>
      </c>
      <c r="CE228" s="40">
        <f>INDEX('2011'!$E$7:$HF$37,  MATCH(CB228, '2011'!$A$7:$A$37, 0), MATCH(CB186, '2011'!$E$4:$HF$4, 0) )</f>
        <v>1580</v>
      </c>
      <c r="CF228" s="40">
        <f>INDEX('2012'!$E$7:$HF$37,  MATCH(CB228, '2012'!$A$7:$A$37, 0), MATCH(CB186, '2012'!$E$4:$HF$4, 0) )</f>
        <v>1590</v>
      </c>
      <c r="CG228" s="40">
        <f>INDEX('2013'!$E$7:$HF$37,  MATCH(CB228, '2013'!$A$7:$A$37, 0), MATCH(CB186, '2013'!$E$4:$HF$4, 0) )</f>
        <v>1659</v>
      </c>
      <c r="CH228" s="40">
        <f>INDEX('2014'!$E$7:$HF$37,  MATCH(CB228, '2014'!$A$7:$A$37, 0), MATCH(CB186, '2014'!$E$4:$HF$4, 0) )</f>
        <v>1574</v>
      </c>
      <c r="CI228" s="40">
        <f>INDEX('2015'!$E$7:$HF$37,  MATCH(CB228, '2015'!$A$7:$A$37, 0), MATCH(CB186, '2015'!$E$4:$HF$4, 0) )</f>
        <v>1642</v>
      </c>
      <c r="CJ228" s="40">
        <f>INDEX('2016'!$E$7:$HF$37,  MATCH(CB228, '2016'!$A$7:$A$37, 0), MATCH(CB186, '2016'!$E$4:$HF$4, 0) )</f>
        <v>1604</v>
      </c>
      <c r="CK228" s="40">
        <f>INDEX('2017'!$E$7:$HF$37,  MATCH(CB228, '2017'!$A$7:$A$37, 0), MATCH(CB186, '2017'!$E$4:$HF$4, 0) )</f>
        <v>1945</v>
      </c>
      <c r="CL228" s="40">
        <f>INDEX('2018'!$E$7:$HF$37,  MATCH(CB228, '2018'!$A$7:$A$37, 0), MATCH(CB186, '2018'!$E$4:$HF$4, 0) )</f>
        <v>1597</v>
      </c>
      <c r="CM228" s="40">
        <f>INDEX('2019'!$E$7:$HF$37,  MATCH(CB228, '2019'!$A$7:$A$37, 0), MATCH(CB186, '2019'!$E$4:$HF$4, 0) )</f>
        <v>1936</v>
      </c>
      <c r="CO228" s="9">
        <f t="shared" ref="CO228:CP228" si="3746">CO46</f>
        <v>1049</v>
      </c>
      <c r="CP228" s="18" t="str">
        <f t="shared" si="3746"/>
        <v>State of Utah</v>
      </c>
      <c r="CQ228" s="40">
        <f>INDEX('2010'!$E$7:$HF$37,  MATCH(CO228, '2010'!$A$7:$A$37, 0), MATCH(CO186, '2010'!$E$4:$HF$4, 0) )</f>
        <v>1180</v>
      </c>
      <c r="CR228" s="40">
        <f>INDEX('2011'!$E$7:$HF$37,  MATCH(CO228, '2011'!$A$7:$A$37, 0), MATCH(CO186, '2011'!$E$4:$HF$4, 0) )</f>
        <v>1163</v>
      </c>
      <c r="CS228" s="40">
        <f>INDEX('2012'!$E$7:$HF$37,  MATCH(CO228, '2012'!$A$7:$A$37, 0), MATCH(CO186, '2012'!$E$4:$HF$4, 0) )</f>
        <v>1270</v>
      </c>
      <c r="CT228" s="40">
        <f>INDEX('2013'!$E$7:$HF$37,  MATCH(CO228, '2013'!$A$7:$A$37, 0), MATCH(CO186, '2013'!$E$4:$HF$4, 0) )</f>
        <v>1207</v>
      </c>
      <c r="CU228" s="40">
        <f>INDEX('2014'!$E$7:$HF$37,  MATCH(CO228, '2014'!$A$7:$A$37, 0), MATCH(CO186, '2014'!$E$4:$HF$4, 0) )</f>
        <v>1177</v>
      </c>
      <c r="CV228" s="40">
        <f>INDEX('2015'!$E$7:$HF$37,  MATCH(CO228, '2015'!$A$7:$A$37, 0), MATCH(CO186, '2015'!$E$4:$HF$4, 0) )</f>
        <v>1281</v>
      </c>
      <c r="CW228" s="40">
        <f>INDEX('2016'!$E$7:$HF$37,  MATCH(CO228, '2016'!$A$7:$A$37, 0), MATCH(CO186, '2016'!$E$4:$HF$4, 0) )</f>
        <v>1305</v>
      </c>
      <c r="CX228" s="40">
        <f>INDEX('2017'!$E$7:$HF$37,  MATCH(CO228, '2017'!$A$7:$A$37, 0), MATCH(CO186, '2017'!$E$4:$HF$4, 0) )</f>
        <v>1426</v>
      </c>
      <c r="CY228" s="40">
        <f>INDEX('2018'!$E$7:$HF$37,  MATCH(CO228, '2018'!$A$7:$A$37, 0), MATCH(CO186, '2018'!$E$4:$HF$4, 0) )</f>
        <v>1180</v>
      </c>
      <c r="CZ228" s="40">
        <f>INDEX('2019'!$E$7:$HF$37,  MATCH(CO228, '2019'!$A$7:$A$37, 0), MATCH(CO186, '2019'!$E$4:$HF$4, 0) )</f>
        <v>1462</v>
      </c>
      <c r="DB228" s="9">
        <f t="shared" ref="DB228:DC228" si="3747">DB46</f>
        <v>1049</v>
      </c>
      <c r="DC228" s="18" t="str">
        <f t="shared" si="3747"/>
        <v>State of Utah</v>
      </c>
      <c r="DD228" s="40">
        <f>INDEX('2010'!$E$7:$HF$37,  MATCH(DB228, '2010'!$A$7:$A$37, 0), MATCH(DB186, '2010'!$E$4:$HF$4, 0) )</f>
        <v>1959</v>
      </c>
      <c r="DE228" s="40">
        <f>INDEX('2011'!$E$7:$HF$37,  MATCH(DB228, '2011'!$A$7:$A$37, 0), MATCH(DB186, '2011'!$E$4:$HF$4, 0) )</f>
        <v>1943</v>
      </c>
      <c r="DF228" s="40">
        <f>INDEX('2012'!$E$7:$HF$37,  MATCH(DB228, '2012'!$A$7:$A$37, 0), MATCH(DB186, '2012'!$E$4:$HF$4, 0) )</f>
        <v>1917</v>
      </c>
      <c r="DG228" s="40">
        <f>INDEX('2013'!$E$7:$HF$37,  MATCH(DB228, '2013'!$A$7:$A$37, 0), MATCH(DB186, '2013'!$E$4:$HF$4, 0) )</f>
        <v>2020</v>
      </c>
      <c r="DH228" s="40">
        <f>INDEX('2014'!$E$7:$HF$37,  MATCH(DB228, '2014'!$A$7:$A$37, 0), MATCH(DB186, '2014'!$E$4:$HF$4, 0) )</f>
        <v>1988</v>
      </c>
      <c r="DI228" s="40">
        <f>INDEX('2015'!$E$7:$HF$37,  MATCH(DB228, '2015'!$A$7:$A$37, 0), MATCH(DB186, '2015'!$E$4:$HF$4, 0) )</f>
        <v>1937</v>
      </c>
      <c r="DJ228" s="40">
        <f>INDEX('2016'!$E$7:$HF$37,  MATCH(DB228, '2016'!$A$7:$A$37, 0), MATCH(DB186, '2016'!$E$4:$HF$4, 0) )</f>
        <v>1978</v>
      </c>
      <c r="DK228" s="40">
        <f>INDEX('2017'!$E$7:$HF$37,  MATCH(DB228, '2017'!$A$7:$A$37, 0), MATCH(DB186, '2017'!$E$4:$HF$4, 0) )</f>
        <v>2237</v>
      </c>
      <c r="DL228" s="40">
        <f>INDEX('2018'!$E$7:$HF$37,  MATCH(DB228, '2018'!$A$7:$A$37, 0), MATCH(DB186, '2018'!$E$4:$HF$4, 0) )</f>
        <v>2214</v>
      </c>
      <c r="DM228" s="40">
        <f>INDEX('2019'!$E$7:$HF$37,  MATCH(DB228, '2019'!$A$7:$A$37, 0), MATCH(DB186, '2019'!$E$4:$HF$4, 0) )</f>
        <v>2088</v>
      </c>
      <c r="DO228" s="9">
        <f t="shared" ref="DO228:DP228" si="3748">DO46</f>
        <v>1049</v>
      </c>
      <c r="DP228" s="18" t="str">
        <f t="shared" si="3748"/>
        <v>State of Utah</v>
      </c>
      <c r="DQ228" s="40">
        <f>INDEX('2010'!$E$7:$HF$37,  MATCH(DO228, '2010'!$A$7:$A$37, 0), MATCH(DO186, '2010'!$E$4:$HF$4, 0) )</f>
        <v>2453</v>
      </c>
      <c r="DR228" s="40">
        <f>INDEX('2011'!$E$7:$HF$37,  MATCH(DO228, '2011'!$A$7:$A$37, 0), MATCH(DO186, '2011'!$E$4:$HF$4, 0) )</f>
        <v>2638</v>
      </c>
      <c r="DS228" s="40">
        <f>INDEX('2012'!$E$7:$HF$37,  MATCH(DO228, '2012'!$A$7:$A$37, 0), MATCH(DO186, '2012'!$E$4:$HF$4, 0) )</f>
        <v>2646</v>
      </c>
      <c r="DT228" s="40">
        <f>INDEX('2013'!$E$7:$HF$37,  MATCH(DO228, '2013'!$A$7:$A$37, 0), MATCH(DO186, '2013'!$E$4:$HF$4, 0) )</f>
        <v>2367</v>
      </c>
      <c r="DU228" s="40">
        <f>INDEX('2014'!$E$7:$HF$37,  MATCH(DO228, '2014'!$A$7:$A$37, 0), MATCH(DO186, '2014'!$E$4:$HF$4, 0) )</f>
        <v>2740</v>
      </c>
      <c r="DV228" s="40">
        <f>INDEX('2015'!$E$7:$HF$37,  MATCH(DO228, '2015'!$A$7:$A$37, 0), MATCH(DO186, '2015'!$E$4:$HF$4, 0) )</f>
        <v>2822</v>
      </c>
      <c r="DW228" s="40">
        <f>INDEX('2016'!$E$7:$HF$37,  MATCH(DO228, '2016'!$A$7:$A$37, 0), MATCH(DO186, '2016'!$E$4:$HF$4, 0) )</f>
        <v>3053</v>
      </c>
      <c r="DX228" s="40">
        <f>INDEX('2017'!$E$7:$HF$37,  MATCH(DO228, '2017'!$A$7:$A$37, 0), MATCH(DO186, '2017'!$E$4:$HF$4, 0) )</f>
        <v>2737</v>
      </c>
      <c r="DY228" s="40">
        <f>INDEX('2018'!$E$7:$HF$37,  MATCH(DO228, '2018'!$A$7:$A$37, 0), MATCH(DO186, '2018'!$E$4:$HF$4, 0) )</f>
        <v>2759</v>
      </c>
      <c r="DZ228" s="40">
        <f>INDEX('2019'!$E$7:$HF$37,  MATCH(DO228, '2019'!$A$7:$A$37, 0), MATCH(DO186, '2019'!$E$4:$HF$4, 0) )</f>
        <v>3059</v>
      </c>
      <c r="EB228" s="9">
        <f t="shared" ref="EB228:EC228" si="3749">EB46</f>
        <v>1049</v>
      </c>
      <c r="EC228" s="18" t="str">
        <f t="shared" si="3749"/>
        <v>State of Utah</v>
      </c>
      <c r="ED228" s="40">
        <f>INDEX('2010'!$E$7:$HF$37,  MATCH(EB228, '2010'!$A$7:$A$37, 0), MATCH(EB186, '2010'!$E$4:$HF$4, 0) )</f>
        <v>2669</v>
      </c>
      <c r="EE228" s="40">
        <f>INDEX('2011'!$E$7:$HF$37,  MATCH(EB228, '2011'!$A$7:$A$37, 0), MATCH(EB186, '2011'!$E$4:$HF$4, 0) )</f>
        <v>2944</v>
      </c>
      <c r="EF228" s="40">
        <f>INDEX('2012'!$E$7:$HF$37,  MATCH(EB228, '2012'!$A$7:$A$37, 0), MATCH(EB186, '2012'!$E$4:$HF$4, 0) )</f>
        <v>3561</v>
      </c>
      <c r="EG228" s="40">
        <f>INDEX('2013'!$E$7:$HF$37,  MATCH(EB228, '2013'!$A$7:$A$37, 0), MATCH(EB186, '2013'!$E$4:$HF$4, 0) )</f>
        <v>3178</v>
      </c>
      <c r="EH228" s="40">
        <f>INDEX('2014'!$E$7:$HF$37,  MATCH(EB228, '2014'!$A$7:$A$37, 0), MATCH(EB186, '2014'!$E$4:$HF$4, 0) )</f>
        <v>3657</v>
      </c>
      <c r="EI228" s="40">
        <f>INDEX('2015'!$E$7:$HF$37,  MATCH(EB228, '2015'!$A$7:$A$37, 0), MATCH(EB186, '2015'!$E$4:$HF$4, 0) )</f>
        <v>3508</v>
      </c>
      <c r="EJ228" s="40">
        <f>INDEX('2016'!$E$7:$HF$37,  MATCH(EB228, '2016'!$A$7:$A$37, 0), MATCH(EB186, '2016'!$E$4:$HF$4, 0) )</f>
        <v>4191</v>
      </c>
      <c r="EK228" s="40">
        <f>INDEX('2017'!$E$7:$HF$37,  MATCH(EB228, '2017'!$A$7:$A$37, 0), MATCH(EB186, '2017'!$E$4:$HF$4, 0) )</f>
        <v>3726</v>
      </c>
      <c r="EL228" s="40">
        <f>INDEX('2018'!$E$7:$HF$37,  MATCH(EB228, '2018'!$A$7:$A$37, 0), MATCH(EB186, '2018'!$E$4:$HF$4, 0) )</f>
        <v>3558</v>
      </c>
      <c r="EM228" s="40">
        <f>INDEX('2019'!$E$7:$HF$37,  MATCH(EB228, '2019'!$A$7:$A$37, 0), MATCH(EB186, '2019'!$E$4:$HF$4, 0) )</f>
        <v>3882</v>
      </c>
      <c r="EO228" s="9">
        <f t="shared" ref="EO228:EP228" si="3750">EO46</f>
        <v>1049</v>
      </c>
      <c r="EP228" s="18" t="str">
        <f t="shared" si="3750"/>
        <v>State of Utah</v>
      </c>
      <c r="EQ228" s="40">
        <f>INDEX('2010'!$E$7:$HF$37,  MATCH(EO228, '2010'!$A$7:$A$37, 0), MATCH(EO186, '2010'!$E$4:$HF$4, 0) )</f>
        <v>2233</v>
      </c>
      <c r="ER228" s="40">
        <f>INDEX('2011'!$E$7:$HF$37,  MATCH(EO228, '2011'!$A$7:$A$37, 0), MATCH(EO186, '2011'!$E$4:$HF$4, 0) )</f>
        <v>2401</v>
      </c>
      <c r="ES228" s="40">
        <f>INDEX('2012'!$E$7:$HF$37,  MATCH(EO228, '2012'!$A$7:$A$37, 0), MATCH(EO186, '2012'!$E$4:$HF$4, 0) )</f>
        <v>2369</v>
      </c>
      <c r="ET228" s="40">
        <f>INDEX('2013'!$E$7:$HF$37,  MATCH(EO228, '2013'!$A$7:$A$37, 0), MATCH(EO186, '2013'!$E$4:$HF$4, 0) )</f>
        <v>2680</v>
      </c>
      <c r="EU228" s="40">
        <f>INDEX('2014'!$E$7:$HF$37,  MATCH(EO228, '2014'!$A$7:$A$37, 0), MATCH(EO186, '2014'!$E$4:$HF$4, 0) )</f>
        <v>2661</v>
      </c>
      <c r="EV228" s="40">
        <f>INDEX('2015'!$E$7:$HF$37,  MATCH(EO228, '2015'!$A$7:$A$37, 0), MATCH(EO186, '2015'!$E$4:$HF$4, 0) )</f>
        <v>2941</v>
      </c>
      <c r="EW228" s="40">
        <f>INDEX('2016'!$E$7:$HF$37,  MATCH(EO228, '2016'!$A$7:$A$37, 0), MATCH(EO186, '2016'!$E$4:$HF$4, 0) )</f>
        <v>2785</v>
      </c>
      <c r="EX228" s="40">
        <f>INDEX('2017'!$E$7:$HF$37,  MATCH(EO228, '2017'!$A$7:$A$37, 0), MATCH(EO186, '2017'!$E$4:$HF$4, 0) )</f>
        <v>2639</v>
      </c>
      <c r="EY228" s="40">
        <f>INDEX('2018'!$E$7:$HF$37,  MATCH(EO228, '2018'!$A$7:$A$37, 0), MATCH(EO186, '2018'!$E$4:$HF$4, 0) )</f>
        <v>3036</v>
      </c>
      <c r="EZ228" s="40">
        <f>INDEX('2019'!$E$7:$HF$37,  MATCH(EO228, '2019'!$A$7:$A$37, 0), MATCH(EO186, '2019'!$E$4:$HF$4, 0) )</f>
        <v>3015</v>
      </c>
      <c r="FB228" s="9">
        <f t="shared" ref="FB228:FC228" si="3751">FB46</f>
        <v>1049</v>
      </c>
      <c r="FC228" s="18" t="str">
        <f t="shared" si="3751"/>
        <v>State of Utah</v>
      </c>
      <c r="FD228" s="40">
        <f>INDEX('2010'!$E$7:$HF$37,  MATCH(FB228, '2010'!$A$7:$A$37, 0), MATCH(FB186, '2010'!$E$4:$HF$4, 0) )</f>
        <v>1384</v>
      </c>
      <c r="FE228" s="40">
        <f>INDEX('2011'!$E$7:$HF$37,  MATCH(FB228, '2011'!$A$7:$A$37, 0), MATCH(FB186, '2011'!$E$4:$HF$4, 0) )</f>
        <v>1775</v>
      </c>
      <c r="FF228" s="40">
        <f>INDEX('2012'!$E$7:$HF$37,  MATCH(FB228, '2012'!$A$7:$A$37, 0), MATCH(FB186, '2012'!$E$4:$HF$4, 0) )</f>
        <v>1756</v>
      </c>
      <c r="FG228" s="40">
        <f>INDEX('2013'!$E$7:$HF$37,  MATCH(FB228, '2013'!$A$7:$A$37, 0), MATCH(FB186, '2013'!$E$4:$HF$4, 0) )</f>
        <v>1581</v>
      </c>
      <c r="FH228" s="40">
        <f>INDEX('2014'!$E$7:$HF$37,  MATCH(FB228, '2014'!$A$7:$A$37, 0), MATCH(FB186, '2014'!$E$4:$HF$4, 0) )</f>
        <v>1742</v>
      </c>
      <c r="FI228" s="40">
        <f>INDEX('2015'!$E$7:$HF$37,  MATCH(FB228, '2015'!$A$7:$A$37, 0), MATCH(FB186, '2015'!$E$4:$HF$4, 0) )</f>
        <v>1703</v>
      </c>
      <c r="FJ228" s="40">
        <f>INDEX('2016'!$E$7:$HF$37,  MATCH(FB228, '2016'!$A$7:$A$37, 0), MATCH(FB186, '2016'!$E$4:$HF$4, 0) )</f>
        <v>1716</v>
      </c>
      <c r="FK228" s="40">
        <f>INDEX('2017'!$E$7:$HF$37,  MATCH(FB228, '2017'!$A$7:$A$37, 0), MATCH(FB186, '2017'!$E$4:$HF$4, 0) )</f>
        <v>1844</v>
      </c>
      <c r="FL228" s="40">
        <f>INDEX('2018'!$E$7:$HF$37,  MATCH(FB228, '2018'!$A$7:$A$37, 0), MATCH(FB186, '2018'!$E$4:$HF$4, 0) )</f>
        <v>1658</v>
      </c>
      <c r="FM228" s="40">
        <f>INDEX('2019'!$E$7:$HF$37,  MATCH(FB228, '2019'!$A$7:$A$37, 0), MATCH(FB186, '2019'!$E$4:$HF$4, 0) )</f>
        <v>1883</v>
      </c>
      <c r="FO228" s="9">
        <f t="shared" ref="FO228:FP228" si="3752">FO46</f>
        <v>1049</v>
      </c>
      <c r="FP228" s="18" t="str">
        <f t="shared" si="3752"/>
        <v>State of Utah</v>
      </c>
      <c r="FQ228" s="40">
        <f>INDEX('2010'!$E$7:$HF$37,  MATCH(FO228, '2010'!$A$7:$A$37, 0), MATCH(FO186, '2010'!$E$4:$HF$4, 0) )</f>
        <v>1725</v>
      </c>
      <c r="FR228" s="40">
        <f>INDEX('2011'!$E$7:$HF$37,  MATCH(FO228, '2011'!$A$7:$A$37, 0), MATCH(FO186, '2011'!$E$4:$HF$4, 0) )</f>
        <v>1677</v>
      </c>
      <c r="FS228" s="40">
        <f>INDEX('2012'!$E$7:$HF$37,  MATCH(FO228, '2012'!$A$7:$A$37, 0), MATCH(FO186, '2012'!$E$4:$HF$4, 0) )</f>
        <v>1988</v>
      </c>
      <c r="FT228" s="40">
        <f>INDEX('2013'!$E$7:$HF$37,  MATCH(FO228, '2013'!$A$7:$A$37, 0), MATCH(FO186, '2013'!$E$4:$HF$4, 0) )</f>
        <v>1852</v>
      </c>
      <c r="FU228" s="40">
        <f>INDEX('2014'!$E$7:$HF$37,  MATCH(FO228, '2014'!$A$7:$A$37, 0), MATCH(FO186, '2014'!$E$4:$HF$4, 0) )</f>
        <v>1585</v>
      </c>
      <c r="FV228" s="40">
        <f>INDEX('2015'!$E$7:$HF$37,  MATCH(FO228, '2015'!$A$7:$A$37, 0), MATCH(FO186, '2015'!$E$4:$HF$4, 0) )</f>
        <v>1834</v>
      </c>
      <c r="FW228" s="40">
        <f>INDEX('2016'!$E$7:$HF$37,  MATCH(FO228, '2016'!$A$7:$A$37, 0), MATCH(FO186, '2016'!$E$4:$HF$4, 0) )</f>
        <v>1461</v>
      </c>
      <c r="FX228" s="40">
        <f>INDEX('2017'!$E$7:$HF$37,  MATCH(FO228, '2017'!$A$7:$A$37, 0), MATCH(FO186, '2017'!$E$4:$HF$4, 0) )</f>
        <v>1773</v>
      </c>
      <c r="FY228" s="40">
        <f>INDEX('2018'!$E$7:$HF$37,  MATCH(FO228, '2018'!$A$7:$A$37, 0), MATCH(FO186, '2018'!$E$4:$HF$4, 0) )</f>
        <v>1751</v>
      </c>
      <c r="FZ228" s="40">
        <f>INDEX('2019'!$E$7:$HF$37,  MATCH(FO228, '2019'!$A$7:$A$37, 0), MATCH(FO186, '2019'!$E$4:$HF$4, 0) )</f>
        <v>1736</v>
      </c>
      <c r="GB228" s="9">
        <f t="shared" ref="GB228:GC228" si="3753">GB46</f>
        <v>1049</v>
      </c>
      <c r="GC228" s="18" t="str">
        <f t="shared" si="3753"/>
        <v>State of Utah</v>
      </c>
      <c r="GD228" s="40">
        <f>INDEX('2010'!$E$7:$HF$37,  MATCH(GB228, '2010'!$A$7:$A$37, 0), MATCH(GB186, '2010'!$E$4:$HF$4, 0) )</f>
        <v>539</v>
      </c>
      <c r="GE228" s="40">
        <f>INDEX('2011'!$E$7:$HF$37,  MATCH(GB228, '2011'!$A$7:$A$37, 0), MATCH(GB186, '2011'!$E$4:$HF$4, 0) )</f>
        <v>624</v>
      </c>
      <c r="GF228" s="40">
        <f>INDEX('2012'!$E$7:$HF$37,  MATCH(GB228, '2012'!$A$7:$A$37, 0), MATCH(GB186, '2012'!$E$4:$HF$4, 0) )</f>
        <v>581</v>
      </c>
      <c r="GG228" s="40">
        <f>INDEX('2013'!$E$7:$HF$37,  MATCH(GB228, '2013'!$A$7:$A$37, 0), MATCH(GB186, '2013'!$E$4:$HF$4, 0) )</f>
        <v>478</v>
      </c>
      <c r="GH228" s="40">
        <f>INDEX('2014'!$E$7:$HF$37,  MATCH(GB228, '2014'!$A$7:$A$37, 0), MATCH(GB186, '2014'!$E$4:$HF$4, 0) )</f>
        <v>438</v>
      </c>
      <c r="GI228" s="40">
        <f>INDEX('2015'!$E$7:$HF$37,  MATCH(GB228, '2015'!$A$7:$A$37, 0), MATCH(GB186, '2015'!$E$4:$HF$4, 0) )</f>
        <v>488</v>
      </c>
      <c r="GJ228" s="40">
        <f>INDEX('2016'!$E$7:$HF$37,  MATCH(GB228, '2016'!$A$7:$A$37, 0), MATCH(GB186, '2016'!$E$4:$HF$4, 0) )</f>
        <v>421</v>
      </c>
      <c r="GK228" s="40">
        <f>INDEX('2017'!$E$7:$HF$37,  MATCH(GB228, '2017'!$A$7:$A$37, 0), MATCH(GB186, '2017'!$E$4:$HF$4, 0) )</f>
        <v>390</v>
      </c>
      <c r="GL228" s="40">
        <f>INDEX('2018'!$E$7:$HF$37,  MATCH(GB228, '2018'!$A$7:$A$37, 0), MATCH(GB186, '2018'!$E$4:$HF$4, 0) )</f>
        <v>496</v>
      </c>
      <c r="GM228" s="40">
        <f>INDEX('2019'!$E$7:$HF$37,  MATCH(GB228, '2019'!$A$7:$A$37, 0), MATCH(GB186, '2019'!$E$4:$HF$4, 0) )</f>
        <v>425</v>
      </c>
    </row>
    <row r="229" spans="2:195" x14ac:dyDescent="0.25">
      <c r="B229" s="9">
        <f t="shared" ref="B229:C229" si="3754">B47</f>
        <v>1000</v>
      </c>
      <c r="C229" s="18" t="str">
        <f t="shared" si="3754"/>
        <v>United States</v>
      </c>
      <c r="D229" s="40">
        <f>INDEX('2010'!$E$7:$HF$37,  MATCH(B229, '2010'!$A$7:$A$37, 0), MATCH(B186, '2010'!$E$4:$HF$4, 0) )</f>
        <v>120716</v>
      </c>
      <c r="E229" s="40">
        <f>INDEX('2011'!$E$7:$HF$37,  MATCH(B229, '2011'!$A$7:$A$37, 0), MATCH(B186, '2011'!$E$4:$HF$4, 0) )</f>
        <v>132753</v>
      </c>
      <c r="F229" s="40">
        <f>INDEX('2012'!$E$7:$HF$37,  MATCH(B229, '2012'!$A$7:$A$37, 0), MATCH(B186, '2012'!$E$4:$HF$4, 0) )</f>
        <v>138411</v>
      </c>
      <c r="G229" s="40">
        <f>INDEX('2013'!$E$7:$HF$37,  MATCH(B229, '2013'!$A$7:$A$37, 0), MATCH(B186, '2013'!$E$4:$HF$4, 0) )</f>
        <v>142773</v>
      </c>
      <c r="H229" s="40">
        <f>INDEX('2014'!$E$7:$HF$37,  MATCH(B229, '2014'!$A$7:$A$37, 0), MATCH(B186, '2014'!$E$4:$HF$4, 0) )</f>
        <v>142073</v>
      </c>
      <c r="I229" s="40">
        <f>INDEX('2015'!$E$7:$HF$37,  MATCH(B229, '2015'!$A$7:$A$37, 0), MATCH(B186, '2015'!$E$4:$HF$4, 0) )</f>
        <v>143374</v>
      </c>
      <c r="J229" s="40">
        <f>INDEX('2016'!$E$7:$HF$37,  MATCH(B229, '2016'!$A$7:$A$37, 0), MATCH(B186, '2016'!$E$4:$HF$4, 0) )</f>
        <v>149643</v>
      </c>
      <c r="K229" s="40">
        <f>INDEX('2017'!$E$7:$HF$37,  MATCH(B229, '2017'!$A$7:$A$37, 0), MATCH(B186, '2017'!$E$4:$HF$4, 0) )</f>
        <v>153416</v>
      </c>
      <c r="L229" s="40">
        <f>INDEX('2018'!$E$7:$HF$37,  MATCH(B229, '2018'!$A$7:$A$37, 0), MATCH(B186, '2018'!$E$4:$HF$4, 0) )</f>
        <v>169078</v>
      </c>
      <c r="M229" s="40">
        <f>INDEX('2019'!$E$7:$HF$37,  MATCH(B229, '2019'!$A$7:$A$37, 0), MATCH(B186, '2019'!$E$4:$HF$4, 0) )</f>
        <v>170067</v>
      </c>
      <c r="O229" s="9">
        <f t="shared" ref="O229:P229" si="3755">O47</f>
        <v>1000</v>
      </c>
      <c r="P229" s="18" t="str">
        <f t="shared" si="3755"/>
        <v>United States</v>
      </c>
      <c r="Q229" s="40">
        <f>INDEX('2010'!$E$7:$HF$37,  MATCH(O229, '2010'!$A$7:$A$37, 0), MATCH(O186, '2010'!$E$4:$HF$4, 0) )</f>
        <v>12618</v>
      </c>
      <c r="R229" s="40">
        <f>INDEX('2011'!$E$7:$HF$37,  MATCH(O229, '2011'!$A$7:$A$37, 0), MATCH(O186, '2011'!$E$4:$HF$4, 0) )</f>
        <v>14355</v>
      </c>
      <c r="S229" s="40">
        <f>INDEX('2012'!$E$7:$HF$37,  MATCH(O229, '2012'!$A$7:$A$37, 0), MATCH(O186, '2012'!$E$4:$HF$4, 0) )</f>
        <v>12643</v>
      </c>
      <c r="T229" s="40">
        <f>INDEX('2013'!$E$7:$HF$37,  MATCH(O229, '2013'!$A$7:$A$37, 0), MATCH(O186, '2013'!$E$4:$HF$4, 0) )</f>
        <v>13955</v>
      </c>
      <c r="U229" s="40">
        <f>INDEX('2014'!$E$7:$HF$37,  MATCH(O229, '2014'!$A$7:$A$37, 0), MATCH(O186, '2014'!$E$4:$HF$4, 0) )</f>
        <v>13686</v>
      </c>
      <c r="V229" s="40">
        <f>INDEX('2015'!$E$7:$HF$37,  MATCH(O229, '2015'!$A$7:$A$37, 0), MATCH(O186, '2015'!$E$4:$HF$4, 0) )</f>
        <v>14027</v>
      </c>
      <c r="W229" s="40">
        <f>INDEX('2016'!$E$7:$HF$37,  MATCH(O229, '2016'!$A$7:$A$37, 0), MATCH(O186, '2016'!$E$4:$HF$4, 0) )</f>
        <v>14061</v>
      </c>
      <c r="X229" s="40">
        <f>INDEX('2017'!$E$7:$HF$37,  MATCH(O229, '2017'!$A$7:$A$37, 0), MATCH(O186, '2017'!$E$4:$HF$4, 0) )</f>
        <v>13733</v>
      </c>
      <c r="Y229" s="40">
        <f>INDEX('2018'!$E$7:$HF$37,  MATCH(O229, '2018'!$A$7:$A$37, 0), MATCH(O186, '2018'!$E$4:$HF$4, 0) )</f>
        <v>14695</v>
      </c>
      <c r="Z229" s="40">
        <f>INDEX('2019'!$E$7:$HF$37,  MATCH(O229, '2019'!$A$7:$A$37, 0), MATCH(O186, '2019'!$E$4:$HF$4, 0) )</f>
        <v>15629</v>
      </c>
      <c r="AB229" s="9">
        <f t="shared" ref="AB229:AC229" si="3756">AB47</f>
        <v>1000</v>
      </c>
      <c r="AC229" s="18" t="str">
        <f t="shared" si="3756"/>
        <v>United States</v>
      </c>
      <c r="AD229" s="40">
        <f>INDEX('2010'!$E$7:$HF$37,  MATCH(AB229, '2010'!$A$7:$A$37, 0), MATCH(AB186, '2010'!$E$4:$HF$4, 0) )</f>
        <v>37268</v>
      </c>
      <c r="AE229" s="40">
        <f>INDEX('2011'!$E$7:$HF$37,  MATCH(AB229, '2011'!$A$7:$A$37, 0), MATCH(AB186, '2011'!$E$4:$HF$4, 0) )</f>
        <v>30445</v>
      </c>
      <c r="AF229" s="40">
        <f>INDEX('2012'!$E$7:$HF$37,  MATCH(AB229, '2012'!$A$7:$A$37, 0), MATCH(AB186, '2012'!$E$4:$HF$4, 0) )</f>
        <v>34001</v>
      </c>
      <c r="AG229" s="40">
        <f>INDEX('2013'!$E$7:$HF$37,  MATCH(AB229, '2013'!$A$7:$A$37, 0), MATCH(AB186, '2013'!$E$4:$HF$4, 0) )</f>
        <v>31963</v>
      </c>
      <c r="AH229" s="40">
        <f>INDEX('2014'!$E$7:$HF$37,  MATCH(AB229, '2014'!$A$7:$A$37, 0), MATCH(AB186, '2014'!$E$4:$HF$4, 0) )</f>
        <v>32533</v>
      </c>
      <c r="AI229" s="40">
        <f>INDEX('2015'!$E$7:$HF$37,  MATCH(AB229, '2015'!$A$7:$A$37, 0), MATCH(AB186, '2015'!$E$4:$HF$4, 0) )</f>
        <v>37226</v>
      </c>
      <c r="AJ229" s="40">
        <f>INDEX('2016'!$E$7:$HF$37,  MATCH(AB229, '2016'!$A$7:$A$37, 0), MATCH(AB186, '2016'!$E$4:$HF$4, 0) )</f>
        <v>40342</v>
      </c>
      <c r="AK229" s="40">
        <f>INDEX('2017'!$E$7:$HF$37,  MATCH(AB229, '2017'!$A$7:$A$37, 0), MATCH(AB186, '2017'!$E$4:$HF$4, 0) )</f>
        <v>42137</v>
      </c>
      <c r="AL229" s="40">
        <f>INDEX('2018'!$E$7:$HF$37,  MATCH(AB229, '2018'!$A$7:$A$37, 0), MATCH(AB186, '2018'!$E$4:$HF$4, 0) )</f>
        <v>47868</v>
      </c>
      <c r="AM229" s="40">
        <f>INDEX('2019'!$E$7:$HF$37,  MATCH(AB229, '2019'!$A$7:$A$37, 0), MATCH(AB186, '2019'!$E$4:$HF$4, 0) )</f>
        <v>51167</v>
      </c>
      <c r="AO229" s="9">
        <f t="shared" ref="AO229:AP229" si="3757">AO47</f>
        <v>1000</v>
      </c>
      <c r="AP229" s="18" t="str">
        <f t="shared" si="3757"/>
        <v>United States</v>
      </c>
      <c r="AQ229" s="40">
        <f>INDEX('2010'!$E$7:$HF$37,  MATCH(AO229, '2010'!$A$7:$A$37, 0), MATCH(AO186, '2010'!$E$4:$HF$4, 0) )</f>
        <v>33618</v>
      </c>
      <c r="AR229" s="40">
        <f>INDEX('2011'!$E$7:$HF$37,  MATCH(AO229, '2011'!$A$7:$A$37, 0), MATCH(AO186, '2011'!$E$4:$HF$4, 0) )</f>
        <v>39881</v>
      </c>
      <c r="AS229" s="40">
        <f>INDEX('2012'!$E$7:$HF$37,  MATCH(AO229, '2012'!$A$7:$A$37, 0), MATCH(AO186, '2012'!$E$4:$HF$4, 0) )</f>
        <v>38985</v>
      </c>
      <c r="AT229" s="40">
        <f>INDEX('2013'!$E$7:$HF$37,  MATCH(AO229, '2013'!$A$7:$A$37, 0), MATCH(AO186, '2013'!$E$4:$HF$4, 0) )</f>
        <v>38909</v>
      </c>
      <c r="AU229" s="40">
        <f>INDEX('2014'!$E$7:$HF$37,  MATCH(AO229, '2014'!$A$7:$A$37, 0), MATCH(AO186, '2014'!$E$4:$HF$4, 0) )</f>
        <v>38496</v>
      </c>
      <c r="AV229" s="40">
        <f>INDEX('2015'!$E$7:$HF$37,  MATCH(AO229, '2015'!$A$7:$A$37, 0), MATCH(AO186, '2015'!$E$4:$HF$4, 0) )</f>
        <v>35178</v>
      </c>
      <c r="AW229" s="40">
        <f>INDEX('2016'!$E$7:$HF$37,  MATCH(AO229, '2016'!$A$7:$A$37, 0), MATCH(AO186, '2016'!$E$4:$HF$4, 0) )</f>
        <v>37579</v>
      </c>
      <c r="AX229" s="40">
        <f>INDEX('2017'!$E$7:$HF$37,  MATCH(AO229, '2017'!$A$7:$A$37, 0), MATCH(AO186, '2017'!$E$4:$HF$4, 0) )</f>
        <v>39296</v>
      </c>
      <c r="AY229" s="40">
        <f>INDEX('2018'!$E$7:$HF$37,  MATCH(AO229, '2018'!$A$7:$A$37, 0), MATCH(AO186, '2018'!$E$4:$HF$4, 0) )</f>
        <v>41849</v>
      </c>
      <c r="AZ229" s="40">
        <f>INDEX('2019'!$E$7:$HF$37,  MATCH(AO229, '2019'!$A$7:$A$37, 0), MATCH(AO186, '2019'!$E$4:$HF$4, 0) )</f>
        <v>39773</v>
      </c>
      <c r="BB229" s="9">
        <f t="shared" ref="BB229:BC229" si="3758">BB47</f>
        <v>1000</v>
      </c>
      <c r="BC229" s="18" t="str">
        <f t="shared" si="3758"/>
        <v>United States</v>
      </c>
      <c r="BD229" s="40">
        <f>INDEX('2010'!$E$7:$HF$37,  MATCH(BB229, '2010'!$A$7:$A$37, 0), MATCH(BB186, '2010'!$E$4:$HF$4, 0) )</f>
        <v>15656</v>
      </c>
      <c r="BE229" s="40">
        <f>INDEX('2011'!$E$7:$HF$37,  MATCH(BB229, '2011'!$A$7:$A$37, 0), MATCH(BB186, '2011'!$E$4:$HF$4, 0) )</f>
        <v>17739</v>
      </c>
      <c r="BF229" s="40">
        <f>INDEX('2012'!$E$7:$HF$37,  MATCH(BB229, '2012'!$A$7:$A$37, 0), MATCH(BB186, '2012'!$E$4:$HF$4, 0) )</f>
        <v>16881</v>
      </c>
      <c r="BG229" s="40">
        <f>INDEX('2013'!$E$7:$HF$37,  MATCH(BB229, '2013'!$A$7:$A$37, 0), MATCH(BB186, '2013'!$E$4:$HF$4, 0) )</f>
        <v>15607</v>
      </c>
      <c r="BH229" s="40">
        <f>INDEX('2014'!$E$7:$HF$37,  MATCH(BB229, '2014'!$A$7:$A$37, 0), MATCH(BB186, '2014'!$E$4:$HF$4, 0) )</f>
        <v>15000</v>
      </c>
      <c r="BI229" s="40">
        <f>INDEX('2015'!$E$7:$HF$37,  MATCH(BB229, '2015'!$A$7:$A$37, 0), MATCH(BB186, '2015'!$E$4:$HF$4, 0) )</f>
        <v>14599</v>
      </c>
      <c r="BJ229" s="40">
        <f>INDEX('2016'!$E$7:$HF$37,  MATCH(BB229, '2016'!$A$7:$A$37, 0), MATCH(BB186, '2016'!$E$4:$HF$4, 0) )</f>
        <v>16186</v>
      </c>
      <c r="BK229" s="40">
        <f>INDEX('2017'!$E$7:$HF$37,  MATCH(BB229, '2017'!$A$7:$A$37, 0), MATCH(BB186, '2017'!$E$4:$HF$4, 0) )</f>
        <v>17749</v>
      </c>
      <c r="BL229" s="40">
        <f>INDEX('2018'!$E$7:$HF$37,  MATCH(BB229, '2018'!$A$7:$A$37, 0), MATCH(BB186, '2018'!$E$4:$HF$4, 0) )</f>
        <v>15545</v>
      </c>
      <c r="BM229" s="40">
        <f>INDEX('2019'!$E$7:$HF$37,  MATCH(BB229, '2019'!$A$7:$A$37, 0), MATCH(BB186, '2019'!$E$4:$HF$4, 0) )</f>
        <v>14940</v>
      </c>
      <c r="BO229" s="9">
        <f t="shared" ref="BO229:BP229" si="3759">BO47</f>
        <v>1000</v>
      </c>
      <c r="BP229" s="18" t="str">
        <f t="shared" si="3759"/>
        <v>United States</v>
      </c>
      <c r="BQ229" s="40">
        <f>INDEX('2010'!$E$7:$HF$37,  MATCH(BO229, '2010'!$A$7:$A$37, 0), MATCH(BO186, '2010'!$E$4:$HF$4, 0) )</f>
        <v>38991</v>
      </c>
      <c r="BR229" s="40">
        <f>INDEX('2011'!$E$7:$HF$37,  MATCH(BO229, '2011'!$A$7:$A$37, 0), MATCH(BO186, '2011'!$E$4:$HF$4, 0) )</f>
        <v>33478</v>
      </c>
      <c r="BS229" s="40">
        <f>INDEX('2012'!$E$7:$HF$37,  MATCH(BO229, '2012'!$A$7:$A$37, 0), MATCH(BO186, '2012'!$E$4:$HF$4, 0) )</f>
        <v>32235</v>
      </c>
      <c r="BT229" s="40">
        <f>INDEX('2013'!$E$7:$HF$37,  MATCH(BO229, '2013'!$A$7:$A$37, 0), MATCH(BO186, '2013'!$E$4:$HF$4, 0) )</f>
        <v>32584</v>
      </c>
      <c r="BU229" s="40">
        <f>INDEX('2014'!$E$7:$HF$37,  MATCH(BO229, '2014'!$A$7:$A$37, 0), MATCH(BO186, '2014'!$E$4:$HF$4, 0) )</f>
        <v>29953</v>
      </c>
      <c r="BV229" s="40">
        <f>INDEX('2015'!$E$7:$HF$37,  MATCH(BO229, '2015'!$A$7:$A$37, 0), MATCH(BO186, '2015'!$E$4:$HF$4, 0) )</f>
        <v>34657</v>
      </c>
      <c r="BW229" s="40">
        <f>INDEX('2016'!$E$7:$HF$37,  MATCH(BO229, '2016'!$A$7:$A$37, 0), MATCH(BO186, '2016'!$E$4:$HF$4, 0) )</f>
        <v>35867</v>
      </c>
      <c r="BX229" s="40">
        <f>INDEX('2017'!$E$7:$HF$37,  MATCH(BO229, '2017'!$A$7:$A$37, 0), MATCH(BO186, '2017'!$E$4:$HF$4, 0) )</f>
        <v>33460</v>
      </c>
      <c r="BY229" s="40">
        <f>INDEX('2018'!$E$7:$HF$37,  MATCH(BO229, '2018'!$A$7:$A$37, 0), MATCH(BO186, '2018'!$E$4:$HF$4, 0) )</f>
        <v>34055</v>
      </c>
      <c r="BZ229" s="40">
        <f>INDEX('2019'!$E$7:$HF$37,  MATCH(BO229, '2019'!$A$7:$A$37, 0), MATCH(BO186, '2019'!$E$4:$HF$4, 0) )</f>
        <v>31383</v>
      </c>
      <c r="CB229" s="9">
        <f t="shared" ref="CB229:CC229" si="3760">CB47</f>
        <v>1000</v>
      </c>
      <c r="CC229" s="18" t="str">
        <f t="shared" si="3760"/>
        <v>United States</v>
      </c>
      <c r="CD229" s="40">
        <f>INDEX('2010'!$E$7:$HF$37,  MATCH(CB229, '2010'!$A$7:$A$37, 0), MATCH(CB186, '2010'!$E$4:$HF$4, 0) )</f>
        <v>17890</v>
      </c>
      <c r="CE229" s="40">
        <f>INDEX('2011'!$E$7:$HF$37,  MATCH(CB229, '2011'!$A$7:$A$37, 0), MATCH(CB186, '2011'!$E$4:$HF$4, 0) )</f>
        <v>21130</v>
      </c>
      <c r="CF229" s="40">
        <f>INDEX('2012'!$E$7:$HF$37,  MATCH(CB229, '2012'!$A$7:$A$37, 0), MATCH(CB186, '2012'!$E$4:$HF$4, 0) )</f>
        <v>19532</v>
      </c>
      <c r="CG229" s="40">
        <f>INDEX('2013'!$E$7:$HF$37,  MATCH(CB229, '2013'!$A$7:$A$37, 0), MATCH(CB186, '2013'!$E$4:$HF$4, 0) )</f>
        <v>19328</v>
      </c>
      <c r="CH229" s="40">
        <f>INDEX('2014'!$E$7:$HF$37,  MATCH(CB229, '2014'!$A$7:$A$37, 0), MATCH(CB186, '2014'!$E$4:$HF$4, 0) )</f>
        <v>18289</v>
      </c>
      <c r="CI229" s="40">
        <f>INDEX('2015'!$E$7:$HF$37,  MATCH(CB229, '2015'!$A$7:$A$37, 0), MATCH(CB186, '2015'!$E$4:$HF$4, 0) )</f>
        <v>18386</v>
      </c>
      <c r="CJ229" s="40">
        <f>INDEX('2016'!$E$7:$HF$37,  MATCH(CB229, '2016'!$A$7:$A$37, 0), MATCH(CB186, '2016'!$E$4:$HF$4, 0) )</f>
        <v>17612</v>
      </c>
      <c r="CK229" s="40">
        <f>INDEX('2017'!$E$7:$HF$37,  MATCH(CB229, '2017'!$A$7:$A$37, 0), MATCH(CB186, '2017'!$E$4:$HF$4, 0) )</f>
        <v>18174</v>
      </c>
      <c r="CL229" s="40">
        <f>INDEX('2018'!$E$7:$HF$37,  MATCH(CB229, '2018'!$A$7:$A$37, 0), MATCH(CB186, '2018'!$E$4:$HF$4, 0) )</f>
        <v>22132</v>
      </c>
      <c r="CM229" s="40">
        <f>INDEX('2019'!$E$7:$HF$37,  MATCH(CB229, '2019'!$A$7:$A$37, 0), MATCH(CB186, '2019'!$E$4:$HF$4, 0) )</f>
        <v>22338</v>
      </c>
      <c r="CO229" s="9">
        <f t="shared" ref="CO229:CP229" si="3761">CO47</f>
        <v>1000</v>
      </c>
      <c r="CP229" s="18" t="str">
        <f t="shared" si="3761"/>
        <v>United States</v>
      </c>
      <c r="CQ229" s="40">
        <f>INDEX('2010'!$E$7:$HF$37,  MATCH(CO229, '2010'!$A$7:$A$37, 0), MATCH(CO186, '2010'!$E$4:$HF$4, 0) )</f>
        <v>14457</v>
      </c>
      <c r="CR229" s="40">
        <f>INDEX('2011'!$E$7:$HF$37,  MATCH(CO229, '2011'!$A$7:$A$37, 0), MATCH(CO186, '2011'!$E$4:$HF$4, 0) )</f>
        <v>16419</v>
      </c>
      <c r="CS229" s="40">
        <f>INDEX('2012'!$E$7:$HF$37,  MATCH(CO229, '2012'!$A$7:$A$37, 0), MATCH(CO186, '2012'!$E$4:$HF$4, 0) )</f>
        <v>15294</v>
      </c>
      <c r="CT229" s="40">
        <f>INDEX('2013'!$E$7:$HF$37,  MATCH(CO229, '2013'!$A$7:$A$37, 0), MATCH(CO186, '2013'!$E$4:$HF$4, 0) )</f>
        <v>15310</v>
      </c>
      <c r="CU229" s="40">
        <f>INDEX('2014'!$E$7:$HF$37,  MATCH(CO229, '2014'!$A$7:$A$37, 0), MATCH(CO186, '2014'!$E$4:$HF$4, 0) )</f>
        <v>15488</v>
      </c>
      <c r="CV229" s="40">
        <f>INDEX('2015'!$E$7:$HF$37,  MATCH(CO229, '2015'!$A$7:$A$37, 0), MATCH(CO186, '2015'!$E$4:$HF$4, 0) )</f>
        <v>17328</v>
      </c>
      <c r="CW229" s="40">
        <f>INDEX('2016'!$E$7:$HF$37,  MATCH(CO229, '2016'!$A$7:$A$37, 0), MATCH(CO186, '2016'!$E$4:$HF$4, 0) )</f>
        <v>17038</v>
      </c>
      <c r="CX229" s="40">
        <f>INDEX('2017'!$E$7:$HF$37,  MATCH(CO229, '2017'!$A$7:$A$37, 0), MATCH(CO186, '2017'!$E$4:$HF$4, 0) )</f>
        <v>17012</v>
      </c>
      <c r="CY229" s="40">
        <f>INDEX('2018'!$E$7:$HF$37,  MATCH(CO229, '2018'!$A$7:$A$37, 0), MATCH(CO186, '2018'!$E$4:$HF$4, 0) )</f>
        <v>16498</v>
      </c>
      <c r="CZ229" s="40">
        <f>INDEX('2019'!$E$7:$HF$37,  MATCH(CO229, '2019'!$A$7:$A$37, 0), MATCH(CO186, '2019'!$E$4:$HF$4, 0) )</f>
        <v>17906</v>
      </c>
      <c r="DB229" s="9">
        <f t="shared" ref="DB229:DC229" si="3762">DB47</f>
        <v>1000</v>
      </c>
      <c r="DC229" s="18" t="str">
        <f t="shared" si="3762"/>
        <v>United States</v>
      </c>
      <c r="DD229" s="40">
        <f>INDEX('2010'!$E$7:$HF$37,  MATCH(DB229, '2010'!$A$7:$A$37, 0), MATCH(DB186, '2010'!$E$4:$HF$4, 0) )</f>
        <v>30866</v>
      </c>
      <c r="DE229" s="40">
        <f>INDEX('2011'!$E$7:$HF$37,  MATCH(DB229, '2011'!$A$7:$A$37, 0), MATCH(DB186, '2011'!$E$4:$HF$4, 0) )</f>
        <v>31703</v>
      </c>
      <c r="DF229" s="40">
        <f>INDEX('2012'!$E$7:$HF$37,  MATCH(DB229, '2012'!$A$7:$A$37, 0), MATCH(DB186, '2012'!$E$4:$HF$4, 0) )</f>
        <v>30442</v>
      </c>
      <c r="DG229" s="40">
        <f>INDEX('2013'!$E$7:$HF$37,  MATCH(DB229, '2013'!$A$7:$A$37, 0), MATCH(DB186, '2013'!$E$4:$HF$4, 0) )</f>
        <v>28780</v>
      </c>
      <c r="DH229" s="40">
        <f>INDEX('2014'!$E$7:$HF$37,  MATCH(DB229, '2014'!$A$7:$A$37, 0), MATCH(DB186, '2014'!$E$4:$HF$4, 0) )</f>
        <v>30692</v>
      </c>
      <c r="DI229" s="40">
        <f>INDEX('2015'!$E$7:$HF$37,  MATCH(DB229, '2015'!$A$7:$A$37, 0), MATCH(DB186, '2015'!$E$4:$HF$4, 0) )</f>
        <v>30939</v>
      </c>
      <c r="DJ229" s="40">
        <f>INDEX('2016'!$E$7:$HF$37,  MATCH(DB229, '2016'!$A$7:$A$37, 0), MATCH(DB186, '2016'!$E$4:$HF$4, 0) )</f>
        <v>33037</v>
      </c>
      <c r="DK229" s="40">
        <f>INDEX('2017'!$E$7:$HF$37,  MATCH(DB229, '2017'!$A$7:$A$37, 0), MATCH(DB186, '2017'!$E$4:$HF$4, 0) )</f>
        <v>33506</v>
      </c>
      <c r="DL229" s="40">
        <f>INDEX('2018'!$E$7:$HF$37,  MATCH(DB229, '2018'!$A$7:$A$37, 0), MATCH(DB186, '2018'!$E$4:$HF$4, 0) )</f>
        <v>38712</v>
      </c>
      <c r="DM229" s="40">
        <f>INDEX('2019'!$E$7:$HF$37,  MATCH(DB229, '2019'!$A$7:$A$37, 0), MATCH(DB186, '2019'!$E$4:$HF$4, 0) )</f>
        <v>40456</v>
      </c>
      <c r="DO229" s="9">
        <f t="shared" ref="DO229:DP229" si="3763">DO47</f>
        <v>1000</v>
      </c>
      <c r="DP229" s="18" t="str">
        <f t="shared" si="3763"/>
        <v>United States</v>
      </c>
      <c r="DQ229" s="40">
        <f>INDEX('2010'!$E$7:$HF$37,  MATCH(DO229, '2010'!$A$7:$A$37, 0), MATCH(DO186, '2010'!$E$4:$HF$4, 0) )</f>
        <v>31430</v>
      </c>
      <c r="DR229" s="40">
        <f>INDEX('2011'!$E$7:$HF$37,  MATCH(DO229, '2011'!$A$7:$A$37, 0), MATCH(DO186, '2011'!$E$4:$HF$4, 0) )</f>
        <v>31422</v>
      </c>
      <c r="DS229" s="40">
        <f>INDEX('2012'!$E$7:$HF$37,  MATCH(DO229, '2012'!$A$7:$A$37, 0), MATCH(DO186, '2012'!$E$4:$HF$4, 0) )</f>
        <v>33991</v>
      </c>
      <c r="DT229" s="40">
        <f>INDEX('2013'!$E$7:$HF$37,  MATCH(DO229, '2013'!$A$7:$A$37, 0), MATCH(DO186, '2013'!$E$4:$HF$4, 0) )</f>
        <v>37248</v>
      </c>
      <c r="DU229" s="40">
        <f>INDEX('2014'!$E$7:$HF$37,  MATCH(DO229, '2014'!$A$7:$A$37, 0), MATCH(DO186, '2014'!$E$4:$HF$4, 0) )</f>
        <v>36006</v>
      </c>
      <c r="DV229" s="40">
        <f>INDEX('2015'!$E$7:$HF$37,  MATCH(DO229, '2015'!$A$7:$A$37, 0), MATCH(DO186, '2015'!$E$4:$HF$4, 0) )</f>
        <v>38993</v>
      </c>
      <c r="DW229" s="40">
        <f>INDEX('2016'!$E$7:$HF$37,  MATCH(DO229, '2016'!$A$7:$A$37, 0), MATCH(DO186, '2016'!$E$4:$HF$4, 0) )</f>
        <v>38140</v>
      </c>
      <c r="DX229" s="40">
        <f>INDEX('2017'!$E$7:$HF$37,  MATCH(DO229, '2017'!$A$7:$A$37, 0), MATCH(DO186, '2017'!$E$4:$HF$4, 0) )</f>
        <v>37644</v>
      </c>
      <c r="DY229" s="40">
        <f>INDEX('2018'!$E$7:$HF$37,  MATCH(DO229, '2018'!$A$7:$A$37, 0), MATCH(DO186, '2018'!$E$4:$HF$4, 0) )</f>
        <v>41621</v>
      </c>
      <c r="DZ229" s="40">
        <f>INDEX('2019'!$E$7:$HF$37,  MATCH(DO229, '2019'!$A$7:$A$37, 0), MATCH(DO186, '2019'!$E$4:$HF$4, 0) )</f>
        <v>45666</v>
      </c>
      <c r="EB229" s="9">
        <f t="shared" ref="EB229:EC229" si="3764">EB47</f>
        <v>1000</v>
      </c>
      <c r="EC229" s="18" t="str">
        <f t="shared" si="3764"/>
        <v>United States</v>
      </c>
      <c r="ED229" s="40">
        <f>INDEX('2010'!$E$7:$HF$37,  MATCH(EB229, '2010'!$A$7:$A$37, 0), MATCH(EB186, '2010'!$E$4:$HF$4, 0) )</f>
        <v>112653</v>
      </c>
      <c r="EE229" s="40">
        <f>INDEX('2011'!$E$7:$HF$37,  MATCH(EB229, '2011'!$A$7:$A$37, 0), MATCH(EB186, '2011'!$E$4:$HF$4, 0) )</f>
        <v>112130</v>
      </c>
      <c r="EF229" s="40">
        <f>INDEX('2012'!$E$7:$HF$37,  MATCH(EB229, '2012'!$A$7:$A$37, 0), MATCH(EB186, '2012'!$E$4:$HF$4, 0) )</f>
        <v>113023</v>
      </c>
      <c r="EG229" s="40">
        <f>INDEX('2013'!$E$7:$HF$37,  MATCH(EB229, '2013'!$A$7:$A$37, 0), MATCH(EB186, '2013'!$E$4:$HF$4, 0) )</f>
        <v>114776</v>
      </c>
      <c r="EH229" s="40">
        <f>INDEX('2014'!$E$7:$HF$37,  MATCH(EB229, '2014'!$A$7:$A$37, 0), MATCH(EB186, '2014'!$E$4:$HF$4, 0) )</f>
        <v>114188</v>
      </c>
      <c r="EI229" s="40">
        <f>INDEX('2015'!$E$7:$HF$37,  MATCH(EB229, '2015'!$A$7:$A$37, 0), MATCH(EB186, '2015'!$E$4:$HF$4, 0) )</f>
        <v>116555</v>
      </c>
      <c r="EJ229" s="40">
        <f>INDEX('2016'!$E$7:$HF$37,  MATCH(EB229, '2016'!$A$7:$A$37, 0), MATCH(EB186, '2016'!$E$4:$HF$4, 0) )</f>
        <v>117488</v>
      </c>
      <c r="EK229" s="40">
        <f>INDEX('2017'!$E$7:$HF$37,  MATCH(EB229, '2017'!$A$7:$A$37, 0), MATCH(EB186, '2017'!$E$4:$HF$4, 0) )</f>
        <v>126662</v>
      </c>
      <c r="EL229" s="40">
        <f>INDEX('2018'!$E$7:$HF$37,  MATCH(EB229, '2018'!$A$7:$A$37, 0), MATCH(EB186, '2018'!$E$4:$HF$4, 0) )</f>
        <v>131784</v>
      </c>
      <c r="EM229" s="40">
        <f>INDEX('2019'!$E$7:$HF$37,  MATCH(EB229, '2019'!$A$7:$A$37, 0), MATCH(EB186, '2019'!$E$4:$HF$4, 0) )</f>
        <v>134085</v>
      </c>
      <c r="EO229" s="9">
        <f t="shared" ref="EO229:EP229" si="3765">EO47</f>
        <v>1000</v>
      </c>
      <c r="EP229" s="18" t="str">
        <f t="shared" si="3765"/>
        <v>United States</v>
      </c>
      <c r="EQ229" s="40">
        <f>INDEX('2010'!$E$7:$HF$37,  MATCH(EO229, '2010'!$A$7:$A$37, 0), MATCH(EO186, '2010'!$E$4:$HF$4, 0) )</f>
        <v>58237</v>
      </c>
      <c r="ER229" s="40">
        <f>INDEX('2011'!$E$7:$HF$37,  MATCH(EO229, '2011'!$A$7:$A$37, 0), MATCH(EO186, '2011'!$E$4:$HF$4, 0) )</f>
        <v>57182</v>
      </c>
      <c r="ES229" s="40">
        <f>INDEX('2012'!$E$7:$HF$37,  MATCH(EO229, '2012'!$A$7:$A$37, 0), MATCH(EO186, '2012'!$E$4:$HF$4, 0) )</f>
        <v>53281</v>
      </c>
      <c r="ET229" s="40">
        <f>INDEX('2013'!$E$7:$HF$37,  MATCH(EO229, '2013'!$A$7:$A$37, 0), MATCH(EO186, '2013'!$E$4:$HF$4, 0) )</f>
        <v>51757</v>
      </c>
      <c r="EU229" s="40">
        <f>INDEX('2014'!$E$7:$HF$37,  MATCH(EO229, '2014'!$A$7:$A$37, 0), MATCH(EO186, '2014'!$E$4:$HF$4, 0) )</f>
        <v>53908</v>
      </c>
      <c r="EV229" s="40">
        <f>INDEX('2015'!$E$7:$HF$37,  MATCH(EO229, '2015'!$A$7:$A$37, 0), MATCH(EO186, '2015'!$E$4:$HF$4, 0) )</f>
        <v>52786</v>
      </c>
      <c r="EW229" s="40">
        <f>INDEX('2016'!$E$7:$HF$37,  MATCH(EO229, '2016'!$A$7:$A$37, 0), MATCH(EO186, '2016'!$E$4:$HF$4, 0) )</f>
        <v>54805</v>
      </c>
      <c r="EX229" s="40">
        <f>INDEX('2017'!$E$7:$HF$37,  MATCH(EO229, '2017'!$A$7:$A$37, 0), MATCH(EO186, '2017'!$E$4:$HF$4, 0) )</f>
        <v>57122</v>
      </c>
      <c r="EY229" s="40">
        <f>INDEX('2018'!$E$7:$HF$37,  MATCH(EO229, '2018'!$A$7:$A$37, 0), MATCH(EO186, '2018'!$E$4:$HF$4, 0) )</f>
        <v>59471</v>
      </c>
      <c r="EZ229" s="40">
        <f>INDEX('2019'!$E$7:$HF$37,  MATCH(EO229, '2019'!$A$7:$A$37, 0), MATCH(EO186, '2019'!$E$4:$HF$4, 0) )</f>
        <v>60857</v>
      </c>
      <c r="FB229" s="9">
        <f t="shared" ref="FB229:FC229" si="3766">FB47</f>
        <v>1000</v>
      </c>
      <c r="FC229" s="18" t="str">
        <f t="shared" si="3766"/>
        <v>United States</v>
      </c>
      <c r="FD229" s="40">
        <f>INDEX('2010'!$E$7:$HF$37,  MATCH(FB229, '2010'!$A$7:$A$37, 0), MATCH(FB186, '2010'!$E$4:$HF$4, 0) )</f>
        <v>19926</v>
      </c>
      <c r="FE229" s="40">
        <f>INDEX('2011'!$E$7:$HF$37,  MATCH(FB229, '2011'!$A$7:$A$37, 0), MATCH(FB186, '2011'!$E$4:$HF$4, 0) )</f>
        <v>20433</v>
      </c>
      <c r="FF229" s="40">
        <f>INDEX('2012'!$E$7:$HF$37,  MATCH(FB229, '2012'!$A$7:$A$37, 0), MATCH(FB186, '2012'!$E$4:$HF$4, 0) )</f>
        <v>23511</v>
      </c>
      <c r="FG229" s="40">
        <f>INDEX('2013'!$E$7:$HF$37,  MATCH(FB229, '2013'!$A$7:$A$37, 0), MATCH(FB186, '2013'!$E$4:$HF$4, 0) )</f>
        <v>18704</v>
      </c>
      <c r="FH229" s="40">
        <f>INDEX('2014'!$E$7:$HF$37,  MATCH(FB229, '2014'!$A$7:$A$37, 0), MATCH(FB186, '2014'!$E$4:$HF$4, 0) )</f>
        <v>21665</v>
      </c>
      <c r="FI229" s="40">
        <f>INDEX('2015'!$E$7:$HF$37,  MATCH(FB229, '2015'!$A$7:$A$37, 0), MATCH(FB186, '2015'!$E$4:$HF$4, 0) )</f>
        <v>20844</v>
      </c>
      <c r="FJ229" s="40">
        <f>INDEX('2016'!$E$7:$HF$37,  MATCH(FB229, '2016'!$A$7:$A$37, 0), MATCH(FB186, '2016'!$E$4:$HF$4, 0) )</f>
        <v>20211</v>
      </c>
      <c r="FK229" s="40">
        <f>INDEX('2017'!$E$7:$HF$37,  MATCH(FB229, '2017'!$A$7:$A$37, 0), MATCH(FB186, '2017'!$E$4:$HF$4, 0) )</f>
        <v>19906</v>
      </c>
      <c r="FL229" s="40">
        <f>INDEX('2018'!$E$7:$HF$37,  MATCH(FB229, '2018'!$A$7:$A$37, 0), MATCH(FB186, '2018'!$E$4:$HF$4, 0) )</f>
        <v>19080</v>
      </c>
      <c r="FM229" s="40">
        <f>INDEX('2019'!$E$7:$HF$37,  MATCH(FB229, '2019'!$A$7:$A$37, 0), MATCH(FB186, '2019'!$E$4:$HF$4, 0) )</f>
        <v>24094</v>
      </c>
      <c r="FO229" s="9">
        <f t="shared" ref="FO229:FP229" si="3767">FO47</f>
        <v>1000</v>
      </c>
      <c r="FP229" s="18" t="str">
        <f t="shared" si="3767"/>
        <v>United States</v>
      </c>
      <c r="FQ229" s="40">
        <f>INDEX('2010'!$E$7:$HF$37,  MATCH(FO229, '2010'!$A$7:$A$37, 0), MATCH(FO186, '2010'!$E$4:$HF$4, 0) )</f>
        <v>30946</v>
      </c>
      <c r="FR229" s="40">
        <f>INDEX('2011'!$E$7:$HF$37,  MATCH(FO229, '2011'!$A$7:$A$37, 0), MATCH(FO186, '2011'!$E$4:$HF$4, 0) )</f>
        <v>35394</v>
      </c>
      <c r="FS229" s="40">
        <f>INDEX('2012'!$E$7:$HF$37,  MATCH(FO229, '2012'!$A$7:$A$37, 0), MATCH(FO186, '2012'!$E$4:$HF$4, 0) )</f>
        <v>35050</v>
      </c>
      <c r="FT229" s="40">
        <f>INDEX('2013'!$E$7:$HF$37,  MATCH(FO229, '2013'!$A$7:$A$37, 0), MATCH(FO186, '2013'!$E$4:$HF$4, 0) )</f>
        <v>34843</v>
      </c>
      <c r="FU229" s="40">
        <f>INDEX('2014'!$E$7:$HF$37,  MATCH(FO229, '2014'!$A$7:$A$37, 0), MATCH(FO186, '2014'!$E$4:$HF$4, 0) )</f>
        <v>33043</v>
      </c>
      <c r="FV229" s="40">
        <f>INDEX('2015'!$E$7:$HF$37,  MATCH(FO229, '2015'!$A$7:$A$37, 0), MATCH(FO186, '2015'!$E$4:$HF$4, 0) )</f>
        <v>36831</v>
      </c>
      <c r="FW229" s="40">
        <f>INDEX('2016'!$E$7:$HF$37,  MATCH(FO229, '2016'!$A$7:$A$37, 0), MATCH(FO186, '2016'!$E$4:$HF$4, 0) )</f>
        <v>38299</v>
      </c>
      <c r="FX229" s="40">
        <f>INDEX('2017'!$E$7:$HF$37,  MATCH(FO229, '2017'!$A$7:$A$37, 0), MATCH(FO186, '2017'!$E$4:$HF$4, 0) )</f>
        <v>38396</v>
      </c>
      <c r="FY229" s="40">
        <f>INDEX('2018'!$E$7:$HF$37,  MATCH(FO229, '2018'!$A$7:$A$37, 0), MATCH(FO186, '2018'!$E$4:$HF$4, 0) )</f>
        <v>39704</v>
      </c>
      <c r="FZ229" s="40">
        <f>INDEX('2019'!$E$7:$HF$37,  MATCH(FO229, '2019'!$A$7:$A$37, 0), MATCH(FO186, '2019'!$E$4:$HF$4, 0) )</f>
        <v>43639</v>
      </c>
      <c r="GB229" s="9">
        <f t="shared" ref="GB229:GC229" si="3768">GB47</f>
        <v>1000</v>
      </c>
      <c r="GC229" s="18" t="str">
        <f t="shared" si="3768"/>
        <v>United States</v>
      </c>
      <c r="GD229" s="40">
        <f>INDEX('2010'!$E$7:$HF$37,  MATCH(GB229, '2010'!$A$7:$A$37, 0), MATCH(GB186, '2010'!$E$4:$HF$4, 0) )</f>
        <v>11153</v>
      </c>
      <c r="GE229" s="40">
        <f>INDEX('2011'!$E$7:$HF$37,  MATCH(GB229, '2011'!$A$7:$A$37, 0), MATCH(GB186, '2011'!$E$4:$HF$4, 0) )</f>
        <v>10819</v>
      </c>
      <c r="GF229" s="40">
        <f>INDEX('2012'!$E$7:$HF$37,  MATCH(GB229, '2012'!$A$7:$A$37, 0), MATCH(GB186, '2012'!$E$4:$HF$4, 0) )</f>
        <v>10445</v>
      </c>
      <c r="GG229" s="40">
        <f>INDEX('2013'!$E$7:$HF$37,  MATCH(GB229, '2013'!$A$7:$A$37, 0), MATCH(GB186, '2013'!$E$4:$HF$4, 0) )</f>
        <v>10434</v>
      </c>
      <c r="GH229" s="40">
        <f>INDEX('2014'!$E$7:$HF$37,  MATCH(GB229, '2014'!$A$7:$A$37, 0), MATCH(GB186, '2014'!$E$4:$HF$4, 0) )</f>
        <v>9756</v>
      </c>
      <c r="GI229" s="40">
        <f>INDEX('2015'!$E$7:$HF$37,  MATCH(GB229, '2015'!$A$7:$A$37, 0), MATCH(GB186, '2015'!$E$4:$HF$4, 0) )</f>
        <v>9364</v>
      </c>
      <c r="GJ229" s="40">
        <f>INDEX('2016'!$E$7:$HF$37,  MATCH(GB229, '2016'!$A$7:$A$37, 0), MATCH(GB186, '2016'!$E$4:$HF$4, 0) )</f>
        <v>10415</v>
      </c>
      <c r="GK229" s="40">
        <f>INDEX('2017'!$E$7:$HF$37,  MATCH(GB229, '2017'!$A$7:$A$37, 0), MATCH(GB186, '2017'!$E$4:$HF$4, 0) )</f>
        <v>10340</v>
      </c>
      <c r="GL229" s="40">
        <f>INDEX('2018'!$E$7:$HF$37,  MATCH(GB229, '2018'!$A$7:$A$37, 0), MATCH(GB186, '2018'!$E$4:$HF$4, 0) )</f>
        <v>10732</v>
      </c>
      <c r="GM229" s="40">
        <f>INDEX('2019'!$E$7:$HF$37,  MATCH(GB229, '2019'!$A$7:$A$37, 0), MATCH(GB186, '2019'!$E$4:$HF$4, 0) )</f>
        <v>9907</v>
      </c>
    </row>
    <row r="231" spans="2:195" x14ac:dyDescent="0.25">
      <c r="B231" s="42">
        <f>B4 + 100.1</f>
        <v>100.1</v>
      </c>
      <c r="C231" s="56" t="str">
        <f>C4</f>
        <v>Total Workers</v>
      </c>
      <c r="D231" s="10"/>
      <c r="E231" s="10"/>
      <c r="F231" s="10"/>
      <c r="G231" s="10"/>
      <c r="H231" s="10"/>
      <c r="I231" s="29" t="s">
        <v>208</v>
      </c>
      <c r="J231" s="10"/>
      <c r="K231" s="10"/>
      <c r="L231" s="10"/>
      <c r="M231" s="10"/>
      <c r="O231" s="42">
        <f>O4 + 100.1</f>
        <v>101.1</v>
      </c>
      <c r="P231" s="56" t="str">
        <f>P4</f>
        <v>Agriculture, forestry, fishing and hunting, and mining</v>
      </c>
      <c r="Q231" s="10"/>
      <c r="R231" s="10"/>
      <c r="S231" s="10"/>
      <c r="T231" s="10"/>
      <c r="U231" s="10"/>
      <c r="V231" s="29" t="s">
        <v>208</v>
      </c>
      <c r="W231" s="10"/>
      <c r="X231" s="10"/>
      <c r="Y231" s="10"/>
      <c r="Z231" s="10"/>
      <c r="AB231" s="42">
        <f>AB4 + 100.1</f>
        <v>102.1</v>
      </c>
      <c r="AC231" s="56" t="str">
        <f>AC4</f>
        <v>Construction</v>
      </c>
      <c r="AD231" s="10"/>
      <c r="AE231" s="10"/>
      <c r="AF231" s="10"/>
      <c r="AG231" s="10"/>
      <c r="AH231" s="10"/>
      <c r="AI231" s="29" t="s">
        <v>208</v>
      </c>
      <c r="AJ231" s="10"/>
      <c r="AK231" s="10"/>
      <c r="AL231" s="10"/>
      <c r="AM231" s="10"/>
      <c r="AO231" s="42">
        <f>AO4 + 100.1</f>
        <v>103.1</v>
      </c>
      <c r="AP231" s="56" t="str">
        <f>AP4</f>
        <v>Manufacturing</v>
      </c>
      <c r="AQ231" s="10"/>
      <c r="AR231" s="10"/>
      <c r="AS231" s="10"/>
      <c r="AT231" s="10"/>
      <c r="AU231" s="10"/>
      <c r="AV231" s="29" t="s">
        <v>208</v>
      </c>
      <c r="AW231" s="10"/>
      <c r="AX231" s="10"/>
      <c r="AY231" s="10"/>
      <c r="AZ231" s="10"/>
      <c r="BB231" s="42">
        <f>BB4 + 100.1</f>
        <v>104.1</v>
      </c>
      <c r="BC231" s="56" t="str">
        <f>BC4</f>
        <v>Wholesale trade</v>
      </c>
      <c r="BD231" s="10"/>
      <c r="BE231" s="10"/>
      <c r="BF231" s="10"/>
      <c r="BG231" s="10"/>
      <c r="BH231" s="10"/>
      <c r="BI231" s="29" t="s">
        <v>208</v>
      </c>
      <c r="BJ231" s="10"/>
      <c r="BK231" s="10"/>
      <c r="BL231" s="10"/>
      <c r="BM231" s="10"/>
      <c r="BO231" s="42">
        <f>BO4 + 100.1</f>
        <v>105.1</v>
      </c>
      <c r="BP231" s="56" t="str">
        <f>BP4</f>
        <v>Retail trade</v>
      </c>
      <c r="BQ231" s="10"/>
      <c r="BR231" s="10"/>
      <c r="BS231" s="10"/>
      <c r="BT231" s="10"/>
      <c r="BU231" s="10"/>
      <c r="BV231" s="29" t="s">
        <v>208</v>
      </c>
      <c r="BW231" s="10"/>
      <c r="BX231" s="10"/>
      <c r="BY231" s="10"/>
      <c r="BZ231" s="10"/>
      <c r="CB231" s="42">
        <f>CB4 + 100.1</f>
        <v>106.1</v>
      </c>
      <c r="CC231" s="56" t="str">
        <f>CC4</f>
        <v>Transportation and warehousing, and utilities</v>
      </c>
      <c r="CD231" s="10"/>
      <c r="CE231" s="10"/>
      <c r="CF231" s="10"/>
      <c r="CG231" s="10"/>
      <c r="CH231" s="10"/>
      <c r="CI231" s="29" t="s">
        <v>208</v>
      </c>
      <c r="CJ231" s="10"/>
      <c r="CK231" s="10"/>
      <c r="CL231" s="10"/>
      <c r="CM231" s="10"/>
      <c r="CO231" s="42">
        <f>CO4 + 100.1</f>
        <v>107.1</v>
      </c>
      <c r="CP231" s="56" t="str">
        <f>CP4</f>
        <v>Information</v>
      </c>
      <c r="CQ231" s="10"/>
      <c r="CR231" s="10"/>
      <c r="CS231" s="10"/>
      <c r="CT231" s="10"/>
      <c r="CU231" s="10"/>
      <c r="CV231" s="29" t="s">
        <v>208</v>
      </c>
      <c r="CW231" s="10"/>
      <c r="CX231" s="10"/>
      <c r="CY231" s="10"/>
      <c r="CZ231" s="10"/>
      <c r="DB231" s="42">
        <f>DB4 + 100.1</f>
        <v>108.1</v>
      </c>
      <c r="DC231" s="56" t="str">
        <f>DC4</f>
        <v>Finance and insurance, and real estate and rental and leasing</v>
      </c>
      <c r="DD231" s="10"/>
      <c r="DE231" s="10"/>
      <c r="DF231" s="10"/>
      <c r="DG231" s="10"/>
      <c r="DH231" s="10"/>
      <c r="DI231" s="29" t="s">
        <v>208</v>
      </c>
      <c r="DJ231" s="10"/>
      <c r="DK231" s="10"/>
      <c r="DL231" s="10"/>
      <c r="DM231" s="10"/>
      <c r="DO231" s="42">
        <f>DO4 + 100.1</f>
        <v>109.1</v>
      </c>
      <c r="DP231" s="56" t="str">
        <f>DP4</f>
        <v>Professional, scientific, and management, and administrative and waste management services</v>
      </c>
      <c r="DQ231" s="10"/>
      <c r="DR231" s="10"/>
      <c r="DS231" s="10"/>
      <c r="DT231" s="10"/>
      <c r="DU231" s="10"/>
      <c r="DV231" s="29" t="s">
        <v>208</v>
      </c>
      <c r="DW231" s="10"/>
      <c r="DX231" s="10"/>
      <c r="DY231" s="10"/>
      <c r="DZ231" s="10"/>
      <c r="EB231" s="42">
        <f>EB4 + 100.1</f>
        <v>110.1</v>
      </c>
      <c r="EC231" s="56" t="str">
        <f>EC4</f>
        <v>Educational services, and health care and social assistance</v>
      </c>
      <c r="ED231" s="10"/>
      <c r="EE231" s="10"/>
      <c r="EF231" s="10"/>
      <c r="EG231" s="10"/>
      <c r="EH231" s="10"/>
      <c r="EI231" s="29" t="s">
        <v>208</v>
      </c>
      <c r="EJ231" s="10"/>
      <c r="EK231" s="10"/>
      <c r="EL231" s="10"/>
      <c r="EM231" s="10"/>
      <c r="EO231" s="42">
        <f>EO4 + 100.1</f>
        <v>111.1</v>
      </c>
      <c r="EP231" s="56" t="str">
        <f>EP4</f>
        <v>Arts, entertainment, and recreation, and accommodation and food services</v>
      </c>
      <c r="EQ231" s="10"/>
      <c r="ER231" s="10"/>
      <c r="ES231" s="10"/>
      <c r="ET231" s="10"/>
      <c r="EU231" s="10"/>
      <c r="EV231" s="29" t="s">
        <v>208</v>
      </c>
      <c r="EW231" s="10"/>
      <c r="EX231" s="10"/>
      <c r="EY231" s="10"/>
      <c r="EZ231" s="10"/>
      <c r="FB231" s="42">
        <f>FB4 + 100.1</f>
        <v>112.1</v>
      </c>
      <c r="FC231" s="56" t="str">
        <f>FC4</f>
        <v>Other services (except public administration)</v>
      </c>
      <c r="FD231" s="10"/>
      <c r="FE231" s="10"/>
      <c r="FF231" s="10"/>
      <c r="FG231" s="10"/>
      <c r="FH231" s="10"/>
      <c r="FI231" s="29" t="s">
        <v>208</v>
      </c>
      <c r="FJ231" s="10"/>
      <c r="FK231" s="10"/>
      <c r="FL231" s="10"/>
      <c r="FM231" s="10"/>
      <c r="FO231" s="42">
        <f>FO4 + 100.1</f>
        <v>113.1</v>
      </c>
      <c r="FP231" s="56" t="str">
        <f>FP4</f>
        <v>Public administration</v>
      </c>
      <c r="FQ231" s="10"/>
      <c r="FR231" s="10"/>
      <c r="FS231" s="10"/>
      <c r="FT231" s="10"/>
      <c r="FU231" s="10"/>
      <c r="FV231" s="29" t="s">
        <v>208</v>
      </c>
      <c r="FW231" s="10"/>
      <c r="FX231" s="10"/>
      <c r="FY231" s="10"/>
      <c r="FZ231" s="10"/>
      <c r="GB231" s="42">
        <f>GB4 + 100.1</f>
        <v>114.1</v>
      </c>
      <c r="GC231" s="56" t="str">
        <f>GC4</f>
        <v>Armed forces</v>
      </c>
      <c r="GD231" s="10"/>
      <c r="GE231" s="10"/>
      <c r="GF231" s="10"/>
      <c r="GG231" s="10"/>
      <c r="GH231" s="10"/>
      <c r="GI231" s="29" t="s">
        <v>208</v>
      </c>
      <c r="GJ231" s="10"/>
      <c r="GK231" s="10"/>
      <c r="GL231" s="10"/>
      <c r="GM231" s="10"/>
    </row>
    <row r="232" spans="2:195" x14ac:dyDescent="0.25">
      <c r="B232" s="10"/>
      <c r="C232" s="10"/>
      <c r="D232" s="10"/>
      <c r="E232" s="10"/>
      <c r="F232" s="10"/>
      <c r="G232" s="10"/>
      <c r="H232" s="10"/>
      <c r="I232" s="10"/>
      <c r="J232" s="10"/>
      <c r="K232" s="10"/>
      <c r="L232" s="10"/>
      <c r="M232" s="10"/>
      <c r="O232" s="10"/>
      <c r="P232" s="10"/>
      <c r="Q232" s="10"/>
      <c r="R232" s="10"/>
      <c r="S232" s="10"/>
      <c r="T232" s="10"/>
      <c r="U232" s="10"/>
      <c r="V232" s="10"/>
      <c r="W232" s="10"/>
      <c r="X232" s="10"/>
      <c r="Y232" s="10"/>
      <c r="Z232" s="10"/>
      <c r="AB232" s="10"/>
      <c r="AC232" s="10"/>
      <c r="AD232" s="10"/>
      <c r="AE232" s="10"/>
      <c r="AF232" s="10"/>
      <c r="AG232" s="10"/>
      <c r="AH232" s="10"/>
      <c r="AI232" s="10"/>
      <c r="AJ232" s="10"/>
      <c r="AK232" s="10"/>
      <c r="AL232" s="10"/>
      <c r="AM232" s="10"/>
      <c r="AO232" s="10"/>
      <c r="AP232" s="10"/>
      <c r="AQ232" s="10"/>
      <c r="AR232" s="10"/>
      <c r="AS232" s="10"/>
      <c r="AT232" s="10"/>
      <c r="AU232" s="10"/>
      <c r="AV232" s="10"/>
      <c r="AW232" s="10"/>
      <c r="AX232" s="10"/>
      <c r="AY232" s="10"/>
      <c r="AZ232" s="10"/>
      <c r="BB232" s="10"/>
      <c r="BC232" s="10"/>
      <c r="BD232" s="10"/>
      <c r="BE232" s="10"/>
      <c r="BF232" s="10"/>
      <c r="BG232" s="10"/>
      <c r="BH232" s="10"/>
      <c r="BI232" s="10"/>
      <c r="BJ232" s="10"/>
      <c r="BK232" s="10"/>
      <c r="BL232" s="10"/>
      <c r="BM232" s="10"/>
      <c r="BO232" s="10"/>
      <c r="BP232" s="10"/>
      <c r="BQ232" s="10"/>
      <c r="BR232" s="10"/>
      <c r="BS232" s="10"/>
      <c r="BT232" s="10"/>
      <c r="BU232" s="10"/>
      <c r="BV232" s="10"/>
      <c r="BW232" s="10"/>
      <c r="BX232" s="10"/>
      <c r="BY232" s="10"/>
      <c r="BZ232" s="10"/>
      <c r="CB232" s="10"/>
      <c r="CC232" s="10"/>
      <c r="CD232" s="10"/>
      <c r="CE232" s="10"/>
      <c r="CF232" s="10"/>
      <c r="CG232" s="10"/>
      <c r="CH232" s="10"/>
      <c r="CI232" s="10"/>
      <c r="CJ232" s="10"/>
      <c r="CK232" s="10"/>
      <c r="CL232" s="10"/>
      <c r="CM232" s="10"/>
      <c r="CO232" s="10"/>
      <c r="CP232" s="10"/>
      <c r="CQ232" s="10"/>
      <c r="CR232" s="10"/>
      <c r="CS232" s="10"/>
      <c r="CT232" s="10"/>
      <c r="CU232" s="10"/>
      <c r="CV232" s="10"/>
      <c r="CW232" s="10"/>
      <c r="CX232" s="10"/>
      <c r="CY232" s="10"/>
      <c r="CZ232" s="10"/>
      <c r="DB232" s="10"/>
      <c r="DC232" s="10"/>
      <c r="DD232" s="10"/>
      <c r="DE232" s="10"/>
      <c r="DF232" s="10"/>
      <c r="DG232" s="10"/>
      <c r="DH232" s="10"/>
      <c r="DI232" s="10"/>
      <c r="DJ232" s="10"/>
      <c r="DK232" s="10"/>
      <c r="DL232" s="10"/>
      <c r="DM232" s="10"/>
      <c r="DO232" s="10"/>
      <c r="DP232" s="10"/>
      <c r="DQ232" s="10"/>
      <c r="DR232" s="10"/>
      <c r="DS232" s="10"/>
      <c r="DT232" s="10"/>
      <c r="DU232" s="10"/>
      <c r="DV232" s="10"/>
      <c r="DW232" s="10"/>
      <c r="DX232" s="10"/>
      <c r="DY232" s="10"/>
      <c r="DZ232" s="10"/>
      <c r="EB232" s="10"/>
      <c r="EC232" s="10"/>
      <c r="ED232" s="10"/>
      <c r="EE232" s="10"/>
      <c r="EF232" s="10"/>
      <c r="EG232" s="10"/>
      <c r="EH232" s="10"/>
      <c r="EI232" s="10"/>
      <c r="EJ232" s="10"/>
      <c r="EK232" s="10"/>
      <c r="EL232" s="10"/>
      <c r="EM232" s="10"/>
      <c r="EO232" s="10"/>
      <c r="EP232" s="10"/>
      <c r="EQ232" s="10"/>
      <c r="ER232" s="10"/>
      <c r="ES232" s="10"/>
      <c r="ET232" s="10"/>
      <c r="EU232" s="10"/>
      <c r="EV232" s="10"/>
      <c r="EW232" s="10"/>
      <c r="EX232" s="10"/>
      <c r="EY232" s="10"/>
      <c r="EZ232" s="10"/>
      <c r="FB232" s="10"/>
      <c r="FC232" s="10"/>
      <c r="FD232" s="10"/>
      <c r="FE232" s="10"/>
      <c r="FF232" s="10"/>
      <c r="FG232" s="10"/>
      <c r="FH232" s="10"/>
      <c r="FI232" s="10"/>
      <c r="FJ232" s="10"/>
      <c r="FK232" s="10"/>
      <c r="FL232" s="10"/>
      <c r="FM232" s="10"/>
      <c r="FO232" s="10"/>
      <c r="FP232" s="10"/>
      <c r="FQ232" s="10"/>
      <c r="FR232" s="10"/>
      <c r="FS232" s="10"/>
      <c r="FT232" s="10"/>
      <c r="FU232" s="10"/>
      <c r="FV232" s="10"/>
      <c r="FW232" s="10"/>
      <c r="FX232" s="10"/>
      <c r="FY232" s="10"/>
      <c r="FZ232" s="10"/>
      <c r="GB232" s="10"/>
      <c r="GC232" s="10"/>
      <c r="GD232" s="10"/>
      <c r="GE232" s="10"/>
      <c r="GF232" s="10"/>
      <c r="GG232" s="10"/>
      <c r="GH232" s="10"/>
      <c r="GI232" s="10"/>
      <c r="GJ232" s="10"/>
      <c r="GK232" s="10"/>
      <c r="GL232" s="10"/>
      <c r="GM232" s="10"/>
    </row>
    <row r="233" spans="2:195" x14ac:dyDescent="0.25">
      <c r="B233" s="10"/>
      <c r="C233" s="31"/>
      <c r="D233" s="2">
        <v>2010</v>
      </c>
      <c r="E233" s="2">
        <v>2011</v>
      </c>
      <c r="F233" s="2">
        <v>2012</v>
      </c>
      <c r="G233" s="2">
        <v>2013</v>
      </c>
      <c r="H233" s="2">
        <v>2014</v>
      </c>
      <c r="I233" s="2">
        <v>2015</v>
      </c>
      <c r="J233" s="2">
        <v>2016</v>
      </c>
      <c r="K233" s="2">
        <v>2017</v>
      </c>
      <c r="L233" s="2">
        <v>2018</v>
      </c>
      <c r="M233" s="2">
        <v>2019</v>
      </c>
      <c r="O233" s="10"/>
      <c r="P233" s="31"/>
      <c r="Q233" s="2">
        <v>2010</v>
      </c>
      <c r="R233" s="2">
        <v>2011</v>
      </c>
      <c r="S233" s="2">
        <v>2012</v>
      </c>
      <c r="T233" s="2">
        <v>2013</v>
      </c>
      <c r="U233" s="2">
        <v>2014</v>
      </c>
      <c r="V233" s="2">
        <v>2015</v>
      </c>
      <c r="W233" s="2">
        <v>2016</v>
      </c>
      <c r="X233" s="2">
        <v>2017</v>
      </c>
      <c r="Y233" s="2">
        <v>2018</v>
      </c>
      <c r="Z233" s="2">
        <v>2019</v>
      </c>
      <c r="AB233" s="10"/>
      <c r="AC233" s="31"/>
      <c r="AD233" s="2">
        <v>2010</v>
      </c>
      <c r="AE233" s="2">
        <v>2011</v>
      </c>
      <c r="AF233" s="2">
        <v>2012</v>
      </c>
      <c r="AG233" s="2">
        <v>2013</v>
      </c>
      <c r="AH233" s="2">
        <v>2014</v>
      </c>
      <c r="AI233" s="2">
        <v>2015</v>
      </c>
      <c r="AJ233" s="2">
        <v>2016</v>
      </c>
      <c r="AK233" s="2">
        <v>2017</v>
      </c>
      <c r="AL233" s="2">
        <v>2018</v>
      </c>
      <c r="AM233" s="2">
        <v>2019</v>
      </c>
      <c r="AO233" s="10"/>
      <c r="AP233" s="31"/>
      <c r="AQ233" s="2">
        <v>2010</v>
      </c>
      <c r="AR233" s="2">
        <v>2011</v>
      </c>
      <c r="AS233" s="2">
        <v>2012</v>
      </c>
      <c r="AT233" s="2">
        <v>2013</v>
      </c>
      <c r="AU233" s="2">
        <v>2014</v>
      </c>
      <c r="AV233" s="2">
        <v>2015</v>
      </c>
      <c r="AW233" s="2">
        <v>2016</v>
      </c>
      <c r="AX233" s="2">
        <v>2017</v>
      </c>
      <c r="AY233" s="2">
        <v>2018</v>
      </c>
      <c r="AZ233" s="2">
        <v>2019</v>
      </c>
      <c r="BB233" s="10"/>
      <c r="BC233" s="31"/>
      <c r="BD233" s="2">
        <v>2010</v>
      </c>
      <c r="BE233" s="2">
        <v>2011</v>
      </c>
      <c r="BF233" s="2">
        <v>2012</v>
      </c>
      <c r="BG233" s="2">
        <v>2013</v>
      </c>
      <c r="BH233" s="2">
        <v>2014</v>
      </c>
      <c r="BI233" s="2">
        <v>2015</v>
      </c>
      <c r="BJ233" s="2">
        <v>2016</v>
      </c>
      <c r="BK233" s="2">
        <v>2017</v>
      </c>
      <c r="BL233" s="2">
        <v>2018</v>
      </c>
      <c r="BM233" s="2">
        <v>2019</v>
      </c>
      <c r="BO233" s="10"/>
      <c r="BP233" s="31"/>
      <c r="BQ233" s="2">
        <v>2010</v>
      </c>
      <c r="BR233" s="2">
        <v>2011</v>
      </c>
      <c r="BS233" s="2">
        <v>2012</v>
      </c>
      <c r="BT233" s="2">
        <v>2013</v>
      </c>
      <c r="BU233" s="2">
        <v>2014</v>
      </c>
      <c r="BV233" s="2">
        <v>2015</v>
      </c>
      <c r="BW233" s="2">
        <v>2016</v>
      </c>
      <c r="BX233" s="2">
        <v>2017</v>
      </c>
      <c r="BY233" s="2">
        <v>2018</v>
      </c>
      <c r="BZ233" s="2">
        <v>2019</v>
      </c>
      <c r="CB233" s="10"/>
      <c r="CC233" s="31"/>
      <c r="CD233" s="2">
        <v>2010</v>
      </c>
      <c r="CE233" s="2">
        <v>2011</v>
      </c>
      <c r="CF233" s="2">
        <v>2012</v>
      </c>
      <c r="CG233" s="2">
        <v>2013</v>
      </c>
      <c r="CH233" s="2">
        <v>2014</v>
      </c>
      <c r="CI233" s="2">
        <v>2015</v>
      </c>
      <c r="CJ233" s="2">
        <v>2016</v>
      </c>
      <c r="CK233" s="2">
        <v>2017</v>
      </c>
      <c r="CL233" s="2">
        <v>2018</v>
      </c>
      <c r="CM233" s="2">
        <v>2019</v>
      </c>
      <c r="CO233" s="10"/>
      <c r="CP233" s="31"/>
      <c r="CQ233" s="2">
        <v>2010</v>
      </c>
      <c r="CR233" s="2">
        <v>2011</v>
      </c>
      <c r="CS233" s="2">
        <v>2012</v>
      </c>
      <c r="CT233" s="2">
        <v>2013</v>
      </c>
      <c r="CU233" s="2">
        <v>2014</v>
      </c>
      <c r="CV233" s="2">
        <v>2015</v>
      </c>
      <c r="CW233" s="2">
        <v>2016</v>
      </c>
      <c r="CX233" s="2">
        <v>2017</v>
      </c>
      <c r="CY233" s="2">
        <v>2018</v>
      </c>
      <c r="CZ233" s="2">
        <v>2019</v>
      </c>
      <c r="DB233" s="10"/>
      <c r="DC233" s="31"/>
      <c r="DD233" s="2">
        <v>2010</v>
      </c>
      <c r="DE233" s="2">
        <v>2011</v>
      </c>
      <c r="DF233" s="2">
        <v>2012</v>
      </c>
      <c r="DG233" s="2">
        <v>2013</v>
      </c>
      <c r="DH233" s="2">
        <v>2014</v>
      </c>
      <c r="DI233" s="2">
        <v>2015</v>
      </c>
      <c r="DJ233" s="2">
        <v>2016</v>
      </c>
      <c r="DK233" s="2">
        <v>2017</v>
      </c>
      <c r="DL233" s="2">
        <v>2018</v>
      </c>
      <c r="DM233" s="2">
        <v>2019</v>
      </c>
      <c r="DO233" s="10"/>
      <c r="DP233" s="31"/>
      <c r="DQ233" s="2">
        <v>2010</v>
      </c>
      <c r="DR233" s="2">
        <v>2011</v>
      </c>
      <c r="DS233" s="2">
        <v>2012</v>
      </c>
      <c r="DT233" s="2">
        <v>2013</v>
      </c>
      <c r="DU233" s="2">
        <v>2014</v>
      </c>
      <c r="DV233" s="2">
        <v>2015</v>
      </c>
      <c r="DW233" s="2">
        <v>2016</v>
      </c>
      <c r="DX233" s="2">
        <v>2017</v>
      </c>
      <c r="DY233" s="2">
        <v>2018</v>
      </c>
      <c r="DZ233" s="2">
        <v>2019</v>
      </c>
      <c r="EB233" s="10"/>
      <c r="EC233" s="31"/>
      <c r="ED233" s="2">
        <v>2010</v>
      </c>
      <c r="EE233" s="2">
        <v>2011</v>
      </c>
      <c r="EF233" s="2">
        <v>2012</v>
      </c>
      <c r="EG233" s="2">
        <v>2013</v>
      </c>
      <c r="EH233" s="2">
        <v>2014</v>
      </c>
      <c r="EI233" s="2">
        <v>2015</v>
      </c>
      <c r="EJ233" s="2">
        <v>2016</v>
      </c>
      <c r="EK233" s="2">
        <v>2017</v>
      </c>
      <c r="EL233" s="2">
        <v>2018</v>
      </c>
      <c r="EM233" s="2">
        <v>2019</v>
      </c>
      <c r="EO233" s="10"/>
      <c r="EP233" s="31"/>
      <c r="EQ233" s="2">
        <v>2010</v>
      </c>
      <c r="ER233" s="2">
        <v>2011</v>
      </c>
      <c r="ES233" s="2">
        <v>2012</v>
      </c>
      <c r="ET233" s="2">
        <v>2013</v>
      </c>
      <c r="EU233" s="2">
        <v>2014</v>
      </c>
      <c r="EV233" s="2">
        <v>2015</v>
      </c>
      <c r="EW233" s="2">
        <v>2016</v>
      </c>
      <c r="EX233" s="2">
        <v>2017</v>
      </c>
      <c r="EY233" s="2">
        <v>2018</v>
      </c>
      <c r="EZ233" s="2">
        <v>2019</v>
      </c>
      <c r="FB233" s="10"/>
      <c r="FC233" s="31"/>
      <c r="FD233" s="2">
        <v>2010</v>
      </c>
      <c r="FE233" s="2">
        <v>2011</v>
      </c>
      <c r="FF233" s="2">
        <v>2012</v>
      </c>
      <c r="FG233" s="2">
        <v>2013</v>
      </c>
      <c r="FH233" s="2">
        <v>2014</v>
      </c>
      <c r="FI233" s="2">
        <v>2015</v>
      </c>
      <c r="FJ233" s="2">
        <v>2016</v>
      </c>
      <c r="FK233" s="2">
        <v>2017</v>
      </c>
      <c r="FL233" s="2">
        <v>2018</v>
      </c>
      <c r="FM233" s="2">
        <v>2019</v>
      </c>
      <c r="FO233" s="10"/>
      <c r="FP233" s="31"/>
      <c r="FQ233" s="2">
        <v>2010</v>
      </c>
      <c r="FR233" s="2">
        <v>2011</v>
      </c>
      <c r="FS233" s="2">
        <v>2012</v>
      </c>
      <c r="FT233" s="2">
        <v>2013</v>
      </c>
      <c r="FU233" s="2">
        <v>2014</v>
      </c>
      <c r="FV233" s="2">
        <v>2015</v>
      </c>
      <c r="FW233" s="2">
        <v>2016</v>
      </c>
      <c r="FX233" s="2">
        <v>2017</v>
      </c>
      <c r="FY233" s="2">
        <v>2018</v>
      </c>
      <c r="FZ233" s="2">
        <v>2019</v>
      </c>
      <c r="GB233" s="10"/>
      <c r="GC233" s="31"/>
      <c r="GD233" s="2">
        <v>2010</v>
      </c>
      <c r="GE233" s="2">
        <v>2011</v>
      </c>
      <c r="GF233" s="2">
        <v>2012</v>
      </c>
      <c r="GG233" s="2">
        <v>2013</v>
      </c>
      <c r="GH233" s="2">
        <v>2014</v>
      </c>
      <c r="GI233" s="2">
        <v>2015</v>
      </c>
      <c r="GJ233" s="2">
        <v>2016</v>
      </c>
      <c r="GK233" s="2">
        <v>2017</v>
      </c>
      <c r="GL233" s="2">
        <v>2018</v>
      </c>
      <c r="GM233" s="2">
        <v>2019</v>
      </c>
    </row>
    <row r="234" spans="2:195" x14ac:dyDescent="0.25">
      <c r="B234" s="9">
        <f t="shared" ref="B234:C234" si="3769">B7</f>
        <v>101</v>
      </c>
      <c r="C234" s="18" t="str">
        <f t="shared" si="3769"/>
        <v>Wasatch Front</v>
      </c>
      <c r="D234" s="36">
        <f>SUM(D235:D238)</f>
        <v>934825</v>
      </c>
      <c r="E234" s="36">
        <f>SUM(E235:E238)</f>
        <v>949504</v>
      </c>
      <c r="F234" s="36">
        <f t="shared" ref="F234:M234" si="3770">SUM(F235:F238)</f>
        <v>963815</v>
      </c>
      <c r="G234" s="36">
        <f t="shared" si="3770"/>
        <v>971641</v>
      </c>
      <c r="H234" s="36">
        <f t="shared" si="3770"/>
        <v>991634</v>
      </c>
      <c r="I234" s="36">
        <f t="shared" si="3770"/>
        <v>1021606</v>
      </c>
      <c r="J234" s="36">
        <f t="shared" si="3770"/>
        <v>1051186</v>
      </c>
      <c r="K234" s="36">
        <f t="shared" si="3770"/>
        <v>1080109</v>
      </c>
      <c r="L234" s="36">
        <f t="shared" si="3770"/>
        <v>1110955</v>
      </c>
      <c r="M234" s="36">
        <f t="shared" si="3770"/>
        <v>1145178</v>
      </c>
      <c r="O234" s="9">
        <f t="shared" ref="O234:P234" si="3771">O7</f>
        <v>101</v>
      </c>
      <c r="P234" s="18" t="str">
        <f t="shared" si="3771"/>
        <v>Wasatch Front</v>
      </c>
      <c r="Q234" s="36">
        <f>SUM(Q235:Q238)</f>
        <v>8416</v>
      </c>
      <c r="R234" s="36">
        <f>SUM(R235:R238)</f>
        <v>8966</v>
      </c>
      <c r="S234" s="36">
        <f t="shared" ref="S234:Z234" si="3772">SUM(S235:S238)</f>
        <v>9534</v>
      </c>
      <c r="T234" s="36">
        <f t="shared" si="3772"/>
        <v>9617</v>
      </c>
      <c r="U234" s="36">
        <f t="shared" si="3772"/>
        <v>9892</v>
      </c>
      <c r="V234" s="36">
        <f t="shared" si="3772"/>
        <v>9819</v>
      </c>
      <c r="W234" s="36">
        <f t="shared" si="3772"/>
        <v>9984</v>
      </c>
      <c r="X234" s="36">
        <f t="shared" si="3772"/>
        <v>9992</v>
      </c>
      <c r="Y234" s="36">
        <f t="shared" si="3772"/>
        <v>9817</v>
      </c>
      <c r="Z234" s="36">
        <f t="shared" si="3772"/>
        <v>10416</v>
      </c>
      <c r="AB234" s="9">
        <f t="shared" ref="AB234:AC234" si="3773">AB7</f>
        <v>101</v>
      </c>
      <c r="AC234" s="18" t="str">
        <f t="shared" si="3773"/>
        <v>Wasatch Front</v>
      </c>
      <c r="AD234" s="36">
        <f>SUM(AD235:AD238)</f>
        <v>70774</v>
      </c>
      <c r="AE234" s="36">
        <f>SUM(AE235:AE238)</f>
        <v>68234</v>
      </c>
      <c r="AF234" s="36">
        <f t="shared" ref="AF234:AM234" si="3774">SUM(AF235:AF238)</f>
        <v>63788</v>
      </c>
      <c r="AG234" s="36">
        <f t="shared" si="3774"/>
        <v>61214</v>
      </c>
      <c r="AH234" s="36">
        <f t="shared" si="3774"/>
        <v>61944</v>
      </c>
      <c r="AI234" s="36">
        <f t="shared" si="3774"/>
        <v>64724</v>
      </c>
      <c r="AJ234" s="36">
        <f t="shared" si="3774"/>
        <v>66272</v>
      </c>
      <c r="AK234" s="36">
        <f t="shared" si="3774"/>
        <v>70085</v>
      </c>
      <c r="AL234" s="36">
        <f t="shared" si="3774"/>
        <v>74811</v>
      </c>
      <c r="AM234" s="36">
        <f t="shared" si="3774"/>
        <v>79439</v>
      </c>
      <c r="AO234" s="9">
        <f t="shared" ref="AO234:AP234" si="3775">AO7</f>
        <v>101</v>
      </c>
      <c r="AP234" s="18" t="str">
        <f t="shared" si="3775"/>
        <v>Wasatch Front</v>
      </c>
      <c r="AQ234" s="36">
        <f>SUM(AQ235:AQ238)</f>
        <v>102498</v>
      </c>
      <c r="AR234" s="36">
        <f>SUM(AR235:AR238)</f>
        <v>104622</v>
      </c>
      <c r="AS234" s="36">
        <f t="shared" ref="AS234:AZ234" si="3776">SUM(AS235:AS238)</f>
        <v>105064</v>
      </c>
      <c r="AT234" s="36">
        <f t="shared" si="3776"/>
        <v>106805</v>
      </c>
      <c r="AU234" s="36">
        <f t="shared" si="3776"/>
        <v>109713</v>
      </c>
      <c r="AV234" s="36">
        <f t="shared" si="3776"/>
        <v>114569</v>
      </c>
      <c r="AW234" s="36">
        <f t="shared" si="3776"/>
        <v>116044</v>
      </c>
      <c r="AX234" s="36">
        <f t="shared" si="3776"/>
        <v>118198</v>
      </c>
      <c r="AY234" s="36">
        <f t="shared" si="3776"/>
        <v>119786</v>
      </c>
      <c r="AZ234" s="36">
        <f t="shared" si="3776"/>
        <v>119392</v>
      </c>
      <c r="BB234" s="9">
        <f t="shared" ref="BB234:BC234" si="3777">BB7</f>
        <v>101</v>
      </c>
      <c r="BC234" s="18" t="str">
        <f t="shared" si="3777"/>
        <v>Wasatch Front</v>
      </c>
      <c r="BD234" s="36">
        <f>SUM(BD235:BD238)</f>
        <v>29654</v>
      </c>
      <c r="BE234" s="36">
        <f>SUM(BE235:BE238)</f>
        <v>28854</v>
      </c>
      <c r="BF234" s="36">
        <f t="shared" ref="BF234:BM234" si="3778">SUM(BF235:BF238)</f>
        <v>27452</v>
      </c>
      <c r="BG234" s="36">
        <f t="shared" si="3778"/>
        <v>27230</v>
      </c>
      <c r="BH234" s="36">
        <f t="shared" si="3778"/>
        <v>28014</v>
      </c>
      <c r="BI234" s="36">
        <f t="shared" si="3778"/>
        <v>28231</v>
      </c>
      <c r="BJ234" s="36">
        <f t="shared" si="3778"/>
        <v>28643</v>
      </c>
      <c r="BK234" s="36">
        <f t="shared" si="3778"/>
        <v>30071</v>
      </c>
      <c r="BL234" s="36">
        <f t="shared" si="3778"/>
        <v>29462</v>
      </c>
      <c r="BM234" s="36">
        <f t="shared" si="3778"/>
        <v>29760</v>
      </c>
      <c r="BO234" s="9">
        <f t="shared" ref="BO234:BP234" si="3779">BO7</f>
        <v>101</v>
      </c>
      <c r="BP234" s="18" t="str">
        <f t="shared" si="3779"/>
        <v>Wasatch Front</v>
      </c>
      <c r="BQ234" s="36">
        <f>SUM(BQ235:BQ238)</f>
        <v>113718</v>
      </c>
      <c r="BR234" s="36">
        <f>SUM(BR235:BR238)</f>
        <v>115285</v>
      </c>
      <c r="BS234" s="36">
        <f t="shared" ref="BS234:BZ234" si="3780">SUM(BS235:BS238)</f>
        <v>116113</v>
      </c>
      <c r="BT234" s="36">
        <f t="shared" si="3780"/>
        <v>117970</v>
      </c>
      <c r="BU234" s="36">
        <f t="shared" si="3780"/>
        <v>119010</v>
      </c>
      <c r="BV234" s="36">
        <f t="shared" si="3780"/>
        <v>121766</v>
      </c>
      <c r="BW234" s="36">
        <f t="shared" si="3780"/>
        <v>125476</v>
      </c>
      <c r="BX234" s="36">
        <f t="shared" si="3780"/>
        <v>125510</v>
      </c>
      <c r="BY234" s="36">
        <f t="shared" si="3780"/>
        <v>127989</v>
      </c>
      <c r="BZ234" s="36">
        <f t="shared" si="3780"/>
        <v>132212</v>
      </c>
      <c r="CB234" s="9">
        <f t="shared" ref="CB234:CC234" si="3781">CB7</f>
        <v>101</v>
      </c>
      <c r="CC234" s="18" t="str">
        <f t="shared" si="3781"/>
        <v>Wasatch Front</v>
      </c>
      <c r="CD234" s="36">
        <f>SUM(CD235:CD238)</f>
        <v>44303</v>
      </c>
      <c r="CE234" s="36">
        <f>SUM(CE235:CE238)</f>
        <v>44001</v>
      </c>
      <c r="CF234" s="36">
        <f t="shared" ref="CF234:CM234" si="3782">SUM(CF235:CF238)</f>
        <v>44110</v>
      </c>
      <c r="CG234" s="36">
        <f t="shared" si="3782"/>
        <v>43510</v>
      </c>
      <c r="CH234" s="36">
        <f t="shared" si="3782"/>
        <v>43326</v>
      </c>
      <c r="CI234" s="36">
        <f t="shared" si="3782"/>
        <v>44816</v>
      </c>
      <c r="CJ234" s="36">
        <f t="shared" si="3782"/>
        <v>46536</v>
      </c>
      <c r="CK234" s="36">
        <f t="shared" si="3782"/>
        <v>49446</v>
      </c>
      <c r="CL234" s="36">
        <f t="shared" si="3782"/>
        <v>51313</v>
      </c>
      <c r="CM234" s="36">
        <f t="shared" si="3782"/>
        <v>54244</v>
      </c>
      <c r="CO234" s="9">
        <f t="shared" ref="CO234:CP234" si="3783">CO7</f>
        <v>101</v>
      </c>
      <c r="CP234" s="18" t="str">
        <f t="shared" si="3783"/>
        <v>Wasatch Front</v>
      </c>
      <c r="CQ234" s="36">
        <f>SUM(CQ235:CQ238)</f>
        <v>23824</v>
      </c>
      <c r="CR234" s="36">
        <f>SUM(CR235:CR238)</f>
        <v>22829</v>
      </c>
      <c r="CS234" s="36">
        <f t="shared" ref="CS234:CZ234" si="3784">SUM(CS235:CS238)</f>
        <v>23009</v>
      </c>
      <c r="CT234" s="36">
        <f t="shared" si="3784"/>
        <v>22307</v>
      </c>
      <c r="CU234" s="36">
        <f t="shared" si="3784"/>
        <v>23398</v>
      </c>
      <c r="CV234" s="36">
        <f t="shared" si="3784"/>
        <v>23974</v>
      </c>
      <c r="CW234" s="36">
        <f t="shared" si="3784"/>
        <v>26030</v>
      </c>
      <c r="CX234" s="36">
        <f t="shared" si="3784"/>
        <v>26818</v>
      </c>
      <c r="CY234" s="36">
        <f t="shared" si="3784"/>
        <v>26561</v>
      </c>
      <c r="CZ234" s="36">
        <f t="shared" si="3784"/>
        <v>26498</v>
      </c>
      <c r="DB234" s="9">
        <f t="shared" ref="DB234:DC234" si="3785">DB7</f>
        <v>101</v>
      </c>
      <c r="DC234" s="18" t="str">
        <f t="shared" si="3785"/>
        <v>Wasatch Front</v>
      </c>
      <c r="DD234" s="36">
        <f>SUM(DD235:DD238)</f>
        <v>71464</v>
      </c>
      <c r="DE234" s="36">
        <f>SUM(DE235:DE238)</f>
        <v>70620</v>
      </c>
      <c r="DF234" s="36">
        <f t="shared" ref="DF234:DM234" si="3786">SUM(DF235:DF238)</f>
        <v>70846</v>
      </c>
      <c r="DG234" s="36">
        <f t="shared" si="3786"/>
        <v>70247</v>
      </c>
      <c r="DH234" s="36">
        <f t="shared" si="3786"/>
        <v>71080</v>
      </c>
      <c r="DI234" s="36">
        <f t="shared" si="3786"/>
        <v>73637</v>
      </c>
      <c r="DJ234" s="36">
        <f t="shared" si="3786"/>
        <v>76682</v>
      </c>
      <c r="DK234" s="36">
        <f t="shared" si="3786"/>
        <v>80006</v>
      </c>
      <c r="DL234" s="36">
        <f t="shared" si="3786"/>
        <v>83486</v>
      </c>
      <c r="DM234" s="36">
        <f t="shared" si="3786"/>
        <v>87297</v>
      </c>
      <c r="DO234" s="9">
        <f t="shared" ref="DO234:DP234" si="3787">DO7</f>
        <v>101</v>
      </c>
      <c r="DP234" s="18" t="str">
        <f t="shared" si="3787"/>
        <v>Wasatch Front</v>
      </c>
      <c r="DQ234" s="36">
        <f>SUM(DQ235:DQ238)</f>
        <v>108435</v>
      </c>
      <c r="DR234" s="36">
        <f>SUM(DR235:DR238)</f>
        <v>111445</v>
      </c>
      <c r="DS234" s="36">
        <f t="shared" ref="DS234:DZ234" si="3788">SUM(DS235:DS238)</f>
        <v>116897</v>
      </c>
      <c r="DT234" s="36">
        <f t="shared" si="3788"/>
        <v>119456</v>
      </c>
      <c r="DU234" s="36">
        <f t="shared" si="3788"/>
        <v>124161</v>
      </c>
      <c r="DV234" s="36">
        <f t="shared" si="3788"/>
        <v>129220</v>
      </c>
      <c r="DW234" s="36">
        <f t="shared" si="3788"/>
        <v>134765</v>
      </c>
      <c r="DX234" s="36">
        <f t="shared" si="3788"/>
        <v>140646</v>
      </c>
      <c r="DY234" s="36">
        <f t="shared" si="3788"/>
        <v>147088</v>
      </c>
      <c r="DZ234" s="36">
        <f t="shared" si="3788"/>
        <v>152264</v>
      </c>
      <c r="EB234" s="9">
        <f t="shared" ref="EB234:EC234" si="3789">EB7</f>
        <v>101</v>
      </c>
      <c r="EC234" s="18" t="str">
        <f t="shared" si="3789"/>
        <v>Wasatch Front</v>
      </c>
      <c r="ED234" s="36">
        <f>SUM(ED235:ED238)</f>
        <v>188461</v>
      </c>
      <c r="EE234" s="36">
        <f>SUM(EE235:EE238)</f>
        <v>197521</v>
      </c>
      <c r="EF234" s="36">
        <f t="shared" ref="EF234:EM234" si="3790">SUM(EF235:EF238)</f>
        <v>204794</v>
      </c>
      <c r="EG234" s="36">
        <f t="shared" si="3790"/>
        <v>210361</v>
      </c>
      <c r="EH234" s="36">
        <f t="shared" si="3790"/>
        <v>216377</v>
      </c>
      <c r="EI234" s="36">
        <f t="shared" si="3790"/>
        <v>221843</v>
      </c>
      <c r="EJ234" s="36">
        <f t="shared" si="3790"/>
        <v>228810</v>
      </c>
      <c r="EK234" s="36">
        <f t="shared" si="3790"/>
        <v>233787</v>
      </c>
      <c r="EL234" s="36">
        <f t="shared" si="3790"/>
        <v>241196</v>
      </c>
      <c r="EM234" s="36">
        <f t="shared" si="3790"/>
        <v>249473</v>
      </c>
      <c r="EO234" s="9">
        <f t="shared" ref="EO234:EP234" si="3791">EO7</f>
        <v>101</v>
      </c>
      <c r="EP234" s="18" t="str">
        <f t="shared" si="3791"/>
        <v>Wasatch Front</v>
      </c>
      <c r="EQ234" s="36">
        <f>SUM(EQ235:EQ238)</f>
        <v>73324</v>
      </c>
      <c r="ER234" s="36">
        <f>SUM(ER235:ER238)</f>
        <v>75739</v>
      </c>
      <c r="ES234" s="36">
        <f t="shared" ref="ES234:EZ234" si="3792">SUM(ES235:ES238)</f>
        <v>78288</v>
      </c>
      <c r="ET234" s="36">
        <f t="shared" si="3792"/>
        <v>79523</v>
      </c>
      <c r="EU234" s="36">
        <f t="shared" si="3792"/>
        <v>82175</v>
      </c>
      <c r="EV234" s="36">
        <f t="shared" si="3792"/>
        <v>85874</v>
      </c>
      <c r="EW234" s="36">
        <f t="shared" si="3792"/>
        <v>89744</v>
      </c>
      <c r="EX234" s="36">
        <f t="shared" si="3792"/>
        <v>91640</v>
      </c>
      <c r="EY234" s="36">
        <f t="shared" si="3792"/>
        <v>93493</v>
      </c>
      <c r="EZ234" s="36">
        <f t="shared" si="3792"/>
        <v>96161</v>
      </c>
      <c r="FB234" s="9">
        <f t="shared" ref="FB234:FC234" si="3793">FB7</f>
        <v>101</v>
      </c>
      <c r="FC234" s="18" t="str">
        <f t="shared" si="3793"/>
        <v>Wasatch Front</v>
      </c>
      <c r="FD234" s="36">
        <f>SUM(FD235:FD238)</f>
        <v>42112</v>
      </c>
      <c r="FE234" s="36">
        <f>SUM(FE235:FE238)</f>
        <v>42876</v>
      </c>
      <c r="FF234" s="36">
        <f t="shared" ref="FF234:FM234" si="3794">SUM(FF235:FF238)</f>
        <v>44929</v>
      </c>
      <c r="FG234" s="36">
        <f t="shared" si="3794"/>
        <v>45667</v>
      </c>
      <c r="FH234" s="36">
        <f t="shared" si="3794"/>
        <v>46439</v>
      </c>
      <c r="FI234" s="36">
        <f t="shared" si="3794"/>
        <v>47022</v>
      </c>
      <c r="FJ234" s="36">
        <f t="shared" si="3794"/>
        <v>46798</v>
      </c>
      <c r="FK234" s="36">
        <f t="shared" si="3794"/>
        <v>48361</v>
      </c>
      <c r="FL234" s="36">
        <f t="shared" si="3794"/>
        <v>49939</v>
      </c>
      <c r="FM234" s="36">
        <f t="shared" si="3794"/>
        <v>50798</v>
      </c>
      <c r="FO234" s="9">
        <f t="shared" ref="FO234:FP234" si="3795">FO7</f>
        <v>101</v>
      </c>
      <c r="FP234" s="18" t="str">
        <f t="shared" si="3795"/>
        <v>Wasatch Front</v>
      </c>
      <c r="FQ234" s="36">
        <f>SUM(FQ235:FQ238)</f>
        <v>52279</v>
      </c>
      <c r="FR234" s="36">
        <f>SUM(FR235:FR238)</f>
        <v>52948</v>
      </c>
      <c r="FS234" s="36">
        <f t="shared" ref="FS234:FZ234" si="3796">SUM(FS235:FS238)</f>
        <v>53544</v>
      </c>
      <c r="FT234" s="36">
        <f t="shared" si="3796"/>
        <v>53431</v>
      </c>
      <c r="FU234" s="36">
        <f t="shared" si="3796"/>
        <v>52404</v>
      </c>
      <c r="FV234" s="36">
        <f t="shared" si="3796"/>
        <v>52325</v>
      </c>
      <c r="FW234" s="36">
        <f t="shared" si="3796"/>
        <v>51623</v>
      </c>
      <c r="FX234" s="36">
        <f t="shared" si="3796"/>
        <v>51758</v>
      </c>
      <c r="FY234" s="36">
        <f t="shared" si="3796"/>
        <v>52458</v>
      </c>
      <c r="FZ234" s="36">
        <f t="shared" si="3796"/>
        <v>53250</v>
      </c>
      <c r="GB234" s="9">
        <f t="shared" ref="GB234:GC234" si="3797">GB7</f>
        <v>101</v>
      </c>
      <c r="GC234" s="18" t="str">
        <f t="shared" si="3797"/>
        <v>Wasatch Front</v>
      </c>
      <c r="GD234" s="36">
        <f>SUM(GD235:GD238)</f>
        <v>5563</v>
      </c>
      <c r="GE234" s="36">
        <f>SUM(GE235:GE238)</f>
        <v>5564</v>
      </c>
      <c r="GF234" s="36">
        <f t="shared" ref="GF234:GM234" si="3798">SUM(GF235:GF238)</f>
        <v>5447</v>
      </c>
      <c r="GG234" s="36">
        <f t="shared" si="3798"/>
        <v>4303</v>
      </c>
      <c r="GH234" s="36">
        <f t="shared" si="3798"/>
        <v>3701</v>
      </c>
      <c r="GI234" s="36">
        <f t="shared" si="3798"/>
        <v>3786</v>
      </c>
      <c r="GJ234" s="36">
        <f t="shared" si="3798"/>
        <v>3779</v>
      </c>
      <c r="GK234" s="36">
        <f t="shared" si="3798"/>
        <v>3791</v>
      </c>
      <c r="GL234" s="36">
        <f t="shared" si="3798"/>
        <v>3556</v>
      </c>
      <c r="GM234" s="36">
        <f t="shared" si="3798"/>
        <v>3974</v>
      </c>
    </row>
    <row r="235" spans="2:195" x14ac:dyDescent="0.25">
      <c r="B235" s="9">
        <f t="shared" ref="B235:C235" si="3799">B8</f>
        <v>57</v>
      </c>
      <c r="C235" s="18" t="str">
        <f t="shared" si="3799"/>
        <v>Weber</v>
      </c>
      <c r="D235" s="38">
        <f t="shared" ref="D235:M235" si="3800">D272</f>
        <v>102828</v>
      </c>
      <c r="E235" s="38">
        <f t="shared" si="3800"/>
        <v>103369</v>
      </c>
      <c r="F235" s="38">
        <f t="shared" si="3800"/>
        <v>105169</v>
      </c>
      <c r="G235" s="38">
        <f t="shared" si="3800"/>
        <v>105102</v>
      </c>
      <c r="H235" s="38">
        <f t="shared" si="3800"/>
        <v>107214</v>
      </c>
      <c r="I235" s="38">
        <f t="shared" si="3800"/>
        <v>108557</v>
      </c>
      <c r="J235" s="38">
        <f t="shared" si="3800"/>
        <v>111359</v>
      </c>
      <c r="K235" s="38">
        <f t="shared" si="3800"/>
        <v>114200</v>
      </c>
      <c r="L235" s="38">
        <f t="shared" si="3800"/>
        <v>117743</v>
      </c>
      <c r="M235" s="38">
        <f t="shared" si="3800"/>
        <v>121331</v>
      </c>
      <c r="O235" s="9">
        <f t="shared" ref="O235:P235" si="3801">O8</f>
        <v>57</v>
      </c>
      <c r="P235" s="18" t="str">
        <f t="shared" si="3801"/>
        <v>Weber</v>
      </c>
      <c r="Q235" s="38">
        <f t="shared" ref="Q235:Z235" si="3802">Q272</f>
        <v>852</v>
      </c>
      <c r="R235" s="38">
        <f t="shared" si="3802"/>
        <v>940</v>
      </c>
      <c r="S235" s="38">
        <f t="shared" si="3802"/>
        <v>1108</v>
      </c>
      <c r="T235" s="38">
        <f t="shared" si="3802"/>
        <v>1095</v>
      </c>
      <c r="U235" s="38">
        <f t="shared" si="3802"/>
        <v>1191</v>
      </c>
      <c r="V235" s="38">
        <f t="shared" si="3802"/>
        <v>1246</v>
      </c>
      <c r="W235" s="38">
        <f t="shared" si="3802"/>
        <v>1294</v>
      </c>
      <c r="X235" s="38">
        <f t="shared" si="3802"/>
        <v>1340</v>
      </c>
      <c r="Y235" s="38">
        <f t="shared" si="3802"/>
        <v>1278</v>
      </c>
      <c r="Z235" s="38">
        <f t="shared" si="3802"/>
        <v>1164</v>
      </c>
      <c r="AB235" s="9">
        <f t="shared" ref="AB235:AC235" si="3803">AB8</f>
        <v>57</v>
      </c>
      <c r="AC235" s="18" t="str">
        <f t="shared" si="3803"/>
        <v>Weber</v>
      </c>
      <c r="AD235" s="38">
        <f t="shared" ref="AD235:AM235" si="3804">AD272</f>
        <v>7770</v>
      </c>
      <c r="AE235" s="38">
        <f t="shared" si="3804"/>
        <v>7314</v>
      </c>
      <c r="AF235" s="38">
        <f t="shared" si="3804"/>
        <v>7179</v>
      </c>
      <c r="AG235" s="38">
        <f t="shared" si="3804"/>
        <v>7030</v>
      </c>
      <c r="AH235" s="38">
        <f t="shared" si="3804"/>
        <v>7217</v>
      </c>
      <c r="AI235" s="38">
        <f t="shared" si="3804"/>
        <v>7598</v>
      </c>
      <c r="AJ235" s="38">
        <f t="shared" si="3804"/>
        <v>8315</v>
      </c>
      <c r="AK235" s="38">
        <f t="shared" si="3804"/>
        <v>8782</v>
      </c>
      <c r="AL235" s="38">
        <f t="shared" si="3804"/>
        <v>9015</v>
      </c>
      <c r="AM235" s="38">
        <f t="shared" si="3804"/>
        <v>9572</v>
      </c>
      <c r="AO235" s="9">
        <f t="shared" ref="AO235:AP235" si="3805">AO8</f>
        <v>57</v>
      </c>
      <c r="AP235" s="18" t="str">
        <f t="shared" si="3805"/>
        <v>Weber</v>
      </c>
      <c r="AQ235" s="38">
        <f t="shared" ref="AQ235:AZ235" si="3806">AQ272</f>
        <v>15676</v>
      </c>
      <c r="AR235" s="38">
        <f t="shared" si="3806"/>
        <v>15455</v>
      </c>
      <c r="AS235" s="38">
        <f t="shared" si="3806"/>
        <v>16188</v>
      </c>
      <c r="AT235" s="38">
        <f t="shared" si="3806"/>
        <v>16083</v>
      </c>
      <c r="AU235" s="38">
        <f t="shared" si="3806"/>
        <v>16564</v>
      </c>
      <c r="AV235" s="38">
        <f t="shared" si="3806"/>
        <v>16848</v>
      </c>
      <c r="AW235" s="38">
        <f t="shared" si="3806"/>
        <v>17793</v>
      </c>
      <c r="AX235" s="38">
        <f t="shared" si="3806"/>
        <v>18353</v>
      </c>
      <c r="AY235" s="38">
        <f t="shared" si="3806"/>
        <v>19309</v>
      </c>
      <c r="AZ235" s="38">
        <f t="shared" si="3806"/>
        <v>19021</v>
      </c>
      <c r="BB235" s="9">
        <f t="shared" ref="BB235:BC235" si="3807">BB8</f>
        <v>57</v>
      </c>
      <c r="BC235" s="18" t="str">
        <f t="shared" si="3807"/>
        <v>Weber</v>
      </c>
      <c r="BD235" s="38">
        <f t="shared" ref="BD235:BM235" si="3808">BD272</f>
        <v>3008</v>
      </c>
      <c r="BE235" s="38">
        <f t="shared" si="3808"/>
        <v>3026</v>
      </c>
      <c r="BF235" s="38">
        <f t="shared" si="3808"/>
        <v>2866</v>
      </c>
      <c r="BG235" s="38">
        <f t="shared" si="3808"/>
        <v>2710</v>
      </c>
      <c r="BH235" s="38">
        <f t="shared" si="3808"/>
        <v>2831</v>
      </c>
      <c r="BI235" s="38">
        <f t="shared" si="3808"/>
        <v>2708</v>
      </c>
      <c r="BJ235" s="38">
        <f t="shared" si="3808"/>
        <v>2667</v>
      </c>
      <c r="BK235" s="38">
        <f t="shared" si="3808"/>
        <v>2894</v>
      </c>
      <c r="BL235" s="38">
        <f t="shared" si="3808"/>
        <v>3068</v>
      </c>
      <c r="BM235" s="38">
        <f t="shared" si="3808"/>
        <v>3219</v>
      </c>
      <c r="BO235" s="9">
        <f t="shared" ref="BO235:BP235" si="3809">BO8</f>
        <v>57</v>
      </c>
      <c r="BP235" s="18" t="str">
        <f t="shared" si="3809"/>
        <v>Weber</v>
      </c>
      <c r="BQ235" s="38">
        <f t="shared" ref="BQ235:BZ235" si="3810">BQ272</f>
        <v>11400</v>
      </c>
      <c r="BR235" s="38">
        <f t="shared" si="3810"/>
        <v>11508</v>
      </c>
      <c r="BS235" s="38">
        <f t="shared" si="3810"/>
        <v>11256</v>
      </c>
      <c r="BT235" s="38">
        <f t="shared" si="3810"/>
        <v>11905</v>
      </c>
      <c r="BU235" s="38">
        <f t="shared" si="3810"/>
        <v>12241</v>
      </c>
      <c r="BV235" s="38">
        <f t="shared" si="3810"/>
        <v>11873</v>
      </c>
      <c r="BW235" s="38">
        <f t="shared" si="3810"/>
        <v>12480</v>
      </c>
      <c r="BX235" s="38">
        <f t="shared" si="3810"/>
        <v>12645</v>
      </c>
      <c r="BY235" s="38">
        <f t="shared" si="3810"/>
        <v>13113</v>
      </c>
      <c r="BZ235" s="38">
        <f t="shared" si="3810"/>
        <v>13818</v>
      </c>
      <c r="CB235" s="9">
        <f t="shared" ref="CB235:CC235" si="3811">CB8</f>
        <v>57</v>
      </c>
      <c r="CC235" s="18" t="str">
        <f t="shared" si="3811"/>
        <v>Weber</v>
      </c>
      <c r="CD235" s="38">
        <f t="shared" ref="CD235:CM235" si="3812">CD272</f>
        <v>3780</v>
      </c>
      <c r="CE235" s="38">
        <f t="shared" si="3812"/>
        <v>3395</v>
      </c>
      <c r="CF235" s="38">
        <f t="shared" si="3812"/>
        <v>3491</v>
      </c>
      <c r="CG235" s="38">
        <f t="shared" si="3812"/>
        <v>3594</v>
      </c>
      <c r="CH235" s="38">
        <f t="shared" si="3812"/>
        <v>3750</v>
      </c>
      <c r="CI235" s="38">
        <f t="shared" si="3812"/>
        <v>4147</v>
      </c>
      <c r="CJ235" s="38">
        <f t="shared" si="3812"/>
        <v>4530</v>
      </c>
      <c r="CK235" s="38">
        <f t="shared" si="3812"/>
        <v>4474</v>
      </c>
      <c r="CL235" s="38">
        <f t="shared" si="3812"/>
        <v>4764</v>
      </c>
      <c r="CM235" s="38">
        <f t="shared" si="3812"/>
        <v>4959</v>
      </c>
      <c r="CO235" s="9">
        <f t="shared" ref="CO235:CP235" si="3813">CO8</f>
        <v>57</v>
      </c>
      <c r="CP235" s="18" t="str">
        <f t="shared" si="3813"/>
        <v>Weber</v>
      </c>
      <c r="CQ235" s="38">
        <f t="shared" ref="CQ235:CZ235" si="3814">CQ272</f>
        <v>1648</v>
      </c>
      <c r="CR235" s="38">
        <f t="shared" si="3814"/>
        <v>1562</v>
      </c>
      <c r="CS235" s="38">
        <f t="shared" si="3814"/>
        <v>1659</v>
      </c>
      <c r="CT235" s="38">
        <f t="shared" si="3814"/>
        <v>1497</v>
      </c>
      <c r="CU235" s="38">
        <f t="shared" si="3814"/>
        <v>1602</v>
      </c>
      <c r="CV235" s="38">
        <f t="shared" si="3814"/>
        <v>1577</v>
      </c>
      <c r="CW235" s="38">
        <f t="shared" si="3814"/>
        <v>1604</v>
      </c>
      <c r="CX235" s="38">
        <f t="shared" si="3814"/>
        <v>1803</v>
      </c>
      <c r="CY235" s="38">
        <f t="shared" si="3814"/>
        <v>1712</v>
      </c>
      <c r="CZ235" s="38">
        <f t="shared" si="3814"/>
        <v>1777</v>
      </c>
      <c r="DB235" s="9">
        <f t="shared" ref="DB235:DC235" si="3815">DB8</f>
        <v>57</v>
      </c>
      <c r="DC235" s="18" t="str">
        <f t="shared" si="3815"/>
        <v>Weber</v>
      </c>
      <c r="DD235" s="38">
        <f t="shared" ref="DD235:DM235" si="3816">DD272</f>
        <v>5116</v>
      </c>
      <c r="DE235" s="38">
        <f t="shared" si="3816"/>
        <v>5049</v>
      </c>
      <c r="DF235" s="38">
        <f t="shared" si="3816"/>
        <v>5232</v>
      </c>
      <c r="DG235" s="38">
        <f t="shared" si="3816"/>
        <v>5148</v>
      </c>
      <c r="DH235" s="38">
        <f t="shared" si="3816"/>
        <v>5239</v>
      </c>
      <c r="DI235" s="38">
        <f t="shared" si="3816"/>
        <v>5474</v>
      </c>
      <c r="DJ235" s="38">
        <f t="shared" si="3816"/>
        <v>5514</v>
      </c>
      <c r="DK235" s="38">
        <f t="shared" si="3816"/>
        <v>5948</v>
      </c>
      <c r="DL235" s="38">
        <f t="shared" si="3816"/>
        <v>6098</v>
      </c>
      <c r="DM235" s="38">
        <f t="shared" si="3816"/>
        <v>6770</v>
      </c>
      <c r="DO235" s="9">
        <f t="shared" ref="DO235:DP235" si="3817">DO8</f>
        <v>57</v>
      </c>
      <c r="DP235" s="18" t="str">
        <f t="shared" si="3817"/>
        <v>Weber</v>
      </c>
      <c r="DQ235" s="38">
        <f t="shared" ref="DQ235:DZ235" si="3818">DQ272</f>
        <v>9079</v>
      </c>
      <c r="DR235" s="38">
        <f t="shared" si="3818"/>
        <v>8860</v>
      </c>
      <c r="DS235" s="38">
        <f t="shared" si="3818"/>
        <v>9037</v>
      </c>
      <c r="DT235" s="38">
        <f t="shared" si="3818"/>
        <v>9622</v>
      </c>
      <c r="DU235" s="38">
        <f t="shared" si="3818"/>
        <v>9940</v>
      </c>
      <c r="DV235" s="38">
        <f t="shared" si="3818"/>
        <v>10536</v>
      </c>
      <c r="DW235" s="38">
        <f t="shared" si="3818"/>
        <v>11101</v>
      </c>
      <c r="DX235" s="38">
        <f t="shared" si="3818"/>
        <v>10941</v>
      </c>
      <c r="DY235" s="38">
        <f t="shared" si="3818"/>
        <v>11441</v>
      </c>
      <c r="DZ235" s="38">
        <f t="shared" si="3818"/>
        <v>11687</v>
      </c>
      <c r="EB235" s="9">
        <f t="shared" ref="EB235:EC235" si="3819">EB8</f>
        <v>57</v>
      </c>
      <c r="EC235" s="18" t="str">
        <f t="shared" si="3819"/>
        <v>Weber</v>
      </c>
      <c r="ED235" s="38">
        <f t="shared" ref="ED235:EM235" si="3820">ED272</f>
        <v>18522</v>
      </c>
      <c r="EE235" s="38">
        <f t="shared" si="3820"/>
        <v>20328</v>
      </c>
      <c r="EF235" s="38">
        <f t="shared" si="3820"/>
        <v>20877</v>
      </c>
      <c r="EG235" s="38">
        <f t="shared" si="3820"/>
        <v>21112</v>
      </c>
      <c r="EH235" s="38">
        <f t="shared" si="3820"/>
        <v>21704</v>
      </c>
      <c r="EI235" s="38">
        <f t="shared" si="3820"/>
        <v>21552</v>
      </c>
      <c r="EJ235" s="38">
        <f t="shared" si="3820"/>
        <v>21911</v>
      </c>
      <c r="EK235" s="38">
        <f t="shared" si="3820"/>
        <v>22709</v>
      </c>
      <c r="EL235" s="38">
        <f t="shared" si="3820"/>
        <v>23180</v>
      </c>
      <c r="EM235" s="38">
        <f t="shared" si="3820"/>
        <v>23939</v>
      </c>
      <c r="EO235" s="9">
        <f t="shared" ref="EO235:EP235" si="3821">EO8</f>
        <v>57</v>
      </c>
      <c r="EP235" s="18" t="str">
        <f t="shared" si="3821"/>
        <v>Weber</v>
      </c>
      <c r="EQ235" s="38">
        <f t="shared" ref="EQ235:EZ235" si="3822">EQ272</f>
        <v>8128</v>
      </c>
      <c r="ER235" s="38">
        <f t="shared" si="3822"/>
        <v>8256</v>
      </c>
      <c r="ES235" s="38">
        <f t="shared" si="3822"/>
        <v>8208</v>
      </c>
      <c r="ET235" s="38">
        <f t="shared" si="3822"/>
        <v>7950</v>
      </c>
      <c r="EU235" s="38">
        <f t="shared" si="3822"/>
        <v>8286</v>
      </c>
      <c r="EV235" s="38">
        <f t="shared" si="3822"/>
        <v>8181</v>
      </c>
      <c r="EW235" s="38">
        <f t="shared" si="3822"/>
        <v>7652</v>
      </c>
      <c r="EX235" s="38">
        <f t="shared" si="3822"/>
        <v>7865</v>
      </c>
      <c r="EY235" s="38">
        <f t="shared" si="3822"/>
        <v>7992</v>
      </c>
      <c r="EZ235" s="38">
        <f t="shared" si="3822"/>
        <v>8244</v>
      </c>
      <c r="FB235" s="9">
        <f t="shared" ref="FB235:FC235" si="3823">FB8</f>
        <v>57</v>
      </c>
      <c r="FC235" s="18" t="str">
        <f t="shared" si="3823"/>
        <v>Weber</v>
      </c>
      <c r="FD235" s="38">
        <f t="shared" ref="FD235:FM235" si="3824">FD272</f>
        <v>3901</v>
      </c>
      <c r="FE235" s="38">
        <f t="shared" si="3824"/>
        <v>4249</v>
      </c>
      <c r="FF235" s="38">
        <f t="shared" si="3824"/>
        <v>4753</v>
      </c>
      <c r="FG235" s="38">
        <f t="shared" si="3824"/>
        <v>4830</v>
      </c>
      <c r="FH235" s="38">
        <f t="shared" si="3824"/>
        <v>4795</v>
      </c>
      <c r="FI235" s="38">
        <f t="shared" si="3824"/>
        <v>4889</v>
      </c>
      <c r="FJ235" s="38">
        <f t="shared" si="3824"/>
        <v>4682</v>
      </c>
      <c r="FK235" s="38">
        <f t="shared" si="3824"/>
        <v>4957</v>
      </c>
      <c r="FL235" s="38">
        <f t="shared" si="3824"/>
        <v>4917</v>
      </c>
      <c r="FM235" s="38">
        <f t="shared" si="3824"/>
        <v>5090</v>
      </c>
      <c r="FO235" s="9">
        <f t="shared" ref="FO235:FP235" si="3825">FO8</f>
        <v>57</v>
      </c>
      <c r="FP235" s="18" t="str">
        <f t="shared" si="3825"/>
        <v>Weber</v>
      </c>
      <c r="FQ235" s="38">
        <f t="shared" ref="FQ235:FZ235" si="3826">FQ272</f>
        <v>12471</v>
      </c>
      <c r="FR235" s="38">
        <f t="shared" si="3826"/>
        <v>12024</v>
      </c>
      <c r="FS235" s="38">
        <f t="shared" si="3826"/>
        <v>11962</v>
      </c>
      <c r="FT235" s="38">
        <f t="shared" si="3826"/>
        <v>11713</v>
      </c>
      <c r="FU235" s="38">
        <f t="shared" si="3826"/>
        <v>11222</v>
      </c>
      <c r="FV235" s="38">
        <f t="shared" si="3826"/>
        <v>11416</v>
      </c>
      <c r="FW235" s="38">
        <f t="shared" si="3826"/>
        <v>11261</v>
      </c>
      <c r="FX235" s="38">
        <f t="shared" si="3826"/>
        <v>10984</v>
      </c>
      <c r="FY235" s="38">
        <f t="shared" si="3826"/>
        <v>11332</v>
      </c>
      <c r="FZ235" s="38">
        <f t="shared" si="3826"/>
        <v>11528</v>
      </c>
      <c r="GB235" s="9">
        <f t="shared" ref="GB235:GC235" si="3827">GB8</f>
        <v>57</v>
      </c>
      <c r="GC235" s="18" t="str">
        <f t="shared" si="3827"/>
        <v>Weber</v>
      </c>
      <c r="GD235" s="38">
        <f t="shared" ref="GD235:GM235" si="3828">GD272</f>
        <v>1477</v>
      </c>
      <c r="GE235" s="38">
        <f t="shared" si="3828"/>
        <v>1403</v>
      </c>
      <c r="GF235" s="38">
        <f t="shared" si="3828"/>
        <v>1353</v>
      </c>
      <c r="GG235" s="38">
        <f t="shared" si="3828"/>
        <v>813</v>
      </c>
      <c r="GH235" s="38">
        <f t="shared" si="3828"/>
        <v>632</v>
      </c>
      <c r="GI235" s="38">
        <f t="shared" si="3828"/>
        <v>512</v>
      </c>
      <c r="GJ235" s="38">
        <f t="shared" si="3828"/>
        <v>555</v>
      </c>
      <c r="GK235" s="38">
        <f t="shared" si="3828"/>
        <v>505</v>
      </c>
      <c r="GL235" s="38">
        <f t="shared" si="3828"/>
        <v>524</v>
      </c>
      <c r="GM235" s="38">
        <f t="shared" si="3828"/>
        <v>543</v>
      </c>
    </row>
    <row r="236" spans="2:195" x14ac:dyDescent="0.25">
      <c r="B236" s="9">
        <f t="shared" ref="B236:C236" si="3829">B9</f>
        <v>11</v>
      </c>
      <c r="C236" s="18" t="str">
        <f t="shared" si="3829"/>
        <v>Davis</v>
      </c>
      <c r="D236" s="38">
        <f t="shared" ref="D236:M236" si="3830">D249</f>
        <v>134109</v>
      </c>
      <c r="E236" s="38">
        <f t="shared" si="3830"/>
        <v>137168</v>
      </c>
      <c r="F236" s="38">
        <f t="shared" si="3830"/>
        <v>139515</v>
      </c>
      <c r="G236" s="38">
        <f t="shared" si="3830"/>
        <v>140788</v>
      </c>
      <c r="H236" s="38">
        <f t="shared" si="3830"/>
        <v>143686</v>
      </c>
      <c r="I236" s="38">
        <f t="shared" si="3830"/>
        <v>148155</v>
      </c>
      <c r="J236" s="38">
        <f t="shared" si="3830"/>
        <v>151810</v>
      </c>
      <c r="K236" s="38">
        <f t="shared" si="3830"/>
        <v>155740</v>
      </c>
      <c r="L236" s="38">
        <f t="shared" si="3830"/>
        <v>158992</v>
      </c>
      <c r="M236" s="38">
        <f t="shared" si="3830"/>
        <v>164394</v>
      </c>
      <c r="O236" s="9">
        <f t="shared" ref="O236:P236" si="3831">O9</f>
        <v>11</v>
      </c>
      <c r="P236" s="18" t="str">
        <f t="shared" si="3831"/>
        <v>Davis</v>
      </c>
      <c r="Q236" s="38">
        <f t="shared" ref="Q236:Z236" si="3832">Q249</f>
        <v>803</v>
      </c>
      <c r="R236" s="38">
        <f t="shared" si="3832"/>
        <v>1027</v>
      </c>
      <c r="S236" s="38">
        <f t="shared" si="3832"/>
        <v>1232</v>
      </c>
      <c r="T236" s="38">
        <f t="shared" si="3832"/>
        <v>1131</v>
      </c>
      <c r="U236" s="38">
        <f t="shared" si="3832"/>
        <v>1198</v>
      </c>
      <c r="V236" s="38">
        <f t="shared" si="3832"/>
        <v>1195</v>
      </c>
      <c r="W236" s="38">
        <f t="shared" si="3832"/>
        <v>1097</v>
      </c>
      <c r="X236" s="38">
        <f t="shared" si="3832"/>
        <v>1001</v>
      </c>
      <c r="Y236" s="38">
        <f t="shared" si="3832"/>
        <v>1154</v>
      </c>
      <c r="Z236" s="38">
        <f t="shared" si="3832"/>
        <v>1197</v>
      </c>
      <c r="AB236" s="9">
        <f t="shared" ref="AB236:AC236" si="3833">AB9</f>
        <v>11</v>
      </c>
      <c r="AC236" s="18" t="str">
        <f t="shared" si="3833"/>
        <v>Davis</v>
      </c>
      <c r="AD236" s="38">
        <f t="shared" ref="AD236:AM236" si="3834">AD249</f>
        <v>8043</v>
      </c>
      <c r="AE236" s="38">
        <f t="shared" si="3834"/>
        <v>8427</v>
      </c>
      <c r="AF236" s="38">
        <f t="shared" si="3834"/>
        <v>8162</v>
      </c>
      <c r="AG236" s="38">
        <f t="shared" si="3834"/>
        <v>7758</v>
      </c>
      <c r="AH236" s="38">
        <f t="shared" si="3834"/>
        <v>7181</v>
      </c>
      <c r="AI236" s="38">
        <f t="shared" si="3834"/>
        <v>7516</v>
      </c>
      <c r="AJ236" s="38">
        <f t="shared" si="3834"/>
        <v>7410</v>
      </c>
      <c r="AK236" s="38">
        <f t="shared" si="3834"/>
        <v>8010</v>
      </c>
      <c r="AL236" s="38">
        <f t="shared" si="3834"/>
        <v>8696</v>
      </c>
      <c r="AM236" s="38">
        <f t="shared" si="3834"/>
        <v>9998</v>
      </c>
      <c r="AO236" s="9">
        <f t="shared" ref="AO236:AP236" si="3835">AO9</f>
        <v>11</v>
      </c>
      <c r="AP236" s="18" t="str">
        <f t="shared" si="3835"/>
        <v>Davis</v>
      </c>
      <c r="AQ236" s="38">
        <f t="shared" ref="AQ236:AZ236" si="3836">AQ249</f>
        <v>13894</v>
      </c>
      <c r="AR236" s="38">
        <f t="shared" si="3836"/>
        <v>13400</v>
      </c>
      <c r="AS236" s="38">
        <f t="shared" si="3836"/>
        <v>13417</v>
      </c>
      <c r="AT236" s="38">
        <f t="shared" si="3836"/>
        <v>14017</v>
      </c>
      <c r="AU236" s="38">
        <f t="shared" si="3836"/>
        <v>14374</v>
      </c>
      <c r="AV236" s="38">
        <f t="shared" si="3836"/>
        <v>15199</v>
      </c>
      <c r="AW236" s="38">
        <f t="shared" si="3836"/>
        <v>15520</v>
      </c>
      <c r="AX236" s="38">
        <f t="shared" si="3836"/>
        <v>16154</v>
      </c>
      <c r="AY236" s="38">
        <f t="shared" si="3836"/>
        <v>16160</v>
      </c>
      <c r="AZ236" s="38">
        <f t="shared" si="3836"/>
        <v>16933</v>
      </c>
      <c r="BB236" s="9">
        <f t="shared" ref="BB236:BC236" si="3837">BB9</f>
        <v>11</v>
      </c>
      <c r="BC236" s="18" t="str">
        <f t="shared" si="3837"/>
        <v>Davis</v>
      </c>
      <c r="BD236" s="38">
        <f t="shared" ref="BD236:BM236" si="3838">BD249</f>
        <v>3619</v>
      </c>
      <c r="BE236" s="38">
        <f t="shared" si="3838"/>
        <v>3571</v>
      </c>
      <c r="BF236" s="38">
        <f t="shared" si="3838"/>
        <v>3271</v>
      </c>
      <c r="BG236" s="38">
        <f t="shared" si="3838"/>
        <v>3437</v>
      </c>
      <c r="BH236" s="38">
        <f t="shared" si="3838"/>
        <v>3757</v>
      </c>
      <c r="BI236" s="38">
        <f t="shared" si="3838"/>
        <v>3931</v>
      </c>
      <c r="BJ236" s="38">
        <f t="shared" si="3838"/>
        <v>4064</v>
      </c>
      <c r="BK236" s="38">
        <f t="shared" si="3838"/>
        <v>4378</v>
      </c>
      <c r="BL236" s="38">
        <f t="shared" si="3838"/>
        <v>4099</v>
      </c>
      <c r="BM236" s="38">
        <f t="shared" si="3838"/>
        <v>4088</v>
      </c>
      <c r="BO236" s="9">
        <f t="shared" ref="BO236:BP236" si="3839">BO9</f>
        <v>11</v>
      </c>
      <c r="BP236" s="18" t="str">
        <f t="shared" si="3839"/>
        <v>Davis</v>
      </c>
      <c r="BQ236" s="38">
        <f t="shared" ref="BQ236:BZ236" si="3840">BQ249</f>
        <v>16874</v>
      </c>
      <c r="BR236" s="38">
        <f t="shared" si="3840"/>
        <v>16947</v>
      </c>
      <c r="BS236" s="38">
        <f t="shared" si="3840"/>
        <v>17364</v>
      </c>
      <c r="BT236" s="38">
        <f t="shared" si="3840"/>
        <v>17366</v>
      </c>
      <c r="BU236" s="38">
        <f t="shared" si="3840"/>
        <v>17175</v>
      </c>
      <c r="BV236" s="38">
        <f t="shared" si="3840"/>
        <v>17980</v>
      </c>
      <c r="BW236" s="38">
        <f t="shared" si="3840"/>
        <v>18788</v>
      </c>
      <c r="BX236" s="38">
        <f t="shared" si="3840"/>
        <v>17886</v>
      </c>
      <c r="BY236" s="38">
        <f t="shared" si="3840"/>
        <v>18064</v>
      </c>
      <c r="BZ236" s="38">
        <f t="shared" si="3840"/>
        <v>18936</v>
      </c>
      <c r="CB236" s="9">
        <f t="shared" ref="CB236:CC236" si="3841">CB9</f>
        <v>11</v>
      </c>
      <c r="CC236" s="18" t="str">
        <f t="shared" si="3841"/>
        <v>Davis</v>
      </c>
      <c r="CD236" s="38">
        <f t="shared" ref="CD236:CM236" si="3842">CD249</f>
        <v>6892</v>
      </c>
      <c r="CE236" s="38">
        <f t="shared" si="3842"/>
        <v>6927</v>
      </c>
      <c r="CF236" s="38">
        <f t="shared" si="3842"/>
        <v>6935</v>
      </c>
      <c r="CG236" s="38">
        <f t="shared" si="3842"/>
        <v>6748</v>
      </c>
      <c r="CH236" s="38">
        <f t="shared" si="3842"/>
        <v>6693</v>
      </c>
      <c r="CI236" s="38">
        <f t="shared" si="3842"/>
        <v>6892</v>
      </c>
      <c r="CJ236" s="38">
        <f t="shared" si="3842"/>
        <v>7146</v>
      </c>
      <c r="CK236" s="38">
        <f t="shared" si="3842"/>
        <v>8230</v>
      </c>
      <c r="CL236" s="38">
        <f t="shared" si="3842"/>
        <v>8949</v>
      </c>
      <c r="CM236" s="38">
        <f t="shared" si="3842"/>
        <v>8960</v>
      </c>
      <c r="CO236" s="9">
        <f t="shared" ref="CO236:CP236" si="3843">CO9</f>
        <v>11</v>
      </c>
      <c r="CP236" s="18" t="str">
        <f t="shared" si="3843"/>
        <v>Davis</v>
      </c>
      <c r="CQ236" s="38">
        <f t="shared" ref="CQ236:CZ236" si="3844">CQ249</f>
        <v>2703</v>
      </c>
      <c r="CR236" s="38">
        <f t="shared" si="3844"/>
        <v>2560</v>
      </c>
      <c r="CS236" s="38">
        <f t="shared" si="3844"/>
        <v>2674</v>
      </c>
      <c r="CT236" s="38">
        <f t="shared" si="3844"/>
        <v>2765</v>
      </c>
      <c r="CU236" s="38">
        <f t="shared" si="3844"/>
        <v>2826</v>
      </c>
      <c r="CV236" s="38">
        <f t="shared" si="3844"/>
        <v>2795</v>
      </c>
      <c r="CW236" s="38">
        <f t="shared" si="3844"/>
        <v>3142</v>
      </c>
      <c r="CX236" s="38">
        <f t="shared" si="3844"/>
        <v>2979</v>
      </c>
      <c r="CY236" s="38">
        <f t="shared" si="3844"/>
        <v>2992</v>
      </c>
      <c r="CZ236" s="38">
        <f t="shared" si="3844"/>
        <v>2873</v>
      </c>
      <c r="DB236" s="9">
        <f t="shared" ref="DB236:DC236" si="3845">DB9</f>
        <v>11</v>
      </c>
      <c r="DC236" s="18" t="str">
        <f t="shared" si="3845"/>
        <v>Davis</v>
      </c>
      <c r="DD236" s="38">
        <f t="shared" ref="DD236:DM236" si="3846">DD249</f>
        <v>10349</v>
      </c>
      <c r="DE236" s="38">
        <f t="shared" si="3846"/>
        <v>9893</v>
      </c>
      <c r="DF236" s="38">
        <f t="shared" si="3846"/>
        <v>10073</v>
      </c>
      <c r="DG236" s="38">
        <f t="shared" si="3846"/>
        <v>9770</v>
      </c>
      <c r="DH236" s="38">
        <f t="shared" si="3846"/>
        <v>10101</v>
      </c>
      <c r="DI236" s="38">
        <f t="shared" si="3846"/>
        <v>10135</v>
      </c>
      <c r="DJ236" s="38">
        <f t="shared" si="3846"/>
        <v>10768</v>
      </c>
      <c r="DK236" s="38">
        <f t="shared" si="3846"/>
        <v>11477</v>
      </c>
      <c r="DL236" s="38">
        <f t="shared" si="3846"/>
        <v>11531</v>
      </c>
      <c r="DM236" s="38">
        <f t="shared" si="3846"/>
        <v>11729</v>
      </c>
      <c r="DO236" s="9">
        <f t="shared" ref="DO236:DP236" si="3847">DO9</f>
        <v>11</v>
      </c>
      <c r="DP236" s="18" t="str">
        <f t="shared" si="3847"/>
        <v>Davis</v>
      </c>
      <c r="DQ236" s="38">
        <f t="shared" ref="DQ236:DZ236" si="3848">DQ249</f>
        <v>14725</v>
      </c>
      <c r="DR236" s="38">
        <f t="shared" si="3848"/>
        <v>15445</v>
      </c>
      <c r="DS236" s="38">
        <f t="shared" si="3848"/>
        <v>16124</v>
      </c>
      <c r="DT236" s="38">
        <f t="shared" si="3848"/>
        <v>16109</v>
      </c>
      <c r="DU236" s="38">
        <f t="shared" si="3848"/>
        <v>16374</v>
      </c>
      <c r="DV236" s="38">
        <f t="shared" si="3848"/>
        <v>16638</v>
      </c>
      <c r="DW236" s="38">
        <f t="shared" si="3848"/>
        <v>17379</v>
      </c>
      <c r="DX236" s="38">
        <f t="shared" si="3848"/>
        <v>17672</v>
      </c>
      <c r="DY236" s="38">
        <f t="shared" si="3848"/>
        <v>19005</v>
      </c>
      <c r="DZ236" s="38">
        <f t="shared" si="3848"/>
        <v>19489</v>
      </c>
      <c r="EB236" s="9">
        <f t="shared" ref="EB236:EC236" si="3849">EB9</f>
        <v>11</v>
      </c>
      <c r="EC236" s="18" t="str">
        <f t="shared" si="3849"/>
        <v>Davis</v>
      </c>
      <c r="ED236" s="38">
        <f t="shared" ref="ED236:EM236" si="3850">ED249</f>
        <v>25196</v>
      </c>
      <c r="EE236" s="38">
        <f t="shared" si="3850"/>
        <v>26931</v>
      </c>
      <c r="EF236" s="38">
        <f t="shared" si="3850"/>
        <v>26913</v>
      </c>
      <c r="EG236" s="38">
        <f t="shared" si="3850"/>
        <v>28130</v>
      </c>
      <c r="EH236" s="38">
        <f t="shared" si="3850"/>
        <v>29255</v>
      </c>
      <c r="EI236" s="38">
        <f t="shared" si="3850"/>
        <v>30325</v>
      </c>
      <c r="EJ236" s="38">
        <f t="shared" si="3850"/>
        <v>31012</v>
      </c>
      <c r="EK236" s="38">
        <f t="shared" si="3850"/>
        <v>32159</v>
      </c>
      <c r="EL236" s="38">
        <f t="shared" si="3850"/>
        <v>32644</v>
      </c>
      <c r="EM236" s="38">
        <f t="shared" si="3850"/>
        <v>34062</v>
      </c>
      <c r="EO236" s="9">
        <f t="shared" ref="EO236:EP236" si="3851">EO9</f>
        <v>11</v>
      </c>
      <c r="EP236" s="18" t="str">
        <f t="shared" si="3851"/>
        <v>Davis</v>
      </c>
      <c r="EQ236" s="38">
        <f t="shared" ref="EQ236:EZ236" si="3852">EQ249</f>
        <v>9379</v>
      </c>
      <c r="ER236" s="38">
        <f t="shared" si="3852"/>
        <v>10162</v>
      </c>
      <c r="ES236" s="38">
        <f t="shared" si="3852"/>
        <v>11045</v>
      </c>
      <c r="ET236" s="38">
        <f t="shared" si="3852"/>
        <v>11069</v>
      </c>
      <c r="EU236" s="38">
        <f t="shared" si="3852"/>
        <v>12290</v>
      </c>
      <c r="EV236" s="38">
        <f t="shared" si="3852"/>
        <v>13352</v>
      </c>
      <c r="EW236" s="38">
        <f t="shared" si="3852"/>
        <v>13543</v>
      </c>
      <c r="EX236" s="38">
        <f t="shared" si="3852"/>
        <v>12894</v>
      </c>
      <c r="EY236" s="38">
        <f t="shared" si="3852"/>
        <v>12706</v>
      </c>
      <c r="EZ236" s="38">
        <f t="shared" si="3852"/>
        <v>12822</v>
      </c>
      <c r="FB236" s="9">
        <f t="shared" ref="FB236:FC236" si="3853">FB9</f>
        <v>11</v>
      </c>
      <c r="FC236" s="18" t="str">
        <f t="shared" si="3853"/>
        <v>Davis</v>
      </c>
      <c r="FD236" s="38">
        <f t="shared" ref="FD236:FM236" si="3854">FD249</f>
        <v>5724</v>
      </c>
      <c r="FE236" s="38">
        <f t="shared" si="3854"/>
        <v>5707</v>
      </c>
      <c r="FF236" s="38">
        <f t="shared" si="3854"/>
        <v>6075</v>
      </c>
      <c r="FG236" s="38">
        <f t="shared" si="3854"/>
        <v>6378</v>
      </c>
      <c r="FH236" s="38">
        <f t="shared" si="3854"/>
        <v>6612</v>
      </c>
      <c r="FI236" s="38">
        <f t="shared" si="3854"/>
        <v>6644</v>
      </c>
      <c r="FJ236" s="38">
        <f t="shared" si="3854"/>
        <v>6880</v>
      </c>
      <c r="FK236" s="38">
        <f t="shared" si="3854"/>
        <v>7458</v>
      </c>
      <c r="FL236" s="38">
        <f t="shared" si="3854"/>
        <v>7641</v>
      </c>
      <c r="FM236" s="38">
        <f t="shared" si="3854"/>
        <v>7752</v>
      </c>
      <c r="FO236" s="9">
        <f t="shared" ref="FO236:FP236" si="3855">FO9</f>
        <v>11</v>
      </c>
      <c r="FP236" s="18" t="str">
        <f t="shared" si="3855"/>
        <v>Davis</v>
      </c>
      <c r="FQ236" s="38">
        <f t="shared" ref="FQ236:FZ236" si="3856">FQ249</f>
        <v>13213</v>
      </c>
      <c r="FR236" s="38">
        <f t="shared" si="3856"/>
        <v>13387</v>
      </c>
      <c r="FS236" s="38">
        <f t="shared" si="3856"/>
        <v>13521</v>
      </c>
      <c r="FT236" s="38">
        <f t="shared" si="3856"/>
        <v>13872</v>
      </c>
      <c r="FU236" s="38">
        <f t="shared" si="3856"/>
        <v>13826</v>
      </c>
      <c r="FV236" s="38">
        <f t="shared" si="3856"/>
        <v>13387</v>
      </c>
      <c r="FW236" s="38">
        <f t="shared" si="3856"/>
        <v>13032</v>
      </c>
      <c r="FX236" s="38">
        <f t="shared" si="3856"/>
        <v>13455</v>
      </c>
      <c r="FY236" s="38">
        <f t="shared" si="3856"/>
        <v>13539</v>
      </c>
      <c r="FZ236" s="38">
        <f t="shared" si="3856"/>
        <v>13438</v>
      </c>
      <c r="GB236" s="9">
        <f t="shared" ref="GB236:GC236" si="3857">GB9</f>
        <v>11</v>
      </c>
      <c r="GC236" s="18" t="str">
        <f t="shared" si="3857"/>
        <v>Davis</v>
      </c>
      <c r="GD236" s="38">
        <f t="shared" ref="GD236:GM236" si="3858">GD249</f>
        <v>2695</v>
      </c>
      <c r="GE236" s="38">
        <f t="shared" si="3858"/>
        <v>2784</v>
      </c>
      <c r="GF236" s="38">
        <f t="shared" si="3858"/>
        <v>2709</v>
      </c>
      <c r="GG236" s="38">
        <f t="shared" si="3858"/>
        <v>2238</v>
      </c>
      <c r="GH236" s="38">
        <f t="shared" si="3858"/>
        <v>2024</v>
      </c>
      <c r="GI236" s="38">
        <f t="shared" si="3858"/>
        <v>2166</v>
      </c>
      <c r="GJ236" s="38">
        <f t="shared" si="3858"/>
        <v>2029</v>
      </c>
      <c r="GK236" s="38">
        <f t="shared" si="3858"/>
        <v>1987</v>
      </c>
      <c r="GL236" s="38">
        <f t="shared" si="3858"/>
        <v>1812</v>
      </c>
      <c r="GM236" s="38">
        <f t="shared" si="3858"/>
        <v>2117</v>
      </c>
    </row>
    <row r="237" spans="2:195" x14ac:dyDescent="0.25">
      <c r="B237" s="9">
        <f t="shared" ref="B237:C237" si="3859">B10</f>
        <v>35</v>
      </c>
      <c r="C237" s="18" t="str">
        <f t="shared" si="3859"/>
        <v>Salt Lake</v>
      </c>
      <c r="D237" s="38">
        <f t="shared" ref="D237:M237" si="3860">D261</f>
        <v>490265</v>
      </c>
      <c r="E237" s="38">
        <f t="shared" si="3860"/>
        <v>494348</v>
      </c>
      <c r="F237" s="38">
        <f t="shared" si="3860"/>
        <v>499823</v>
      </c>
      <c r="G237" s="38">
        <f t="shared" si="3860"/>
        <v>504160</v>
      </c>
      <c r="H237" s="38">
        <f t="shared" si="3860"/>
        <v>513504</v>
      </c>
      <c r="I237" s="38">
        <f t="shared" si="3860"/>
        <v>528726</v>
      </c>
      <c r="J237" s="38">
        <f t="shared" si="3860"/>
        <v>542042</v>
      </c>
      <c r="K237" s="38">
        <f t="shared" si="3860"/>
        <v>556953</v>
      </c>
      <c r="L237" s="38">
        <f t="shared" si="3860"/>
        <v>569309</v>
      </c>
      <c r="M237" s="38">
        <f t="shared" si="3860"/>
        <v>582982</v>
      </c>
      <c r="O237" s="9">
        <f t="shared" ref="O237:P237" si="3861">O10</f>
        <v>35</v>
      </c>
      <c r="P237" s="18" t="str">
        <f t="shared" si="3861"/>
        <v>Salt Lake</v>
      </c>
      <c r="Q237" s="38">
        <f t="shared" ref="Q237:Z237" si="3862">Q261</f>
        <v>4085</v>
      </c>
      <c r="R237" s="38">
        <f t="shared" si="3862"/>
        <v>4352</v>
      </c>
      <c r="S237" s="38">
        <f t="shared" si="3862"/>
        <v>4421</v>
      </c>
      <c r="T237" s="38">
        <f t="shared" si="3862"/>
        <v>4614</v>
      </c>
      <c r="U237" s="38">
        <f t="shared" si="3862"/>
        <v>4627</v>
      </c>
      <c r="V237" s="38">
        <f t="shared" si="3862"/>
        <v>5042</v>
      </c>
      <c r="W237" s="38">
        <f t="shared" si="3862"/>
        <v>5285</v>
      </c>
      <c r="X237" s="38">
        <f t="shared" si="3862"/>
        <v>5434</v>
      </c>
      <c r="Y237" s="38">
        <f t="shared" si="3862"/>
        <v>5039</v>
      </c>
      <c r="Z237" s="38">
        <f t="shared" si="3862"/>
        <v>5714</v>
      </c>
      <c r="AB237" s="9">
        <f t="shared" ref="AB237:AC237" si="3863">AB10</f>
        <v>35</v>
      </c>
      <c r="AC237" s="18" t="str">
        <f t="shared" si="3863"/>
        <v>Salt Lake</v>
      </c>
      <c r="AD237" s="38">
        <f t="shared" ref="AD237:AM237" si="3864">AD261</f>
        <v>38207</v>
      </c>
      <c r="AE237" s="38">
        <f t="shared" si="3864"/>
        <v>36528</v>
      </c>
      <c r="AF237" s="38">
        <f t="shared" si="3864"/>
        <v>33515</v>
      </c>
      <c r="AG237" s="38">
        <f t="shared" si="3864"/>
        <v>32675</v>
      </c>
      <c r="AH237" s="38">
        <f t="shared" si="3864"/>
        <v>33924</v>
      </c>
      <c r="AI237" s="38">
        <f t="shared" si="3864"/>
        <v>34262</v>
      </c>
      <c r="AJ237" s="38">
        <f t="shared" si="3864"/>
        <v>34867</v>
      </c>
      <c r="AK237" s="38">
        <f t="shared" si="3864"/>
        <v>36410</v>
      </c>
      <c r="AL237" s="38">
        <f t="shared" si="3864"/>
        <v>38893</v>
      </c>
      <c r="AM237" s="38">
        <f t="shared" si="3864"/>
        <v>40268</v>
      </c>
      <c r="AO237" s="9">
        <f t="shared" ref="AO237:AP237" si="3865">AO10</f>
        <v>35</v>
      </c>
      <c r="AP237" s="18" t="str">
        <f t="shared" si="3865"/>
        <v>Salt Lake</v>
      </c>
      <c r="AQ237" s="38">
        <f t="shared" ref="AQ237:AZ237" si="3866">AQ261</f>
        <v>51717</v>
      </c>
      <c r="AR237" s="38">
        <f t="shared" si="3866"/>
        <v>53769</v>
      </c>
      <c r="AS237" s="38">
        <f t="shared" si="3866"/>
        <v>53646</v>
      </c>
      <c r="AT237" s="38">
        <f t="shared" si="3866"/>
        <v>54203</v>
      </c>
      <c r="AU237" s="38">
        <f t="shared" si="3866"/>
        <v>55848</v>
      </c>
      <c r="AV237" s="38">
        <f t="shared" si="3866"/>
        <v>58928</v>
      </c>
      <c r="AW237" s="38">
        <f t="shared" si="3866"/>
        <v>58884</v>
      </c>
      <c r="AX237" s="38">
        <f t="shared" si="3866"/>
        <v>59842</v>
      </c>
      <c r="AY237" s="38">
        <f t="shared" si="3866"/>
        <v>60354</v>
      </c>
      <c r="AZ237" s="38">
        <f t="shared" si="3866"/>
        <v>58934</v>
      </c>
      <c r="BB237" s="9">
        <f t="shared" ref="BB237:BC237" si="3867">BB10</f>
        <v>35</v>
      </c>
      <c r="BC237" s="18" t="str">
        <f t="shared" si="3867"/>
        <v>Salt Lake</v>
      </c>
      <c r="BD237" s="38">
        <f t="shared" ref="BD237:BM237" si="3868">BD261</f>
        <v>17012</v>
      </c>
      <c r="BE237" s="38">
        <f t="shared" si="3868"/>
        <v>16316</v>
      </c>
      <c r="BF237" s="38">
        <f t="shared" si="3868"/>
        <v>15496</v>
      </c>
      <c r="BG237" s="38">
        <f t="shared" si="3868"/>
        <v>15442</v>
      </c>
      <c r="BH237" s="38">
        <f t="shared" si="3868"/>
        <v>15654</v>
      </c>
      <c r="BI237" s="38">
        <f t="shared" si="3868"/>
        <v>15316</v>
      </c>
      <c r="BJ237" s="38">
        <f t="shared" si="3868"/>
        <v>15221</v>
      </c>
      <c r="BK237" s="38">
        <f t="shared" si="3868"/>
        <v>15844</v>
      </c>
      <c r="BL237" s="38">
        <f t="shared" si="3868"/>
        <v>15447</v>
      </c>
      <c r="BM237" s="38">
        <f t="shared" si="3868"/>
        <v>15193</v>
      </c>
      <c r="BO237" s="9">
        <f t="shared" ref="BO237:BP237" si="3869">BO10</f>
        <v>35</v>
      </c>
      <c r="BP237" s="18" t="str">
        <f t="shared" si="3869"/>
        <v>Salt Lake</v>
      </c>
      <c r="BQ237" s="38">
        <f t="shared" ref="BQ237:BZ237" si="3870">BQ261</f>
        <v>58419</v>
      </c>
      <c r="BR237" s="38">
        <f t="shared" si="3870"/>
        <v>59211</v>
      </c>
      <c r="BS237" s="38">
        <f t="shared" si="3870"/>
        <v>59690</v>
      </c>
      <c r="BT237" s="38">
        <f t="shared" si="3870"/>
        <v>60817</v>
      </c>
      <c r="BU237" s="38">
        <f t="shared" si="3870"/>
        <v>60825</v>
      </c>
      <c r="BV237" s="38">
        <f t="shared" si="3870"/>
        <v>62168</v>
      </c>
      <c r="BW237" s="38">
        <f t="shared" si="3870"/>
        <v>63604</v>
      </c>
      <c r="BX237" s="38">
        <f t="shared" si="3870"/>
        <v>63116</v>
      </c>
      <c r="BY237" s="38">
        <f t="shared" si="3870"/>
        <v>63453</v>
      </c>
      <c r="BZ237" s="38">
        <f t="shared" si="3870"/>
        <v>64744</v>
      </c>
      <c r="CB237" s="9">
        <f t="shared" ref="CB237:CC237" si="3871">CB10</f>
        <v>35</v>
      </c>
      <c r="CC237" s="18" t="str">
        <f t="shared" si="3871"/>
        <v>Salt Lake</v>
      </c>
      <c r="CD237" s="38">
        <f t="shared" ref="CD237:CM237" si="3872">CD261</f>
        <v>28177</v>
      </c>
      <c r="CE237" s="38">
        <f t="shared" si="3872"/>
        <v>27953</v>
      </c>
      <c r="CF237" s="38">
        <f t="shared" si="3872"/>
        <v>28062</v>
      </c>
      <c r="CG237" s="38">
        <f t="shared" si="3872"/>
        <v>27264</v>
      </c>
      <c r="CH237" s="38">
        <f t="shared" si="3872"/>
        <v>26785</v>
      </c>
      <c r="CI237" s="38">
        <f t="shared" si="3872"/>
        <v>27513</v>
      </c>
      <c r="CJ237" s="38">
        <f t="shared" si="3872"/>
        <v>28109</v>
      </c>
      <c r="CK237" s="38">
        <f t="shared" si="3872"/>
        <v>29591</v>
      </c>
      <c r="CL237" s="38">
        <f t="shared" si="3872"/>
        <v>30186</v>
      </c>
      <c r="CM237" s="38">
        <f t="shared" si="3872"/>
        <v>32472</v>
      </c>
      <c r="CO237" s="9">
        <f t="shared" ref="CO237:CP237" si="3873">CO10</f>
        <v>35</v>
      </c>
      <c r="CP237" s="18" t="str">
        <f t="shared" si="3873"/>
        <v>Salt Lake</v>
      </c>
      <c r="CQ237" s="38">
        <f t="shared" ref="CQ237:CZ237" si="3874">CQ261</f>
        <v>13384</v>
      </c>
      <c r="CR237" s="38">
        <f t="shared" si="3874"/>
        <v>13073</v>
      </c>
      <c r="CS237" s="38">
        <f t="shared" si="3874"/>
        <v>13255</v>
      </c>
      <c r="CT237" s="38">
        <f t="shared" si="3874"/>
        <v>12557</v>
      </c>
      <c r="CU237" s="38">
        <f t="shared" si="3874"/>
        <v>13017</v>
      </c>
      <c r="CV237" s="38">
        <f t="shared" si="3874"/>
        <v>13121</v>
      </c>
      <c r="CW237" s="38">
        <f t="shared" si="3874"/>
        <v>13685</v>
      </c>
      <c r="CX237" s="38">
        <f t="shared" si="3874"/>
        <v>13854</v>
      </c>
      <c r="CY237" s="38">
        <f t="shared" si="3874"/>
        <v>13060</v>
      </c>
      <c r="CZ237" s="38">
        <f t="shared" si="3874"/>
        <v>13249</v>
      </c>
      <c r="DB237" s="9">
        <f t="shared" ref="DB237:DC237" si="3875">DB10</f>
        <v>35</v>
      </c>
      <c r="DC237" s="18" t="str">
        <f t="shared" si="3875"/>
        <v>Salt Lake</v>
      </c>
      <c r="DD237" s="38">
        <f t="shared" ref="DD237:DM237" si="3876">DD261</f>
        <v>43486</v>
      </c>
      <c r="DE237" s="38">
        <f t="shared" si="3876"/>
        <v>43428</v>
      </c>
      <c r="DF237" s="38">
        <f t="shared" si="3876"/>
        <v>43795</v>
      </c>
      <c r="DG237" s="38">
        <f t="shared" si="3876"/>
        <v>43460</v>
      </c>
      <c r="DH237" s="38">
        <f t="shared" si="3876"/>
        <v>43828</v>
      </c>
      <c r="DI237" s="38">
        <f t="shared" si="3876"/>
        <v>45768</v>
      </c>
      <c r="DJ237" s="38">
        <f t="shared" si="3876"/>
        <v>46774</v>
      </c>
      <c r="DK237" s="38">
        <f t="shared" si="3876"/>
        <v>48400</v>
      </c>
      <c r="DL237" s="38">
        <f t="shared" si="3876"/>
        <v>50624</v>
      </c>
      <c r="DM237" s="38">
        <f t="shared" si="3876"/>
        <v>52626</v>
      </c>
      <c r="DO237" s="9">
        <f t="shared" ref="DO237:DP237" si="3877">DO10</f>
        <v>35</v>
      </c>
      <c r="DP237" s="18" t="str">
        <f t="shared" si="3877"/>
        <v>Salt Lake</v>
      </c>
      <c r="DQ237" s="38">
        <f t="shared" ref="DQ237:DZ237" si="3878">DQ261</f>
        <v>59408</v>
      </c>
      <c r="DR237" s="38">
        <f t="shared" si="3878"/>
        <v>59741</v>
      </c>
      <c r="DS237" s="38">
        <f t="shared" si="3878"/>
        <v>62457</v>
      </c>
      <c r="DT237" s="38">
        <f t="shared" si="3878"/>
        <v>63241</v>
      </c>
      <c r="DU237" s="38">
        <f t="shared" si="3878"/>
        <v>65713</v>
      </c>
      <c r="DV237" s="38">
        <f t="shared" si="3878"/>
        <v>68621</v>
      </c>
      <c r="DW237" s="38">
        <f t="shared" si="3878"/>
        <v>71323</v>
      </c>
      <c r="DX237" s="38">
        <f t="shared" si="3878"/>
        <v>74658</v>
      </c>
      <c r="DY237" s="38">
        <f t="shared" si="3878"/>
        <v>76159</v>
      </c>
      <c r="DZ237" s="38">
        <f t="shared" si="3878"/>
        <v>77739</v>
      </c>
      <c r="EB237" s="9">
        <f t="shared" ref="EB237:EC237" si="3879">EB10</f>
        <v>35</v>
      </c>
      <c r="EC237" s="18" t="str">
        <f t="shared" si="3879"/>
        <v>Salt Lake</v>
      </c>
      <c r="ED237" s="38">
        <f t="shared" ref="ED237:EM237" si="3880">ED261</f>
        <v>92494</v>
      </c>
      <c r="EE237" s="38">
        <f t="shared" si="3880"/>
        <v>94625</v>
      </c>
      <c r="EF237" s="38">
        <f t="shared" si="3880"/>
        <v>98465</v>
      </c>
      <c r="EG237" s="38">
        <f t="shared" si="3880"/>
        <v>101329</v>
      </c>
      <c r="EH237" s="38">
        <f t="shared" si="3880"/>
        <v>103612</v>
      </c>
      <c r="EI237" s="38">
        <f t="shared" si="3880"/>
        <v>106386</v>
      </c>
      <c r="EJ237" s="38">
        <f t="shared" si="3880"/>
        <v>110344</v>
      </c>
      <c r="EK237" s="38">
        <f t="shared" si="3880"/>
        <v>113877</v>
      </c>
      <c r="EL237" s="38">
        <f t="shared" si="3880"/>
        <v>118718</v>
      </c>
      <c r="EM237" s="38">
        <f t="shared" si="3880"/>
        <v>122798</v>
      </c>
      <c r="EO237" s="9">
        <f t="shared" ref="EO237:EP237" si="3881">EO10</f>
        <v>35</v>
      </c>
      <c r="EP237" s="18" t="str">
        <f t="shared" si="3881"/>
        <v>Salt Lake</v>
      </c>
      <c r="EQ237" s="38">
        <f t="shared" ref="EQ237:EZ237" si="3882">EQ261</f>
        <v>40360</v>
      </c>
      <c r="ER237" s="38">
        <f t="shared" si="3882"/>
        <v>41001</v>
      </c>
      <c r="ES237" s="38">
        <f t="shared" si="3882"/>
        <v>41861</v>
      </c>
      <c r="ET237" s="38">
        <f t="shared" si="3882"/>
        <v>43293</v>
      </c>
      <c r="EU237" s="38">
        <f t="shared" si="3882"/>
        <v>44596</v>
      </c>
      <c r="EV237" s="38">
        <f t="shared" si="3882"/>
        <v>46281</v>
      </c>
      <c r="EW237" s="38">
        <f t="shared" si="3882"/>
        <v>49242</v>
      </c>
      <c r="EX237" s="38">
        <f t="shared" si="3882"/>
        <v>50733</v>
      </c>
      <c r="EY237" s="38">
        <f t="shared" si="3882"/>
        <v>51484</v>
      </c>
      <c r="EZ237" s="38">
        <f t="shared" si="3882"/>
        <v>52807</v>
      </c>
      <c r="FB237" s="9">
        <f t="shared" ref="FB237:FC237" si="3883">FB10</f>
        <v>35</v>
      </c>
      <c r="FC237" s="18" t="str">
        <f t="shared" si="3883"/>
        <v>Salt Lake</v>
      </c>
      <c r="FD237" s="38">
        <f t="shared" ref="FD237:FM237" si="3884">FD261</f>
        <v>22911</v>
      </c>
      <c r="FE237" s="38">
        <f t="shared" si="3884"/>
        <v>23242</v>
      </c>
      <c r="FF237" s="38">
        <f t="shared" si="3884"/>
        <v>23720</v>
      </c>
      <c r="FG237" s="38">
        <f t="shared" si="3884"/>
        <v>24154</v>
      </c>
      <c r="FH237" s="38">
        <f t="shared" si="3884"/>
        <v>24461</v>
      </c>
      <c r="FI237" s="38">
        <f t="shared" si="3884"/>
        <v>24674</v>
      </c>
      <c r="FJ237" s="38">
        <f t="shared" si="3884"/>
        <v>24203</v>
      </c>
      <c r="FK237" s="38">
        <f t="shared" si="3884"/>
        <v>24586</v>
      </c>
      <c r="FL237" s="38">
        <f t="shared" si="3884"/>
        <v>25259</v>
      </c>
      <c r="FM237" s="38">
        <f t="shared" si="3884"/>
        <v>25341</v>
      </c>
      <c r="FO237" s="9">
        <f t="shared" ref="FO237:FP237" si="3885">FO10</f>
        <v>35</v>
      </c>
      <c r="FP237" s="18" t="str">
        <f t="shared" si="3885"/>
        <v>Salt Lake</v>
      </c>
      <c r="FQ237" s="38">
        <f t="shared" ref="FQ237:FZ237" si="3886">FQ261</f>
        <v>19715</v>
      </c>
      <c r="FR237" s="38">
        <f t="shared" si="3886"/>
        <v>20276</v>
      </c>
      <c r="FS237" s="38">
        <f t="shared" si="3886"/>
        <v>20624</v>
      </c>
      <c r="FT237" s="38">
        <f t="shared" si="3886"/>
        <v>20414</v>
      </c>
      <c r="FU237" s="38">
        <f t="shared" si="3886"/>
        <v>20048</v>
      </c>
      <c r="FV237" s="38">
        <f t="shared" si="3886"/>
        <v>20018</v>
      </c>
      <c r="FW237" s="38">
        <f t="shared" si="3886"/>
        <v>19750</v>
      </c>
      <c r="FX237" s="38">
        <f t="shared" si="3886"/>
        <v>19760</v>
      </c>
      <c r="FY237" s="38">
        <f t="shared" si="3886"/>
        <v>19857</v>
      </c>
      <c r="FZ237" s="38">
        <f t="shared" si="3886"/>
        <v>20301</v>
      </c>
      <c r="GB237" s="9">
        <f t="shared" ref="GB237:GC237" si="3887">GB10</f>
        <v>35</v>
      </c>
      <c r="GC237" s="18" t="str">
        <f t="shared" si="3887"/>
        <v>Salt Lake</v>
      </c>
      <c r="GD237" s="38">
        <f t="shared" ref="GD237:GM237" si="3888">GD261</f>
        <v>890</v>
      </c>
      <c r="GE237" s="38">
        <f t="shared" si="3888"/>
        <v>833</v>
      </c>
      <c r="GF237" s="38">
        <f t="shared" si="3888"/>
        <v>816</v>
      </c>
      <c r="GG237" s="38">
        <f t="shared" si="3888"/>
        <v>697</v>
      </c>
      <c r="GH237" s="38">
        <f t="shared" si="3888"/>
        <v>566</v>
      </c>
      <c r="GI237" s="38">
        <f t="shared" si="3888"/>
        <v>628</v>
      </c>
      <c r="GJ237" s="38">
        <f t="shared" si="3888"/>
        <v>751</v>
      </c>
      <c r="GK237" s="38">
        <f t="shared" si="3888"/>
        <v>848</v>
      </c>
      <c r="GL237" s="38">
        <f t="shared" si="3888"/>
        <v>776</v>
      </c>
      <c r="GM237" s="38">
        <f t="shared" si="3888"/>
        <v>796</v>
      </c>
    </row>
    <row r="238" spans="2:195" x14ac:dyDescent="0.25">
      <c r="B238" s="9">
        <f t="shared" ref="B238:C238" si="3889">B11</f>
        <v>49</v>
      </c>
      <c r="C238" s="18" t="str">
        <f t="shared" si="3889"/>
        <v>Utah</v>
      </c>
      <c r="D238" s="38">
        <f t="shared" ref="D238:M238" si="3890">D268</f>
        <v>207623</v>
      </c>
      <c r="E238" s="38">
        <f t="shared" si="3890"/>
        <v>214619</v>
      </c>
      <c r="F238" s="38">
        <f t="shared" si="3890"/>
        <v>219308</v>
      </c>
      <c r="G238" s="38">
        <f t="shared" si="3890"/>
        <v>221591</v>
      </c>
      <c r="H238" s="38">
        <f t="shared" si="3890"/>
        <v>227230</v>
      </c>
      <c r="I238" s="38">
        <f t="shared" si="3890"/>
        <v>236168</v>
      </c>
      <c r="J238" s="38">
        <f t="shared" si="3890"/>
        <v>245975</v>
      </c>
      <c r="K238" s="38">
        <f t="shared" si="3890"/>
        <v>253216</v>
      </c>
      <c r="L238" s="38">
        <f t="shared" si="3890"/>
        <v>264911</v>
      </c>
      <c r="M238" s="38">
        <f t="shared" si="3890"/>
        <v>276471</v>
      </c>
      <c r="O238" s="9">
        <f t="shared" ref="O238:P238" si="3891">O11</f>
        <v>49</v>
      </c>
      <c r="P238" s="18" t="str">
        <f t="shared" si="3891"/>
        <v>Utah</v>
      </c>
      <c r="Q238" s="38">
        <f t="shared" ref="Q238:Z238" si="3892">Q268</f>
        <v>2676</v>
      </c>
      <c r="R238" s="38">
        <f t="shared" si="3892"/>
        <v>2647</v>
      </c>
      <c r="S238" s="38">
        <f t="shared" si="3892"/>
        <v>2773</v>
      </c>
      <c r="T238" s="38">
        <f t="shared" si="3892"/>
        <v>2777</v>
      </c>
      <c r="U238" s="38">
        <f t="shared" si="3892"/>
        <v>2876</v>
      </c>
      <c r="V238" s="38">
        <f t="shared" si="3892"/>
        <v>2336</v>
      </c>
      <c r="W238" s="38">
        <f t="shared" si="3892"/>
        <v>2308</v>
      </c>
      <c r="X238" s="38">
        <f t="shared" si="3892"/>
        <v>2217</v>
      </c>
      <c r="Y238" s="38">
        <f t="shared" si="3892"/>
        <v>2346</v>
      </c>
      <c r="Z238" s="38">
        <f t="shared" si="3892"/>
        <v>2341</v>
      </c>
      <c r="AB238" s="9">
        <f t="shared" ref="AB238:AC238" si="3893">AB11</f>
        <v>49</v>
      </c>
      <c r="AC238" s="18" t="str">
        <f t="shared" si="3893"/>
        <v>Utah</v>
      </c>
      <c r="AD238" s="38">
        <f t="shared" ref="AD238:AM238" si="3894">AD268</f>
        <v>16754</v>
      </c>
      <c r="AE238" s="38">
        <f t="shared" si="3894"/>
        <v>15965</v>
      </c>
      <c r="AF238" s="38">
        <f t="shared" si="3894"/>
        <v>14932</v>
      </c>
      <c r="AG238" s="38">
        <f t="shared" si="3894"/>
        <v>13751</v>
      </c>
      <c r="AH238" s="38">
        <f t="shared" si="3894"/>
        <v>13622</v>
      </c>
      <c r="AI238" s="38">
        <f t="shared" si="3894"/>
        <v>15348</v>
      </c>
      <c r="AJ238" s="38">
        <f t="shared" si="3894"/>
        <v>15680</v>
      </c>
      <c r="AK238" s="38">
        <f t="shared" si="3894"/>
        <v>16883</v>
      </c>
      <c r="AL238" s="38">
        <f t="shared" si="3894"/>
        <v>18207</v>
      </c>
      <c r="AM238" s="38">
        <f t="shared" si="3894"/>
        <v>19601</v>
      </c>
      <c r="AO238" s="9">
        <f t="shared" ref="AO238:AP238" si="3895">AO11</f>
        <v>49</v>
      </c>
      <c r="AP238" s="18" t="str">
        <f t="shared" si="3895"/>
        <v>Utah</v>
      </c>
      <c r="AQ238" s="38">
        <f t="shared" ref="AQ238:AZ238" si="3896">AQ268</f>
        <v>21211</v>
      </c>
      <c r="AR238" s="38">
        <f t="shared" si="3896"/>
        <v>21998</v>
      </c>
      <c r="AS238" s="38">
        <f t="shared" si="3896"/>
        <v>21813</v>
      </c>
      <c r="AT238" s="38">
        <f t="shared" si="3896"/>
        <v>22502</v>
      </c>
      <c r="AU238" s="38">
        <f t="shared" si="3896"/>
        <v>22927</v>
      </c>
      <c r="AV238" s="38">
        <f t="shared" si="3896"/>
        <v>23594</v>
      </c>
      <c r="AW238" s="38">
        <f t="shared" si="3896"/>
        <v>23847</v>
      </c>
      <c r="AX238" s="38">
        <f t="shared" si="3896"/>
        <v>23849</v>
      </c>
      <c r="AY238" s="38">
        <f t="shared" si="3896"/>
        <v>23963</v>
      </c>
      <c r="AZ238" s="38">
        <f t="shared" si="3896"/>
        <v>24504</v>
      </c>
      <c r="BB238" s="9">
        <f t="shared" ref="BB238:BC238" si="3897">BB11</f>
        <v>49</v>
      </c>
      <c r="BC238" s="18" t="str">
        <f t="shared" si="3897"/>
        <v>Utah</v>
      </c>
      <c r="BD238" s="38">
        <f t="shared" ref="BD238:BM238" si="3898">BD268</f>
        <v>6015</v>
      </c>
      <c r="BE238" s="38">
        <f t="shared" si="3898"/>
        <v>5941</v>
      </c>
      <c r="BF238" s="38">
        <f t="shared" si="3898"/>
        <v>5819</v>
      </c>
      <c r="BG238" s="38">
        <f t="shared" si="3898"/>
        <v>5641</v>
      </c>
      <c r="BH238" s="38">
        <f t="shared" si="3898"/>
        <v>5772</v>
      </c>
      <c r="BI238" s="38">
        <f t="shared" si="3898"/>
        <v>6276</v>
      </c>
      <c r="BJ238" s="38">
        <f t="shared" si="3898"/>
        <v>6691</v>
      </c>
      <c r="BK238" s="38">
        <f t="shared" si="3898"/>
        <v>6955</v>
      </c>
      <c r="BL238" s="38">
        <f t="shared" si="3898"/>
        <v>6848</v>
      </c>
      <c r="BM238" s="38">
        <f t="shared" si="3898"/>
        <v>7260</v>
      </c>
      <c r="BO238" s="9">
        <f t="shared" ref="BO238:BP238" si="3899">BO11</f>
        <v>49</v>
      </c>
      <c r="BP238" s="18" t="str">
        <f t="shared" si="3899"/>
        <v>Utah</v>
      </c>
      <c r="BQ238" s="38">
        <f t="shared" ref="BQ238:BZ238" si="3900">BQ268</f>
        <v>27025</v>
      </c>
      <c r="BR238" s="38">
        <f t="shared" si="3900"/>
        <v>27619</v>
      </c>
      <c r="BS238" s="38">
        <f t="shared" si="3900"/>
        <v>27803</v>
      </c>
      <c r="BT238" s="38">
        <f t="shared" si="3900"/>
        <v>27882</v>
      </c>
      <c r="BU238" s="38">
        <f t="shared" si="3900"/>
        <v>28769</v>
      </c>
      <c r="BV238" s="38">
        <f t="shared" si="3900"/>
        <v>29745</v>
      </c>
      <c r="BW238" s="38">
        <f t="shared" si="3900"/>
        <v>30604</v>
      </c>
      <c r="BX238" s="38">
        <f t="shared" si="3900"/>
        <v>31863</v>
      </c>
      <c r="BY238" s="38">
        <f t="shared" si="3900"/>
        <v>33359</v>
      </c>
      <c r="BZ238" s="38">
        <f t="shared" si="3900"/>
        <v>34714</v>
      </c>
      <c r="CB238" s="9">
        <f t="shared" ref="CB238:CC238" si="3901">CB11</f>
        <v>49</v>
      </c>
      <c r="CC238" s="18" t="str">
        <f t="shared" si="3901"/>
        <v>Utah</v>
      </c>
      <c r="CD238" s="38">
        <f t="shared" ref="CD238:CM238" si="3902">CD268</f>
        <v>5454</v>
      </c>
      <c r="CE238" s="38">
        <f t="shared" si="3902"/>
        <v>5726</v>
      </c>
      <c r="CF238" s="38">
        <f t="shared" si="3902"/>
        <v>5622</v>
      </c>
      <c r="CG238" s="38">
        <f t="shared" si="3902"/>
        <v>5904</v>
      </c>
      <c r="CH238" s="38">
        <f t="shared" si="3902"/>
        <v>6098</v>
      </c>
      <c r="CI238" s="38">
        <f t="shared" si="3902"/>
        <v>6264</v>
      </c>
      <c r="CJ238" s="38">
        <f t="shared" si="3902"/>
        <v>6751</v>
      </c>
      <c r="CK238" s="38">
        <f t="shared" si="3902"/>
        <v>7151</v>
      </c>
      <c r="CL238" s="38">
        <f t="shared" si="3902"/>
        <v>7414</v>
      </c>
      <c r="CM238" s="38">
        <f t="shared" si="3902"/>
        <v>7853</v>
      </c>
      <c r="CO238" s="9">
        <f t="shared" ref="CO238:CP238" si="3903">CO11</f>
        <v>49</v>
      </c>
      <c r="CP238" s="18" t="str">
        <f t="shared" si="3903"/>
        <v>Utah</v>
      </c>
      <c r="CQ238" s="38">
        <f t="shared" ref="CQ238:CZ238" si="3904">CQ268</f>
        <v>6089</v>
      </c>
      <c r="CR238" s="38">
        <f t="shared" si="3904"/>
        <v>5634</v>
      </c>
      <c r="CS238" s="38">
        <f t="shared" si="3904"/>
        <v>5421</v>
      </c>
      <c r="CT238" s="38">
        <f t="shared" si="3904"/>
        <v>5488</v>
      </c>
      <c r="CU238" s="38">
        <f t="shared" si="3904"/>
        <v>5953</v>
      </c>
      <c r="CV238" s="38">
        <f t="shared" si="3904"/>
        <v>6481</v>
      </c>
      <c r="CW238" s="38">
        <f t="shared" si="3904"/>
        <v>7599</v>
      </c>
      <c r="CX238" s="38">
        <f t="shared" si="3904"/>
        <v>8182</v>
      </c>
      <c r="CY238" s="38">
        <f t="shared" si="3904"/>
        <v>8797</v>
      </c>
      <c r="CZ238" s="38">
        <f t="shared" si="3904"/>
        <v>8599</v>
      </c>
      <c r="DB238" s="9">
        <f t="shared" ref="DB238:DC238" si="3905">DB11</f>
        <v>49</v>
      </c>
      <c r="DC238" s="18" t="str">
        <f t="shared" si="3905"/>
        <v>Utah</v>
      </c>
      <c r="DD238" s="38">
        <f t="shared" ref="DD238:DM238" si="3906">DD268</f>
        <v>12513</v>
      </c>
      <c r="DE238" s="38">
        <f t="shared" si="3906"/>
        <v>12250</v>
      </c>
      <c r="DF238" s="38">
        <f t="shared" si="3906"/>
        <v>11746</v>
      </c>
      <c r="DG238" s="38">
        <f t="shared" si="3906"/>
        <v>11869</v>
      </c>
      <c r="DH238" s="38">
        <f t="shared" si="3906"/>
        <v>11912</v>
      </c>
      <c r="DI238" s="38">
        <f t="shared" si="3906"/>
        <v>12260</v>
      </c>
      <c r="DJ238" s="38">
        <f t="shared" si="3906"/>
        <v>13626</v>
      </c>
      <c r="DK238" s="38">
        <f t="shared" si="3906"/>
        <v>14181</v>
      </c>
      <c r="DL238" s="38">
        <f t="shared" si="3906"/>
        <v>15233</v>
      </c>
      <c r="DM238" s="38">
        <f t="shared" si="3906"/>
        <v>16172</v>
      </c>
      <c r="DO238" s="9">
        <f t="shared" ref="DO238:DP238" si="3907">DO11</f>
        <v>49</v>
      </c>
      <c r="DP238" s="18" t="str">
        <f t="shared" si="3907"/>
        <v>Utah</v>
      </c>
      <c r="DQ238" s="38">
        <f t="shared" ref="DQ238:DZ238" si="3908">DQ268</f>
        <v>25223</v>
      </c>
      <c r="DR238" s="38">
        <f t="shared" si="3908"/>
        <v>27399</v>
      </c>
      <c r="DS238" s="38">
        <f t="shared" si="3908"/>
        <v>29279</v>
      </c>
      <c r="DT238" s="38">
        <f t="shared" si="3908"/>
        <v>30484</v>
      </c>
      <c r="DU238" s="38">
        <f t="shared" si="3908"/>
        <v>32134</v>
      </c>
      <c r="DV238" s="38">
        <f t="shared" si="3908"/>
        <v>33425</v>
      </c>
      <c r="DW238" s="38">
        <f t="shared" si="3908"/>
        <v>34962</v>
      </c>
      <c r="DX238" s="38">
        <f t="shared" si="3908"/>
        <v>37375</v>
      </c>
      <c r="DY238" s="38">
        <f t="shared" si="3908"/>
        <v>40483</v>
      </c>
      <c r="DZ238" s="38">
        <f t="shared" si="3908"/>
        <v>43349</v>
      </c>
      <c r="EB238" s="9">
        <f t="shared" ref="EB238:EC238" si="3909">EB11</f>
        <v>49</v>
      </c>
      <c r="EC238" s="18" t="str">
        <f t="shared" si="3909"/>
        <v>Utah</v>
      </c>
      <c r="ED238" s="38">
        <f t="shared" ref="ED238:EM238" si="3910">ED268</f>
        <v>52249</v>
      </c>
      <c r="EE238" s="38">
        <f t="shared" si="3910"/>
        <v>55637</v>
      </c>
      <c r="EF238" s="38">
        <f t="shared" si="3910"/>
        <v>58539</v>
      </c>
      <c r="EG238" s="38">
        <f t="shared" si="3910"/>
        <v>59790</v>
      </c>
      <c r="EH238" s="38">
        <f t="shared" si="3910"/>
        <v>61806</v>
      </c>
      <c r="EI238" s="38">
        <f t="shared" si="3910"/>
        <v>63580</v>
      </c>
      <c r="EJ238" s="38">
        <f t="shared" si="3910"/>
        <v>65543</v>
      </c>
      <c r="EK238" s="38">
        <f t="shared" si="3910"/>
        <v>65042</v>
      </c>
      <c r="EL238" s="38">
        <f t="shared" si="3910"/>
        <v>66654</v>
      </c>
      <c r="EM238" s="38">
        <f t="shared" si="3910"/>
        <v>68674</v>
      </c>
      <c r="EO238" s="9">
        <f t="shared" ref="EO238:EP238" si="3911">EO11</f>
        <v>49</v>
      </c>
      <c r="EP238" s="18" t="str">
        <f t="shared" si="3911"/>
        <v>Utah</v>
      </c>
      <c r="EQ238" s="38">
        <f t="shared" ref="EQ238:EZ238" si="3912">EQ268</f>
        <v>15457</v>
      </c>
      <c r="ER238" s="38">
        <f t="shared" si="3912"/>
        <v>16320</v>
      </c>
      <c r="ES238" s="38">
        <f t="shared" si="3912"/>
        <v>17174</v>
      </c>
      <c r="ET238" s="38">
        <f t="shared" si="3912"/>
        <v>17211</v>
      </c>
      <c r="EU238" s="38">
        <f t="shared" si="3912"/>
        <v>17003</v>
      </c>
      <c r="EV238" s="38">
        <f t="shared" si="3912"/>
        <v>18060</v>
      </c>
      <c r="EW238" s="38">
        <f t="shared" si="3912"/>
        <v>19307</v>
      </c>
      <c r="EX238" s="38">
        <f t="shared" si="3912"/>
        <v>20148</v>
      </c>
      <c r="EY238" s="38">
        <f t="shared" si="3912"/>
        <v>21311</v>
      </c>
      <c r="EZ238" s="38">
        <f t="shared" si="3912"/>
        <v>22288</v>
      </c>
      <c r="FB238" s="9">
        <f t="shared" ref="FB238:FC238" si="3913">FB11</f>
        <v>49</v>
      </c>
      <c r="FC238" s="18" t="str">
        <f t="shared" si="3913"/>
        <v>Utah</v>
      </c>
      <c r="FD238" s="38">
        <f t="shared" ref="FD238:FM238" si="3914">FD268</f>
        <v>9576</v>
      </c>
      <c r="FE238" s="38">
        <f t="shared" si="3914"/>
        <v>9678</v>
      </c>
      <c r="FF238" s="38">
        <f t="shared" si="3914"/>
        <v>10381</v>
      </c>
      <c r="FG238" s="38">
        <f t="shared" si="3914"/>
        <v>10305</v>
      </c>
      <c r="FH238" s="38">
        <f t="shared" si="3914"/>
        <v>10571</v>
      </c>
      <c r="FI238" s="38">
        <f t="shared" si="3914"/>
        <v>10815</v>
      </c>
      <c r="FJ238" s="38">
        <f t="shared" si="3914"/>
        <v>11033</v>
      </c>
      <c r="FK238" s="38">
        <f t="shared" si="3914"/>
        <v>11360</v>
      </c>
      <c r="FL238" s="38">
        <f t="shared" si="3914"/>
        <v>12122</v>
      </c>
      <c r="FM238" s="38">
        <f t="shared" si="3914"/>
        <v>12615</v>
      </c>
      <c r="FO238" s="9">
        <f t="shared" ref="FO238:FP238" si="3915">FO11</f>
        <v>49</v>
      </c>
      <c r="FP238" s="18" t="str">
        <f t="shared" si="3915"/>
        <v>Utah</v>
      </c>
      <c r="FQ238" s="38">
        <f t="shared" ref="FQ238:FZ238" si="3916">FQ268</f>
        <v>6880</v>
      </c>
      <c r="FR238" s="38">
        <f t="shared" si="3916"/>
        <v>7261</v>
      </c>
      <c r="FS238" s="38">
        <f t="shared" si="3916"/>
        <v>7437</v>
      </c>
      <c r="FT238" s="38">
        <f t="shared" si="3916"/>
        <v>7432</v>
      </c>
      <c r="FU238" s="38">
        <f t="shared" si="3916"/>
        <v>7308</v>
      </c>
      <c r="FV238" s="38">
        <f t="shared" si="3916"/>
        <v>7504</v>
      </c>
      <c r="FW238" s="38">
        <f t="shared" si="3916"/>
        <v>7580</v>
      </c>
      <c r="FX238" s="38">
        <f t="shared" si="3916"/>
        <v>7559</v>
      </c>
      <c r="FY238" s="38">
        <f t="shared" si="3916"/>
        <v>7730</v>
      </c>
      <c r="FZ238" s="38">
        <f t="shared" si="3916"/>
        <v>7983</v>
      </c>
      <c r="GB238" s="9">
        <f t="shared" ref="GB238:GC238" si="3917">GB11</f>
        <v>49</v>
      </c>
      <c r="GC238" s="18" t="str">
        <f t="shared" si="3917"/>
        <v>Utah</v>
      </c>
      <c r="GD238" s="38">
        <f t="shared" ref="GD238:GM238" si="3918">GD268</f>
        <v>501</v>
      </c>
      <c r="GE238" s="38">
        <f t="shared" si="3918"/>
        <v>544</v>
      </c>
      <c r="GF238" s="38">
        <f t="shared" si="3918"/>
        <v>569</v>
      </c>
      <c r="GG238" s="38">
        <f t="shared" si="3918"/>
        <v>555</v>
      </c>
      <c r="GH238" s="38">
        <f t="shared" si="3918"/>
        <v>479</v>
      </c>
      <c r="GI238" s="38">
        <f t="shared" si="3918"/>
        <v>480</v>
      </c>
      <c r="GJ238" s="38">
        <f t="shared" si="3918"/>
        <v>444</v>
      </c>
      <c r="GK238" s="38">
        <f t="shared" si="3918"/>
        <v>451</v>
      </c>
      <c r="GL238" s="38">
        <f t="shared" si="3918"/>
        <v>444</v>
      </c>
      <c r="GM238" s="38">
        <f t="shared" si="3918"/>
        <v>518</v>
      </c>
    </row>
    <row r="239" spans="2:195" x14ac:dyDescent="0.25">
      <c r="B239" s="9">
        <f t="shared" ref="B239:C239" si="3919">B12</f>
        <v>1049</v>
      </c>
      <c r="C239" s="18" t="str">
        <f t="shared" si="3919"/>
        <v>State of Utah</v>
      </c>
      <c r="D239" s="39">
        <f t="shared" ref="D239:M240" si="3920">D273</f>
        <v>1217129</v>
      </c>
      <c r="E239" s="39">
        <f t="shared" si="3920"/>
        <v>1234094</v>
      </c>
      <c r="F239" s="39">
        <f t="shared" si="3920"/>
        <v>1249915</v>
      </c>
      <c r="G239" s="39">
        <f t="shared" si="3920"/>
        <v>1259283</v>
      </c>
      <c r="H239" s="39">
        <f t="shared" si="3920"/>
        <v>1282333</v>
      </c>
      <c r="I239" s="39">
        <f t="shared" si="3920"/>
        <v>1319944</v>
      </c>
      <c r="J239" s="39">
        <f t="shared" si="3920"/>
        <v>1355380</v>
      </c>
      <c r="K239" s="39">
        <f t="shared" si="3920"/>
        <v>1393296</v>
      </c>
      <c r="L239" s="39">
        <f t="shared" si="3920"/>
        <v>1433444</v>
      </c>
      <c r="M239" s="39">
        <f t="shared" si="3920"/>
        <v>1479469</v>
      </c>
      <c r="O239" s="9">
        <f t="shared" ref="O239:P239" si="3921">O12</f>
        <v>1049</v>
      </c>
      <c r="P239" s="18" t="str">
        <f t="shared" si="3921"/>
        <v>State of Utah</v>
      </c>
      <c r="Q239" s="39">
        <f t="shared" ref="Q239:Z239" si="3922">Q273</f>
        <v>24039</v>
      </c>
      <c r="R239" s="39">
        <f t="shared" si="3922"/>
        <v>24480</v>
      </c>
      <c r="S239" s="39">
        <f t="shared" si="3922"/>
        <v>25612</v>
      </c>
      <c r="T239" s="39">
        <f t="shared" si="3922"/>
        <v>25987</v>
      </c>
      <c r="U239" s="39">
        <f t="shared" si="3922"/>
        <v>26225</v>
      </c>
      <c r="V239" s="39">
        <f t="shared" si="3922"/>
        <v>26712</v>
      </c>
      <c r="W239" s="39">
        <f t="shared" si="3922"/>
        <v>26927</v>
      </c>
      <c r="X239" s="39">
        <f t="shared" si="3922"/>
        <v>26078</v>
      </c>
      <c r="Y239" s="39">
        <f t="shared" si="3922"/>
        <v>25065</v>
      </c>
      <c r="Z239" s="39">
        <f t="shared" si="3922"/>
        <v>25253</v>
      </c>
      <c r="AB239" s="9">
        <f t="shared" ref="AB239:AC239" si="3923">AB12</f>
        <v>1049</v>
      </c>
      <c r="AC239" s="18" t="str">
        <f t="shared" si="3923"/>
        <v>State of Utah</v>
      </c>
      <c r="AD239" s="39">
        <f t="shared" ref="AD239:AM239" si="3924">AD273</f>
        <v>96049</v>
      </c>
      <c r="AE239" s="39">
        <f t="shared" si="3924"/>
        <v>91770</v>
      </c>
      <c r="AF239" s="39">
        <f t="shared" si="3924"/>
        <v>85754</v>
      </c>
      <c r="AG239" s="39">
        <f t="shared" si="3924"/>
        <v>81737</v>
      </c>
      <c r="AH239" s="39">
        <f t="shared" si="3924"/>
        <v>81724</v>
      </c>
      <c r="AI239" s="39">
        <f t="shared" si="3924"/>
        <v>84767</v>
      </c>
      <c r="AJ239" s="39">
        <f t="shared" si="3924"/>
        <v>87843</v>
      </c>
      <c r="AK239" s="39">
        <f t="shared" si="3924"/>
        <v>92799</v>
      </c>
      <c r="AL239" s="39">
        <f t="shared" si="3924"/>
        <v>99251</v>
      </c>
      <c r="AM239" s="39">
        <f t="shared" si="3924"/>
        <v>105743</v>
      </c>
      <c r="AO239" s="9">
        <f t="shared" ref="AO239:AP239" si="3925">AO12</f>
        <v>1049</v>
      </c>
      <c r="AP239" s="18" t="str">
        <f t="shared" si="3925"/>
        <v>State of Utah</v>
      </c>
      <c r="AQ239" s="39">
        <f t="shared" ref="AQ239:AZ239" si="3926">AQ273</f>
        <v>130441</v>
      </c>
      <c r="AR239" s="39">
        <f t="shared" si="3926"/>
        <v>132493</v>
      </c>
      <c r="AS239" s="39">
        <f t="shared" si="3926"/>
        <v>133140</v>
      </c>
      <c r="AT239" s="39">
        <f t="shared" si="3926"/>
        <v>135721</v>
      </c>
      <c r="AU239" s="39">
        <f t="shared" si="3926"/>
        <v>139116</v>
      </c>
      <c r="AV239" s="39">
        <f t="shared" si="3926"/>
        <v>144937</v>
      </c>
      <c r="AW239" s="39">
        <f t="shared" si="3926"/>
        <v>147282</v>
      </c>
      <c r="AX239" s="39">
        <f t="shared" si="3926"/>
        <v>149924</v>
      </c>
      <c r="AY239" s="39">
        <f t="shared" si="3926"/>
        <v>152050</v>
      </c>
      <c r="AZ239" s="39">
        <f t="shared" si="3926"/>
        <v>152668</v>
      </c>
      <c r="BB239" s="9">
        <f t="shared" ref="BB239:BC239" si="3927">BB12</f>
        <v>1049</v>
      </c>
      <c r="BC239" s="18" t="str">
        <f t="shared" si="3927"/>
        <v>State of Utah</v>
      </c>
      <c r="BD239" s="39">
        <f t="shared" ref="BD239:BM239" si="3928">BD273</f>
        <v>35669</v>
      </c>
      <c r="BE239" s="39">
        <f t="shared" si="3928"/>
        <v>34902</v>
      </c>
      <c r="BF239" s="39">
        <f t="shared" si="3928"/>
        <v>33104</v>
      </c>
      <c r="BG239" s="39">
        <f t="shared" si="3928"/>
        <v>32849</v>
      </c>
      <c r="BH239" s="39">
        <f t="shared" si="3928"/>
        <v>33985</v>
      </c>
      <c r="BI239" s="39">
        <f t="shared" si="3928"/>
        <v>34536</v>
      </c>
      <c r="BJ239" s="39">
        <f t="shared" si="3928"/>
        <v>35559</v>
      </c>
      <c r="BK239" s="39">
        <f t="shared" si="3928"/>
        <v>37132</v>
      </c>
      <c r="BL239" s="39">
        <f t="shared" si="3928"/>
        <v>36786</v>
      </c>
      <c r="BM239" s="39">
        <f t="shared" si="3928"/>
        <v>36950</v>
      </c>
      <c r="BO239" s="9">
        <f t="shared" ref="BO239:BP239" si="3929">BO12</f>
        <v>1049</v>
      </c>
      <c r="BP239" s="18" t="str">
        <f t="shared" si="3929"/>
        <v>State of Utah</v>
      </c>
      <c r="BQ239" s="39">
        <f t="shared" ref="BQ239:BZ239" si="3930">BQ273</f>
        <v>149771</v>
      </c>
      <c r="BR239" s="39">
        <f t="shared" si="3930"/>
        <v>151331</v>
      </c>
      <c r="BS239" s="39">
        <f t="shared" si="3930"/>
        <v>152600</v>
      </c>
      <c r="BT239" s="39">
        <f t="shared" si="3930"/>
        <v>154764</v>
      </c>
      <c r="BU239" s="39">
        <f t="shared" si="3930"/>
        <v>156198</v>
      </c>
      <c r="BV239" s="39">
        <f t="shared" si="3930"/>
        <v>159547</v>
      </c>
      <c r="BW239" s="39">
        <f t="shared" si="3930"/>
        <v>164294</v>
      </c>
      <c r="BX239" s="39">
        <f t="shared" si="3930"/>
        <v>164980</v>
      </c>
      <c r="BY239" s="39">
        <f t="shared" si="3930"/>
        <v>167402</v>
      </c>
      <c r="BZ239" s="39">
        <f t="shared" si="3930"/>
        <v>171624</v>
      </c>
      <c r="CB239" s="9">
        <f t="shared" ref="CB239:CC239" si="3931">CB12</f>
        <v>1049</v>
      </c>
      <c r="CC239" s="18" t="str">
        <f t="shared" si="3931"/>
        <v>State of Utah</v>
      </c>
      <c r="CD239" s="39">
        <f t="shared" ref="CD239:CM239" si="3932">CD273</f>
        <v>59475</v>
      </c>
      <c r="CE239" s="39">
        <f t="shared" si="3932"/>
        <v>59682</v>
      </c>
      <c r="CF239" s="39">
        <f t="shared" si="3932"/>
        <v>60002</v>
      </c>
      <c r="CG239" s="39">
        <f t="shared" si="3932"/>
        <v>59048</v>
      </c>
      <c r="CH239" s="39">
        <f t="shared" si="3932"/>
        <v>59188</v>
      </c>
      <c r="CI239" s="39">
        <f t="shared" si="3932"/>
        <v>60753</v>
      </c>
      <c r="CJ239" s="39">
        <f t="shared" si="3932"/>
        <v>62080</v>
      </c>
      <c r="CK239" s="39">
        <f t="shared" si="3932"/>
        <v>65858</v>
      </c>
      <c r="CL239" s="39">
        <f t="shared" si="3932"/>
        <v>68512</v>
      </c>
      <c r="CM239" s="39">
        <f t="shared" si="3932"/>
        <v>71905</v>
      </c>
      <c r="CO239" s="9">
        <f t="shared" ref="CO239:CP239" si="3933">CO12</f>
        <v>1049</v>
      </c>
      <c r="CP239" s="18" t="str">
        <f t="shared" si="3933"/>
        <v>State of Utah</v>
      </c>
      <c r="CQ239" s="39">
        <f t="shared" ref="CQ239:CZ239" si="3934">CQ273</f>
        <v>29543</v>
      </c>
      <c r="CR239" s="39">
        <f t="shared" si="3934"/>
        <v>28351</v>
      </c>
      <c r="CS239" s="39">
        <f t="shared" si="3934"/>
        <v>27946</v>
      </c>
      <c r="CT239" s="39">
        <f t="shared" si="3934"/>
        <v>26817</v>
      </c>
      <c r="CU239" s="39">
        <f t="shared" si="3934"/>
        <v>28217</v>
      </c>
      <c r="CV239" s="39">
        <f t="shared" si="3934"/>
        <v>28957</v>
      </c>
      <c r="CW239" s="39">
        <f t="shared" si="3934"/>
        <v>31232</v>
      </c>
      <c r="CX239" s="39">
        <f t="shared" si="3934"/>
        <v>32188</v>
      </c>
      <c r="CY239" s="39">
        <f t="shared" si="3934"/>
        <v>31851</v>
      </c>
      <c r="CZ239" s="39">
        <f t="shared" si="3934"/>
        <v>31361</v>
      </c>
      <c r="DB239" s="9">
        <f t="shared" ref="DB239:DC239" si="3935">DB12</f>
        <v>1049</v>
      </c>
      <c r="DC239" s="18" t="str">
        <f t="shared" si="3935"/>
        <v>State of Utah</v>
      </c>
      <c r="DD239" s="39">
        <f t="shared" ref="DD239:DM239" si="3936">DD273</f>
        <v>84964</v>
      </c>
      <c r="DE239" s="39">
        <f t="shared" si="3936"/>
        <v>83711</v>
      </c>
      <c r="DF239" s="39">
        <f t="shared" si="3936"/>
        <v>83831</v>
      </c>
      <c r="DG239" s="39">
        <f t="shared" si="3936"/>
        <v>82989</v>
      </c>
      <c r="DH239" s="39">
        <f t="shared" si="3936"/>
        <v>83398</v>
      </c>
      <c r="DI239" s="39">
        <f t="shared" si="3936"/>
        <v>86733</v>
      </c>
      <c r="DJ239" s="39">
        <f t="shared" si="3936"/>
        <v>90253</v>
      </c>
      <c r="DK239" s="39">
        <f t="shared" si="3936"/>
        <v>93924</v>
      </c>
      <c r="DL239" s="39">
        <f t="shared" si="3936"/>
        <v>97904</v>
      </c>
      <c r="DM239" s="39">
        <f t="shared" si="3936"/>
        <v>102863</v>
      </c>
      <c r="DO239" s="9">
        <f t="shared" ref="DO239:DP239" si="3937">DO12</f>
        <v>1049</v>
      </c>
      <c r="DP239" s="18" t="str">
        <f t="shared" si="3937"/>
        <v>State of Utah</v>
      </c>
      <c r="DQ239" s="39">
        <f t="shared" ref="DQ239:DZ239" si="3938">DQ273</f>
        <v>130968</v>
      </c>
      <c r="DR239" s="39">
        <f t="shared" si="3938"/>
        <v>134273</v>
      </c>
      <c r="DS239" s="39">
        <f t="shared" si="3938"/>
        <v>140503</v>
      </c>
      <c r="DT239" s="39">
        <f t="shared" si="3938"/>
        <v>143669</v>
      </c>
      <c r="DU239" s="39">
        <f t="shared" si="3938"/>
        <v>149304</v>
      </c>
      <c r="DV239" s="39">
        <f t="shared" si="3938"/>
        <v>155887</v>
      </c>
      <c r="DW239" s="39">
        <f t="shared" si="3938"/>
        <v>162009</v>
      </c>
      <c r="DX239" s="39">
        <f t="shared" si="3938"/>
        <v>168842</v>
      </c>
      <c r="DY239" s="39">
        <f t="shared" si="3938"/>
        <v>177242</v>
      </c>
      <c r="DZ239" s="39">
        <f t="shared" si="3938"/>
        <v>184141</v>
      </c>
      <c r="EB239" s="9">
        <f t="shared" ref="EB239:EC239" si="3939">EB12</f>
        <v>1049</v>
      </c>
      <c r="EC239" s="18" t="str">
        <f t="shared" si="3939"/>
        <v>State of Utah</v>
      </c>
      <c r="ED239" s="39">
        <f t="shared" ref="ED239:EM239" si="3940">ED273</f>
        <v>246618</v>
      </c>
      <c r="EE239" s="39">
        <f t="shared" si="3940"/>
        <v>257479</v>
      </c>
      <c r="EF239" s="39">
        <f t="shared" si="3940"/>
        <v>265929</v>
      </c>
      <c r="EG239" s="39">
        <f t="shared" si="3940"/>
        <v>273192</v>
      </c>
      <c r="EH239" s="39">
        <f t="shared" si="3940"/>
        <v>279778</v>
      </c>
      <c r="EI239" s="39">
        <f t="shared" si="3940"/>
        <v>286354</v>
      </c>
      <c r="EJ239" s="39">
        <f t="shared" si="3940"/>
        <v>293837</v>
      </c>
      <c r="EK239" s="39">
        <f t="shared" si="3940"/>
        <v>301931</v>
      </c>
      <c r="EL239" s="39">
        <f t="shared" si="3940"/>
        <v>312795</v>
      </c>
      <c r="EM239" s="39">
        <f t="shared" si="3940"/>
        <v>324679</v>
      </c>
      <c r="EO239" s="9">
        <f t="shared" ref="EO239:EP239" si="3941">EO12</f>
        <v>1049</v>
      </c>
      <c r="EP239" s="18" t="str">
        <f t="shared" si="3941"/>
        <v>State of Utah</v>
      </c>
      <c r="EQ239" s="39">
        <f t="shared" ref="EQ239:EZ239" si="3942">EQ273</f>
        <v>101567</v>
      </c>
      <c r="ER239" s="39">
        <f t="shared" si="3942"/>
        <v>105524</v>
      </c>
      <c r="ES239" s="39">
        <f t="shared" si="3942"/>
        <v>108757</v>
      </c>
      <c r="ET239" s="39">
        <f t="shared" si="3942"/>
        <v>110592</v>
      </c>
      <c r="EU239" s="39">
        <f t="shared" si="3942"/>
        <v>113793</v>
      </c>
      <c r="EV239" s="39">
        <f t="shared" si="3942"/>
        <v>118758</v>
      </c>
      <c r="EW239" s="39">
        <f t="shared" si="3942"/>
        <v>122833</v>
      </c>
      <c r="EX239" s="39">
        <f t="shared" si="3942"/>
        <v>126754</v>
      </c>
      <c r="EY239" s="39">
        <f t="shared" si="3942"/>
        <v>129006</v>
      </c>
      <c r="EZ239" s="39">
        <f t="shared" si="3942"/>
        <v>133514</v>
      </c>
      <c r="FB239" s="9">
        <f t="shared" ref="FB239:FC239" si="3943">FB12</f>
        <v>1049</v>
      </c>
      <c r="FC239" s="18" t="str">
        <f t="shared" si="3943"/>
        <v>State of Utah</v>
      </c>
      <c r="FD239" s="39">
        <f t="shared" ref="FD239:FM239" si="3944">FD273</f>
        <v>53429</v>
      </c>
      <c r="FE239" s="39">
        <f t="shared" si="3944"/>
        <v>54534</v>
      </c>
      <c r="FF239" s="39">
        <f t="shared" si="3944"/>
        <v>57231</v>
      </c>
      <c r="FG239" s="39">
        <f t="shared" si="3944"/>
        <v>58170</v>
      </c>
      <c r="FH239" s="39">
        <f t="shared" si="3944"/>
        <v>59197</v>
      </c>
      <c r="FI239" s="39">
        <f t="shared" si="3944"/>
        <v>60324</v>
      </c>
      <c r="FJ239" s="39">
        <f t="shared" si="3944"/>
        <v>60432</v>
      </c>
      <c r="FK239" s="39">
        <f t="shared" si="3944"/>
        <v>61435</v>
      </c>
      <c r="FL239" s="39">
        <f t="shared" si="3944"/>
        <v>63289</v>
      </c>
      <c r="FM239" s="39">
        <f t="shared" si="3944"/>
        <v>64786</v>
      </c>
      <c r="FO239" s="9">
        <f t="shared" ref="FO239:FP239" si="3945">FO12</f>
        <v>1049</v>
      </c>
      <c r="FP239" s="18" t="str">
        <f t="shared" si="3945"/>
        <v>State of Utah</v>
      </c>
      <c r="FQ239" s="39">
        <f t="shared" ref="FQ239:FZ239" si="3946">FQ273</f>
        <v>68398</v>
      </c>
      <c r="FR239" s="39">
        <f t="shared" si="3946"/>
        <v>68821</v>
      </c>
      <c r="FS239" s="39">
        <f t="shared" si="3946"/>
        <v>69112</v>
      </c>
      <c r="FT239" s="39">
        <f t="shared" si="3946"/>
        <v>68588</v>
      </c>
      <c r="FU239" s="39">
        <f t="shared" si="3946"/>
        <v>67860</v>
      </c>
      <c r="FV239" s="39">
        <f t="shared" si="3946"/>
        <v>67506</v>
      </c>
      <c r="FW239" s="39">
        <f t="shared" si="3946"/>
        <v>66732</v>
      </c>
      <c r="FX239" s="39">
        <f t="shared" si="3946"/>
        <v>67350</v>
      </c>
      <c r="FY239" s="39">
        <f t="shared" si="3946"/>
        <v>68373</v>
      </c>
      <c r="FZ239" s="39">
        <f t="shared" si="3946"/>
        <v>69676</v>
      </c>
      <c r="GB239" s="9">
        <f t="shared" ref="GB239:GC239" si="3947">GB12</f>
        <v>1049</v>
      </c>
      <c r="GC239" s="18" t="str">
        <f t="shared" si="3947"/>
        <v>State of Utah</v>
      </c>
      <c r="GD239" s="39">
        <f t="shared" ref="GD239:GM239" si="3948">GD273</f>
        <v>6198</v>
      </c>
      <c r="GE239" s="39">
        <f t="shared" si="3948"/>
        <v>6743</v>
      </c>
      <c r="GF239" s="39">
        <f t="shared" si="3948"/>
        <v>6394</v>
      </c>
      <c r="GG239" s="39">
        <f t="shared" si="3948"/>
        <v>5160</v>
      </c>
      <c r="GH239" s="39">
        <f t="shared" si="3948"/>
        <v>4350</v>
      </c>
      <c r="GI239" s="39">
        <f t="shared" si="3948"/>
        <v>4173</v>
      </c>
      <c r="GJ239" s="39">
        <f t="shared" si="3948"/>
        <v>4067</v>
      </c>
      <c r="GK239" s="39">
        <f t="shared" si="3948"/>
        <v>4101</v>
      </c>
      <c r="GL239" s="39">
        <f t="shared" si="3948"/>
        <v>3918</v>
      </c>
      <c r="GM239" s="39">
        <f t="shared" si="3948"/>
        <v>4306</v>
      </c>
    </row>
    <row r="240" spans="2:195" x14ac:dyDescent="0.25">
      <c r="B240" s="9">
        <f t="shared" ref="B240:C240" si="3949">B13</f>
        <v>1000</v>
      </c>
      <c r="C240" s="18" t="str">
        <f t="shared" si="3949"/>
        <v>United States</v>
      </c>
      <c r="D240" s="39">
        <f t="shared" si="3920"/>
        <v>139255035</v>
      </c>
      <c r="E240" s="39">
        <f t="shared" si="3920"/>
        <v>139488206</v>
      </c>
      <c r="F240" s="39">
        <f t="shared" si="3920"/>
        <v>139893639</v>
      </c>
      <c r="G240" s="39">
        <f t="shared" si="3920"/>
        <v>139786639</v>
      </c>
      <c r="H240" s="39">
        <f t="shared" si="3920"/>
        <v>141337148</v>
      </c>
      <c r="I240" s="39">
        <f t="shared" si="3920"/>
        <v>143621171</v>
      </c>
      <c r="J240" s="39">
        <f t="shared" si="3920"/>
        <v>145861221</v>
      </c>
      <c r="K240" s="39">
        <f t="shared" si="3920"/>
        <v>148432042</v>
      </c>
      <c r="L240" s="39">
        <f t="shared" si="3920"/>
        <v>150571044</v>
      </c>
      <c r="M240" s="39">
        <f t="shared" si="3920"/>
        <v>152735781</v>
      </c>
      <c r="O240" s="9">
        <f t="shared" ref="O240:P240" si="3950">O13</f>
        <v>1000</v>
      </c>
      <c r="P240" s="18" t="str">
        <f t="shared" si="3950"/>
        <v>United States</v>
      </c>
      <c r="Q240" s="39">
        <f t="shared" ref="Q240:Z240" si="3951">Q274</f>
        <v>2563040</v>
      </c>
      <c r="R240" s="39">
        <f t="shared" si="3951"/>
        <v>2597647</v>
      </c>
      <c r="S240" s="39">
        <f t="shared" si="3951"/>
        <v>2627802</v>
      </c>
      <c r="T240" s="39">
        <f t="shared" si="3951"/>
        <v>2659872</v>
      </c>
      <c r="U240" s="39">
        <f t="shared" si="3951"/>
        <v>2737070</v>
      </c>
      <c r="V240" s="39">
        <f t="shared" si="3951"/>
        <v>2781870</v>
      </c>
      <c r="W240" s="39">
        <f t="shared" si="3951"/>
        <v>2776263</v>
      </c>
      <c r="X240" s="39">
        <f t="shared" si="3951"/>
        <v>2752733</v>
      </c>
      <c r="Y240" s="39">
        <f t="shared" si="3951"/>
        <v>2730310</v>
      </c>
      <c r="Z240" s="39">
        <f t="shared" si="3951"/>
        <v>2683905</v>
      </c>
      <c r="AB240" s="9">
        <f t="shared" ref="AB240:AC240" si="3952">AB13</f>
        <v>1000</v>
      </c>
      <c r="AC240" s="18" t="str">
        <f t="shared" si="3952"/>
        <v>United States</v>
      </c>
      <c r="AD240" s="39">
        <f t="shared" ref="AD240:AM240" si="3953">AD274</f>
        <v>9824932</v>
      </c>
      <c r="AE240" s="39">
        <f t="shared" si="3953"/>
        <v>9371939</v>
      </c>
      <c r="AF240" s="39">
        <f t="shared" si="3953"/>
        <v>8973923</v>
      </c>
      <c r="AG240" s="39">
        <f t="shared" si="3953"/>
        <v>8632482</v>
      </c>
      <c r="AH240" s="39">
        <f t="shared" si="3953"/>
        <v>8619856</v>
      </c>
      <c r="AI240" s="39">
        <f t="shared" si="3953"/>
        <v>8805335</v>
      </c>
      <c r="AJ240" s="39">
        <f t="shared" si="3953"/>
        <v>9032875</v>
      </c>
      <c r="AK240" s="39">
        <f t="shared" si="3953"/>
        <v>9337526</v>
      </c>
      <c r="AL240" s="39">
        <f t="shared" si="3953"/>
        <v>9640759</v>
      </c>
      <c r="AM240" s="39">
        <f t="shared" si="3953"/>
        <v>9974466</v>
      </c>
      <c r="AO240" s="9">
        <f t="shared" ref="AO240:AP240" si="3954">AO13</f>
        <v>1000</v>
      </c>
      <c r="AP240" s="18" t="str">
        <f t="shared" si="3954"/>
        <v>United States</v>
      </c>
      <c r="AQ240" s="39">
        <f t="shared" ref="AQ240:AZ240" si="3955">AQ274</f>
        <v>15247328</v>
      </c>
      <c r="AR240" s="39">
        <f t="shared" si="3955"/>
        <v>14978000</v>
      </c>
      <c r="AS240" s="39">
        <f t="shared" si="3955"/>
        <v>14809134</v>
      </c>
      <c r="AT240" s="39">
        <f t="shared" si="3955"/>
        <v>14609084</v>
      </c>
      <c r="AU240" s="39">
        <f t="shared" si="3955"/>
        <v>14707190</v>
      </c>
      <c r="AV240" s="39">
        <f t="shared" si="3955"/>
        <v>14921549</v>
      </c>
      <c r="AW240" s="39">
        <f t="shared" si="3955"/>
        <v>15069033</v>
      </c>
      <c r="AX240" s="39">
        <f t="shared" si="3955"/>
        <v>15224877</v>
      </c>
      <c r="AY240" s="39">
        <f t="shared" si="3955"/>
        <v>15301864</v>
      </c>
      <c r="AZ240" s="39">
        <f t="shared" si="3955"/>
        <v>15404928</v>
      </c>
      <c r="BB240" s="9">
        <f t="shared" ref="BB240:BC240" si="3956">BB13</f>
        <v>1000</v>
      </c>
      <c r="BC240" s="18" t="str">
        <f t="shared" si="3956"/>
        <v>United States</v>
      </c>
      <c r="BD240" s="39">
        <f t="shared" ref="BD240:BM240" si="3957">BD274</f>
        <v>4266037</v>
      </c>
      <c r="BE240" s="39">
        <f t="shared" si="3957"/>
        <v>4088285</v>
      </c>
      <c r="BF240" s="39">
        <f t="shared" si="3957"/>
        <v>3956334</v>
      </c>
      <c r="BG240" s="39">
        <f t="shared" si="3957"/>
        <v>3878246</v>
      </c>
      <c r="BH240" s="39">
        <f t="shared" si="3957"/>
        <v>3880577</v>
      </c>
      <c r="BI240" s="39">
        <f t="shared" si="3957"/>
        <v>3912856</v>
      </c>
      <c r="BJ240" s="39">
        <f t="shared" si="3957"/>
        <v>3937740</v>
      </c>
      <c r="BK240" s="39">
        <f t="shared" si="3957"/>
        <v>3986618</v>
      </c>
      <c r="BL240" s="39">
        <f t="shared" si="3957"/>
        <v>3970344</v>
      </c>
      <c r="BM240" s="39">
        <f t="shared" si="3957"/>
        <v>3961334</v>
      </c>
      <c r="BO240" s="9">
        <f t="shared" ref="BO240:BP240" si="3958">BO13</f>
        <v>1000</v>
      </c>
      <c r="BP240" s="18" t="str">
        <f t="shared" si="3958"/>
        <v>United States</v>
      </c>
      <c r="BQ240" s="39">
        <f t="shared" ref="BQ240:BZ240" si="3959">BQ274</f>
        <v>15900281</v>
      </c>
      <c r="BR240" s="39">
        <f t="shared" si="3959"/>
        <v>15967707</v>
      </c>
      <c r="BS240" s="39">
        <f t="shared" si="3959"/>
        <v>16077848</v>
      </c>
      <c r="BT240" s="39">
        <f t="shared" si="3959"/>
        <v>16079214</v>
      </c>
      <c r="BU240" s="39">
        <f t="shared" si="3959"/>
        <v>16264085</v>
      </c>
      <c r="BV240" s="39">
        <f t="shared" si="3959"/>
        <v>16499584</v>
      </c>
      <c r="BW240" s="39">
        <f t="shared" si="3959"/>
        <v>16687559</v>
      </c>
      <c r="BX240" s="39">
        <f t="shared" si="3959"/>
        <v>16822831</v>
      </c>
      <c r="BY240" s="39">
        <f t="shared" si="3959"/>
        <v>16896128</v>
      </c>
      <c r="BZ240" s="39">
        <f t="shared" si="3959"/>
        <v>16926193</v>
      </c>
      <c r="CB240" s="9">
        <f t="shared" ref="CB240:CC240" si="3960">CB13</f>
        <v>1000</v>
      </c>
      <c r="CC240" s="18" t="str">
        <f t="shared" si="3960"/>
        <v>United States</v>
      </c>
      <c r="CD240" s="39">
        <f t="shared" ref="CD240:CM240" si="3961">CD274</f>
        <v>6973562</v>
      </c>
      <c r="CE240" s="39">
        <f t="shared" si="3961"/>
        <v>6971804</v>
      </c>
      <c r="CF240" s="39">
        <f t="shared" si="3961"/>
        <v>6911891</v>
      </c>
      <c r="CG240" s="39">
        <f t="shared" si="3961"/>
        <v>6831097</v>
      </c>
      <c r="CH240" s="39">
        <f t="shared" si="3961"/>
        <v>6890592</v>
      </c>
      <c r="CI240" s="39">
        <f t="shared" si="3961"/>
        <v>7047824</v>
      </c>
      <c r="CJ240" s="39">
        <f t="shared" si="3961"/>
        <v>7231294</v>
      </c>
      <c r="CK240" s="39">
        <f t="shared" si="3961"/>
        <v>7495781</v>
      </c>
      <c r="CL240" s="39">
        <f t="shared" si="3961"/>
        <v>7795036</v>
      </c>
      <c r="CM240" s="39">
        <f t="shared" si="3961"/>
        <v>8111669</v>
      </c>
      <c r="CO240" s="9">
        <f t="shared" ref="CO240:CP240" si="3962">CO13</f>
        <v>1000</v>
      </c>
      <c r="CP240" s="18" t="str">
        <f t="shared" si="3962"/>
        <v>United States</v>
      </c>
      <c r="CQ240" s="39">
        <f t="shared" ref="CQ240:CZ240" si="3963">CQ274</f>
        <v>3299115</v>
      </c>
      <c r="CR240" s="39">
        <f t="shared" si="3963"/>
        <v>3192844</v>
      </c>
      <c r="CS240" s="39">
        <f t="shared" si="3963"/>
        <v>3083508</v>
      </c>
      <c r="CT240" s="39">
        <f t="shared" si="3963"/>
        <v>3003820</v>
      </c>
      <c r="CU240" s="39">
        <f t="shared" si="3963"/>
        <v>3012221</v>
      </c>
      <c r="CV240" s="39">
        <f t="shared" si="3963"/>
        <v>3042649</v>
      </c>
      <c r="CW240" s="39">
        <f t="shared" si="3963"/>
        <v>3080360</v>
      </c>
      <c r="CX240" s="39">
        <f t="shared" si="3963"/>
        <v>3121303</v>
      </c>
      <c r="CY240" s="39">
        <f t="shared" si="3963"/>
        <v>3113319</v>
      </c>
      <c r="CZ240" s="39">
        <f t="shared" si="3963"/>
        <v>3064097</v>
      </c>
      <c r="DB240" s="9">
        <f t="shared" ref="DB240:DC240" si="3964">DB13</f>
        <v>1000</v>
      </c>
      <c r="DC240" s="18" t="str">
        <f t="shared" si="3964"/>
        <v>United States</v>
      </c>
      <c r="DD240" s="39">
        <f t="shared" ref="DD240:DM240" si="3965">DD274</f>
        <v>9742704</v>
      </c>
      <c r="DE240" s="39">
        <f t="shared" si="3965"/>
        <v>9567262</v>
      </c>
      <c r="DF240" s="39">
        <f t="shared" si="3965"/>
        <v>9421991</v>
      </c>
      <c r="DG240" s="39">
        <f t="shared" si="3965"/>
        <v>9324034</v>
      </c>
      <c r="DH240" s="39">
        <f t="shared" si="3965"/>
        <v>9324927</v>
      </c>
      <c r="DI240" s="39">
        <f t="shared" si="3965"/>
        <v>9436586</v>
      </c>
      <c r="DJ240" s="39">
        <f t="shared" si="3965"/>
        <v>9593096</v>
      </c>
      <c r="DK240" s="39">
        <f t="shared" si="3965"/>
        <v>9770141</v>
      </c>
      <c r="DL240" s="39">
        <f t="shared" si="3965"/>
        <v>9878983</v>
      </c>
      <c r="DM240" s="39">
        <f t="shared" si="3965"/>
        <v>10016496</v>
      </c>
      <c r="DO240" s="9">
        <f t="shared" ref="DO240:DP240" si="3966">DO13</f>
        <v>1000</v>
      </c>
      <c r="DP240" s="18" t="str">
        <f t="shared" si="3966"/>
        <v>United States</v>
      </c>
      <c r="DQ240" s="39">
        <f t="shared" ref="DQ240:DZ240" si="3967">DQ274</f>
        <v>14461375</v>
      </c>
      <c r="DR240" s="39">
        <f t="shared" si="3967"/>
        <v>14644137</v>
      </c>
      <c r="DS240" s="39">
        <f t="shared" si="3967"/>
        <v>14858737</v>
      </c>
      <c r="DT240" s="39">
        <f t="shared" si="3967"/>
        <v>15020812</v>
      </c>
      <c r="DU240" s="39">
        <f t="shared" si="3967"/>
        <v>15334311</v>
      </c>
      <c r="DV240" s="39">
        <f t="shared" si="3967"/>
        <v>15783729</v>
      </c>
      <c r="DW240" s="39">
        <f t="shared" si="3967"/>
        <v>16216976</v>
      </c>
      <c r="DX240" s="39">
        <f t="shared" si="3967"/>
        <v>16692183</v>
      </c>
      <c r="DY240" s="39">
        <f t="shared" si="3967"/>
        <v>17142056</v>
      </c>
      <c r="DZ240" s="39">
        <f t="shared" si="3967"/>
        <v>17607689</v>
      </c>
      <c r="EB240" s="9">
        <f t="shared" ref="EB240:EC240" si="3968">EB13</f>
        <v>1000</v>
      </c>
      <c r="EC240" s="18" t="str">
        <f t="shared" si="3968"/>
        <v>United States</v>
      </c>
      <c r="ED240" s="39">
        <f t="shared" ref="ED240:EM240" si="3969">ED274</f>
        <v>30151664</v>
      </c>
      <c r="EE240" s="39">
        <f t="shared" si="3969"/>
        <v>30860117</v>
      </c>
      <c r="EF240" s="39">
        <f t="shared" si="3969"/>
        <v>31510566</v>
      </c>
      <c r="EG240" s="39">
        <f t="shared" si="3969"/>
        <v>31878224</v>
      </c>
      <c r="EH240" s="39">
        <f t="shared" si="3969"/>
        <v>32320450</v>
      </c>
      <c r="EI240" s="39">
        <f t="shared" si="3969"/>
        <v>32766891</v>
      </c>
      <c r="EJ240" s="39">
        <f t="shared" si="3969"/>
        <v>33237026</v>
      </c>
      <c r="EK240" s="39">
        <f t="shared" si="3969"/>
        <v>33818226</v>
      </c>
      <c r="EL240" s="39">
        <f t="shared" si="3969"/>
        <v>34336422</v>
      </c>
      <c r="EM240" s="39">
        <f t="shared" si="3969"/>
        <v>34893236</v>
      </c>
      <c r="EO240" s="9">
        <f t="shared" ref="EO240:EP240" si="3970">EO13</f>
        <v>1000</v>
      </c>
      <c r="EP240" s="18" t="str">
        <f t="shared" si="3970"/>
        <v>United States</v>
      </c>
      <c r="EQ240" s="39">
        <f t="shared" ref="EQ240:EZ240" si="3971">EQ274</f>
        <v>12238641</v>
      </c>
      <c r="ER240" s="39">
        <f t="shared" si="3971"/>
        <v>12468191</v>
      </c>
      <c r="ES240" s="39">
        <f t="shared" si="3971"/>
        <v>12743720</v>
      </c>
      <c r="ET240" s="39">
        <f t="shared" si="3971"/>
        <v>12966332</v>
      </c>
      <c r="EU240" s="39">
        <f t="shared" si="3971"/>
        <v>13308071</v>
      </c>
      <c r="EV240" s="39">
        <f t="shared" si="3971"/>
        <v>13668744</v>
      </c>
      <c r="EW240" s="39">
        <f t="shared" si="3971"/>
        <v>13990223</v>
      </c>
      <c r="EX240" s="39">
        <f t="shared" si="3971"/>
        <v>14245429</v>
      </c>
      <c r="EY240" s="39">
        <f t="shared" si="3971"/>
        <v>14452282</v>
      </c>
      <c r="EZ240" s="39">
        <f t="shared" si="3971"/>
        <v>14612684</v>
      </c>
      <c r="FB240" s="9">
        <f t="shared" ref="FB240:FC240" si="3972">FB13</f>
        <v>1000</v>
      </c>
      <c r="FC240" s="18" t="str">
        <f t="shared" si="3972"/>
        <v>United States</v>
      </c>
      <c r="FD240" s="39">
        <f t="shared" ref="FD240:FM240" si="3973">FD274</f>
        <v>6745144</v>
      </c>
      <c r="FE240" s="39">
        <f t="shared" si="3973"/>
        <v>6816674</v>
      </c>
      <c r="FF240" s="39">
        <f t="shared" si="3973"/>
        <v>6891871</v>
      </c>
      <c r="FG240" s="39">
        <f t="shared" si="3973"/>
        <v>6908577</v>
      </c>
      <c r="FH240" s="39">
        <f t="shared" si="3973"/>
        <v>6977212</v>
      </c>
      <c r="FI240" s="39">
        <f t="shared" si="3973"/>
        <v>7057713</v>
      </c>
      <c r="FJ240" s="39">
        <f t="shared" si="3973"/>
        <v>7130858</v>
      </c>
      <c r="FK240" s="39">
        <f t="shared" si="3973"/>
        <v>7222737</v>
      </c>
      <c r="FL240" s="39">
        <f t="shared" si="3973"/>
        <v>7312525</v>
      </c>
      <c r="FM240" s="39">
        <f t="shared" si="3973"/>
        <v>7376086</v>
      </c>
      <c r="FO240" s="9">
        <f t="shared" ref="FO240:FP240" si="3974">FO13</f>
        <v>1000</v>
      </c>
      <c r="FP240" s="18" t="str">
        <f t="shared" si="3974"/>
        <v>United States</v>
      </c>
      <c r="FQ240" s="39">
        <f t="shared" ref="FQ240:FZ240" si="3975">FQ274</f>
        <v>6729151</v>
      </c>
      <c r="FR240" s="39">
        <f t="shared" si="3975"/>
        <v>6840689</v>
      </c>
      <c r="FS240" s="39">
        <f t="shared" si="3975"/>
        <v>6905367</v>
      </c>
      <c r="FT240" s="39">
        <f t="shared" si="3975"/>
        <v>6921220</v>
      </c>
      <c r="FU240" s="39">
        <f t="shared" si="3975"/>
        <v>6944999</v>
      </c>
      <c r="FV240" s="39">
        <f t="shared" si="3975"/>
        <v>6889662</v>
      </c>
      <c r="FW240" s="39">
        <f t="shared" si="3975"/>
        <v>6874726</v>
      </c>
      <c r="FX240" s="39">
        <f t="shared" si="3975"/>
        <v>6925372</v>
      </c>
      <c r="FY240" s="39">
        <f t="shared" si="3975"/>
        <v>6981300</v>
      </c>
      <c r="FZ240" s="39">
        <f t="shared" si="3975"/>
        <v>7037855</v>
      </c>
      <c r="GB240" s="9">
        <f t="shared" ref="GB240:GC240" si="3976">GB13</f>
        <v>1000</v>
      </c>
      <c r="GC240" s="18" t="str">
        <f t="shared" si="3976"/>
        <v>United States</v>
      </c>
      <c r="GD240" s="39">
        <f t="shared" ref="GD240:GM240" si="3977">GD274</f>
        <v>1112061</v>
      </c>
      <c r="GE240" s="39">
        <f t="shared" si="3977"/>
        <v>1122910</v>
      </c>
      <c r="GF240" s="39">
        <f t="shared" si="3977"/>
        <v>1120947</v>
      </c>
      <c r="GG240" s="39">
        <f t="shared" si="3977"/>
        <v>1073625</v>
      </c>
      <c r="GH240" s="39">
        <f t="shared" si="3977"/>
        <v>1015587</v>
      </c>
      <c r="GI240" s="39">
        <f t="shared" si="3977"/>
        <v>1006179</v>
      </c>
      <c r="GJ240" s="39">
        <f t="shared" si="3977"/>
        <v>1003192</v>
      </c>
      <c r="GK240" s="39">
        <f t="shared" si="3977"/>
        <v>1016285</v>
      </c>
      <c r="GL240" s="39">
        <f t="shared" si="3977"/>
        <v>1019716</v>
      </c>
      <c r="GM240" s="39">
        <f t="shared" si="3977"/>
        <v>1065143</v>
      </c>
    </row>
    <row r="241" spans="2:195" x14ac:dyDescent="0.25">
      <c r="B241" s="10"/>
      <c r="C241" s="10"/>
      <c r="D241" s="10"/>
      <c r="E241" s="10"/>
      <c r="F241" s="10"/>
      <c r="G241" s="10"/>
      <c r="H241" s="10"/>
      <c r="I241" s="10"/>
      <c r="J241" s="10"/>
      <c r="K241" s="10"/>
      <c r="L241" s="10"/>
      <c r="M241" s="10"/>
      <c r="O241" s="10"/>
      <c r="P241" s="10"/>
      <c r="Q241" s="10"/>
      <c r="R241" s="10"/>
      <c r="S241" s="10"/>
      <c r="T241" s="10"/>
      <c r="U241" s="10"/>
      <c r="V241" s="10"/>
      <c r="W241" s="10"/>
      <c r="X241" s="10"/>
      <c r="Y241" s="10"/>
      <c r="Z241" s="10"/>
      <c r="AB241" s="10"/>
      <c r="AC241" s="10"/>
      <c r="AD241" s="10"/>
      <c r="AE241" s="10"/>
      <c r="AF241" s="10"/>
      <c r="AG241" s="10"/>
      <c r="AH241" s="10"/>
      <c r="AI241" s="10"/>
      <c r="AJ241" s="10"/>
      <c r="AK241" s="10"/>
      <c r="AL241" s="10"/>
      <c r="AM241" s="10"/>
      <c r="AO241" s="10"/>
      <c r="AP241" s="10"/>
      <c r="AQ241" s="10"/>
      <c r="AR241" s="10"/>
      <c r="AS241" s="10"/>
      <c r="AT241" s="10"/>
      <c r="AU241" s="10"/>
      <c r="AV241" s="10"/>
      <c r="AW241" s="10"/>
      <c r="AX241" s="10"/>
      <c r="AY241" s="10"/>
      <c r="AZ241" s="10"/>
      <c r="BB241" s="10"/>
      <c r="BC241" s="10"/>
      <c r="BD241" s="10"/>
      <c r="BE241" s="10"/>
      <c r="BF241" s="10"/>
      <c r="BG241" s="10"/>
      <c r="BH241" s="10"/>
      <c r="BI241" s="10"/>
      <c r="BJ241" s="10"/>
      <c r="BK241" s="10"/>
      <c r="BL241" s="10"/>
      <c r="BM241" s="10"/>
      <c r="BO241" s="10"/>
      <c r="BP241" s="10"/>
      <c r="BQ241" s="10"/>
      <c r="BR241" s="10"/>
      <c r="BS241" s="10"/>
      <c r="BT241" s="10"/>
      <c r="BU241" s="10"/>
      <c r="BV241" s="10"/>
      <c r="BW241" s="10"/>
      <c r="BX241" s="10"/>
      <c r="BY241" s="10"/>
      <c r="BZ241" s="10"/>
      <c r="CB241" s="10"/>
      <c r="CC241" s="10"/>
      <c r="CD241" s="10"/>
      <c r="CE241" s="10"/>
      <c r="CF241" s="10"/>
      <c r="CG241" s="10"/>
      <c r="CH241" s="10"/>
      <c r="CI241" s="10"/>
      <c r="CJ241" s="10"/>
      <c r="CK241" s="10"/>
      <c r="CL241" s="10"/>
      <c r="CM241" s="10"/>
      <c r="CO241" s="10"/>
      <c r="CP241" s="10"/>
      <c r="CQ241" s="10"/>
      <c r="CR241" s="10"/>
      <c r="CS241" s="10"/>
      <c r="CT241" s="10"/>
      <c r="CU241" s="10"/>
      <c r="CV241" s="10"/>
      <c r="CW241" s="10"/>
      <c r="CX241" s="10"/>
      <c r="CY241" s="10"/>
      <c r="CZ241" s="10"/>
      <c r="DB241" s="10"/>
      <c r="DC241" s="10"/>
      <c r="DD241" s="10"/>
      <c r="DE241" s="10"/>
      <c r="DF241" s="10"/>
      <c r="DG241" s="10"/>
      <c r="DH241" s="10"/>
      <c r="DI241" s="10"/>
      <c r="DJ241" s="10"/>
      <c r="DK241" s="10"/>
      <c r="DL241" s="10"/>
      <c r="DM241" s="10"/>
      <c r="DO241" s="10"/>
      <c r="DP241" s="10"/>
      <c r="DQ241" s="10"/>
      <c r="DR241" s="10"/>
      <c r="DS241" s="10"/>
      <c r="DT241" s="10"/>
      <c r="DU241" s="10"/>
      <c r="DV241" s="10"/>
      <c r="DW241" s="10"/>
      <c r="DX241" s="10"/>
      <c r="DY241" s="10"/>
      <c r="DZ241" s="10"/>
      <c r="EB241" s="10"/>
      <c r="EC241" s="10"/>
      <c r="ED241" s="10"/>
      <c r="EE241" s="10"/>
      <c r="EF241" s="10"/>
      <c r="EG241" s="10"/>
      <c r="EH241" s="10"/>
      <c r="EI241" s="10"/>
      <c r="EJ241" s="10"/>
      <c r="EK241" s="10"/>
      <c r="EL241" s="10"/>
      <c r="EM241" s="10"/>
      <c r="EO241" s="10"/>
      <c r="EP241" s="10"/>
      <c r="EQ241" s="10"/>
      <c r="ER241" s="10"/>
      <c r="ES241" s="10"/>
      <c r="ET241" s="10"/>
      <c r="EU241" s="10"/>
      <c r="EV241" s="10"/>
      <c r="EW241" s="10"/>
      <c r="EX241" s="10"/>
      <c r="EY241" s="10"/>
      <c r="EZ241" s="10"/>
      <c r="FB241" s="10"/>
      <c r="FC241" s="10"/>
      <c r="FD241" s="10"/>
      <c r="FE241" s="10"/>
      <c r="FF241" s="10"/>
      <c r="FG241" s="10"/>
      <c r="FH241" s="10"/>
      <c r="FI241" s="10"/>
      <c r="FJ241" s="10"/>
      <c r="FK241" s="10"/>
      <c r="FL241" s="10"/>
      <c r="FM241" s="10"/>
      <c r="FO241" s="10"/>
      <c r="FP241" s="10"/>
      <c r="FQ241" s="10"/>
      <c r="FR241" s="10"/>
      <c r="FS241" s="10"/>
      <c r="FT241" s="10"/>
      <c r="FU241" s="10"/>
      <c r="FV241" s="10"/>
      <c r="FW241" s="10"/>
      <c r="FX241" s="10"/>
      <c r="FY241" s="10"/>
      <c r="FZ241" s="10"/>
      <c r="GB241" s="10"/>
      <c r="GC241" s="10"/>
      <c r="GD241" s="10"/>
      <c r="GE241" s="10"/>
      <c r="GF241" s="10"/>
      <c r="GG241" s="10"/>
      <c r="GH241" s="10"/>
      <c r="GI241" s="10"/>
      <c r="GJ241" s="10"/>
      <c r="GK241" s="10"/>
      <c r="GL241" s="10"/>
      <c r="GM241" s="10"/>
    </row>
    <row r="242" spans="2:195" x14ac:dyDescent="0.25">
      <c r="B242" s="10"/>
      <c r="C242" s="10"/>
      <c r="D242" s="10"/>
      <c r="E242" s="10"/>
      <c r="F242" s="10"/>
      <c r="G242" s="10"/>
      <c r="H242" s="10"/>
      <c r="I242" s="29" t="s">
        <v>208</v>
      </c>
      <c r="J242" s="10"/>
      <c r="K242" s="10"/>
      <c r="L242" s="10"/>
      <c r="M242" s="10"/>
      <c r="O242" s="10"/>
      <c r="P242" s="10"/>
      <c r="Q242" s="10"/>
      <c r="R242" s="10"/>
      <c r="S242" s="10"/>
      <c r="T242" s="10"/>
      <c r="U242" s="10"/>
      <c r="V242" s="29" t="s">
        <v>208</v>
      </c>
      <c r="W242" s="10"/>
      <c r="X242" s="10"/>
      <c r="Y242" s="10"/>
      <c r="Z242" s="10"/>
      <c r="AB242" s="10"/>
      <c r="AC242" s="10"/>
      <c r="AD242" s="10"/>
      <c r="AE242" s="10"/>
      <c r="AF242" s="10"/>
      <c r="AG242" s="10"/>
      <c r="AH242" s="10"/>
      <c r="AI242" s="29" t="s">
        <v>208</v>
      </c>
      <c r="AJ242" s="10"/>
      <c r="AK242" s="10"/>
      <c r="AL242" s="10"/>
      <c r="AM242" s="10"/>
      <c r="AO242" s="10"/>
      <c r="AP242" s="10"/>
      <c r="AQ242" s="10"/>
      <c r="AR242" s="10"/>
      <c r="AS242" s="10"/>
      <c r="AT242" s="10"/>
      <c r="AU242" s="10"/>
      <c r="AV242" s="29" t="s">
        <v>208</v>
      </c>
      <c r="AW242" s="10"/>
      <c r="AX242" s="10"/>
      <c r="AY242" s="10"/>
      <c r="AZ242" s="10"/>
      <c r="BB242" s="10"/>
      <c r="BC242" s="10"/>
      <c r="BD242" s="10"/>
      <c r="BE242" s="10"/>
      <c r="BF242" s="10"/>
      <c r="BG242" s="10"/>
      <c r="BH242" s="10"/>
      <c r="BI242" s="29" t="s">
        <v>208</v>
      </c>
      <c r="BJ242" s="10"/>
      <c r="BK242" s="10"/>
      <c r="BL242" s="10"/>
      <c r="BM242" s="10"/>
      <c r="BO242" s="10"/>
      <c r="BP242" s="10"/>
      <c r="BQ242" s="10"/>
      <c r="BR242" s="10"/>
      <c r="BS242" s="10"/>
      <c r="BT242" s="10"/>
      <c r="BU242" s="10"/>
      <c r="BV242" s="29" t="s">
        <v>208</v>
      </c>
      <c r="BW242" s="10"/>
      <c r="BX242" s="10"/>
      <c r="BY242" s="10"/>
      <c r="BZ242" s="10"/>
      <c r="CB242" s="10"/>
      <c r="CC242" s="10"/>
      <c r="CD242" s="10"/>
      <c r="CE242" s="10"/>
      <c r="CF242" s="10"/>
      <c r="CG242" s="10"/>
      <c r="CH242" s="10"/>
      <c r="CI242" s="29" t="s">
        <v>208</v>
      </c>
      <c r="CJ242" s="10"/>
      <c r="CK242" s="10"/>
      <c r="CL242" s="10"/>
      <c r="CM242" s="10"/>
      <c r="CO242" s="10"/>
      <c r="CP242" s="10"/>
      <c r="CQ242" s="10"/>
      <c r="CR242" s="10"/>
      <c r="CS242" s="10"/>
      <c r="CT242" s="10"/>
      <c r="CU242" s="10"/>
      <c r="CV242" s="29" t="s">
        <v>208</v>
      </c>
      <c r="CW242" s="10"/>
      <c r="CX242" s="10"/>
      <c r="CY242" s="10"/>
      <c r="CZ242" s="10"/>
      <c r="DB242" s="10"/>
      <c r="DC242" s="10"/>
      <c r="DD242" s="10"/>
      <c r="DE242" s="10"/>
      <c r="DF242" s="10"/>
      <c r="DG242" s="10"/>
      <c r="DH242" s="10"/>
      <c r="DI242" s="29" t="s">
        <v>208</v>
      </c>
      <c r="DJ242" s="10"/>
      <c r="DK242" s="10"/>
      <c r="DL242" s="10"/>
      <c r="DM242" s="10"/>
      <c r="DO242" s="10"/>
      <c r="DP242" s="10"/>
      <c r="DQ242" s="10"/>
      <c r="DR242" s="10"/>
      <c r="DS242" s="10"/>
      <c r="DT242" s="10"/>
      <c r="DU242" s="10"/>
      <c r="DV242" s="29" t="s">
        <v>208</v>
      </c>
      <c r="DW242" s="10"/>
      <c r="DX242" s="10"/>
      <c r="DY242" s="10"/>
      <c r="DZ242" s="10"/>
      <c r="EB242" s="10"/>
      <c r="EC242" s="10"/>
      <c r="ED242" s="10"/>
      <c r="EE242" s="10"/>
      <c r="EF242" s="10"/>
      <c r="EG242" s="10"/>
      <c r="EH242" s="10"/>
      <c r="EI242" s="29" t="s">
        <v>208</v>
      </c>
      <c r="EJ242" s="10"/>
      <c r="EK242" s="10"/>
      <c r="EL242" s="10"/>
      <c r="EM242" s="10"/>
      <c r="EO242" s="10"/>
      <c r="EP242" s="10"/>
      <c r="EQ242" s="10"/>
      <c r="ER242" s="10"/>
      <c r="ES242" s="10"/>
      <c r="ET242" s="10"/>
      <c r="EU242" s="10"/>
      <c r="EV242" s="29" t="s">
        <v>208</v>
      </c>
      <c r="EW242" s="10"/>
      <c r="EX242" s="10"/>
      <c r="EY242" s="10"/>
      <c r="EZ242" s="10"/>
      <c r="FB242" s="10"/>
      <c r="FC242" s="10"/>
      <c r="FD242" s="10"/>
      <c r="FE242" s="10"/>
      <c r="FF242" s="10"/>
      <c r="FG242" s="10"/>
      <c r="FH242" s="10"/>
      <c r="FI242" s="29" t="s">
        <v>208</v>
      </c>
      <c r="FJ242" s="10"/>
      <c r="FK242" s="10"/>
      <c r="FL242" s="10"/>
      <c r="FM242" s="10"/>
      <c r="FO242" s="10"/>
      <c r="FP242" s="10"/>
      <c r="FQ242" s="10"/>
      <c r="FR242" s="10"/>
      <c r="FS242" s="10"/>
      <c r="FT242" s="10"/>
      <c r="FU242" s="10"/>
      <c r="FV242" s="29" t="s">
        <v>208</v>
      </c>
      <c r="FW242" s="10"/>
      <c r="FX242" s="10"/>
      <c r="FY242" s="10"/>
      <c r="FZ242" s="10"/>
      <c r="GB242" s="10"/>
      <c r="GC242" s="10"/>
      <c r="GD242" s="10"/>
      <c r="GE242" s="10"/>
      <c r="GF242" s="10"/>
      <c r="GG242" s="10"/>
      <c r="GH242" s="10"/>
      <c r="GI242" s="29" t="s">
        <v>208</v>
      </c>
      <c r="GJ242" s="10"/>
      <c r="GK242" s="10"/>
      <c r="GL242" s="10"/>
      <c r="GM242" s="10"/>
    </row>
    <row r="243" spans="2:195" x14ac:dyDescent="0.25">
      <c r="B243" s="10"/>
      <c r="C243" s="31" t="s">
        <v>215</v>
      </c>
      <c r="D243" s="2">
        <v>2010</v>
      </c>
      <c r="E243" s="2">
        <v>2011</v>
      </c>
      <c r="F243" s="2">
        <v>2012</v>
      </c>
      <c r="G243" s="2">
        <v>2013</v>
      </c>
      <c r="H243" s="2">
        <v>2014</v>
      </c>
      <c r="I243" s="2">
        <v>2015</v>
      </c>
      <c r="J243" s="2">
        <v>2016</v>
      </c>
      <c r="K243" s="2">
        <v>2017</v>
      </c>
      <c r="L243" s="2">
        <v>2018</v>
      </c>
      <c r="M243" s="2">
        <v>2019</v>
      </c>
      <c r="O243" s="10"/>
      <c r="P243" s="31" t="s">
        <v>215</v>
      </c>
      <c r="Q243" s="2">
        <v>2010</v>
      </c>
      <c r="R243" s="2">
        <v>2011</v>
      </c>
      <c r="S243" s="2">
        <v>2012</v>
      </c>
      <c r="T243" s="2">
        <v>2013</v>
      </c>
      <c r="U243" s="2">
        <v>2014</v>
      </c>
      <c r="V243" s="2">
        <v>2015</v>
      </c>
      <c r="W243" s="2">
        <v>2016</v>
      </c>
      <c r="X243" s="2">
        <v>2017</v>
      </c>
      <c r="Y243" s="2">
        <v>2018</v>
      </c>
      <c r="Z243" s="2">
        <v>2019</v>
      </c>
      <c r="AB243" s="10"/>
      <c r="AC243" s="31" t="s">
        <v>215</v>
      </c>
      <c r="AD243" s="2">
        <v>2010</v>
      </c>
      <c r="AE243" s="2">
        <v>2011</v>
      </c>
      <c r="AF243" s="2">
        <v>2012</v>
      </c>
      <c r="AG243" s="2">
        <v>2013</v>
      </c>
      <c r="AH243" s="2">
        <v>2014</v>
      </c>
      <c r="AI243" s="2">
        <v>2015</v>
      </c>
      <c r="AJ243" s="2">
        <v>2016</v>
      </c>
      <c r="AK243" s="2">
        <v>2017</v>
      </c>
      <c r="AL243" s="2">
        <v>2018</v>
      </c>
      <c r="AM243" s="2">
        <v>2019</v>
      </c>
      <c r="AO243" s="10"/>
      <c r="AP243" s="31" t="s">
        <v>215</v>
      </c>
      <c r="AQ243" s="2">
        <v>2010</v>
      </c>
      <c r="AR243" s="2">
        <v>2011</v>
      </c>
      <c r="AS243" s="2">
        <v>2012</v>
      </c>
      <c r="AT243" s="2">
        <v>2013</v>
      </c>
      <c r="AU243" s="2">
        <v>2014</v>
      </c>
      <c r="AV243" s="2">
        <v>2015</v>
      </c>
      <c r="AW243" s="2">
        <v>2016</v>
      </c>
      <c r="AX243" s="2">
        <v>2017</v>
      </c>
      <c r="AY243" s="2">
        <v>2018</v>
      </c>
      <c r="AZ243" s="2">
        <v>2019</v>
      </c>
      <c r="BB243" s="10"/>
      <c r="BC243" s="31" t="s">
        <v>215</v>
      </c>
      <c r="BD243" s="2">
        <v>2010</v>
      </c>
      <c r="BE243" s="2">
        <v>2011</v>
      </c>
      <c r="BF243" s="2">
        <v>2012</v>
      </c>
      <c r="BG243" s="2">
        <v>2013</v>
      </c>
      <c r="BH243" s="2">
        <v>2014</v>
      </c>
      <c r="BI243" s="2">
        <v>2015</v>
      </c>
      <c r="BJ243" s="2">
        <v>2016</v>
      </c>
      <c r="BK243" s="2">
        <v>2017</v>
      </c>
      <c r="BL243" s="2">
        <v>2018</v>
      </c>
      <c r="BM243" s="2">
        <v>2019</v>
      </c>
      <c r="BO243" s="10"/>
      <c r="BP243" s="31" t="s">
        <v>215</v>
      </c>
      <c r="BQ243" s="2">
        <v>2010</v>
      </c>
      <c r="BR243" s="2">
        <v>2011</v>
      </c>
      <c r="BS243" s="2">
        <v>2012</v>
      </c>
      <c r="BT243" s="2">
        <v>2013</v>
      </c>
      <c r="BU243" s="2">
        <v>2014</v>
      </c>
      <c r="BV243" s="2">
        <v>2015</v>
      </c>
      <c r="BW243" s="2">
        <v>2016</v>
      </c>
      <c r="BX243" s="2">
        <v>2017</v>
      </c>
      <c r="BY243" s="2">
        <v>2018</v>
      </c>
      <c r="BZ243" s="2">
        <v>2019</v>
      </c>
      <c r="CB243" s="10"/>
      <c r="CC243" s="31" t="s">
        <v>215</v>
      </c>
      <c r="CD243" s="2">
        <v>2010</v>
      </c>
      <c r="CE243" s="2">
        <v>2011</v>
      </c>
      <c r="CF243" s="2">
        <v>2012</v>
      </c>
      <c r="CG243" s="2">
        <v>2013</v>
      </c>
      <c r="CH243" s="2">
        <v>2014</v>
      </c>
      <c r="CI243" s="2">
        <v>2015</v>
      </c>
      <c r="CJ243" s="2">
        <v>2016</v>
      </c>
      <c r="CK243" s="2">
        <v>2017</v>
      </c>
      <c r="CL243" s="2">
        <v>2018</v>
      </c>
      <c r="CM243" s="2">
        <v>2019</v>
      </c>
      <c r="CO243" s="10"/>
      <c r="CP243" s="31" t="s">
        <v>215</v>
      </c>
      <c r="CQ243" s="2">
        <v>2010</v>
      </c>
      <c r="CR243" s="2">
        <v>2011</v>
      </c>
      <c r="CS243" s="2">
        <v>2012</v>
      </c>
      <c r="CT243" s="2">
        <v>2013</v>
      </c>
      <c r="CU243" s="2">
        <v>2014</v>
      </c>
      <c r="CV243" s="2">
        <v>2015</v>
      </c>
      <c r="CW243" s="2">
        <v>2016</v>
      </c>
      <c r="CX243" s="2">
        <v>2017</v>
      </c>
      <c r="CY243" s="2">
        <v>2018</v>
      </c>
      <c r="CZ243" s="2">
        <v>2019</v>
      </c>
      <c r="DB243" s="10"/>
      <c r="DC243" s="31" t="s">
        <v>215</v>
      </c>
      <c r="DD243" s="2">
        <v>2010</v>
      </c>
      <c r="DE243" s="2">
        <v>2011</v>
      </c>
      <c r="DF243" s="2">
        <v>2012</v>
      </c>
      <c r="DG243" s="2">
        <v>2013</v>
      </c>
      <c r="DH243" s="2">
        <v>2014</v>
      </c>
      <c r="DI243" s="2">
        <v>2015</v>
      </c>
      <c r="DJ243" s="2">
        <v>2016</v>
      </c>
      <c r="DK243" s="2">
        <v>2017</v>
      </c>
      <c r="DL243" s="2">
        <v>2018</v>
      </c>
      <c r="DM243" s="2">
        <v>2019</v>
      </c>
      <c r="DO243" s="10"/>
      <c r="DP243" s="31" t="s">
        <v>215</v>
      </c>
      <c r="DQ243" s="2">
        <v>2010</v>
      </c>
      <c r="DR243" s="2">
        <v>2011</v>
      </c>
      <c r="DS243" s="2">
        <v>2012</v>
      </c>
      <c r="DT243" s="2">
        <v>2013</v>
      </c>
      <c r="DU243" s="2">
        <v>2014</v>
      </c>
      <c r="DV243" s="2">
        <v>2015</v>
      </c>
      <c r="DW243" s="2">
        <v>2016</v>
      </c>
      <c r="DX243" s="2">
        <v>2017</v>
      </c>
      <c r="DY243" s="2">
        <v>2018</v>
      </c>
      <c r="DZ243" s="2">
        <v>2019</v>
      </c>
      <c r="EB243" s="10"/>
      <c r="EC243" s="31" t="s">
        <v>215</v>
      </c>
      <c r="ED243" s="2">
        <v>2010</v>
      </c>
      <c r="EE243" s="2">
        <v>2011</v>
      </c>
      <c r="EF243" s="2">
        <v>2012</v>
      </c>
      <c r="EG243" s="2">
        <v>2013</v>
      </c>
      <c r="EH243" s="2">
        <v>2014</v>
      </c>
      <c r="EI243" s="2">
        <v>2015</v>
      </c>
      <c r="EJ243" s="2">
        <v>2016</v>
      </c>
      <c r="EK243" s="2">
        <v>2017</v>
      </c>
      <c r="EL243" s="2">
        <v>2018</v>
      </c>
      <c r="EM243" s="2">
        <v>2019</v>
      </c>
      <c r="EO243" s="10"/>
      <c r="EP243" s="31" t="s">
        <v>215</v>
      </c>
      <c r="EQ243" s="2">
        <v>2010</v>
      </c>
      <c r="ER243" s="2">
        <v>2011</v>
      </c>
      <c r="ES243" s="2">
        <v>2012</v>
      </c>
      <c r="ET243" s="2">
        <v>2013</v>
      </c>
      <c r="EU243" s="2">
        <v>2014</v>
      </c>
      <c r="EV243" s="2">
        <v>2015</v>
      </c>
      <c r="EW243" s="2">
        <v>2016</v>
      </c>
      <c r="EX243" s="2">
        <v>2017</v>
      </c>
      <c r="EY243" s="2">
        <v>2018</v>
      </c>
      <c r="EZ243" s="2">
        <v>2019</v>
      </c>
      <c r="FB243" s="10"/>
      <c r="FC243" s="31" t="s">
        <v>215</v>
      </c>
      <c r="FD243" s="2">
        <v>2010</v>
      </c>
      <c r="FE243" s="2">
        <v>2011</v>
      </c>
      <c r="FF243" s="2">
        <v>2012</v>
      </c>
      <c r="FG243" s="2">
        <v>2013</v>
      </c>
      <c r="FH243" s="2">
        <v>2014</v>
      </c>
      <c r="FI243" s="2">
        <v>2015</v>
      </c>
      <c r="FJ243" s="2">
        <v>2016</v>
      </c>
      <c r="FK243" s="2">
        <v>2017</v>
      </c>
      <c r="FL243" s="2">
        <v>2018</v>
      </c>
      <c r="FM243" s="2">
        <v>2019</v>
      </c>
      <c r="FO243" s="10"/>
      <c r="FP243" s="31" t="s">
        <v>215</v>
      </c>
      <c r="FQ243" s="2">
        <v>2010</v>
      </c>
      <c r="FR243" s="2">
        <v>2011</v>
      </c>
      <c r="FS243" s="2">
        <v>2012</v>
      </c>
      <c r="FT243" s="2">
        <v>2013</v>
      </c>
      <c r="FU243" s="2">
        <v>2014</v>
      </c>
      <c r="FV243" s="2">
        <v>2015</v>
      </c>
      <c r="FW243" s="2">
        <v>2016</v>
      </c>
      <c r="FX243" s="2">
        <v>2017</v>
      </c>
      <c r="FY243" s="2">
        <v>2018</v>
      </c>
      <c r="FZ243" s="2">
        <v>2019</v>
      </c>
      <c r="GB243" s="10"/>
      <c r="GC243" s="31" t="s">
        <v>215</v>
      </c>
      <c r="GD243" s="2">
        <v>2010</v>
      </c>
      <c r="GE243" s="2">
        <v>2011</v>
      </c>
      <c r="GF243" s="2">
        <v>2012</v>
      </c>
      <c r="GG243" s="2">
        <v>2013</v>
      </c>
      <c r="GH243" s="2">
        <v>2014</v>
      </c>
      <c r="GI243" s="2">
        <v>2015</v>
      </c>
      <c r="GJ243" s="2">
        <v>2016</v>
      </c>
      <c r="GK243" s="2">
        <v>2017</v>
      </c>
      <c r="GL243" s="2">
        <v>2018</v>
      </c>
      <c r="GM243" s="2">
        <v>2019</v>
      </c>
    </row>
    <row r="244" spans="2:195" x14ac:dyDescent="0.25">
      <c r="B244" s="9">
        <f t="shared" ref="B244:C244" si="3978">B17</f>
        <v>1</v>
      </c>
      <c r="C244" s="18" t="str">
        <f t="shared" si="3978"/>
        <v>Beaver</v>
      </c>
      <c r="D244" s="41">
        <f>INDEX('2010'!$E$7:$HF$37,  MATCH(B244, '2010'!$A$7:$A$37, 0), MATCH(B231, '2010'!$E$4:$HF$4, 0) )</f>
        <v>2424</v>
      </c>
      <c r="E244" s="41">
        <f>INDEX('2011'!$E$7:$HF$37,  MATCH(B244, '2011'!$A$7:$A$37, 0), MATCH(B231, '2011'!$E$4:$HF$4, 0) )</f>
        <v>2568</v>
      </c>
      <c r="F244" s="41">
        <f>INDEX('2012'!$E$7:$HF$37,  MATCH(B244, '2012'!$A$7:$A$37, 0), MATCH(B231, '2012'!$E$4:$HF$4, 0) )</f>
        <v>2606</v>
      </c>
      <c r="G244" s="41">
        <f>INDEX('2013'!$E$7:$HF$37,  MATCH(B244, '2013'!$A$7:$A$37, 0), MATCH(B231, '2013'!$E$4:$HF$4, 0) )</f>
        <v>2666</v>
      </c>
      <c r="H244" s="41">
        <f>INDEX('2014'!$E$7:$HF$37,  MATCH(B244, '2014'!$A$7:$A$37, 0), MATCH(B231, '2014'!$E$4:$HF$4, 0) )</f>
        <v>2702</v>
      </c>
      <c r="I244" s="41">
        <f>INDEX('2015'!$E$7:$HF$37,  MATCH(B244, '2015'!$A$7:$A$37, 0), MATCH(B231, '2015'!$E$4:$HF$4, 0) )</f>
        <v>2875</v>
      </c>
      <c r="J244" s="41">
        <f>INDEX('2016'!$E$7:$HF$37,  MATCH(B244, '2016'!$A$7:$A$37, 0), MATCH(B231, '2016'!$E$4:$HF$4, 0) )</f>
        <v>2751</v>
      </c>
      <c r="K244" s="41">
        <f>INDEX('2017'!$E$7:$HF$37,  MATCH(B244, '2017'!$A$7:$A$37, 0), MATCH(B231, '2017'!$E$4:$HF$4, 0) )</f>
        <v>2615</v>
      </c>
      <c r="L244" s="41">
        <f>INDEX('2018'!$E$7:$HF$37,  MATCH(B244, '2018'!$A$7:$A$37, 0), MATCH(B231, '2018'!$E$4:$HF$4, 0) )</f>
        <v>2692</v>
      </c>
      <c r="M244" s="41">
        <f>INDEX('2019'!$E$7:$HF$37,  MATCH(B244, '2019'!$A$7:$A$37, 0), MATCH(B231, '2019'!$E$4:$HF$4, 0) )</f>
        <v>2659</v>
      </c>
      <c r="O244" s="9">
        <f t="shared" ref="O244:P244" si="3979">O17</f>
        <v>1</v>
      </c>
      <c r="P244" s="18" t="str">
        <f t="shared" si="3979"/>
        <v>Beaver</v>
      </c>
      <c r="Q244" s="41">
        <f>INDEX('2010'!$E$7:$HF$37,  MATCH(O244, '2010'!$A$7:$A$37, 0), MATCH(O231, '2010'!$E$4:$HF$4, 0) )</f>
        <v>417</v>
      </c>
      <c r="R244" s="41">
        <f>INDEX('2011'!$E$7:$HF$37,  MATCH(O244, '2011'!$A$7:$A$37, 0), MATCH(O231, '2011'!$E$4:$HF$4, 0) )</f>
        <v>455</v>
      </c>
      <c r="S244" s="41">
        <f>INDEX('2012'!$E$7:$HF$37,  MATCH(O244, '2012'!$A$7:$A$37, 0), MATCH(O231, '2012'!$E$4:$HF$4, 0) )</f>
        <v>492</v>
      </c>
      <c r="T244" s="41">
        <f>INDEX('2013'!$E$7:$HF$37,  MATCH(O244, '2013'!$A$7:$A$37, 0), MATCH(O231, '2013'!$E$4:$HF$4, 0) )</f>
        <v>500</v>
      </c>
      <c r="U244" s="41">
        <f>INDEX('2014'!$E$7:$HF$37,  MATCH(O244, '2014'!$A$7:$A$37, 0), MATCH(O231, '2014'!$E$4:$HF$4, 0) )</f>
        <v>580</v>
      </c>
      <c r="V244" s="41">
        <f>INDEX('2015'!$E$7:$HF$37,  MATCH(O244, '2015'!$A$7:$A$37, 0), MATCH(O231, '2015'!$E$4:$HF$4, 0) )</f>
        <v>588</v>
      </c>
      <c r="W244" s="41">
        <f>INDEX('2016'!$E$7:$HF$37,  MATCH(O244, '2016'!$A$7:$A$37, 0), MATCH(O231, '2016'!$E$4:$HF$4, 0) )</f>
        <v>572</v>
      </c>
      <c r="X244" s="41">
        <f>INDEX('2017'!$E$7:$HF$37,  MATCH(O244, '2017'!$A$7:$A$37, 0), MATCH(O231, '2017'!$E$4:$HF$4, 0) )</f>
        <v>679</v>
      </c>
      <c r="Y244" s="41">
        <f>INDEX('2018'!$E$7:$HF$37,  MATCH(O244, '2018'!$A$7:$A$37, 0), MATCH(O231, '2018'!$E$4:$HF$4, 0) )</f>
        <v>743</v>
      </c>
      <c r="Z244" s="41">
        <f>INDEX('2019'!$E$7:$HF$37,  MATCH(O244, '2019'!$A$7:$A$37, 0), MATCH(O231, '2019'!$E$4:$HF$4, 0) )</f>
        <v>702</v>
      </c>
      <c r="AB244" s="9">
        <f t="shared" ref="AB244:AC244" si="3980">AB17</f>
        <v>1</v>
      </c>
      <c r="AC244" s="18" t="str">
        <f t="shared" si="3980"/>
        <v>Beaver</v>
      </c>
      <c r="AD244" s="41">
        <f>INDEX('2010'!$E$7:$HF$37,  MATCH(AB244, '2010'!$A$7:$A$37, 0), MATCH(AB231, '2010'!$E$4:$HF$4, 0) )</f>
        <v>145</v>
      </c>
      <c r="AE244" s="41">
        <f>INDEX('2011'!$E$7:$HF$37,  MATCH(AB244, '2011'!$A$7:$A$37, 0), MATCH(AB231, '2011'!$E$4:$HF$4, 0) )</f>
        <v>133</v>
      </c>
      <c r="AF244" s="41">
        <f>INDEX('2012'!$E$7:$HF$37,  MATCH(AB244, '2012'!$A$7:$A$37, 0), MATCH(AB231, '2012'!$E$4:$HF$4, 0) )</f>
        <v>87</v>
      </c>
      <c r="AG244" s="41">
        <f>INDEX('2013'!$E$7:$HF$37,  MATCH(AB244, '2013'!$A$7:$A$37, 0), MATCH(AB231, '2013'!$E$4:$HF$4, 0) )</f>
        <v>98</v>
      </c>
      <c r="AH244" s="41">
        <f>INDEX('2014'!$E$7:$HF$37,  MATCH(AB244, '2014'!$A$7:$A$37, 0), MATCH(AB231, '2014'!$E$4:$HF$4, 0) )</f>
        <v>84</v>
      </c>
      <c r="AI244" s="41">
        <f>INDEX('2015'!$E$7:$HF$37,  MATCH(AB244, '2015'!$A$7:$A$37, 0), MATCH(AB231, '2015'!$E$4:$HF$4, 0) )</f>
        <v>84</v>
      </c>
      <c r="AJ244" s="41">
        <f>INDEX('2016'!$E$7:$HF$37,  MATCH(AB244, '2016'!$A$7:$A$37, 0), MATCH(AB231, '2016'!$E$4:$HF$4, 0) )</f>
        <v>101</v>
      </c>
      <c r="AK244" s="41">
        <f>INDEX('2017'!$E$7:$HF$37,  MATCH(AB244, '2017'!$A$7:$A$37, 0), MATCH(AB231, '2017'!$E$4:$HF$4, 0) )</f>
        <v>95</v>
      </c>
      <c r="AL244" s="41">
        <f>INDEX('2018'!$E$7:$HF$37,  MATCH(AB244, '2018'!$A$7:$A$37, 0), MATCH(AB231, '2018'!$E$4:$HF$4, 0) )</f>
        <v>100</v>
      </c>
      <c r="AM244" s="41">
        <f>INDEX('2019'!$E$7:$HF$37,  MATCH(AB244, '2019'!$A$7:$A$37, 0), MATCH(AB231, '2019'!$E$4:$HF$4, 0) )</f>
        <v>114</v>
      </c>
      <c r="AO244" s="9">
        <f t="shared" ref="AO244:AP244" si="3981">AO17</f>
        <v>1</v>
      </c>
      <c r="AP244" s="18" t="str">
        <f t="shared" si="3981"/>
        <v>Beaver</v>
      </c>
      <c r="AQ244" s="41">
        <f>INDEX('2010'!$E$7:$HF$37,  MATCH(AO244, '2010'!$A$7:$A$37, 0), MATCH(AO231, '2010'!$E$4:$HF$4, 0) )</f>
        <v>139</v>
      </c>
      <c r="AR244" s="41">
        <f>INDEX('2011'!$E$7:$HF$37,  MATCH(AO244, '2011'!$A$7:$A$37, 0), MATCH(AO231, '2011'!$E$4:$HF$4, 0) )</f>
        <v>137</v>
      </c>
      <c r="AS244" s="41">
        <f>INDEX('2012'!$E$7:$HF$37,  MATCH(AO244, '2012'!$A$7:$A$37, 0), MATCH(AO231, '2012'!$E$4:$HF$4, 0) )</f>
        <v>146</v>
      </c>
      <c r="AT244" s="41">
        <f>INDEX('2013'!$E$7:$HF$37,  MATCH(AO244, '2013'!$A$7:$A$37, 0), MATCH(AO231, '2013'!$E$4:$HF$4, 0) )</f>
        <v>152</v>
      </c>
      <c r="AU244" s="41">
        <f>INDEX('2014'!$E$7:$HF$37,  MATCH(AO244, '2014'!$A$7:$A$37, 0), MATCH(AO231, '2014'!$E$4:$HF$4, 0) )</f>
        <v>182</v>
      </c>
      <c r="AV244" s="41">
        <f>INDEX('2015'!$E$7:$HF$37,  MATCH(AO244, '2015'!$A$7:$A$37, 0), MATCH(AO231, '2015'!$E$4:$HF$4, 0) )</f>
        <v>228</v>
      </c>
      <c r="AW244" s="41">
        <f>INDEX('2016'!$E$7:$HF$37,  MATCH(AO244, '2016'!$A$7:$A$37, 0), MATCH(AO231, '2016'!$E$4:$HF$4, 0) )</f>
        <v>258</v>
      </c>
      <c r="AX244" s="41">
        <f>INDEX('2017'!$E$7:$HF$37,  MATCH(AO244, '2017'!$A$7:$A$37, 0), MATCH(AO231, '2017'!$E$4:$HF$4, 0) )</f>
        <v>225</v>
      </c>
      <c r="AY244" s="41">
        <f>INDEX('2018'!$E$7:$HF$37,  MATCH(AO244, '2018'!$A$7:$A$37, 0), MATCH(AO231, '2018'!$E$4:$HF$4, 0) )</f>
        <v>234</v>
      </c>
      <c r="AZ244" s="41">
        <f>INDEX('2019'!$E$7:$HF$37,  MATCH(AO244, '2019'!$A$7:$A$37, 0), MATCH(AO231, '2019'!$E$4:$HF$4, 0) )</f>
        <v>284</v>
      </c>
      <c r="BB244" s="9">
        <f t="shared" ref="BB244:BC244" si="3982">BB17</f>
        <v>1</v>
      </c>
      <c r="BC244" s="18" t="str">
        <f t="shared" si="3982"/>
        <v>Beaver</v>
      </c>
      <c r="BD244" s="41">
        <f>INDEX('2010'!$E$7:$HF$37,  MATCH(BB244, '2010'!$A$7:$A$37, 0), MATCH(BB231, '2010'!$E$4:$HF$4, 0) )</f>
        <v>9</v>
      </c>
      <c r="BE244" s="41">
        <f>INDEX('2011'!$E$7:$HF$37,  MATCH(BB244, '2011'!$A$7:$A$37, 0), MATCH(BB231, '2011'!$E$4:$HF$4, 0) )</f>
        <v>9</v>
      </c>
      <c r="BF244" s="41">
        <f>INDEX('2012'!$E$7:$HF$37,  MATCH(BB244, '2012'!$A$7:$A$37, 0), MATCH(BB231, '2012'!$E$4:$HF$4, 0) )</f>
        <v>13</v>
      </c>
      <c r="BG244" s="41">
        <f>INDEX('2013'!$E$7:$HF$37,  MATCH(BB244, '2013'!$A$7:$A$37, 0), MATCH(BB231, '2013'!$E$4:$HF$4, 0) )</f>
        <v>16</v>
      </c>
      <c r="BH244" s="41">
        <f>INDEX('2014'!$E$7:$HF$37,  MATCH(BB244, '2014'!$A$7:$A$37, 0), MATCH(BB231, '2014'!$E$4:$HF$4, 0) )</f>
        <v>16</v>
      </c>
      <c r="BI244" s="41">
        <f>INDEX('2015'!$E$7:$HF$37,  MATCH(BB244, '2015'!$A$7:$A$37, 0), MATCH(BB231, '2015'!$E$4:$HF$4, 0) )</f>
        <v>24</v>
      </c>
      <c r="BJ244" s="41">
        <f>INDEX('2016'!$E$7:$HF$37,  MATCH(BB244, '2016'!$A$7:$A$37, 0), MATCH(BB231, '2016'!$E$4:$HF$4, 0) )</f>
        <v>42</v>
      </c>
      <c r="BK244" s="41">
        <f>INDEX('2017'!$E$7:$HF$37,  MATCH(BB244, '2017'!$A$7:$A$37, 0), MATCH(BB231, '2017'!$E$4:$HF$4, 0) )</f>
        <v>35</v>
      </c>
      <c r="BL244" s="41">
        <f>INDEX('2018'!$E$7:$HF$37,  MATCH(BB244, '2018'!$A$7:$A$37, 0), MATCH(BB231, '2018'!$E$4:$HF$4, 0) )</f>
        <v>26</v>
      </c>
      <c r="BM244" s="41">
        <f>INDEX('2019'!$E$7:$HF$37,  MATCH(BB244, '2019'!$A$7:$A$37, 0), MATCH(BB231, '2019'!$E$4:$HF$4, 0) )</f>
        <v>18</v>
      </c>
      <c r="BO244" s="9">
        <f t="shared" ref="BO244:BP244" si="3983">BO17</f>
        <v>1</v>
      </c>
      <c r="BP244" s="18" t="str">
        <f t="shared" si="3983"/>
        <v>Beaver</v>
      </c>
      <c r="BQ244" s="41">
        <f>INDEX('2010'!$E$7:$HF$37,  MATCH(BO244, '2010'!$A$7:$A$37, 0), MATCH(BO231, '2010'!$E$4:$HF$4, 0) )</f>
        <v>345</v>
      </c>
      <c r="BR244" s="41">
        <f>INDEX('2011'!$E$7:$HF$37,  MATCH(BO244, '2011'!$A$7:$A$37, 0), MATCH(BO231, '2011'!$E$4:$HF$4, 0) )</f>
        <v>358</v>
      </c>
      <c r="BS244" s="41">
        <f>INDEX('2012'!$E$7:$HF$37,  MATCH(BO244, '2012'!$A$7:$A$37, 0), MATCH(BO231, '2012'!$E$4:$HF$4, 0) )</f>
        <v>244</v>
      </c>
      <c r="BT244" s="41">
        <f>INDEX('2013'!$E$7:$HF$37,  MATCH(BO244, '2013'!$A$7:$A$37, 0), MATCH(BO231, '2013'!$E$4:$HF$4, 0) )</f>
        <v>241</v>
      </c>
      <c r="BU244" s="41">
        <f>INDEX('2014'!$E$7:$HF$37,  MATCH(BO244, '2014'!$A$7:$A$37, 0), MATCH(BO231, '2014'!$E$4:$HF$4, 0) )</f>
        <v>288</v>
      </c>
      <c r="BV244" s="41">
        <f>INDEX('2015'!$E$7:$HF$37,  MATCH(BO244, '2015'!$A$7:$A$37, 0), MATCH(BO231, '2015'!$E$4:$HF$4, 0) )</f>
        <v>368</v>
      </c>
      <c r="BW244" s="41">
        <f>INDEX('2016'!$E$7:$HF$37,  MATCH(BO244, '2016'!$A$7:$A$37, 0), MATCH(BO231, '2016'!$E$4:$HF$4, 0) )</f>
        <v>347</v>
      </c>
      <c r="BX244" s="41">
        <f>INDEX('2017'!$E$7:$HF$37,  MATCH(BO244, '2017'!$A$7:$A$37, 0), MATCH(BO231, '2017'!$E$4:$HF$4, 0) )</f>
        <v>318</v>
      </c>
      <c r="BY244" s="41">
        <f>INDEX('2018'!$E$7:$HF$37,  MATCH(BO244, '2018'!$A$7:$A$37, 0), MATCH(BO231, '2018'!$E$4:$HF$4, 0) )</f>
        <v>353</v>
      </c>
      <c r="BZ244" s="41">
        <f>INDEX('2019'!$E$7:$HF$37,  MATCH(BO244, '2019'!$A$7:$A$37, 0), MATCH(BO231, '2019'!$E$4:$HF$4, 0) )</f>
        <v>262</v>
      </c>
      <c r="CB244" s="9">
        <f t="shared" ref="CB244:CC244" si="3984">CB17</f>
        <v>1</v>
      </c>
      <c r="CC244" s="18" t="str">
        <f t="shared" si="3984"/>
        <v>Beaver</v>
      </c>
      <c r="CD244" s="41">
        <f>INDEX('2010'!$E$7:$HF$37,  MATCH(CB244, '2010'!$A$7:$A$37, 0), MATCH(CB231, '2010'!$E$4:$HF$4, 0) )</f>
        <v>232</v>
      </c>
      <c r="CE244" s="41">
        <f>INDEX('2011'!$E$7:$HF$37,  MATCH(CB244, '2011'!$A$7:$A$37, 0), MATCH(CB231, '2011'!$E$4:$HF$4, 0) )</f>
        <v>250</v>
      </c>
      <c r="CF244" s="41">
        <f>INDEX('2012'!$E$7:$HF$37,  MATCH(CB244, '2012'!$A$7:$A$37, 0), MATCH(CB231, '2012'!$E$4:$HF$4, 0) )</f>
        <v>294</v>
      </c>
      <c r="CG244" s="41">
        <f>INDEX('2013'!$E$7:$HF$37,  MATCH(CB244, '2013'!$A$7:$A$37, 0), MATCH(CB231, '2013'!$E$4:$HF$4, 0) )</f>
        <v>313</v>
      </c>
      <c r="CH244" s="41">
        <f>INDEX('2014'!$E$7:$HF$37,  MATCH(CB244, '2014'!$A$7:$A$37, 0), MATCH(CB231, '2014'!$E$4:$HF$4, 0) )</f>
        <v>319</v>
      </c>
      <c r="CI244" s="41">
        <f>INDEX('2015'!$E$7:$HF$37,  MATCH(CB244, '2015'!$A$7:$A$37, 0), MATCH(CB231, '2015'!$E$4:$HF$4, 0) )</f>
        <v>323</v>
      </c>
      <c r="CJ244" s="41">
        <f>INDEX('2016'!$E$7:$HF$37,  MATCH(CB244, '2016'!$A$7:$A$37, 0), MATCH(CB231, '2016'!$E$4:$HF$4, 0) )</f>
        <v>298</v>
      </c>
      <c r="CK244" s="41">
        <f>INDEX('2017'!$E$7:$HF$37,  MATCH(CB244, '2017'!$A$7:$A$37, 0), MATCH(CB231, '2017'!$E$4:$HF$4, 0) )</f>
        <v>249</v>
      </c>
      <c r="CL244" s="41">
        <f>INDEX('2018'!$E$7:$HF$37,  MATCH(CB244, '2018'!$A$7:$A$37, 0), MATCH(CB231, '2018'!$E$4:$HF$4, 0) )</f>
        <v>275</v>
      </c>
      <c r="CM244" s="41">
        <f>INDEX('2019'!$E$7:$HF$37,  MATCH(CB244, '2019'!$A$7:$A$37, 0), MATCH(CB231, '2019'!$E$4:$HF$4, 0) )</f>
        <v>268</v>
      </c>
      <c r="CO244" s="9">
        <f t="shared" ref="CO244:CP244" si="3985">CO17</f>
        <v>1</v>
      </c>
      <c r="CP244" s="18" t="str">
        <f t="shared" si="3985"/>
        <v>Beaver</v>
      </c>
      <c r="CQ244" s="41">
        <f>INDEX('2010'!$E$7:$HF$37,  MATCH(CO244, '2010'!$A$7:$A$37, 0), MATCH(CO231, '2010'!$E$4:$HF$4, 0) )</f>
        <v>40</v>
      </c>
      <c r="CR244" s="41">
        <f>INDEX('2011'!$E$7:$HF$37,  MATCH(CO244, '2011'!$A$7:$A$37, 0), MATCH(CO231, '2011'!$E$4:$HF$4, 0) )</f>
        <v>55</v>
      </c>
      <c r="CS244" s="41">
        <f>INDEX('2012'!$E$7:$HF$37,  MATCH(CO244, '2012'!$A$7:$A$37, 0), MATCH(CO231, '2012'!$E$4:$HF$4, 0) )</f>
        <v>71</v>
      </c>
      <c r="CT244" s="41">
        <f>INDEX('2013'!$E$7:$HF$37,  MATCH(CO244, '2013'!$A$7:$A$37, 0), MATCH(CO231, '2013'!$E$4:$HF$4, 0) )</f>
        <v>8</v>
      </c>
      <c r="CU244" s="41">
        <f>INDEX('2014'!$E$7:$HF$37,  MATCH(CO244, '2014'!$A$7:$A$37, 0), MATCH(CO231, '2014'!$E$4:$HF$4, 0) )</f>
        <v>10</v>
      </c>
      <c r="CV244" s="41">
        <f>INDEX('2015'!$E$7:$HF$37,  MATCH(CO244, '2015'!$A$7:$A$37, 0), MATCH(CO231, '2015'!$E$4:$HF$4, 0) )</f>
        <v>4</v>
      </c>
      <c r="CW244" s="41">
        <f>INDEX('2016'!$E$7:$HF$37,  MATCH(CO244, '2016'!$A$7:$A$37, 0), MATCH(CO231, '2016'!$E$4:$HF$4, 0) )</f>
        <v>5</v>
      </c>
      <c r="CX244" s="41">
        <f>INDEX('2017'!$E$7:$HF$37,  MATCH(CO244, '2017'!$A$7:$A$37, 0), MATCH(CO231, '2017'!$E$4:$HF$4, 0) )</f>
        <v>5</v>
      </c>
      <c r="CY244" s="41">
        <f>INDEX('2018'!$E$7:$HF$37,  MATCH(CO244, '2018'!$A$7:$A$37, 0), MATCH(CO231, '2018'!$E$4:$HF$4, 0) )</f>
        <v>10</v>
      </c>
      <c r="CZ244" s="41">
        <f>INDEX('2019'!$E$7:$HF$37,  MATCH(CO244, '2019'!$A$7:$A$37, 0), MATCH(CO231, '2019'!$E$4:$HF$4, 0) )</f>
        <v>8</v>
      </c>
      <c r="DB244" s="9">
        <f t="shared" ref="DB244:DC244" si="3986">DB17</f>
        <v>1</v>
      </c>
      <c r="DC244" s="18" t="str">
        <f t="shared" si="3986"/>
        <v>Beaver</v>
      </c>
      <c r="DD244" s="41">
        <f>INDEX('2010'!$E$7:$HF$37,  MATCH(DB244, '2010'!$A$7:$A$37, 0), MATCH(DB231, '2010'!$E$4:$HF$4, 0) )</f>
        <v>102</v>
      </c>
      <c r="DE244" s="41">
        <f>INDEX('2011'!$E$7:$HF$37,  MATCH(DB244, '2011'!$A$7:$A$37, 0), MATCH(DB231, '2011'!$E$4:$HF$4, 0) )</f>
        <v>110</v>
      </c>
      <c r="DF244" s="41">
        <f>INDEX('2012'!$E$7:$HF$37,  MATCH(DB244, '2012'!$A$7:$A$37, 0), MATCH(DB231, '2012'!$E$4:$HF$4, 0) )</f>
        <v>94</v>
      </c>
      <c r="DG244" s="41">
        <f>INDEX('2013'!$E$7:$HF$37,  MATCH(DB244, '2013'!$A$7:$A$37, 0), MATCH(DB231, '2013'!$E$4:$HF$4, 0) )</f>
        <v>89</v>
      </c>
      <c r="DH244" s="41">
        <f>INDEX('2014'!$E$7:$HF$37,  MATCH(DB244, '2014'!$A$7:$A$37, 0), MATCH(DB231, '2014'!$E$4:$HF$4, 0) )</f>
        <v>86</v>
      </c>
      <c r="DI244" s="41">
        <f>INDEX('2015'!$E$7:$HF$37,  MATCH(DB244, '2015'!$A$7:$A$37, 0), MATCH(DB231, '2015'!$E$4:$HF$4, 0) )</f>
        <v>58</v>
      </c>
      <c r="DJ244" s="41">
        <f>INDEX('2016'!$E$7:$HF$37,  MATCH(DB244, '2016'!$A$7:$A$37, 0), MATCH(DB231, '2016'!$E$4:$HF$4, 0) )</f>
        <v>53</v>
      </c>
      <c r="DK244" s="41">
        <f>INDEX('2017'!$E$7:$HF$37,  MATCH(DB244, '2017'!$A$7:$A$37, 0), MATCH(DB231, '2017'!$E$4:$HF$4, 0) )</f>
        <v>66</v>
      </c>
      <c r="DL244" s="41">
        <f>INDEX('2018'!$E$7:$HF$37,  MATCH(DB244, '2018'!$A$7:$A$37, 0), MATCH(DB231, '2018'!$E$4:$HF$4, 0) )</f>
        <v>73</v>
      </c>
      <c r="DM244" s="41">
        <f>INDEX('2019'!$E$7:$HF$37,  MATCH(DB244, '2019'!$A$7:$A$37, 0), MATCH(DB231, '2019'!$E$4:$HF$4, 0) )</f>
        <v>60</v>
      </c>
      <c r="DO244" s="9">
        <f t="shared" ref="DO244:DP244" si="3987">DO17</f>
        <v>1</v>
      </c>
      <c r="DP244" s="18" t="str">
        <f t="shared" si="3987"/>
        <v>Beaver</v>
      </c>
      <c r="DQ244" s="41">
        <f>INDEX('2010'!$E$7:$HF$37,  MATCH(DO244, '2010'!$A$7:$A$37, 0), MATCH(DO231, '2010'!$E$4:$HF$4, 0) )</f>
        <v>46</v>
      </c>
      <c r="DR244" s="41">
        <f>INDEX('2011'!$E$7:$HF$37,  MATCH(DO244, '2011'!$A$7:$A$37, 0), MATCH(DO231, '2011'!$E$4:$HF$4, 0) )</f>
        <v>87</v>
      </c>
      <c r="DS244" s="41">
        <f>INDEX('2012'!$E$7:$HF$37,  MATCH(DO244, '2012'!$A$7:$A$37, 0), MATCH(DO231, '2012'!$E$4:$HF$4, 0) )</f>
        <v>115</v>
      </c>
      <c r="DT244" s="41">
        <f>INDEX('2013'!$E$7:$HF$37,  MATCH(DO244, '2013'!$A$7:$A$37, 0), MATCH(DO231, '2013'!$E$4:$HF$4, 0) )</f>
        <v>109</v>
      </c>
      <c r="DU244" s="41">
        <f>INDEX('2014'!$E$7:$HF$37,  MATCH(DO244, '2014'!$A$7:$A$37, 0), MATCH(DO231, '2014'!$E$4:$HF$4, 0) )</f>
        <v>76</v>
      </c>
      <c r="DV244" s="41">
        <f>INDEX('2015'!$E$7:$HF$37,  MATCH(DO244, '2015'!$A$7:$A$37, 0), MATCH(DO231, '2015'!$E$4:$HF$4, 0) )</f>
        <v>116</v>
      </c>
      <c r="DW244" s="41">
        <f>INDEX('2016'!$E$7:$HF$37,  MATCH(DO244, '2016'!$A$7:$A$37, 0), MATCH(DO231, '2016'!$E$4:$HF$4, 0) )</f>
        <v>103</v>
      </c>
      <c r="DX244" s="41">
        <f>INDEX('2017'!$E$7:$HF$37,  MATCH(DO244, '2017'!$A$7:$A$37, 0), MATCH(DO231, '2017'!$E$4:$HF$4, 0) )</f>
        <v>132</v>
      </c>
      <c r="DY244" s="41">
        <f>INDEX('2018'!$E$7:$HF$37,  MATCH(DO244, '2018'!$A$7:$A$37, 0), MATCH(DO231, '2018'!$E$4:$HF$4, 0) )</f>
        <v>137</v>
      </c>
      <c r="DZ244" s="41">
        <f>INDEX('2019'!$E$7:$HF$37,  MATCH(DO244, '2019'!$A$7:$A$37, 0), MATCH(DO231, '2019'!$E$4:$HF$4, 0) )</f>
        <v>145</v>
      </c>
      <c r="EB244" s="9">
        <f t="shared" ref="EB244:EC244" si="3988">EB17</f>
        <v>1</v>
      </c>
      <c r="EC244" s="18" t="str">
        <f t="shared" si="3988"/>
        <v>Beaver</v>
      </c>
      <c r="ED244" s="41">
        <f>INDEX('2010'!$E$7:$HF$37,  MATCH(EB244, '2010'!$A$7:$A$37, 0), MATCH(EB231, '2010'!$E$4:$HF$4, 0) )</f>
        <v>479</v>
      </c>
      <c r="EE244" s="41">
        <f>INDEX('2011'!$E$7:$HF$37,  MATCH(EB244, '2011'!$A$7:$A$37, 0), MATCH(EB231, '2011'!$E$4:$HF$4, 0) )</f>
        <v>526</v>
      </c>
      <c r="EF244" s="41">
        <f>INDEX('2012'!$E$7:$HF$37,  MATCH(EB244, '2012'!$A$7:$A$37, 0), MATCH(EB231, '2012'!$E$4:$HF$4, 0) )</f>
        <v>553</v>
      </c>
      <c r="EG244" s="41">
        <f>INDEX('2013'!$E$7:$HF$37,  MATCH(EB244, '2013'!$A$7:$A$37, 0), MATCH(EB231, '2013'!$E$4:$HF$4, 0) )</f>
        <v>627</v>
      </c>
      <c r="EH244" s="41">
        <f>INDEX('2014'!$E$7:$HF$37,  MATCH(EB244, '2014'!$A$7:$A$37, 0), MATCH(EB231, '2014'!$E$4:$HF$4, 0) )</f>
        <v>506</v>
      </c>
      <c r="EI244" s="41">
        <f>INDEX('2015'!$E$7:$HF$37,  MATCH(EB244, '2015'!$A$7:$A$37, 0), MATCH(EB231, '2015'!$E$4:$HF$4, 0) )</f>
        <v>449</v>
      </c>
      <c r="EJ244" s="41">
        <f>INDEX('2016'!$E$7:$HF$37,  MATCH(EB244, '2016'!$A$7:$A$37, 0), MATCH(EB231, '2016'!$E$4:$HF$4, 0) )</f>
        <v>340</v>
      </c>
      <c r="EK244" s="41">
        <f>INDEX('2017'!$E$7:$HF$37,  MATCH(EB244, '2017'!$A$7:$A$37, 0), MATCH(EB231, '2017'!$E$4:$HF$4, 0) )</f>
        <v>248</v>
      </c>
      <c r="EL244" s="41">
        <f>INDEX('2018'!$E$7:$HF$37,  MATCH(EB244, '2018'!$A$7:$A$37, 0), MATCH(EB231, '2018'!$E$4:$HF$4, 0) )</f>
        <v>257</v>
      </c>
      <c r="EM244" s="41">
        <f>INDEX('2019'!$E$7:$HF$37,  MATCH(EB244, '2019'!$A$7:$A$37, 0), MATCH(EB231, '2019'!$E$4:$HF$4, 0) )</f>
        <v>343</v>
      </c>
      <c r="EO244" s="9">
        <f t="shared" ref="EO244:EP244" si="3989">EO17</f>
        <v>1</v>
      </c>
      <c r="EP244" s="18" t="str">
        <f t="shared" si="3989"/>
        <v>Beaver</v>
      </c>
      <c r="EQ244" s="41">
        <f>INDEX('2010'!$E$7:$HF$37,  MATCH(EO244, '2010'!$A$7:$A$37, 0), MATCH(EO231, '2010'!$E$4:$HF$4, 0) )</f>
        <v>287</v>
      </c>
      <c r="ER244" s="41">
        <f>INDEX('2011'!$E$7:$HF$37,  MATCH(EO244, '2011'!$A$7:$A$37, 0), MATCH(EO231, '2011'!$E$4:$HF$4, 0) )</f>
        <v>295</v>
      </c>
      <c r="ES244" s="41">
        <f>INDEX('2012'!$E$7:$HF$37,  MATCH(EO244, '2012'!$A$7:$A$37, 0), MATCH(EO231, '2012'!$E$4:$HF$4, 0) )</f>
        <v>340</v>
      </c>
      <c r="ET244" s="41">
        <f>INDEX('2013'!$E$7:$HF$37,  MATCH(EO244, '2013'!$A$7:$A$37, 0), MATCH(EO231, '2013'!$E$4:$HF$4, 0) )</f>
        <v>299</v>
      </c>
      <c r="EU244" s="41">
        <f>INDEX('2014'!$E$7:$HF$37,  MATCH(EO244, '2014'!$A$7:$A$37, 0), MATCH(EO231, '2014'!$E$4:$HF$4, 0) )</f>
        <v>302</v>
      </c>
      <c r="EV244" s="41">
        <f>INDEX('2015'!$E$7:$HF$37,  MATCH(EO244, '2015'!$A$7:$A$37, 0), MATCH(EO231, '2015'!$E$4:$HF$4, 0) )</f>
        <v>386</v>
      </c>
      <c r="EW244" s="41">
        <f>INDEX('2016'!$E$7:$HF$37,  MATCH(EO244, '2016'!$A$7:$A$37, 0), MATCH(EO231, '2016'!$E$4:$HF$4, 0) )</f>
        <v>385</v>
      </c>
      <c r="EX244" s="41">
        <f>INDEX('2017'!$E$7:$HF$37,  MATCH(EO244, '2017'!$A$7:$A$37, 0), MATCH(EO231, '2017'!$E$4:$HF$4, 0) )</f>
        <v>317</v>
      </c>
      <c r="EY244" s="41">
        <f>INDEX('2018'!$E$7:$HF$37,  MATCH(EO244, '2018'!$A$7:$A$37, 0), MATCH(EO231, '2018'!$E$4:$HF$4, 0) )</f>
        <v>278</v>
      </c>
      <c r="EZ244" s="41">
        <f>INDEX('2019'!$E$7:$HF$37,  MATCH(EO244, '2019'!$A$7:$A$37, 0), MATCH(EO231, '2019'!$E$4:$HF$4, 0) )</f>
        <v>257</v>
      </c>
      <c r="FB244" s="9">
        <f t="shared" ref="FB244:FC244" si="3990">FB17</f>
        <v>1</v>
      </c>
      <c r="FC244" s="18" t="str">
        <f t="shared" si="3990"/>
        <v>Beaver</v>
      </c>
      <c r="FD244" s="41">
        <f>INDEX('2010'!$E$7:$HF$37,  MATCH(FB244, '2010'!$A$7:$A$37, 0), MATCH(FB231, '2010'!$E$4:$HF$4, 0) )</f>
        <v>67</v>
      </c>
      <c r="FE244" s="41">
        <f>INDEX('2011'!$E$7:$HF$37,  MATCH(FB244, '2011'!$A$7:$A$37, 0), MATCH(FB231, '2011'!$E$4:$HF$4, 0) )</f>
        <v>68</v>
      </c>
      <c r="FF244" s="41">
        <f>INDEX('2012'!$E$7:$HF$37,  MATCH(FB244, '2012'!$A$7:$A$37, 0), MATCH(FB231, '2012'!$E$4:$HF$4, 0) )</f>
        <v>56</v>
      </c>
      <c r="FG244" s="41">
        <f>INDEX('2013'!$E$7:$HF$37,  MATCH(FB244, '2013'!$A$7:$A$37, 0), MATCH(FB231, '2013'!$E$4:$HF$4, 0) )</f>
        <v>85</v>
      </c>
      <c r="FH244" s="41">
        <f>INDEX('2014'!$E$7:$HF$37,  MATCH(FB244, '2014'!$A$7:$A$37, 0), MATCH(FB231, '2014'!$E$4:$HF$4, 0) )</f>
        <v>103</v>
      </c>
      <c r="FI244" s="41">
        <f>INDEX('2015'!$E$7:$HF$37,  MATCH(FB244, '2015'!$A$7:$A$37, 0), MATCH(FB231, '2015'!$E$4:$HF$4, 0) )</f>
        <v>69</v>
      </c>
      <c r="FJ244" s="41">
        <f>INDEX('2016'!$E$7:$HF$37,  MATCH(FB244, '2016'!$A$7:$A$37, 0), MATCH(FB231, '2016'!$E$4:$HF$4, 0) )</f>
        <v>76</v>
      </c>
      <c r="FK244" s="41">
        <f>INDEX('2017'!$E$7:$HF$37,  MATCH(FB244, '2017'!$A$7:$A$37, 0), MATCH(FB231, '2017'!$E$4:$HF$4, 0) )</f>
        <v>74</v>
      </c>
      <c r="FL244" s="41">
        <f>INDEX('2018'!$E$7:$HF$37,  MATCH(FB244, '2018'!$A$7:$A$37, 0), MATCH(FB231, '2018'!$E$4:$HF$4, 0) )</f>
        <v>34</v>
      </c>
      <c r="FM244" s="41">
        <f>INDEX('2019'!$E$7:$HF$37,  MATCH(FB244, '2019'!$A$7:$A$37, 0), MATCH(FB231, '2019'!$E$4:$HF$4, 0) )</f>
        <v>37</v>
      </c>
      <c r="FO244" s="9">
        <f t="shared" ref="FO244:FP244" si="3991">FO17</f>
        <v>1</v>
      </c>
      <c r="FP244" s="18" t="str">
        <f t="shared" si="3991"/>
        <v>Beaver</v>
      </c>
      <c r="FQ244" s="41">
        <f>INDEX('2010'!$E$7:$HF$37,  MATCH(FO244, '2010'!$A$7:$A$37, 0), MATCH(FO231, '2010'!$E$4:$HF$4, 0) )</f>
        <v>116</v>
      </c>
      <c r="FR244" s="41">
        <f>INDEX('2011'!$E$7:$HF$37,  MATCH(FO244, '2011'!$A$7:$A$37, 0), MATCH(FO231, '2011'!$E$4:$HF$4, 0) )</f>
        <v>85</v>
      </c>
      <c r="FS244" s="41">
        <f>INDEX('2012'!$E$7:$HF$37,  MATCH(FO244, '2012'!$A$7:$A$37, 0), MATCH(FO231, '2012'!$E$4:$HF$4, 0) )</f>
        <v>101</v>
      </c>
      <c r="FT244" s="41">
        <f>INDEX('2013'!$E$7:$HF$37,  MATCH(FO244, '2013'!$A$7:$A$37, 0), MATCH(FO231, '2013'!$E$4:$HF$4, 0) )</f>
        <v>129</v>
      </c>
      <c r="FU244" s="41">
        <f>INDEX('2014'!$E$7:$HF$37,  MATCH(FO244, '2014'!$A$7:$A$37, 0), MATCH(FO231, '2014'!$E$4:$HF$4, 0) )</f>
        <v>150</v>
      </c>
      <c r="FV244" s="41">
        <f>INDEX('2015'!$E$7:$HF$37,  MATCH(FO244, '2015'!$A$7:$A$37, 0), MATCH(FO231, '2015'!$E$4:$HF$4, 0) )</f>
        <v>178</v>
      </c>
      <c r="FW244" s="41">
        <f>INDEX('2016'!$E$7:$HF$37,  MATCH(FO244, '2016'!$A$7:$A$37, 0), MATCH(FO231, '2016'!$E$4:$HF$4, 0) )</f>
        <v>171</v>
      </c>
      <c r="FX244" s="41">
        <f>INDEX('2017'!$E$7:$HF$37,  MATCH(FO244, '2017'!$A$7:$A$37, 0), MATCH(FO231, '2017'!$E$4:$HF$4, 0) )</f>
        <v>172</v>
      </c>
      <c r="FY244" s="41">
        <f>INDEX('2018'!$E$7:$HF$37,  MATCH(FO244, '2018'!$A$7:$A$37, 0), MATCH(FO231, '2018'!$E$4:$HF$4, 0) )</f>
        <v>172</v>
      </c>
      <c r="FZ244" s="41">
        <f>INDEX('2019'!$E$7:$HF$37,  MATCH(FO244, '2019'!$A$7:$A$37, 0), MATCH(FO231, '2019'!$E$4:$HF$4, 0) )</f>
        <v>161</v>
      </c>
      <c r="GB244" s="9">
        <f t="shared" ref="GB244:GC244" si="3992">GB17</f>
        <v>1</v>
      </c>
      <c r="GC244" s="18" t="str">
        <f t="shared" si="3992"/>
        <v>Beaver</v>
      </c>
      <c r="GD244" s="41">
        <f>INDEX('2010'!$E$7:$HF$37,  MATCH(GB244, '2010'!$A$7:$A$37, 0), MATCH(GB231, '2010'!$E$4:$HF$4, 0) )</f>
        <v>0</v>
      </c>
      <c r="GE244" s="41">
        <f>INDEX('2011'!$E$7:$HF$37,  MATCH(GB244, '2011'!$A$7:$A$37, 0), MATCH(GB231, '2011'!$E$4:$HF$4, 0) )</f>
        <v>0</v>
      </c>
      <c r="GF244" s="41">
        <f>INDEX('2012'!$E$7:$HF$37,  MATCH(GB244, '2012'!$A$7:$A$37, 0), MATCH(GB231, '2012'!$E$4:$HF$4, 0) )</f>
        <v>0</v>
      </c>
      <c r="GG244" s="41">
        <f>INDEX('2013'!$E$7:$HF$37,  MATCH(GB244, '2013'!$A$7:$A$37, 0), MATCH(GB231, '2013'!$E$4:$HF$4, 0) )</f>
        <v>0</v>
      </c>
      <c r="GH244" s="41">
        <f>INDEX('2014'!$E$7:$HF$37,  MATCH(GB244, '2014'!$A$7:$A$37, 0), MATCH(GB231, '2014'!$E$4:$HF$4, 0) )</f>
        <v>0</v>
      </c>
      <c r="GI244" s="41">
        <f>INDEX('2015'!$E$7:$HF$37,  MATCH(GB244, '2015'!$A$7:$A$37, 0), MATCH(GB231, '2015'!$E$4:$HF$4, 0) )</f>
        <v>0</v>
      </c>
      <c r="GJ244" s="41">
        <f>INDEX('2016'!$E$7:$HF$37,  MATCH(GB244, '2016'!$A$7:$A$37, 0), MATCH(GB231, '2016'!$E$4:$HF$4, 0) )</f>
        <v>0</v>
      </c>
      <c r="GK244" s="41">
        <f>INDEX('2017'!$E$7:$HF$37,  MATCH(GB244, '2017'!$A$7:$A$37, 0), MATCH(GB231, '2017'!$E$4:$HF$4, 0) )</f>
        <v>0</v>
      </c>
      <c r="GL244" s="41">
        <f>INDEX('2018'!$E$7:$HF$37,  MATCH(GB244, '2018'!$A$7:$A$37, 0), MATCH(GB231, '2018'!$E$4:$HF$4, 0) )</f>
        <v>0</v>
      </c>
      <c r="GM244" s="41">
        <f>INDEX('2019'!$E$7:$HF$37,  MATCH(GB244, '2019'!$A$7:$A$37, 0), MATCH(GB231, '2019'!$E$4:$HF$4, 0) )</f>
        <v>0</v>
      </c>
    </row>
    <row r="245" spans="2:195" x14ac:dyDescent="0.25">
      <c r="B245" s="9">
        <f t="shared" ref="B245:C245" si="3993">B18</f>
        <v>3</v>
      </c>
      <c r="C245" s="18" t="str">
        <f t="shared" si="3993"/>
        <v>Box Elder</v>
      </c>
      <c r="D245" s="41">
        <f>INDEX('2010'!$E$7:$HF$37,  MATCH(B245, '2010'!$A$7:$A$37, 0), MATCH(B231, '2010'!$E$4:$HF$4, 0) )</f>
        <v>20756</v>
      </c>
      <c r="E245" s="41">
        <f>INDEX('2011'!$E$7:$HF$37,  MATCH(B245, '2011'!$A$7:$A$37, 0), MATCH(B231, '2011'!$E$4:$HF$4, 0) )</f>
        <v>21098</v>
      </c>
      <c r="F245" s="41">
        <f>INDEX('2012'!$E$7:$HF$37,  MATCH(B245, '2012'!$A$7:$A$37, 0), MATCH(B231, '2012'!$E$4:$HF$4, 0) )</f>
        <v>21003</v>
      </c>
      <c r="G245" s="41">
        <f>INDEX('2013'!$E$7:$HF$37,  MATCH(B245, '2013'!$A$7:$A$37, 0), MATCH(B231, '2013'!$E$4:$HF$4, 0) )</f>
        <v>21325</v>
      </c>
      <c r="H245" s="41">
        <f>INDEX('2014'!$E$7:$HF$37,  MATCH(B245, '2014'!$A$7:$A$37, 0), MATCH(B231, '2014'!$E$4:$HF$4, 0) )</f>
        <v>21231</v>
      </c>
      <c r="I245" s="41">
        <f>INDEX('2015'!$E$7:$HF$37,  MATCH(B245, '2015'!$A$7:$A$37, 0), MATCH(B231, '2015'!$E$4:$HF$4, 0) )</f>
        <v>21281</v>
      </c>
      <c r="J245" s="41">
        <f>INDEX('2016'!$E$7:$HF$37,  MATCH(B245, '2016'!$A$7:$A$37, 0), MATCH(B231, '2016'!$E$4:$HF$4, 0) )</f>
        <v>21459</v>
      </c>
      <c r="K245" s="41">
        <f>INDEX('2017'!$E$7:$HF$37,  MATCH(B245, '2017'!$A$7:$A$37, 0), MATCH(B231, '2017'!$E$4:$HF$4, 0) )</f>
        <v>22071</v>
      </c>
      <c r="L245" s="41">
        <f>INDEX('2018'!$E$7:$HF$37,  MATCH(B245, '2018'!$A$7:$A$37, 0), MATCH(B231, '2018'!$E$4:$HF$4, 0) )</f>
        <v>22814</v>
      </c>
      <c r="M245" s="41">
        <f>INDEX('2019'!$E$7:$HF$37,  MATCH(B245, '2019'!$A$7:$A$37, 0), MATCH(B231, '2019'!$E$4:$HF$4, 0) )</f>
        <v>23716</v>
      </c>
      <c r="O245" s="9">
        <f t="shared" ref="O245:P245" si="3994">O18</f>
        <v>3</v>
      </c>
      <c r="P245" s="18" t="str">
        <f t="shared" si="3994"/>
        <v>Box Elder</v>
      </c>
      <c r="Q245" s="41">
        <f>INDEX('2010'!$E$7:$HF$37,  MATCH(O245, '2010'!$A$7:$A$37, 0), MATCH(O231, '2010'!$E$4:$HF$4, 0) )</f>
        <v>695</v>
      </c>
      <c r="R245" s="41">
        <f>INDEX('2011'!$E$7:$HF$37,  MATCH(O245, '2011'!$A$7:$A$37, 0), MATCH(O231, '2011'!$E$4:$HF$4, 0) )</f>
        <v>759</v>
      </c>
      <c r="S245" s="41">
        <f>INDEX('2012'!$E$7:$HF$37,  MATCH(O245, '2012'!$A$7:$A$37, 0), MATCH(O231, '2012'!$E$4:$HF$4, 0) )</f>
        <v>764</v>
      </c>
      <c r="T245" s="41">
        <f>INDEX('2013'!$E$7:$HF$37,  MATCH(O245, '2013'!$A$7:$A$37, 0), MATCH(O231, '2013'!$E$4:$HF$4, 0) )</f>
        <v>825</v>
      </c>
      <c r="U245" s="41">
        <f>INDEX('2014'!$E$7:$HF$37,  MATCH(O245, '2014'!$A$7:$A$37, 0), MATCH(O231, '2014'!$E$4:$HF$4, 0) )</f>
        <v>789</v>
      </c>
      <c r="V245" s="41">
        <f>INDEX('2015'!$E$7:$HF$37,  MATCH(O245, '2015'!$A$7:$A$37, 0), MATCH(O231, '2015'!$E$4:$HF$4, 0) )</f>
        <v>811</v>
      </c>
      <c r="W245" s="41">
        <f>INDEX('2016'!$E$7:$HF$37,  MATCH(O245, '2016'!$A$7:$A$37, 0), MATCH(O231, '2016'!$E$4:$HF$4, 0) )</f>
        <v>848</v>
      </c>
      <c r="X245" s="41">
        <f>INDEX('2017'!$E$7:$HF$37,  MATCH(O245, '2017'!$A$7:$A$37, 0), MATCH(O231, '2017'!$E$4:$HF$4, 0) )</f>
        <v>800</v>
      </c>
      <c r="Y245" s="41">
        <f>INDEX('2018'!$E$7:$HF$37,  MATCH(O245, '2018'!$A$7:$A$37, 0), MATCH(O231, '2018'!$E$4:$HF$4, 0) )</f>
        <v>756</v>
      </c>
      <c r="Z245" s="41">
        <f>INDEX('2019'!$E$7:$HF$37,  MATCH(O245, '2019'!$A$7:$A$37, 0), MATCH(O231, '2019'!$E$4:$HF$4, 0) )</f>
        <v>749</v>
      </c>
      <c r="AB245" s="9">
        <f t="shared" ref="AB245:AC245" si="3995">AB18</f>
        <v>3</v>
      </c>
      <c r="AC245" s="18" t="str">
        <f t="shared" si="3995"/>
        <v>Box Elder</v>
      </c>
      <c r="AD245" s="41">
        <f>INDEX('2010'!$E$7:$HF$37,  MATCH(AB245, '2010'!$A$7:$A$37, 0), MATCH(AB231, '2010'!$E$4:$HF$4, 0) )</f>
        <v>1514</v>
      </c>
      <c r="AE245" s="41">
        <f>INDEX('2011'!$E$7:$HF$37,  MATCH(AB245, '2011'!$A$7:$A$37, 0), MATCH(AB231, '2011'!$E$4:$HF$4, 0) )</f>
        <v>1543</v>
      </c>
      <c r="AF245" s="41">
        <f>INDEX('2012'!$E$7:$HF$37,  MATCH(AB245, '2012'!$A$7:$A$37, 0), MATCH(AB231, '2012'!$E$4:$HF$4, 0) )</f>
        <v>1636</v>
      </c>
      <c r="AG245" s="41">
        <f>INDEX('2013'!$E$7:$HF$37,  MATCH(AB245, '2013'!$A$7:$A$37, 0), MATCH(AB231, '2013'!$E$4:$HF$4, 0) )</f>
        <v>1388</v>
      </c>
      <c r="AH245" s="41">
        <f>INDEX('2014'!$E$7:$HF$37,  MATCH(AB245, '2014'!$A$7:$A$37, 0), MATCH(AB231, '2014'!$E$4:$HF$4, 0) )</f>
        <v>1261</v>
      </c>
      <c r="AI245" s="41">
        <f>INDEX('2015'!$E$7:$HF$37,  MATCH(AB245, '2015'!$A$7:$A$37, 0), MATCH(AB231, '2015'!$E$4:$HF$4, 0) )</f>
        <v>1316</v>
      </c>
      <c r="AJ245" s="41">
        <f>INDEX('2016'!$E$7:$HF$37,  MATCH(AB245, '2016'!$A$7:$A$37, 0), MATCH(AB231, '2016'!$E$4:$HF$4, 0) )</f>
        <v>1293</v>
      </c>
      <c r="AK245" s="41">
        <f>INDEX('2017'!$E$7:$HF$37,  MATCH(AB245, '2017'!$A$7:$A$37, 0), MATCH(AB231, '2017'!$E$4:$HF$4, 0) )</f>
        <v>1236</v>
      </c>
      <c r="AL245" s="41">
        <f>INDEX('2018'!$E$7:$HF$37,  MATCH(AB245, '2018'!$A$7:$A$37, 0), MATCH(AB231, '2018'!$E$4:$HF$4, 0) )</f>
        <v>1541</v>
      </c>
      <c r="AM245" s="41">
        <f>INDEX('2019'!$E$7:$HF$37,  MATCH(AB245, '2019'!$A$7:$A$37, 0), MATCH(AB231, '2019'!$E$4:$HF$4, 0) )</f>
        <v>1840</v>
      </c>
      <c r="AO245" s="9">
        <f t="shared" ref="AO245:AP245" si="3996">AO18</f>
        <v>3</v>
      </c>
      <c r="AP245" s="18" t="str">
        <f t="shared" si="3996"/>
        <v>Box Elder</v>
      </c>
      <c r="AQ245" s="41">
        <f>INDEX('2010'!$E$7:$HF$37,  MATCH(AO245, '2010'!$A$7:$A$37, 0), MATCH(AO231, '2010'!$E$4:$HF$4, 0) )</f>
        <v>4901</v>
      </c>
      <c r="AR245" s="41">
        <f>INDEX('2011'!$E$7:$HF$37,  MATCH(AO245, '2011'!$A$7:$A$37, 0), MATCH(AO231, '2011'!$E$4:$HF$4, 0) )</f>
        <v>4960</v>
      </c>
      <c r="AS245" s="41">
        <f>INDEX('2012'!$E$7:$HF$37,  MATCH(AO245, '2012'!$A$7:$A$37, 0), MATCH(AO231, '2012'!$E$4:$HF$4, 0) )</f>
        <v>5180</v>
      </c>
      <c r="AT245" s="41">
        <f>INDEX('2013'!$E$7:$HF$37,  MATCH(AO245, '2013'!$A$7:$A$37, 0), MATCH(AO231, '2013'!$E$4:$HF$4, 0) )</f>
        <v>5378</v>
      </c>
      <c r="AU245" s="41">
        <f>INDEX('2014'!$E$7:$HF$37,  MATCH(AO245, '2014'!$A$7:$A$37, 0), MATCH(AO231, '2014'!$E$4:$HF$4, 0) )</f>
        <v>5282</v>
      </c>
      <c r="AV245" s="41">
        <f>INDEX('2015'!$E$7:$HF$37,  MATCH(AO245, '2015'!$A$7:$A$37, 0), MATCH(AO231, '2015'!$E$4:$HF$4, 0) )</f>
        <v>5237</v>
      </c>
      <c r="AW245" s="41">
        <f>INDEX('2016'!$E$7:$HF$37,  MATCH(AO245, '2016'!$A$7:$A$37, 0), MATCH(AO231, '2016'!$E$4:$HF$4, 0) )</f>
        <v>5490</v>
      </c>
      <c r="AX245" s="41">
        <f>INDEX('2017'!$E$7:$HF$37,  MATCH(AO245, '2017'!$A$7:$A$37, 0), MATCH(AO231, '2017'!$E$4:$HF$4, 0) )</f>
        <v>5399</v>
      </c>
      <c r="AY245" s="41">
        <f>INDEX('2018'!$E$7:$HF$37,  MATCH(AO245, '2018'!$A$7:$A$37, 0), MATCH(AO231, '2018'!$E$4:$HF$4, 0) )</f>
        <v>5490</v>
      </c>
      <c r="AZ245" s="41">
        <f>INDEX('2019'!$E$7:$HF$37,  MATCH(AO245, '2019'!$A$7:$A$37, 0), MATCH(AO231, '2019'!$E$4:$HF$4, 0) )</f>
        <v>5583</v>
      </c>
      <c r="BB245" s="9">
        <f t="shared" ref="BB245:BC245" si="3997">BB18</f>
        <v>3</v>
      </c>
      <c r="BC245" s="18" t="str">
        <f t="shared" si="3997"/>
        <v>Box Elder</v>
      </c>
      <c r="BD245" s="41">
        <f>INDEX('2010'!$E$7:$HF$37,  MATCH(BB245, '2010'!$A$7:$A$37, 0), MATCH(BB231, '2010'!$E$4:$HF$4, 0) )</f>
        <v>360</v>
      </c>
      <c r="BE245" s="41">
        <f>INDEX('2011'!$E$7:$HF$37,  MATCH(BB245, '2011'!$A$7:$A$37, 0), MATCH(BB231, '2011'!$E$4:$HF$4, 0) )</f>
        <v>408</v>
      </c>
      <c r="BF245" s="41">
        <f>INDEX('2012'!$E$7:$HF$37,  MATCH(BB245, '2012'!$A$7:$A$37, 0), MATCH(BB231, '2012'!$E$4:$HF$4, 0) )</f>
        <v>432</v>
      </c>
      <c r="BG245" s="41">
        <f>INDEX('2013'!$E$7:$HF$37,  MATCH(BB245, '2013'!$A$7:$A$37, 0), MATCH(BB231, '2013'!$E$4:$HF$4, 0) )</f>
        <v>412</v>
      </c>
      <c r="BH245" s="41">
        <f>INDEX('2014'!$E$7:$HF$37,  MATCH(BB245, '2014'!$A$7:$A$37, 0), MATCH(BB231, '2014'!$E$4:$HF$4, 0) )</f>
        <v>430</v>
      </c>
      <c r="BI245" s="41">
        <f>INDEX('2015'!$E$7:$HF$37,  MATCH(BB245, '2015'!$A$7:$A$37, 0), MATCH(BB231, '2015'!$E$4:$HF$4, 0) )</f>
        <v>535</v>
      </c>
      <c r="BJ245" s="41">
        <f>INDEX('2016'!$E$7:$HF$37,  MATCH(BB245, '2016'!$A$7:$A$37, 0), MATCH(BB231, '2016'!$E$4:$HF$4, 0) )</f>
        <v>495</v>
      </c>
      <c r="BK245" s="41">
        <f>INDEX('2017'!$E$7:$HF$37,  MATCH(BB245, '2017'!$A$7:$A$37, 0), MATCH(BB231, '2017'!$E$4:$HF$4, 0) )</f>
        <v>506</v>
      </c>
      <c r="BL245" s="41">
        <f>INDEX('2018'!$E$7:$HF$37,  MATCH(BB245, '2018'!$A$7:$A$37, 0), MATCH(BB231, '2018'!$E$4:$HF$4, 0) )</f>
        <v>525</v>
      </c>
      <c r="BM245" s="41">
        <f>INDEX('2019'!$E$7:$HF$37,  MATCH(BB245, '2019'!$A$7:$A$37, 0), MATCH(BB231, '2019'!$E$4:$HF$4, 0) )</f>
        <v>524</v>
      </c>
      <c r="BO245" s="9">
        <f t="shared" ref="BO245:BP245" si="3998">BO18</f>
        <v>3</v>
      </c>
      <c r="BP245" s="18" t="str">
        <f t="shared" si="3998"/>
        <v>Box Elder</v>
      </c>
      <c r="BQ245" s="41">
        <f>INDEX('2010'!$E$7:$HF$37,  MATCH(BO245, '2010'!$A$7:$A$37, 0), MATCH(BO231, '2010'!$E$4:$HF$4, 0) )</f>
        <v>2695</v>
      </c>
      <c r="BR245" s="41">
        <f>INDEX('2011'!$E$7:$HF$37,  MATCH(BO245, '2011'!$A$7:$A$37, 0), MATCH(BO231, '2011'!$E$4:$HF$4, 0) )</f>
        <v>2669</v>
      </c>
      <c r="BS245" s="41">
        <f>INDEX('2012'!$E$7:$HF$37,  MATCH(BO245, '2012'!$A$7:$A$37, 0), MATCH(BO231, '2012'!$E$4:$HF$4, 0) )</f>
        <v>2681</v>
      </c>
      <c r="BT245" s="41">
        <f>INDEX('2013'!$E$7:$HF$37,  MATCH(BO245, '2013'!$A$7:$A$37, 0), MATCH(BO231, '2013'!$E$4:$HF$4, 0) )</f>
        <v>3047</v>
      </c>
      <c r="BU245" s="41">
        <f>INDEX('2014'!$E$7:$HF$37,  MATCH(BO245, '2014'!$A$7:$A$37, 0), MATCH(BO231, '2014'!$E$4:$HF$4, 0) )</f>
        <v>3095</v>
      </c>
      <c r="BV245" s="41">
        <f>INDEX('2015'!$E$7:$HF$37,  MATCH(BO245, '2015'!$A$7:$A$37, 0), MATCH(BO231, '2015'!$E$4:$HF$4, 0) )</f>
        <v>2904</v>
      </c>
      <c r="BW245" s="41">
        <f>INDEX('2016'!$E$7:$HF$37,  MATCH(BO245, '2016'!$A$7:$A$37, 0), MATCH(BO231, '2016'!$E$4:$HF$4, 0) )</f>
        <v>2780</v>
      </c>
      <c r="BX245" s="41">
        <f>INDEX('2017'!$E$7:$HF$37,  MATCH(BO245, '2017'!$A$7:$A$37, 0), MATCH(BO231, '2017'!$E$4:$HF$4, 0) )</f>
        <v>2782</v>
      </c>
      <c r="BY245" s="41">
        <f>INDEX('2018'!$E$7:$HF$37,  MATCH(BO245, '2018'!$A$7:$A$37, 0), MATCH(BO231, '2018'!$E$4:$HF$4, 0) )</f>
        <v>2480</v>
      </c>
      <c r="BZ245" s="41">
        <f>INDEX('2019'!$E$7:$HF$37,  MATCH(BO245, '2019'!$A$7:$A$37, 0), MATCH(BO231, '2019'!$E$4:$HF$4, 0) )</f>
        <v>2366</v>
      </c>
      <c r="CB245" s="9">
        <f t="shared" ref="CB245:CC245" si="3999">CB18</f>
        <v>3</v>
      </c>
      <c r="CC245" s="18" t="str">
        <f t="shared" si="3999"/>
        <v>Box Elder</v>
      </c>
      <c r="CD245" s="41">
        <f>INDEX('2010'!$E$7:$HF$37,  MATCH(CB245, '2010'!$A$7:$A$37, 0), MATCH(CB231, '2010'!$E$4:$HF$4, 0) )</f>
        <v>1162</v>
      </c>
      <c r="CE245" s="41">
        <f>INDEX('2011'!$E$7:$HF$37,  MATCH(CB245, '2011'!$A$7:$A$37, 0), MATCH(CB231, '2011'!$E$4:$HF$4, 0) )</f>
        <v>1071</v>
      </c>
      <c r="CF245" s="41">
        <f>INDEX('2012'!$E$7:$HF$37,  MATCH(CB245, '2012'!$A$7:$A$37, 0), MATCH(CB231, '2012'!$E$4:$HF$4, 0) )</f>
        <v>967</v>
      </c>
      <c r="CG245" s="41">
        <f>INDEX('2013'!$E$7:$HF$37,  MATCH(CB245, '2013'!$A$7:$A$37, 0), MATCH(CB231, '2013'!$E$4:$HF$4, 0) )</f>
        <v>983</v>
      </c>
      <c r="CH245" s="41">
        <f>INDEX('2014'!$E$7:$HF$37,  MATCH(CB245, '2014'!$A$7:$A$37, 0), MATCH(CB231, '2014'!$E$4:$HF$4, 0) )</f>
        <v>944</v>
      </c>
      <c r="CI245" s="41">
        <f>INDEX('2015'!$E$7:$HF$37,  MATCH(CB245, '2015'!$A$7:$A$37, 0), MATCH(CB231, '2015'!$E$4:$HF$4, 0) )</f>
        <v>933</v>
      </c>
      <c r="CJ245" s="41">
        <f>INDEX('2016'!$E$7:$HF$37,  MATCH(CB245, '2016'!$A$7:$A$37, 0), MATCH(CB231, '2016'!$E$4:$HF$4, 0) )</f>
        <v>947</v>
      </c>
      <c r="CK245" s="41">
        <f>INDEX('2017'!$E$7:$HF$37,  MATCH(CB245, '2017'!$A$7:$A$37, 0), MATCH(CB231, '2017'!$E$4:$HF$4, 0) )</f>
        <v>1067</v>
      </c>
      <c r="CL245" s="41">
        <f>INDEX('2018'!$E$7:$HF$37,  MATCH(CB245, '2018'!$A$7:$A$37, 0), MATCH(CB231, '2018'!$E$4:$HF$4, 0) )</f>
        <v>1153</v>
      </c>
      <c r="CM245" s="41">
        <f>INDEX('2019'!$E$7:$HF$37,  MATCH(CB245, '2019'!$A$7:$A$37, 0), MATCH(CB231, '2019'!$E$4:$HF$4, 0) )</f>
        <v>1179</v>
      </c>
      <c r="CO245" s="9">
        <f t="shared" ref="CO245:CP245" si="4000">CO18</f>
        <v>3</v>
      </c>
      <c r="CP245" s="18" t="str">
        <f t="shared" si="4000"/>
        <v>Box Elder</v>
      </c>
      <c r="CQ245" s="41">
        <f>INDEX('2010'!$E$7:$HF$37,  MATCH(CO245, '2010'!$A$7:$A$37, 0), MATCH(CO231, '2010'!$E$4:$HF$4, 0) )</f>
        <v>326</v>
      </c>
      <c r="CR245" s="41">
        <f>INDEX('2011'!$E$7:$HF$37,  MATCH(CO245, '2011'!$A$7:$A$37, 0), MATCH(CO231, '2011'!$E$4:$HF$4, 0) )</f>
        <v>287</v>
      </c>
      <c r="CS245" s="41">
        <f>INDEX('2012'!$E$7:$HF$37,  MATCH(CO245, '2012'!$A$7:$A$37, 0), MATCH(CO231, '2012'!$E$4:$HF$4, 0) )</f>
        <v>264</v>
      </c>
      <c r="CT245" s="41">
        <f>INDEX('2013'!$E$7:$HF$37,  MATCH(CO245, '2013'!$A$7:$A$37, 0), MATCH(CO231, '2013'!$E$4:$HF$4, 0) )</f>
        <v>261</v>
      </c>
      <c r="CU245" s="41">
        <f>INDEX('2014'!$E$7:$HF$37,  MATCH(CO245, '2014'!$A$7:$A$37, 0), MATCH(CO231, '2014'!$E$4:$HF$4, 0) )</f>
        <v>324</v>
      </c>
      <c r="CV245" s="41">
        <f>INDEX('2015'!$E$7:$HF$37,  MATCH(CO245, '2015'!$A$7:$A$37, 0), MATCH(CO231, '2015'!$E$4:$HF$4, 0) )</f>
        <v>281</v>
      </c>
      <c r="CW245" s="41">
        <f>INDEX('2016'!$E$7:$HF$37,  MATCH(CO245, '2016'!$A$7:$A$37, 0), MATCH(CO231, '2016'!$E$4:$HF$4, 0) )</f>
        <v>254</v>
      </c>
      <c r="CX245" s="41">
        <f>INDEX('2017'!$E$7:$HF$37,  MATCH(CO245, '2017'!$A$7:$A$37, 0), MATCH(CO231, '2017'!$E$4:$HF$4, 0) )</f>
        <v>206</v>
      </c>
      <c r="CY245" s="41">
        <f>INDEX('2018'!$E$7:$HF$37,  MATCH(CO245, '2018'!$A$7:$A$37, 0), MATCH(CO231, '2018'!$E$4:$HF$4, 0) )</f>
        <v>176</v>
      </c>
      <c r="CZ245" s="41">
        <f>INDEX('2019'!$E$7:$HF$37,  MATCH(CO245, '2019'!$A$7:$A$37, 0), MATCH(CO231, '2019'!$E$4:$HF$4, 0) )</f>
        <v>128</v>
      </c>
      <c r="DB245" s="9">
        <f t="shared" ref="DB245:DC245" si="4001">DB18</f>
        <v>3</v>
      </c>
      <c r="DC245" s="18" t="str">
        <f t="shared" si="4001"/>
        <v>Box Elder</v>
      </c>
      <c r="DD245" s="41">
        <f>INDEX('2010'!$E$7:$HF$37,  MATCH(DB245, '2010'!$A$7:$A$37, 0), MATCH(DB231, '2010'!$E$4:$HF$4, 0) )</f>
        <v>716</v>
      </c>
      <c r="DE245" s="41">
        <f>INDEX('2011'!$E$7:$HF$37,  MATCH(DB245, '2011'!$A$7:$A$37, 0), MATCH(DB231, '2011'!$E$4:$HF$4, 0) )</f>
        <v>669</v>
      </c>
      <c r="DF245" s="41">
        <f>INDEX('2012'!$E$7:$HF$37,  MATCH(DB245, '2012'!$A$7:$A$37, 0), MATCH(DB231, '2012'!$E$4:$HF$4, 0) )</f>
        <v>722</v>
      </c>
      <c r="DG245" s="41">
        <f>INDEX('2013'!$E$7:$HF$37,  MATCH(DB245, '2013'!$A$7:$A$37, 0), MATCH(DB231, '2013'!$E$4:$HF$4, 0) )</f>
        <v>605</v>
      </c>
      <c r="DH245" s="41">
        <f>INDEX('2014'!$E$7:$HF$37,  MATCH(DB245, '2014'!$A$7:$A$37, 0), MATCH(DB231, '2014'!$E$4:$HF$4, 0) )</f>
        <v>644</v>
      </c>
      <c r="DI245" s="41">
        <f>INDEX('2015'!$E$7:$HF$37,  MATCH(DB245, '2015'!$A$7:$A$37, 0), MATCH(DB231, '2015'!$E$4:$HF$4, 0) )</f>
        <v>685</v>
      </c>
      <c r="DJ245" s="41">
        <f>INDEX('2016'!$E$7:$HF$37,  MATCH(DB245, '2016'!$A$7:$A$37, 0), MATCH(DB231, '2016'!$E$4:$HF$4, 0) )</f>
        <v>699</v>
      </c>
      <c r="DK245" s="41">
        <f>INDEX('2017'!$E$7:$HF$37,  MATCH(DB245, '2017'!$A$7:$A$37, 0), MATCH(DB231, '2017'!$E$4:$HF$4, 0) )</f>
        <v>789</v>
      </c>
      <c r="DL245" s="41">
        <f>INDEX('2018'!$E$7:$HF$37,  MATCH(DB245, '2018'!$A$7:$A$37, 0), MATCH(DB231, '2018'!$E$4:$HF$4, 0) )</f>
        <v>829</v>
      </c>
      <c r="DM245" s="41">
        <f>INDEX('2019'!$E$7:$HF$37,  MATCH(DB245, '2019'!$A$7:$A$37, 0), MATCH(DB231, '2019'!$E$4:$HF$4, 0) )</f>
        <v>835</v>
      </c>
      <c r="DO245" s="9">
        <f t="shared" ref="DO245:DP245" si="4002">DO18</f>
        <v>3</v>
      </c>
      <c r="DP245" s="18" t="str">
        <f t="shared" si="4002"/>
        <v>Box Elder</v>
      </c>
      <c r="DQ245" s="41">
        <f>INDEX('2010'!$E$7:$HF$37,  MATCH(DO245, '2010'!$A$7:$A$37, 0), MATCH(DO231, '2010'!$E$4:$HF$4, 0) )</f>
        <v>1054</v>
      </c>
      <c r="DR245" s="41">
        <f>INDEX('2011'!$E$7:$HF$37,  MATCH(DO245, '2011'!$A$7:$A$37, 0), MATCH(DO231, '2011'!$E$4:$HF$4, 0) )</f>
        <v>1148</v>
      </c>
      <c r="DS245" s="41">
        <f>INDEX('2012'!$E$7:$HF$37,  MATCH(DO245, '2012'!$A$7:$A$37, 0), MATCH(DO231, '2012'!$E$4:$HF$4, 0) )</f>
        <v>1065</v>
      </c>
      <c r="DT245" s="41">
        <f>INDEX('2013'!$E$7:$HF$37,  MATCH(DO245, '2013'!$A$7:$A$37, 0), MATCH(DO231, '2013'!$E$4:$HF$4, 0) )</f>
        <v>1288</v>
      </c>
      <c r="DU245" s="41">
        <f>INDEX('2014'!$E$7:$HF$37,  MATCH(DO245, '2014'!$A$7:$A$37, 0), MATCH(DO231, '2014'!$E$4:$HF$4, 0) )</f>
        <v>1399</v>
      </c>
      <c r="DV245" s="41">
        <f>INDEX('2015'!$E$7:$HF$37,  MATCH(DO245, '2015'!$A$7:$A$37, 0), MATCH(DO231, '2015'!$E$4:$HF$4, 0) )</f>
        <v>1448</v>
      </c>
      <c r="DW245" s="41">
        <f>INDEX('2016'!$E$7:$HF$37,  MATCH(DO245, '2016'!$A$7:$A$37, 0), MATCH(DO231, '2016'!$E$4:$HF$4, 0) )</f>
        <v>1418</v>
      </c>
      <c r="DX245" s="41">
        <f>INDEX('2017'!$E$7:$HF$37,  MATCH(DO245, '2017'!$A$7:$A$37, 0), MATCH(DO231, '2017'!$E$4:$HF$4, 0) )</f>
        <v>1486</v>
      </c>
      <c r="DY245" s="41">
        <f>INDEX('2018'!$E$7:$HF$37,  MATCH(DO245, '2018'!$A$7:$A$37, 0), MATCH(DO231, '2018'!$E$4:$HF$4, 0) )</f>
        <v>1536</v>
      </c>
      <c r="DZ245" s="41">
        <f>INDEX('2019'!$E$7:$HF$37,  MATCH(DO245, '2019'!$A$7:$A$37, 0), MATCH(DO231, '2019'!$E$4:$HF$4, 0) )</f>
        <v>1654</v>
      </c>
      <c r="EB245" s="9">
        <f t="shared" ref="EB245:EC245" si="4003">EB18</f>
        <v>3</v>
      </c>
      <c r="EC245" s="18" t="str">
        <f t="shared" si="4003"/>
        <v>Box Elder</v>
      </c>
      <c r="ED245" s="41">
        <f>INDEX('2010'!$E$7:$HF$37,  MATCH(EB245, '2010'!$A$7:$A$37, 0), MATCH(EB231, '2010'!$E$4:$HF$4, 0) )</f>
        <v>3882</v>
      </c>
      <c r="EE245" s="41">
        <f>INDEX('2011'!$E$7:$HF$37,  MATCH(EB245, '2011'!$A$7:$A$37, 0), MATCH(EB231, '2011'!$E$4:$HF$4, 0) )</f>
        <v>4065</v>
      </c>
      <c r="EF245" s="41">
        <f>INDEX('2012'!$E$7:$HF$37,  MATCH(EB245, '2012'!$A$7:$A$37, 0), MATCH(EB231, '2012'!$E$4:$HF$4, 0) )</f>
        <v>3795</v>
      </c>
      <c r="EG245" s="41">
        <f>INDEX('2013'!$E$7:$HF$37,  MATCH(EB245, '2013'!$A$7:$A$37, 0), MATCH(EB231, '2013'!$E$4:$HF$4, 0) )</f>
        <v>3822</v>
      </c>
      <c r="EH245" s="41">
        <f>INDEX('2014'!$E$7:$HF$37,  MATCH(EB245, '2014'!$A$7:$A$37, 0), MATCH(EB231, '2014'!$E$4:$HF$4, 0) )</f>
        <v>3778</v>
      </c>
      <c r="EI245" s="41">
        <f>INDEX('2015'!$E$7:$HF$37,  MATCH(EB245, '2015'!$A$7:$A$37, 0), MATCH(EB231, '2015'!$E$4:$HF$4, 0) )</f>
        <v>3721</v>
      </c>
      <c r="EJ245" s="41">
        <f>INDEX('2016'!$E$7:$HF$37,  MATCH(EB245, '2016'!$A$7:$A$37, 0), MATCH(EB231, '2016'!$E$4:$HF$4, 0) )</f>
        <v>3657</v>
      </c>
      <c r="EK245" s="41">
        <f>INDEX('2017'!$E$7:$HF$37,  MATCH(EB245, '2017'!$A$7:$A$37, 0), MATCH(EB231, '2017'!$E$4:$HF$4, 0) )</f>
        <v>4101</v>
      </c>
      <c r="EL245" s="41">
        <f>INDEX('2018'!$E$7:$HF$37,  MATCH(EB245, '2018'!$A$7:$A$37, 0), MATCH(EB231, '2018'!$E$4:$HF$4, 0) )</f>
        <v>4459</v>
      </c>
      <c r="EM245" s="41">
        <f>INDEX('2019'!$E$7:$HF$37,  MATCH(EB245, '2019'!$A$7:$A$37, 0), MATCH(EB231, '2019'!$E$4:$HF$4, 0) )</f>
        <v>4546</v>
      </c>
      <c r="EO245" s="9">
        <f t="shared" ref="EO245:EP245" si="4004">EO18</f>
        <v>3</v>
      </c>
      <c r="EP245" s="18" t="str">
        <f t="shared" si="4004"/>
        <v>Box Elder</v>
      </c>
      <c r="EQ245" s="41">
        <f>INDEX('2010'!$E$7:$HF$37,  MATCH(EO245, '2010'!$A$7:$A$37, 0), MATCH(EO231, '2010'!$E$4:$HF$4, 0) )</f>
        <v>1225</v>
      </c>
      <c r="ER245" s="41">
        <f>INDEX('2011'!$E$7:$HF$37,  MATCH(EO245, '2011'!$A$7:$A$37, 0), MATCH(EO231, '2011'!$E$4:$HF$4, 0) )</f>
        <v>1284</v>
      </c>
      <c r="ES245" s="41">
        <f>INDEX('2012'!$E$7:$HF$37,  MATCH(EO245, '2012'!$A$7:$A$37, 0), MATCH(EO231, '2012'!$E$4:$HF$4, 0) )</f>
        <v>1295</v>
      </c>
      <c r="ET245" s="41">
        <f>INDEX('2013'!$E$7:$HF$37,  MATCH(EO245, '2013'!$A$7:$A$37, 0), MATCH(EO231, '2013'!$E$4:$HF$4, 0) )</f>
        <v>1209</v>
      </c>
      <c r="EU245" s="41">
        <f>INDEX('2014'!$E$7:$HF$37,  MATCH(EO245, '2014'!$A$7:$A$37, 0), MATCH(EO231, '2014'!$E$4:$HF$4, 0) )</f>
        <v>1283</v>
      </c>
      <c r="EV245" s="41">
        <f>INDEX('2015'!$E$7:$HF$37,  MATCH(EO245, '2015'!$A$7:$A$37, 0), MATCH(EO231, '2015'!$E$4:$HF$4, 0) )</f>
        <v>1384</v>
      </c>
      <c r="EW245" s="41">
        <f>INDEX('2016'!$E$7:$HF$37,  MATCH(EO245, '2016'!$A$7:$A$37, 0), MATCH(EO231, '2016'!$E$4:$HF$4, 0) )</f>
        <v>1398</v>
      </c>
      <c r="EX245" s="41">
        <f>INDEX('2017'!$E$7:$HF$37,  MATCH(EO245, '2017'!$A$7:$A$37, 0), MATCH(EO231, '2017'!$E$4:$HF$4, 0) )</f>
        <v>1485</v>
      </c>
      <c r="EY245" s="41">
        <f>INDEX('2018'!$E$7:$HF$37,  MATCH(EO245, '2018'!$A$7:$A$37, 0), MATCH(EO231, '2018'!$E$4:$HF$4, 0) )</f>
        <v>1529</v>
      </c>
      <c r="EZ245" s="41">
        <f>INDEX('2019'!$E$7:$HF$37,  MATCH(EO245, '2019'!$A$7:$A$37, 0), MATCH(EO231, '2019'!$E$4:$HF$4, 0) )</f>
        <v>1791</v>
      </c>
      <c r="FB245" s="9">
        <f t="shared" ref="FB245:FC245" si="4005">FB18</f>
        <v>3</v>
      </c>
      <c r="FC245" s="18" t="str">
        <f t="shared" si="4005"/>
        <v>Box Elder</v>
      </c>
      <c r="FD245" s="41">
        <f>INDEX('2010'!$E$7:$HF$37,  MATCH(FB245, '2010'!$A$7:$A$37, 0), MATCH(FB231, '2010'!$E$4:$HF$4, 0) )</f>
        <v>748</v>
      </c>
      <c r="FE245" s="41">
        <f>INDEX('2011'!$E$7:$HF$37,  MATCH(FB245, '2011'!$A$7:$A$37, 0), MATCH(FB231, '2011'!$E$4:$HF$4, 0) )</f>
        <v>684</v>
      </c>
      <c r="FF245" s="41">
        <f>INDEX('2012'!$E$7:$HF$37,  MATCH(FB245, '2012'!$A$7:$A$37, 0), MATCH(FB231, '2012'!$E$4:$HF$4, 0) )</f>
        <v>677</v>
      </c>
      <c r="FG245" s="41">
        <f>INDEX('2013'!$E$7:$HF$37,  MATCH(FB245, '2013'!$A$7:$A$37, 0), MATCH(FB231, '2013'!$E$4:$HF$4, 0) )</f>
        <v>686</v>
      </c>
      <c r="FH245" s="41">
        <f>INDEX('2014'!$E$7:$HF$37,  MATCH(FB245, '2014'!$A$7:$A$37, 0), MATCH(FB231, '2014'!$E$4:$HF$4, 0) )</f>
        <v>594</v>
      </c>
      <c r="FI245" s="41">
        <f>INDEX('2015'!$E$7:$HF$37,  MATCH(FB245, '2015'!$A$7:$A$37, 0), MATCH(FB231, '2015'!$E$4:$HF$4, 0) )</f>
        <v>611</v>
      </c>
      <c r="FJ245" s="41">
        <f>INDEX('2016'!$E$7:$HF$37,  MATCH(FB245, '2016'!$A$7:$A$37, 0), MATCH(FB231, '2016'!$E$4:$HF$4, 0) )</f>
        <v>765</v>
      </c>
      <c r="FK245" s="41">
        <f>INDEX('2017'!$E$7:$HF$37,  MATCH(FB245, '2017'!$A$7:$A$37, 0), MATCH(FB231, '2017'!$E$4:$HF$4, 0) )</f>
        <v>828</v>
      </c>
      <c r="FL245" s="41">
        <f>INDEX('2018'!$E$7:$HF$37,  MATCH(FB245, '2018'!$A$7:$A$37, 0), MATCH(FB231, '2018'!$E$4:$HF$4, 0) )</f>
        <v>915</v>
      </c>
      <c r="FM245" s="41">
        <f>INDEX('2019'!$E$7:$HF$37,  MATCH(FB245, '2019'!$A$7:$A$37, 0), MATCH(FB231, '2019'!$E$4:$HF$4, 0) )</f>
        <v>1025</v>
      </c>
      <c r="FO245" s="9">
        <f t="shared" ref="FO245:FP245" si="4006">FO18</f>
        <v>3</v>
      </c>
      <c r="FP245" s="18" t="str">
        <f t="shared" si="4006"/>
        <v>Box Elder</v>
      </c>
      <c r="FQ245" s="41">
        <f>INDEX('2010'!$E$7:$HF$37,  MATCH(FO245, '2010'!$A$7:$A$37, 0), MATCH(FO231, '2010'!$E$4:$HF$4, 0) )</f>
        <v>1401</v>
      </c>
      <c r="FR245" s="41">
        <f>INDEX('2011'!$E$7:$HF$37,  MATCH(FO245, '2011'!$A$7:$A$37, 0), MATCH(FO231, '2011'!$E$4:$HF$4, 0) )</f>
        <v>1469</v>
      </c>
      <c r="FS245" s="41">
        <f>INDEX('2012'!$E$7:$HF$37,  MATCH(FO245, '2012'!$A$7:$A$37, 0), MATCH(FO231, '2012'!$E$4:$HF$4, 0) )</f>
        <v>1431</v>
      </c>
      <c r="FT245" s="41">
        <f>INDEX('2013'!$E$7:$HF$37,  MATCH(FO245, '2013'!$A$7:$A$37, 0), MATCH(FO231, '2013'!$E$4:$HF$4, 0) )</f>
        <v>1347</v>
      </c>
      <c r="FU245" s="41">
        <f>INDEX('2014'!$E$7:$HF$37,  MATCH(FO245, '2014'!$A$7:$A$37, 0), MATCH(FO231, '2014'!$E$4:$HF$4, 0) )</f>
        <v>1398</v>
      </c>
      <c r="FV245" s="41">
        <f>INDEX('2015'!$E$7:$HF$37,  MATCH(FO245, '2015'!$A$7:$A$37, 0), MATCH(FO231, '2015'!$E$4:$HF$4, 0) )</f>
        <v>1400</v>
      </c>
      <c r="FW245" s="41">
        <f>INDEX('2016'!$E$7:$HF$37,  MATCH(FO245, '2016'!$A$7:$A$37, 0), MATCH(FO231, '2016'!$E$4:$HF$4, 0) )</f>
        <v>1399</v>
      </c>
      <c r="FX245" s="41">
        <f>INDEX('2017'!$E$7:$HF$37,  MATCH(FO245, '2017'!$A$7:$A$37, 0), MATCH(FO231, '2017'!$E$4:$HF$4, 0) )</f>
        <v>1377</v>
      </c>
      <c r="FY245" s="41">
        <f>INDEX('2018'!$E$7:$HF$37,  MATCH(FO245, '2018'!$A$7:$A$37, 0), MATCH(FO231, '2018'!$E$4:$HF$4, 0) )</f>
        <v>1417</v>
      </c>
      <c r="FZ245" s="41">
        <f>INDEX('2019'!$E$7:$HF$37,  MATCH(FO245, '2019'!$A$7:$A$37, 0), MATCH(FO231, '2019'!$E$4:$HF$4, 0) )</f>
        <v>1486</v>
      </c>
      <c r="GB245" s="9">
        <f t="shared" ref="GB245:GC245" si="4007">GB18</f>
        <v>3</v>
      </c>
      <c r="GC245" s="18" t="str">
        <f t="shared" si="4007"/>
        <v>Box Elder</v>
      </c>
      <c r="GD245" s="41">
        <f>INDEX('2010'!$E$7:$HF$37,  MATCH(GB245, '2010'!$A$7:$A$37, 0), MATCH(GB231, '2010'!$E$4:$HF$4, 0) )</f>
        <v>77</v>
      </c>
      <c r="GE245" s="41">
        <f>INDEX('2011'!$E$7:$HF$37,  MATCH(GB245, '2011'!$A$7:$A$37, 0), MATCH(GB231, '2011'!$E$4:$HF$4, 0) )</f>
        <v>82</v>
      </c>
      <c r="GF245" s="41">
        <f>INDEX('2012'!$E$7:$HF$37,  MATCH(GB245, '2012'!$A$7:$A$37, 0), MATCH(GB231, '2012'!$E$4:$HF$4, 0) )</f>
        <v>94</v>
      </c>
      <c r="GG245" s="41">
        <f>INDEX('2013'!$E$7:$HF$37,  MATCH(GB245, '2013'!$A$7:$A$37, 0), MATCH(GB231, '2013'!$E$4:$HF$4, 0) )</f>
        <v>74</v>
      </c>
      <c r="GH245" s="41">
        <f>INDEX('2014'!$E$7:$HF$37,  MATCH(GB245, '2014'!$A$7:$A$37, 0), MATCH(GB231, '2014'!$E$4:$HF$4, 0) )</f>
        <v>10</v>
      </c>
      <c r="GI245" s="41">
        <f>INDEX('2015'!$E$7:$HF$37,  MATCH(GB245, '2015'!$A$7:$A$37, 0), MATCH(GB231, '2015'!$E$4:$HF$4, 0) )</f>
        <v>15</v>
      </c>
      <c r="GJ245" s="41">
        <f>INDEX('2016'!$E$7:$HF$37,  MATCH(GB245, '2016'!$A$7:$A$37, 0), MATCH(GB231, '2016'!$E$4:$HF$4, 0) )</f>
        <v>16</v>
      </c>
      <c r="GK245" s="41">
        <f>INDEX('2017'!$E$7:$HF$37,  MATCH(GB245, '2017'!$A$7:$A$37, 0), MATCH(GB231, '2017'!$E$4:$HF$4, 0) )</f>
        <v>9</v>
      </c>
      <c r="GL245" s="41">
        <f>INDEX('2018'!$E$7:$HF$37,  MATCH(GB245, '2018'!$A$7:$A$37, 0), MATCH(GB231, '2018'!$E$4:$HF$4, 0) )</f>
        <v>8</v>
      </c>
      <c r="GM245" s="41">
        <f>INDEX('2019'!$E$7:$HF$37,  MATCH(GB245, '2019'!$A$7:$A$37, 0), MATCH(GB231, '2019'!$E$4:$HF$4, 0) )</f>
        <v>10</v>
      </c>
    </row>
    <row r="246" spans="2:195" x14ac:dyDescent="0.25">
      <c r="B246" s="9">
        <f t="shared" ref="B246:C246" si="4008">B19</f>
        <v>5</v>
      </c>
      <c r="C246" s="18" t="str">
        <f t="shared" si="4008"/>
        <v>Cache</v>
      </c>
      <c r="D246" s="41">
        <f>INDEX('2010'!$E$7:$HF$37,  MATCH(B246, '2010'!$A$7:$A$37, 0), MATCH(B231, '2010'!$E$4:$HF$4, 0) )</f>
        <v>50937</v>
      </c>
      <c r="E246" s="41">
        <f>INDEX('2011'!$E$7:$HF$37,  MATCH(B246, '2011'!$A$7:$A$37, 0), MATCH(B231, '2011'!$E$4:$HF$4, 0) )</f>
        <v>51735</v>
      </c>
      <c r="F246" s="41">
        <f>INDEX('2012'!$E$7:$HF$37,  MATCH(B246, '2012'!$A$7:$A$37, 0), MATCH(B231, '2012'!$E$4:$HF$4, 0) )</f>
        <v>52160</v>
      </c>
      <c r="G246" s="41">
        <f>INDEX('2013'!$E$7:$HF$37,  MATCH(B246, '2013'!$A$7:$A$37, 0), MATCH(B231, '2013'!$E$4:$HF$4, 0) )</f>
        <v>52445</v>
      </c>
      <c r="H246" s="41">
        <f>INDEX('2014'!$E$7:$HF$37,  MATCH(B246, '2014'!$A$7:$A$37, 0), MATCH(B231, '2014'!$E$4:$HF$4, 0) )</f>
        <v>52893</v>
      </c>
      <c r="I246" s="41">
        <f>INDEX('2015'!$E$7:$HF$37,  MATCH(B246, '2015'!$A$7:$A$37, 0), MATCH(B231, '2015'!$E$4:$HF$4, 0) )</f>
        <v>54044</v>
      </c>
      <c r="J246" s="41">
        <f>INDEX('2016'!$E$7:$HF$37,  MATCH(B246, '2016'!$A$7:$A$37, 0), MATCH(B231, '2016'!$E$4:$HF$4, 0) )</f>
        <v>55055</v>
      </c>
      <c r="K246" s="41">
        <f>INDEX('2017'!$E$7:$HF$37,  MATCH(B246, '2017'!$A$7:$A$37, 0), MATCH(B231, '2017'!$E$4:$HF$4, 0) )</f>
        <v>56199</v>
      </c>
      <c r="L246" s="41">
        <f>INDEX('2018'!$E$7:$HF$37,  MATCH(B246, '2018'!$A$7:$A$37, 0), MATCH(B231, '2018'!$E$4:$HF$4, 0) )</f>
        <v>58265</v>
      </c>
      <c r="M246" s="41">
        <f>INDEX('2019'!$E$7:$HF$37,  MATCH(B246, '2019'!$A$7:$A$37, 0), MATCH(B231, '2019'!$E$4:$HF$4, 0) )</f>
        <v>60074</v>
      </c>
      <c r="O246" s="9">
        <f t="shared" ref="O246:P246" si="4009">O19</f>
        <v>5</v>
      </c>
      <c r="P246" s="18" t="str">
        <f t="shared" si="4009"/>
        <v>Cache</v>
      </c>
      <c r="Q246" s="41">
        <f>INDEX('2010'!$E$7:$HF$37,  MATCH(O246, '2010'!$A$7:$A$37, 0), MATCH(O231, '2010'!$E$4:$HF$4, 0) )</f>
        <v>1240</v>
      </c>
      <c r="R246" s="41">
        <f>INDEX('2011'!$E$7:$HF$37,  MATCH(O246, '2011'!$A$7:$A$37, 0), MATCH(O231, '2011'!$E$4:$HF$4, 0) )</f>
        <v>1082</v>
      </c>
      <c r="S246" s="41">
        <f>INDEX('2012'!$E$7:$HF$37,  MATCH(O246, '2012'!$A$7:$A$37, 0), MATCH(O231, '2012'!$E$4:$HF$4, 0) )</f>
        <v>1179</v>
      </c>
      <c r="T246" s="41">
        <f>INDEX('2013'!$E$7:$HF$37,  MATCH(O246, '2013'!$A$7:$A$37, 0), MATCH(O231, '2013'!$E$4:$HF$4, 0) )</f>
        <v>1194</v>
      </c>
      <c r="U246" s="41">
        <f>INDEX('2014'!$E$7:$HF$37,  MATCH(O246, '2014'!$A$7:$A$37, 0), MATCH(O231, '2014'!$E$4:$HF$4, 0) )</f>
        <v>1253</v>
      </c>
      <c r="V246" s="41">
        <f>INDEX('2015'!$E$7:$HF$37,  MATCH(O246, '2015'!$A$7:$A$37, 0), MATCH(O231, '2015'!$E$4:$HF$4, 0) )</f>
        <v>1317</v>
      </c>
      <c r="W246" s="41">
        <f>INDEX('2016'!$E$7:$HF$37,  MATCH(O246, '2016'!$A$7:$A$37, 0), MATCH(O231, '2016'!$E$4:$HF$4, 0) )</f>
        <v>1457</v>
      </c>
      <c r="X246" s="41">
        <f>INDEX('2017'!$E$7:$HF$37,  MATCH(O246, '2017'!$A$7:$A$37, 0), MATCH(O231, '2017'!$E$4:$HF$4, 0) )</f>
        <v>1620</v>
      </c>
      <c r="Y246" s="41">
        <f>INDEX('2018'!$E$7:$HF$37,  MATCH(O246, '2018'!$A$7:$A$37, 0), MATCH(O231, '2018'!$E$4:$HF$4, 0) )</f>
        <v>1571</v>
      </c>
      <c r="Z246" s="41">
        <f>INDEX('2019'!$E$7:$HF$37,  MATCH(O246, '2019'!$A$7:$A$37, 0), MATCH(O231, '2019'!$E$4:$HF$4, 0) )</f>
        <v>1535</v>
      </c>
      <c r="AB246" s="9">
        <f t="shared" ref="AB246:AC246" si="4010">AB19</f>
        <v>5</v>
      </c>
      <c r="AC246" s="18" t="str">
        <f t="shared" si="4010"/>
        <v>Cache</v>
      </c>
      <c r="AD246" s="41">
        <f>INDEX('2010'!$E$7:$HF$37,  MATCH(AB246, '2010'!$A$7:$A$37, 0), MATCH(AB231, '2010'!$E$4:$HF$4, 0) )</f>
        <v>3023</v>
      </c>
      <c r="AE246" s="41">
        <f>INDEX('2011'!$E$7:$HF$37,  MATCH(AB246, '2011'!$A$7:$A$37, 0), MATCH(AB231, '2011'!$E$4:$HF$4, 0) )</f>
        <v>3066</v>
      </c>
      <c r="AF246" s="41">
        <f>INDEX('2012'!$E$7:$HF$37,  MATCH(AB246, '2012'!$A$7:$A$37, 0), MATCH(AB231, '2012'!$E$4:$HF$4, 0) )</f>
        <v>2822</v>
      </c>
      <c r="AG246" s="41">
        <f>INDEX('2013'!$E$7:$HF$37,  MATCH(AB246, '2013'!$A$7:$A$37, 0), MATCH(AB231, '2013'!$E$4:$HF$4, 0) )</f>
        <v>2664</v>
      </c>
      <c r="AH246" s="41">
        <f>INDEX('2014'!$E$7:$HF$37,  MATCH(AB246, '2014'!$A$7:$A$37, 0), MATCH(AB231, '2014'!$E$4:$HF$4, 0) )</f>
        <v>2499</v>
      </c>
      <c r="AI246" s="41">
        <f>INDEX('2015'!$E$7:$HF$37,  MATCH(AB246, '2015'!$A$7:$A$37, 0), MATCH(AB231, '2015'!$E$4:$HF$4, 0) )</f>
        <v>2558</v>
      </c>
      <c r="AJ246" s="41">
        <f>INDEX('2016'!$E$7:$HF$37,  MATCH(AB246, '2016'!$A$7:$A$37, 0), MATCH(AB231, '2016'!$E$4:$HF$4, 0) )</f>
        <v>2651</v>
      </c>
      <c r="AK246" s="41">
        <f>INDEX('2017'!$E$7:$HF$37,  MATCH(AB246, '2017'!$A$7:$A$37, 0), MATCH(AB231, '2017'!$E$4:$HF$4, 0) )</f>
        <v>2678</v>
      </c>
      <c r="AL246" s="41">
        <f>INDEX('2018'!$E$7:$HF$37,  MATCH(AB246, '2018'!$A$7:$A$37, 0), MATCH(AB231, '2018'!$E$4:$HF$4, 0) )</f>
        <v>2895</v>
      </c>
      <c r="AM246" s="41">
        <f>INDEX('2019'!$E$7:$HF$37,  MATCH(AB246, '2019'!$A$7:$A$37, 0), MATCH(AB231, '2019'!$E$4:$HF$4, 0) )</f>
        <v>3271</v>
      </c>
      <c r="AO246" s="9">
        <f t="shared" ref="AO246:AP246" si="4011">AO19</f>
        <v>5</v>
      </c>
      <c r="AP246" s="18" t="str">
        <f t="shared" si="4011"/>
        <v>Cache</v>
      </c>
      <c r="AQ246" s="41">
        <f>INDEX('2010'!$E$7:$HF$37,  MATCH(AO246, '2010'!$A$7:$A$37, 0), MATCH(AO231, '2010'!$E$4:$HF$4, 0) )</f>
        <v>9400</v>
      </c>
      <c r="AR246" s="41">
        <f>INDEX('2011'!$E$7:$HF$37,  MATCH(AO246, '2011'!$A$7:$A$37, 0), MATCH(AO231, '2011'!$E$4:$HF$4, 0) )</f>
        <v>9528</v>
      </c>
      <c r="AS246" s="41">
        <f>INDEX('2012'!$E$7:$HF$37,  MATCH(AO246, '2012'!$A$7:$A$37, 0), MATCH(AO231, '2012'!$E$4:$HF$4, 0) )</f>
        <v>9296</v>
      </c>
      <c r="AT246" s="41">
        <f>INDEX('2013'!$E$7:$HF$37,  MATCH(AO246, '2013'!$A$7:$A$37, 0), MATCH(AO231, '2013'!$E$4:$HF$4, 0) )</f>
        <v>9627</v>
      </c>
      <c r="AU246" s="41">
        <f>INDEX('2014'!$E$7:$HF$37,  MATCH(AO246, '2014'!$A$7:$A$37, 0), MATCH(AO231, '2014'!$E$4:$HF$4, 0) )</f>
        <v>10230</v>
      </c>
      <c r="AV246" s="41">
        <f>INDEX('2015'!$E$7:$HF$37,  MATCH(AO246, '2015'!$A$7:$A$37, 0), MATCH(AO231, '2015'!$E$4:$HF$4, 0) )</f>
        <v>10415</v>
      </c>
      <c r="AW246" s="41">
        <f>INDEX('2016'!$E$7:$HF$37,  MATCH(AO246, '2016'!$A$7:$A$37, 0), MATCH(AO231, '2016'!$E$4:$HF$4, 0) )</f>
        <v>10102</v>
      </c>
      <c r="AX246" s="41">
        <f>INDEX('2017'!$E$7:$HF$37,  MATCH(AO246, '2017'!$A$7:$A$37, 0), MATCH(AO231, '2017'!$E$4:$HF$4, 0) )</f>
        <v>9948</v>
      </c>
      <c r="AY246" s="41">
        <f>INDEX('2018'!$E$7:$HF$37,  MATCH(AO246, '2018'!$A$7:$A$37, 0), MATCH(AO231, '2018'!$E$4:$HF$4, 0) )</f>
        <v>9994</v>
      </c>
      <c r="AZ246" s="41">
        <f>INDEX('2019'!$E$7:$HF$37,  MATCH(AO246, '2019'!$A$7:$A$37, 0), MATCH(AO231, '2019'!$E$4:$HF$4, 0) )</f>
        <v>10062</v>
      </c>
      <c r="BB246" s="9">
        <f t="shared" ref="BB246:BC246" si="4012">BB19</f>
        <v>5</v>
      </c>
      <c r="BC246" s="18" t="str">
        <f t="shared" si="4012"/>
        <v>Cache</v>
      </c>
      <c r="BD246" s="41">
        <f>INDEX('2010'!$E$7:$HF$37,  MATCH(BB246, '2010'!$A$7:$A$37, 0), MATCH(BB231, '2010'!$E$4:$HF$4, 0) )</f>
        <v>879</v>
      </c>
      <c r="BE246" s="41">
        <f>INDEX('2011'!$E$7:$HF$37,  MATCH(BB246, '2011'!$A$7:$A$37, 0), MATCH(BB231, '2011'!$E$4:$HF$4, 0) )</f>
        <v>932</v>
      </c>
      <c r="BF246" s="41">
        <f>INDEX('2012'!$E$7:$HF$37,  MATCH(BB246, '2012'!$A$7:$A$37, 0), MATCH(BB231, '2012'!$E$4:$HF$4, 0) )</f>
        <v>873</v>
      </c>
      <c r="BG246" s="41">
        <f>INDEX('2013'!$E$7:$HF$37,  MATCH(BB246, '2013'!$A$7:$A$37, 0), MATCH(BB231, '2013'!$E$4:$HF$4, 0) )</f>
        <v>911</v>
      </c>
      <c r="BH246" s="41">
        <f>INDEX('2014'!$E$7:$HF$37,  MATCH(BB246, '2014'!$A$7:$A$37, 0), MATCH(BB231, '2014'!$E$4:$HF$4, 0) )</f>
        <v>763</v>
      </c>
      <c r="BI246" s="41">
        <f>INDEX('2015'!$E$7:$HF$37,  MATCH(BB246, '2015'!$A$7:$A$37, 0), MATCH(BB231, '2015'!$E$4:$HF$4, 0) )</f>
        <v>830</v>
      </c>
      <c r="BJ246" s="41">
        <f>INDEX('2016'!$E$7:$HF$37,  MATCH(BB246, '2016'!$A$7:$A$37, 0), MATCH(BB231, '2016'!$E$4:$HF$4, 0) )</f>
        <v>829</v>
      </c>
      <c r="BK246" s="41">
        <f>INDEX('2017'!$E$7:$HF$37,  MATCH(BB246, '2017'!$A$7:$A$37, 0), MATCH(BB231, '2017'!$E$4:$HF$4, 0) )</f>
        <v>765</v>
      </c>
      <c r="BL246" s="41">
        <f>INDEX('2018'!$E$7:$HF$37,  MATCH(BB246, '2018'!$A$7:$A$37, 0), MATCH(BB231, '2018'!$E$4:$HF$4, 0) )</f>
        <v>875</v>
      </c>
      <c r="BM246" s="41">
        <f>INDEX('2019'!$E$7:$HF$37,  MATCH(BB246, '2019'!$A$7:$A$37, 0), MATCH(BB231, '2019'!$E$4:$HF$4, 0) )</f>
        <v>909</v>
      </c>
      <c r="BO246" s="9">
        <f t="shared" ref="BO246:BP246" si="4013">BO19</f>
        <v>5</v>
      </c>
      <c r="BP246" s="18" t="str">
        <f t="shared" si="4013"/>
        <v>Cache</v>
      </c>
      <c r="BQ246" s="41">
        <f>INDEX('2010'!$E$7:$HF$37,  MATCH(BO246, '2010'!$A$7:$A$37, 0), MATCH(BO231, '2010'!$E$4:$HF$4, 0) )</f>
        <v>6140</v>
      </c>
      <c r="BR246" s="41">
        <f>INDEX('2011'!$E$7:$HF$37,  MATCH(BO246, '2011'!$A$7:$A$37, 0), MATCH(BO231, '2011'!$E$4:$HF$4, 0) )</f>
        <v>6258</v>
      </c>
      <c r="BS246" s="41">
        <f>INDEX('2012'!$E$7:$HF$37,  MATCH(BO246, '2012'!$A$7:$A$37, 0), MATCH(BO231, '2012'!$E$4:$HF$4, 0) )</f>
        <v>5936</v>
      </c>
      <c r="BT246" s="41">
        <f>INDEX('2013'!$E$7:$HF$37,  MATCH(BO246, '2013'!$A$7:$A$37, 0), MATCH(BO231, '2013'!$E$4:$HF$4, 0) )</f>
        <v>5822</v>
      </c>
      <c r="BU246" s="41">
        <f>INDEX('2014'!$E$7:$HF$37,  MATCH(BO246, '2014'!$A$7:$A$37, 0), MATCH(BO231, '2014'!$E$4:$HF$4, 0) )</f>
        <v>6121</v>
      </c>
      <c r="BV246" s="41">
        <f>INDEX('2015'!$E$7:$HF$37,  MATCH(BO246, '2015'!$A$7:$A$37, 0), MATCH(BO231, '2015'!$E$4:$HF$4, 0) )</f>
        <v>6215</v>
      </c>
      <c r="BW246" s="41">
        <f>INDEX('2016'!$E$7:$HF$37,  MATCH(BO246, '2016'!$A$7:$A$37, 0), MATCH(BO231, '2016'!$E$4:$HF$4, 0) )</f>
        <v>6588</v>
      </c>
      <c r="BX246" s="41">
        <f>INDEX('2017'!$E$7:$HF$37,  MATCH(BO246, '2017'!$A$7:$A$37, 0), MATCH(BO231, '2017'!$E$4:$HF$4, 0) )</f>
        <v>6507</v>
      </c>
      <c r="BY246" s="41">
        <f>INDEX('2018'!$E$7:$HF$37,  MATCH(BO246, '2018'!$A$7:$A$37, 0), MATCH(BO231, '2018'!$E$4:$HF$4, 0) )</f>
        <v>6441</v>
      </c>
      <c r="BZ246" s="41">
        <f>INDEX('2019'!$E$7:$HF$37,  MATCH(BO246, '2019'!$A$7:$A$37, 0), MATCH(BO231, '2019'!$E$4:$HF$4, 0) )</f>
        <v>6541</v>
      </c>
      <c r="CB246" s="9">
        <f t="shared" ref="CB246:CC246" si="4014">CB19</f>
        <v>5</v>
      </c>
      <c r="CC246" s="18" t="str">
        <f t="shared" si="4014"/>
        <v>Cache</v>
      </c>
      <c r="CD246" s="41">
        <f>INDEX('2010'!$E$7:$HF$37,  MATCH(CB246, '2010'!$A$7:$A$37, 0), MATCH(CB231, '2010'!$E$4:$HF$4, 0) )</f>
        <v>1404</v>
      </c>
      <c r="CE246" s="41">
        <f>INDEX('2011'!$E$7:$HF$37,  MATCH(CB246, '2011'!$A$7:$A$37, 0), MATCH(CB231, '2011'!$E$4:$HF$4, 0) )</f>
        <v>1382</v>
      </c>
      <c r="CF246" s="41">
        <f>INDEX('2012'!$E$7:$HF$37,  MATCH(CB246, '2012'!$A$7:$A$37, 0), MATCH(CB231, '2012'!$E$4:$HF$4, 0) )</f>
        <v>1441</v>
      </c>
      <c r="CG246" s="41">
        <f>INDEX('2013'!$E$7:$HF$37,  MATCH(CB246, '2013'!$A$7:$A$37, 0), MATCH(CB231, '2013'!$E$4:$HF$4, 0) )</f>
        <v>1281</v>
      </c>
      <c r="CH246" s="41">
        <f>INDEX('2014'!$E$7:$HF$37,  MATCH(CB246, '2014'!$A$7:$A$37, 0), MATCH(CB231, '2014'!$E$4:$HF$4, 0) )</f>
        <v>1282</v>
      </c>
      <c r="CI246" s="41">
        <f>INDEX('2015'!$E$7:$HF$37,  MATCH(CB246, '2015'!$A$7:$A$37, 0), MATCH(CB231, '2015'!$E$4:$HF$4, 0) )</f>
        <v>1273</v>
      </c>
      <c r="CJ246" s="41">
        <f>INDEX('2016'!$E$7:$HF$37,  MATCH(CB246, '2016'!$A$7:$A$37, 0), MATCH(CB231, '2016'!$E$4:$HF$4, 0) )</f>
        <v>1479</v>
      </c>
      <c r="CK246" s="41">
        <f>INDEX('2017'!$E$7:$HF$37,  MATCH(CB246, '2017'!$A$7:$A$37, 0), MATCH(CB231, '2017'!$E$4:$HF$4, 0) )</f>
        <v>1700</v>
      </c>
      <c r="CL246" s="41">
        <f>INDEX('2018'!$E$7:$HF$37,  MATCH(CB246, '2018'!$A$7:$A$37, 0), MATCH(CB231, '2018'!$E$4:$HF$4, 0) )</f>
        <v>1751</v>
      </c>
      <c r="CM246" s="41">
        <f>INDEX('2019'!$E$7:$HF$37,  MATCH(CB246, '2019'!$A$7:$A$37, 0), MATCH(CB231, '2019'!$E$4:$HF$4, 0) )</f>
        <v>1957</v>
      </c>
      <c r="CO246" s="9">
        <f t="shared" ref="CO246:CP246" si="4015">CO19</f>
        <v>5</v>
      </c>
      <c r="CP246" s="18" t="str">
        <f t="shared" si="4015"/>
        <v>Cache</v>
      </c>
      <c r="CQ246" s="41">
        <f>INDEX('2010'!$E$7:$HF$37,  MATCH(CO246, '2010'!$A$7:$A$37, 0), MATCH(CO231, '2010'!$E$4:$HF$4, 0) )</f>
        <v>1285</v>
      </c>
      <c r="CR246" s="41">
        <f>INDEX('2011'!$E$7:$HF$37,  MATCH(CO246, '2011'!$A$7:$A$37, 0), MATCH(CO231, '2011'!$E$4:$HF$4, 0) )</f>
        <v>1289</v>
      </c>
      <c r="CS246" s="41">
        <f>INDEX('2012'!$E$7:$HF$37,  MATCH(CO246, '2012'!$A$7:$A$37, 0), MATCH(CO231, '2012'!$E$4:$HF$4, 0) )</f>
        <v>1172</v>
      </c>
      <c r="CT246" s="41">
        <f>INDEX('2013'!$E$7:$HF$37,  MATCH(CO246, '2013'!$A$7:$A$37, 0), MATCH(CO231, '2013'!$E$4:$HF$4, 0) )</f>
        <v>1152</v>
      </c>
      <c r="CU246" s="41">
        <f>INDEX('2014'!$E$7:$HF$37,  MATCH(CO246, '2014'!$A$7:$A$37, 0), MATCH(CO231, '2014'!$E$4:$HF$4, 0) )</f>
        <v>1080</v>
      </c>
      <c r="CV246" s="41">
        <f>INDEX('2015'!$E$7:$HF$37,  MATCH(CO246, '2015'!$A$7:$A$37, 0), MATCH(CO231, '2015'!$E$4:$HF$4, 0) )</f>
        <v>999</v>
      </c>
      <c r="CW246" s="41">
        <f>INDEX('2016'!$E$7:$HF$37,  MATCH(CO246, '2016'!$A$7:$A$37, 0), MATCH(CO231, '2016'!$E$4:$HF$4, 0) )</f>
        <v>879</v>
      </c>
      <c r="CX246" s="41">
        <f>INDEX('2017'!$E$7:$HF$37,  MATCH(CO246, '2017'!$A$7:$A$37, 0), MATCH(CO231, '2017'!$E$4:$HF$4, 0) )</f>
        <v>916</v>
      </c>
      <c r="CY246" s="41">
        <f>INDEX('2018'!$E$7:$HF$37,  MATCH(CO246, '2018'!$A$7:$A$37, 0), MATCH(CO231, '2018'!$E$4:$HF$4, 0) )</f>
        <v>908</v>
      </c>
      <c r="CZ246" s="41">
        <f>INDEX('2019'!$E$7:$HF$37,  MATCH(CO246, '2019'!$A$7:$A$37, 0), MATCH(CO231, '2019'!$E$4:$HF$4, 0) )</f>
        <v>811</v>
      </c>
      <c r="DB246" s="9">
        <f t="shared" ref="DB246:DC246" si="4016">DB19</f>
        <v>5</v>
      </c>
      <c r="DC246" s="18" t="str">
        <f t="shared" si="4016"/>
        <v>Cache</v>
      </c>
      <c r="DD246" s="41">
        <f>INDEX('2010'!$E$7:$HF$37,  MATCH(DB246, '2010'!$A$7:$A$37, 0), MATCH(DB231, '2010'!$E$4:$HF$4, 0) )</f>
        <v>2325</v>
      </c>
      <c r="DE246" s="41">
        <f>INDEX('2011'!$E$7:$HF$37,  MATCH(DB246, '2011'!$A$7:$A$37, 0), MATCH(DB231, '2011'!$E$4:$HF$4, 0) )</f>
        <v>2172</v>
      </c>
      <c r="DF246" s="41">
        <f>INDEX('2012'!$E$7:$HF$37,  MATCH(DB246, '2012'!$A$7:$A$37, 0), MATCH(DB231, '2012'!$E$4:$HF$4, 0) )</f>
        <v>2258</v>
      </c>
      <c r="DG246" s="41">
        <f>INDEX('2013'!$E$7:$HF$37,  MATCH(DB246, '2013'!$A$7:$A$37, 0), MATCH(DB231, '2013'!$E$4:$HF$4, 0) )</f>
        <v>2144</v>
      </c>
      <c r="DH246" s="41">
        <f>INDEX('2014'!$E$7:$HF$37,  MATCH(DB246, '2014'!$A$7:$A$37, 0), MATCH(DB231, '2014'!$E$4:$HF$4, 0) )</f>
        <v>1991</v>
      </c>
      <c r="DI246" s="41">
        <f>INDEX('2015'!$E$7:$HF$37,  MATCH(DB246, '2015'!$A$7:$A$37, 0), MATCH(DB231, '2015'!$E$4:$HF$4, 0) )</f>
        <v>1955</v>
      </c>
      <c r="DJ246" s="41">
        <f>INDEX('2016'!$E$7:$HF$37,  MATCH(DB246, '2016'!$A$7:$A$37, 0), MATCH(DB231, '2016'!$E$4:$HF$4, 0) )</f>
        <v>1980</v>
      </c>
      <c r="DK246" s="41">
        <f>INDEX('2017'!$E$7:$HF$37,  MATCH(DB246, '2017'!$A$7:$A$37, 0), MATCH(DB231, '2017'!$E$4:$HF$4, 0) )</f>
        <v>2138</v>
      </c>
      <c r="DL246" s="41">
        <f>INDEX('2018'!$E$7:$HF$37,  MATCH(DB246, '2018'!$A$7:$A$37, 0), MATCH(DB231, '2018'!$E$4:$HF$4, 0) )</f>
        <v>2210</v>
      </c>
      <c r="DM246" s="41">
        <f>INDEX('2019'!$E$7:$HF$37,  MATCH(DB246, '2019'!$A$7:$A$37, 0), MATCH(DB231, '2019'!$E$4:$HF$4, 0) )</f>
        <v>2384</v>
      </c>
      <c r="DO246" s="9">
        <f t="shared" ref="DO246:DP246" si="4017">DO19</f>
        <v>5</v>
      </c>
      <c r="DP246" s="18" t="str">
        <f t="shared" si="4017"/>
        <v>Cache</v>
      </c>
      <c r="DQ246" s="41">
        <f>INDEX('2010'!$E$7:$HF$37,  MATCH(DO246, '2010'!$A$7:$A$37, 0), MATCH(DO231, '2010'!$E$4:$HF$4, 0) )</f>
        <v>4204</v>
      </c>
      <c r="DR246" s="41">
        <f>INDEX('2011'!$E$7:$HF$37,  MATCH(DO246, '2011'!$A$7:$A$37, 0), MATCH(DO231, '2011'!$E$4:$HF$4, 0) )</f>
        <v>4544</v>
      </c>
      <c r="DS246" s="41">
        <f>INDEX('2012'!$E$7:$HF$37,  MATCH(DO246, '2012'!$A$7:$A$37, 0), MATCH(DO231, '2012'!$E$4:$HF$4, 0) )</f>
        <v>4834</v>
      </c>
      <c r="DT246" s="41">
        <f>INDEX('2013'!$E$7:$HF$37,  MATCH(DO246, '2013'!$A$7:$A$37, 0), MATCH(DO231, '2013'!$E$4:$HF$4, 0) )</f>
        <v>5020</v>
      </c>
      <c r="DU246" s="41">
        <f>INDEX('2014'!$E$7:$HF$37,  MATCH(DO246, '2014'!$A$7:$A$37, 0), MATCH(DO231, '2014'!$E$4:$HF$4, 0) )</f>
        <v>5181</v>
      </c>
      <c r="DV246" s="41">
        <f>INDEX('2015'!$E$7:$HF$37,  MATCH(DO246, '2015'!$A$7:$A$37, 0), MATCH(DO231, '2015'!$E$4:$HF$4, 0) )</f>
        <v>5914</v>
      </c>
      <c r="DW246" s="41">
        <f>INDEX('2016'!$E$7:$HF$37,  MATCH(DO246, '2016'!$A$7:$A$37, 0), MATCH(DO231, '2016'!$E$4:$HF$4, 0) )</f>
        <v>5905</v>
      </c>
      <c r="DX246" s="41">
        <f>INDEX('2017'!$E$7:$HF$37,  MATCH(DO246, '2017'!$A$7:$A$37, 0), MATCH(DO231, '2017'!$E$4:$HF$4, 0) )</f>
        <v>6247</v>
      </c>
      <c r="DY246" s="41">
        <f>INDEX('2018'!$E$7:$HF$37,  MATCH(DO246, '2018'!$A$7:$A$37, 0), MATCH(DO231, '2018'!$E$4:$HF$4, 0) )</f>
        <v>6931</v>
      </c>
      <c r="DZ246" s="41">
        <f>INDEX('2019'!$E$7:$HF$37,  MATCH(DO246, '2019'!$A$7:$A$37, 0), MATCH(DO231, '2019'!$E$4:$HF$4, 0) )</f>
        <v>7344</v>
      </c>
      <c r="EB246" s="9">
        <f t="shared" ref="EB246:EC246" si="4018">EB19</f>
        <v>5</v>
      </c>
      <c r="EC246" s="18" t="str">
        <f t="shared" si="4018"/>
        <v>Cache</v>
      </c>
      <c r="ED246" s="41">
        <f>INDEX('2010'!$E$7:$HF$37,  MATCH(EB246, '2010'!$A$7:$A$37, 0), MATCH(EB231, '2010'!$E$4:$HF$4, 0) )</f>
        <v>13417</v>
      </c>
      <c r="EE246" s="41">
        <f>INDEX('2011'!$E$7:$HF$37,  MATCH(EB246, '2011'!$A$7:$A$37, 0), MATCH(EB231, '2011'!$E$4:$HF$4, 0) )</f>
        <v>13617</v>
      </c>
      <c r="EF246" s="41">
        <f>INDEX('2012'!$E$7:$HF$37,  MATCH(EB246, '2012'!$A$7:$A$37, 0), MATCH(EB231, '2012'!$E$4:$HF$4, 0) )</f>
        <v>14244</v>
      </c>
      <c r="EG246" s="41">
        <f>INDEX('2013'!$E$7:$HF$37,  MATCH(EB246, '2013'!$A$7:$A$37, 0), MATCH(EB231, '2013'!$E$4:$HF$4, 0) )</f>
        <v>14435</v>
      </c>
      <c r="EH246" s="41">
        <f>INDEX('2014'!$E$7:$HF$37,  MATCH(EB246, '2014'!$A$7:$A$37, 0), MATCH(EB231, '2014'!$E$4:$HF$4, 0) )</f>
        <v>14416</v>
      </c>
      <c r="EI246" s="41">
        <f>INDEX('2015'!$E$7:$HF$37,  MATCH(EB246, '2015'!$A$7:$A$37, 0), MATCH(EB231, '2015'!$E$4:$HF$4, 0) )</f>
        <v>14424</v>
      </c>
      <c r="EJ246" s="41">
        <f>INDEX('2016'!$E$7:$HF$37,  MATCH(EB246, '2016'!$A$7:$A$37, 0), MATCH(EB231, '2016'!$E$4:$HF$4, 0) )</f>
        <v>14771</v>
      </c>
      <c r="EK246" s="41">
        <f>INDEX('2017'!$E$7:$HF$37,  MATCH(EB246, '2017'!$A$7:$A$37, 0), MATCH(EB231, '2017'!$E$4:$HF$4, 0) )</f>
        <v>14866</v>
      </c>
      <c r="EL246" s="41">
        <f>INDEX('2018'!$E$7:$HF$37,  MATCH(EB246, '2018'!$A$7:$A$37, 0), MATCH(EB231, '2018'!$E$4:$HF$4, 0) )</f>
        <v>15653</v>
      </c>
      <c r="EM246" s="41">
        <f>INDEX('2019'!$E$7:$HF$37,  MATCH(EB246, '2019'!$A$7:$A$37, 0), MATCH(EB231, '2019'!$E$4:$HF$4, 0) )</f>
        <v>15963</v>
      </c>
      <c r="EO246" s="9">
        <f t="shared" ref="EO246:EP246" si="4019">EO19</f>
        <v>5</v>
      </c>
      <c r="EP246" s="18" t="str">
        <f t="shared" si="4019"/>
        <v>Cache</v>
      </c>
      <c r="EQ246" s="41">
        <f>INDEX('2010'!$E$7:$HF$37,  MATCH(EO246, '2010'!$A$7:$A$37, 0), MATCH(EO231, '2010'!$E$4:$HF$4, 0) )</f>
        <v>3908</v>
      </c>
      <c r="ER246" s="41">
        <f>INDEX('2011'!$E$7:$HF$37,  MATCH(EO246, '2011'!$A$7:$A$37, 0), MATCH(EO231, '2011'!$E$4:$HF$4, 0) )</f>
        <v>4159</v>
      </c>
      <c r="ES246" s="41">
        <f>INDEX('2012'!$E$7:$HF$37,  MATCH(EO246, '2012'!$A$7:$A$37, 0), MATCH(EO231, '2012'!$E$4:$HF$4, 0) )</f>
        <v>4191</v>
      </c>
      <c r="ET246" s="41">
        <f>INDEX('2013'!$E$7:$HF$37,  MATCH(EO246, '2013'!$A$7:$A$37, 0), MATCH(EO231, '2013'!$E$4:$HF$4, 0) )</f>
        <v>4306</v>
      </c>
      <c r="EU246" s="41">
        <f>INDEX('2014'!$E$7:$HF$37,  MATCH(EO246, '2014'!$A$7:$A$37, 0), MATCH(EO231, '2014'!$E$4:$HF$4, 0) )</f>
        <v>4228</v>
      </c>
      <c r="EV246" s="41">
        <f>INDEX('2015'!$E$7:$HF$37,  MATCH(EO246, '2015'!$A$7:$A$37, 0), MATCH(EO231, '2015'!$E$4:$HF$4, 0) )</f>
        <v>4256</v>
      </c>
      <c r="EW246" s="41">
        <f>INDEX('2016'!$E$7:$HF$37,  MATCH(EO246, '2016'!$A$7:$A$37, 0), MATCH(EO231, '2016'!$E$4:$HF$4, 0) )</f>
        <v>4488</v>
      </c>
      <c r="EX246" s="41">
        <f>INDEX('2017'!$E$7:$HF$37,  MATCH(EO246, '2017'!$A$7:$A$37, 0), MATCH(EO231, '2017'!$E$4:$HF$4, 0) )</f>
        <v>5008</v>
      </c>
      <c r="EY246" s="41">
        <f>INDEX('2018'!$E$7:$HF$37,  MATCH(EO246, '2018'!$A$7:$A$37, 0), MATCH(EO231, '2018'!$E$4:$HF$4, 0) )</f>
        <v>5244</v>
      </c>
      <c r="EZ246" s="41">
        <f>INDEX('2019'!$E$7:$HF$37,  MATCH(EO246, '2019'!$A$7:$A$37, 0), MATCH(EO231, '2019'!$E$4:$HF$4, 0) )</f>
        <v>5471</v>
      </c>
      <c r="FB246" s="9">
        <f t="shared" ref="FB246:FC246" si="4020">FB19</f>
        <v>5</v>
      </c>
      <c r="FC246" s="18" t="str">
        <f t="shared" si="4020"/>
        <v>Cache</v>
      </c>
      <c r="FD246" s="41">
        <f>INDEX('2010'!$E$7:$HF$37,  MATCH(FB246, '2010'!$A$7:$A$37, 0), MATCH(FB231, '2010'!$E$4:$HF$4, 0) )</f>
        <v>1770</v>
      </c>
      <c r="FE246" s="41">
        <f>INDEX('2011'!$E$7:$HF$37,  MATCH(FB246, '2011'!$A$7:$A$37, 0), MATCH(FB231, '2011'!$E$4:$HF$4, 0) )</f>
        <v>1748</v>
      </c>
      <c r="FF246" s="41">
        <f>INDEX('2012'!$E$7:$HF$37,  MATCH(FB246, '2012'!$A$7:$A$37, 0), MATCH(FB231, '2012'!$E$4:$HF$4, 0) )</f>
        <v>1948</v>
      </c>
      <c r="FG246" s="41">
        <f>INDEX('2013'!$E$7:$HF$37,  MATCH(FB246, '2013'!$A$7:$A$37, 0), MATCH(FB231, '2013'!$E$4:$HF$4, 0) )</f>
        <v>2079</v>
      </c>
      <c r="FH246" s="41">
        <f>INDEX('2014'!$E$7:$HF$37,  MATCH(FB246, '2014'!$A$7:$A$37, 0), MATCH(FB231, '2014'!$E$4:$HF$4, 0) )</f>
        <v>2215</v>
      </c>
      <c r="FI246" s="41">
        <f>INDEX('2015'!$E$7:$HF$37,  MATCH(FB246, '2015'!$A$7:$A$37, 0), MATCH(FB231, '2015'!$E$4:$HF$4, 0) )</f>
        <v>2359</v>
      </c>
      <c r="FJ246" s="41">
        <f>INDEX('2016'!$E$7:$HF$37,  MATCH(FB246, '2016'!$A$7:$A$37, 0), MATCH(FB231, '2016'!$E$4:$HF$4, 0) )</f>
        <v>2466</v>
      </c>
      <c r="FK246" s="41">
        <f>INDEX('2017'!$E$7:$HF$37,  MATCH(FB246, '2017'!$A$7:$A$37, 0), MATCH(FB231, '2017'!$E$4:$HF$4, 0) )</f>
        <v>2308</v>
      </c>
      <c r="FL246" s="41">
        <f>INDEX('2018'!$E$7:$HF$37,  MATCH(FB246, '2018'!$A$7:$A$37, 0), MATCH(FB231, '2018'!$E$4:$HF$4, 0) )</f>
        <v>2213</v>
      </c>
      <c r="FM246" s="41">
        <f>INDEX('2019'!$E$7:$HF$37,  MATCH(FB246, '2019'!$A$7:$A$37, 0), MATCH(FB231, '2019'!$E$4:$HF$4, 0) )</f>
        <v>2205</v>
      </c>
      <c r="FO246" s="9">
        <f t="shared" ref="FO246:FP246" si="4021">FO19</f>
        <v>5</v>
      </c>
      <c r="FP246" s="18" t="str">
        <f t="shared" si="4021"/>
        <v>Cache</v>
      </c>
      <c r="FQ246" s="41">
        <f>INDEX('2010'!$E$7:$HF$37,  MATCH(FO246, '2010'!$A$7:$A$37, 0), MATCH(FO231, '2010'!$E$4:$HF$4, 0) )</f>
        <v>1853</v>
      </c>
      <c r="FR246" s="41">
        <f>INDEX('2011'!$E$7:$HF$37,  MATCH(FO246, '2011'!$A$7:$A$37, 0), MATCH(FO231, '2011'!$E$4:$HF$4, 0) )</f>
        <v>1883</v>
      </c>
      <c r="FS246" s="41">
        <f>INDEX('2012'!$E$7:$HF$37,  MATCH(FO246, '2012'!$A$7:$A$37, 0), MATCH(FO231, '2012'!$E$4:$HF$4, 0) )</f>
        <v>1878</v>
      </c>
      <c r="FT246" s="41">
        <f>INDEX('2013'!$E$7:$HF$37,  MATCH(FO246, '2013'!$A$7:$A$37, 0), MATCH(FO231, '2013'!$E$4:$HF$4, 0) )</f>
        <v>1709</v>
      </c>
      <c r="FU246" s="41">
        <f>INDEX('2014'!$E$7:$HF$37,  MATCH(FO246, '2014'!$A$7:$A$37, 0), MATCH(FO231, '2014'!$E$4:$HF$4, 0) )</f>
        <v>1567</v>
      </c>
      <c r="FV246" s="41">
        <f>INDEX('2015'!$E$7:$HF$37,  MATCH(FO246, '2015'!$A$7:$A$37, 0), MATCH(FO231, '2015'!$E$4:$HF$4, 0) )</f>
        <v>1467</v>
      </c>
      <c r="FW246" s="41">
        <f>INDEX('2016'!$E$7:$HF$37,  MATCH(FO246, '2016'!$A$7:$A$37, 0), MATCH(FO231, '2016'!$E$4:$HF$4, 0) )</f>
        <v>1389</v>
      </c>
      <c r="FX246" s="41">
        <f>INDEX('2017'!$E$7:$HF$37,  MATCH(FO246, '2017'!$A$7:$A$37, 0), MATCH(FO231, '2017'!$E$4:$HF$4, 0) )</f>
        <v>1412</v>
      </c>
      <c r="FY246" s="41">
        <f>INDEX('2018'!$E$7:$HF$37,  MATCH(FO246, '2018'!$A$7:$A$37, 0), MATCH(FO231, '2018'!$E$4:$HF$4, 0) )</f>
        <v>1491</v>
      </c>
      <c r="FZ246" s="41">
        <f>INDEX('2019'!$E$7:$HF$37,  MATCH(FO246, '2019'!$A$7:$A$37, 0), MATCH(FO231, '2019'!$E$4:$HF$4, 0) )</f>
        <v>1591</v>
      </c>
      <c r="GB246" s="9">
        <f t="shared" ref="GB246:GC246" si="4022">GB19</f>
        <v>5</v>
      </c>
      <c r="GC246" s="18" t="str">
        <f t="shared" si="4022"/>
        <v>Cache</v>
      </c>
      <c r="GD246" s="41">
        <f>INDEX('2010'!$E$7:$HF$37,  MATCH(GB246, '2010'!$A$7:$A$37, 0), MATCH(GB231, '2010'!$E$4:$HF$4, 0) )</f>
        <v>89</v>
      </c>
      <c r="GE246" s="41">
        <f>INDEX('2011'!$E$7:$HF$37,  MATCH(GB246, '2011'!$A$7:$A$37, 0), MATCH(GB231, '2011'!$E$4:$HF$4, 0) )</f>
        <v>75</v>
      </c>
      <c r="GF246" s="41">
        <f>INDEX('2012'!$E$7:$HF$37,  MATCH(GB246, '2012'!$A$7:$A$37, 0), MATCH(GB231, '2012'!$E$4:$HF$4, 0) )</f>
        <v>88</v>
      </c>
      <c r="GG246" s="41">
        <f>INDEX('2013'!$E$7:$HF$37,  MATCH(GB246, '2013'!$A$7:$A$37, 0), MATCH(GB231, '2013'!$E$4:$HF$4, 0) )</f>
        <v>101</v>
      </c>
      <c r="GH246" s="41">
        <f>INDEX('2014'!$E$7:$HF$37,  MATCH(GB246, '2014'!$A$7:$A$37, 0), MATCH(GB231, '2014'!$E$4:$HF$4, 0) )</f>
        <v>67</v>
      </c>
      <c r="GI246" s="41">
        <f>INDEX('2015'!$E$7:$HF$37,  MATCH(GB246, '2015'!$A$7:$A$37, 0), MATCH(GB231, '2015'!$E$4:$HF$4, 0) )</f>
        <v>62</v>
      </c>
      <c r="GJ246" s="41">
        <f>INDEX('2016'!$E$7:$HF$37,  MATCH(GB246, '2016'!$A$7:$A$37, 0), MATCH(GB231, '2016'!$E$4:$HF$4, 0) )</f>
        <v>71</v>
      </c>
      <c r="GK246" s="41">
        <f>INDEX('2017'!$E$7:$HF$37,  MATCH(GB246, '2017'!$A$7:$A$37, 0), MATCH(GB231, '2017'!$E$4:$HF$4, 0) )</f>
        <v>86</v>
      </c>
      <c r="GL246" s="41">
        <f>INDEX('2018'!$E$7:$HF$37,  MATCH(GB246, '2018'!$A$7:$A$37, 0), MATCH(GB231, '2018'!$E$4:$HF$4, 0) )</f>
        <v>88</v>
      </c>
      <c r="GM246" s="41">
        <f>INDEX('2019'!$E$7:$HF$37,  MATCH(GB246, '2019'!$A$7:$A$37, 0), MATCH(GB231, '2019'!$E$4:$HF$4, 0) )</f>
        <v>30</v>
      </c>
    </row>
    <row r="247" spans="2:195" x14ac:dyDescent="0.25">
      <c r="B247" s="9">
        <f t="shared" ref="B247:C247" si="4023">B20</f>
        <v>7</v>
      </c>
      <c r="C247" s="18" t="str">
        <f t="shared" si="4023"/>
        <v>Carbon</v>
      </c>
      <c r="D247" s="41">
        <f>INDEX('2010'!$E$7:$HF$37,  MATCH(B247, '2010'!$A$7:$A$37, 0), MATCH(B231, '2010'!$E$4:$HF$4, 0) )</f>
        <v>8600</v>
      </c>
      <c r="E247" s="41">
        <f>INDEX('2011'!$E$7:$HF$37,  MATCH(B247, '2011'!$A$7:$A$37, 0), MATCH(B231, '2011'!$E$4:$HF$4, 0) )</f>
        <v>8651</v>
      </c>
      <c r="F247" s="41">
        <f>INDEX('2012'!$E$7:$HF$37,  MATCH(B247, '2012'!$A$7:$A$37, 0), MATCH(B231, '2012'!$E$4:$HF$4, 0) )</f>
        <v>8765</v>
      </c>
      <c r="G247" s="41">
        <f>INDEX('2013'!$E$7:$HF$37,  MATCH(B247, '2013'!$A$7:$A$37, 0), MATCH(B231, '2013'!$E$4:$HF$4, 0) )</f>
        <v>8860</v>
      </c>
      <c r="H247" s="41">
        <f>INDEX('2014'!$E$7:$HF$37,  MATCH(B247, '2014'!$A$7:$A$37, 0), MATCH(B231, '2014'!$E$4:$HF$4, 0) )</f>
        <v>8958</v>
      </c>
      <c r="I247" s="41">
        <f>INDEX('2015'!$E$7:$HF$37,  MATCH(B247, '2015'!$A$7:$A$37, 0), MATCH(B231, '2015'!$E$4:$HF$4, 0) )</f>
        <v>9019</v>
      </c>
      <c r="J247" s="41">
        <f>INDEX('2016'!$E$7:$HF$37,  MATCH(B247, '2016'!$A$7:$A$37, 0), MATCH(B231, '2016'!$E$4:$HF$4, 0) )</f>
        <v>8807</v>
      </c>
      <c r="K247" s="41">
        <f>INDEX('2017'!$E$7:$HF$37,  MATCH(B247, '2017'!$A$7:$A$37, 0), MATCH(B231, '2017'!$E$4:$HF$4, 0) )</f>
        <v>8660</v>
      </c>
      <c r="L247" s="41">
        <f>INDEX('2018'!$E$7:$HF$37,  MATCH(B247, '2018'!$A$7:$A$37, 0), MATCH(B231, '2018'!$E$4:$HF$4, 0) )</f>
        <v>8581</v>
      </c>
      <c r="M247" s="41">
        <f>INDEX('2019'!$E$7:$HF$37,  MATCH(B247, '2019'!$A$7:$A$37, 0), MATCH(B231, '2019'!$E$4:$HF$4, 0) )</f>
        <v>8398</v>
      </c>
      <c r="O247" s="9">
        <f t="shared" ref="O247:P247" si="4024">O20</f>
        <v>7</v>
      </c>
      <c r="P247" s="18" t="str">
        <f t="shared" si="4024"/>
        <v>Carbon</v>
      </c>
      <c r="Q247" s="41">
        <f>INDEX('2010'!$E$7:$HF$37,  MATCH(O247, '2010'!$A$7:$A$37, 0), MATCH(O231, '2010'!$E$4:$HF$4, 0) )</f>
        <v>1069</v>
      </c>
      <c r="R247" s="41">
        <f>INDEX('2011'!$E$7:$HF$37,  MATCH(O247, '2011'!$A$7:$A$37, 0), MATCH(O231, '2011'!$E$4:$HF$4, 0) )</f>
        <v>1108</v>
      </c>
      <c r="S247" s="41">
        <f>INDEX('2012'!$E$7:$HF$37,  MATCH(O247, '2012'!$A$7:$A$37, 0), MATCH(O231, '2012'!$E$4:$HF$4, 0) )</f>
        <v>1096</v>
      </c>
      <c r="T247" s="41">
        <f>INDEX('2013'!$E$7:$HF$37,  MATCH(O247, '2013'!$A$7:$A$37, 0), MATCH(O231, '2013'!$E$4:$HF$4, 0) )</f>
        <v>981</v>
      </c>
      <c r="U247" s="41">
        <f>INDEX('2014'!$E$7:$HF$37,  MATCH(O247, '2014'!$A$7:$A$37, 0), MATCH(O231, '2014'!$E$4:$HF$4, 0) )</f>
        <v>906</v>
      </c>
      <c r="V247" s="41">
        <f>INDEX('2015'!$E$7:$HF$37,  MATCH(O247, '2015'!$A$7:$A$37, 0), MATCH(O231, '2015'!$E$4:$HF$4, 0) )</f>
        <v>785</v>
      </c>
      <c r="W247" s="41">
        <f>INDEX('2016'!$E$7:$HF$37,  MATCH(O247, '2016'!$A$7:$A$37, 0), MATCH(O231, '2016'!$E$4:$HF$4, 0) )</f>
        <v>676</v>
      </c>
      <c r="X247" s="41">
        <f>INDEX('2017'!$E$7:$HF$37,  MATCH(O247, '2017'!$A$7:$A$37, 0), MATCH(O231, '2017'!$E$4:$HF$4, 0) )</f>
        <v>692</v>
      </c>
      <c r="Y247" s="41">
        <f>INDEX('2018'!$E$7:$HF$37,  MATCH(O247, '2018'!$A$7:$A$37, 0), MATCH(O231, '2018'!$E$4:$HF$4, 0) )</f>
        <v>693</v>
      </c>
      <c r="Z247" s="41">
        <f>INDEX('2019'!$E$7:$HF$37,  MATCH(O247, '2019'!$A$7:$A$37, 0), MATCH(O231, '2019'!$E$4:$HF$4, 0) )</f>
        <v>726</v>
      </c>
      <c r="AB247" s="9">
        <f t="shared" ref="AB247:AC247" si="4025">AB20</f>
        <v>7</v>
      </c>
      <c r="AC247" s="18" t="str">
        <f t="shared" si="4025"/>
        <v>Carbon</v>
      </c>
      <c r="AD247" s="41">
        <f>INDEX('2010'!$E$7:$HF$37,  MATCH(AB247, '2010'!$A$7:$A$37, 0), MATCH(AB231, '2010'!$E$4:$HF$4, 0) )</f>
        <v>621</v>
      </c>
      <c r="AE247" s="41">
        <f>INDEX('2011'!$E$7:$HF$37,  MATCH(AB247, '2011'!$A$7:$A$37, 0), MATCH(AB231, '2011'!$E$4:$HF$4, 0) )</f>
        <v>621</v>
      </c>
      <c r="AF247" s="41">
        <f>INDEX('2012'!$E$7:$HF$37,  MATCH(AB247, '2012'!$A$7:$A$37, 0), MATCH(AB231, '2012'!$E$4:$HF$4, 0) )</f>
        <v>559</v>
      </c>
      <c r="AG247" s="41">
        <f>INDEX('2013'!$E$7:$HF$37,  MATCH(AB247, '2013'!$A$7:$A$37, 0), MATCH(AB231, '2013'!$E$4:$HF$4, 0) )</f>
        <v>517</v>
      </c>
      <c r="AH247" s="41">
        <f>INDEX('2014'!$E$7:$HF$37,  MATCH(AB247, '2014'!$A$7:$A$37, 0), MATCH(AB231, '2014'!$E$4:$HF$4, 0) )</f>
        <v>500</v>
      </c>
      <c r="AI247" s="41">
        <f>INDEX('2015'!$E$7:$HF$37,  MATCH(AB247, '2015'!$A$7:$A$37, 0), MATCH(AB231, '2015'!$E$4:$HF$4, 0) )</f>
        <v>505</v>
      </c>
      <c r="AJ247" s="41">
        <f>INDEX('2016'!$E$7:$HF$37,  MATCH(AB247, '2016'!$A$7:$A$37, 0), MATCH(AB231, '2016'!$E$4:$HF$4, 0) )</f>
        <v>558</v>
      </c>
      <c r="AK247" s="41">
        <f>INDEX('2017'!$E$7:$HF$37,  MATCH(AB247, '2017'!$A$7:$A$37, 0), MATCH(AB231, '2017'!$E$4:$HF$4, 0) )</f>
        <v>668</v>
      </c>
      <c r="AL247" s="41">
        <f>INDEX('2018'!$E$7:$HF$37,  MATCH(AB247, '2018'!$A$7:$A$37, 0), MATCH(AB231, '2018'!$E$4:$HF$4, 0) )</f>
        <v>727</v>
      </c>
      <c r="AM247" s="41">
        <f>INDEX('2019'!$E$7:$HF$37,  MATCH(AB247, '2019'!$A$7:$A$37, 0), MATCH(AB231, '2019'!$E$4:$HF$4, 0) )</f>
        <v>722</v>
      </c>
      <c r="AO247" s="9">
        <f t="shared" ref="AO247:AP247" si="4026">AO20</f>
        <v>7</v>
      </c>
      <c r="AP247" s="18" t="str">
        <f t="shared" si="4026"/>
        <v>Carbon</v>
      </c>
      <c r="AQ247" s="41">
        <f>INDEX('2010'!$E$7:$HF$37,  MATCH(AO247, '2010'!$A$7:$A$37, 0), MATCH(AO231, '2010'!$E$4:$HF$4, 0) )</f>
        <v>348</v>
      </c>
      <c r="AR247" s="41">
        <f>INDEX('2011'!$E$7:$HF$37,  MATCH(AO247, '2011'!$A$7:$A$37, 0), MATCH(AO231, '2011'!$E$4:$HF$4, 0) )</f>
        <v>401</v>
      </c>
      <c r="AS247" s="41">
        <f>INDEX('2012'!$E$7:$HF$37,  MATCH(AO247, '2012'!$A$7:$A$37, 0), MATCH(AO231, '2012'!$E$4:$HF$4, 0) )</f>
        <v>443</v>
      </c>
      <c r="AT247" s="41">
        <f>INDEX('2013'!$E$7:$HF$37,  MATCH(AO247, '2013'!$A$7:$A$37, 0), MATCH(AO231, '2013'!$E$4:$HF$4, 0) )</f>
        <v>435</v>
      </c>
      <c r="AU247" s="41">
        <f>INDEX('2014'!$E$7:$HF$37,  MATCH(AO247, '2014'!$A$7:$A$37, 0), MATCH(AO231, '2014'!$E$4:$HF$4, 0) )</f>
        <v>507</v>
      </c>
      <c r="AV247" s="41">
        <f>INDEX('2015'!$E$7:$HF$37,  MATCH(AO247, '2015'!$A$7:$A$37, 0), MATCH(AO231, '2015'!$E$4:$HF$4, 0) )</f>
        <v>529</v>
      </c>
      <c r="AW247" s="41">
        <f>INDEX('2016'!$E$7:$HF$37,  MATCH(AO247, '2016'!$A$7:$A$37, 0), MATCH(AO231, '2016'!$E$4:$HF$4, 0) )</f>
        <v>545</v>
      </c>
      <c r="AX247" s="41">
        <f>INDEX('2017'!$E$7:$HF$37,  MATCH(AO247, '2017'!$A$7:$A$37, 0), MATCH(AO231, '2017'!$E$4:$HF$4, 0) )</f>
        <v>479</v>
      </c>
      <c r="AY247" s="41">
        <f>INDEX('2018'!$E$7:$HF$37,  MATCH(AO247, '2018'!$A$7:$A$37, 0), MATCH(AO231, '2018'!$E$4:$HF$4, 0) )</f>
        <v>515</v>
      </c>
      <c r="AZ247" s="41">
        <f>INDEX('2019'!$E$7:$HF$37,  MATCH(AO247, '2019'!$A$7:$A$37, 0), MATCH(AO231, '2019'!$E$4:$HF$4, 0) )</f>
        <v>493</v>
      </c>
      <c r="BB247" s="9">
        <f t="shared" ref="BB247:BC247" si="4027">BB20</f>
        <v>7</v>
      </c>
      <c r="BC247" s="18" t="str">
        <f t="shared" si="4027"/>
        <v>Carbon</v>
      </c>
      <c r="BD247" s="41">
        <f>INDEX('2010'!$E$7:$HF$37,  MATCH(BB247, '2010'!$A$7:$A$37, 0), MATCH(BB231, '2010'!$E$4:$HF$4, 0) )</f>
        <v>179</v>
      </c>
      <c r="BE247" s="41">
        <f>INDEX('2011'!$E$7:$HF$37,  MATCH(BB247, '2011'!$A$7:$A$37, 0), MATCH(BB231, '2011'!$E$4:$HF$4, 0) )</f>
        <v>153</v>
      </c>
      <c r="BF247" s="41">
        <f>INDEX('2012'!$E$7:$HF$37,  MATCH(BB247, '2012'!$A$7:$A$37, 0), MATCH(BB231, '2012'!$E$4:$HF$4, 0) )</f>
        <v>112</v>
      </c>
      <c r="BG247" s="41">
        <f>INDEX('2013'!$E$7:$HF$37,  MATCH(BB247, '2013'!$A$7:$A$37, 0), MATCH(BB231, '2013'!$E$4:$HF$4, 0) )</f>
        <v>151</v>
      </c>
      <c r="BH247" s="41">
        <f>INDEX('2014'!$E$7:$HF$37,  MATCH(BB247, '2014'!$A$7:$A$37, 0), MATCH(BB231, '2014'!$E$4:$HF$4, 0) )</f>
        <v>204</v>
      </c>
      <c r="BI247" s="41">
        <f>INDEX('2015'!$E$7:$HF$37,  MATCH(BB247, '2015'!$A$7:$A$37, 0), MATCH(BB231, '2015'!$E$4:$HF$4, 0) )</f>
        <v>207</v>
      </c>
      <c r="BJ247" s="41">
        <f>INDEX('2016'!$E$7:$HF$37,  MATCH(BB247, '2016'!$A$7:$A$37, 0), MATCH(BB231, '2016'!$E$4:$HF$4, 0) )</f>
        <v>237</v>
      </c>
      <c r="BK247" s="41">
        <f>INDEX('2017'!$E$7:$HF$37,  MATCH(BB247, '2017'!$A$7:$A$37, 0), MATCH(BB231, '2017'!$E$4:$HF$4, 0) )</f>
        <v>268</v>
      </c>
      <c r="BL247" s="41">
        <f>INDEX('2018'!$E$7:$HF$37,  MATCH(BB247, '2018'!$A$7:$A$37, 0), MATCH(BB231, '2018'!$E$4:$HF$4, 0) )</f>
        <v>243</v>
      </c>
      <c r="BM247" s="41">
        <f>INDEX('2019'!$E$7:$HF$37,  MATCH(BB247, '2019'!$A$7:$A$37, 0), MATCH(BB231, '2019'!$E$4:$HF$4, 0) )</f>
        <v>215</v>
      </c>
      <c r="BO247" s="9">
        <f t="shared" ref="BO247:BP247" si="4028">BO20</f>
        <v>7</v>
      </c>
      <c r="BP247" s="18" t="str">
        <f t="shared" si="4028"/>
        <v>Carbon</v>
      </c>
      <c r="BQ247" s="41">
        <f>INDEX('2010'!$E$7:$HF$37,  MATCH(BO247, '2010'!$A$7:$A$37, 0), MATCH(BO231, '2010'!$E$4:$HF$4, 0) )</f>
        <v>1093</v>
      </c>
      <c r="BR247" s="41">
        <f>INDEX('2011'!$E$7:$HF$37,  MATCH(BO247, '2011'!$A$7:$A$37, 0), MATCH(BO231, '2011'!$E$4:$HF$4, 0) )</f>
        <v>1144</v>
      </c>
      <c r="BS247" s="41">
        <f>INDEX('2012'!$E$7:$HF$37,  MATCH(BO247, '2012'!$A$7:$A$37, 0), MATCH(BO231, '2012'!$E$4:$HF$4, 0) )</f>
        <v>1142</v>
      </c>
      <c r="BT247" s="41">
        <f>INDEX('2013'!$E$7:$HF$37,  MATCH(BO247, '2013'!$A$7:$A$37, 0), MATCH(BO231, '2013'!$E$4:$HF$4, 0) )</f>
        <v>1122</v>
      </c>
      <c r="BU247" s="41">
        <f>INDEX('2014'!$E$7:$HF$37,  MATCH(BO247, '2014'!$A$7:$A$37, 0), MATCH(BO231, '2014'!$E$4:$HF$4, 0) )</f>
        <v>1194</v>
      </c>
      <c r="BV247" s="41">
        <f>INDEX('2015'!$E$7:$HF$37,  MATCH(BO247, '2015'!$A$7:$A$37, 0), MATCH(BO231, '2015'!$E$4:$HF$4, 0) )</f>
        <v>1059</v>
      </c>
      <c r="BW247" s="41">
        <f>INDEX('2016'!$E$7:$HF$37,  MATCH(BO247, '2016'!$A$7:$A$37, 0), MATCH(BO231, '2016'!$E$4:$HF$4, 0) )</f>
        <v>941</v>
      </c>
      <c r="BX247" s="41">
        <f>INDEX('2017'!$E$7:$HF$37,  MATCH(BO247, '2017'!$A$7:$A$37, 0), MATCH(BO231, '2017'!$E$4:$HF$4, 0) )</f>
        <v>897</v>
      </c>
      <c r="BY247" s="41">
        <f>INDEX('2018'!$E$7:$HF$37,  MATCH(BO247, '2018'!$A$7:$A$37, 0), MATCH(BO231, '2018'!$E$4:$HF$4, 0) )</f>
        <v>871</v>
      </c>
      <c r="BZ247" s="41">
        <f>INDEX('2019'!$E$7:$HF$37,  MATCH(BO247, '2019'!$A$7:$A$37, 0), MATCH(BO231, '2019'!$E$4:$HF$4, 0) )</f>
        <v>852</v>
      </c>
      <c r="CB247" s="9">
        <f t="shared" ref="CB247:CC247" si="4029">CB20</f>
        <v>7</v>
      </c>
      <c r="CC247" s="18" t="str">
        <f t="shared" si="4029"/>
        <v>Carbon</v>
      </c>
      <c r="CD247" s="41">
        <f>INDEX('2010'!$E$7:$HF$37,  MATCH(CB247, '2010'!$A$7:$A$37, 0), MATCH(CB231, '2010'!$E$4:$HF$4, 0) )</f>
        <v>678</v>
      </c>
      <c r="CE247" s="41">
        <f>INDEX('2011'!$E$7:$HF$37,  MATCH(CB247, '2011'!$A$7:$A$37, 0), MATCH(CB231, '2011'!$E$4:$HF$4, 0) )</f>
        <v>675</v>
      </c>
      <c r="CF247" s="41">
        <f>INDEX('2012'!$E$7:$HF$37,  MATCH(CB247, '2012'!$A$7:$A$37, 0), MATCH(CB231, '2012'!$E$4:$HF$4, 0) )</f>
        <v>717</v>
      </c>
      <c r="CG247" s="41">
        <f>INDEX('2013'!$E$7:$HF$37,  MATCH(CB247, '2013'!$A$7:$A$37, 0), MATCH(CB231, '2013'!$E$4:$HF$4, 0) )</f>
        <v>773</v>
      </c>
      <c r="CH247" s="41">
        <f>INDEX('2014'!$E$7:$HF$37,  MATCH(CB247, '2014'!$A$7:$A$37, 0), MATCH(CB231, '2014'!$E$4:$HF$4, 0) )</f>
        <v>717</v>
      </c>
      <c r="CI247" s="41">
        <f>INDEX('2015'!$E$7:$HF$37,  MATCH(CB247, '2015'!$A$7:$A$37, 0), MATCH(CB231, '2015'!$E$4:$HF$4, 0) )</f>
        <v>841</v>
      </c>
      <c r="CJ247" s="41">
        <f>INDEX('2016'!$E$7:$HF$37,  MATCH(CB247, '2016'!$A$7:$A$37, 0), MATCH(CB231, '2016'!$E$4:$HF$4, 0) )</f>
        <v>853</v>
      </c>
      <c r="CK247" s="41">
        <f>INDEX('2017'!$E$7:$HF$37,  MATCH(CB247, '2017'!$A$7:$A$37, 0), MATCH(CB231, '2017'!$E$4:$HF$4, 0) )</f>
        <v>793</v>
      </c>
      <c r="CL247" s="41">
        <f>INDEX('2018'!$E$7:$HF$37,  MATCH(CB247, '2018'!$A$7:$A$37, 0), MATCH(CB231, '2018'!$E$4:$HF$4, 0) )</f>
        <v>733</v>
      </c>
      <c r="CM247" s="41">
        <f>INDEX('2019'!$E$7:$HF$37,  MATCH(CB247, '2019'!$A$7:$A$37, 0), MATCH(CB231, '2019'!$E$4:$HF$4, 0) )</f>
        <v>670</v>
      </c>
      <c r="CO247" s="9">
        <f t="shared" ref="CO247:CP247" si="4030">CO20</f>
        <v>7</v>
      </c>
      <c r="CP247" s="18" t="str">
        <f t="shared" si="4030"/>
        <v>Carbon</v>
      </c>
      <c r="CQ247" s="41">
        <f>INDEX('2010'!$E$7:$HF$37,  MATCH(CO247, '2010'!$A$7:$A$37, 0), MATCH(CO231, '2010'!$E$4:$HF$4, 0) )</f>
        <v>225</v>
      </c>
      <c r="CR247" s="41">
        <f>INDEX('2011'!$E$7:$HF$37,  MATCH(CO247, '2011'!$A$7:$A$37, 0), MATCH(CO231, '2011'!$E$4:$HF$4, 0) )</f>
        <v>195</v>
      </c>
      <c r="CS247" s="41">
        <f>INDEX('2012'!$E$7:$HF$37,  MATCH(CO247, '2012'!$A$7:$A$37, 0), MATCH(CO231, '2012'!$E$4:$HF$4, 0) )</f>
        <v>205</v>
      </c>
      <c r="CT247" s="41">
        <f>INDEX('2013'!$E$7:$HF$37,  MATCH(CO247, '2013'!$A$7:$A$37, 0), MATCH(CO231, '2013'!$E$4:$HF$4, 0) )</f>
        <v>280</v>
      </c>
      <c r="CU247" s="41">
        <f>INDEX('2014'!$E$7:$HF$37,  MATCH(CO247, '2014'!$A$7:$A$37, 0), MATCH(CO231, '2014'!$E$4:$HF$4, 0) )</f>
        <v>329</v>
      </c>
      <c r="CV247" s="41">
        <f>INDEX('2015'!$E$7:$HF$37,  MATCH(CO247, '2015'!$A$7:$A$37, 0), MATCH(CO231, '2015'!$E$4:$HF$4, 0) )</f>
        <v>264</v>
      </c>
      <c r="CW247" s="41">
        <f>INDEX('2016'!$E$7:$HF$37,  MATCH(CO247, '2016'!$A$7:$A$37, 0), MATCH(CO231, '2016'!$E$4:$HF$4, 0) )</f>
        <v>236</v>
      </c>
      <c r="CX247" s="41">
        <f>INDEX('2017'!$E$7:$HF$37,  MATCH(CO247, '2017'!$A$7:$A$37, 0), MATCH(CO231, '2017'!$E$4:$HF$4, 0) )</f>
        <v>180</v>
      </c>
      <c r="CY247" s="41">
        <f>INDEX('2018'!$E$7:$HF$37,  MATCH(CO247, '2018'!$A$7:$A$37, 0), MATCH(CO231, '2018'!$E$4:$HF$4, 0) )</f>
        <v>173</v>
      </c>
      <c r="CZ247" s="41">
        <f>INDEX('2019'!$E$7:$HF$37,  MATCH(CO247, '2019'!$A$7:$A$37, 0), MATCH(CO231, '2019'!$E$4:$HF$4, 0) )</f>
        <v>149</v>
      </c>
      <c r="DB247" s="9">
        <f t="shared" ref="DB247:DC247" si="4031">DB20</f>
        <v>7</v>
      </c>
      <c r="DC247" s="18" t="str">
        <f t="shared" si="4031"/>
        <v>Carbon</v>
      </c>
      <c r="DD247" s="41">
        <f>INDEX('2010'!$E$7:$HF$37,  MATCH(DB247, '2010'!$A$7:$A$37, 0), MATCH(DB231, '2010'!$E$4:$HF$4, 0) )</f>
        <v>326</v>
      </c>
      <c r="DE247" s="41">
        <f>INDEX('2011'!$E$7:$HF$37,  MATCH(DB247, '2011'!$A$7:$A$37, 0), MATCH(DB231, '2011'!$E$4:$HF$4, 0) )</f>
        <v>280</v>
      </c>
      <c r="DF247" s="41">
        <f>INDEX('2012'!$E$7:$HF$37,  MATCH(DB247, '2012'!$A$7:$A$37, 0), MATCH(DB231, '2012'!$E$4:$HF$4, 0) )</f>
        <v>315</v>
      </c>
      <c r="DG247" s="41">
        <f>INDEX('2013'!$E$7:$HF$37,  MATCH(DB247, '2013'!$A$7:$A$37, 0), MATCH(DB231, '2013'!$E$4:$HF$4, 0) )</f>
        <v>303</v>
      </c>
      <c r="DH247" s="41">
        <f>INDEX('2014'!$E$7:$HF$37,  MATCH(DB247, '2014'!$A$7:$A$37, 0), MATCH(DB231, '2014'!$E$4:$HF$4, 0) )</f>
        <v>271</v>
      </c>
      <c r="DI247" s="41">
        <f>INDEX('2015'!$E$7:$HF$37,  MATCH(DB247, '2015'!$A$7:$A$37, 0), MATCH(DB231, '2015'!$E$4:$HF$4, 0) )</f>
        <v>254</v>
      </c>
      <c r="DJ247" s="41">
        <f>INDEX('2016'!$E$7:$HF$37,  MATCH(DB247, '2016'!$A$7:$A$37, 0), MATCH(DB231, '2016'!$E$4:$HF$4, 0) )</f>
        <v>257</v>
      </c>
      <c r="DK247" s="41">
        <f>INDEX('2017'!$E$7:$HF$37,  MATCH(DB247, '2017'!$A$7:$A$37, 0), MATCH(DB231, '2017'!$E$4:$HF$4, 0) )</f>
        <v>250</v>
      </c>
      <c r="DL247" s="41">
        <f>INDEX('2018'!$E$7:$HF$37,  MATCH(DB247, '2018'!$A$7:$A$37, 0), MATCH(DB231, '2018'!$E$4:$HF$4, 0) )</f>
        <v>247</v>
      </c>
      <c r="DM247" s="41">
        <f>INDEX('2019'!$E$7:$HF$37,  MATCH(DB247, '2019'!$A$7:$A$37, 0), MATCH(DB231, '2019'!$E$4:$HF$4, 0) )</f>
        <v>221</v>
      </c>
      <c r="DO247" s="9">
        <f t="shared" ref="DO247:DP247" si="4032">DO20</f>
        <v>7</v>
      </c>
      <c r="DP247" s="18" t="str">
        <f t="shared" si="4032"/>
        <v>Carbon</v>
      </c>
      <c r="DQ247" s="41">
        <f>INDEX('2010'!$E$7:$HF$37,  MATCH(DO247, '2010'!$A$7:$A$37, 0), MATCH(DO231, '2010'!$E$4:$HF$4, 0) )</f>
        <v>635</v>
      </c>
      <c r="DR247" s="41">
        <f>INDEX('2011'!$E$7:$HF$37,  MATCH(DO247, '2011'!$A$7:$A$37, 0), MATCH(DO231, '2011'!$E$4:$HF$4, 0) )</f>
        <v>602</v>
      </c>
      <c r="DS247" s="41">
        <f>INDEX('2012'!$E$7:$HF$37,  MATCH(DO247, '2012'!$A$7:$A$37, 0), MATCH(DO231, '2012'!$E$4:$HF$4, 0) )</f>
        <v>569</v>
      </c>
      <c r="DT247" s="41">
        <f>INDEX('2013'!$E$7:$HF$37,  MATCH(DO247, '2013'!$A$7:$A$37, 0), MATCH(DO231, '2013'!$E$4:$HF$4, 0) )</f>
        <v>604</v>
      </c>
      <c r="DU247" s="41">
        <f>INDEX('2014'!$E$7:$HF$37,  MATCH(DO247, '2014'!$A$7:$A$37, 0), MATCH(DO231, '2014'!$E$4:$HF$4, 0) )</f>
        <v>571</v>
      </c>
      <c r="DV247" s="41">
        <f>INDEX('2015'!$E$7:$HF$37,  MATCH(DO247, '2015'!$A$7:$A$37, 0), MATCH(DO231, '2015'!$E$4:$HF$4, 0) )</f>
        <v>659</v>
      </c>
      <c r="DW247" s="41">
        <f>INDEX('2016'!$E$7:$HF$37,  MATCH(DO247, '2016'!$A$7:$A$37, 0), MATCH(DO231, '2016'!$E$4:$HF$4, 0) )</f>
        <v>658</v>
      </c>
      <c r="DX247" s="41">
        <f>INDEX('2017'!$E$7:$HF$37,  MATCH(DO247, '2017'!$A$7:$A$37, 0), MATCH(DO231, '2017'!$E$4:$HF$4, 0) )</f>
        <v>625</v>
      </c>
      <c r="DY247" s="41">
        <f>INDEX('2018'!$E$7:$HF$37,  MATCH(DO247, '2018'!$A$7:$A$37, 0), MATCH(DO231, '2018'!$E$4:$HF$4, 0) )</f>
        <v>632</v>
      </c>
      <c r="DZ247" s="41">
        <f>INDEX('2019'!$E$7:$HF$37,  MATCH(DO247, '2019'!$A$7:$A$37, 0), MATCH(DO231, '2019'!$E$4:$HF$4, 0) )</f>
        <v>654</v>
      </c>
      <c r="EB247" s="9">
        <f t="shared" ref="EB247:EC247" si="4033">EB20</f>
        <v>7</v>
      </c>
      <c r="EC247" s="18" t="str">
        <f t="shared" si="4033"/>
        <v>Carbon</v>
      </c>
      <c r="ED247" s="41">
        <f>INDEX('2010'!$E$7:$HF$37,  MATCH(EB247, '2010'!$A$7:$A$37, 0), MATCH(EB231, '2010'!$E$4:$HF$4, 0) )</f>
        <v>1873</v>
      </c>
      <c r="EE247" s="41">
        <f>INDEX('2011'!$E$7:$HF$37,  MATCH(EB247, '2011'!$A$7:$A$37, 0), MATCH(EB231, '2011'!$E$4:$HF$4, 0) )</f>
        <v>1837</v>
      </c>
      <c r="EF247" s="41">
        <f>INDEX('2012'!$E$7:$HF$37,  MATCH(EB247, '2012'!$A$7:$A$37, 0), MATCH(EB231, '2012'!$E$4:$HF$4, 0) )</f>
        <v>1899</v>
      </c>
      <c r="EG247" s="41">
        <f>INDEX('2013'!$E$7:$HF$37,  MATCH(EB247, '2013'!$A$7:$A$37, 0), MATCH(EB231, '2013'!$E$4:$HF$4, 0) )</f>
        <v>2027</v>
      </c>
      <c r="EH247" s="41">
        <f>INDEX('2014'!$E$7:$HF$37,  MATCH(EB247, '2014'!$A$7:$A$37, 0), MATCH(EB231, '2014'!$E$4:$HF$4, 0) )</f>
        <v>2065</v>
      </c>
      <c r="EI247" s="41">
        <f>INDEX('2015'!$E$7:$HF$37,  MATCH(EB247, '2015'!$A$7:$A$37, 0), MATCH(EB231, '2015'!$E$4:$HF$4, 0) )</f>
        <v>2113</v>
      </c>
      <c r="EJ247" s="41">
        <f>INDEX('2016'!$E$7:$HF$37,  MATCH(EB247, '2016'!$A$7:$A$37, 0), MATCH(EB231, '2016'!$E$4:$HF$4, 0) )</f>
        <v>2007</v>
      </c>
      <c r="EK247" s="41">
        <f>INDEX('2017'!$E$7:$HF$37,  MATCH(EB247, '2017'!$A$7:$A$37, 0), MATCH(EB231, '2017'!$E$4:$HF$4, 0) )</f>
        <v>2015</v>
      </c>
      <c r="EL247" s="41">
        <f>INDEX('2018'!$E$7:$HF$37,  MATCH(EB247, '2018'!$A$7:$A$37, 0), MATCH(EB231, '2018'!$E$4:$HF$4, 0) )</f>
        <v>1963</v>
      </c>
      <c r="EM247" s="41">
        <f>INDEX('2019'!$E$7:$HF$37,  MATCH(EB247, '2019'!$A$7:$A$37, 0), MATCH(EB231, '2019'!$E$4:$HF$4, 0) )</f>
        <v>1957</v>
      </c>
      <c r="EO247" s="9">
        <f t="shared" ref="EO247:EP247" si="4034">EO20</f>
        <v>7</v>
      </c>
      <c r="EP247" s="18" t="str">
        <f t="shared" si="4034"/>
        <v>Carbon</v>
      </c>
      <c r="EQ247" s="41">
        <f>INDEX('2010'!$E$7:$HF$37,  MATCH(EO247, '2010'!$A$7:$A$37, 0), MATCH(EO231, '2010'!$E$4:$HF$4, 0) )</f>
        <v>531</v>
      </c>
      <c r="ER247" s="41">
        <f>INDEX('2011'!$E$7:$HF$37,  MATCH(EO247, '2011'!$A$7:$A$37, 0), MATCH(EO231, '2011'!$E$4:$HF$4, 0) )</f>
        <v>659</v>
      </c>
      <c r="ES247" s="41">
        <f>INDEX('2012'!$E$7:$HF$37,  MATCH(EO247, '2012'!$A$7:$A$37, 0), MATCH(EO231, '2012'!$E$4:$HF$4, 0) )</f>
        <v>749</v>
      </c>
      <c r="ET247" s="41">
        <f>INDEX('2013'!$E$7:$HF$37,  MATCH(EO247, '2013'!$A$7:$A$37, 0), MATCH(EO231, '2013'!$E$4:$HF$4, 0) )</f>
        <v>819</v>
      </c>
      <c r="EU247" s="41">
        <f>INDEX('2014'!$E$7:$HF$37,  MATCH(EO247, '2014'!$A$7:$A$37, 0), MATCH(EO231, '2014'!$E$4:$HF$4, 0) )</f>
        <v>818</v>
      </c>
      <c r="EV247" s="41">
        <f>INDEX('2015'!$E$7:$HF$37,  MATCH(EO247, '2015'!$A$7:$A$37, 0), MATCH(EO231, '2015'!$E$4:$HF$4, 0) )</f>
        <v>840</v>
      </c>
      <c r="EW247" s="41">
        <f>INDEX('2016'!$E$7:$HF$37,  MATCH(EO247, '2016'!$A$7:$A$37, 0), MATCH(EO231, '2016'!$E$4:$HF$4, 0) )</f>
        <v>778</v>
      </c>
      <c r="EX247" s="41">
        <f>INDEX('2017'!$E$7:$HF$37,  MATCH(EO247, '2017'!$A$7:$A$37, 0), MATCH(EO231, '2017'!$E$4:$HF$4, 0) )</f>
        <v>711</v>
      </c>
      <c r="EY247" s="41">
        <f>INDEX('2018'!$E$7:$HF$37,  MATCH(EO247, '2018'!$A$7:$A$37, 0), MATCH(EO231, '2018'!$E$4:$HF$4, 0) )</f>
        <v>676</v>
      </c>
      <c r="EZ247" s="41">
        <f>INDEX('2019'!$E$7:$HF$37,  MATCH(EO247, '2019'!$A$7:$A$37, 0), MATCH(EO231, '2019'!$E$4:$HF$4, 0) )</f>
        <v>677</v>
      </c>
      <c r="FB247" s="9">
        <f t="shared" ref="FB247:FC247" si="4035">FB20</f>
        <v>7</v>
      </c>
      <c r="FC247" s="18" t="str">
        <f t="shared" si="4035"/>
        <v>Carbon</v>
      </c>
      <c r="FD247" s="41">
        <f>INDEX('2010'!$E$7:$HF$37,  MATCH(FB247, '2010'!$A$7:$A$37, 0), MATCH(FB231, '2010'!$E$4:$HF$4, 0) )</f>
        <v>463</v>
      </c>
      <c r="FE247" s="41">
        <f>INDEX('2011'!$E$7:$HF$37,  MATCH(FB247, '2011'!$A$7:$A$37, 0), MATCH(FB231, '2011'!$E$4:$HF$4, 0) )</f>
        <v>432</v>
      </c>
      <c r="FF247" s="41">
        <f>INDEX('2012'!$E$7:$HF$37,  MATCH(FB247, '2012'!$A$7:$A$37, 0), MATCH(FB231, '2012'!$E$4:$HF$4, 0) )</f>
        <v>349</v>
      </c>
      <c r="FG247" s="41">
        <f>INDEX('2013'!$E$7:$HF$37,  MATCH(FB247, '2013'!$A$7:$A$37, 0), MATCH(FB231, '2013'!$E$4:$HF$4, 0) )</f>
        <v>349</v>
      </c>
      <c r="FH247" s="41">
        <f>INDEX('2014'!$E$7:$HF$37,  MATCH(FB247, '2014'!$A$7:$A$37, 0), MATCH(FB231, '2014'!$E$4:$HF$4, 0) )</f>
        <v>382</v>
      </c>
      <c r="FI247" s="41">
        <f>INDEX('2015'!$E$7:$HF$37,  MATCH(FB247, '2015'!$A$7:$A$37, 0), MATCH(FB231, '2015'!$E$4:$HF$4, 0) )</f>
        <v>469</v>
      </c>
      <c r="FJ247" s="41">
        <f>INDEX('2016'!$E$7:$HF$37,  MATCH(FB247, '2016'!$A$7:$A$37, 0), MATCH(FB231, '2016'!$E$4:$HF$4, 0) )</f>
        <v>535</v>
      </c>
      <c r="FK247" s="41">
        <f>INDEX('2017'!$E$7:$HF$37,  MATCH(FB247, '2017'!$A$7:$A$37, 0), MATCH(FB231, '2017'!$E$4:$HF$4, 0) )</f>
        <v>561</v>
      </c>
      <c r="FL247" s="41">
        <f>INDEX('2018'!$E$7:$HF$37,  MATCH(FB247, '2018'!$A$7:$A$37, 0), MATCH(FB231, '2018'!$E$4:$HF$4, 0) )</f>
        <v>602</v>
      </c>
      <c r="FM247" s="41">
        <f>INDEX('2019'!$E$7:$HF$37,  MATCH(FB247, '2019'!$A$7:$A$37, 0), MATCH(FB231, '2019'!$E$4:$HF$4, 0) )</f>
        <v>579</v>
      </c>
      <c r="FO247" s="9">
        <f t="shared" ref="FO247:FP247" si="4036">FO20</f>
        <v>7</v>
      </c>
      <c r="FP247" s="18" t="str">
        <f t="shared" si="4036"/>
        <v>Carbon</v>
      </c>
      <c r="FQ247" s="41">
        <f>INDEX('2010'!$E$7:$HF$37,  MATCH(FO247, '2010'!$A$7:$A$37, 0), MATCH(FO231, '2010'!$E$4:$HF$4, 0) )</f>
        <v>559</v>
      </c>
      <c r="FR247" s="41">
        <f>INDEX('2011'!$E$7:$HF$37,  MATCH(FO247, '2011'!$A$7:$A$37, 0), MATCH(FO231, '2011'!$E$4:$HF$4, 0) )</f>
        <v>544</v>
      </c>
      <c r="FS247" s="41">
        <f>INDEX('2012'!$E$7:$HF$37,  MATCH(FO247, '2012'!$A$7:$A$37, 0), MATCH(FO231, '2012'!$E$4:$HF$4, 0) )</f>
        <v>602</v>
      </c>
      <c r="FT247" s="41">
        <f>INDEX('2013'!$E$7:$HF$37,  MATCH(FO247, '2013'!$A$7:$A$37, 0), MATCH(FO231, '2013'!$E$4:$HF$4, 0) )</f>
        <v>491</v>
      </c>
      <c r="FU247" s="41">
        <f>INDEX('2014'!$E$7:$HF$37,  MATCH(FO247, '2014'!$A$7:$A$37, 0), MATCH(FO231, '2014'!$E$4:$HF$4, 0) )</f>
        <v>486</v>
      </c>
      <c r="FV247" s="41">
        <f>INDEX('2015'!$E$7:$HF$37,  MATCH(FO247, '2015'!$A$7:$A$37, 0), MATCH(FO231, '2015'!$E$4:$HF$4, 0) )</f>
        <v>486</v>
      </c>
      <c r="FW247" s="41">
        <f>INDEX('2016'!$E$7:$HF$37,  MATCH(FO247, '2016'!$A$7:$A$37, 0), MATCH(FO231, '2016'!$E$4:$HF$4, 0) )</f>
        <v>519</v>
      </c>
      <c r="FX247" s="41">
        <f>INDEX('2017'!$E$7:$HF$37,  MATCH(FO247, '2017'!$A$7:$A$37, 0), MATCH(FO231, '2017'!$E$4:$HF$4, 0) )</f>
        <v>521</v>
      </c>
      <c r="FY247" s="41">
        <f>INDEX('2018'!$E$7:$HF$37,  MATCH(FO247, '2018'!$A$7:$A$37, 0), MATCH(FO231, '2018'!$E$4:$HF$4, 0) )</f>
        <v>501</v>
      </c>
      <c r="FZ247" s="41">
        <f>INDEX('2019'!$E$7:$HF$37,  MATCH(FO247, '2019'!$A$7:$A$37, 0), MATCH(FO231, '2019'!$E$4:$HF$4, 0) )</f>
        <v>475</v>
      </c>
      <c r="GB247" s="9">
        <f t="shared" ref="GB247:GC247" si="4037">GB20</f>
        <v>7</v>
      </c>
      <c r="GC247" s="18" t="str">
        <f t="shared" si="4037"/>
        <v>Carbon</v>
      </c>
      <c r="GD247" s="41">
        <f>INDEX('2010'!$E$7:$HF$37,  MATCH(GB247, '2010'!$A$7:$A$37, 0), MATCH(GB231, '2010'!$E$4:$HF$4, 0) )</f>
        <v>0</v>
      </c>
      <c r="GE247" s="41">
        <f>INDEX('2011'!$E$7:$HF$37,  MATCH(GB247, '2011'!$A$7:$A$37, 0), MATCH(GB231, '2011'!$E$4:$HF$4, 0) )</f>
        <v>0</v>
      </c>
      <c r="GF247" s="41">
        <f>INDEX('2012'!$E$7:$HF$37,  MATCH(GB247, '2012'!$A$7:$A$37, 0), MATCH(GB231, '2012'!$E$4:$HF$4, 0) )</f>
        <v>8</v>
      </c>
      <c r="GG247" s="41">
        <f>INDEX('2013'!$E$7:$HF$37,  MATCH(GB247, '2013'!$A$7:$A$37, 0), MATCH(GB231, '2013'!$E$4:$HF$4, 0) )</f>
        <v>8</v>
      </c>
      <c r="GH247" s="41">
        <f>INDEX('2014'!$E$7:$HF$37,  MATCH(GB247, '2014'!$A$7:$A$37, 0), MATCH(GB231, '2014'!$E$4:$HF$4, 0) )</f>
        <v>8</v>
      </c>
      <c r="GI247" s="41">
        <f>INDEX('2015'!$E$7:$HF$37,  MATCH(GB247, '2015'!$A$7:$A$37, 0), MATCH(GB231, '2015'!$E$4:$HF$4, 0) )</f>
        <v>8</v>
      </c>
      <c r="GJ247" s="41">
        <f>INDEX('2016'!$E$7:$HF$37,  MATCH(GB247, '2016'!$A$7:$A$37, 0), MATCH(GB231, '2016'!$E$4:$HF$4, 0) )</f>
        <v>7</v>
      </c>
      <c r="GK247" s="41">
        <f>INDEX('2017'!$E$7:$HF$37,  MATCH(GB247, '2017'!$A$7:$A$37, 0), MATCH(GB231, '2017'!$E$4:$HF$4, 0) )</f>
        <v>0</v>
      </c>
      <c r="GL247" s="41">
        <f>INDEX('2018'!$E$7:$HF$37,  MATCH(GB247, '2018'!$A$7:$A$37, 0), MATCH(GB231, '2018'!$E$4:$HF$4, 0) )</f>
        <v>5</v>
      </c>
      <c r="GM247" s="41">
        <f>INDEX('2019'!$E$7:$HF$37,  MATCH(GB247, '2019'!$A$7:$A$37, 0), MATCH(GB231, '2019'!$E$4:$HF$4, 0) )</f>
        <v>8</v>
      </c>
    </row>
    <row r="248" spans="2:195" x14ac:dyDescent="0.25">
      <c r="B248" s="9">
        <f t="shared" ref="B248:C248" si="4038">B21</f>
        <v>9</v>
      </c>
      <c r="C248" s="18" t="str">
        <f t="shared" si="4038"/>
        <v>Daggett</v>
      </c>
      <c r="D248" s="41">
        <f>INDEX('2010'!$E$7:$HF$37,  MATCH(B248, '2010'!$A$7:$A$37, 0), MATCH(B231, '2010'!$E$4:$HF$4, 0) )</f>
        <v>336</v>
      </c>
      <c r="E248" s="41">
        <f>INDEX('2011'!$E$7:$HF$37,  MATCH(B248, '2011'!$A$7:$A$37, 0), MATCH(B231, '2011'!$E$4:$HF$4, 0) )</f>
        <v>344</v>
      </c>
      <c r="F248" s="41">
        <f>INDEX('2012'!$E$7:$HF$37,  MATCH(B248, '2012'!$A$7:$A$37, 0), MATCH(B231, '2012'!$E$4:$HF$4, 0) )</f>
        <v>269</v>
      </c>
      <c r="G248" s="41">
        <f>INDEX('2013'!$E$7:$HF$37,  MATCH(B248, '2013'!$A$7:$A$37, 0), MATCH(B231, '2013'!$E$4:$HF$4, 0) )</f>
        <v>236</v>
      </c>
      <c r="H248" s="41">
        <f>INDEX('2014'!$E$7:$HF$37,  MATCH(B248, '2014'!$A$7:$A$37, 0), MATCH(B231, '2014'!$E$4:$HF$4, 0) )</f>
        <v>200</v>
      </c>
      <c r="I248" s="41">
        <f>INDEX('2015'!$E$7:$HF$37,  MATCH(B248, '2015'!$A$7:$A$37, 0), MATCH(B231, '2015'!$E$4:$HF$4, 0) )</f>
        <v>215</v>
      </c>
      <c r="J248" s="41">
        <f>INDEX('2016'!$E$7:$HF$37,  MATCH(B248, '2016'!$A$7:$A$37, 0), MATCH(B231, '2016'!$E$4:$HF$4, 0) )</f>
        <v>279</v>
      </c>
      <c r="K248" s="41">
        <f>INDEX('2017'!$E$7:$HF$37,  MATCH(B248, '2017'!$A$7:$A$37, 0), MATCH(B231, '2017'!$E$4:$HF$4, 0) )</f>
        <v>283</v>
      </c>
      <c r="L248" s="41">
        <f>INDEX('2018'!$E$7:$HF$37,  MATCH(B248, '2018'!$A$7:$A$37, 0), MATCH(B231, '2018'!$E$4:$HF$4, 0) )</f>
        <v>250</v>
      </c>
      <c r="M248" s="41">
        <f>INDEX('2019'!$E$7:$HF$37,  MATCH(B248, '2019'!$A$7:$A$37, 0), MATCH(B231, '2019'!$E$4:$HF$4, 0) )</f>
        <v>303</v>
      </c>
      <c r="O248" s="9">
        <f t="shared" ref="O248:P248" si="4039">O21</f>
        <v>9</v>
      </c>
      <c r="P248" s="18" t="str">
        <f t="shared" si="4039"/>
        <v>Daggett</v>
      </c>
      <c r="Q248" s="41">
        <f>INDEX('2010'!$E$7:$HF$37,  MATCH(O248, '2010'!$A$7:$A$37, 0), MATCH(O231, '2010'!$E$4:$HF$4, 0) )</f>
        <v>74</v>
      </c>
      <c r="R248" s="41">
        <f>INDEX('2011'!$E$7:$HF$37,  MATCH(O248, '2011'!$A$7:$A$37, 0), MATCH(O231, '2011'!$E$4:$HF$4, 0) )</f>
        <v>81</v>
      </c>
      <c r="S248" s="41">
        <f>INDEX('2012'!$E$7:$HF$37,  MATCH(O248, '2012'!$A$7:$A$37, 0), MATCH(O231, '2012'!$E$4:$HF$4, 0) )</f>
        <v>62</v>
      </c>
      <c r="T248" s="41">
        <f>INDEX('2013'!$E$7:$HF$37,  MATCH(O248, '2013'!$A$7:$A$37, 0), MATCH(O231, '2013'!$E$4:$HF$4, 0) )</f>
        <v>70</v>
      </c>
      <c r="U248" s="41">
        <f>INDEX('2014'!$E$7:$HF$37,  MATCH(O248, '2014'!$A$7:$A$37, 0), MATCH(O231, '2014'!$E$4:$HF$4, 0) )</f>
        <v>48</v>
      </c>
      <c r="V248" s="41">
        <f>INDEX('2015'!$E$7:$HF$37,  MATCH(O248, '2015'!$A$7:$A$37, 0), MATCH(O231, '2015'!$E$4:$HF$4, 0) )</f>
        <v>34</v>
      </c>
      <c r="W248" s="41">
        <f>INDEX('2016'!$E$7:$HF$37,  MATCH(O248, '2016'!$A$7:$A$37, 0), MATCH(O231, '2016'!$E$4:$HF$4, 0) )</f>
        <v>41</v>
      </c>
      <c r="X248" s="41">
        <f>INDEX('2017'!$E$7:$HF$37,  MATCH(O248, '2017'!$A$7:$A$37, 0), MATCH(O231, '2017'!$E$4:$HF$4, 0) )</f>
        <v>45</v>
      </c>
      <c r="Y248" s="41">
        <f>INDEX('2018'!$E$7:$HF$37,  MATCH(O248, '2018'!$A$7:$A$37, 0), MATCH(O231, '2018'!$E$4:$HF$4, 0) )</f>
        <v>31</v>
      </c>
      <c r="Z248" s="41">
        <f>INDEX('2019'!$E$7:$HF$37,  MATCH(O248, '2019'!$A$7:$A$37, 0), MATCH(O231, '2019'!$E$4:$HF$4, 0) )</f>
        <v>40</v>
      </c>
      <c r="AB248" s="9">
        <f t="shared" ref="AB248:AC248" si="4040">AB21</f>
        <v>9</v>
      </c>
      <c r="AC248" s="18" t="str">
        <f t="shared" si="4040"/>
        <v>Daggett</v>
      </c>
      <c r="AD248" s="41">
        <f>INDEX('2010'!$E$7:$HF$37,  MATCH(AB248, '2010'!$A$7:$A$37, 0), MATCH(AB231, '2010'!$E$4:$HF$4, 0) )</f>
        <v>14</v>
      </c>
      <c r="AE248" s="41">
        <f>INDEX('2011'!$E$7:$HF$37,  MATCH(AB248, '2011'!$A$7:$A$37, 0), MATCH(AB231, '2011'!$E$4:$HF$4, 0) )</f>
        <v>16</v>
      </c>
      <c r="AF248" s="41">
        <f>INDEX('2012'!$E$7:$HF$37,  MATCH(AB248, '2012'!$A$7:$A$37, 0), MATCH(AB231, '2012'!$E$4:$HF$4, 0) )</f>
        <v>14</v>
      </c>
      <c r="AG248" s="41">
        <f>INDEX('2013'!$E$7:$HF$37,  MATCH(AB248, '2013'!$A$7:$A$37, 0), MATCH(AB231, '2013'!$E$4:$HF$4, 0) )</f>
        <v>6</v>
      </c>
      <c r="AH248" s="41">
        <f>INDEX('2014'!$E$7:$HF$37,  MATCH(AB248, '2014'!$A$7:$A$37, 0), MATCH(AB231, '2014'!$E$4:$HF$4, 0) )</f>
        <v>5</v>
      </c>
      <c r="AI248" s="41">
        <f>INDEX('2015'!$E$7:$HF$37,  MATCH(AB248, '2015'!$A$7:$A$37, 0), MATCH(AB231, '2015'!$E$4:$HF$4, 0) )</f>
        <v>6</v>
      </c>
      <c r="AJ248" s="41">
        <f>INDEX('2016'!$E$7:$HF$37,  MATCH(AB248, '2016'!$A$7:$A$37, 0), MATCH(AB231, '2016'!$E$4:$HF$4, 0) )</f>
        <v>11</v>
      </c>
      <c r="AK248" s="41">
        <f>INDEX('2017'!$E$7:$HF$37,  MATCH(AB248, '2017'!$A$7:$A$37, 0), MATCH(AB231, '2017'!$E$4:$HF$4, 0) )</f>
        <v>8</v>
      </c>
      <c r="AL248" s="41">
        <f>INDEX('2018'!$E$7:$HF$37,  MATCH(AB248, '2018'!$A$7:$A$37, 0), MATCH(AB231, '2018'!$E$4:$HF$4, 0) )</f>
        <v>6</v>
      </c>
      <c r="AM248" s="41">
        <f>INDEX('2019'!$E$7:$HF$37,  MATCH(AB248, '2019'!$A$7:$A$37, 0), MATCH(AB231, '2019'!$E$4:$HF$4, 0) )</f>
        <v>3</v>
      </c>
      <c r="AO248" s="9">
        <f t="shared" ref="AO248:AP248" si="4041">AO21</f>
        <v>9</v>
      </c>
      <c r="AP248" s="18" t="str">
        <f t="shared" si="4041"/>
        <v>Daggett</v>
      </c>
      <c r="AQ248" s="41">
        <f>INDEX('2010'!$E$7:$HF$37,  MATCH(AO248, '2010'!$A$7:$A$37, 0), MATCH(AO231, '2010'!$E$4:$HF$4, 0) )</f>
        <v>12</v>
      </c>
      <c r="AR248" s="41">
        <f>INDEX('2011'!$E$7:$HF$37,  MATCH(AO248, '2011'!$A$7:$A$37, 0), MATCH(AO231, '2011'!$E$4:$HF$4, 0) )</f>
        <v>12</v>
      </c>
      <c r="AS248" s="41">
        <f>INDEX('2012'!$E$7:$HF$37,  MATCH(AO248, '2012'!$A$7:$A$37, 0), MATCH(AO231, '2012'!$E$4:$HF$4, 0) )</f>
        <v>4</v>
      </c>
      <c r="AT248" s="41">
        <f>INDEX('2013'!$E$7:$HF$37,  MATCH(AO248, '2013'!$A$7:$A$37, 0), MATCH(AO231, '2013'!$E$4:$HF$4, 0) )</f>
        <v>5</v>
      </c>
      <c r="AU248" s="41">
        <f>INDEX('2014'!$E$7:$HF$37,  MATCH(AO248, '2014'!$A$7:$A$37, 0), MATCH(AO231, '2014'!$E$4:$HF$4, 0) )</f>
        <v>3</v>
      </c>
      <c r="AV248" s="41">
        <f>INDEX('2015'!$E$7:$HF$37,  MATCH(AO248, '2015'!$A$7:$A$37, 0), MATCH(AO231, '2015'!$E$4:$HF$4, 0) )</f>
        <v>3</v>
      </c>
      <c r="AW248" s="41">
        <f>INDEX('2016'!$E$7:$HF$37,  MATCH(AO248, '2016'!$A$7:$A$37, 0), MATCH(AO231, '2016'!$E$4:$HF$4, 0) )</f>
        <v>3</v>
      </c>
      <c r="AX248" s="41">
        <f>INDEX('2017'!$E$7:$HF$37,  MATCH(AO248, '2017'!$A$7:$A$37, 0), MATCH(AO231, '2017'!$E$4:$HF$4, 0) )</f>
        <v>0</v>
      </c>
      <c r="AY248" s="41">
        <f>INDEX('2018'!$E$7:$HF$37,  MATCH(AO248, '2018'!$A$7:$A$37, 0), MATCH(AO231, '2018'!$E$4:$HF$4, 0) )</f>
        <v>0</v>
      </c>
      <c r="AZ248" s="41">
        <f>INDEX('2019'!$E$7:$HF$37,  MATCH(AO248, '2019'!$A$7:$A$37, 0), MATCH(AO231, '2019'!$E$4:$HF$4, 0) )</f>
        <v>0</v>
      </c>
      <c r="BB248" s="9">
        <f t="shared" ref="BB248:BC248" si="4042">BB21</f>
        <v>9</v>
      </c>
      <c r="BC248" s="18" t="str">
        <f t="shared" si="4042"/>
        <v>Daggett</v>
      </c>
      <c r="BD248" s="41">
        <f>INDEX('2010'!$E$7:$HF$37,  MATCH(BB248, '2010'!$A$7:$A$37, 0), MATCH(BB231, '2010'!$E$4:$HF$4, 0) )</f>
        <v>0</v>
      </c>
      <c r="BE248" s="41">
        <f>INDEX('2011'!$E$7:$HF$37,  MATCH(BB248, '2011'!$A$7:$A$37, 0), MATCH(BB231, '2011'!$E$4:$HF$4, 0) )</f>
        <v>0</v>
      </c>
      <c r="BF248" s="41">
        <f>INDEX('2012'!$E$7:$HF$37,  MATCH(BB248, '2012'!$A$7:$A$37, 0), MATCH(BB231, '2012'!$E$4:$HF$4, 0) )</f>
        <v>0</v>
      </c>
      <c r="BG248" s="41">
        <f>INDEX('2013'!$E$7:$HF$37,  MATCH(BB248, '2013'!$A$7:$A$37, 0), MATCH(BB231, '2013'!$E$4:$HF$4, 0) )</f>
        <v>0</v>
      </c>
      <c r="BH248" s="41">
        <f>INDEX('2014'!$E$7:$HF$37,  MATCH(BB248, '2014'!$A$7:$A$37, 0), MATCH(BB231, '2014'!$E$4:$HF$4, 0) )</f>
        <v>0</v>
      </c>
      <c r="BI248" s="41">
        <f>INDEX('2015'!$E$7:$HF$37,  MATCH(BB248, '2015'!$A$7:$A$37, 0), MATCH(BB231, '2015'!$E$4:$HF$4, 0) )</f>
        <v>0</v>
      </c>
      <c r="BJ248" s="41">
        <f>INDEX('2016'!$E$7:$HF$37,  MATCH(BB248, '2016'!$A$7:$A$37, 0), MATCH(BB231, '2016'!$E$4:$HF$4, 0) )</f>
        <v>0</v>
      </c>
      <c r="BK248" s="41">
        <f>INDEX('2017'!$E$7:$HF$37,  MATCH(BB248, '2017'!$A$7:$A$37, 0), MATCH(BB231, '2017'!$E$4:$HF$4, 0) )</f>
        <v>0</v>
      </c>
      <c r="BL248" s="41">
        <f>INDEX('2018'!$E$7:$HF$37,  MATCH(BB248, '2018'!$A$7:$A$37, 0), MATCH(BB231, '2018'!$E$4:$HF$4, 0) )</f>
        <v>0</v>
      </c>
      <c r="BM248" s="41">
        <f>INDEX('2019'!$E$7:$HF$37,  MATCH(BB248, '2019'!$A$7:$A$37, 0), MATCH(BB231, '2019'!$E$4:$HF$4, 0) )</f>
        <v>0</v>
      </c>
      <c r="BO248" s="9">
        <f t="shared" ref="BO248:BP248" si="4043">BO21</f>
        <v>9</v>
      </c>
      <c r="BP248" s="18" t="str">
        <f t="shared" si="4043"/>
        <v>Daggett</v>
      </c>
      <c r="BQ248" s="41">
        <f>INDEX('2010'!$E$7:$HF$37,  MATCH(BO248, '2010'!$A$7:$A$37, 0), MATCH(BO231, '2010'!$E$4:$HF$4, 0) )</f>
        <v>20</v>
      </c>
      <c r="BR248" s="41">
        <f>INDEX('2011'!$E$7:$HF$37,  MATCH(BO248, '2011'!$A$7:$A$37, 0), MATCH(BO231, '2011'!$E$4:$HF$4, 0) )</f>
        <v>28</v>
      </c>
      <c r="BS248" s="41">
        <f>INDEX('2012'!$E$7:$HF$37,  MATCH(BO248, '2012'!$A$7:$A$37, 0), MATCH(BO231, '2012'!$E$4:$HF$4, 0) )</f>
        <v>21</v>
      </c>
      <c r="BT248" s="41">
        <f>INDEX('2013'!$E$7:$HF$37,  MATCH(BO248, '2013'!$A$7:$A$37, 0), MATCH(BO231, '2013'!$E$4:$HF$4, 0) )</f>
        <v>27</v>
      </c>
      <c r="BU248" s="41">
        <f>INDEX('2014'!$E$7:$HF$37,  MATCH(BO248, '2014'!$A$7:$A$37, 0), MATCH(BO231, '2014'!$E$4:$HF$4, 0) )</f>
        <v>25</v>
      </c>
      <c r="BV248" s="41">
        <f>INDEX('2015'!$E$7:$HF$37,  MATCH(BO248, '2015'!$A$7:$A$37, 0), MATCH(BO231, '2015'!$E$4:$HF$4, 0) )</f>
        <v>24</v>
      </c>
      <c r="BW248" s="41">
        <f>INDEX('2016'!$E$7:$HF$37,  MATCH(BO248, '2016'!$A$7:$A$37, 0), MATCH(BO231, '2016'!$E$4:$HF$4, 0) )</f>
        <v>29</v>
      </c>
      <c r="BX248" s="41">
        <f>INDEX('2017'!$E$7:$HF$37,  MATCH(BO248, '2017'!$A$7:$A$37, 0), MATCH(BO231, '2017'!$E$4:$HF$4, 0) )</f>
        <v>26</v>
      </c>
      <c r="BY248" s="41">
        <f>INDEX('2018'!$E$7:$HF$37,  MATCH(BO248, '2018'!$A$7:$A$37, 0), MATCH(BO231, '2018'!$E$4:$HF$4, 0) )</f>
        <v>36</v>
      </c>
      <c r="BZ248" s="41">
        <f>INDEX('2019'!$E$7:$HF$37,  MATCH(BO248, '2019'!$A$7:$A$37, 0), MATCH(BO231, '2019'!$E$4:$HF$4, 0) )</f>
        <v>53</v>
      </c>
      <c r="CB248" s="9">
        <f t="shared" ref="CB248:CC248" si="4044">CB21</f>
        <v>9</v>
      </c>
      <c r="CC248" s="18" t="str">
        <f t="shared" si="4044"/>
        <v>Daggett</v>
      </c>
      <c r="CD248" s="41">
        <f>INDEX('2010'!$E$7:$HF$37,  MATCH(CB248, '2010'!$A$7:$A$37, 0), MATCH(CB231, '2010'!$E$4:$HF$4, 0) )</f>
        <v>9</v>
      </c>
      <c r="CE248" s="41">
        <f>INDEX('2011'!$E$7:$HF$37,  MATCH(CB248, '2011'!$A$7:$A$37, 0), MATCH(CB231, '2011'!$E$4:$HF$4, 0) )</f>
        <v>19</v>
      </c>
      <c r="CF248" s="41">
        <f>INDEX('2012'!$E$7:$HF$37,  MATCH(CB248, '2012'!$A$7:$A$37, 0), MATCH(CB231, '2012'!$E$4:$HF$4, 0) )</f>
        <v>23</v>
      </c>
      <c r="CG248" s="41">
        <f>INDEX('2013'!$E$7:$HF$37,  MATCH(CB248, '2013'!$A$7:$A$37, 0), MATCH(CB231, '2013'!$E$4:$HF$4, 0) )</f>
        <v>35</v>
      </c>
      <c r="CH248" s="41">
        <f>INDEX('2014'!$E$7:$HF$37,  MATCH(CB248, '2014'!$A$7:$A$37, 0), MATCH(CB231, '2014'!$E$4:$HF$4, 0) )</f>
        <v>37</v>
      </c>
      <c r="CI248" s="41">
        <f>INDEX('2015'!$E$7:$HF$37,  MATCH(CB248, '2015'!$A$7:$A$37, 0), MATCH(CB231, '2015'!$E$4:$HF$4, 0) )</f>
        <v>39</v>
      </c>
      <c r="CJ248" s="41">
        <f>INDEX('2016'!$E$7:$HF$37,  MATCH(CB248, '2016'!$A$7:$A$37, 0), MATCH(CB231, '2016'!$E$4:$HF$4, 0) )</f>
        <v>21</v>
      </c>
      <c r="CK248" s="41">
        <f>INDEX('2017'!$E$7:$HF$37,  MATCH(CB248, '2017'!$A$7:$A$37, 0), MATCH(CB231, '2017'!$E$4:$HF$4, 0) )</f>
        <v>22</v>
      </c>
      <c r="CL248" s="41">
        <f>INDEX('2018'!$E$7:$HF$37,  MATCH(CB248, '2018'!$A$7:$A$37, 0), MATCH(CB231, '2018'!$E$4:$HF$4, 0) )</f>
        <v>16</v>
      </c>
      <c r="CM248" s="41">
        <f>INDEX('2019'!$E$7:$HF$37,  MATCH(CB248, '2019'!$A$7:$A$37, 0), MATCH(CB231, '2019'!$E$4:$HF$4, 0) )</f>
        <v>19</v>
      </c>
      <c r="CO248" s="9">
        <f t="shared" ref="CO248:CP248" si="4045">CO21</f>
        <v>9</v>
      </c>
      <c r="CP248" s="18" t="str">
        <f t="shared" si="4045"/>
        <v>Daggett</v>
      </c>
      <c r="CQ248" s="41">
        <f>INDEX('2010'!$E$7:$HF$37,  MATCH(CO248, '2010'!$A$7:$A$37, 0), MATCH(CO231, '2010'!$E$4:$HF$4, 0) )</f>
        <v>0</v>
      </c>
      <c r="CR248" s="41">
        <f>INDEX('2011'!$E$7:$HF$37,  MATCH(CO248, '2011'!$A$7:$A$37, 0), MATCH(CO231, '2011'!$E$4:$HF$4, 0) )</f>
        <v>0</v>
      </c>
      <c r="CS248" s="41">
        <f>INDEX('2012'!$E$7:$HF$37,  MATCH(CO248, '2012'!$A$7:$A$37, 0), MATCH(CO231, '2012'!$E$4:$HF$4, 0) )</f>
        <v>0</v>
      </c>
      <c r="CT248" s="41">
        <f>INDEX('2013'!$E$7:$HF$37,  MATCH(CO248, '2013'!$A$7:$A$37, 0), MATCH(CO231, '2013'!$E$4:$HF$4, 0) )</f>
        <v>0</v>
      </c>
      <c r="CU248" s="41">
        <f>INDEX('2014'!$E$7:$HF$37,  MATCH(CO248, '2014'!$A$7:$A$37, 0), MATCH(CO231, '2014'!$E$4:$HF$4, 0) )</f>
        <v>0</v>
      </c>
      <c r="CV248" s="41">
        <f>INDEX('2015'!$E$7:$HF$37,  MATCH(CO248, '2015'!$A$7:$A$37, 0), MATCH(CO231, '2015'!$E$4:$HF$4, 0) )</f>
        <v>0</v>
      </c>
      <c r="CW248" s="41">
        <f>INDEX('2016'!$E$7:$HF$37,  MATCH(CO248, '2016'!$A$7:$A$37, 0), MATCH(CO231, '2016'!$E$4:$HF$4, 0) )</f>
        <v>0</v>
      </c>
      <c r="CX248" s="41">
        <f>INDEX('2017'!$E$7:$HF$37,  MATCH(CO248, '2017'!$A$7:$A$37, 0), MATCH(CO231, '2017'!$E$4:$HF$4, 0) )</f>
        <v>0</v>
      </c>
      <c r="CY248" s="41">
        <f>INDEX('2018'!$E$7:$HF$37,  MATCH(CO248, '2018'!$A$7:$A$37, 0), MATCH(CO231, '2018'!$E$4:$HF$4, 0) )</f>
        <v>0</v>
      </c>
      <c r="CZ248" s="41">
        <f>INDEX('2019'!$E$7:$HF$37,  MATCH(CO248, '2019'!$A$7:$A$37, 0), MATCH(CO231, '2019'!$E$4:$HF$4, 0) )</f>
        <v>0</v>
      </c>
      <c r="DB248" s="9">
        <f t="shared" ref="DB248:DC248" si="4046">DB21</f>
        <v>9</v>
      </c>
      <c r="DC248" s="18" t="str">
        <f t="shared" si="4046"/>
        <v>Daggett</v>
      </c>
      <c r="DD248" s="41">
        <f>INDEX('2010'!$E$7:$HF$37,  MATCH(DB248, '2010'!$A$7:$A$37, 0), MATCH(DB231, '2010'!$E$4:$HF$4, 0) )</f>
        <v>0</v>
      </c>
      <c r="DE248" s="41">
        <f>INDEX('2011'!$E$7:$HF$37,  MATCH(DB248, '2011'!$A$7:$A$37, 0), MATCH(DB231, '2011'!$E$4:$HF$4, 0) )</f>
        <v>0</v>
      </c>
      <c r="DF248" s="41">
        <f>INDEX('2012'!$E$7:$HF$37,  MATCH(DB248, '2012'!$A$7:$A$37, 0), MATCH(DB231, '2012'!$E$4:$HF$4, 0) )</f>
        <v>0</v>
      </c>
      <c r="DG248" s="41">
        <f>INDEX('2013'!$E$7:$HF$37,  MATCH(DB248, '2013'!$A$7:$A$37, 0), MATCH(DB231, '2013'!$E$4:$HF$4, 0) )</f>
        <v>0</v>
      </c>
      <c r="DH248" s="41">
        <f>INDEX('2014'!$E$7:$HF$37,  MATCH(DB248, '2014'!$A$7:$A$37, 0), MATCH(DB231, '2014'!$E$4:$HF$4, 0) )</f>
        <v>0</v>
      </c>
      <c r="DI248" s="41">
        <f>INDEX('2015'!$E$7:$HF$37,  MATCH(DB248, '2015'!$A$7:$A$37, 0), MATCH(DB231, '2015'!$E$4:$HF$4, 0) )</f>
        <v>0</v>
      </c>
      <c r="DJ248" s="41">
        <f>INDEX('2016'!$E$7:$HF$37,  MATCH(DB248, '2016'!$A$7:$A$37, 0), MATCH(DB231, '2016'!$E$4:$HF$4, 0) )</f>
        <v>0</v>
      </c>
      <c r="DK248" s="41">
        <f>INDEX('2017'!$E$7:$HF$37,  MATCH(DB248, '2017'!$A$7:$A$37, 0), MATCH(DB231, '2017'!$E$4:$HF$4, 0) )</f>
        <v>0</v>
      </c>
      <c r="DL248" s="41">
        <f>INDEX('2018'!$E$7:$HF$37,  MATCH(DB248, '2018'!$A$7:$A$37, 0), MATCH(DB231, '2018'!$E$4:$HF$4, 0) )</f>
        <v>0</v>
      </c>
      <c r="DM248" s="41">
        <f>INDEX('2019'!$E$7:$HF$37,  MATCH(DB248, '2019'!$A$7:$A$37, 0), MATCH(DB231, '2019'!$E$4:$HF$4, 0) )</f>
        <v>0</v>
      </c>
      <c r="DO248" s="9">
        <f t="shared" ref="DO248:DP248" si="4047">DO21</f>
        <v>9</v>
      </c>
      <c r="DP248" s="18" t="str">
        <f t="shared" si="4047"/>
        <v>Daggett</v>
      </c>
      <c r="DQ248" s="41">
        <f>INDEX('2010'!$E$7:$HF$37,  MATCH(DO248, '2010'!$A$7:$A$37, 0), MATCH(DO231, '2010'!$E$4:$HF$4, 0) )</f>
        <v>9</v>
      </c>
      <c r="DR248" s="41">
        <f>INDEX('2011'!$E$7:$HF$37,  MATCH(DO248, '2011'!$A$7:$A$37, 0), MATCH(DO231, '2011'!$E$4:$HF$4, 0) )</f>
        <v>9</v>
      </c>
      <c r="DS248" s="41">
        <f>INDEX('2012'!$E$7:$HF$37,  MATCH(DO248, '2012'!$A$7:$A$37, 0), MATCH(DO231, '2012'!$E$4:$HF$4, 0) )</f>
        <v>15</v>
      </c>
      <c r="DT248" s="41">
        <f>INDEX('2013'!$E$7:$HF$37,  MATCH(DO248, '2013'!$A$7:$A$37, 0), MATCH(DO231, '2013'!$E$4:$HF$4, 0) )</f>
        <v>11</v>
      </c>
      <c r="DU248" s="41">
        <f>INDEX('2014'!$E$7:$HF$37,  MATCH(DO248, '2014'!$A$7:$A$37, 0), MATCH(DO231, '2014'!$E$4:$HF$4, 0) )</f>
        <v>9</v>
      </c>
      <c r="DV248" s="41">
        <f>INDEX('2015'!$E$7:$HF$37,  MATCH(DO248, '2015'!$A$7:$A$37, 0), MATCH(DO231, '2015'!$E$4:$HF$4, 0) )</f>
        <v>11</v>
      </c>
      <c r="DW248" s="41">
        <f>INDEX('2016'!$E$7:$HF$37,  MATCH(DO248, '2016'!$A$7:$A$37, 0), MATCH(DO231, '2016'!$E$4:$HF$4, 0) )</f>
        <v>10</v>
      </c>
      <c r="DX248" s="41">
        <f>INDEX('2017'!$E$7:$HF$37,  MATCH(DO248, '2017'!$A$7:$A$37, 0), MATCH(DO231, '2017'!$E$4:$HF$4, 0) )</f>
        <v>4</v>
      </c>
      <c r="DY248" s="41">
        <f>INDEX('2018'!$E$7:$HF$37,  MATCH(DO248, '2018'!$A$7:$A$37, 0), MATCH(DO231, '2018'!$E$4:$HF$4, 0) )</f>
        <v>0</v>
      </c>
      <c r="DZ248" s="41">
        <f>INDEX('2019'!$E$7:$HF$37,  MATCH(DO248, '2019'!$A$7:$A$37, 0), MATCH(DO231, '2019'!$E$4:$HF$4, 0) )</f>
        <v>0</v>
      </c>
      <c r="EB248" s="9">
        <f t="shared" ref="EB248:EC248" si="4048">EB21</f>
        <v>9</v>
      </c>
      <c r="EC248" s="18" t="str">
        <f t="shared" si="4048"/>
        <v>Daggett</v>
      </c>
      <c r="ED248" s="41">
        <f>INDEX('2010'!$E$7:$HF$37,  MATCH(EB248, '2010'!$A$7:$A$37, 0), MATCH(EB231, '2010'!$E$4:$HF$4, 0) )</f>
        <v>55</v>
      </c>
      <c r="EE248" s="41">
        <f>INDEX('2011'!$E$7:$HF$37,  MATCH(EB248, '2011'!$A$7:$A$37, 0), MATCH(EB231, '2011'!$E$4:$HF$4, 0) )</f>
        <v>52</v>
      </c>
      <c r="EF248" s="41">
        <f>INDEX('2012'!$E$7:$HF$37,  MATCH(EB248, '2012'!$A$7:$A$37, 0), MATCH(EB231, '2012'!$E$4:$HF$4, 0) )</f>
        <v>51</v>
      </c>
      <c r="EG248" s="41">
        <f>INDEX('2013'!$E$7:$HF$37,  MATCH(EB248, '2013'!$A$7:$A$37, 0), MATCH(EB231, '2013'!$E$4:$HF$4, 0) )</f>
        <v>35</v>
      </c>
      <c r="EH248" s="41">
        <f>INDEX('2014'!$E$7:$HF$37,  MATCH(EB248, '2014'!$A$7:$A$37, 0), MATCH(EB231, '2014'!$E$4:$HF$4, 0) )</f>
        <v>30</v>
      </c>
      <c r="EI248" s="41">
        <f>INDEX('2015'!$E$7:$HF$37,  MATCH(EB248, '2015'!$A$7:$A$37, 0), MATCH(EB231, '2015'!$E$4:$HF$4, 0) )</f>
        <v>38</v>
      </c>
      <c r="EJ248" s="41">
        <f>INDEX('2016'!$E$7:$HF$37,  MATCH(EB248, '2016'!$A$7:$A$37, 0), MATCH(EB231, '2016'!$E$4:$HF$4, 0) )</f>
        <v>38</v>
      </c>
      <c r="EK248" s="41">
        <f>INDEX('2017'!$E$7:$HF$37,  MATCH(EB248, '2017'!$A$7:$A$37, 0), MATCH(EB231, '2017'!$E$4:$HF$4, 0) )</f>
        <v>35</v>
      </c>
      <c r="EL248" s="41">
        <f>INDEX('2018'!$E$7:$HF$37,  MATCH(EB248, '2018'!$A$7:$A$37, 0), MATCH(EB231, '2018'!$E$4:$HF$4, 0) )</f>
        <v>34</v>
      </c>
      <c r="EM248" s="41">
        <f>INDEX('2019'!$E$7:$HF$37,  MATCH(EB248, '2019'!$A$7:$A$37, 0), MATCH(EB231, '2019'!$E$4:$HF$4, 0) )</f>
        <v>34</v>
      </c>
      <c r="EO248" s="9">
        <f t="shared" ref="EO248:EP248" si="4049">EO21</f>
        <v>9</v>
      </c>
      <c r="EP248" s="18" t="str">
        <f t="shared" si="4049"/>
        <v>Daggett</v>
      </c>
      <c r="EQ248" s="41">
        <f>INDEX('2010'!$E$7:$HF$37,  MATCH(EO248, '2010'!$A$7:$A$37, 0), MATCH(EO231, '2010'!$E$4:$HF$4, 0) )</f>
        <v>83</v>
      </c>
      <c r="ER248" s="41">
        <f>INDEX('2011'!$E$7:$HF$37,  MATCH(EO248, '2011'!$A$7:$A$37, 0), MATCH(EO231, '2011'!$E$4:$HF$4, 0) )</f>
        <v>69</v>
      </c>
      <c r="ES248" s="41">
        <f>INDEX('2012'!$E$7:$HF$37,  MATCH(EO248, '2012'!$A$7:$A$37, 0), MATCH(EO231, '2012'!$E$4:$HF$4, 0) )</f>
        <v>31</v>
      </c>
      <c r="ET248" s="41">
        <f>INDEX('2013'!$E$7:$HF$37,  MATCH(EO248, '2013'!$A$7:$A$37, 0), MATCH(EO231, '2013'!$E$4:$HF$4, 0) )</f>
        <v>19</v>
      </c>
      <c r="EU248" s="41">
        <f>INDEX('2014'!$E$7:$HF$37,  MATCH(EO248, '2014'!$A$7:$A$37, 0), MATCH(EO231, '2014'!$E$4:$HF$4, 0) )</f>
        <v>19</v>
      </c>
      <c r="EV248" s="41">
        <f>INDEX('2015'!$E$7:$HF$37,  MATCH(EO248, '2015'!$A$7:$A$37, 0), MATCH(EO231, '2015'!$E$4:$HF$4, 0) )</f>
        <v>20</v>
      </c>
      <c r="EW248" s="41">
        <f>INDEX('2016'!$E$7:$HF$37,  MATCH(EO248, '2016'!$A$7:$A$37, 0), MATCH(EO231, '2016'!$E$4:$HF$4, 0) )</f>
        <v>97</v>
      </c>
      <c r="EX248" s="41">
        <f>INDEX('2017'!$E$7:$HF$37,  MATCH(EO248, '2017'!$A$7:$A$37, 0), MATCH(EO231, '2017'!$E$4:$HF$4, 0) )</f>
        <v>128</v>
      </c>
      <c r="EY248" s="41">
        <f>INDEX('2018'!$E$7:$HF$37,  MATCH(EO248, '2018'!$A$7:$A$37, 0), MATCH(EO231, '2018'!$E$4:$HF$4, 0) )</f>
        <v>112</v>
      </c>
      <c r="EZ248" s="41">
        <f>INDEX('2019'!$E$7:$HF$37,  MATCH(EO248, '2019'!$A$7:$A$37, 0), MATCH(EO231, '2019'!$E$4:$HF$4, 0) )</f>
        <v>127</v>
      </c>
      <c r="FB248" s="9">
        <f t="shared" ref="FB248:FC248" si="4050">FB21</f>
        <v>9</v>
      </c>
      <c r="FC248" s="18" t="str">
        <f t="shared" si="4050"/>
        <v>Daggett</v>
      </c>
      <c r="FD248" s="41">
        <f>INDEX('2010'!$E$7:$HF$37,  MATCH(FB248, '2010'!$A$7:$A$37, 0), MATCH(FB231, '2010'!$E$4:$HF$4, 0) )</f>
        <v>8</v>
      </c>
      <c r="FE248" s="41">
        <f>INDEX('2011'!$E$7:$HF$37,  MATCH(FB248, '2011'!$A$7:$A$37, 0), MATCH(FB231, '2011'!$E$4:$HF$4, 0) )</f>
        <v>8</v>
      </c>
      <c r="FF248" s="41">
        <f>INDEX('2012'!$E$7:$HF$37,  MATCH(FB248, '2012'!$A$7:$A$37, 0), MATCH(FB231, '2012'!$E$4:$HF$4, 0) )</f>
        <v>3</v>
      </c>
      <c r="FG248" s="41">
        <f>INDEX('2013'!$E$7:$HF$37,  MATCH(FB248, '2013'!$A$7:$A$37, 0), MATCH(FB231, '2013'!$E$4:$HF$4, 0) )</f>
        <v>3</v>
      </c>
      <c r="FH248" s="41">
        <f>INDEX('2014'!$E$7:$HF$37,  MATCH(FB248, '2014'!$A$7:$A$37, 0), MATCH(FB231, '2014'!$E$4:$HF$4, 0) )</f>
        <v>0</v>
      </c>
      <c r="FI248" s="41">
        <f>INDEX('2015'!$E$7:$HF$37,  MATCH(FB248, '2015'!$A$7:$A$37, 0), MATCH(FB231, '2015'!$E$4:$HF$4, 0) )</f>
        <v>4</v>
      </c>
      <c r="FJ248" s="41">
        <f>INDEX('2016'!$E$7:$HF$37,  MATCH(FB248, '2016'!$A$7:$A$37, 0), MATCH(FB231, '2016'!$E$4:$HF$4, 0) )</f>
        <v>4</v>
      </c>
      <c r="FK248" s="41">
        <f>INDEX('2017'!$E$7:$HF$37,  MATCH(FB248, '2017'!$A$7:$A$37, 0), MATCH(FB231, '2017'!$E$4:$HF$4, 0) )</f>
        <v>3</v>
      </c>
      <c r="FL248" s="41">
        <f>INDEX('2018'!$E$7:$HF$37,  MATCH(FB248, '2018'!$A$7:$A$37, 0), MATCH(FB231, '2018'!$E$4:$HF$4, 0) )</f>
        <v>4</v>
      </c>
      <c r="FM248" s="41">
        <f>INDEX('2019'!$E$7:$HF$37,  MATCH(FB248, '2019'!$A$7:$A$37, 0), MATCH(FB231, '2019'!$E$4:$HF$4, 0) )</f>
        <v>15</v>
      </c>
      <c r="FO248" s="9">
        <f t="shared" ref="FO248:FP248" si="4051">FO21</f>
        <v>9</v>
      </c>
      <c r="FP248" s="18" t="str">
        <f t="shared" si="4051"/>
        <v>Daggett</v>
      </c>
      <c r="FQ248" s="41">
        <f>INDEX('2010'!$E$7:$HF$37,  MATCH(FO248, '2010'!$A$7:$A$37, 0), MATCH(FO231, '2010'!$E$4:$HF$4, 0) )</f>
        <v>52</v>
      </c>
      <c r="FR248" s="41">
        <f>INDEX('2011'!$E$7:$HF$37,  MATCH(FO248, '2011'!$A$7:$A$37, 0), MATCH(FO231, '2011'!$E$4:$HF$4, 0) )</f>
        <v>50</v>
      </c>
      <c r="FS248" s="41">
        <f>INDEX('2012'!$E$7:$HF$37,  MATCH(FO248, '2012'!$A$7:$A$37, 0), MATCH(FO231, '2012'!$E$4:$HF$4, 0) )</f>
        <v>45</v>
      </c>
      <c r="FT248" s="41">
        <f>INDEX('2013'!$E$7:$HF$37,  MATCH(FO248, '2013'!$A$7:$A$37, 0), MATCH(FO231, '2013'!$E$4:$HF$4, 0) )</f>
        <v>25</v>
      </c>
      <c r="FU248" s="41">
        <f>INDEX('2014'!$E$7:$HF$37,  MATCH(FO248, '2014'!$A$7:$A$37, 0), MATCH(FO231, '2014'!$E$4:$HF$4, 0) )</f>
        <v>24</v>
      </c>
      <c r="FV248" s="41">
        <f>INDEX('2015'!$E$7:$HF$37,  MATCH(FO248, '2015'!$A$7:$A$37, 0), MATCH(FO231, '2015'!$E$4:$HF$4, 0) )</f>
        <v>36</v>
      </c>
      <c r="FW248" s="41">
        <f>INDEX('2016'!$E$7:$HF$37,  MATCH(FO248, '2016'!$A$7:$A$37, 0), MATCH(FO231, '2016'!$E$4:$HF$4, 0) )</f>
        <v>25</v>
      </c>
      <c r="FX248" s="41">
        <f>INDEX('2017'!$E$7:$HF$37,  MATCH(FO248, '2017'!$A$7:$A$37, 0), MATCH(FO231, '2017'!$E$4:$HF$4, 0) )</f>
        <v>12</v>
      </c>
      <c r="FY248" s="41">
        <f>INDEX('2018'!$E$7:$HF$37,  MATCH(FO248, '2018'!$A$7:$A$37, 0), MATCH(FO231, '2018'!$E$4:$HF$4, 0) )</f>
        <v>11</v>
      </c>
      <c r="FZ248" s="41">
        <f>INDEX('2019'!$E$7:$HF$37,  MATCH(FO248, '2019'!$A$7:$A$37, 0), MATCH(FO231, '2019'!$E$4:$HF$4, 0) )</f>
        <v>12</v>
      </c>
      <c r="GB248" s="9">
        <f t="shared" ref="GB248:GC248" si="4052">GB21</f>
        <v>9</v>
      </c>
      <c r="GC248" s="18" t="str">
        <f t="shared" si="4052"/>
        <v>Daggett</v>
      </c>
      <c r="GD248" s="41">
        <f>INDEX('2010'!$E$7:$HF$37,  MATCH(GB248, '2010'!$A$7:$A$37, 0), MATCH(GB231, '2010'!$E$4:$HF$4, 0) )</f>
        <v>0</v>
      </c>
      <c r="GE248" s="41">
        <f>INDEX('2011'!$E$7:$HF$37,  MATCH(GB248, '2011'!$A$7:$A$37, 0), MATCH(GB231, '2011'!$E$4:$HF$4, 0) )</f>
        <v>0</v>
      </c>
      <c r="GF248" s="41">
        <f>INDEX('2012'!$E$7:$HF$37,  MATCH(GB248, '2012'!$A$7:$A$37, 0), MATCH(GB231, '2012'!$E$4:$HF$4, 0) )</f>
        <v>0</v>
      </c>
      <c r="GG248" s="41">
        <f>INDEX('2013'!$E$7:$HF$37,  MATCH(GB248, '2013'!$A$7:$A$37, 0), MATCH(GB231, '2013'!$E$4:$HF$4, 0) )</f>
        <v>0</v>
      </c>
      <c r="GH248" s="41">
        <f>INDEX('2014'!$E$7:$HF$37,  MATCH(GB248, '2014'!$A$7:$A$37, 0), MATCH(GB231, '2014'!$E$4:$HF$4, 0) )</f>
        <v>0</v>
      </c>
      <c r="GI248" s="41">
        <f>INDEX('2015'!$E$7:$HF$37,  MATCH(GB248, '2015'!$A$7:$A$37, 0), MATCH(GB231, '2015'!$E$4:$HF$4, 0) )</f>
        <v>0</v>
      </c>
      <c r="GJ248" s="41">
        <f>INDEX('2016'!$E$7:$HF$37,  MATCH(GB248, '2016'!$A$7:$A$37, 0), MATCH(GB231, '2016'!$E$4:$HF$4, 0) )</f>
        <v>0</v>
      </c>
      <c r="GK248" s="41">
        <f>INDEX('2017'!$E$7:$HF$37,  MATCH(GB248, '2017'!$A$7:$A$37, 0), MATCH(GB231, '2017'!$E$4:$HF$4, 0) )</f>
        <v>0</v>
      </c>
      <c r="GL248" s="41">
        <f>INDEX('2018'!$E$7:$HF$37,  MATCH(GB248, '2018'!$A$7:$A$37, 0), MATCH(GB231, '2018'!$E$4:$HF$4, 0) )</f>
        <v>0</v>
      </c>
      <c r="GM248" s="41">
        <f>INDEX('2019'!$E$7:$HF$37,  MATCH(GB248, '2019'!$A$7:$A$37, 0), MATCH(GB231, '2019'!$E$4:$HF$4, 0) )</f>
        <v>0</v>
      </c>
    </row>
    <row r="249" spans="2:195" x14ac:dyDescent="0.25">
      <c r="B249" s="9">
        <f t="shared" ref="B249:C249" si="4053">B22</f>
        <v>11</v>
      </c>
      <c r="C249" s="18" t="str">
        <f t="shared" si="4053"/>
        <v>Davis</v>
      </c>
      <c r="D249" s="41">
        <f>INDEX('2010'!$E$7:$HF$37,  MATCH(B249, '2010'!$A$7:$A$37, 0), MATCH(B231, '2010'!$E$4:$HF$4, 0) )</f>
        <v>134109</v>
      </c>
      <c r="E249" s="41">
        <f>INDEX('2011'!$E$7:$HF$37,  MATCH(B249, '2011'!$A$7:$A$37, 0), MATCH(B231, '2011'!$E$4:$HF$4, 0) )</f>
        <v>137168</v>
      </c>
      <c r="F249" s="41">
        <f>INDEX('2012'!$E$7:$HF$37,  MATCH(B249, '2012'!$A$7:$A$37, 0), MATCH(B231, '2012'!$E$4:$HF$4, 0) )</f>
        <v>139515</v>
      </c>
      <c r="G249" s="41">
        <f>INDEX('2013'!$E$7:$HF$37,  MATCH(B249, '2013'!$A$7:$A$37, 0), MATCH(B231, '2013'!$E$4:$HF$4, 0) )</f>
        <v>140788</v>
      </c>
      <c r="H249" s="41">
        <f>INDEX('2014'!$E$7:$HF$37,  MATCH(B249, '2014'!$A$7:$A$37, 0), MATCH(B231, '2014'!$E$4:$HF$4, 0) )</f>
        <v>143686</v>
      </c>
      <c r="I249" s="41">
        <f>INDEX('2015'!$E$7:$HF$37,  MATCH(B249, '2015'!$A$7:$A$37, 0), MATCH(B231, '2015'!$E$4:$HF$4, 0) )</f>
        <v>148155</v>
      </c>
      <c r="J249" s="41">
        <f>INDEX('2016'!$E$7:$HF$37,  MATCH(B249, '2016'!$A$7:$A$37, 0), MATCH(B231, '2016'!$E$4:$HF$4, 0) )</f>
        <v>151810</v>
      </c>
      <c r="K249" s="41">
        <f>INDEX('2017'!$E$7:$HF$37,  MATCH(B249, '2017'!$A$7:$A$37, 0), MATCH(B231, '2017'!$E$4:$HF$4, 0) )</f>
        <v>155740</v>
      </c>
      <c r="L249" s="41">
        <f>INDEX('2018'!$E$7:$HF$37,  MATCH(B249, '2018'!$A$7:$A$37, 0), MATCH(B231, '2018'!$E$4:$HF$4, 0) )</f>
        <v>158992</v>
      </c>
      <c r="M249" s="41">
        <f>INDEX('2019'!$E$7:$HF$37,  MATCH(B249, '2019'!$A$7:$A$37, 0), MATCH(B231, '2019'!$E$4:$HF$4, 0) )</f>
        <v>164394</v>
      </c>
      <c r="O249" s="9">
        <f t="shared" ref="O249:P249" si="4054">O22</f>
        <v>11</v>
      </c>
      <c r="P249" s="18" t="str">
        <f t="shared" si="4054"/>
        <v>Davis</v>
      </c>
      <c r="Q249" s="41">
        <f>INDEX('2010'!$E$7:$HF$37,  MATCH(O249, '2010'!$A$7:$A$37, 0), MATCH(O231, '2010'!$E$4:$HF$4, 0) )</f>
        <v>803</v>
      </c>
      <c r="R249" s="41">
        <f>INDEX('2011'!$E$7:$HF$37,  MATCH(O249, '2011'!$A$7:$A$37, 0), MATCH(O231, '2011'!$E$4:$HF$4, 0) )</f>
        <v>1027</v>
      </c>
      <c r="S249" s="41">
        <f>INDEX('2012'!$E$7:$HF$37,  MATCH(O249, '2012'!$A$7:$A$37, 0), MATCH(O231, '2012'!$E$4:$HF$4, 0) )</f>
        <v>1232</v>
      </c>
      <c r="T249" s="41">
        <f>INDEX('2013'!$E$7:$HF$37,  MATCH(O249, '2013'!$A$7:$A$37, 0), MATCH(O231, '2013'!$E$4:$HF$4, 0) )</f>
        <v>1131</v>
      </c>
      <c r="U249" s="41">
        <f>INDEX('2014'!$E$7:$HF$37,  MATCH(O249, '2014'!$A$7:$A$37, 0), MATCH(O231, '2014'!$E$4:$HF$4, 0) )</f>
        <v>1198</v>
      </c>
      <c r="V249" s="41">
        <f>INDEX('2015'!$E$7:$HF$37,  MATCH(O249, '2015'!$A$7:$A$37, 0), MATCH(O231, '2015'!$E$4:$HF$4, 0) )</f>
        <v>1195</v>
      </c>
      <c r="W249" s="41">
        <f>INDEX('2016'!$E$7:$HF$37,  MATCH(O249, '2016'!$A$7:$A$37, 0), MATCH(O231, '2016'!$E$4:$HF$4, 0) )</f>
        <v>1097</v>
      </c>
      <c r="X249" s="41">
        <f>INDEX('2017'!$E$7:$HF$37,  MATCH(O249, '2017'!$A$7:$A$37, 0), MATCH(O231, '2017'!$E$4:$HF$4, 0) )</f>
        <v>1001</v>
      </c>
      <c r="Y249" s="41">
        <f>INDEX('2018'!$E$7:$HF$37,  MATCH(O249, '2018'!$A$7:$A$37, 0), MATCH(O231, '2018'!$E$4:$HF$4, 0) )</f>
        <v>1154</v>
      </c>
      <c r="Z249" s="41">
        <f>INDEX('2019'!$E$7:$HF$37,  MATCH(O249, '2019'!$A$7:$A$37, 0), MATCH(O231, '2019'!$E$4:$HF$4, 0) )</f>
        <v>1197</v>
      </c>
      <c r="AB249" s="9">
        <f t="shared" ref="AB249:AC249" si="4055">AB22</f>
        <v>11</v>
      </c>
      <c r="AC249" s="18" t="str">
        <f t="shared" si="4055"/>
        <v>Davis</v>
      </c>
      <c r="AD249" s="41">
        <f>INDEX('2010'!$E$7:$HF$37,  MATCH(AB249, '2010'!$A$7:$A$37, 0), MATCH(AB231, '2010'!$E$4:$HF$4, 0) )</f>
        <v>8043</v>
      </c>
      <c r="AE249" s="41">
        <f>INDEX('2011'!$E$7:$HF$37,  MATCH(AB249, '2011'!$A$7:$A$37, 0), MATCH(AB231, '2011'!$E$4:$HF$4, 0) )</f>
        <v>8427</v>
      </c>
      <c r="AF249" s="41">
        <f>INDEX('2012'!$E$7:$HF$37,  MATCH(AB249, '2012'!$A$7:$A$37, 0), MATCH(AB231, '2012'!$E$4:$HF$4, 0) )</f>
        <v>8162</v>
      </c>
      <c r="AG249" s="41">
        <f>INDEX('2013'!$E$7:$HF$37,  MATCH(AB249, '2013'!$A$7:$A$37, 0), MATCH(AB231, '2013'!$E$4:$HF$4, 0) )</f>
        <v>7758</v>
      </c>
      <c r="AH249" s="41">
        <f>INDEX('2014'!$E$7:$HF$37,  MATCH(AB249, '2014'!$A$7:$A$37, 0), MATCH(AB231, '2014'!$E$4:$HF$4, 0) )</f>
        <v>7181</v>
      </c>
      <c r="AI249" s="41">
        <f>INDEX('2015'!$E$7:$HF$37,  MATCH(AB249, '2015'!$A$7:$A$37, 0), MATCH(AB231, '2015'!$E$4:$HF$4, 0) )</f>
        <v>7516</v>
      </c>
      <c r="AJ249" s="41">
        <f>INDEX('2016'!$E$7:$HF$37,  MATCH(AB249, '2016'!$A$7:$A$37, 0), MATCH(AB231, '2016'!$E$4:$HF$4, 0) )</f>
        <v>7410</v>
      </c>
      <c r="AK249" s="41">
        <f>INDEX('2017'!$E$7:$HF$37,  MATCH(AB249, '2017'!$A$7:$A$37, 0), MATCH(AB231, '2017'!$E$4:$HF$4, 0) )</f>
        <v>8010</v>
      </c>
      <c r="AL249" s="41">
        <f>INDEX('2018'!$E$7:$HF$37,  MATCH(AB249, '2018'!$A$7:$A$37, 0), MATCH(AB231, '2018'!$E$4:$HF$4, 0) )</f>
        <v>8696</v>
      </c>
      <c r="AM249" s="41">
        <f>INDEX('2019'!$E$7:$HF$37,  MATCH(AB249, '2019'!$A$7:$A$37, 0), MATCH(AB231, '2019'!$E$4:$HF$4, 0) )</f>
        <v>9998</v>
      </c>
      <c r="AO249" s="9">
        <f t="shared" ref="AO249:AP249" si="4056">AO22</f>
        <v>11</v>
      </c>
      <c r="AP249" s="18" t="str">
        <f t="shared" si="4056"/>
        <v>Davis</v>
      </c>
      <c r="AQ249" s="41">
        <f>INDEX('2010'!$E$7:$HF$37,  MATCH(AO249, '2010'!$A$7:$A$37, 0), MATCH(AO231, '2010'!$E$4:$HF$4, 0) )</f>
        <v>13894</v>
      </c>
      <c r="AR249" s="41">
        <f>INDEX('2011'!$E$7:$HF$37,  MATCH(AO249, '2011'!$A$7:$A$37, 0), MATCH(AO231, '2011'!$E$4:$HF$4, 0) )</f>
        <v>13400</v>
      </c>
      <c r="AS249" s="41">
        <f>INDEX('2012'!$E$7:$HF$37,  MATCH(AO249, '2012'!$A$7:$A$37, 0), MATCH(AO231, '2012'!$E$4:$HF$4, 0) )</f>
        <v>13417</v>
      </c>
      <c r="AT249" s="41">
        <f>INDEX('2013'!$E$7:$HF$37,  MATCH(AO249, '2013'!$A$7:$A$37, 0), MATCH(AO231, '2013'!$E$4:$HF$4, 0) )</f>
        <v>14017</v>
      </c>
      <c r="AU249" s="41">
        <f>INDEX('2014'!$E$7:$HF$37,  MATCH(AO249, '2014'!$A$7:$A$37, 0), MATCH(AO231, '2014'!$E$4:$HF$4, 0) )</f>
        <v>14374</v>
      </c>
      <c r="AV249" s="41">
        <f>INDEX('2015'!$E$7:$HF$37,  MATCH(AO249, '2015'!$A$7:$A$37, 0), MATCH(AO231, '2015'!$E$4:$HF$4, 0) )</f>
        <v>15199</v>
      </c>
      <c r="AW249" s="41">
        <f>INDEX('2016'!$E$7:$HF$37,  MATCH(AO249, '2016'!$A$7:$A$37, 0), MATCH(AO231, '2016'!$E$4:$HF$4, 0) )</f>
        <v>15520</v>
      </c>
      <c r="AX249" s="41">
        <f>INDEX('2017'!$E$7:$HF$37,  MATCH(AO249, '2017'!$A$7:$A$37, 0), MATCH(AO231, '2017'!$E$4:$HF$4, 0) )</f>
        <v>16154</v>
      </c>
      <c r="AY249" s="41">
        <f>INDEX('2018'!$E$7:$HF$37,  MATCH(AO249, '2018'!$A$7:$A$37, 0), MATCH(AO231, '2018'!$E$4:$HF$4, 0) )</f>
        <v>16160</v>
      </c>
      <c r="AZ249" s="41">
        <f>INDEX('2019'!$E$7:$HF$37,  MATCH(AO249, '2019'!$A$7:$A$37, 0), MATCH(AO231, '2019'!$E$4:$HF$4, 0) )</f>
        <v>16933</v>
      </c>
      <c r="BB249" s="9">
        <f t="shared" ref="BB249:BC249" si="4057">BB22</f>
        <v>11</v>
      </c>
      <c r="BC249" s="18" t="str">
        <f t="shared" si="4057"/>
        <v>Davis</v>
      </c>
      <c r="BD249" s="41">
        <f>INDEX('2010'!$E$7:$HF$37,  MATCH(BB249, '2010'!$A$7:$A$37, 0), MATCH(BB231, '2010'!$E$4:$HF$4, 0) )</f>
        <v>3619</v>
      </c>
      <c r="BE249" s="41">
        <f>INDEX('2011'!$E$7:$HF$37,  MATCH(BB249, '2011'!$A$7:$A$37, 0), MATCH(BB231, '2011'!$E$4:$HF$4, 0) )</f>
        <v>3571</v>
      </c>
      <c r="BF249" s="41">
        <f>INDEX('2012'!$E$7:$HF$37,  MATCH(BB249, '2012'!$A$7:$A$37, 0), MATCH(BB231, '2012'!$E$4:$HF$4, 0) )</f>
        <v>3271</v>
      </c>
      <c r="BG249" s="41">
        <f>INDEX('2013'!$E$7:$HF$37,  MATCH(BB249, '2013'!$A$7:$A$37, 0), MATCH(BB231, '2013'!$E$4:$HF$4, 0) )</f>
        <v>3437</v>
      </c>
      <c r="BH249" s="41">
        <f>INDEX('2014'!$E$7:$HF$37,  MATCH(BB249, '2014'!$A$7:$A$37, 0), MATCH(BB231, '2014'!$E$4:$HF$4, 0) )</f>
        <v>3757</v>
      </c>
      <c r="BI249" s="41">
        <f>INDEX('2015'!$E$7:$HF$37,  MATCH(BB249, '2015'!$A$7:$A$37, 0), MATCH(BB231, '2015'!$E$4:$HF$4, 0) )</f>
        <v>3931</v>
      </c>
      <c r="BJ249" s="41">
        <f>INDEX('2016'!$E$7:$HF$37,  MATCH(BB249, '2016'!$A$7:$A$37, 0), MATCH(BB231, '2016'!$E$4:$HF$4, 0) )</f>
        <v>4064</v>
      </c>
      <c r="BK249" s="41">
        <f>INDEX('2017'!$E$7:$HF$37,  MATCH(BB249, '2017'!$A$7:$A$37, 0), MATCH(BB231, '2017'!$E$4:$HF$4, 0) )</f>
        <v>4378</v>
      </c>
      <c r="BL249" s="41">
        <f>INDEX('2018'!$E$7:$HF$37,  MATCH(BB249, '2018'!$A$7:$A$37, 0), MATCH(BB231, '2018'!$E$4:$HF$4, 0) )</f>
        <v>4099</v>
      </c>
      <c r="BM249" s="41">
        <f>INDEX('2019'!$E$7:$HF$37,  MATCH(BB249, '2019'!$A$7:$A$37, 0), MATCH(BB231, '2019'!$E$4:$HF$4, 0) )</f>
        <v>4088</v>
      </c>
      <c r="BO249" s="9">
        <f t="shared" ref="BO249:BP249" si="4058">BO22</f>
        <v>11</v>
      </c>
      <c r="BP249" s="18" t="str">
        <f t="shared" si="4058"/>
        <v>Davis</v>
      </c>
      <c r="BQ249" s="41">
        <f>INDEX('2010'!$E$7:$HF$37,  MATCH(BO249, '2010'!$A$7:$A$37, 0), MATCH(BO231, '2010'!$E$4:$HF$4, 0) )</f>
        <v>16874</v>
      </c>
      <c r="BR249" s="41">
        <f>INDEX('2011'!$E$7:$HF$37,  MATCH(BO249, '2011'!$A$7:$A$37, 0), MATCH(BO231, '2011'!$E$4:$HF$4, 0) )</f>
        <v>16947</v>
      </c>
      <c r="BS249" s="41">
        <f>INDEX('2012'!$E$7:$HF$37,  MATCH(BO249, '2012'!$A$7:$A$37, 0), MATCH(BO231, '2012'!$E$4:$HF$4, 0) )</f>
        <v>17364</v>
      </c>
      <c r="BT249" s="41">
        <f>INDEX('2013'!$E$7:$HF$37,  MATCH(BO249, '2013'!$A$7:$A$37, 0), MATCH(BO231, '2013'!$E$4:$HF$4, 0) )</f>
        <v>17366</v>
      </c>
      <c r="BU249" s="41">
        <f>INDEX('2014'!$E$7:$HF$37,  MATCH(BO249, '2014'!$A$7:$A$37, 0), MATCH(BO231, '2014'!$E$4:$HF$4, 0) )</f>
        <v>17175</v>
      </c>
      <c r="BV249" s="41">
        <f>INDEX('2015'!$E$7:$HF$37,  MATCH(BO249, '2015'!$A$7:$A$37, 0), MATCH(BO231, '2015'!$E$4:$HF$4, 0) )</f>
        <v>17980</v>
      </c>
      <c r="BW249" s="41">
        <f>INDEX('2016'!$E$7:$HF$37,  MATCH(BO249, '2016'!$A$7:$A$37, 0), MATCH(BO231, '2016'!$E$4:$HF$4, 0) )</f>
        <v>18788</v>
      </c>
      <c r="BX249" s="41">
        <f>INDEX('2017'!$E$7:$HF$37,  MATCH(BO249, '2017'!$A$7:$A$37, 0), MATCH(BO231, '2017'!$E$4:$HF$4, 0) )</f>
        <v>17886</v>
      </c>
      <c r="BY249" s="41">
        <f>INDEX('2018'!$E$7:$HF$37,  MATCH(BO249, '2018'!$A$7:$A$37, 0), MATCH(BO231, '2018'!$E$4:$HF$4, 0) )</f>
        <v>18064</v>
      </c>
      <c r="BZ249" s="41">
        <f>INDEX('2019'!$E$7:$HF$37,  MATCH(BO249, '2019'!$A$7:$A$37, 0), MATCH(BO231, '2019'!$E$4:$HF$4, 0) )</f>
        <v>18936</v>
      </c>
      <c r="CB249" s="9">
        <f t="shared" ref="CB249:CC249" si="4059">CB22</f>
        <v>11</v>
      </c>
      <c r="CC249" s="18" t="str">
        <f t="shared" si="4059"/>
        <v>Davis</v>
      </c>
      <c r="CD249" s="41">
        <f>INDEX('2010'!$E$7:$HF$37,  MATCH(CB249, '2010'!$A$7:$A$37, 0), MATCH(CB231, '2010'!$E$4:$HF$4, 0) )</f>
        <v>6892</v>
      </c>
      <c r="CE249" s="41">
        <f>INDEX('2011'!$E$7:$HF$37,  MATCH(CB249, '2011'!$A$7:$A$37, 0), MATCH(CB231, '2011'!$E$4:$HF$4, 0) )</f>
        <v>6927</v>
      </c>
      <c r="CF249" s="41">
        <f>INDEX('2012'!$E$7:$HF$37,  MATCH(CB249, '2012'!$A$7:$A$37, 0), MATCH(CB231, '2012'!$E$4:$HF$4, 0) )</f>
        <v>6935</v>
      </c>
      <c r="CG249" s="41">
        <f>INDEX('2013'!$E$7:$HF$37,  MATCH(CB249, '2013'!$A$7:$A$37, 0), MATCH(CB231, '2013'!$E$4:$HF$4, 0) )</f>
        <v>6748</v>
      </c>
      <c r="CH249" s="41">
        <f>INDEX('2014'!$E$7:$HF$37,  MATCH(CB249, '2014'!$A$7:$A$37, 0), MATCH(CB231, '2014'!$E$4:$HF$4, 0) )</f>
        <v>6693</v>
      </c>
      <c r="CI249" s="41">
        <f>INDEX('2015'!$E$7:$HF$37,  MATCH(CB249, '2015'!$A$7:$A$37, 0), MATCH(CB231, '2015'!$E$4:$HF$4, 0) )</f>
        <v>6892</v>
      </c>
      <c r="CJ249" s="41">
        <f>INDEX('2016'!$E$7:$HF$37,  MATCH(CB249, '2016'!$A$7:$A$37, 0), MATCH(CB231, '2016'!$E$4:$HF$4, 0) )</f>
        <v>7146</v>
      </c>
      <c r="CK249" s="41">
        <f>INDEX('2017'!$E$7:$HF$37,  MATCH(CB249, '2017'!$A$7:$A$37, 0), MATCH(CB231, '2017'!$E$4:$HF$4, 0) )</f>
        <v>8230</v>
      </c>
      <c r="CL249" s="41">
        <f>INDEX('2018'!$E$7:$HF$37,  MATCH(CB249, '2018'!$A$7:$A$37, 0), MATCH(CB231, '2018'!$E$4:$HF$4, 0) )</f>
        <v>8949</v>
      </c>
      <c r="CM249" s="41">
        <f>INDEX('2019'!$E$7:$HF$37,  MATCH(CB249, '2019'!$A$7:$A$37, 0), MATCH(CB231, '2019'!$E$4:$HF$4, 0) )</f>
        <v>8960</v>
      </c>
      <c r="CO249" s="9">
        <f t="shared" ref="CO249:CP249" si="4060">CO22</f>
        <v>11</v>
      </c>
      <c r="CP249" s="18" t="str">
        <f t="shared" si="4060"/>
        <v>Davis</v>
      </c>
      <c r="CQ249" s="41">
        <f>INDEX('2010'!$E$7:$HF$37,  MATCH(CO249, '2010'!$A$7:$A$37, 0), MATCH(CO231, '2010'!$E$4:$HF$4, 0) )</f>
        <v>2703</v>
      </c>
      <c r="CR249" s="41">
        <f>INDEX('2011'!$E$7:$HF$37,  MATCH(CO249, '2011'!$A$7:$A$37, 0), MATCH(CO231, '2011'!$E$4:$HF$4, 0) )</f>
        <v>2560</v>
      </c>
      <c r="CS249" s="41">
        <f>INDEX('2012'!$E$7:$HF$37,  MATCH(CO249, '2012'!$A$7:$A$37, 0), MATCH(CO231, '2012'!$E$4:$HF$4, 0) )</f>
        <v>2674</v>
      </c>
      <c r="CT249" s="41">
        <f>INDEX('2013'!$E$7:$HF$37,  MATCH(CO249, '2013'!$A$7:$A$37, 0), MATCH(CO231, '2013'!$E$4:$HF$4, 0) )</f>
        <v>2765</v>
      </c>
      <c r="CU249" s="41">
        <f>INDEX('2014'!$E$7:$HF$37,  MATCH(CO249, '2014'!$A$7:$A$37, 0), MATCH(CO231, '2014'!$E$4:$HF$4, 0) )</f>
        <v>2826</v>
      </c>
      <c r="CV249" s="41">
        <f>INDEX('2015'!$E$7:$HF$37,  MATCH(CO249, '2015'!$A$7:$A$37, 0), MATCH(CO231, '2015'!$E$4:$HF$4, 0) )</f>
        <v>2795</v>
      </c>
      <c r="CW249" s="41">
        <f>INDEX('2016'!$E$7:$HF$37,  MATCH(CO249, '2016'!$A$7:$A$37, 0), MATCH(CO231, '2016'!$E$4:$HF$4, 0) )</f>
        <v>3142</v>
      </c>
      <c r="CX249" s="41">
        <f>INDEX('2017'!$E$7:$HF$37,  MATCH(CO249, '2017'!$A$7:$A$37, 0), MATCH(CO231, '2017'!$E$4:$HF$4, 0) )</f>
        <v>2979</v>
      </c>
      <c r="CY249" s="41">
        <f>INDEX('2018'!$E$7:$HF$37,  MATCH(CO249, '2018'!$A$7:$A$37, 0), MATCH(CO231, '2018'!$E$4:$HF$4, 0) )</f>
        <v>2992</v>
      </c>
      <c r="CZ249" s="41">
        <f>INDEX('2019'!$E$7:$HF$37,  MATCH(CO249, '2019'!$A$7:$A$37, 0), MATCH(CO231, '2019'!$E$4:$HF$4, 0) )</f>
        <v>2873</v>
      </c>
      <c r="DB249" s="9">
        <f t="shared" ref="DB249:DC249" si="4061">DB22</f>
        <v>11</v>
      </c>
      <c r="DC249" s="18" t="str">
        <f t="shared" si="4061"/>
        <v>Davis</v>
      </c>
      <c r="DD249" s="41">
        <f>INDEX('2010'!$E$7:$HF$37,  MATCH(DB249, '2010'!$A$7:$A$37, 0), MATCH(DB231, '2010'!$E$4:$HF$4, 0) )</f>
        <v>10349</v>
      </c>
      <c r="DE249" s="41">
        <f>INDEX('2011'!$E$7:$HF$37,  MATCH(DB249, '2011'!$A$7:$A$37, 0), MATCH(DB231, '2011'!$E$4:$HF$4, 0) )</f>
        <v>9893</v>
      </c>
      <c r="DF249" s="41">
        <f>INDEX('2012'!$E$7:$HF$37,  MATCH(DB249, '2012'!$A$7:$A$37, 0), MATCH(DB231, '2012'!$E$4:$HF$4, 0) )</f>
        <v>10073</v>
      </c>
      <c r="DG249" s="41">
        <f>INDEX('2013'!$E$7:$HF$37,  MATCH(DB249, '2013'!$A$7:$A$37, 0), MATCH(DB231, '2013'!$E$4:$HF$4, 0) )</f>
        <v>9770</v>
      </c>
      <c r="DH249" s="41">
        <f>INDEX('2014'!$E$7:$HF$37,  MATCH(DB249, '2014'!$A$7:$A$37, 0), MATCH(DB231, '2014'!$E$4:$HF$4, 0) )</f>
        <v>10101</v>
      </c>
      <c r="DI249" s="41">
        <f>INDEX('2015'!$E$7:$HF$37,  MATCH(DB249, '2015'!$A$7:$A$37, 0), MATCH(DB231, '2015'!$E$4:$HF$4, 0) )</f>
        <v>10135</v>
      </c>
      <c r="DJ249" s="41">
        <f>INDEX('2016'!$E$7:$HF$37,  MATCH(DB249, '2016'!$A$7:$A$37, 0), MATCH(DB231, '2016'!$E$4:$HF$4, 0) )</f>
        <v>10768</v>
      </c>
      <c r="DK249" s="41">
        <f>INDEX('2017'!$E$7:$HF$37,  MATCH(DB249, '2017'!$A$7:$A$37, 0), MATCH(DB231, '2017'!$E$4:$HF$4, 0) )</f>
        <v>11477</v>
      </c>
      <c r="DL249" s="41">
        <f>INDEX('2018'!$E$7:$HF$37,  MATCH(DB249, '2018'!$A$7:$A$37, 0), MATCH(DB231, '2018'!$E$4:$HF$4, 0) )</f>
        <v>11531</v>
      </c>
      <c r="DM249" s="41">
        <f>INDEX('2019'!$E$7:$HF$37,  MATCH(DB249, '2019'!$A$7:$A$37, 0), MATCH(DB231, '2019'!$E$4:$HF$4, 0) )</f>
        <v>11729</v>
      </c>
      <c r="DO249" s="9">
        <f t="shared" ref="DO249:DP249" si="4062">DO22</f>
        <v>11</v>
      </c>
      <c r="DP249" s="18" t="str">
        <f t="shared" si="4062"/>
        <v>Davis</v>
      </c>
      <c r="DQ249" s="41">
        <f>INDEX('2010'!$E$7:$HF$37,  MATCH(DO249, '2010'!$A$7:$A$37, 0), MATCH(DO231, '2010'!$E$4:$HF$4, 0) )</f>
        <v>14725</v>
      </c>
      <c r="DR249" s="41">
        <f>INDEX('2011'!$E$7:$HF$37,  MATCH(DO249, '2011'!$A$7:$A$37, 0), MATCH(DO231, '2011'!$E$4:$HF$4, 0) )</f>
        <v>15445</v>
      </c>
      <c r="DS249" s="41">
        <f>INDEX('2012'!$E$7:$HF$37,  MATCH(DO249, '2012'!$A$7:$A$37, 0), MATCH(DO231, '2012'!$E$4:$HF$4, 0) )</f>
        <v>16124</v>
      </c>
      <c r="DT249" s="41">
        <f>INDEX('2013'!$E$7:$HF$37,  MATCH(DO249, '2013'!$A$7:$A$37, 0), MATCH(DO231, '2013'!$E$4:$HF$4, 0) )</f>
        <v>16109</v>
      </c>
      <c r="DU249" s="41">
        <f>INDEX('2014'!$E$7:$HF$37,  MATCH(DO249, '2014'!$A$7:$A$37, 0), MATCH(DO231, '2014'!$E$4:$HF$4, 0) )</f>
        <v>16374</v>
      </c>
      <c r="DV249" s="41">
        <f>INDEX('2015'!$E$7:$HF$37,  MATCH(DO249, '2015'!$A$7:$A$37, 0), MATCH(DO231, '2015'!$E$4:$HF$4, 0) )</f>
        <v>16638</v>
      </c>
      <c r="DW249" s="41">
        <f>INDEX('2016'!$E$7:$HF$37,  MATCH(DO249, '2016'!$A$7:$A$37, 0), MATCH(DO231, '2016'!$E$4:$HF$4, 0) )</f>
        <v>17379</v>
      </c>
      <c r="DX249" s="41">
        <f>INDEX('2017'!$E$7:$HF$37,  MATCH(DO249, '2017'!$A$7:$A$37, 0), MATCH(DO231, '2017'!$E$4:$HF$4, 0) )</f>
        <v>17672</v>
      </c>
      <c r="DY249" s="41">
        <f>INDEX('2018'!$E$7:$HF$37,  MATCH(DO249, '2018'!$A$7:$A$37, 0), MATCH(DO231, '2018'!$E$4:$HF$4, 0) )</f>
        <v>19005</v>
      </c>
      <c r="DZ249" s="41">
        <f>INDEX('2019'!$E$7:$HF$37,  MATCH(DO249, '2019'!$A$7:$A$37, 0), MATCH(DO231, '2019'!$E$4:$HF$4, 0) )</f>
        <v>19489</v>
      </c>
      <c r="EB249" s="9">
        <f t="shared" ref="EB249:EC249" si="4063">EB22</f>
        <v>11</v>
      </c>
      <c r="EC249" s="18" t="str">
        <f t="shared" si="4063"/>
        <v>Davis</v>
      </c>
      <c r="ED249" s="41">
        <f>INDEX('2010'!$E$7:$HF$37,  MATCH(EB249, '2010'!$A$7:$A$37, 0), MATCH(EB231, '2010'!$E$4:$HF$4, 0) )</f>
        <v>25196</v>
      </c>
      <c r="EE249" s="41">
        <f>INDEX('2011'!$E$7:$HF$37,  MATCH(EB249, '2011'!$A$7:$A$37, 0), MATCH(EB231, '2011'!$E$4:$HF$4, 0) )</f>
        <v>26931</v>
      </c>
      <c r="EF249" s="41">
        <f>INDEX('2012'!$E$7:$HF$37,  MATCH(EB249, '2012'!$A$7:$A$37, 0), MATCH(EB231, '2012'!$E$4:$HF$4, 0) )</f>
        <v>26913</v>
      </c>
      <c r="EG249" s="41">
        <f>INDEX('2013'!$E$7:$HF$37,  MATCH(EB249, '2013'!$A$7:$A$37, 0), MATCH(EB231, '2013'!$E$4:$HF$4, 0) )</f>
        <v>28130</v>
      </c>
      <c r="EH249" s="41">
        <f>INDEX('2014'!$E$7:$HF$37,  MATCH(EB249, '2014'!$A$7:$A$37, 0), MATCH(EB231, '2014'!$E$4:$HF$4, 0) )</f>
        <v>29255</v>
      </c>
      <c r="EI249" s="41">
        <f>INDEX('2015'!$E$7:$HF$37,  MATCH(EB249, '2015'!$A$7:$A$37, 0), MATCH(EB231, '2015'!$E$4:$HF$4, 0) )</f>
        <v>30325</v>
      </c>
      <c r="EJ249" s="41">
        <f>INDEX('2016'!$E$7:$HF$37,  MATCH(EB249, '2016'!$A$7:$A$37, 0), MATCH(EB231, '2016'!$E$4:$HF$4, 0) )</f>
        <v>31012</v>
      </c>
      <c r="EK249" s="41">
        <f>INDEX('2017'!$E$7:$HF$37,  MATCH(EB249, '2017'!$A$7:$A$37, 0), MATCH(EB231, '2017'!$E$4:$HF$4, 0) )</f>
        <v>32159</v>
      </c>
      <c r="EL249" s="41">
        <f>INDEX('2018'!$E$7:$HF$37,  MATCH(EB249, '2018'!$A$7:$A$37, 0), MATCH(EB231, '2018'!$E$4:$HF$4, 0) )</f>
        <v>32644</v>
      </c>
      <c r="EM249" s="41">
        <f>INDEX('2019'!$E$7:$HF$37,  MATCH(EB249, '2019'!$A$7:$A$37, 0), MATCH(EB231, '2019'!$E$4:$HF$4, 0) )</f>
        <v>34062</v>
      </c>
      <c r="EO249" s="9">
        <f t="shared" ref="EO249:EP249" si="4064">EO22</f>
        <v>11</v>
      </c>
      <c r="EP249" s="18" t="str">
        <f t="shared" si="4064"/>
        <v>Davis</v>
      </c>
      <c r="EQ249" s="41">
        <f>INDEX('2010'!$E$7:$HF$37,  MATCH(EO249, '2010'!$A$7:$A$37, 0), MATCH(EO231, '2010'!$E$4:$HF$4, 0) )</f>
        <v>9379</v>
      </c>
      <c r="ER249" s="41">
        <f>INDEX('2011'!$E$7:$HF$37,  MATCH(EO249, '2011'!$A$7:$A$37, 0), MATCH(EO231, '2011'!$E$4:$HF$4, 0) )</f>
        <v>10162</v>
      </c>
      <c r="ES249" s="41">
        <f>INDEX('2012'!$E$7:$HF$37,  MATCH(EO249, '2012'!$A$7:$A$37, 0), MATCH(EO231, '2012'!$E$4:$HF$4, 0) )</f>
        <v>11045</v>
      </c>
      <c r="ET249" s="41">
        <f>INDEX('2013'!$E$7:$HF$37,  MATCH(EO249, '2013'!$A$7:$A$37, 0), MATCH(EO231, '2013'!$E$4:$HF$4, 0) )</f>
        <v>11069</v>
      </c>
      <c r="EU249" s="41">
        <f>INDEX('2014'!$E$7:$HF$37,  MATCH(EO249, '2014'!$A$7:$A$37, 0), MATCH(EO231, '2014'!$E$4:$HF$4, 0) )</f>
        <v>12290</v>
      </c>
      <c r="EV249" s="41">
        <f>INDEX('2015'!$E$7:$HF$37,  MATCH(EO249, '2015'!$A$7:$A$37, 0), MATCH(EO231, '2015'!$E$4:$HF$4, 0) )</f>
        <v>13352</v>
      </c>
      <c r="EW249" s="41">
        <f>INDEX('2016'!$E$7:$HF$37,  MATCH(EO249, '2016'!$A$7:$A$37, 0), MATCH(EO231, '2016'!$E$4:$HF$4, 0) )</f>
        <v>13543</v>
      </c>
      <c r="EX249" s="41">
        <f>INDEX('2017'!$E$7:$HF$37,  MATCH(EO249, '2017'!$A$7:$A$37, 0), MATCH(EO231, '2017'!$E$4:$HF$4, 0) )</f>
        <v>12894</v>
      </c>
      <c r="EY249" s="41">
        <f>INDEX('2018'!$E$7:$HF$37,  MATCH(EO249, '2018'!$A$7:$A$37, 0), MATCH(EO231, '2018'!$E$4:$HF$4, 0) )</f>
        <v>12706</v>
      </c>
      <c r="EZ249" s="41">
        <f>INDEX('2019'!$E$7:$HF$37,  MATCH(EO249, '2019'!$A$7:$A$37, 0), MATCH(EO231, '2019'!$E$4:$HF$4, 0) )</f>
        <v>12822</v>
      </c>
      <c r="FB249" s="9">
        <f t="shared" ref="FB249:FC249" si="4065">FB22</f>
        <v>11</v>
      </c>
      <c r="FC249" s="18" t="str">
        <f t="shared" si="4065"/>
        <v>Davis</v>
      </c>
      <c r="FD249" s="41">
        <f>INDEX('2010'!$E$7:$HF$37,  MATCH(FB249, '2010'!$A$7:$A$37, 0), MATCH(FB231, '2010'!$E$4:$HF$4, 0) )</f>
        <v>5724</v>
      </c>
      <c r="FE249" s="41">
        <f>INDEX('2011'!$E$7:$HF$37,  MATCH(FB249, '2011'!$A$7:$A$37, 0), MATCH(FB231, '2011'!$E$4:$HF$4, 0) )</f>
        <v>5707</v>
      </c>
      <c r="FF249" s="41">
        <f>INDEX('2012'!$E$7:$HF$37,  MATCH(FB249, '2012'!$A$7:$A$37, 0), MATCH(FB231, '2012'!$E$4:$HF$4, 0) )</f>
        <v>6075</v>
      </c>
      <c r="FG249" s="41">
        <f>INDEX('2013'!$E$7:$HF$37,  MATCH(FB249, '2013'!$A$7:$A$37, 0), MATCH(FB231, '2013'!$E$4:$HF$4, 0) )</f>
        <v>6378</v>
      </c>
      <c r="FH249" s="41">
        <f>INDEX('2014'!$E$7:$HF$37,  MATCH(FB249, '2014'!$A$7:$A$37, 0), MATCH(FB231, '2014'!$E$4:$HF$4, 0) )</f>
        <v>6612</v>
      </c>
      <c r="FI249" s="41">
        <f>INDEX('2015'!$E$7:$HF$37,  MATCH(FB249, '2015'!$A$7:$A$37, 0), MATCH(FB231, '2015'!$E$4:$HF$4, 0) )</f>
        <v>6644</v>
      </c>
      <c r="FJ249" s="41">
        <f>INDEX('2016'!$E$7:$HF$37,  MATCH(FB249, '2016'!$A$7:$A$37, 0), MATCH(FB231, '2016'!$E$4:$HF$4, 0) )</f>
        <v>6880</v>
      </c>
      <c r="FK249" s="41">
        <f>INDEX('2017'!$E$7:$HF$37,  MATCH(FB249, '2017'!$A$7:$A$37, 0), MATCH(FB231, '2017'!$E$4:$HF$4, 0) )</f>
        <v>7458</v>
      </c>
      <c r="FL249" s="41">
        <f>INDEX('2018'!$E$7:$HF$37,  MATCH(FB249, '2018'!$A$7:$A$37, 0), MATCH(FB231, '2018'!$E$4:$HF$4, 0) )</f>
        <v>7641</v>
      </c>
      <c r="FM249" s="41">
        <f>INDEX('2019'!$E$7:$HF$37,  MATCH(FB249, '2019'!$A$7:$A$37, 0), MATCH(FB231, '2019'!$E$4:$HF$4, 0) )</f>
        <v>7752</v>
      </c>
      <c r="FO249" s="9">
        <f t="shared" ref="FO249:FP249" si="4066">FO22</f>
        <v>11</v>
      </c>
      <c r="FP249" s="18" t="str">
        <f t="shared" si="4066"/>
        <v>Davis</v>
      </c>
      <c r="FQ249" s="41">
        <f>INDEX('2010'!$E$7:$HF$37,  MATCH(FO249, '2010'!$A$7:$A$37, 0), MATCH(FO231, '2010'!$E$4:$HF$4, 0) )</f>
        <v>13213</v>
      </c>
      <c r="FR249" s="41">
        <f>INDEX('2011'!$E$7:$HF$37,  MATCH(FO249, '2011'!$A$7:$A$37, 0), MATCH(FO231, '2011'!$E$4:$HF$4, 0) )</f>
        <v>13387</v>
      </c>
      <c r="FS249" s="41">
        <f>INDEX('2012'!$E$7:$HF$37,  MATCH(FO249, '2012'!$A$7:$A$37, 0), MATCH(FO231, '2012'!$E$4:$HF$4, 0) )</f>
        <v>13521</v>
      </c>
      <c r="FT249" s="41">
        <f>INDEX('2013'!$E$7:$HF$37,  MATCH(FO249, '2013'!$A$7:$A$37, 0), MATCH(FO231, '2013'!$E$4:$HF$4, 0) )</f>
        <v>13872</v>
      </c>
      <c r="FU249" s="41">
        <f>INDEX('2014'!$E$7:$HF$37,  MATCH(FO249, '2014'!$A$7:$A$37, 0), MATCH(FO231, '2014'!$E$4:$HF$4, 0) )</f>
        <v>13826</v>
      </c>
      <c r="FV249" s="41">
        <f>INDEX('2015'!$E$7:$HF$37,  MATCH(FO249, '2015'!$A$7:$A$37, 0), MATCH(FO231, '2015'!$E$4:$HF$4, 0) )</f>
        <v>13387</v>
      </c>
      <c r="FW249" s="41">
        <f>INDEX('2016'!$E$7:$HF$37,  MATCH(FO249, '2016'!$A$7:$A$37, 0), MATCH(FO231, '2016'!$E$4:$HF$4, 0) )</f>
        <v>13032</v>
      </c>
      <c r="FX249" s="41">
        <f>INDEX('2017'!$E$7:$HF$37,  MATCH(FO249, '2017'!$A$7:$A$37, 0), MATCH(FO231, '2017'!$E$4:$HF$4, 0) )</f>
        <v>13455</v>
      </c>
      <c r="FY249" s="41">
        <f>INDEX('2018'!$E$7:$HF$37,  MATCH(FO249, '2018'!$A$7:$A$37, 0), MATCH(FO231, '2018'!$E$4:$HF$4, 0) )</f>
        <v>13539</v>
      </c>
      <c r="FZ249" s="41">
        <f>INDEX('2019'!$E$7:$HF$37,  MATCH(FO249, '2019'!$A$7:$A$37, 0), MATCH(FO231, '2019'!$E$4:$HF$4, 0) )</f>
        <v>13438</v>
      </c>
      <c r="GB249" s="9">
        <f t="shared" ref="GB249:GC249" si="4067">GB22</f>
        <v>11</v>
      </c>
      <c r="GC249" s="18" t="str">
        <f t="shared" si="4067"/>
        <v>Davis</v>
      </c>
      <c r="GD249" s="41">
        <f>INDEX('2010'!$E$7:$HF$37,  MATCH(GB249, '2010'!$A$7:$A$37, 0), MATCH(GB231, '2010'!$E$4:$HF$4, 0) )</f>
        <v>2695</v>
      </c>
      <c r="GE249" s="41">
        <f>INDEX('2011'!$E$7:$HF$37,  MATCH(GB249, '2011'!$A$7:$A$37, 0), MATCH(GB231, '2011'!$E$4:$HF$4, 0) )</f>
        <v>2784</v>
      </c>
      <c r="GF249" s="41">
        <f>INDEX('2012'!$E$7:$HF$37,  MATCH(GB249, '2012'!$A$7:$A$37, 0), MATCH(GB231, '2012'!$E$4:$HF$4, 0) )</f>
        <v>2709</v>
      </c>
      <c r="GG249" s="41">
        <f>INDEX('2013'!$E$7:$HF$37,  MATCH(GB249, '2013'!$A$7:$A$37, 0), MATCH(GB231, '2013'!$E$4:$HF$4, 0) )</f>
        <v>2238</v>
      </c>
      <c r="GH249" s="41">
        <f>INDEX('2014'!$E$7:$HF$37,  MATCH(GB249, '2014'!$A$7:$A$37, 0), MATCH(GB231, '2014'!$E$4:$HF$4, 0) )</f>
        <v>2024</v>
      </c>
      <c r="GI249" s="41">
        <f>INDEX('2015'!$E$7:$HF$37,  MATCH(GB249, '2015'!$A$7:$A$37, 0), MATCH(GB231, '2015'!$E$4:$HF$4, 0) )</f>
        <v>2166</v>
      </c>
      <c r="GJ249" s="41">
        <f>INDEX('2016'!$E$7:$HF$37,  MATCH(GB249, '2016'!$A$7:$A$37, 0), MATCH(GB231, '2016'!$E$4:$HF$4, 0) )</f>
        <v>2029</v>
      </c>
      <c r="GK249" s="41">
        <f>INDEX('2017'!$E$7:$HF$37,  MATCH(GB249, '2017'!$A$7:$A$37, 0), MATCH(GB231, '2017'!$E$4:$HF$4, 0) )</f>
        <v>1987</v>
      </c>
      <c r="GL249" s="41">
        <f>INDEX('2018'!$E$7:$HF$37,  MATCH(GB249, '2018'!$A$7:$A$37, 0), MATCH(GB231, '2018'!$E$4:$HF$4, 0) )</f>
        <v>1812</v>
      </c>
      <c r="GM249" s="41">
        <f>INDEX('2019'!$E$7:$HF$37,  MATCH(GB249, '2019'!$A$7:$A$37, 0), MATCH(GB231, '2019'!$E$4:$HF$4, 0) )</f>
        <v>2117</v>
      </c>
    </row>
    <row r="250" spans="2:195" x14ac:dyDescent="0.25">
      <c r="B250" s="9">
        <f t="shared" ref="B250:C250" si="4068">B23</f>
        <v>13</v>
      </c>
      <c r="C250" s="18" t="str">
        <f t="shared" si="4068"/>
        <v>Duchesne</v>
      </c>
      <c r="D250" s="41">
        <f>INDEX('2010'!$E$7:$HF$37,  MATCH(B250, '2010'!$A$7:$A$37, 0), MATCH(B231, '2010'!$E$4:$HF$4, 0) )</f>
        <v>7019</v>
      </c>
      <c r="E250" s="41">
        <f>INDEX('2011'!$E$7:$HF$37,  MATCH(B250, '2011'!$A$7:$A$37, 0), MATCH(B231, '2011'!$E$4:$HF$4, 0) )</f>
        <v>7253</v>
      </c>
      <c r="F250" s="41">
        <f>INDEX('2012'!$E$7:$HF$37,  MATCH(B250, '2012'!$A$7:$A$37, 0), MATCH(B231, '2012'!$E$4:$HF$4, 0) )</f>
        <v>7362</v>
      </c>
      <c r="G250" s="41">
        <f>INDEX('2013'!$E$7:$HF$37,  MATCH(B250, '2013'!$A$7:$A$37, 0), MATCH(B231, '2013'!$E$4:$HF$4, 0) )</f>
        <v>7515</v>
      </c>
      <c r="H250" s="41">
        <f>INDEX('2014'!$E$7:$HF$37,  MATCH(B250, '2014'!$A$7:$A$37, 0), MATCH(B231, '2014'!$E$4:$HF$4, 0) )</f>
        <v>7662</v>
      </c>
      <c r="I250" s="41">
        <f>INDEX('2015'!$E$7:$HF$37,  MATCH(B250, '2015'!$A$7:$A$37, 0), MATCH(B231, '2015'!$E$4:$HF$4, 0) )</f>
        <v>7758</v>
      </c>
      <c r="J250" s="41">
        <f>INDEX('2016'!$E$7:$HF$37,  MATCH(B250, '2016'!$A$7:$A$37, 0), MATCH(B231, '2016'!$E$4:$HF$4, 0) )</f>
        <v>7759</v>
      </c>
      <c r="K250" s="41">
        <f>INDEX('2017'!$E$7:$HF$37,  MATCH(B250, '2017'!$A$7:$A$37, 0), MATCH(B231, '2017'!$E$4:$HF$4, 0) )</f>
        <v>7813</v>
      </c>
      <c r="L250" s="41">
        <f>INDEX('2018'!$E$7:$HF$37,  MATCH(B250, '2018'!$A$7:$A$37, 0), MATCH(B231, '2018'!$E$4:$HF$4, 0) )</f>
        <v>7928</v>
      </c>
      <c r="M250" s="41">
        <f>INDEX('2019'!$E$7:$HF$37,  MATCH(B250, '2019'!$A$7:$A$37, 0), MATCH(B231, '2019'!$E$4:$HF$4, 0) )</f>
        <v>7931</v>
      </c>
      <c r="O250" s="9">
        <f t="shared" ref="O250:P250" si="4069">O23</f>
        <v>13</v>
      </c>
      <c r="P250" s="18" t="str">
        <f t="shared" si="4069"/>
        <v>Duchesne</v>
      </c>
      <c r="Q250" s="41">
        <f>INDEX('2010'!$E$7:$HF$37,  MATCH(O250, '2010'!$A$7:$A$37, 0), MATCH(O231, '2010'!$E$4:$HF$4, 0) )</f>
        <v>1214</v>
      </c>
      <c r="R250" s="41">
        <f>INDEX('2011'!$E$7:$HF$37,  MATCH(O250, '2011'!$A$7:$A$37, 0), MATCH(O231, '2011'!$E$4:$HF$4, 0) )</f>
        <v>1264</v>
      </c>
      <c r="S250" s="41">
        <f>INDEX('2012'!$E$7:$HF$37,  MATCH(O250, '2012'!$A$7:$A$37, 0), MATCH(O231, '2012'!$E$4:$HF$4, 0) )</f>
        <v>1590</v>
      </c>
      <c r="T250" s="41">
        <f>INDEX('2013'!$E$7:$HF$37,  MATCH(O250, '2013'!$A$7:$A$37, 0), MATCH(O231, '2013'!$E$4:$HF$4, 0) )</f>
        <v>1878</v>
      </c>
      <c r="U250" s="41">
        <f>INDEX('2014'!$E$7:$HF$37,  MATCH(O250, '2014'!$A$7:$A$37, 0), MATCH(O231, '2014'!$E$4:$HF$4, 0) )</f>
        <v>2101</v>
      </c>
      <c r="V250" s="41">
        <f>INDEX('2015'!$E$7:$HF$37,  MATCH(O250, '2015'!$A$7:$A$37, 0), MATCH(O231, '2015'!$E$4:$HF$4, 0) )</f>
        <v>2040</v>
      </c>
      <c r="W250" s="41">
        <f>INDEX('2016'!$E$7:$HF$37,  MATCH(O250, '2016'!$A$7:$A$37, 0), MATCH(O231, '2016'!$E$4:$HF$4, 0) )</f>
        <v>2029</v>
      </c>
      <c r="X250" s="41">
        <f>INDEX('2017'!$E$7:$HF$37,  MATCH(O250, '2017'!$A$7:$A$37, 0), MATCH(O231, '2017'!$E$4:$HF$4, 0) )</f>
        <v>1951</v>
      </c>
      <c r="Y250" s="41">
        <f>INDEX('2018'!$E$7:$HF$37,  MATCH(O250, '2018'!$A$7:$A$37, 0), MATCH(O231, '2018'!$E$4:$HF$4, 0) )</f>
        <v>1717</v>
      </c>
      <c r="Z250" s="41">
        <f>INDEX('2019'!$E$7:$HF$37,  MATCH(O250, '2019'!$A$7:$A$37, 0), MATCH(O231, '2019'!$E$4:$HF$4, 0) )</f>
        <v>1497</v>
      </c>
      <c r="AB250" s="9">
        <f t="shared" ref="AB250:AC250" si="4070">AB23</f>
        <v>13</v>
      </c>
      <c r="AC250" s="18" t="str">
        <f t="shared" si="4070"/>
        <v>Duchesne</v>
      </c>
      <c r="AD250" s="41">
        <f>INDEX('2010'!$E$7:$HF$37,  MATCH(AB250, '2010'!$A$7:$A$37, 0), MATCH(AB231, '2010'!$E$4:$HF$4, 0) )</f>
        <v>587</v>
      </c>
      <c r="AE250" s="41">
        <f>INDEX('2011'!$E$7:$HF$37,  MATCH(AB250, '2011'!$A$7:$A$37, 0), MATCH(AB231, '2011'!$E$4:$HF$4, 0) )</f>
        <v>536</v>
      </c>
      <c r="AF250" s="41">
        <f>INDEX('2012'!$E$7:$HF$37,  MATCH(AB250, '2012'!$A$7:$A$37, 0), MATCH(AB231, '2012'!$E$4:$HF$4, 0) )</f>
        <v>493</v>
      </c>
      <c r="AG250" s="41">
        <f>INDEX('2013'!$E$7:$HF$37,  MATCH(AB250, '2013'!$A$7:$A$37, 0), MATCH(AB231, '2013'!$E$4:$HF$4, 0) )</f>
        <v>501</v>
      </c>
      <c r="AH250" s="41">
        <f>INDEX('2014'!$E$7:$HF$37,  MATCH(AB250, '2014'!$A$7:$A$37, 0), MATCH(AB231, '2014'!$E$4:$HF$4, 0) )</f>
        <v>537</v>
      </c>
      <c r="AI250" s="41">
        <f>INDEX('2015'!$E$7:$HF$37,  MATCH(AB250, '2015'!$A$7:$A$37, 0), MATCH(AB231, '2015'!$E$4:$HF$4, 0) )</f>
        <v>535</v>
      </c>
      <c r="AJ250" s="41">
        <f>INDEX('2016'!$E$7:$HF$37,  MATCH(AB250, '2016'!$A$7:$A$37, 0), MATCH(AB231, '2016'!$E$4:$HF$4, 0) )</f>
        <v>630</v>
      </c>
      <c r="AK250" s="41">
        <f>INDEX('2017'!$E$7:$HF$37,  MATCH(AB250, '2017'!$A$7:$A$37, 0), MATCH(AB231, '2017'!$E$4:$HF$4, 0) )</f>
        <v>667</v>
      </c>
      <c r="AL250" s="41">
        <f>INDEX('2018'!$E$7:$HF$37,  MATCH(AB250, '2018'!$A$7:$A$37, 0), MATCH(AB231, '2018'!$E$4:$HF$4, 0) )</f>
        <v>662</v>
      </c>
      <c r="AM250" s="41">
        <f>INDEX('2019'!$E$7:$HF$37,  MATCH(AB250, '2019'!$A$7:$A$37, 0), MATCH(AB231, '2019'!$E$4:$HF$4, 0) )</f>
        <v>697</v>
      </c>
      <c r="AO250" s="9">
        <f t="shared" ref="AO250:AP250" si="4071">AO23</f>
        <v>13</v>
      </c>
      <c r="AP250" s="18" t="str">
        <f t="shared" si="4071"/>
        <v>Duchesne</v>
      </c>
      <c r="AQ250" s="41">
        <f>INDEX('2010'!$E$7:$HF$37,  MATCH(AO250, '2010'!$A$7:$A$37, 0), MATCH(AO231, '2010'!$E$4:$HF$4, 0) )</f>
        <v>106</v>
      </c>
      <c r="AR250" s="41">
        <f>INDEX('2011'!$E$7:$HF$37,  MATCH(AO250, '2011'!$A$7:$A$37, 0), MATCH(AO231, '2011'!$E$4:$HF$4, 0) )</f>
        <v>111</v>
      </c>
      <c r="AS250" s="41">
        <f>INDEX('2012'!$E$7:$HF$37,  MATCH(AO250, '2012'!$A$7:$A$37, 0), MATCH(AO231, '2012'!$E$4:$HF$4, 0) )</f>
        <v>129</v>
      </c>
      <c r="AT250" s="41">
        <f>INDEX('2013'!$E$7:$HF$37,  MATCH(AO250, '2013'!$A$7:$A$37, 0), MATCH(AO231, '2013'!$E$4:$HF$4, 0) )</f>
        <v>177</v>
      </c>
      <c r="AU250" s="41">
        <f>INDEX('2014'!$E$7:$HF$37,  MATCH(AO250, '2014'!$A$7:$A$37, 0), MATCH(AO231, '2014'!$E$4:$HF$4, 0) )</f>
        <v>173</v>
      </c>
      <c r="AV250" s="41">
        <f>INDEX('2015'!$E$7:$HF$37,  MATCH(AO250, '2015'!$A$7:$A$37, 0), MATCH(AO231, '2015'!$E$4:$HF$4, 0) )</f>
        <v>215</v>
      </c>
      <c r="AW250" s="41">
        <f>INDEX('2016'!$E$7:$HF$37,  MATCH(AO250, '2016'!$A$7:$A$37, 0), MATCH(AO231, '2016'!$E$4:$HF$4, 0) )</f>
        <v>209</v>
      </c>
      <c r="AX250" s="41">
        <f>INDEX('2017'!$E$7:$HF$37,  MATCH(AO250, '2017'!$A$7:$A$37, 0), MATCH(AO231, '2017'!$E$4:$HF$4, 0) )</f>
        <v>210</v>
      </c>
      <c r="AY250" s="41">
        <f>INDEX('2018'!$E$7:$HF$37,  MATCH(AO250, '2018'!$A$7:$A$37, 0), MATCH(AO231, '2018'!$E$4:$HF$4, 0) )</f>
        <v>248</v>
      </c>
      <c r="AZ250" s="41">
        <f>INDEX('2019'!$E$7:$HF$37,  MATCH(AO250, '2019'!$A$7:$A$37, 0), MATCH(AO231, '2019'!$E$4:$HF$4, 0) )</f>
        <v>276</v>
      </c>
      <c r="BB250" s="9">
        <f t="shared" ref="BB250:BC250" si="4072">BB23</f>
        <v>13</v>
      </c>
      <c r="BC250" s="18" t="str">
        <f t="shared" si="4072"/>
        <v>Duchesne</v>
      </c>
      <c r="BD250" s="41">
        <f>INDEX('2010'!$E$7:$HF$37,  MATCH(BB250, '2010'!$A$7:$A$37, 0), MATCH(BB231, '2010'!$E$4:$HF$4, 0) )</f>
        <v>106</v>
      </c>
      <c r="BE250" s="41">
        <f>INDEX('2011'!$E$7:$HF$37,  MATCH(BB250, '2011'!$A$7:$A$37, 0), MATCH(BB231, '2011'!$E$4:$HF$4, 0) )</f>
        <v>150</v>
      </c>
      <c r="BF250" s="41">
        <f>INDEX('2012'!$E$7:$HF$37,  MATCH(BB250, '2012'!$A$7:$A$37, 0), MATCH(BB231, '2012'!$E$4:$HF$4, 0) )</f>
        <v>180</v>
      </c>
      <c r="BG250" s="41">
        <f>INDEX('2013'!$E$7:$HF$37,  MATCH(BB250, '2013'!$A$7:$A$37, 0), MATCH(BB231, '2013'!$E$4:$HF$4, 0) )</f>
        <v>184</v>
      </c>
      <c r="BH250" s="41">
        <f>INDEX('2014'!$E$7:$HF$37,  MATCH(BB250, '2014'!$A$7:$A$37, 0), MATCH(BB231, '2014'!$E$4:$HF$4, 0) )</f>
        <v>152</v>
      </c>
      <c r="BI250" s="41">
        <f>INDEX('2015'!$E$7:$HF$37,  MATCH(BB250, '2015'!$A$7:$A$37, 0), MATCH(BB231, '2015'!$E$4:$HF$4, 0) )</f>
        <v>168</v>
      </c>
      <c r="BJ250" s="41">
        <f>INDEX('2016'!$E$7:$HF$37,  MATCH(BB250, '2016'!$A$7:$A$37, 0), MATCH(BB231, '2016'!$E$4:$HF$4, 0) )</f>
        <v>161</v>
      </c>
      <c r="BK250" s="41">
        <f>INDEX('2017'!$E$7:$HF$37,  MATCH(BB250, '2017'!$A$7:$A$37, 0), MATCH(BB231, '2017'!$E$4:$HF$4, 0) )</f>
        <v>152</v>
      </c>
      <c r="BL250" s="41">
        <f>INDEX('2018'!$E$7:$HF$37,  MATCH(BB250, '2018'!$A$7:$A$37, 0), MATCH(BB231, '2018'!$E$4:$HF$4, 0) )</f>
        <v>188</v>
      </c>
      <c r="BM250" s="41">
        <f>INDEX('2019'!$E$7:$HF$37,  MATCH(BB250, '2019'!$A$7:$A$37, 0), MATCH(BB231, '2019'!$E$4:$HF$4, 0) )</f>
        <v>218</v>
      </c>
      <c r="BO250" s="9">
        <f t="shared" ref="BO250:BP250" si="4073">BO23</f>
        <v>13</v>
      </c>
      <c r="BP250" s="18" t="str">
        <f t="shared" si="4073"/>
        <v>Duchesne</v>
      </c>
      <c r="BQ250" s="41">
        <f>INDEX('2010'!$E$7:$HF$37,  MATCH(BO250, '2010'!$A$7:$A$37, 0), MATCH(BO231, '2010'!$E$4:$HF$4, 0) )</f>
        <v>847</v>
      </c>
      <c r="BR250" s="41">
        <f>INDEX('2011'!$E$7:$HF$37,  MATCH(BO250, '2011'!$A$7:$A$37, 0), MATCH(BO231, '2011'!$E$4:$HF$4, 0) )</f>
        <v>772</v>
      </c>
      <c r="BS250" s="41">
        <f>INDEX('2012'!$E$7:$HF$37,  MATCH(BO250, '2012'!$A$7:$A$37, 0), MATCH(BO231, '2012'!$E$4:$HF$4, 0) )</f>
        <v>802</v>
      </c>
      <c r="BT250" s="41">
        <f>INDEX('2013'!$E$7:$HF$37,  MATCH(BO250, '2013'!$A$7:$A$37, 0), MATCH(BO231, '2013'!$E$4:$HF$4, 0) )</f>
        <v>771</v>
      </c>
      <c r="BU250" s="41">
        <f>INDEX('2014'!$E$7:$HF$37,  MATCH(BO250, '2014'!$A$7:$A$37, 0), MATCH(BO231, '2014'!$E$4:$HF$4, 0) )</f>
        <v>733</v>
      </c>
      <c r="BV250" s="41">
        <f>INDEX('2015'!$E$7:$HF$37,  MATCH(BO250, '2015'!$A$7:$A$37, 0), MATCH(BO231, '2015'!$E$4:$HF$4, 0) )</f>
        <v>605</v>
      </c>
      <c r="BW250" s="41">
        <f>INDEX('2016'!$E$7:$HF$37,  MATCH(BO250, '2016'!$A$7:$A$37, 0), MATCH(BO231, '2016'!$E$4:$HF$4, 0) )</f>
        <v>677</v>
      </c>
      <c r="BX250" s="41">
        <f>INDEX('2017'!$E$7:$HF$37,  MATCH(BO250, '2017'!$A$7:$A$37, 0), MATCH(BO231, '2017'!$E$4:$HF$4, 0) )</f>
        <v>646</v>
      </c>
      <c r="BY250" s="41">
        <f>INDEX('2018'!$E$7:$HF$37,  MATCH(BO250, '2018'!$A$7:$A$37, 0), MATCH(BO231, '2018'!$E$4:$HF$4, 0) )</f>
        <v>684</v>
      </c>
      <c r="BZ250" s="41">
        <f>INDEX('2019'!$E$7:$HF$37,  MATCH(BO250, '2019'!$A$7:$A$37, 0), MATCH(BO231, '2019'!$E$4:$HF$4, 0) )</f>
        <v>705</v>
      </c>
      <c r="CB250" s="9">
        <f t="shared" ref="CB250:CC250" si="4074">CB23</f>
        <v>13</v>
      </c>
      <c r="CC250" s="18" t="str">
        <f t="shared" si="4074"/>
        <v>Duchesne</v>
      </c>
      <c r="CD250" s="41">
        <f>INDEX('2010'!$E$7:$HF$37,  MATCH(CB250, '2010'!$A$7:$A$37, 0), MATCH(CB231, '2010'!$E$4:$HF$4, 0) )</f>
        <v>478</v>
      </c>
      <c r="CE250" s="41">
        <f>INDEX('2011'!$E$7:$HF$37,  MATCH(CB250, '2011'!$A$7:$A$37, 0), MATCH(CB231, '2011'!$E$4:$HF$4, 0) )</f>
        <v>619</v>
      </c>
      <c r="CF250" s="41">
        <f>INDEX('2012'!$E$7:$HF$37,  MATCH(CB250, '2012'!$A$7:$A$37, 0), MATCH(CB231, '2012'!$E$4:$HF$4, 0) )</f>
        <v>605</v>
      </c>
      <c r="CG250" s="41">
        <f>INDEX('2013'!$E$7:$HF$37,  MATCH(CB250, '2013'!$A$7:$A$37, 0), MATCH(CB231, '2013'!$E$4:$HF$4, 0) )</f>
        <v>561</v>
      </c>
      <c r="CH250" s="41">
        <f>INDEX('2014'!$E$7:$HF$37,  MATCH(CB250, '2014'!$A$7:$A$37, 0), MATCH(CB231, '2014'!$E$4:$HF$4, 0) )</f>
        <v>643</v>
      </c>
      <c r="CI250" s="41">
        <f>INDEX('2015'!$E$7:$HF$37,  MATCH(CB250, '2015'!$A$7:$A$37, 0), MATCH(CB231, '2015'!$E$4:$HF$4, 0) )</f>
        <v>640</v>
      </c>
      <c r="CJ250" s="41">
        <f>INDEX('2016'!$E$7:$HF$37,  MATCH(CB250, '2016'!$A$7:$A$37, 0), MATCH(CB231, '2016'!$E$4:$HF$4, 0) )</f>
        <v>603</v>
      </c>
      <c r="CK250" s="41">
        <f>INDEX('2017'!$E$7:$HF$37,  MATCH(CB250, '2017'!$A$7:$A$37, 0), MATCH(CB231, '2017'!$E$4:$HF$4, 0) )</f>
        <v>640</v>
      </c>
      <c r="CL250" s="41">
        <f>INDEX('2018'!$E$7:$HF$37,  MATCH(CB250, '2018'!$A$7:$A$37, 0), MATCH(CB231, '2018'!$E$4:$HF$4, 0) )</f>
        <v>779</v>
      </c>
      <c r="CM250" s="41">
        <f>INDEX('2019'!$E$7:$HF$37,  MATCH(CB250, '2019'!$A$7:$A$37, 0), MATCH(CB231, '2019'!$E$4:$HF$4, 0) )</f>
        <v>793</v>
      </c>
      <c r="CO250" s="9">
        <f t="shared" ref="CO250:CP250" si="4075">CO23</f>
        <v>13</v>
      </c>
      <c r="CP250" s="18" t="str">
        <f t="shared" si="4075"/>
        <v>Duchesne</v>
      </c>
      <c r="CQ250" s="41">
        <f>INDEX('2010'!$E$7:$HF$37,  MATCH(CO250, '2010'!$A$7:$A$37, 0), MATCH(CO231, '2010'!$E$4:$HF$4, 0) )</f>
        <v>213</v>
      </c>
      <c r="CR250" s="41">
        <f>INDEX('2011'!$E$7:$HF$37,  MATCH(CO250, '2011'!$A$7:$A$37, 0), MATCH(CO231, '2011'!$E$4:$HF$4, 0) )</f>
        <v>265</v>
      </c>
      <c r="CS250" s="41">
        <f>INDEX('2012'!$E$7:$HF$37,  MATCH(CO250, '2012'!$A$7:$A$37, 0), MATCH(CO231, '2012'!$E$4:$HF$4, 0) )</f>
        <v>216</v>
      </c>
      <c r="CT250" s="41">
        <f>INDEX('2013'!$E$7:$HF$37,  MATCH(CO250, '2013'!$A$7:$A$37, 0), MATCH(CO231, '2013'!$E$4:$HF$4, 0) )</f>
        <v>182</v>
      </c>
      <c r="CU250" s="41">
        <f>INDEX('2014'!$E$7:$HF$37,  MATCH(CO250, '2014'!$A$7:$A$37, 0), MATCH(CO231, '2014'!$E$4:$HF$4, 0) )</f>
        <v>212</v>
      </c>
      <c r="CV250" s="41">
        <f>INDEX('2015'!$E$7:$HF$37,  MATCH(CO250, '2015'!$A$7:$A$37, 0), MATCH(CO231, '2015'!$E$4:$HF$4, 0) )</f>
        <v>227</v>
      </c>
      <c r="CW250" s="41">
        <f>INDEX('2016'!$E$7:$HF$37,  MATCH(CO250, '2016'!$A$7:$A$37, 0), MATCH(CO231, '2016'!$E$4:$HF$4, 0) )</f>
        <v>138</v>
      </c>
      <c r="CX250" s="41">
        <f>INDEX('2017'!$E$7:$HF$37,  MATCH(CO250, '2017'!$A$7:$A$37, 0), MATCH(CO231, '2017'!$E$4:$HF$4, 0) )</f>
        <v>142</v>
      </c>
      <c r="CY250" s="41">
        <f>INDEX('2018'!$E$7:$HF$37,  MATCH(CO250, '2018'!$A$7:$A$37, 0), MATCH(CO231, '2018'!$E$4:$HF$4, 0) )</f>
        <v>138</v>
      </c>
      <c r="CZ250" s="41">
        <f>INDEX('2019'!$E$7:$HF$37,  MATCH(CO250, '2019'!$A$7:$A$37, 0), MATCH(CO231, '2019'!$E$4:$HF$4, 0) )</f>
        <v>135</v>
      </c>
      <c r="DB250" s="9">
        <f t="shared" ref="DB250:DC250" si="4076">DB23</f>
        <v>13</v>
      </c>
      <c r="DC250" s="18" t="str">
        <f t="shared" si="4076"/>
        <v>Duchesne</v>
      </c>
      <c r="DD250" s="41">
        <f>INDEX('2010'!$E$7:$HF$37,  MATCH(DB250, '2010'!$A$7:$A$37, 0), MATCH(DB231, '2010'!$E$4:$HF$4, 0) )</f>
        <v>151</v>
      </c>
      <c r="DE250" s="41">
        <f>INDEX('2011'!$E$7:$HF$37,  MATCH(DB250, '2011'!$A$7:$A$37, 0), MATCH(DB231, '2011'!$E$4:$HF$4, 0) )</f>
        <v>175</v>
      </c>
      <c r="DF250" s="41">
        <f>INDEX('2012'!$E$7:$HF$37,  MATCH(DB250, '2012'!$A$7:$A$37, 0), MATCH(DB231, '2012'!$E$4:$HF$4, 0) )</f>
        <v>171</v>
      </c>
      <c r="DG250" s="41">
        <f>INDEX('2013'!$E$7:$HF$37,  MATCH(DB250, '2013'!$A$7:$A$37, 0), MATCH(DB231, '2013'!$E$4:$HF$4, 0) )</f>
        <v>194</v>
      </c>
      <c r="DH250" s="41">
        <f>INDEX('2014'!$E$7:$HF$37,  MATCH(DB250, '2014'!$A$7:$A$37, 0), MATCH(DB231, '2014'!$E$4:$HF$4, 0) )</f>
        <v>176</v>
      </c>
      <c r="DI250" s="41">
        <f>INDEX('2015'!$E$7:$HF$37,  MATCH(DB250, '2015'!$A$7:$A$37, 0), MATCH(DB231, '2015'!$E$4:$HF$4, 0) )</f>
        <v>213</v>
      </c>
      <c r="DJ250" s="41">
        <f>INDEX('2016'!$E$7:$HF$37,  MATCH(DB250, '2016'!$A$7:$A$37, 0), MATCH(DB231, '2016'!$E$4:$HF$4, 0) )</f>
        <v>249</v>
      </c>
      <c r="DK250" s="41">
        <f>INDEX('2017'!$E$7:$HF$37,  MATCH(DB250, '2017'!$A$7:$A$37, 0), MATCH(DB231, '2017'!$E$4:$HF$4, 0) )</f>
        <v>274</v>
      </c>
      <c r="DL250" s="41">
        <f>INDEX('2018'!$E$7:$HF$37,  MATCH(DB250, '2018'!$A$7:$A$37, 0), MATCH(DB231, '2018'!$E$4:$HF$4, 0) )</f>
        <v>243</v>
      </c>
      <c r="DM250" s="41">
        <f>INDEX('2019'!$E$7:$HF$37,  MATCH(DB250, '2019'!$A$7:$A$37, 0), MATCH(DB231, '2019'!$E$4:$HF$4, 0) )</f>
        <v>279</v>
      </c>
      <c r="DO250" s="9">
        <f t="shared" ref="DO250:DP250" si="4077">DO23</f>
        <v>13</v>
      </c>
      <c r="DP250" s="18" t="str">
        <f t="shared" si="4077"/>
        <v>Duchesne</v>
      </c>
      <c r="DQ250" s="41">
        <f>INDEX('2010'!$E$7:$HF$37,  MATCH(DO250, '2010'!$A$7:$A$37, 0), MATCH(DO231, '2010'!$E$4:$HF$4, 0) )</f>
        <v>444</v>
      </c>
      <c r="DR250" s="41">
        <f>INDEX('2011'!$E$7:$HF$37,  MATCH(DO250, '2011'!$A$7:$A$37, 0), MATCH(DO231, '2011'!$E$4:$HF$4, 0) )</f>
        <v>387</v>
      </c>
      <c r="DS250" s="41">
        <f>INDEX('2012'!$E$7:$HF$37,  MATCH(DO250, '2012'!$A$7:$A$37, 0), MATCH(DO231, '2012'!$E$4:$HF$4, 0) )</f>
        <v>350</v>
      </c>
      <c r="DT250" s="41">
        <f>INDEX('2013'!$E$7:$HF$37,  MATCH(DO250, '2013'!$A$7:$A$37, 0), MATCH(DO231, '2013'!$E$4:$HF$4, 0) )</f>
        <v>302</v>
      </c>
      <c r="DU250" s="41">
        <f>INDEX('2014'!$E$7:$HF$37,  MATCH(DO250, '2014'!$A$7:$A$37, 0), MATCH(DO231, '2014'!$E$4:$HF$4, 0) )</f>
        <v>292</v>
      </c>
      <c r="DV250" s="41">
        <f>INDEX('2015'!$E$7:$HF$37,  MATCH(DO250, '2015'!$A$7:$A$37, 0), MATCH(DO231, '2015'!$E$4:$HF$4, 0) )</f>
        <v>355</v>
      </c>
      <c r="DW250" s="41">
        <f>INDEX('2016'!$E$7:$HF$37,  MATCH(DO250, '2016'!$A$7:$A$37, 0), MATCH(DO231, '2016'!$E$4:$HF$4, 0) )</f>
        <v>355</v>
      </c>
      <c r="DX250" s="41">
        <f>INDEX('2017'!$E$7:$HF$37,  MATCH(DO250, '2017'!$A$7:$A$37, 0), MATCH(DO231, '2017'!$E$4:$HF$4, 0) )</f>
        <v>325</v>
      </c>
      <c r="DY250" s="41">
        <f>INDEX('2018'!$E$7:$HF$37,  MATCH(DO250, '2018'!$A$7:$A$37, 0), MATCH(DO231, '2018'!$E$4:$HF$4, 0) )</f>
        <v>293</v>
      </c>
      <c r="DZ250" s="41">
        <f>INDEX('2019'!$E$7:$HF$37,  MATCH(DO250, '2019'!$A$7:$A$37, 0), MATCH(DO231, '2019'!$E$4:$HF$4, 0) )</f>
        <v>324</v>
      </c>
      <c r="EB250" s="9">
        <f t="shared" ref="EB250:EC250" si="4078">EB23</f>
        <v>13</v>
      </c>
      <c r="EC250" s="18" t="str">
        <f t="shared" si="4078"/>
        <v>Duchesne</v>
      </c>
      <c r="ED250" s="41">
        <f>INDEX('2010'!$E$7:$HF$37,  MATCH(EB250, '2010'!$A$7:$A$37, 0), MATCH(EB231, '2010'!$E$4:$HF$4, 0) )</f>
        <v>1331</v>
      </c>
      <c r="EE250" s="41">
        <f>INDEX('2011'!$E$7:$HF$37,  MATCH(EB250, '2011'!$A$7:$A$37, 0), MATCH(EB231, '2011'!$E$4:$HF$4, 0) )</f>
        <v>1412</v>
      </c>
      <c r="EF250" s="41">
        <f>INDEX('2012'!$E$7:$HF$37,  MATCH(EB250, '2012'!$A$7:$A$37, 0), MATCH(EB231, '2012'!$E$4:$HF$4, 0) )</f>
        <v>1412</v>
      </c>
      <c r="EG250" s="41">
        <f>INDEX('2013'!$E$7:$HF$37,  MATCH(EB250, '2013'!$A$7:$A$37, 0), MATCH(EB231, '2013'!$E$4:$HF$4, 0) )</f>
        <v>1445</v>
      </c>
      <c r="EH250" s="41">
        <f>INDEX('2014'!$E$7:$HF$37,  MATCH(EB250, '2014'!$A$7:$A$37, 0), MATCH(EB231, '2014'!$E$4:$HF$4, 0) )</f>
        <v>1422</v>
      </c>
      <c r="EI250" s="41">
        <f>INDEX('2015'!$E$7:$HF$37,  MATCH(EB250, '2015'!$A$7:$A$37, 0), MATCH(EB231, '2015'!$E$4:$HF$4, 0) )</f>
        <v>1569</v>
      </c>
      <c r="EJ250" s="41">
        <f>INDEX('2016'!$E$7:$HF$37,  MATCH(EB250, '2016'!$A$7:$A$37, 0), MATCH(EB231, '2016'!$E$4:$HF$4, 0) )</f>
        <v>1599</v>
      </c>
      <c r="EK250" s="41">
        <f>INDEX('2017'!$E$7:$HF$37,  MATCH(EB250, '2017'!$A$7:$A$37, 0), MATCH(EB231, '2017'!$E$4:$HF$4, 0) )</f>
        <v>1683</v>
      </c>
      <c r="EL250" s="41">
        <f>INDEX('2018'!$E$7:$HF$37,  MATCH(EB250, '2018'!$A$7:$A$37, 0), MATCH(EB231, '2018'!$E$4:$HF$4, 0) )</f>
        <v>1769</v>
      </c>
      <c r="EM250" s="41">
        <f>INDEX('2019'!$E$7:$HF$37,  MATCH(EB250, '2019'!$A$7:$A$37, 0), MATCH(EB231, '2019'!$E$4:$HF$4, 0) )</f>
        <v>1749</v>
      </c>
      <c r="EO250" s="9">
        <f t="shared" ref="EO250:EP250" si="4079">EO23</f>
        <v>13</v>
      </c>
      <c r="EP250" s="18" t="str">
        <f t="shared" si="4079"/>
        <v>Duchesne</v>
      </c>
      <c r="EQ250" s="41">
        <f>INDEX('2010'!$E$7:$HF$37,  MATCH(EO250, '2010'!$A$7:$A$37, 0), MATCH(EO231, '2010'!$E$4:$HF$4, 0) )</f>
        <v>743</v>
      </c>
      <c r="ER250" s="41">
        <f>INDEX('2011'!$E$7:$HF$37,  MATCH(EO250, '2011'!$A$7:$A$37, 0), MATCH(EO231, '2011'!$E$4:$HF$4, 0) )</f>
        <v>674</v>
      </c>
      <c r="ES250" s="41">
        <f>INDEX('2012'!$E$7:$HF$37,  MATCH(EO250, '2012'!$A$7:$A$37, 0), MATCH(EO231, '2012'!$E$4:$HF$4, 0) )</f>
        <v>655</v>
      </c>
      <c r="ET250" s="41">
        <f>INDEX('2013'!$E$7:$HF$37,  MATCH(EO250, '2013'!$A$7:$A$37, 0), MATCH(EO231, '2013'!$E$4:$HF$4, 0) )</f>
        <v>536</v>
      </c>
      <c r="EU250" s="41">
        <f>INDEX('2014'!$E$7:$HF$37,  MATCH(EO250, '2014'!$A$7:$A$37, 0), MATCH(EO231, '2014'!$E$4:$HF$4, 0) )</f>
        <v>463</v>
      </c>
      <c r="EV250" s="41">
        <f>INDEX('2015'!$E$7:$HF$37,  MATCH(EO250, '2015'!$A$7:$A$37, 0), MATCH(EO231, '2015'!$E$4:$HF$4, 0) )</f>
        <v>392</v>
      </c>
      <c r="EW250" s="41">
        <f>INDEX('2016'!$E$7:$HF$37,  MATCH(EO250, '2016'!$A$7:$A$37, 0), MATCH(EO231, '2016'!$E$4:$HF$4, 0) )</f>
        <v>366</v>
      </c>
      <c r="EX250" s="41">
        <f>INDEX('2017'!$E$7:$HF$37,  MATCH(EO250, '2017'!$A$7:$A$37, 0), MATCH(EO231, '2017'!$E$4:$HF$4, 0) )</f>
        <v>411</v>
      </c>
      <c r="EY250" s="41">
        <f>INDEX('2018'!$E$7:$HF$37,  MATCH(EO250, '2018'!$A$7:$A$37, 0), MATCH(EO231, '2018'!$E$4:$HF$4, 0) )</f>
        <v>403</v>
      </c>
      <c r="EZ250" s="41">
        <f>INDEX('2019'!$E$7:$HF$37,  MATCH(EO250, '2019'!$A$7:$A$37, 0), MATCH(EO231, '2019'!$E$4:$HF$4, 0) )</f>
        <v>440</v>
      </c>
      <c r="FB250" s="9">
        <f t="shared" ref="FB250:FC250" si="4080">FB23</f>
        <v>13</v>
      </c>
      <c r="FC250" s="18" t="str">
        <f t="shared" si="4080"/>
        <v>Duchesne</v>
      </c>
      <c r="FD250" s="41">
        <f>INDEX('2010'!$E$7:$HF$37,  MATCH(FB250, '2010'!$A$7:$A$37, 0), MATCH(FB231, '2010'!$E$4:$HF$4, 0) )</f>
        <v>297</v>
      </c>
      <c r="FE250" s="41">
        <f>INDEX('2011'!$E$7:$HF$37,  MATCH(FB250, '2011'!$A$7:$A$37, 0), MATCH(FB231, '2011'!$E$4:$HF$4, 0) )</f>
        <v>342</v>
      </c>
      <c r="FF250" s="41">
        <f>INDEX('2012'!$E$7:$HF$37,  MATCH(FB250, '2012'!$A$7:$A$37, 0), MATCH(FB231, '2012'!$E$4:$HF$4, 0) )</f>
        <v>289</v>
      </c>
      <c r="FG250" s="41">
        <f>INDEX('2013'!$E$7:$HF$37,  MATCH(FB250, '2013'!$A$7:$A$37, 0), MATCH(FB231, '2013'!$E$4:$HF$4, 0) )</f>
        <v>274</v>
      </c>
      <c r="FH250" s="41">
        <f>INDEX('2014'!$E$7:$HF$37,  MATCH(FB250, '2014'!$A$7:$A$37, 0), MATCH(FB231, '2014'!$E$4:$HF$4, 0) )</f>
        <v>271</v>
      </c>
      <c r="FI250" s="41">
        <f>INDEX('2015'!$E$7:$HF$37,  MATCH(FB250, '2015'!$A$7:$A$37, 0), MATCH(FB231, '2015'!$E$4:$HF$4, 0) )</f>
        <v>287</v>
      </c>
      <c r="FJ250" s="41">
        <f>INDEX('2016'!$E$7:$HF$37,  MATCH(FB250, '2016'!$A$7:$A$37, 0), MATCH(FB231, '2016'!$E$4:$HF$4, 0) )</f>
        <v>309</v>
      </c>
      <c r="FK250" s="41">
        <f>INDEX('2017'!$E$7:$HF$37,  MATCH(FB250, '2017'!$A$7:$A$37, 0), MATCH(FB231, '2017'!$E$4:$HF$4, 0) )</f>
        <v>275</v>
      </c>
      <c r="FL250" s="41">
        <f>INDEX('2018'!$E$7:$HF$37,  MATCH(FB250, '2018'!$A$7:$A$37, 0), MATCH(FB231, '2018'!$E$4:$HF$4, 0) )</f>
        <v>353</v>
      </c>
      <c r="FM250" s="41">
        <f>INDEX('2019'!$E$7:$HF$37,  MATCH(FB250, '2019'!$A$7:$A$37, 0), MATCH(FB231, '2019'!$E$4:$HF$4, 0) )</f>
        <v>370</v>
      </c>
      <c r="FO250" s="9">
        <f t="shared" ref="FO250:FP250" si="4081">FO23</f>
        <v>13</v>
      </c>
      <c r="FP250" s="18" t="str">
        <f t="shared" si="4081"/>
        <v>Duchesne</v>
      </c>
      <c r="FQ250" s="41">
        <f>INDEX('2010'!$E$7:$HF$37,  MATCH(FO250, '2010'!$A$7:$A$37, 0), MATCH(FO231, '2010'!$E$4:$HF$4, 0) )</f>
        <v>502</v>
      </c>
      <c r="FR250" s="41">
        <f>INDEX('2011'!$E$7:$HF$37,  MATCH(FO250, '2011'!$A$7:$A$37, 0), MATCH(FO231, '2011'!$E$4:$HF$4, 0) )</f>
        <v>546</v>
      </c>
      <c r="FS250" s="41">
        <f>INDEX('2012'!$E$7:$HF$37,  MATCH(FO250, '2012'!$A$7:$A$37, 0), MATCH(FO231, '2012'!$E$4:$HF$4, 0) )</f>
        <v>470</v>
      </c>
      <c r="FT250" s="41">
        <f>INDEX('2013'!$E$7:$HF$37,  MATCH(FO250, '2013'!$A$7:$A$37, 0), MATCH(FO231, '2013'!$E$4:$HF$4, 0) )</f>
        <v>510</v>
      </c>
      <c r="FU250" s="41">
        <f>INDEX('2014'!$E$7:$HF$37,  MATCH(FO250, '2014'!$A$7:$A$37, 0), MATCH(FO231, '2014'!$E$4:$HF$4, 0) )</f>
        <v>487</v>
      </c>
      <c r="FV250" s="41">
        <f>INDEX('2015'!$E$7:$HF$37,  MATCH(FO250, '2015'!$A$7:$A$37, 0), MATCH(FO231, '2015'!$E$4:$HF$4, 0) )</f>
        <v>512</v>
      </c>
      <c r="FW250" s="41">
        <f>INDEX('2016'!$E$7:$HF$37,  MATCH(FO250, '2016'!$A$7:$A$37, 0), MATCH(FO231, '2016'!$E$4:$HF$4, 0) )</f>
        <v>434</v>
      </c>
      <c r="FX250" s="41">
        <f>INDEX('2017'!$E$7:$HF$37,  MATCH(FO250, '2017'!$A$7:$A$37, 0), MATCH(FO231, '2017'!$E$4:$HF$4, 0) )</f>
        <v>437</v>
      </c>
      <c r="FY250" s="41">
        <f>INDEX('2018'!$E$7:$HF$37,  MATCH(FO250, '2018'!$A$7:$A$37, 0), MATCH(FO231, '2018'!$E$4:$HF$4, 0) )</f>
        <v>451</v>
      </c>
      <c r="FZ250" s="41">
        <f>INDEX('2019'!$E$7:$HF$37,  MATCH(FO250, '2019'!$A$7:$A$37, 0), MATCH(FO231, '2019'!$E$4:$HF$4, 0) )</f>
        <v>448</v>
      </c>
      <c r="GB250" s="9">
        <f t="shared" ref="GB250:GC250" si="4082">GB23</f>
        <v>13</v>
      </c>
      <c r="GC250" s="18" t="str">
        <f t="shared" si="4082"/>
        <v>Duchesne</v>
      </c>
      <c r="GD250" s="41">
        <f>INDEX('2010'!$E$7:$HF$37,  MATCH(GB250, '2010'!$A$7:$A$37, 0), MATCH(GB231, '2010'!$E$4:$HF$4, 0) )</f>
        <v>0</v>
      </c>
      <c r="GE250" s="41">
        <f>INDEX('2011'!$E$7:$HF$37,  MATCH(GB250, '2011'!$A$7:$A$37, 0), MATCH(GB231, '2011'!$E$4:$HF$4, 0) )</f>
        <v>0</v>
      </c>
      <c r="GF250" s="41">
        <f>INDEX('2012'!$E$7:$HF$37,  MATCH(GB250, '2012'!$A$7:$A$37, 0), MATCH(GB231, '2012'!$E$4:$HF$4, 0) )</f>
        <v>0</v>
      </c>
      <c r="GG250" s="41">
        <f>INDEX('2013'!$E$7:$HF$37,  MATCH(GB250, '2013'!$A$7:$A$37, 0), MATCH(GB231, '2013'!$E$4:$HF$4, 0) )</f>
        <v>0</v>
      </c>
      <c r="GH250" s="41">
        <f>INDEX('2014'!$E$7:$HF$37,  MATCH(GB250, '2014'!$A$7:$A$37, 0), MATCH(GB231, '2014'!$E$4:$HF$4, 0) )</f>
        <v>0</v>
      </c>
      <c r="GI250" s="41">
        <f>INDEX('2015'!$E$7:$HF$37,  MATCH(GB250, '2015'!$A$7:$A$37, 0), MATCH(GB231, '2015'!$E$4:$HF$4, 0) )</f>
        <v>0</v>
      </c>
      <c r="GJ250" s="41">
        <f>INDEX('2016'!$E$7:$HF$37,  MATCH(GB250, '2016'!$A$7:$A$37, 0), MATCH(GB231, '2016'!$E$4:$HF$4, 0) )</f>
        <v>0</v>
      </c>
      <c r="GK250" s="41">
        <f>INDEX('2017'!$E$7:$HF$37,  MATCH(GB250, '2017'!$A$7:$A$37, 0), MATCH(GB231, '2017'!$E$4:$HF$4, 0) )</f>
        <v>0</v>
      </c>
      <c r="GL250" s="41">
        <f>INDEX('2018'!$E$7:$HF$37,  MATCH(GB250, '2018'!$A$7:$A$37, 0), MATCH(GB231, '2018'!$E$4:$HF$4, 0) )</f>
        <v>0</v>
      </c>
      <c r="GM250" s="41">
        <f>INDEX('2019'!$E$7:$HF$37,  MATCH(GB250, '2019'!$A$7:$A$37, 0), MATCH(GB231, '2019'!$E$4:$HF$4, 0) )</f>
        <v>0</v>
      </c>
    </row>
    <row r="251" spans="2:195" x14ac:dyDescent="0.25">
      <c r="B251" s="9">
        <f t="shared" ref="B251:C251" si="4083">B24</f>
        <v>15</v>
      </c>
      <c r="C251" s="18" t="str">
        <f t="shared" si="4083"/>
        <v>Emery</v>
      </c>
      <c r="D251" s="41">
        <f>INDEX('2010'!$E$7:$HF$37,  MATCH(B251, '2010'!$A$7:$A$37, 0), MATCH(B231, '2010'!$E$4:$HF$4, 0) )</f>
        <v>4617</v>
      </c>
      <c r="E251" s="41">
        <f>INDEX('2011'!$E$7:$HF$37,  MATCH(B251, '2011'!$A$7:$A$37, 0), MATCH(B231, '2011'!$E$4:$HF$4, 0) )</f>
        <v>4469</v>
      </c>
      <c r="F251" s="41">
        <f>INDEX('2012'!$E$7:$HF$37,  MATCH(B251, '2012'!$A$7:$A$37, 0), MATCH(B231, '2012'!$E$4:$HF$4, 0) )</f>
        <v>4345</v>
      </c>
      <c r="G251" s="41">
        <f>INDEX('2013'!$E$7:$HF$37,  MATCH(B251, '2013'!$A$7:$A$37, 0), MATCH(B231, '2013'!$E$4:$HF$4, 0) )</f>
        <v>4267</v>
      </c>
      <c r="H251" s="41">
        <f>INDEX('2014'!$E$7:$HF$37,  MATCH(B251, '2014'!$A$7:$A$37, 0), MATCH(B231, '2014'!$E$4:$HF$4, 0) )</f>
        <v>4131</v>
      </c>
      <c r="I251" s="41">
        <f>INDEX('2015'!$E$7:$HF$37,  MATCH(B251, '2015'!$A$7:$A$37, 0), MATCH(B231, '2015'!$E$4:$HF$4, 0) )</f>
        <v>4023</v>
      </c>
      <c r="J251" s="41">
        <f>INDEX('2016'!$E$7:$HF$37,  MATCH(B251, '2016'!$A$7:$A$37, 0), MATCH(B231, '2016'!$E$4:$HF$4, 0) )</f>
        <v>3903</v>
      </c>
      <c r="K251" s="41">
        <f>INDEX('2017'!$E$7:$HF$37,  MATCH(B251, '2017'!$A$7:$A$37, 0), MATCH(B231, '2017'!$E$4:$HF$4, 0) )</f>
        <v>3878</v>
      </c>
      <c r="L251" s="41">
        <f>INDEX('2018'!$E$7:$HF$37,  MATCH(B251, '2018'!$A$7:$A$37, 0), MATCH(B231, '2018'!$E$4:$HF$4, 0) )</f>
        <v>3861</v>
      </c>
      <c r="M251" s="41">
        <f>INDEX('2019'!$E$7:$HF$37,  MATCH(B251, '2019'!$A$7:$A$37, 0), MATCH(B231, '2019'!$E$4:$HF$4, 0) )</f>
        <v>3886</v>
      </c>
      <c r="O251" s="9">
        <f t="shared" ref="O251:P251" si="4084">O24</f>
        <v>15</v>
      </c>
      <c r="P251" s="18" t="str">
        <f t="shared" si="4084"/>
        <v>Emery</v>
      </c>
      <c r="Q251" s="41">
        <f>INDEX('2010'!$E$7:$HF$37,  MATCH(O251, '2010'!$A$7:$A$37, 0), MATCH(O231, '2010'!$E$4:$HF$4, 0) )</f>
        <v>833</v>
      </c>
      <c r="R251" s="41">
        <f>INDEX('2011'!$E$7:$HF$37,  MATCH(O251, '2011'!$A$7:$A$37, 0), MATCH(O231, '2011'!$E$4:$HF$4, 0) )</f>
        <v>781</v>
      </c>
      <c r="S251" s="41">
        <f>INDEX('2012'!$E$7:$HF$37,  MATCH(O251, '2012'!$A$7:$A$37, 0), MATCH(O231, '2012'!$E$4:$HF$4, 0) )</f>
        <v>737</v>
      </c>
      <c r="T251" s="41">
        <f>INDEX('2013'!$E$7:$HF$37,  MATCH(O251, '2013'!$A$7:$A$37, 0), MATCH(O231, '2013'!$E$4:$HF$4, 0) )</f>
        <v>715</v>
      </c>
      <c r="U251" s="41">
        <f>INDEX('2014'!$E$7:$HF$37,  MATCH(O251, '2014'!$A$7:$A$37, 0), MATCH(O231, '2014'!$E$4:$HF$4, 0) )</f>
        <v>557</v>
      </c>
      <c r="V251" s="41">
        <f>INDEX('2015'!$E$7:$HF$37,  MATCH(O251, '2015'!$A$7:$A$37, 0), MATCH(O231, '2015'!$E$4:$HF$4, 0) )</f>
        <v>450</v>
      </c>
      <c r="W251" s="41">
        <f>INDEX('2016'!$E$7:$HF$37,  MATCH(O251, '2016'!$A$7:$A$37, 0), MATCH(O231, '2016'!$E$4:$HF$4, 0) )</f>
        <v>384</v>
      </c>
      <c r="X251" s="41">
        <f>INDEX('2017'!$E$7:$HF$37,  MATCH(O251, '2017'!$A$7:$A$37, 0), MATCH(O231, '2017'!$E$4:$HF$4, 0) )</f>
        <v>415</v>
      </c>
      <c r="Y251" s="41">
        <f>INDEX('2018'!$E$7:$HF$37,  MATCH(O251, '2018'!$A$7:$A$37, 0), MATCH(O231, '2018'!$E$4:$HF$4, 0) )</f>
        <v>362</v>
      </c>
      <c r="Z251" s="41">
        <f>INDEX('2019'!$E$7:$HF$37,  MATCH(O251, '2019'!$A$7:$A$37, 0), MATCH(O231, '2019'!$E$4:$HF$4, 0) )</f>
        <v>395</v>
      </c>
      <c r="AB251" s="9">
        <f t="shared" ref="AB251:AC251" si="4085">AB24</f>
        <v>15</v>
      </c>
      <c r="AC251" s="18" t="str">
        <f t="shared" si="4085"/>
        <v>Emery</v>
      </c>
      <c r="AD251" s="41">
        <f>INDEX('2010'!$E$7:$HF$37,  MATCH(AB251, '2010'!$A$7:$A$37, 0), MATCH(AB231, '2010'!$E$4:$HF$4, 0) )</f>
        <v>602</v>
      </c>
      <c r="AE251" s="41">
        <f>INDEX('2011'!$E$7:$HF$37,  MATCH(AB251, '2011'!$A$7:$A$37, 0), MATCH(AB231, '2011'!$E$4:$HF$4, 0) )</f>
        <v>575</v>
      </c>
      <c r="AF251" s="41">
        <f>INDEX('2012'!$E$7:$HF$37,  MATCH(AB251, '2012'!$A$7:$A$37, 0), MATCH(AB231, '2012'!$E$4:$HF$4, 0) )</f>
        <v>557</v>
      </c>
      <c r="AG251" s="41">
        <f>INDEX('2013'!$E$7:$HF$37,  MATCH(AB251, '2013'!$A$7:$A$37, 0), MATCH(AB231, '2013'!$E$4:$HF$4, 0) )</f>
        <v>531</v>
      </c>
      <c r="AH251" s="41">
        <f>INDEX('2014'!$E$7:$HF$37,  MATCH(AB251, '2014'!$A$7:$A$37, 0), MATCH(AB231, '2014'!$E$4:$HF$4, 0) )</f>
        <v>480</v>
      </c>
      <c r="AI251" s="41">
        <f>INDEX('2015'!$E$7:$HF$37,  MATCH(AB251, '2015'!$A$7:$A$37, 0), MATCH(AB231, '2015'!$E$4:$HF$4, 0) )</f>
        <v>458</v>
      </c>
      <c r="AJ251" s="41">
        <f>INDEX('2016'!$E$7:$HF$37,  MATCH(AB251, '2016'!$A$7:$A$37, 0), MATCH(AB231, '2016'!$E$4:$HF$4, 0) )</f>
        <v>464</v>
      </c>
      <c r="AK251" s="41">
        <f>INDEX('2017'!$E$7:$HF$37,  MATCH(AB251, '2017'!$A$7:$A$37, 0), MATCH(AB231, '2017'!$E$4:$HF$4, 0) )</f>
        <v>382</v>
      </c>
      <c r="AL251" s="41">
        <f>INDEX('2018'!$E$7:$HF$37,  MATCH(AB251, '2018'!$A$7:$A$37, 0), MATCH(AB231, '2018'!$E$4:$HF$4, 0) )</f>
        <v>358</v>
      </c>
      <c r="AM251" s="41">
        <f>INDEX('2019'!$E$7:$HF$37,  MATCH(AB251, '2019'!$A$7:$A$37, 0), MATCH(AB231, '2019'!$E$4:$HF$4, 0) )</f>
        <v>387</v>
      </c>
      <c r="AO251" s="9">
        <f t="shared" ref="AO251:AP251" si="4086">AO24</f>
        <v>15</v>
      </c>
      <c r="AP251" s="18" t="str">
        <f t="shared" si="4086"/>
        <v>Emery</v>
      </c>
      <c r="AQ251" s="41">
        <f>INDEX('2010'!$E$7:$HF$37,  MATCH(AO251, '2010'!$A$7:$A$37, 0), MATCH(AO231, '2010'!$E$4:$HF$4, 0) )</f>
        <v>272</v>
      </c>
      <c r="AR251" s="41">
        <f>INDEX('2011'!$E$7:$HF$37,  MATCH(AO251, '2011'!$A$7:$A$37, 0), MATCH(AO231, '2011'!$E$4:$HF$4, 0) )</f>
        <v>247</v>
      </c>
      <c r="AS251" s="41">
        <f>INDEX('2012'!$E$7:$HF$37,  MATCH(AO251, '2012'!$A$7:$A$37, 0), MATCH(AO231, '2012'!$E$4:$HF$4, 0) )</f>
        <v>238</v>
      </c>
      <c r="AT251" s="41">
        <f>INDEX('2013'!$E$7:$HF$37,  MATCH(AO251, '2013'!$A$7:$A$37, 0), MATCH(AO231, '2013'!$E$4:$HF$4, 0) )</f>
        <v>266</v>
      </c>
      <c r="AU251" s="41">
        <f>INDEX('2014'!$E$7:$HF$37,  MATCH(AO251, '2014'!$A$7:$A$37, 0), MATCH(AO231, '2014'!$E$4:$HF$4, 0) )</f>
        <v>241</v>
      </c>
      <c r="AV251" s="41">
        <f>INDEX('2015'!$E$7:$HF$37,  MATCH(AO251, '2015'!$A$7:$A$37, 0), MATCH(AO231, '2015'!$E$4:$HF$4, 0) )</f>
        <v>183</v>
      </c>
      <c r="AW251" s="41">
        <f>INDEX('2016'!$E$7:$HF$37,  MATCH(AO251, '2016'!$A$7:$A$37, 0), MATCH(AO231, '2016'!$E$4:$HF$4, 0) )</f>
        <v>172</v>
      </c>
      <c r="AX251" s="41">
        <f>INDEX('2017'!$E$7:$HF$37,  MATCH(AO251, '2017'!$A$7:$A$37, 0), MATCH(AO231, '2017'!$E$4:$HF$4, 0) )</f>
        <v>152</v>
      </c>
      <c r="AY251" s="41">
        <f>INDEX('2018'!$E$7:$HF$37,  MATCH(AO251, '2018'!$A$7:$A$37, 0), MATCH(AO231, '2018'!$E$4:$HF$4, 0) )</f>
        <v>110</v>
      </c>
      <c r="AZ251" s="41">
        <f>INDEX('2019'!$E$7:$HF$37,  MATCH(AO251, '2019'!$A$7:$A$37, 0), MATCH(AO231, '2019'!$E$4:$HF$4, 0) )</f>
        <v>73</v>
      </c>
      <c r="BB251" s="9">
        <f t="shared" ref="BB251:BC251" si="4087">BB24</f>
        <v>15</v>
      </c>
      <c r="BC251" s="18" t="str">
        <f t="shared" si="4087"/>
        <v>Emery</v>
      </c>
      <c r="BD251" s="41">
        <f>INDEX('2010'!$E$7:$HF$37,  MATCH(BB251, '2010'!$A$7:$A$37, 0), MATCH(BB231, '2010'!$E$4:$HF$4, 0) )</f>
        <v>46</v>
      </c>
      <c r="BE251" s="41">
        <f>INDEX('2011'!$E$7:$HF$37,  MATCH(BB251, '2011'!$A$7:$A$37, 0), MATCH(BB231, '2011'!$E$4:$HF$4, 0) )</f>
        <v>85</v>
      </c>
      <c r="BF251" s="41">
        <f>INDEX('2012'!$E$7:$HF$37,  MATCH(BB251, '2012'!$A$7:$A$37, 0), MATCH(BB231, '2012'!$E$4:$HF$4, 0) )</f>
        <v>76</v>
      </c>
      <c r="BG251" s="41">
        <f>INDEX('2013'!$E$7:$HF$37,  MATCH(BB251, '2013'!$A$7:$A$37, 0), MATCH(BB231, '2013'!$E$4:$HF$4, 0) )</f>
        <v>70</v>
      </c>
      <c r="BH251" s="41">
        <f>INDEX('2014'!$E$7:$HF$37,  MATCH(BB251, '2014'!$A$7:$A$37, 0), MATCH(BB231, '2014'!$E$4:$HF$4, 0) )</f>
        <v>73</v>
      </c>
      <c r="BI251" s="41">
        <f>INDEX('2015'!$E$7:$HF$37,  MATCH(BB251, '2015'!$A$7:$A$37, 0), MATCH(BB231, '2015'!$E$4:$HF$4, 0) )</f>
        <v>103</v>
      </c>
      <c r="BJ251" s="41">
        <f>INDEX('2016'!$E$7:$HF$37,  MATCH(BB251, '2016'!$A$7:$A$37, 0), MATCH(BB231, '2016'!$E$4:$HF$4, 0) )</f>
        <v>67</v>
      </c>
      <c r="BK251" s="41">
        <f>INDEX('2017'!$E$7:$HF$37,  MATCH(BB251, '2017'!$A$7:$A$37, 0), MATCH(BB231, '2017'!$E$4:$HF$4, 0) )</f>
        <v>100</v>
      </c>
      <c r="BL251" s="41">
        <f>INDEX('2018'!$E$7:$HF$37,  MATCH(BB251, '2018'!$A$7:$A$37, 0), MATCH(BB231, '2018'!$E$4:$HF$4, 0) )</f>
        <v>107</v>
      </c>
      <c r="BM251" s="41">
        <f>INDEX('2019'!$E$7:$HF$37,  MATCH(BB251, '2019'!$A$7:$A$37, 0), MATCH(BB231, '2019'!$E$4:$HF$4, 0) )</f>
        <v>94</v>
      </c>
      <c r="BO251" s="9">
        <f t="shared" ref="BO251:BP251" si="4088">BO24</f>
        <v>15</v>
      </c>
      <c r="BP251" s="18" t="str">
        <f t="shared" si="4088"/>
        <v>Emery</v>
      </c>
      <c r="BQ251" s="41">
        <f>INDEX('2010'!$E$7:$HF$37,  MATCH(BO251, '2010'!$A$7:$A$37, 0), MATCH(BO231, '2010'!$E$4:$HF$4, 0) )</f>
        <v>434</v>
      </c>
      <c r="BR251" s="41">
        <f>INDEX('2011'!$E$7:$HF$37,  MATCH(BO251, '2011'!$A$7:$A$37, 0), MATCH(BO231, '2011'!$E$4:$HF$4, 0) )</f>
        <v>422</v>
      </c>
      <c r="BS251" s="41">
        <f>INDEX('2012'!$E$7:$HF$37,  MATCH(BO251, '2012'!$A$7:$A$37, 0), MATCH(BO231, '2012'!$E$4:$HF$4, 0) )</f>
        <v>456</v>
      </c>
      <c r="BT251" s="41">
        <f>INDEX('2013'!$E$7:$HF$37,  MATCH(BO251, '2013'!$A$7:$A$37, 0), MATCH(BO231, '2013'!$E$4:$HF$4, 0) )</f>
        <v>469</v>
      </c>
      <c r="BU251" s="41">
        <f>INDEX('2014'!$E$7:$HF$37,  MATCH(BO251, '2014'!$A$7:$A$37, 0), MATCH(BO231, '2014'!$E$4:$HF$4, 0) )</f>
        <v>492</v>
      </c>
      <c r="BV251" s="41">
        <f>INDEX('2015'!$E$7:$HF$37,  MATCH(BO251, '2015'!$A$7:$A$37, 0), MATCH(BO231, '2015'!$E$4:$HF$4, 0) )</f>
        <v>558</v>
      </c>
      <c r="BW251" s="41">
        <f>INDEX('2016'!$E$7:$HF$37,  MATCH(BO251, '2016'!$A$7:$A$37, 0), MATCH(BO231, '2016'!$E$4:$HF$4, 0) )</f>
        <v>508</v>
      </c>
      <c r="BX251" s="41">
        <f>INDEX('2017'!$E$7:$HF$37,  MATCH(BO251, '2017'!$A$7:$A$37, 0), MATCH(BO231, '2017'!$E$4:$HF$4, 0) )</f>
        <v>495</v>
      </c>
      <c r="BY251" s="41">
        <f>INDEX('2018'!$E$7:$HF$37,  MATCH(BO251, '2018'!$A$7:$A$37, 0), MATCH(BO231, '2018'!$E$4:$HF$4, 0) )</f>
        <v>471</v>
      </c>
      <c r="BZ251" s="41">
        <f>INDEX('2019'!$E$7:$HF$37,  MATCH(BO251, '2019'!$A$7:$A$37, 0), MATCH(BO231, '2019'!$E$4:$HF$4, 0) )</f>
        <v>388</v>
      </c>
      <c r="CB251" s="9">
        <f t="shared" ref="CB251:CC251" si="4089">CB24</f>
        <v>15</v>
      </c>
      <c r="CC251" s="18" t="str">
        <f t="shared" si="4089"/>
        <v>Emery</v>
      </c>
      <c r="CD251" s="41">
        <f>INDEX('2010'!$E$7:$HF$37,  MATCH(CB251, '2010'!$A$7:$A$37, 0), MATCH(CB231, '2010'!$E$4:$HF$4, 0) )</f>
        <v>376</v>
      </c>
      <c r="CE251" s="41">
        <f>INDEX('2011'!$E$7:$HF$37,  MATCH(CB251, '2011'!$A$7:$A$37, 0), MATCH(CB231, '2011'!$E$4:$HF$4, 0) )</f>
        <v>395</v>
      </c>
      <c r="CF251" s="41">
        <f>INDEX('2012'!$E$7:$HF$37,  MATCH(CB251, '2012'!$A$7:$A$37, 0), MATCH(CB231, '2012'!$E$4:$HF$4, 0) )</f>
        <v>365</v>
      </c>
      <c r="CG251" s="41">
        <f>INDEX('2013'!$E$7:$HF$37,  MATCH(CB251, '2013'!$A$7:$A$37, 0), MATCH(CB231, '2013'!$E$4:$HF$4, 0) )</f>
        <v>404</v>
      </c>
      <c r="CH251" s="41">
        <f>INDEX('2014'!$E$7:$HF$37,  MATCH(CB251, '2014'!$A$7:$A$37, 0), MATCH(CB231, '2014'!$E$4:$HF$4, 0) )</f>
        <v>433</v>
      </c>
      <c r="CI251" s="41">
        <f>INDEX('2015'!$E$7:$HF$37,  MATCH(CB251, '2015'!$A$7:$A$37, 0), MATCH(CB231, '2015'!$E$4:$HF$4, 0) )</f>
        <v>372</v>
      </c>
      <c r="CJ251" s="41">
        <f>INDEX('2016'!$E$7:$HF$37,  MATCH(CB251, '2016'!$A$7:$A$37, 0), MATCH(CB231, '2016'!$E$4:$HF$4, 0) )</f>
        <v>359</v>
      </c>
      <c r="CK251" s="41">
        <f>INDEX('2017'!$E$7:$HF$37,  MATCH(CB251, '2017'!$A$7:$A$37, 0), MATCH(CB231, '2017'!$E$4:$HF$4, 0) )</f>
        <v>348</v>
      </c>
      <c r="CL251" s="41">
        <f>INDEX('2018'!$E$7:$HF$37,  MATCH(CB251, '2018'!$A$7:$A$37, 0), MATCH(CB231, '2018'!$E$4:$HF$4, 0) )</f>
        <v>388</v>
      </c>
      <c r="CM251" s="41">
        <f>INDEX('2019'!$E$7:$HF$37,  MATCH(CB251, '2019'!$A$7:$A$37, 0), MATCH(CB231, '2019'!$E$4:$HF$4, 0) )</f>
        <v>410</v>
      </c>
      <c r="CO251" s="9">
        <f t="shared" ref="CO251:CP251" si="4090">CO24</f>
        <v>15</v>
      </c>
      <c r="CP251" s="18" t="str">
        <f t="shared" si="4090"/>
        <v>Emery</v>
      </c>
      <c r="CQ251" s="41">
        <f>INDEX('2010'!$E$7:$HF$37,  MATCH(CO251, '2010'!$A$7:$A$37, 0), MATCH(CO231, '2010'!$E$4:$HF$4, 0) )</f>
        <v>134</v>
      </c>
      <c r="CR251" s="41">
        <f>INDEX('2011'!$E$7:$HF$37,  MATCH(CO251, '2011'!$A$7:$A$37, 0), MATCH(CO231, '2011'!$E$4:$HF$4, 0) )</f>
        <v>90</v>
      </c>
      <c r="CS251" s="41">
        <f>INDEX('2012'!$E$7:$HF$37,  MATCH(CO251, '2012'!$A$7:$A$37, 0), MATCH(CO231, '2012'!$E$4:$HF$4, 0) )</f>
        <v>53</v>
      </c>
      <c r="CT251" s="41">
        <f>INDEX('2013'!$E$7:$HF$37,  MATCH(CO251, '2013'!$A$7:$A$37, 0), MATCH(CO231, '2013'!$E$4:$HF$4, 0) )</f>
        <v>78</v>
      </c>
      <c r="CU251" s="41">
        <f>INDEX('2014'!$E$7:$HF$37,  MATCH(CO251, '2014'!$A$7:$A$37, 0), MATCH(CO231, '2014'!$E$4:$HF$4, 0) )</f>
        <v>77</v>
      </c>
      <c r="CV251" s="41">
        <f>INDEX('2015'!$E$7:$HF$37,  MATCH(CO251, '2015'!$A$7:$A$37, 0), MATCH(CO231, '2015'!$E$4:$HF$4, 0) )</f>
        <v>92</v>
      </c>
      <c r="CW251" s="41">
        <f>INDEX('2016'!$E$7:$HF$37,  MATCH(CO251, '2016'!$A$7:$A$37, 0), MATCH(CO231, '2016'!$E$4:$HF$4, 0) )</f>
        <v>117</v>
      </c>
      <c r="CX251" s="41">
        <f>INDEX('2017'!$E$7:$HF$37,  MATCH(CO251, '2017'!$A$7:$A$37, 0), MATCH(CO231, '2017'!$E$4:$HF$4, 0) )</f>
        <v>119</v>
      </c>
      <c r="CY251" s="41">
        <f>INDEX('2018'!$E$7:$HF$37,  MATCH(CO251, '2018'!$A$7:$A$37, 0), MATCH(CO231, '2018'!$E$4:$HF$4, 0) )</f>
        <v>106</v>
      </c>
      <c r="CZ251" s="41">
        <f>INDEX('2019'!$E$7:$HF$37,  MATCH(CO251, '2019'!$A$7:$A$37, 0), MATCH(CO231, '2019'!$E$4:$HF$4, 0) )</f>
        <v>131</v>
      </c>
      <c r="DB251" s="9">
        <f t="shared" ref="DB251:DC251" si="4091">DB24</f>
        <v>15</v>
      </c>
      <c r="DC251" s="18" t="str">
        <f t="shared" si="4091"/>
        <v>Emery</v>
      </c>
      <c r="DD251" s="41">
        <f>INDEX('2010'!$E$7:$HF$37,  MATCH(DB251, '2010'!$A$7:$A$37, 0), MATCH(DB231, '2010'!$E$4:$HF$4, 0) )</f>
        <v>138</v>
      </c>
      <c r="DE251" s="41">
        <f>INDEX('2011'!$E$7:$HF$37,  MATCH(DB251, '2011'!$A$7:$A$37, 0), MATCH(DB231, '2011'!$E$4:$HF$4, 0) )</f>
        <v>133</v>
      </c>
      <c r="DF251" s="41">
        <f>INDEX('2012'!$E$7:$HF$37,  MATCH(DB251, '2012'!$A$7:$A$37, 0), MATCH(DB231, '2012'!$E$4:$HF$4, 0) )</f>
        <v>131</v>
      </c>
      <c r="DG251" s="41">
        <f>INDEX('2013'!$E$7:$HF$37,  MATCH(DB251, '2013'!$A$7:$A$37, 0), MATCH(DB231, '2013'!$E$4:$HF$4, 0) )</f>
        <v>100</v>
      </c>
      <c r="DH251" s="41">
        <f>INDEX('2014'!$E$7:$HF$37,  MATCH(DB251, '2014'!$A$7:$A$37, 0), MATCH(DB231, '2014'!$E$4:$HF$4, 0) )</f>
        <v>95</v>
      </c>
      <c r="DI251" s="41">
        <f>INDEX('2015'!$E$7:$HF$37,  MATCH(DB251, '2015'!$A$7:$A$37, 0), MATCH(DB231, '2015'!$E$4:$HF$4, 0) )</f>
        <v>67</v>
      </c>
      <c r="DJ251" s="41">
        <f>INDEX('2016'!$E$7:$HF$37,  MATCH(DB251, '2016'!$A$7:$A$37, 0), MATCH(DB231, '2016'!$E$4:$HF$4, 0) )</f>
        <v>58</v>
      </c>
      <c r="DK251" s="41">
        <f>INDEX('2017'!$E$7:$HF$37,  MATCH(DB251, '2017'!$A$7:$A$37, 0), MATCH(DB231, '2017'!$E$4:$HF$4, 0) )</f>
        <v>69</v>
      </c>
      <c r="DL251" s="41">
        <f>INDEX('2018'!$E$7:$HF$37,  MATCH(DB251, '2018'!$A$7:$A$37, 0), MATCH(DB231, '2018'!$E$4:$HF$4, 0) )</f>
        <v>92</v>
      </c>
      <c r="DM251" s="41">
        <f>INDEX('2019'!$E$7:$HF$37,  MATCH(DB251, '2019'!$A$7:$A$37, 0), MATCH(DB231, '2019'!$E$4:$HF$4, 0) )</f>
        <v>104</v>
      </c>
      <c r="DO251" s="9">
        <f t="shared" ref="DO251:DP251" si="4092">DO24</f>
        <v>15</v>
      </c>
      <c r="DP251" s="18" t="str">
        <f t="shared" si="4092"/>
        <v>Emery</v>
      </c>
      <c r="DQ251" s="41">
        <f>INDEX('2010'!$E$7:$HF$37,  MATCH(DO251, '2010'!$A$7:$A$37, 0), MATCH(DO231, '2010'!$E$4:$HF$4, 0) )</f>
        <v>202</v>
      </c>
      <c r="DR251" s="41">
        <f>INDEX('2011'!$E$7:$HF$37,  MATCH(DO251, '2011'!$A$7:$A$37, 0), MATCH(DO231, '2011'!$E$4:$HF$4, 0) )</f>
        <v>161</v>
      </c>
      <c r="DS251" s="41">
        <f>INDEX('2012'!$E$7:$HF$37,  MATCH(DO251, '2012'!$A$7:$A$37, 0), MATCH(DO231, '2012'!$E$4:$HF$4, 0) )</f>
        <v>184</v>
      </c>
      <c r="DT251" s="41">
        <f>INDEX('2013'!$E$7:$HF$37,  MATCH(DO251, '2013'!$A$7:$A$37, 0), MATCH(DO231, '2013'!$E$4:$HF$4, 0) )</f>
        <v>169</v>
      </c>
      <c r="DU251" s="41">
        <f>INDEX('2014'!$E$7:$HF$37,  MATCH(DO251, '2014'!$A$7:$A$37, 0), MATCH(DO231, '2014'!$E$4:$HF$4, 0) )</f>
        <v>145</v>
      </c>
      <c r="DV251" s="41">
        <f>INDEX('2015'!$E$7:$HF$37,  MATCH(DO251, '2015'!$A$7:$A$37, 0), MATCH(DO231, '2015'!$E$4:$HF$4, 0) )</f>
        <v>156</v>
      </c>
      <c r="DW251" s="41">
        <f>INDEX('2016'!$E$7:$HF$37,  MATCH(DO251, '2016'!$A$7:$A$37, 0), MATCH(DO231, '2016'!$E$4:$HF$4, 0) )</f>
        <v>180</v>
      </c>
      <c r="DX251" s="41">
        <f>INDEX('2017'!$E$7:$HF$37,  MATCH(DO251, '2017'!$A$7:$A$37, 0), MATCH(DO231, '2017'!$E$4:$HF$4, 0) )</f>
        <v>179</v>
      </c>
      <c r="DY251" s="41">
        <f>INDEX('2018'!$E$7:$HF$37,  MATCH(DO251, '2018'!$A$7:$A$37, 0), MATCH(DO231, '2018'!$E$4:$HF$4, 0) )</f>
        <v>205</v>
      </c>
      <c r="DZ251" s="41">
        <f>INDEX('2019'!$E$7:$HF$37,  MATCH(DO251, '2019'!$A$7:$A$37, 0), MATCH(DO231, '2019'!$E$4:$HF$4, 0) )</f>
        <v>225</v>
      </c>
      <c r="EB251" s="9">
        <f t="shared" ref="EB251:EC251" si="4093">EB24</f>
        <v>15</v>
      </c>
      <c r="EC251" s="18" t="str">
        <f t="shared" si="4093"/>
        <v>Emery</v>
      </c>
      <c r="ED251" s="41">
        <f>INDEX('2010'!$E$7:$HF$37,  MATCH(EB251, '2010'!$A$7:$A$37, 0), MATCH(EB231, '2010'!$E$4:$HF$4, 0) )</f>
        <v>887</v>
      </c>
      <c r="EE251" s="41">
        <f>INDEX('2011'!$E$7:$HF$37,  MATCH(EB251, '2011'!$A$7:$A$37, 0), MATCH(EB231, '2011'!$E$4:$HF$4, 0) )</f>
        <v>889</v>
      </c>
      <c r="EF251" s="41">
        <f>INDEX('2012'!$E$7:$HF$37,  MATCH(EB251, '2012'!$A$7:$A$37, 0), MATCH(EB231, '2012'!$E$4:$HF$4, 0) )</f>
        <v>899</v>
      </c>
      <c r="EG251" s="41">
        <f>INDEX('2013'!$E$7:$HF$37,  MATCH(EB251, '2013'!$A$7:$A$37, 0), MATCH(EB231, '2013'!$E$4:$HF$4, 0) )</f>
        <v>889</v>
      </c>
      <c r="EH251" s="41">
        <f>INDEX('2014'!$E$7:$HF$37,  MATCH(EB251, '2014'!$A$7:$A$37, 0), MATCH(EB231, '2014'!$E$4:$HF$4, 0) )</f>
        <v>842</v>
      </c>
      <c r="EI251" s="41">
        <f>INDEX('2015'!$E$7:$HF$37,  MATCH(EB251, '2015'!$A$7:$A$37, 0), MATCH(EB231, '2015'!$E$4:$HF$4, 0) )</f>
        <v>873</v>
      </c>
      <c r="EJ251" s="41">
        <f>INDEX('2016'!$E$7:$HF$37,  MATCH(EB251, '2016'!$A$7:$A$37, 0), MATCH(EB231, '2016'!$E$4:$HF$4, 0) )</f>
        <v>856</v>
      </c>
      <c r="EK251" s="41">
        <f>INDEX('2017'!$E$7:$HF$37,  MATCH(EB251, '2017'!$A$7:$A$37, 0), MATCH(EB231, '2017'!$E$4:$HF$4, 0) )</f>
        <v>843</v>
      </c>
      <c r="EL251" s="41">
        <f>INDEX('2018'!$E$7:$HF$37,  MATCH(EB251, '2018'!$A$7:$A$37, 0), MATCH(EB231, '2018'!$E$4:$HF$4, 0) )</f>
        <v>846</v>
      </c>
      <c r="EM251" s="41">
        <f>INDEX('2019'!$E$7:$HF$37,  MATCH(EB251, '2019'!$A$7:$A$37, 0), MATCH(EB231, '2019'!$E$4:$HF$4, 0) )</f>
        <v>854</v>
      </c>
      <c r="EO251" s="9">
        <f t="shared" ref="EO251:EP251" si="4094">EO24</f>
        <v>15</v>
      </c>
      <c r="EP251" s="18" t="str">
        <f t="shared" si="4094"/>
        <v>Emery</v>
      </c>
      <c r="EQ251" s="41">
        <f>INDEX('2010'!$E$7:$HF$37,  MATCH(EO251, '2010'!$A$7:$A$37, 0), MATCH(EO231, '2010'!$E$4:$HF$4, 0) )</f>
        <v>239</v>
      </c>
      <c r="ER251" s="41">
        <f>INDEX('2011'!$E$7:$HF$37,  MATCH(EO251, '2011'!$A$7:$A$37, 0), MATCH(EO231, '2011'!$E$4:$HF$4, 0) )</f>
        <v>247</v>
      </c>
      <c r="ES251" s="41">
        <f>INDEX('2012'!$E$7:$HF$37,  MATCH(EO251, '2012'!$A$7:$A$37, 0), MATCH(EO231, '2012'!$E$4:$HF$4, 0) )</f>
        <v>226</v>
      </c>
      <c r="ET251" s="41">
        <f>INDEX('2013'!$E$7:$HF$37,  MATCH(EO251, '2013'!$A$7:$A$37, 0), MATCH(EO231, '2013'!$E$4:$HF$4, 0) )</f>
        <v>221</v>
      </c>
      <c r="EU251" s="41">
        <f>INDEX('2014'!$E$7:$HF$37,  MATCH(EO251, '2014'!$A$7:$A$37, 0), MATCH(EO231, '2014'!$E$4:$HF$4, 0) )</f>
        <v>270</v>
      </c>
      <c r="EV251" s="41">
        <f>INDEX('2015'!$E$7:$HF$37,  MATCH(EO251, '2015'!$A$7:$A$37, 0), MATCH(EO231, '2015'!$E$4:$HF$4, 0) )</f>
        <v>260</v>
      </c>
      <c r="EW251" s="41">
        <f>INDEX('2016'!$E$7:$HF$37,  MATCH(EO251, '2016'!$A$7:$A$37, 0), MATCH(EO231, '2016'!$E$4:$HF$4, 0) )</f>
        <v>264</v>
      </c>
      <c r="EX251" s="41">
        <f>INDEX('2017'!$E$7:$HF$37,  MATCH(EO251, '2017'!$A$7:$A$37, 0), MATCH(EO231, '2017'!$E$4:$HF$4, 0) )</f>
        <v>283</v>
      </c>
      <c r="EY251" s="41">
        <f>INDEX('2018'!$E$7:$HF$37,  MATCH(EO251, '2018'!$A$7:$A$37, 0), MATCH(EO231, '2018'!$E$4:$HF$4, 0) )</f>
        <v>302</v>
      </c>
      <c r="EZ251" s="41">
        <f>INDEX('2019'!$E$7:$HF$37,  MATCH(EO251, '2019'!$A$7:$A$37, 0), MATCH(EO231, '2019'!$E$4:$HF$4, 0) )</f>
        <v>296</v>
      </c>
      <c r="FB251" s="9">
        <f t="shared" ref="FB251:FC251" si="4095">FB24</f>
        <v>15</v>
      </c>
      <c r="FC251" s="18" t="str">
        <f t="shared" si="4095"/>
        <v>Emery</v>
      </c>
      <c r="FD251" s="41">
        <f>INDEX('2010'!$E$7:$HF$37,  MATCH(FB251, '2010'!$A$7:$A$37, 0), MATCH(FB231, '2010'!$E$4:$HF$4, 0) )</f>
        <v>183</v>
      </c>
      <c r="FE251" s="41">
        <f>INDEX('2011'!$E$7:$HF$37,  MATCH(FB251, '2011'!$A$7:$A$37, 0), MATCH(FB231, '2011'!$E$4:$HF$4, 0) )</f>
        <v>181</v>
      </c>
      <c r="FF251" s="41">
        <f>INDEX('2012'!$E$7:$HF$37,  MATCH(FB251, '2012'!$A$7:$A$37, 0), MATCH(FB231, '2012'!$E$4:$HF$4, 0) )</f>
        <v>164</v>
      </c>
      <c r="FG251" s="41">
        <f>INDEX('2013'!$E$7:$HF$37,  MATCH(FB251, '2013'!$A$7:$A$37, 0), MATCH(FB231, '2013'!$E$4:$HF$4, 0) )</f>
        <v>132</v>
      </c>
      <c r="FH251" s="41">
        <f>INDEX('2014'!$E$7:$HF$37,  MATCH(FB251, '2014'!$A$7:$A$37, 0), MATCH(FB231, '2014'!$E$4:$HF$4, 0) )</f>
        <v>191</v>
      </c>
      <c r="FI251" s="41">
        <f>INDEX('2015'!$E$7:$HF$37,  MATCH(FB251, '2015'!$A$7:$A$37, 0), MATCH(FB231, '2015'!$E$4:$HF$4, 0) )</f>
        <v>204</v>
      </c>
      <c r="FJ251" s="41">
        <f>INDEX('2016'!$E$7:$HF$37,  MATCH(FB251, '2016'!$A$7:$A$37, 0), MATCH(FB231, '2016'!$E$4:$HF$4, 0) )</f>
        <v>227</v>
      </c>
      <c r="FK251" s="41">
        <f>INDEX('2017'!$E$7:$HF$37,  MATCH(FB251, '2017'!$A$7:$A$37, 0), MATCH(FB231, '2017'!$E$4:$HF$4, 0) )</f>
        <v>259</v>
      </c>
      <c r="FL251" s="41">
        <f>INDEX('2018'!$E$7:$HF$37,  MATCH(FB251, '2018'!$A$7:$A$37, 0), MATCH(FB231, '2018'!$E$4:$HF$4, 0) )</f>
        <v>313</v>
      </c>
      <c r="FM251" s="41">
        <f>INDEX('2019'!$E$7:$HF$37,  MATCH(FB251, '2019'!$A$7:$A$37, 0), MATCH(FB231, '2019'!$E$4:$HF$4, 0) )</f>
        <v>268</v>
      </c>
      <c r="FO251" s="9">
        <f t="shared" ref="FO251:FP251" si="4096">FO24</f>
        <v>15</v>
      </c>
      <c r="FP251" s="18" t="str">
        <f t="shared" si="4096"/>
        <v>Emery</v>
      </c>
      <c r="FQ251" s="41">
        <f>INDEX('2010'!$E$7:$HF$37,  MATCH(FO251, '2010'!$A$7:$A$37, 0), MATCH(FO231, '2010'!$E$4:$HF$4, 0) )</f>
        <v>271</v>
      </c>
      <c r="FR251" s="41">
        <f>INDEX('2011'!$E$7:$HF$37,  MATCH(FO251, '2011'!$A$7:$A$37, 0), MATCH(FO231, '2011'!$E$4:$HF$4, 0) )</f>
        <v>263</v>
      </c>
      <c r="FS251" s="41">
        <f>INDEX('2012'!$E$7:$HF$37,  MATCH(FO251, '2012'!$A$7:$A$37, 0), MATCH(FO231, '2012'!$E$4:$HF$4, 0) )</f>
        <v>259</v>
      </c>
      <c r="FT251" s="41">
        <f>INDEX('2013'!$E$7:$HF$37,  MATCH(FO251, '2013'!$A$7:$A$37, 0), MATCH(FO231, '2013'!$E$4:$HF$4, 0) )</f>
        <v>223</v>
      </c>
      <c r="FU251" s="41">
        <f>INDEX('2014'!$E$7:$HF$37,  MATCH(FO251, '2014'!$A$7:$A$37, 0), MATCH(FO231, '2014'!$E$4:$HF$4, 0) )</f>
        <v>235</v>
      </c>
      <c r="FV251" s="41">
        <f>INDEX('2015'!$E$7:$HF$37,  MATCH(FO251, '2015'!$A$7:$A$37, 0), MATCH(FO231, '2015'!$E$4:$HF$4, 0) )</f>
        <v>247</v>
      </c>
      <c r="FW251" s="41">
        <f>INDEX('2016'!$E$7:$HF$37,  MATCH(FO251, '2016'!$A$7:$A$37, 0), MATCH(FO231, '2016'!$E$4:$HF$4, 0) )</f>
        <v>247</v>
      </c>
      <c r="FX251" s="41">
        <f>INDEX('2017'!$E$7:$HF$37,  MATCH(FO251, '2017'!$A$7:$A$37, 0), MATCH(FO231, '2017'!$E$4:$HF$4, 0) )</f>
        <v>234</v>
      </c>
      <c r="FY251" s="41">
        <f>INDEX('2018'!$E$7:$HF$37,  MATCH(FO251, '2018'!$A$7:$A$37, 0), MATCH(FO231, '2018'!$E$4:$HF$4, 0) )</f>
        <v>201</v>
      </c>
      <c r="FZ251" s="41">
        <f>INDEX('2019'!$E$7:$HF$37,  MATCH(FO251, '2019'!$A$7:$A$37, 0), MATCH(FO231, '2019'!$E$4:$HF$4, 0) )</f>
        <v>256</v>
      </c>
      <c r="GB251" s="9">
        <f t="shared" ref="GB251:GC251" si="4097">GB24</f>
        <v>15</v>
      </c>
      <c r="GC251" s="18" t="str">
        <f t="shared" si="4097"/>
        <v>Emery</v>
      </c>
      <c r="GD251" s="41">
        <f>INDEX('2010'!$E$7:$HF$37,  MATCH(GB251, '2010'!$A$7:$A$37, 0), MATCH(GB231, '2010'!$E$4:$HF$4, 0) )</f>
        <v>0</v>
      </c>
      <c r="GE251" s="41">
        <f>INDEX('2011'!$E$7:$HF$37,  MATCH(GB251, '2011'!$A$7:$A$37, 0), MATCH(GB231, '2011'!$E$4:$HF$4, 0) )</f>
        <v>0</v>
      </c>
      <c r="GF251" s="41">
        <f>INDEX('2012'!$E$7:$HF$37,  MATCH(GB251, '2012'!$A$7:$A$37, 0), MATCH(GB231, '2012'!$E$4:$HF$4, 0) )</f>
        <v>0</v>
      </c>
      <c r="GG251" s="41">
        <f>INDEX('2013'!$E$7:$HF$37,  MATCH(GB251, '2013'!$A$7:$A$37, 0), MATCH(GB231, '2013'!$E$4:$HF$4, 0) )</f>
        <v>0</v>
      </c>
      <c r="GH251" s="41">
        <f>INDEX('2014'!$E$7:$HF$37,  MATCH(GB251, '2014'!$A$7:$A$37, 0), MATCH(GB231, '2014'!$E$4:$HF$4, 0) )</f>
        <v>0</v>
      </c>
      <c r="GI251" s="41">
        <f>INDEX('2015'!$E$7:$HF$37,  MATCH(GB251, '2015'!$A$7:$A$37, 0), MATCH(GB231, '2015'!$E$4:$HF$4, 0) )</f>
        <v>0</v>
      </c>
      <c r="GJ251" s="41">
        <f>INDEX('2016'!$E$7:$HF$37,  MATCH(GB251, '2016'!$A$7:$A$37, 0), MATCH(GB231, '2016'!$E$4:$HF$4, 0) )</f>
        <v>0</v>
      </c>
      <c r="GK251" s="41">
        <f>INDEX('2017'!$E$7:$HF$37,  MATCH(GB251, '2017'!$A$7:$A$37, 0), MATCH(GB231, '2017'!$E$4:$HF$4, 0) )</f>
        <v>0</v>
      </c>
      <c r="GL251" s="41">
        <f>INDEX('2018'!$E$7:$HF$37,  MATCH(GB251, '2018'!$A$7:$A$37, 0), MATCH(GB231, '2018'!$E$4:$HF$4, 0) )</f>
        <v>0</v>
      </c>
      <c r="GM251" s="41">
        <f>INDEX('2019'!$E$7:$HF$37,  MATCH(GB251, '2019'!$A$7:$A$37, 0), MATCH(GB231, '2019'!$E$4:$HF$4, 0) )</f>
        <v>5</v>
      </c>
    </row>
    <row r="252" spans="2:195" x14ac:dyDescent="0.25">
      <c r="B252" s="9">
        <f t="shared" ref="B252:C252" si="4098">B25</f>
        <v>17</v>
      </c>
      <c r="C252" s="18" t="str">
        <f t="shared" si="4098"/>
        <v>Garfield</v>
      </c>
      <c r="D252" s="41">
        <f>INDEX('2010'!$E$7:$HF$37,  MATCH(B252, '2010'!$A$7:$A$37, 0), MATCH(B231, '2010'!$E$4:$HF$4, 0) )</f>
        <v>2582</v>
      </c>
      <c r="E252" s="41">
        <f>INDEX('2011'!$E$7:$HF$37,  MATCH(B252, '2011'!$A$7:$A$37, 0), MATCH(B231, '2011'!$E$4:$HF$4, 0) )</f>
        <v>2486</v>
      </c>
      <c r="F252" s="41">
        <f>INDEX('2012'!$E$7:$HF$37,  MATCH(B252, '2012'!$A$7:$A$37, 0), MATCH(B231, '2012'!$E$4:$HF$4, 0) )</f>
        <v>2351</v>
      </c>
      <c r="G252" s="41">
        <f>INDEX('2013'!$E$7:$HF$37,  MATCH(B252, '2013'!$A$7:$A$37, 0), MATCH(B231, '2013'!$E$4:$HF$4, 0) )</f>
        <v>2264</v>
      </c>
      <c r="H252" s="41">
        <f>INDEX('2014'!$E$7:$HF$37,  MATCH(B252, '2014'!$A$7:$A$37, 0), MATCH(B231, '2014'!$E$4:$HF$4, 0) )</f>
        <v>2076</v>
      </c>
      <c r="I252" s="41">
        <f>INDEX('2015'!$E$7:$HF$37,  MATCH(B252, '2015'!$A$7:$A$37, 0), MATCH(B231, '2015'!$E$4:$HF$4, 0) )</f>
        <v>1945</v>
      </c>
      <c r="J252" s="41">
        <f>INDEX('2016'!$E$7:$HF$37,  MATCH(B252, '2016'!$A$7:$A$37, 0), MATCH(B231, '2016'!$E$4:$HF$4, 0) )</f>
        <v>2062</v>
      </c>
      <c r="K252" s="41">
        <f>INDEX('2017'!$E$7:$HF$37,  MATCH(B252, '2017'!$A$7:$A$37, 0), MATCH(B231, '2017'!$E$4:$HF$4, 0) )</f>
        <v>2176</v>
      </c>
      <c r="L252" s="41">
        <f>INDEX('2018'!$E$7:$HF$37,  MATCH(B252, '2018'!$A$7:$A$37, 0), MATCH(B231, '2018'!$E$4:$HF$4, 0) )</f>
        <v>2179</v>
      </c>
      <c r="M252" s="41">
        <f>INDEX('2019'!$E$7:$HF$37,  MATCH(B252, '2019'!$A$7:$A$37, 0), MATCH(B231, '2019'!$E$4:$HF$4, 0) )</f>
        <v>2172</v>
      </c>
      <c r="O252" s="9">
        <f t="shared" ref="O252:P252" si="4099">O25</f>
        <v>17</v>
      </c>
      <c r="P252" s="18" t="str">
        <f t="shared" si="4099"/>
        <v>Garfield</v>
      </c>
      <c r="Q252" s="41">
        <f>INDEX('2010'!$E$7:$HF$37,  MATCH(O252, '2010'!$A$7:$A$37, 0), MATCH(O231, '2010'!$E$4:$HF$4, 0) )</f>
        <v>301</v>
      </c>
      <c r="R252" s="41">
        <f>INDEX('2011'!$E$7:$HF$37,  MATCH(O252, '2011'!$A$7:$A$37, 0), MATCH(O231, '2011'!$E$4:$HF$4, 0) )</f>
        <v>200</v>
      </c>
      <c r="S252" s="41">
        <f>INDEX('2012'!$E$7:$HF$37,  MATCH(O252, '2012'!$A$7:$A$37, 0), MATCH(O231, '2012'!$E$4:$HF$4, 0) )</f>
        <v>214</v>
      </c>
      <c r="T252" s="41">
        <f>INDEX('2013'!$E$7:$HF$37,  MATCH(O252, '2013'!$A$7:$A$37, 0), MATCH(O231, '2013'!$E$4:$HF$4, 0) )</f>
        <v>186</v>
      </c>
      <c r="U252" s="41">
        <f>INDEX('2014'!$E$7:$HF$37,  MATCH(O252, '2014'!$A$7:$A$37, 0), MATCH(O231, '2014'!$E$4:$HF$4, 0) )</f>
        <v>152</v>
      </c>
      <c r="V252" s="41">
        <f>INDEX('2015'!$E$7:$HF$37,  MATCH(O252, '2015'!$A$7:$A$37, 0), MATCH(O231, '2015'!$E$4:$HF$4, 0) )</f>
        <v>132</v>
      </c>
      <c r="W252" s="41">
        <f>INDEX('2016'!$E$7:$HF$37,  MATCH(O252, '2016'!$A$7:$A$37, 0), MATCH(O231, '2016'!$E$4:$HF$4, 0) )</f>
        <v>138</v>
      </c>
      <c r="X252" s="41">
        <f>INDEX('2017'!$E$7:$HF$37,  MATCH(O252, '2017'!$A$7:$A$37, 0), MATCH(O231, '2017'!$E$4:$HF$4, 0) )</f>
        <v>139</v>
      </c>
      <c r="Y252" s="41">
        <f>INDEX('2018'!$E$7:$HF$37,  MATCH(O252, '2018'!$A$7:$A$37, 0), MATCH(O231, '2018'!$E$4:$HF$4, 0) )</f>
        <v>107</v>
      </c>
      <c r="Z252" s="41">
        <f>INDEX('2019'!$E$7:$HF$37,  MATCH(O252, '2019'!$A$7:$A$37, 0), MATCH(O231, '2019'!$E$4:$HF$4, 0) )</f>
        <v>123</v>
      </c>
      <c r="AB252" s="9">
        <f t="shared" ref="AB252:AC252" si="4100">AB25</f>
        <v>17</v>
      </c>
      <c r="AC252" s="18" t="str">
        <f t="shared" si="4100"/>
        <v>Garfield</v>
      </c>
      <c r="AD252" s="41">
        <f>INDEX('2010'!$E$7:$HF$37,  MATCH(AB252, '2010'!$A$7:$A$37, 0), MATCH(AB231, '2010'!$E$4:$HF$4, 0) )</f>
        <v>176</v>
      </c>
      <c r="AE252" s="41">
        <f>INDEX('2011'!$E$7:$HF$37,  MATCH(AB252, '2011'!$A$7:$A$37, 0), MATCH(AB231, '2011'!$E$4:$HF$4, 0) )</f>
        <v>167</v>
      </c>
      <c r="AF252" s="41">
        <f>INDEX('2012'!$E$7:$HF$37,  MATCH(AB252, '2012'!$A$7:$A$37, 0), MATCH(AB231, '2012'!$E$4:$HF$4, 0) )</f>
        <v>119</v>
      </c>
      <c r="AG252" s="41">
        <f>INDEX('2013'!$E$7:$HF$37,  MATCH(AB252, '2013'!$A$7:$A$37, 0), MATCH(AB231, '2013'!$E$4:$HF$4, 0) )</f>
        <v>114</v>
      </c>
      <c r="AH252" s="41">
        <f>INDEX('2014'!$E$7:$HF$37,  MATCH(AB252, '2014'!$A$7:$A$37, 0), MATCH(AB231, '2014'!$E$4:$HF$4, 0) )</f>
        <v>127</v>
      </c>
      <c r="AI252" s="41">
        <f>INDEX('2015'!$E$7:$HF$37,  MATCH(AB252, '2015'!$A$7:$A$37, 0), MATCH(AB231, '2015'!$E$4:$HF$4, 0) )</f>
        <v>129</v>
      </c>
      <c r="AJ252" s="41">
        <f>INDEX('2016'!$E$7:$HF$37,  MATCH(AB252, '2016'!$A$7:$A$37, 0), MATCH(AB231, '2016'!$E$4:$HF$4, 0) )</f>
        <v>134</v>
      </c>
      <c r="AK252" s="41">
        <f>INDEX('2017'!$E$7:$HF$37,  MATCH(AB252, '2017'!$A$7:$A$37, 0), MATCH(AB231, '2017'!$E$4:$HF$4, 0) )</f>
        <v>121</v>
      </c>
      <c r="AL252" s="41">
        <f>INDEX('2018'!$E$7:$HF$37,  MATCH(AB252, '2018'!$A$7:$A$37, 0), MATCH(AB231, '2018'!$E$4:$HF$4, 0) )</f>
        <v>110</v>
      </c>
      <c r="AM252" s="41">
        <f>INDEX('2019'!$E$7:$HF$37,  MATCH(AB252, '2019'!$A$7:$A$37, 0), MATCH(AB231, '2019'!$E$4:$HF$4, 0) )</f>
        <v>124</v>
      </c>
      <c r="AO252" s="9">
        <f t="shared" ref="AO252:AP252" si="4101">AO25</f>
        <v>17</v>
      </c>
      <c r="AP252" s="18" t="str">
        <f t="shared" si="4101"/>
        <v>Garfield</v>
      </c>
      <c r="AQ252" s="41">
        <f>INDEX('2010'!$E$7:$HF$37,  MATCH(AO252, '2010'!$A$7:$A$37, 0), MATCH(AO231, '2010'!$E$4:$HF$4, 0) )</f>
        <v>110</v>
      </c>
      <c r="AR252" s="41">
        <f>INDEX('2011'!$E$7:$HF$37,  MATCH(AO252, '2011'!$A$7:$A$37, 0), MATCH(AO231, '2011'!$E$4:$HF$4, 0) )</f>
        <v>86</v>
      </c>
      <c r="AS252" s="41">
        <f>INDEX('2012'!$E$7:$HF$37,  MATCH(AO252, '2012'!$A$7:$A$37, 0), MATCH(AO231, '2012'!$E$4:$HF$4, 0) )</f>
        <v>59</v>
      </c>
      <c r="AT252" s="41">
        <f>INDEX('2013'!$E$7:$HF$37,  MATCH(AO252, '2013'!$A$7:$A$37, 0), MATCH(AO231, '2013'!$E$4:$HF$4, 0) )</f>
        <v>57</v>
      </c>
      <c r="AU252" s="41">
        <f>INDEX('2014'!$E$7:$HF$37,  MATCH(AO252, '2014'!$A$7:$A$37, 0), MATCH(AO231, '2014'!$E$4:$HF$4, 0) )</f>
        <v>43</v>
      </c>
      <c r="AV252" s="41">
        <f>INDEX('2015'!$E$7:$HF$37,  MATCH(AO252, '2015'!$A$7:$A$37, 0), MATCH(AO231, '2015'!$E$4:$HF$4, 0) )</f>
        <v>25</v>
      </c>
      <c r="AW252" s="41">
        <f>INDEX('2016'!$E$7:$HF$37,  MATCH(AO252, '2016'!$A$7:$A$37, 0), MATCH(AO231, '2016'!$E$4:$HF$4, 0) )</f>
        <v>21</v>
      </c>
      <c r="AX252" s="41">
        <f>INDEX('2017'!$E$7:$HF$37,  MATCH(AO252, '2017'!$A$7:$A$37, 0), MATCH(AO231, '2017'!$E$4:$HF$4, 0) )</f>
        <v>28</v>
      </c>
      <c r="AY252" s="41">
        <f>INDEX('2018'!$E$7:$HF$37,  MATCH(AO252, '2018'!$A$7:$A$37, 0), MATCH(AO231, '2018'!$E$4:$HF$4, 0) )</f>
        <v>29</v>
      </c>
      <c r="AZ252" s="41">
        <f>INDEX('2019'!$E$7:$HF$37,  MATCH(AO252, '2019'!$A$7:$A$37, 0), MATCH(AO231, '2019'!$E$4:$HF$4, 0) )</f>
        <v>35</v>
      </c>
      <c r="BB252" s="9">
        <f t="shared" ref="BB252:BC252" si="4102">BB25</f>
        <v>17</v>
      </c>
      <c r="BC252" s="18" t="str">
        <f t="shared" si="4102"/>
        <v>Garfield</v>
      </c>
      <c r="BD252" s="41">
        <f>INDEX('2010'!$E$7:$HF$37,  MATCH(BB252, '2010'!$A$7:$A$37, 0), MATCH(BB231, '2010'!$E$4:$HF$4, 0) )</f>
        <v>8</v>
      </c>
      <c r="BE252" s="41">
        <f>INDEX('2011'!$E$7:$HF$37,  MATCH(BB252, '2011'!$A$7:$A$37, 0), MATCH(BB231, '2011'!$E$4:$HF$4, 0) )</f>
        <v>23</v>
      </c>
      <c r="BF252" s="41">
        <f>INDEX('2012'!$E$7:$HF$37,  MATCH(BB252, '2012'!$A$7:$A$37, 0), MATCH(BB231, '2012'!$E$4:$HF$4, 0) )</f>
        <v>15</v>
      </c>
      <c r="BG252" s="41">
        <f>INDEX('2013'!$E$7:$HF$37,  MATCH(BB252, '2013'!$A$7:$A$37, 0), MATCH(BB231, '2013'!$E$4:$HF$4, 0) )</f>
        <v>52</v>
      </c>
      <c r="BH252" s="41">
        <f>INDEX('2014'!$E$7:$HF$37,  MATCH(BB252, '2014'!$A$7:$A$37, 0), MATCH(BB231, '2014'!$E$4:$HF$4, 0) )</f>
        <v>17</v>
      </c>
      <c r="BI252" s="41">
        <f>INDEX('2015'!$E$7:$HF$37,  MATCH(BB252, '2015'!$A$7:$A$37, 0), MATCH(BB231, '2015'!$E$4:$HF$4, 0) )</f>
        <v>18</v>
      </c>
      <c r="BJ252" s="41">
        <f>INDEX('2016'!$E$7:$HF$37,  MATCH(BB252, '2016'!$A$7:$A$37, 0), MATCH(BB231, '2016'!$E$4:$HF$4, 0) )</f>
        <v>15</v>
      </c>
      <c r="BK252" s="41">
        <f>INDEX('2017'!$E$7:$HF$37,  MATCH(BB252, '2017'!$A$7:$A$37, 0), MATCH(BB231, '2017'!$E$4:$HF$4, 0) )</f>
        <v>15</v>
      </c>
      <c r="BL252" s="41">
        <f>INDEX('2018'!$E$7:$HF$37,  MATCH(BB252, '2018'!$A$7:$A$37, 0), MATCH(BB231, '2018'!$E$4:$HF$4, 0) )</f>
        <v>35</v>
      </c>
      <c r="BM252" s="41">
        <f>INDEX('2019'!$E$7:$HF$37,  MATCH(BB252, '2019'!$A$7:$A$37, 0), MATCH(BB231, '2019'!$E$4:$HF$4, 0) )</f>
        <v>25</v>
      </c>
      <c r="BO252" s="9">
        <f t="shared" ref="BO252:BP252" si="4103">BO25</f>
        <v>17</v>
      </c>
      <c r="BP252" s="18" t="str">
        <f t="shared" si="4103"/>
        <v>Garfield</v>
      </c>
      <c r="BQ252" s="41">
        <f>INDEX('2010'!$E$7:$HF$37,  MATCH(BO252, '2010'!$A$7:$A$37, 0), MATCH(BO231, '2010'!$E$4:$HF$4, 0) )</f>
        <v>216</v>
      </c>
      <c r="BR252" s="41">
        <f>INDEX('2011'!$E$7:$HF$37,  MATCH(BO252, '2011'!$A$7:$A$37, 0), MATCH(BO231, '2011'!$E$4:$HF$4, 0) )</f>
        <v>237</v>
      </c>
      <c r="BS252" s="41">
        <f>INDEX('2012'!$E$7:$HF$37,  MATCH(BO252, '2012'!$A$7:$A$37, 0), MATCH(BO231, '2012'!$E$4:$HF$4, 0) )</f>
        <v>207</v>
      </c>
      <c r="BT252" s="41">
        <f>INDEX('2013'!$E$7:$HF$37,  MATCH(BO252, '2013'!$A$7:$A$37, 0), MATCH(BO231, '2013'!$E$4:$HF$4, 0) )</f>
        <v>248</v>
      </c>
      <c r="BU252" s="41">
        <f>INDEX('2014'!$E$7:$HF$37,  MATCH(BO252, '2014'!$A$7:$A$37, 0), MATCH(BO231, '2014'!$E$4:$HF$4, 0) )</f>
        <v>235</v>
      </c>
      <c r="BV252" s="41">
        <f>INDEX('2015'!$E$7:$HF$37,  MATCH(BO252, '2015'!$A$7:$A$37, 0), MATCH(BO231, '2015'!$E$4:$HF$4, 0) )</f>
        <v>230</v>
      </c>
      <c r="BW252" s="41">
        <f>INDEX('2016'!$E$7:$HF$37,  MATCH(BO252, '2016'!$A$7:$A$37, 0), MATCH(BO231, '2016'!$E$4:$HF$4, 0) )</f>
        <v>237</v>
      </c>
      <c r="BX252" s="41">
        <f>INDEX('2017'!$E$7:$HF$37,  MATCH(BO252, '2017'!$A$7:$A$37, 0), MATCH(BO231, '2017'!$E$4:$HF$4, 0) )</f>
        <v>235</v>
      </c>
      <c r="BY252" s="41">
        <f>INDEX('2018'!$E$7:$HF$37,  MATCH(BO252, '2018'!$A$7:$A$37, 0), MATCH(BO231, '2018'!$E$4:$HF$4, 0) )</f>
        <v>197</v>
      </c>
      <c r="BZ252" s="41">
        <f>INDEX('2019'!$E$7:$HF$37,  MATCH(BO252, '2019'!$A$7:$A$37, 0), MATCH(BO231, '2019'!$E$4:$HF$4, 0) )</f>
        <v>180</v>
      </c>
      <c r="CB252" s="9">
        <f t="shared" ref="CB252:CC252" si="4104">CB25</f>
        <v>17</v>
      </c>
      <c r="CC252" s="18" t="str">
        <f t="shared" si="4104"/>
        <v>Garfield</v>
      </c>
      <c r="CD252" s="41">
        <f>INDEX('2010'!$E$7:$HF$37,  MATCH(CB252, '2010'!$A$7:$A$37, 0), MATCH(CB231, '2010'!$E$4:$HF$4, 0) )</f>
        <v>130</v>
      </c>
      <c r="CE252" s="41">
        <f>INDEX('2011'!$E$7:$HF$37,  MATCH(CB252, '2011'!$A$7:$A$37, 0), MATCH(CB231, '2011'!$E$4:$HF$4, 0) )</f>
        <v>108</v>
      </c>
      <c r="CF252" s="41">
        <f>INDEX('2012'!$E$7:$HF$37,  MATCH(CB252, '2012'!$A$7:$A$37, 0), MATCH(CB231, '2012'!$E$4:$HF$4, 0) )</f>
        <v>149</v>
      </c>
      <c r="CG252" s="41">
        <f>INDEX('2013'!$E$7:$HF$37,  MATCH(CB252, '2013'!$A$7:$A$37, 0), MATCH(CB231, '2013'!$E$4:$HF$4, 0) )</f>
        <v>103</v>
      </c>
      <c r="CH252" s="41">
        <f>INDEX('2014'!$E$7:$HF$37,  MATCH(CB252, '2014'!$A$7:$A$37, 0), MATCH(CB231, '2014'!$E$4:$HF$4, 0) )</f>
        <v>137</v>
      </c>
      <c r="CI252" s="41">
        <f>INDEX('2015'!$E$7:$HF$37,  MATCH(CB252, '2015'!$A$7:$A$37, 0), MATCH(CB231, '2015'!$E$4:$HF$4, 0) )</f>
        <v>117</v>
      </c>
      <c r="CJ252" s="41">
        <f>INDEX('2016'!$E$7:$HF$37,  MATCH(CB252, '2016'!$A$7:$A$37, 0), MATCH(CB231, '2016'!$E$4:$HF$4, 0) )</f>
        <v>139</v>
      </c>
      <c r="CK252" s="41">
        <f>INDEX('2017'!$E$7:$HF$37,  MATCH(CB252, '2017'!$A$7:$A$37, 0), MATCH(CB231, '2017'!$E$4:$HF$4, 0) )</f>
        <v>172</v>
      </c>
      <c r="CL252" s="41">
        <f>INDEX('2018'!$E$7:$HF$37,  MATCH(CB252, '2018'!$A$7:$A$37, 0), MATCH(CB231, '2018'!$E$4:$HF$4, 0) )</f>
        <v>179</v>
      </c>
      <c r="CM252" s="41">
        <f>INDEX('2019'!$E$7:$HF$37,  MATCH(CB252, '2019'!$A$7:$A$37, 0), MATCH(CB231, '2019'!$E$4:$HF$4, 0) )</f>
        <v>158</v>
      </c>
      <c r="CO252" s="9">
        <f t="shared" ref="CO252:CP252" si="4105">CO25</f>
        <v>17</v>
      </c>
      <c r="CP252" s="18" t="str">
        <f t="shared" si="4105"/>
        <v>Garfield</v>
      </c>
      <c r="CQ252" s="41">
        <f>INDEX('2010'!$E$7:$HF$37,  MATCH(CO252, '2010'!$A$7:$A$37, 0), MATCH(CO231, '2010'!$E$4:$HF$4, 0) )</f>
        <v>223</v>
      </c>
      <c r="CR252" s="41">
        <f>INDEX('2011'!$E$7:$HF$37,  MATCH(CO252, '2011'!$A$7:$A$37, 0), MATCH(CO231, '2011'!$E$4:$HF$4, 0) )</f>
        <v>193</v>
      </c>
      <c r="CS252" s="41">
        <f>INDEX('2012'!$E$7:$HF$37,  MATCH(CO252, '2012'!$A$7:$A$37, 0), MATCH(CO231, '2012'!$E$4:$HF$4, 0) )</f>
        <v>159</v>
      </c>
      <c r="CT252" s="41">
        <f>INDEX('2013'!$E$7:$HF$37,  MATCH(CO252, '2013'!$A$7:$A$37, 0), MATCH(CO231, '2013'!$E$4:$HF$4, 0) )</f>
        <v>93</v>
      </c>
      <c r="CU252" s="41">
        <f>INDEX('2014'!$E$7:$HF$37,  MATCH(CO252, '2014'!$A$7:$A$37, 0), MATCH(CO231, '2014'!$E$4:$HF$4, 0) )</f>
        <v>60</v>
      </c>
      <c r="CV252" s="41">
        <f>INDEX('2015'!$E$7:$HF$37,  MATCH(CO252, '2015'!$A$7:$A$37, 0), MATCH(CO231, '2015'!$E$4:$HF$4, 0) )</f>
        <v>54</v>
      </c>
      <c r="CW252" s="41">
        <f>INDEX('2016'!$E$7:$HF$37,  MATCH(CO252, '2016'!$A$7:$A$37, 0), MATCH(CO231, '2016'!$E$4:$HF$4, 0) )</f>
        <v>44</v>
      </c>
      <c r="CX252" s="41">
        <f>INDEX('2017'!$E$7:$HF$37,  MATCH(CO252, '2017'!$A$7:$A$37, 0), MATCH(CO231, '2017'!$E$4:$HF$4, 0) )</f>
        <v>44</v>
      </c>
      <c r="CY252" s="41">
        <f>INDEX('2018'!$E$7:$HF$37,  MATCH(CO252, '2018'!$A$7:$A$37, 0), MATCH(CO231, '2018'!$E$4:$HF$4, 0) )</f>
        <v>54</v>
      </c>
      <c r="CZ252" s="41">
        <f>INDEX('2019'!$E$7:$HF$37,  MATCH(CO252, '2019'!$A$7:$A$37, 0), MATCH(CO231, '2019'!$E$4:$HF$4, 0) )</f>
        <v>30</v>
      </c>
      <c r="DB252" s="9">
        <f t="shared" ref="DB252:DC252" si="4106">DB25</f>
        <v>17</v>
      </c>
      <c r="DC252" s="18" t="str">
        <f t="shared" si="4106"/>
        <v>Garfield</v>
      </c>
      <c r="DD252" s="41">
        <f>INDEX('2010'!$E$7:$HF$37,  MATCH(DB252, '2010'!$A$7:$A$37, 0), MATCH(DB231, '2010'!$E$4:$HF$4, 0) )</f>
        <v>11</v>
      </c>
      <c r="DE252" s="41">
        <f>INDEX('2011'!$E$7:$HF$37,  MATCH(DB252, '2011'!$A$7:$A$37, 0), MATCH(DB231, '2011'!$E$4:$HF$4, 0) )</f>
        <v>17</v>
      </c>
      <c r="DF252" s="41">
        <f>INDEX('2012'!$E$7:$HF$37,  MATCH(DB252, '2012'!$A$7:$A$37, 0), MATCH(DB231, '2012'!$E$4:$HF$4, 0) )</f>
        <v>72</v>
      </c>
      <c r="DG252" s="41">
        <f>INDEX('2013'!$E$7:$HF$37,  MATCH(DB252, '2013'!$A$7:$A$37, 0), MATCH(DB231, '2013'!$E$4:$HF$4, 0) )</f>
        <v>59</v>
      </c>
      <c r="DH252" s="41">
        <f>INDEX('2014'!$E$7:$HF$37,  MATCH(DB252, '2014'!$A$7:$A$37, 0), MATCH(DB231, '2014'!$E$4:$HF$4, 0) )</f>
        <v>54</v>
      </c>
      <c r="DI252" s="41">
        <f>INDEX('2015'!$E$7:$HF$37,  MATCH(DB252, '2015'!$A$7:$A$37, 0), MATCH(DB231, '2015'!$E$4:$HF$4, 0) )</f>
        <v>72</v>
      </c>
      <c r="DJ252" s="41">
        <f>INDEX('2016'!$E$7:$HF$37,  MATCH(DB252, '2016'!$A$7:$A$37, 0), MATCH(DB231, '2016'!$E$4:$HF$4, 0) )</f>
        <v>95</v>
      </c>
      <c r="DK252" s="41">
        <f>INDEX('2017'!$E$7:$HF$37,  MATCH(DB252, '2017'!$A$7:$A$37, 0), MATCH(DB231, '2017'!$E$4:$HF$4, 0) )</f>
        <v>74</v>
      </c>
      <c r="DL252" s="41">
        <f>INDEX('2018'!$E$7:$HF$37,  MATCH(DB252, '2018'!$A$7:$A$37, 0), MATCH(DB231, '2018'!$E$4:$HF$4, 0) )</f>
        <v>71</v>
      </c>
      <c r="DM252" s="41">
        <f>INDEX('2019'!$E$7:$HF$37,  MATCH(DB252, '2019'!$A$7:$A$37, 0), MATCH(DB231, '2019'!$E$4:$HF$4, 0) )</f>
        <v>66</v>
      </c>
      <c r="DO252" s="9">
        <f t="shared" ref="DO252:DP252" si="4107">DO25</f>
        <v>17</v>
      </c>
      <c r="DP252" s="18" t="str">
        <f t="shared" si="4107"/>
        <v>Garfield</v>
      </c>
      <c r="DQ252" s="41">
        <f>INDEX('2010'!$E$7:$HF$37,  MATCH(DO252, '2010'!$A$7:$A$37, 0), MATCH(DO231, '2010'!$E$4:$HF$4, 0) )</f>
        <v>119</v>
      </c>
      <c r="DR252" s="41">
        <f>INDEX('2011'!$E$7:$HF$37,  MATCH(DO252, '2011'!$A$7:$A$37, 0), MATCH(DO231, '2011'!$E$4:$HF$4, 0) )</f>
        <v>180</v>
      </c>
      <c r="DS252" s="41">
        <f>INDEX('2012'!$E$7:$HF$37,  MATCH(DO252, '2012'!$A$7:$A$37, 0), MATCH(DO231, '2012'!$E$4:$HF$4, 0) )</f>
        <v>127</v>
      </c>
      <c r="DT252" s="41">
        <f>INDEX('2013'!$E$7:$HF$37,  MATCH(DO252, '2013'!$A$7:$A$37, 0), MATCH(DO231, '2013'!$E$4:$HF$4, 0) )</f>
        <v>139</v>
      </c>
      <c r="DU252" s="41">
        <f>INDEX('2014'!$E$7:$HF$37,  MATCH(DO252, '2014'!$A$7:$A$37, 0), MATCH(DO231, '2014'!$E$4:$HF$4, 0) )</f>
        <v>76</v>
      </c>
      <c r="DV252" s="41">
        <f>INDEX('2015'!$E$7:$HF$37,  MATCH(DO252, '2015'!$A$7:$A$37, 0), MATCH(DO231, '2015'!$E$4:$HF$4, 0) )</f>
        <v>55</v>
      </c>
      <c r="DW252" s="41">
        <f>INDEX('2016'!$E$7:$HF$37,  MATCH(DO252, '2016'!$A$7:$A$37, 0), MATCH(DO231, '2016'!$E$4:$HF$4, 0) )</f>
        <v>83</v>
      </c>
      <c r="DX252" s="41">
        <f>INDEX('2017'!$E$7:$HF$37,  MATCH(DO252, '2017'!$A$7:$A$37, 0), MATCH(DO231, '2017'!$E$4:$HF$4, 0) )</f>
        <v>103</v>
      </c>
      <c r="DY252" s="41">
        <f>INDEX('2018'!$E$7:$HF$37,  MATCH(DO252, '2018'!$A$7:$A$37, 0), MATCH(DO231, '2018'!$E$4:$HF$4, 0) )</f>
        <v>105</v>
      </c>
      <c r="DZ252" s="41">
        <f>INDEX('2019'!$E$7:$HF$37,  MATCH(DO252, '2019'!$A$7:$A$37, 0), MATCH(DO231, '2019'!$E$4:$HF$4, 0) )</f>
        <v>142</v>
      </c>
      <c r="EB252" s="9">
        <f t="shared" ref="EB252:EC252" si="4108">EB25</f>
        <v>17</v>
      </c>
      <c r="EC252" s="18" t="str">
        <f t="shared" si="4108"/>
        <v>Garfield</v>
      </c>
      <c r="ED252" s="41">
        <f>INDEX('2010'!$E$7:$HF$37,  MATCH(EB252, '2010'!$A$7:$A$37, 0), MATCH(EB231, '2010'!$E$4:$HF$4, 0) )</f>
        <v>437</v>
      </c>
      <c r="EE252" s="41">
        <f>INDEX('2011'!$E$7:$HF$37,  MATCH(EB252, '2011'!$A$7:$A$37, 0), MATCH(EB231, '2011'!$E$4:$HF$4, 0) )</f>
        <v>459</v>
      </c>
      <c r="EF252" s="41">
        <f>INDEX('2012'!$E$7:$HF$37,  MATCH(EB252, '2012'!$A$7:$A$37, 0), MATCH(EB231, '2012'!$E$4:$HF$4, 0) )</f>
        <v>450</v>
      </c>
      <c r="EG252" s="41">
        <f>INDEX('2013'!$E$7:$HF$37,  MATCH(EB252, '2013'!$A$7:$A$37, 0), MATCH(EB231, '2013'!$E$4:$HF$4, 0) )</f>
        <v>383</v>
      </c>
      <c r="EH252" s="41">
        <f>INDEX('2014'!$E$7:$HF$37,  MATCH(EB252, '2014'!$A$7:$A$37, 0), MATCH(EB231, '2014'!$E$4:$HF$4, 0) )</f>
        <v>362</v>
      </c>
      <c r="EI252" s="41">
        <f>INDEX('2015'!$E$7:$HF$37,  MATCH(EB252, '2015'!$A$7:$A$37, 0), MATCH(EB231, '2015'!$E$4:$HF$4, 0) )</f>
        <v>300</v>
      </c>
      <c r="EJ252" s="41">
        <f>INDEX('2016'!$E$7:$HF$37,  MATCH(EB252, '2016'!$A$7:$A$37, 0), MATCH(EB231, '2016'!$E$4:$HF$4, 0) )</f>
        <v>304</v>
      </c>
      <c r="EK252" s="41">
        <f>INDEX('2017'!$E$7:$HF$37,  MATCH(EB252, '2017'!$A$7:$A$37, 0), MATCH(EB231, '2017'!$E$4:$HF$4, 0) )</f>
        <v>354</v>
      </c>
      <c r="EL252" s="41">
        <f>INDEX('2018'!$E$7:$HF$37,  MATCH(EB252, '2018'!$A$7:$A$37, 0), MATCH(EB231, '2018'!$E$4:$HF$4, 0) )</f>
        <v>387</v>
      </c>
      <c r="EM252" s="41">
        <f>INDEX('2019'!$E$7:$HF$37,  MATCH(EB252, '2019'!$A$7:$A$37, 0), MATCH(EB231, '2019'!$E$4:$HF$4, 0) )</f>
        <v>411</v>
      </c>
      <c r="EO252" s="9">
        <f t="shared" ref="EO252:EP252" si="4109">EO25</f>
        <v>17</v>
      </c>
      <c r="EP252" s="18" t="str">
        <f t="shared" si="4109"/>
        <v>Garfield</v>
      </c>
      <c r="EQ252" s="41">
        <f>INDEX('2010'!$E$7:$HF$37,  MATCH(EO252, '2010'!$A$7:$A$37, 0), MATCH(EO231, '2010'!$E$4:$HF$4, 0) )</f>
        <v>586</v>
      </c>
      <c r="ER252" s="41">
        <f>INDEX('2011'!$E$7:$HF$37,  MATCH(EO252, '2011'!$A$7:$A$37, 0), MATCH(EO231, '2011'!$E$4:$HF$4, 0) )</f>
        <v>625</v>
      </c>
      <c r="ES252" s="41">
        <f>INDEX('2012'!$E$7:$HF$37,  MATCH(EO252, '2012'!$A$7:$A$37, 0), MATCH(EO231, '2012'!$E$4:$HF$4, 0) )</f>
        <v>666</v>
      </c>
      <c r="ET252" s="41">
        <f>INDEX('2013'!$E$7:$HF$37,  MATCH(EO252, '2013'!$A$7:$A$37, 0), MATCH(EO231, '2013'!$E$4:$HF$4, 0) )</f>
        <v>734</v>
      </c>
      <c r="EU252" s="41">
        <f>INDEX('2014'!$E$7:$HF$37,  MATCH(EO252, '2014'!$A$7:$A$37, 0), MATCH(EO231, '2014'!$E$4:$HF$4, 0) )</f>
        <v>705</v>
      </c>
      <c r="EV252" s="41">
        <f>INDEX('2015'!$E$7:$HF$37,  MATCH(EO252, '2015'!$A$7:$A$37, 0), MATCH(EO231, '2015'!$E$4:$HF$4, 0) )</f>
        <v>677</v>
      </c>
      <c r="EW252" s="41">
        <f>INDEX('2016'!$E$7:$HF$37,  MATCH(EO252, '2016'!$A$7:$A$37, 0), MATCH(EO231, '2016'!$E$4:$HF$4, 0) )</f>
        <v>657</v>
      </c>
      <c r="EX252" s="41">
        <f>INDEX('2017'!$E$7:$HF$37,  MATCH(EO252, '2017'!$A$7:$A$37, 0), MATCH(EO231, '2017'!$E$4:$HF$4, 0) )</f>
        <v>642</v>
      </c>
      <c r="EY252" s="41">
        <f>INDEX('2018'!$E$7:$HF$37,  MATCH(EO252, '2018'!$A$7:$A$37, 0), MATCH(EO231, '2018'!$E$4:$HF$4, 0) )</f>
        <v>617</v>
      </c>
      <c r="EZ252" s="41">
        <f>INDEX('2019'!$E$7:$HF$37,  MATCH(EO252, '2019'!$A$7:$A$37, 0), MATCH(EO231, '2019'!$E$4:$HF$4, 0) )</f>
        <v>648</v>
      </c>
      <c r="FB252" s="9">
        <f t="shared" ref="FB252:FC252" si="4110">FB25</f>
        <v>17</v>
      </c>
      <c r="FC252" s="18" t="str">
        <f t="shared" si="4110"/>
        <v>Garfield</v>
      </c>
      <c r="FD252" s="41">
        <f>INDEX('2010'!$E$7:$HF$37,  MATCH(FB252, '2010'!$A$7:$A$37, 0), MATCH(FB231, '2010'!$E$4:$HF$4, 0) )</f>
        <v>76</v>
      </c>
      <c r="FE252" s="41">
        <f>INDEX('2011'!$E$7:$HF$37,  MATCH(FB252, '2011'!$A$7:$A$37, 0), MATCH(FB231, '2011'!$E$4:$HF$4, 0) )</f>
        <v>52</v>
      </c>
      <c r="FF252" s="41">
        <f>INDEX('2012'!$E$7:$HF$37,  MATCH(FB252, '2012'!$A$7:$A$37, 0), MATCH(FB231, '2012'!$E$4:$HF$4, 0) )</f>
        <v>32</v>
      </c>
      <c r="FG252" s="41">
        <f>INDEX('2013'!$E$7:$HF$37,  MATCH(FB252, '2013'!$A$7:$A$37, 0), MATCH(FB231, '2013'!$E$4:$HF$4, 0) )</f>
        <v>43</v>
      </c>
      <c r="FH252" s="41">
        <f>INDEX('2014'!$E$7:$HF$37,  MATCH(FB252, '2014'!$A$7:$A$37, 0), MATCH(FB231, '2014'!$E$4:$HF$4, 0) )</f>
        <v>57</v>
      </c>
      <c r="FI252" s="41">
        <f>INDEX('2015'!$E$7:$HF$37,  MATCH(FB252, '2015'!$A$7:$A$37, 0), MATCH(FB231, '2015'!$E$4:$HF$4, 0) )</f>
        <v>72</v>
      </c>
      <c r="FJ252" s="41">
        <f>INDEX('2016'!$E$7:$HF$37,  MATCH(FB252, '2016'!$A$7:$A$37, 0), MATCH(FB231, '2016'!$E$4:$HF$4, 0) )</f>
        <v>83</v>
      </c>
      <c r="FK252" s="41">
        <f>INDEX('2017'!$E$7:$HF$37,  MATCH(FB252, '2017'!$A$7:$A$37, 0), MATCH(FB231, '2017'!$E$4:$HF$4, 0) )</f>
        <v>84</v>
      </c>
      <c r="FL252" s="41">
        <f>INDEX('2018'!$E$7:$HF$37,  MATCH(FB252, '2018'!$A$7:$A$37, 0), MATCH(FB231, '2018'!$E$4:$HF$4, 0) )</f>
        <v>94</v>
      </c>
      <c r="FM252" s="41">
        <f>INDEX('2019'!$E$7:$HF$37,  MATCH(FB252, '2019'!$A$7:$A$37, 0), MATCH(FB231, '2019'!$E$4:$HF$4, 0) )</f>
        <v>54</v>
      </c>
      <c r="FO252" s="9">
        <f t="shared" ref="FO252:FP252" si="4111">FO25</f>
        <v>17</v>
      </c>
      <c r="FP252" s="18" t="str">
        <f t="shared" si="4111"/>
        <v>Garfield</v>
      </c>
      <c r="FQ252" s="41">
        <f>INDEX('2010'!$E$7:$HF$37,  MATCH(FO252, '2010'!$A$7:$A$37, 0), MATCH(FO231, '2010'!$E$4:$HF$4, 0) )</f>
        <v>188</v>
      </c>
      <c r="FR252" s="41">
        <f>INDEX('2011'!$E$7:$HF$37,  MATCH(FO252, '2011'!$A$7:$A$37, 0), MATCH(FO231, '2011'!$E$4:$HF$4, 0) )</f>
        <v>139</v>
      </c>
      <c r="FS252" s="41">
        <f>INDEX('2012'!$E$7:$HF$37,  MATCH(FO252, '2012'!$A$7:$A$37, 0), MATCH(FO231, '2012'!$E$4:$HF$4, 0) )</f>
        <v>82</v>
      </c>
      <c r="FT252" s="41">
        <f>INDEX('2013'!$E$7:$HF$37,  MATCH(FO252, '2013'!$A$7:$A$37, 0), MATCH(FO231, '2013'!$E$4:$HF$4, 0) )</f>
        <v>53</v>
      </c>
      <c r="FU252" s="41">
        <f>INDEX('2014'!$E$7:$HF$37,  MATCH(FO252, '2014'!$A$7:$A$37, 0), MATCH(FO231, '2014'!$E$4:$HF$4, 0) )</f>
        <v>51</v>
      </c>
      <c r="FV252" s="41">
        <f>INDEX('2015'!$E$7:$HF$37,  MATCH(FO252, '2015'!$A$7:$A$37, 0), MATCH(FO231, '2015'!$E$4:$HF$4, 0) )</f>
        <v>64</v>
      </c>
      <c r="FW252" s="41">
        <f>INDEX('2016'!$E$7:$HF$37,  MATCH(FO252, '2016'!$A$7:$A$37, 0), MATCH(FO231, '2016'!$E$4:$HF$4, 0) )</f>
        <v>112</v>
      </c>
      <c r="FX252" s="41">
        <f>INDEX('2017'!$E$7:$HF$37,  MATCH(FO252, '2017'!$A$7:$A$37, 0), MATCH(FO231, '2017'!$E$4:$HF$4, 0) )</f>
        <v>165</v>
      </c>
      <c r="FY252" s="41">
        <f>INDEX('2018'!$E$7:$HF$37,  MATCH(FO252, '2018'!$A$7:$A$37, 0), MATCH(FO231, '2018'!$E$4:$HF$4, 0) )</f>
        <v>194</v>
      </c>
      <c r="FZ252" s="41">
        <f>INDEX('2019'!$E$7:$HF$37,  MATCH(FO252, '2019'!$A$7:$A$37, 0), MATCH(FO231, '2019'!$E$4:$HF$4, 0) )</f>
        <v>176</v>
      </c>
      <c r="GB252" s="9">
        <f t="shared" ref="GB252:GC252" si="4112">GB25</f>
        <v>17</v>
      </c>
      <c r="GC252" s="18" t="str">
        <f t="shared" si="4112"/>
        <v>Garfield</v>
      </c>
      <c r="GD252" s="41">
        <f>INDEX('2010'!$E$7:$HF$37,  MATCH(GB252, '2010'!$A$7:$A$37, 0), MATCH(GB231, '2010'!$E$4:$HF$4, 0) )</f>
        <v>1</v>
      </c>
      <c r="GE252" s="41">
        <f>INDEX('2011'!$E$7:$HF$37,  MATCH(GB252, '2011'!$A$7:$A$37, 0), MATCH(GB231, '2011'!$E$4:$HF$4, 0) )</f>
        <v>0</v>
      </c>
      <c r="GF252" s="41">
        <f>INDEX('2012'!$E$7:$HF$37,  MATCH(GB252, '2012'!$A$7:$A$37, 0), MATCH(GB231, '2012'!$E$4:$HF$4, 0) )</f>
        <v>0</v>
      </c>
      <c r="GG252" s="41">
        <f>INDEX('2013'!$E$7:$HF$37,  MATCH(GB252, '2013'!$A$7:$A$37, 0), MATCH(GB231, '2013'!$E$4:$HF$4, 0) )</f>
        <v>0</v>
      </c>
      <c r="GH252" s="41">
        <f>INDEX('2014'!$E$7:$HF$37,  MATCH(GB252, '2014'!$A$7:$A$37, 0), MATCH(GB231, '2014'!$E$4:$HF$4, 0) )</f>
        <v>0</v>
      </c>
      <c r="GI252" s="41">
        <f>INDEX('2015'!$E$7:$HF$37,  MATCH(GB252, '2015'!$A$7:$A$37, 0), MATCH(GB231, '2015'!$E$4:$HF$4, 0) )</f>
        <v>0</v>
      </c>
      <c r="GJ252" s="41">
        <f>INDEX('2016'!$E$7:$HF$37,  MATCH(GB252, '2016'!$A$7:$A$37, 0), MATCH(GB231, '2016'!$E$4:$HF$4, 0) )</f>
        <v>0</v>
      </c>
      <c r="GK252" s="41">
        <f>INDEX('2017'!$E$7:$HF$37,  MATCH(GB252, '2017'!$A$7:$A$37, 0), MATCH(GB231, '2017'!$E$4:$HF$4, 0) )</f>
        <v>0</v>
      </c>
      <c r="GL252" s="41">
        <f>INDEX('2018'!$E$7:$HF$37,  MATCH(GB252, '2018'!$A$7:$A$37, 0), MATCH(GB231, '2018'!$E$4:$HF$4, 0) )</f>
        <v>0</v>
      </c>
      <c r="GM252" s="41">
        <f>INDEX('2019'!$E$7:$HF$37,  MATCH(GB252, '2019'!$A$7:$A$37, 0), MATCH(GB231, '2019'!$E$4:$HF$4, 0) )</f>
        <v>0</v>
      </c>
    </row>
    <row r="253" spans="2:195" x14ac:dyDescent="0.25">
      <c r="B253" s="9">
        <f t="shared" ref="B253:C253" si="4113">B26</f>
        <v>19</v>
      </c>
      <c r="C253" s="18" t="str">
        <f t="shared" si="4113"/>
        <v>Grand</v>
      </c>
      <c r="D253" s="41">
        <f>INDEX('2010'!$E$7:$HF$37,  MATCH(B253, '2010'!$A$7:$A$37, 0), MATCH(B231, '2010'!$E$4:$HF$4, 0) )</f>
        <v>4329</v>
      </c>
      <c r="E253" s="41">
        <f>INDEX('2011'!$E$7:$HF$37,  MATCH(B253, '2011'!$A$7:$A$37, 0), MATCH(B231, '2011'!$E$4:$HF$4, 0) )</f>
        <v>4274</v>
      </c>
      <c r="F253" s="41">
        <f>INDEX('2012'!$E$7:$HF$37,  MATCH(B253, '2012'!$A$7:$A$37, 0), MATCH(B231, '2012'!$E$4:$HF$4, 0) )</f>
        <v>4488</v>
      </c>
      <c r="G253" s="41">
        <f>INDEX('2013'!$E$7:$HF$37,  MATCH(B253, '2013'!$A$7:$A$37, 0), MATCH(B231, '2013'!$E$4:$HF$4, 0) )</f>
        <v>4679</v>
      </c>
      <c r="H253" s="41">
        <f>INDEX('2014'!$E$7:$HF$37,  MATCH(B253, '2014'!$A$7:$A$37, 0), MATCH(B231, '2014'!$E$4:$HF$4, 0) )</f>
        <v>4651</v>
      </c>
      <c r="I253" s="41">
        <f>INDEX('2015'!$E$7:$HF$37,  MATCH(B253, '2015'!$A$7:$A$37, 0), MATCH(B231, '2015'!$E$4:$HF$4, 0) )</f>
        <v>4645</v>
      </c>
      <c r="J253" s="41">
        <f>INDEX('2016'!$E$7:$HF$37,  MATCH(B253, '2016'!$A$7:$A$37, 0), MATCH(B231, '2016'!$E$4:$HF$4, 0) )</f>
        <v>4560</v>
      </c>
      <c r="K253" s="41">
        <f>INDEX('2017'!$E$7:$HF$37,  MATCH(B253, '2017'!$A$7:$A$37, 0), MATCH(B231, '2017'!$E$4:$HF$4, 0) )</f>
        <v>4592</v>
      </c>
      <c r="L253" s="41">
        <f>INDEX('2018'!$E$7:$HF$37,  MATCH(B253, '2018'!$A$7:$A$37, 0), MATCH(B231, '2018'!$E$4:$HF$4, 0) )</f>
        <v>4674</v>
      </c>
      <c r="M253" s="41">
        <f>INDEX('2019'!$E$7:$HF$37,  MATCH(B253, '2019'!$A$7:$A$37, 0), MATCH(B231, '2019'!$E$4:$HF$4, 0) )</f>
        <v>4852</v>
      </c>
      <c r="O253" s="9">
        <f t="shared" ref="O253:P253" si="4114">O26</f>
        <v>19</v>
      </c>
      <c r="P253" s="18" t="str">
        <f t="shared" si="4114"/>
        <v>Grand</v>
      </c>
      <c r="Q253" s="41">
        <f>INDEX('2010'!$E$7:$HF$37,  MATCH(O253, '2010'!$A$7:$A$37, 0), MATCH(O231, '2010'!$E$4:$HF$4, 0) )</f>
        <v>233</v>
      </c>
      <c r="R253" s="41">
        <f>INDEX('2011'!$E$7:$HF$37,  MATCH(O253, '2011'!$A$7:$A$37, 0), MATCH(O231, '2011'!$E$4:$HF$4, 0) )</f>
        <v>98</v>
      </c>
      <c r="S253" s="41">
        <f>INDEX('2012'!$E$7:$HF$37,  MATCH(O253, '2012'!$A$7:$A$37, 0), MATCH(O231, '2012'!$E$4:$HF$4, 0) )</f>
        <v>63</v>
      </c>
      <c r="T253" s="41">
        <f>INDEX('2013'!$E$7:$HF$37,  MATCH(O253, '2013'!$A$7:$A$37, 0), MATCH(O231, '2013'!$E$4:$HF$4, 0) )</f>
        <v>80</v>
      </c>
      <c r="U253" s="41">
        <f>INDEX('2014'!$E$7:$HF$37,  MATCH(O253, '2014'!$A$7:$A$37, 0), MATCH(O231, '2014'!$E$4:$HF$4, 0) )</f>
        <v>90</v>
      </c>
      <c r="V253" s="41">
        <f>INDEX('2015'!$E$7:$HF$37,  MATCH(O253, '2015'!$A$7:$A$37, 0), MATCH(O231, '2015'!$E$4:$HF$4, 0) )</f>
        <v>134</v>
      </c>
      <c r="W253" s="41">
        <f>INDEX('2016'!$E$7:$HF$37,  MATCH(O253, '2016'!$A$7:$A$37, 0), MATCH(O231, '2016'!$E$4:$HF$4, 0) )</f>
        <v>178</v>
      </c>
      <c r="X253" s="41">
        <f>INDEX('2017'!$E$7:$HF$37,  MATCH(O253, '2017'!$A$7:$A$37, 0), MATCH(O231, '2017'!$E$4:$HF$4, 0) )</f>
        <v>217</v>
      </c>
      <c r="Y253" s="41">
        <f>INDEX('2018'!$E$7:$HF$37,  MATCH(O253, '2018'!$A$7:$A$37, 0), MATCH(O231, '2018'!$E$4:$HF$4, 0) )</f>
        <v>230</v>
      </c>
      <c r="Z253" s="41">
        <f>INDEX('2019'!$E$7:$HF$37,  MATCH(O253, '2019'!$A$7:$A$37, 0), MATCH(O231, '2019'!$E$4:$HF$4, 0) )</f>
        <v>306</v>
      </c>
      <c r="AB253" s="9">
        <f t="shared" ref="AB253:AC253" si="4115">AB26</f>
        <v>19</v>
      </c>
      <c r="AC253" s="18" t="str">
        <f t="shared" si="4115"/>
        <v>Grand</v>
      </c>
      <c r="AD253" s="41">
        <f>INDEX('2010'!$E$7:$HF$37,  MATCH(AB253, '2010'!$A$7:$A$37, 0), MATCH(AB231, '2010'!$E$4:$HF$4, 0) )</f>
        <v>492</v>
      </c>
      <c r="AE253" s="41">
        <f>INDEX('2011'!$E$7:$HF$37,  MATCH(AB253, '2011'!$A$7:$A$37, 0), MATCH(AB231, '2011'!$E$4:$HF$4, 0) )</f>
        <v>549</v>
      </c>
      <c r="AF253" s="41">
        <f>INDEX('2012'!$E$7:$HF$37,  MATCH(AB253, '2012'!$A$7:$A$37, 0), MATCH(AB231, '2012'!$E$4:$HF$4, 0) )</f>
        <v>431</v>
      </c>
      <c r="AG253" s="41">
        <f>INDEX('2013'!$E$7:$HF$37,  MATCH(AB253, '2013'!$A$7:$A$37, 0), MATCH(AB231, '2013'!$E$4:$HF$4, 0) )</f>
        <v>388</v>
      </c>
      <c r="AH253" s="41">
        <f>INDEX('2014'!$E$7:$HF$37,  MATCH(AB253, '2014'!$A$7:$A$37, 0), MATCH(AB231, '2014'!$E$4:$HF$4, 0) )</f>
        <v>368</v>
      </c>
      <c r="AI253" s="41">
        <f>INDEX('2015'!$E$7:$HF$37,  MATCH(AB253, '2015'!$A$7:$A$37, 0), MATCH(AB231, '2015'!$E$4:$HF$4, 0) )</f>
        <v>312</v>
      </c>
      <c r="AJ253" s="41">
        <f>INDEX('2016'!$E$7:$HF$37,  MATCH(AB253, '2016'!$A$7:$A$37, 0), MATCH(AB231, '2016'!$E$4:$HF$4, 0) )</f>
        <v>318</v>
      </c>
      <c r="AK253" s="41">
        <f>INDEX('2017'!$E$7:$HF$37,  MATCH(AB253, '2017'!$A$7:$A$37, 0), MATCH(AB231, '2017'!$E$4:$HF$4, 0) )</f>
        <v>441</v>
      </c>
      <c r="AL253" s="41">
        <f>INDEX('2018'!$E$7:$HF$37,  MATCH(AB253, '2018'!$A$7:$A$37, 0), MATCH(AB231, '2018'!$E$4:$HF$4, 0) )</f>
        <v>278</v>
      </c>
      <c r="AM253" s="41">
        <f>INDEX('2019'!$E$7:$HF$37,  MATCH(AB253, '2019'!$A$7:$A$37, 0), MATCH(AB231, '2019'!$E$4:$HF$4, 0) )</f>
        <v>311</v>
      </c>
      <c r="AO253" s="9">
        <f t="shared" ref="AO253:AP253" si="4116">AO26</f>
        <v>19</v>
      </c>
      <c r="AP253" s="18" t="str">
        <f t="shared" si="4116"/>
        <v>Grand</v>
      </c>
      <c r="AQ253" s="41">
        <f>INDEX('2010'!$E$7:$HF$37,  MATCH(AO253, '2010'!$A$7:$A$37, 0), MATCH(AO231, '2010'!$E$4:$HF$4, 0) )</f>
        <v>122</v>
      </c>
      <c r="AR253" s="41">
        <f>INDEX('2011'!$E$7:$HF$37,  MATCH(AO253, '2011'!$A$7:$A$37, 0), MATCH(AO231, '2011'!$E$4:$HF$4, 0) )</f>
        <v>101</v>
      </c>
      <c r="AS253" s="41">
        <f>INDEX('2012'!$E$7:$HF$37,  MATCH(AO253, '2012'!$A$7:$A$37, 0), MATCH(AO231, '2012'!$E$4:$HF$4, 0) )</f>
        <v>204</v>
      </c>
      <c r="AT253" s="41">
        <f>INDEX('2013'!$E$7:$HF$37,  MATCH(AO253, '2013'!$A$7:$A$37, 0), MATCH(AO231, '2013'!$E$4:$HF$4, 0) )</f>
        <v>210</v>
      </c>
      <c r="AU253" s="41">
        <f>INDEX('2014'!$E$7:$HF$37,  MATCH(AO253, '2014'!$A$7:$A$37, 0), MATCH(AO231, '2014'!$E$4:$HF$4, 0) )</f>
        <v>278</v>
      </c>
      <c r="AV253" s="41">
        <f>INDEX('2015'!$E$7:$HF$37,  MATCH(AO253, '2015'!$A$7:$A$37, 0), MATCH(AO231, '2015'!$E$4:$HF$4, 0) )</f>
        <v>189</v>
      </c>
      <c r="AW253" s="41">
        <f>INDEX('2016'!$E$7:$HF$37,  MATCH(AO253, '2016'!$A$7:$A$37, 0), MATCH(AO231, '2016'!$E$4:$HF$4, 0) )</f>
        <v>203</v>
      </c>
      <c r="AX253" s="41">
        <f>INDEX('2017'!$E$7:$HF$37,  MATCH(AO253, '2017'!$A$7:$A$37, 0), MATCH(AO231, '2017'!$E$4:$HF$4, 0) )</f>
        <v>139</v>
      </c>
      <c r="AY253" s="41">
        <f>INDEX('2018'!$E$7:$HF$37,  MATCH(AO253, '2018'!$A$7:$A$37, 0), MATCH(AO231, '2018'!$E$4:$HF$4, 0) )</f>
        <v>81</v>
      </c>
      <c r="AZ253" s="41">
        <f>INDEX('2019'!$E$7:$HF$37,  MATCH(AO253, '2019'!$A$7:$A$37, 0), MATCH(AO231, '2019'!$E$4:$HF$4, 0) )</f>
        <v>44</v>
      </c>
      <c r="BB253" s="9">
        <f t="shared" ref="BB253:BC253" si="4117">BB26</f>
        <v>19</v>
      </c>
      <c r="BC253" s="18" t="str">
        <f t="shared" si="4117"/>
        <v>Grand</v>
      </c>
      <c r="BD253" s="41">
        <f>INDEX('2010'!$E$7:$HF$37,  MATCH(BB253, '2010'!$A$7:$A$37, 0), MATCH(BB231, '2010'!$E$4:$HF$4, 0) )</f>
        <v>180</v>
      </c>
      <c r="BE253" s="41">
        <f>INDEX('2011'!$E$7:$HF$37,  MATCH(BB253, '2011'!$A$7:$A$37, 0), MATCH(BB231, '2011'!$E$4:$HF$4, 0) )</f>
        <v>155</v>
      </c>
      <c r="BF253" s="41">
        <f>INDEX('2012'!$E$7:$HF$37,  MATCH(BB253, '2012'!$A$7:$A$37, 0), MATCH(BB231, '2012'!$E$4:$HF$4, 0) )</f>
        <v>134</v>
      </c>
      <c r="BG253" s="41">
        <f>INDEX('2013'!$E$7:$HF$37,  MATCH(BB253, '2013'!$A$7:$A$37, 0), MATCH(BB231, '2013'!$E$4:$HF$4, 0) )</f>
        <v>193</v>
      </c>
      <c r="BH253" s="41">
        <f>INDEX('2014'!$E$7:$HF$37,  MATCH(BB253, '2014'!$A$7:$A$37, 0), MATCH(BB231, '2014'!$E$4:$HF$4, 0) )</f>
        <v>166</v>
      </c>
      <c r="BI253" s="41">
        <f>INDEX('2015'!$E$7:$HF$37,  MATCH(BB253, '2015'!$A$7:$A$37, 0), MATCH(BB231, '2015'!$E$4:$HF$4, 0) )</f>
        <v>207</v>
      </c>
      <c r="BJ253" s="41">
        <f>INDEX('2016'!$E$7:$HF$37,  MATCH(BB253, '2016'!$A$7:$A$37, 0), MATCH(BB231, '2016'!$E$4:$HF$4, 0) )</f>
        <v>280</v>
      </c>
      <c r="BK253" s="41">
        <f>INDEX('2017'!$E$7:$HF$37,  MATCH(BB253, '2017'!$A$7:$A$37, 0), MATCH(BB231, '2017'!$E$4:$HF$4, 0) )</f>
        <v>270</v>
      </c>
      <c r="BL253" s="41">
        <f>INDEX('2018'!$E$7:$HF$37,  MATCH(BB253, '2018'!$A$7:$A$37, 0), MATCH(BB231, '2018'!$E$4:$HF$4, 0) )</f>
        <v>195</v>
      </c>
      <c r="BM253" s="41">
        <f>INDEX('2019'!$E$7:$HF$37,  MATCH(BB253, '2019'!$A$7:$A$37, 0), MATCH(BB231, '2019'!$E$4:$HF$4, 0) )</f>
        <v>201</v>
      </c>
      <c r="BO253" s="9">
        <f t="shared" ref="BO253:BP253" si="4118">BO26</f>
        <v>19</v>
      </c>
      <c r="BP253" s="18" t="str">
        <f t="shared" si="4118"/>
        <v>Grand</v>
      </c>
      <c r="BQ253" s="41">
        <f>INDEX('2010'!$E$7:$HF$37,  MATCH(BO253, '2010'!$A$7:$A$37, 0), MATCH(BO231, '2010'!$E$4:$HF$4, 0) )</f>
        <v>544</v>
      </c>
      <c r="BR253" s="41">
        <f>INDEX('2011'!$E$7:$HF$37,  MATCH(BO253, '2011'!$A$7:$A$37, 0), MATCH(BO231, '2011'!$E$4:$HF$4, 0) )</f>
        <v>465</v>
      </c>
      <c r="BS253" s="41">
        <f>INDEX('2012'!$E$7:$HF$37,  MATCH(BO253, '2012'!$A$7:$A$37, 0), MATCH(BO231, '2012'!$E$4:$HF$4, 0) )</f>
        <v>525</v>
      </c>
      <c r="BT253" s="41">
        <f>INDEX('2013'!$E$7:$HF$37,  MATCH(BO253, '2013'!$A$7:$A$37, 0), MATCH(BO231, '2013'!$E$4:$HF$4, 0) )</f>
        <v>527</v>
      </c>
      <c r="BU253" s="41">
        <f>INDEX('2014'!$E$7:$HF$37,  MATCH(BO253, '2014'!$A$7:$A$37, 0), MATCH(BO231, '2014'!$E$4:$HF$4, 0) )</f>
        <v>494</v>
      </c>
      <c r="BV253" s="41">
        <f>INDEX('2015'!$E$7:$HF$37,  MATCH(BO253, '2015'!$A$7:$A$37, 0), MATCH(BO231, '2015'!$E$4:$HF$4, 0) )</f>
        <v>480</v>
      </c>
      <c r="BW253" s="41">
        <f>INDEX('2016'!$E$7:$HF$37,  MATCH(BO253, '2016'!$A$7:$A$37, 0), MATCH(BO231, '2016'!$E$4:$HF$4, 0) )</f>
        <v>550</v>
      </c>
      <c r="BX253" s="41">
        <f>INDEX('2017'!$E$7:$HF$37,  MATCH(BO253, '2017'!$A$7:$A$37, 0), MATCH(BO231, '2017'!$E$4:$HF$4, 0) )</f>
        <v>441</v>
      </c>
      <c r="BY253" s="41">
        <f>INDEX('2018'!$E$7:$HF$37,  MATCH(BO253, '2018'!$A$7:$A$37, 0), MATCH(BO231, '2018'!$E$4:$HF$4, 0) )</f>
        <v>522</v>
      </c>
      <c r="BZ253" s="41">
        <f>INDEX('2019'!$E$7:$HF$37,  MATCH(BO253, '2019'!$A$7:$A$37, 0), MATCH(BO231, '2019'!$E$4:$HF$4, 0) )</f>
        <v>578</v>
      </c>
      <c r="CB253" s="9">
        <f t="shared" ref="CB253:CC253" si="4119">CB26</f>
        <v>19</v>
      </c>
      <c r="CC253" s="18" t="str">
        <f t="shared" si="4119"/>
        <v>Grand</v>
      </c>
      <c r="CD253" s="41">
        <f>INDEX('2010'!$E$7:$HF$37,  MATCH(CB253, '2010'!$A$7:$A$37, 0), MATCH(CB231, '2010'!$E$4:$HF$4, 0) )</f>
        <v>220</v>
      </c>
      <c r="CE253" s="41">
        <f>INDEX('2011'!$E$7:$HF$37,  MATCH(CB253, '2011'!$A$7:$A$37, 0), MATCH(CB231, '2011'!$E$4:$HF$4, 0) )</f>
        <v>252</v>
      </c>
      <c r="CF253" s="41">
        <f>INDEX('2012'!$E$7:$HF$37,  MATCH(CB253, '2012'!$A$7:$A$37, 0), MATCH(CB231, '2012'!$E$4:$HF$4, 0) )</f>
        <v>335</v>
      </c>
      <c r="CG253" s="41">
        <f>INDEX('2013'!$E$7:$HF$37,  MATCH(CB253, '2013'!$A$7:$A$37, 0), MATCH(CB231, '2013'!$E$4:$HF$4, 0) )</f>
        <v>258</v>
      </c>
      <c r="CH253" s="41">
        <f>INDEX('2014'!$E$7:$HF$37,  MATCH(CB253, '2014'!$A$7:$A$37, 0), MATCH(CB231, '2014'!$E$4:$HF$4, 0) )</f>
        <v>283</v>
      </c>
      <c r="CI253" s="41">
        <f>INDEX('2015'!$E$7:$HF$37,  MATCH(CB253, '2015'!$A$7:$A$37, 0), MATCH(CB231, '2015'!$E$4:$HF$4, 0) )</f>
        <v>166</v>
      </c>
      <c r="CJ253" s="41">
        <f>INDEX('2016'!$E$7:$HF$37,  MATCH(CB253, '2016'!$A$7:$A$37, 0), MATCH(CB231, '2016'!$E$4:$HF$4, 0) )</f>
        <v>64</v>
      </c>
      <c r="CK253" s="41">
        <f>INDEX('2017'!$E$7:$HF$37,  MATCH(CB253, '2017'!$A$7:$A$37, 0), MATCH(CB231, '2017'!$E$4:$HF$4, 0) )</f>
        <v>119</v>
      </c>
      <c r="CL253" s="41">
        <f>INDEX('2018'!$E$7:$HF$37,  MATCH(CB253, '2018'!$A$7:$A$37, 0), MATCH(CB231, '2018'!$E$4:$HF$4, 0) )</f>
        <v>143</v>
      </c>
      <c r="CM253" s="41">
        <f>INDEX('2019'!$E$7:$HF$37,  MATCH(CB253, '2019'!$A$7:$A$37, 0), MATCH(CB231, '2019'!$E$4:$HF$4, 0) )</f>
        <v>177</v>
      </c>
      <c r="CO253" s="9">
        <f t="shared" ref="CO253:CP253" si="4120">CO26</f>
        <v>19</v>
      </c>
      <c r="CP253" s="18" t="str">
        <f t="shared" si="4120"/>
        <v>Grand</v>
      </c>
      <c r="CQ253" s="41">
        <f>INDEX('2010'!$E$7:$HF$37,  MATCH(CO253, '2010'!$A$7:$A$37, 0), MATCH(CO231, '2010'!$E$4:$HF$4, 0) )</f>
        <v>110</v>
      </c>
      <c r="CR253" s="41">
        <f>INDEX('2011'!$E$7:$HF$37,  MATCH(CO253, '2011'!$A$7:$A$37, 0), MATCH(CO231, '2011'!$E$4:$HF$4, 0) )</f>
        <v>124</v>
      </c>
      <c r="CS253" s="41">
        <f>INDEX('2012'!$E$7:$HF$37,  MATCH(CO253, '2012'!$A$7:$A$37, 0), MATCH(CO231, '2012'!$E$4:$HF$4, 0) )</f>
        <v>59</v>
      </c>
      <c r="CT253" s="41">
        <f>INDEX('2013'!$E$7:$HF$37,  MATCH(CO253, '2013'!$A$7:$A$37, 0), MATCH(CO231, '2013'!$E$4:$HF$4, 0) )</f>
        <v>60</v>
      </c>
      <c r="CU253" s="41">
        <f>INDEX('2014'!$E$7:$HF$37,  MATCH(CO253, '2014'!$A$7:$A$37, 0), MATCH(CO231, '2014'!$E$4:$HF$4, 0) )</f>
        <v>78</v>
      </c>
      <c r="CV253" s="41">
        <f>INDEX('2015'!$E$7:$HF$37,  MATCH(CO253, '2015'!$A$7:$A$37, 0), MATCH(CO231, '2015'!$E$4:$HF$4, 0) )</f>
        <v>104</v>
      </c>
      <c r="CW253" s="41">
        <f>INDEX('2016'!$E$7:$HF$37,  MATCH(CO253, '2016'!$A$7:$A$37, 0), MATCH(CO231, '2016'!$E$4:$HF$4, 0) )</f>
        <v>128</v>
      </c>
      <c r="CX253" s="41">
        <f>INDEX('2017'!$E$7:$HF$37,  MATCH(CO253, '2017'!$A$7:$A$37, 0), MATCH(CO231, '2017'!$E$4:$HF$4, 0) )</f>
        <v>49</v>
      </c>
      <c r="CY253" s="41">
        <f>INDEX('2018'!$E$7:$HF$37,  MATCH(CO253, '2018'!$A$7:$A$37, 0), MATCH(CO231, '2018'!$E$4:$HF$4, 0) )</f>
        <v>55</v>
      </c>
      <c r="CZ253" s="41">
        <f>INDEX('2019'!$E$7:$HF$37,  MATCH(CO253, '2019'!$A$7:$A$37, 0), MATCH(CO231, '2019'!$E$4:$HF$4, 0) )</f>
        <v>21</v>
      </c>
      <c r="DB253" s="9">
        <f t="shared" ref="DB253:DC253" si="4121">DB26</f>
        <v>19</v>
      </c>
      <c r="DC253" s="18" t="str">
        <f t="shared" si="4121"/>
        <v>Grand</v>
      </c>
      <c r="DD253" s="41">
        <f>INDEX('2010'!$E$7:$HF$37,  MATCH(DB253, '2010'!$A$7:$A$37, 0), MATCH(DB231, '2010'!$E$4:$HF$4, 0) )</f>
        <v>217</v>
      </c>
      <c r="DE253" s="41">
        <f>INDEX('2011'!$E$7:$HF$37,  MATCH(DB253, '2011'!$A$7:$A$37, 0), MATCH(DB231, '2011'!$E$4:$HF$4, 0) )</f>
        <v>201</v>
      </c>
      <c r="DF253" s="41">
        <f>INDEX('2012'!$E$7:$HF$37,  MATCH(DB253, '2012'!$A$7:$A$37, 0), MATCH(DB231, '2012'!$E$4:$HF$4, 0) )</f>
        <v>251</v>
      </c>
      <c r="DG253" s="41">
        <f>INDEX('2013'!$E$7:$HF$37,  MATCH(DB253, '2013'!$A$7:$A$37, 0), MATCH(DB231, '2013'!$E$4:$HF$4, 0) )</f>
        <v>370</v>
      </c>
      <c r="DH253" s="41">
        <f>INDEX('2014'!$E$7:$HF$37,  MATCH(DB253, '2014'!$A$7:$A$37, 0), MATCH(DB231, '2014'!$E$4:$HF$4, 0) )</f>
        <v>200</v>
      </c>
      <c r="DI253" s="41">
        <f>INDEX('2015'!$E$7:$HF$37,  MATCH(DB253, '2015'!$A$7:$A$37, 0), MATCH(DB231, '2015'!$E$4:$HF$4, 0) )</f>
        <v>255</v>
      </c>
      <c r="DJ253" s="41">
        <f>INDEX('2016'!$E$7:$HF$37,  MATCH(DB253, '2016'!$A$7:$A$37, 0), MATCH(DB231, '2016'!$E$4:$HF$4, 0) )</f>
        <v>249</v>
      </c>
      <c r="DK253" s="41">
        <f>INDEX('2017'!$E$7:$HF$37,  MATCH(DB253, '2017'!$A$7:$A$37, 0), MATCH(DB231, '2017'!$E$4:$HF$4, 0) )</f>
        <v>197</v>
      </c>
      <c r="DL253" s="41">
        <f>INDEX('2018'!$E$7:$HF$37,  MATCH(DB253, '2018'!$A$7:$A$37, 0), MATCH(DB231, '2018'!$E$4:$HF$4, 0) )</f>
        <v>250</v>
      </c>
      <c r="DM253" s="41">
        <f>INDEX('2019'!$E$7:$HF$37,  MATCH(DB253, '2019'!$A$7:$A$37, 0), MATCH(DB231, '2019'!$E$4:$HF$4, 0) )</f>
        <v>304</v>
      </c>
      <c r="DO253" s="9">
        <f t="shared" ref="DO253:DP253" si="4122">DO26</f>
        <v>19</v>
      </c>
      <c r="DP253" s="18" t="str">
        <f t="shared" si="4122"/>
        <v>Grand</v>
      </c>
      <c r="DQ253" s="41">
        <f>INDEX('2010'!$E$7:$HF$37,  MATCH(DO253, '2010'!$A$7:$A$37, 0), MATCH(DO231, '2010'!$E$4:$HF$4, 0) )</f>
        <v>197</v>
      </c>
      <c r="DR253" s="41">
        <f>INDEX('2011'!$E$7:$HF$37,  MATCH(DO253, '2011'!$A$7:$A$37, 0), MATCH(DO231, '2011'!$E$4:$HF$4, 0) )</f>
        <v>182</v>
      </c>
      <c r="DS253" s="41">
        <f>INDEX('2012'!$E$7:$HF$37,  MATCH(DO253, '2012'!$A$7:$A$37, 0), MATCH(DO231, '2012'!$E$4:$HF$4, 0) )</f>
        <v>318</v>
      </c>
      <c r="DT253" s="41">
        <f>INDEX('2013'!$E$7:$HF$37,  MATCH(DO253, '2013'!$A$7:$A$37, 0), MATCH(DO231, '2013'!$E$4:$HF$4, 0) )</f>
        <v>338</v>
      </c>
      <c r="DU253" s="41">
        <f>INDEX('2014'!$E$7:$HF$37,  MATCH(DO253, '2014'!$A$7:$A$37, 0), MATCH(DO231, '2014'!$E$4:$HF$4, 0) )</f>
        <v>335</v>
      </c>
      <c r="DV253" s="41">
        <f>INDEX('2015'!$E$7:$HF$37,  MATCH(DO253, '2015'!$A$7:$A$37, 0), MATCH(DO231, '2015'!$E$4:$HF$4, 0) )</f>
        <v>333</v>
      </c>
      <c r="DW253" s="41">
        <f>INDEX('2016'!$E$7:$HF$37,  MATCH(DO253, '2016'!$A$7:$A$37, 0), MATCH(DO231, '2016'!$E$4:$HF$4, 0) )</f>
        <v>390</v>
      </c>
      <c r="DX253" s="41">
        <f>INDEX('2017'!$E$7:$HF$37,  MATCH(DO253, '2017'!$A$7:$A$37, 0), MATCH(DO231, '2017'!$E$4:$HF$4, 0) )</f>
        <v>310</v>
      </c>
      <c r="DY253" s="41">
        <f>INDEX('2018'!$E$7:$HF$37,  MATCH(DO253, '2018'!$A$7:$A$37, 0), MATCH(DO231, '2018'!$E$4:$HF$4, 0) )</f>
        <v>366</v>
      </c>
      <c r="DZ253" s="41">
        <f>INDEX('2019'!$E$7:$HF$37,  MATCH(DO253, '2019'!$A$7:$A$37, 0), MATCH(DO231, '2019'!$E$4:$HF$4, 0) )</f>
        <v>467</v>
      </c>
      <c r="EB253" s="9">
        <f t="shared" ref="EB253:EC253" si="4123">EB26</f>
        <v>19</v>
      </c>
      <c r="EC253" s="18" t="str">
        <f t="shared" si="4123"/>
        <v>Grand</v>
      </c>
      <c r="ED253" s="41">
        <f>INDEX('2010'!$E$7:$HF$37,  MATCH(EB253, '2010'!$A$7:$A$37, 0), MATCH(EB231, '2010'!$E$4:$HF$4, 0) )</f>
        <v>638</v>
      </c>
      <c r="EE253" s="41">
        <f>INDEX('2011'!$E$7:$HF$37,  MATCH(EB253, '2011'!$A$7:$A$37, 0), MATCH(EB231, '2011'!$E$4:$HF$4, 0) )</f>
        <v>628</v>
      </c>
      <c r="EF253" s="41">
        <f>INDEX('2012'!$E$7:$HF$37,  MATCH(EB253, '2012'!$A$7:$A$37, 0), MATCH(EB231, '2012'!$E$4:$HF$4, 0) )</f>
        <v>712</v>
      </c>
      <c r="EG253" s="41">
        <f>INDEX('2013'!$E$7:$HF$37,  MATCH(EB253, '2013'!$A$7:$A$37, 0), MATCH(EB231, '2013'!$E$4:$HF$4, 0) )</f>
        <v>632</v>
      </c>
      <c r="EH253" s="41">
        <f>INDEX('2014'!$E$7:$HF$37,  MATCH(EB253, '2014'!$A$7:$A$37, 0), MATCH(EB231, '2014'!$E$4:$HF$4, 0) )</f>
        <v>683</v>
      </c>
      <c r="EI253" s="41">
        <f>INDEX('2015'!$E$7:$HF$37,  MATCH(EB253, '2015'!$A$7:$A$37, 0), MATCH(EB231, '2015'!$E$4:$HF$4, 0) )</f>
        <v>647</v>
      </c>
      <c r="EJ253" s="41">
        <f>INDEX('2016'!$E$7:$HF$37,  MATCH(EB253, '2016'!$A$7:$A$37, 0), MATCH(EB231, '2016'!$E$4:$HF$4, 0) )</f>
        <v>700</v>
      </c>
      <c r="EK253" s="41">
        <f>INDEX('2017'!$E$7:$HF$37,  MATCH(EB253, '2017'!$A$7:$A$37, 0), MATCH(EB231, '2017'!$E$4:$HF$4, 0) )</f>
        <v>600</v>
      </c>
      <c r="EL253" s="41">
        <f>INDEX('2018'!$E$7:$HF$37,  MATCH(EB253, '2018'!$A$7:$A$37, 0), MATCH(EB231, '2018'!$E$4:$HF$4, 0) )</f>
        <v>578</v>
      </c>
      <c r="EM253" s="41">
        <f>INDEX('2019'!$E$7:$HF$37,  MATCH(EB253, '2019'!$A$7:$A$37, 0), MATCH(EB231, '2019'!$E$4:$HF$4, 0) )</f>
        <v>505</v>
      </c>
      <c r="EO253" s="9">
        <f t="shared" ref="EO253:EP253" si="4124">EO26</f>
        <v>19</v>
      </c>
      <c r="EP253" s="18" t="str">
        <f t="shared" si="4124"/>
        <v>Grand</v>
      </c>
      <c r="EQ253" s="41">
        <f>INDEX('2010'!$E$7:$HF$37,  MATCH(EO253, '2010'!$A$7:$A$37, 0), MATCH(EO231, '2010'!$E$4:$HF$4, 0) )</f>
        <v>778</v>
      </c>
      <c r="ER253" s="41">
        <f>INDEX('2011'!$E$7:$HF$37,  MATCH(EO253, '2011'!$A$7:$A$37, 0), MATCH(EO231, '2011'!$E$4:$HF$4, 0) )</f>
        <v>952</v>
      </c>
      <c r="ES253" s="41">
        <f>INDEX('2012'!$E$7:$HF$37,  MATCH(EO253, '2012'!$A$7:$A$37, 0), MATCH(EO231, '2012'!$E$4:$HF$4, 0) )</f>
        <v>922</v>
      </c>
      <c r="ET253" s="41">
        <f>INDEX('2013'!$E$7:$HF$37,  MATCH(EO253, '2013'!$A$7:$A$37, 0), MATCH(EO231, '2013'!$E$4:$HF$4, 0) )</f>
        <v>1125</v>
      </c>
      <c r="EU253" s="41">
        <f>INDEX('2014'!$E$7:$HF$37,  MATCH(EO253, '2014'!$A$7:$A$37, 0), MATCH(EO231, '2014'!$E$4:$HF$4, 0) )</f>
        <v>1189</v>
      </c>
      <c r="EV253" s="41">
        <f>INDEX('2015'!$E$7:$HF$37,  MATCH(EO253, '2015'!$A$7:$A$37, 0), MATCH(EO231, '2015'!$E$4:$HF$4, 0) )</f>
        <v>1403</v>
      </c>
      <c r="EW253" s="41">
        <f>INDEX('2016'!$E$7:$HF$37,  MATCH(EO253, '2016'!$A$7:$A$37, 0), MATCH(EO231, '2016'!$E$4:$HF$4, 0) )</f>
        <v>1142</v>
      </c>
      <c r="EX253" s="41">
        <f>INDEX('2017'!$E$7:$HF$37,  MATCH(EO253, '2017'!$A$7:$A$37, 0), MATCH(EO231, '2017'!$E$4:$HF$4, 0) )</f>
        <v>1436</v>
      </c>
      <c r="EY253" s="41">
        <f>INDEX('2018'!$E$7:$HF$37,  MATCH(EO253, '2018'!$A$7:$A$37, 0), MATCH(EO231, '2018'!$E$4:$HF$4, 0) )</f>
        <v>1661</v>
      </c>
      <c r="EZ253" s="41">
        <f>INDEX('2019'!$E$7:$HF$37,  MATCH(EO253, '2019'!$A$7:$A$37, 0), MATCH(EO231, '2019'!$E$4:$HF$4, 0) )</f>
        <v>1555</v>
      </c>
      <c r="FB253" s="9">
        <f t="shared" ref="FB253:FC253" si="4125">FB26</f>
        <v>19</v>
      </c>
      <c r="FC253" s="18" t="str">
        <f t="shared" si="4125"/>
        <v>Grand</v>
      </c>
      <c r="FD253" s="41">
        <f>INDEX('2010'!$E$7:$HF$37,  MATCH(FB253, '2010'!$A$7:$A$37, 0), MATCH(FB231, '2010'!$E$4:$HF$4, 0) )</f>
        <v>187</v>
      </c>
      <c r="FE253" s="41">
        <f>INDEX('2011'!$E$7:$HF$37,  MATCH(FB253, '2011'!$A$7:$A$37, 0), MATCH(FB231, '2011'!$E$4:$HF$4, 0) )</f>
        <v>131</v>
      </c>
      <c r="FF253" s="41">
        <f>INDEX('2012'!$E$7:$HF$37,  MATCH(FB253, '2012'!$A$7:$A$37, 0), MATCH(FB231, '2012'!$E$4:$HF$4, 0) )</f>
        <v>118</v>
      </c>
      <c r="FG253" s="41">
        <f>INDEX('2013'!$E$7:$HF$37,  MATCH(FB253, '2013'!$A$7:$A$37, 0), MATCH(FB231, '2013'!$E$4:$HF$4, 0) )</f>
        <v>89</v>
      </c>
      <c r="FH253" s="41">
        <f>INDEX('2014'!$E$7:$HF$37,  MATCH(FB253, '2014'!$A$7:$A$37, 0), MATCH(FB231, '2014'!$E$4:$HF$4, 0) )</f>
        <v>82</v>
      </c>
      <c r="FI253" s="41">
        <f>INDEX('2015'!$E$7:$HF$37,  MATCH(FB253, '2015'!$A$7:$A$37, 0), MATCH(FB231, '2015'!$E$4:$HF$4, 0) )</f>
        <v>89</v>
      </c>
      <c r="FJ253" s="41">
        <f>INDEX('2016'!$E$7:$HF$37,  MATCH(FB253, '2016'!$A$7:$A$37, 0), MATCH(FB231, '2016'!$E$4:$HF$4, 0) )</f>
        <v>64</v>
      </c>
      <c r="FK253" s="41">
        <f>INDEX('2017'!$E$7:$HF$37,  MATCH(FB253, '2017'!$A$7:$A$37, 0), MATCH(FB231, '2017'!$E$4:$HF$4, 0) )</f>
        <v>64</v>
      </c>
      <c r="FL253" s="41">
        <f>INDEX('2018'!$E$7:$HF$37,  MATCH(FB253, '2018'!$A$7:$A$37, 0), MATCH(FB231, '2018'!$E$4:$HF$4, 0) )</f>
        <v>37</v>
      </c>
      <c r="FM253" s="41">
        <f>INDEX('2019'!$E$7:$HF$37,  MATCH(FB253, '2019'!$A$7:$A$37, 0), MATCH(FB231, '2019'!$E$4:$HF$4, 0) )</f>
        <v>89</v>
      </c>
      <c r="FO253" s="9">
        <f t="shared" ref="FO253:FP253" si="4126">FO26</f>
        <v>19</v>
      </c>
      <c r="FP253" s="18" t="str">
        <f t="shared" si="4126"/>
        <v>Grand</v>
      </c>
      <c r="FQ253" s="41">
        <f>INDEX('2010'!$E$7:$HF$37,  MATCH(FO253, '2010'!$A$7:$A$37, 0), MATCH(FO231, '2010'!$E$4:$HF$4, 0) )</f>
        <v>411</v>
      </c>
      <c r="FR253" s="41">
        <f>INDEX('2011'!$E$7:$HF$37,  MATCH(FO253, '2011'!$A$7:$A$37, 0), MATCH(FO231, '2011'!$E$4:$HF$4, 0) )</f>
        <v>436</v>
      </c>
      <c r="FS253" s="41">
        <f>INDEX('2012'!$E$7:$HF$37,  MATCH(FO253, '2012'!$A$7:$A$37, 0), MATCH(FO231, '2012'!$E$4:$HF$4, 0) )</f>
        <v>416</v>
      </c>
      <c r="FT253" s="41">
        <f>INDEX('2013'!$E$7:$HF$37,  MATCH(FO253, '2013'!$A$7:$A$37, 0), MATCH(FO231, '2013'!$E$4:$HF$4, 0) )</f>
        <v>409</v>
      </c>
      <c r="FU253" s="41">
        <f>INDEX('2014'!$E$7:$HF$37,  MATCH(FO253, '2014'!$A$7:$A$37, 0), MATCH(FO231, '2014'!$E$4:$HF$4, 0) )</f>
        <v>405</v>
      </c>
      <c r="FV253" s="41">
        <f>INDEX('2015'!$E$7:$HF$37,  MATCH(FO253, '2015'!$A$7:$A$37, 0), MATCH(FO231, '2015'!$E$4:$HF$4, 0) )</f>
        <v>326</v>
      </c>
      <c r="FW253" s="41">
        <f>INDEX('2016'!$E$7:$HF$37,  MATCH(FO253, '2016'!$A$7:$A$37, 0), MATCH(FO231, '2016'!$E$4:$HF$4, 0) )</f>
        <v>294</v>
      </c>
      <c r="FX253" s="41">
        <f>INDEX('2017'!$E$7:$HF$37,  MATCH(FO253, '2017'!$A$7:$A$37, 0), MATCH(FO231, '2017'!$E$4:$HF$4, 0) )</f>
        <v>309</v>
      </c>
      <c r="FY253" s="41">
        <f>INDEX('2018'!$E$7:$HF$37,  MATCH(FO253, '2018'!$A$7:$A$37, 0), MATCH(FO231, '2018'!$E$4:$HF$4, 0) )</f>
        <v>278</v>
      </c>
      <c r="FZ253" s="41">
        <f>INDEX('2019'!$E$7:$HF$37,  MATCH(FO253, '2019'!$A$7:$A$37, 0), MATCH(FO231, '2019'!$E$4:$HF$4, 0) )</f>
        <v>294</v>
      </c>
      <c r="GB253" s="9">
        <f t="shared" ref="GB253:GC253" si="4127">GB26</f>
        <v>19</v>
      </c>
      <c r="GC253" s="18" t="str">
        <f t="shared" si="4127"/>
        <v>Grand</v>
      </c>
      <c r="GD253" s="41">
        <f>INDEX('2010'!$E$7:$HF$37,  MATCH(GB253, '2010'!$A$7:$A$37, 0), MATCH(GB231, '2010'!$E$4:$HF$4, 0) )</f>
        <v>0</v>
      </c>
      <c r="GE253" s="41">
        <f>INDEX('2011'!$E$7:$HF$37,  MATCH(GB253, '2011'!$A$7:$A$37, 0), MATCH(GB231, '2011'!$E$4:$HF$4, 0) )</f>
        <v>0</v>
      </c>
      <c r="GF253" s="41">
        <f>INDEX('2012'!$E$7:$HF$37,  MATCH(GB253, '2012'!$A$7:$A$37, 0), MATCH(GB231, '2012'!$E$4:$HF$4, 0) )</f>
        <v>0</v>
      </c>
      <c r="GG253" s="41">
        <f>INDEX('2013'!$E$7:$HF$37,  MATCH(GB253, '2013'!$A$7:$A$37, 0), MATCH(GB231, '2013'!$E$4:$HF$4, 0) )</f>
        <v>0</v>
      </c>
      <c r="GH253" s="41">
        <f>INDEX('2014'!$E$7:$HF$37,  MATCH(GB253, '2014'!$A$7:$A$37, 0), MATCH(GB231, '2014'!$E$4:$HF$4, 0) )</f>
        <v>0</v>
      </c>
      <c r="GI253" s="41">
        <f>INDEX('2015'!$E$7:$HF$37,  MATCH(GB253, '2015'!$A$7:$A$37, 0), MATCH(GB231, '2015'!$E$4:$HF$4, 0) )</f>
        <v>0</v>
      </c>
      <c r="GJ253" s="41">
        <f>INDEX('2016'!$E$7:$HF$37,  MATCH(GB253, '2016'!$A$7:$A$37, 0), MATCH(GB231, '2016'!$E$4:$HF$4, 0) )</f>
        <v>0</v>
      </c>
      <c r="GK253" s="41">
        <f>INDEX('2017'!$E$7:$HF$37,  MATCH(GB253, '2017'!$A$7:$A$37, 0), MATCH(GB231, '2017'!$E$4:$HF$4, 0) )</f>
        <v>0</v>
      </c>
      <c r="GL253" s="41">
        <f>INDEX('2018'!$E$7:$HF$37,  MATCH(GB253, '2018'!$A$7:$A$37, 0), MATCH(GB231, '2018'!$E$4:$HF$4, 0) )</f>
        <v>0</v>
      </c>
      <c r="GM253" s="41">
        <f>INDEX('2019'!$E$7:$HF$37,  MATCH(GB253, '2019'!$A$7:$A$37, 0), MATCH(GB231, '2019'!$E$4:$HF$4, 0) )</f>
        <v>0</v>
      </c>
    </row>
    <row r="254" spans="2:195" x14ac:dyDescent="0.25">
      <c r="B254" s="9">
        <f t="shared" ref="B254:C254" si="4128">B27</f>
        <v>21</v>
      </c>
      <c r="C254" s="18" t="str">
        <f t="shared" si="4128"/>
        <v>Iron</v>
      </c>
      <c r="D254" s="41">
        <f>INDEX('2010'!$E$7:$HF$37,  MATCH(B254, '2010'!$A$7:$A$37, 0), MATCH(B231, '2010'!$E$4:$HF$4, 0) )</f>
        <v>18647</v>
      </c>
      <c r="E254" s="41">
        <f>INDEX('2011'!$E$7:$HF$37,  MATCH(B254, '2011'!$A$7:$A$37, 0), MATCH(B231, '2011'!$E$4:$HF$4, 0) )</f>
        <v>18477</v>
      </c>
      <c r="F254" s="41">
        <f>INDEX('2012'!$E$7:$HF$37,  MATCH(B254, '2012'!$A$7:$A$37, 0), MATCH(B231, '2012'!$E$4:$HF$4, 0) )</f>
        <v>18501</v>
      </c>
      <c r="G254" s="41">
        <f>INDEX('2013'!$E$7:$HF$37,  MATCH(B254, '2013'!$A$7:$A$37, 0), MATCH(B231, '2013'!$E$4:$HF$4, 0) )</f>
        <v>18425</v>
      </c>
      <c r="H254" s="41">
        <f>INDEX('2014'!$E$7:$HF$37,  MATCH(B254, '2014'!$A$7:$A$37, 0), MATCH(B231, '2014'!$E$4:$HF$4, 0) )</f>
        <v>18500</v>
      </c>
      <c r="I254" s="41">
        <f>INDEX('2015'!$E$7:$HF$37,  MATCH(B254, '2015'!$A$7:$A$37, 0), MATCH(B231, '2015'!$E$4:$HF$4, 0) )</f>
        <v>19335</v>
      </c>
      <c r="J254" s="41">
        <f>INDEX('2016'!$E$7:$HF$37,  MATCH(B254, '2016'!$A$7:$A$37, 0), MATCH(B231, '2016'!$E$4:$HF$4, 0) )</f>
        <v>19758</v>
      </c>
      <c r="K254" s="41">
        <f>INDEX('2017'!$E$7:$HF$37,  MATCH(B254, '2017'!$A$7:$A$37, 0), MATCH(B231, '2017'!$E$4:$HF$4, 0) )</f>
        <v>20690</v>
      </c>
      <c r="L254" s="41">
        <f>INDEX('2018'!$E$7:$HF$37,  MATCH(B254, '2018'!$A$7:$A$37, 0), MATCH(B231, '2018'!$E$4:$HF$4, 0) )</f>
        <v>21173</v>
      </c>
      <c r="M254" s="41">
        <f>INDEX('2019'!$E$7:$HF$37,  MATCH(B254, '2019'!$A$7:$A$37, 0), MATCH(B231, '2019'!$E$4:$HF$4, 0) )</f>
        <v>22364</v>
      </c>
      <c r="O254" s="9">
        <f t="shared" ref="O254:P254" si="4129">O27</f>
        <v>21</v>
      </c>
      <c r="P254" s="18" t="str">
        <f t="shared" si="4129"/>
        <v>Iron</v>
      </c>
      <c r="Q254" s="41">
        <f>INDEX('2010'!$E$7:$HF$37,  MATCH(O254, '2010'!$A$7:$A$37, 0), MATCH(O231, '2010'!$E$4:$HF$4, 0) )</f>
        <v>608</v>
      </c>
      <c r="R254" s="41">
        <f>INDEX('2011'!$E$7:$HF$37,  MATCH(O254, '2011'!$A$7:$A$37, 0), MATCH(O231, '2011'!$E$4:$HF$4, 0) )</f>
        <v>672</v>
      </c>
      <c r="S254" s="41">
        <f>INDEX('2012'!$E$7:$HF$37,  MATCH(O254, '2012'!$A$7:$A$37, 0), MATCH(O231, '2012'!$E$4:$HF$4, 0) )</f>
        <v>825</v>
      </c>
      <c r="T254" s="41">
        <f>INDEX('2013'!$E$7:$HF$37,  MATCH(O254, '2013'!$A$7:$A$37, 0), MATCH(O231, '2013'!$E$4:$HF$4, 0) )</f>
        <v>765</v>
      </c>
      <c r="U254" s="41">
        <f>INDEX('2014'!$E$7:$HF$37,  MATCH(O254, '2014'!$A$7:$A$37, 0), MATCH(O231, '2014'!$E$4:$HF$4, 0) )</f>
        <v>812</v>
      </c>
      <c r="V254" s="41">
        <f>INDEX('2015'!$E$7:$HF$37,  MATCH(O254, '2015'!$A$7:$A$37, 0), MATCH(O231, '2015'!$E$4:$HF$4, 0) )</f>
        <v>800</v>
      </c>
      <c r="W254" s="41">
        <f>INDEX('2016'!$E$7:$HF$37,  MATCH(O254, '2016'!$A$7:$A$37, 0), MATCH(O231, '2016'!$E$4:$HF$4, 0) )</f>
        <v>674</v>
      </c>
      <c r="X254" s="41">
        <f>INDEX('2017'!$E$7:$HF$37,  MATCH(O254, '2017'!$A$7:$A$37, 0), MATCH(O231, '2017'!$E$4:$HF$4, 0) )</f>
        <v>566</v>
      </c>
      <c r="Y254" s="41">
        <f>INDEX('2018'!$E$7:$HF$37,  MATCH(O254, '2018'!$A$7:$A$37, 0), MATCH(O231, '2018'!$E$4:$HF$4, 0) )</f>
        <v>681</v>
      </c>
      <c r="Z254" s="41">
        <f>INDEX('2019'!$E$7:$HF$37,  MATCH(O254, '2019'!$A$7:$A$37, 0), MATCH(O231, '2019'!$E$4:$HF$4, 0) )</f>
        <v>546</v>
      </c>
      <c r="AB254" s="9">
        <f t="shared" ref="AB254:AC254" si="4130">AB27</f>
        <v>21</v>
      </c>
      <c r="AC254" s="18" t="str">
        <f t="shared" si="4130"/>
        <v>Iron</v>
      </c>
      <c r="AD254" s="41">
        <f>INDEX('2010'!$E$7:$HF$37,  MATCH(AB254, '2010'!$A$7:$A$37, 0), MATCH(AB231, '2010'!$E$4:$HF$4, 0) )</f>
        <v>1414</v>
      </c>
      <c r="AE254" s="41">
        <f>INDEX('2011'!$E$7:$HF$37,  MATCH(AB254, '2011'!$A$7:$A$37, 0), MATCH(AB231, '2011'!$E$4:$HF$4, 0) )</f>
        <v>1401</v>
      </c>
      <c r="AF254" s="41">
        <f>INDEX('2012'!$E$7:$HF$37,  MATCH(AB254, '2012'!$A$7:$A$37, 0), MATCH(AB231, '2012'!$E$4:$HF$4, 0) )</f>
        <v>1498</v>
      </c>
      <c r="AG254" s="41">
        <f>INDEX('2013'!$E$7:$HF$37,  MATCH(AB254, '2013'!$A$7:$A$37, 0), MATCH(AB231, '2013'!$E$4:$HF$4, 0) )</f>
        <v>1147</v>
      </c>
      <c r="AH254" s="41">
        <f>INDEX('2014'!$E$7:$HF$37,  MATCH(AB254, '2014'!$A$7:$A$37, 0), MATCH(AB231, '2014'!$E$4:$HF$4, 0) )</f>
        <v>1272</v>
      </c>
      <c r="AI254" s="41">
        <f>INDEX('2015'!$E$7:$HF$37,  MATCH(AB254, '2015'!$A$7:$A$37, 0), MATCH(AB231, '2015'!$E$4:$HF$4, 0) )</f>
        <v>1473</v>
      </c>
      <c r="AJ254" s="41">
        <f>INDEX('2016'!$E$7:$HF$37,  MATCH(AB254, '2016'!$A$7:$A$37, 0), MATCH(AB231, '2016'!$E$4:$HF$4, 0) )</f>
        <v>1603</v>
      </c>
      <c r="AK254" s="41">
        <f>INDEX('2017'!$E$7:$HF$37,  MATCH(AB254, '2017'!$A$7:$A$37, 0), MATCH(AB231, '2017'!$E$4:$HF$4, 0) )</f>
        <v>1536</v>
      </c>
      <c r="AL254" s="41">
        <f>INDEX('2018'!$E$7:$HF$37,  MATCH(AB254, '2018'!$A$7:$A$37, 0), MATCH(AB231, '2018'!$E$4:$HF$4, 0) )</f>
        <v>1891</v>
      </c>
      <c r="AM254" s="41">
        <f>INDEX('2019'!$E$7:$HF$37,  MATCH(AB254, '2019'!$A$7:$A$37, 0), MATCH(AB231, '2019'!$E$4:$HF$4, 0) )</f>
        <v>2025</v>
      </c>
      <c r="AO254" s="9">
        <f t="shared" ref="AO254:AP254" si="4131">AO27</f>
        <v>21</v>
      </c>
      <c r="AP254" s="18" t="str">
        <f t="shared" si="4131"/>
        <v>Iron</v>
      </c>
      <c r="AQ254" s="41">
        <f>INDEX('2010'!$E$7:$HF$37,  MATCH(AO254, '2010'!$A$7:$A$37, 0), MATCH(AO231, '2010'!$E$4:$HF$4, 0) )</f>
        <v>1642</v>
      </c>
      <c r="AR254" s="41">
        <f>INDEX('2011'!$E$7:$HF$37,  MATCH(AO254, '2011'!$A$7:$A$37, 0), MATCH(AO231, '2011'!$E$4:$HF$4, 0) )</f>
        <v>1595</v>
      </c>
      <c r="AS254" s="41">
        <f>INDEX('2012'!$E$7:$HF$37,  MATCH(AO254, '2012'!$A$7:$A$37, 0), MATCH(AO231, '2012'!$E$4:$HF$4, 0) )</f>
        <v>1223</v>
      </c>
      <c r="AT254" s="41">
        <f>INDEX('2013'!$E$7:$HF$37,  MATCH(AO254, '2013'!$A$7:$A$37, 0), MATCH(AO231, '2013'!$E$4:$HF$4, 0) )</f>
        <v>1306</v>
      </c>
      <c r="AU254" s="41">
        <f>INDEX('2014'!$E$7:$HF$37,  MATCH(AO254, '2014'!$A$7:$A$37, 0), MATCH(AO231, '2014'!$E$4:$HF$4, 0) )</f>
        <v>1099</v>
      </c>
      <c r="AV254" s="41">
        <f>INDEX('2015'!$E$7:$HF$37,  MATCH(AO254, '2015'!$A$7:$A$37, 0), MATCH(AO231, '2015'!$E$4:$HF$4, 0) )</f>
        <v>1388</v>
      </c>
      <c r="AW254" s="41">
        <f>INDEX('2016'!$E$7:$HF$37,  MATCH(AO254, '2016'!$A$7:$A$37, 0), MATCH(AO231, '2016'!$E$4:$HF$4, 0) )</f>
        <v>1592</v>
      </c>
      <c r="AX254" s="41">
        <f>INDEX('2017'!$E$7:$HF$37,  MATCH(AO254, '2017'!$A$7:$A$37, 0), MATCH(AO231, '2017'!$E$4:$HF$4, 0) )</f>
        <v>1639</v>
      </c>
      <c r="AY254" s="41">
        <f>INDEX('2018'!$E$7:$HF$37,  MATCH(AO254, '2018'!$A$7:$A$37, 0), MATCH(AO231, '2018'!$E$4:$HF$4, 0) )</f>
        <v>1610</v>
      </c>
      <c r="AZ254" s="41">
        <f>INDEX('2019'!$E$7:$HF$37,  MATCH(AO254, '2019'!$A$7:$A$37, 0), MATCH(AO231, '2019'!$E$4:$HF$4, 0) )</f>
        <v>1711</v>
      </c>
      <c r="BB254" s="9">
        <f t="shared" ref="BB254:BC254" si="4132">BB27</f>
        <v>21</v>
      </c>
      <c r="BC254" s="18" t="str">
        <f t="shared" si="4132"/>
        <v>Iron</v>
      </c>
      <c r="BD254" s="41">
        <f>INDEX('2010'!$E$7:$HF$37,  MATCH(BB254, '2010'!$A$7:$A$37, 0), MATCH(BB231, '2010'!$E$4:$HF$4, 0) )</f>
        <v>439</v>
      </c>
      <c r="BE254" s="41">
        <f>INDEX('2011'!$E$7:$HF$37,  MATCH(BB254, '2011'!$A$7:$A$37, 0), MATCH(BB231, '2011'!$E$4:$HF$4, 0) )</f>
        <v>482</v>
      </c>
      <c r="BF254" s="41">
        <f>INDEX('2012'!$E$7:$HF$37,  MATCH(BB254, '2012'!$A$7:$A$37, 0), MATCH(BB231, '2012'!$E$4:$HF$4, 0) )</f>
        <v>345</v>
      </c>
      <c r="BG254" s="41">
        <f>INDEX('2013'!$E$7:$HF$37,  MATCH(BB254, '2013'!$A$7:$A$37, 0), MATCH(BB231, '2013'!$E$4:$HF$4, 0) )</f>
        <v>326</v>
      </c>
      <c r="BH254" s="41">
        <f>INDEX('2014'!$E$7:$HF$37,  MATCH(BB254, '2014'!$A$7:$A$37, 0), MATCH(BB231, '2014'!$E$4:$HF$4, 0) )</f>
        <v>397</v>
      </c>
      <c r="BI254" s="41">
        <f>INDEX('2015'!$E$7:$HF$37,  MATCH(BB254, '2015'!$A$7:$A$37, 0), MATCH(BB231, '2015'!$E$4:$HF$4, 0) )</f>
        <v>325</v>
      </c>
      <c r="BJ254" s="41">
        <f>INDEX('2016'!$E$7:$HF$37,  MATCH(BB254, '2016'!$A$7:$A$37, 0), MATCH(BB231, '2016'!$E$4:$HF$4, 0) )</f>
        <v>374</v>
      </c>
      <c r="BK254" s="41">
        <f>INDEX('2017'!$E$7:$HF$37,  MATCH(BB254, '2017'!$A$7:$A$37, 0), MATCH(BB231, '2017'!$E$4:$HF$4, 0) )</f>
        <v>528</v>
      </c>
      <c r="BL254" s="41">
        <f>INDEX('2018'!$E$7:$HF$37,  MATCH(BB254, '2018'!$A$7:$A$37, 0), MATCH(BB231, '2018'!$E$4:$HF$4, 0) )</f>
        <v>583</v>
      </c>
      <c r="BM254" s="41">
        <f>INDEX('2019'!$E$7:$HF$37,  MATCH(BB254, '2019'!$A$7:$A$37, 0), MATCH(BB231, '2019'!$E$4:$HF$4, 0) )</f>
        <v>493</v>
      </c>
      <c r="BO254" s="9">
        <f t="shared" ref="BO254:BP254" si="4133">BO27</f>
        <v>21</v>
      </c>
      <c r="BP254" s="18" t="str">
        <f t="shared" si="4133"/>
        <v>Iron</v>
      </c>
      <c r="BQ254" s="41">
        <f>INDEX('2010'!$E$7:$HF$37,  MATCH(BO254, '2010'!$A$7:$A$37, 0), MATCH(BO231, '2010'!$E$4:$HF$4, 0) )</f>
        <v>2535</v>
      </c>
      <c r="BR254" s="41">
        <f>INDEX('2011'!$E$7:$HF$37,  MATCH(BO254, '2011'!$A$7:$A$37, 0), MATCH(BO231, '2011'!$E$4:$HF$4, 0) )</f>
        <v>2489</v>
      </c>
      <c r="BS254" s="41">
        <f>INDEX('2012'!$E$7:$HF$37,  MATCH(BO254, '2012'!$A$7:$A$37, 0), MATCH(BO231, '2012'!$E$4:$HF$4, 0) )</f>
        <v>2459</v>
      </c>
      <c r="BT254" s="41">
        <f>INDEX('2013'!$E$7:$HF$37,  MATCH(BO254, '2013'!$A$7:$A$37, 0), MATCH(BO231, '2013'!$E$4:$HF$4, 0) )</f>
        <v>2538</v>
      </c>
      <c r="BU254" s="41">
        <f>INDEX('2014'!$E$7:$HF$37,  MATCH(BO254, '2014'!$A$7:$A$37, 0), MATCH(BO231, '2014'!$E$4:$HF$4, 0) )</f>
        <v>2355</v>
      </c>
      <c r="BV254" s="41">
        <f>INDEX('2015'!$E$7:$HF$37,  MATCH(BO254, '2015'!$A$7:$A$37, 0), MATCH(BO231, '2015'!$E$4:$HF$4, 0) )</f>
        <v>2229</v>
      </c>
      <c r="BW254" s="41">
        <f>INDEX('2016'!$E$7:$HF$37,  MATCH(BO254, '2016'!$A$7:$A$37, 0), MATCH(BO231, '2016'!$E$4:$HF$4, 0) )</f>
        <v>2069</v>
      </c>
      <c r="BX254" s="41">
        <f>INDEX('2017'!$E$7:$HF$37,  MATCH(BO254, '2017'!$A$7:$A$37, 0), MATCH(BO231, '2017'!$E$4:$HF$4, 0) )</f>
        <v>2448</v>
      </c>
      <c r="BY254" s="41">
        <f>INDEX('2018'!$E$7:$HF$37,  MATCH(BO254, '2018'!$A$7:$A$37, 0), MATCH(BO231, '2018'!$E$4:$HF$4, 0) )</f>
        <v>2214</v>
      </c>
      <c r="BZ254" s="41">
        <f>INDEX('2019'!$E$7:$HF$37,  MATCH(BO254, '2019'!$A$7:$A$37, 0), MATCH(BO231, '2019'!$E$4:$HF$4, 0) )</f>
        <v>2369</v>
      </c>
      <c r="CB254" s="9">
        <f t="shared" ref="CB254:CC254" si="4134">CB27</f>
        <v>21</v>
      </c>
      <c r="CC254" s="18" t="str">
        <f t="shared" si="4134"/>
        <v>Iron</v>
      </c>
      <c r="CD254" s="41">
        <f>INDEX('2010'!$E$7:$HF$37,  MATCH(CB254, '2010'!$A$7:$A$37, 0), MATCH(CB231, '2010'!$E$4:$HF$4, 0) )</f>
        <v>642</v>
      </c>
      <c r="CE254" s="41">
        <f>INDEX('2011'!$E$7:$HF$37,  MATCH(CB254, '2011'!$A$7:$A$37, 0), MATCH(CB231, '2011'!$E$4:$HF$4, 0) )</f>
        <v>509</v>
      </c>
      <c r="CF254" s="41">
        <f>INDEX('2012'!$E$7:$HF$37,  MATCH(CB254, '2012'!$A$7:$A$37, 0), MATCH(CB231, '2012'!$E$4:$HF$4, 0) )</f>
        <v>522</v>
      </c>
      <c r="CG254" s="41">
        <f>INDEX('2013'!$E$7:$HF$37,  MATCH(CB254, '2013'!$A$7:$A$37, 0), MATCH(CB231, '2013'!$E$4:$HF$4, 0) )</f>
        <v>674</v>
      </c>
      <c r="CH254" s="41">
        <f>INDEX('2014'!$E$7:$HF$37,  MATCH(CB254, '2014'!$A$7:$A$37, 0), MATCH(CB231, '2014'!$E$4:$HF$4, 0) )</f>
        <v>796</v>
      </c>
      <c r="CI254" s="41">
        <f>INDEX('2015'!$E$7:$HF$37,  MATCH(CB254, '2015'!$A$7:$A$37, 0), MATCH(CB231, '2015'!$E$4:$HF$4, 0) )</f>
        <v>946</v>
      </c>
      <c r="CJ254" s="41">
        <f>INDEX('2016'!$E$7:$HF$37,  MATCH(CB254, '2016'!$A$7:$A$37, 0), MATCH(CB231, '2016'!$E$4:$HF$4, 0) )</f>
        <v>1020</v>
      </c>
      <c r="CK254" s="41">
        <f>INDEX('2017'!$E$7:$HF$37,  MATCH(CB254, '2017'!$A$7:$A$37, 0), MATCH(CB231, '2017'!$E$4:$HF$4, 0) )</f>
        <v>1140</v>
      </c>
      <c r="CL254" s="41">
        <f>INDEX('2018'!$E$7:$HF$37,  MATCH(CB254, '2018'!$A$7:$A$37, 0), MATCH(CB231, '2018'!$E$4:$HF$4, 0) )</f>
        <v>1069</v>
      </c>
      <c r="CM254" s="41">
        <f>INDEX('2019'!$E$7:$HF$37,  MATCH(CB254, '2019'!$A$7:$A$37, 0), MATCH(CB231, '2019'!$E$4:$HF$4, 0) )</f>
        <v>1120</v>
      </c>
      <c r="CO254" s="9">
        <f t="shared" ref="CO254:CP254" si="4135">CO27</f>
        <v>21</v>
      </c>
      <c r="CP254" s="18" t="str">
        <f t="shared" si="4135"/>
        <v>Iron</v>
      </c>
      <c r="CQ254" s="41">
        <f>INDEX('2010'!$E$7:$HF$37,  MATCH(CO254, '2010'!$A$7:$A$37, 0), MATCH(CO231, '2010'!$E$4:$HF$4, 0) )</f>
        <v>313</v>
      </c>
      <c r="CR254" s="41">
        <f>INDEX('2011'!$E$7:$HF$37,  MATCH(CO254, '2011'!$A$7:$A$37, 0), MATCH(CO231, '2011'!$E$4:$HF$4, 0) )</f>
        <v>361</v>
      </c>
      <c r="CS254" s="41">
        <f>INDEX('2012'!$E$7:$HF$37,  MATCH(CO254, '2012'!$A$7:$A$37, 0), MATCH(CO231, '2012'!$E$4:$HF$4, 0) )</f>
        <v>222</v>
      </c>
      <c r="CT254" s="41">
        <f>INDEX('2013'!$E$7:$HF$37,  MATCH(CO254, '2013'!$A$7:$A$37, 0), MATCH(CO231, '2013'!$E$4:$HF$4, 0) )</f>
        <v>201</v>
      </c>
      <c r="CU254" s="41">
        <f>INDEX('2014'!$E$7:$HF$37,  MATCH(CO254, '2014'!$A$7:$A$37, 0), MATCH(CO231, '2014'!$E$4:$HF$4, 0) )</f>
        <v>250</v>
      </c>
      <c r="CV254" s="41">
        <f>INDEX('2015'!$E$7:$HF$37,  MATCH(CO254, '2015'!$A$7:$A$37, 0), MATCH(CO231, '2015'!$E$4:$HF$4, 0) )</f>
        <v>298</v>
      </c>
      <c r="CW254" s="41">
        <f>INDEX('2016'!$E$7:$HF$37,  MATCH(CO254, '2016'!$A$7:$A$37, 0), MATCH(CO231, '2016'!$E$4:$HF$4, 0) )</f>
        <v>284</v>
      </c>
      <c r="CX254" s="41">
        <f>INDEX('2017'!$E$7:$HF$37,  MATCH(CO254, '2017'!$A$7:$A$37, 0), MATCH(CO231, '2017'!$E$4:$HF$4, 0) )</f>
        <v>352</v>
      </c>
      <c r="CY254" s="41">
        <f>INDEX('2018'!$E$7:$HF$37,  MATCH(CO254, '2018'!$A$7:$A$37, 0), MATCH(CO231, '2018'!$E$4:$HF$4, 0) )</f>
        <v>319</v>
      </c>
      <c r="CZ254" s="41">
        <f>INDEX('2019'!$E$7:$HF$37,  MATCH(CO254, '2019'!$A$7:$A$37, 0), MATCH(CO231, '2019'!$E$4:$HF$4, 0) )</f>
        <v>250</v>
      </c>
      <c r="DB254" s="9">
        <f t="shared" ref="DB254:DC254" si="4136">DB27</f>
        <v>21</v>
      </c>
      <c r="DC254" s="18" t="str">
        <f t="shared" si="4136"/>
        <v>Iron</v>
      </c>
      <c r="DD254" s="41">
        <f>INDEX('2010'!$E$7:$HF$37,  MATCH(DB254, '2010'!$A$7:$A$37, 0), MATCH(DB231, '2010'!$E$4:$HF$4, 0) )</f>
        <v>784</v>
      </c>
      <c r="DE254" s="41">
        <f>INDEX('2011'!$E$7:$HF$37,  MATCH(DB254, '2011'!$A$7:$A$37, 0), MATCH(DB231, '2011'!$E$4:$HF$4, 0) )</f>
        <v>753</v>
      </c>
      <c r="DF254" s="41">
        <f>INDEX('2012'!$E$7:$HF$37,  MATCH(DB254, '2012'!$A$7:$A$37, 0), MATCH(DB231, '2012'!$E$4:$HF$4, 0) )</f>
        <v>808</v>
      </c>
      <c r="DG254" s="41">
        <f>INDEX('2013'!$E$7:$HF$37,  MATCH(DB254, '2013'!$A$7:$A$37, 0), MATCH(DB231, '2013'!$E$4:$HF$4, 0) )</f>
        <v>887</v>
      </c>
      <c r="DH254" s="41">
        <f>INDEX('2014'!$E$7:$HF$37,  MATCH(DB254, '2014'!$A$7:$A$37, 0), MATCH(DB231, '2014'!$E$4:$HF$4, 0) )</f>
        <v>847</v>
      </c>
      <c r="DI254" s="41">
        <f>INDEX('2015'!$E$7:$HF$37,  MATCH(DB254, '2015'!$A$7:$A$37, 0), MATCH(DB231, '2015'!$E$4:$HF$4, 0) )</f>
        <v>927</v>
      </c>
      <c r="DJ254" s="41">
        <f>INDEX('2016'!$E$7:$HF$37,  MATCH(DB254, '2016'!$A$7:$A$37, 0), MATCH(DB231, '2016'!$E$4:$HF$4, 0) )</f>
        <v>969</v>
      </c>
      <c r="DK254" s="41">
        <f>INDEX('2017'!$E$7:$HF$37,  MATCH(DB254, '2017'!$A$7:$A$37, 0), MATCH(DB231, '2017'!$E$4:$HF$4, 0) )</f>
        <v>958</v>
      </c>
      <c r="DL254" s="41">
        <f>INDEX('2018'!$E$7:$HF$37,  MATCH(DB254, '2018'!$A$7:$A$37, 0), MATCH(DB231, '2018'!$E$4:$HF$4, 0) )</f>
        <v>913</v>
      </c>
      <c r="DM254" s="41">
        <f>INDEX('2019'!$E$7:$HF$37,  MATCH(DB254, '2019'!$A$7:$A$37, 0), MATCH(DB231, '2019'!$E$4:$HF$4, 0) )</f>
        <v>949</v>
      </c>
      <c r="DO254" s="9">
        <f t="shared" ref="DO254:DP254" si="4137">DO27</f>
        <v>21</v>
      </c>
      <c r="DP254" s="18" t="str">
        <f t="shared" si="4137"/>
        <v>Iron</v>
      </c>
      <c r="DQ254" s="41">
        <f>INDEX('2010'!$E$7:$HF$37,  MATCH(DO254, '2010'!$A$7:$A$37, 0), MATCH(DO231, '2010'!$E$4:$HF$4, 0) )</f>
        <v>1527</v>
      </c>
      <c r="DR254" s="41">
        <f>INDEX('2011'!$E$7:$HF$37,  MATCH(DO254, '2011'!$A$7:$A$37, 0), MATCH(DO231, '2011'!$E$4:$HF$4, 0) )</f>
        <v>1498</v>
      </c>
      <c r="DS254" s="41">
        <f>INDEX('2012'!$E$7:$HF$37,  MATCH(DO254, '2012'!$A$7:$A$37, 0), MATCH(DO231, '2012'!$E$4:$HF$4, 0) )</f>
        <v>1504</v>
      </c>
      <c r="DT254" s="41">
        <f>INDEX('2013'!$E$7:$HF$37,  MATCH(DO254, '2013'!$A$7:$A$37, 0), MATCH(DO231, '2013'!$E$4:$HF$4, 0) )</f>
        <v>1405</v>
      </c>
      <c r="DU254" s="41">
        <f>INDEX('2014'!$E$7:$HF$37,  MATCH(DO254, '2014'!$A$7:$A$37, 0), MATCH(DO231, '2014'!$E$4:$HF$4, 0) )</f>
        <v>1287</v>
      </c>
      <c r="DV254" s="41">
        <f>INDEX('2015'!$E$7:$HF$37,  MATCH(DO254, '2015'!$A$7:$A$37, 0), MATCH(DO231, '2015'!$E$4:$HF$4, 0) )</f>
        <v>1440</v>
      </c>
      <c r="DW254" s="41">
        <f>INDEX('2016'!$E$7:$HF$37,  MATCH(DO254, '2016'!$A$7:$A$37, 0), MATCH(DO231, '2016'!$E$4:$HF$4, 0) )</f>
        <v>1484</v>
      </c>
      <c r="DX254" s="41">
        <f>INDEX('2017'!$E$7:$HF$37,  MATCH(DO254, '2017'!$A$7:$A$37, 0), MATCH(DO231, '2017'!$E$4:$HF$4, 0) )</f>
        <v>1511</v>
      </c>
      <c r="DY254" s="41">
        <f>INDEX('2018'!$E$7:$HF$37,  MATCH(DO254, '2018'!$A$7:$A$37, 0), MATCH(DO231, '2018'!$E$4:$HF$4, 0) )</f>
        <v>1643</v>
      </c>
      <c r="DZ254" s="41">
        <f>INDEX('2019'!$E$7:$HF$37,  MATCH(DO254, '2019'!$A$7:$A$37, 0), MATCH(DO231, '2019'!$E$4:$HF$4, 0) )</f>
        <v>1991</v>
      </c>
      <c r="EB254" s="9">
        <f t="shared" ref="EB254:EC254" si="4138">EB27</f>
        <v>21</v>
      </c>
      <c r="EC254" s="18" t="str">
        <f t="shared" si="4138"/>
        <v>Iron</v>
      </c>
      <c r="ED254" s="41">
        <f>INDEX('2010'!$E$7:$HF$37,  MATCH(EB254, '2010'!$A$7:$A$37, 0), MATCH(EB231, '2010'!$E$4:$HF$4, 0) )</f>
        <v>4714</v>
      </c>
      <c r="EE254" s="41">
        <f>INDEX('2011'!$E$7:$HF$37,  MATCH(EB254, '2011'!$A$7:$A$37, 0), MATCH(EB231, '2011'!$E$4:$HF$4, 0) )</f>
        <v>4784</v>
      </c>
      <c r="EF254" s="41">
        <f>INDEX('2012'!$E$7:$HF$37,  MATCH(EB254, '2012'!$A$7:$A$37, 0), MATCH(EB231, '2012'!$E$4:$HF$4, 0) )</f>
        <v>4893</v>
      </c>
      <c r="EG254" s="41">
        <f>INDEX('2013'!$E$7:$HF$37,  MATCH(EB254, '2013'!$A$7:$A$37, 0), MATCH(EB231, '2013'!$E$4:$HF$4, 0) )</f>
        <v>4856</v>
      </c>
      <c r="EH254" s="41">
        <f>INDEX('2014'!$E$7:$HF$37,  MATCH(EB254, '2014'!$A$7:$A$37, 0), MATCH(EB231, '2014'!$E$4:$HF$4, 0) )</f>
        <v>5003</v>
      </c>
      <c r="EI254" s="41">
        <f>INDEX('2015'!$E$7:$HF$37,  MATCH(EB254, '2015'!$A$7:$A$37, 0), MATCH(EB231, '2015'!$E$4:$HF$4, 0) )</f>
        <v>5223</v>
      </c>
      <c r="EJ254" s="41">
        <f>INDEX('2016'!$E$7:$HF$37,  MATCH(EB254, '2016'!$A$7:$A$37, 0), MATCH(EB231, '2016'!$E$4:$HF$4, 0) )</f>
        <v>5394</v>
      </c>
      <c r="EK254" s="41">
        <f>INDEX('2017'!$E$7:$HF$37,  MATCH(EB254, '2017'!$A$7:$A$37, 0), MATCH(EB231, '2017'!$E$4:$HF$4, 0) )</f>
        <v>5599</v>
      </c>
      <c r="EL254" s="41">
        <f>INDEX('2018'!$E$7:$HF$37,  MATCH(EB254, '2018'!$A$7:$A$37, 0), MATCH(EB231, '2018'!$E$4:$HF$4, 0) )</f>
        <v>5631</v>
      </c>
      <c r="EM254" s="41">
        <f>INDEX('2019'!$E$7:$HF$37,  MATCH(EB254, '2019'!$A$7:$A$37, 0), MATCH(EB231, '2019'!$E$4:$HF$4, 0) )</f>
        <v>5747</v>
      </c>
      <c r="EO254" s="9">
        <f t="shared" ref="EO254:EP254" si="4139">EO27</f>
        <v>21</v>
      </c>
      <c r="EP254" s="18" t="str">
        <f t="shared" si="4139"/>
        <v>Iron</v>
      </c>
      <c r="EQ254" s="41">
        <f>INDEX('2010'!$E$7:$HF$37,  MATCH(EO254, '2010'!$A$7:$A$37, 0), MATCH(EO231, '2010'!$E$4:$HF$4, 0) )</f>
        <v>2012</v>
      </c>
      <c r="ER254" s="41">
        <f>INDEX('2011'!$E$7:$HF$37,  MATCH(EO254, '2011'!$A$7:$A$37, 0), MATCH(EO231, '2011'!$E$4:$HF$4, 0) )</f>
        <v>1997</v>
      </c>
      <c r="ES254" s="41">
        <f>INDEX('2012'!$E$7:$HF$37,  MATCH(EO254, '2012'!$A$7:$A$37, 0), MATCH(EO231, '2012'!$E$4:$HF$4, 0) )</f>
        <v>2012</v>
      </c>
      <c r="ET254" s="41">
        <f>INDEX('2013'!$E$7:$HF$37,  MATCH(EO254, '2013'!$A$7:$A$37, 0), MATCH(EO231, '2013'!$E$4:$HF$4, 0) )</f>
        <v>2216</v>
      </c>
      <c r="EU254" s="41">
        <f>INDEX('2014'!$E$7:$HF$37,  MATCH(EO254, '2014'!$A$7:$A$37, 0), MATCH(EO231, '2014'!$E$4:$HF$4, 0) )</f>
        <v>2266</v>
      </c>
      <c r="EV254" s="41">
        <f>INDEX('2015'!$E$7:$HF$37,  MATCH(EO254, '2015'!$A$7:$A$37, 0), MATCH(EO231, '2015'!$E$4:$HF$4, 0) )</f>
        <v>2409</v>
      </c>
      <c r="EW254" s="41">
        <f>INDEX('2016'!$E$7:$HF$37,  MATCH(EO254, '2016'!$A$7:$A$37, 0), MATCH(EO231, '2016'!$E$4:$HF$4, 0) )</f>
        <v>2405</v>
      </c>
      <c r="EX254" s="41">
        <f>INDEX('2017'!$E$7:$HF$37,  MATCH(EO254, '2017'!$A$7:$A$37, 0), MATCH(EO231, '2017'!$E$4:$HF$4, 0) )</f>
        <v>2470</v>
      </c>
      <c r="EY254" s="41">
        <f>INDEX('2018'!$E$7:$HF$37,  MATCH(EO254, '2018'!$A$7:$A$37, 0), MATCH(EO231, '2018'!$E$4:$HF$4, 0) )</f>
        <v>2633</v>
      </c>
      <c r="EZ254" s="41">
        <f>INDEX('2019'!$E$7:$HF$37,  MATCH(EO254, '2019'!$A$7:$A$37, 0), MATCH(EO231, '2019'!$E$4:$HF$4, 0) )</f>
        <v>2965</v>
      </c>
      <c r="FB254" s="9">
        <f t="shared" ref="FB254:FC254" si="4140">FB27</f>
        <v>21</v>
      </c>
      <c r="FC254" s="18" t="str">
        <f t="shared" si="4140"/>
        <v>Iron</v>
      </c>
      <c r="FD254" s="41">
        <f>INDEX('2010'!$E$7:$HF$37,  MATCH(FB254, '2010'!$A$7:$A$37, 0), MATCH(FB231, '2010'!$E$4:$HF$4, 0) )</f>
        <v>777</v>
      </c>
      <c r="FE254" s="41">
        <f>INDEX('2011'!$E$7:$HF$37,  MATCH(FB254, '2011'!$A$7:$A$37, 0), MATCH(FB231, '2011'!$E$4:$HF$4, 0) )</f>
        <v>751</v>
      </c>
      <c r="FF254" s="41">
        <f>INDEX('2012'!$E$7:$HF$37,  MATCH(FB254, '2012'!$A$7:$A$37, 0), MATCH(FB231, '2012'!$E$4:$HF$4, 0) )</f>
        <v>947</v>
      </c>
      <c r="FG254" s="41">
        <f>INDEX('2013'!$E$7:$HF$37,  MATCH(FB254, '2013'!$A$7:$A$37, 0), MATCH(FB231, '2013'!$E$4:$HF$4, 0) )</f>
        <v>998</v>
      </c>
      <c r="FH254" s="41">
        <f>INDEX('2014'!$E$7:$HF$37,  MATCH(FB254, '2014'!$A$7:$A$37, 0), MATCH(FB231, '2014'!$E$4:$HF$4, 0) )</f>
        <v>1003</v>
      </c>
      <c r="FI254" s="41">
        <f>INDEX('2015'!$E$7:$HF$37,  MATCH(FB254, '2015'!$A$7:$A$37, 0), MATCH(FB231, '2015'!$E$4:$HF$4, 0) )</f>
        <v>862</v>
      </c>
      <c r="FJ254" s="41">
        <f>INDEX('2016'!$E$7:$HF$37,  MATCH(FB254, '2016'!$A$7:$A$37, 0), MATCH(FB231, '2016'!$E$4:$HF$4, 0) )</f>
        <v>899</v>
      </c>
      <c r="FK254" s="41">
        <f>INDEX('2017'!$E$7:$HF$37,  MATCH(FB254, '2017'!$A$7:$A$37, 0), MATCH(FB231, '2017'!$E$4:$HF$4, 0) )</f>
        <v>806</v>
      </c>
      <c r="FL254" s="41">
        <f>INDEX('2018'!$E$7:$HF$37,  MATCH(FB254, '2018'!$A$7:$A$37, 0), MATCH(FB231, '2018'!$E$4:$HF$4, 0) )</f>
        <v>924</v>
      </c>
      <c r="FM254" s="41">
        <f>INDEX('2019'!$E$7:$HF$37,  MATCH(FB254, '2019'!$A$7:$A$37, 0), MATCH(FB231, '2019'!$E$4:$HF$4, 0) )</f>
        <v>875</v>
      </c>
      <c r="FO254" s="9">
        <f t="shared" ref="FO254:FP254" si="4141">FO27</f>
        <v>21</v>
      </c>
      <c r="FP254" s="18" t="str">
        <f t="shared" si="4141"/>
        <v>Iron</v>
      </c>
      <c r="FQ254" s="41">
        <f>INDEX('2010'!$E$7:$HF$37,  MATCH(FO254, '2010'!$A$7:$A$37, 0), MATCH(FO231, '2010'!$E$4:$HF$4, 0) )</f>
        <v>1195</v>
      </c>
      <c r="FR254" s="41">
        <f>INDEX('2011'!$E$7:$HF$37,  MATCH(FO254, '2011'!$A$7:$A$37, 0), MATCH(FO231, '2011'!$E$4:$HF$4, 0) )</f>
        <v>1134</v>
      </c>
      <c r="FS254" s="41">
        <f>INDEX('2012'!$E$7:$HF$37,  MATCH(FO254, '2012'!$A$7:$A$37, 0), MATCH(FO231, '2012'!$E$4:$HF$4, 0) )</f>
        <v>1232</v>
      </c>
      <c r="FT254" s="41">
        <f>INDEX('2013'!$E$7:$HF$37,  MATCH(FO254, '2013'!$A$7:$A$37, 0), MATCH(FO231, '2013'!$E$4:$HF$4, 0) )</f>
        <v>1093</v>
      </c>
      <c r="FU254" s="41">
        <f>INDEX('2014'!$E$7:$HF$37,  MATCH(FO254, '2014'!$A$7:$A$37, 0), MATCH(FO231, '2014'!$E$4:$HF$4, 0) )</f>
        <v>1098</v>
      </c>
      <c r="FV254" s="41">
        <f>INDEX('2015'!$E$7:$HF$37,  MATCH(FO254, '2015'!$A$7:$A$37, 0), MATCH(FO231, '2015'!$E$4:$HF$4, 0) )</f>
        <v>1004</v>
      </c>
      <c r="FW254" s="41">
        <f>INDEX('2016'!$E$7:$HF$37,  MATCH(FO254, '2016'!$A$7:$A$37, 0), MATCH(FO231, '2016'!$E$4:$HF$4, 0) )</f>
        <v>991</v>
      </c>
      <c r="FX254" s="41">
        <f>INDEX('2017'!$E$7:$HF$37,  MATCH(FO254, '2017'!$A$7:$A$37, 0), MATCH(FO231, '2017'!$E$4:$HF$4, 0) )</f>
        <v>1124</v>
      </c>
      <c r="FY254" s="41">
        <f>INDEX('2018'!$E$7:$HF$37,  MATCH(FO254, '2018'!$A$7:$A$37, 0), MATCH(FO231, '2018'!$E$4:$HF$4, 0) )</f>
        <v>1050</v>
      </c>
      <c r="FZ254" s="41">
        <f>INDEX('2019'!$E$7:$HF$37,  MATCH(FO254, '2019'!$A$7:$A$37, 0), MATCH(FO231, '2019'!$E$4:$HF$4, 0) )</f>
        <v>1303</v>
      </c>
      <c r="GB254" s="9">
        <f t="shared" ref="GB254:GC254" si="4142">GB27</f>
        <v>21</v>
      </c>
      <c r="GC254" s="18" t="str">
        <f t="shared" si="4142"/>
        <v>Iron</v>
      </c>
      <c r="GD254" s="41">
        <f>INDEX('2010'!$E$7:$HF$37,  MATCH(GB254, '2010'!$A$7:$A$37, 0), MATCH(GB231, '2010'!$E$4:$HF$4, 0) )</f>
        <v>45</v>
      </c>
      <c r="GE254" s="41">
        <f>INDEX('2011'!$E$7:$HF$37,  MATCH(GB254, '2011'!$A$7:$A$37, 0), MATCH(GB231, '2011'!$E$4:$HF$4, 0) )</f>
        <v>51</v>
      </c>
      <c r="GF254" s="41">
        <f>INDEX('2012'!$E$7:$HF$37,  MATCH(GB254, '2012'!$A$7:$A$37, 0), MATCH(GB231, '2012'!$E$4:$HF$4, 0) )</f>
        <v>11</v>
      </c>
      <c r="GG254" s="41">
        <f>INDEX('2013'!$E$7:$HF$37,  MATCH(GB254, '2013'!$A$7:$A$37, 0), MATCH(GB231, '2013'!$E$4:$HF$4, 0) )</f>
        <v>13</v>
      </c>
      <c r="GH254" s="41">
        <f>INDEX('2014'!$E$7:$HF$37,  MATCH(GB254, '2014'!$A$7:$A$37, 0), MATCH(GB231, '2014'!$E$4:$HF$4, 0) )</f>
        <v>15</v>
      </c>
      <c r="GI254" s="41">
        <f>INDEX('2015'!$E$7:$HF$37,  MATCH(GB254, '2015'!$A$7:$A$37, 0), MATCH(GB231, '2015'!$E$4:$HF$4, 0) )</f>
        <v>11</v>
      </c>
      <c r="GJ254" s="41">
        <f>INDEX('2016'!$E$7:$HF$37,  MATCH(GB254, '2016'!$A$7:$A$37, 0), MATCH(GB231, '2016'!$E$4:$HF$4, 0) )</f>
        <v>0</v>
      </c>
      <c r="GK254" s="41">
        <f>INDEX('2017'!$E$7:$HF$37,  MATCH(GB254, '2017'!$A$7:$A$37, 0), MATCH(GB231, '2017'!$E$4:$HF$4, 0) )</f>
        <v>13</v>
      </c>
      <c r="GL254" s="41">
        <f>INDEX('2018'!$E$7:$HF$37,  MATCH(GB254, '2018'!$A$7:$A$37, 0), MATCH(GB231, '2018'!$E$4:$HF$4, 0) )</f>
        <v>12</v>
      </c>
      <c r="GM254" s="41">
        <f>INDEX('2019'!$E$7:$HF$37,  MATCH(GB254, '2019'!$A$7:$A$37, 0), MATCH(GB231, '2019'!$E$4:$HF$4, 0) )</f>
        <v>20</v>
      </c>
    </row>
    <row r="255" spans="2:195" x14ac:dyDescent="0.25">
      <c r="B255" s="9">
        <f t="shared" ref="B255:C255" si="4143">B28</f>
        <v>23</v>
      </c>
      <c r="C255" s="18" t="str">
        <f t="shared" si="4143"/>
        <v>Juab</v>
      </c>
      <c r="D255" s="41">
        <f>INDEX('2010'!$E$7:$HF$37,  MATCH(B255, '2010'!$A$7:$A$37, 0), MATCH(B231, '2010'!$E$4:$HF$4, 0) )</f>
        <v>4149</v>
      </c>
      <c r="E255" s="41">
        <f>INDEX('2011'!$E$7:$HF$37,  MATCH(B255, '2011'!$A$7:$A$37, 0), MATCH(B231, '2011'!$E$4:$HF$4, 0) )</f>
        <v>4279</v>
      </c>
      <c r="F255" s="41">
        <f>INDEX('2012'!$E$7:$HF$37,  MATCH(B255, '2012'!$A$7:$A$37, 0), MATCH(B231, '2012'!$E$4:$HF$4, 0) )</f>
        <v>4273</v>
      </c>
      <c r="G255" s="41">
        <f>INDEX('2013'!$E$7:$HF$37,  MATCH(B255, '2013'!$A$7:$A$37, 0), MATCH(B231, '2013'!$E$4:$HF$4, 0) )</f>
        <v>4277</v>
      </c>
      <c r="H255" s="41">
        <f>INDEX('2014'!$E$7:$HF$37,  MATCH(B255, '2014'!$A$7:$A$37, 0), MATCH(B231, '2014'!$E$4:$HF$4, 0) )</f>
        <v>4235</v>
      </c>
      <c r="I255" s="41">
        <f>INDEX('2015'!$E$7:$HF$37,  MATCH(B255, '2015'!$A$7:$A$37, 0), MATCH(B231, '2015'!$E$4:$HF$4, 0) )</f>
        <v>4251</v>
      </c>
      <c r="J255" s="41">
        <f>INDEX('2016'!$E$7:$HF$37,  MATCH(B255, '2016'!$A$7:$A$37, 0), MATCH(B231, '2016'!$E$4:$HF$4, 0) )</f>
        <v>4201</v>
      </c>
      <c r="K255" s="41">
        <f>INDEX('2017'!$E$7:$HF$37,  MATCH(B255, '2017'!$A$7:$A$37, 0), MATCH(B231, '2017'!$E$4:$HF$4, 0) )</f>
        <v>4451</v>
      </c>
      <c r="L255" s="41">
        <f>INDEX('2018'!$E$7:$HF$37,  MATCH(B255, '2018'!$A$7:$A$37, 0), MATCH(B231, '2018'!$E$4:$HF$4, 0) )</f>
        <v>4747</v>
      </c>
      <c r="M255" s="41">
        <f>INDEX('2019'!$E$7:$HF$37,  MATCH(B255, '2019'!$A$7:$A$37, 0), MATCH(B231, '2019'!$E$4:$HF$4, 0) )</f>
        <v>4978</v>
      </c>
      <c r="O255" s="9">
        <f t="shared" ref="O255:P255" si="4144">O28</f>
        <v>23</v>
      </c>
      <c r="P255" s="18" t="str">
        <f t="shared" si="4144"/>
        <v>Juab</v>
      </c>
      <c r="Q255" s="41">
        <f>INDEX('2010'!$E$7:$HF$37,  MATCH(O255, '2010'!$A$7:$A$37, 0), MATCH(O231, '2010'!$E$4:$HF$4, 0) )</f>
        <v>116</v>
      </c>
      <c r="R255" s="41">
        <f>INDEX('2011'!$E$7:$HF$37,  MATCH(O255, '2011'!$A$7:$A$37, 0), MATCH(O231, '2011'!$E$4:$HF$4, 0) )</f>
        <v>127</v>
      </c>
      <c r="S255" s="41">
        <f>INDEX('2012'!$E$7:$HF$37,  MATCH(O255, '2012'!$A$7:$A$37, 0), MATCH(O231, '2012'!$E$4:$HF$4, 0) )</f>
        <v>124</v>
      </c>
      <c r="T255" s="41">
        <f>INDEX('2013'!$E$7:$HF$37,  MATCH(O255, '2013'!$A$7:$A$37, 0), MATCH(O231, '2013'!$E$4:$HF$4, 0) )</f>
        <v>117</v>
      </c>
      <c r="U255" s="41">
        <f>INDEX('2014'!$E$7:$HF$37,  MATCH(O255, '2014'!$A$7:$A$37, 0), MATCH(O231, '2014'!$E$4:$HF$4, 0) )</f>
        <v>143</v>
      </c>
      <c r="V255" s="41">
        <f>INDEX('2015'!$E$7:$HF$37,  MATCH(O255, '2015'!$A$7:$A$37, 0), MATCH(O231, '2015'!$E$4:$HF$4, 0) )</f>
        <v>174</v>
      </c>
      <c r="W255" s="41">
        <f>INDEX('2016'!$E$7:$HF$37,  MATCH(O255, '2016'!$A$7:$A$37, 0), MATCH(O231, '2016'!$E$4:$HF$4, 0) )</f>
        <v>189</v>
      </c>
      <c r="X255" s="41">
        <f>INDEX('2017'!$E$7:$HF$37,  MATCH(O255, '2017'!$A$7:$A$37, 0), MATCH(O231, '2017'!$E$4:$HF$4, 0) )</f>
        <v>224</v>
      </c>
      <c r="Y255" s="41">
        <f>INDEX('2018'!$E$7:$HF$37,  MATCH(O255, '2018'!$A$7:$A$37, 0), MATCH(O231, '2018'!$E$4:$HF$4, 0) )</f>
        <v>248</v>
      </c>
      <c r="Z255" s="41">
        <f>INDEX('2019'!$E$7:$HF$37,  MATCH(O255, '2019'!$A$7:$A$37, 0), MATCH(O231, '2019'!$E$4:$HF$4, 0) )</f>
        <v>221</v>
      </c>
      <c r="AB255" s="9">
        <f t="shared" ref="AB255:AC255" si="4145">AB28</f>
        <v>23</v>
      </c>
      <c r="AC255" s="18" t="str">
        <f t="shared" si="4145"/>
        <v>Juab</v>
      </c>
      <c r="AD255" s="41">
        <f>INDEX('2010'!$E$7:$HF$37,  MATCH(AB255, '2010'!$A$7:$A$37, 0), MATCH(AB231, '2010'!$E$4:$HF$4, 0) )</f>
        <v>713</v>
      </c>
      <c r="AE255" s="41">
        <f>INDEX('2011'!$E$7:$HF$37,  MATCH(AB255, '2011'!$A$7:$A$37, 0), MATCH(AB231, '2011'!$E$4:$HF$4, 0) )</f>
        <v>703</v>
      </c>
      <c r="AF255" s="41">
        <f>INDEX('2012'!$E$7:$HF$37,  MATCH(AB255, '2012'!$A$7:$A$37, 0), MATCH(AB231, '2012'!$E$4:$HF$4, 0) )</f>
        <v>647</v>
      </c>
      <c r="AG255" s="41">
        <f>INDEX('2013'!$E$7:$HF$37,  MATCH(AB255, '2013'!$A$7:$A$37, 0), MATCH(AB231, '2013'!$E$4:$HF$4, 0) )</f>
        <v>587</v>
      </c>
      <c r="AH255" s="41">
        <f>INDEX('2014'!$E$7:$HF$37,  MATCH(AB255, '2014'!$A$7:$A$37, 0), MATCH(AB231, '2014'!$E$4:$HF$4, 0) )</f>
        <v>419</v>
      </c>
      <c r="AI255" s="41">
        <f>INDEX('2015'!$E$7:$HF$37,  MATCH(AB255, '2015'!$A$7:$A$37, 0), MATCH(AB231, '2015'!$E$4:$HF$4, 0) )</f>
        <v>422</v>
      </c>
      <c r="AJ255" s="41">
        <f>INDEX('2016'!$E$7:$HF$37,  MATCH(AB255, '2016'!$A$7:$A$37, 0), MATCH(AB231, '2016'!$E$4:$HF$4, 0) )</f>
        <v>403</v>
      </c>
      <c r="AK255" s="41">
        <f>INDEX('2017'!$E$7:$HF$37,  MATCH(AB255, '2017'!$A$7:$A$37, 0), MATCH(AB231, '2017'!$E$4:$HF$4, 0) )</f>
        <v>500</v>
      </c>
      <c r="AL255" s="41">
        <f>INDEX('2018'!$E$7:$HF$37,  MATCH(AB255, '2018'!$A$7:$A$37, 0), MATCH(AB231, '2018'!$E$4:$HF$4, 0) )</f>
        <v>541</v>
      </c>
      <c r="AM255" s="41">
        <f>INDEX('2019'!$E$7:$HF$37,  MATCH(AB255, '2019'!$A$7:$A$37, 0), MATCH(AB231, '2019'!$E$4:$HF$4, 0) )</f>
        <v>573</v>
      </c>
      <c r="AO255" s="9">
        <f t="shared" ref="AO255:AP255" si="4146">AO28</f>
        <v>23</v>
      </c>
      <c r="AP255" s="18" t="str">
        <f t="shared" si="4146"/>
        <v>Juab</v>
      </c>
      <c r="AQ255" s="41">
        <f>INDEX('2010'!$E$7:$HF$37,  MATCH(AO255, '2010'!$A$7:$A$37, 0), MATCH(AO231, '2010'!$E$4:$HF$4, 0) )</f>
        <v>610</v>
      </c>
      <c r="AR255" s="41">
        <f>INDEX('2011'!$E$7:$HF$37,  MATCH(AO255, '2011'!$A$7:$A$37, 0), MATCH(AO231, '2011'!$E$4:$HF$4, 0) )</f>
        <v>562</v>
      </c>
      <c r="AS255" s="41">
        <f>INDEX('2012'!$E$7:$HF$37,  MATCH(AO255, '2012'!$A$7:$A$37, 0), MATCH(AO231, '2012'!$E$4:$HF$4, 0) )</f>
        <v>572</v>
      </c>
      <c r="AT255" s="41">
        <f>INDEX('2013'!$E$7:$HF$37,  MATCH(AO255, '2013'!$A$7:$A$37, 0), MATCH(AO231, '2013'!$E$4:$HF$4, 0) )</f>
        <v>599</v>
      </c>
      <c r="AU255" s="41">
        <f>INDEX('2014'!$E$7:$HF$37,  MATCH(AO255, '2014'!$A$7:$A$37, 0), MATCH(AO231, '2014'!$E$4:$HF$4, 0) )</f>
        <v>675</v>
      </c>
      <c r="AV255" s="41">
        <f>INDEX('2015'!$E$7:$HF$37,  MATCH(AO255, '2015'!$A$7:$A$37, 0), MATCH(AO231, '2015'!$E$4:$HF$4, 0) )</f>
        <v>668</v>
      </c>
      <c r="AW255" s="41">
        <f>INDEX('2016'!$E$7:$HF$37,  MATCH(AO255, '2016'!$A$7:$A$37, 0), MATCH(AO231, '2016'!$E$4:$HF$4, 0) )</f>
        <v>794</v>
      </c>
      <c r="AX255" s="41">
        <f>INDEX('2017'!$E$7:$HF$37,  MATCH(AO255, '2017'!$A$7:$A$37, 0), MATCH(AO231, '2017'!$E$4:$HF$4, 0) )</f>
        <v>761</v>
      </c>
      <c r="AY255" s="41">
        <f>INDEX('2018'!$E$7:$HF$37,  MATCH(AO255, '2018'!$A$7:$A$37, 0), MATCH(AO231, '2018'!$E$4:$HF$4, 0) )</f>
        <v>791</v>
      </c>
      <c r="AZ255" s="41">
        <f>INDEX('2019'!$E$7:$HF$37,  MATCH(AO255, '2019'!$A$7:$A$37, 0), MATCH(AO231, '2019'!$E$4:$HF$4, 0) )</f>
        <v>705</v>
      </c>
      <c r="BB255" s="9">
        <f t="shared" ref="BB255:BC255" si="4147">BB28</f>
        <v>23</v>
      </c>
      <c r="BC255" s="18" t="str">
        <f t="shared" si="4147"/>
        <v>Juab</v>
      </c>
      <c r="BD255" s="41">
        <f>INDEX('2010'!$E$7:$HF$37,  MATCH(BB255, '2010'!$A$7:$A$37, 0), MATCH(BB231, '2010'!$E$4:$HF$4, 0) )</f>
        <v>229</v>
      </c>
      <c r="BE255" s="41">
        <f>INDEX('2011'!$E$7:$HF$37,  MATCH(BB255, '2011'!$A$7:$A$37, 0), MATCH(BB231, '2011'!$E$4:$HF$4, 0) )</f>
        <v>203</v>
      </c>
      <c r="BF255" s="41">
        <f>INDEX('2012'!$E$7:$HF$37,  MATCH(BB255, '2012'!$A$7:$A$37, 0), MATCH(BB231, '2012'!$E$4:$HF$4, 0) )</f>
        <v>149</v>
      </c>
      <c r="BG255" s="41">
        <f>INDEX('2013'!$E$7:$HF$37,  MATCH(BB255, '2013'!$A$7:$A$37, 0), MATCH(BB231, '2013'!$E$4:$HF$4, 0) )</f>
        <v>71</v>
      </c>
      <c r="BH255" s="41">
        <f>INDEX('2014'!$E$7:$HF$37,  MATCH(BB255, '2014'!$A$7:$A$37, 0), MATCH(BB231, '2014'!$E$4:$HF$4, 0) )</f>
        <v>83</v>
      </c>
      <c r="BI255" s="41">
        <f>INDEX('2015'!$E$7:$HF$37,  MATCH(BB255, '2015'!$A$7:$A$37, 0), MATCH(BB231, '2015'!$E$4:$HF$4, 0) )</f>
        <v>50</v>
      </c>
      <c r="BJ255" s="41">
        <f>INDEX('2016'!$E$7:$HF$37,  MATCH(BB255, '2016'!$A$7:$A$37, 0), MATCH(BB231, '2016'!$E$4:$HF$4, 0) )</f>
        <v>78</v>
      </c>
      <c r="BK255" s="41">
        <f>INDEX('2017'!$E$7:$HF$37,  MATCH(BB255, '2017'!$A$7:$A$37, 0), MATCH(BB231, '2017'!$E$4:$HF$4, 0) )</f>
        <v>75</v>
      </c>
      <c r="BL255" s="41">
        <f>INDEX('2018'!$E$7:$HF$37,  MATCH(BB255, '2018'!$A$7:$A$37, 0), MATCH(BB231, '2018'!$E$4:$HF$4, 0) )</f>
        <v>111</v>
      </c>
      <c r="BM255" s="41">
        <f>INDEX('2019'!$E$7:$HF$37,  MATCH(BB255, '2019'!$A$7:$A$37, 0), MATCH(BB231, '2019'!$E$4:$HF$4, 0) )</f>
        <v>100</v>
      </c>
      <c r="BO255" s="9">
        <f t="shared" ref="BO255:BP255" si="4148">BO28</f>
        <v>23</v>
      </c>
      <c r="BP255" s="18" t="str">
        <f t="shared" si="4148"/>
        <v>Juab</v>
      </c>
      <c r="BQ255" s="41">
        <f>INDEX('2010'!$E$7:$HF$37,  MATCH(BO255, '2010'!$A$7:$A$37, 0), MATCH(BO231, '2010'!$E$4:$HF$4, 0) )</f>
        <v>447</v>
      </c>
      <c r="BR255" s="41">
        <f>INDEX('2011'!$E$7:$HF$37,  MATCH(BO255, '2011'!$A$7:$A$37, 0), MATCH(BO231, '2011'!$E$4:$HF$4, 0) )</f>
        <v>444</v>
      </c>
      <c r="BS255" s="41">
        <f>INDEX('2012'!$E$7:$HF$37,  MATCH(BO255, '2012'!$A$7:$A$37, 0), MATCH(BO231, '2012'!$E$4:$HF$4, 0) )</f>
        <v>446</v>
      </c>
      <c r="BT255" s="41">
        <f>INDEX('2013'!$E$7:$HF$37,  MATCH(BO255, '2013'!$A$7:$A$37, 0), MATCH(BO231, '2013'!$E$4:$HF$4, 0) )</f>
        <v>433</v>
      </c>
      <c r="BU255" s="41">
        <f>INDEX('2014'!$E$7:$HF$37,  MATCH(BO255, '2014'!$A$7:$A$37, 0), MATCH(BO231, '2014'!$E$4:$HF$4, 0) )</f>
        <v>429</v>
      </c>
      <c r="BV255" s="41">
        <f>INDEX('2015'!$E$7:$HF$37,  MATCH(BO255, '2015'!$A$7:$A$37, 0), MATCH(BO231, '2015'!$E$4:$HF$4, 0) )</f>
        <v>387</v>
      </c>
      <c r="BW255" s="41">
        <f>INDEX('2016'!$E$7:$HF$37,  MATCH(BO255, '2016'!$A$7:$A$37, 0), MATCH(BO231, '2016'!$E$4:$HF$4, 0) )</f>
        <v>418</v>
      </c>
      <c r="BX255" s="41">
        <f>INDEX('2017'!$E$7:$HF$37,  MATCH(BO255, '2017'!$A$7:$A$37, 0), MATCH(BO231, '2017'!$E$4:$HF$4, 0) )</f>
        <v>434</v>
      </c>
      <c r="BY255" s="41">
        <f>INDEX('2018'!$E$7:$HF$37,  MATCH(BO255, '2018'!$A$7:$A$37, 0), MATCH(BO231, '2018'!$E$4:$HF$4, 0) )</f>
        <v>423</v>
      </c>
      <c r="BZ255" s="41">
        <f>INDEX('2019'!$E$7:$HF$37,  MATCH(BO255, '2019'!$A$7:$A$37, 0), MATCH(BO231, '2019'!$E$4:$HF$4, 0) )</f>
        <v>422</v>
      </c>
      <c r="CB255" s="9">
        <f t="shared" ref="CB255:CC255" si="4149">CB28</f>
        <v>23</v>
      </c>
      <c r="CC255" s="18" t="str">
        <f t="shared" si="4149"/>
        <v>Juab</v>
      </c>
      <c r="CD255" s="41">
        <f>INDEX('2010'!$E$7:$HF$37,  MATCH(CB255, '2010'!$A$7:$A$37, 0), MATCH(CB231, '2010'!$E$4:$HF$4, 0) )</f>
        <v>168</v>
      </c>
      <c r="CE255" s="41">
        <f>INDEX('2011'!$E$7:$HF$37,  MATCH(CB255, '2011'!$A$7:$A$37, 0), MATCH(CB231, '2011'!$E$4:$HF$4, 0) )</f>
        <v>250</v>
      </c>
      <c r="CF255" s="41">
        <f>INDEX('2012'!$E$7:$HF$37,  MATCH(CB255, '2012'!$A$7:$A$37, 0), MATCH(CB231, '2012'!$E$4:$HF$4, 0) )</f>
        <v>266</v>
      </c>
      <c r="CG255" s="41">
        <f>INDEX('2013'!$E$7:$HF$37,  MATCH(CB255, '2013'!$A$7:$A$37, 0), MATCH(CB231, '2013'!$E$4:$HF$4, 0) )</f>
        <v>300</v>
      </c>
      <c r="CH255" s="41">
        <f>INDEX('2014'!$E$7:$HF$37,  MATCH(CB255, '2014'!$A$7:$A$37, 0), MATCH(CB231, '2014'!$E$4:$HF$4, 0) )</f>
        <v>311</v>
      </c>
      <c r="CI255" s="41">
        <f>INDEX('2015'!$E$7:$HF$37,  MATCH(CB255, '2015'!$A$7:$A$37, 0), MATCH(CB231, '2015'!$E$4:$HF$4, 0) )</f>
        <v>344</v>
      </c>
      <c r="CJ255" s="41">
        <f>INDEX('2016'!$E$7:$HF$37,  MATCH(CB255, '2016'!$A$7:$A$37, 0), MATCH(CB231, '2016'!$E$4:$HF$4, 0) )</f>
        <v>258</v>
      </c>
      <c r="CK255" s="41">
        <f>INDEX('2017'!$E$7:$HF$37,  MATCH(CB255, '2017'!$A$7:$A$37, 0), MATCH(CB231, '2017'!$E$4:$HF$4, 0) )</f>
        <v>244</v>
      </c>
      <c r="CL255" s="41">
        <f>INDEX('2018'!$E$7:$HF$37,  MATCH(CB255, '2018'!$A$7:$A$37, 0), MATCH(CB231, '2018'!$E$4:$HF$4, 0) )</f>
        <v>265</v>
      </c>
      <c r="CM255" s="41">
        <f>INDEX('2019'!$E$7:$HF$37,  MATCH(CB255, '2019'!$A$7:$A$37, 0), MATCH(CB231, '2019'!$E$4:$HF$4, 0) )</f>
        <v>324</v>
      </c>
      <c r="CO255" s="9">
        <f t="shared" ref="CO255:CP255" si="4150">CO28</f>
        <v>23</v>
      </c>
      <c r="CP255" s="18" t="str">
        <f t="shared" si="4150"/>
        <v>Juab</v>
      </c>
      <c r="CQ255" s="41">
        <f>INDEX('2010'!$E$7:$HF$37,  MATCH(CO255, '2010'!$A$7:$A$37, 0), MATCH(CO231, '2010'!$E$4:$HF$4, 0) )</f>
        <v>45</v>
      </c>
      <c r="CR255" s="41">
        <f>INDEX('2011'!$E$7:$HF$37,  MATCH(CO255, '2011'!$A$7:$A$37, 0), MATCH(CO231, '2011'!$E$4:$HF$4, 0) )</f>
        <v>47</v>
      </c>
      <c r="CS255" s="41">
        <f>INDEX('2012'!$E$7:$HF$37,  MATCH(CO255, '2012'!$A$7:$A$37, 0), MATCH(CO231, '2012'!$E$4:$HF$4, 0) )</f>
        <v>23</v>
      </c>
      <c r="CT255" s="41">
        <f>INDEX('2013'!$E$7:$HF$37,  MATCH(CO255, '2013'!$A$7:$A$37, 0), MATCH(CO231, '2013'!$E$4:$HF$4, 0) )</f>
        <v>13</v>
      </c>
      <c r="CU255" s="41">
        <f>INDEX('2014'!$E$7:$HF$37,  MATCH(CO255, '2014'!$A$7:$A$37, 0), MATCH(CO231, '2014'!$E$4:$HF$4, 0) )</f>
        <v>3</v>
      </c>
      <c r="CV255" s="41">
        <f>INDEX('2015'!$E$7:$HF$37,  MATCH(CO255, '2015'!$A$7:$A$37, 0), MATCH(CO231, '2015'!$E$4:$HF$4, 0) )</f>
        <v>6</v>
      </c>
      <c r="CW255" s="41">
        <f>INDEX('2016'!$E$7:$HF$37,  MATCH(CO255, '2016'!$A$7:$A$37, 0), MATCH(CO231, '2016'!$E$4:$HF$4, 0) )</f>
        <v>9</v>
      </c>
      <c r="CX255" s="41">
        <f>INDEX('2017'!$E$7:$HF$37,  MATCH(CO255, '2017'!$A$7:$A$37, 0), MATCH(CO231, '2017'!$E$4:$HF$4, 0) )</f>
        <v>48</v>
      </c>
      <c r="CY255" s="41">
        <f>INDEX('2018'!$E$7:$HF$37,  MATCH(CO255, '2018'!$A$7:$A$37, 0), MATCH(CO231, '2018'!$E$4:$HF$4, 0) )</f>
        <v>57</v>
      </c>
      <c r="CZ255" s="41">
        <f>INDEX('2019'!$E$7:$HF$37,  MATCH(CO255, '2019'!$A$7:$A$37, 0), MATCH(CO231, '2019'!$E$4:$HF$4, 0) )</f>
        <v>58</v>
      </c>
      <c r="DB255" s="9">
        <f t="shared" ref="DB255:DC255" si="4151">DB28</f>
        <v>23</v>
      </c>
      <c r="DC255" s="18" t="str">
        <f t="shared" si="4151"/>
        <v>Juab</v>
      </c>
      <c r="DD255" s="41">
        <f>INDEX('2010'!$E$7:$HF$37,  MATCH(DB255, '2010'!$A$7:$A$37, 0), MATCH(DB231, '2010'!$E$4:$HF$4, 0) )</f>
        <v>108</v>
      </c>
      <c r="DE255" s="41">
        <f>INDEX('2011'!$E$7:$HF$37,  MATCH(DB255, '2011'!$A$7:$A$37, 0), MATCH(DB231, '2011'!$E$4:$HF$4, 0) )</f>
        <v>113</v>
      </c>
      <c r="DF255" s="41">
        <f>INDEX('2012'!$E$7:$HF$37,  MATCH(DB255, '2012'!$A$7:$A$37, 0), MATCH(DB231, '2012'!$E$4:$HF$4, 0) )</f>
        <v>96</v>
      </c>
      <c r="DG255" s="41">
        <f>INDEX('2013'!$E$7:$HF$37,  MATCH(DB255, '2013'!$A$7:$A$37, 0), MATCH(DB231, '2013'!$E$4:$HF$4, 0) )</f>
        <v>86</v>
      </c>
      <c r="DH255" s="41">
        <f>INDEX('2014'!$E$7:$HF$37,  MATCH(DB255, '2014'!$A$7:$A$37, 0), MATCH(DB231, '2014'!$E$4:$HF$4, 0) )</f>
        <v>81</v>
      </c>
      <c r="DI255" s="41">
        <f>INDEX('2015'!$E$7:$HF$37,  MATCH(DB255, '2015'!$A$7:$A$37, 0), MATCH(DB231, '2015'!$E$4:$HF$4, 0) )</f>
        <v>87</v>
      </c>
      <c r="DJ255" s="41">
        <f>INDEX('2016'!$E$7:$HF$37,  MATCH(DB255, '2016'!$A$7:$A$37, 0), MATCH(DB231, '2016'!$E$4:$HF$4, 0) )</f>
        <v>86</v>
      </c>
      <c r="DK255" s="41">
        <f>INDEX('2017'!$E$7:$HF$37,  MATCH(DB255, '2017'!$A$7:$A$37, 0), MATCH(DB231, '2017'!$E$4:$HF$4, 0) )</f>
        <v>89</v>
      </c>
      <c r="DL255" s="41">
        <f>INDEX('2018'!$E$7:$HF$37,  MATCH(DB255, '2018'!$A$7:$A$37, 0), MATCH(DB231, '2018'!$E$4:$HF$4, 0) )</f>
        <v>107</v>
      </c>
      <c r="DM255" s="41">
        <f>INDEX('2019'!$E$7:$HF$37,  MATCH(DB255, '2019'!$A$7:$A$37, 0), MATCH(DB231, '2019'!$E$4:$HF$4, 0) )</f>
        <v>137</v>
      </c>
      <c r="DO255" s="9">
        <f t="shared" ref="DO255:DP255" si="4152">DO28</f>
        <v>23</v>
      </c>
      <c r="DP255" s="18" t="str">
        <f t="shared" si="4152"/>
        <v>Juab</v>
      </c>
      <c r="DQ255" s="41">
        <f>INDEX('2010'!$E$7:$HF$37,  MATCH(DO255, '2010'!$A$7:$A$37, 0), MATCH(DO231, '2010'!$E$4:$HF$4, 0) )</f>
        <v>333</v>
      </c>
      <c r="DR255" s="41">
        <f>INDEX('2011'!$E$7:$HF$37,  MATCH(DO255, '2011'!$A$7:$A$37, 0), MATCH(DO231, '2011'!$E$4:$HF$4, 0) )</f>
        <v>290</v>
      </c>
      <c r="DS255" s="41">
        <f>INDEX('2012'!$E$7:$HF$37,  MATCH(DO255, '2012'!$A$7:$A$37, 0), MATCH(DO231, '2012'!$E$4:$HF$4, 0) )</f>
        <v>269</v>
      </c>
      <c r="DT255" s="41">
        <f>INDEX('2013'!$E$7:$HF$37,  MATCH(DO255, '2013'!$A$7:$A$37, 0), MATCH(DO231, '2013'!$E$4:$HF$4, 0) )</f>
        <v>315</v>
      </c>
      <c r="DU255" s="41">
        <f>INDEX('2014'!$E$7:$HF$37,  MATCH(DO255, '2014'!$A$7:$A$37, 0), MATCH(DO231, '2014'!$E$4:$HF$4, 0) )</f>
        <v>311</v>
      </c>
      <c r="DV255" s="41">
        <f>INDEX('2015'!$E$7:$HF$37,  MATCH(DO255, '2015'!$A$7:$A$37, 0), MATCH(DO231, '2015'!$E$4:$HF$4, 0) )</f>
        <v>358</v>
      </c>
      <c r="DW255" s="41">
        <f>INDEX('2016'!$E$7:$HF$37,  MATCH(DO255, '2016'!$A$7:$A$37, 0), MATCH(DO231, '2016'!$E$4:$HF$4, 0) )</f>
        <v>366</v>
      </c>
      <c r="DX255" s="41">
        <f>INDEX('2017'!$E$7:$HF$37,  MATCH(DO255, '2017'!$A$7:$A$37, 0), MATCH(DO231, '2017'!$E$4:$HF$4, 0) )</f>
        <v>426</v>
      </c>
      <c r="DY255" s="41">
        <f>INDEX('2018'!$E$7:$HF$37,  MATCH(DO255, '2018'!$A$7:$A$37, 0), MATCH(DO231, '2018'!$E$4:$HF$4, 0) )</f>
        <v>392</v>
      </c>
      <c r="DZ255" s="41">
        <f>INDEX('2019'!$E$7:$HF$37,  MATCH(DO255, '2019'!$A$7:$A$37, 0), MATCH(DO231, '2019'!$E$4:$HF$4, 0) )</f>
        <v>395</v>
      </c>
      <c r="EB255" s="9">
        <f t="shared" ref="EB255:EC255" si="4153">EB28</f>
        <v>23</v>
      </c>
      <c r="EC255" s="18" t="str">
        <f t="shared" si="4153"/>
        <v>Juab</v>
      </c>
      <c r="ED255" s="41">
        <f>INDEX('2010'!$E$7:$HF$37,  MATCH(EB255, '2010'!$A$7:$A$37, 0), MATCH(EB231, '2010'!$E$4:$HF$4, 0) )</f>
        <v>785</v>
      </c>
      <c r="EE255" s="41">
        <f>INDEX('2011'!$E$7:$HF$37,  MATCH(EB255, '2011'!$A$7:$A$37, 0), MATCH(EB231, '2011'!$E$4:$HF$4, 0) )</f>
        <v>859</v>
      </c>
      <c r="EF255" s="41">
        <f>INDEX('2012'!$E$7:$HF$37,  MATCH(EB255, '2012'!$A$7:$A$37, 0), MATCH(EB231, '2012'!$E$4:$HF$4, 0) )</f>
        <v>888</v>
      </c>
      <c r="EG255" s="41">
        <f>INDEX('2013'!$E$7:$HF$37,  MATCH(EB255, '2013'!$A$7:$A$37, 0), MATCH(EB231, '2013'!$E$4:$HF$4, 0) )</f>
        <v>982</v>
      </c>
      <c r="EH255" s="41">
        <f>INDEX('2014'!$E$7:$HF$37,  MATCH(EB255, '2014'!$A$7:$A$37, 0), MATCH(EB231, '2014'!$E$4:$HF$4, 0) )</f>
        <v>922</v>
      </c>
      <c r="EI255" s="41">
        <f>INDEX('2015'!$E$7:$HF$37,  MATCH(EB255, '2015'!$A$7:$A$37, 0), MATCH(EB231, '2015'!$E$4:$HF$4, 0) )</f>
        <v>979</v>
      </c>
      <c r="EJ255" s="41">
        <f>INDEX('2016'!$E$7:$HF$37,  MATCH(EB255, '2016'!$A$7:$A$37, 0), MATCH(EB231, '2016'!$E$4:$HF$4, 0) )</f>
        <v>899</v>
      </c>
      <c r="EK255" s="41">
        <f>INDEX('2017'!$E$7:$HF$37,  MATCH(EB255, '2017'!$A$7:$A$37, 0), MATCH(EB231, '2017'!$E$4:$HF$4, 0) )</f>
        <v>988</v>
      </c>
      <c r="EL255" s="41">
        <f>INDEX('2018'!$E$7:$HF$37,  MATCH(EB255, '2018'!$A$7:$A$37, 0), MATCH(EB231, '2018'!$E$4:$HF$4, 0) )</f>
        <v>1046</v>
      </c>
      <c r="EM255" s="41">
        <f>INDEX('2019'!$E$7:$HF$37,  MATCH(EB255, '2019'!$A$7:$A$37, 0), MATCH(EB231, '2019'!$E$4:$HF$4, 0) )</f>
        <v>1179</v>
      </c>
      <c r="EO255" s="9">
        <f t="shared" ref="EO255:EP255" si="4154">EO28</f>
        <v>23</v>
      </c>
      <c r="EP255" s="18" t="str">
        <f t="shared" si="4154"/>
        <v>Juab</v>
      </c>
      <c r="EQ255" s="41">
        <f>INDEX('2010'!$E$7:$HF$37,  MATCH(EO255, '2010'!$A$7:$A$37, 0), MATCH(EO231, '2010'!$E$4:$HF$4, 0) )</f>
        <v>299</v>
      </c>
      <c r="ER255" s="41">
        <f>INDEX('2011'!$E$7:$HF$37,  MATCH(EO255, '2011'!$A$7:$A$37, 0), MATCH(EO231, '2011'!$E$4:$HF$4, 0) )</f>
        <v>335</v>
      </c>
      <c r="ES255" s="41">
        <f>INDEX('2012'!$E$7:$HF$37,  MATCH(EO255, '2012'!$A$7:$A$37, 0), MATCH(EO231, '2012'!$E$4:$HF$4, 0) )</f>
        <v>411</v>
      </c>
      <c r="ET255" s="41">
        <f>INDEX('2013'!$E$7:$HF$37,  MATCH(EO255, '2013'!$A$7:$A$37, 0), MATCH(EO231, '2013'!$E$4:$HF$4, 0) )</f>
        <v>359</v>
      </c>
      <c r="EU255" s="41">
        <f>INDEX('2014'!$E$7:$HF$37,  MATCH(EO255, '2014'!$A$7:$A$37, 0), MATCH(EO231, '2014'!$E$4:$HF$4, 0) )</f>
        <v>378</v>
      </c>
      <c r="EV255" s="41">
        <f>INDEX('2015'!$E$7:$HF$37,  MATCH(EO255, '2015'!$A$7:$A$37, 0), MATCH(EO231, '2015'!$E$4:$HF$4, 0) )</f>
        <v>348</v>
      </c>
      <c r="EW255" s="41">
        <f>INDEX('2016'!$E$7:$HF$37,  MATCH(EO255, '2016'!$A$7:$A$37, 0), MATCH(EO231, '2016'!$E$4:$HF$4, 0) )</f>
        <v>276</v>
      </c>
      <c r="EX255" s="41">
        <f>INDEX('2017'!$E$7:$HF$37,  MATCH(EO255, '2017'!$A$7:$A$37, 0), MATCH(EO231, '2017'!$E$4:$HF$4, 0) )</f>
        <v>225</v>
      </c>
      <c r="EY255" s="41">
        <f>INDEX('2018'!$E$7:$HF$37,  MATCH(EO255, '2018'!$A$7:$A$37, 0), MATCH(EO231, '2018'!$E$4:$HF$4, 0) )</f>
        <v>297</v>
      </c>
      <c r="EZ255" s="41">
        <f>INDEX('2019'!$E$7:$HF$37,  MATCH(EO255, '2019'!$A$7:$A$37, 0), MATCH(EO231, '2019'!$E$4:$HF$4, 0) )</f>
        <v>322</v>
      </c>
      <c r="FB255" s="9">
        <f t="shared" ref="FB255:FC255" si="4155">FB28</f>
        <v>23</v>
      </c>
      <c r="FC255" s="18" t="str">
        <f t="shared" si="4155"/>
        <v>Juab</v>
      </c>
      <c r="FD255" s="41">
        <f>INDEX('2010'!$E$7:$HF$37,  MATCH(FB255, '2010'!$A$7:$A$37, 0), MATCH(FB231, '2010'!$E$4:$HF$4, 0) )</f>
        <v>115</v>
      </c>
      <c r="FE255" s="41">
        <f>INDEX('2011'!$E$7:$HF$37,  MATCH(FB255, '2011'!$A$7:$A$37, 0), MATCH(FB231, '2011'!$E$4:$HF$4, 0) )</f>
        <v>105</v>
      </c>
      <c r="FF255" s="41">
        <f>INDEX('2012'!$E$7:$HF$37,  MATCH(FB255, '2012'!$A$7:$A$37, 0), MATCH(FB231, '2012'!$E$4:$HF$4, 0) )</f>
        <v>137</v>
      </c>
      <c r="FG255" s="41">
        <f>INDEX('2013'!$E$7:$HF$37,  MATCH(FB255, '2013'!$A$7:$A$37, 0), MATCH(FB231, '2013'!$E$4:$HF$4, 0) )</f>
        <v>200</v>
      </c>
      <c r="FH255" s="41">
        <f>INDEX('2014'!$E$7:$HF$37,  MATCH(FB255, '2014'!$A$7:$A$37, 0), MATCH(FB231, '2014'!$E$4:$HF$4, 0) )</f>
        <v>236</v>
      </c>
      <c r="FI255" s="41">
        <f>INDEX('2015'!$E$7:$HF$37,  MATCH(FB255, '2015'!$A$7:$A$37, 0), MATCH(FB231, '2015'!$E$4:$HF$4, 0) )</f>
        <v>196</v>
      </c>
      <c r="FJ255" s="41">
        <f>INDEX('2016'!$E$7:$HF$37,  MATCH(FB255, '2016'!$A$7:$A$37, 0), MATCH(FB231, '2016'!$E$4:$HF$4, 0) )</f>
        <v>208</v>
      </c>
      <c r="FK255" s="41">
        <f>INDEX('2017'!$E$7:$HF$37,  MATCH(FB255, '2017'!$A$7:$A$37, 0), MATCH(FB231, '2017'!$E$4:$HF$4, 0) )</f>
        <v>198</v>
      </c>
      <c r="FL255" s="41">
        <f>INDEX('2018'!$E$7:$HF$37,  MATCH(FB255, '2018'!$A$7:$A$37, 0), MATCH(FB231, '2018'!$E$4:$HF$4, 0) )</f>
        <v>186</v>
      </c>
      <c r="FM255" s="41">
        <f>INDEX('2019'!$E$7:$HF$37,  MATCH(FB255, '2019'!$A$7:$A$37, 0), MATCH(FB231, '2019'!$E$4:$HF$4, 0) )</f>
        <v>288</v>
      </c>
      <c r="FO255" s="9">
        <f t="shared" ref="FO255:FP255" si="4156">FO28</f>
        <v>23</v>
      </c>
      <c r="FP255" s="18" t="str">
        <f t="shared" si="4156"/>
        <v>Juab</v>
      </c>
      <c r="FQ255" s="41">
        <f>INDEX('2010'!$E$7:$HF$37,  MATCH(FO255, '2010'!$A$7:$A$37, 0), MATCH(FO231, '2010'!$E$4:$HF$4, 0) )</f>
        <v>181</v>
      </c>
      <c r="FR255" s="41">
        <f>INDEX('2011'!$E$7:$HF$37,  MATCH(FO255, '2011'!$A$7:$A$37, 0), MATCH(FO231, '2011'!$E$4:$HF$4, 0) )</f>
        <v>241</v>
      </c>
      <c r="FS255" s="41">
        <f>INDEX('2012'!$E$7:$HF$37,  MATCH(FO255, '2012'!$A$7:$A$37, 0), MATCH(FO231, '2012'!$E$4:$HF$4, 0) )</f>
        <v>245</v>
      </c>
      <c r="FT255" s="41">
        <f>INDEX('2013'!$E$7:$HF$37,  MATCH(FO255, '2013'!$A$7:$A$37, 0), MATCH(FO231, '2013'!$E$4:$HF$4, 0) )</f>
        <v>215</v>
      </c>
      <c r="FU255" s="41">
        <f>INDEX('2014'!$E$7:$HF$37,  MATCH(FO255, '2014'!$A$7:$A$37, 0), MATCH(FO231, '2014'!$E$4:$HF$4, 0) )</f>
        <v>244</v>
      </c>
      <c r="FV255" s="41">
        <f>INDEX('2015'!$E$7:$HF$37,  MATCH(FO255, '2015'!$A$7:$A$37, 0), MATCH(FO231, '2015'!$E$4:$HF$4, 0) )</f>
        <v>232</v>
      </c>
      <c r="FW255" s="41">
        <f>INDEX('2016'!$E$7:$HF$37,  MATCH(FO255, '2016'!$A$7:$A$37, 0), MATCH(FO231, '2016'!$E$4:$HF$4, 0) )</f>
        <v>217</v>
      </c>
      <c r="FX255" s="41">
        <f>INDEX('2017'!$E$7:$HF$37,  MATCH(FO255, '2017'!$A$7:$A$37, 0), MATCH(FO231, '2017'!$E$4:$HF$4, 0) )</f>
        <v>239</v>
      </c>
      <c r="FY255" s="41">
        <f>INDEX('2018'!$E$7:$HF$37,  MATCH(FO255, '2018'!$A$7:$A$37, 0), MATCH(FO231, '2018'!$E$4:$HF$4, 0) )</f>
        <v>283</v>
      </c>
      <c r="FZ255" s="41">
        <f>INDEX('2019'!$E$7:$HF$37,  MATCH(FO255, '2019'!$A$7:$A$37, 0), MATCH(FO231, '2019'!$E$4:$HF$4, 0) )</f>
        <v>245</v>
      </c>
      <c r="GB255" s="9">
        <f t="shared" ref="GB255:GC255" si="4157">GB28</f>
        <v>23</v>
      </c>
      <c r="GC255" s="18" t="str">
        <f t="shared" si="4157"/>
        <v>Juab</v>
      </c>
      <c r="GD255" s="41">
        <f>INDEX('2010'!$E$7:$HF$37,  MATCH(GB255, '2010'!$A$7:$A$37, 0), MATCH(GB231, '2010'!$E$4:$HF$4, 0) )</f>
        <v>0</v>
      </c>
      <c r="GE255" s="41">
        <f>INDEX('2011'!$E$7:$HF$37,  MATCH(GB255, '2011'!$A$7:$A$37, 0), MATCH(GB231, '2011'!$E$4:$HF$4, 0) )</f>
        <v>0</v>
      </c>
      <c r="GF255" s="41">
        <f>INDEX('2012'!$E$7:$HF$37,  MATCH(GB255, '2012'!$A$7:$A$37, 0), MATCH(GB231, '2012'!$E$4:$HF$4, 0) )</f>
        <v>0</v>
      </c>
      <c r="GG255" s="41">
        <f>INDEX('2013'!$E$7:$HF$37,  MATCH(GB255, '2013'!$A$7:$A$37, 0), MATCH(GB231, '2013'!$E$4:$HF$4, 0) )</f>
        <v>0</v>
      </c>
      <c r="GH255" s="41">
        <f>INDEX('2014'!$E$7:$HF$37,  MATCH(GB255, '2014'!$A$7:$A$37, 0), MATCH(GB231, '2014'!$E$4:$HF$4, 0) )</f>
        <v>0</v>
      </c>
      <c r="GI255" s="41">
        <f>INDEX('2015'!$E$7:$HF$37,  MATCH(GB255, '2015'!$A$7:$A$37, 0), MATCH(GB231, '2015'!$E$4:$HF$4, 0) )</f>
        <v>0</v>
      </c>
      <c r="GJ255" s="41">
        <f>INDEX('2016'!$E$7:$HF$37,  MATCH(GB255, '2016'!$A$7:$A$37, 0), MATCH(GB231, '2016'!$E$4:$HF$4, 0) )</f>
        <v>0</v>
      </c>
      <c r="GK255" s="41">
        <f>INDEX('2017'!$E$7:$HF$37,  MATCH(GB255, '2017'!$A$7:$A$37, 0), MATCH(GB231, '2017'!$E$4:$HF$4, 0) )</f>
        <v>0</v>
      </c>
      <c r="GL255" s="41">
        <f>INDEX('2018'!$E$7:$HF$37,  MATCH(GB255, '2018'!$A$7:$A$37, 0), MATCH(GB231, '2018'!$E$4:$HF$4, 0) )</f>
        <v>0</v>
      </c>
      <c r="GM255" s="41">
        <f>INDEX('2019'!$E$7:$HF$37,  MATCH(GB255, '2019'!$A$7:$A$37, 0), MATCH(GB231, '2019'!$E$4:$HF$4, 0) )</f>
        <v>9</v>
      </c>
    </row>
    <row r="256" spans="2:195" x14ac:dyDescent="0.25">
      <c r="B256" s="9">
        <f t="shared" ref="B256:C256" si="4158">B29</f>
        <v>25</v>
      </c>
      <c r="C256" s="18" t="str">
        <f t="shared" si="4158"/>
        <v>Kane</v>
      </c>
      <c r="D256" s="41">
        <f>INDEX('2010'!$E$7:$HF$37,  MATCH(B256, '2010'!$A$7:$A$37, 0), MATCH(B231, '2010'!$E$4:$HF$4, 0) )</f>
        <v>3240</v>
      </c>
      <c r="E256" s="41">
        <f>INDEX('2011'!$E$7:$HF$37,  MATCH(B256, '2011'!$A$7:$A$37, 0), MATCH(B231, '2011'!$E$4:$HF$4, 0) )</f>
        <v>3381</v>
      </c>
      <c r="F256" s="41">
        <f>INDEX('2012'!$E$7:$HF$37,  MATCH(B256, '2012'!$A$7:$A$37, 0), MATCH(B231, '2012'!$E$4:$HF$4, 0) )</f>
        <v>3412</v>
      </c>
      <c r="G256" s="41">
        <f>INDEX('2013'!$E$7:$HF$37,  MATCH(B256, '2013'!$A$7:$A$37, 0), MATCH(B231, '2013'!$E$4:$HF$4, 0) )</f>
        <v>3121</v>
      </c>
      <c r="H256" s="41">
        <f>INDEX('2014'!$E$7:$HF$37,  MATCH(B256, '2014'!$A$7:$A$37, 0), MATCH(B231, '2014'!$E$4:$HF$4, 0) )</f>
        <v>3177</v>
      </c>
      <c r="I256" s="41">
        <f>INDEX('2015'!$E$7:$HF$37,  MATCH(B256, '2015'!$A$7:$A$37, 0), MATCH(B231, '2015'!$E$4:$HF$4, 0) )</f>
        <v>3163</v>
      </c>
      <c r="J256" s="41">
        <f>INDEX('2016'!$E$7:$HF$37,  MATCH(B256, '2016'!$A$7:$A$37, 0), MATCH(B231, '2016'!$E$4:$HF$4, 0) )</f>
        <v>3075</v>
      </c>
      <c r="K256" s="41">
        <f>INDEX('2017'!$E$7:$HF$37,  MATCH(B256, '2017'!$A$7:$A$37, 0), MATCH(B231, '2017'!$E$4:$HF$4, 0) )</f>
        <v>3142</v>
      </c>
      <c r="L256" s="41">
        <f>INDEX('2018'!$E$7:$HF$37,  MATCH(B256, '2018'!$A$7:$A$37, 0), MATCH(B231, '2018'!$E$4:$HF$4, 0) )</f>
        <v>3221</v>
      </c>
      <c r="M256" s="41">
        <f>INDEX('2019'!$E$7:$HF$37,  MATCH(B256, '2019'!$A$7:$A$37, 0), MATCH(B231, '2019'!$E$4:$HF$4, 0) )</f>
        <v>3257</v>
      </c>
      <c r="O256" s="9">
        <f t="shared" ref="O256:P256" si="4159">O29</f>
        <v>25</v>
      </c>
      <c r="P256" s="18" t="str">
        <f t="shared" si="4159"/>
        <v>Kane</v>
      </c>
      <c r="Q256" s="41">
        <f>INDEX('2010'!$E$7:$HF$37,  MATCH(O256, '2010'!$A$7:$A$37, 0), MATCH(O231, '2010'!$E$4:$HF$4, 0) )</f>
        <v>124</v>
      </c>
      <c r="R256" s="41">
        <f>INDEX('2011'!$E$7:$HF$37,  MATCH(O256, '2011'!$A$7:$A$37, 0), MATCH(O231, '2011'!$E$4:$HF$4, 0) )</f>
        <v>162</v>
      </c>
      <c r="S256" s="41">
        <f>INDEX('2012'!$E$7:$HF$37,  MATCH(O256, '2012'!$A$7:$A$37, 0), MATCH(O231, '2012'!$E$4:$HF$4, 0) )</f>
        <v>105</v>
      </c>
      <c r="T256" s="41">
        <f>INDEX('2013'!$E$7:$HF$37,  MATCH(O256, '2013'!$A$7:$A$37, 0), MATCH(O231, '2013'!$E$4:$HF$4, 0) )</f>
        <v>99</v>
      </c>
      <c r="U256" s="41">
        <f>INDEX('2014'!$E$7:$HF$37,  MATCH(O256, '2014'!$A$7:$A$37, 0), MATCH(O231, '2014'!$E$4:$HF$4, 0) )</f>
        <v>107</v>
      </c>
      <c r="V256" s="41">
        <f>INDEX('2015'!$E$7:$HF$37,  MATCH(O256, '2015'!$A$7:$A$37, 0), MATCH(O231, '2015'!$E$4:$HF$4, 0) )</f>
        <v>114</v>
      </c>
      <c r="W256" s="41">
        <f>INDEX('2016'!$E$7:$HF$37,  MATCH(O256, '2016'!$A$7:$A$37, 0), MATCH(O231, '2016'!$E$4:$HF$4, 0) )</f>
        <v>118</v>
      </c>
      <c r="X256" s="41">
        <f>INDEX('2017'!$E$7:$HF$37,  MATCH(O256, '2017'!$A$7:$A$37, 0), MATCH(O231, '2017'!$E$4:$HF$4, 0) )</f>
        <v>104</v>
      </c>
      <c r="Y256" s="41">
        <f>INDEX('2018'!$E$7:$HF$37,  MATCH(O256, '2018'!$A$7:$A$37, 0), MATCH(O231, '2018'!$E$4:$HF$4, 0) )</f>
        <v>124</v>
      </c>
      <c r="Z256" s="41">
        <f>INDEX('2019'!$E$7:$HF$37,  MATCH(O256, '2019'!$A$7:$A$37, 0), MATCH(O231, '2019'!$E$4:$HF$4, 0) )</f>
        <v>136</v>
      </c>
      <c r="AB256" s="9">
        <f t="shared" ref="AB256:AC256" si="4160">AB29</f>
        <v>25</v>
      </c>
      <c r="AC256" s="18" t="str">
        <f t="shared" si="4160"/>
        <v>Kane</v>
      </c>
      <c r="AD256" s="41">
        <f>INDEX('2010'!$E$7:$HF$37,  MATCH(AB256, '2010'!$A$7:$A$37, 0), MATCH(AB231, '2010'!$E$4:$HF$4, 0) )</f>
        <v>365</v>
      </c>
      <c r="AE256" s="41">
        <f>INDEX('2011'!$E$7:$HF$37,  MATCH(AB256, '2011'!$A$7:$A$37, 0), MATCH(AB231, '2011'!$E$4:$HF$4, 0) )</f>
        <v>280</v>
      </c>
      <c r="AF256" s="41">
        <f>INDEX('2012'!$E$7:$HF$37,  MATCH(AB256, '2012'!$A$7:$A$37, 0), MATCH(AB231, '2012'!$E$4:$HF$4, 0) )</f>
        <v>239</v>
      </c>
      <c r="AG256" s="41">
        <f>INDEX('2013'!$E$7:$HF$37,  MATCH(AB256, '2013'!$A$7:$A$37, 0), MATCH(AB231, '2013'!$E$4:$HF$4, 0) )</f>
        <v>202</v>
      </c>
      <c r="AH256" s="41">
        <f>INDEX('2014'!$E$7:$HF$37,  MATCH(AB256, '2014'!$A$7:$A$37, 0), MATCH(AB231, '2014'!$E$4:$HF$4, 0) )</f>
        <v>224</v>
      </c>
      <c r="AI256" s="41">
        <f>INDEX('2015'!$E$7:$HF$37,  MATCH(AB256, '2015'!$A$7:$A$37, 0), MATCH(AB231, '2015'!$E$4:$HF$4, 0) )</f>
        <v>220</v>
      </c>
      <c r="AJ256" s="41">
        <f>INDEX('2016'!$E$7:$HF$37,  MATCH(AB256, '2016'!$A$7:$A$37, 0), MATCH(AB231, '2016'!$E$4:$HF$4, 0) )</f>
        <v>294</v>
      </c>
      <c r="AK256" s="41">
        <f>INDEX('2017'!$E$7:$HF$37,  MATCH(AB256, '2017'!$A$7:$A$37, 0), MATCH(AB231, '2017'!$E$4:$HF$4, 0) )</f>
        <v>329</v>
      </c>
      <c r="AL256" s="41">
        <f>INDEX('2018'!$E$7:$HF$37,  MATCH(AB256, '2018'!$A$7:$A$37, 0), MATCH(AB231, '2018'!$E$4:$HF$4, 0) )</f>
        <v>278</v>
      </c>
      <c r="AM256" s="41">
        <f>INDEX('2019'!$E$7:$HF$37,  MATCH(AB256, '2019'!$A$7:$A$37, 0), MATCH(AB231, '2019'!$E$4:$HF$4, 0) )</f>
        <v>143</v>
      </c>
      <c r="AO256" s="9">
        <f t="shared" ref="AO256:AP256" si="4161">AO29</f>
        <v>25</v>
      </c>
      <c r="AP256" s="18" t="str">
        <f t="shared" si="4161"/>
        <v>Kane</v>
      </c>
      <c r="AQ256" s="41">
        <f>INDEX('2010'!$E$7:$HF$37,  MATCH(AO256, '2010'!$A$7:$A$37, 0), MATCH(AO231, '2010'!$E$4:$HF$4, 0) )</f>
        <v>163</v>
      </c>
      <c r="AR256" s="41">
        <f>INDEX('2011'!$E$7:$HF$37,  MATCH(AO256, '2011'!$A$7:$A$37, 0), MATCH(AO231, '2011'!$E$4:$HF$4, 0) )</f>
        <v>178</v>
      </c>
      <c r="AS256" s="41">
        <f>INDEX('2012'!$E$7:$HF$37,  MATCH(AO256, '2012'!$A$7:$A$37, 0), MATCH(AO231, '2012'!$E$4:$HF$4, 0) )</f>
        <v>108</v>
      </c>
      <c r="AT256" s="41">
        <f>INDEX('2013'!$E$7:$HF$37,  MATCH(AO256, '2013'!$A$7:$A$37, 0), MATCH(AO231, '2013'!$E$4:$HF$4, 0) )</f>
        <v>148</v>
      </c>
      <c r="AU256" s="41">
        <f>INDEX('2014'!$E$7:$HF$37,  MATCH(AO256, '2014'!$A$7:$A$37, 0), MATCH(AO231, '2014'!$E$4:$HF$4, 0) )</f>
        <v>105</v>
      </c>
      <c r="AV256" s="41">
        <f>INDEX('2015'!$E$7:$HF$37,  MATCH(AO256, '2015'!$A$7:$A$37, 0), MATCH(AO231, '2015'!$E$4:$HF$4, 0) )</f>
        <v>124</v>
      </c>
      <c r="AW256" s="41">
        <f>INDEX('2016'!$E$7:$HF$37,  MATCH(AO256, '2016'!$A$7:$A$37, 0), MATCH(AO231, '2016'!$E$4:$HF$4, 0) )</f>
        <v>80</v>
      </c>
      <c r="AX256" s="41">
        <f>INDEX('2017'!$E$7:$HF$37,  MATCH(AO256, '2017'!$A$7:$A$37, 0), MATCH(AO231, '2017'!$E$4:$HF$4, 0) )</f>
        <v>127</v>
      </c>
      <c r="AY256" s="41">
        <f>INDEX('2018'!$E$7:$HF$37,  MATCH(AO256, '2018'!$A$7:$A$37, 0), MATCH(AO231, '2018'!$E$4:$HF$4, 0) )</f>
        <v>139</v>
      </c>
      <c r="AZ256" s="41">
        <f>INDEX('2019'!$E$7:$HF$37,  MATCH(AO256, '2019'!$A$7:$A$37, 0), MATCH(AO231, '2019'!$E$4:$HF$4, 0) )</f>
        <v>117</v>
      </c>
      <c r="BB256" s="9">
        <f t="shared" ref="BB256:BC256" si="4162">BB29</f>
        <v>25</v>
      </c>
      <c r="BC256" s="18" t="str">
        <f t="shared" si="4162"/>
        <v>Kane</v>
      </c>
      <c r="BD256" s="41">
        <f>INDEX('2010'!$E$7:$HF$37,  MATCH(BB256, '2010'!$A$7:$A$37, 0), MATCH(BB231, '2010'!$E$4:$HF$4, 0) )</f>
        <v>17</v>
      </c>
      <c r="BE256" s="41">
        <f>INDEX('2011'!$E$7:$HF$37,  MATCH(BB256, '2011'!$A$7:$A$37, 0), MATCH(BB231, '2011'!$E$4:$HF$4, 0) )</f>
        <v>23</v>
      </c>
      <c r="BF256" s="41">
        <f>INDEX('2012'!$E$7:$HF$37,  MATCH(BB256, '2012'!$A$7:$A$37, 0), MATCH(BB231, '2012'!$E$4:$HF$4, 0) )</f>
        <v>39</v>
      </c>
      <c r="BG256" s="41">
        <f>INDEX('2013'!$E$7:$HF$37,  MATCH(BB256, '2013'!$A$7:$A$37, 0), MATCH(BB231, '2013'!$E$4:$HF$4, 0) )</f>
        <v>32</v>
      </c>
      <c r="BH256" s="41">
        <f>INDEX('2014'!$E$7:$HF$37,  MATCH(BB256, '2014'!$A$7:$A$37, 0), MATCH(BB231, '2014'!$E$4:$HF$4, 0) )</f>
        <v>37</v>
      </c>
      <c r="BI256" s="41">
        <f>INDEX('2015'!$E$7:$HF$37,  MATCH(BB256, '2015'!$A$7:$A$37, 0), MATCH(BB231, '2015'!$E$4:$HF$4, 0) )</f>
        <v>46</v>
      </c>
      <c r="BJ256" s="41">
        <f>INDEX('2016'!$E$7:$HF$37,  MATCH(BB256, '2016'!$A$7:$A$37, 0), MATCH(BB231, '2016'!$E$4:$HF$4, 0) )</f>
        <v>46</v>
      </c>
      <c r="BK256" s="41">
        <f>INDEX('2017'!$E$7:$HF$37,  MATCH(BB256, '2017'!$A$7:$A$37, 0), MATCH(BB231, '2017'!$E$4:$HF$4, 0) )</f>
        <v>26</v>
      </c>
      <c r="BL256" s="41">
        <f>INDEX('2018'!$E$7:$HF$37,  MATCH(BB256, '2018'!$A$7:$A$37, 0), MATCH(BB231, '2018'!$E$4:$HF$4, 0) )</f>
        <v>29</v>
      </c>
      <c r="BM256" s="41">
        <f>INDEX('2019'!$E$7:$HF$37,  MATCH(BB256, '2019'!$A$7:$A$37, 0), MATCH(BB231, '2019'!$E$4:$HF$4, 0) )</f>
        <v>38</v>
      </c>
      <c r="BO256" s="9">
        <f t="shared" ref="BO256:BP256" si="4163">BO29</f>
        <v>25</v>
      </c>
      <c r="BP256" s="18" t="str">
        <f t="shared" si="4163"/>
        <v>Kane</v>
      </c>
      <c r="BQ256" s="41">
        <f>INDEX('2010'!$E$7:$HF$37,  MATCH(BO256, '2010'!$A$7:$A$37, 0), MATCH(BO231, '2010'!$E$4:$HF$4, 0) )</f>
        <v>190</v>
      </c>
      <c r="BR256" s="41">
        <f>INDEX('2011'!$E$7:$HF$37,  MATCH(BO256, '2011'!$A$7:$A$37, 0), MATCH(BO231, '2011'!$E$4:$HF$4, 0) )</f>
        <v>250</v>
      </c>
      <c r="BS256" s="41">
        <f>INDEX('2012'!$E$7:$HF$37,  MATCH(BO256, '2012'!$A$7:$A$37, 0), MATCH(BO231, '2012'!$E$4:$HF$4, 0) )</f>
        <v>361</v>
      </c>
      <c r="BT256" s="41">
        <f>INDEX('2013'!$E$7:$HF$37,  MATCH(BO256, '2013'!$A$7:$A$37, 0), MATCH(BO231, '2013'!$E$4:$HF$4, 0) )</f>
        <v>389</v>
      </c>
      <c r="BU256" s="41">
        <f>INDEX('2014'!$E$7:$HF$37,  MATCH(BO256, '2014'!$A$7:$A$37, 0), MATCH(BO231, '2014'!$E$4:$HF$4, 0) )</f>
        <v>393</v>
      </c>
      <c r="BV256" s="41">
        <f>INDEX('2015'!$E$7:$HF$37,  MATCH(BO256, '2015'!$A$7:$A$37, 0), MATCH(BO231, '2015'!$E$4:$HF$4, 0) )</f>
        <v>527</v>
      </c>
      <c r="BW256" s="41">
        <f>INDEX('2016'!$E$7:$HF$37,  MATCH(BO256, '2016'!$A$7:$A$37, 0), MATCH(BO231, '2016'!$E$4:$HF$4, 0) )</f>
        <v>455</v>
      </c>
      <c r="BX256" s="41">
        <f>INDEX('2017'!$E$7:$HF$37,  MATCH(BO256, '2017'!$A$7:$A$37, 0), MATCH(BO231, '2017'!$E$4:$HF$4, 0) )</f>
        <v>423</v>
      </c>
      <c r="BY256" s="41">
        <f>INDEX('2018'!$E$7:$HF$37,  MATCH(BO256, '2018'!$A$7:$A$37, 0), MATCH(BO231, '2018'!$E$4:$HF$4, 0) )</f>
        <v>429</v>
      </c>
      <c r="BZ256" s="41">
        <f>INDEX('2019'!$E$7:$HF$37,  MATCH(BO256, '2019'!$A$7:$A$37, 0), MATCH(BO231, '2019'!$E$4:$HF$4, 0) )</f>
        <v>412</v>
      </c>
      <c r="CB256" s="9">
        <f t="shared" ref="CB256:CC256" si="4164">CB29</f>
        <v>25</v>
      </c>
      <c r="CC256" s="18" t="str">
        <f t="shared" si="4164"/>
        <v>Kane</v>
      </c>
      <c r="CD256" s="41">
        <f>INDEX('2010'!$E$7:$HF$37,  MATCH(CB256, '2010'!$A$7:$A$37, 0), MATCH(CB231, '2010'!$E$4:$HF$4, 0) )</f>
        <v>239</v>
      </c>
      <c r="CE256" s="41">
        <f>INDEX('2011'!$E$7:$HF$37,  MATCH(CB256, '2011'!$A$7:$A$37, 0), MATCH(CB231, '2011'!$E$4:$HF$4, 0) )</f>
        <v>171</v>
      </c>
      <c r="CF256" s="41">
        <f>INDEX('2012'!$E$7:$HF$37,  MATCH(CB256, '2012'!$A$7:$A$37, 0), MATCH(CB231, '2012'!$E$4:$HF$4, 0) )</f>
        <v>214</v>
      </c>
      <c r="CG256" s="41">
        <f>INDEX('2013'!$E$7:$HF$37,  MATCH(CB256, '2013'!$A$7:$A$37, 0), MATCH(CB231, '2013'!$E$4:$HF$4, 0) )</f>
        <v>224</v>
      </c>
      <c r="CH256" s="41">
        <f>INDEX('2014'!$E$7:$HF$37,  MATCH(CB256, '2014'!$A$7:$A$37, 0), MATCH(CB231, '2014'!$E$4:$HF$4, 0) )</f>
        <v>179</v>
      </c>
      <c r="CI256" s="41">
        <f>INDEX('2015'!$E$7:$HF$37,  MATCH(CB256, '2015'!$A$7:$A$37, 0), MATCH(CB231, '2015'!$E$4:$HF$4, 0) )</f>
        <v>219</v>
      </c>
      <c r="CJ256" s="41">
        <f>INDEX('2016'!$E$7:$HF$37,  MATCH(CB256, '2016'!$A$7:$A$37, 0), MATCH(CB231, '2016'!$E$4:$HF$4, 0) )</f>
        <v>237</v>
      </c>
      <c r="CK256" s="41">
        <f>INDEX('2017'!$E$7:$HF$37,  MATCH(CB256, '2017'!$A$7:$A$37, 0), MATCH(CB231, '2017'!$E$4:$HF$4, 0) )</f>
        <v>180</v>
      </c>
      <c r="CL256" s="41">
        <f>INDEX('2018'!$E$7:$HF$37,  MATCH(CB256, '2018'!$A$7:$A$37, 0), MATCH(CB231, '2018'!$E$4:$HF$4, 0) )</f>
        <v>158</v>
      </c>
      <c r="CM256" s="41">
        <f>INDEX('2019'!$E$7:$HF$37,  MATCH(CB256, '2019'!$A$7:$A$37, 0), MATCH(CB231, '2019'!$E$4:$HF$4, 0) )</f>
        <v>110</v>
      </c>
      <c r="CO256" s="9">
        <f t="shared" ref="CO256:CP256" si="4165">CO29</f>
        <v>25</v>
      </c>
      <c r="CP256" s="18" t="str">
        <f t="shared" si="4165"/>
        <v>Kane</v>
      </c>
      <c r="CQ256" s="41">
        <f>INDEX('2010'!$E$7:$HF$37,  MATCH(CO256, '2010'!$A$7:$A$37, 0), MATCH(CO231, '2010'!$E$4:$HF$4, 0) )</f>
        <v>64</v>
      </c>
      <c r="CR256" s="41">
        <f>INDEX('2011'!$E$7:$HF$37,  MATCH(CO256, '2011'!$A$7:$A$37, 0), MATCH(CO231, '2011'!$E$4:$HF$4, 0) )</f>
        <v>67</v>
      </c>
      <c r="CS256" s="41">
        <f>INDEX('2012'!$E$7:$HF$37,  MATCH(CO256, '2012'!$A$7:$A$37, 0), MATCH(CO231, '2012'!$E$4:$HF$4, 0) )</f>
        <v>59</v>
      </c>
      <c r="CT256" s="41">
        <f>INDEX('2013'!$E$7:$HF$37,  MATCH(CO256, '2013'!$A$7:$A$37, 0), MATCH(CO231, '2013'!$E$4:$HF$4, 0) )</f>
        <v>60</v>
      </c>
      <c r="CU256" s="41">
        <f>INDEX('2014'!$E$7:$HF$37,  MATCH(CO256, '2014'!$A$7:$A$37, 0), MATCH(CO231, '2014'!$E$4:$HF$4, 0) )</f>
        <v>14</v>
      </c>
      <c r="CV256" s="41">
        <f>INDEX('2015'!$E$7:$HF$37,  MATCH(CO256, '2015'!$A$7:$A$37, 0), MATCH(CO231, '2015'!$E$4:$HF$4, 0) )</f>
        <v>24</v>
      </c>
      <c r="CW256" s="41">
        <f>INDEX('2016'!$E$7:$HF$37,  MATCH(CO256, '2016'!$A$7:$A$37, 0), MATCH(CO231, '2016'!$E$4:$HF$4, 0) )</f>
        <v>27</v>
      </c>
      <c r="CX256" s="41">
        <f>INDEX('2017'!$E$7:$HF$37,  MATCH(CO256, '2017'!$A$7:$A$37, 0), MATCH(CO231, '2017'!$E$4:$HF$4, 0) )</f>
        <v>8</v>
      </c>
      <c r="CY256" s="41">
        <f>INDEX('2018'!$E$7:$HF$37,  MATCH(CO256, '2018'!$A$7:$A$37, 0), MATCH(CO231, '2018'!$E$4:$HF$4, 0) )</f>
        <v>26</v>
      </c>
      <c r="CZ256" s="41">
        <f>INDEX('2019'!$E$7:$HF$37,  MATCH(CO256, '2019'!$A$7:$A$37, 0), MATCH(CO231, '2019'!$E$4:$HF$4, 0) )</f>
        <v>25</v>
      </c>
      <c r="DB256" s="9">
        <f t="shared" ref="DB256:DC256" si="4166">DB29</f>
        <v>25</v>
      </c>
      <c r="DC256" s="18" t="str">
        <f t="shared" si="4166"/>
        <v>Kane</v>
      </c>
      <c r="DD256" s="41">
        <f>INDEX('2010'!$E$7:$HF$37,  MATCH(DB256, '2010'!$A$7:$A$37, 0), MATCH(DB231, '2010'!$E$4:$HF$4, 0) )</f>
        <v>196</v>
      </c>
      <c r="DE256" s="41">
        <f>INDEX('2011'!$E$7:$HF$37,  MATCH(DB256, '2011'!$A$7:$A$37, 0), MATCH(DB231, '2011'!$E$4:$HF$4, 0) )</f>
        <v>233</v>
      </c>
      <c r="DF256" s="41">
        <f>INDEX('2012'!$E$7:$HF$37,  MATCH(DB256, '2012'!$A$7:$A$37, 0), MATCH(DB231, '2012'!$E$4:$HF$4, 0) )</f>
        <v>204</v>
      </c>
      <c r="DG256" s="41">
        <f>INDEX('2013'!$E$7:$HF$37,  MATCH(DB256, '2013'!$A$7:$A$37, 0), MATCH(DB231, '2013'!$E$4:$HF$4, 0) )</f>
        <v>166</v>
      </c>
      <c r="DH256" s="41">
        <f>INDEX('2014'!$E$7:$HF$37,  MATCH(DB256, '2014'!$A$7:$A$37, 0), MATCH(DB231, '2014'!$E$4:$HF$4, 0) )</f>
        <v>134</v>
      </c>
      <c r="DI256" s="41">
        <f>INDEX('2015'!$E$7:$HF$37,  MATCH(DB256, '2015'!$A$7:$A$37, 0), MATCH(DB231, '2015'!$E$4:$HF$4, 0) )</f>
        <v>137</v>
      </c>
      <c r="DJ256" s="41">
        <f>INDEX('2016'!$E$7:$HF$37,  MATCH(DB256, '2016'!$A$7:$A$37, 0), MATCH(DB231, '2016'!$E$4:$HF$4, 0) )</f>
        <v>134</v>
      </c>
      <c r="DK256" s="41">
        <f>INDEX('2017'!$E$7:$HF$37,  MATCH(DB256, '2017'!$A$7:$A$37, 0), MATCH(DB231, '2017'!$E$4:$HF$4, 0) )</f>
        <v>110</v>
      </c>
      <c r="DL256" s="41">
        <f>INDEX('2018'!$E$7:$HF$37,  MATCH(DB256, '2018'!$A$7:$A$37, 0), MATCH(DB231, '2018'!$E$4:$HF$4, 0) )</f>
        <v>128</v>
      </c>
      <c r="DM256" s="41">
        <f>INDEX('2019'!$E$7:$HF$37,  MATCH(DB256, '2019'!$A$7:$A$37, 0), MATCH(DB231, '2019'!$E$4:$HF$4, 0) )</f>
        <v>177</v>
      </c>
      <c r="DO256" s="9">
        <f t="shared" ref="DO256:DP256" si="4167">DO29</f>
        <v>25</v>
      </c>
      <c r="DP256" s="18" t="str">
        <f t="shared" si="4167"/>
        <v>Kane</v>
      </c>
      <c r="DQ256" s="41">
        <f>INDEX('2010'!$E$7:$HF$37,  MATCH(DO256, '2010'!$A$7:$A$37, 0), MATCH(DO231, '2010'!$E$4:$HF$4, 0) )</f>
        <v>129</v>
      </c>
      <c r="DR256" s="41">
        <f>INDEX('2011'!$E$7:$HF$37,  MATCH(DO256, '2011'!$A$7:$A$37, 0), MATCH(DO231, '2011'!$E$4:$HF$4, 0) )</f>
        <v>169</v>
      </c>
      <c r="DS256" s="41">
        <f>INDEX('2012'!$E$7:$HF$37,  MATCH(DO256, '2012'!$A$7:$A$37, 0), MATCH(DO231, '2012'!$E$4:$HF$4, 0) )</f>
        <v>219</v>
      </c>
      <c r="DT256" s="41">
        <f>INDEX('2013'!$E$7:$HF$37,  MATCH(DO256, '2013'!$A$7:$A$37, 0), MATCH(DO231, '2013'!$E$4:$HF$4, 0) )</f>
        <v>232</v>
      </c>
      <c r="DU256" s="41">
        <f>INDEX('2014'!$E$7:$HF$37,  MATCH(DO256, '2014'!$A$7:$A$37, 0), MATCH(DO231, '2014'!$E$4:$HF$4, 0) )</f>
        <v>338</v>
      </c>
      <c r="DV256" s="41">
        <f>INDEX('2015'!$E$7:$HF$37,  MATCH(DO256, '2015'!$A$7:$A$37, 0), MATCH(DO231, '2015'!$E$4:$HF$4, 0) )</f>
        <v>174</v>
      </c>
      <c r="DW256" s="41">
        <f>INDEX('2016'!$E$7:$HF$37,  MATCH(DO256, '2016'!$A$7:$A$37, 0), MATCH(DO231, '2016'!$E$4:$HF$4, 0) )</f>
        <v>170</v>
      </c>
      <c r="DX256" s="41">
        <f>INDEX('2017'!$E$7:$HF$37,  MATCH(DO256, '2017'!$A$7:$A$37, 0), MATCH(DO231, '2017'!$E$4:$HF$4, 0) )</f>
        <v>138</v>
      </c>
      <c r="DY256" s="41">
        <f>INDEX('2018'!$E$7:$HF$37,  MATCH(DO256, '2018'!$A$7:$A$37, 0), MATCH(DO231, '2018'!$E$4:$HF$4, 0) )</f>
        <v>152</v>
      </c>
      <c r="DZ256" s="41">
        <f>INDEX('2019'!$E$7:$HF$37,  MATCH(DO256, '2019'!$A$7:$A$37, 0), MATCH(DO231, '2019'!$E$4:$HF$4, 0) )</f>
        <v>146</v>
      </c>
      <c r="EB256" s="9">
        <f t="shared" ref="EB256:EC256" si="4168">EB29</f>
        <v>25</v>
      </c>
      <c r="EC256" s="18" t="str">
        <f t="shared" si="4168"/>
        <v>Kane</v>
      </c>
      <c r="ED256" s="41">
        <f>INDEX('2010'!$E$7:$HF$37,  MATCH(EB256, '2010'!$A$7:$A$37, 0), MATCH(EB231, '2010'!$E$4:$HF$4, 0) )</f>
        <v>595</v>
      </c>
      <c r="EE256" s="41">
        <f>INDEX('2011'!$E$7:$HF$37,  MATCH(EB256, '2011'!$A$7:$A$37, 0), MATCH(EB231, '2011'!$E$4:$HF$4, 0) )</f>
        <v>647</v>
      </c>
      <c r="EF256" s="41">
        <f>INDEX('2012'!$E$7:$HF$37,  MATCH(EB256, '2012'!$A$7:$A$37, 0), MATCH(EB231, '2012'!$E$4:$HF$4, 0) )</f>
        <v>703</v>
      </c>
      <c r="EG256" s="41">
        <f>INDEX('2013'!$E$7:$HF$37,  MATCH(EB256, '2013'!$A$7:$A$37, 0), MATCH(EB231, '2013'!$E$4:$HF$4, 0) )</f>
        <v>637</v>
      </c>
      <c r="EH256" s="41">
        <f>INDEX('2014'!$E$7:$HF$37,  MATCH(EB256, '2014'!$A$7:$A$37, 0), MATCH(EB231, '2014'!$E$4:$HF$4, 0) )</f>
        <v>607</v>
      </c>
      <c r="EI256" s="41">
        <f>INDEX('2015'!$E$7:$HF$37,  MATCH(EB256, '2015'!$A$7:$A$37, 0), MATCH(EB231, '2015'!$E$4:$HF$4, 0) )</f>
        <v>531</v>
      </c>
      <c r="EJ256" s="41">
        <f>INDEX('2016'!$E$7:$HF$37,  MATCH(EB256, '2016'!$A$7:$A$37, 0), MATCH(EB231, '2016'!$E$4:$HF$4, 0) )</f>
        <v>474</v>
      </c>
      <c r="EK256" s="41">
        <f>INDEX('2017'!$E$7:$HF$37,  MATCH(EB256, '2017'!$A$7:$A$37, 0), MATCH(EB231, '2017'!$E$4:$HF$4, 0) )</f>
        <v>582</v>
      </c>
      <c r="EL256" s="41">
        <f>INDEX('2018'!$E$7:$HF$37,  MATCH(EB256, '2018'!$A$7:$A$37, 0), MATCH(EB231, '2018'!$E$4:$HF$4, 0) )</f>
        <v>606</v>
      </c>
      <c r="EM256" s="41">
        <f>INDEX('2019'!$E$7:$HF$37,  MATCH(EB256, '2019'!$A$7:$A$37, 0), MATCH(EB231, '2019'!$E$4:$HF$4, 0) )</f>
        <v>584</v>
      </c>
      <c r="EO256" s="9">
        <f t="shared" ref="EO256:EP256" si="4169">EO29</f>
        <v>25</v>
      </c>
      <c r="EP256" s="18" t="str">
        <f t="shared" si="4169"/>
        <v>Kane</v>
      </c>
      <c r="EQ256" s="41">
        <f>INDEX('2010'!$E$7:$HF$37,  MATCH(EO256, '2010'!$A$7:$A$37, 0), MATCH(EO231, '2010'!$E$4:$HF$4, 0) )</f>
        <v>524</v>
      </c>
      <c r="ER256" s="41">
        <f>INDEX('2011'!$E$7:$HF$37,  MATCH(EO256, '2011'!$A$7:$A$37, 0), MATCH(EO231, '2011'!$E$4:$HF$4, 0) )</f>
        <v>551</v>
      </c>
      <c r="ES256" s="41">
        <f>INDEX('2012'!$E$7:$HF$37,  MATCH(EO256, '2012'!$A$7:$A$37, 0), MATCH(EO231, '2012'!$E$4:$HF$4, 0) )</f>
        <v>624</v>
      </c>
      <c r="ET256" s="41">
        <f>INDEX('2013'!$E$7:$HF$37,  MATCH(EO256, '2013'!$A$7:$A$37, 0), MATCH(EO231, '2013'!$E$4:$HF$4, 0) )</f>
        <v>453</v>
      </c>
      <c r="EU256" s="41">
        <f>INDEX('2014'!$E$7:$HF$37,  MATCH(EO256, '2014'!$A$7:$A$37, 0), MATCH(EO231, '2014'!$E$4:$HF$4, 0) )</f>
        <v>502</v>
      </c>
      <c r="EV256" s="41">
        <f>INDEX('2015'!$E$7:$HF$37,  MATCH(EO256, '2015'!$A$7:$A$37, 0), MATCH(EO231, '2015'!$E$4:$HF$4, 0) )</f>
        <v>443</v>
      </c>
      <c r="EW256" s="41">
        <f>INDEX('2016'!$E$7:$HF$37,  MATCH(EO256, '2016'!$A$7:$A$37, 0), MATCH(EO231, '2016'!$E$4:$HF$4, 0) )</f>
        <v>404</v>
      </c>
      <c r="EX256" s="41">
        <f>INDEX('2017'!$E$7:$HF$37,  MATCH(EO256, '2017'!$A$7:$A$37, 0), MATCH(EO231, '2017'!$E$4:$HF$4, 0) )</f>
        <v>513</v>
      </c>
      <c r="EY256" s="41">
        <f>INDEX('2018'!$E$7:$HF$37,  MATCH(EO256, '2018'!$A$7:$A$37, 0), MATCH(EO231, '2018'!$E$4:$HF$4, 0) )</f>
        <v>492</v>
      </c>
      <c r="EZ256" s="41">
        <f>INDEX('2019'!$E$7:$HF$37,  MATCH(EO256, '2019'!$A$7:$A$37, 0), MATCH(EO231, '2019'!$E$4:$HF$4, 0) )</f>
        <v>643</v>
      </c>
      <c r="FB256" s="9">
        <f t="shared" ref="FB256:FC256" si="4170">FB29</f>
        <v>25</v>
      </c>
      <c r="FC256" s="18" t="str">
        <f t="shared" si="4170"/>
        <v>Kane</v>
      </c>
      <c r="FD256" s="41">
        <f>INDEX('2010'!$E$7:$HF$37,  MATCH(FB256, '2010'!$A$7:$A$37, 0), MATCH(FB231, '2010'!$E$4:$HF$4, 0) )</f>
        <v>389</v>
      </c>
      <c r="FE256" s="41">
        <f>INDEX('2011'!$E$7:$HF$37,  MATCH(FB256, '2011'!$A$7:$A$37, 0), MATCH(FB231, '2011'!$E$4:$HF$4, 0) )</f>
        <v>344</v>
      </c>
      <c r="FF256" s="41">
        <f>INDEX('2012'!$E$7:$HF$37,  MATCH(FB256, '2012'!$A$7:$A$37, 0), MATCH(FB231, '2012'!$E$4:$HF$4, 0) )</f>
        <v>321</v>
      </c>
      <c r="FG256" s="41">
        <f>INDEX('2013'!$E$7:$HF$37,  MATCH(FB256, '2013'!$A$7:$A$37, 0), MATCH(FB231, '2013'!$E$4:$HF$4, 0) )</f>
        <v>302</v>
      </c>
      <c r="FH256" s="41">
        <f>INDEX('2014'!$E$7:$HF$37,  MATCH(FB256, '2014'!$A$7:$A$37, 0), MATCH(FB231, '2014'!$E$4:$HF$4, 0) )</f>
        <v>286</v>
      </c>
      <c r="FI256" s="41">
        <f>INDEX('2015'!$E$7:$HF$37,  MATCH(FB256, '2015'!$A$7:$A$37, 0), MATCH(FB231, '2015'!$E$4:$HF$4, 0) )</f>
        <v>324</v>
      </c>
      <c r="FJ256" s="41">
        <f>INDEX('2016'!$E$7:$HF$37,  MATCH(FB256, '2016'!$A$7:$A$37, 0), MATCH(FB231, '2016'!$E$4:$HF$4, 0) )</f>
        <v>356</v>
      </c>
      <c r="FK256" s="41">
        <f>INDEX('2017'!$E$7:$HF$37,  MATCH(FB256, '2017'!$A$7:$A$37, 0), MATCH(FB231, '2017'!$E$4:$HF$4, 0) )</f>
        <v>314</v>
      </c>
      <c r="FL256" s="41">
        <f>INDEX('2018'!$E$7:$HF$37,  MATCH(FB256, '2018'!$A$7:$A$37, 0), MATCH(FB231, '2018'!$E$4:$HF$4, 0) )</f>
        <v>287</v>
      </c>
      <c r="FM256" s="41">
        <f>INDEX('2019'!$E$7:$HF$37,  MATCH(FB256, '2019'!$A$7:$A$37, 0), MATCH(FB231, '2019'!$E$4:$HF$4, 0) )</f>
        <v>390</v>
      </c>
      <c r="FO256" s="9">
        <f t="shared" ref="FO256:FP256" si="4171">FO29</f>
        <v>25</v>
      </c>
      <c r="FP256" s="18" t="str">
        <f t="shared" si="4171"/>
        <v>Kane</v>
      </c>
      <c r="FQ256" s="41">
        <f>INDEX('2010'!$E$7:$HF$37,  MATCH(FO256, '2010'!$A$7:$A$37, 0), MATCH(FO231, '2010'!$E$4:$HF$4, 0) )</f>
        <v>245</v>
      </c>
      <c r="FR256" s="41">
        <f>INDEX('2011'!$E$7:$HF$37,  MATCH(FO256, '2011'!$A$7:$A$37, 0), MATCH(FO231, '2011'!$E$4:$HF$4, 0) )</f>
        <v>306</v>
      </c>
      <c r="FS256" s="41">
        <f>INDEX('2012'!$E$7:$HF$37,  MATCH(FO256, '2012'!$A$7:$A$37, 0), MATCH(FO231, '2012'!$E$4:$HF$4, 0) )</f>
        <v>216</v>
      </c>
      <c r="FT256" s="41">
        <f>INDEX('2013'!$E$7:$HF$37,  MATCH(FO256, '2013'!$A$7:$A$37, 0), MATCH(FO231, '2013'!$E$4:$HF$4, 0) )</f>
        <v>177</v>
      </c>
      <c r="FU256" s="41">
        <f>INDEX('2014'!$E$7:$HF$37,  MATCH(FO256, '2014'!$A$7:$A$37, 0), MATCH(FO231, '2014'!$E$4:$HF$4, 0) )</f>
        <v>251</v>
      </c>
      <c r="FV256" s="41">
        <f>INDEX('2015'!$E$7:$HF$37,  MATCH(FO256, '2015'!$A$7:$A$37, 0), MATCH(FO231, '2015'!$E$4:$HF$4, 0) )</f>
        <v>280</v>
      </c>
      <c r="FW256" s="41">
        <f>INDEX('2016'!$E$7:$HF$37,  MATCH(FO256, '2016'!$A$7:$A$37, 0), MATCH(FO231, '2016'!$E$4:$HF$4, 0) )</f>
        <v>280</v>
      </c>
      <c r="FX256" s="41">
        <f>INDEX('2017'!$E$7:$HF$37,  MATCH(FO256, '2017'!$A$7:$A$37, 0), MATCH(FO231, '2017'!$E$4:$HF$4, 0) )</f>
        <v>288</v>
      </c>
      <c r="FY256" s="41">
        <f>INDEX('2018'!$E$7:$HF$37,  MATCH(FO256, '2018'!$A$7:$A$37, 0), MATCH(FO231, '2018'!$E$4:$HF$4, 0) )</f>
        <v>373</v>
      </c>
      <c r="FZ256" s="41">
        <f>INDEX('2019'!$E$7:$HF$37,  MATCH(FO256, '2019'!$A$7:$A$37, 0), MATCH(FO231, '2019'!$E$4:$HF$4, 0) )</f>
        <v>336</v>
      </c>
      <c r="GB256" s="9">
        <f t="shared" ref="GB256:GC256" si="4172">GB29</f>
        <v>25</v>
      </c>
      <c r="GC256" s="18" t="str">
        <f t="shared" si="4172"/>
        <v>Kane</v>
      </c>
      <c r="GD256" s="41">
        <f>INDEX('2010'!$E$7:$HF$37,  MATCH(GB256, '2010'!$A$7:$A$37, 0), MATCH(GB231, '2010'!$E$4:$HF$4, 0) )</f>
        <v>0</v>
      </c>
      <c r="GE256" s="41">
        <f>INDEX('2011'!$E$7:$HF$37,  MATCH(GB256, '2011'!$A$7:$A$37, 0), MATCH(GB231, '2011'!$E$4:$HF$4, 0) )</f>
        <v>0</v>
      </c>
      <c r="GF256" s="41">
        <f>INDEX('2012'!$E$7:$HF$37,  MATCH(GB256, '2012'!$A$7:$A$37, 0), MATCH(GB231, '2012'!$E$4:$HF$4, 0) )</f>
        <v>0</v>
      </c>
      <c r="GG256" s="41">
        <f>INDEX('2013'!$E$7:$HF$37,  MATCH(GB256, '2013'!$A$7:$A$37, 0), MATCH(GB231, '2013'!$E$4:$HF$4, 0) )</f>
        <v>0</v>
      </c>
      <c r="GH256" s="41">
        <f>INDEX('2014'!$E$7:$HF$37,  MATCH(GB256, '2014'!$A$7:$A$37, 0), MATCH(GB231, '2014'!$E$4:$HF$4, 0) )</f>
        <v>0</v>
      </c>
      <c r="GI256" s="41">
        <f>INDEX('2015'!$E$7:$HF$37,  MATCH(GB256, '2015'!$A$7:$A$37, 0), MATCH(GB231, '2015'!$E$4:$HF$4, 0) )</f>
        <v>0</v>
      </c>
      <c r="GJ256" s="41">
        <f>INDEX('2016'!$E$7:$HF$37,  MATCH(GB256, '2016'!$A$7:$A$37, 0), MATCH(GB231, '2016'!$E$4:$HF$4, 0) )</f>
        <v>0</v>
      </c>
      <c r="GK256" s="41">
        <f>INDEX('2017'!$E$7:$HF$37,  MATCH(GB256, '2017'!$A$7:$A$37, 0), MATCH(GB231, '2017'!$E$4:$HF$4, 0) )</f>
        <v>0</v>
      </c>
      <c r="GL256" s="41">
        <f>INDEX('2018'!$E$7:$HF$37,  MATCH(GB256, '2018'!$A$7:$A$37, 0), MATCH(GB231, '2018'!$E$4:$HF$4, 0) )</f>
        <v>0</v>
      </c>
      <c r="GM256" s="41">
        <f>INDEX('2019'!$E$7:$HF$37,  MATCH(GB256, '2019'!$A$7:$A$37, 0), MATCH(GB231, '2019'!$E$4:$HF$4, 0) )</f>
        <v>0</v>
      </c>
    </row>
    <row r="257" spans="2:195" x14ac:dyDescent="0.25">
      <c r="B257" s="9">
        <f t="shared" ref="B257:C257" si="4173">B30</f>
        <v>27</v>
      </c>
      <c r="C257" s="18" t="str">
        <f t="shared" si="4173"/>
        <v>Millard</v>
      </c>
      <c r="D257" s="41">
        <f>INDEX('2010'!$E$7:$HF$37,  MATCH(B257, '2010'!$A$7:$A$37, 0), MATCH(B231, '2010'!$E$4:$HF$4, 0) )</f>
        <v>4864</v>
      </c>
      <c r="E257" s="41">
        <f>INDEX('2011'!$E$7:$HF$37,  MATCH(B257, '2011'!$A$7:$A$37, 0), MATCH(B231, '2011'!$E$4:$HF$4, 0) )</f>
        <v>4950</v>
      </c>
      <c r="F257" s="41">
        <f>INDEX('2012'!$E$7:$HF$37,  MATCH(B257, '2012'!$A$7:$A$37, 0), MATCH(B231, '2012'!$E$4:$HF$4, 0) )</f>
        <v>5029</v>
      </c>
      <c r="G257" s="41">
        <f>INDEX('2013'!$E$7:$HF$37,  MATCH(B257, '2013'!$A$7:$A$37, 0), MATCH(B231, '2013'!$E$4:$HF$4, 0) )</f>
        <v>5120</v>
      </c>
      <c r="H257" s="41">
        <f>INDEX('2014'!$E$7:$HF$37,  MATCH(B257, '2014'!$A$7:$A$37, 0), MATCH(B231, '2014'!$E$4:$HF$4, 0) )</f>
        <v>5216</v>
      </c>
      <c r="I257" s="41">
        <f>INDEX('2015'!$E$7:$HF$37,  MATCH(B257, '2015'!$A$7:$A$37, 0), MATCH(B231, '2015'!$E$4:$HF$4, 0) )</f>
        <v>5294</v>
      </c>
      <c r="J257" s="41">
        <f>INDEX('2016'!$E$7:$HF$37,  MATCH(B257, '2016'!$A$7:$A$37, 0), MATCH(B231, '2016'!$E$4:$HF$4, 0) )</f>
        <v>5311</v>
      </c>
      <c r="K257" s="41">
        <f>INDEX('2017'!$E$7:$HF$37,  MATCH(B257, '2017'!$A$7:$A$37, 0), MATCH(B231, '2017'!$E$4:$HF$4, 0) )</f>
        <v>5354</v>
      </c>
      <c r="L257" s="41">
        <f>INDEX('2018'!$E$7:$HF$37,  MATCH(B257, '2018'!$A$7:$A$37, 0), MATCH(B231, '2018'!$E$4:$HF$4, 0) )</f>
        <v>5379</v>
      </c>
      <c r="M257" s="41">
        <f>INDEX('2019'!$E$7:$HF$37,  MATCH(B257, '2019'!$A$7:$A$37, 0), MATCH(B231, '2019'!$E$4:$HF$4, 0) )</f>
        <v>5345</v>
      </c>
      <c r="O257" s="9">
        <f t="shared" ref="O257:P257" si="4174">O30</f>
        <v>27</v>
      </c>
      <c r="P257" s="18" t="str">
        <f t="shared" si="4174"/>
        <v>Millard</v>
      </c>
      <c r="Q257" s="41">
        <f>INDEX('2010'!$E$7:$HF$37,  MATCH(O257, '2010'!$A$7:$A$37, 0), MATCH(O231, '2010'!$E$4:$HF$4, 0) )</f>
        <v>723</v>
      </c>
      <c r="R257" s="41">
        <f>INDEX('2011'!$E$7:$HF$37,  MATCH(O257, '2011'!$A$7:$A$37, 0), MATCH(O231, '2011'!$E$4:$HF$4, 0) )</f>
        <v>755</v>
      </c>
      <c r="S257" s="41">
        <f>INDEX('2012'!$E$7:$HF$37,  MATCH(O257, '2012'!$A$7:$A$37, 0), MATCH(O231, '2012'!$E$4:$HF$4, 0) )</f>
        <v>821</v>
      </c>
      <c r="T257" s="41">
        <f>INDEX('2013'!$E$7:$HF$37,  MATCH(O257, '2013'!$A$7:$A$37, 0), MATCH(O231, '2013'!$E$4:$HF$4, 0) )</f>
        <v>924</v>
      </c>
      <c r="U257" s="41">
        <f>INDEX('2014'!$E$7:$HF$37,  MATCH(O257, '2014'!$A$7:$A$37, 0), MATCH(O231, '2014'!$E$4:$HF$4, 0) )</f>
        <v>988</v>
      </c>
      <c r="V257" s="41">
        <f>INDEX('2015'!$E$7:$HF$37,  MATCH(O257, '2015'!$A$7:$A$37, 0), MATCH(O231, '2015'!$E$4:$HF$4, 0) )</f>
        <v>978</v>
      </c>
      <c r="W257" s="41">
        <f>INDEX('2016'!$E$7:$HF$37,  MATCH(O257, '2016'!$A$7:$A$37, 0), MATCH(O231, '2016'!$E$4:$HF$4, 0) )</f>
        <v>965</v>
      </c>
      <c r="X257" s="41">
        <f>INDEX('2017'!$E$7:$HF$37,  MATCH(O257, '2017'!$A$7:$A$37, 0), MATCH(O231, '2017'!$E$4:$HF$4, 0) )</f>
        <v>808</v>
      </c>
      <c r="Y257" s="41">
        <f>INDEX('2018'!$E$7:$HF$37,  MATCH(O257, '2018'!$A$7:$A$37, 0), MATCH(O231, '2018'!$E$4:$HF$4, 0) )</f>
        <v>753</v>
      </c>
      <c r="Z257" s="41">
        <f>INDEX('2019'!$E$7:$HF$37,  MATCH(O257, '2019'!$A$7:$A$37, 0), MATCH(O231, '2019'!$E$4:$HF$4, 0) )</f>
        <v>811</v>
      </c>
      <c r="AB257" s="9">
        <f t="shared" ref="AB257:AC257" si="4175">AB30</f>
        <v>27</v>
      </c>
      <c r="AC257" s="18" t="str">
        <f t="shared" si="4175"/>
        <v>Millard</v>
      </c>
      <c r="AD257" s="41">
        <f>INDEX('2010'!$E$7:$HF$37,  MATCH(AB257, '2010'!$A$7:$A$37, 0), MATCH(AB231, '2010'!$E$4:$HF$4, 0) )</f>
        <v>333</v>
      </c>
      <c r="AE257" s="41">
        <f>INDEX('2011'!$E$7:$HF$37,  MATCH(AB257, '2011'!$A$7:$A$37, 0), MATCH(AB231, '2011'!$E$4:$HF$4, 0) )</f>
        <v>329</v>
      </c>
      <c r="AF257" s="41">
        <f>INDEX('2012'!$E$7:$HF$37,  MATCH(AB257, '2012'!$A$7:$A$37, 0), MATCH(AB231, '2012'!$E$4:$HF$4, 0) )</f>
        <v>392</v>
      </c>
      <c r="AG257" s="41">
        <f>INDEX('2013'!$E$7:$HF$37,  MATCH(AB257, '2013'!$A$7:$A$37, 0), MATCH(AB231, '2013'!$E$4:$HF$4, 0) )</f>
        <v>389</v>
      </c>
      <c r="AH257" s="41">
        <f>INDEX('2014'!$E$7:$HF$37,  MATCH(AB257, '2014'!$A$7:$A$37, 0), MATCH(AB231, '2014'!$E$4:$HF$4, 0) )</f>
        <v>288</v>
      </c>
      <c r="AI257" s="41">
        <f>INDEX('2015'!$E$7:$HF$37,  MATCH(AB257, '2015'!$A$7:$A$37, 0), MATCH(AB231, '2015'!$E$4:$HF$4, 0) )</f>
        <v>227</v>
      </c>
      <c r="AJ257" s="41">
        <f>INDEX('2016'!$E$7:$HF$37,  MATCH(AB257, '2016'!$A$7:$A$37, 0), MATCH(AB231, '2016'!$E$4:$HF$4, 0) )</f>
        <v>316</v>
      </c>
      <c r="AK257" s="41">
        <f>INDEX('2017'!$E$7:$HF$37,  MATCH(AB257, '2017'!$A$7:$A$37, 0), MATCH(AB231, '2017'!$E$4:$HF$4, 0) )</f>
        <v>344</v>
      </c>
      <c r="AL257" s="41">
        <f>INDEX('2018'!$E$7:$HF$37,  MATCH(AB257, '2018'!$A$7:$A$37, 0), MATCH(AB231, '2018'!$E$4:$HF$4, 0) )</f>
        <v>262</v>
      </c>
      <c r="AM257" s="41">
        <f>INDEX('2019'!$E$7:$HF$37,  MATCH(AB257, '2019'!$A$7:$A$37, 0), MATCH(AB231, '2019'!$E$4:$HF$4, 0) )</f>
        <v>310</v>
      </c>
      <c r="AO257" s="9">
        <f t="shared" ref="AO257:AP257" si="4176">AO30</f>
        <v>27</v>
      </c>
      <c r="AP257" s="18" t="str">
        <f t="shared" si="4176"/>
        <v>Millard</v>
      </c>
      <c r="AQ257" s="41">
        <f>INDEX('2010'!$E$7:$HF$37,  MATCH(AO257, '2010'!$A$7:$A$37, 0), MATCH(AO231, '2010'!$E$4:$HF$4, 0) )</f>
        <v>397</v>
      </c>
      <c r="AR257" s="41">
        <f>INDEX('2011'!$E$7:$HF$37,  MATCH(AO257, '2011'!$A$7:$A$37, 0), MATCH(AO231, '2011'!$E$4:$HF$4, 0) )</f>
        <v>320</v>
      </c>
      <c r="AS257" s="41">
        <f>INDEX('2012'!$E$7:$HF$37,  MATCH(AO257, '2012'!$A$7:$A$37, 0), MATCH(AO231, '2012'!$E$4:$HF$4, 0) )</f>
        <v>349</v>
      </c>
      <c r="AT257" s="41">
        <f>INDEX('2013'!$E$7:$HF$37,  MATCH(AO257, '2013'!$A$7:$A$37, 0), MATCH(AO231, '2013'!$E$4:$HF$4, 0) )</f>
        <v>342</v>
      </c>
      <c r="AU257" s="41">
        <f>INDEX('2014'!$E$7:$HF$37,  MATCH(AO257, '2014'!$A$7:$A$37, 0), MATCH(AO231, '2014'!$E$4:$HF$4, 0) )</f>
        <v>374</v>
      </c>
      <c r="AV257" s="41">
        <f>INDEX('2015'!$E$7:$HF$37,  MATCH(AO257, '2015'!$A$7:$A$37, 0), MATCH(AO231, '2015'!$E$4:$HF$4, 0) )</f>
        <v>439</v>
      </c>
      <c r="AW257" s="41">
        <f>INDEX('2016'!$E$7:$HF$37,  MATCH(AO257, '2016'!$A$7:$A$37, 0), MATCH(AO231, '2016'!$E$4:$HF$4, 0) )</f>
        <v>446</v>
      </c>
      <c r="AX257" s="41">
        <f>INDEX('2017'!$E$7:$HF$37,  MATCH(AO257, '2017'!$A$7:$A$37, 0), MATCH(AO231, '2017'!$E$4:$HF$4, 0) )</f>
        <v>422</v>
      </c>
      <c r="AY257" s="41">
        <f>INDEX('2018'!$E$7:$HF$37,  MATCH(AO257, '2018'!$A$7:$A$37, 0), MATCH(AO231, '2018'!$E$4:$HF$4, 0) )</f>
        <v>545</v>
      </c>
      <c r="AZ257" s="41">
        <f>INDEX('2019'!$E$7:$HF$37,  MATCH(AO257, '2019'!$A$7:$A$37, 0), MATCH(AO231, '2019'!$E$4:$HF$4, 0) )</f>
        <v>495</v>
      </c>
      <c r="BB257" s="9">
        <f t="shared" ref="BB257:BC257" si="4177">BB30</f>
        <v>27</v>
      </c>
      <c r="BC257" s="18" t="str">
        <f t="shared" si="4177"/>
        <v>Millard</v>
      </c>
      <c r="BD257" s="41">
        <f>INDEX('2010'!$E$7:$HF$37,  MATCH(BB257, '2010'!$A$7:$A$37, 0), MATCH(BB231, '2010'!$E$4:$HF$4, 0) )</f>
        <v>91</v>
      </c>
      <c r="BE257" s="41">
        <f>INDEX('2011'!$E$7:$HF$37,  MATCH(BB257, '2011'!$A$7:$A$37, 0), MATCH(BB231, '2011'!$E$4:$HF$4, 0) )</f>
        <v>117</v>
      </c>
      <c r="BF257" s="41">
        <f>INDEX('2012'!$E$7:$HF$37,  MATCH(BB257, '2012'!$A$7:$A$37, 0), MATCH(BB231, '2012'!$E$4:$HF$4, 0) )</f>
        <v>102</v>
      </c>
      <c r="BG257" s="41">
        <f>INDEX('2013'!$E$7:$HF$37,  MATCH(BB257, '2013'!$A$7:$A$37, 0), MATCH(BB231, '2013'!$E$4:$HF$4, 0) )</f>
        <v>99</v>
      </c>
      <c r="BH257" s="41">
        <f>INDEX('2014'!$E$7:$HF$37,  MATCH(BB257, '2014'!$A$7:$A$37, 0), MATCH(BB231, '2014'!$E$4:$HF$4, 0) )</f>
        <v>85</v>
      </c>
      <c r="BI257" s="41">
        <f>INDEX('2015'!$E$7:$HF$37,  MATCH(BB257, '2015'!$A$7:$A$37, 0), MATCH(BB231, '2015'!$E$4:$HF$4, 0) )</f>
        <v>97</v>
      </c>
      <c r="BJ257" s="41">
        <f>INDEX('2016'!$E$7:$HF$37,  MATCH(BB257, '2016'!$A$7:$A$37, 0), MATCH(BB231, '2016'!$E$4:$HF$4, 0) )</f>
        <v>76</v>
      </c>
      <c r="BK257" s="41">
        <f>INDEX('2017'!$E$7:$HF$37,  MATCH(BB257, '2017'!$A$7:$A$37, 0), MATCH(BB231, '2017'!$E$4:$HF$4, 0) )</f>
        <v>71</v>
      </c>
      <c r="BL257" s="41">
        <f>INDEX('2018'!$E$7:$HF$37,  MATCH(BB257, '2018'!$A$7:$A$37, 0), MATCH(BB231, '2018'!$E$4:$HF$4, 0) )</f>
        <v>71</v>
      </c>
      <c r="BM257" s="41">
        <f>INDEX('2019'!$E$7:$HF$37,  MATCH(BB257, '2019'!$A$7:$A$37, 0), MATCH(BB231, '2019'!$E$4:$HF$4, 0) )</f>
        <v>46</v>
      </c>
      <c r="BO257" s="9">
        <f t="shared" ref="BO257:BP257" si="4178">BO30</f>
        <v>27</v>
      </c>
      <c r="BP257" s="18" t="str">
        <f t="shared" si="4178"/>
        <v>Millard</v>
      </c>
      <c r="BQ257" s="41">
        <f>INDEX('2010'!$E$7:$HF$37,  MATCH(BO257, '2010'!$A$7:$A$37, 0), MATCH(BO231, '2010'!$E$4:$HF$4, 0) )</f>
        <v>547</v>
      </c>
      <c r="BR257" s="41">
        <f>INDEX('2011'!$E$7:$HF$37,  MATCH(BO257, '2011'!$A$7:$A$37, 0), MATCH(BO231, '2011'!$E$4:$HF$4, 0) )</f>
        <v>584</v>
      </c>
      <c r="BS257" s="41">
        <f>INDEX('2012'!$E$7:$HF$37,  MATCH(BO257, '2012'!$A$7:$A$37, 0), MATCH(BO231, '2012'!$E$4:$HF$4, 0) )</f>
        <v>610</v>
      </c>
      <c r="BT257" s="41">
        <f>INDEX('2013'!$E$7:$HF$37,  MATCH(BO257, '2013'!$A$7:$A$37, 0), MATCH(BO231, '2013'!$E$4:$HF$4, 0) )</f>
        <v>628</v>
      </c>
      <c r="BU257" s="41">
        <f>INDEX('2014'!$E$7:$HF$37,  MATCH(BO257, '2014'!$A$7:$A$37, 0), MATCH(BO231, '2014'!$E$4:$HF$4, 0) )</f>
        <v>581</v>
      </c>
      <c r="BV257" s="41">
        <f>INDEX('2015'!$E$7:$HF$37,  MATCH(BO257, '2015'!$A$7:$A$37, 0), MATCH(BO231, '2015'!$E$4:$HF$4, 0) )</f>
        <v>516</v>
      </c>
      <c r="BW257" s="41">
        <f>INDEX('2016'!$E$7:$HF$37,  MATCH(BO257, '2016'!$A$7:$A$37, 0), MATCH(BO231, '2016'!$E$4:$HF$4, 0) )</f>
        <v>592</v>
      </c>
      <c r="BX257" s="41">
        <f>INDEX('2017'!$E$7:$HF$37,  MATCH(BO257, '2017'!$A$7:$A$37, 0), MATCH(BO231, '2017'!$E$4:$HF$4, 0) )</f>
        <v>590</v>
      </c>
      <c r="BY257" s="41">
        <f>INDEX('2018'!$E$7:$HF$37,  MATCH(BO257, '2018'!$A$7:$A$37, 0), MATCH(BO231, '2018'!$E$4:$HF$4, 0) )</f>
        <v>599</v>
      </c>
      <c r="BZ257" s="41">
        <f>INDEX('2019'!$E$7:$HF$37,  MATCH(BO257, '2019'!$A$7:$A$37, 0), MATCH(BO231, '2019'!$E$4:$HF$4, 0) )</f>
        <v>625</v>
      </c>
      <c r="CB257" s="9">
        <f t="shared" ref="CB257:CC257" si="4179">CB30</f>
        <v>27</v>
      </c>
      <c r="CC257" s="18" t="str">
        <f t="shared" si="4179"/>
        <v>Millard</v>
      </c>
      <c r="CD257" s="41">
        <f>INDEX('2010'!$E$7:$HF$37,  MATCH(CB257, '2010'!$A$7:$A$37, 0), MATCH(CB231, '2010'!$E$4:$HF$4, 0) )</f>
        <v>675</v>
      </c>
      <c r="CE257" s="41">
        <f>INDEX('2011'!$E$7:$HF$37,  MATCH(CB257, '2011'!$A$7:$A$37, 0), MATCH(CB231, '2011'!$E$4:$HF$4, 0) )</f>
        <v>651</v>
      </c>
      <c r="CF257" s="41">
        <f>INDEX('2012'!$E$7:$HF$37,  MATCH(CB257, '2012'!$A$7:$A$37, 0), MATCH(CB231, '2012'!$E$4:$HF$4, 0) )</f>
        <v>616</v>
      </c>
      <c r="CG257" s="41">
        <f>INDEX('2013'!$E$7:$HF$37,  MATCH(CB257, '2013'!$A$7:$A$37, 0), MATCH(CB231, '2013'!$E$4:$HF$4, 0) )</f>
        <v>639</v>
      </c>
      <c r="CH257" s="41">
        <f>INDEX('2014'!$E$7:$HF$37,  MATCH(CB257, '2014'!$A$7:$A$37, 0), MATCH(CB231, '2014'!$E$4:$HF$4, 0) )</f>
        <v>677</v>
      </c>
      <c r="CI257" s="41">
        <f>INDEX('2015'!$E$7:$HF$37,  MATCH(CB257, '2015'!$A$7:$A$37, 0), MATCH(CB231, '2015'!$E$4:$HF$4, 0) )</f>
        <v>692</v>
      </c>
      <c r="CJ257" s="41">
        <f>INDEX('2016'!$E$7:$HF$37,  MATCH(CB257, '2016'!$A$7:$A$37, 0), MATCH(CB231, '2016'!$E$4:$HF$4, 0) )</f>
        <v>685</v>
      </c>
      <c r="CK257" s="41">
        <f>INDEX('2017'!$E$7:$HF$37,  MATCH(CB257, '2017'!$A$7:$A$37, 0), MATCH(CB231, '2017'!$E$4:$HF$4, 0) )</f>
        <v>874</v>
      </c>
      <c r="CL257" s="41">
        <f>INDEX('2018'!$E$7:$HF$37,  MATCH(CB257, '2018'!$A$7:$A$37, 0), MATCH(CB231, '2018'!$E$4:$HF$4, 0) )</f>
        <v>811</v>
      </c>
      <c r="CM257" s="41">
        <f>INDEX('2019'!$E$7:$HF$37,  MATCH(CB257, '2019'!$A$7:$A$37, 0), MATCH(CB231, '2019'!$E$4:$HF$4, 0) )</f>
        <v>729</v>
      </c>
      <c r="CO257" s="9">
        <f t="shared" ref="CO257:CP257" si="4180">CO30</f>
        <v>27</v>
      </c>
      <c r="CP257" s="18" t="str">
        <f t="shared" si="4180"/>
        <v>Millard</v>
      </c>
      <c r="CQ257" s="41">
        <f>INDEX('2010'!$E$7:$HF$37,  MATCH(CO257, '2010'!$A$7:$A$37, 0), MATCH(CO231, '2010'!$E$4:$HF$4, 0) )</f>
        <v>35</v>
      </c>
      <c r="CR257" s="41">
        <f>INDEX('2011'!$E$7:$HF$37,  MATCH(CO257, '2011'!$A$7:$A$37, 0), MATCH(CO231, '2011'!$E$4:$HF$4, 0) )</f>
        <v>33</v>
      </c>
      <c r="CS257" s="41">
        <f>INDEX('2012'!$E$7:$HF$37,  MATCH(CO257, '2012'!$A$7:$A$37, 0), MATCH(CO231, '2012'!$E$4:$HF$4, 0) )</f>
        <v>28</v>
      </c>
      <c r="CT257" s="41">
        <f>INDEX('2013'!$E$7:$HF$37,  MATCH(CO257, '2013'!$A$7:$A$37, 0), MATCH(CO231, '2013'!$E$4:$HF$4, 0) )</f>
        <v>35</v>
      </c>
      <c r="CU257" s="41">
        <f>INDEX('2014'!$E$7:$HF$37,  MATCH(CO257, '2014'!$A$7:$A$37, 0), MATCH(CO231, '2014'!$E$4:$HF$4, 0) )</f>
        <v>35</v>
      </c>
      <c r="CV257" s="41">
        <f>INDEX('2015'!$E$7:$HF$37,  MATCH(CO257, '2015'!$A$7:$A$37, 0), MATCH(CO231, '2015'!$E$4:$HF$4, 0) )</f>
        <v>46</v>
      </c>
      <c r="CW257" s="41">
        <f>INDEX('2016'!$E$7:$HF$37,  MATCH(CO257, '2016'!$A$7:$A$37, 0), MATCH(CO231, '2016'!$E$4:$HF$4, 0) )</f>
        <v>47</v>
      </c>
      <c r="CX257" s="41">
        <f>INDEX('2017'!$E$7:$HF$37,  MATCH(CO257, '2017'!$A$7:$A$37, 0), MATCH(CO231, '2017'!$E$4:$HF$4, 0) )</f>
        <v>34</v>
      </c>
      <c r="CY257" s="41">
        <f>INDEX('2018'!$E$7:$HF$37,  MATCH(CO257, '2018'!$A$7:$A$37, 0), MATCH(CO231, '2018'!$E$4:$HF$4, 0) )</f>
        <v>37</v>
      </c>
      <c r="CZ257" s="41">
        <f>INDEX('2019'!$E$7:$HF$37,  MATCH(CO257, '2019'!$A$7:$A$37, 0), MATCH(CO231, '2019'!$E$4:$HF$4, 0) )</f>
        <v>40</v>
      </c>
      <c r="DB257" s="9">
        <f t="shared" ref="DB257:DC257" si="4181">DB30</f>
        <v>27</v>
      </c>
      <c r="DC257" s="18" t="str">
        <f t="shared" si="4181"/>
        <v>Millard</v>
      </c>
      <c r="DD257" s="41">
        <f>INDEX('2010'!$E$7:$HF$37,  MATCH(DB257, '2010'!$A$7:$A$37, 0), MATCH(DB231, '2010'!$E$4:$HF$4, 0) )</f>
        <v>130</v>
      </c>
      <c r="DE257" s="41">
        <f>INDEX('2011'!$E$7:$HF$37,  MATCH(DB257, '2011'!$A$7:$A$37, 0), MATCH(DB231, '2011'!$E$4:$HF$4, 0) )</f>
        <v>146</v>
      </c>
      <c r="DF257" s="41">
        <f>INDEX('2012'!$E$7:$HF$37,  MATCH(DB257, '2012'!$A$7:$A$37, 0), MATCH(DB231, '2012'!$E$4:$HF$4, 0) )</f>
        <v>119</v>
      </c>
      <c r="DG257" s="41">
        <f>INDEX('2013'!$E$7:$HF$37,  MATCH(DB257, '2013'!$A$7:$A$37, 0), MATCH(DB231, '2013'!$E$4:$HF$4, 0) )</f>
        <v>77</v>
      </c>
      <c r="DH257" s="41">
        <f>INDEX('2014'!$E$7:$HF$37,  MATCH(DB257, '2014'!$A$7:$A$37, 0), MATCH(DB231, '2014'!$E$4:$HF$4, 0) )</f>
        <v>105</v>
      </c>
      <c r="DI257" s="41">
        <f>INDEX('2015'!$E$7:$HF$37,  MATCH(DB257, '2015'!$A$7:$A$37, 0), MATCH(DB231, '2015'!$E$4:$HF$4, 0) )</f>
        <v>96</v>
      </c>
      <c r="DJ257" s="41">
        <f>INDEX('2016'!$E$7:$HF$37,  MATCH(DB257, '2016'!$A$7:$A$37, 0), MATCH(DB231, '2016'!$E$4:$HF$4, 0) )</f>
        <v>74</v>
      </c>
      <c r="DK257" s="41">
        <f>INDEX('2017'!$E$7:$HF$37,  MATCH(DB257, '2017'!$A$7:$A$37, 0), MATCH(DB231, '2017'!$E$4:$HF$4, 0) )</f>
        <v>55</v>
      </c>
      <c r="DL257" s="41">
        <f>INDEX('2018'!$E$7:$HF$37,  MATCH(DB257, '2018'!$A$7:$A$37, 0), MATCH(DB231, '2018'!$E$4:$HF$4, 0) )</f>
        <v>64</v>
      </c>
      <c r="DM257" s="41">
        <f>INDEX('2019'!$E$7:$HF$37,  MATCH(DB257, '2019'!$A$7:$A$37, 0), MATCH(DB231, '2019'!$E$4:$HF$4, 0) )</f>
        <v>36</v>
      </c>
      <c r="DO257" s="9">
        <f t="shared" ref="DO257:DP257" si="4182">DO30</f>
        <v>27</v>
      </c>
      <c r="DP257" s="18" t="str">
        <f t="shared" si="4182"/>
        <v>Millard</v>
      </c>
      <c r="DQ257" s="41">
        <f>INDEX('2010'!$E$7:$HF$37,  MATCH(DO257, '2010'!$A$7:$A$37, 0), MATCH(DO231, '2010'!$E$4:$HF$4, 0) )</f>
        <v>210</v>
      </c>
      <c r="DR257" s="41">
        <f>INDEX('2011'!$E$7:$HF$37,  MATCH(DO257, '2011'!$A$7:$A$37, 0), MATCH(DO231, '2011'!$E$4:$HF$4, 0) )</f>
        <v>225</v>
      </c>
      <c r="DS257" s="41">
        <f>INDEX('2012'!$E$7:$HF$37,  MATCH(DO257, '2012'!$A$7:$A$37, 0), MATCH(DO231, '2012'!$E$4:$HF$4, 0) )</f>
        <v>224</v>
      </c>
      <c r="DT257" s="41">
        <f>INDEX('2013'!$E$7:$HF$37,  MATCH(DO257, '2013'!$A$7:$A$37, 0), MATCH(DO231, '2013'!$E$4:$HF$4, 0) )</f>
        <v>252</v>
      </c>
      <c r="DU257" s="41">
        <f>INDEX('2014'!$E$7:$HF$37,  MATCH(DO257, '2014'!$A$7:$A$37, 0), MATCH(DO231, '2014'!$E$4:$HF$4, 0) )</f>
        <v>270</v>
      </c>
      <c r="DV257" s="41">
        <f>INDEX('2015'!$E$7:$HF$37,  MATCH(DO257, '2015'!$A$7:$A$37, 0), MATCH(DO231, '2015'!$E$4:$HF$4, 0) )</f>
        <v>319</v>
      </c>
      <c r="DW257" s="41">
        <f>INDEX('2016'!$E$7:$HF$37,  MATCH(DO257, '2016'!$A$7:$A$37, 0), MATCH(DO231, '2016'!$E$4:$HF$4, 0) )</f>
        <v>270</v>
      </c>
      <c r="DX257" s="41">
        <f>INDEX('2017'!$E$7:$HF$37,  MATCH(DO257, '2017'!$A$7:$A$37, 0), MATCH(DO231, '2017'!$E$4:$HF$4, 0) )</f>
        <v>292</v>
      </c>
      <c r="DY257" s="41">
        <f>INDEX('2018'!$E$7:$HF$37,  MATCH(DO257, '2018'!$A$7:$A$37, 0), MATCH(DO231, '2018'!$E$4:$HF$4, 0) )</f>
        <v>306</v>
      </c>
      <c r="DZ257" s="41">
        <f>INDEX('2019'!$E$7:$HF$37,  MATCH(DO257, '2019'!$A$7:$A$37, 0), MATCH(DO231, '2019'!$E$4:$HF$4, 0) )</f>
        <v>288</v>
      </c>
      <c r="EB257" s="9">
        <f t="shared" ref="EB257:EC257" si="4183">EB30</f>
        <v>27</v>
      </c>
      <c r="EC257" s="18" t="str">
        <f t="shared" si="4183"/>
        <v>Millard</v>
      </c>
      <c r="ED257" s="41">
        <f>INDEX('2010'!$E$7:$HF$37,  MATCH(EB257, '2010'!$A$7:$A$37, 0), MATCH(EB231, '2010'!$E$4:$HF$4, 0) )</f>
        <v>860</v>
      </c>
      <c r="EE257" s="41">
        <f>INDEX('2011'!$E$7:$HF$37,  MATCH(EB257, '2011'!$A$7:$A$37, 0), MATCH(EB231, '2011'!$E$4:$HF$4, 0) )</f>
        <v>872</v>
      </c>
      <c r="EF257" s="41">
        <f>INDEX('2012'!$E$7:$HF$37,  MATCH(EB257, '2012'!$A$7:$A$37, 0), MATCH(EB231, '2012'!$E$4:$HF$4, 0) )</f>
        <v>871</v>
      </c>
      <c r="EG257" s="41">
        <f>INDEX('2013'!$E$7:$HF$37,  MATCH(EB257, '2013'!$A$7:$A$37, 0), MATCH(EB231, '2013'!$E$4:$HF$4, 0) )</f>
        <v>911</v>
      </c>
      <c r="EH257" s="41">
        <f>INDEX('2014'!$E$7:$HF$37,  MATCH(EB257, '2014'!$A$7:$A$37, 0), MATCH(EB231, '2014'!$E$4:$HF$4, 0) )</f>
        <v>930</v>
      </c>
      <c r="EI257" s="41">
        <f>INDEX('2015'!$E$7:$HF$37,  MATCH(EB257, '2015'!$A$7:$A$37, 0), MATCH(EB231, '2015'!$E$4:$HF$4, 0) )</f>
        <v>928</v>
      </c>
      <c r="EJ257" s="41">
        <f>INDEX('2016'!$E$7:$HF$37,  MATCH(EB257, '2016'!$A$7:$A$37, 0), MATCH(EB231, '2016'!$E$4:$HF$4, 0) )</f>
        <v>978</v>
      </c>
      <c r="EK257" s="41">
        <f>INDEX('2017'!$E$7:$HF$37,  MATCH(EB257, '2017'!$A$7:$A$37, 0), MATCH(EB231, '2017'!$E$4:$HF$4, 0) )</f>
        <v>1020</v>
      </c>
      <c r="EL257" s="41">
        <f>INDEX('2018'!$E$7:$HF$37,  MATCH(EB257, '2018'!$A$7:$A$37, 0), MATCH(EB231, '2018'!$E$4:$HF$4, 0) )</f>
        <v>994</v>
      </c>
      <c r="EM257" s="41">
        <f>INDEX('2019'!$E$7:$HF$37,  MATCH(EB257, '2019'!$A$7:$A$37, 0), MATCH(EB231, '2019'!$E$4:$HF$4, 0) )</f>
        <v>1066</v>
      </c>
      <c r="EO257" s="9">
        <f t="shared" ref="EO257:EP257" si="4184">EO30</f>
        <v>27</v>
      </c>
      <c r="EP257" s="18" t="str">
        <f t="shared" si="4184"/>
        <v>Millard</v>
      </c>
      <c r="EQ257" s="41">
        <f>INDEX('2010'!$E$7:$HF$37,  MATCH(EO257, '2010'!$A$7:$A$37, 0), MATCH(EO231, '2010'!$E$4:$HF$4, 0) )</f>
        <v>499</v>
      </c>
      <c r="ER257" s="41">
        <f>INDEX('2011'!$E$7:$HF$37,  MATCH(EO257, '2011'!$A$7:$A$37, 0), MATCH(EO231, '2011'!$E$4:$HF$4, 0) )</f>
        <v>499</v>
      </c>
      <c r="ES257" s="41">
        <f>INDEX('2012'!$E$7:$HF$37,  MATCH(EO257, '2012'!$A$7:$A$37, 0), MATCH(EO231, '2012'!$E$4:$HF$4, 0) )</f>
        <v>513</v>
      </c>
      <c r="ET257" s="41">
        <f>INDEX('2013'!$E$7:$HF$37,  MATCH(EO257, '2013'!$A$7:$A$37, 0), MATCH(EO231, '2013'!$E$4:$HF$4, 0) )</f>
        <v>435</v>
      </c>
      <c r="EU257" s="41">
        <f>INDEX('2014'!$E$7:$HF$37,  MATCH(EO257, '2014'!$A$7:$A$37, 0), MATCH(EO231, '2014'!$E$4:$HF$4, 0) )</f>
        <v>471</v>
      </c>
      <c r="EV257" s="41">
        <f>INDEX('2015'!$E$7:$HF$37,  MATCH(EO257, '2015'!$A$7:$A$37, 0), MATCH(EO231, '2015'!$E$4:$HF$4, 0) )</f>
        <v>501</v>
      </c>
      <c r="EW257" s="41">
        <f>INDEX('2016'!$E$7:$HF$37,  MATCH(EO257, '2016'!$A$7:$A$37, 0), MATCH(EO231, '2016'!$E$4:$HF$4, 0) )</f>
        <v>498</v>
      </c>
      <c r="EX257" s="41">
        <f>INDEX('2017'!$E$7:$HF$37,  MATCH(EO257, '2017'!$A$7:$A$37, 0), MATCH(EO231, '2017'!$E$4:$HF$4, 0) )</f>
        <v>481</v>
      </c>
      <c r="EY257" s="41">
        <f>INDEX('2018'!$E$7:$HF$37,  MATCH(EO257, '2018'!$A$7:$A$37, 0), MATCH(EO231, '2018'!$E$4:$HF$4, 0) )</f>
        <v>524</v>
      </c>
      <c r="EZ257" s="41">
        <f>INDEX('2019'!$E$7:$HF$37,  MATCH(EO257, '2019'!$A$7:$A$37, 0), MATCH(EO231, '2019'!$E$4:$HF$4, 0) )</f>
        <v>522</v>
      </c>
      <c r="FB257" s="9">
        <f t="shared" ref="FB257:FC257" si="4185">FB30</f>
        <v>27</v>
      </c>
      <c r="FC257" s="18" t="str">
        <f t="shared" si="4185"/>
        <v>Millard</v>
      </c>
      <c r="FD257" s="41">
        <f>INDEX('2010'!$E$7:$HF$37,  MATCH(FB257, '2010'!$A$7:$A$37, 0), MATCH(FB231, '2010'!$E$4:$HF$4, 0) )</f>
        <v>140</v>
      </c>
      <c r="FE257" s="41">
        <f>INDEX('2011'!$E$7:$HF$37,  MATCH(FB257, '2011'!$A$7:$A$37, 0), MATCH(FB231, '2011'!$E$4:$HF$4, 0) )</f>
        <v>152</v>
      </c>
      <c r="FF257" s="41">
        <f>INDEX('2012'!$E$7:$HF$37,  MATCH(FB257, '2012'!$A$7:$A$37, 0), MATCH(FB231, '2012'!$E$4:$HF$4, 0) )</f>
        <v>152</v>
      </c>
      <c r="FG257" s="41">
        <f>INDEX('2013'!$E$7:$HF$37,  MATCH(FB257, '2013'!$A$7:$A$37, 0), MATCH(FB231, '2013'!$E$4:$HF$4, 0) )</f>
        <v>150</v>
      </c>
      <c r="FH257" s="41">
        <f>INDEX('2014'!$E$7:$HF$37,  MATCH(FB257, '2014'!$A$7:$A$37, 0), MATCH(FB231, '2014'!$E$4:$HF$4, 0) )</f>
        <v>206</v>
      </c>
      <c r="FI257" s="41">
        <f>INDEX('2015'!$E$7:$HF$37,  MATCH(FB257, '2015'!$A$7:$A$37, 0), MATCH(FB231, '2015'!$E$4:$HF$4, 0) )</f>
        <v>223</v>
      </c>
      <c r="FJ257" s="41">
        <f>INDEX('2016'!$E$7:$HF$37,  MATCH(FB257, '2016'!$A$7:$A$37, 0), MATCH(FB231, '2016'!$E$4:$HF$4, 0) )</f>
        <v>150</v>
      </c>
      <c r="FK257" s="41">
        <f>INDEX('2017'!$E$7:$HF$37,  MATCH(FB257, '2017'!$A$7:$A$37, 0), MATCH(FB231, '2017'!$E$4:$HF$4, 0) )</f>
        <v>140</v>
      </c>
      <c r="FL257" s="41">
        <f>INDEX('2018'!$E$7:$HF$37,  MATCH(FB257, '2018'!$A$7:$A$37, 0), MATCH(FB231, '2018'!$E$4:$HF$4, 0) )</f>
        <v>167</v>
      </c>
      <c r="FM257" s="41">
        <f>INDEX('2019'!$E$7:$HF$37,  MATCH(FB257, '2019'!$A$7:$A$37, 0), MATCH(FB231, '2019'!$E$4:$HF$4, 0) )</f>
        <v>126</v>
      </c>
      <c r="FO257" s="9">
        <f t="shared" ref="FO257:FP257" si="4186">FO30</f>
        <v>27</v>
      </c>
      <c r="FP257" s="18" t="str">
        <f t="shared" si="4186"/>
        <v>Millard</v>
      </c>
      <c r="FQ257" s="41">
        <f>INDEX('2010'!$E$7:$HF$37,  MATCH(FO257, '2010'!$A$7:$A$37, 0), MATCH(FO231, '2010'!$E$4:$HF$4, 0) )</f>
        <v>224</v>
      </c>
      <c r="FR257" s="41">
        <f>INDEX('2011'!$E$7:$HF$37,  MATCH(FO257, '2011'!$A$7:$A$37, 0), MATCH(FO231, '2011'!$E$4:$HF$4, 0) )</f>
        <v>261</v>
      </c>
      <c r="FS257" s="41">
        <f>INDEX('2012'!$E$7:$HF$37,  MATCH(FO257, '2012'!$A$7:$A$37, 0), MATCH(FO231, '2012'!$E$4:$HF$4, 0) )</f>
        <v>225</v>
      </c>
      <c r="FT257" s="41">
        <f>INDEX('2013'!$E$7:$HF$37,  MATCH(FO257, '2013'!$A$7:$A$37, 0), MATCH(FO231, '2013'!$E$4:$HF$4, 0) )</f>
        <v>229</v>
      </c>
      <c r="FU257" s="41">
        <f>INDEX('2014'!$E$7:$HF$37,  MATCH(FO257, '2014'!$A$7:$A$37, 0), MATCH(FO231, '2014'!$E$4:$HF$4, 0) )</f>
        <v>197</v>
      </c>
      <c r="FV257" s="41">
        <f>INDEX('2015'!$E$7:$HF$37,  MATCH(FO257, '2015'!$A$7:$A$37, 0), MATCH(FO231, '2015'!$E$4:$HF$4, 0) )</f>
        <v>218</v>
      </c>
      <c r="FW257" s="41">
        <f>INDEX('2016'!$E$7:$HF$37,  MATCH(FO257, '2016'!$A$7:$A$37, 0), MATCH(FO231, '2016'!$E$4:$HF$4, 0) )</f>
        <v>212</v>
      </c>
      <c r="FX257" s="41">
        <f>INDEX('2017'!$E$7:$HF$37,  MATCH(FO257, '2017'!$A$7:$A$37, 0), MATCH(FO231, '2017'!$E$4:$HF$4, 0) )</f>
        <v>221</v>
      </c>
      <c r="FY257" s="41">
        <f>INDEX('2018'!$E$7:$HF$37,  MATCH(FO257, '2018'!$A$7:$A$37, 0), MATCH(FO231, '2018'!$E$4:$HF$4, 0) )</f>
        <v>244</v>
      </c>
      <c r="FZ257" s="41">
        <f>INDEX('2019'!$E$7:$HF$37,  MATCH(FO257, '2019'!$A$7:$A$37, 0), MATCH(FO231, '2019'!$E$4:$HF$4, 0) )</f>
        <v>248</v>
      </c>
      <c r="GB257" s="9">
        <f t="shared" ref="GB257:GC257" si="4187">GB30</f>
        <v>27</v>
      </c>
      <c r="GC257" s="18" t="str">
        <f t="shared" si="4187"/>
        <v>Millard</v>
      </c>
      <c r="GD257" s="41">
        <f>INDEX('2010'!$E$7:$HF$37,  MATCH(GB257, '2010'!$A$7:$A$37, 0), MATCH(GB231, '2010'!$E$4:$HF$4, 0) )</f>
        <v>0</v>
      </c>
      <c r="GE257" s="41">
        <f>INDEX('2011'!$E$7:$HF$37,  MATCH(GB257, '2011'!$A$7:$A$37, 0), MATCH(GB231, '2011'!$E$4:$HF$4, 0) )</f>
        <v>6</v>
      </c>
      <c r="GF257" s="41">
        <f>INDEX('2012'!$E$7:$HF$37,  MATCH(GB257, '2012'!$A$7:$A$37, 0), MATCH(GB231, '2012'!$E$4:$HF$4, 0) )</f>
        <v>7</v>
      </c>
      <c r="GG257" s="41">
        <f>INDEX('2013'!$E$7:$HF$37,  MATCH(GB257, '2013'!$A$7:$A$37, 0), MATCH(GB231, '2013'!$E$4:$HF$4, 0) )</f>
        <v>10</v>
      </c>
      <c r="GH257" s="41">
        <f>INDEX('2014'!$E$7:$HF$37,  MATCH(GB257, '2014'!$A$7:$A$37, 0), MATCH(GB231, '2014'!$E$4:$HF$4, 0) )</f>
        <v>9</v>
      </c>
      <c r="GI257" s="41">
        <f>INDEX('2015'!$E$7:$HF$37,  MATCH(GB257, '2015'!$A$7:$A$37, 0), MATCH(GB231, '2015'!$E$4:$HF$4, 0) )</f>
        <v>14</v>
      </c>
      <c r="GJ257" s="41">
        <f>INDEX('2016'!$E$7:$HF$37,  MATCH(GB257, '2016'!$A$7:$A$37, 0), MATCH(GB231, '2016'!$E$4:$HF$4, 0) )</f>
        <v>2</v>
      </c>
      <c r="GK257" s="41">
        <f>INDEX('2017'!$E$7:$HF$37,  MATCH(GB257, '2017'!$A$7:$A$37, 0), MATCH(GB231, '2017'!$E$4:$HF$4, 0) )</f>
        <v>2</v>
      </c>
      <c r="GL257" s="41">
        <f>INDEX('2018'!$E$7:$HF$37,  MATCH(GB257, '2018'!$A$7:$A$37, 0), MATCH(GB231, '2018'!$E$4:$HF$4, 0) )</f>
        <v>2</v>
      </c>
      <c r="GM257" s="41">
        <f>INDEX('2019'!$E$7:$HF$37,  MATCH(GB257, '2019'!$A$7:$A$37, 0), MATCH(GB231, '2019'!$E$4:$HF$4, 0) )</f>
        <v>3</v>
      </c>
    </row>
    <row r="258" spans="2:195" x14ac:dyDescent="0.25">
      <c r="B258" s="9">
        <f t="shared" ref="B258:C258" si="4188">B31</f>
        <v>29</v>
      </c>
      <c r="C258" s="18" t="str">
        <f t="shared" si="4188"/>
        <v>Morgan</v>
      </c>
      <c r="D258" s="41">
        <f>INDEX('2010'!$E$7:$HF$37,  MATCH(B258, '2010'!$A$7:$A$37, 0), MATCH(B231, '2010'!$E$4:$HF$4, 0) )</f>
        <v>4014</v>
      </c>
      <c r="E258" s="41">
        <f>INDEX('2011'!$E$7:$HF$37,  MATCH(B258, '2011'!$A$7:$A$37, 0), MATCH(B231, '2011'!$E$4:$HF$4, 0) )</f>
        <v>4091</v>
      </c>
      <c r="F258" s="41">
        <f>INDEX('2012'!$E$7:$HF$37,  MATCH(B258, '2012'!$A$7:$A$37, 0), MATCH(B231, '2012'!$E$4:$HF$4, 0) )</f>
        <v>4031</v>
      </c>
      <c r="G258" s="41">
        <f>INDEX('2013'!$E$7:$HF$37,  MATCH(B258, '2013'!$A$7:$A$37, 0), MATCH(B231, '2013'!$E$4:$HF$4, 0) )</f>
        <v>4067</v>
      </c>
      <c r="H258" s="41">
        <f>INDEX('2014'!$E$7:$HF$37,  MATCH(B258, '2014'!$A$7:$A$37, 0), MATCH(B231, '2014'!$E$4:$HF$4, 0) )</f>
        <v>4044</v>
      </c>
      <c r="I258" s="41">
        <f>INDEX('2015'!$E$7:$HF$37,  MATCH(B258, '2015'!$A$7:$A$37, 0), MATCH(B231, '2015'!$E$4:$HF$4, 0) )</f>
        <v>4231</v>
      </c>
      <c r="J258" s="41">
        <f>INDEX('2016'!$E$7:$HF$37,  MATCH(B258, '2016'!$A$7:$A$37, 0), MATCH(B231, '2016'!$E$4:$HF$4, 0) )</f>
        <v>4358</v>
      </c>
      <c r="K258" s="41">
        <f>INDEX('2017'!$E$7:$HF$37,  MATCH(B258, '2017'!$A$7:$A$37, 0), MATCH(B231, '2017'!$E$4:$HF$4, 0) )</f>
        <v>4644</v>
      </c>
      <c r="L258" s="41">
        <f>INDEX('2018'!$E$7:$HF$37,  MATCH(B258, '2018'!$A$7:$A$37, 0), MATCH(B231, '2018'!$E$4:$HF$4, 0) )</f>
        <v>4757</v>
      </c>
      <c r="M258" s="41">
        <f>INDEX('2019'!$E$7:$HF$37,  MATCH(B258, '2019'!$A$7:$A$37, 0), MATCH(B231, '2019'!$E$4:$HF$4, 0) )</f>
        <v>4778</v>
      </c>
      <c r="O258" s="9">
        <f t="shared" ref="O258:P258" si="4189">O31</f>
        <v>29</v>
      </c>
      <c r="P258" s="18" t="str">
        <f t="shared" si="4189"/>
        <v>Morgan</v>
      </c>
      <c r="Q258" s="41">
        <f>INDEX('2010'!$E$7:$HF$37,  MATCH(O258, '2010'!$A$7:$A$37, 0), MATCH(O231, '2010'!$E$4:$HF$4, 0) )</f>
        <v>87</v>
      </c>
      <c r="R258" s="41">
        <f>INDEX('2011'!$E$7:$HF$37,  MATCH(O258, '2011'!$A$7:$A$37, 0), MATCH(O231, '2011'!$E$4:$HF$4, 0) )</f>
        <v>57</v>
      </c>
      <c r="S258" s="41">
        <f>INDEX('2012'!$E$7:$HF$37,  MATCH(O258, '2012'!$A$7:$A$37, 0), MATCH(O231, '2012'!$E$4:$HF$4, 0) )</f>
        <v>59</v>
      </c>
      <c r="T258" s="41">
        <f>INDEX('2013'!$E$7:$HF$37,  MATCH(O258, '2013'!$A$7:$A$37, 0), MATCH(O231, '2013'!$E$4:$HF$4, 0) )</f>
        <v>117</v>
      </c>
      <c r="U258" s="41">
        <f>INDEX('2014'!$E$7:$HF$37,  MATCH(O258, '2014'!$A$7:$A$37, 0), MATCH(O231, '2014'!$E$4:$HF$4, 0) )</f>
        <v>113</v>
      </c>
      <c r="V258" s="41">
        <f>INDEX('2015'!$E$7:$HF$37,  MATCH(O258, '2015'!$A$7:$A$37, 0), MATCH(O231, '2015'!$E$4:$HF$4, 0) )</f>
        <v>140</v>
      </c>
      <c r="W258" s="41">
        <f>INDEX('2016'!$E$7:$HF$37,  MATCH(O258, '2016'!$A$7:$A$37, 0), MATCH(O231, '2016'!$E$4:$HF$4, 0) )</f>
        <v>177</v>
      </c>
      <c r="X258" s="41">
        <f>INDEX('2017'!$E$7:$HF$37,  MATCH(O258, '2017'!$A$7:$A$37, 0), MATCH(O231, '2017'!$E$4:$HF$4, 0) )</f>
        <v>177</v>
      </c>
      <c r="Y258" s="41">
        <f>INDEX('2018'!$E$7:$HF$37,  MATCH(O258, '2018'!$A$7:$A$37, 0), MATCH(O231, '2018'!$E$4:$HF$4, 0) )</f>
        <v>123</v>
      </c>
      <c r="Z258" s="41">
        <f>INDEX('2019'!$E$7:$HF$37,  MATCH(O258, '2019'!$A$7:$A$37, 0), MATCH(O231, '2019'!$E$4:$HF$4, 0) )</f>
        <v>113</v>
      </c>
      <c r="AB258" s="9">
        <f t="shared" ref="AB258:AC258" si="4190">AB31</f>
        <v>29</v>
      </c>
      <c r="AC258" s="18" t="str">
        <f t="shared" si="4190"/>
        <v>Morgan</v>
      </c>
      <c r="AD258" s="41">
        <f>INDEX('2010'!$E$7:$HF$37,  MATCH(AB258, '2010'!$A$7:$A$37, 0), MATCH(AB231, '2010'!$E$4:$HF$4, 0) )</f>
        <v>533</v>
      </c>
      <c r="AE258" s="41">
        <f>INDEX('2011'!$E$7:$HF$37,  MATCH(AB258, '2011'!$A$7:$A$37, 0), MATCH(AB231, '2011'!$E$4:$HF$4, 0) )</f>
        <v>423</v>
      </c>
      <c r="AF258" s="41">
        <f>INDEX('2012'!$E$7:$HF$37,  MATCH(AB258, '2012'!$A$7:$A$37, 0), MATCH(AB231, '2012'!$E$4:$HF$4, 0) )</f>
        <v>382</v>
      </c>
      <c r="AG258" s="41">
        <f>INDEX('2013'!$E$7:$HF$37,  MATCH(AB258, '2013'!$A$7:$A$37, 0), MATCH(AB231, '2013'!$E$4:$HF$4, 0) )</f>
        <v>413</v>
      </c>
      <c r="AH258" s="41">
        <f>INDEX('2014'!$E$7:$HF$37,  MATCH(AB258, '2014'!$A$7:$A$37, 0), MATCH(AB231, '2014'!$E$4:$HF$4, 0) )</f>
        <v>372</v>
      </c>
      <c r="AI258" s="41">
        <f>INDEX('2015'!$E$7:$HF$37,  MATCH(AB258, '2015'!$A$7:$A$37, 0), MATCH(AB231, '2015'!$E$4:$HF$4, 0) )</f>
        <v>392</v>
      </c>
      <c r="AJ258" s="41">
        <f>INDEX('2016'!$E$7:$HF$37,  MATCH(AB258, '2016'!$A$7:$A$37, 0), MATCH(AB231, '2016'!$E$4:$HF$4, 0) )</f>
        <v>333</v>
      </c>
      <c r="AK258" s="41">
        <f>INDEX('2017'!$E$7:$HF$37,  MATCH(AB258, '2017'!$A$7:$A$37, 0), MATCH(AB231, '2017'!$E$4:$HF$4, 0) )</f>
        <v>336</v>
      </c>
      <c r="AL258" s="41">
        <f>INDEX('2018'!$E$7:$HF$37,  MATCH(AB258, '2018'!$A$7:$A$37, 0), MATCH(AB231, '2018'!$E$4:$HF$4, 0) )</f>
        <v>417</v>
      </c>
      <c r="AM258" s="41">
        <f>INDEX('2019'!$E$7:$HF$37,  MATCH(AB258, '2019'!$A$7:$A$37, 0), MATCH(AB231, '2019'!$E$4:$HF$4, 0) )</f>
        <v>484</v>
      </c>
      <c r="AO258" s="9">
        <f t="shared" ref="AO258:AP258" si="4191">AO31</f>
        <v>29</v>
      </c>
      <c r="AP258" s="18" t="str">
        <f t="shared" si="4191"/>
        <v>Morgan</v>
      </c>
      <c r="AQ258" s="41">
        <f>INDEX('2010'!$E$7:$HF$37,  MATCH(AO258, '2010'!$A$7:$A$37, 0), MATCH(AO231, '2010'!$E$4:$HF$4, 0) )</f>
        <v>511</v>
      </c>
      <c r="AR258" s="41">
        <f>INDEX('2011'!$E$7:$HF$37,  MATCH(AO258, '2011'!$A$7:$A$37, 0), MATCH(AO231, '2011'!$E$4:$HF$4, 0) )</f>
        <v>496</v>
      </c>
      <c r="AS258" s="41">
        <f>INDEX('2012'!$E$7:$HF$37,  MATCH(AO258, '2012'!$A$7:$A$37, 0), MATCH(AO231, '2012'!$E$4:$HF$4, 0) )</f>
        <v>472</v>
      </c>
      <c r="AT258" s="41">
        <f>INDEX('2013'!$E$7:$HF$37,  MATCH(AO258, '2013'!$A$7:$A$37, 0), MATCH(AO231, '2013'!$E$4:$HF$4, 0) )</f>
        <v>519</v>
      </c>
      <c r="AU258" s="41">
        <f>INDEX('2014'!$E$7:$HF$37,  MATCH(AO258, '2014'!$A$7:$A$37, 0), MATCH(AO231, '2014'!$E$4:$HF$4, 0) )</f>
        <v>508</v>
      </c>
      <c r="AV258" s="41">
        <f>INDEX('2015'!$E$7:$HF$37,  MATCH(AO258, '2015'!$A$7:$A$37, 0), MATCH(AO231, '2015'!$E$4:$HF$4, 0) )</f>
        <v>484</v>
      </c>
      <c r="AW258" s="41">
        <f>INDEX('2016'!$E$7:$HF$37,  MATCH(AO258, '2016'!$A$7:$A$37, 0), MATCH(AO231, '2016'!$E$4:$HF$4, 0) )</f>
        <v>507</v>
      </c>
      <c r="AX258" s="41">
        <f>INDEX('2017'!$E$7:$HF$37,  MATCH(AO258, '2017'!$A$7:$A$37, 0), MATCH(AO231, '2017'!$E$4:$HF$4, 0) )</f>
        <v>597</v>
      </c>
      <c r="AY258" s="41">
        <f>INDEX('2018'!$E$7:$HF$37,  MATCH(AO258, '2018'!$A$7:$A$37, 0), MATCH(AO231, '2018'!$E$4:$HF$4, 0) )</f>
        <v>582</v>
      </c>
      <c r="AZ258" s="41">
        <f>INDEX('2019'!$E$7:$HF$37,  MATCH(AO258, '2019'!$A$7:$A$37, 0), MATCH(AO231, '2019'!$E$4:$HF$4, 0) )</f>
        <v>478</v>
      </c>
      <c r="BB258" s="9">
        <f t="shared" ref="BB258:BC258" si="4192">BB31</f>
        <v>29</v>
      </c>
      <c r="BC258" s="18" t="str">
        <f t="shared" si="4192"/>
        <v>Morgan</v>
      </c>
      <c r="BD258" s="41">
        <f>INDEX('2010'!$E$7:$HF$37,  MATCH(BB258, '2010'!$A$7:$A$37, 0), MATCH(BB231, '2010'!$E$4:$HF$4, 0) )</f>
        <v>109</v>
      </c>
      <c r="BE258" s="41">
        <f>INDEX('2011'!$E$7:$HF$37,  MATCH(BB258, '2011'!$A$7:$A$37, 0), MATCH(BB231, '2011'!$E$4:$HF$4, 0) )</f>
        <v>88</v>
      </c>
      <c r="BF258" s="41">
        <f>INDEX('2012'!$E$7:$HF$37,  MATCH(BB258, '2012'!$A$7:$A$37, 0), MATCH(BB231, '2012'!$E$4:$HF$4, 0) )</f>
        <v>94</v>
      </c>
      <c r="BG258" s="41">
        <f>INDEX('2013'!$E$7:$HF$37,  MATCH(BB258, '2013'!$A$7:$A$37, 0), MATCH(BB231, '2013'!$E$4:$HF$4, 0) )</f>
        <v>70</v>
      </c>
      <c r="BH258" s="41">
        <f>INDEX('2014'!$E$7:$HF$37,  MATCH(BB258, '2014'!$A$7:$A$37, 0), MATCH(BB231, '2014'!$E$4:$HF$4, 0) )</f>
        <v>71</v>
      </c>
      <c r="BI258" s="41">
        <f>INDEX('2015'!$E$7:$HF$37,  MATCH(BB258, '2015'!$A$7:$A$37, 0), MATCH(BB231, '2015'!$E$4:$HF$4, 0) )</f>
        <v>112</v>
      </c>
      <c r="BJ258" s="41">
        <f>INDEX('2016'!$E$7:$HF$37,  MATCH(BB258, '2016'!$A$7:$A$37, 0), MATCH(BB231, '2016'!$E$4:$HF$4, 0) )</f>
        <v>90</v>
      </c>
      <c r="BK258" s="41">
        <f>INDEX('2017'!$E$7:$HF$37,  MATCH(BB258, '2017'!$A$7:$A$37, 0), MATCH(BB231, '2017'!$E$4:$HF$4, 0) )</f>
        <v>71</v>
      </c>
      <c r="BL258" s="41">
        <f>INDEX('2018'!$E$7:$HF$37,  MATCH(BB258, '2018'!$A$7:$A$37, 0), MATCH(BB231, '2018'!$E$4:$HF$4, 0) )</f>
        <v>109</v>
      </c>
      <c r="BM258" s="41">
        <f>INDEX('2019'!$E$7:$HF$37,  MATCH(BB258, '2019'!$A$7:$A$37, 0), MATCH(BB231, '2019'!$E$4:$HF$4, 0) )</f>
        <v>105</v>
      </c>
      <c r="BO258" s="9">
        <f t="shared" ref="BO258:BP258" si="4193">BO31</f>
        <v>29</v>
      </c>
      <c r="BP258" s="18" t="str">
        <f t="shared" si="4193"/>
        <v>Morgan</v>
      </c>
      <c r="BQ258" s="41">
        <f>INDEX('2010'!$E$7:$HF$37,  MATCH(BO258, '2010'!$A$7:$A$37, 0), MATCH(BO231, '2010'!$E$4:$HF$4, 0) )</f>
        <v>533</v>
      </c>
      <c r="BR258" s="41">
        <f>INDEX('2011'!$E$7:$HF$37,  MATCH(BO258, '2011'!$A$7:$A$37, 0), MATCH(BO231, '2011'!$E$4:$HF$4, 0) )</f>
        <v>623</v>
      </c>
      <c r="BS258" s="41">
        <f>INDEX('2012'!$E$7:$HF$37,  MATCH(BO258, '2012'!$A$7:$A$37, 0), MATCH(BO231, '2012'!$E$4:$HF$4, 0) )</f>
        <v>681</v>
      </c>
      <c r="BT258" s="41">
        <f>INDEX('2013'!$E$7:$HF$37,  MATCH(BO258, '2013'!$A$7:$A$37, 0), MATCH(BO231, '2013'!$E$4:$HF$4, 0) )</f>
        <v>569</v>
      </c>
      <c r="BU258" s="41">
        <f>INDEX('2014'!$E$7:$HF$37,  MATCH(BO258, '2014'!$A$7:$A$37, 0), MATCH(BO231, '2014'!$E$4:$HF$4, 0) )</f>
        <v>519</v>
      </c>
      <c r="BV258" s="41">
        <f>INDEX('2015'!$E$7:$HF$37,  MATCH(BO258, '2015'!$A$7:$A$37, 0), MATCH(BO231, '2015'!$E$4:$HF$4, 0) )</f>
        <v>508</v>
      </c>
      <c r="BW258" s="41">
        <f>INDEX('2016'!$E$7:$HF$37,  MATCH(BO258, '2016'!$A$7:$A$37, 0), MATCH(BO231, '2016'!$E$4:$HF$4, 0) )</f>
        <v>538</v>
      </c>
      <c r="BX258" s="41">
        <f>INDEX('2017'!$E$7:$HF$37,  MATCH(BO258, '2017'!$A$7:$A$37, 0), MATCH(BO231, '2017'!$E$4:$HF$4, 0) )</f>
        <v>501</v>
      </c>
      <c r="BY258" s="41">
        <f>INDEX('2018'!$E$7:$HF$37,  MATCH(BO258, '2018'!$A$7:$A$37, 0), MATCH(BO231, '2018'!$E$4:$HF$4, 0) )</f>
        <v>500</v>
      </c>
      <c r="BZ258" s="41">
        <f>INDEX('2019'!$E$7:$HF$37,  MATCH(BO258, '2019'!$A$7:$A$37, 0), MATCH(BO231, '2019'!$E$4:$HF$4, 0) )</f>
        <v>472</v>
      </c>
      <c r="CB258" s="9">
        <f t="shared" ref="CB258:CC258" si="4194">CB31</f>
        <v>29</v>
      </c>
      <c r="CC258" s="18" t="str">
        <f t="shared" si="4194"/>
        <v>Morgan</v>
      </c>
      <c r="CD258" s="41">
        <f>INDEX('2010'!$E$7:$HF$37,  MATCH(CB258, '2010'!$A$7:$A$37, 0), MATCH(CB231, '2010'!$E$4:$HF$4, 0) )</f>
        <v>210</v>
      </c>
      <c r="CE258" s="41">
        <f>INDEX('2011'!$E$7:$HF$37,  MATCH(CB258, '2011'!$A$7:$A$37, 0), MATCH(CB231, '2011'!$E$4:$HF$4, 0) )</f>
        <v>153</v>
      </c>
      <c r="CF258" s="41">
        <f>INDEX('2012'!$E$7:$HF$37,  MATCH(CB258, '2012'!$A$7:$A$37, 0), MATCH(CB231, '2012'!$E$4:$HF$4, 0) )</f>
        <v>149</v>
      </c>
      <c r="CG258" s="41">
        <f>INDEX('2013'!$E$7:$HF$37,  MATCH(CB258, '2013'!$A$7:$A$37, 0), MATCH(CB231, '2013'!$E$4:$HF$4, 0) )</f>
        <v>160</v>
      </c>
      <c r="CH258" s="41">
        <f>INDEX('2014'!$E$7:$HF$37,  MATCH(CB258, '2014'!$A$7:$A$37, 0), MATCH(CB231, '2014'!$E$4:$HF$4, 0) )</f>
        <v>182</v>
      </c>
      <c r="CI258" s="41">
        <f>INDEX('2015'!$E$7:$HF$37,  MATCH(CB258, '2015'!$A$7:$A$37, 0), MATCH(CB231, '2015'!$E$4:$HF$4, 0) )</f>
        <v>166</v>
      </c>
      <c r="CJ258" s="41">
        <f>INDEX('2016'!$E$7:$HF$37,  MATCH(CB258, '2016'!$A$7:$A$37, 0), MATCH(CB231, '2016'!$E$4:$HF$4, 0) )</f>
        <v>193</v>
      </c>
      <c r="CK258" s="41">
        <f>INDEX('2017'!$E$7:$HF$37,  MATCH(CB258, '2017'!$A$7:$A$37, 0), MATCH(CB231, '2017'!$E$4:$HF$4, 0) )</f>
        <v>201</v>
      </c>
      <c r="CL258" s="41">
        <f>INDEX('2018'!$E$7:$HF$37,  MATCH(CB258, '2018'!$A$7:$A$37, 0), MATCH(CB231, '2018'!$E$4:$HF$4, 0) )</f>
        <v>162</v>
      </c>
      <c r="CM258" s="41">
        <f>INDEX('2019'!$E$7:$HF$37,  MATCH(CB258, '2019'!$A$7:$A$37, 0), MATCH(CB231, '2019'!$E$4:$HF$4, 0) )</f>
        <v>188</v>
      </c>
      <c r="CO258" s="9">
        <f t="shared" ref="CO258:CP258" si="4195">CO31</f>
        <v>29</v>
      </c>
      <c r="CP258" s="18" t="str">
        <f t="shared" si="4195"/>
        <v>Morgan</v>
      </c>
      <c r="CQ258" s="41">
        <f>INDEX('2010'!$E$7:$HF$37,  MATCH(CO258, '2010'!$A$7:$A$37, 0), MATCH(CO231, '2010'!$E$4:$HF$4, 0) )</f>
        <v>29</v>
      </c>
      <c r="CR258" s="41">
        <f>INDEX('2011'!$E$7:$HF$37,  MATCH(CO258, '2011'!$A$7:$A$37, 0), MATCH(CO231, '2011'!$E$4:$HF$4, 0) )</f>
        <v>19</v>
      </c>
      <c r="CS258" s="41">
        <f>INDEX('2012'!$E$7:$HF$37,  MATCH(CO258, '2012'!$A$7:$A$37, 0), MATCH(CO231, '2012'!$E$4:$HF$4, 0) )</f>
        <v>14</v>
      </c>
      <c r="CT258" s="41">
        <f>INDEX('2013'!$E$7:$HF$37,  MATCH(CO258, '2013'!$A$7:$A$37, 0), MATCH(CO231, '2013'!$E$4:$HF$4, 0) )</f>
        <v>14</v>
      </c>
      <c r="CU258" s="41">
        <f>INDEX('2014'!$E$7:$HF$37,  MATCH(CO258, '2014'!$A$7:$A$37, 0), MATCH(CO231, '2014'!$E$4:$HF$4, 0) )</f>
        <v>4</v>
      </c>
      <c r="CV258" s="41">
        <f>INDEX('2015'!$E$7:$HF$37,  MATCH(CO258, '2015'!$A$7:$A$37, 0), MATCH(CO231, '2015'!$E$4:$HF$4, 0) )</f>
        <v>8</v>
      </c>
      <c r="CW258" s="41">
        <f>INDEX('2016'!$E$7:$HF$37,  MATCH(CO258, '2016'!$A$7:$A$37, 0), MATCH(CO231, '2016'!$E$4:$HF$4, 0) )</f>
        <v>49</v>
      </c>
      <c r="CX258" s="41">
        <f>INDEX('2017'!$E$7:$HF$37,  MATCH(CO258, '2017'!$A$7:$A$37, 0), MATCH(CO231, '2017'!$E$4:$HF$4, 0) )</f>
        <v>56</v>
      </c>
      <c r="CY258" s="41">
        <f>INDEX('2018'!$E$7:$HF$37,  MATCH(CO258, '2018'!$A$7:$A$37, 0), MATCH(CO231, '2018'!$E$4:$HF$4, 0) )</f>
        <v>74</v>
      </c>
      <c r="CZ258" s="41">
        <f>INDEX('2019'!$E$7:$HF$37,  MATCH(CO258, '2019'!$A$7:$A$37, 0), MATCH(CO231, '2019'!$E$4:$HF$4, 0) )</f>
        <v>75</v>
      </c>
      <c r="DB258" s="9">
        <f t="shared" ref="DB258:DC258" si="4196">DB31</f>
        <v>29</v>
      </c>
      <c r="DC258" s="18" t="str">
        <f t="shared" si="4196"/>
        <v>Morgan</v>
      </c>
      <c r="DD258" s="41">
        <f>INDEX('2010'!$E$7:$HF$37,  MATCH(DB258, '2010'!$A$7:$A$37, 0), MATCH(DB231, '2010'!$E$4:$HF$4, 0) )</f>
        <v>240</v>
      </c>
      <c r="DE258" s="41">
        <f>INDEX('2011'!$E$7:$HF$37,  MATCH(DB258, '2011'!$A$7:$A$37, 0), MATCH(DB231, '2011'!$E$4:$HF$4, 0) )</f>
        <v>268</v>
      </c>
      <c r="DF258" s="41">
        <f>INDEX('2012'!$E$7:$HF$37,  MATCH(DB258, '2012'!$A$7:$A$37, 0), MATCH(DB231, '2012'!$E$4:$HF$4, 0) )</f>
        <v>306</v>
      </c>
      <c r="DG258" s="41">
        <f>INDEX('2013'!$E$7:$HF$37,  MATCH(DB258, '2013'!$A$7:$A$37, 0), MATCH(DB231, '2013'!$E$4:$HF$4, 0) )</f>
        <v>277</v>
      </c>
      <c r="DH258" s="41">
        <f>INDEX('2014'!$E$7:$HF$37,  MATCH(DB258, '2014'!$A$7:$A$37, 0), MATCH(DB231, '2014'!$E$4:$HF$4, 0) )</f>
        <v>282</v>
      </c>
      <c r="DI258" s="41">
        <f>INDEX('2015'!$E$7:$HF$37,  MATCH(DB258, '2015'!$A$7:$A$37, 0), MATCH(DB231, '2015'!$E$4:$HF$4, 0) )</f>
        <v>287</v>
      </c>
      <c r="DJ258" s="41">
        <f>INDEX('2016'!$E$7:$HF$37,  MATCH(DB258, '2016'!$A$7:$A$37, 0), MATCH(DB231, '2016'!$E$4:$HF$4, 0) )</f>
        <v>305</v>
      </c>
      <c r="DK258" s="41">
        <f>INDEX('2017'!$E$7:$HF$37,  MATCH(DB258, '2017'!$A$7:$A$37, 0), MATCH(DB231, '2017'!$E$4:$HF$4, 0) )</f>
        <v>299</v>
      </c>
      <c r="DL258" s="41">
        <f>INDEX('2018'!$E$7:$HF$37,  MATCH(DB258, '2018'!$A$7:$A$37, 0), MATCH(DB231, '2018'!$E$4:$HF$4, 0) )</f>
        <v>321</v>
      </c>
      <c r="DM258" s="41">
        <f>INDEX('2019'!$E$7:$HF$37,  MATCH(DB258, '2019'!$A$7:$A$37, 0), MATCH(DB231, '2019'!$E$4:$HF$4, 0) )</f>
        <v>270</v>
      </c>
      <c r="DO258" s="9">
        <f t="shared" ref="DO258:DP258" si="4197">DO31</f>
        <v>29</v>
      </c>
      <c r="DP258" s="18" t="str">
        <f t="shared" si="4197"/>
        <v>Morgan</v>
      </c>
      <c r="DQ258" s="41">
        <f>INDEX('2010'!$E$7:$HF$37,  MATCH(DO258, '2010'!$A$7:$A$37, 0), MATCH(DO231, '2010'!$E$4:$HF$4, 0) )</f>
        <v>175</v>
      </c>
      <c r="DR258" s="41">
        <f>INDEX('2011'!$E$7:$HF$37,  MATCH(DO258, '2011'!$A$7:$A$37, 0), MATCH(DO231, '2011'!$E$4:$HF$4, 0) )</f>
        <v>262</v>
      </c>
      <c r="DS258" s="41">
        <f>INDEX('2012'!$E$7:$HF$37,  MATCH(DO258, '2012'!$A$7:$A$37, 0), MATCH(DO231, '2012'!$E$4:$HF$4, 0) )</f>
        <v>295</v>
      </c>
      <c r="DT258" s="41">
        <f>INDEX('2013'!$E$7:$HF$37,  MATCH(DO258, '2013'!$A$7:$A$37, 0), MATCH(DO231, '2013'!$E$4:$HF$4, 0) )</f>
        <v>360</v>
      </c>
      <c r="DU258" s="41">
        <f>INDEX('2014'!$E$7:$HF$37,  MATCH(DO258, '2014'!$A$7:$A$37, 0), MATCH(DO231, '2014'!$E$4:$HF$4, 0) )</f>
        <v>368</v>
      </c>
      <c r="DV258" s="41">
        <f>INDEX('2015'!$E$7:$HF$37,  MATCH(DO258, '2015'!$A$7:$A$37, 0), MATCH(DO231, '2015'!$E$4:$HF$4, 0) )</f>
        <v>524</v>
      </c>
      <c r="DW258" s="41">
        <f>INDEX('2016'!$E$7:$HF$37,  MATCH(DO258, '2016'!$A$7:$A$37, 0), MATCH(DO231, '2016'!$E$4:$HF$4, 0) )</f>
        <v>570</v>
      </c>
      <c r="DX258" s="41">
        <f>INDEX('2017'!$E$7:$HF$37,  MATCH(DO258, '2017'!$A$7:$A$37, 0), MATCH(DO231, '2017'!$E$4:$HF$4, 0) )</f>
        <v>638</v>
      </c>
      <c r="DY258" s="41">
        <f>INDEX('2018'!$E$7:$HF$37,  MATCH(DO258, '2018'!$A$7:$A$37, 0), MATCH(DO231, '2018'!$E$4:$HF$4, 0) )</f>
        <v>569</v>
      </c>
      <c r="DZ258" s="41">
        <f>INDEX('2019'!$E$7:$HF$37,  MATCH(DO258, '2019'!$A$7:$A$37, 0), MATCH(DO231, '2019'!$E$4:$HF$4, 0) )</f>
        <v>512</v>
      </c>
      <c r="EB258" s="9">
        <f t="shared" ref="EB258:EC258" si="4198">EB31</f>
        <v>29</v>
      </c>
      <c r="EC258" s="18" t="str">
        <f t="shared" si="4198"/>
        <v>Morgan</v>
      </c>
      <c r="ED258" s="41">
        <f>INDEX('2010'!$E$7:$HF$37,  MATCH(EB258, '2010'!$A$7:$A$37, 0), MATCH(EB231, '2010'!$E$4:$HF$4, 0) )</f>
        <v>761</v>
      </c>
      <c r="EE258" s="41">
        <f>INDEX('2011'!$E$7:$HF$37,  MATCH(EB258, '2011'!$A$7:$A$37, 0), MATCH(EB231, '2011'!$E$4:$HF$4, 0) )</f>
        <v>760</v>
      </c>
      <c r="EF258" s="41">
        <f>INDEX('2012'!$E$7:$HF$37,  MATCH(EB258, '2012'!$A$7:$A$37, 0), MATCH(EB231, '2012'!$E$4:$HF$4, 0) )</f>
        <v>751</v>
      </c>
      <c r="EG258" s="41">
        <f>INDEX('2013'!$E$7:$HF$37,  MATCH(EB258, '2013'!$A$7:$A$37, 0), MATCH(EB231, '2013'!$E$4:$HF$4, 0) )</f>
        <v>809</v>
      </c>
      <c r="EH258" s="41">
        <f>INDEX('2014'!$E$7:$HF$37,  MATCH(EB258, '2014'!$A$7:$A$37, 0), MATCH(EB231, '2014'!$E$4:$HF$4, 0) )</f>
        <v>786</v>
      </c>
      <c r="EI258" s="41">
        <f>INDEX('2015'!$E$7:$HF$37,  MATCH(EB258, '2015'!$A$7:$A$37, 0), MATCH(EB231, '2015'!$E$4:$HF$4, 0) )</f>
        <v>782</v>
      </c>
      <c r="EJ258" s="41">
        <f>INDEX('2016'!$E$7:$HF$37,  MATCH(EB258, '2016'!$A$7:$A$37, 0), MATCH(EB231, '2016'!$E$4:$HF$4, 0) )</f>
        <v>798</v>
      </c>
      <c r="EK258" s="41">
        <f>INDEX('2017'!$E$7:$HF$37,  MATCH(EB258, '2017'!$A$7:$A$37, 0), MATCH(EB231, '2017'!$E$4:$HF$4, 0) )</f>
        <v>849</v>
      </c>
      <c r="EL258" s="41">
        <f>INDEX('2018'!$E$7:$HF$37,  MATCH(EB258, '2018'!$A$7:$A$37, 0), MATCH(EB231, '2018'!$E$4:$HF$4, 0) )</f>
        <v>960</v>
      </c>
      <c r="EM258" s="41">
        <f>INDEX('2019'!$E$7:$HF$37,  MATCH(EB258, '2019'!$A$7:$A$37, 0), MATCH(EB231, '2019'!$E$4:$HF$4, 0) )</f>
        <v>1128</v>
      </c>
      <c r="EO258" s="9">
        <f t="shared" ref="EO258:EP258" si="4199">EO31</f>
        <v>29</v>
      </c>
      <c r="EP258" s="18" t="str">
        <f t="shared" si="4199"/>
        <v>Morgan</v>
      </c>
      <c r="EQ258" s="41">
        <f>INDEX('2010'!$E$7:$HF$37,  MATCH(EO258, '2010'!$A$7:$A$37, 0), MATCH(EO231, '2010'!$E$4:$HF$4, 0) )</f>
        <v>217</v>
      </c>
      <c r="ER258" s="41">
        <f>INDEX('2011'!$E$7:$HF$37,  MATCH(EO258, '2011'!$A$7:$A$37, 0), MATCH(EO231, '2011'!$E$4:$HF$4, 0) )</f>
        <v>214</v>
      </c>
      <c r="ES258" s="41">
        <f>INDEX('2012'!$E$7:$HF$37,  MATCH(EO258, '2012'!$A$7:$A$37, 0), MATCH(EO231, '2012'!$E$4:$HF$4, 0) )</f>
        <v>204</v>
      </c>
      <c r="ET258" s="41">
        <f>INDEX('2013'!$E$7:$HF$37,  MATCH(EO258, '2013'!$A$7:$A$37, 0), MATCH(EO231, '2013'!$E$4:$HF$4, 0) )</f>
        <v>158</v>
      </c>
      <c r="EU258" s="41">
        <f>INDEX('2014'!$E$7:$HF$37,  MATCH(EO258, '2014'!$A$7:$A$37, 0), MATCH(EO231, '2014'!$E$4:$HF$4, 0) )</f>
        <v>149</v>
      </c>
      <c r="EV258" s="41">
        <f>INDEX('2015'!$E$7:$HF$37,  MATCH(EO258, '2015'!$A$7:$A$37, 0), MATCH(EO231, '2015'!$E$4:$HF$4, 0) )</f>
        <v>173</v>
      </c>
      <c r="EW258" s="41">
        <f>INDEX('2016'!$E$7:$HF$37,  MATCH(EO258, '2016'!$A$7:$A$37, 0), MATCH(EO231, '2016'!$E$4:$HF$4, 0) )</f>
        <v>196</v>
      </c>
      <c r="EX258" s="41">
        <f>INDEX('2017'!$E$7:$HF$37,  MATCH(EO258, '2017'!$A$7:$A$37, 0), MATCH(EO231, '2017'!$E$4:$HF$4, 0) )</f>
        <v>275</v>
      </c>
      <c r="EY258" s="41">
        <f>INDEX('2018'!$E$7:$HF$37,  MATCH(EO258, '2018'!$A$7:$A$37, 0), MATCH(EO231, '2018'!$E$4:$HF$4, 0) )</f>
        <v>368</v>
      </c>
      <c r="EZ258" s="41">
        <f>INDEX('2019'!$E$7:$HF$37,  MATCH(EO258, '2019'!$A$7:$A$37, 0), MATCH(EO231, '2019'!$E$4:$HF$4, 0) )</f>
        <v>355</v>
      </c>
      <c r="FB258" s="9">
        <f t="shared" ref="FB258:FC258" si="4200">FB31</f>
        <v>29</v>
      </c>
      <c r="FC258" s="18" t="str">
        <f t="shared" si="4200"/>
        <v>Morgan</v>
      </c>
      <c r="FD258" s="41">
        <f>INDEX('2010'!$E$7:$HF$37,  MATCH(FB258, '2010'!$A$7:$A$37, 0), MATCH(FB231, '2010'!$E$4:$HF$4, 0) )</f>
        <v>105</v>
      </c>
      <c r="FE258" s="41">
        <f>INDEX('2011'!$E$7:$HF$37,  MATCH(FB258, '2011'!$A$7:$A$37, 0), MATCH(FB231, '2011'!$E$4:$HF$4, 0) )</f>
        <v>165</v>
      </c>
      <c r="FF258" s="41">
        <f>INDEX('2012'!$E$7:$HF$37,  MATCH(FB258, '2012'!$A$7:$A$37, 0), MATCH(FB231, '2012'!$E$4:$HF$4, 0) )</f>
        <v>191</v>
      </c>
      <c r="FG258" s="41">
        <f>INDEX('2013'!$E$7:$HF$37,  MATCH(FB258, '2013'!$A$7:$A$37, 0), MATCH(FB231, '2013'!$E$4:$HF$4, 0) )</f>
        <v>192</v>
      </c>
      <c r="FH258" s="41">
        <f>INDEX('2014'!$E$7:$HF$37,  MATCH(FB258, '2014'!$A$7:$A$37, 0), MATCH(FB231, '2014'!$E$4:$HF$4, 0) )</f>
        <v>283</v>
      </c>
      <c r="FI258" s="41">
        <f>INDEX('2015'!$E$7:$HF$37,  MATCH(FB258, '2015'!$A$7:$A$37, 0), MATCH(FB231, '2015'!$E$4:$HF$4, 0) )</f>
        <v>298</v>
      </c>
      <c r="FJ258" s="41">
        <f>INDEX('2016'!$E$7:$HF$37,  MATCH(FB258, '2016'!$A$7:$A$37, 0), MATCH(FB231, '2016'!$E$4:$HF$4, 0) )</f>
        <v>240</v>
      </c>
      <c r="FK258" s="41">
        <f>INDEX('2017'!$E$7:$HF$37,  MATCH(FB258, '2017'!$A$7:$A$37, 0), MATCH(FB231, '2017'!$E$4:$HF$4, 0) )</f>
        <v>225</v>
      </c>
      <c r="FL258" s="41">
        <f>INDEX('2018'!$E$7:$HF$37,  MATCH(FB258, '2018'!$A$7:$A$37, 0), MATCH(FB231, '2018'!$E$4:$HF$4, 0) )</f>
        <v>171</v>
      </c>
      <c r="FM258" s="41">
        <f>INDEX('2019'!$E$7:$HF$37,  MATCH(FB258, '2019'!$A$7:$A$37, 0), MATCH(FB231, '2019'!$E$4:$HF$4, 0) )</f>
        <v>197</v>
      </c>
      <c r="FO258" s="9">
        <f t="shared" ref="FO258:FP258" si="4201">FO31</f>
        <v>29</v>
      </c>
      <c r="FP258" s="18" t="str">
        <f t="shared" si="4201"/>
        <v>Morgan</v>
      </c>
      <c r="FQ258" s="41">
        <f>INDEX('2010'!$E$7:$HF$37,  MATCH(FO258, '2010'!$A$7:$A$37, 0), MATCH(FO231, '2010'!$E$4:$HF$4, 0) )</f>
        <v>485</v>
      </c>
      <c r="FR258" s="41">
        <f>INDEX('2011'!$E$7:$HF$37,  MATCH(FO258, '2011'!$A$7:$A$37, 0), MATCH(FO231, '2011'!$E$4:$HF$4, 0) )</f>
        <v>497</v>
      </c>
      <c r="FS258" s="41">
        <f>INDEX('2012'!$E$7:$HF$37,  MATCH(FO258, '2012'!$A$7:$A$37, 0), MATCH(FO231, '2012'!$E$4:$HF$4, 0) )</f>
        <v>389</v>
      </c>
      <c r="FT258" s="41">
        <f>INDEX('2013'!$E$7:$HF$37,  MATCH(FO258, '2013'!$A$7:$A$37, 0), MATCH(FO231, '2013'!$E$4:$HF$4, 0) )</f>
        <v>368</v>
      </c>
      <c r="FU258" s="41">
        <f>INDEX('2014'!$E$7:$HF$37,  MATCH(FO258, '2014'!$A$7:$A$37, 0), MATCH(FO231, '2014'!$E$4:$HF$4, 0) )</f>
        <v>367</v>
      </c>
      <c r="FV258" s="41">
        <f>INDEX('2015'!$E$7:$HF$37,  MATCH(FO258, '2015'!$A$7:$A$37, 0), MATCH(FO231, '2015'!$E$4:$HF$4, 0) )</f>
        <v>327</v>
      </c>
      <c r="FW258" s="41">
        <f>INDEX('2016'!$E$7:$HF$37,  MATCH(FO258, '2016'!$A$7:$A$37, 0), MATCH(FO231, '2016'!$E$4:$HF$4, 0) )</f>
        <v>362</v>
      </c>
      <c r="FX258" s="41">
        <f>INDEX('2017'!$E$7:$HF$37,  MATCH(FO258, '2017'!$A$7:$A$37, 0), MATCH(FO231, '2017'!$E$4:$HF$4, 0) )</f>
        <v>419</v>
      </c>
      <c r="FY258" s="41">
        <f>INDEX('2018'!$E$7:$HF$37,  MATCH(FO258, '2018'!$A$7:$A$37, 0), MATCH(FO231, '2018'!$E$4:$HF$4, 0) )</f>
        <v>401</v>
      </c>
      <c r="FZ258" s="41">
        <f>INDEX('2019'!$E$7:$HF$37,  MATCH(FO258, '2019'!$A$7:$A$37, 0), MATCH(FO231, '2019'!$E$4:$HF$4, 0) )</f>
        <v>401</v>
      </c>
      <c r="GB258" s="9">
        <f t="shared" ref="GB258:GC258" si="4202">GB31</f>
        <v>29</v>
      </c>
      <c r="GC258" s="18" t="str">
        <f t="shared" si="4202"/>
        <v>Morgan</v>
      </c>
      <c r="GD258" s="41">
        <f>INDEX('2010'!$E$7:$HF$37,  MATCH(GB258, '2010'!$A$7:$A$37, 0), MATCH(GB231, '2010'!$E$4:$HF$4, 0) )</f>
        <v>19</v>
      </c>
      <c r="GE258" s="41">
        <f>INDEX('2011'!$E$7:$HF$37,  MATCH(GB258, '2011'!$A$7:$A$37, 0), MATCH(GB231, '2011'!$E$4:$HF$4, 0) )</f>
        <v>66</v>
      </c>
      <c r="GF258" s="41">
        <f>INDEX('2012'!$E$7:$HF$37,  MATCH(GB258, '2012'!$A$7:$A$37, 0), MATCH(GB231, '2012'!$E$4:$HF$4, 0) )</f>
        <v>44</v>
      </c>
      <c r="GG258" s="41">
        <f>INDEX('2013'!$E$7:$HF$37,  MATCH(GB258, '2013'!$A$7:$A$37, 0), MATCH(GB231, '2013'!$E$4:$HF$4, 0) )</f>
        <v>41</v>
      </c>
      <c r="GH258" s="41">
        <f>INDEX('2014'!$E$7:$HF$37,  MATCH(GB258, '2014'!$A$7:$A$37, 0), MATCH(GB231, '2014'!$E$4:$HF$4, 0) )</f>
        <v>40</v>
      </c>
      <c r="GI258" s="41">
        <f>INDEX('2015'!$E$7:$HF$37,  MATCH(GB258, '2015'!$A$7:$A$37, 0), MATCH(GB231, '2015'!$E$4:$HF$4, 0) )</f>
        <v>30</v>
      </c>
      <c r="GJ258" s="41">
        <f>INDEX('2016'!$E$7:$HF$37,  MATCH(GB258, '2016'!$A$7:$A$37, 0), MATCH(GB231, '2016'!$E$4:$HF$4, 0) )</f>
        <v>0</v>
      </c>
      <c r="GK258" s="41">
        <f>INDEX('2017'!$E$7:$HF$37,  MATCH(GB258, '2017'!$A$7:$A$37, 0), MATCH(GB231, '2017'!$E$4:$HF$4, 0) )</f>
        <v>0</v>
      </c>
      <c r="GL258" s="41">
        <f>INDEX('2018'!$E$7:$HF$37,  MATCH(GB258, '2018'!$A$7:$A$37, 0), MATCH(GB231, '2018'!$E$4:$HF$4, 0) )</f>
        <v>0</v>
      </c>
      <c r="GM258" s="41">
        <f>INDEX('2019'!$E$7:$HF$37,  MATCH(GB258, '2019'!$A$7:$A$37, 0), MATCH(GB231, '2019'!$E$4:$HF$4, 0) )</f>
        <v>0</v>
      </c>
    </row>
    <row r="259" spans="2:195" x14ac:dyDescent="0.25">
      <c r="B259" s="9">
        <f t="shared" ref="B259:C259" si="4203">B32</f>
        <v>31</v>
      </c>
      <c r="C259" s="18" t="str">
        <f t="shared" si="4203"/>
        <v>Piute</v>
      </c>
      <c r="D259" s="41">
        <f>INDEX('2010'!$E$7:$HF$37,  MATCH(B259, '2010'!$A$7:$A$37, 0), MATCH(B231, '2010'!$E$4:$HF$4, 0) )</f>
        <v>531</v>
      </c>
      <c r="E259" s="41">
        <f>INDEX('2011'!$E$7:$HF$37,  MATCH(B259, '2011'!$A$7:$A$37, 0), MATCH(B231, '2011'!$E$4:$HF$4, 0) )</f>
        <v>585</v>
      </c>
      <c r="F259" s="41">
        <f>INDEX('2012'!$E$7:$HF$37,  MATCH(B259, '2012'!$A$7:$A$37, 0), MATCH(B231, '2012'!$E$4:$HF$4, 0) )</f>
        <v>546</v>
      </c>
      <c r="G259" s="41">
        <f>INDEX('2013'!$E$7:$HF$37,  MATCH(B259, '2013'!$A$7:$A$37, 0), MATCH(B231, '2013'!$E$4:$HF$4, 0) )</f>
        <v>593</v>
      </c>
      <c r="H259" s="41">
        <f>INDEX('2014'!$E$7:$HF$37,  MATCH(B259, '2014'!$A$7:$A$37, 0), MATCH(B231, '2014'!$E$4:$HF$4, 0) )</f>
        <v>674</v>
      </c>
      <c r="I259" s="41">
        <f>INDEX('2015'!$E$7:$HF$37,  MATCH(B259, '2015'!$A$7:$A$37, 0), MATCH(B231, '2015'!$E$4:$HF$4, 0) )</f>
        <v>647</v>
      </c>
      <c r="J259" s="41">
        <f>INDEX('2016'!$E$7:$HF$37,  MATCH(B259, '2016'!$A$7:$A$37, 0), MATCH(B231, '2016'!$E$4:$HF$4, 0) )</f>
        <v>597</v>
      </c>
      <c r="K259" s="41">
        <f>INDEX('2017'!$E$7:$HF$37,  MATCH(B259, '2017'!$A$7:$A$37, 0), MATCH(B231, '2017'!$E$4:$HF$4, 0) )</f>
        <v>625</v>
      </c>
      <c r="L259" s="41">
        <f>INDEX('2018'!$E$7:$HF$37,  MATCH(B259, '2018'!$A$7:$A$37, 0), MATCH(B231, '2018'!$E$4:$HF$4, 0) )</f>
        <v>604</v>
      </c>
      <c r="M259" s="41">
        <f>INDEX('2019'!$E$7:$HF$37,  MATCH(B259, '2019'!$A$7:$A$37, 0), MATCH(B231, '2019'!$E$4:$HF$4, 0) )</f>
        <v>595</v>
      </c>
      <c r="O259" s="9">
        <f t="shared" ref="O259:P259" si="4204">O32</f>
        <v>31</v>
      </c>
      <c r="P259" s="18" t="str">
        <f t="shared" si="4204"/>
        <v>Piute</v>
      </c>
      <c r="Q259" s="41">
        <f>INDEX('2010'!$E$7:$HF$37,  MATCH(O259, '2010'!$A$7:$A$37, 0), MATCH(O231, '2010'!$E$4:$HF$4, 0) )</f>
        <v>41</v>
      </c>
      <c r="R259" s="41">
        <f>INDEX('2011'!$E$7:$HF$37,  MATCH(O259, '2011'!$A$7:$A$37, 0), MATCH(O231, '2011'!$E$4:$HF$4, 0) )</f>
        <v>54</v>
      </c>
      <c r="S259" s="41">
        <f>INDEX('2012'!$E$7:$HF$37,  MATCH(O259, '2012'!$A$7:$A$37, 0), MATCH(O231, '2012'!$E$4:$HF$4, 0) )</f>
        <v>51</v>
      </c>
      <c r="T259" s="41">
        <f>INDEX('2013'!$E$7:$HF$37,  MATCH(O259, '2013'!$A$7:$A$37, 0), MATCH(O231, '2013'!$E$4:$HF$4, 0) )</f>
        <v>49</v>
      </c>
      <c r="U259" s="41">
        <f>INDEX('2014'!$E$7:$HF$37,  MATCH(O259, '2014'!$A$7:$A$37, 0), MATCH(O231, '2014'!$E$4:$HF$4, 0) )</f>
        <v>41</v>
      </c>
      <c r="V259" s="41">
        <f>INDEX('2015'!$E$7:$HF$37,  MATCH(O259, '2015'!$A$7:$A$37, 0), MATCH(O231, '2015'!$E$4:$HF$4, 0) )</f>
        <v>56</v>
      </c>
      <c r="W259" s="41">
        <f>INDEX('2016'!$E$7:$HF$37,  MATCH(O259, '2016'!$A$7:$A$37, 0), MATCH(O231, '2016'!$E$4:$HF$4, 0) )</f>
        <v>41</v>
      </c>
      <c r="X259" s="41">
        <f>INDEX('2017'!$E$7:$HF$37,  MATCH(O259, '2017'!$A$7:$A$37, 0), MATCH(O231, '2017'!$E$4:$HF$4, 0) )</f>
        <v>48</v>
      </c>
      <c r="Y259" s="41">
        <f>INDEX('2018'!$E$7:$HF$37,  MATCH(O259, '2018'!$A$7:$A$37, 0), MATCH(O231, '2018'!$E$4:$HF$4, 0) )</f>
        <v>62</v>
      </c>
      <c r="Z259" s="41">
        <f>INDEX('2019'!$E$7:$HF$37,  MATCH(O259, '2019'!$A$7:$A$37, 0), MATCH(O231, '2019'!$E$4:$HF$4, 0) )</f>
        <v>68</v>
      </c>
      <c r="AB259" s="9">
        <f t="shared" ref="AB259:AC259" si="4205">AB32</f>
        <v>31</v>
      </c>
      <c r="AC259" s="18" t="str">
        <f t="shared" si="4205"/>
        <v>Piute</v>
      </c>
      <c r="AD259" s="41">
        <f>INDEX('2010'!$E$7:$HF$37,  MATCH(AB259, '2010'!$A$7:$A$37, 0), MATCH(AB231, '2010'!$E$4:$HF$4, 0) )</f>
        <v>49</v>
      </c>
      <c r="AE259" s="41">
        <f>INDEX('2011'!$E$7:$HF$37,  MATCH(AB259, '2011'!$A$7:$A$37, 0), MATCH(AB231, '2011'!$E$4:$HF$4, 0) )</f>
        <v>42</v>
      </c>
      <c r="AF259" s="41">
        <f>INDEX('2012'!$E$7:$HF$37,  MATCH(AB259, '2012'!$A$7:$A$37, 0), MATCH(AB231, '2012'!$E$4:$HF$4, 0) )</f>
        <v>44</v>
      </c>
      <c r="AG259" s="41">
        <f>INDEX('2013'!$E$7:$HF$37,  MATCH(AB259, '2013'!$A$7:$A$37, 0), MATCH(AB231, '2013'!$E$4:$HF$4, 0) )</f>
        <v>49</v>
      </c>
      <c r="AH259" s="41">
        <f>INDEX('2014'!$E$7:$HF$37,  MATCH(AB259, '2014'!$A$7:$A$37, 0), MATCH(AB231, '2014'!$E$4:$HF$4, 0) )</f>
        <v>47</v>
      </c>
      <c r="AI259" s="41">
        <f>INDEX('2015'!$E$7:$HF$37,  MATCH(AB259, '2015'!$A$7:$A$37, 0), MATCH(AB231, '2015'!$E$4:$HF$4, 0) )</f>
        <v>56</v>
      </c>
      <c r="AJ259" s="41">
        <f>INDEX('2016'!$E$7:$HF$37,  MATCH(AB259, '2016'!$A$7:$A$37, 0), MATCH(AB231, '2016'!$E$4:$HF$4, 0) )</f>
        <v>49</v>
      </c>
      <c r="AK259" s="41">
        <f>INDEX('2017'!$E$7:$HF$37,  MATCH(AB259, '2017'!$A$7:$A$37, 0), MATCH(AB231, '2017'!$E$4:$HF$4, 0) )</f>
        <v>42</v>
      </c>
      <c r="AL259" s="41">
        <f>INDEX('2018'!$E$7:$HF$37,  MATCH(AB259, '2018'!$A$7:$A$37, 0), MATCH(AB231, '2018'!$E$4:$HF$4, 0) )</f>
        <v>87</v>
      </c>
      <c r="AM259" s="41">
        <f>INDEX('2019'!$E$7:$HF$37,  MATCH(AB259, '2019'!$A$7:$A$37, 0), MATCH(AB231, '2019'!$E$4:$HF$4, 0) )</f>
        <v>85</v>
      </c>
      <c r="AO259" s="9">
        <f t="shared" ref="AO259:AP259" si="4206">AO32</f>
        <v>31</v>
      </c>
      <c r="AP259" s="18" t="str">
        <f t="shared" si="4206"/>
        <v>Piute</v>
      </c>
      <c r="AQ259" s="41">
        <f>INDEX('2010'!$E$7:$HF$37,  MATCH(AO259, '2010'!$A$7:$A$37, 0), MATCH(AO231, '2010'!$E$4:$HF$4, 0) )</f>
        <v>25</v>
      </c>
      <c r="AR259" s="41">
        <f>INDEX('2011'!$E$7:$HF$37,  MATCH(AO259, '2011'!$A$7:$A$37, 0), MATCH(AO231, '2011'!$E$4:$HF$4, 0) )</f>
        <v>11</v>
      </c>
      <c r="AS259" s="41">
        <f>INDEX('2012'!$E$7:$HF$37,  MATCH(AO259, '2012'!$A$7:$A$37, 0), MATCH(AO231, '2012'!$E$4:$HF$4, 0) )</f>
        <v>6</v>
      </c>
      <c r="AT259" s="41">
        <f>INDEX('2013'!$E$7:$HF$37,  MATCH(AO259, '2013'!$A$7:$A$37, 0), MATCH(AO231, '2013'!$E$4:$HF$4, 0) )</f>
        <v>22</v>
      </c>
      <c r="AU259" s="41">
        <f>INDEX('2014'!$E$7:$HF$37,  MATCH(AO259, '2014'!$A$7:$A$37, 0), MATCH(AO231, '2014'!$E$4:$HF$4, 0) )</f>
        <v>45</v>
      </c>
      <c r="AV259" s="41">
        <f>INDEX('2015'!$E$7:$HF$37,  MATCH(AO259, '2015'!$A$7:$A$37, 0), MATCH(AO231, '2015'!$E$4:$HF$4, 0) )</f>
        <v>49</v>
      </c>
      <c r="AW259" s="41">
        <f>INDEX('2016'!$E$7:$HF$37,  MATCH(AO259, '2016'!$A$7:$A$37, 0), MATCH(AO231, '2016'!$E$4:$HF$4, 0) )</f>
        <v>68</v>
      </c>
      <c r="AX259" s="41">
        <f>INDEX('2017'!$E$7:$HF$37,  MATCH(AO259, '2017'!$A$7:$A$37, 0), MATCH(AO231, '2017'!$E$4:$HF$4, 0) )</f>
        <v>79</v>
      </c>
      <c r="AY259" s="41">
        <f>INDEX('2018'!$E$7:$HF$37,  MATCH(AO259, '2018'!$A$7:$A$37, 0), MATCH(AO231, '2018'!$E$4:$HF$4, 0) )</f>
        <v>19</v>
      </c>
      <c r="AZ259" s="41">
        <f>INDEX('2019'!$E$7:$HF$37,  MATCH(AO259, '2019'!$A$7:$A$37, 0), MATCH(AO231, '2019'!$E$4:$HF$4, 0) )</f>
        <v>18</v>
      </c>
      <c r="BB259" s="9">
        <f t="shared" ref="BB259:BC259" si="4207">BB32</f>
        <v>31</v>
      </c>
      <c r="BC259" s="18" t="str">
        <f t="shared" si="4207"/>
        <v>Piute</v>
      </c>
      <c r="BD259" s="41">
        <f>INDEX('2010'!$E$7:$HF$37,  MATCH(BB259, '2010'!$A$7:$A$37, 0), MATCH(BB231, '2010'!$E$4:$HF$4, 0) )</f>
        <v>5</v>
      </c>
      <c r="BE259" s="41">
        <f>INDEX('2011'!$E$7:$HF$37,  MATCH(BB259, '2011'!$A$7:$A$37, 0), MATCH(BB231, '2011'!$E$4:$HF$4, 0) )</f>
        <v>10</v>
      </c>
      <c r="BF259" s="41">
        <f>INDEX('2012'!$E$7:$HF$37,  MATCH(BB259, '2012'!$A$7:$A$37, 0), MATCH(BB231, '2012'!$E$4:$HF$4, 0) )</f>
        <v>4</v>
      </c>
      <c r="BG259" s="41">
        <f>INDEX('2013'!$E$7:$HF$37,  MATCH(BB259, '2013'!$A$7:$A$37, 0), MATCH(BB231, '2013'!$E$4:$HF$4, 0) )</f>
        <v>0</v>
      </c>
      <c r="BH259" s="41">
        <f>INDEX('2014'!$E$7:$HF$37,  MATCH(BB259, '2014'!$A$7:$A$37, 0), MATCH(BB231, '2014'!$E$4:$HF$4, 0) )</f>
        <v>1</v>
      </c>
      <c r="BI259" s="41">
        <f>INDEX('2015'!$E$7:$HF$37,  MATCH(BB259, '2015'!$A$7:$A$37, 0), MATCH(BB231, '2015'!$E$4:$HF$4, 0) )</f>
        <v>2</v>
      </c>
      <c r="BJ259" s="41">
        <f>INDEX('2016'!$E$7:$HF$37,  MATCH(BB259, '2016'!$A$7:$A$37, 0), MATCH(BB231, '2016'!$E$4:$HF$4, 0) )</f>
        <v>2</v>
      </c>
      <c r="BK259" s="41">
        <f>INDEX('2017'!$E$7:$HF$37,  MATCH(BB259, '2017'!$A$7:$A$37, 0), MATCH(BB231, '2017'!$E$4:$HF$4, 0) )</f>
        <v>2</v>
      </c>
      <c r="BL259" s="41">
        <f>INDEX('2018'!$E$7:$HF$37,  MATCH(BB259, '2018'!$A$7:$A$37, 0), MATCH(BB231, '2018'!$E$4:$HF$4, 0) )</f>
        <v>3</v>
      </c>
      <c r="BM259" s="41">
        <f>INDEX('2019'!$E$7:$HF$37,  MATCH(BB259, '2019'!$A$7:$A$37, 0), MATCH(BB231, '2019'!$E$4:$HF$4, 0) )</f>
        <v>12</v>
      </c>
      <c r="BO259" s="9">
        <f t="shared" ref="BO259:BP259" si="4208">BO32</f>
        <v>31</v>
      </c>
      <c r="BP259" s="18" t="str">
        <f t="shared" si="4208"/>
        <v>Piute</v>
      </c>
      <c r="BQ259" s="41">
        <f>INDEX('2010'!$E$7:$HF$37,  MATCH(BO259, '2010'!$A$7:$A$37, 0), MATCH(BO231, '2010'!$E$4:$HF$4, 0) )</f>
        <v>32</v>
      </c>
      <c r="BR259" s="41">
        <f>INDEX('2011'!$E$7:$HF$37,  MATCH(BO259, '2011'!$A$7:$A$37, 0), MATCH(BO231, '2011'!$E$4:$HF$4, 0) )</f>
        <v>52</v>
      </c>
      <c r="BS259" s="41">
        <f>INDEX('2012'!$E$7:$HF$37,  MATCH(BO259, '2012'!$A$7:$A$37, 0), MATCH(BO231, '2012'!$E$4:$HF$4, 0) )</f>
        <v>43</v>
      </c>
      <c r="BT259" s="41">
        <f>INDEX('2013'!$E$7:$HF$37,  MATCH(BO259, '2013'!$A$7:$A$37, 0), MATCH(BO231, '2013'!$E$4:$HF$4, 0) )</f>
        <v>56</v>
      </c>
      <c r="BU259" s="41">
        <f>INDEX('2014'!$E$7:$HF$37,  MATCH(BO259, '2014'!$A$7:$A$37, 0), MATCH(BO231, '2014'!$E$4:$HF$4, 0) )</f>
        <v>104</v>
      </c>
      <c r="BV259" s="41">
        <f>INDEX('2015'!$E$7:$HF$37,  MATCH(BO259, '2015'!$A$7:$A$37, 0), MATCH(BO231, '2015'!$E$4:$HF$4, 0) )</f>
        <v>102</v>
      </c>
      <c r="BW259" s="41">
        <f>INDEX('2016'!$E$7:$HF$37,  MATCH(BO259, '2016'!$A$7:$A$37, 0), MATCH(BO231, '2016'!$E$4:$HF$4, 0) )</f>
        <v>78</v>
      </c>
      <c r="BX259" s="41">
        <f>INDEX('2017'!$E$7:$HF$37,  MATCH(BO259, '2017'!$A$7:$A$37, 0), MATCH(BO231, '2017'!$E$4:$HF$4, 0) )</f>
        <v>108</v>
      </c>
      <c r="BY259" s="41">
        <f>INDEX('2018'!$E$7:$HF$37,  MATCH(BO259, '2018'!$A$7:$A$37, 0), MATCH(BO231, '2018'!$E$4:$HF$4, 0) )</f>
        <v>133</v>
      </c>
      <c r="BZ259" s="41">
        <f>INDEX('2019'!$E$7:$HF$37,  MATCH(BO259, '2019'!$A$7:$A$37, 0), MATCH(BO231, '2019'!$E$4:$HF$4, 0) )</f>
        <v>96</v>
      </c>
      <c r="CB259" s="9">
        <f t="shared" ref="CB259:CC259" si="4209">CB32</f>
        <v>31</v>
      </c>
      <c r="CC259" s="18" t="str">
        <f t="shared" si="4209"/>
        <v>Piute</v>
      </c>
      <c r="CD259" s="41">
        <f>INDEX('2010'!$E$7:$HF$37,  MATCH(CB259, '2010'!$A$7:$A$37, 0), MATCH(CB231, '2010'!$E$4:$HF$4, 0) )</f>
        <v>47</v>
      </c>
      <c r="CE259" s="41">
        <f>INDEX('2011'!$E$7:$HF$37,  MATCH(CB259, '2011'!$A$7:$A$37, 0), MATCH(CB231, '2011'!$E$4:$HF$4, 0) )</f>
        <v>60</v>
      </c>
      <c r="CF259" s="41">
        <f>INDEX('2012'!$E$7:$HF$37,  MATCH(CB259, '2012'!$A$7:$A$37, 0), MATCH(CB231, '2012'!$E$4:$HF$4, 0) )</f>
        <v>43</v>
      </c>
      <c r="CG259" s="41">
        <f>INDEX('2013'!$E$7:$HF$37,  MATCH(CB259, '2013'!$A$7:$A$37, 0), MATCH(CB231, '2013'!$E$4:$HF$4, 0) )</f>
        <v>53</v>
      </c>
      <c r="CH259" s="41">
        <f>INDEX('2014'!$E$7:$HF$37,  MATCH(CB259, '2014'!$A$7:$A$37, 0), MATCH(CB231, '2014'!$E$4:$HF$4, 0) )</f>
        <v>46</v>
      </c>
      <c r="CI259" s="41">
        <f>INDEX('2015'!$E$7:$HF$37,  MATCH(CB259, '2015'!$A$7:$A$37, 0), MATCH(CB231, '2015'!$E$4:$HF$4, 0) )</f>
        <v>46</v>
      </c>
      <c r="CJ259" s="41">
        <f>INDEX('2016'!$E$7:$HF$37,  MATCH(CB259, '2016'!$A$7:$A$37, 0), MATCH(CB231, '2016'!$E$4:$HF$4, 0) )</f>
        <v>44</v>
      </c>
      <c r="CK259" s="41">
        <f>INDEX('2017'!$E$7:$HF$37,  MATCH(CB259, '2017'!$A$7:$A$37, 0), MATCH(CB231, '2017'!$E$4:$HF$4, 0) )</f>
        <v>30</v>
      </c>
      <c r="CL259" s="41">
        <f>INDEX('2018'!$E$7:$HF$37,  MATCH(CB259, '2018'!$A$7:$A$37, 0), MATCH(CB231, '2018'!$E$4:$HF$4, 0) )</f>
        <v>22</v>
      </c>
      <c r="CM259" s="41">
        <f>INDEX('2019'!$E$7:$HF$37,  MATCH(CB259, '2019'!$A$7:$A$37, 0), MATCH(CB231, '2019'!$E$4:$HF$4, 0) )</f>
        <v>24</v>
      </c>
      <c r="CO259" s="9">
        <f t="shared" ref="CO259:CP259" si="4210">CO32</f>
        <v>31</v>
      </c>
      <c r="CP259" s="18" t="str">
        <f t="shared" si="4210"/>
        <v>Piute</v>
      </c>
      <c r="CQ259" s="41">
        <f>INDEX('2010'!$E$7:$HF$37,  MATCH(CO259, '2010'!$A$7:$A$37, 0), MATCH(CO231, '2010'!$E$4:$HF$4, 0) )</f>
        <v>10</v>
      </c>
      <c r="CR259" s="41">
        <f>INDEX('2011'!$E$7:$HF$37,  MATCH(CO259, '2011'!$A$7:$A$37, 0), MATCH(CO231, '2011'!$E$4:$HF$4, 0) )</f>
        <v>8</v>
      </c>
      <c r="CS259" s="41">
        <f>INDEX('2012'!$E$7:$HF$37,  MATCH(CO259, '2012'!$A$7:$A$37, 0), MATCH(CO231, '2012'!$E$4:$HF$4, 0) )</f>
        <v>7</v>
      </c>
      <c r="CT259" s="41">
        <f>INDEX('2013'!$E$7:$HF$37,  MATCH(CO259, '2013'!$A$7:$A$37, 0), MATCH(CO231, '2013'!$E$4:$HF$4, 0) )</f>
        <v>7</v>
      </c>
      <c r="CU259" s="41">
        <f>INDEX('2014'!$E$7:$HF$37,  MATCH(CO259, '2014'!$A$7:$A$37, 0), MATCH(CO231, '2014'!$E$4:$HF$4, 0) )</f>
        <v>6</v>
      </c>
      <c r="CV259" s="41">
        <f>INDEX('2015'!$E$7:$HF$37,  MATCH(CO259, '2015'!$A$7:$A$37, 0), MATCH(CO231, '2015'!$E$4:$HF$4, 0) )</f>
        <v>0</v>
      </c>
      <c r="CW259" s="41">
        <f>INDEX('2016'!$E$7:$HF$37,  MATCH(CO259, '2016'!$A$7:$A$37, 0), MATCH(CO231, '2016'!$E$4:$HF$4, 0) )</f>
        <v>0</v>
      </c>
      <c r="CX259" s="41">
        <f>INDEX('2017'!$E$7:$HF$37,  MATCH(CO259, '2017'!$A$7:$A$37, 0), MATCH(CO231, '2017'!$E$4:$HF$4, 0) )</f>
        <v>0</v>
      </c>
      <c r="CY259" s="41">
        <f>INDEX('2018'!$E$7:$HF$37,  MATCH(CO259, '2018'!$A$7:$A$37, 0), MATCH(CO231, '2018'!$E$4:$HF$4, 0) )</f>
        <v>0</v>
      </c>
      <c r="CZ259" s="41">
        <f>INDEX('2019'!$E$7:$HF$37,  MATCH(CO259, '2019'!$A$7:$A$37, 0), MATCH(CO231, '2019'!$E$4:$HF$4, 0) )</f>
        <v>2</v>
      </c>
      <c r="DB259" s="9">
        <f t="shared" ref="DB259:DC259" si="4211">DB32</f>
        <v>31</v>
      </c>
      <c r="DC259" s="18" t="str">
        <f t="shared" si="4211"/>
        <v>Piute</v>
      </c>
      <c r="DD259" s="41">
        <f>INDEX('2010'!$E$7:$HF$37,  MATCH(DB259, '2010'!$A$7:$A$37, 0), MATCH(DB231, '2010'!$E$4:$HF$4, 0) )</f>
        <v>11</v>
      </c>
      <c r="DE259" s="41">
        <f>INDEX('2011'!$E$7:$HF$37,  MATCH(DB259, '2011'!$A$7:$A$37, 0), MATCH(DB231, '2011'!$E$4:$HF$4, 0) )</f>
        <v>9</v>
      </c>
      <c r="DF259" s="41">
        <f>INDEX('2012'!$E$7:$HF$37,  MATCH(DB259, '2012'!$A$7:$A$37, 0), MATCH(DB231, '2012'!$E$4:$HF$4, 0) )</f>
        <v>15</v>
      </c>
      <c r="DG259" s="41">
        <f>INDEX('2013'!$E$7:$HF$37,  MATCH(DB259, '2013'!$A$7:$A$37, 0), MATCH(DB231, '2013'!$E$4:$HF$4, 0) )</f>
        <v>23</v>
      </c>
      <c r="DH259" s="41">
        <f>INDEX('2014'!$E$7:$HF$37,  MATCH(DB259, '2014'!$A$7:$A$37, 0), MATCH(DB231, '2014'!$E$4:$HF$4, 0) )</f>
        <v>15</v>
      </c>
      <c r="DI259" s="41">
        <f>INDEX('2015'!$E$7:$HF$37,  MATCH(DB259, '2015'!$A$7:$A$37, 0), MATCH(DB231, '2015'!$E$4:$HF$4, 0) )</f>
        <v>16</v>
      </c>
      <c r="DJ259" s="41">
        <f>INDEX('2016'!$E$7:$HF$37,  MATCH(DB259, '2016'!$A$7:$A$37, 0), MATCH(DB231, '2016'!$E$4:$HF$4, 0) )</f>
        <v>11</v>
      </c>
      <c r="DK259" s="41">
        <f>INDEX('2017'!$E$7:$HF$37,  MATCH(DB259, '2017'!$A$7:$A$37, 0), MATCH(DB231, '2017'!$E$4:$HF$4, 0) )</f>
        <v>8</v>
      </c>
      <c r="DL259" s="41">
        <f>INDEX('2018'!$E$7:$HF$37,  MATCH(DB259, '2018'!$A$7:$A$37, 0), MATCH(DB231, '2018'!$E$4:$HF$4, 0) )</f>
        <v>4</v>
      </c>
      <c r="DM259" s="41">
        <f>INDEX('2019'!$E$7:$HF$37,  MATCH(DB259, '2019'!$A$7:$A$37, 0), MATCH(DB231, '2019'!$E$4:$HF$4, 0) )</f>
        <v>8</v>
      </c>
      <c r="DO259" s="9">
        <f t="shared" ref="DO259:DP259" si="4212">DO32</f>
        <v>31</v>
      </c>
      <c r="DP259" s="18" t="str">
        <f t="shared" si="4212"/>
        <v>Piute</v>
      </c>
      <c r="DQ259" s="41">
        <f>INDEX('2010'!$E$7:$HF$37,  MATCH(DO259, '2010'!$A$7:$A$37, 0), MATCH(DO231, '2010'!$E$4:$HF$4, 0) )</f>
        <v>36</v>
      </c>
      <c r="DR259" s="41">
        <f>INDEX('2011'!$E$7:$HF$37,  MATCH(DO259, '2011'!$A$7:$A$37, 0), MATCH(DO231, '2011'!$E$4:$HF$4, 0) )</f>
        <v>21</v>
      </c>
      <c r="DS259" s="41">
        <f>INDEX('2012'!$E$7:$HF$37,  MATCH(DO259, '2012'!$A$7:$A$37, 0), MATCH(DO231, '2012'!$E$4:$HF$4, 0) )</f>
        <v>7</v>
      </c>
      <c r="DT259" s="41">
        <f>INDEX('2013'!$E$7:$HF$37,  MATCH(DO259, '2013'!$A$7:$A$37, 0), MATCH(DO231, '2013'!$E$4:$HF$4, 0) )</f>
        <v>16</v>
      </c>
      <c r="DU259" s="41">
        <f>INDEX('2014'!$E$7:$HF$37,  MATCH(DO259, '2014'!$A$7:$A$37, 0), MATCH(DO231, '2014'!$E$4:$HF$4, 0) )</f>
        <v>14</v>
      </c>
      <c r="DV259" s="41">
        <f>INDEX('2015'!$E$7:$HF$37,  MATCH(DO259, '2015'!$A$7:$A$37, 0), MATCH(DO231, '2015'!$E$4:$HF$4, 0) )</f>
        <v>13</v>
      </c>
      <c r="DW259" s="41">
        <f>INDEX('2016'!$E$7:$HF$37,  MATCH(DO259, '2016'!$A$7:$A$37, 0), MATCH(DO231, '2016'!$E$4:$HF$4, 0) )</f>
        <v>16</v>
      </c>
      <c r="DX259" s="41">
        <f>INDEX('2017'!$E$7:$HF$37,  MATCH(DO259, '2017'!$A$7:$A$37, 0), MATCH(DO231, '2017'!$E$4:$HF$4, 0) )</f>
        <v>18</v>
      </c>
      <c r="DY259" s="41">
        <f>INDEX('2018'!$E$7:$HF$37,  MATCH(DO259, '2018'!$A$7:$A$37, 0), MATCH(DO231, '2018'!$E$4:$HF$4, 0) )</f>
        <v>3</v>
      </c>
      <c r="DZ259" s="41">
        <f>INDEX('2019'!$E$7:$HF$37,  MATCH(DO259, '2019'!$A$7:$A$37, 0), MATCH(DO231, '2019'!$E$4:$HF$4, 0) )</f>
        <v>5</v>
      </c>
      <c r="EB259" s="9">
        <f t="shared" ref="EB259:EC259" si="4213">EB32</f>
        <v>31</v>
      </c>
      <c r="EC259" s="18" t="str">
        <f t="shared" si="4213"/>
        <v>Piute</v>
      </c>
      <c r="ED259" s="41">
        <f>INDEX('2010'!$E$7:$HF$37,  MATCH(EB259, '2010'!$A$7:$A$37, 0), MATCH(EB231, '2010'!$E$4:$HF$4, 0) )</f>
        <v>179</v>
      </c>
      <c r="EE259" s="41">
        <f>INDEX('2011'!$E$7:$HF$37,  MATCH(EB259, '2011'!$A$7:$A$37, 0), MATCH(EB231, '2011'!$E$4:$HF$4, 0) )</f>
        <v>208</v>
      </c>
      <c r="EF259" s="41">
        <f>INDEX('2012'!$E$7:$HF$37,  MATCH(EB259, '2012'!$A$7:$A$37, 0), MATCH(EB231, '2012'!$E$4:$HF$4, 0) )</f>
        <v>194</v>
      </c>
      <c r="EG259" s="41">
        <f>INDEX('2013'!$E$7:$HF$37,  MATCH(EB259, '2013'!$A$7:$A$37, 0), MATCH(EB231, '2013'!$E$4:$HF$4, 0) )</f>
        <v>178</v>
      </c>
      <c r="EH259" s="41">
        <f>INDEX('2014'!$E$7:$HF$37,  MATCH(EB259, '2014'!$A$7:$A$37, 0), MATCH(EB231, '2014'!$E$4:$HF$4, 0) )</f>
        <v>185</v>
      </c>
      <c r="EI259" s="41">
        <f>INDEX('2015'!$E$7:$HF$37,  MATCH(EB259, '2015'!$A$7:$A$37, 0), MATCH(EB231, '2015'!$E$4:$HF$4, 0) )</f>
        <v>175</v>
      </c>
      <c r="EJ259" s="41">
        <f>INDEX('2016'!$E$7:$HF$37,  MATCH(EB259, '2016'!$A$7:$A$37, 0), MATCH(EB231, '2016'!$E$4:$HF$4, 0) )</f>
        <v>140</v>
      </c>
      <c r="EK259" s="41">
        <f>INDEX('2017'!$E$7:$HF$37,  MATCH(EB259, '2017'!$A$7:$A$37, 0), MATCH(EB231, '2017'!$E$4:$HF$4, 0) )</f>
        <v>128</v>
      </c>
      <c r="EL259" s="41">
        <f>INDEX('2018'!$E$7:$HF$37,  MATCH(EB259, '2018'!$A$7:$A$37, 0), MATCH(EB231, '2018'!$E$4:$HF$4, 0) )</f>
        <v>178</v>
      </c>
      <c r="EM259" s="41">
        <f>INDEX('2019'!$E$7:$HF$37,  MATCH(EB259, '2019'!$A$7:$A$37, 0), MATCH(EB231, '2019'!$E$4:$HF$4, 0) )</f>
        <v>196</v>
      </c>
      <c r="EO259" s="9">
        <f t="shared" ref="EO259:EP259" si="4214">EO32</f>
        <v>31</v>
      </c>
      <c r="EP259" s="18" t="str">
        <f t="shared" si="4214"/>
        <v>Piute</v>
      </c>
      <c r="EQ259" s="41">
        <f>INDEX('2010'!$E$7:$HF$37,  MATCH(EO259, '2010'!$A$7:$A$37, 0), MATCH(EO231, '2010'!$E$4:$HF$4, 0) )</f>
        <v>22</v>
      </c>
      <c r="ER259" s="41">
        <f>INDEX('2011'!$E$7:$HF$37,  MATCH(EO259, '2011'!$A$7:$A$37, 0), MATCH(EO231, '2011'!$E$4:$HF$4, 0) )</f>
        <v>45</v>
      </c>
      <c r="ES259" s="41">
        <f>INDEX('2012'!$E$7:$HF$37,  MATCH(EO259, '2012'!$A$7:$A$37, 0), MATCH(EO231, '2012'!$E$4:$HF$4, 0) )</f>
        <v>49</v>
      </c>
      <c r="ET259" s="41">
        <f>INDEX('2013'!$E$7:$HF$37,  MATCH(EO259, '2013'!$A$7:$A$37, 0), MATCH(EO231, '2013'!$E$4:$HF$4, 0) )</f>
        <v>46</v>
      </c>
      <c r="EU259" s="41">
        <f>INDEX('2014'!$E$7:$HF$37,  MATCH(EO259, '2014'!$A$7:$A$37, 0), MATCH(EO231, '2014'!$E$4:$HF$4, 0) )</f>
        <v>64</v>
      </c>
      <c r="EV259" s="41">
        <f>INDEX('2015'!$E$7:$HF$37,  MATCH(EO259, '2015'!$A$7:$A$37, 0), MATCH(EO231, '2015'!$E$4:$HF$4, 0) )</f>
        <v>77</v>
      </c>
      <c r="EW259" s="41">
        <f>INDEX('2016'!$E$7:$HF$37,  MATCH(EO259, '2016'!$A$7:$A$37, 0), MATCH(EO231, '2016'!$E$4:$HF$4, 0) )</f>
        <v>94</v>
      </c>
      <c r="EX259" s="41">
        <f>INDEX('2017'!$E$7:$HF$37,  MATCH(EO259, '2017'!$A$7:$A$37, 0), MATCH(EO231, '2017'!$E$4:$HF$4, 0) )</f>
        <v>116</v>
      </c>
      <c r="EY259" s="41">
        <f>INDEX('2018'!$E$7:$HF$37,  MATCH(EO259, '2018'!$A$7:$A$37, 0), MATCH(EO231, '2018'!$E$4:$HF$4, 0) )</f>
        <v>59</v>
      </c>
      <c r="EZ259" s="41">
        <f>INDEX('2019'!$E$7:$HF$37,  MATCH(EO259, '2019'!$A$7:$A$37, 0), MATCH(EO231, '2019'!$E$4:$HF$4, 0) )</f>
        <v>38</v>
      </c>
      <c r="FB259" s="9">
        <f t="shared" ref="FB259:FC259" si="4215">FB32</f>
        <v>31</v>
      </c>
      <c r="FC259" s="18" t="str">
        <f t="shared" si="4215"/>
        <v>Piute</v>
      </c>
      <c r="FD259" s="41">
        <f>INDEX('2010'!$E$7:$HF$37,  MATCH(FB259, '2010'!$A$7:$A$37, 0), MATCH(FB231, '2010'!$E$4:$HF$4, 0) )</f>
        <v>9</v>
      </c>
      <c r="FE259" s="41">
        <f>INDEX('2011'!$E$7:$HF$37,  MATCH(FB259, '2011'!$A$7:$A$37, 0), MATCH(FB231, '2011'!$E$4:$HF$4, 0) )</f>
        <v>8</v>
      </c>
      <c r="FF259" s="41">
        <f>INDEX('2012'!$E$7:$HF$37,  MATCH(FB259, '2012'!$A$7:$A$37, 0), MATCH(FB231, '2012'!$E$4:$HF$4, 0) )</f>
        <v>8</v>
      </c>
      <c r="FG259" s="41">
        <f>INDEX('2013'!$E$7:$HF$37,  MATCH(FB259, '2013'!$A$7:$A$37, 0), MATCH(FB231, '2013'!$E$4:$HF$4, 0) )</f>
        <v>10</v>
      </c>
      <c r="FH259" s="41">
        <f>INDEX('2014'!$E$7:$HF$37,  MATCH(FB259, '2014'!$A$7:$A$37, 0), MATCH(FB231, '2014'!$E$4:$HF$4, 0) )</f>
        <v>11</v>
      </c>
      <c r="FI259" s="41">
        <f>INDEX('2015'!$E$7:$HF$37,  MATCH(FB259, '2015'!$A$7:$A$37, 0), MATCH(FB231, '2015'!$E$4:$HF$4, 0) )</f>
        <v>14</v>
      </c>
      <c r="FJ259" s="41">
        <f>INDEX('2016'!$E$7:$HF$37,  MATCH(FB259, '2016'!$A$7:$A$37, 0), MATCH(FB231, '2016'!$E$4:$HF$4, 0) )</f>
        <v>15</v>
      </c>
      <c r="FK259" s="41">
        <f>INDEX('2017'!$E$7:$HF$37,  MATCH(FB259, '2017'!$A$7:$A$37, 0), MATCH(FB231, '2017'!$E$4:$HF$4, 0) )</f>
        <v>17</v>
      </c>
      <c r="FL259" s="41">
        <f>INDEX('2018'!$E$7:$HF$37,  MATCH(FB259, '2018'!$A$7:$A$37, 0), MATCH(FB231, '2018'!$E$4:$HF$4, 0) )</f>
        <v>11</v>
      </c>
      <c r="FM259" s="41">
        <f>INDEX('2019'!$E$7:$HF$37,  MATCH(FB259, '2019'!$A$7:$A$37, 0), MATCH(FB231, '2019'!$E$4:$HF$4, 0) )</f>
        <v>10</v>
      </c>
      <c r="FO259" s="9">
        <f t="shared" ref="FO259:FP259" si="4216">FO32</f>
        <v>31</v>
      </c>
      <c r="FP259" s="18" t="str">
        <f t="shared" si="4216"/>
        <v>Piute</v>
      </c>
      <c r="FQ259" s="41">
        <f>INDEX('2010'!$E$7:$HF$37,  MATCH(FO259, '2010'!$A$7:$A$37, 0), MATCH(FO231, '2010'!$E$4:$HF$4, 0) )</f>
        <v>65</v>
      </c>
      <c r="FR259" s="41">
        <f>INDEX('2011'!$E$7:$HF$37,  MATCH(FO259, '2011'!$A$7:$A$37, 0), MATCH(FO231, '2011'!$E$4:$HF$4, 0) )</f>
        <v>57</v>
      </c>
      <c r="FS259" s="41">
        <f>INDEX('2012'!$E$7:$HF$37,  MATCH(FO259, '2012'!$A$7:$A$37, 0), MATCH(FO231, '2012'!$E$4:$HF$4, 0) )</f>
        <v>75</v>
      </c>
      <c r="FT259" s="41">
        <f>INDEX('2013'!$E$7:$HF$37,  MATCH(FO259, '2013'!$A$7:$A$37, 0), MATCH(FO231, '2013'!$E$4:$HF$4, 0) )</f>
        <v>84</v>
      </c>
      <c r="FU259" s="41">
        <f>INDEX('2014'!$E$7:$HF$37,  MATCH(FO259, '2014'!$A$7:$A$37, 0), MATCH(FO231, '2014'!$E$4:$HF$4, 0) )</f>
        <v>95</v>
      </c>
      <c r="FV259" s="41">
        <f>INDEX('2015'!$E$7:$HF$37,  MATCH(FO259, '2015'!$A$7:$A$37, 0), MATCH(FO231, '2015'!$E$4:$HF$4, 0) )</f>
        <v>41</v>
      </c>
      <c r="FW259" s="41">
        <f>INDEX('2016'!$E$7:$HF$37,  MATCH(FO259, '2016'!$A$7:$A$37, 0), MATCH(FO231, '2016'!$E$4:$HF$4, 0) )</f>
        <v>39</v>
      </c>
      <c r="FX259" s="41">
        <f>INDEX('2017'!$E$7:$HF$37,  MATCH(FO259, '2017'!$A$7:$A$37, 0), MATCH(FO231, '2017'!$E$4:$HF$4, 0) )</f>
        <v>29</v>
      </c>
      <c r="FY259" s="41">
        <f>INDEX('2018'!$E$7:$HF$37,  MATCH(FO259, '2018'!$A$7:$A$37, 0), MATCH(FO231, '2018'!$E$4:$HF$4, 0) )</f>
        <v>23</v>
      </c>
      <c r="FZ259" s="41">
        <f>INDEX('2019'!$E$7:$HF$37,  MATCH(FO259, '2019'!$A$7:$A$37, 0), MATCH(FO231, '2019'!$E$4:$HF$4, 0) )</f>
        <v>33</v>
      </c>
      <c r="GB259" s="9">
        <f t="shared" ref="GB259:GC259" si="4217">GB32</f>
        <v>31</v>
      </c>
      <c r="GC259" s="18" t="str">
        <f t="shared" si="4217"/>
        <v>Piute</v>
      </c>
      <c r="GD259" s="41">
        <f>INDEX('2010'!$E$7:$HF$37,  MATCH(GB259, '2010'!$A$7:$A$37, 0), MATCH(GB231, '2010'!$E$4:$HF$4, 0) )</f>
        <v>0</v>
      </c>
      <c r="GE259" s="41">
        <f>INDEX('2011'!$E$7:$HF$37,  MATCH(GB259, '2011'!$A$7:$A$37, 0), MATCH(GB231, '2011'!$E$4:$HF$4, 0) )</f>
        <v>0</v>
      </c>
      <c r="GF259" s="41">
        <f>INDEX('2012'!$E$7:$HF$37,  MATCH(GB259, '2012'!$A$7:$A$37, 0), MATCH(GB231, '2012'!$E$4:$HF$4, 0) )</f>
        <v>0</v>
      </c>
      <c r="GG259" s="41">
        <f>INDEX('2013'!$E$7:$HF$37,  MATCH(GB259, '2013'!$A$7:$A$37, 0), MATCH(GB231, '2013'!$E$4:$HF$4, 0) )</f>
        <v>0</v>
      </c>
      <c r="GH259" s="41">
        <f>INDEX('2014'!$E$7:$HF$37,  MATCH(GB259, '2014'!$A$7:$A$37, 0), MATCH(GB231, '2014'!$E$4:$HF$4, 0) )</f>
        <v>0</v>
      </c>
      <c r="GI259" s="41">
        <f>INDEX('2015'!$E$7:$HF$37,  MATCH(GB259, '2015'!$A$7:$A$37, 0), MATCH(GB231, '2015'!$E$4:$HF$4, 0) )</f>
        <v>0</v>
      </c>
      <c r="GJ259" s="41">
        <f>INDEX('2016'!$E$7:$HF$37,  MATCH(GB259, '2016'!$A$7:$A$37, 0), MATCH(GB231, '2016'!$E$4:$HF$4, 0) )</f>
        <v>0</v>
      </c>
      <c r="GK259" s="41">
        <f>INDEX('2017'!$E$7:$HF$37,  MATCH(GB259, '2017'!$A$7:$A$37, 0), MATCH(GB231, '2017'!$E$4:$HF$4, 0) )</f>
        <v>0</v>
      </c>
      <c r="GL259" s="41">
        <f>INDEX('2018'!$E$7:$HF$37,  MATCH(GB259, '2018'!$A$7:$A$37, 0), MATCH(GB231, '2018'!$E$4:$HF$4, 0) )</f>
        <v>0</v>
      </c>
      <c r="GM259" s="41">
        <f>INDEX('2019'!$E$7:$HF$37,  MATCH(GB259, '2019'!$A$7:$A$37, 0), MATCH(GB231, '2019'!$E$4:$HF$4, 0) )</f>
        <v>0</v>
      </c>
    </row>
    <row r="260" spans="2:195" x14ac:dyDescent="0.25">
      <c r="B260" s="9">
        <f t="shared" ref="B260:C260" si="4218">B33</f>
        <v>33</v>
      </c>
      <c r="C260" s="18" t="str">
        <f t="shared" si="4218"/>
        <v>Rich</v>
      </c>
      <c r="D260" s="41">
        <f>INDEX('2010'!$E$7:$HF$37,  MATCH(B260, '2010'!$A$7:$A$37, 0), MATCH(B231, '2010'!$E$4:$HF$4, 0) )</f>
        <v>1068</v>
      </c>
      <c r="E260" s="41">
        <f>INDEX('2011'!$E$7:$HF$37,  MATCH(B260, '2011'!$A$7:$A$37, 0), MATCH(B231, '2011'!$E$4:$HF$4, 0) )</f>
        <v>958</v>
      </c>
      <c r="F260" s="41">
        <f>INDEX('2012'!$E$7:$HF$37,  MATCH(B260, '2012'!$A$7:$A$37, 0), MATCH(B231, '2012'!$E$4:$HF$4, 0) )</f>
        <v>886</v>
      </c>
      <c r="G260" s="41">
        <f>INDEX('2013'!$E$7:$HF$37,  MATCH(B260, '2013'!$A$7:$A$37, 0), MATCH(B231, '2013'!$E$4:$HF$4, 0) )</f>
        <v>847</v>
      </c>
      <c r="H260" s="41">
        <f>INDEX('2014'!$E$7:$HF$37,  MATCH(B260, '2014'!$A$7:$A$37, 0), MATCH(B231, '2014'!$E$4:$HF$4, 0) )</f>
        <v>771</v>
      </c>
      <c r="I260" s="41">
        <f>INDEX('2015'!$E$7:$HF$37,  MATCH(B260, '2015'!$A$7:$A$37, 0), MATCH(B231, '2015'!$E$4:$HF$4, 0) )</f>
        <v>728</v>
      </c>
      <c r="J260" s="41">
        <f>INDEX('2016'!$E$7:$HF$37,  MATCH(B260, '2016'!$A$7:$A$37, 0), MATCH(B231, '2016'!$E$4:$HF$4, 0) )</f>
        <v>710</v>
      </c>
      <c r="K260" s="41">
        <f>INDEX('2017'!$E$7:$HF$37,  MATCH(B260, '2017'!$A$7:$A$37, 0), MATCH(B231, '2017'!$E$4:$HF$4, 0) )</f>
        <v>669</v>
      </c>
      <c r="L260" s="41">
        <f>INDEX('2018'!$E$7:$HF$37,  MATCH(B260, '2018'!$A$7:$A$37, 0), MATCH(B231, '2018'!$E$4:$HF$4, 0) )</f>
        <v>764</v>
      </c>
      <c r="M260" s="41">
        <f>INDEX('2019'!$E$7:$HF$37,  MATCH(B260, '2019'!$A$7:$A$37, 0), MATCH(B231, '2019'!$E$4:$HF$4, 0) )</f>
        <v>754</v>
      </c>
      <c r="O260" s="9">
        <f t="shared" ref="O260:P260" si="4219">O33</f>
        <v>33</v>
      </c>
      <c r="P260" s="18" t="str">
        <f t="shared" si="4219"/>
        <v>Rich</v>
      </c>
      <c r="Q260" s="41">
        <f>INDEX('2010'!$E$7:$HF$37,  MATCH(O260, '2010'!$A$7:$A$37, 0), MATCH(O231, '2010'!$E$4:$HF$4, 0) )</f>
        <v>316</v>
      </c>
      <c r="R260" s="41">
        <f>INDEX('2011'!$E$7:$HF$37,  MATCH(O260, '2011'!$A$7:$A$37, 0), MATCH(O231, '2011'!$E$4:$HF$4, 0) )</f>
        <v>257</v>
      </c>
      <c r="S260" s="41">
        <f>INDEX('2012'!$E$7:$HF$37,  MATCH(O260, '2012'!$A$7:$A$37, 0), MATCH(O231, '2012'!$E$4:$HF$4, 0) )</f>
        <v>160</v>
      </c>
      <c r="T260" s="41">
        <f>INDEX('2013'!$E$7:$HF$37,  MATCH(O260, '2013'!$A$7:$A$37, 0), MATCH(O231, '2013'!$E$4:$HF$4, 0) )</f>
        <v>139</v>
      </c>
      <c r="U260" s="41">
        <f>INDEX('2014'!$E$7:$HF$37,  MATCH(O260, '2014'!$A$7:$A$37, 0), MATCH(O231, '2014'!$E$4:$HF$4, 0) )</f>
        <v>129</v>
      </c>
      <c r="V260" s="41">
        <f>INDEX('2015'!$E$7:$HF$37,  MATCH(O260, '2015'!$A$7:$A$37, 0), MATCH(O231, '2015'!$E$4:$HF$4, 0) )</f>
        <v>109</v>
      </c>
      <c r="W260" s="41">
        <f>INDEX('2016'!$E$7:$HF$37,  MATCH(O260, '2016'!$A$7:$A$37, 0), MATCH(O231, '2016'!$E$4:$HF$4, 0) )</f>
        <v>118</v>
      </c>
      <c r="X260" s="41">
        <f>INDEX('2017'!$E$7:$HF$37,  MATCH(O260, '2017'!$A$7:$A$37, 0), MATCH(O231, '2017'!$E$4:$HF$4, 0) )</f>
        <v>108</v>
      </c>
      <c r="Y260" s="41">
        <f>INDEX('2018'!$E$7:$HF$37,  MATCH(O260, '2018'!$A$7:$A$37, 0), MATCH(O231, '2018'!$E$4:$HF$4, 0) )</f>
        <v>110</v>
      </c>
      <c r="Z260" s="41">
        <f>INDEX('2019'!$E$7:$HF$37,  MATCH(O260, '2019'!$A$7:$A$37, 0), MATCH(O231, '2019'!$E$4:$HF$4, 0) )</f>
        <v>93</v>
      </c>
      <c r="AB260" s="9">
        <f t="shared" ref="AB260:AC260" si="4220">AB33</f>
        <v>33</v>
      </c>
      <c r="AC260" s="18" t="str">
        <f t="shared" si="4220"/>
        <v>Rich</v>
      </c>
      <c r="AD260" s="41">
        <f>INDEX('2010'!$E$7:$HF$37,  MATCH(AB260, '2010'!$A$7:$A$37, 0), MATCH(AB231, '2010'!$E$4:$HF$4, 0) )</f>
        <v>86</v>
      </c>
      <c r="AE260" s="41">
        <f>INDEX('2011'!$E$7:$HF$37,  MATCH(AB260, '2011'!$A$7:$A$37, 0), MATCH(AB231, '2011'!$E$4:$HF$4, 0) )</f>
        <v>67</v>
      </c>
      <c r="AF260" s="41">
        <f>INDEX('2012'!$E$7:$HF$37,  MATCH(AB260, '2012'!$A$7:$A$37, 0), MATCH(AB231, '2012'!$E$4:$HF$4, 0) )</f>
        <v>81</v>
      </c>
      <c r="AG260" s="41">
        <f>INDEX('2013'!$E$7:$HF$37,  MATCH(AB260, '2013'!$A$7:$A$37, 0), MATCH(AB231, '2013'!$E$4:$HF$4, 0) )</f>
        <v>101</v>
      </c>
      <c r="AH260" s="41">
        <f>INDEX('2014'!$E$7:$HF$37,  MATCH(AB260, '2014'!$A$7:$A$37, 0), MATCH(AB231, '2014'!$E$4:$HF$4, 0) )</f>
        <v>101</v>
      </c>
      <c r="AI260" s="41">
        <f>INDEX('2015'!$E$7:$HF$37,  MATCH(AB260, '2015'!$A$7:$A$37, 0), MATCH(AB231, '2015'!$E$4:$HF$4, 0) )</f>
        <v>71</v>
      </c>
      <c r="AJ260" s="41">
        <f>INDEX('2016'!$E$7:$HF$37,  MATCH(AB260, '2016'!$A$7:$A$37, 0), MATCH(AB231, '2016'!$E$4:$HF$4, 0) )</f>
        <v>73</v>
      </c>
      <c r="AK260" s="41">
        <f>INDEX('2017'!$E$7:$HF$37,  MATCH(AB260, '2017'!$A$7:$A$37, 0), MATCH(AB231, '2017'!$E$4:$HF$4, 0) )</f>
        <v>61</v>
      </c>
      <c r="AL260" s="41">
        <f>INDEX('2018'!$E$7:$HF$37,  MATCH(AB260, '2018'!$A$7:$A$37, 0), MATCH(AB231, '2018'!$E$4:$HF$4, 0) )</f>
        <v>43</v>
      </c>
      <c r="AM260" s="41">
        <f>INDEX('2019'!$E$7:$HF$37,  MATCH(AB260, '2019'!$A$7:$A$37, 0), MATCH(AB231, '2019'!$E$4:$HF$4, 0) )</f>
        <v>53</v>
      </c>
      <c r="AO260" s="9">
        <f t="shared" ref="AO260:AP260" si="4221">AO33</f>
        <v>33</v>
      </c>
      <c r="AP260" s="18" t="str">
        <f t="shared" si="4221"/>
        <v>Rich</v>
      </c>
      <c r="AQ260" s="41">
        <f>INDEX('2010'!$E$7:$HF$37,  MATCH(AO260, '2010'!$A$7:$A$37, 0), MATCH(AO231, '2010'!$E$4:$HF$4, 0) )</f>
        <v>16</v>
      </c>
      <c r="AR260" s="41">
        <f>INDEX('2011'!$E$7:$HF$37,  MATCH(AO260, '2011'!$A$7:$A$37, 0), MATCH(AO231, '2011'!$E$4:$HF$4, 0) )</f>
        <v>22</v>
      </c>
      <c r="AS260" s="41">
        <f>INDEX('2012'!$E$7:$HF$37,  MATCH(AO260, '2012'!$A$7:$A$37, 0), MATCH(AO231, '2012'!$E$4:$HF$4, 0) )</f>
        <v>37</v>
      </c>
      <c r="AT260" s="41">
        <f>INDEX('2013'!$E$7:$HF$37,  MATCH(AO260, '2013'!$A$7:$A$37, 0), MATCH(AO231, '2013'!$E$4:$HF$4, 0) )</f>
        <v>25</v>
      </c>
      <c r="AU260" s="41">
        <f>INDEX('2014'!$E$7:$HF$37,  MATCH(AO260, '2014'!$A$7:$A$37, 0), MATCH(AO231, '2014'!$E$4:$HF$4, 0) )</f>
        <v>38</v>
      </c>
      <c r="AV260" s="41">
        <f>INDEX('2015'!$E$7:$HF$37,  MATCH(AO260, '2015'!$A$7:$A$37, 0), MATCH(AO231, '2015'!$E$4:$HF$4, 0) )</f>
        <v>37</v>
      </c>
      <c r="AW260" s="41">
        <f>INDEX('2016'!$E$7:$HF$37,  MATCH(AO260, '2016'!$A$7:$A$37, 0), MATCH(AO231, '2016'!$E$4:$HF$4, 0) )</f>
        <v>33</v>
      </c>
      <c r="AX260" s="41">
        <f>INDEX('2017'!$E$7:$HF$37,  MATCH(AO260, '2017'!$A$7:$A$37, 0), MATCH(AO231, '2017'!$E$4:$HF$4, 0) )</f>
        <v>25</v>
      </c>
      <c r="AY260" s="41">
        <f>INDEX('2018'!$E$7:$HF$37,  MATCH(AO260, '2018'!$A$7:$A$37, 0), MATCH(AO231, '2018'!$E$4:$HF$4, 0) )</f>
        <v>65</v>
      </c>
      <c r="AZ260" s="41">
        <f>INDEX('2019'!$E$7:$HF$37,  MATCH(AO260, '2019'!$A$7:$A$37, 0), MATCH(AO231, '2019'!$E$4:$HF$4, 0) )</f>
        <v>55</v>
      </c>
      <c r="BB260" s="9">
        <f t="shared" ref="BB260:BC260" si="4222">BB33</f>
        <v>33</v>
      </c>
      <c r="BC260" s="18" t="str">
        <f t="shared" si="4222"/>
        <v>Rich</v>
      </c>
      <c r="BD260" s="41">
        <f>INDEX('2010'!$E$7:$HF$37,  MATCH(BB260, '2010'!$A$7:$A$37, 0), MATCH(BB231, '2010'!$E$4:$HF$4, 0) )</f>
        <v>0</v>
      </c>
      <c r="BE260" s="41">
        <f>INDEX('2011'!$E$7:$HF$37,  MATCH(BB260, '2011'!$A$7:$A$37, 0), MATCH(BB231, '2011'!$E$4:$HF$4, 0) )</f>
        <v>1</v>
      </c>
      <c r="BF260" s="41">
        <f>INDEX('2012'!$E$7:$HF$37,  MATCH(BB260, '2012'!$A$7:$A$37, 0), MATCH(BB231, '2012'!$E$4:$HF$4, 0) )</f>
        <v>10</v>
      </c>
      <c r="BG260" s="41">
        <f>INDEX('2013'!$E$7:$HF$37,  MATCH(BB260, '2013'!$A$7:$A$37, 0), MATCH(BB231, '2013'!$E$4:$HF$4, 0) )</f>
        <v>27</v>
      </c>
      <c r="BH260" s="41">
        <f>INDEX('2014'!$E$7:$HF$37,  MATCH(BB260, '2014'!$A$7:$A$37, 0), MATCH(BB231, '2014'!$E$4:$HF$4, 0) )</f>
        <v>21</v>
      </c>
      <c r="BI260" s="41">
        <f>INDEX('2015'!$E$7:$HF$37,  MATCH(BB260, '2015'!$A$7:$A$37, 0), MATCH(BB231, '2015'!$E$4:$HF$4, 0) )</f>
        <v>25</v>
      </c>
      <c r="BJ260" s="41">
        <f>INDEX('2016'!$E$7:$HF$37,  MATCH(BB260, '2016'!$A$7:$A$37, 0), MATCH(BB231, '2016'!$E$4:$HF$4, 0) )</f>
        <v>31</v>
      </c>
      <c r="BK260" s="41">
        <f>INDEX('2017'!$E$7:$HF$37,  MATCH(BB260, '2017'!$A$7:$A$37, 0), MATCH(BB231, '2017'!$E$4:$HF$4, 0) )</f>
        <v>21</v>
      </c>
      <c r="BL260" s="41">
        <f>INDEX('2018'!$E$7:$HF$37,  MATCH(BB260, '2018'!$A$7:$A$37, 0), MATCH(BB231, '2018'!$E$4:$HF$4, 0) )</f>
        <v>4</v>
      </c>
      <c r="BM260" s="41">
        <f>INDEX('2019'!$E$7:$HF$37,  MATCH(BB260, '2019'!$A$7:$A$37, 0), MATCH(BB231, '2019'!$E$4:$HF$4, 0) )</f>
        <v>25</v>
      </c>
      <c r="BO260" s="9">
        <f t="shared" ref="BO260:BP260" si="4223">BO33</f>
        <v>33</v>
      </c>
      <c r="BP260" s="18" t="str">
        <f t="shared" si="4223"/>
        <v>Rich</v>
      </c>
      <c r="BQ260" s="41">
        <f>INDEX('2010'!$E$7:$HF$37,  MATCH(BO260, '2010'!$A$7:$A$37, 0), MATCH(BO231, '2010'!$E$4:$HF$4, 0) )</f>
        <v>47</v>
      </c>
      <c r="BR260" s="41">
        <f>INDEX('2011'!$E$7:$HF$37,  MATCH(BO260, '2011'!$A$7:$A$37, 0), MATCH(BO231, '2011'!$E$4:$HF$4, 0) )</f>
        <v>31</v>
      </c>
      <c r="BS260" s="41">
        <f>INDEX('2012'!$E$7:$HF$37,  MATCH(BO260, '2012'!$A$7:$A$37, 0), MATCH(BO231, '2012'!$E$4:$HF$4, 0) )</f>
        <v>45</v>
      </c>
      <c r="BT260" s="41">
        <f>INDEX('2013'!$E$7:$HF$37,  MATCH(BO260, '2013'!$A$7:$A$37, 0), MATCH(BO231, '2013'!$E$4:$HF$4, 0) )</f>
        <v>64</v>
      </c>
      <c r="BU260" s="41">
        <f>INDEX('2014'!$E$7:$HF$37,  MATCH(BO260, '2014'!$A$7:$A$37, 0), MATCH(BO231, '2014'!$E$4:$HF$4, 0) )</f>
        <v>49</v>
      </c>
      <c r="BV260" s="41">
        <f>INDEX('2015'!$E$7:$HF$37,  MATCH(BO260, '2015'!$A$7:$A$37, 0), MATCH(BO231, '2015'!$E$4:$HF$4, 0) )</f>
        <v>74</v>
      </c>
      <c r="BW260" s="41">
        <f>INDEX('2016'!$E$7:$HF$37,  MATCH(BO260, '2016'!$A$7:$A$37, 0), MATCH(BO231, '2016'!$E$4:$HF$4, 0) )</f>
        <v>78</v>
      </c>
      <c r="BX260" s="41">
        <f>INDEX('2017'!$E$7:$HF$37,  MATCH(BO260, '2017'!$A$7:$A$37, 0), MATCH(BO231, '2017'!$E$4:$HF$4, 0) )</f>
        <v>94</v>
      </c>
      <c r="BY260" s="41">
        <f>INDEX('2018'!$E$7:$HF$37,  MATCH(BO260, '2018'!$A$7:$A$37, 0), MATCH(BO231, '2018'!$E$4:$HF$4, 0) )</f>
        <v>84</v>
      </c>
      <c r="BZ260" s="41">
        <f>INDEX('2019'!$E$7:$HF$37,  MATCH(BO260, '2019'!$A$7:$A$37, 0), MATCH(BO231, '2019'!$E$4:$HF$4, 0) )</f>
        <v>77</v>
      </c>
      <c r="CB260" s="9">
        <f t="shared" ref="CB260:CC260" si="4224">CB33</f>
        <v>33</v>
      </c>
      <c r="CC260" s="18" t="str">
        <f t="shared" si="4224"/>
        <v>Rich</v>
      </c>
      <c r="CD260" s="41">
        <f>INDEX('2010'!$E$7:$HF$37,  MATCH(CB260, '2010'!$A$7:$A$37, 0), MATCH(CB231, '2010'!$E$4:$HF$4, 0) )</f>
        <v>45</v>
      </c>
      <c r="CE260" s="41">
        <f>INDEX('2011'!$E$7:$HF$37,  MATCH(CB260, '2011'!$A$7:$A$37, 0), MATCH(CB231, '2011'!$E$4:$HF$4, 0) )</f>
        <v>71</v>
      </c>
      <c r="CF260" s="41">
        <f>INDEX('2012'!$E$7:$HF$37,  MATCH(CB260, '2012'!$A$7:$A$37, 0), MATCH(CB231, '2012'!$E$4:$HF$4, 0) )</f>
        <v>60</v>
      </c>
      <c r="CG260" s="41">
        <f>INDEX('2013'!$E$7:$HF$37,  MATCH(CB260, '2013'!$A$7:$A$37, 0), MATCH(CB231, '2013'!$E$4:$HF$4, 0) )</f>
        <v>44</v>
      </c>
      <c r="CH260" s="41">
        <f>INDEX('2014'!$E$7:$HF$37,  MATCH(CB260, '2014'!$A$7:$A$37, 0), MATCH(CB231, '2014'!$E$4:$HF$4, 0) )</f>
        <v>55</v>
      </c>
      <c r="CI260" s="41">
        <f>INDEX('2015'!$E$7:$HF$37,  MATCH(CB260, '2015'!$A$7:$A$37, 0), MATCH(CB231, '2015'!$E$4:$HF$4, 0) )</f>
        <v>45</v>
      </c>
      <c r="CJ260" s="41">
        <f>INDEX('2016'!$E$7:$HF$37,  MATCH(CB260, '2016'!$A$7:$A$37, 0), MATCH(CB231, '2016'!$E$4:$HF$4, 0) )</f>
        <v>34</v>
      </c>
      <c r="CK260" s="41">
        <f>INDEX('2017'!$E$7:$HF$37,  MATCH(CB260, '2017'!$A$7:$A$37, 0), MATCH(CB231, '2017'!$E$4:$HF$4, 0) )</f>
        <v>27</v>
      </c>
      <c r="CL260" s="41">
        <f>INDEX('2018'!$E$7:$HF$37,  MATCH(CB260, '2018'!$A$7:$A$37, 0), MATCH(CB231, '2018'!$E$4:$HF$4, 0) )</f>
        <v>73</v>
      </c>
      <c r="CM260" s="41">
        <f>INDEX('2019'!$E$7:$HF$37,  MATCH(CB260, '2019'!$A$7:$A$37, 0), MATCH(CB231, '2019'!$E$4:$HF$4, 0) )</f>
        <v>73</v>
      </c>
      <c r="CO260" s="9">
        <f t="shared" ref="CO260:CP260" si="4225">CO33</f>
        <v>33</v>
      </c>
      <c r="CP260" s="18" t="str">
        <f t="shared" si="4225"/>
        <v>Rich</v>
      </c>
      <c r="CQ260" s="41">
        <f>INDEX('2010'!$E$7:$HF$37,  MATCH(CO260, '2010'!$A$7:$A$37, 0), MATCH(CO231, '2010'!$E$4:$HF$4, 0) )</f>
        <v>8</v>
      </c>
      <c r="CR260" s="41">
        <f>INDEX('2011'!$E$7:$HF$37,  MATCH(CO260, '2011'!$A$7:$A$37, 0), MATCH(CO231, '2011'!$E$4:$HF$4, 0) )</f>
        <v>0</v>
      </c>
      <c r="CS260" s="41">
        <f>INDEX('2012'!$E$7:$HF$37,  MATCH(CO260, '2012'!$A$7:$A$37, 0), MATCH(CO231, '2012'!$E$4:$HF$4, 0) )</f>
        <v>0</v>
      </c>
      <c r="CT260" s="41">
        <f>INDEX('2013'!$E$7:$HF$37,  MATCH(CO260, '2013'!$A$7:$A$37, 0), MATCH(CO231, '2013'!$E$4:$HF$4, 0) )</f>
        <v>8</v>
      </c>
      <c r="CU260" s="41">
        <f>INDEX('2014'!$E$7:$HF$37,  MATCH(CO260, '2014'!$A$7:$A$37, 0), MATCH(CO231, '2014'!$E$4:$HF$4, 0) )</f>
        <v>8</v>
      </c>
      <c r="CV260" s="41">
        <f>INDEX('2015'!$E$7:$HF$37,  MATCH(CO260, '2015'!$A$7:$A$37, 0), MATCH(CO231, '2015'!$E$4:$HF$4, 0) )</f>
        <v>6</v>
      </c>
      <c r="CW260" s="41">
        <f>INDEX('2016'!$E$7:$HF$37,  MATCH(CO260, '2016'!$A$7:$A$37, 0), MATCH(CO231, '2016'!$E$4:$HF$4, 0) )</f>
        <v>6</v>
      </c>
      <c r="CX260" s="41">
        <f>INDEX('2017'!$E$7:$HF$37,  MATCH(CO260, '2017'!$A$7:$A$37, 0), MATCH(CO231, '2017'!$E$4:$HF$4, 0) )</f>
        <v>6</v>
      </c>
      <c r="CY260" s="41">
        <f>INDEX('2018'!$E$7:$HF$37,  MATCH(CO260, '2018'!$A$7:$A$37, 0), MATCH(CO231, '2018'!$E$4:$HF$4, 0) )</f>
        <v>0</v>
      </c>
      <c r="CZ260" s="41">
        <f>INDEX('2019'!$E$7:$HF$37,  MATCH(CO260, '2019'!$A$7:$A$37, 0), MATCH(CO231, '2019'!$E$4:$HF$4, 0) )</f>
        <v>0</v>
      </c>
      <c r="DB260" s="9">
        <f t="shared" ref="DB260:DC260" si="4226">DB33</f>
        <v>33</v>
      </c>
      <c r="DC260" s="18" t="str">
        <f t="shared" si="4226"/>
        <v>Rich</v>
      </c>
      <c r="DD260" s="41">
        <f>INDEX('2010'!$E$7:$HF$37,  MATCH(DB260, '2010'!$A$7:$A$37, 0), MATCH(DB231, '2010'!$E$4:$HF$4, 0) )</f>
        <v>45</v>
      </c>
      <c r="DE260" s="41">
        <f>INDEX('2011'!$E$7:$HF$37,  MATCH(DB260, '2011'!$A$7:$A$37, 0), MATCH(DB231, '2011'!$E$4:$HF$4, 0) )</f>
        <v>33</v>
      </c>
      <c r="DF260" s="41">
        <f>INDEX('2012'!$E$7:$HF$37,  MATCH(DB260, '2012'!$A$7:$A$37, 0), MATCH(DB231, '2012'!$E$4:$HF$4, 0) )</f>
        <v>47</v>
      </c>
      <c r="DG260" s="41">
        <f>INDEX('2013'!$E$7:$HF$37,  MATCH(DB260, '2013'!$A$7:$A$37, 0), MATCH(DB231, '2013'!$E$4:$HF$4, 0) )</f>
        <v>57</v>
      </c>
      <c r="DH260" s="41">
        <f>INDEX('2014'!$E$7:$HF$37,  MATCH(DB260, '2014'!$A$7:$A$37, 0), MATCH(DB231, '2014'!$E$4:$HF$4, 0) )</f>
        <v>48</v>
      </c>
      <c r="DI260" s="41">
        <f>INDEX('2015'!$E$7:$HF$37,  MATCH(DB260, '2015'!$A$7:$A$37, 0), MATCH(DB231, '2015'!$E$4:$HF$4, 0) )</f>
        <v>45</v>
      </c>
      <c r="DJ260" s="41">
        <f>INDEX('2016'!$E$7:$HF$37,  MATCH(DB260, '2016'!$A$7:$A$37, 0), MATCH(DB231, '2016'!$E$4:$HF$4, 0) )</f>
        <v>54</v>
      </c>
      <c r="DK260" s="41">
        <f>INDEX('2017'!$E$7:$HF$37,  MATCH(DB260, '2017'!$A$7:$A$37, 0), MATCH(DB231, '2017'!$E$4:$HF$4, 0) )</f>
        <v>60</v>
      </c>
      <c r="DL260" s="41">
        <f>INDEX('2018'!$E$7:$HF$37,  MATCH(DB260, '2018'!$A$7:$A$37, 0), MATCH(DB231, '2018'!$E$4:$HF$4, 0) )</f>
        <v>91</v>
      </c>
      <c r="DM260" s="41">
        <f>INDEX('2019'!$E$7:$HF$37,  MATCH(DB260, '2019'!$A$7:$A$37, 0), MATCH(DB231, '2019'!$E$4:$HF$4, 0) )</f>
        <v>104</v>
      </c>
      <c r="DO260" s="9">
        <f t="shared" ref="DO260:DP260" si="4227">DO33</f>
        <v>33</v>
      </c>
      <c r="DP260" s="18" t="str">
        <f t="shared" si="4227"/>
        <v>Rich</v>
      </c>
      <c r="DQ260" s="41">
        <f>INDEX('2010'!$E$7:$HF$37,  MATCH(DO260, '2010'!$A$7:$A$37, 0), MATCH(DO231, '2010'!$E$4:$HF$4, 0) )</f>
        <v>100</v>
      </c>
      <c r="DR260" s="41">
        <f>INDEX('2011'!$E$7:$HF$37,  MATCH(DO260, '2011'!$A$7:$A$37, 0), MATCH(DO231, '2011'!$E$4:$HF$4, 0) )</f>
        <v>62</v>
      </c>
      <c r="DS260" s="41">
        <f>INDEX('2012'!$E$7:$HF$37,  MATCH(DO260, '2012'!$A$7:$A$37, 0), MATCH(DO231, '2012'!$E$4:$HF$4, 0) )</f>
        <v>97</v>
      </c>
      <c r="DT260" s="41">
        <f>INDEX('2013'!$E$7:$HF$37,  MATCH(DO260, '2013'!$A$7:$A$37, 0), MATCH(DO231, '2013'!$E$4:$HF$4, 0) )</f>
        <v>99</v>
      </c>
      <c r="DU260" s="41">
        <f>INDEX('2014'!$E$7:$HF$37,  MATCH(DO260, '2014'!$A$7:$A$37, 0), MATCH(DO231, '2014'!$E$4:$HF$4, 0) )</f>
        <v>84</v>
      </c>
      <c r="DV260" s="41">
        <f>INDEX('2015'!$E$7:$HF$37,  MATCH(DO260, '2015'!$A$7:$A$37, 0), MATCH(DO231, '2015'!$E$4:$HF$4, 0) )</f>
        <v>81</v>
      </c>
      <c r="DW260" s="41">
        <f>INDEX('2016'!$E$7:$HF$37,  MATCH(DO260, '2016'!$A$7:$A$37, 0), MATCH(DO231, '2016'!$E$4:$HF$4, 0) )</f>
        <v>74</v>
      </c>
      <c r="DX260" s="41">
        <f>INDEX('2017'!$E$7:$HF$37,  MATCH(DO260, '2017'!$A$7:$A$37, 0), MATCH(DO231, '2017'!$E$4:$HF$4, 0) )</f>
        <v>66</v>
      </c>
      <c r="DY260" s="41">
        <f>INDEX('2018'!$E$7:$HF$37,  MATCH(DO260, '2018'!$A$7:$A$37, 0), MATCH(DO231, '2018'!$E$4:$HF$4, 0) )</f>
        <v>69</v>
      </c>
      <c r="DZ260" s="41">
        <f>INDEX('2019'!$E$7:$HF$37,  MATCH(DO260, '2019'!$A$7:$A$37, 0), MATCH(DO231, '2019'!$E$4:$HF$4, 0) )</f>
        <v>61</v>
      </c>
      <c r="EB260" s="9">
        <f t="shared" ref="EB260:EC260" si="4228">EB33</f>
        <v>33</v>
      </c>
      <c r="EC260" s="18" t="str">
        <f t="shared" si="4228"/>
        <v>Rich</v>
      </c>
      <c r="ED260" s="41">
        <f>INDEX('2010'!$E$7:$HF$37,  MATCH(EB260, '2010'!$A$7:$A$37, 0), MATCH(EB231, '2010'!$E$4:$HF$4, 0) )</f>
        <v>193</v>
      </c>
      <c r="EE260" s="41">
        <f>INDEX('2011'!$E$7:$HF$37,  MATCH(EB260, '2011'!$A$7:$A$37, 0), MATCH(EB231, '2011'!$E$4:$HF$4, 0) )</f>
        <v>180</v>
      </c>
      <c r="EF260" s="41">
        <f>INDEX('2012'!$E$7:$HF$37,  MATCH(EB260, '2012'!$A$7:$A$37, 0), MATCH(EB231, '2012'!$E$4:$HF$4, 0) )</f>
        <v>138</v>
      </c>
      <c r="EG260" s="41">
        <f>INDEX('2013'!$E$7:$HF$37,  MATCH(EB260, '2013'!$A$7:$A$37, 0), MATCH(EB231, '2013'!$E$4:$HF$4, 0) )</f>
        <v>129</v>
      </c>
      <c r="EH260" s="41">
        <f>INDEX('2014'!$E$7:$HF$37,  MATCH(EB260, '2014'!$A$7:$A$37, 0), MATCH(EB231, '2014'!$E$4:$HF$4, 0) )</f>
        <v>115</v>
      </c>
      <c r="EI260" s="41">
        <f>INDEX('2015'!$E$7:$HF$37,  MATCH(EB260, '2015'!$A$7:$A$37, 0), MATCH(EB231, '2015'!$E$4:$HF$4, 0) )</f>
        <v>118</v>
      </c>
      <c r="EJ260" s="41">
        <f>INDEX('2016'!$E$7:$HF$37,  MATCH(EB260, '2016'!$A$7:$A$37, 0), MATCH(EB231, '2016'!$E$4:$HF$4, 0) )</f>
        <v>116</v>
      </c>
      <c r="EK260" s="41">
        <f>INDEX('2017'!$E$7:$HF$37,  MATCH(EB260, '2017'!$A$7:$A$37, 0), MATCH(EB231, '2017'!$E$4:$HF$4, 0) )</f>
        <v>120</v>
      </c>
      <c r="EL260" s="41">
        <f>INDEX('2018'!$E$7:$HF$37,  MATCH(EB260, '2018'!$A$7:$A$37, 0), MATCH(EB231, '2018'!$E$4:$HF$4, 0) )</f>
        <v>141</v>
      </c>
      <c r="EM260" s="41">
        <f>INDEX('2019'!$E$7:$HF$37,  MATCH(EB260, '2019'!$A$7:$A$37, 0), MATCH(EB231, '2019'!$E$4:$HF$4, 0) )</f>
        <v>165</v>
      </c>
      <c r="EO260" s="9">
        <f t="shared" ref="EO260:EP260" si="4229">EO33</f>
        <v>33</v>
      </c>
      <c r="EP260" s="18" t="str">
        <f t="shared" si="4229"/>
        <v>Rich</v>
      </c>
      <c r="EQ260" s="41">
        <f>INDEX('2010'!$E$7:$HF$37,  MATCH(EO260, '2010'!$A$7:$A$37, 0), MATCH(EO231, '2010'!$E$4:$HF$4, 0) )</f>
        <v>40</v>
      </c>
      <c r="ER260" s="41">
        <f>INDEX('2011'!$E$7:$HF$37,  MATCH(EO260, '2011'!$A$7:$A$37, 0), MATCH(EO231, '2011'!$E$4:$HF$4, 0) )</f>
        <v>73</v>
      </c>
      <c r="ES260" s="41">
        <f>INDEX('2012'!$E$7:$HF$37,  MATCH(EO260, '2012'!$A$7:$A$37, 0), MATCH(EO231, '2012'!$E$4:$HF$4, 0) )</f>
        <v>79</v>
      </c>
      <c r="ET260" s="41">
        <f>INDEX('2013'!$E$7:$HF$37,  MATCH(EO260, '2013'!$A$7:$A$37, 0), MATCH(EO231, '2013'!$E$4:$HF$4, 0) )</f>
        <v>53</v>
      </c>
      <c r="EU260" s="41">
        <f>INDEX('2014'!$E$7:$HF$37,  MATCH(EO260, '2014'!$A$7:$A$37, 0), MATCH(EO231, '2014'!$E$4:$HF$4, 0) )</f>
        <v>71</v>
      </c>
      <c r="EV260" s="41">
        <f>INDEX('2015'!$E$7:$HF$37,  MATCH(EO260, '2015'!$A$7:$A$37, 0), MATCH(EO231, '2015'!$E$4:$HF$4, 0) )</f>
        <v>63</v>
      </c>
      <c r="EW260" s="41">
        <f>INDEX('2016'!$E$7:$HF$37,  MATCH(EO260, '2016'!$A$7:$A$37, 0), MATCH(EO231, '2016'!$E$4:$HF$4, 0) )</f>
        <v>43</v>
      </c>
      <c r="EX260" s="41">
        <f>INDEX('2017'!$E$7:$HF$37,  MATCH(EO260, '2017'!$A$7:$A$37, 0), MATCH(EO231, '2017'!$E$4:$HF$4, 0) )</f>
        <v>30</v>
      </c>
      <c r="EY260" s="41">
        <f>INDEX('2018'!$E$7:$HF$37,  MATCH(EO260, '2018'!$A$7:$A$37, 0), MATCH(EO231, '2018'!$E$4:$HF$4, 0) )</f>
        <v>33</v>
      </c>
      <c r="EZ260" s="41">
        <f>INDEX('2019'!$E$7:$HF$37,  MATCH(EO260, '2019'!$A$7:$A$37, 0), MATCH(EO231, '2019'!$E$4:$HF$4, 0) )</f>
        <v>8</v>
      </c>
      <c r="FB260" s="9">
        <f t="shared" ref="FB260:FC260" si="4230">FB33</f>
        <v>33</v>
      </c>
      <c r="FC260" s="18" t="str">
        <f t="shared" si="4230"/>
        <v>Rich</v>
      </c>
      <c r="FD260" s="41">
        <f>INDEX('2010'!$E$7:$HF$37,  MATCH(FB260, '2010'!$A$7:$A$37, 0), MATCH(FB231, '2010'!$E$4:$HF$4, 0) )</f>
        <v>92</v>
      </c>
      <c r="FE260" s="41">
        <f>INDEX('2011'!$E$7:$HF$37,  MATCH(FB260, '2011'!$A$7:$A$37, 0), MATCH(FB231, '2011'!$E$4:$HF$4, 0) )</f>
        <v>86</v>
      </c>
      <c r="FF260" s="41">
        <f>INDEX('2012'!$E$7:$HF$37,  MATCH(FB260, '2012'!$A$7:$A$37, 0), MATCH(FB231, '2012'!$E$4:$HF$4, 0) )</f>
        <v>73</v>
      </c>
      <c r="FG260" s="41">
        <f>INDEX('2013'!$E$7:$HF$37,  MATCH(FB260, '2013'!$A$7:$A$37, 0), MATCH(FB231, '2013'!$E$4:$HF$4, 0) )</f>
        <v>54</v>
      </c>
      <c r="FH260" s="41">
        <f>INDEX('2014'!$E$7:$HF$37,  MATCH(FB260, '2014'!$A$7:$A$37, 0), MATCH(FB231, '2014'!$E$4:$HF$4, 0) )</f>
        <v>16</v>
      </c>
      <c r="FI260" s="41">
        <f>INDEX('2015'!$E$7:$HF$37,  MATCH(FB260, '2015'!$A$7:$A$37, 0), MATCH(FB231, '2015'!$E$4:$HF$4, 0) )</f>
        <v>22</v>
      </c>
      <c r="FJ260" s="41">
        <f>INDEX('2016'!$E$7:$HF$37,  MATCH(FB260, '2016'!$A$7:$A$37, 0), MATCH(FB231, '2016'!$E$4:$HF$4, 0) )</f>
        <v>18</v>
      </c>
      <c r="FK260" s="41">
        <f>INDEX('2017'!$E$7:$HF$37,  MATCH(FB260, '2017'!$A$7:$A$37, 0), MATCH(FB231, '2017'!$E$4:$HF$4, 0) )</f>
        <v>26</v>
      </c>
      <c r="FL260" s="41">
        <f>INDEX('2018'!$E$7:$HF$37,  MATCH(FB260, '2018'!$A$7:$A$37, 0), MATCH(FB231, '2018'!$E$4:$HF$4, 0) )</f>
        <v>21</v>
      </c>
      <c r="FM260" s="41">
        <f>INDEX('2019'!$E$7:$HF$37,  MATCH(FB260, '2019'!$A$7:$A$37, 0), MATCH(FB231, '2019'!$E$4:$HF$4, 0) )</f>
        <v>16</v>
      </c>
      <c r="FO260" s="9">
        <f t="shared" ref="FO260:FP260" si="4231">FO33</f>
        <v>33</v>
      </c>
      <c r="FP260" s="18" t="str">
        <f t="shared" si="4231"/>
        <v>Rich</v>
      </c>
      <c r="FQ260" s="41">
        <f>INDEX('2010'!$E$7:$HF$37,  MATCH(FO260, '2010'!$A$7:$A$37, 0), MATCH(FO231, '2010'!$E$4:$HF$4, 0) )</f>
        <v>80</v>
      </c>
      <c r="FR260" s="41">
        <f>INDEX('2011'!$E$7:$HF$37,  MATCH(FO260, '2011'!$A$7:$A$37, 0), MATCH(FO231, '2011'!$E$4:$HF$4, 0) )</f>
        <v>75</v>
      </c>
      <c r="FS260" s="41">
        <f>INDEX('2012'!$E$7:$HF$37,  MATCH(FO260, '2012'!$A$7:$A$37, 0), MATCH(FO231, '2012'!$E$4:$HF$4, 0) )</f>
        <v>59</v>
      </c>
      <c r="FT260" s="41">
        <f>INDEX('2013'!$E$7:$HF$37,  MATCH(FO260, '2013'!$A$7:$A$37, 0), MATCH(FO231, '2013'!$E$4:$HF$4, 0) )</f>
        <v>47</v>
      </c>
      <c r="FU260" s="41">
        <f>INDEX('2014'!$E$7:$HF$37,  MATCH(FO260, '2014'!$A$7:$A$37, 0), MATCH(FO231, '2014'!$E$4:$HF$4, 0) )</f>
        <v>36</v>
      </c>
      <c r="FV260" s="41">
        <f>INDEX('2015'!$E$7:$HF$37,  MATCH(FO260, '2015'!$A$7:$A$37, 0), MATCH(FO231, '2015'!$E$4:$HF$4, 0) )</f>
        <v>32</v>
      </c>
      <c r="FW260" s="41">
        <f>INDEX('2016'!$E$7:$HF$37,  MATCH(FO260, '2016'!$A$7:$A$37, 0), MATCH(FO231, '2016'!$E$4:$HF$4, 0) )</f>
        <v>32</v>
      </c>
      <c r="FX260" s="41">
        <f>INDEX('2017'!$E$7:$HF$37,  MATCH(FO260, '2017'!$A$7:$A$37, 0), MATCH(FO231, '2017'!$E$4:$HF$4, 0) )</f>
        <v>25</v>
      </c>
      <c r="FY260" s="41">
        <f>INDEX('2018'!$E$7:$HF$37,  MATCH(FO260, '2018'!$A$7:$A$37, 0), MATCH(FO231, '2018'!$E$4:$HF$4, 0) )</f>
        <v>30</v>
      </c>
      <c r="FZ260" s="41">
        <f>INDEX('2019'!$E$7:$HF$37,  MATCH(FO260, '2019'!$A$7:$A$37, 0), MATCH(FO231, '2019'!$E$4:$HF$4, 0) )</f>
        <v>24</v>
      </c>
      <c r="GB260" s="9">
        <f t="shared" ref="GB260:GC260" si="4232">GB33</f>
        <v>33</v>
      </c>
      <c r="GC260" s="18" t="str">
        <f t="shared" si="4232"/>
        <v>Rich</v>
      </c>
      <c r="GD260" s="41">
        <f>INDEX('2010'!$E$7:$HF$37,  MATCH(GB260, '2010'!$A$7:$A$37, 0), MATCH(GB231, '2010'!$E$4:$HF$4, 0) )</f>
        <v>0</v>
      </c>
      <c r="GE260" s="41">
        <f>INDEX('2011'!$E$7:$HF$37,  MATCH(GB260, '2011'!$A$7:$A$37, 0), MATCH(GB231, '2011'!$E$4:$HF$4, 0) )</f>
        <v>0</v>
      </c>
      <c r="GF260" s="41">
        <f>INDEX('2012'!$E$7:$HF$37,  MATCH(GB260, '2012'!$A$7:$A$37, 0), MATCH(GB231, '2012'!$E$4:$HF$4, 0) )</f>
        <v>0</v>
      </c>
      <c r="GG260" s="41">
        <f>INDEX('2013'!$E$7:$HF$37,  MATCH(GB260, '2013'!$A$7:$A$37, 0), MATCH(GB231, '2013'!$E$4:$HF$4, 0) )</f>
        <v>0</v>
      </c>
      <c r="GH260" s="41">
        <f>INDEX('2014'!$E$7:$HF$37,  MATCH(GB260, '2014'!$A$7:$A$37, 0), MATCH(GB231, '2014'!$E$4:$HF$4, 0) )</f>
        <v>0</v>
      </c>
      <c r="GI260" s="41">
        <f>INDEX('2015'!$E$7:$HF$37,  MATCH(GB260, '2015'!$A$7:$A$37, 0), MATCH(GB231, '2015'!$E$4:$HF$4, 0) )</f>
        <v>0</v>
      </c>
      <c r="GJ260" s="41">
        <f>INDEX('2016'!$E$7:$HF$37,  MATCH(GB260, '2016'!$A$7:$A$37, 0), MATCH(GB231, '2016'!$E$4:$HF$4, 0) )</f>
        <v>0</v>
      </c>
      <c r="GK260" s="41">
        <f>INDEX('2017'!$E$7:$HF$37,  MATCH(GB260, '2017'!$A$7:$A$37, 0), MATCH(GB231, '2017'!$E$4:$HF$4, 0) )</f>
        <v>0</v>
      </c>
      <c r="GL260" s="41">
        <f>INDEX('2018'!$E$7:$HF$37,  MATCH(GB260, '2018'!$A$7:$A$37, 0), MATCH(GB231, '2018'!$E$4:$HF$4, 0) )</f>
        <v>0</v>
      </c>
      <c r="GM260" s="41">
        <f>INDEX('2019'!$E$7:$HF$37,  MATCH(GB260, '2019'!$A$7:$A$37, 0), MATCH(GB231, '2019'!$E$4:$HF$4, 0) )</f>
        <v>0</v>
      </c>
    </row>
    <row r="261" spans="2:195" x14ac:dyDescent="0.25">
      <c r="B261" s="9">
        <f t="shared" ref="B261:C261" si="4233">B34</f>
        <v>35</v>
      </c>
      <c r="C261" s="18" t="str">
        <f t="shared" si="4233"/>
        <v>Salt Lake</v>
      </c>
      <c r="D261" s="41">
        <f>INDEX('2010'!$E$7:$HF$37,  MATCH(B261, '2010'!$A$7:$A$37, 0), MATCH(B231, '2010'!$E$4:$HF$4, 0) )</f>
        <v>490265</v>
      </c>
      <c r="E261" s="41">
        <f>INDEX('2011'!$E$7:$HF$37,  MATCH(B261, '2011'!$A$7:$A$37, 0), MATCH(B231, '2011'!$E$4:$HF$4, 0) )</f>
        <v>494348</v>
      </c>
      <c r="F261" s="41">
        <f>INDEX('2012'!$E$7:$HF$37,  MATCH(B261, '2012'!$A$7:$A$37, 0), MATCH(B231, '2012'!$E$4:$HF$4, 0) )</f>
        <v>499823</v>
      </c>
      <c r="G261" s="41">
        <f>INDEX('2013'!$E$7:$HF$37,  MATCH(B261, '2013'!$A$7:$A$37, 0), MATCH(B231, '2013'!$E$4:$HF$4, 0) )</f>
        <v>504160</v>
      </c>
      <c r="H261" s="41">
        <f>INDEX('2014'!$E$7:$HF$37,  MATCH(B261, '2014'!$A$7:$A$37, 0), MATCH(B231, '2014'!$E$4:$HF$4, 0) )</f>
        <v>513504</v>
      </c>
      <c r="I261" s="41">
        <f>INDEX('2015'!$E$7:$HF$37,  MATCH(B261, '2015'!$A$7:$A$37, 0), MATCH(B231, '2015'!$E$4:$HF$4, 0) )</f>
        <v>528726</v>
      </c>
      <c r="J261" s="41">
        <f>INDEX('2016'!$E$7:$HF$37,  MATCH(B261, '2016'!$A$7:$A$37, 0), MATCH(B231, '2016'!$E$4:$HF$4, 0) )</f>
        <v>542042</v>
      </c>
      <c r="K261" s="41">
        <f>INDEX('2017'!$E$7:$HF$37,  MATCH(B261, '2017'!$A$7:$A$37, 0), MATCH(B231, '2017'!$E$4:$HF$4, 0) )</f>
        <v>556953</v>
      </c>
      <c r="L261" s="41">
        <f>INDEX('2018'!$E$7:$HF$37,  MATCH(B261, '2018'!$A$7:$A$37, 0), MATCH(B231, '2018'!$E$4:$HF$4, 0) )</f>
        <v>569309</v>
      </c>
      <c r="M261" s="41">
        <f>INDEX('2019'!$E$7:$HF$37,  MATCH(B261, '2019'!$A$7:$A$37, 0), MATCH(B231, '2019'!$E$4:$HF$4, 0) )</f>
        <v>582982</v>
      </c>
      <c r="O261" s="9">
        <f t="shared" ref="O261:P261" si="4234">O34</f>
        <v>35</v>
      </c>
      <c r="P261" s="18" t="str">
        <f t="shared" si="4234"/>
        <v>Salt Lake</v>
      </c>
      <c r="Q261" s="41">
        <f>INDEX('2010'!$E$7:$HF$37,  MATCH(O261, '2010'!$A$7:$A$37, 0), MATCH(O231, '2010'!$E$4:$HF$4, 0) )</f>
        <v>4085</v>
      </c>
      <c r="R261" s="41">
        <f>INDEX('2011'!$E$7:$HF$37,  MATCH(O261, '2011'!$A$7:$A$37, 0), MATCH(O231, '2011'!$E$4:$HF$4, 0) )</f>
        <v>4352</v>
      </c>
      <c r="S261" s="41">
        <f>INDEX('2012'!$E$7:$HF$37,  MATCH(O261, '2012'!$A$7:$A$37, 0), MATCH(O231, '2012'!$E$4:$HF$4, 0) )</f>
        <v>4421</v>
      </c>
      <c r="T261" s="41">
        <f>INDEX('2013'!$E$7:$HF$37,  MATCH(O261, '2013'!$A$7:$A$37, 0), MATCH(O231, '2013'!$E$4:$HF$4, 0) )</f>
        <v>4614</v>
      </c>
      <c r="U261" s="41">
        <f>INDEX('2014'!$E$7:$HF$37,  MATCH(O261, '2014'!$A$7:$A$37, 0), MATCH(O231, '2014'!$E$4:$HF$4, 0) )</f>
        <v>4627</v>
      </c>
      <c r="V261" s="41">
        <f>INDEX('2015'!$E$7:$HF$37,  MATCH(O261, '2015'!$A$7:$A$37, 0), MATCH(O231, '2015'!$E$4:$HF$4, 0) )</f>
        <v>5042</v>
      </c>
      <c r="W261" s="41">
        <f>INDEX('2016'!$E$7:$HF$37,  MATCH(O261, '2016'!$A$7:$A$37, 0), MATCH(O231, '2016'!$E$4:$HF$4, 0) )</f>
        <v>5285</v>
      </c>
      <c r="X261" s="41">
        <f>INDEX('2017'!$E$7:$HF$37,  MATCH(O261, '2017'!$A$7:$A$37, 0), MATCH(O231, '2017'!$E$4:$HF$4, 0) )</f>
        <v>5434</v>
      </c>
      <c r="Y261" s="41">
        <f>INDEX('2018'!$E$7:$HF$37,  MATCH(O261, '2018'!$A$7:$A$37, 0), MATCH(O231, '2018'!$E$4:$HF$4, 0) )</f>
        <v>5039</v>
      </c>
      <c r="Z261" s="41">
        <f>INDEX('2019'!$E$7:$HF$37,  MATCH(O261, '2019'!$A$7:$A$37, 0), MATCH(O231, '2019'!$E$4:$HF$4, 0) )</f>
        <v>5714</v>
      </c>
      <c r="AB261" s="9">
        <f t="shared" ref="AB261:AC261" si="4235">AB34</f>
        <v>35</v>
      </c>
      <c r="AC261" s="18" t="str">
        <f t="shared" si="4235"/>
        <v>Salt Lake</v>
      </c>
      <c r="AD261" s="41">
        <f>INDEX('2010'!$E$7:$HF$37,  MATCH(AB261, '2010'!$A$7:$A$37, 0), MATCH(AB231, '2010'!$E$4:$HF$4, 0) )</f>
        <v>38207</v>
      </c>
      <c r="AE261" s="41">
        <f>INDEX('2011'!$E$7:$HF$37,  MATCH(AB261, '2011'!$A$7:$A$37, 0), MATCH(AB231, '2011'!$E$4:$HF$4, 0) )</f>
        <v>36528</v>
      </c>
      <c r="AF261" s="41">
        <f>INDEX('2012'!$E$7:$HF$37,  MATCH(AB261, '2012'!$A$7:$A$37, 0), MATCH(AB231, '2012'!$E$4:$HF$4, 0) )</f>
        <v>33515</v>
      </c>
      <c r="AG261" s="41">
        <f>INDEX('2013'!$E$7:$HF$37,  MATCH(AB261, '2013'!$A$7:$A$37, 0), MATCH(AB231, '2013'!$E$4:$HF$4, 0) )</f>
        <v>32675</v>
      </c>
      <c r="AH261" s="41">
        <f>INDEX('2014'!$E$7:$HF$37,  MATCH(AB261, '2014'!$A$7:$A$37, 0), MATCH(AB231, '2014'!$E$4:$HF$4, 0) )</f>
        <v>33924</v>
      </c>
      <c r="AI261" s="41">
        <f>INDEX('2015'!$E$7:$HF$37,  MATCH(AB261, '2015'!$A$7:$A$37, 0), MATCH(AB231, '2015'!$E$4:$HF$4, 0) )</f>
        <v>34262</v>
      </c>
      <c r="AJ261" s="41">
        <f>INDEX('2016'!$E$7:$HF$37,  MATCH(AB261, '2016'!$A$7:$A$37, 0), MATCH(AB231, '2016'!$E$4:$HF$4, 0) )</f>
        <v>34867</v>
      </c>
      <c r="AK261" s="41">
        <f>INDEX('2017'!$E$7:$HF$37,  MATCH(AB261, '2017'!$A$7:$A$37, 0), MATCH(AB231, '2017'!$E$4:$HF$4, 0) )</f>
        <v>36410</v>
      </c>
      <c r="AL261" s="41">
        <f>INDEX('2018'!$E$7:$HF$37,  MATCH(AB261, '2018'!$A$7:$A$37, 0), MATCH(AB231, '2018'!$E$4:$HF$4, 0) )</f>
        <v>38893</v>
      </c>
      <c r="AM261" s="41">
        <f>INDEX('2019'!$E$7:$HF$37,  MATCH(AB261, '2019'!$A$7:$A$37, 0), MATCH(AB231, '2019'!$E$4:$HF$4, 0) )</f>
        <v>40268</v>
      </c>
      <c r="AO261" s="9">
        <f t="shared" ref="AO261:AP261" si="4236">AO34</f>
        <v>35</v>
      </c>
      <c r="AP261" s="18" t="str">
        <f t="shared" si="4236"/>
        <v>Salt Lake</v>
      </c>
      <c r="AQ261" s="41">
        <f>INDEX('2010'!$E$7:$HF$37,  MATCH(AO261, '2010'!$A$7:$A$37, 0), MATCH(AO231, '2010'!$E$4:$HF$4, 0) )</f>
        <v>51717</v>
      </c>
      <c r="AR261" s="41">
        <f>INDEX('2011'!$E$7:$HF$37,  MATCH(AO261, '2011'!$A$7:$A$37, 0), MATCH(AO231, '2011'!$E$4:$HF$4, 0) )</f>
        <v>53769</v>
      </c>
      <c r="AS261" s="41">
        <f>INDEX('2012'!$E$7:$HF$37,  MATCH(AO261, '2012'!$A$7:$A$37, 0), MATCH(AO231, '2012'!$E$4:$HF$4, 0) )</f>
        <v>53646</v>
      </c>
      <c r="AT261" s="41">
        <f>INDEX('2013'!$E$7:$HF$37,  MATCH(AO261, '2013'!$A$7:$A$37, 0), MATCH(AO231, '2013'!$E$4:$HF$4, 0) )</f>
        <v>54203</v>
      </c>
      <c r="AU261" s="41">
        <f>INDEX('2014'!$E$7:$HF$37,  MATCH(AO261, '2014'!$A$7:$A$37, 0), MATCH(AO231, '2014'!$E$4:$HF$4, 0) )</f>
        <v>55848</v>
      </c>
      <c r="AV261" s="41">
        <f>INDEX('2015'!$E$7:$HF$37,  MATCH(AO261, '2015'!$A$7:$A$37, 0), MATCH(AO231, '2015'!$E$4:$HF$4, 0) )</f>
        <v>58928</v>
      </c>
      <c r="AW261" s="41">
        <f>INDEX('2016'!$E$7:$HF$37,  MATCH(AO261, '2016'!$A$7:$A$37, 0), MATCH(AO231, '2016'!$E$4:$HF$4, 0) )</f>
        <v>58884</v>
      </c>
      <c r="AX261" s="41">
        <f>INDEX('2017'!$E$7:$HF$37,  MATCH(AO261, '2017'!$A$7:$A$37, 0), MATCH(AO231, '2017'!$E$4:$HF$4, 0) )</f>
        <v>59842</v>
      </c>
      <c r="AY261" s="41">
        <f>INDEX('2018'!$E$7:$HF$37,  MATCH(AO261, '2018'!$A$7:$A$37, 0), MATCH(AO231, '2018'!$E$4:$HF$4, 0) )</f>
        <v>60354</v>
      </c>
      <c r="AZ261" s="41">
        <f>INDEX('2019'!$E$7:$HF$37,  MATCH(AO261, '2019'!$A$7:$A$37, 0), MATCH(AO231, '2019'!$E$4:$HF$4, 0) )</f>
        <v>58934</v>
      </c>
      <c r="BB261" s="9">
        <f t="shared" ref="BB261:BC261" si="4237">BB34</f>
        <v>35</v>
      </c>
      <c r="BC261" s="18" t="str">
        <f t="shared" si="4237"/>
        <v>Salt Lake</v>
      </c>
      <c r="BD261" s="41">
        <f>INDEX('2010'!$E$7:$HF$37,  MATCH(BB261, '2010'!$A$7:$A$37, 0), MATCH(BB231, '2010'!$E$4:$HF$4, 0) )</f>
        <v>17012</v>
      </c>
      <c r="BE261" s="41">
        <f>INDEX('2011'!$E$7:$HF$37,  MATCH(BB261, '2011'!$A$7:$A$37, 0), MATCH(BB231, '2011'!$E$4:$HF$4, 0) )</f>
        <v>16316</v>
      </c>
      <c r="BF261" s="41">
        <f>INDEX('2012'!$E$7:$HF$37,  MATCH(BB261, '2012'!$A$7:$A$37, 0), MATCH(BB231, '2012'!$E$4:$HF$4, 0) )</f>
        <v>15496</v>
      </c>
      <c r="BG261" s="41">
        <f>INDEX('2013'!$E$7:$HF$37,  MATCH(BB261, '2013'!$A$7:$A$37, 0), MATCH(BB231, '2013'!$E$4:$HF$4, 0) )</f>
        <v>15442</v>
      </c>
      <c r="BH261" s="41">
        <f>INDEX('2014'!$E$7:$HF$37,  MATCH(BB261, '2014'!$A$7:$A$37, 0), MATCH(BB231, '2014'!$E$4:$HF$4, 0) )</f>
        <v>15654</v>
      </c>
      <c r="BI261" s="41">
        <f>INDEX('2015'!$E$7:$HF$37,  MATCH(BB261, '2015'!$A$7:$A$37, 0), MATCH(BB231, '2015'!$E$4:$HF$4, 0) )</f>
        <v>15316</v>
      </c>
      <c r="BJ261" s="41">
        <f>INDEX('2016'!$E$7:$HF$37,  MATCH(BB261, '2016'!$A$7:$A$37, 0), MATCH(BB231, '2016'!$E$4:$HF$4, 0) )</f>
        <v>15221</v>
      </c>
      <c r="BK261" s="41">
        <f>INDEX('2017'!$E$7:$HF$37,  MATCH(BB261, '2017'!$A$7:$A$37, 0), MATCH(BB231, '2017'!$E$4:$HF$4, 0) )</f>
        <v>15844</v>
      </c>
      <c r="BL261" s="41">
        <f>INDEX('2018'!$E$7:$HF$37,  MATCH(BB261, '2018'!$A$7:$A$37, 0), MATCH(BB231, '2018'!$E$4:$HF$4, 0) )</f>
        <v>15447</v>
      </c>
      <c r="BM261" s="41">
        <f>INDEX('2019'!$E$7:$HF$37,  MATCH(BB261, '2019'!$A$7:$A$37, 0), MATCH(BB231, '2019'!$E$4:$HF$4, 0) )</f>
        <v>15193</v>
      </c>
      <c r="BO261" s="9">
        <f t="shared" ref="BO261:BP261" si="4238">BO34</f>
        <v>35</v>
      </c>
      <c r="BP261" s="18" t="str">
        <f t="shared" si="4238"/>
        <v>Salt Lake</v>
      </c>
      <c r="BQ261" s="41">
        <f>INDEX('2010'!$E$7:$HF$37,  MATCH(BO261, '2010'!$A$7:$A$37, 0), MATCH(BO231, '2010'!$E$4:$HF$4, 0) )</f>
        <v>58419</v>
      </c>
      <c r="BR261" s="41">
        <f>INDEX('2011'!$E$7:$HF$37,  MATCH(BO261, '2011'!$A$7:$A$37, 0), MATCH(BO231, '2011'!$E$4:$HF$4, 0) )</f>
        <v>59211</v>
      </c>
      <c r="BS261" s="41">
        <f>INDEX('2012'!$E$7:$HF$37,  MATCH(BO261, '2012'!$A$7:$A$37, 0), MATCH(BO231, '2012'!$E$4:$HF$4, 0) )</f>
        <v>59690</v>
      </c>
      <c r="BT261" s="41">
        <f>INDEX('2013'!$E$7:$HF$37,  MATCH(BO261, '2013'!$A$7:$A$37, 0), MATCH(BO231, '2013'!$E$4:$HF$4, 0) )</f>
        <v>60817</v>
      </c>
      <c r="BU261" s="41">
        <f>INDEX('2014'!$E$7:$HF$37,  MATCH(BO261, '2014'!$A$7:$A$37, 0), MATCH(BO231, '2014'!$E$4:$HF$4, 0) )</f>
        <v>60825</v>
      </c>
      <c r="BV261" s="41">
        <f>INDEX('2015'!$E$7:$HF$37,  MATCH(BO261, '2015'!$A$7:$A$37, 0), MATCH(BO231, '2015'!$E$4:$HF$4, 0) )</f>
        <v>62168</v>
      </c>
      <c r="BW261" s="41">
        <f>INDEX('2016'!$E$7:$HF$37,  MATCH(BO261, '2016'!$A$7:$A$37, 0), MATCH(BO231, '2016'!$E$4:$HF$4, 0) )</f>
        <v>63604</v>
      </c>
      <c r="BX261" s="41">
        <f>INDEX('2017'!$E$7:$HF$37,  MATCH(BO261, '2017'!$A$7:$A$37, 0), MATCH(BO231, '2017'!$E$4:$HF$4, 0) )</f>
        <v>63116</v>
      </c>
      <c r="BY261" s="41">
        <f>INDEX('2018'!$E$7:$HF$37,  MATCH(BO261, '2018'!$A$7:$A$37, 0), MATCH(BO231, '2018'!$E$4:$HF$4, 0) )</f>
        <v>63453</v>
      </c>
      <c r="BZ261" s="41">
        <f>INDEX('2019'!$E$7:$HF$37,  MATCH(BO261, '2019'!$A$7:$A$37, 0), MATCH(BO231, '2019'!$E$4:$HF$4, 0) )</f>
        <v>64744</v>
      </c>
      <c r="CB261" s="9">
        <f t="shared" ref="CB261:CC261" si="4239">CB34</f>
        <v>35</v>
      </c>
      <c r="CC261" s="18" t="str">
        <f t="shared" si="4239"/>
        <v>Salt Lake</v>
      </c>
      <c r="CD261" s="41">
        <f>INDEX('2010'!$E$7:$HF$37,  MATCH(CB261, '2010'!$A$7:$A$37, 0), MATCH(CB231, '2010'!$E$4:$HF$4, 0) )</f>
        <v>28177</v>
      </c>
      <c r="CE261" s="41">
        <f>INDEX('2011'!$E$7:$HF$37,  MATCH(CB261, '2011'!$A$7:$A$37, 0), MATCH(CB231, '2011'!$E$4:$HF$4, 0) )</f>
        <v>27953</v>
      </c>
      <c r="CF261" s="41">
        <f>INDEX('2012'!$E$7:$HF$37,  MATCH(CB261, '2012'!$A$7:$A$37, 0), MATCH(CB231, '2012'!$E$4:$HF$4, 0) )</f>
        <v>28062</v>
      </c>
      <c r="CG261" s="41">
        <f>INDEX('2013'!$E$7:$HF$37,  MATCH(CB261, '2013'!$A$7:$A$37, 0), MATCH(CB231, '2013'!$E$4:$HF$4, 0) )</f>
        <v>27264</v>
      </c>
      <c r="CH261" s="41">
        <f>INDEX('2014'!$E$7:$HF$37,  MATCH(CB261, '2014'!$A$7:$A$37, 0), MATCH(CB231, '2014'!$E$4:$HF$4, 0) )</f>
        <v>26785</v>
      </c>
      <c r="CI261" s="41">
        <f>INDEX('2015'!$E$7:$HF$37,  MATCH(CB261, '2015'!$A$7:$A$37, 0), MATCH(CB231, '2015'!$E$4:$HF$4, 0) )</f>
        <v>27513</v>
      </c>
      <c r="CJ261" s="41">
        <f>INDEX('2016'!$E$7:$HF$37,  MATCH(CB261, '2016'!$A$7:$A$37, 0), MATCH(CB231, '2016'!$E$4:$HF$4, 0) )</f>
        <v>28109</v>
      </c>
      <c r="CK261" s="41">
        <f>INDEX('2017'!$E$7:$HF$37,  MATCH(CB261, '2017'!$A$7:$A$37, 0), MATCH(CB231, '2017'!$E$4:$HF$4, 0) )</f>
        <v>29591</v>
      </c>
      <c r="CL261" s="41">
        <f>INDEX('2018'!$E$7:$HF$37,  MATCH(CB261, '2018'!$A$7:$A$37, 0), MATCH(CB231, '2018'!$E$4:$HF$4, 0) )</f>
        <v>30186</v>
      </c>
      <c r="CM261" s="41">
        <f>INDEX('2019'!$E$7:$HF$37,  MATCH(CB261, '2019'!$A$7:$A$37, 0), MATCH(CB231, '2019'!$E$4:$HF$4, 0) )</f>
        <v>32472</v>
      </c>
      <c r="CO261" s="9">
        <f t="shared" ref="CO261:CP261" si="4240">CO34</f>
        <v>35</v>
      </c>
      <c r="CP261" s="18" t="str">
        <f t="shared" si="4240"/>
        <v>Salt Lake</v>
      </c>
      <c r="CQ261" s="41">
        <f>INDEX('2010'!$E$7:$HF$37,  MATCH(CO261, '2010'!$A$7:$A$37, 0), MATCH(CO231, '2010'!$E$4:$HF$4, 0) )</f>
        <v>13384</v>
      </c>
      <c r="CR261" s="41">
        <f>INDEX('2011'!$E$7:$HF$37,  MATCH(CO261, '2011'!$A$7:$A$37, 0), MATCH(CO231, '2011'!$E$4:$HF$4, 0) )</f>
        <v>13073</v>
      </c>
      <c r="CS261" s="41">
        <f>INDEX('2012'!$E$7:$HF$37,  MATCH(CO261, '2012'!$A$7:$A$37, 0), MATCH(CO231, '2012'!$E$4:$HF$4, 0) )</f>
        <v>13255</v>
      </c>
      <c r="CT261" s="41">
        <f>INDEX('2013'!$E$7:$HF$37,  MATCH(CO261, '2013'!$A$7:$A$37, 0), MATCH(CO231, '2013'!$E$4:$HF$4, 0) )</f>
        <v>12557</v>
      </c>
      <c r="CU261" s="41">
        <f>INDEX('2014'!$E$7:$HF$37,  MATCH(CO261, '2014'!$A$7:$A$37, 0), MATCH(CO231, '2014'!$E$4:$HF$4, 0) )</f>
        <v>13017</v>
      </c>
      <c r="CV261" s="41">
        <f>INDEX('2015'!$E$7:$HF$37,  MATCH(CO261, '2015'!$A$7:$A$37, 0), MATCH(CO231, '2015'!$E$4:$HF$4, 0) )</f>
        <v>13121</v>
      </c>
      <c r="CW261" s="41">
        <f>INDEX('2016'!$E$7:$HF$37,  MATCH(CO261, '2016'!$A$7:$A$37, 0), MATCH(CO231, '2016'!$E$4:$HF$4, 0) )</f>
        <v>13685</v>
      </c>
      <c r="CX261" s="41">
        <f>INDEX('2017'!$E$7:$HF$37,  MATCH(CO261, '2017'!$A$7:$A$37, 0), MATCH(CO231, '2017'!$E$4:$HF$4, 0) )</f>
        <v>13854</v>
      </c>
      <c r="CY261" s="41">
        <f>INDEX('2018'!$E$7:$HF$37,  MATCH(CO261, '2018'!$A$7:$A$37, 0), MATCH(CO231, '2018'!$E$4:$HF$4, 0) )</f>
        <v>13060</v>
      </c>
      <c r="CZ261" s="41">
        <f>INDEX('2019'!$E$7:$HF$37,  MATCH(CO261, '2019'!$A$7:$A$37, 0), MATCH(CO231, '2019'!$E$4:$HF$4, 0) )</f>
        <v>13249</v>
      </c>
      <c r="DB261" s="9">
        <f t="shared" ref="DB261:DC261" si="4241">DB34</f>
        <v>35</v>
      </c>
      <c r="DC261" s="18" t="str">
        <f t="shared" si="4241"/>
        <v>Salt Lake</v>
      </c>
      <c r="DD261" s="41">
        <f>INDEX('2010'!$E$7:$HF$37,  MATCH(DB261, '2010'!$A$7:$A$37, 0), MATCH(DB231, '2010'!$E$4:$HF$4, 0) )</f>
        <v>43486</v>
      </c>
      <c r="DE261" s="41">
        <f>INDEX('2011'!$E$7:$HF$37,  MATCH(DB261, '2011'!$A$7:$A$37, 0), MATCH(DB231, '2011'!$E$4:$HF$4, 0) )</f>
        <v>43428</v>
      </c>
      <c r="DF261" s="41">
        <f>INDEX('2012'!$E$7:$HF$37,  MATCH(DB261, '2012'!$A$7:$A$37, 0), MATCH(DB231, '2012'!$E$4:$HF$4, 0) )</f>
        <v>43795</v>
      </c>
      <c r="DG261" s="41">
        <f>INDEX('2013'!$E$7:$HF$37,  MATCH(DB261, '2013'!$A$7:$A$37, 0), MATCH(DB231, '2013'!$E$4:$HF$4, 0) )</f>
        <v>43460</v>
      </c>
      <c r="DH261" s="41">
        <f>INDEX('2014'!$E$7:$HF$37,  MATCH(DB261, '2014'!$A$7:$A$37, 0), MATCH(DB231, '2014'!$E$4:$HF$4, 0) )</f>
        <v>43828</v>
      </c>
      <c r="DI261" s="41">
        <f>INDEX('2015'!$E$7:$HF$37,  MATCH(DB261, '2015'!$A$7:$A$37, 0), MATCH(DB231, '2015'!$E$4:$HF$4, 0) )</f>
        <v>45768</v>
      </c>
      <c r="DJ261" s="41">
        <f>INDEX('2016'!$E$7:$HF$37,  MATCH(DB261, '2016'!$A$7:$A$37, 0), MATCH(DB231, '2016'!$E$4:$HF$4, 0) )</f>
        <v>46774</v>
      </c>
      <c r="DK261" s="41">
        <f>INDEX('2017'!$E$7:$HF$37,  MATCH(DB261, '2017'!$A$7:$A$37, 0), MATCH(DB231, '2017'!$E$4:$HF$4, 0) )</f>
        <v>48400</v>
      </c>
      <c r="DL261" s="41">
        <f>INDEX('2018'!$E$7:$HF$37,  MATCH(DB261, '2018'!$A$7:$A$37, 0), MATCH(DB231, '2018'!$E$4:$HF$4, 0) )</f>
        <v>50624</v>
      </c>
      <c r="DM261" s="41">
        <f>INDEX('2019'!$E$7:$HF$37,  MATCH(DB261, '2019'!$A$7:$A$37, 0), MATCH(DB231, '2019'!$E$4:$HF$4, 0) )</f>
        <v>52626</v>
      </c>
      <c r="DO261" s="9">
        <f t="shared" ref="DO261:DP261" si="4242">DO34</f>
        <v>35</v>
      </c>
      <c r="DP261" s="18" t="str">
        <f t="shared" si="4242"/>
        <v>Salt Lake</v>
      </c>
      <c r="DQ261" s="41">
        <f>INDEX('2010'!$E$7:$HF$37,  MATCH(DO261, '2010'!$A$7:$A$37, 0), MATCH(DO231, '2010'!$E$4:$HF$4, 0) )</f>
        <v>59408</v>
      </c>
      <c r="DR261" s="41">
        <f>INDEX('2011'!$E$7:$HF$37,  MATCH(DO261, '2011'!$A$7:$A$37, 0), MATCH(DO231, '2011'!$E$4:$HF$4, 0) )</f>
        <v>59741</v>
      </c>
      <c r="DS261" s="41">
        <f>INDEX('2012'!$E$7:$HF$37,  MATCH(DO261, '2012'!$A$7:$A$37, 0), MATCH(DO231, '2012'!$E$4:$HF$4, 0) )</f>
        <v>62457</v>
      </c>
      <c r="DT261" s="41">
        <f>INDEX('2013'!$E$7:$HF$37,  MATCH(DO261, '2013'!$A$7:$A$37, 0), MATCH(DO231, '2013'!$E$4:$HF$4, 0) )</f>
        <v>63241</v>
      </c>
      <c r="DU261" s="41">
        <f>INDEX('2014'!$E$7:$HF$37,  MATCH(DO261, '2014'!$A$7:$A$37, 0), MATCH(DO231, '2014'!$E$4:$HF$4, 0) )</f>
        <v>65713</v>
      </c>
      <c r="DV261" s="41">
        <f>INDEX('2015'!$E$7:$HF$37,  MATCH(DO261, '2015'!$A$7:$A$37, 0), MATCH(DO231, '2015'!$E$4:$HF$4, 0) )</f>
        <v>68621</v>
      </c>
      <c r="DW261" s="41">
        <f>INDEX('2016'!$E$7:$HF$37,  MATCH(DO261, '2016'!$A$7:$A$37, 0), MATCH(DO231, '2016'!$E$4:$HF$4, 0) )</f>
        <v>71323</v>
      </c>
      <c r="DX261" s="41">
        <f>INDEX('2017'!$E$7:$HF$37,  MATCH(DO261, '2017'!$A$7:$A$37, 0), MATCH(DO231, '2017'!$E$4:$HF$4, 0) )</f>
        <v>74658</v>
      </c>
      <c r="DY261" s="41">
        <f>INDEX('2018'!$E$7:$HF$37,  MATCH(DO261, '2018'!$A$7:$A$37, 0), MATCH(DO231, '2018'!$E$4:$HF$4, 0) )</f>
        <v>76159</v>
      </c>
      <c r="DZ261" s="41">
        <f>INDEX('2019'!$E$7:$HF$37,  MATCH(DO261, '2019'!$A$7:$A$37, 0), MATCH(DO231, '2019'!$E$4:$HF$4, 0) )</f>
        <v>77739</v>
      </c>
      <c r="EB261" s="9">
        <f t="shared" ref="EB261:EC261" si="4243">EB34</f>
        <v>35</v>
      </c>
      <c r="EC261" s="18" t="str">
        <f t="shared" si="4243"/>
        <v>Salt Lake</v>
      </c>
      <c r="ED261" s="41">
        <f>INDEX('2010'!$E$7:$HF$37,  MATCH(EB261, '2010'!$A$7:$A$37, 0), MATCH(EB231, '2010'!$E$4:$HF$4, 0) )</f>
        <v>92494</v>
      </c>
      <c r="EE261" s="41">
        <f>INDEX('2011'!$E$7:$HF$37,  MATCH(EB261, '2011'!$A$7:$A$37, 0), MATCH(EB231, '2011'!$E$4:$HF$4, 0) )</f>
        <v>94625</v>
      </c>
      <c r="EF261" s="41">
        <f>INDEX('2012'!$E$7:$HF$37,  MATCH(EB261, '2012'!$A$7:$A$37, 0), MATCH(EB231, '2012'!$E$4:$HF$4, 0) )</f>
        <v>98465</v>
      </c>
      <c r="EG261" s="41">
        <f>INDEX('2013'!$E$7:$HF$37,  MATCH(EB261, '2013'!$A$7:$A$37, 0), MATCH(EB231, '2013'!$E$4:$HF$4, 0) )</f>
        <v>101329</v>
      </c>
      <c r="EH261" s="41">
        <f>INDEX('2014'!$E$7:$HF$37,  MATCH(EB261, '2014'!$A$7:$A$37, 0), MATCH(EB231, '2014'!$E$4:$HF$4, 0) )</f>
        <v>103612</v>
      </c>
      <c r="EI261" s="41">
        <f>INDEX('2015'!$E$7:$HF$37,  MATCH(EB261, '2015'!$A$7:$A$37, 0), MATCH(EB231, '2015'!$E$4:$HF$4, 0) )</f>
        <v>106386</v>
      </c>
      <c r="EJ261" s="41">
        <f>INDEX('2016'!$E$7:$HF$37,  MATCH(EB261, '2016'!$A$7:$A$37, 0), MATCH(EB231, '2016'!$E$4:$HF$4, 0) )</f>
        <v>110344</v>
      </c>
      <c r="EK261" s="41">
        <f>INDEX('2017'!$E$7:$HF$37,  MATCH(EB261, '2017'!$A$7:$A$37, 0), MATCH(EB231, '2017'!$E$4:$HF$4, 0) )</f>
        <v>113877</v>
      </c>
      <c r="EL261" s="41">
        <f>INDEX('2018'!$E$7:$HF$37,  MATCH(EB261, '2018'!$A$7:$A$37, 0), MATCH(EB231, '2018'!$E$4:$HF$4, 0) )</f>
        <v>118718</v>
      </c>
      <c r="EM261" s="41">
        <f>INDEX('2019'!$E$7:$HF$37,  MATCH(EB261, '2019'!$A$7:$A$37, 0), MATCH(EB231, '2019'!$E$4:$HF$4, 0) )</f>
        <v>122798</v>
      </c>
      <c r="EO261" s="9">
        <f t="shared" ref="EO261:EP261" si="4244">EO34</f>
        <v>35</v>
      </c>
      <c r="EP261" s="18" t="str">
        <f t="shared" si="4244"/>
        <v>Salt Lake</v>
      </c>
      <c r="EQ261" s="41">
        <f>INDEX('2010'!$E$7:$HF$37,  MATCH(EO261, '2010'!$A$7:$A$37, 0), MATCH(EO231, '2010'!$E$4:$HF$4, 0) )</f>
        <v>40360</v>
      </c>
      <c r="ER261" s="41">
        <f>INDEX('2011'!$E$7:$HF$37,  MATCH(EO261, '2011'!$A$7:$A$37, 0), MATCH(EO231, '2011'!$E$4:$HF$4, 0) )</f>
        <v>41001</v>
      </c>
      <c r="ES261" s="41">
        <f>INDEX('2012'!$E$7:$HF$37,  MATCH(EO261, '2012'!$A$7:$A$37, 0), MATCH(EO231, '2012'!$E$4:$HF$4, 0) )</f>
        <v>41861</v>
      </c>
      <c r="ET261" s="41">
        <f>INDEX('2013'!$E$7:$HF$37,  MATCH(EO261, '2013'!$A$7:$A$37, 0), MATCH(EO231, '2013'!$E$4:$HF$4, 0) )</f>
        <v>43293</v>
      </c>
      <c r="EU261" s="41">
        <f>INDEX('2014'!$E$7:$HF$37,  MATCH(EO261, '2014'!$A$7:$A$37, 0), MATCH(EO231, '2014'!$E$4:$HF$4, 0) )</f>
        <v>44596</v>
      </c>
      <c r="EV261" s="41">
        <f>INDEX('2015'!$E$7:$HF$37,  MATCH(EO261, '2015'!$A$7:$A$37, 0), MATCH(EO231, '2015'!$E$4:$HF$4, 0) )</f>
        <v>46281</v>
      </c>
      <c r="EW261" s="41">
        <f>INDEX('2016'!$E$7:$HF$37,  MATCH(EO261, '2016'!$A$7:$A$37, 0), MATCH(EO231, '2016'!$E$4:$HF$4, 0) )</f>
        <v>49242</v>
      </c>
      <c r="EX261" s="41">
        <f>INDEX('2017'!$E$7:$HF$37,  MATCH(EO261, '2017'!$A$7:$A$37, 0), MATCH(EO231, '2017'!$E$4:$HF$4, 0) )</f>
        <v>50733</v>
      </c>
      <c r="EY261" s="41">
        <f>INDEX('2018'!$E$7:$HF$37,  MATCH(EO261, '2018'!$A$7:$A$37, 0), MATCH(EO231, '2018'!$E$4:$HF$4, 0) )</f>
        <v>51484</v>
      </c>
      <c r="EZ261" s="41">
        <f>INDEX('2019'!$E$7:$HF$37,  MATCH(EO261, '2019'!$A$7:$A$37, 0), MATCH(EO231, '2019'!$E$4:$HF$4, 0) )</f>
        <v>52807</v>
      </c>
      <c r="FB261" s="9">
        <f t="shared" ref="FB261:FC261" si="4245">FB34</f>
        <v>35</v>
      </c>
      <c r="FC261" s="18" t="str">
        <f t="shared" si="4245"/>
        <v>Salt Lake</v>
      </c>
      <c r="FD261" s="41">
        <f>INDEX('2010'!$E$7:$HF$37,  MATCH(FB261, '2010'!$A$7:$A$37, 0), MATCH(FB231, '2010'!$E$4:$HF$4, 0) )</f>
        <v>22911</v>
      </c>
      <c r="FE261" s="41">
        <f>INDEX('2011'!$E$7:$HF$37,  MATCH(FB261, '2011'!$A$7:$A$37, 0), MATCH(FB231, '2011'!$E$4:$HF$4, 0) )</f>
        <v>23242</v>
      </c>
      <c r="FF261" s="41">
        <f>INDEX('2012'!$E$7:$HF$37,  MATCH(FB261, '2012'!$A$7:$A$37, 0), MATCH(FB231, '2012'!$E$4:$HF$4, 0) )</f>
        <v>23720</v>
      </c>
      <c r="FG261" s="41">
        <f>INDEX('2013'!$E$7:$HF$37,  MATCH(FB261, '2013'!$A$7:$A$37, 0), MATCH(FB231, '2013'!$E$4:$HF$4, 0) )</f>
        <v>24154</v>
      </c>
      <c r="FH261" s="41">
        <f>INDEX('2014'!$E$7:$HF$37,  MATCH(FB261, '2014'!$A$7:$A$37, 0), MATCH(FB231, '2014'!$E$4:$HF$4, 0) )</f>
        <v>24461</v>
      </c>
      <c r="FI261" s="41">
        <f>INDEX('2015'!$E$7:$HF$37,  MATCH(FB261, '2015'!$A$7:$A$37, 0), MATCH(FB231, '2015'!$E$4:$HF$4, 0) )</f>
        <v>24674</v>
      </c>
      <c r="FJ261" s="41">
        <f>INDEX('2016'!$E$7:$HF$37,  MATCH(FB261, '2016'!$A$7:$A$37, 0), MATCH(FB231, '2016'!$E$4:$HF$4, 0) )</f>
        <v>24203</v>
      </c>
      <c r="FK261" s="41">
        <f>INDEX('2017'!$E$7:$HF$37,  MATCH(FB261, '2017'!$A$7:$A$37, 0), MATCH(FB231, '2017'!$E$4:$HF$4, 0) )</f>
        <v>24586</v>
      </c>
      <c r="FL261" s="41">
        <f>INDEX('2018'!$E$7:$HF$37,  MATCH(FB261, '2018'!$A$7:$A$37, 0), MATCH(FB231, '2018'!$E$4:$HF$4, 0) )</f>
        <v>25259</v>
      </c>
      <c r="FM261" s="41">
        <f>INDEX('2019'!$E$7:$HF$37,  MATCH(FB261, '2019'!$A$7:$A$37, 0), MATCH(FB231, '2019'!$E$4:$HF$4, 0) )</f>
        <v>25341</v>
      </c>
      <c r="FO261" s="9">
        <f t="shared" ref="FO261:FP261" si="4246">FO34</f>
        <v>35</v>
      </c>
      <c r="FP261" s="18" t="str">
        <f t="shared" si="4246"/>
        <v>Salt Lake</v>
      </c>
      <c r="FQ261" s="41">
        <f>INDEX('2010'!$E$7:$HF$37,  MATCH(FO261, '2010'!$A$7:$A$37, 0), MATCH(FO231, '2010'!$E$4:$HF$4, 0) )</f>
        <v>19715</v>
      </c>
      <c r="FR261" s="41">
        <f>INDEX('2011'!$E$7:$HF$37,  MATCH(FO261, '2011'!$A$7:$A$37, 0), MATCH(FO231, '2011'!$E$4:$HF$4, 0) )</f>
        <v>20276</v>
      </c>
      <c r="FS261" s="41">
        <f>INDEX('2012'!$E$7:$HF$37,  MATCH(FO261, '2012'!$A$7:$A$37, 0), MATCH(FO231, '2012'!$E$4:$HF$4, 0) )</f>
        <v>20624</v>
      </c>
      <c r="FT261" s="41">
        <f>INDEX('2013'!$E$7:$HF$37,  MATCH(FO261, '2013'!$A$7:$A$37, 0), MATCH(FO231, '2013'!$E$4:$HF$4, 0) )</f>
        <v>20414</v>
      </c>
      <c r="FU261" s="41">
        <f>INDEX('2014'!$E$7:$HF$37,  MATCH(FO261, '2014'!$A$7:$A$37, 0), MATCH(FO231, '2014'!$E$4:$HF$4, 0) )</f>
        <v>20048</v>
      </c>
      <c r="FV261" s="41">
        <f>INDEX('2015'!$E$7:$HF$37,  MATCH(FO261, '2015'!$A$7:$A$37, 0), MATCH(FO231, '2015'!$E$4:$HF$4, 0) )</f>
        <v>20018</v>
      </c>
      <c r="FW261" s="41">
        <f>INDEX('2016'!$E$7:$HF$37,  MATCH(FO261, '2016'!$A$7:$A$37, 0), MATCH(FO231, '2016'!$E$4:$HF$4, 0) )</f>
        <v>19750</v>
      </c>
      <c r="FX261" s="41">
        <f>INDEX('2017'!$E$7:$HF$37,  MATCH(FO261, '2017'!$A$7:$A$37, 0), MATCH(FO231, '2017'!$E$4:$HF$4, 0) )</f>
        <v>19760</v>
      </c>
      <c r="FY261" s="41">
        <f>INDEX('2018'!$E$7:$HF$37,  MATCH(FO261, '2018'!$A$7:$A$37, 0), MATCH(FO231, '2018'!$E$4:$HF$4, 0) )</f>
        <v>19857</v>
      </c>
      <c r="FZ261" s="41">
        <f>INDEX('2019'!$E$7:$HF$37,  MATCH(FO261, '2019'!$A$7:$A$37, 0), MATCH(FO231, '2019'!$E$4:$HF$4, 0) )</f>
        <v>20301</v>
      </c>
      <c r="GB261" s="9">
        <f t="shared" ref="GB261:GC261" si="4247">GB34</f>
        <v>35</v>
      </c>
      <c r="GC261" s="18" t="str">
        <f t="shared" si="4247"/>
        <v>Salt Lake</v>
      </c>
      <c r="GD261" s="41">
        <f>INDEX('2010'!$E$7:$HF$37,  MATCH(GB261, '2010'!$A$7:$A$37, 0), MATCH(GB231, '2010'!$E$4:$HF$4, 0) )</f>
        <v>890</v>
      </c>
      <c r="GE261" s="41">
        <f>INDEX('2011'!$E$7:$HF$37,  MATCH(GB261, '2011'!$A$7:$A$37, 0), MATCH(GB231, '2011'!$E$4:$HF$4, 0) )</f>
        <v>833</v>
      </c>
      <c r="GF261" s="41">
        <f>INDEX('2012'!$E$7:$HF$37,  MATCH(GB261, '2012'!$A$7:$A$37, 0), MATCH(GB231, '2012'!$E$4:$HF$4, 0) )</f>
        <v>816</v>
      </c>
      <c r="GG261" s="41">
        <f>INDEX('2013'!$E$7:$HF$37,  MATCH(GB261, '2013'!$A$7:$A$37, 0), MATCH(GB231, '2013'!$E$4:$HF$4, 0) )</f>
        <v>697</v>
      </c>
      <c r="GH261" s="41">
        <f>INDEX('2014'!$E$7:$HF$37,  MATCH(GB261, '2014'!$A$7:$A$37, 0), MATCH(GB231, '2014'!$E$4:$HF$4, 0) )</f>
        <v>566</v>
      </c>
      <c r="GI261" s="41">
        <f>INDEX('2015'!$E$7:$HF$37,  MATCH(GB261, '2015'!$A$7:$A$37, 0), MATCH(GB231, '2015'!$E$4:$HF$4, 0) )</f>
        <v>628</v>
      </c>
      <c r="GJ261" s="41">
        <f>INDEX('2016'!$E$7:$HF$37,  MATCH(GB261, '2016'!$A$7:$A$37, 0), MATCH(GB231, '2016'!$E$4:$HF$4, 0) )</f>
        <v>751</v>
      </c>
      <c r="GK261" s="41">
        <f>INDEX('2017'!$E$7:$HF$37,  MATCH(GB261, '2017'!$A$7:$A$37, 0), MATCH(GB231, '2017'!$E$4:$HF$4, 0) )</f>
        <v>848</v>
      </c>
      <c r="GL261" s="41">
        <f>INDEX('2018'!$E$7:$HF$37,  MATCH(GB261, '2018'!$A$7:$A$37, 0), MATCH(GB231, '2018'!$E$4:$HF$4, 0) )</f>
        <v>776</v>
      </c>
      <c r="GM261" s="41">
        <f>INDEX('2019'!$E$7:$HF$37,  MATCH(GB261, '2019'!$A$7:$A$37, 0), MATCH(GB231, '2019'!$E$4:$HF$4, 0) )</f>
        <v>796</v>
      </c>
    </row>
    <row r="262" spans="2:195" x14ac:dyDescent="0.25">
      <c r="B262" s="9">
        <f t="shared" ref="B262:C262" si="4248">B35</f>
        <v>37</v>
      </c>
      <c r="C262" s="18" t="str">
        <f t="shared" si="4248"/>
        <v>San Juan</v>
      </c>
      <c r="D262" s="41">
        <f>INDEX('2010'!$E$7:$HF$37,  MATCH(B262, '2010'!$A$7:$A$37, 0), MATCH(B231, '2010'!$E$4:$HF$4, 0) )</f>
        <v>4982</v>
      </c>
      <c r="E262" s="41">
        <f>INDEX('2011'!$E$7:$HF$37,  MATCH(B262, '2011'!$A$7:$A$37, 0), MATCH(B231, '2011'!$E$4:$HF$4, 0) )</f>
        <v>4746</v>
      </c>
      <c r="F262" s="41">
        <f>INDEX('2012'!$E$7:$HF$37,  MATCH(B262, '2012'!$A$7:$A$37, 0), MATCH(B231, '2012'!$E$4:$HF$4, 0) )</f>
        <v>5134</v>
      </c>
      <c r="G262" s="41">
        <f>INDEX('2013'!$E$7:$HF$37,  MATCH(B262, '2013'!$A$7:$A$37, 0), MATCH(B231, '2013'!$E$4:$HF$4, 0) )</f>
        <v>4885</v>
      </c>
      <c r="H262" s="41">
        <f>INDEX('2014'!$E$7:$HF$37,  MATCH(B262, '2014'!$A$7:$A$37, 0), MATCH(B231, '2014'!$E$4:$HF$4, 0) )</f>
        <v>4657</v>
      </c>
      <c r="I262" s="41">
        <f>INDEX('2015'!$E$7:$HF$37,  MATCH(B262, '2015'!$A$7:$A$37, 0), MATCH(B231, '2015'!$E$4:$HF$4, 0) )</f>
        <v>4893</v>
      </c>
      <c r="J262" s="41">
        <f>INDEX('2016'!$E$7:$HF$37,  MATCH(B262, '2016'!$A$7:$A$37, 0), MATCH(B231, '2016'!$E$4:$HF$4, 0) )</f>
        <v>5104</v>
      </c>
      <c r="K262" s="41">
        <f>INDEX('2017'!$E$7:$HF$37,  MATCH(B262, '2017'!$A$7:$A$37, 0), MATCH(B231, '2017'!$E$4:$HF$4, 0) )</f>
        <v>5135</v>
      </c>
      <c r="L262" s="41">
        <f>INDEX('2018'!$E$7:$HF$37,  MATCH(B262, '2018'!$A$7:$A$37, 0), MATCH(B231, '2018'!$E$4:$HF$4, 0) )</f>
        <v>5346</v>
      </c>
      <c r="M262" s="41">
        <f>INDEX('2019'!$E$7:$HF$37,  MATCH(B262, '2019'!$A$7:$A$37, 0), MATCH(B231, '2019'!$E$4:$HF$4, 0) )</f>
        <v>5604</v>
      </c>
      <c r="O262" s="9">
        <f t="shared" ref="O262:P262" si="4249">O35</f>
        <v>37</v>
      </c>
      <c r="P262" s="18" t="str">
        <f t="shared" si="4249"/>
        <v>San Juan</v>
      </c>
      <c r="Q262" s="41">
        <f>INDEX('2010'!$E$7:$HF$37,  MATCH(O262, '2010'!$A$7:$A$37, 0), MATCH(O231, '2010'!$E$4:$HF$4, 0) )</f>
        <v>456</v>
      </c>
      <c r="R262" s="41">
        <f>INDEX('2011'!$E$7:$HF$37,  MATCH(O262, '2011'!$A$7:$A$37, 0), MATCH(O231, '2011'!$E$4:$HF$4, 0) )</f>
        <v>485</v>
      </c>
      <c r="S262" s="41">
        <f>INDEX('2012'!$E$7:$HF$37,  MATCH(O262, '2012'!$A$7:$A$37, 0), MATCH(O231, '2012'!$E$4:$HF$4, 0) )</f>
        <v>471</v>
      </c>
      <c r="T262" s="41">
        <f>INDEX('2013'!$E$7:$HF$37,  MATCH(O262, '2013'!$A$7:$A$37, 0), MATCH(O231, '2013'!$E$4:$HF$4, 0) )</f>
        <v>435</v>
      </c>
      <c r="U262" s="41">
        <f>INDEX('2014'!$E$7:$HF$37,  MATCH(O262, '2014'!$A$7:$A$37, 0), MATCH(O231, '2014'!$E$4:$HF$4, 0) )</f>
        <v>384</v>
      </c>
      <c r="V262" s="41">
        <f>INDEX('2015'!$E$7:$HF$37,  MATCH(O262, '2015'!$A$7:$A$37, 0), MATCH(O231, '2015'!$E$4:$HF$4, 0) )</f>
        <v>378</v>
      </c>
      <c r="W262" s="41">
        <f>INDEX('2016'!$E$7:$HF$37,  MATCH(O262, '2016'!$A$7:$A$37, 0), MATCH(O231, '2016'!$E$4:$HF$4, 0) )</f>
        <v>456</v>
      </c>
      <c r="X262" s="41">
        <f>INDEX('2017'!$E$7:$HF$37,  MATCH(O262, '2017'!$A$7:$A$37, 0), MATCH(O231, '2017'!$E$4:$HF$4, 0) )</f>
        <v>337</v>
      </c>
      <c r="Y262" s="41">
        <f>INDEX('2018'!$E$7:$HF$37,  MATCH(O262, '2018'!$A$7:$A$37, 0), MATCH(O231, '2018'!$E$4:$HF$4, 0) )</f>
        <v>402</v>
      </c>
      <c r="Z262" s="41">
        <f>INDEX('2019'!$E$7:$HF$37,  MATCH(O262, '2019'!$A$7:$A$37, 0), MATCH(O231, '2019'!$E$4:$HF$4, 0) )</f>
        <v>432</v>
      </c>
      <c r="AB262" s="9">
        <f t="shared" ref="AB262:AC262" si="4250">AB35</f>
        <v>37</v>
      </c>
      <c r="AC262" s="18" t="str">
        <f t="shared" si="4250"/>
        <v>San Juan</v>
      </c>
      <c r="AD262" s="41">
        <f>INDEX('2010'!$E$7:$HF$37,  MATCH(AB262, '2010'!$A$7:$A$37, 0), MATCH(AB231, '2010'!$E$4:$HF$4, 0) )</f>
        <v>521</v>
      </c>
      <c r="AE262" s="41">
        <f>INDEX('2011'!$E$7:$HF$37,  MATCH(AB262, '2011'!$A$7:$A$37, 0), MATCH(AB231, '2011'!$E$4:$HF$4, 0) )</f>
        <v>412</v>
      </c>
      <c r="AF262" s="41">
        <f>INDEX('2012'!$E$7:$HF$37,  MATCH(AB262, '2012'!$A$7:$A$37, 0), MATCH(AB231, '2012'!$E$4:$HF$4, 0) )</f>
        <v>526</v>
      </c>
      <c r="AG262" s="41">
        <f>INDEX('2013'!$E$7:$HF$37,  MATCH(AB262, '2013'!$A$7:$A$37, 0), MATCH(AB231, '2013'!$E$4:$HF$4, 0) )</f>
        <v>501</v>
      </c>
      <c r="AH262" s="41">
        <f>INDEX('2014'!$E$7:$HF$37,  MATCH(AB262, '2014'!$A$7:$A$37, 0), MATCH(AB231, '2014'!$E$4:$HF$4, 0) )</f>
        <v>478</v>
      </c>
      <c r="AI262" s="41">
        <f>INDEX('2015'!$E$7:$HF$37,  MATCH(AB262, '2015'!$A$7:$A$37, 0), MATCH(AB231, '2015'!$E$4:$HF$4, 0) )</f>
        <v>514</v>
      </c>
      <c r="AJ262" s="41">
        <f>INDEX('2016'!$E$7:$HF$37,  MATCH(AB262, '2016'!$A$7:$A$37, 0), MATCH(AB231, '2016'!$E$4:$HF$4, 0) )</f>
        <v>542</v>
      </c>
      <c r="AK262" s="41">
        <f>INDEX('2017'!$E$7:$HF$37,  MATCH(AB262, '2017'!$A$7:$A$37, 0), MATCH(AB231, '2017'!$E$4:$HF$4, 0) )</f>
        <v>574</v>
      </c>
      <c r="AL262" s="41">
        <f>INDEX('2018'!$E$7:$HF$37,  MATCH(AB262, '2018'!$A$7:$A$37, 0), MATCH(AB231, '2018'!$E$4:$HF$4, 0) )</f>
        <v>565</v>
      </c>
      <c r="AM262" s="41">
        <f>INDEX('2019'!$E$7:$HF$37,  MATCH(AB262, '2019'!$A$7:$A$37, 0), MATCH(AB231, '2019'!$E$4:$HF$4, 0) )</f>
        <v>586</v>
      </c>
      <c r="AO262" s="9">
        <f t="shared" ref="AO262:AP262" si="4251">AO35</f>
        <v>37</v>
      </c>
      <c r="AP262" s="18" t="str">
        <f t="shared" si="4251"/>
        <v>San Juan</v>
      </c>
      <c r="AQ262" s="41">
        <f>INDEX('2010'!$E$7:$HF$37,  MATCH(AO262, '2010'!$A$7:$A$37, 0), MATCH(AO231, '2010'!$E$4:$HF$4, 0) )</f>
        <v>212</v>
      </c>
      <c r="AR262" s="41">
        <f>INDEX('2011'!$E$7:$HF$37,  MATCH(AO262, '2011'!$A$7:$A$37, 0), MATCH(AO231, '2011'!$E$4:$HF$4, 0) )</f>
        <v>228</v>
      </c>
      <c r="AS262" s="41">
        <f>INDEX('2012'!$E$7:$HF$37,  MATCH(AO262, '2012'!$A$7:$A$37, 0), MATCH(AO231, '2012'!$E$4:$HF$4, 0) )</f>
        <v>274</v>
      </c>
      <c r="AT262" s="41">
        <f>INDEX('2013'!$E$7:$HF$37,  MATCH(AO262, '2013'!$A$7:$A$37, 0), MATCH(AO231, '2013'!$E$4:$HF$4, 0) )</f>
        <v>293</v>
      </c>
      <c r="AU262" s="41">
        <f>INDEX('2014'!$E$7:$HF$37,  MATCH(AO262, '2014'!$A$7:$A$37, 0), MATCH(AO231, '2014'!$E$4:$HF$4, 0) )</f>
        <v>270</v>
      </c>
      <c r="AV262" s="41">
        <f>INDEX('2015'!$E$7:$HF$37,  MATCH(AO262, '2015'!$A$7:$A$37, 0), MATCH(AO231, '2015'!$E$4:$HF$4, 0) )</f>
        <v>223</v>
      </c>
      <c r="AW262" s="41">
        <f>INDEX('2016'!$E$7:$HF$37,  MATCH(AO262, '2016'!$A$7:$A$37, 0), MATCH(AO231, '2016'!$E$4:$HF$4, 0) )</f>
        <v>220</v>
      </c>
      <c r="AX262" s="41">
        <f>INDEX('2017'!$E$7:$HF$37,  MATCH(AO262, '2017'!$A$7:$A$37, 0), MATCH(AO231, '2017'!$E$4:$HF$4, 0) )</f>
        <v>201</v>
      </c>
      <c r="AY262" s="41">
        <f>INDEX('2018'!$E$7:$HF$37,  MATCH(AO262, '2018'!$A$7:$A$37, 0), MATCH(AO231, '2018'!$E$4:$HF$4, 0) )</f>
        <v>186</v>
      </c>
      <c r="AZ262" s="41">
        <f>INDEX('2019'!$E$7:$HF$37,  MATCH(AO262, '2019'!$A$7:$A$37, 0), MATCH(AO231, '2019'!$E$4:$HF$4, 0) )</f>
        <v>292</v>
      </c>
      <c r="BB262" s="9">
        <f t="shared" ref="BB262:BC262" si="4252">BB35</f>
        <v>37</v>
      </c>
      <c r="BC262" s="18" t="str">
        <f t="shared" si="4252"/>
        <v>San Juan</v>
      </c>
      <c r="BD262" s="41">
        <f>INDEX('2010'!$E$7:$HF$37,  MATCH(BB262, '2010'!$A$7:$A$37, 0), MATCH(BB231, '2010'!$E$4:$HF$4, 0) )</f>
        <v>108</v>
      </c>
      <c r="BE262" s="41">
        <f>INDEX('2011'!$E$7:$HF$37,  MATCH(BB262, '2011'!$A$7:$A$37, 0), MATCH(BB231, '2011'!$E$4:$HF$4, 0) )</f>
        <v>89</v>
      </c>
      <c r="BF262" s="41">
        <f>INDEX('2012'!$E$7:$HF$37,  MATCH(BB262, '2012'!$A$7:$A$37, 0), MATCH(BB231, '2012'!$E$4:$HF$4, 0) )</f>
        <v>81</v>
      </c>
      <c r="BG262" s="41">
        <f>INDEX('2013'!$E$7:$HF$37,  MATCH(BB262, '2013'!$A$7:$A$37, 0), MATCH(BB231, '2013'!$E$4:$HF$4, 0) )</f>
        <v>60</v>
      </c>
      <c r="BH262" s="41">
        <f>INDEX('2014'!$E$7:$HF$37,  MATCH(BB262, '2014'!$A$7:$A$37, 0), MATCH(BB231, '2014'!$E$4:$HF$4, 0) )</f>
        <v>89</v>
      </c>
      <c r="BI262" s="41">
        <f>INDEX('2015'!$E$7:$HF$37,  MATCH(BB262, '2015'!$A$7:$A$37, 0), MATCH(BB231, '2015'!$E$4:$HF$4, 0) )</f>
        <v>83</v>
      </c>
      <c r="BJ262" s="41">
        <f>INDEX('2016'!$E$7:$HF$37,  MATCH(BB262, '2016'!$A$7:$A$37, 0), MATCH(BB231, '2016'!$E$4:$HF$4, 0) )</f>
        <v>91</v>
      </c>
      <c r="BK262" s="41">
        <f>INDEX('2017'!$E$7:$HF$37,  MATCH(BB262, '2017'!$A$7:$A$37, 0), MATCH(BB231, '2017'!$E$4:$HF$4, 0) )</f>
        <v>98</v>
      </c>
      <c r="BL262" s="41">
        <f>INDEX('2018'!$E$7:$HF$37,  MATCH(BB262, '2018'!$A$7:$A$37, 0), MATCH(BB231, '2018'!$E$4:$HF$4, 0) )</f>
        <v>145</v>
      </c>
      <c r="BM262" s="41">
        <f>INDEX('2019'!$E$7:$HF$37,  MATCH(BB262, '2019'!$A$7:$A$37, 0), MATCH(BB231, '2019'!$E$4:$HF$4, 0) )</f>
        <v>127</v>
      </c>
      <c r="BO262" s="9">
        <f t="shared" ref="BO262:BP262" si="4253">BO35</f>
        <v>37</v>
      </c>
      <c r="BP262" s="18" t="str">
        <f t="shared" si="4253"/>
        <v>San Juan</v>
      </c>
      <c r="BQ262" s="41">
        <f>INDEX('2010'!$E$7:$HF$37,  MATCH(BO262, '2010'!$A$7:$A$37, 0), MATCH(BO231, '2010'!$E$4:$HF$4, 0) )</f>
        <v>635</v>
      </c>
      <c r="BR262" s="41">
        <f>INDEX('2011'!$E$7:$HF$37,  MATCH(BO262, '2011'!$A$7:$A$37, 0), MATCH(BO231, '2011'!$E$4:$HF$4, 0) )</f>
        <v>612</v>
      </c>
      <c r="BS262" s="41">
        <f>INDEX('2012'!$E$7:$HF$37,  MATCH(BO262, '2012'!$A$7:$A$37, 0), MATCH(BO231, '2012'!$E$4:$HF$4, 0) )</f>
        <v>548</v>
      </c>
      <c r="BT262" s="41">
        <f>INDEX('2013'!$E$7:$HF$37,  MATCH(BO262, '2013'!$A$7:$A$37, 0), MATCH(BO231, '2013'!$E$4:$HF$4, 0) )</f>
        <v>481</v>
      </c>
      <c r="BU262" s="41">
        <f>INDEX('2014'!$E$7:$HF$37,  MATCH(BO262, '2014'!$A$7:$A$37, 0), MATCH(BO231, '2014'!$E$4:$HF$4, 0) )</f>
        <v>362</v>
      </c>
      <c r="BV262" s="41">
        <f>INDEX('2015'!$E$7:$HF$37,  MATCH(BO262, '2015'!$A$7:$A$37, 0), MATCH(BO231, '2015'!$E$4:$HF$4, 0) )</f>
        <v>405</v>
      </c>
      <c r="BW262" s="41">
        <f>INDEX('2016'!$E$7:$HF$37,  MATCH(BO262, '2016'!$A$7:$A$37, 0), MATCH(BO231, '2016'!$E$4:$HF$4, 0) )</f>
        <v>400</v>
      </c>
      <c r="BX262" s="41">
        <f>INDEX('2017'!$E$7:$HF$37,  MATCH(BO262, '2017'!$A$7:$A$37, 0), MATCH(BO231, '2017'!$E$4:$HF$4, 0) )</f>
        <v>428</v>
      </c>
      <c r="BY262" s="41">
        <f>INDEX('2018'!$E$7:$HF$37,  MATCH(BO262, '2018'!$A$7:$A$37, 0), MATCH(BO231, '2018'!$E$4:$HF$4, 0) )</f>
        <v>443</v>
      </c>
      <c r="BZ262" s="41">
        <f>INDEX('2019'!$E$7:$HF$37,  MATCH(BO262, '2019'!$A$7:$A$37, 0), MATCH(BO231, '2019'!$E$4:$HF$4, 0) )</f>
        <v>500</v>
      </c>
      <c r="CB262" s="9">
        <f t="shared" ref="CB262:CC262" si="4254">CB35</f>
        <v>37</v>
      </c>
      <c r="CC262" s="18" t="str">
        <f t="shared" si="4254"/>
        <v>San Juan</v>
      </c>
      <c r="CD262" s="41">
        <f>INDEX('2010'!$E$7:$HF$37,  MATCH(CB262, '2010'!$A$7:$A$37, 0), MATCH(CB231, '2010'!$E$4:$HF$4, 0) )</f>
        <v>192</v>
      </c>
      <c r="CE262" s="41">
        <f>INDEX('2011'!$E$7:$HF$37,  MATCH(CB262, '2011'!$A$7:$A$37, 0), MATCH(CB231, '2011'!$E$4:$HF$4, 0) )</f>
        <v>204</v>
      </c>
      <c r="CF262" s="41">
        <f>INDEX('2012'!$E$7:$HF$37,  MATCH(CB262, '2012'!$A$7:$A$37, 0), MATCH(CB231, '2012'!$E$4:$HF$4, 0) )</f>
        <v>186</v>
      </c>
      <c r="CG262" s="41">
        <f>INDEX('2013'!$E$7:$HF$37,  MATCH(CB262, '2013'!$A$7:$A$37, 0), MATCH(CB231, '2013'!$E$4:$HF$4, 0) )</f>
        <v>151</v>
      </c>
      <c r="CH262" s="41">
        <f>INDEX('2014'!$E$7:$HF$37,  MATCH(CB262, '2014'!$A$7:$A$37, 0), MATCH(CB231, '2014'!$E$4:$HF$4, 0) )</f>
        <v>176</v>
      </c>
      <c r="CI262" s="41">
        <f>INDEX('2015'!$E$7:$HF$37,  MATCH(CB262, '2015'!$A$7:$A$37, 0), MATCH(CB231, '2015'!$E$4:$HF$4, 0) )</f>
        <v>182</v>
      </c>
      <c r="CJ262" s="41">
        <f>INDEX('2016'!$E$7:$HF$37,  MATCH(CB262, '2016'!$A$7:$A$37, 0), MATCH(CB231, '2016'!$E$4:$HF$4, 0) )</f>
        <v>187</v>
      </c>
      <c r="CK262" s="41">
        <f>INDEX('2017'!$E$7:$HF$37,  MATCH(CB262, '2017'!$A$7:$A$37, 0), MATCH(CB231, '2017'!$E$4:$HF$4, 0) )</f>
        <v>206</v>
      </c>
      <c r="CL262" s="41">
        <f>INDEX('2018'!$E$7:$HF$37,  MATCH(CB262, '2018'!$A$7:$A$37, 0), MATCH(CB231, '2018'!$E$4:$HF$4, 0) )</f>
        <v>204</v>
      </c>
      <c r="CM262" s="41">
        <f>INDEX('2019'!$E$7:$HF$37,  MATCH(CB262, '2019'!$A$7:$A$37, 0), MATCH(CB231, '2019'!$E$4:$HF$4, 0) )</f>
        <v>218</v>
      </c>
      <c r="CO262" s="9">
        <f t="shared" ref="CO262:CP262" si="4255">CO35</f>
        <v>37</v>
      </c>
      <c r="CP262" s="18" t="str">
        <f t="shared" si="4255"/>
        <v>San Juan</v>
      </c>
      <c r="CQ262" s="41">
        <f>INDEX('2010'!$E$7:$HF$37,  MATCH(CO262, '2010'!$A$7:$A$37, 0), MATCH(CO231, '2010'!$E$4:$HF$4, 0) )</f>
        <v>36</v>
      </c>
      <c r="CR262" s="41">
        <f>INDEX('2011'!$E$7:$HF$37,  MATCH(CO262, '2011'!$A$7:$A$37, 0), MATCH(CO231, '2011'!$E$4:$HF$4, 0) )</f>
        <v>44</v>
      </c>
      <c r="CS262" s="41">
        <f>INDEX('2012'!$E$7:$HF$37,  MATCH(CO262, '2012'!$A$7:$A$37, 0), MATCH(CO231, '2012'!$E$4:$HF$4, 0) )</f>
        <v>63</v>
      </c>
      <c r="CT262" s="41">
        <f>INDEX('2013'!$E$7:$HF$37,  MATCH(CO262, '2013'!$A$7:$A$37, 0), MATCH(CO231, '2013'!$E$4:$HF$4, 0) )</f>
        <v>65</v>
      </c>
      <c r="CU262" s="41">
        <f>INDEX('2014'!$E$7:$HF$37,  MATCH(CO262, '2014'!$A$7:$A$37, 0), MATCH(CO231, '2014'!$E$4:$HF$4, 0) )</f>
        <v>55</v>
      </c>
      <c r="CV262" s="41">
        <f>INDEX('2015'!$E$7:$HF$37,  MATCH(CO262, '2015'!$A$7:$A$37, 0), MATCH(CO231, '2015'!$E$4:$HF$4, 0) )</f>
        <v>76</v>
      </c>
      <c r="CW262" s="41">
        <f>INDEX('2016'!$E$7:$HF$37,  MATCH(CO262, '2016'!$A$7:$A$37, 0), MATCH(CO231, '2016'!$E$4:$HF$4, 0) )</f>
        <v>66</v>
      </c>
      <c r="CX262" s="41">
        <f>INDEX('2017'!$E$7:$HF$37,  MATCH(CO262, '2017'!$A$7:$A$37, 0), MATCH(CO231, '2017'!$E$4:$HF$4, 0) )</f>
        <v>34</v>
      </c>
      <c r="CY262" s="41">
        <f>INDEX('2018'!$E$7:$HF$37,  MATCH(CO262, '2018'!$A$7:$A$37, 0), MATCH(CO231, '2018'!$E$4:$HF$4, 0) )</f>
        <v>35</v>
      </c>
      <c r="CZ262" s="41">
        <f>INDEX('2019'!$E$7:$HF$37,  MATCH(CO262, '2019'!$A$7:$A$37, 0), MATCH(CO231, '2019'!$E$4:$HF$4, 0) )</f>
        <v>35</v>
      </c>
      <c r="DB262" s="9">
        <f t="shared" ref="DB262:DC262" si="4256">DB35</f>
        <v>37</v>
      </c>
      <c r="DC262" s="18" t="str">
        <f t="shared" si="4256"/>
        <v>San Juan</v>
      </c>
      <c r="DD262" s="41">
        <f>INDEX('2010'!$E$7:$HF$37,  MATCH(DB262, '2010'!$A$7:$A$37, 0), MATCH(DB231, '2010'!$E$4:$HF$4, 0) )</f>
        <v>57</v>
      </c>
      <c r="DE262" s="41">
        <f>INDEX('2011'!$E$7:$HF$37,  MATCH(DB262, '2011'!$A$7:$A$37, 0), MATCH(DB231, '2011'!$E$4:$HF$4, 0) )</f>
        <v>80</v>
      </c>
      <c r="DF262" s="41">
        <f>INDEX('2012'!$E$7:$HF$37,  MATCH(DB262, '2012'!$A$7:$A$37, 0), MATCH(DB231, '2012'!$E$4:$HF$4, 0) )</f>
        <v>106</v>
      </c>
      <c r="DG262" s="41">
        <f>INDEX('2013'!$E$7:$HF$37,  MATCH(DB262, '2013'!$A$7:$A$37, 0), MATCH(DB231, '2013'!$E$4:$HF$4, 0) )</f>
        <v>113</v>
      </c>
      <c r="DH262" s="41">
        <f>INDEX('2014'!$E$7:$HF$37,  MATCH(DB262, '2014'!$A$7:$A$37, 0), MATCH(DB231, '2014'!$E$4:$HF$4, 0) )</f>
        <v>124</v>
      </c>
      <c r="DI262" s="41">
        <f>INDEX('2015'!$E$7:$HF$37,  MATCH(DB262, '2015'!$A$7:$A$37, 0), MATCH(DB231, '2015'!$E$4:$HF$4, 0) )</f>
        <v>159</v>
      </c>
      <c r="DJ262" s="41">
        <f>INDEX('2016'!$E$7:$HF$37,  MATCH(DB262, '2016'!$A$7:$A$37, 0), MATCH(DB231, '2016'!$E$4:$HF$4, 0) )</f>
        <v>159</v>
      </c>
      <c r="DK262" s="41">
        <f>INDEX('2017'!$E$7:$HF$37,  MATCH(DB262, '2017'!$A$7:$A$37, 0), MATCH(DB231, '2017'!$E$4:$HF$4, 0) )</f>
        <v>147</v>
      </c>
      <c r="DL262" s="41">
        <f>INDEX('2018'!$E$7:$HF$37,  MATCH(DB262, '2018'!$A$7:$A$37, 0), MATCH(DB231, '2018'!$E$4:$HF$4, 0) )</f>
        <v>166</v>
      </c>
      <c r="DM262" s="41">
        <f>INDEX('2019'!$E$7:$HF$37,  MATCH(DB262, '2019'!$A$7:$A$37, 0), MATCH(DB231, '2019'!$E$4:$HF$4, 0) )</f>
        <v>106</v>
      </c>
      <c r="DO262" s="9">
        <f t="shared" ref="DO262:DP262" si="4257">DO35</f>
        <v>37</v>
      </c>
      <c r="DP262" s="18" t="str">
        <f t="shared" si="4257"/>
        <v>San Juan</v>
      </c>
      <c r="DQ262" s="41">
        <f>INDEX('2010'!$E$7:$HF$37,  MATCH(DO262, '2010'!$A$7:$A$37, 0), MATCH(DO231, '2010'!$E$4:$HF$4, 0) )</f>
        <v>192</v>
      </c>
      <c r="DR262" s="41">
        <f>INDEX('2011'!$E$7:$HF$37,  MATCH(DO262, '2011'!$A$7:$A$37, 0), MATCH(DO231, '2011'!$E$4:$HF$4, 0) )</f>
        <v>204</v>
      </c>
      <c r="DS262" s="41">
        <f>INDEX('2012'!$E$7:$HF$37,  MATCH(DO262, '2012'!$A$7:$A$37, 0), MATCH(DO231, '2012'!$E$4:$HF$4, 0) )</f>
        <v>216</v>
      </c>
      <c r="DT262" s="41">
        <f>INDEX('2013'!$E$7:$HF$37,  MATCH(DO262, '2013'!$A$7:$A$37, 0), MATCH(DO231, '2013'!$E$4:$HF$4, 0) )</f>
        <v>266</v>
      </c>
      <c r="DU262" s="41">
        <f>INDEX('2014'!$E$7:$HF$37,  MATCH(DO262, '2014'!$A$7:$A$37, 0), MATCH(DO231, '2014'!$E$4:$HF$4, 0) )</f>
        <v>217</v>
      </c>
      <c r="DV262" s="41">
        <f>INDEX('2015'!$E$7:$HF$37,  MATCH(DO262, '2015'!$A$7:$A$37, 0), MATCH(DO231, '2015'!$E$4:$HF$4, 0) )</f>
        <v>214</v>
      </c>
      <c r="DW262" s="41">
        <f>INDEX('2016'!$E$7:$HF$37,  MATCH(DO262, '2016'!$A$7:$A$37, 0), MATCH(DO231, '2016'!$E$4:$HF$4, 0) )</f>
        <v>237</v>
      </c>
      <c r="DX262" s="41">
        <f>INDEX('2017'!$E$7:$HF$37,  MATCH(DO262, '2017'!$A$7:$A$37, 0), MATCH(DO231, '2017'!$E$4:$HF$4, 0) )</f>
        <v>246</v>
      </c>
      <c r="DY262" s="41">
        <f>INDEX('2018'!$E$7:$HF$37,  MATCH(DO262, '2018'!$A$7:$A$37, 0), MATCH(DO231, '2018'!$E$4:$HF$4, 0) )</f>
        <v>222</v>
      </c>
      <c r="DZ262" s="41">
        <f>INDEX('2019'!$E$7:$HF$37,  MATCH(DO262, '2019'!$A$7:$A$37, 0), MATCH(DO231, '2019'!$E$4:$HF$4, 0) )</f>
        <v>234</v>
      </c>
      <c r="EB262" s="9">
        <f t="shared" ref="EB262:EC262" si="4258">EB35</f>
        <v>37</v>
      </c>
      <c r="EC262" s="18" t="str">
        <f t="shared" si="4258"/>
        <v>San Juan</v>
      </c>
      <c r="ED262" s="41">
        <f>INDEX('2010'!$E$7:$HF$37,  MATCH(EB262, '2010'!$A$7:$A$37, 0), MATCH(EB231, '2010'!$E$4:$HF$4, 0) )</f>
        <v>1489</v>
      </c>
      <c r="EE262" s="41">
        <f>INDEX('2011'!$E$7:$HF$37,  MATCH(EB262, '2011'!$A$7:$A$37, 0), MATCH(EB231, '2011'!$E$4:$HF$4, 0) )</f>
        <v>1226</v>
      </c>
      <c r="EF262" s="41">
        <f>INDEX('2012'!$E$7:$HF$37,  MATCH(EB262, '2012'!$A$7:$A$37, 0), MATCH(EB231, '2012'!$E$4:$HF$4, 0) )</f>
        <v>1388</v>
      </c>
      <c r="EG262" s="41">
        <f>INDEX('2013'!$E$7:$HF$37,  MATCH(EB262, '2013'!$A$7:$A$37, 0), MATCH(EB231, '2013'!$E$4:$HF$4, 0) )</f>
        <v>1412</v>
      </c>
      <c r="EH262" s="41">
        <f>INDEX('2014'!$E$7:$HF$37,  MATCH(EB262, '2014'!$A$7:$A$37, 0), MATCH(EB231, '2014'!$E$4:$HF$4, 0) )</f>
        <v>1377</v>
      </c>
      <c r="EI262" s="41">
        <f>INDEX('2015'!$E$7:$HF$37,  MATCH(EB262, '2015'!$A$7:$A$37, 0), MATCH(EB231, '2015'!$E$4:$HF$4, 0) )</f>
        <v>1441</v>
      </c>
      <c r="EJ262" s="41">
        <f>INDEX('2016'!$E$7:$HF$37,  MATCH(EB262, '2016'!$A$7:$A$37, 0), MATCH(EB231, '2016'!$E$4:$HF$4, 0) )</f>
        <v>1505</v>
      </c>
      <c r="EK262" s="41">
        <f>INDEX('2017'!$E$7:$HF$37,  MATCH(EB262, '2017'!$A$7:$A$37, 0), MATCH(EB231, '2017'!$E$4:$HF$4, 0) )</f>
        <v>1678</v>
      </c>
      <c r="EL262" s="41">
        <f>INDEX('2018'!$E$7:$HF$37,  MATCH(EB262, '2018'!$A$7:$A$37, 0), MATCH(EB231, '2018'!$E$4:$HF$4, 0) )</f>
        <v>1676</v>
      </c>
      <c r="EM262" s="41">
        <f>INDEX('2019'!$E$7:$HF$37,  MATCH(EB262, '2019'!$A$7:$A$37, 0), MATCH(EB231, '2019'!$E$4:$HF$4, 0) )</f>
        <v>1730</v>
      </c>
      <c r="EO262" s="9">
        <f t="shared" ref="EO262:EP262" si="4259">EO35</f>
        <v>37</v>
      </c>
      <c r="EP262" s="18" t="str">
        <f t="shared" si="4259"/>
        <v>San Juan</v>
      </c>
      <c r="EQ262" s="41">
        <f>INDEX('2010'!$E$7:$HF$37,  MATCH(EO262, '2010'!$A$7:$A$37, 0), MATCH(EO231, '2010'!$E$4:$HF$4, 0) )</f>
        <v>612</v>
      </c>
      <c r="ER262" s="41">
        <f>INDEX('2011'!$E$7:$HF$37,  MATCH(EO262, '2011'!$A$7:$A$37, 0), MATCH(EO231, '2011'!$E$4:$HF$4, 0) )</f>
        <v>666</v>
      </c>
      <c r="ES262" s="41">
        <f>INDEX('2012'!$E$7:$HF$37,  MATCH(EO262, '2012'!$A$7:$A$37, 0), MATCH(EO231, '2012'!$E$4:$HF$4, 0) )</f>
        <v>750</v>
      </c>
      <c r="ET262" s="41">
        <f>INDEX('2013'!$E$7:$HF$37,  MATCH(EO262, '2013'!$A$7:$A$37, 0), MATCH(EO231, '2013'!$E$4:$HF$4, 0) )</f>
        <v>605</v>
      </c>
      <c r="EU262" s="41">
        <f>INDEX('2014'!$E$7:$HF$37,  MATCH(EO262, '2014'!$A$7:$A$37, 0), MATCH(EO231, '2014'!$E$4:$HF$4, 0) )</f>
        <v>607</v>
      </c>
      <c r="EV262" s="41">
        <f>INDEX('2015'!$E$7:$HF$37,  MATCH(EO262, '2015'!$A$7:$A$37, 0), MATCH(EO231, '2015'!$E$4:$HF$4, 0) )</f>
        <v>642</v>
      </c>
      <c r="EW262" s="41">
        <f>INDEX('2016'!$E$7:$HF$37,  MATCH(EO262, '2016'!$A$7:$A$37, 0), MATCH(EO231, '2016'!$E$4:$HF$4, 0) )</f>
        <v>633</v>
      </c>
      <c r="EX262" s="41">
        <f>INDEX('2017'!$E$7:$HF$37,  MATCH(EO262, '2017'!$A$7:$A$37, 0), MATCH(EO231, '2017'!$E$4:$HF$4, 0) )</f>
        <v>596</v>
      </c>
      <c r="EY262" s="41">
        <f>INDEX('2018'!$E$7:$HF$37,  MATCH(EO262, '2018'!$A$7:$A$37, 0), MATCH(EO231, '2018'!$E$4:$HF$4, 0) )</f>
        <v>676</v>
      </c>
      <c r="EZ262" s="41">
        <f>INDEX('2019'!$E$7:$HF$37,  MATCH(EO262, '2019'!$A$7:$A$37, 0), MATCH(EO231, '2019'!$E$4:$HF$4, 0) )</f>
        <v>722</v>
      </c>
      <c r="FB262" s="9">
        <f t="shared" ref="FB262:FC262" si="4260">FB35</f>
        <v>37</v>
      </c>
      <c r="FC262" s="18" t="str">
        <f t="shared" si="4260"/>
        <v>San Juan</v>
      </c>
      <c r="FD262" s="41">
        <f>INDEX('2010'!$E$7:$HF$37,  MATCH(FB262, '2010'!$A$7:$A$37, 0), MATCH(FB231, '2010'!$E$4:$HF$4, 0) )</f>
        <v>102</v>
      </c>
      <c r="FE262" s="41">
        <f>INDEX('2011'!$E$7:$HF$37,  MATCH(FB262, '2011'!$A$7:$A$37, 0), MATCH(FB231, '2011'!$E$4:$HF$4, 0) )</f>
        <v>124</v>
      </c>
      <c r="FF262" s="41">
        <f>INDEX('2012'!$E$7:$HF$37,  MATCH(FB262, '2012'!$A$7:$A$37, 0), MATCH(FB231, '2012'!$E$4:$HF$4, 0) )</f>
        <v>141</v>
      </c>
      <c r="FG262" s="41">
        <f>INDEX('2013'!$E$7:$HF$37,  MATCH(FB262, '2013'!$A$7:$A$37, 0), MATCH(FB231, '2013'!$E$4:$HF$4, 0) )</f>
        <v>159</v>
      </c>
      <c r="FH262" s="41">
        <f>INDEX('2014'!$E$7:$HF$37,  MATCH(FB262, '2014'!$A$7:$A$37, 0), MATCH(FB231, '2014'!$E$4:$HF$4, 0) )</f>
        <v>157</v>
      </c>
      <c r="FI262" s="41">
        <f>INDEX('2015'!$E$7:$HF$37,  MATCH(FB262, '2015'!$A$7:$A$37, 0), MATCH(FB231, '2015'!$E$4:$HF$4, 0) )</f>
        <v>234</v>
      </c>
      <c r="FJ262" s="41">
        <f>INDEX('2016'!$E$7:$HF$37,  MATCH(FB262, '2016'!$A$7:$A$37, 0), MATCH(FB231, '2016'!$E$4:$HF$4, 0) )</f>
        <v>283</v>
      </c>
      <c r="FK262" s="41">
        <f>INDEX('2017'!$E$7:$HF$37,  MATCH(FB262, '2017'!$A$7:$A$37, 0), MATCH(FB231, '2017'!$E$4:$HF$4, 0) )</f>
        <v>256</v>
      </c>
      <c r="FL262" s="41">
        <f>INDEX('2018'!$E$7:$HF$37,  MATCH(FB262, '2018'!$A$7:$A$37, 0), MATCH(FB231, '2018'!$E$4:$HF$4, 0) )</f>
        <v>298</v>
      </c>
      <c r="FM262" s="41">
        <f>INDEX('2019'!$E$7:$HF$37,  MATCH(FB262, '2019'!$A$7:$A$37, 0), MATCH(FB231, '2019'!$E$4:$HF$4, 0) )</f>
        <v>335</v>
      </c>
      <c r="FO262" s="9">
        <f t="shared" ref="FO262:FP262" si="4261">FO35</f>
        <v>37</v>
      </c>
      <c r="FP262" s="18" t="str">
        <f t="shared" si="4261"/>
        <v>San Juan</v>
      </c>
      <c r="FQ262" s="41">
        <f>INDEX('2010'!$E$7:$HF$37,  MATCH(FO262, '2010'!$A$7:$A$37, 0), MATCH(FO231, '2010'!$E$4:$HF$4, 0) )</f>
        <v>370</v>
      </c>
      <c r="FR262" s="41">
        <f>INDEX('2011'!$E$7:$HF$37,  MATCH(FO262, '2011'!$A$7:$A$37, 0), MATCH(FO231, '2011'!$E$4:$HF$4, 0) )</f>
        <v>372</v>
      </c>
      <c r="FS262" s="41">
        <f>INDEX('2012'!$E$7:$HF$37,  MATCH(FO262, '2012'!$A$7:$A$37, 0), MATCH(FO231, '2012'!$E$4:$HF$4, 0) )</f>
        <v>384</v>
      </c>
      <c r="FT262" s="41">
        <f>INDEX('2013'!$E$7:$HF$37,  MATCH(FO262, '2013'!$A$7:$A$37, 0), MATCH(FO231, '2013'!$E$4:$HF$4, 0) )</f>
        <v>344</v>
      </c>
      <c r="FU262" s="41">
        <f>INDEX('2014'!$E$7:$HF$37,  MATCH(FO262, '2014'!$A$7:$A$37, 0), MATCH(FO231, '2014'!$E$4:$HF$4, 0) )</f>
        <v>361</v>
      </c>
      <c r="FV262" s="41">
        <f>INDEX('2015'!$E$7:$HF$37,  MATCH(FO262, '2015'!$A$7:$A$37, 0), MATCH(FO231, '2015'!$E$4:$HF$4, 0) )</f>
        <v>342</v>
      </c>
      <c r="FW262" s="41">
        <f>INDEX('2016'!$E$7:$HF$37,  MATCH(FO262, '2016'!$A$7:$A$37, 0), MATCH(FO231, '2016'!$E$4:$HF$4, 0) )</f>
        <v>325</v>
      </c>
      <c r="FX262" s="41">
        <f>INDEX('2017'!$E$7:$HF$37,  MATCH(FO262, '2017'!$A$7:$A$37, 0), MATCH(FO231, '2017'!$E$4:$HF$4, 0) )</f>
        <v>334</v>
      </c>
      <c r="FY262" s="41">
        <f>INDEX('2018'!$E$7:$HF$37,  MATCH(FO262, '2018'!$A$7:$A$37, 0), MATCH(FO231, '2018'!$E$4:$HF$4, 0) )</f>
        <v>328</v>
      </c>
      <c r="FZ262" s="41">
        <f>INDEX('2019'!$E$7:$HF$37,  MATCH(FO262, '2019'!$A$7:$A$37, 0), MATCH(FO231, '2019'!$E$4:$HF$4, 0) )</f>
        <v>287</v>
      </c>
      <c r="GB262" s="9">
        <f t="shared" ref="GB262:GC262" si="4262">GB35</f>
        <v>37</v>
      </c>
      <c r="GC262" s="18" t="str">
        <f t="shared" si="4262"/>
        <v>San Juan</v>
      </c>
      <c r="GD262" s="41">
        <f>INDEX('2010'!$E$7:$HF$37,  MATCH(GB262, '2010'!$A$7:$A$37, 0), MATCH(GB231, '2010'!$E$4:$HF$4, 0) )</f>
        <v>0</v>
      </c>
      <c r="GE262" s="41">
        <f>INDEX('2011'!$E$7:$HF$37,  MATCH(GB262, '2011'!$A$7:$A$37, 0), MATCH(GB231, '2011'!$E$4:$HF$4, 0) )</f>
        <v>0</v>
      </c>
      <c r="GF262" s="41">
        <f>INDEX('2012'!$E$7:$HF$37,  MATCH(GB262, '2012'!$A$7:$A$37, 0), MATCH(GB231, '2012'!$E$4:$HF$4, 0) )</f>
        <v>0</v>
      </c>
      <c r="GG262" s="41">
        <f>INDEX('2013'!$E$7:$HF$37,  MATCH(GB262, '2013'!$A$7:$A$37, 0), MATCH(GB231, '2013'!$E$4:$HF$4, 0) )</f>
        <v>0</v>
      </c>
      <c r="GH262" s="41">
        <f>INDEX('2014'!$E$7:$HF$37,  MATCH(GB262, '2014'!$A$7:$A$37, 0), MATCH(GB231, '2014'!$E$4:$HF$4, 0) )</f>
        <v>0</v>
      </c>
      <c r="GI262" s="41">
        <f>INDEX('2015'!$E$7:$HF$37,  MATCH(GB262, '2015'!$A$7:$A$37, 0), MATCH(GB231, '2015'!$E$4:$HF$4, 0) )</f>
        <v>0</v>
      </c>
      <c r="GJ262" s="41">
        <f>INDEX('2016'!$E$7:$HF$37,  MATCH(GB262, '2016'!$A$7:$A$37, 0), MATCH(GB231, '2016'!$E$4:$HF$4, 0) )</f>
        <v>0</v>
      </c>
      <c r="GK262" s="41">
        <f>INDEX('2017'!$E$7:$HF$37,  MATCH(GB262, '2017'!$A$7:$A$37, 0), MATCH(GB231, '2017'!$E$4:$HF$4, 0) )</f>
        <v>0</v>
      </c>
      <c r="GL262" s="41">
        <f>INDEX('2018'!$E$7:$HF$37,  MATCH(GB262, '2018'!$A$7:$A$37, 0), MATCH(GB231, '2018'!$E$4:$HF$4, 0) )</f>
        <v>0</v>
      </c>
      <c r="GM262" s="41">
        <f>INDEX('2019'!$E$7:$HF$37,  MATCH(GB262, '2019'!$A$7:$A$37, 0), MATCH(GB231, '2019'!$E$4:$HF$4, 0) )</f>
        <v>0</v>
      </c>
    </row>
    <row r="263" spans="2:195" x14ac:dyDescent="0.25">
      <c r="B263" s="9">
        <f t="shared" ref="B263:C263" si="4263">B36</f>
        <v>39</v>
      </c>
      <c r="C263" s="18" t="str">
        <f t="shared" si="4263"/>
        <v>Sanpete</v>
      </c>
      <c r="D263" s="41">
        <f>INDEX('2010'!$E$7:$HF$37,  MATCH(B263, '2010'!$A$7:$A$37, 0), MATCH(B231, '2010'!$E$4:$HF$4, 0) )</f>
        <v>10168</v>
      </c>
      <c r="E263" s="41">
        <f>INDEX('2011'!$E$7:$HF$37,  MATCH(B263, '2011'!$A$7:$A$37, 0), MATCH(B231, '2011'!$E$4:$HF$4, 0) )</f>
        <v>10069</v>
      </c>
      <c r="F263" s="41">
        <f>INDEX('2012'!$E$7:$HF$37,  MATCH(B263, '2012'!$A$7:$A$37, 0), MATCH(B231, '2012'!$E$4:$HF$4, 0) )</f>
        <v>10100</v>
      </c>
      <c r="G263" s="41">
        <f>INDEX('2013'!$E$7:$HF$37,  MATCH(B263, '2013'!$A$7:$A$37, 0), MATCH(B231, '2013'!$E$4:$HF$4, 0) )</f>
        <v>10032</v>
      </c>
      <c r="H263" s="41">
        <f>INDEX('2014'!$E$7:$HF$37,  MATCH(B263, '2014'!$A$7:$A$37, 0), MATCH(B231, '2014'!$E$4:$HF$4, 0) )</f>
        <v>9927</v>
      </c>
      <c r="I263" s="41">
        <f>INDEX('2015'!$E$7:$HF$37,  MATCH(B263, '2015'!$A$7:$A$37, 0), MATCH(B231, '2015'!$E$4:$HF$4, 0) )</f>
        <v>9888</v>
      </c>
      <c r="J263" s="41">
        <f>INDEX('2016'!$E$7:$HF$37,  MATCH(B263, '2016'!$A$7:$A$37, 0), MATCH(B231, '2016'!$E$4:$HF$4, 0) )</f>
        <v>10361</v>
      </c>
      <c r="K263" s="41">
        <f>INDEX('2017'!$E$7:$HF$37,  MATCH(B263, '2017'!$A$7:$A$37, 0), MATCH(B231, '2017'!$E$4:$HF$4, 0) )</f>
        <v>10607</v>
      </c>
      <c r="L263" s="41">
        <f>INDEX('2018'!$E$7:$HF$37,  MATCH(B263, '2018'!$A$7:$A$37, 0), MATCH(B231, '2018'!$E$4:$HF$4, 0) )</f>
        <v>11087</v>
      </c>
      <c r="M263" s="41">
        <f>INDEX('2019'!$E$7:$HF$37,  MATCH(B263, '2019'!$A$7:$A$37, 0), MATCH(B231, '2019'!$E$4:$HF$4, 0) )</f>
        <v>11648</v>
      </c>
      <c r="O263" s="9">
        <f t="shared" ref="O263:P263" si="4264">O36</f>
        <v>39</v>
      </c>
      <c r="P263" s="18" t="str">
        <f t="shared" si="4264"/>
        <v>Sanpete</v>
      </c>
      <c r="Q263" s="41">
        <f>INDEX('2010'!$E$7:$HF$37,  MATCH(O263, '2010'!$A$7:$A$37, 0), MATCH(O231, '2010'!$E$4:$HF$4, 0) )</f>
        <v>1163</v>
      </c>
      <c r="R263" s="41">
        <f>INDEX('2011'!$E$7:$HF$37,  MATCH(O263, '2011'!$A$7:$A$37, 0), MATCH(O231, '2011'!$E$4:$HF$4, 0) )</f>
        <v>1147</v>
      </c>
      <c r="S263" s="41">
        <f>INDEX('2012'!$E$7:$HF$37,  MATCH(O263, '2012'!$A$7:$A$37, 0), MATCH(O231, '2012'!$E$4:$HF$4, 0) )</f>
        <v>1064</v>
      </c>
      <c r="T263" s="41">
        <f>INDEX('2013'!$E$7:$HF$37,  MATCH(O263, '2013'!$A$7:$A$37, 0), MATCH(O231, '2013'!$E$4:$HF$4, 0) )</f>
        <v>1068</v>
      </c>
      <c r="U263" s="41">
        <f>INDEX('2014'!$E$7:$HF$37,  MATCH(O263, '2014'!$A$7:$A$37, 0), MATCH(O231, '2014'!$E$4:$HF$4, 0) )</f>
        <v>959</v>
      </c>
      <c r="V263" s="41">
        <f>INDEX('2015'!$E$7:$HF$37,  MATCH(O263, '2015'!$A$7:$A$37, 0), MATCH(O231, '2015'!$E$4:$HF$4, 0) )</f>
        <v>972</v>
      </c>
      <c r="W263" s="41">
        <f>INDEX('2016'!$E$7:$HF$37,  MATCH(O263, '2016'!$A$7:$A$37, 0), MATCH(O231, '2016'!$E$4:$HF$4, 0) )</f>
        <v>948</v>
      </c>
      <c r="X263" s="41">
        <f>INDEX('2017'!$E$7:$HF$37,  MATCH(O263, '2017'!$A$7:$A$37, 0), MATCH(O231, '2017'!$E$4:$HF$4, 0) )</f>
        <v>963</v>
      </c>
      <c r="Y263" s="41">
        <f>INDEX('2018'!$E$7:$HF$37,  MATCH(O263, '2018'!$A$7:$A$37, 0), MATCH(O231, '2018'!$E$4:$HF$4, 0) )</f>
        <v>834</v>
      </c>
      <c r="Z263" s="41">
        <f>INDEX('2019'!$E$7:$HF$37,  MATCH(O263, '2019'!$A$7:$A$37, 0), MATCH(O231, '2019'!$E$4:$HF$4, 0) )</f>
        <v>886</v>
      </c>
      <c r="AB263" s="9">
        <f t="shared" ref="AB263:AC263" si="4265">AB36</f>
        <v>39</v>
      </c>
      <c r="AC263" s="18" t="str">
        <f t="shared" si="4265"/>
        <v>Sanpete</v>
      </c>
      <c r="AD263" s="41">
        <f>INDEX('2010'!$E$7:$HF$37,  MATCH(AB263, '2010'!$A$7:$A$37, 0), MATCH(AB231, '2010'!$E$4:$HF$4, 0) )</f>
        <v>832</v>
      </c>
      <c r="AE263" s="41">
        <f>INDEX('2011'!$E$7:$HF$37,  MATCH(AB263, '2011'!$A$7:$A$37, 0), MATCH(AB231, '2011'!$E$4:$HF$4, 0) )</f>
        <v>772</v>
      </c>
      <c r="AF263" s="41">
        <f>INDEX('2012'!$E$7:$HF$37,  MATCH(AB263, '2012'!$A$7:$A$37, 0), MATCH(AB231, '2012'!$E$4:$HF$4, 0) )</f>
        <v>882</v>
      </c>
      <c r="AG263" s="41">
        <f>INDEX('2013'!$E$7:$HF$37,  MATCH(AB263, '2013'!$A$7:$A$37, 0), MATCH(AB231, '2013'!$E$4:$HF$4, 0) )</f>
        <v>847</v>
      </c>
      <c r="AH263" s="41">
        <f>INDEX('2014'!$E$7:$HF$37,  MATCH(AB263, '2014'!$A$7:$A$37, 0), MATCH(AB231, '2014'!$E$4:$HF$4, 0) )</f>
        <v>1008</v>
      </c>
      <c r="AI263" s="41">
        <f>INDEX('2015'!$E$7:$HF$37,  MATCH(AB263, '2015'!$A$7:$A$37, 0), MATCH(AB231, '2015'!$E$4:$HF$4, 0) )</f>
        <v>1039</v>
      </c>
      <c r="AJ263" s="41">
        <f>INDEX('2016'!$E$7:$HF$37,  MATCH(AB263, '2016'!$A$7:$A$37, 0), MATCH(AB231, '2016'!$E$4:$HF$4, 0) )</f>
        <v>1120</v>
      </c>
      <c r="AK263" s="41">
        <f>INDEX('2017'!$E$7:$HF$37,  MATCH(AB263, '2017'!$A$7:$A$37, 0), MATCH(AB231, '2017'!$E$4:$HF$4, 0) )</f>
        <v>1020</v>
      </c>
      <c r="AL263" s="41">
        <f>INDEX('2018'!$E$7:$HF$37,  MATCH(AB263, '2018'!$A$7:$A$37, 0), MATCH(AB231, '2018'!$E$4:$HF$4, 0) )</f>
        <v>1050</v>
      </c>
      <c r="AM263" s="41">
        <f>INDEX('2019'!$E$7:$HF$37,  MATCH(AB263, '2019'!$A$7:$A$37, 0), MATCH(AB231, '2019'!$E$4:$HF$4, 0) )</f>
        <v>966</v>
      </c>
      <c r="AO263" s="9">
        <f t="shared" ref="AO263:AP263" si="4266">AO36</f>
        <v>39</v>
      </c>
      <c r="AP263" s="18" t="str">
        <f t="shared" si="4266"/>
        <v>Sanpete</v>
      </c>
      <c r="AQ263" s="41">
        <f>INDEX('2010'!$E$7:$HF$37,  MATCH(AO263, '2010'!$A$7:$A$37, 0), MATCH(AO231, '2010'!$E$4:$HF$4, 0) )</f>
        <v>880</v>
      </c>
      <c r="AR263" s="41">
        <f>INDEX('2011'!$E$7:$HF$37,  MATCH(AO263, '2011'!$A$7:$A$37, 0), MATCH(AO231, '2011'!$E$4:$HF$4, 0) )</f>
        <v>947</v>
      </c>
      <c r="AS263" s="41">
        <f>INDEX('2012'!$E$7:$HF$37,  MATCH(AO263, '2012'!$A$7:$A$37, 0), MATCH(AO231, '2012'!$E$4:$HF$4, 0) )</f>
        <v>862</v>
      </c>
      <c r="AT263" s="41">
        <f>INDEX('2013'!$E$7:$HF$37,  MATCH(AO263, '2013'!$A$7:$A$37, 0), MATCH(AO231, '2013'!$E$4:$HF$4, 0) )</f>
        <v>909</v>
      </c>
      <c r="AU263" s="41">
        <f>INDEX('2014'!$E$7:$HF$37,  MATCH(AO263, '2014'!$A$7:$A$37, 0), MATCH(AO231, '2014'!$E$4:$HF$4, 0) )</f>
        <v>840</v>
      </c>
      <c r="AV263" s="41">
        <f>INDEX('2015'!$E$7:$HF$37,  MATCH(AO263, '2015'!$A$7:$A$37, 0), MATCH(AO231, '2015'!$E$4:$HF$4, 0) )</f>
        <v>803</v>
      </c>
      <c r="AW263" s="41">
        <f>INDEX('2016'!$E$7:$HF$37,  MATCH(AO263, '2016'!$A$7:$A$37, 0), MATCH(AO231, '2016'!$E$4:$HF$4, 0) )</f>
        <v>918</v>
      </c>
      <c r="AX263" s="41">
        <f>INDEX('2017'!$E$7:$HF$37,  MATCH(AO263, '2017'!$A$7:$A$37, 0), MATCH(AO231, '2017'!$E$4:$HF$4, 0) )</f>
        <v>980</v>
      </c>
      <c r="AY263" s="41">
        <f>INDEX('2018'!$E$7:$HF$37,  MATCH(AO263, '2018'!$A$7:$A$37, 0), MATCH(AO231, '2018'!$E$4:$HF$4, 0) )</f>
        <v>1118</v>
      </c>
      <c r="AZ263" s="41">
        <f>INDEX('2019'!$E$7:$HF$37,  MATCH(AO263, '2019'!$A$7:$A$37, 0), MATCH(AO231, '2019'!$E$4:$HF$4, 0) )</f>
        <v>1189</v>
      </c>
      <c r="BB263" s="9">
        <f t="shared" ref="BB263:BC263" si="4267">BB36</f>
        <v>39</v>
      </c>
      <c r="BC263" s="18" t="str">
        <f t="shared" si="4267"/>
        <v>Sanpete</v>
      </c>
      <c r="BD263" s="41">
        <f>INDEX('2010'!$E$7:$HF$37,  MATCH(BB263, '2010'!$A$7:$A$37, 0), MATCH(BB231, '2010'!$E$4:$HF$4, 0) )</f>
        <v>278</v>
      </c>
      <c r="BE263" s="41">
        <f>INDEX('2011'!$E$7:$HF$37,  MATCH(BB263, '2011'!$A$7:$A$37, 0), MATCH(BB231, '2011'!$E$4:$HF$4, 0) )</f>
        <v>325</v>
      </c>
      <c r="BF263" s="41">
        <f>INDEX('2012'!$E$7:$HF$37,  MATCH(BB263, '2012'!$A$7:$A$37, 0), MATCH(BB231, '2012'!$E$4:$HF$4, 0) )</f>
        <v>251</v>
      </c>
      <c r="BG263" s="41">
        <f>INDEX('2013'!$E$7:$HF$37,  MATCH(BB263, '2013'!$A$7:$A$37, 0), MATCH(BB231, '2013'!$E$4:$HF$4, 0) )</f>
        <v>273</v>
      </c>
      <c r="BH263" s="41">
        <f>INDEX('2014'!$E$7:$HF$37,  MATCH(BB263, '2014'!$A$7:$A$37, 0), MATCH(BB231, '2014'!$E$4:$HF$4, 0) )</f>
        <v>238</v>
      </c>
      <c r="BI263" s="41">
        <f>INDEX('2015'!$E$7:$HF$37,  MATCH(BB263, '2015'!$A$7:$A$37, 0), MATCH(BB231, '2015'!$E$4:$HF$4, 0) )</f>
        <v>222</v>
      </c>
      <c r="BJ263" s="41">
        <f>INDEX('2016'!$E$7:$HF$37,  MATCH(BB263, '2016'!$A$7:$A$37, 0), MATCH(BB231, '2016'!$E$4:$HF$4, 0) )</f>
        <v>201</v>
      </c>
      <c r="BK263" s="41">
        <f>INDEX('2017'!$E$7:$HF$37,  MATCH(BB263, '2017'!$A$7:$A$37, 0), MATCH(BB231, '2017'!$E$4:$HF$4, 0) )</f>
        <v>192</v>
      </c>
      <c r="BL263" s="41">
        <f>INDEX('2018'!$E$7:$HF$37,  MATCH(BB263, '2018'!$A$7:$A$37, 0), MATCH(BB231, '2018'!$E$4:$HF$4, 0) )</f>
        <v>194</v>
      </c>
      <c r="BM263" s="41">
        <f>INDEX('2019'!$E$7:$HF$37,  MATCH(BB263, '2019'!$A$7:$A$37, 0), MATCH(BB231, '2019'!$E$4:$HF$4, 0) )</f>
        <v>194</v>
      </c>
      <c r="BO263" s="9">
        <f t="shared" ref="BO263:BP263" si="4268">BO36</f>
        <v>39</v>
      </c>
      <c r="BP263" s="18" t="str">
        <f t="shared" si="4268"/>
        <v>Sanpete</v>
      </c>
      <c r="BQ263" s="41">
        <f>INDEX('2010'!$E$7:$HF$37,  MATCH(BO263, '2010'!$A$7:$A$37, 0), MATCH(BO231, '2010'!$E$4:$HF$4, 0) )</f>
        <v>1234</v>
      </c>
      <c r="BR263" s="41">
        <f>INDEX('2011'!$E$7:$HF$37,  MATCH(BO263, '2011'!$A$7:$A$37, 0), MATCH(BO231, '2011'!$E$4:$HF$4, 0) )</f>
        <v>1159</v>
      </c>
      <c r="BS263" s="41">
        <f>INDEX('2012'!$E$7:$HF$37,  MATCH(BO263, '2012'!$A$7:$A$37, 0), MATCH(BO231, '2012'!$E$4:$HF$4, 0) )</f>
        <v>1211</v>
      </c>
      <c r="BT263" s="41">
        <f>INDEX('2013'!$E$7:$HF$37,  MATCH(BO263, '2013'!$A$7:$A$37, 0), MATCH(BO231, '2013'!$E$4:$HF$4, 0) )</f>
        <v>1052</v>
      </c>
      <c r="BU263" s="41">
        <f>INDEX('2014'!$E$7:$HF$37,  MATCH(BO263, '2014'!$A$7:$A$37, 0), MATCH(BO231, '2014'!$E$4:$HF$4, 0) )</f>
        <v>1026</v>
      </c>
      <c r="BV263" s="41">
        <f>INDEX('2015'!$E$7:$HF$37,  MATCH(BO263, '2015'!$A$7:$A$37, 0), MATCH(BO231, '2015'!$E$4:$HF$4, 0) )</f>
        <v>1071</v>
      </c>
      <c r="BW263" s="41">
        <f>INDEX('2016'!$E$7:$HF$37,  MATCH(BO263, '2016'!$A$7:$A$37, 0), MATCH(BO231, '2016'!$E$4:$HF$4, 0) )</f>
        <v>1047</v>
      </c>
      <c r="BX263" s="41">
        <f>INDEX('2017'!$E$7:$HF$37,  MATCH(BO263, '2017'!$A$7:$A$37, 0), MATCH(BO231, '2017'!$E$4:$HF$4, 0) )</f>
        <v>1140</v>
      </c>
      <c r="BY263" s="41">
        <f>INDEX('2018'!$E$7:$HF$37,  MATCH(BO263, '2018'!$A$7:$A$37, 0), MATCH(BO231, '2018'!$E$4:$HF$4, 0) )</f>
        <v>1268</v>
      </c>
      <c r="BZ263" s="41">
        <f>INDEX('2019'!$E$7:$HF$37,  MATCH(BO263, '2019'!$A$7:$A$37, 0), MATCH(BO231, '2019'!$E$4:$HF$4, 0) )</f>
        <v>1292</v>
      </c>
      <c r="CB263" s="9">
        <f t="shared" ref="CB263:CC263" si="4269">CB36</f>
        <v>39</v>
      </c>
      <c r="CC263" s="18" t="str">
        <f t="shared" si="4269"/>
        <v>Sanpete</v>
      </c>
      <c r="CD263" s="41">
        <f>INDEX('2010'!$E$7:$HF$37,  MATCH(CB263, '2010'!$A$7:$A$37, 0), MATCH(CB231, '2010'!$E$4:$HF$4, 0) )</f>
        <v>366</v>
      </c>
      <c r="CE263" s="41">
        <f>INDEX('2011'!$E$7:$HF$37,  MATCH(CB263, '2011'!$A$7:$A$37, 0), MATCH(CB231, '2011'!$E$4:$HF$4, 0) )</f>
        <v>362</v>
      </c>
      <c r="CF263" s="41">
        <f>INDEX('2012'!$E$7:$HF$37,  MATCH(CB263, '2012'!$A$7:$A$37, 0), MATCH(CB231, '2012'!$E$4:$HF$4, 0) )</f>
        <v>426</v>
      </c>
      <c r="CG263" s="41">
        <f>INDEX('2013'!$E$7:$HF$37,  MATCH(CB263, '2013'!$A$7:$A$37, 0), MATCH(CB231, '2013'!$E$4:$HF$4, 0) )</f>
        <v>429</v>
      </c>
      <c r="CH263" s="41">
        <f>INDEX('2014'!$E$7:$HF$37,  MATCH(CB263, '2014'!$A$7:$A$37, 0), MATCH(CB231, '2014'!$E$4:$HF$4, 0) )</f>
        <v>467</v>
      </c>
      <c r="CI263" s="41">
        <f>INDEX('2015'!$E$7:$HF$37,  MATCH(CB263, '2015'!$A$7:$A$37, 0), MATCH(CB231, '2015'!$E$4:$HF$4, 0) )</f>
        <v>415</v>
      </c>
      <c r="CJ263" s="41">
        <f>INDEX('2016'!$E$7:$HF$37,  MATCH(CB263, '2016'!$A$7:$A$37, 0), MATCH(CB231, '2016'!$E$4:$HF$4, 0) )</f>
        <v>448</v>
      </c>
      <c r="CK263" s="41">
        <f>INDEX('2017'!$E$7:$HF$37,  MATCH(CB263, '2017'!$A$7:$A$37, 0), MATCH(CB231, '2017'!$E$4:$HF$4, 0) )</f>
        <v>492</v>
      </c>
      <c r="CL263" s="41">
        <f>INDEX('2018'!$E$7:$HF$37,  MATCH(CB263, '2018'!$A$7:$A$37, 0), MATCH(CB231, '2018'!$E$4:$HF$4, 0) )</f>
        <v>457</v>
      </c>
      <c r="CM263" s="41">
        <f>INDEX('2019'!$E$7:$HF$37,  MATCH(CB263, '2019'!$A$7:$A$37, 0), MATCH(CB231, '2019'!$E$4:$HF$4, 0) )</f>
        <v>530</v>
      </c>
      <c r="CO263" s="9">
        <f t="shared" ref="CO263:CP263" si="4270">CO36</f>
        <v>39</v>
      </c>
      <c r="CP263" s="18" t="str">
        <f t="shared" si="4270"/>
        <v>Sanpete</v>
      </c>
      <c r="CQ263" s="41">
        <f>INDEX('2010'!$E$7:$HF$37,  MATCH(CO263, '2010'!$A$7:$A$37, 0), MATCH(CO231, '2010'!$E$4:$HF$4, 0) )</f>
        <v>256</v>
      </c>
      <c r="CR263" s="41">
        <f>INDEX('2011'!$E$7:$HF$37,  MATCH(CO263, '2011'!$A$7:$A$37, 0), MATCH(CO231, '2011'!$E$4:$HF$4, 0) )</f>
        <v>247</v>
      </c>
      <c r="CS263" s="41">
        <f>INDEX('2012'!$E$7:$HF$37,  MATCH(CO263, '2012'!$A$7:$A$37, 0), MATCH(CO231, '2012'!$E$4:$HF$4, 0) )</f>
        <v>220</v>
      </c>
      <c r="CT263" s="41">
        <f>INDEX('2013'!$E$7:$HF$37,  MATCH(CO263, '2013'!$A$7:$A$37, 0), MATCH(CO231, '2013'!$E$4:$HF$4, 0) )</f>
        <v>175</v>
      </c>
      <c r="CU263" s="41">
        <f>INDEX('2014'!$E$7:$HF$37,  MATCH(CO263, '2014'!$A$7:$A$37, 0), MATCH(CO231, '2014'!$E$4:$HF$4, 0) )</f>
        <v>146</v>
      </c>
      <c r="CV263" s="41">
        <f>INDEX('2015'!$E$7:$HF$37,  MATCH(CO263, '2015'!$A$7:$A$37, 0), MATCH(CO231, '2015'!$E$4:$HF$4, 0) )</f>
        <v>124</v>
      </c>
      <c r="CW263" s="41">
        <f>INDEX('2016'!$E$7:$HF$37,  MATCH(CO263, '2016'!$A$7:$A$37, 0), MATCH(CO231, '2016'!$E$4:$HF$4, 0) )</f>
        <v>257</v>
      </c>
      <c r="CX263" s="41">
        <f>INDEX('2017'!$E$7:$HF$37,  MATCH(CO263, '2017'!$A$7:$A$37, 0), MATCH(CO231, '2017'!$E$4:$HF$4, 0) )</f>
        <v>334</v>
      </c>
      <c r="CY263" s="41">
        <f>INDEX('2018'!$E$7:$HF$37,  MATCH(CO263, '2018'!$A$7:$A$37, 0), MATCH(CO231, '2018'!$E$4:$HF$4, 0) )</f>
        <v>306</v>
      </c>
      <c r="CZ263" s="41">
        <f>INDEX('2019'!$E$7:$HF$37,  MATCH(CO263, '2019'!$A$7:$A$37, 0), MATCH(CO231, '2019'!$E$4:$HF$4, 0) )</f>
        <v>317</v>
      </c>
      <c r="DB263" s="9">
        <f t="shared" ref="DB263:DC263" si="4271">DB36</f>
        <v>39</v>
      </c>
      <c r="DC263" s="18" t="str">
        <f t="shared" si="4271"/>
        <v>Sanpete</v>
      </c>
      <c r="DD263" s="41">
        <f>INDEX('2010'!$E$7:$HF$37,  MATCH(DB263, '2010'!$A$7:$A$37, 0), MATCH(DB231, '2010'!$E$4:$HF$4, 0) )</f>
        <v>255</v>
      </c>
      <c r="DE263" s="41">
        <f>INDEX('2011'!$E$7:$HF$37,  MATCH(DB263, '2011'!$A$7:$A$37, 0), MATCH(DB231, '2011'!$E$4:$HF$4, 0) )</f>
        <v>249</v>
      </c>
      <c r="DF263" s="41">
        <f>INDEX('2012'!$E$7:$HF$37,  MATCH(DB263, '2012'!$A$7:$A$37, 0), MATCH(DB231, '2012'!$E$4:$HF$4, 0) )</f>
        <v>214</v>
      </c>
      <c r="DG263" s="41">
        <f>INDEX('2013'!$E$7:$HF$37,  MATCH(DB263, '2013'!$A$7:$A$37, 0), MATCH(DB231, '2013'!$E$4:$HF$4, 0) )</f>
        <v>200</v>
      </c>
      <c r="DH263" s="41">
        <f>INDEX('2014'!$E$7:$HF$37,  MATCH(DB263, '2014'!$A$7:$A$37, 0), MATCH(DB231, '2014'!$E$4:$HF$4, 0) )</f>
        <v>161</v>
      </c>
      <c r="DI263" s="41">
        <f>INDEX('2015'!$E$7:$HF$37,  MATCH(DB263, '2015'!$A$7:$A$37, 0), MATCH(DB231, '2015'!$E$4:$HF$4, 0) )</f>
        <v>164</v>
      </c>
      <c r="DJ263" s="41">
        <f>INDEX('2016'!$E$7:$HF$37,  MATCH(DB263, '2016'!$A$7:$A$37, 0), MATCH(DB231, '2016'!$E$4:$HF$4, 0) )</f>
        <v>178</v>
      </c>
      <c r="DK263" s="41">
        <f>INDEX('2017'!$E$7:$HF$37,  MATCH(DB263, '2017'!$A$7:$A$37, 0), MATCH(DB231, '2017'!$E$4:$HF$4, 0) )</f>
        <v>219</v>
      </c>
      <c r="DL263" s="41">
        <f>INDEX('2018'!$E$7:$HF$37,  MATCH(DB263, '2018'!$A$7:$A$37, 0), MATCH(DB231, '2018'!$E$4:$HF$4, 0) )</f>
        <v>226</v>
      </c>
      <c r="DM263" s="41">
        <f>INDEX('2019'!$E$7:$HF$37,  MATCH(DB263, '2019'!$A$7:$A$37, 0), MATCH(DB231, '2019'!$E$4:$HF$4, 0) )</f>
        <v>306</v>
      </c>
      <c r="DO263" s="9">
        <f t="shared" ref="DO263:DP263" si="4272">DO36</f>
        <v>39</v>
      </c>
      <c r="DP263" s="18" t="str">
        <f t="shared" si="4272"/>
        <v>Sanpete</v>
      </c>
      <c r="DQ263" s="41">
        <f>INDEX('2010'!$E$7:$HF$37,  MATCH(DO263, '2010'!$A$7:$A$37, 0), MATCH(DO231, '2010'!$E$4:$HF$4, 0) )</f>
        <v>509</v>
      </c>
      <c r="DR263" s="41">
        <f>INDEX('2011'!$E$7:$HF$37,  MATCH(DO263, '2011'!$A$7:$A$37, 0), MATCH(DO231, '2011'!$E$4:$HF$4, 0) )</f>
        <v>493</v>
      </c>
      <c r="DS263" s="41">
        <f>INDEX('2012'!$E$7:$HF$37,  MATCH(DO263, '2012'!$A$7:$A$37, 0), MATCH(DO231, '2012'!$E$4:$HF$4, 0) )</f>
        <v>504</v>
      </c>
      <c r="DT263" s="41">
        <f>INDEX('2013'!$E$7:$HF$37,  MATCH(DO263, '2013'!$A$7:$A$37, 0), MATCH(DO231, '2013'!$E$4:$HF$4, 0) )</f>
        <v>406</v>
      </c>
      <c r="DU263" s="41">
        <f>INDEX('2014'!$E$7:$HF$37,  MATCH(DO263, '2014'!$A$7:$A$37, 0), MATCH(DO231, '2014'!$E$4:$HF$4, 0) )</f>
        <v>551</v>
      </c>
      <c r="DV263" s="41">
        <f>INDEX('2015'!$E$7:$HF$37,  MATCH(DO263, '2015'!$A$7:$A$37, 0), MATCH(DO231, '2015'!$E$4:$HF$4, 0) )</f>
        <v>566</v>
      </c>
      <c r="DW263" s="41">
        <f>INDEX('2016'!$E$7:$HF$37,  MATCH(DO263, '2016'!$A$7:$A$37, 0), MATCH(DO231, '2016'!$E$4:$HF$4, 0) )</f>
        <v>710</v>
      </c>
      <c r="DX263" s="41">
        <f>INDEX('2017'!$E$7:$HF$37,  MATCH(DO263, '2017'!$A$7:$A$37, 0), MATCH(DO231, '2017'!$E$4:$HF$4, 0) )</f>
        <v>835</v>
      </c>
      <c r="DY263" s="41">
        <f>INDEX('2018'!$E$7:$HF$37,  MATCH(DO263, '2018'!$A$7:$A$37, 0), MATCH(DO231, '2018'!$E$4:$HF$4, 0) )</f>
        <v>869</v>
      </c>
      <c r="DZ263" s="41">
        <f>INDEX('2019'!$E$7:$HF$37,  MATCH(DO263, '2019'!$A$7:$A$37, 0), MATCH(DO231, '2019'!$E$4:$HF$4, 0) )</f>
        <v>822</v>
      </c>
      <c r="EB263" s="9">
        <f t="shared" ref="EB263:EC263" si="4273">EB36</f>
        <v>39</v>
      </c>
      <c r="EC263" s="18" t="str">
        <f t="shared" si="4273"/>
        <v>Sanpete</v>
      </c>
      <c r="ED263" s="41">
        <f>INDEX('2010'!$E$7:$HF$37,  MATCH(EB263, '2010'!$A$7:$A$37, 0), MATCH(EB231, '2010'!$E$4:$HF$4, 0) )</f>
        <v>2546</v>
      </c>
      <c r="EE263" s="41">
        <f>INDEX('2011'!$E$7:$HF$37,  MATCH(EB263, '2011'!$A$7:$A$37, 0), MATCH(EB231, '2011'!$E$4:$HF$4, 0) )</f>
        <v>2439</v>
      </c>
      <c r="EF263" s="41">
        <f>INDEX('2012'!$E$7:$HF$37,  MATCH(EB263, '2012'!$A$7:$A$37, 0), MATCH(EB231, '2012'!$E$4:$HF$4, 0) )</f>
        <v>2534</v>
      </c>
      <c r="EG263" s="41">
        <f>INDEX('2013'!$E$7:$HF$37,  MATCH(EB263, '2013'!$A$7:$A$37, 0), MATCH(EB231, '2013'!$E$4:$HF$4, 0) )</f>
        <v>2688</v>
      </c>
      <c r="EH263" s="41">
        <f>INDEX('2014'!$E$7:$HF$37,  MATCH(EB263, '2014'!$A$7:$A$37, 0), MATCH(EB231, '2014'!$E$4:$HF$4, 0) )</f>
        <v>2670</v>
      </c>
      <c r="EI263" s="41">
        <f>INDEX('2015'!$E$7:$HF$37,  MATCH(EB263, '2015'!$A$7:$A$37, 0), MATCH(EB231, '2015'!$E$4:$HF$4, 0) )</f>
        <v>2750</v>
      </c>
      <c r="EJ263" s="41">
        <f>INDEX('2016'!$E$7:$HF$37,  MATCH(EB263, '2016'!$A$7:$A$37, 0), MATCH(EB231, '2016'!$E$4:$HF$4, 0) )</f>
        <v>2754</v>
      </c>
      <c r="EK263" s="41">
        <f>INDEX('2017'!$E$7:$HF$37,  MATCH(EB263, '2017'!$A$7:$A$37, 0), MATCH(EB231, '2017'!$E$4:$HF$4, 0) )</f>
        <v>2758</v>
      </c>
      <c r="EL263" s="41">
        <f>INDEX('2018'!$E$7:$HF$37,  MATCH(EB263, '2018'!$A$7:$A$37, 0), MATCH(EB231, '2018'!$E$4:$HF$4, 0) )</f>
        <v>2952</v>
      </c>
      <c r="EM263" s="41">
        <f>INDEX('2019'!$E$7:$HF$37,  MATCH(EB263, '2019'!$A$7:$A$37, 0), MATCH(EB231, '2019'!$E$4:$HF$4, 0) )</f>
        <v>3138</v>
      </c>
      <c r="EO263" s="9">
        <f t="shared" ref="EO263:EP263" si="4274">EO36</f>
        <v>39</v>
      </c>
      <c r="EP263" s="18" t="str">
        <f t="shared" si="4274"/>
        <v>Sanpete</v>
      </c>
      <c r="EQ263" s="41">
        <f>INDEX('2010'!$E$7:$HF$37,  MATCH(EO263, '2010'!$A$7:$A$37, 0), MATCH(EO231, '2010'!$E$4:$HF$4, 0) )</f>
        <v>613</v>
      </c>
      <c r="ER263" s="41">
        <f>INDEX('2011'!$E$7:$HF$37,  MATCH(EO263, '2011'!$A$7:$A$37, 0), MATCH(EO231, '2011'!$E$4:$HF$4, 0) )</f>
        <v>800</v>
      </c>
      <c r="ES263" s="41">
        <f>INDEX('2012'!$E$7:$HF$37,  MATCH(EO263, '2012'!$A$7:$A$37, 0), MATCH(EO231, '2012'!$E$4:$HF$4, 0) )</f>
        <v>760</v>
      </c>
      <c r="ET263" s="41">
        <f>INDEX('2013'!$E$7:$HF$37,  MATCH(EO263, '2013'!$A$7:$A$37, 0), MATCH(EO231, '2013'!$E$4:$HF$4, 0) )</f>
        <v>833</v>
      </c>
      <c r="EU263" s="41">
        <f>INDEX('2014'!$E$7:$HF$37,  MATCH(EO263, '2014'!$A$7:$A$37, 0), MATCH(EO231, '2014'!$E$4:$HF$4, 0) )</f>
        <v>834</v>
      </c>
      <c r="EV263" s="41">
        <f>INDEX('2015'!$E$7:$HF$37,  MATCH(EO263, '2015'!$A$7:$A$37, 0), MATCH(EO231, '2015'!$E$4:$HF$4, 0) )</f>
        <v>781</v>
      </c>
      <c r="EW263" s="41">
        <f>INDEX('2016'!$E$7:$HF$37,  MATCH(EO263, '2016'!$A$7:$A$37, 0), MATCH(EO231, '2016'!$E$4:$HF$4, 0) )</f>
        <v>791</v>
      </c>
      <c r="EX263" s="41">
        <f>INDEX('2017'!$E$7:$HF$37,  MATCH(EO263, '2017'!$A$7:$A$37, 0), MATCH(EO231, '2017'!$E$4:$HF$4, 0) )</f>
        <v>718</v>
      </c>
      <c r="EY263" s="41">
        <f>INDEX('2018'!$E$7:$HF$37,  MATCH(EO263, '2018'!$A$7:$A$37, 0), MATCH(EO231, '2018'!$E$4:$HF$4, 0) )</f>
        <v>757</v>
      </c>
      <c r="EZ263" s="41">
        <f>INDEX('2019'!$E$7:$HF$37,  MATCH(EO263, '2019'!$A$7:$A$37, 0), MATCH(EO231, '2019'!$E$4:$HF$4, 0) )</f>
        <v>903</v>
      </c>
      <c r="FB263" s="9">
        <f t="shared" ref="FB263:FC263" si="4275">FB36</f>
        <v>39</v>
      </c>
      <c r="FC263" s="18" t="str">
        <f t="shared" si="4275"/>
        <v>Sanpete</v>
      </c>
      <c r="FD263" s="41">
        <f>INDEX('2010'!$E$7:$HF$37,  MATCH(FB263, '2010'!$A$7:$A$37, 0), MATCH(FB231, '2010'!$E$4:$HF$4, 0) )</f>
        <v>599</v>
      </c>
      <c r="FE263" s="41">
        <f>INDEX('2011'!$E$7:$HF$37,  MATCH(FB263, '2011'!$A$7:$A$37, 0), MATCH(FB231, '2011'!$E$4:$HF$4, 0) )</f>
        <v>495</v>
      </c>
      <c r="FF263" s="41">
        <f>INDEX('2012'!$E$7:$HF$37,  MATCH(FB263, '2012'!$A$7:$A$37, 0), MATCH(FB231, '2012'!$E$4:$HF$4, 0) )</f>
        <v>547</v>
      </c>
      <c r="FG263" s="41">
        <f>INDEX('2013'!$E$7:$HF$37,  MATCH(FB263, '2013'!$A$7:$A$37, 0), MATCH(FB231, '2013'!$E$4:$HF$4, 0) )</f>
        <v>481</v>
      </c>
      <c r="FH263" s="41">
        <f>INDEX('2014'!$E$7:$HF$37,  MATCH(FB263, '2014'!$A$7:$A$37, 0), MATCH(FB231, '2014'!$E$4:$HF$4, 0) )</f>
        <v>440</v>
      </c>
      <c r="FI263" s="41">
        <f>INDEX('2015'!$E$7:$HF$37,  MATCH(FB263, '2015'!$A$7:$A$37, 0), MATCH(FB231, '2015'!$E$4:$HF$4, 0) )</f>
        <v>406</v>
      </c>
      <c r="FJ263" s="41">
        <f>INDEX('2016'!$E$7:$HF$37,  MATCH(FB263, '2016'!$A$7:$A$37, 0), MATCH(FB231, '2016'!$E$4:$HF$4, 0) )</f>
        <v>425</v>
      </c>
      <c r="FK263" s="41">
        <f>INDEX('2017'!$E$7:$HF$37,  MATCH(FB263, '2017'!$A$7:$A$37, 0), MATCH(FB231, '2017'!$E$4:$HF$4, 0) )</f>
        <v>381</v>
      </c>
      <c r="FL263" s="41">
        <f>INDEX('2018'!$E$7:$HF$37,  MATCH(FB263, '2018'!$A$7:$A$37, 0), MATCH(FB231, '2018'!$E$4:$HF$4, 0) )</f>
        <v>457</v>
      </c>
      <c r="FM263" s="41">
        <f>INDEX('2019'!$E$7:$HF$37,  MATCH(FB263, '2019'!$A$7:$A$37, 0), MATCH(FB231, '2019'!$E$4:$HF$4, 0) )</f>
        <v>414</v>
      </c>
      <c r="FO263" s="9">
        <f t="shared" ref="FO263:FP263" si="4276">FO36</f>
        <v>39</v>
      </c>
      <c r="FP263" s="18" t="str">
        <f t="shared" si="4276"/>
        <v>Sanpete</v>
      </c>
      <c r="FQ263" s="41">
        <f>INDEX('2010'!$E$7:$HF$37,  MATCH(FO263, '2010'!$A$7:$A$37, 0), MATCH(FO231, '2010'!$E$4:$HF$4, 0) )</f>
        <v>623</v>
      </c>
      <c r="FR263" s="41">
        <f>INDEX('2011'!$E$7:$HF$37,  MATCH(FO263, '2011'!$A$7:$A$37, 0), MATCH(FO231, '2011'!$E$4:$HF$4, 0) )</f>
        <v>623</v>
      </c>
      <c r="FS263" s="41">
        <f>INDEX('2012'!$E$7:$HF$37,  MATCH(FO263, '2012'!$A$7:$A$37, 0), MATCH(FO231, '2012'!$E$4:$HF$4, 0) )</f>
        <v>620</v>
      </c>
      <c r="FT263" s="41">
        <f>INDEX('2013'!$E$7:$HF$37,  MATCH(FO263, '2013'!$A$7:$A$37, 0), MATCH(FO231, '2013'!$E$4:$HF$4, 0) )</f>
        <v>671</v>
      </c>
      <c r="FU263" s="41">
        <f>INDEX('2014'!$E$7:$HF$37,  MATCH(FO263, '2014'!$A$7:$A$37, 0), MATCH(FO231, '2014'!$E$4:$HF$4, 0) )</f>
        <v>573</v>
      </c>
      <c r="FV263" s="41">
        <f>INDEX('2015'!$E$7:$HF$37,  MATCH(FO263, '2015'!$A$7:$A$37, 0), MATCH(FO231, '2015'!$E$4:$HF$4, 0) )</f>
        <v>559</v>
      </c>
      <c r="FW263" s="41">
        <f>INDEX('2016'!$E$7:$HF$37,  MATCH(FO263, '2016'!$A$7:$A$37, 0), MATCH(FO231, '2016'!$E$4:$HF$4, 0) )</f>
        <v>538</v>
      </c>
      <c r="FX263" s="41">
        <f>INDEX('2017'!$E$7:$HF$37,  MATCH(FO263, '2017'!$A$7:$A$37, 0), MATCH(FO231, '2017'!$E$4:$HF$4, 0) )</f>
        <v>540</v>
      </c>
      <c r="FY263" s="41">
        <f>INDEX('2018'!$E$7:$HF$37,  MATCH(FO263, '2018'!$A$7:$A$37, 0), MATCH(FO231, '2018'!$E$4:$HF$4, 0) )</f>
        <v>558</v>
      </c>
      <c r="FZ263" s="41">
        <f>INDEX('2019'!$E$7:$HF$37,  MATCH(FO263, '2019'!$A$7:$A$37, 0), MATCH(FO231, '2019'!$E$4:$HF$4, 0) )</f>
        <v>681</v>
      </c>
      <c r="GB263" s="9">
        <f t="shared" ref="GB263:GC263" si="4277">GB36</f>
        <v>39</v>
      </c>
      <c r="GC263" s="18" t="str">
        <f t="shared" si="4277"/>
        <v>Sanpete</v>
      </c>
      <c r="GD263" s="41">
        <f>INDEX('2010'!$E$7:$HF$37,  MATCH(GB263, '2010'!$A$7:$A$37, 0), MATCH(GB231, '2010'!$E$4:$HF$4, 0) )</f>
        <v>14</v>
      </c>
      <c r="GE263" s="41">
        <f>INDEX('2011'!$E$7:$HF$37,  MATCH(GB263, '2011'!$A$7:$A$37, 0), MATCH(GB231, '2011'!$E$4:$HF$4, 0) )</f>
        <v>11</v>
      </c>
      <c r="GF263" s="41">
        <f>INDEX('2012'!$E$7:$HF$37,  MATCH(GB263, '2012'!$A$7:$A$37, 0), MATCH(GB231, '2012'!$E$4:$HF$4, 0) )</f>
        <v>5</v>
      </c>
      <c r="GG263" s="41">
        <f>INDEX('2013'!$E$7:$HF$37,  MATCH(GB263, '2013'!$A$7:$A$37, 0), MATCH(GB231, '2013'!$E$4:$HF$4, 0) )</f>
        <v>0</v>
      </c>
      <c r="GH263" s="41">
        <f>INDEX('2014'!$E$7:$HF$37,  MATCH(GB263, '2014'!$A$7:$A$37, 0), MATCH(GB231, '2014'!$E$4:$HF$4, 0) )</f>
        <v>14</v>
      </c>
      <c r="GI263" s="41">
        <f>INDEX('2015'!$E$7:$HF$37,  MATCH(GB263, '2015'!$A$7:$A$37, 0), MATCH(GB231, '2015'!$E$4:$HF$4, 0) )</f>
        <v>16</v>
      </c>
      <c r="GJ263" s="41">
        <f>INDEX('2016'!$E$7:$HF$37,  MATCH(GB263, '2016'!$A$7:$A$37, 0), MATCH(GB231, '2016'!$E$4:$HF$4, 0) )</f>
        <v>26</v>
      </c>
      <c r="GK263" s="41">
        <f>INDEX('2017'!$E$7:$HF$37,  MATCH(GB263, '2017'!$A$7:$A$37, 0), MATCH(GB231, '2017'!$E$4:$HF$4, 0) )</f>
        <v>35</v>
      </c>
      <c r="GL263" s="41">
        <f>INDEX('2018'!$E$7:$HF$37,  MATCH(GB263, '2018'!$A$7:$A$37, 0), MATCH(GB231, '2018'!$E$4:$HF$4, 0) )</f>
        <v>41</v>
      </c>
      <c r="GM263" s="41">
        <f>INDEX('2019'!$E$7:$HF$37,  MATCH(GB263, '2019'!$A$7:$A$37, 0), MATCH(GB231, '2019'!$E$4:$HF$4, 0) )</f>
        <v>10</v>
      </c>
    </row>
    <row r="264" spans="2:195" x14ac:dyDescent="0.25">
      <c r="B264" s="9">
        <f t="shared" ref="B264:C264" si="4278">B37</f>
        <v>41</v>
      </c>
      <c r="C264" s="18" t="str">
        <f t="shared" si="4278"/>
        <v>Sevier</v>
      </c>
      <c r="D264" s="41">
        <f>INDEX('2010'!$E$7:$HF$37,  MATCH(B264, '2010'!$A$7:$A$37, 0), MATCH(B231, '2010'!$E$4:$HF$4, 0) )</f>
        <v>8293</v>
      </c>
      <c r="E264" s="41">
        <f>INDEX('2011'!$E$7:$HF$37,  MATCH(B264, '2011'!$A$7:$A$37, 0), MATCH(B231, '2011'!$E$4:$HF$4, 0) )</f>
        <v>8199</v>
      </c>
      <c r="F264" s="41">
        <f>INDEX('2012'!$E$7:$HF$37,  MATCH(B264, '2012'!$A$7:$A$37, 0), MATCH(B231, '2012'!$E$4:$HF$4, 0) )</f>
        <v>8247</v>
      </c>
      <c r="G264" s="41">
        <f>INDEX('2013'!$E$7:$HF$37,  MATCH(B264, '2013'!$A$7:$A$37, 0), MATCH(B231, '2013'!$E$4:$HF$4, 0) )</f>
        <v>8153</v>
      </c>
      <c r="H264" s="41">
        <f>INDEX('2014'!$E$7:$HF$37,  MATCH(B264, '2014'!$A$7:$A$37, 0), MATCH(B231, '2014'!$E$4:$HF$4, 0) )</f>
        <v>8170</v>
      </c>
      <c r="I264" s="41">
        <f>INDEX('2015'!$E$7:$HF$37,  MATCH(B264, '2015'!$A$7:$A$37, 0), MATCH(B231, '2015'!$E$4:$HF$4, 0) )</f>
        <v>8324</v>
      </c>
      <c r="J264" s="41">
        <f>INDEX('2016'!$E$7:$HF$37,  MATCH(B264, '2016'!$A$7:$A$37, 0), MATCH(B231, '2016'!$E$4:$HF$4, 0) )</f>
        <v>8446</v>
      </c>
      <c r="K264" s="41">
        <f>INDEX('2017'!$E$7:$HF$37,  MATCH(B264, '2017'!$A$7:$A$37, 0), MATCH(B231, '2017'!$E$4:$HF$4, 0) )</f>
        <v>8505</v>
      </c>
      <c r="L264" s="41">
        <f>INDEX('2018'!$E$7:$HF$37,  MATCH(B264, '2018'!$A$7:$A$37, 0), MATCH(B231, '2018'!$E$4:$HF$4, 0) )</f>
        <v>8683</v>
      </c>
      <c r="M264" s="41">
        <f>INDEX('2019'!$E$7:$HF$37,  MATCH(B264, '2019'!$A$7:$A$37, 0), MATCH(B231, '2019'!$E$4:$HF$4, 0) )</f>
        <v>8934</v>
      </c>
      <c r="O264" s="9">
        <f t="shared" ref="O264:P264" si="4279">O37</f>
        <v>41</v>
      </c>
      <c r="P264" s="18" t="str">
        <f t="shared" si="4279"/>
        <v>Sevier</v>
      </c>
      <c r="Q264" s="41">
        <f>INDEX('2010'!$E$7:$HF$37,  MATCH(O264, '2010'!$A$7:$A$37, 0), MATCH(O231, '2010'!$E$4:$HF$4, 0) )</f>
        <v>1106</v>
      </c>
      <c r="R264" s="41">
        <f>INDEX('2011'!$E$7:$HF$37,  MATCH(O264, '2011'!$A$7:$A$37, 0), MATCH(O231, '2011'!$E$4:$HF$4, 0) )</f>
        <v>1044</v>
      </c>
      <c r="S264" s="41">
        <f>INDEX('2012'!$E$7:$HF$37,  MATCH(O264, '2012'!$A$7:$A$37, 0), MATCH(O231, '2012'!$E$4:$HF$4, 0) )</f>
        <v>986</v>
      </c>
      <c r="T264" s="41">
        <f>INDEX('2013'!$E$7:$HF$37,  MATCH(O264, '2013'!$A$7:$A$37, 0), MATCH(O231, '2013'!$E$4:$HF$4, 0) )</f>
        <v>991</v>
      </c>
      <c r="U264" s="41">
        <f>INDEX('2014'!$E$7:$HF$37,  MATCH(O264, '2014'!$A$7:$A$37, 0), MATCH(O231, '2014'!$E$4:$HF$4, 0) )</f>
        <v>880</v>
      </c>
      <c r="V264" s="41">
        <f>INDEX('2015'!$E$7:$HF$37,  MATCH(O264, '2015'!$A$7:$A$37, 0), MATCH(O231, '2015'!$E$4:$HF$4, 0) )</f>
        <v>894</v>
      </c>
      <c r="W264" s="41">
        <f>INDEX('2016'!$E$7:$HF$37,  MATCH(O264, '2016'!$A$7:$A$37, 0), MATCH(O231, '2016'!$E$4:$HF$4, 0) )</f>
        <v>940</v>
      </c>
      <c r="X264" s="41">
        <f>INDEX('2017'!$E$7:$HF$37,  MATCH(O264, '2017'!$A$7:$A$37, 0), MATCH(O231, '2017'!$E$4:$HF$4, 0) )</f>
        <v>1000</v>
      </c>
      <c r="Y264" s="41">
        <f>INDEX('2018'!$E$7:$HF$37,  MATCH(O264, '2018'!$A$7:$A$37, 0), MATCH(O231, '2018'!$E$4:$HF$4, 0) )</f>
        <v>904</v>
      </c>
      <c r="Z264" s="41">
        <f>INDEX('2019'!$E$7:$HF$37,  MATCH(O264, '2019'!$A$7:$A$37, 0), MATCH(O231, '2019'!$E$4:$HF$4, 0) )</f>
        <v>781</v>
      </c>
      <c r="AB264" s="9">
        <f t="shared" ref="AB264:AC264" si="4280">AB37</f>
        <v>41</v>
      </c>
      <c r="AC264" s="18" t="str">
        <f t="shared" si="4280"/>
        <v>Sevier</v>
      </c>
      <c r="AD264" s="41">
        <f>INDEX('2010'!$E$7:$HF$37,  MATCH(AB264, '2010'!$A$7:$A$37, 0), MATCH(AB231, '2010'!$E$4:$HF$4, 0) )</f>
        <v>687</v>
      </c>
      <c r="AE264" s="41">
        <f>INDEX('2011'!$E$7:$HF$37,  MATCH(AB264, '2011'!$A$7:$A$37, 0), MATCH(AB231, '2011'!$E$4:$HF$4, 0) )</f>
        <v>683</v>
      </c>
      <c r="AF264" s="41">
        <f>INDEX('2012'!$E$7:$HF$37,  MATCH(AB264, '2012'!$A$7:$A$37, 0), MATCH(AB231, '2012'!$E$4:$HF$4, 0) )</f>
        <v>713</v>
      </c>
      <c r="AG264" s="41">
        <f>INDEX('2013'!$E$7:$HF$37,  MATCH(AB264, '2013'!$A$7:$A$37, 0), MATCH(AB231, '2013'!$E$4:$HF$4, 0) )</f>
        <v>625</v>
      </c>
      <c r="AH264" s="41">
        <f>INDEX('2014'!$E$7:$HF$37,  MATCH(AB264, '2014'!$A$7:$A$37, 0), MATCH(AB231, '2014'!$E$4:$HF$4, 0) )</f>
        <v>598</v>
      </c>
      <c r="AI264" s="41">
        <f>INDEX('2015'!$E$7:$HF$37,  MATCH(AB264, '2015'!$A$7:$A$37, 0), MATCH(AB231, '2015'!$E$4:$HF$4, 0) )</f>
        <v>597</v>
      </c>
      <c r="AJ264" s="41">
        <f>INDEX('2016'!$E$7:$HF$37,  MATCH(AB264, '2016'!$A$7:$A$37, 0), MATCH(AB231, '2016'!$E$4:$HF$4, 0) )</f>
        <v>592</v>
      </c>
      <c r="AK264" s="41">
        <f>INDEX('2017'!$E$7:$HF$37,  MATCH(AB264, '2017'!$A$7:$A$37, 0), MATCH(AB231, '2017'!$E$4:$HF$4, 0) )</f>
        <v>562</v>
      </c>
      <c r="AL264" s="41">
        <f>INDEX('2018'!$E$7:$HF$37,  MATCH(AB264, '2018'!$A$7:$A$37, 0), MATCH(AB231, '2018'!$E$4:$HF$4, 0) )</f>
        <v>645</v>
      </c>
      <c r="AM264" s="41">
        <f>INDEX('2019'!$E$7:$HF$37,  MATCH(AB264, '2019'!$A$7:$A$37, 0), MATCH(AB231, '2019'!$E$4:$HF$4, 0) )</f>
        <v>642</v>
      </c>
      <c r="AO264" s="9">
        <f t="shared" ref="AO264:AP264" si="4281">AO37</f>
        <v>41</v>
      </c>
      <c r="AP264" s="18" t="str">
        <f t="shared" si="4281"/>
        <v>Sevier</v>
      </c>
      <c r="AQ264" s="41">
        <f>INDEX('2010'!$E$7:$HF$37,  MATCH(AO264, '2010'!$A$7:$A$37, 0), MATCH(AO231, '2010'!$E$4:$HF$4, 0) )</f>
        <v>432</v>
      </c>
      <c r="AR264" s="41">
        <f>INDEX('2011'!$E$7:$HF$37,  MATCH(AO264, '2011'!$A$7:$A$37, 0), MATCH(AO231, '2011'!$E$4:$HF$4, 0) )</f>
        <v>429</v>
      </c>
      <c r="AS264" s="41">
        <f>INDEX('2012'!$E$7:$HF$37,  MATCH(AO264, '2012'!$A$7:$A$37, 0), MATCH(AO231, '2012'!$E$4:$HF$4, 0) )</f>
        <v>423</v>
      </c>
      <c r="AT264" s="41">
        <f>INDEX('2013'!$E$7:$HF$37,  MATCH(AO264, '2013'!$A$7:$A$37, 0), MATCH(AO231, '2013'!$E$4:$HF$4, 0) )</f>
        <v>407</v>
      </c>
      <c r="AU264" s="41">
        <f>INDEX('2014'!$E$7:$HF$37,  MATCH(AO264, '2014'!$A$7:$A$37, 0), MATCH(AO231, '2014'!$E$4:$HF$4, 0) )</f>
        <v>446</v>
      </c>
      <c r="AV264" s="41">
        <f>INDEX('2015'!$E$7:$HF$37,  MATCH(AO264, '2015'!$A$7:$A$37, 0), MATCH(AO231, '2015'!$E$4:$HF$4, 0) )</f>
        <v>452</v>
      </c>
      <c r="AW264" s="41">
        <f>INDEX('2016'!$E$7:$HF$37,  MATCH(AO264, '2016'!$A$7:$A$37, 0), MATCH(AO231, '2016'!$E$4:$HF$4, 0) )</f>
        <v>460</v>
      </c>
      <c r="AX264" s="41">
        <f>INDEX('2017'!$E$7:$HF$37,  MATCH(AO264, '2017'!$A$7:$A$37, 0), MATCH(AO231, '2017'!$E$4:$HF$4, 0) )</f>
        <v>535</v>
      </c>
      <c r="AY264" s="41">
        <f>INDEX('2018'!$E$7:$HF$37,  MATCH(AO264, '2018'!$A$7:$A$37, 0), MATCH(AO231, '2018'!$E$4:$HF$4, 0) )</f>
        <v>529</v>
      </c>
      <c r="AZ264" s="41">
        <f>INDEX('2019'!$E$7:$HF$37,  MATCH(AO264, '2019'!$A$7:$A$37, 0), MATCH(AO231, '2019'!$E$4:$HF$4, 0) )</f>
        <v>537</v>
      </c>
      <c r="BB264" s="9">
        <f t="shared" ref="BB264:BC264" si="4282">BB37</f>
        <v>41</v>
      </c>
      <c r="BC264" s="18" t="str">
        <f t="shared" si="4282"/>
        <v>Sevier</v>
      </c>
      <c r="BD264" s="41">
        <f>INDEX('2010'!$E$7:$HF$37,  MATCH(BB264, '2010'!$A$7:$A$37, 0), MATCH(BB231, '2010'!$E$4:$HF$4, 0) )</f>
        <v>139</v>
      </c>
      <c r="BE264" s="41">
        <f>INDEX('2011'!$E$7:$HF$37,  MATCH(BB264, '2011'!$A$7:$A$37, 0), MATCH(BB231, '2011'!$E$4:$HF$4, 0) )</f>
        <v>125</v>
      </c>
      <c r="BF264" s="41">
        <f>INDEX('2012'!$E$7:$HF$37,  MATCH(BB264, '2012'!$A$7:$A$37, 0), MATCH(BB231, '2012'!$E$4:$HF$4, 0) )</f>
        <v>163</v>
      </c>
      <c r="BG264" s="41">
        <f>INDEX('2013'!$E$7:$HF$37,  MATCH(BB264, '2013'!$A$7:$A$37, 0), MATCH(BB231, '2013'!$E$4:$HF$4, 0) )</f>
        <v>181</v>
      </c>
      <c r="BH264" s="41">
        <f>INDEX('2014'!$E$7:$HF$37,  MATCH(BB264, '2014'!$A$7:$A$37, 0), MATCH(BB231, '2014'!$E$4:$HF$4, 0) )</f>
        <v>217</v>
      </c>
      <c r="BI264" s="41">
        <f>INDEX('2015'!$E$7:$HF$37,  MATCH(BB264, '2015'!$A$7:$A$37, 0), MATCH(BB231, '2015'!$E$4:$HF$4, 0) )</f>
        <v>244</v>
      </c>
      <c r="BJ264" s="41">
        <f>INDEX('2016'!$E$7:$HF$37,  MATCH(BB264, '2016'!$A$7:$A$37, 0), MATCH(BB231, '2016'!$E$4:$HF$4, 0) )</f>
        <v>300</v>
      </c>
      <c r="BK264" s="41">
        <f>INDEX('2017'!$E$7:$HF$37,  MATCH(BB264, '2017'!$A$7:$A$37, 0), MATCH(BB231, '2017'!$E$4:$HF$4, 0) )</f>
        <v>272</v>
      </c>
      <c r="BL264" s="41">
        <f>INDEX('2018'!$E$7:$HF$37,  MATCH(BB264, '2018'!$A$7:$A$37, 0), MATCH(BB231, '2018'!$E$4:$HF$4, 0) )</f>
        <v>302</v>
      </c>
      <c r="BM264" s="41">
        <f>INDEX('2019'!$E$7:$HF$37,  MATCH(BB264, '2019'!$A$7:$A$37, 0), MATCH(BB231, '2019'!$E$4:$HF$4, 0) )</f>
        <v>266</v>
      </c>
      <c r="BO264" s="9">
        <f t="shared" ref="BO264:BP264" si="4283">BO37</f>
        <v>41</v>
      </c>
      <c r="BP264" s="18" t="str">
        <f t="shared" si="4283"/>
        <v>Sevier</v>
      </c>
      <c r="BQ264" s="41">
        <f>INDEX('2010'!$E$7:$HF$37,  MATCH(BO264, '2010'!$A$7:$A$37, 0), MATCH(BO231, '2010'!$E$4:$HF$4, 0) )</f>
        <v>1211</v>
      </c>
      <c r="BR264" s="41">
        <f>INDEX('2011'!$E$7:$HF$37,  MATCH(BO264, '2011'!$A$7:$A$37, 0), MATCH(BO231, '2011'!$E$4:$HF$4, 0) )</f>
        <v>1285</v>
      </c>
      <c r="BS264" s="41">
        <f>INDEX('2012'!$E$7:$HF$37,  MATCH(BO264, '2012'!$A$7:$A$37, 0), MATCH(BO231, '2012'!$E$4:$HF$4, 0) )</f>
        <v>1350</v>
      </c>
      <c r="BT264" s="41">
        <f>INDEX('2013'!$E$7:$HF$37,  MATCH(BO264, '2013'!$A$7:$A$37, 0), MATCH(BO231, '2013'!$E$4:$HF$4, 0) )</f>
        <v>1452</v>
      </c>
      <c r="BU264" s="41">
        <f>INDEX('2014'!$E$7:$HF$37,  MATCH(BO264, '2014'!$A$7:$A$37, 0), MATCH(BO231, '2014'!$E$4:$HF$4, 0) )</f>
        <v>1486</v>
      </c>
      <c r="BV264" s="41">
        <f>INDEX('2015'!$E$7:$HF$37,  MATCH(BO264, '2015'!$A$7:$A$37, 0), MATCH(BO231, '2015'!$E$4:$HF$4, 0) )</f>
        <v>1447</v>
      </c>
      <c r="BW264" s="41">
        <f>INDEX('2016'!$E$7:$HF$37,  MATCH(BO264, '2016'!$A$7:$A$37, 0), MATCH(BO231, '2016'!$E$4:$HF$4, 0) )</f>
        <v>1413</v>
      </c>
      <c r="BX264" s="41">
        <f>INDEX('2017'!$E$7:$HF$37,  MATCH(BO264, '2017'!$A$7:$A$37, 0), MATCH(BO231, '2017'!$E$4:$HF$4, 0) )</f>
        <v>1216</v>
      </c>
      <c r="BY264" s="41">
        <f>INDEX('2018'!$E$7:$HF$37,  MATCH(BO264, '2018'!$A$7:$A$37, 0), MATCH(BO231, '2018'!$E$4:$HF$4, 0) )</f>
        <v>1177</v>
      </c>
      <c r="BZ264" s="41">
        <f>INDEX('2019'!$E$7:$HF$37,  MATCH(BO264, '2019'!$A$7:$A$37, 0), MATCH(BO231, '2019'!$E$4:$HF$4, 0) )</f>
        <v>1274</v>
      </c>
      <c r="CB264" s="9">
        <f t="shared" ref="CB264:CC264" si="4284">CB37</f>
        <v>41</v>
      </c>
      <c r="CC264" s="18" t="str">
        <f t="shared" si="4284"/>
        <v>Sevier</v>
      </c>
      <c r="CD264" s="41">
        <f>INDEX('2010'!$E$7:$HF$37,  MATCH(CB264, '2010'!$A$7:$A$37, 0), MATCH(CB231, '2010'!$E$4:$HF$4, 0) )</f>
        <v>624</v>
      </c>
      <c r="CE264" s="41">
        <f>INDEX('2011'!$E$7:$HF$37,  MATCH(CB264, '2011'!$A$7:$A$37, 0), MATCH(CB231, '2011'!$E$4:$HF$4, 0) )</f>
        <v>584</v>
      </c>
      <c r="CF264" s="41">
        <f>INDEX('2012'!$E$7:$HF$37,  MATCH(CB264, '2012'!$A$7:$A$37, 0), MATCH(CB231, '2012'!$E$4:$HF$4, 0) )</f>
        <v>684</v>
      </c>
      <c r="CG264" s="41">
        <f>INDEX('2013'!$E$7:$HF$37,  MATCH(CB264, '2013'!$A$7:$A$37, 0), MATCH(CB231, '2013'!$E$4:$HF$4, 0) )</f>
        <v>720</v>
      </c>
      <c r="CH264" s="41">
        <f>INDEX('2014'!$E$7:$HF$37,  MATCH(CB264, '2014'!$A$7:$A$37, 0), MATCH(CB231, '2014'!$E$4:$HF$4, 0) )</f>
        <v>751</v>
      </c>
      <c r="CI264" s="41">
        <f>INDEX('2015'!$E$7:$HF$37,  MATCH(CB264, '2015'!$A$7:$A$37, 0), MATCH(CB231, '2015'!$E$4:$HF$4, 0) )</f>
        <v>778</v>
      </c>
      <c r="CJ264" s="41">
        <f>INDEX('2016'!$E$7:$HF$37,  MATCH(CB264, '2016'!$A$7:$A$37, 0), MATCH(CB231, '2016'!$E$4:$HF$4, 0) )</f>
        <v>742</v>
      </c>
      <c r="CK264" s="41">
        <f>INDEX('2017'!$E$7:$HF$37,  MATCH(CB264, '2017'!$A$7:$A$37, 0), MATCH(CB231, '2017'!$E$4:$HF$4, 0) )</f>
        <v>681</v>
      </c>
      <c r="CL264" s="41">
        <f>INDEX('2018'!$E$7:$HF$37,  MATCH(CB264, '2018'!$A$7:$A$37, 0), MATCH(CB231, '2018'!$E$4:$HF$4, 0) )</f>
        <v>708</v>
      </c>
      <c r="CM264" s="41">
        <f>INDEX('2019'!$E$7:$HF$37,  MATCH(CB264, '2019'!$A$7:$A$37, 0), MATCH(CB231, '2019'!$E$4:$HF$4, 0) )</f>
        <v>707</v>
      </c>
      <c r="CO264" s="9">
        <f t="shared" ref="CO264:CP264" si="4285">CO37</f>
        <v>41</v>
      </c>
      <c r="CP264" s="18" t="str">
        <f t="shared" si="4285"/>
        <v>Sevier</v>
      </c>
      <c r="CQ264" s="41">
        <f>INDEX('2010'!$E$7:$HF$37,  MATCH(CO264, '2010'!$A$7:$A$37, 0), MATCH(CO231, '2010'!$E$4:$HF$4, 0) )</f>
        <v>93</v>
      </c>
      <c r="CR264" s="41">
        <f>INDEX('2011'!$E$7:$HF$37,  MATCH(CO264, '2011'!$A$7:$A$37, 0), MATCH(CO231, '2011'!$E$4:$HF$4, 0) )</f>
        <v>127</v>
      </c>
      <c r="CS264" s="41">
        <f>INDEX('2012'!$E$7:$HF$37,  MATCH(CO264, '2012'!$A$7:$A$37, 0), MATCH(CO231, '2012'!$E$4:$HF$4, 0) )</f>
        <v>99</v>
      </c>
      <c r="CT264" s="41">
        <f>INDEX('2013'!$E$7:$HF$37,  MATCH(CO264, '2013'!$A$7:$A$37, 0), MATCH(CO231, '2013'!$E$4:$HF$4, 0) )</f>
        <v>53</v>
      </c>
      <c r="CU264" s="41">
        <f>INDEX('2014'!$E$7:$HF$37,  MATCH(CO264, '2014'!$A$7:$A$37, 0), MATCH(CO231, '2014'!$E$4:$HF$4, 0) )</f>
        <v>45</v>
      </c>
      <c r="CV264" s="41">
        <f>INDEX('2015'!$E$7:$HF$37,  MATCH(CO264, '2015'!$A$7:$A$37, 0), MATCH(CO231, '2015'!$E$4:$HF$4, 0) )</f>
        <v>32</v>
      </c>
      <c r="CW264" s="41">
        <f>INDEX('2016'!$E$7:$HF$37,  MATCH(CO264, '2016'!$A$7:$A$37, 0), MATCH(CO231, '2016'!$E$4:$HF$4, 0) )</f>
        <v>31</v>
      </c>
      <c r="CX264" s="41">
        <f>INDEX('2017'!$E$7:$HF$37,  MATCH(CO264, '2017'!$A$7:$A$37, 0), MATCH(CO231, '2017'!$E$4:$HF$4, 0) )</f>
        <v>38</v>
      </c>
      <c r="CY264" s="41">
        <f>INDEX('2018'!$E$7:$HF$37,  MATCH(CO264, '2018'!$A$7:$A$37, 0), MATCH(CO231, '2018'!$E$4:$HF$4, 0) )</f>
        <v>59</v>
      </c>
      <c r="CZ264" s="41">
        <f>INDEX('2019'!$E$7:$HF$37,  MATCH(CO264, '2019'!$A$7:$A$37, 0), MATCH(CO231, '2019'!$E$4:$HF$4, 0) )</f>
        <v>73</v>
      </c>
      <c r="DB264" s="9">
        <f t="shared" ref="DB264:DC264" si="4286">DB37</f>
        <v>41</v>
      </c>
      <c r="DC264" s="18" t="str">
        <f t="shared" si="4286"/>
        <v>Sevier</v>
      </c>
      <c r="DD264" s="41">
        <f>INDEX('2010'!$E$7:$HF$37,  MATCH(DB264, '2010'!$A$7:$A$37, 0), MATCH(DB231, '2010'!$E$4:$HF$4, 0) )</f>
        <v>271</v>
      </c>
      <c r="DE264" s="41">
        <f>INDEX('2011'!$E$7:$HF$37,  MATCH(DB264, '2011'!$A$7:$A$37, 0), MATCH(DB231, '2011'!$E$4:$HF$4, 0) )</f>
        <v>241</v>
      </c>
      <c r="DF264" s="41">
        <f>INDEX('2012'!$E$7:$HF$37,  MATCH(DB264, '2012'!$A$7:$A$37, 0), MATCH(DB231, '2012'!$E$4:$HF$4, 0) )</f>
        <v>181</v>
      </c>
      <c r="DG264" s="41">
        <f>INDEX('2013'!$E$7:$HF$37,  MATCH(DB264, '2013'!$A$7:$A$37, 0), MATCH(DB231, '2013'!$E$4:$HF$4, 0) )</f>
        <v>186</v>
      </c>
      <c r="DH264" s="41">
        <f>INDEX('2014'!$E$7:$HF$37,  MATCH(DB264, '2014'!$A$7:$A$37, 0), MATCH(DB231, '2014'!$E$4:$HF$4, 0) )</f>
        <v>176</v>
      </c>
      <c r="DI264" s="41">
        <f>INDEX('2015'!$E$7:$HF$37,  MATCH(DB264, '2015'!$A$7:$A$37, 0), MATCH(DB231, '2015'!$E$4:$HF$4, 0) )</f>
        <v>165</v>
      </c>
      <c r="DJ264" s="41">
        <f>INDEX('2016'!$E$7:$HF$37,  MATCH(DB264, '2016'!$A$7:$A$37, 0), MATCH(DB231, '2016'!$E$4:$HF$4, 0) )</f>
        <v>261</v>
      </c>
      <c r="DK264" s="41">
        <f>INDEX('2017'!$E$7:$HF$37,  MATCH(DB264, '2017'!$A$7:$A$37, 0), MATCH(DB231, '2017'!$E$4:$HF$4, 0) )</f>
        <v>276</v>
      </c>
      <c r="DL264" s="41">
        <f>INDEX('2018'!$E$7:$HF$37,  MATCH(DB264, '2018'!$A$7:$A$37, 0), MATCH(DB231, '2018'!$E$4:$HF$4, 0) )</f>
        <v>234</v>
      </c>
      <c r="DM264" s="41">
        <f>INDEX('2019'!$E$7:$HF$37,  MATCH(DB264, '2019'!$A$7:$A$37, 0), MATCH(DB231, '2019'!$E$4:$HF$4, 0) )</f>
        <v>244</v>
      </c>
      <c r="DO264" s="9">
        <f t="shared" ref="DO264:DP264" si="4287">DO37</f>
        <v>41</v>
      </c>
      <c r="DP264" s="18" t="str">
        <f t="shared" si="4287"/>
        <v>Sevier</v>
      </c>
      <c r="DQ264" s="41">
        <f>INDEX('2010'!$E$7:$HF$37,  MATCH(DO264, '2010'!$A$7:$A$37, 0), MATCH(DO231, '2010'!$E$4:$HF$4, 0) )</f>
        <v>539</v>
      </c>
      <c r="DR264" s="41">
        <f>INDEX('2011'!$E$7:$HF$37,  MATCH(DO264, '2011'!$A$7:$A$37, 0), MATCH(DO231, '2011'!$E$4:$HF$4, 0) )</f>
        <v>459</v>
      </c>
      <c r="DS264" s="41">
        <f>INDEX('2012'!$E$7:$HF$37,  MATCH(DO264, '2012'!$A$7:$A$37, 0), MATCH(DO231, '2012'!$E$4:$HF$4, 0) )</f>
        <v>434</v>
      </c>
      <c r="DT264" s="41">
        <f>INDEX('2013'!$E$7:$HF$37,  MATCH(DO264, '2013'!$A$7:$A$37, 0), MATCH(DO231, '2013'!$E$4:$HF$4, 0) )</f>
        <v>406</v>
      </c>
      <c r="DU264" s="41">
        <f>INDEX('2014'!$E$7:$HF$37,  MATCH(DO264, '2014'!$A$7:$A$37, 0), MATCH(DO231, '2014'!$E$4:$HF$4, 0) )</f>
        <v>368</v>
      </c>
      <c r="DV264" s="41">
        <f>INDEX('2015'!$E$7:$HF$37,  MATCH(DO264, '2015'!$A$7:$A$37, 0), MATCH(DO231, '2015'!$E$4:$HF$4, 0) )</f>
        <v>386</v>
      </c>
      <c r="DW264" s="41">
        <f>INDEX('2016'!$E$7:$HF$37,  MATCH(DO264, '2016'!$A$7:$A$37, 0), MATCH(DO231, '2016'!$E$4:$HF$4, 0) )</f>
        <v>366</v>
      </c>
      <c r="DX264" s="41">
        <f>INDEX('2017'!$E$7:$HF$37,  MATCH(DO264, '2017'!$A$7:$A$37, 0), MATCH(DO231, '2017'!$E$4:$HF$4, 0) )</f>
        <v>436</v>
      </c>
      <c r="DY264" s="41">
        <f>INDEX('2018'!$E$7:$HF$37,  MATCH(DO264, '2018'!$A$7:$A$37, 0), MATCH(DO231, '2018'!$E$4:$HF$4, 0) )</f>
        <v>409</v>
      </c>
      <c r="DZ264" s="41">
        <f>INDEX('2019'!$E$7:$HF$37,  MATCH(DO264, '2019'!$A$7:$A$37, 0), MATCH(DO231, '2019'!$E$4:$HF$4, 0) )</f>
        <v>438</v>
      </c>
      <c r="EB264" s="9">
        <f t="shared" ref="EB264:EC264" si="4288">EB37</f>
        <v>41</v>
      </c>
      <c r="EC264" s="18" t="str">
        <f t="shared" si="4288"/>
        <v>Sevier</v>
      </c>
      <c r="ED264" s="41">
        <f>INDEX('2010'!$E$7:$HF$37,  MATCH(EB264, '2010'!$A$7:$A$37, 0), MATCH(EB231, '2010'!$E$4:$HF$4, 0) )</f>
        <v>1638</v>
      </c>
      <c r="EE264" s="41">
        <f>INDEX('2011'!$E$7:$HF$37,  MATCH(EB264, '2011'!$A$7:$A$37, 0), MATCH(EB231, '2011'!$E$4:$HF$4, 0) )</f>
        <v>1687</v>
      </c>
      <c r="EF264" s="41">
        <f>INDEX('2012'!$E$7:$HF$37,  MATCH(EB264, '2012'!$A$7:$A$37, 0), MATCH(EB231, '2012'!$E$4:$HF$4, 0) )</f>
        <v>1751</v>
      </c>
      <c r="EG264" s="41">
        <f>INDEX('2013'!$E$7:$HF$37,  MATCH(EB264, '2013'!$A$7:$A$37, 0), MATCH(EB231, '2013'!$E$4:$HF$4, 0) )</f>
        <v>1649</v>
      </c>
      <c r="EH264" s="41">
        <f>INDEX('2014'!$E$7:$HF$37,  MATCH(EB264, '2014'!$A$7:$A$37, 0), MATCH(EB231, '2014'!$E$4:$HF$4, 0) )</f>
        <v>1689</v>
      </c>
      <c r="EI264" s="41">
        <f>INDEX('2015'!$E$7:$HF$37,  MATCH(EB264, '2015'!$A$7:$A$37, 0), MATCH(EB231, '2015'!$E$4:$HF$4, 0) )</f>
        <v>1705</v>
      </c>
      <c r="EJ264" s="41">
        <f>INDEX('2016'!$E$7:$HF$37,  MATCH(EB264, '2016'!$A$7:$A$37, 0), MATCH(EB231, '2016'!$E$4:$HF$4, 0) )</f>
        <v>1711</v>
      </c>
      <c r="EK264" s="41">
        <f>INDEX('2017'!$E$7:$HF$37,  MATCH(EB264, '2017'!$A$7:$A$37, 0), MATCH(EB231, '2017'!$E$4:$HF$4, 0) )</f>
        <v>1730</v>
      </c>
      <c r="EL264" s="41">
        <f>INDEX('2018'!$E$7:$HF$37,  MATCH(EB264, '2018'!$A$7:$A$37, 0), MATCH(EB231, '2018'!$E$4:$HF$4, 0) )</f>
        <v>1763</v>
      </c>
      <c r="EM264" s="41">
        <f>INDEX('2019'!$E$7:$HF$37,  MATCH(EB264, '2019'!$A$7:$A$37, 0), MATCH(EB231, '2019'!$E$4:$HF$4, 0) )</f>
        <v>1816</v>
      </c>
      <c r="EO264" s="9">
        <f t="shared" ref="EO264:EP264" si="4289">EO37</f>
        <v>41</v>
      </c>
      <c r="EP264" s="18" t="str">
        <f t="shared" si="4289"/>
        <v>Sevier</v>
      </c>
      <c r="EQ264" s="41">
        <f>INDEX('2010'!$E$7:$HF$37,  MATCH(EO264, '2010'!$A$7:$A$37, 0), MATCH(EO231, '2010'!$E$4:$HF$4, 0) )</f>
        <v>595</v>
      </c>
      <c r="ER264" s="41">
        <f>INDEX('2011'!$E$7:$HF$37,  MATCH(EO264, '2011'!$A$7:$A$37, 0), MATCH(EO231, '2011'!$E$4:$HF$4, 0) )</f>
        <v>679</v>
      </c>
      <c r="ES264" s="41">
        <f>INDEX('2012'!$E$7:$HF$37,  MATCH(EO264, '2012'!$A$7:$A$37, 0), MATCH(EO231, '2012'!$E$4:$HF$4, 0) )</f>
        <v>661</v>
      </c>
      <c r="ET264" s="41">
        <f>INDEX('2013'!$E$7:$HF$37,  MATCH(EO264, '2013'!$A$7:$A$37, 0), MATCH(EO231, '2013'!$E$4:$HF$4, 0) )</f>
        <v>557</v>
      </c>
      <c r="EU264" s="41">
        <f>INDEX('2014'!$E$7:$HF$37,  MATCH(EO264, '2014'!$A$7:$A$37, 0), MATCH(EO231, '2014'!$E$4:$HF$4, 0) )</f>
        <v>657</v>
      </c>
      <c r="EV264" s="41">
        <f>INDEX('2015'!$E$7:$HF$37,  MATCH(EO264, '2015'!$A$7:$A$37, 0), MATCH(EO231, '2015'!$E$4:$HF$4, 0) )</f>
        <v>668</v>
      </c>
      <c r="EW264" s="41">
        <f>INDEX('2016'!$E$7:$HF$37,  MATCH(EO264, '2016'!$A$7:$A$37, 0), MATCH(EO231, '2016'!$E$4:$HF$4, 0) )</f>
        <v>624</v>
      </c>
      <c r="EX264" s="41">
        <f>INDEX('2017'!$E$7:$HF$37,  MATCH(EO264, '2017'!$A$7:$A$37, 0), MATCH(EO231, '2017'!$E$4:$HF$4, 0) )</f>
        <v>684</v>
      </c>
      <c r="EY264" s="41">
        <f>INDEX('2018'!$E$7:$HF$37,  MATCH(EO264, '2018'!$A$7:$A$37, 0), MATCH(EO231, '2018'!$E$4:$HF$4, 0) )</f>
        <v>796</v>
      </c>
      <c r="EZ264" s="41">
        <f>INDEX('2019'!$E$7:$HF$37,  MATCH(EO264, '2019'!$A$7:$A$37, 0), MATCH(EO231, '2019'!$E$4:$HF$4, 0) )</f>
        <v>902</v>
      </c>
      <c r="FB264" s="9">
        <f t="shared" ref="FB264:FC264" si="4290">FB37</f>
        <v>41</v>
      </c>
      <c r="FC264" s="18" t="str">
        <f t="shared" si="4290"/>
        <v>Sevier</v>
      </c>
      <c r="FD264" s="41">
        <f>INDEX('2010'!$E$7:$HF$37,  MATCH(FB264, '2010'!$A$7:$A$37, 0), MATCH(FB231, '2010'!$E$4:$HF$4, 0) )</f>
        <v>259</v>
      </c>
      <c r="FE264" s="41">
        <f>INDEX('2011'!$E$7:$HF$37,  MATCH(FB264, '2011'!$A$7:$A$37, 0), MATCH(FB231, '2011'!$E$4:$HF$4, 0) )</f>
        <v>211</v>
      </c>
      <c r="FF264" s="41">
        <f>INDEX('2012'!$E$7:$HF$37,  MATCH(FB264, '2012'!$A$7:$A$37, 0), MATCH(FB231, '2012'!$E$4:$HF$4, 0) )</f>
        <v>169</v>
      </c>
      <c r="FG264" s="41">
        <f>INDEX('2013'!$E$7:$HF$37,  MATCH(FB264, '2013'!$A$7:$A$37, 0), MATCH(FB231, '2013'!$E$4:$HF$4, 0) )</f>
        <v>249</v>
      </c>
      <c r="FH264" s="41">
        <f>INDEX('2014'!$E$7:$HF$37,  MATCH(FB264, '2014'!$A$7:$A$37, 0), MATCH(FB231, '2014'!$E$4:$HF$4, 0) )</f>
        <v>276</v>
      </c>
      <c r="FI264" s="41">
        <f>INDEX('2015'!$E$7:$HF$37,  MATCH(FB264, '2015'!$A$7:$A$37, 0), MATCH(FB231, '2015'!$E$4:$HF$4, 0) )</f>
        <v>325</v>
      </c>
      <c r="FJ264" s="41">
        <f>INDEX('2016'!$E$7:$HF$37,  MATCH(FB264, '2016'!$A$7:$A$37, 0), MATCH(FB231, '2016'!$E$4:$HF$4, 0) )</f>
        <v>317</v>
      </c>
      <c r="FK264" s="41">
        <f>INDEX('2017'!$E$7:$HF$37,  MATCH(FB264, '2017'!$A$7:$A$37, 0), MATCH(FB231, '2017'!$E$4:$HF$4, 0) )</f>
        <v>362</v>
      </c>
      <c r="FL264" s="41">
        <f>INDEX('2018'!$E$7:$HF$37,  MATCH(FB264, '2018'!$A$7:$A$37, 0), MATCH(FB231, '2018'!$E$4:$HF$4, 0) )</f>
        <v>333</v>
      </c>
      <c r="FM264" s="41">
        <f>INDEX('2019'!$E$7:$HF$37,  MATCH(FB264, '2019'!$A$7:$A$37, 0), MATCH(FB231, '2019'!$E$4:$HF$4, 0) )</f>
        <v>345</v>
      </c>
      <c r="FO264" s="9">
        <f t="shared" ref="FO264:FP264" si="4291">FO37</f>
        <v>41</v>
      </c>
      <c r="FP264" s="18" t="str">
        <f t="shared" si="4291"/>
        <v>Sevier</v>
      </c>
      <c r="FQ264" s="41">
        <f>INDEX('2010'!$E$7:$HF$37,  MATCH(FO264, '2010'!$A$7:$A$37, 0), MATCH(FO231, '2010'!$E$4:$HF$4, 0) )</f>
        <v>699</v>
      </c>
      <c r="FR264" s="41">
        <f>INDEX('2011'!$E$7:$HF$37,  MATCH(FO264, '2011'!$A$7:$A$37, 0), MATCH(FO231, '2011'!$E$4:$HF$4, 0) )</f>
        <v>645</v>
      </c>
      <c r="FS264" s="41">
        <f>INDEX('2012'!$E$7:$HF$37,  MATCH(FO264, '2012'!$A$7:$A$37, 0), MATCH(FO231, '2012'!$E$4:$HF$4, 0) )</f>
        <v>633</v>
      </c>
      <c r="FT264" s="41">
        <f>INDEX('2013'!$E$7:$HF$37,  MATCH(FO264, '2013'!$A$7:$A$37, 0), MATCH(FO231, '2013'!$E$4:$HF$4, 0) )</f>
        <v>677</v>
      </c>
      <c r="FU264" s="41">
        <f>INDEX('2014'!$E$7:$HF$37,  MATCH(FO264, '2014'!$A$7:$A$37, 0), MATCH(FO231, '2014'!$E$4:$HF$4, 0) )</f>
        <v>581</v>
      </c>
      <c r="FV264" s="41">
        <f>INDEX('2015'!$E$7:$HF$37,  MATCH(FO264, '2015'!$A$7:$A$37, 0), MATCH(FO231, '2015'!$E$4:$HF$4, 0) )</f>
        <v>631</v>
      </c>
      <c r="FW264" s="41">
        <f>INDEX('2016'!$E$7:$HF$37,  MATCH(FO264, '2016'!$A$7:$A$37, 0), MATCH(FO231, '2016'!$E$4:$HF$4, 0) )</f>
        <v>689</v>
      </c>
      <c r="FX264" s="41">
        <f>INDEX('2017'!$E$7:$HF$37,  MATCH(FO264, '2017'!$A$7:$A$37, 0), MATCH(FO231, '2017'!$E$4:$HF$4, 0) )</f>
        <v>713</v>
      </c>
      <c r="FY264" s="41">
        <f>INDEX('2018'!$E$7:$HF$37,  MATCH(FO264, '2018'!$A$7:$A$37, 0), MATCH(FO231, '2018'!$E$4:$HF$4, 0) )</f>
        <v>814</v>
      </c>
      <c r="FZ264" s="41">
        <f>INDEX('2019'!$E$7:$HF$37,  MATCH(FO264, '2019'!$A$7:$A$37, 0), MATCH(FO231, '2019'!$E$4:$HF$4, 0) )</f>
        <v>900</v>
      </c>
      <c r="GB264" s="9">
        <f t="shared" ref="GB264:GC264" si="4292">GB37</f>
        <v>41</v>
      </c>
      <c r="GC264" s="18" t="str">
        <f t="shared" si="4292"/>
        <v>Sevier</v>
      </c>
      <c r="GD264" s="41">
        <f>INDEX('2010'!$E$7:$HF$37,  MATCH(GB264, '2010'!$A$7:$A$37, 0), MATCH(GB231, '2010'!$E$4:$HF$4, 0) )</f>
        <v>0</v>
      </c>
      <c r="GE264" s="41">
        <f>INDEX('2011'!$E$7:$HF$37,  MATCH(GB264, '2011'!$A$7:$A$37, 0), MATCH(GB231, '2011'!$E$4:$HF$4, 0) )</f>
        <v>0</v>
      </c>
      <c r="GF264" s="41">
        <f>INDEX('2012'!$E$7:$HF$37,  MATCH(GB264, '2012'!$A$7:$A$37, 0), MATCH(GB231, '2012'!$E$4:$HF$4, 0) )</f>
        <v>0</v>
      </c>
      <c r="GG264" s="41">
        <f>INDEX('2013'!$E$7:$HF$37,  MATCH(GB264, '2013'!$A$7:$A$37, 0), MATCH(GB231, '2013'!$E$4:$HF$4, 0) )</f>
        <v>0</v>
      </c>
      <c r="GH264" s="41">
        <f>INDEX('2014'!$E$7:$HF$37,  MATCH(GB264, '2014'!$A$7:$A$37, 0), MATCH(GB231, '2014'!$E$4:$HF$4, 0) )</f>
        <v>0</v>
      </c>
      <c r="GI264" s="41">
        <f>INDEX('2015'!$E$7:$HF$37,  MATCH(GB264, '2015'!$A$7:$A$37, 0), MATCH(GB231, '2015'!$E$4:$HF$4, 0) )</f>
        <v>0</v>
      </c>
      <c r="GJ264" s="41">
        <f>INDEX('2016'!$E$7:$HF$37,  MATCH(GB264, '2016'!$A$7:$A$37, 0), MATCH(GB231, '2016'!$E$4:$HF$4, 0) )</f>
        <v>0</v>
      </c>
      <c r="GK264" s="41">
        <f>INDEX('2017'!$E$7:$HF$37,  MATCH(GB264, '2017'!$A$7:$A$37, 0), MATCH(GB231, '2017'!$E$4:$HF$4, 0) )</f>
        <v>0</v>
      </c>
      <c r="GL264" s="41">
        <f>INDEX('2018'!$E$7:$HF$37,  MATCH(GB264, '2018'!$A$7:$A$37, 0), MATCH(GB231, '2018'!$E$4:$HF$4, 0) )</f>
        <v>10</v>
      </c>
      <c r="GM264" s="41">
        <f>INDEX('2019'!$E$7:$HF$37,  MATCH(GB264, '2019'!$A$7:$A$37, 0), MATCH(GB231, '2019'!$E$4:$HF$4, 0) )</f>
        <v>9</v>
      </c>
    </row>
    <row r="265" spans="2:195" x14ac:dyDescent="0.25">
      <c r="B265" s="9">
        <f t="shared" ref="B265:C265" si="4293">B38</f>
        <v>43</v>
      </c>
      <c r="C265" s="18" t="str">
        <f t="shared" si="4293"/>
        <v>Summit</v>
      </c>
      <c r="D265" s="41">
        <f>INDEX('2010'!$E$7:$HF$37,  MATCH(B265, '2010'!$A$7:$A$37, 0), MATCH(B231, '2010'!$E$4:$HF$4, 0) )</f>
        <v>18777</v>
      </c>
      <c r="E265" s="41">
        <f>INDEX('2011'!$E$7:$HF$37,  MATCH(B265, '2011'!$A$7:$A$37, 0), MATCH(B231, '2011'!$E$4:$HF$4, 0) )</f>
        <v>18818</v>
      </c>
      <c r="F265" s="41">
        <f>INDEX('2012'!$E$7:$HF$37,  MATCH(B265, '2012'!$A$7:$A$37, 0), MATCH(B231, '2012'!$E$4:$HF$4, 0) )</f>
        <v>19032</v>
      </c>
      <c r="G265" s="41">
        <f>INDEX('2013'!$E$7:$HF$37,  MATCH(B265, '2013'!$A$7:$A$37, 0), MATCH(B231, '2013'!$E$4:$HF$4, 0) )</f>
        <v>19261</v>
      </c>
      <c r="H265" s="41">
        <f>INDEX('2014'!$E$7:$HF$37,  MATCH(B265, '2014'!$A$7:$A$37, 0), MATCH(B231, '2014'!$E$4:$HF$4, 0) )</f>
        <v>19795</v>
      </c>
      <c r="I265" s="41">
        <f>INDEX('2015'!$E$7:$HF$37,  MATCH(B265, '2015'!$A$7:$A$37, 0), MATCH(B231, '2015'!$E$4:$HF$4, 0) )</f>
        <v>20588</v>
      </c>
      <c r="J265" s="41">
        <f>INDEX('2016'!$E$7:$HF$37,  MATCH(B265, '2016'!$A$7:$A$37, 0), MATCH(B231, '2016'!$E$4:$HF$4, 0) )</f>
        <v>20742</v>
      </c>
      <c r="K265" s="41">
        <f>INDEX('2017'!$E$7:$HF$37,  MATCH(B265, '2017'!$A$7:$A$37, 0), MATCH(B231, '2017'!$E$4:$HF$4, 0) )</f>
        <v>21359</v>
      </c>
      <c r="L265" s="41">
        <f>INDEX('2018'!$E$7:$HF$37,  MATCH(B265, '2018'!$A$7:$A$37, 0), MATCH(B231, '2018'!$E$4:$HF$4, 0) )</f>
        <v>21889</v>
      </c>
      <c r="M265" s="41">
        <f>INDEX('2019'!$E$7:$HF$37,  MATCH(B265, '2019'!$A$7:$A$37, 0), MATCH(B231, '2019'!$E$4:$HF$4, 0) )</f>
        <v>22408</v>
      </c>
      <c r="O265" s="9">
        <f t="shared" ref="O265:P265" si="4294">O38</f>
        <v>43</v>
      </c>
      <c r="P265" s="18" t="str">
        <f t="shared" si="4294"/>
        <v>Summit</v>
      </c>
      <c r="Q265" s="41">
        <f>INDEX('2010'!$E$7:$HF$37,  MATCH(O265, '2010'!$A$7:$A$37, 0), MATCH(O231, '2010'!$E$4:$HF$4, 0) )</f>
        <v>314</v>
      </c>
      <c r="R265" s="41">
        <f>INDEX('2011'!$E$7:$HF$37,  MATCH(O265, '2011'!$A$7:$A$37, 0), MATCH(O231, '2011'!$E$4:$HF$4, 0) )</f>
        <v>312</v>
      </c>
      <c r="S265" s="41">
        <f>INDEX('2012'!$E$7:$HF$37,  MATCH(O265, '2012'!$A$7:$A$37, 0), MATCH(O231, '2012'!$E$4:$HF$4, 0) )</f>
        <v>272</v>
      </c>
      <c r="T265" s="41">
        <f>INDEX('2013'!$E$7:$HF$37,  MATCH(O265, '2013'!$A$7:$A$37, 0), MATCH(O231, '2013'!$E$4:$HF$4, 0) )</f>
        <v>254</v>
      </c>
      <c r="U265" s="41">
        <f>INDEX('2014'!$E$7:$HF$37,  MATCH(O265, '2014'!$A$7:$A$37, 0), MATCH(O231, '2014'!$E$4:$HF$4, 0) )</f>
        <v>278</v>
      </c>
      <c r="V265" s="41">
        <f>INDEX('2015'!$E$7:$HF$37,  MATCH(O265, '2015'!$A$7:$A$37, 0), MATCH(O231, '2015'!$E$4:$HF$4, 0) )</f>
        <v>341</v>
      </c>
      <c r="W265" s="41">
        <f>INDEX('2016'!$E$7:$HF$37,  MATCH(O265, '2016'!$A$7:$A$37, 0), MATCH(O231, '2016'!$E$4:$HF$4, 0) )</f>
        <v>406</v>
      </c>
      <c r="X265" s="41">
        <f>INDEX('2017'!$E$7:$HF$37,  MATCH(O265, '2017'!$A$7:$A$37, 0), MATCH(O231, '2017'!$E$4:$HF$4, 0) )</f>
        <v>382</v>
      </c>
      <c r="Y265" s="41">
        <f>INDEX('2018'!$E$7:$HF$37,  MATCH(O265, '2018'!$A$7:$A$37, 0), MATCH(O231, '2018'!$E$4:$HF$4, 0) )</f>
        <v>333</v>
      </c>
      <c r="Z265" s="41">
        <f>INDEX('2019'!$E$7:$HF$37,  MATCH(O265, '2019'!$A$7:$A$37, 0), MATCH(O231, '2019'!$E$4:$HF$4, 0) )</f>
        <v>352</v>
      </c>
      <c r="AB265" s="9">
        <f t="shared" ref="AB265:AC265" si="4295">AB38</f>
        <v>43</v>
      </c>
      <c r="AC265" s="18" t="str">
        <f t="shared" si="4295"/>
        <v>Summit</v>
      </c>
      <c r="AD265" s="41">
        <f>INDEX('2010'!$E$7:$HF$37,  MATCH(AB265, '2010'!$A$7:$A$37, 0), MATCH(AB231, '2010'!$E$4:$HF$4, 0) )</f>
        <v>1997</v>
      </c>
      <c r="AE265" s="41">
        <f>INDEX('2011'!$E$7:$HF$37,  MATCH(AB265, '2011'!$A$7:$A$37, 0), MATCH(AB231, '2011'!$E$4:$HF$4, 0) )</f>
        <v>1994</v>
      </c>
      <c r="AF265" s="41">
        <f>INDEX('2012'!$E$7:$HF$37,  MATCH(AB265, '2012'!$A$7:$A$37, 0), MATCH(AB231, '2012'!$E$4:$HF$4, 0) )</f>
        <v>1675</v>
      </c>
      <c r="AG265" s="41">
        <f>INDEX('2013'!$E$7:$HF$37,  MATCH(AB265, '2013'!$A$7:$A$37, 0), MATCH(AB231, '2013'!$E$4:$HF$4, 0) )</f>
        <v>1607</v>
      </c>
      <c r="AH265" s="41">
        <f>INDEX('2014'!$E$7:$HF$37,  MATCH(AB265, '2014'!$A$7:$A$37, 0), MATCH(AB231, '2014'!$E$4:$HF$4, 0) )</f>
        <v>1505</v>
      </c>
      <c r="AI265" s="41">
        <f>INDEX('2015'!$E$7:$HF$37,  MATCH(AB265, '2015'!$A$7:$A$37, 0), MATCH(AB231, '2015'!$E$4:$HF$4, 0) )</f>
        <v>1380</v>
      </c>
      <c r="AJ265" s="41">
        <f>INDEX('2016'!$E$7:$HF$37,  MATCH(AB265, '2016'!$A$7:$A$37, 0), MATCH(AB231, '2016'!$E$4:$HF$4, 0) )</f>
        <v>1419</v>
      </c>
      <c r="AK265" s="41">
        <f>INDEX('2017'!$E$7:$HF$37,  MATCH(AB265, '2017'!$A$7:$A$37, 0), MATCH(AB231, '2017'!$E$4:$HF$4, 0) )</f>
        <v>1543</v>
      </c>
      <c r="AL265" s="41">
        <f>INDEX('2018'!$E$7:$HF$37,  MATCH(AB265, '2018'!$A$7:$A$37, 0), MATCH(AB231, '2018'!$E$4:$HF$4, 0) )</f>
        <v>1675</v>
      </c>
      <c r="AM265" s="41">
        <f>INDEX('2019'!$E$7:$HF$37,  MATCH(AB265, '2019'!$A$7:$A$37, 0), MATCH(AB231, '2019'!$E$4:$HF$4, 0) )</f>
        <v>1658</v>
      </c>
      <c r="AO265" s="9">
        <f t="shared" ref="AO265:AP265" si="4296">AO38</f>
        <v>43</v>
      </c>
      <c r="AP265" s="18" t="str">
        <f t="shared" si="4296"/>
        <v>Summit</v>
      </c>
      <c r="AQ265" s="41">
        <f>INDEX('2010'!$E$7:$HF$37,  MATCH(AO265, '2010'!$A$7:$A$37, 0), MATCH(AO231, '2010'!$E$4:$HF$4, 0) )</f>
        <v>1108</v>
      </c>
      <c r="AR265" s="41">
        <f>INDEX('2011'!$E$7:$HF$37,  MATCH(AO265, '2011'!$A$7:$A$37, 0), MATCH(AO231, '2011'!$E$4:$HF$4, 0) )</f>
        <v>1000</v>
      </c>
      <c r="AS265" s="41">
        <f>INDEX('2012'!$E$7:$HF$37,  MATCH(AO265, '2012'!$A$7:$A$37, 0), MATCH(AO231, '2012'!$E$4:$HF$4, 0) )</f>
        <v>1103</v>
      </c>
      <c r="AT265" s="41">
        <f>INDEX('2013'!$E$7:$HF$37,  MATCH(AO265, '2013'!$A$7:$A$37, 0), MATCH(AO231, '2013'!$E$4:$HF$4, 0) )</f>
        <v>940</v>
      </c>
      <c r="AU265" s="41">
        <f>INDEX('2014'!$E$7:$HF$37,  MATCH(AO265, '2014'!$A$7:$A$37, 0), MATCH(AO231, '2014'!$E$4:$HF$4, 0) )</f>
        <v>924</v>
      </c>
      <c r="AV265" s="41">
        <f>INDEX('2015'!$E$7:$HF$37,  MATCH(AO265, '2015'!$A$7:$A$37, 0), MATCH(AO231, '2015'!$E$4:$HF$4, 0) )</f>
        <v>1089</v>
      </c>
      <c r="AW265" s="41">
        <f>INDEX('2016'!$E$7:$HF$37,  MATCH(AO265, '2016'!$A$7:$A$37, 0), MATCH(AO231, '2016'!$E$4:$HF$4, 0) )</f>
        <v>1111</v>
      </c>
      <c r="AX265" s="41">
        <f>INDEX('2017'!$E$7:$HF$37,  MATCH(AO265, '2017'!$A$7:$A$37, 0), MATCH(AO231, '2017'!$E$4:$HF$4, 0) )</f>
        <v>1141</v>
      </c>
      <c r="AY265" s="41">
        <f>INDEX('2018'!$E$7:$HF$37,  MATCH(AO265, '2018'!$A$7:$A$37, 0), MATCH(AO231, '2018'!$E$4:$HF$4, 0) )</f>
        <v>1285</v>
      </c>
      <c r="AZ265" s="41">
        <f>INDEX('2019'!$E$7:$HF$37,  MATCH(AO265, '2019'!$A$7:$A$37, 0), MATCH(AO231, '2019'!$E$4:$HF$4, 0) )</f>
        <v>1332</v>
      </c>
      <c r="BB265" s="9">
        <f t="shared" ref="BB265:BC265" si="4297">BB38</f>
        <v>43</v>
      </c>
      <c r="BC265" s="18" t="str">
        <f t="shared" si="4297"/>
        <v>Summit</v>
      </c>
      <c r="BD265" s="41">
        <f>INDEX('2010'!$E$7:$HF$37,  MATCH(BB265, '2010'!$A$7:$A$37, 0), MATCH(BB231, '2010'!$E$4:$HF$4, 0) )</f>
        <v>444</v>
      </c>
      <c r="BE265" s="41">
        <f>INDEX('2011'!$E$7:$HF$37,  MATCH(BB265, '2011'!$A$7:$A$37, 0), MATCH(BB231, '2011'!$E$4:$HF$4, 0) )</f>
        <v>353</v>
      </c>
      <c r="BF265" s="41">
        <f>INDEX('2012'!$E$7:$HF$37,  MATCH(BB265, '2012'!$A$7:$A$37, 0), MATCH(BB231, '2012'!$E$4:$HF$4, 0) )</f>
        <v>370</v>
      </c>
      <c r="BG265" s="41">
        <f>INDEX('2013'!$E$7:$HF$37,  MATCH(BB265, '2013'!$A$7:$A$37, 0), MATCH(BB231, '2013'!$E$4:$HF$4, 0) )</f>
        <v>330</v>
      </c>
      <c r="BH265" s="41">
        <f>INDEX('2014'!$E$7:$HF$37,  MATCH(BB265, '2014'!$A$7:$A$37, 0), MATCH(BB231, '2014'!$E$4:$HF$4, 0) )</f>
        <v>339</v>
      </c>
      <c r="BI265" s="41">
        <f>INDEX('2015'!$E$7:$HF$37,  MATCH(BB265, '2015'!$A$7:$A$37, 0), MATCH(BB231, '2015'!$E$4:$HF$4, 0) )</f>
        <v>286</v>
      </c>
      <c r="BJ265" s="41">
        <f>INDEX('2016'!$E$7:$HF$37,  MATCH(BB265, '2016'!$A$7:$A$37, 0), MATCH(BB231, '2016'!$E$4:$HF$4, 0) )</f>
        <v>328</v>
      </c>
      <c r="BK265" s="41">
        <f>INDEX('2017'!$E$7:$HF$37,  MATCH(BB265, '2017'!$A$7:$A$37, 0), MATCH(BB231, '2017'!$E$4:$HF$4, 0) )</f>
        <v>321</v>
      </c>
      <c r="BL265" s="41">
        <f>INDEX('2018'!$E$7:$HF$37,  MATCH(BB265, '2018'!$A$7:$A$37, 0), MATCH(BB231, '2018'!$E$4:$HF$4, 0) )</f>
        <v>372</v>
      </c>
      <c r="BM265" s="41">
        <f>INDEX('2019'!$E$7:$HF$37,  MATCH(BB265, '2019'!$A$7:$A$37, 0), MATCH(BB231, '2019'!$E$4:$HF$4, 0) )</f>
        <v>360</v>
      </c>
      <c r="BO265" s="9">
        <f t="shared" ref="BO265:BP265" si="4298">BO38</f>
        <v>43</v>
      </c>
      <c r="BP265" s="18" t="str">
        <f t="shared" si="4298"/>
        <v>Summit</v>
      </c>
      <c r="BQ265" s="41">
        <f>INDEX('2010'!$E$7:$HF$37,  MATCH(BO265, '2010'!$A$7:$A$37, 0), MATCH(BO231, '2010'!$E$4:$HF$4, 0) )</f>
        <v>1752</v>
      </c>
      <c r="BR265" s="41">
        <f>INDEX('2011'!$E$7:$HF$37,  MATCH(BO265, '2011'!$A$7:$A$37, 0), MATCH(BO231, '2011'!$E$4:$HF$4, 0) )</f>
        <v>1814</v>
      </c>
      <c r="BS265" s="41">
        <f>INDEX('2012'!$E$7:$HF$37,  MATCH(BO265, '2012'!$A$7:$A$37, 0), MATCH(BO231, '2012'!$E$4:$HF$4, 0) )</f>
        <v>1869</v>
      </c>
      <c r="BT265" s="41">
        <f>INDEX('2013'!$E$7:$HF$37,  MATCH(BO265, '2013'!$A$7:$A$37, 0), MATCH(BO231, '2013'!$E$4:$HF$4, 0) )</f>
        <v>1911</v>
      </c>
      <c r="BU265" s="41">
        <f>INDEX('2014'!$E$7:$HF$37,  MATCH(BO265, '2014'!$A$7:$A$37, 0), MATCH(BO231, '2014'!$E$4:$HF$4, 0) )</f>
        <v>1992</v>
      </c>
      <c r="BV265" s="41">
        <f>INDEX('2015'!$E$7:$HF$37,  MATCH(BO265, '2015'!$A$7:$A$37, 0), MATCH(BO231, '2015'!$E$4:$HF$4, 0) )</f>
        <v>2024</v>
      </c>
      <c r="BW265" s="41">
        <f>INDEX('2016'!$E$7:$HF$37,  MATCH(BO265, '2016'!$A$7:$A$37, 0), MATCH(BO231, '2016'!$E$4:$HF$4, 0) )</f>
        <v>1918</v>
      </c>
      <c r="BX265" s="41">
        <f>INDEX('2017'!$E$7:$HF$37,  MATCH(BO265, '2017'!$A$7:$A$37, 0), MATCH(BO231, '2017'!$E$4:$HF$4, 0) )</f>
        <v>1909</v>
      </c>
      <c r="BY265" s="41">
        <f>INDEX('2018'!$E$7:$HF$37,  MATCH(BO265, '2018'!$A$7:$A$37, 0), MATCH(BO231, '2018'!$E$4:$HF$4, 0) )</f>
        <v>1857</v>
      </c>
      <c r="BZ265" s="41">
        <f>INDEX('2019'!$E$7:$HF$37,  MATCH(BO265, '2019'!$A$7:$A$37, 0), MATCH(BO231, '2019'!$E$4:$HF$4, 0) )</f>
        <v>1894</v>
      </c>
      <c r="CB265" s="9">
        <f t="shared" ref="CB265:CC265" si="4299">CB38</f>
        <v>43</v>
      </c>
      <c r="CC265" s="18" t="str">
        <f t="shared" si="4299"/>
        <v>Summit</v>
      </c>
      <c r="CD265" s="41">
        <f>INDEX('2010'!$E$7:$HF$37,  MATCH(CB265, '2010'!$A$7:$A$37, 0), MATCH(CB231, '2010'!$E$4:$HF$4, 0) )</f>
        <v>976</v>
      </c>
      <c r="CE265" s="41">
        <f>INDEX('2011'!$E$7:$HF$37,  MATCH(CB265, '2011'!$A$7:$A$37, 0), MATCH(CB231, '2011'!$E$4:$HF$4, 0) )</f>
        <v>1276</v>
      </c>
      <c r="CF265" s="41">
        <f>INDEX('2012'!$E$7:$HF$37,  MATCH(CB265, '2012'!$A$7:$A$37, 0), MATCH(CB231, '2012'!$E$4:$HF$4, 0) )</f>
        <v>1390</v>
      </c>
      <c r="CG265" s="41">
        <f>INDEX('2013'!$E$7:$HF$37,  MATCH(CB265, '2013'!$A$7:$A$37, 0), MATCH(CB231, '2013'!$E$4:$HF$4, 0) )</f>
        <v>1189</v>
      </c>
      <c r="CH265" s="41">
        <f>INDEX('2014'!$E$7:$HF$37,  MATCH(CB265, '2014'!$A$7:$A$37, 0), MATCH(CB231, '2014'!$E$4:$HF$4, 0) )</f>
        <v>1068</v>
      </c>
      <c r="CI265" s="41">
        <f>INDEX('2015'!$E$7:$HF$37,  MATCH(CB265, '2015'!$A$7:$A$37, 0), MATCH(CB231, '2015'!$E$4:$HF$4, 0) )</f>
        <v>1194</v>
      </c>
      <c r="CJ265" s="41">
        <f>INDEX('2016'!$E$7:$HF$37,  MATCH(CB265, '2016'!$A$7:$A$37, 0), MATCH(CB231, '2016'!$E$4:$HF$4, 0) )</f>
        <v>1032</v>
      </c>
      <c r="CK265" s="41">
        <f>INDEX('2017'!$E$7:$HF$37,  MATCH(CB265, '2017'!$A$7:$A$37, 0), MATCH(CB231, '2017'!$E$4:$HF$4, 0) )</f>
        <v>939</v>
      </c>
      <c r="CL265" s="41">
        <f>INDEX('2018'!$E$7:$HF$37,  MATCH(CB265, '2018'!$A$7:$A$37, 0), MATCH(CB231, '2018'!$E$4:$HF$4, 0) )</f>
        <v>968</v>
      </c>
      <c r="CM265" s="41">
        <f>INDEX('2019'!$E$7:$HF$37,  MATCH(CB265, '2019'!$A$7:$A$37, 0), MATCH(CB231, '2019'!$E$4:$HF$4, 0) )</f>
        <v>955</v>
      </c>
      <c r="CO265" s="9">
        <f t="shared" ref="CO265:CP265" si="4300">CO38</f>
        <v>43</v>
      </c>
      <c r="CP265" s="18" t="str">
        <f t="shared" si="4300"/>
        <v>Summit</v>
      </c>
      <c r="CQ265" s="41">
        <f>INDEX('2010'!$E$7:$HF$37,  MATCH(CO265, '2010'!$A$7:$A$37, 0), MATCH(CO231, '2010'!$E$4:$HF$4, 0) )</f>
        <v>511</v>
      </c>
      <c r="CR265" s="41">
        <f>INDEX('2011'!$E$7:$HF$37,  MATCH(CO265, '2011'!$A$7:$A$37, 0), MATCH(CO231, '2011'!$E$4:$HF$4, 0) )</f>
        <v>528</v>
      </c>
      <c r="CS265" s="41">
        <f>INDEX('2012'!$E$7:$HF$37,  MATCH(CO265, '2012'!$A$7:$A$37, 0), MATCH(CO231, '2012'!$E$4:$HF$4, 0) )</f>
        <v>541</v>
      </c>
      <c r="CT265" s="41">
        <f>INDEX('2013'!$E$7:$HF$37,  MATCH(CO265, '2013'!$A$7:$A$37, 0), MATCH(CO231, '2013'!$E$4:$HF$4, 0) )</f>
        <v>288</v>
      </c>
      <c r="CU265" s="41">
        <f>INDEX('2014'!$E$7:$HF$37,  MATCH(CO265, '2014'!$A$7:$A$37, 0), MATCH(CO231, '2014'!$E$4:$HF$4, 0) )</f>
        <v>316</v>
      </c>
      <c r="CV265" s="41">
        <f>INDEX('2015'!$E$7:$HF$37,  MATCH(CO265, '2015'!$A$7:$A$37, 0), MATCH(CO231, '2015'!$E$4:$HF$4, 0) )</f>
        <v>357</v>
      </c>
      <c r="CW265" s="41">
        <f>INDEX('2016'!$E$7:$HF$37,  MATCH(CO265, '2016'!$A$7:$A$37, 0), MATCH(CO231, '2016'!$E$4:$HF$4, 0) )</f>
        <v>401</v>
      </c>
      <c r="CX265" s="41">
        <f>INDEX('2017'!$E$7:$HF$37,  MATCH(CO265, '2017'!$A$7:$A$37, 0), MATCH(CO231, '2017'!$E$4:$HF$4, 0) )</f>
        <v>395</v>
      </c>
      <c r="CY265" s="41">
        <f>INDEX('2018'!$E$7:$HF$37,  MATCH(CO265, '2018'!$A$7:$A$37, 0), MATCH(CO231, '2018'!$E$4:$HF$4, 0) )</f>
        <v>460</v>
      </c>
      <c r="CZ265" s="41">
        <f>INDEX('2019'!$E$7:$HF$37,  MATCH(CO265, '2019'!$A$7:$A$37, 0), MATCH(CO231, '2019'!$E$4:$HF$4, 0) )</f>
        <v>448</v>
      </c>
      <c r="DB265" s="9">
        <f t="shared" ref="DB265:DC265" si="4301">DB38</f>
        <v>43</v>
      </c>
      <c r="DC265" s="18" t="str">
        <f t="shared" si="4301"/>
        <v>Summit</v>
      </c>
      <c r="DD265" s="41">
        <f>INDEX('2010'!$E$7:$HF$37,  MATCH(DB265, '2010'!$A$7:$A$37, 0), MATCH(DB231, '2010'!$E$4:$HF$4, 0) )</f>
        <v>1473</v>
      </c>
      <c r="DE265" s="41">
        <f>INDEX('2011'!$E$7:$HF$37,  MATCH(DB265, '2011'!$A$7:$A$37, 0), MATCH(DB231, '2011'!$E$4:$HF$4, 0) )</f>
        <v>1386</v>
      </c>
      <c r="DF265" s="41">
        <f>INDEX('2012'!$E$7:$HF$37,  MATCH(DB265, '2012'!$A$7:$A$37, 0), MATCH(DB231, '2012'!$E$4:$HF$4, 0) )</f>
        <v>1374</v>
      </c>
      <c r="DG265" s="41">
        <f>INDEX('2013'!$E$7:$HF$37,  MATCH(DB265, '2013'!$A$7:$A$37, 0), MATCH(DB231, '2013'!$E$4:$HF$4, 0) )</f>
        <v>1503</v>
      </c>
      <c r="DH265" s="41">
        <f>INDEX('2014'!$E$7:$HF$37,  MATCH(DB265, '2014'!$A$7:$A$37, 0), MATCH(DB231, '2014'!$E$4:$HF$4, 0) )</f>
        <v>1577</v>
      </c>
      <c r="DI265" s="41">
        <f>INDEX('2015'!$E$7:$HF$37,  MATCH(DB265, '2015'!$A$7:$A$37, 0), MATCH(DB231, '2015'!$E$4:$HF$4, 0) )</f>
        <v>1713</v>
      </c>
      <c r="DJ265" s="41">
        <f>INDEX('2016'!$E$7:$HF$37,  MATCH(DB265, '2016'!$A$7:$A$37, 0), MATCH(DB231, '2016'!$E$4:$HF$4, 0) )</f>
        <v>1713</v>
      </c>
      <c r="DK265" s="41">
        <f>INDEX('2017'!$E$7:$HF$37,  MATCH(DB265, '2017'!$A$7:$A$37, 0), MATCH(DB231, '2017'!$E$4:$HF$4, 0) )</f>
        <v>1788</v>
      </c>
      <c r="DL265" s="41">
        <f>INDEX('2018'!$E$7:$HF$37,  MATCH(DB265, '2018'!$A$7:$A$37, 0), MATCH(DB231, '2018'!$E$4:$HF$4, 0) )</f>
        <v>1973</v>
      </c>
      <c r="DM265" s="41">
        <f>INDEX('2019'!$E$7:$HF$37,  MATCH(DB265, '2019'!$A$7:$A$37, 0), MATCH(DB231, '2019'!$E$4:$HF$4, 0) )</f>
        <v>2184</v>
      </c>
      <c r="DO265" s="9">
        <f t="shared" ref="DO265:DP265" si="4302">DO38</f>
        <v>43</v>
      </c>
      <c r="DP265" s="18" t="str">
        <f t="shared" si="4302"/>
        <v>Summit</v>
      </c>
      <c r="DQ265" s="41">
        <f>INDEX('2010'!$E$7:$HF$37,  MATCH(DO265, '2010'!$A$7:$A$37, 0), MATCH(DO231, '2010'!$E$4:$HF$4, 0) )</f>
        <v>2423</v>
      </c>
      <c r="DR265" s="41">
        <f>INDEX('2011'!$E$7:$HF$37,  MATCH(DO265, '2011'!$A$7:$A$37, 0), MATCH(DO231, '2011'!$E$4:$HF$4, 0) )</f>
        <v>2477</v>
      </c>
      <c r="DS265" s="41">
        <f>INDEX('2012'!$E$7:$HF$37,  MATCH(DO265, '2012'!$A$7:$A$37, 0), MATCH(DO231, '2012'!$E$4:$HF$4, 0) )</f>
        <v>2558</v>
      </c>
      <c r="DT265" s="41">
        <f>INDEX('2013'!$E$7:$HF$37,  MATCH(DO265, '2013'!$A$7:$A$37, 0), MATCH(DO231, '2013'!$E$4:$HF$4, 0) )</f>
        <v>2697</v>
      </c>
      <c r="DU265" s="41">
        <f>INDEX('2014'!$E$7:$HF$37,  MATCH(DO265, '2014'!$A$7:$A$37, 0), MATCH(DO231, '2014'!$E$4:$HF$4, 0) )</f>
        <v>3048</v>
      </c>
      <c r="DV265" s="41">
        <f>INDEX('2015'!$E$7:$HF$37,  MATCH(DO265, '2015'!$A$7:$A$37, 0), MATCH(DO231, '2015'!$E$4:$HF$4, 0) )</f>
        <v>2959</v>
      </c>
      <c r="DW265" s="41">
        <f>INDEX('2016'!$E$7:$HF$37,  MATCH(DO265, '2016'!$A$7:$A$37, 0), MATCH(DO231, '2016'!$E$4:$HF$4, 0) )</f>
        <v>2940</v>
      </c>
      <c r="DX265" s="41">
        <f>INDEX('2017'!$E$7:$HF$37,  MATCH(DO265, '2017'!$A$7:$A$37, 0), MATCH(DO231, '2017'!$E$4:$HF$4, 0) )</f>
        <v>3233</v>
      </c>
      <c r="DY265" s="41">
        <f>INDEX('2018'!$E$7:$HF$37,  MATCH(DO265, '2018'!$A$7:$A$37, 0), MATCH(DO231, '2018'!$E$4:$HF$4, 0) )</f>
        <v>3214</v>
      </c>
      <c r="DZ265" s="41">
        <f>INDEX('2019'!$E$7:$HF$37,  MATCH(DO265, '2019'!$A$7:$A$37, 0), MATCH(DO231, '2019'!$E$4:$HF$4, 0) )</f>
        <v>3130</v>
      </c>
      <c r="EB265" s="9">
        <f t="shared" ref="EB265:EC265" si="4303">EB38</f>
        <v>43</v>
      </c>
      <c r="EC265" s="18" t="str">
        <f t="shared" si="4303"/>
        <v>Summit</v>
      </c>
      <c r="ED265" s="41">
        <f>INDEX('2010'!$E$7:$HF$37,  MATCH(EB265, '2010'!$A$7:$A$37, 0), MATCH(EB231, '2010'!$E$4:$HF$4, 0) )</f>
        <v>2836</v>
      </c>
      <c r="EE265" s="41">
        <f>INDEX('2011'!$E$7:$HF$37,  MATCH(EB265, '2011'!$A$7:$A$37, 0), MATCH(EB231, '2011'!$E$4:$HF$4, 0) )</f>
        <v>2826</v>
      </c>
      <c r="EF265" s="41">
        <f>INDEX('2012'!$E$7:$HF$37,  MATCH(EB265, '2012'!$A$7:$A$37, 0), MATCH(EB231, '2012'!$E$4:$HF$4, 0) )</f>
        <v>2811</v>
      </c>
      <c r="EG265" s="41">
        <f>INDEX('2013'!$E$7:$HF$37,  MATCH(EB265, '2013'!$A$7:$A$37, 0), MATCH(EB231, '2013'!$E$4:$HF$4, 0) )</f>
        <v>3025</v>
      </c>
      <c r="EH265" s="41">
        <f>INDEX('2014'!$E$7:$HF$37,  MATCH(EB265, '2014'!$A$7:$A$37, 0), MATCH(EB231, '2014'!$E$4:$HF$4, 0) )</f>
        <v>3202</v>
      </c>
      <c r="EI265" s="41">
        <f>INDEX('2015'!$E$7:$HF$37,  MATCH(EB265, '2015'!$A$7:$A$37, 0), MATCH(EB231, '2015'!$E$4:$HF$4, 0) )</f>
        <v>3535</v>
      </c>
      <c r="EJ265" s="41">
        <f>INDEX('2016'!$E$7:$HF$37,  MATCH(EB265, '2016'!$A$7:$A$37, 0), MATCH(EB231, '2016'!$E$4:$HF$4, 0) )</f>
        <v>3660</v>
      </c>
      <c r="EK265" s="41">
        <f>INDEX('2017'!$E$7:$HF$37,  MATCH(EB265, '2017'!$A$7:$A$37, 0), MATCH(EB231, '2017'!$E$4:$HF$4, 0) )</f>
        <v>4007</v>
      </c>
      <c r="EL265" s="41">
        <f>INDEX('2018'!$E$7:$HF$37,  MATCH(EB265, '2018'!$A$7:$A$37, 0), MATCH(EB231, '2018'!$E$4:$HF$4, 0) )</f>
        <v>4261</v>
      </c>
      <c r="EM265" s="41">
        <f>INDEX('2019'!$E$7:$HF$37,  MATCH(EB265, '2019'!$A$7:$A$37, 0), MATCH(EB231, '2019'!$E$4:$HF$4, 0) )</f>
        <v>4553</v>
      </c>
      <c r="EO265" s="9">
        <f t="shared" ref="EO265:EP265" si="4304">EO38</f>
        <v>43</v>
      </c>
      <c r="EP265" s="18" t="str">
        <f t="shared" si="4304"/>
        <v>Summit</v>
      </c>
      <c r="EQ265" s="41">
        <f>INDEX('2010'!$E$7:$HF$37,  MATCH(EO265, '2010'!$A$7:$A$37, 0), MATCH(EO231, '2010'!$E$4:$HF$4, 0) )</f>
        <v>3849</v>
      </c>
      <c r="ER265" s="41">
        <f>INDEX('2011'!$E$7:$HF$37,  MATCH(EO265, '2011'!$A$7:$A$37, 0), MATCH(EO231, '2011'!$E$4:$HF$4, 0) )</f>
        <v>3526</v>
      </c>
      <c r="ES265" s="41">
        <f>INDEX('2012'!$E$7:$HF$37,  MATCH(EO265, '2012'!$A$7:$A$37, 0), MATCH(EO231, '2012'!$E$4:$HF$4, 0) )</f>
        <v>3667</v>
      </c>
      <c r="ET265" s="41">
        <f>INDEX('2013'!$E$7:$HF$37,  MATCH(EO265, '2013'!$A$7:$A$37, 0), MATCH(EO231, '2013'!$E$4:$HF$4, 0) )</f>
        <v>3853</v>
      </c>
      <c r="EU265" s="41">
        <f>INDEX('2014'!$E$7:$HF$37,  MATCH(EO265, '2014'!$A$7:$A$37, 0), MATCH(EO231, '2014'!$E$4:$HF$4, 0) )</f>
        <v>3841</v>
      </c>
      <c r="EV265" s="41">
        <f>INDEX('2015'!$E$7:$HF$37,  MATCH(EO265, '2015'!$A$7:$A$37, 0), MATCH(EO231, '2015'!$E$4:$HF$4, 0) )</f>
        <v>3996</v>
      </c>
      <c r="EW265" s="41">
        <f>INDEX('2016'!$E$7:$HF$37,  MATCH(EO265, '2016'!$A$7:$A$37, 0), MATCH(EO231, '2016'!$E$4:$HF$4, 0) )</f>
        <v>4202</v>
      </c>
      <c r="EX265" s="41">
        <f>INDEX('2017'!$E$7:$HF$37,  MATCH(EO265, '2017'!$A$7:$A$37, 0), MATCH(EO231, '2017'!$E$4:$HF$4, 0) )</f>
        <v>4147</v>
      </c>
      <c r="EY265" s="41">
        <f>INDEX('2018'!$E$7:$HF$37,  MATCH(EO265, '2018'!$A$7:$A$37, 0), MATCH(EO231, '2018'!$E$4:$HF$4, 0) )</f>
        <v>3942</v>
      </c>
      <c r="EZ265" s="41">
        <f>INDEX('2019'!$E$7:$HF$37,  MATCH(EO265, '2019'!$A$7:$A$37, 0), MATCH(EO231, '2019'!$E$4:$HF$4, 0) )</f>
        <v>3938</v>
      </c>
      <c r="FB265" s="9">
        <f t="shared" ref="FB265:FC265" si="4305">FB38</f>
        <v>43</v>
      </c>
      <c r="FC265" s="18" t="str">
        <f t="shared" si="4305"/>
        <v>Summit</v>
      </c>
      <c r="FD265" s="41">
        <f>INDEX('2010'!$E$7:$HF$37,  MATCH(FB265, '2010'!$A$7:$A$37, 0), MATCH(FB231, '2010'!$E$4:$HF$4, 0) )</f>
        <v>415</v>
      </c>
      <c r="FE265" s="41">
        <f>INDEX('2011'!$E$7:$HF$37,  MATCH(FB265, '2011'!$A$7:$A$37, 0), MATCH(FB231, '2011'!$E$4:$HF$4, 0) )</f>
        <v>722</v>
      </c>
      <c r="FF265" s="41">
        <f>INDEX('2012'!$E$7:$HF$37,  MATCH(FB265, '2012'!$A$7:$A$37, 0), MATCH(FB231, '2012'!$E$4:$HF$4, 0) )</f>
        <v>814</v>
      </c>
      <c r="FG265" s="41">
        <f>INDEX('2013'!$E$7:$HF$37,  MATCH(FB265, '2013'!$A$7:$A$37, 0), MATCH(FB231, '2013'!$E$4:$HF$4, 0) )</f>
        <v>943</v>
      </c>
      <c r="FH265" s="41">
        <f>INDEX('2014'!$E$7:$HF$37,  MATCH(FB265, '2014'!$A$7:$A$37, 0), MATCH(FB231, '2014'!$E$4:$HF$4, 0) )</f>
        <v>930</v>
      </c>
      <c r="FI265" s="41">
        <f>INDEX('2015'!$E$7:$HF$37,  MATCH(FB265, '2015'!$A$7:$A$37, 0), MATCH(FB231, '2015'!$E$4:$HF$4, 0) )</f>
        <v>1044</v>
      </c>
      <c r="FJ265" s="41">
        <f>INDEX('2016'!$E$7:$HF$37,  MATCH(FB265, '2016'!$A$7:$A$37, 0), MATCH(FB231, '2016'!$E$4:$HF$4, 0) )</f>
        <v>874</v>
      </c>
      <c r="FK265" s="41">
        <f>INDEX('2017'!$E$7:$HF$37,  MATCH(FB265, '2017'!$A$7:$A$37, 0), MATCH(FB231, '2017'!$E$4:$HF$4, 0) )</f>
        <v>893</v>
      </c>
      <c r="FL265" s="41">
        <f>INDEX('2018'!$E$7:$HF$37,  MATCH(FB265, '2018'!$A$7:$A$37, 0), MATCH(FB231, '2018'!$E$4:$HF$4, 0) )</f>
        <v>940</v>
      </c>
      <c r="FM265" s="41">
        <f>INDEX('2019'!$E$7:$HF$37,  MATCH(FB265, '2019'!$A$7:$A$37, 0), MATCH(FB231, '2019'!$E$4:$HF$4, 0) )</f>
        <v>982</v>
      </c>
      <c r="FO265" s="9">
        <f t="shared" ref="FO265:FP265" si="4306">FO38</f>
        <v>43</v>
      </c>
      <c r="FP265" s="18" t="str">
        <f t="shared" si="4306"/>
        <v>Summit</v>
      </c>
      <c r="FQ265" s="41">
        <f>INDEX('2010'!$E$7:$HF$37,  MATCH(FO265, '2010'!$A$7:$A$37, 0), MATCH(FO231, '2010'!$E$4:$HF$4, 0) )</f>
        <v>679</v>
      </c>
      <c r="FR265" s="41">
        <f>INDEX('2011'!$E$7:$HF$37,  MATCH(FO265, '2011'!$A$7:$A$37, 0), MATCH(FO231, '2011'!$E$4:$HF$4, 0) )</f>
        <v>604</v>
      </c>
      <c r="FS265" s="41">
        <f>INDEX('2012'!$E$7:$HF$37,  MATCH(FO265, '2012'!$A$7:$A$37, 0), MATCH(FO231, '2012'!$E$4:$HF$4, 0) )</f>
        <v>588</v>
      </c>
      <c r="FT265" s="41">
        <f>INDEX('2013'!$E$7:$HF$37,  MATCH(FO265, '2013'!$A$7:$A$37, 0), MATCH(FO231, '2013'!$E$4:$HF$4, 0) )</f>
        <v>721</v>
      </c>
      <c r="FU265" s="41">
        <f>INDEX('2014'!$E$7:$HF$37,  MATCH(FO265, '2014'!$A$7:$A$37, 0), MATCH(FO231, '2014'!$E$4:$HF$4, 0) )</f>
        <v>775</v>
      </c>
      <c r="FV265" s="41">
        <f>INDEX('2015'!$E$7:$HF$37,  MATCH(FO265, '2015'!$A$7:$A$37, 0), MATCH(FO231, '2015'!$E$4:$HF$4, 0) )</f>
        <v>670</v>
      </c>
      <c r="FW265" s="41">
        <f>INDEX('2016'!$E$7:$HF$37,  MATCH(FO265, '2016'!$A$7:$A$37, 0), MATCH(FO231, '2016'!$E$4:$HF$4, 0) )</f>
        <v>736</v>
      </c>
      <c r="FX265" s="41">
        <f>INDEX('2017'!$E$7:$HF$37,  MATCH(FO265, '2017'!$A$7:$A$37, 0), MATCH(FO231, '2017'!$E$4:$HF$4, 0) )</f>
        <v>659</v>
      </c>
      <c r="FY265" s="41">
        <f>INDEX('2018'!$E$7:$HF$37,  MATCH(FO265, '2018'!$A$7:$A$37, 0), MATCH(FO231, '2018'!$E$4:$HF$4, 0) )</f>
        <v>578</v>
      </c>
      <c r="FZ265" s="41">
        <f>INDEX('2019'!$E$7:$HF$37,  MATCH(FO265, '2019'!$A$7:$A$37, 0), MATCH(FO231, '2019'!$E$4:$HF$4, 0) )</f>
        <v>596</v>
      </c>
      <c r="GB265" s="9">
        <f t="shared" ref="GB265:GC265" si="4307">GB38</f>
        <v>43</v>
      </c>
      <c r="GC265" s="18" t="str">
        <f t="shared" si="4307"/>
        <v>Summit</v>
      </c>
      <c r="GD265" s="41">
        <f>INDEX('2010'!$E$7:$HF$37,  MATCH(GB265, '2010'!$A$7:$A$37, 0), MATCH(GB231, '2010'!$E$4:$HF$4, 0) )</f>
        <v>0</v>
      </c>
      <c r="GE265" s="41">
        <f>INDEX('2011'!$E$7:$HF$37,  MATCH(GB265, '2011'!$A$7:$A$37, 0), MATCH(GB231, '2011'!$E$4:$HF$4, 0) )</f>
        <v>0</v>
      </c>
      <c r="GF265" s="41">
        <f>INDEX('2012'!$E$7:$HF$37,  MATCH(GB265, '2012'!$A$7:$A$37, 0), MATCH(GB231, '2012'!$E$4:$HF$4, 0) )</f>
        <v>0</v>
      </c>
      <c r="GG265" s="41">
        <f>INDEX('2013'!$E$7:$HF$37,  MATCH(GB265, '2013'!$A$7:$A$37, 0), MATCH(GB231, '2013'!$E$4:$HF$4, 0) )</f>
        <v>0</v>
      </c>
      <c r="GH265" s="41">
        <f>INDEX('2014'!$E$7:$HF$37,  MATCH(GB265, '2014'!$A$7:$A$37, 0), MATCH(GB231, '2014'!$E$4:$HF$4, 0) )</f>
        <v>0</v>
      </c>
      <c r="GI265" s="41">
        <f>INDEX('2015'!$E$7:$HF$37,  MATCH(GB265, '2015'!$A$7:$A$37, 0), MATCH(GB231, '2015'!$E$4:$HF$4, 0) )</f>
        <v>0</v>
      </c>
      <c r="GJ265" s="41">
        <f>INDEX('2016'!$E$7:$HF$37,  MATCH(GB265, '2016'!$A$7:$A$37, 0), MATCH(GB231, '2016'!$E$4:$HF$4, 0) )</f>
        <v>2</v>
      </c>
      <c r="GK265" s="41">
        <f>INDEX('2017'!$E$7:$HF$37,  MATCH(GB265, '2017'!$A$7:$A$37, 0), MATCH(GB231, '2017'!$E$4:$HF$4, 0) )</f>
        <v>2</v>
      </c>
      <c r="GL265" s="41">
        <f>INDEX('2018'!$E$7:$HF$37,  MATCH(GB265, '2018'!$A$7:$A$37, 0), MATCH(GB231, '2018'!$E$4:$HF$4, 0) )</f>
        <v>31</v>
      </c>
      <c r="GM265" s="41">
        <f>INDEX('2019'!$E$7:$HF$37,  MATCH(GB265, '2019'!$A$7:$A$37, 0), MATCH(GB231, '2019'!$E$4:$HF$4, 0) )</f>
        <v>26</v>
      </c>
    </row>
    <row r="266" spans="2:195" x14ac:dyDescent="0.25">
      <c r="B266" s="9">
        <f t="shared" ref="B266:C266" si="4308">B39</f>
        <v>45</v>
      </c>
      <c r="C266" s="18" t="str">
        <f t="shared" si="4308"/>
        <v>Tooele</v>
      </c>
      <c r="D266" s="41">
        <f>INDEX('2010'!$E$7:$HF$37,  MATCH(B266, '2010'!$A$7:$A$37, 0), MATCH(B231, '2010'!$E$4:$HF$4, 0) )</f>
        <v>24437</v>
      </c>
      <c r="E266" s="41">
        <f>INDEX('2011'!$E$7:$HF$37,  MATCH(B266, '2011'!$A$7:$A$37, 0), MATCH(B231, '2011'!$E$4:$HF$4, 0) )</f>
        <v>24897</v>
      </c>
      <c r="F266" s="41">
        <f>INDEX('2012'!$E$7:$HF$37,  MATCH(B266, '2012'!$A$7:$A$37, 0), MATCH(B231, '2012'!$E$4:$HF$4, 0) )</f>
        <v>25054</v>
      </c>
      <c r="G266" s="41">
        <f>INDEX('2013'!$E$7:$HF$37,  MATCH(B266, '2013'!$A$7:$A$37, 0), MATCH(B231, '2013'!$E$4:$HF$4, 0) )</f>
        <v>25377</v>
      </c>
      <c r="H266" s="41">
        <f>INDEX('2014'!$E$7:$HF$37,  MATCH(B266, '2014'!$A$7:$A$37, 0), MATCH(B231, '2014'!$E$4:$HF$4, 0) )</f>
        <v>25481</v>
      </c>
      <c r="I266" s="41">
        <f>INDEX('2015'!$E$7:$HF$37,  MATCH(B266, '2015'!$A$7:$A$37, 0), MATCH(B231, '2015'!$E$4:$HF$4, 0) )</f>
        <v>25913</v>
      </c>
      <c r="J266" s="41">
        <f>INDEX('2016'!$E$7:$HF$37,  MATCH(B266, '2016'!$A$7:$A$37, 0), MATCH(B231, '2016'!$E$4:$HF$4, 0) )</f>
        <v>26613</v>
      </c>
      <c r="K266" s="41">
        <f>INDEX('2017'!$E$7:$HF$37,  MATCH(B266, '2017'!$A$7:$A$37, 0), MATCH(B231, '2017'!$E$4:$HF$4, 0) )</f>
        <v>27764</v>
      </c>
      <c r="L266" s="41">
        <f>INDEX('2018'!$E$7:$HF$37,  MATCH(B266, '2018'!$A$7:$A$37, 0), MATCH(B231, '2018'!$E$4:$HF$4, 0) )</f>
        <v>28546</v>
      </c>
      <c r="M266" s="41">
        <f>INDEX('2019'!$E$7:$HF$37,  MATCH(B266, '2019'!$A$7:$A$37, 0), MATCH(B231, '2019'!$E$4:$HF$4, 0) )</f>
        <v>30446</v>
      </c>
      <c r="O266" s="9">
        <f t="shared" ref="O266:P266" si="4309">O39</f>
        <v>45</v>
      </c>
      <c r="P266" s="18" t="str">
        <f t="shared" si="4309"/>
        <v>Tooele</v>
      </c>
      <c r="Q266" s="41">
        <f>INDEX('2010'!$E$7:$HF$37,  MATCH(O266, '2010'!$A$7:$A$37, 0), MATCH(O231, '2010'!$E$4:$HF$4, 0) )</f>
        <v>499</v>
      </c>
      <c r="R266" s="41">
        <f>INDEX('2011'!$E$7:$HF$37,  MATCH(O266, '2011'!$A$7:$A$37, 0), MATCH(O231, '2011'!$E$4:$HF$4, 0) )</f>
        <v>643</v>
      </c>
      <c r="S266" s="41">
        <f>INDEX('2012'!$E$7:$HF$37,  MATCH(O266, '2012'!$A$7:$A$37, 0), MATCH(O231, '2012'!$E$4:$HF$4, 0) )</f>
        <v>690</v>
      </c>
      <c r="T266" s="41">
        <f>INDEX('2013'!$E$7:$HF$37,  MATCH(O266, '2013'!$A$7:$A$37, 0), MATCH(O231, '2013'!$E$4:$HF$4, 0) )</f>
        <v>712</v>
      </c>
      <c r="U266" s="41">
        <f>INDEX('2014'!$E$7:$HF$37,  MATCH(O266, '2014'!$A$7:$A$37, 0), MATCH(O231, '2014'!$E$4:$HF$4, 0) )</f>
        <v>767</v>
      </c>
      <c r="V266" s="41">
        <f>INDEX('2015'!$E$7:$HF$37,  MATCH(O266, '2015'!$A$7:$A$37, 0), MATCH(O231, '2015'!$E$4:$HF$4, 0) )</f>
        <v>791</v>
      </c>
      <c r="W266" s="41">
        <f>INDEX('2016'!$E$7:$HF$37,  MATCH(O266, '2016'!$A$7:$A$37, 0), MATCH(O231, '2016'!$E$4:$HF$4, 0) )</f>
        <v>686</v>
      </c>
      <c r="X266" s="41">
        <f>INDEX('2017'!$E$7:$HF$37,  MATCH(O266, '2017'!$A$7:$A$37, 0), MATCH(O231, '2017'!$E$4:$HF$4, 0) )</f>
        <v>601</v>
      </c>
      <c r="Y266" s="41">
        <f>INDEX('2018'!$E$7:$HF$37,  MATCH(O266, '2018'!$A$7:$A$37, 0), MATCH(O231, '2018'!$E$4:$HF$4, 0) )</f>
        <v>578</v>
      </c>
      <c r="Z266" s="41">
        <f>INDEX('2019'!$E$7:$HF$37,  MATCH(O266, '2019'!$A$7:$A$37, 0), MATCH(O231, '2019'!$E$4:$HF$4, 0) )</f>
        <v>639</v>
      </c>
      <c r="AB266" s="9">
        <f t="shared" ref="AB266:AC266" si="4310">AB39</f>
        <v>45</v>
      </c>
      <c r="AC266" s="18" t="str">
        <f t="shared" si="4310"/>
        <v>Tooele</v>
      </c>
      <c r="AD266" s="41">
        <f>INDEX('2010'!$E$7:$HF$37,  MATCH(AB266, '2010'!$A$7:$A$37, 0), MATCH(AB231, '2010'!$E$4:$HF$4, 0) )</f>
        <v>1583</v>
      </c>
      <c r="AE266" s="41">
        <f>INDEX('2011'!$E$7:$HF$37,  MATCH(AB266, '2011'!$A$7:$A$37, 0), MATCH(AB231, '2011'!$E$4:$HF$4, 0) )</f>
        <v>1555</v>
      </c>
      <c r="AF266" s="41">
        <f>INDEX('2012'!$E$7:$HF$37,  MATCH(AB266, '2012'!$A$7:$A$37, 0), MATCH(AB231, '2012'!$E$4:$HF$4, 0) )</f>
        <v>1608</v>
      </c>
      <c r="AG266" s="41">
        <f>INDEX('2013'!$E$7:$HF$37,  MATCH(AB266, '2013'!$A$7:$A$37, 0), MATCH(AB231, '2013'!$E$4:$HF$4, 0) )</f>
        <v>1579</v>
      </c>
      <c r="AH266" s="41">
        <f>INDEX('2014'!$E$7:$HF$37,  MATCH(AB266, '2014'!$A$7:$A$37, 0), MATCH(AB231, '2014'!$E$4:$HF$4, 0) )</f>
        <v>1588</v>
      </c>
      <c r="AI266" s="41">
        <f>INDEX('2015'!$E$7:$HF$37,  MATCH(AB266, '2015'!$A$7:$A$37, 0), MATCH(AB231, '2015'!$E$4:$HF$4, 0) )</f>
        <v>1859</v>
      </c>
      <c r="AJ266" s="41">
        <f>INDEX('2016'!$E$7:$HF$37,  MATCH(AB266, '2016'!$A$7:$A$37, 0), MATCH(AB231, '2016'!$E$4:$HF$4, 0) )</f>
        <v>1926</v>
      </c>
      <c r="AK266" s="41">
        <f>INDEX('2017'!$E$7:$HF$37,  MATCH(AB266, '2017'!$A$7:$A$37, 0), MATCH(AB231, '2017'!$E$4:$HF$4, 0) )</f>
        <v>2099</v>
      </c>
      <c r="AL266" s="41">
        <f>INDEX('2018'!$E$7:$HF$37,  MATCH(AB266, '2018'!$A$7:$A$37, 0), MATCH(AB231, '2018'!$E$4:$HF$4, 0) )</f>
        <v>2151</v>
      </c>
      <c r="AM266" s="41">
        <f>INDEX('2019'!$E$7:$HF$37,  MATCH(AB266, '2019'!$A$7:$A$37, 0), MATCH(AB231, '2019'!$E$4:$HF$4, 0) )</f>
        <v>2336</v>
      </c>
      <c r="AO266" s="9">
        <f t="shared" ref="AO266:AP266" si="4311">AO39</f>
        <v>45</v>
      </c>
      <c r="AP266" s="18" t="str">
        <f t="shared" si="4311"/>
        <v>Tooele</v>
      </c>
      <c r="AQ266" s="41">
        <f>INDEX('2010'!$E$7:$HF$37,  MATCH(AO266, '2010'!$A$7:$A$37, 0), MATCH(AO231, '2010'!$E$4:$HF$4, 0) )</f>
        <v>2454</v>
      </c>
      <c r="AR266" s="41">
        <f>INDEX('2011'!$E$7:$HF$37,  MATCH(AO266, '2011'!$A$7:$A$37, 0), MATCH(AO231, '2011'!$E$4:$HF$4, 0) )</f>
        <v>2516</v>
      </c>
      <c r="AS266" s="41">
        <f>INDEX('2012'!$E$7:$HF$37,  MATCH(AO266, '2012'!$A$7:$A$37, 0), MATCH(AO231, '2012'!$E$4:$HF$4, 0) )</f>
        <v>2533</v>
      </c>
      <c r="AT266" s="41">
        <f>INDEX('2013'!$E$7:$HF$37,  MATCH(AO266, '2013'!$A$7:$A$37, 0), MATCH(AO231, '2013'!$E$4:$HF$4, 0) )</f>
        <v>2836</v>
      </c>
      <c r="AU266" s="41">
        <f>INDEX('2014'!$E$7:$HF$37,  MATCH(AO266, '2014'!$A$7:$A$37, 0), MATCH(AO231, '2014'!$E$4:$HF$4, 0) )</f>
        <v>2935</v>
      </c>
      <c r="AV266" s="41">
        <f>INDEX('2015'!$E$7:$HF$37,  MATCH(AO266, '2015'!$A$7:$A$37, 0), MATCH(AO231, '2015'!$E$4:$HF$4, 0) )</f>
        <v>3113</v>
      </c>
      <c r="AW266" s="41">
        <f>INDEX('2016'!$E$7:$HF$37,  MATCH(AO266, '2016'!$A$7:$A$37, 0), MATCH(AO231, '2016'!$E$4:$HF$4, 0) )</f>
        <v>3318</v>
      </c>
      <c r="AX266" s="41">
        <f>INDEX('2017'!$E$7:$HF$37,  MATCH(AO266, '2017'!$A$7:$A$37, 0), MATCH(AO231, '2017'!$E$4:$HF$4, 0) )</f>
        <v>3596</v>
      </c>
      <c r="AY266" s="41">
        <f>INDEX('2018'!$E$7:$HF$37,  MATCH(AO266, '2018'!$A$7:$A$37, 0), MATCH(AO231, '2018'!$E$4:$HF$4, 0) )</f>
        <v>3516</v>
      </c>
      <c r="AZ266" s="41">
        <f>INDEX('2019'!$E$7:$HF$37,  MATCH(AO266, '2019'!$A$7:$A$37, 0), MATCH(AO231, '2019'!$E$4:$HF$4, 0) )</f>
        <v>3758</v>
      </c>
      <c r="BB266" s="9">
        <f t="shared" ref="BB266:BC266" si="4312">BB39</f>
        <v>45</v>
      </c>
      <c r="BC266" s="18" t="str">
        <f t="shared" si="4312"/>
        <v>Tooele</v>
      </c>
      <c r="BD266" s="41">
        <f>INDEX('2010'!$E$7:$HF$37,  MATCH(BB266, '2010'!$A$7:$A$37, 0), MATCH(BB231, '2010'!$E$4:$HF$4, 0) )</f>
        <v>653</v>
      </c>
      <c r="BE266" s="41">
        <f>INDEX('2011'!$E$7:$HF$37,  MATCH(BB266, '2011'!$A$7:$A$37, 0), MATCH(BB231, '2011'!$E$4:$HF$4, 0) )</f>
        <v>722</v>
      </c>
      <c r="BF266" s="41">
        <f>INDEX('2012'!$E$7:$HF$37,  MATCH(BB266, '2012'!$A$7:$A$37, 0), MATCH(BB231, '2012'!$E$4:$HF$4, 0) )</f>
        <v>682</v>
      </c>
      <c r="BG266" s="41">
        <f>INDEX('2013'!$E$7:$HF$37,  MATCH(BB266, '2013'!$A$7:$A$37, 0), MATCH(BB231, '2013'!$E$4:$HF$4, 0) )</f>
        <v>523</v>
      </c>
      <c r="BH266" s="41">
        <f>INDEX('2014'!$E$7:$HF$37,  MATCH(BB266, '2014'!$A$7:$A$37, 0), MATCH(BB231, '2014'!$E$4:$HF$4, 0) )</f>
        <v>538</v>
      </c>
      <c r="BI266" s="41">
        <f>INDEX('2015'!$E$7:$HF$37,  MATCH(BB266, '2015'!$A$7:$A$37, 0), MATCH(BB231, '2015'!$E$4:$HF$4, 0) )</f>
        <v>627</v>
      </c>
      <c r="BJ266" s="41">
        <f>INDEX('2016'!$E$7:$HF$37,  MATCH(BB266, '2016'!$A$7:$A$37, 0), MATCH(BB231, '2016'!$E$4:$HF$4, 0) )</f>
        <v>569</v>
      </c>
      <c r="BK266" s="41">
        <f>INDEX('2017'!$E$7:$HF$37,  MATCH(BB266, '2017'!$A$7:$A$37, 0), MATCH(BB231, '2017'!$E$4:$HF$4, 0) )</f>
        <v>600</v>
      </c>
      <c r="BL266" s="41">
        <f>INDEX('2018'!$E$7:$HF$37,  MATCH(BB266, '2018'!$A$7:$A$37, 0), MATCH(BB231, '2018'!$E$4:$HF$4, 0) )</f>
        <v>776</v>
      </c>
      <c r="BM266" s="41">
        <f>INDEX('2019'!$E$7:$HF$37,  MATCH(BB266, '2019'!$A$7:$A$37, 0), MATCH(BB231, '2019'!$E$4:$HF$4, 0) )</f>
        <v>927</v>
      </c>
      <c r="BO266" s="9">
        <f t="shared" ref="BO266:BP266" si="4313">BO39</f>
        <v>45</v>
      </c>
      <c r="BP266" s="18" t="str">
        <f t="shared" si="4313"/>
        <v>Tooele</v>
      </c>
      <c r="BQ266" s="41">
        <f>INDEX('2010'!$E$7:$HF$37,  MATCH(BO266, '2010'!$A$7:$A$37, 0), MATCH(BO231, '2010'!$E$4:$HF$4, 0) )</f>
        <v>3443</v>
      </c>
      <c r="BR266" s="41">
        <f>INDEX('2011'!$E$7:$HF$37,  MATCH(BO266, '2011'!$A$7:$A$37, 0), MATCH(BO231, '2011'!$E$4:$HF$4, 0) )</f>
        <v>3131</v>
      </c>
      <c r="BS266" s="41">
        <f>INDEX('2012'!$E$7:$HF$37,  MATCH(BO266, '2012'!$A$7:$A$37, 0), MATCH(BO231, '2012'!$E$4:$HF$4, 0) )</f>
        <v>3232</v>
      </c>
      <c r="BT266" s="41">
        <f>INDEX('2013'!$E$7:$HF$37,  MATCH(BO266, '2013'!$A$7:$A$37, 0), MATCH(BO231, '2013'!$E$4:$HF$4, 0) )</f>
        <v>3067</v>
      </c>
      <c r="BU266" s="41">
        <f>INDEX('2014'!$E$7:$HF$37,  MATCH(BO266, '2014'!$A$7:$A$37, 0), MATCH(BO231, '2014'!$E$4:$HF$4, 0) )</f>
        <v>2884</v>
      </c>
      <c r="BV266" s="41">
        <f>INDEX('2015'!$E$7:$HF$37,  MATCH(BO266, '2015'!$A$7:$A$37, 0), MATCH(BO231, '2015'!$E$4:$HF$4, 0) )</f>
        <v>2997</v>
      </c>
      <c r="BW266" s="41">
        <f>INDEX('2016'!$E$7:$HF$37,  MATCH(BO266, '2016'!$A$7:$A$37, 0), MATCH(BO231, '2016'!$E$4:$HF$4, 0) )</f>
        <v>3637</v>
      </c>
      <c r="BX266" s="41">
        <f>INDEX('2017'!$E$7:$HF$37,  MATCH(BO266, '2017'!$A$7:$A$37, 0), MATCH(BO231, '2017'!$E$4:$HF$4, 0) )</f>
        <v>3925</v>
      </c>
      <c r="BY266" s="41">
        <f>INDEX('2018'!$E$7:$HF$37,  MATCH(BO266, '2018'!$A$7:$A$37, 0), MATCH(BO231, '2018'!$E$4:$HF$4, 0) )</f>
        <v>4327</v>
      </c>
      <c r="BZ266" s="41">
        <f>INDEX('2019'!$E$7:$HF$37,  MATCH(BO266, '2019'!$A$7:$A$37, 0), MATCH(BO231, '2019'!$E$4:$HF$4, 0) )</f>
        <v>4384</v>
      </c>
      <c r="CB266" s="9">
        <f t="shared" ref="CB266:CC266" si="4314">CB39</f>
        <v>45</v>
      </c>
      <c r="CC266" s="18" t="str">
        <f t="shared" si="4314"/>
        <v>Tooele</v>
      </c>
      <c r="CD266" s="41">
        <f>INDEX('2010'!$E$7:$HF$37,  MATCH(CB266, '2010'!$A$7:$A$37, 0), MATCH(CB231, '2010'!$E$4:$HF$4, 0) )</f>
        <v>1755</v>
      </c>
      <c r="CE266" s="41">
        <f>INDEX('2011'!$E$7:$HF$37,  MATCH(CB266, '2011'!$A$7:$A$37, 0), MATCH(CB231, '2011'!$E$4:$HF$4, 0) )</f>
        <v>1937</v>
      </c>
      <c r="CF266" s="41">
        <f>INDEX('2012'!$E$7:$HF$37,  MATCH(CB266, '2012'!$A$7:$A$37, 0), MATCH(CB231, '2012'!$E$4:$HF$4, 0) )</f>
        <v>1883</v>
      </c>
      <c r="CG266" s="41">
        <f>INDEX('2013'!$E$7:$HF$37,  MATCH(CB266, '2013'!$A$7:$A$37, 0), MATCH(CB231, '2013'!$E$4:$HF$4, 0) )</f>
        <v>1784</v>
      </c>
      <c r="CH266" s="41">
        <f>INDEX('2014'!$E$7:$HF$37,  MATCH(CB266, '2014'!$A$7:$A$37, 0), MATCH(CB231, '2014'!$E$4:$HF$4, 0) )</f>
        <v>1555</v>
      </c>
      <c r="CI266" s="41">
        <f>INDEX('2015'!$E$7:$HF$37,  MATCH(CB266, '2015'!$A$7:$A$37, 0), MATCH(CB231, '2015'!$E$4:$HF$4, 0) )</f>
        <v>1503</v>
      </c>
      <c r="CJ266" s="41">
        <f>INDEX('2016'!$E$7:$HF$37,  MATCH(CB266, '2016'!$A$7:$A$37, 0), MATCH(CB231, '2016'!$E$4:$HF$4, 0) )</f>
        <v>1539</v>
      </c>
      <c r="CK266" s="41">
        <f>INDEX('2017'!$E$7:$HF$37,  MATCH(CB266, '2017'!$A$7:$A$37, 0), MATCH(CB231, '2017'!$E$4:$HF$4, 0) )</f>
        <v>1680</v>
      </c>
      <c r="CL266" s="41">
        <f>INDEX('2018'!$E$7:$HF$37,  MATCH(CB266, '2018'!$A$7:$A$37, 0), MATCH(CB231, '2018'!$E$4:$HF$4, 0) )</f>
        <v>1851</v>
      </c>
      <c r="CM266" s="41">
        <f>INDEX('2019'!$E$7:$HF$37,  MATCH(CB266, '2019'!$A$7:$A$37, 0), MATCH(CB231, '2019'!$E$4:$HF$4, 0) )</f>
        <v>1912</v>
      </c>
      <c r="CO266" s="9">
        <f t="shared" ref="CO266:CP266" si="4315">CO39</f>
        <v>45</v>
      </c>
      <c r="CP266" s="18" t="str">
        <f t="shared" si="4315"/>
        <v>Tooele</v>
      </c>
      <c r="CQ266" s="41">
        <f>INDEX('2010'!$E$7:$HF$37,  MATCH(CO266, '2010'!$A$7:$A$37, 0), MATCH(CO231, '2010'!$E$4:$HF$4, 0) )</f>
        <v>568</v>
      </c>
      <c r="CR266" s="41">
        <f>INDEX('2011'!$E$7:$HF$37,  MATCH(CO266, '2011'!$A$7:$A$37, 0), MATCH(CO231, '2011'!$E$4:$HF$4, 0) )</f>
        <v>443</v>
      </c>
      <c r="CS266" s="41">
        <f>INDEX('2012'!$E$7:$HF$37,  MATCH(CO266, '2012'!$A$7:$A$37, 0), MATCH(CO231, '2012'!$E$4:$HF$4, 0) )</f>
        <v>448</v>
      </c>
      <c r="CT266" s="41">
        <f>INDEX('2013'!$E$7:$HF$37,  MATCH(CO266, '2013'!$A$7:$A$37, 0), MATCH(CO231, '2013'!$E$4:$HF$4, 0) )</f>
        <v>446</v>
      </c>
      <c r="CU266" s="41">
        <f>INDEX('2014'!$E$7:$HF$37,  MATCH(CO266, '2014'!$A$7:$A$37, 0), MATCH(CO231, '2014'!$E$4:$HF$4, 0) )</f>
        <v>486</v>
      </c>
      <c r="CV266" s="41">
        <f>INDEX('2015'!$E$7:$HF$37,  MATCH(CO266, '2015'!$A$7:$A$37, 0), MATCH(CO231, '2015'!$E$4:$HF$4, 0) )</f>
        <v>479</v>
      </c>
      <c r="CW266" s="41">
        <f>INDEX('2016'!$E$7:$HF$37,  MATCH(CO266, '2016'!$A$7:$A$37, 0), MATCH(CO231, '2016'!$E$4:$HF$4, 0) )</f>
        <v>477</v>
      </c>
      <c r="CX266" s="41">
        <f>INDEX('2017'!$E$7:$HF$37,  MATCH(CO266, '2017'!$A$7:$A$37, 0), MATCH(CO231, '2017'!$E$4:$HF$4, 0) )</f>
        <v>393</v>
      </c>
      <c r="CY266" s="41">
        <f>INDEX('2018'!$E$7:$HF$37,  MATCH(CO266, '2018'!$A$7:$A$37, 0), MATCH(CO231, '2018'!$E$4:$HF$4, 0) )</f>
        <v>391</v>
      </c>
      <c r="CZ266" s="41">
        <f>INDEX('2019'!$E$7:$HF$37,  MATCH(CO266, '2019'!$A$7:$A$37, 0), MATCH(CO231, '2019'!$E$4:$HF$4, 0) )</f>
        <v>480</v>
      </c>
      <c r="DB266" s="9">
        <f t="shared" ref="DB266:DC266" si="4316">DB39</f>
        <v>45</v>
      </c>
      <c r="DC266" s="18" t="str">
        <f t="shared" si="4316"/>
        <v>Tooele</v>
      </c>
      <c r="DD266" s="41">
        <f>INDEX('2010'!$E$7:$HF$37,  MATCH(DB266, '2010'!$A$7:$A$37, 0), MATCH(DB231, '2010'!$E$4:$HF$4, 0) )</f>
        <v>1351</v>
      </c>
      <c r="DE266" s="41">
        <f>INDEX('2011'!$E$7:$HF$37,  MATCH(DB266, '2011'!$A$7:$A$37, 0), MATCH(DB231, '2011'!$E$4:$HF$4, 0) )</f>
        <v>1367</v>
      </c>
      <c r="DF266" s="41">
        <f>INDEX('2012'!$E$7:$HF$37,  MATCH(DB266, '2012'!$A$7:$A$37, 0), MATCH(DB231, '2012'!$E$4:$HF$4, 0) )</f>
        <v>1356</v>
      </c>
      <c r="DG266" s="41">
        <f>INDEX('2013'!$E$7:$HF$37,  MATCH(DB266, '2013'!$A$7:$A$37, 0), MATCH(DB231, '2013'!$E$4:$HF$4, 0) )</f>
        <v>1349</v>
      </c>
      <c r="DH266" s="41">
        <f>INDEX('2014'!$E$7:$HF$37,  MATCH(DB266, '2014'!$A$7:$A$37, 0), MATCH(DB231, '2014'!$E$4:$HF$4, 0) )</f>
        <v>1323</v>
      </c>
      <c r="DI266" s="41">
        <f>INDEX('2015'!$E$7:$HF$37,  MATCH(DB266, '2015'!$A$7:$A$37, 0), MATCH(DB231, '2015'!$E$4:$HF$4, 0) )</f>
        <v>1338</v>
      </c>
      <c r="DJ266" s="41">
        <f>INDEX('2016'!$E$7:$HF$37,  MATCH(DB266, '2016'!$A$7:$A$37, 0), MATCH(DB231, '2016'!$E$4:$HF$4, 0) )</f>
        <v>1393</v>
      </c>
      <c r="DK266" s="41">
        <f>INDEX('2017'!$E$7:$HF$37,  MATCH(DB266, '2017'!$A$7:$A$37, 0), MATCH(DB231, '2017'!$E$4:$HF$4, 0) )</f>
        <v>1409</v>
      </c>
      <c r="DL266" s="41">
        <f>INDEX('2018'!$E$7:$HF$37,  MATCH(DB266, '2018'!$A$7:$A$37, 0), MATCH(DB231, '2018'!$E$4:$HF$4, 0) )</f>
        <v>1513</v>
      </c>
      <c r="DM266" s="41">
        <f>INDEX('2019'!$E$7:$HF$37,  MATCH(DB266, '2019'!$A$7:$A$37, 0), MATCH(DB231, '2019'!$E$4:$HF$4, 0) )</f>
        <v>1470</v>
      </c>
      <c r="DO266" s="9">
        <f t="shared" ref="DO266:DP266" si="4317">DO39</f>
        <v>45</v>
      </c>
      <c r="DP266" s="18" t="str">
        <f t="shared" si="4317"/>
        <v>Tooele</v>
      </c>
      <c r="DQ266" s="41">
        <f>INDEX('2010'!$E$7:$HF$37,  MATCH(DO266, '2010'!$A$7:$A$37, 0), MATCH(DO231, '2010'!$E$4:$HF$4, 0) )</f>
        <v>2979</v>
      </c>
      <c r="DR266" s="41">
        <f>INDEX('2011'!$E$7:$HF$37,  MATCH(DO266, '2011'!$A$7:$A$37, 0), MATCH(DO231, '2011'!$E$4:$HF$4, 0) )</f>
        <v>2931</v>
      </c>
      <c r="DS266" s="41">
        <f>INDEX('2012'!$E$7:$HF$37,  MATCH(DO266, '2012'!$A$7:$A$37, 0), MATCH(DO231, '2012'!$E$4:$HF$4, 0) )</f>
        <v>2896</v>
      </c>
      <c r="DT266" s="41">
        <f>INDEX('2013'!$E$7:$HF$37,  MATCH(DO266, '2013'!$A$7:$A$37, 0), MATCH(DO231, '2013'!$E$4:$HF$4, 0) )</f>
        <v>2907</v>
      </c>
      <c r="DU266" s="41">
        <f>INDEX('2014'!$E$7:$HF$37,  MATCH(DO266, '2014'!$A$7:$A$37, 0), MATCH(DO231, '2014'!$E$4:$HF$4, 0) )</f>
        <v>2975</v>
      </c>
      <c r="DV266" s="41">
        <f>INDEX('2015'!$E$7:$HF$37,  MATCH(DO266, '2015'!$A$7:$A$37, 0), MATCH(DO231, '2015'!$E$4:$HF$4, 0) )</f>
        <v>2860</v>
      </c>
      <c r="DW266" s="41">
        <f>INDEX('2016'!$E$7:$HF$37,  MATCH(DO266, '2016'!$A$7:$A$37, 0), MATCH(DO231, '2016'!$E$4:$HF$4, 0) )</f>
        <v>2835</v>
      </c>
      <c r="DX266" s="41">
        <f>INDEX('2017'!$E$7:$HF$37,  MATCH(DO266, '2017'!$A$7:$A$37, 0), MATCH(DO231, '2017'!$E$4:$HF$4, 0) )</f>
        <v>2624</v>
      </c>
      <c r="DY266" s="41">
        <f>INDEX('2018'!$E$7:$HF$37,  MATCH(DO266, '2018'!$A$7:$A$37, 0), MATCH(DO231, '2018'!$E$4:$HF$4, 0) )</f>
        <v>2882</v>
      </c>
      <c r="DZ266" s="41">
        <f>INDEX('2019'!$E$7:$HF$37,  MATCH(DO266, '2019'!$A$7:$A$37, 0), MATCH(DO231, '2019'!$E$4:$HF$4, 0) )</f>
        <v>2996</v>
      </c>
      <c r="EB266" s="9">
        <f t="shared" ref="EB266:EC266" si="4318">EB39</f>
        <v>45</v>
      </c>
      <c r="EC266" s="18" t="str">
        <f t="shared" si="4318"/>
        <v>Tooele</v>
      </c>
      <c r="ED266" s="41">
        <f>INDEX('2010'!$E$7:$HF$37,  MATCH(EB266, '2010'!$A$7:$A$37, 0), MATCH(EB231, '2010'!$E$4:$HF$4, 0) )</f>
        <v>3581</v>
      </c>
      <c r="EE266" s="41">
        <f>INDEX('2011'!$E$7:$HF$37,  MATCH(EB266, '2011'!$A$7:$A$37, 0), MATCH(EB231, '2011'!$E$4:$HF$4, 0) )</f>
        <v>3631</v>
      </c>
      <c r="EF266" s="41">
        <f>INDEX('2012'!$E$7:$HF$37,  MATCH(EB266, '2012'!$A$7:$A$37, 0), MATCH(EB231, '2012'!$E$4:$HF$4, 0) )</f>
        <v>3704</v>
      </c>
      <c r="EG266" s="41">
        <f>INDEX('2013'!$E$7:$HF$37,  MATCH(EB266, '2013'!$A$7:$A$37, 0), MATCH(EB231, '2013'!$E$4:$HF$4, 0) )</f>
        <v>4332</v>
      </c>
      <c r="EH266" s="41">
        <f>INDEX('2014'!$E$7:$HF$37,  MATCH(EB266, '2014'!$A$7:$A$37, 0), MATCH(EB231, '2014'!$E$4:$HF$4, 0) )</f>
        <v>4528</v>
      </c>
      <c r="EI266" s="41">
        <f>INDEX('2015'!$E$7:$HF$37,  MATCH(EB266, '2015'!$A$7:$A$37, 0), MATCH(EB231, '2015'!$E$4:$HF$4, 0) )</f>
        <v>4493</v>
      </c>
      <c r="EJ266" s="41">
        <f>INDEX('2016'!$E$7:$HF$37,  MATCH(EB266, '2016'!$A$7:$A$37, 0), MATCH(EB231, '2016'!$E$4:$HF$4, 0) )</f>
        <v>4464</v>
      </c>
      <c r="EK266" s="41">
        <f>INDEX('2017'!$E$7:$HF$37,  MATCH(EB266, '2017'!$A$7:$A$37, 0), MATCH(EB231, '2017'!$E$4:$HF$4, 0) )</f>
        <v>5099</v>
      </c>
      <c r="EL266" s="41">
        <f>INDEX('2018'!$E$7:$HF$37,  MATCH(EB266, '2018'!$A$7:$A$37, 0), MATCH(EB231, '2018'!$E$4:$HF$4, 0) )</f>
        <v>4737</v>
      </c>
      <c r="EM266" s="41">
        <f>INDEX('2019'!$E$7:$HF$37,  MATCH(EB266, '2019'!$A$7:$A$37, 0), MATCH(EB231, '2019'!$E$4:$HF$4, 0) )</f>
        <v>5416</v>
      </c>
      <c r="EO266" s="9">
        <f t="shared" ref="EO266:EP266" si="4319">EO39</f>
        <v>45</v>
      </c>
      <c r="EP266" s="18" t="str">
        <f t="shared" si="4319"/>
        <v>Tooele</v>
      </c>
      <c r="EQ266" s="41">
        <f>INDEX('2010'!$E$7:$HF$37,  MATCH(EO266, '2010'!$A$7:$A$37, 0), MATCH(EO231, '2010'!$E$4:$HF$4, 0) )</f>
        <v>1761</v>
      </c>
      <c r="ER266" s="41">
        <f>INDEX('2011'!$E$7:$HF$37,  MATCH(EO266, '2011'!$A$7:$A$37, 0), MATCH(EO231, '2011'!$E$4:$HF$4, 0) )</f>
        <v>1763</v>
      </c>
      <c r="ES266" s="41">
        <f>INDEX('2012'!$E$7:$HF$37,  MATCH(EO266, '2012'!$A$7:$A$37, 0), MATCH(EO231, '2012'!$E$4:$HF$4, 0) )</f>
        <v>1835</v>
      </c>
      <c r="ET266" s="41">
        <f>INDEX('2013'!$E$7:$HF$37,  MATCH(EO266, '2013'!$A$7:$A$37, 0), MATCH(EO231, '2013'!$E$4:$HF$4, 0) )</f>
        <v>1941</v>
      </c>
      <c r="EU266" s="41">
        <f>INDEX('2014'!$E$7:$HF$37,  MATCH(EO266, '2014'!$A$7:$A$37, 0), MATCH(EO231, '2014'!$E$4:$HF$4, 0) )</f>
        <v>2029</v>
      </c>
      <c r="EV266" s="41">
        <f>INDEX('2015'!$E$7:$HF$37,  MATCH(EO266, '2015'!$A$7:$A$37, 0), MATCH(EO231, '2015'!$E$4:$HF$4, 0) )</f>
        <v>2027</v>
      </c>
      <c r="EW266" s="41">
        <f>INDEX('2016'!$E$7:$HF$37,  MATCH(EO266, '2016'!$A$7:$A$37, 0), MATCH(EO231, '2016'!$E$4:$HF$4, 0) )</f>
        <v>2101</v>
      </c>
      <c r="EX266" s="41">
        <f>INDEX('2017'!$E$7:$HF$37,  MATCH(EO266, '2017'!$A$7:$A$37, 0), MATCH(EO231, '2017'!$E$4:$HF$4, 0) )</f>
        <v>2182</v>
      </c>
      <c r="EY266" s="41">
        <f>INDEX('2018'!$E$7:$HF$37,  MATCH(EO266, '2018'!$A$7:$A$37, 0), MATCH(EO231, '2018'!$E$4:$HF$4, 0) )</f>
        <v>2108</v>
      </c>
      <c r="EZ266" s="41">
        <f>INDEX('2019'!$E$7:$HF$37,  MATCH(EO266, '2019'!$A$7:$A$37, 0), MATCH(EO231, '2019'!$E$4:$HF$4, 0) )</f>
        <v>2255</v>
      </c>
      <c r="FB266" s="9">
        <f t="shared" ref="FB266:FC266" si="4320">FB39</f>
        <v>45</v>
      </c>
      <c r="FC266" s="18" t="str">
        <f t="shared" si="4320"/>
        <v>Tooele</v>
      </c>
      <c r="FD266" s="41">
        <f>INDEX('2010'!$E$7:$HF$37,  MATCH(FB266, '2010'!$A$7:$A$37, 0), MATCH(FB231, '2010'!$E$4:$HF$4, 0) )</f>
        <v>1092</v>
      </c>
      <c r="FE266" s="41">
        <f>INDEX('2011'!$E$7:$HF$37,  MATCH(FB266, '2011'!$A$7:$A$37, 0), MATCH(FB231, '2011'!$E$4:$HF$4, 0) )</f>
        <v>1078</v>
      </c>
      <c r="FF266" s="41">
        <f>INDEX('2012'!$E$7:$HF$37,  MATCH(FB266, '2012'!$A$7:$A$37, 0), MATCH(FB231, '2012'!$E$4:$HF$4, 0) )</f>
        <v>1188</v>
      </c>
      <c r="FG266" s="41">
        <f>INDEX('2013'!$E$7:$HF$37,  MATCH(FB266, '2013'!$A$7:$A$37, 0), MATCH(FB231, '2013'!$E$4:$HF$4, 0) )</f>
        <v>1102</v>
      </c>
      <c r="FH266" s="41">
        <f>INDEX('2014'!$E$7:$HF$37,  MATCH(FB266, '2014'!$A$7:$A$37, 0), MATCH(FB231, '2014'!$E$4:$HF$4, 0) )</f>
        <v>1069</v>
      </c>
      <c r="FI266" s="41">
        <f>INDEX('2015'!$E$7:$HF$37,  MATCH(FB266, '2015'!$A$7:$A$37, 0), MATCH(FB231, '2015'!$E$4:$HF$4, 0) )</f>
        <v>1232</v>
      </c>
      <c r="FJ266" s="41">
        <f>INDEX('2016'!$E$7:$HF$37,  MATCH(FB266, '2016'!$A$7:$A$37, 0), MATCH(FB231, '2016'!$E$4:$HF$4, 0) )</f>
        <v>1249</v>
      </c>
      <c r="FK266" s="41">
        <f>INDEX('2017'!$E$7:$HF$37,  MATCH(FB266, '2017'!$A$7:$A$37, 0), MATCH(FB231, '2017'!$E$4:$HF$4, 0) )</f>
        <v>1108</v>
      </c>
      <c r="FL266" s="41">
        <f>INDEX('2018'!$E$7:$HF$37,  MATCH(FB266, '2018'!$A$7:$A$37, 0), MATCH(FB231, '2018'!$E$4:$HF$4, 0) )</f>
        <v>1098</v>
      </c>
      <c r="FM266" s="41">
        <f>INDEX('2019'!$E$7:$HF$37,  MATCH(FB266, '2019'!$A$7:$A$37, 0), MATCH(FB231, '2019'!$E$4:$HF$4, 0) )</f>
        <v>1159</v>
      </c>
      <c r="FO266" s="9">
        <f t="shared" ref="FO266:FP266" si="4321">FO39</f>
        <v>45</v>
      </c>
      <c r="FP266" s="18" t="str">
        <f t="shared" si="4321"/>
        <v>Tooele</v>
      </c>
      <c r="FQ266" s="41">
        <f>INDEX('2010'!$E$7:$HF$37,  MATCH(FO266, '2010'!$A$7:$A$37, 0), MATCH(FO231, '2010'!$E$4:$HF$4, 0) )</f>
        <v>2496</v>
      </c>
      <c r="FR266" s="41">
        <f>INDEX('2011'!$E$7:$HF$37,  MATCH(FO266, '2011'!$A$7:$A$37, 0), MATCH(FO231, '2011'!$E$4:$HF$4, 0) )</f>
        <v>2517</v>
      </c>
      <c r="FS266" s="41">
        <f>INDEX('2012'!$E$7:$HF$37,  MATCH(FO266, '2012'!$A$7:$A$37, 0), MATCH(FO231, '2012'!$E$4:$HF$4, 0) )</f>
        <v>2440</v>
      </c>
      <c r="FT266" s="41">
        <f>INDEX('2013'!$E$7:$HF$37,  MATCH(FO266, '2013'!$A$7:$A$37, 0), MATCH(FO231, '2013'!$E$4:$HF$4, 0) )</f>
        <v>2295</v>
      </c>
      <c r="FU266" s="41">
        <f>INDEX('2014'!$E$7:$HF$37,  MATCH(FO266, '2014'!$A$7:$A$37, 0), MATCH(FO231, '2014'!$E$4:$HF$4, 0) )</f>
        <v>2403</v>
      </c>
      <c r="FV266" s="41">
        <f>INDEX('2015'!$E$7:$HF$37,  MATCH(FO266, '2015'!$A$7:$A$37, 0), MATCH(FO231, '2015'!$E$4:$HF$4, 0) )</f>
        <v>2457</v>
      </c>
      <c r="FW266" s="41">
        <f>INDEX('2016'!$E$7:$HF$37,  MATCH(FO266, '2016'!$A$7:$A$37, 0), MATCH(FO231, '2016'!$E$4:$HF$4, 0) )</f>
        <v>2317</v>
      </c>
      <c r="FX266" s="41">
        <f>INDEX('2017'!$E$7:$HF$37,  MATCH(FO266, '2017'!$A$7:$A$37, 0), MATCH(FO231, '2017'!$E$4:$HF$4, 0) )</f>
        <v>2357</v>
      </c>
      <c r="FY266" s="41">
        <f>INDEX('2018'!$E$7:$HF$37,  MATCH(FO266, '2018'!$A$7:$A$37, 0), MATCH(FO231, '2018'!$E$4:$HF$4, 0) )</f>
        <v>2533</v>
      </c>
      <c r="FZ266" s="41">
        <f>INDEX('2019'!$E$7:$HF$37,  MATCH(FO266, '2019'!$A$7:$A$37, 0), MATCH(FO231, '2019'!$E$4:$HF$4, 0) )</f>
        <v>2602</v>
      </c>
      <c r="GB266" s="9">
        <f t="shared" ref="GB266:GC266" si="4322">GB39</f>
        <v>45</v>
      </c>
      <c r="GC266" s="18" t="str">
        <f t="shared" si="4322"/>
        <v>Tooele</v>
      </c>
      <c r="GD266" s="41">
        <f>INDEX('2010'!$E$7:$HF$37,  MATCH(GB266, '2010'!$A$7:$A$37, 0), MATCH(GB231, '2010'!$E$4:$HF$4, 0) )</f>
        <v>222</v>
      </c>
      <c r="GE266" s="41">
        <f>INDEX('2011'!$E$7:$HF$37,  MATCH(GB266, '2011'!$A$7:$A$37, 0), MATCH(GB231, '2011'!$E$4:$HF$4, 0) )</f>
        <v>663</v>
      </c>
      <c r="GF266" s="41">
        <f>INDEX('2012'!$E$7:$HF$37,  MATCH(GB266, '2012'!$A$7:$A$37, 0), MATCH(GB231, '2012'!$E$4:$HF$4, 0) )</f>
        <v>559</v>
      </c>
      <c r="GG266" s="41">
        <f>INDEX('2013'!$E$7:$HF$37,  MATCH(GB266, '2013'!$A$7:$A$37, 0), MATCH(GB231, '2013'!$E$4:$HF$4, 0) )</f>
        <v>504</v>
      </c>
      <c r="GH266" s="41">
        <f>INDEX('2014'!$E$7:$HF$37,  MATCH(GB266, '2014'!$A$7:$A$37, 0), MATCH(GB231, '2014'!$E$4:$HF$4, 0) )</f>
        <v>401</v>
      </c>
      <c r="GI266" s="41">
        <f>INDEX('2015'!$E$7:$HF$37,  MATCH(GB266, '2015'!$A$7:$A$37, 0), MATCH(GB231, '2015'!$E$4:$HF$4, 0) )</f>
        <v>137</v>
      </c>
      <c r="GJ266" s="41">
        <f>INDEX('2016'!$E$7:$HF$37,  MATCH(GB266, '2016'!$A$7:$A$37, 0), MATCH(GB231, '2016'!$E$4:$HF$4, 0) )</f>
        <v>102</v>
      </c>
      <c r="GK266" s="41">
        <f>INDEX('2017'!$E$7:$HF$37,  MATCH(GB266, '2017'!$A$7:$A$37, 0), MATCH(GB231, '2017'!$E$4:$HF$4, 0) )</f>
        <v>91</v>
      </c>
      <c r="GL266" s="41">
        <f>INDEX('2018'!$E$7:$HF$37,  MATCH(GB266, '2018'!$A$7:$A$37, 0), MATCH(GB231, '2018'!$E$4:$HF$4, 0) )</f>
        <v>85</v>
      </c>
      <c r="GM266" s="41">
        <f>INDEX('2019'!$E$7:$HF$37,  MATCH(GB266, '2019'!$A$7:$A$37, 0), MATCH(GB231, '2019'!$E$4:$HF$4, 0) )</f>
        <v>112</v>
      </c>
    </row>
    <row r="267" spans="2:195" x14ac:dyDescent="0.25">
      <c r="B267" s="9">
        <f t="shared" ref="B267:C267" si="4323">B40</f>
        <v>47</v>
      </c>
      <c r="C267" s="18" t="str">
        <f t="shared" si="4323"/>
        <v>Uintah</v>
      </c>
      <c r="D267" s="41">
        <f>INDEX('2010'!$E$7:$HF$37,  MATCH(B267, '2010'!$A$7:$A$37, 0), MATCH(B231, '2010'!$E$4:$HF$4, 0) )</f>
        <v>13709</v>
      </c>
      <c r="E267" s="41">
        <f>INDEX('2011'!$E$7:$HF$37,  MATCH(B267, '2011'!$A$7:$A$37, 0), MATCH(B231, '2011'!$E$4:$HF$4, 0) )</f>
        <v>13670</v>
      </c>
      <c r="F267" s="41">
        <f>INDEX('2012'!$E$7:$HF$37,  MATCH(B267, '2012'!$A$7:$A$37, 0), MATCH(B231, '2012'!$E$4:$HF$4, 0) )</f>
        <v>14029</v>
      </c>
      <c r="G267" s="41">
        <f>INDEX('2013'!$E$7:$HF$37,  MATCH(B267, '2013'!$A$7:$A$37, 0), MATCH(B231, '2013'!$E$4:$HF$4, 0) )</f>
        <v>14233</v>
      </c>
      <c r="H267" s="41">
        <f>INDEX('2014'!$E$7:$HF$37,  MATCH(B267, '2014'!$A$7:$A$37, 0), MATCH(B231, '2014'!$E$4:$HF$4, 0) )</f>
        <v>14751</v>
      </c>
      <c r="I267" s="41">
        <f>INDEX('2015'!$E$7:$HF$37,  MATCH(B267, '2015'!$A$7:$A$37, 0), MATCH(B231, '2015'!$E$4:$HF$4, 0) )</f>
        <v>15192</v>
      </c>
      <c r="J267" s="41">
        <f>INDEX('2016'!$E$7:$HF$37,  MATCH(B267, '2016'!$A$7:$A$37, 0), MATCH(B231, '2016'!$E$4:$HF$4, 0) )</f>
        <v>15264</v>
      </c>
      <c r="K267" s="41">
        <f>INDEX('2017'!$E$7:$HF$37,  MATCH(B267, '2017'!$A$7:$A$37, 0), MATCH(B231, '2017'!$E$4:$HF$4, 0) )</f>
        <v>14879</v>
      </c>
      <c r="L267" s="41">
        <f>INDEX('2018'!$E$7:$HF$37,  MATCH(B267, '2018'!$A$7:$A$37, 0), MATCH(B231, '2018'!$E$4:$HF$4, 0) )</f>
        <v>14842</v>
      </c>
      <c r="M267" s="41">
        <f>INDEX('2019'!$E$7:$HF$37,  MATCH(B267, '2019'!$A$7:$A$37, 0), MATCH(B231, '2019'!$E$4:$HF$4, 0) )</f>
        <v>14657</v>
      </c>
      <c r="O267" s="9">
        <f t="shared" ref="O267:P267" si="4324">O40</f>
        <v>47</v>
      </c>
      <c r="P267" s="18" t="str">
        <f t="shared" si="4324"/>
        <v>Uintah</v>
      </c>
      <c r="Q267" s="41">
        <f>INDEX('2010'!$E$7:$HF$37,  MATCH(O267, '2010'!$A$7:$A$37, 0), MATCH(O231, '2010'!$E$4:$HF$4, 0) )</f>
        <v>3215</v>
      </c>
      <c r="R267" s="41">
        <f>INDEX('2011'!$E$7:$HF$37,  MATCH(O267, '2011'!$A$7:$A$37, 0), MATCH(O231, '2011'!$E$4:$HF$4, 0) )</f>
        <v>3244</v>
      </c>
      <c r="S267" s="41">
        <f>INDEX('2012'!$E$7:$HF$37,  MATCH(O267, '2012'!$A$7:$A$37, 0), MATCH(O231, '2012'!$E$4:$HF$4, 0) )</f>
        <v>3220</v>
      </c>
      <c r="T267" s="41">
        <f>INDEX('2013'!$E$7:$HF$37,  MATCH(O267, '2013'!$A$7:$A$37, 0), MATCH(O231, '2013'!$E$4:$HF$4, 0) )</f>
        <v>3251</v>
      </c>
      <c r="U267" s="41">
        <f>INDEX('2014'!$E$7:$HF$37,  MATCH(O267, '2014'!$A$7:$A$37, 0), MATCH(O231, '2014'!$E$4:$HF$4, 0) )</f>
        <v>3169</v>
      </c>
      <c r="V267" s="41">
        <f>INDEX('2015'!$E$7:$HF$37,  MATCH(O267, '2015'!$A$7:$A$37, 0), MATCH(O231, '2015'!$E$4:$HF$4, 0) )</f>
        <v>3488</v>
      </c>
      <c r="W267" s="41">
        <f>INDEX('2016'!$E$7:$HF$37,  MATCH(O267, '2016'!$A$7:$A$37, 0), MATCH(O231, '2016'!$E$4:$HF$4, 0) )</f>
        <v>3449</v>
      </c>
      <c r="X267" s="41">
        <f>INDEX('2017'!$E$7:$HF$37,  MATCH(O267, '2017'!$A$7:$A$37, 0), MATCH(O231, '2017'!$E$4:$HF$4, 0) )</f>
        <v>3067</v>
      </c>
      <c r="Y267" s="41">
        <f>INDEX('2018'!$E$7:$HF$37,  MATCH(O267, '2018'!$A$7:$A$37, 0), MATCH(O231, '2018'!$E$4:$HF$4, 0) )</f>
        <v>2854</v>
      </c>
      <c r="Z267" s="41">
        <f>INDEX('2019'!$E$7:$HF$37,  MATCH(O267, '2019'!$A$7:$A$37, 0), MATCH(O231, '2019'!$E$4:$HF$4, 0) )</f>
        <v>2625</v>
      </c>
      <c r="AB267" s="9">
        <f t="shared" ref="AB267:AC267" si="4325">AB40</f>
        <v>47</v>
      </c>
      <c r="AC267" s="18" t="str">
        <f t="shared" si="4325"/>
        <v>Uintah</v>
      </c>
      <c r="AD267" s="41">
        <f>INDEX('2010'!$E$7:$HF$37,  MATCH(AB267, '2010'!$A$7:$A$37, 0), MATCH(AB231, '2010'!$E$4:$HF$4, 0) )</f>
        <v>945</v>
      </c>
      <c r="AE267" s="41">
        <f>INDEX('2011'!$E$7:$HF$37,  MATCH(AB267, '2011'!$A$7:$A$37, 0), MATCH(AB231, '2011'!$E$4:$HF$4, 0) )</f>
        <v>948</v>
      </c>
      <c r="AF267" s="41">
        <f>INDEX('2012'!$E$7:$HF$37,  MATCH(AB267, '2012'!$A$7:$A$37, 0), MATCH(AB231, '2012'!$E$4:$HF$4, 0) )</f>
        <v>832</v>
      </c>
      <c r="AG267" s="41">
        <f>INDEX('2013'!$E$7:$HF$37,  MATCH(AB267, '2013'!$A$7:$A$37, 0), MATCH(AB231, '2013'!$E$4:$HF$4, 0) )</f>
        <v>883</v>
      </c>
      <c r="AH267" s="41">
        <f>INDEX('2014'!$E$7:$HF$37,  MATCH(AB267, '2014'!$A$7:$A$37, 0), MATCH(AB231, '2014'!$E$4:$HF$4, 0) )</f>
        <v>874</v>
      </c>
      <c r="AI267" s="41">
        <f>INDEX('2015'!$E$7:$HF$37,  MATCH(AB267, '2015'!$A$7:$A$37, 0), MATCH(AB231, '2015'!$E$4:$HF$4, 0) )</f>
        <v>850</v>
      </c>
      <c r="AJ267" s="41">
        <f>INDEX('2016'!$E$7:$HF$37,  MATCH(AB267, '2016'!$A$7:$A$37, 0), MATCH(AB231, '2016'!$E$4:$HF$4, 0) )</f>
        <v>916</v>
      </c>
      <c r="AK267" s="41">
        <f>INDEX('2017'!$E$7:$HF$37,  MATCH(AB267, '2017'!$A$7:$A$37, 0), MATCH(AB231, '2017'!$E$4:$HF$4, 0) )</f>
        <v>858</v>
      </c>
      <c r="AL267" s="41">
        <f>INDEX('2018'!$E$7:$HF$37,  MATCH(AB267, '2018'!$A$7:$A$37, 0), MATCH(AB231, '2018'!$E$4:$HF$4, 0) )</f>
        <v>918</v>
      </c>
      <c r="AM267" s="41">
        <f>INDEX('2019'!$E$7:$HF$37,  MATCH(AB267, '2019'!$A$7:$A$37, 0), MATCH(AB231, '2019'!$E$4:$HF$4, 0) )</f>
        <v>869</v>
      </c>
      <c r="AO267" s="9">
        <f t="shared" ref="AO267:AP267" si="4326">AO40</f>
        <v>47</v>
      </c>
      <c r="AP267" s="18" t="str">
        <f t="shared" si="4326"/>
        <v>Uintah</v>
      </c>
      <c r="AQ267" s="41">
        <f>INDEX('2010'!$E$7:$HF$37,  MATCH(AO267, '2010'!$A$7:$A$37, 0), MATCH(AO231, '2010'!$E$4:$HF$4, 0) )</f>
        <v>432</v>
      </c>
      <c r="AR267" s="41">
        <f>INDEX('2011'!$E$7:$HF$37,  MATCH(AO267, '2011'!$A$7:$A$37, 0), MATCH(AO231, '2011'!$E$4:$HF$4, 0) )</f>
        <v>423</v>
      </c>
      <c r="AS267" s="41">
        <f>INDEX('2012'!$E$7:$HF$37,  MATCH(AO267, '2012'!$A$7:$A$37, 0), MATCH(AO231, '2012'!$E$4:$HF$4, 0) )</f>
        <v>370</v>
      </c>
      <c r="AT267" s="41">
        <f>INDEX('2013'!$E$7:$HF$37,  MATCH(AO267, '2013'!$A$7:$A$37, 0), MATCH(AO231, '2013'!$E$4:$HF$4, 0) )</f>
        <v>416</v>
      </c>
      <c r="AU267" s="41">
        <f>INDEX('2014'!$E$7:$HF$37,  MATCH(AO267, '2014'!$A$7:$A$37, 0), MATCH(AO231, '2014'!$E$4:$HF$4, 0) )</f>
        <v>332</v>
      </c>
      <c r="AV267" s="41">
        <f>INDEX('2015'!$E$7:$HF$37,  MATCH(AO267, '2015'!$A$7:$A$37, 0), MATCH(AO231, '2015'!$E$4:$HF$4, 0) )</f>
        <v>335</v>
      </c>
      <c r="AW267" s="41">
        <f>INDEX('2016'!$E$7:$HF$37,  MATCH(AO267, '2016'!$A$7:$A$37, 0), MATCH(AO231, '2016'!$E$4:$HF$4, 0) )</f>
        <v>274</v>
      </c>
      <c r="AX267" s="41">
        <f>INDEX('2017'!$E$7:$HF$37,  MATCH(AO267, '2017'!$A$7:$A$37, 0), MATCH(AO231, '2017'!$E$4:$HF$4, 0) )</f>
        <v>314</v>
      </c>
      <c r="AY267" s="41">
        <f>INDEX('2018'!$E$7:$HF$37,  MATCH(AO267, '2018'!$A$7:$A$37, 0), MATCH(AO231, '2018'!$E$4:$HF$4, 0) )</f>
        <v>294</v>
      </c>
      <c r="AZ267" s="41">
        <f>INDEX('2019'!$E$7:$HF$37,  MATCH(AO267, '2019'!$A$7:$A$37, 0), MATCH(AO231, '2019'!$E$4:$HF$4, 0) )</f>
        <v>380</v>
      </c>
      <c r="BB267" s="9">
        <f t="shared" ref="BB267:BC267" si="4327">BB40</f>
        <v>47</v>
      </c>
      <c r="BC267" s="18" t="str">
        <f t="shared" si="4327"/>
        <v>Uintah</v>
      </c>
      <c r="BD267" s="41">
        <f>INDEX('2010'!$E$7:$HF$37,  MATCH(BB267, '2010'!$A$7:$A$37, 0), MATCH(BB231, '2010'!$E$4:$HF$4, 0) )</f>
        <v>227</v>
      </c>
      <c r="BE267" s="41">
        <f>INDEX('2011'!$E$7:$HF$37,  MATCH(BB267, '2011'!$A$7:$A$37, 0), MATCH(BB231, '2011'!$E$4:$HF$4, 0) )</f>
        <v>214</v>
      </c>
      <c r="BF267" s="41">
        <f>INDEX('2012'!$E$7:$HF$37,  MATCH(BB267, '2012'!$A$7:$A$37, 0), MATCH(BB231, '2012'!$E$4:$HF$4, 0) )</f>
        <v>264</v>
      </c>
      <c r="BG267" s="41">
        <f>INDEX('2013'!$E$7:$HF$37,  MATCH(BB267, '2013'!$A$7:$A$37, 0), MATCH(BB231, '2013'!$E$4:$HF$4, 0) )</f>
        <v>328</v>
      </c>
      <c r="BH267" s="41">
        <f>INDEX('2014'!$E$7:$HF$37,  MATCH(BB267, '2014'!$A$7:$A$37, 0), MATCH(BB231, '2014'!$E$4:$HF$4, 0) )</f>
        <v>463</v>
      </c>
      <c r="BI267" s="41">
        <f>INDEX('2015'!$E$7:$HF$37,  MATCH(BB267, '2015'!$A$7:$A$37, 0), MATCH(BB231, '2015'!$E$4:$HF$4, 0) )</f>
        <v>456</v>
      </c>
      <c r="BJ267" s="41">
        <f>INDEX('2016'!$E$7:$HF$37,  MATCH(BB267, '2016'!$A$7:$A$37, 0), MATCH(BB231, '2016'!$E$4:$HF$4, 0) )</f>
        <v>480</v>
      </c>
      <c r="BK267" s="41">
        <f>INDEX('2017'!$E$7:$HF$37,  MATCH(BB267, '2017'!$A$7:$A$37, 0), MATCH(BB231, '2017'!$E$4:$HF$4, 0) )</f>
        <v>414</v>
      </c>
      <c r="BL267" s="41">
        <f>INDEX('2018'!$E$7:$HF$37,  MATCH(BB267, '2018'!$A$7:$A$37, 0), MATCH(BB231, '2018'!$E$4:$HF$4, 0) )</f>
        <v>356</v>
      </c>
      <c r="BM267" s="41">
        <f>INDEX('2019'!$E$7:$HF$37,  MATCH(BB267, '2019'!$A$7:$A$37, 0), MATCH(BB231, '2019'!$E$4:$HF$4, 0) )</f>
        <v>349</v>
      </c>
      <c r="BO267" s="9">
        <f t="shared" ref="BO267:BP267" si="4328">BO40</f>
        <v>47</v>
      </c>
      <c r="BP267" s="18" t="str">
        <f t="shared" si="4328"/>
        <v>Uintah</v>
      </c>
      <c r="BQ267" s="41">
        <f>INDEX('2010'!$E$7:$HF$37,  MATCH(BO267, '2010'!$A$7:$A$37, 0), MATCH(BO231, '2010'!$E$4:$HF$4, 0) )</f>
        <v>1503</v>
      </c>
      <c r="BR267" s="41">
        <f>INDEX('2011'!$E$7:$HF$37,  MATCH(BO267, '2011'!$A$7:$A$37, 0), MATCH(BO231, '2011'!$E$4:$HF$4, 0) )</f>
        <v>1359</v>
      </c>
      <c r="BS267" s="41">
        <f>INDEX('2012'!$E$7:$HF$37,  MATCH(BO267, '2012'!$A$7:$A$37, 0), MATCH(BO231, '2012'!$E$4:$HF$4, 0) )</f>
        <v>1524</v>
      </c>
      <c r="BT267" s="41">
        <f>INDEX('2013'!$E$7:$HF$37,  MATCH(BO267, '2013'!$A$7:$A$37, 0), MATCH(BO231, '2013'!$E$4:$HF$4, 0) )</f>
        <v>1727</v>
      </c>
      <c r="BU267" s="41">
        <f>INDEX('2014'!$E$7:$HF$37,  MATCH(BO267, '2014'!$A$7:$A$37, 0), MATCH(BO231, '2014'!$E$4:$HF$4, 0) )</f>
        <v>1793</v>
      </c>
      <c r="BV267" s="41">
        <f>INDEX('2015'!$E$7:$HF$37,  MATCH(BO267, '2015'!$A$7:$A$37, 0), MATCH(BO231, '2015'!$E$4:$HF$4, 0) )</f>
        <v>1986</v>
      </c>
      <c r="BW267" s="41">
        <f>INDEX('2016'!$E$7:$HF$37,  MATCH(BO267, '2016'!$A$7:$A$37, 0), MATCH(BO231, '2016'!$E$4:$HF$4, 0) )</f>
        <v>1901</v>
      </c>
      <c r="BX267" s="41">
        <f>INDEX('2017'!$E$7:$HF$37,  MATCH(BO267, '2017'!$A$7:$A$37, 0), MATCH(BO231, '2017'!$E$4:$HF$4, 0) )</f>
        <v>1955</v>
      </c>
      <c r="BY267" s="41">
        <f>INDEX('2018'!$E$7:$HF$37,  MATCH(BO267, '2018'!$A$7:$A$37, 0), MATCH(BO231, '2018'!$E$4:$HF$4, 0) )</f>
        <v>2043</v>
      </c>
      <c r="BZ267" s="41">
        <f>INDEX('2019'!$E$7:$HF$37,  MATCH(BO267, '2019'!$A$7:$A$37, 0), MATCH(BO231, '2019'!$E$4:$HF$4, 0) )</f>
        <v>2102</v>
      </c>
      <c r="CB267" s="9">
        <f t="shared" ref="CB267:CC267" si="4329">CB40</f>
        <v>47</v>
      </c>
      <c r="CC267" s="18" t="str">
        <f t="shared" si="4329"/>
        <v>Uintah</v>
      </c>
      <c r="CD267" s="41">
        <f>INDEX('2010'!$E$7:$HF$37,  MATCH(CB267, '2010'!$A$7:$A$37, 0), MATCH(CB231, '2010'!$E$4:$HF$4, 0) )</f>
        <v>886</v>
      </c>
      <c r="CE267" s="41">
        <f>INDEX('2011'!$E$7:$HF$37,  MATCH(CB267, '2011'!$A$7:$A$37, 0), MATCH(CB231, '2011'!$E$4:$HF$4, 0) )</f>
        <v>889</v>
      </c>
      <c r="CF267" s="41">
        <f>INDEX('2012'!$E$7:$HF$37,  MATCH(CB267, '2012'!$A$7:$A$37, 0), MATCH(CB231, '2012'!$E$4:$HF$4, 0) )</f>
        <v>905</v>
      </c>
      <c r="CG267" s="41">
        <f>INDEX('2013'!$E$7:$HF$37,  MATCH(CB267, '2013'!$A$7:$A$37, 0), MATCH(CB231, '2013'!$E$4:$HF$4, 0) )</f>
        <v>996</v>
      </c>
      <c r="CH267" s="41">
        <f>INDEX('2014'!$E$7:$HF$37,  MATCH(CB267, '2014'!$A$7:$A$37, 0), MATCH(CB231, '2014'!$E$4:$HF$4, 0) )</f>
        <v>1097</v>
      </c>
      <c r="CI267" s="41">
        <f>INDEX('2015'!$E$7:$HF$37,  MATCH(CB267, '2015'!$A$7:$A$37, 0), MATCH(CB231, '2015'!$E$4:$HF$4, 0) )</f>
        <v>1126</v>
      </c>
      <c r="CJ267" s="41">
        <f>INDEX('2016'!$E$7:$HF$37,  MATCH(CB267, '2016'!$A$7:$A$37, 0), MATCH(CB231, '2016'!$E$4:$HF$4, 0) )</f>
        <v>1103</v>
      </c>
      <c r="CK267" s="41">
        <f>INDEX('2017'!$E$7:$HF$37,  MATCH(CB267, '2017'!$A$7:$A$37, 0), MATCH(CB231, '2017'!$E$4:$HF$4, 0) )</f>
        <v>1255</v>
      </c>
      <c r="CL267" s="41">
        <f>INDEX('2018'!$E$7:$HF$37,  MATCH(CB267, '2018'!$A$7:$A$37, 0), MATCH(CB231, '2018'!$E$4:$HF$4, 0) )</f>
        <v>1210</v>
      </c>
      <c r="CM267" s="41">
        <f>INDEX('2019'!$E$7:$HF$37,  MATCH(CB267, '2019'!$A$7:$A$37, 0), MATCH(CB231, '2019'!$E$4:$HF$4, 0) )</f>
        <v>1058</v>
      </c>
      <c r="CO267" s="9">
        <f t="shared" ref="CO267:CP267" si="4330">CO40</f>
        <v>47</v>
      </c>
      <c r="CP267" s="18" t="str">
        <f t="shared" si="4330"/>
        <v>Uintah</v>
      </c>
      <c r="CQ267" s="41">
        <f>INDEX('2010'!$E$7:$HF$37,  MATCH(CO267, '2010'!$A$7:$A$37, 0), MATCH(CO231, '2010'!$E$4:$HF$4, 0) )</f>
        <v>150</v>
      </c>
      <c r="CR267" s="41">
        <f>INDEX('2011'!$E$7:$HF$37,  MATCH(CO267, '2011'!$A$7:$A$37, 0), MATCH(CO231, '2011'!$E$4:$HF$4, 0) )</f>
        <v>198</v>
      </c>
      <c r="CS267" s="41">
        <f>INDEX('2012'!$E$7:$HF$37,  MATCH(CO267, '2012'!$A$7:$A$37, 0), MATCH(CO231, '2012'!$E$4:$HF$4, 0) )</f>
        <v>111</v>
      </c>
      <c r="CT267" s="41">
        <f>INDEX('2013'!$E$7:$HF$37,  MATCH(CO267, '2013'!$A$7:$A$37, 0), MATCH(CO231, '2013'!$E$4:$HF$4, 0) )</f>
        <v>137</v>
      </c>
      <c r="CU267" s="41">
        <f>INDEX('2014'!$E$7:$HF$37,  MATCH(CO267, '2014'!$A$7:$A$37, 0), MATCH(CO231, '2014'!$E$4:$HF$4, 0) )</f>
        <v>167</v>
      </c>
      <c r="CV267" s="41">
        <f>INDEX('2015'!$E$7:$HF$37,  MATCH(CO267, '2015'!$A$7:$A$37, 0), MATCH(CO231, '2015'!$E$4:$HF$4, 0) )</f>
        <v>210</v>
      </c>
      <c r="CW267" s="41">
        <f>INDEX('2016'!$E$7:$HF$37,  MATCH(CO267, '2016'!$A$7:$A$37, 0), MATCH(CO231, '2016'!$E$4:$HF$4, 0) )</f>
        <v>204</v>
      </c>
      <c r="CX267" s="41">
        <f>INDEX('2017'!$E$7:$HF$37,  MATCH(CO267, '2017'!$A$7:$A$37, 0), MATCH(CO231, '2017'!$E$4:$HF$4, 0) )</f>
        <v>229</v>
      </c>
      <c r="CY267" s="41">
        <f>INDEX('2018'!$E$7:$HF$37,  MATCH(CO267, '2018'!$A$7:$A$37, 0), MATCH(CO231, '2018'!$E$4:$HF$4, 0) )</f>
        <v>281</v>
      </c>
      <c r="CZ267" s="41">
        <f>INDEX('2019'!$E$7:$HF$37,  MATCH(CO267, '2019'!$A$7:$A$37, 0), MATCH(CO231, '2019'!$E$4:$HF$4, 0) )</f>
        <v>266</v>
      </c>
      <c r="DB267" s="9">
        <f t="shared" ref="DB267:DC267" si="4331">DB40</f>
        <v>47</v>
      </c>
      <c r="DC267" s="18" t="str">
        <f t="shared" si="4331"/>
        <v>Uintah</v>
      </c>
      <c r="DD267" s="41">
        <f>INDEX('2010'!$E$7:$HF$37,  MATCH(DB267, '2010'!$A$7:$A$37, 0), MATCH(DB231, '2010'!$E$4:$HF$4, 0) )</f>
        <v>579</v>
      </c>
      <c r="DE267" s="41">
        <f>INDEX('2011'!$E$7:$HF$37,  MATCH(DB267, '2011'!$A$7:$A$37, 0), MATCH(DB231, '2011'!$E$4:$HF$4, 0) )</f>
        <v>474</v>
      </c>
      <c r="DF267" s="41">
        <f>INDEX('2012'!$E$7:$HF$37,  MATCH(DB267, '2012'!$A$7:$A$37, 0), MATCH(DB231, '2012'!$E$4:$HF$4, 0) )</f>
        <v>486</v>
      </c>
      <c r="DG267" s="41">
        <f>INDEX('2013'!$E$7:$HF$37,  MATCH(DB267, '2013'!$A$7:$A$37, 0), MATCH(DB231, '2013'!$E$4:$HF$4, 0) )</f>
        <v>473</v>
      </c>
      <c r="DH267" s="41">
        <f>INDEX('2014'!$E$7:$HF$37,  MATCH(DB267, '2014'!$A$7:$A$37, 0), MATCH(DB231, '2014'!$E$4:$HF$4, 0) )</f>
        <v>499</v>
      </c>
      <c r="DI267" s="41">
        <f>INDEX('2015'!$E$7:$HF$37,  MATCH(DB267, '2015'!$A$7:$A$37, 0), MATCH(DB231, '2015'!$E$4:$HF$4, 0) )</f>
        <v>403</v>
      </c>
      <c r="DJ267" s="41">
        <f>INDEX('2016'!$E$7:$HF$37,  MATCH(DB267, '2016'!$A$7:$A$37, 0), MATCH(DB231, '2016'!$E$4:$HF$4, 0) )</f>
        <v>571</v>
      </c>
      <c r="DK267" s="41">
        <f>INDEX('2017'!$E$7:$HF$37,  MATCH(DB267, '2017'!$A$7:$A$37, 0), MATCH(DB231, '2017'!$E$4:$HF$4, 0) )</f>
        <v>394</v>
      </c>
      <c r="DL267" s="41">
        <f>INDEX('2018'!$E$7:$HF$37,  MATCH(DB267, '2018'!$A$7:$A$37, 0), MATCH(DB231, '2018'!$E$4:$HF$4, 0) )</f>
        <v>451</v>
      </c>
      <c r="DM267" s="41">
        <f>INDEX('2019'!$E$7:$HF$37,  MATCH(DB267, '2019'!$A$7:$A$37, 0), MATCH(DB231, '2019'!$E$4:$HF$4, 0) )</f>
        <v>490</v>
      </c>
      <c r="DO267" s="9">
        <f t="shared" ref="DO267:DP267" si="4332">DO40</f>
        <v>47</v>
      </c>
      <c r="DP267" s="18" t="str">
        <f t="shared" si="4332"/>
        <v>Uintah</v>
      </c>
      <c r="DQ267" s="41">
        <f>INDEX('2010'!$E$7:$HF$37,  MATCH(DO267, '2010'!$A$7:$A$37, 0), MATCH(DO231, '2010'!$E$4:$HF$4, 0) )</f>
        <v>707</v>
      </c>
      <c r="DR267" s="41">
        <f>INDEX('2011'!$E$7:$HF$37,  MATCH(DO267, '2011'!$A$7:$A$37, 0), MATCH(DO231, '2011'!$E$4:$HF$4, 0) )</f>
        <v>763</v>
      </c>
      <c r="DS267" s="41">
        <f>INDEX('2012'!$E$7:$HF$37,  MATCH(DO267, '2012'!$A$7:$A$37, 0), MATCH(DO231, '2012'!$E$4:$HF$4, 0) )</f>
        <v>874</v>
      </c>
      <c r="DT267" s="41">
        <f>INDEX('2013'!$E$7:$HF$37,  MATCH(DO267, '2013'!$A$7:$A$37, 0), MATCH(DO231, '2013'!$E$4:$HF$4, 0) )</f>
        <v>766</v>
      </c>
      <c r="DU267" s="41">
        <f>INDEX('2014'!$E$7:$HF$37,  MATCH(DO267, '2014'!$A$7:$A$37, 0), MATCH(DO231, '2014'!$E$4:$HF$4, 0) )</f>
        <v>892</v>
      </c>
      <c r="DV267" s="41">
        <f>INDEX('2015'!$E$7:$HF$37,  MATCH(DO267, '2015'!$A$7:$A$37, 0), MATCH(DO231, '2015'!$E$4:$HF$4, 0) )</f>
        <v>1041</v>
      </c>
      <c r="DW267" s="41">
        <f>INDEX('2016'!$E$7:$HF$37,  MATCH(DO267, '2016'!$A$7:$A$37, 0), MATCH(DO231, '2016'!$E$4:$HF$4, 0) )</f>
        <v>962</v>
      </c>
      <c r="DX267" s="41">
        <f>INDEX('2017'!$E$7:$HF$37,  MATCH(DO267, '2017'!$A$7:$A$37, 0), MATCH(DO231, '2017'!$E$4:$HF$4, 0) )</f>
        <v>850</v>
      </c>
      <c r="DY267" s="41">
        <f>INDEX('2018'!$E$7:$HF$37,  MATCH(DO267, '2018'!$A$7:$A$37, 0), MATCH(DO231, '2018'!$E$4:$HF$4, 0) )</f>
        <v>923</v>
      </c>
      <c r="DZ267" s="41">
        <f>INDEX('2019'!$E$7:$HF$37,  MATCH(DO267, '2019'!$A$7:$A$37, 0), MATCH(DO231, '2019'!$E$4:$HF$4, 0) )</f>
        <v>747</v>
      </c>
      <c r="EB267" s="9">
        <f t="shared" ref="EB267:EC267" si="4333">EB40</f>
        <v>47</v>
      </c>
      <c r="EC267" s="18" t="str">
        <f t="shared" si="4333"/>
        <v>Uintah</v>
      </c>
      <c r="ED267" s="41">
        <f>INDEX('2010'!$E$7:$HF$37,  MATCH(EB267, '2010'!$A$7:$A$37, 0), MATCH(EB231, '2010'!$E$4:$HF$4, 0) )</f>
        <v>2026</v>
      </c>
      <c r="EE267" s="41">
        <f>INDEX('2011'!$E$7:$HF$37,  MATCH(EB267, '2011'!$A$7:$A$37, 0), MATCH(EB231, '2011'!$E$4:$HF$4, 0) )</f>
        <v>2069</v>
      </c>
      <c r="EF267" s="41">
        <f>INDEX('2012'!$E$7:$HF$37,  MATCH(EB267, '2012'!$A$7:$A$37, 0), MATCH(EB231, '2012'!$E$4:$HF$4, 0) )</f>
        <v>2179</v>
      </c>
      <c r="EG267" s="41">
        <f>INDEX('2013'!$E$7:$HF$37,  MATCH(EB267, '2013'!$A$7:$A$37, 0), MATCH(EB231, '2013'!$E$4:$HF$4, 0) )</f>
        <v>2226</v>
      </c>
      <c r="EH267" s="41">
        <f>INDEX('2014'!$E$7:$HF$37,  MATCH(EB267, '2014'!$A$7:$A$37, 0), MATCH(EB231, '2014'!$E$4:$HF$4, 0) )</f>
        <v>2277</v>
      </c>
      <c r="EI267" s="41">
        <f>INDEX('2015'!$E$7:$HF$37,  MATCH(EB267, '2015'!$A$7:$A$37, 0), MATCH(EB231, '2015'!$E$4:$HF$4, 0) )</f>
        <v>2231</v>
      </c>
      <c r="EJ267" s="41">
        <f>INDEX('2016'!$E$7:$HF$37,  MATCH(EB267, '2016'!$A$7:$A$37, 0), MATCH(EB231, '2016'!$E$4:$HF$4, 0) )</f>
        <v>2223</v>
      </c>
      <c r="EK267" s="41">
        <f>INDEX('2017'!$E$7:$HF$37,  MATCH(EB267, '2017'!$A$7:$A$37, 0), MATCH(EB231, '2017'!$E$4:$HF$4, 0) )</f>
        <v>2371</v>
      </c>
      <c r="EL267" s="41">
        <f>INDEX('2018'!$E$7:$HF$37,  MATCH(EB267, '2018'!$A$7:$A$37, 0), MATCH(EB231, '2018'!$E$4:$HF$4, 0) )</f>
        <v>2535</v>
      </c>
      <c r="EM267" s="41">
        <f>INDEX('2019'!$E$7:$HF$37,  MATCH(EB267, '2019'!$A$7:$A$37, 0), MATCH(EB231, '2019'!$E$4:$HF$4, 0) )</f>
        <v>2784</v>
      </c>
      <c r="EO267" s="9">
        <f t="shared" ref="EO267:EP267" si="4334">EO40</f>
        <v>47</v>
      </c>
      <c r="EP267" s="18" t="str">
        <f t="shared" si="4334"/>
        <v>Uintah</v>
      </c>
      <c r="EQ267" s="41">
        <f>INDEX('2010'!$E$7:$HF$37,  MATCH(EO267, '2010'!$A$7:$A$37, 0), MATCH(EO231, '2010'!$E$4:$HF$4, 0) )</f>
        <v>1382</v>
      </c>
      <c r="ER267" s="41">
        <f>INDEX('2011'!$E$7:$HF$37,  MATCH(EO267, '2011'!$A$7:$A$37, 0), MATCH(EO231, '2011'!$E$4:$HF$4, 0) )</f>
        <v>1423</v>
      </c>
      <c r="ES267" s="41">
        <f>INDEX('2012'!$E$7:$HF$37,  MATCH(EO267, '2012'!$A$7:$A$37, 0), MATCH(EO231, '2012'!$E$4:$HF$4, 0) )</f>
        <v>1567</v>
      </c>
      <c r="ET267" s="41">
        <f>INDEX('2013'!$E$7:$HF$37,  MATCH(EO267, '2013'!$A$7:$A$37, 0), MATCH(EO231, '2013'!$E$4:$HF$4, 0) )</f>
        <v>1484</v>
      </c>
      <c r="EU267" s="41">
        <f>INDEX('2014'!$E$7:$HF$37,  MATCH(EO267, '2014'!$A$7:$A$37, 0), MATCH(EO231, '2014'!$E$4:$HF$4, 0) )</f>
        <v>1591</v>
      </c>
      <c r="EV267" s="41">
        <f>INDEX('2015'!$E$7:$HF$37,  MATCH(EO267, '2015'!$A$7:$A$37, 0), MATCH(EO231, '2015'!$E$4:$HF$4, 0) )</f>
        <v>1418</v>
      </c>
      <c r="EW267" s="41">
        <f>INDEX('2016'!$E$7:$HF$37,  MATCH(EO267, '2016'!$A$7:$A$37, 0), MATCH(EO231, '2016'!$E$4:$HF$4, 0) )</f>
        <v>1457</v>
      </c>
      <c r="EX267" s="41">
        <f>INDEX('2017'!$E$7:$HF$37,  MATCH(EO267, '2017'!$A$7:$A$37, 0), MATCH(EO231, '2017'!$E$4:$HF$4, 0) )</f>
        <v>1518</v>
      </c>
      <c r="EY267" s="41">
        <f>INDEX('2018'!$E$7:$HF$37,  MATCH(EO267, '2018'!$A$7:$A$37, 0), MATCH(EO231, '2018'!$E$4:$HF$4, 0) )</f>
        <v>1271</v>
      </c>
      <c r="EZ267" s="41">
        <f>INDEX('2019'!$E$7:$HF$37,  MATCH(EO267, '2019'!$A$7:$A$37, 0), MATCH(EO231, '2019'!$E$4:$HF$4, 0) )</f>
        <v>1276</v>
      </c>
      <c r="FB267" s="9">
        <f t="shared" ref="FB267:FC267" si="4335">FB40</f>
        <v>47</v>
      </c>
      <c r="FC267" s="18" t="str">
        <f t="shared" si="4335"/>
        <v>Uintah</v>
      </c>
      <c r="FD267" s="41">
        <f>INDEX('2010'!$E$7:$HF$37,  MATCH(FB267, '2010'!$A$7:$A$37, 0), MATCH(FB231, '2010'!$E$4:$HF$4, 0) )</f>
        <v>489</v>
      </c>
      <c r="FE267" s="41">
        <f>INDEX('2011'!$E$7:$HF$37,  MATCH(FB267, '2011'!$A$7:$A$37, 0), MATCH(FB231, '2011'!$E$4:$HF$4, 0) )</f>
        <v>594</v>
      </c>
      <c r="FF267" s="41">
        <f>INDEX('2012'!$E$7:$HF$37,  MATCH(FB267, '2012'!$A$7:$A$37, 0), MATCH(FB231, '2012'!$E$4:$HF$4, 0) )</f>
        <v>702</v>
      </c>
      <c r="FG267" s="41">
        <f>INDEX('2013'!$E$7:$HF$37,  MATCH(FB267, '2013'!$A$7:$A$37, 0), MATCH(FB231, '2013'!$E$4:$HF$4, 0) )</f>
        <v>651</v>
      </c>
      <c r="FH267" s="41">
        <f>INDEX('2014'!$E$7:$HF$37,  MATCH(FB267, '2014'!$A$7:$A$37, 0), MATCH(FB231, '2014'!$E$4:$HF$4, 0) )</f>
        <v>672</v>
      </c>
      <c r="FI267" s="41">
        <f>INDEX('2015'!$E$7:$HF$37,  MATCH(FB267, '2015'!$A$7:$A$37, 0), MATCH(FB231, '2015'!$E$4:$HF$4, 0) )</f>
        <v>758</v>
      </c>
      <c r="FJ267" s="41">
        <f>INDEX('2016'!$E$7:$HF$37,  MATCH(FB267, '2016'!$A$7:$A$37, 0), MATCH(FB231, '2016'!$E$4:$HF$4, 0) )</f>
        <v>765</v>
      </c>
      <c r="FK267" s="41">
        <f>INDEX('2017'!$E$7:$HF$37,  MATCH(FB267, '2017'!$A$7:$A$37, 0), MATCH(FB231, '2017'!$E$4:$HF$4, 0) )</f>
        <v>689</v>
      </c>
      <c r="FL267" s="41">
        <f>INDEX('2018'!$E$7:$HF$37,  MATCH(FB267, '2018'!$A$7:$A$37, 0), MATCH(FB231, '2018'!$E$4:$HF$4, 0) )</f>
        <v>790</v>
      </c>
      <c r="FM267" s="41">
        <f>INDEX('2019'!$E$7:$HF$37,  MATCH(FB267, '2019'!$A$7:$A$37, 0), MATCH(FB231, '2019'!$E$4:$HF$4, 0) )</f>
        <v>746</v>
      </c>
      <c r="FO267" s="9">
        <f t="shared" ref="FO267:FP267" si="4336">FO40</f>
        <v>47</v>
      </c>
      <c r="FP267" s="18" t="str">
        <f t="shared" si="4336"/>
        <v>Uintah</v>
      </c>
      <c r="FQ267" s="41">
        <f>INDEX('2010'!$E$7:$HF$37,  MATCH(FO267, '2010'!$A$7:$A$37, 0), MATCH(FO231, '2010'!$E$4:$HF$4, 0) )</f>
        <v>1091</v>
      </c>
      <c r="FR267" s="41">
        <f>INDEX('2011'!$E$7:$HF$37,  MATCH(FO267, '2011'!$A$7:$A$37, 0), MATCH(FO231, '2011'!$E$4:$HF$4, 0) )</f>
        <v>945</v>
      </c>
      <c r="FS267" s="41">
        <f>INDEX('2012'!$E$7:$HF$37,  MATCH(FO267, '2012'!$A$7:$A$37, 0), MATCH(FO231, '2012'!$E$4:$HF$4, 0) )</f>
        <v>885</v>
      </c>
      <c r="FT267" s="41">
        <f>INDEX('2013'!$E$7:$HF$37,  MATCH(FO267, '2013'!$A$7:$A$37, 0), MATCH(FO231, '2013'!$E$4:$HF$4, 0) )</f>
        <v>825</v>
      </c>
      <c r="FU267" s="41">
        <f>INDEX('2014'!$E$7:$HF$37,  MATCH(FO267, '2014'!$A$7:$A$37, 0), MATCH(FO231, '2014'!$E$4:$HF$4, 0) )</f>
        <v>868</v>
      </c>
      <c r="FV267" s="41">
        <f>INDEX('2015'!$E$7:$HF$37,  MATCH(FO267, '2015'!$A$7:$A$37, 0), MATCH(FO231, '2015'!$E$4:$HF$4, 0) )</f>
        <v>827</v>
      </c>
      <c r="FW267" s="41">
        <f>INDEX('2016'!$E$7:$HF$37,  MATCH(FO267, '2016'!$A$7:$A$37, 0), MATCH(FO231, '2016'!$E$4:$HF$4, 0) )</f>
        <v>929</v>
      </c>
      <c r="FX267" s="41">
        <f>INDEX('2017'!$E$7:$HF$37,  MATCH(FO267, '2017'!$A$7:$A$37, 0), MATCH(FO231, '2017'!$E$4:$HF$4, 0) )</f>
        <v>938</v>
      </c>
      <c r="FY267" s="41">
        <f>INDEX('2018'!$E$7:$HF$37,  MATCH(FO267, '2018'!$A$7:$A$37, 0), MATCH(FO231, '2018'!$E$4:$HF$4, 0) )</f>
        <v>893</v>
      </c>
      <c r="FZ267" s="41">
        <f>INDEX('2019'!$E$7:$HF$37,  MATCH(FO267, '2019'!$A$7:$A$37, 0), MATCH(FO231, '2019'!$E$4:$HF$4, 0) )</f>
        <v>930</v>
      </c>
      <c r="GB267" s="9">
        <f t="shared" ref="GB267:GC267" si="4337">GB40</f>
        <v>47</v>
      </c>
      <c r="GC267" s="18" t="str">
        <f t="shared" si="4337"/>
        <v>Uintah</v>
      </c>
      <c r="GD267" s="41">
        <f>INDEX('2010'!$E$7:$HF$37,  MATCH(GB267, '2010'!$A$7:$A$37, 0), MATCH(GB231, '2010'!$E$4:$HF$4, 0) )</f>
        <v>77</v>
      </c>
      <c r="GE267" s="41">
        <f>INDEX('2011'!$E$7:$HF$37,  MATCH(GB267, '2011'!$A$7:$A$37, 0), MATCH(GB231, '2011'!$E$4:$HF$4, 0) )</f>
        <v>127</v>
      </c>
      <c r="GF267" s="41">
        <f>INDEX('2012'!$E$7:$HF$37,  MATCH(GB267, '2012'!$A$7:$A$37, 0), MATCH(GB231, '2012'!$E$4:$HF$4, 0) )</f>
        <v>110</v>
      </c>
      <c r="GG267" s="41">
        <f>INDEX('2013'!$E$7:$HF$37,  MATCH(GB267, '2013'!$A$7:$A$37, 0), MATCH(GB231, '2013'!$E$4:$HF$4, 0) )</f>
        <v>70</v>
      </c>
      <c r="GH267" s="41">
        <f>INDEX('2014'!$E$7:$HF$37,  MATCH(GB267, '2014'!$A$7:$A$37, 0), MATCH(GB231, '2014'!$E$4:$HF$4, 0) )</f>
        <v>57</v>
      </c>
      <c r="GI267" s="41">
        <f>INDEX('2015'!$E$7:$HF$37,  MATCH(GB267, '2015'!$A$7:$A$37, 0), MATCH(GB231, '2015'!$E$4:$HF$4, 0) )</f>
        <v>63</v>
      </c>
      <c r="GJ267" s="41">
        <f>INDEX('2016'!$E$7:$HF$37,  MATCH(GB267, '2016'!$A$7:$A$37, 0), MATCH(GB231, '2016'!$E$4:$HF$4, 0) )</f>
        <v>30</v>
      </c>
      <c r="GK267" s="41">
        <f>INDEX('2017'!$E$7:$HF$37,  MATCH(GB267, '2017'!$A$7:$A$37, 0), MATCH(GB231, '2017'!$E$4:$HF$4, 0) )</f>
        <v>27</v>
      </c>
      <c r="GL267" s="41">
        <f>INDEX('2018'!$E$7:$HF$37,  MATCH(GB267, '2018'!$A$7:$A$37, 0), MATCH(GB231, '2018'!$E$4:$HF$4, 0) )</f>
        <v>23</v>
      </c>
      <c r="GM267" s="41">
        <f>INDEX('2019'!$E$7:$HF$37,  MATCH(GB267, '2019'!$A$7:$A$37, 0), MATCH(GB231, '2019'!$E$4:$HF$4, 0) )</f>
        <v>35</v>
      </c>
    </row>
    <row r="268" spans="2:195" x14ac:dyDescent="0.25">
      <c r="B268" s="9">
        <f t="shared" ref="B268:C268" si="4338">B41</f>
        <v>49</v>
      </c>
      <c r="C268" s="18" t="str">
        <f t="shared" si="4338"/>
        <v>Utah</v>
      </c>
      <c r="D268" s="41">
        <f>INDEX('2010'!$E$7:$HF$37,  MATCH(B268, '2010'!$A$7:$A$37, 0), MATCH(B231, '2010'!$E$4:$HF$4, 0) )</f>
        <v>207623</v>
      </c>
      <c r="E268" s="41">
        <f>INDEX('2011'!$E$7:$HF$37,  MATCH(B268, '2011'!$A$7:$A$37, 0), MATCH(B231, '2011'!$E$4:$HF$4, 0) )</f>
        <v>214619</v>
      </c>
      <c r="F268" s="41">
        <f>INDEX('2012'!$E$7:$HF$37,  MATCH(B268, '2012'!$A$7:$A$37, 0), MATCH(B231, '2012'!$E$4:$HF$4, 0) )</f>
        <v>219308</v>
      </c>
      <c r="G268" s="41">
        <f>INDEX('2013'!$E$7:$HF$37,  MATCH(B268, '2013'!$A$7:$A$37, 0), MATCH(B231, '2013'!$E$4:$HF$4, 0) )</f>
        <v>221591</v>
      </c>
      <c r="H268" s="41">
        <f>INDEX('2014'!$E$7:$HF$37,  MATCH(B268, '2014'!$A$7:$A$37, 0), MATCH(B231, '2014'!$E$4:$HF$4, 0) )</f>
        <v>227230</v>
      </c>
      <c r="I268" s="41">
        <f>INDEX('2015'!$E$7:$HF$37,  MATCH(B268, '2015'!$A$7:$A$37, 0), MATCH(B231, '2015'!$E$4:$HF$4, 0) )</f>
        <v>236168</v>
      </c>
      <c r="J268" s="41">
        <f>INDEX('2016'!$E$7:$HF$37,  MATCH(B268, '2016'!$A$7:$A$37, 0), MATCH(B231, '2016'!$E$4:$HF$4, 0) )</f>
        <v>245975</v>
      </c>
      <c r="K268" s="41">
        <f>INDEX('2017'!$E$7:$HF$37,  MATCH(B268, '2017'!$A$7:$A$37, 0), MATCH(B231, '2017'!$E$4:$HF$4, 0) )</f>
        <v>253216</v>
      </c>
      <c r="L268" s="41">
        <f>INDEX('2018'!$E$7:$HF$37,  MATCH(B268, '2018'!$A$7:$A$37, 0), MATCH(B231, '2018'!$E$4:$HF$4, 0) )</f>
        <v>264911</v>
      </c>
      <c r="M268" s="41">
        <f>INDEX('2019'!$E$7:$HF$37,  MATCH(B268, '2019'!$A$7:$A$37, 0), MATCH(B231, '2019'!$E$4:$HF$4, 0) )</f>
        <v>276471</v>
      </c>
      <c r="O268" s="9">
        <f t="shared" ref="O268:P268" si="4339">O41</f>
        <v>49</v>
      </c>
      <c r="P268" s="18" t="str">
        <f t="shared" si="4339"/>
        <v>Utah</v>
      </c>
      <c r="Q268" s="41">
        <f>INDEX('2010'!$E$7:$HF$37,  MATCH(O268, '2010'!$A$7:$A$37, 0), MATCH(O231, '2010'!$E$4:$HF$4, 0) )</f>
        <v>2676</v>
      </c>
      <c r="R268" s="41">
        <f>INDEX('2011'!$E$7:$HF$37,  MATCH(O268, '2011'!$A$7:$A$37, 0), MATCH(O231, '2011'!$E$4:$HF$4, 0) )</f>
        <v>2647</v>
      </c>
      <c r="S268" s="41">
        <f>INDEX('2012'!$E$7:$HF$37,  MATCH(O268, '2012'!$A$7:$A$37, 0), MATCH(O231, '2012'!$E$4:$HF$4, 0) )</f>
        <v>2773</v>
      </c>
      <c r="T268" s="41">
        <f>INDEX('2013'!$E$7:$HF$37,  MATCH(O268, '2013'!$A$7:$A$37, 0), MATCH(O231, '2013'!$E$4:$HF$4, 0) )</f>
        <v>2777</v>
      </c>
      <c r="U268" s="41">
        <f>INDEX('2014'!$E$7:$HF$37,  MATCH(O268, '2014'!$A$7:$A$37, 0), MATCH(O231, '2014'!$E$4:$HF$4, 0) )</f>
        <v>2876</v>
      </c>
      <c r="V268" s="41">
        <f>INDEX('2015'!$E$7:$HF$37,  MATCH(O268, '2015'!$A$7:$A$37, 0), MATCH(O231, '2015'!$E$4:$HF$4, 0) )</f>
        <v>2336</v>
      </c>
      <c r="W268" s="41">
        <f>INDEX('2016'!$E$7:$HF$37,  MATCH(O268, '2016'!$A$7:$A$37, 0), MATCH(O231, '2016'!$E$4:$HF$4, 0) )</f>
        <v>2308</v>
      </c>
      <c r="X268" s="41">
        <f>INDEX('2017'!$E$7:$HF$37,  MATCH(O268, '2017'!$A$7:$A$37, 0), MATCH(O231, '2017'!$E$4:$HF$4, 0) )</f>
        <v>2217</v>
      </c>
      <c r="Y268" s="41">
        <f>INDEX('2018'!$E$7:$HF$37,  MATCH(O268, '2018'!$A$7:$A$37, 0), MATCH(O231, '2018'!$E$4:$HF$4, 0) )</f>
        <v>2346</v>
      </c>
      <c r="Z268" s="41">
        <f>INDEX('2019'!$E$7:$HF$37,  MATCH(O268, '2019'!$A$7:$A$37, 0), MATCH(O231, '2019'!$E$4:$HF$4, 0) )</f>
        <v>2341</v>
      </c>
      <c r="AB268" s="9">
        <f t="shared" ref="AB268:AC268" si="4340">AB41</f>
        <v>49</v>
      </c>
      <c r="AC268" s="18" t="str">
        <f t="shared" si="4340"/>
        <v>Utah</v>
      </c>
      <c r="AD268" s="41">
        <f>INDEX('2010'!$E$7:$HF$37,  MATCH(AB268, '2010'!$A$7:$A$37, 0), MATCH(AB231, '2010'!$E$4:$HF$4, 0) )</f>
        <v>16754</v>
      </c>
      <c r="AE268" s="41">
        <f>INDEX('2011'!$E$7:$HF$37,  MATCH(AB268, '2011'!$A$7:$A$37, 0), MATCH(AB231, '2011'!$E$4:$HF$4, 0) )</f>
        <v>15965</v>
      </c>
      <c r="AF268" s="41">
        <f>INDEX('2012'!$E$7:$HF$37,  MATCH(AB268, '2012'!$A$7:$A$37, 0), MATCH(AB231, '2012'!$E$4:$HF$4, 0) )</f>
        <v>14932</v>
      </c>
      <c r="AG268" s="41">
        <f>INDEX('2013'!$E$7:$HF$37,  MATCH(AB268, '2013'!$A$7:$A$37, 0), MATCH(AB231, '2013'!$E$4:$HF$4, 0) )</f>
        <v>13751</v>
      </c>
      <c r="AH268" s="41">
        <f>INDEX('2014'!$E$7:$HF$37,  MATCH(AB268, '2014'!$A$7:$A$37, 0), MATCH(AB231, '2014'!$E$4:$HF$4, 0) )</f>
        <v>13622</v>
      </c>
      <c r="AI268" s="41">
        <f>INDEX('2015'!$E$7:$HF$37,  MATCH(AB268, '2015'!$A$7:$A$37, 0), MATCH(AB231, '2015'!$E$4:$HF$4, 0) )</f>
        <v>15348</v>
      </c>
      <c r="AJ268" s="41">
        <f>INDEX('2016'!$E$7:$HF$37,  MATCH(AB268, '2016'!$A$7:$A$37, 0), MATCH(AB231, '2016'!$E$4:$HF$4, 0) )</f>
        <v>15680</v>
      </c>
      <c r="AK268" s="41">
        <f>INDEX('2017'!$E$7:$HF$37,  MATCH(AB268, '2017'!$A$7:$A$37, 0), MATCH(AB231, '2017'!$E$4:$HF$4, 0) )</f>
        <v>16883</v>
      </c>
      <c r="AL268" s="41">
        <f>INDEX('2018'!$E$7:$HF$37,  MATCH(AB268, '2018'!$A$7:$A$37, 0), MATCH(AB231, '2018'!$E$4:$HF$4, 0) )</f>
        <v>18207</v>
      </c>
      <c r="AM268" s="41">
        <f>INDEX('2019'!$E$7:$HF$37,  MATCH(AB268, '2019'!$A$7:$A$37, 0), MATCH(AB231, '2019'!$E$4:$HF$4, 0) )</f>
        <v>19601</v>
      </c>
      <c r="AO268" s="9">
        <f t="shared" ref="AO268:AP268" si="4341">AO41</f>
        <v>49</v>
      </c>
      <c r="AP268" s="18" t="str">
        <f t="shared" si="4341"/>
        <v>Utah</v>
      </c>
      <c r="AQ268" s="41">
        <f>INDEX('2010'!$E$7:$HF$37,  MATCH(AO268, '2010'!$A$7:$A$37, 0), MATCH(AO231, '2010'!$E$4:$HF$4, 0) )</f>
        <v>21211</v>
      </c>
      <c r="AR268" s="41">
        <f>INDEX('2011'!$E$7:$HF$37,  MATCH(AO268, '2011'!$A$7:$A$37, 0), MATCH(AO231, '2011'!$E$4:$HF$4, 0) )</f>
        <v>21998</v>
      </c>
      <c r="AS268" s="41">
        <f>INDEX('2012'!$E$7:$HF$37,  MATCH(AO268, '2012'!$A$7:$A$37, 0), MATCH(AO231, '2012'!$E$4:$HF$4, 0) )</f>
        <v>21813</v>
      </c>
      <c r="AT268" s="41">
        <f>INDEX('2013'!$E$7:$HF$37,  MATCH(AO268, '2013'!$A$7:$A$37, 0), MATCH(AO231, '2013'!$E$4:$HF$4, 0) )</f>
        <v>22502</v>
      </c>
      <c r="AU268" s="41">
        <f>INDEX('2014'!$E$7:$HF$37,  MATCH(AO268, '2014'!$A$7:$A$37, 0), MATCH(AO231, '2014'!$E$4:$HF$4, 0) )</f>
        <v>22927</v>
      </c>
      <c r="AV268" s="41">
        <f>INDEX('2015'!$E$7:$HF$37,  MATCH(AO268, '2015'!$A$7:$A$37, 0), MATCH(AO231, '2015'!$E$4:$HF$4, 0) )</f>
        <v>23594</v>
      </c>
      <c r="AW268" s="41">
        <f>INDEX('2016'!$E$7:$HF$37,  MATCH(AO268, '2016'!$A$7:$A$37, 0), MATCH(AO231, '2016'!$E$4:$HF$4, 0) )</f>
        <v>23847</v>
      </c>
      <c r="AX268" s="41">
        <f>INDEX('2017'!$E$7:$HF$37,  MATCH(AO268, '2017'!$A$7:$A$37, 0), MATCH(AO231, '2017'!$E$4:$HF$4, 0) )</f>
        <v>23849</v>
      </c>
      <c r="AY268" s="41">
        <f>INDEX('2018'!$E$7:$HF$37,  MATCH(AO268, '2018'!$A$7:$A$37, 0), MATCH(AO231, '2018'!$E$4:$HF$4, 0) )</f>
        <v>23963</v>
      </c>
      <c r="AZ268" s="41">
        <f>INDEX('2019'!$E$7:$HF$37,  MATCH(AO268, '2019'!$A$7:$A$37, 0), MATCH(AO231, '2019'!$E$4:$HF$4, 0) )</f>
        <v>24504</v>
      </c>
      <c r="BB268" s="9">
        <f t="shared" ref="BB268:BC268" si="4342">BB41</f>
        <v>49</v>
      </c>
      <c r="BC268" s="18" t="str">
        <f t="shared" si="4342"/>
        <v>Utah</v>
      </c>
      <c r="BD268" s="41">
        <f>INDEX('2010'!$E$7:$HF$37,  MATCH(BB268, '2010'!$A$7:$A$37, 0), MATCH(BB231, '2010'!$E$4:$HF$4, 0) )</f>
        <v>6015</v>
      </c>
      <c r="BE268" s="41">
        <f>INDEX('2011'!$E$7:$HF$37,  MATCH(BB268, '2011'!$A$7:$A$37, 0), MATCH(BB231, '2011'!$E$4:$HF$4, 0) )</f>
        <v>5941</v>
      </c>
      <c r="BF268" s="41">
        <f>INDEX('2012'!$E$7:$HF$37,  MATCH(BB268, '2012'!$A$7:$A$37, 0), MATCH(BB231, '2012'!$E$4:$HF$4, 0) )</f>
        <v>5819</v>
      </c>
      <c r="BG268" s="41">
        <f>INDEX('2013'!$E$7:$HF$37,  MATCH(BB268, '2013'!$A$7:$A$37, 0), MATCH(BB231, '2013'!$E$4:$HF$4, 0) )</f>
        <v>5641</v>
      </c>
      <c r="BH268" s="41">
        <f>INDEX('2014'!$E$7:$HF$37,  MATCH(BB268, '2014'!$A$7:$A$37, 0), MATCH(BB231, '2014'!$E$4:$HF$4, 0) )</f>
        <v>5772</v>
      </c>
      <c r="BI268" s="41">
        <f>INDEX('2015'!$E$7:$HF$37,  MATCH(BB268, '2015'!$A$7:$A$37, 0), MATCH(BB231, '2015'!$E$4:$HF$4, 0) )</f>
        <v>6276</v>
      </c>
      <c r="BJ268" s="41">
        <f>INDEX('2016'!$E$7:$HF$37,  MATCH(BB268, '2016'!$A$7:$A$37, 0), MATCH(BB231, '2016'!$E$4:$HF$4, 0) )</f>
        <v>6691</v>
      </c>
      <c r="BK268" s="41">
        <f>INDEX('2017'!$E$7:$HF$37,  MATCH(BB268, '2017'!$A$7:$A$37, 0), MATCH(BB231, '2017'!$E$4:$HF$4, 0) )</f>
        <v>6955</v>
      </c>
      <c r="BL268" s="41">
        <f>INDEX('2018'!$E$7:$HF$37,  MATCH(BB268, '2018'!$A$7:$A$37, 0), MATCH(BB231, '2018'!$E$4:$HF$4, 0) )</f>
        <v>6848</v>
      </c>
      <c r="BM268" s="41">
        <f>INDEX('2019'!$E$7:$HF$37,  MATCH(BB268, '2019'!$A$7:$A$37, 0), MATCH(BB231, '2019'!$E$4:$HF$4, 0) )</f>
        <v>7260</v>
      </c>
      <c r="BO268" s="9">
        <f t="shared" ref="BO268:BP268" si="4343">BO41</f>
        <v>49</v>
      </c>
      <c r="BP268" s="18" t="str">
        <f t="shared" si="4343"/>
        <v>Utah</v>
      </c>
      <c r="BQ268" s="41">
        <f>INDEX('2010'!$E$7:$HF$37,  MATCH(BO268, '2010'!$A$7:$A$37, 0), MATCH(BO231, '2010'!$E$4:$HF$4, 0) )</f>
        <v>27025</v>
      </c>
      <c r="BR268" s="41">
        <f>INDEX('2011'!$E$7:$HF$37,  MATCH(BO268, '2011'!$A$7:$A$37, 0), MATCH(BO231, '2011'!$E$4:$HF$4, 0) )</f>
        <v>27619</v>
      </c>
      <c r="BS268" s="41">
        <f>INDEX('2012'!$E$7:$HF$37,  MATCH(BO268, '2012'!$A$7:$A$37, 0), MATCH(BO231, '2012'!$E$4:$HF$4, 0) )</f>
        <v>27803</v>
      </c>
      <c r="BT268" s="41">
        <f>INDEX('2013'!$E$7:$HF$37,  MATCH(BO268, '2013'!$A$7:$A$37, 0), MATCH(BO231, '2013'!$E$4:$HF$4, 0) )</f>
        <v>27882</v>
      </c>
      <c r="BU268" s="41">
        <f>INDEX('2014'!$E$7:$HF$37,  MATCH(BO268, '2014'!$A$7:$A$37, 0), MATCH(BO231, '2014'!$E$4:$HF$4, 0) )</f>
        <v>28769</v>
      </c>
      <c r="BV268" s="41">
        <f>INDEX('2015'!$E$7:$HF$37,  MATCH(BO268, '2015'!$A$7:$A$37, 0), MATCH(BO231, '2015'!$E$4:$HF$4, 0) )</f>
        <v>29745</v>
      </c>
      <c r="BW268" s="41">
        <f>INDEX('2016'!$E$7:$HF$37,  MATCH(BO268, '2016'!$A$7:$A$37, 0), MATCH(BO231, '2016'!$E$4:$HF$4, 0) )</f>
        <v>30604</v>
      </c>
      <c r="BX268" s="41">
        <f>INDEX('2017'!$E$7:$HF$37,  MATCH(BO268, '2017'!$A$7:$A$37, 0), MATCH(BO231, '2017'!$E$4:$HF$4, 0) )</f>
        <v>31863</v>
      </c>
      <c r="BY268" s="41">
        <f>INDEX('2018'!$E$7:$HF$37,  MATCH(BO268, '2018'!$A$7:$A$37, 0), MATCH(BO231, '2018'!$E$4:$HF$4, 0) )</f>
        <v>33359</v>
      </c>
      <c r="BZ268" s="41">
        <f>INDEX('2019'!$E$7:$HF$37,  MATCH(BO268, '2019'!$A$7:$A$37, 0), MATCH(BO231, '2019'!$E$4:$HF$4, 0) )</f>
        <v>34714</v>
      </c>
      <c r="CB268" s="9">
        <f t="shared" ref="CB268:CC268" si="4344">CB41</f>
        <v>49</v>
      </c>
      <c r="CC268" s="18" t="str">
        <f t="shared" si="4344"/>
        <v>Utah</v>
      </c>
      <c r="CD268" s="41">
        <f>INDEX('2010'!$E$7:$HF$37,  MATCH(CB268, '2010'!$A$7:$A$37, 0), MATCH(CB231, '2010'!$E$4:$HF$4, 0) )</f>
        <v>5454</v>
      </c>
      <c r="CE268" s="41">
        <f>INDEX('2011'!$E$7:$HF$37,  MATCH(CB268, '2011'!$A$7:$A$37, 0), MATCH(CB231, '2011'!$E$4:$HF$4, 0) )</f>
        <v>5726</v>
      </c>
      <c r="CF268" s="41">
        <f>INDEX('2012'!$E$7:$HF$37,  MATCH(CB268, '2012'!$A$7:$A$37, 0), MATCH(CB231, '2012'!$E$4:$HF$4, 0) )</f>
        <v>5622</v>
      </c>
      <c r="CG268" s="41">
        <f>INDEX('2013'!$E$7:$HF$37,  MATCH(CB268, '2013'!$A$7:$A$37, 0), MATCH(CB231, '2013'!$E$4:$HF$4, 0) )</f>
        <v>5904</v>
      </c>
      <c r="CH268" s="41">
        <f>INDEX('2014'!$E$7:$HF$37,  MATCH(CB268, '2014'!$A$7:$A$37, 0), MATCH(CB231, '2014'!$E$4:$HF$4, 0) )</f>
        <v>6098</v>
      </c>
      <c r="CI268" s="41">
        <f>INDEX('2015'!$E$7:$HF$37,  MATCH(CB268, '2015'!$A$7:$A$37, 0), MATCH(CB231, '2015'!$E$4:$HF$4, 0) )</f>
        <v>6264</v>
      </c>
      <c r="CJ268" s="41">
        <f>INDEX('2016'!$E$7:$HF$37,  MATCH(CB268, '2016'!$A$7:$A$37, 0), MATCH(CB231, '2016'!$E$4:$HF$4, 0) )</f>
        <v>6751</v>
      </c>
      <c r="CK268" s="41">
        <f>INDEX('2017'!$E$7:$HF$37,  MATCH(CB268, '2017'!$A$7:$A$37, 0), MATCH(CB231, '2017'!$E$4:$HF$4, 0) )</f>
        <v>7151</v>
      </c>
      <c r="CL268" s="41">
        <f>INDEX('2018'!$E$7:$HF$37,  MATCH(CB268, '2018'!$A$7:$A$37, 0), MATCH(CB231, '2018'!$E$4:$HF$4, 0) )</f>
        <v>7414</v>
      </c>
      <c r="CM268" s="41">
        <f>INDEX('2019'!$E$7:$HF$37,  MATCH(CB268, '2019'!$A$7:$A$37, 0), MATCH(CB231, '2019'!$E$4:$HF$4, 0) )</f>
        <v>7853</v>
      </c>
      <c r="CO268" s="9">
        <f t="shared" ref="CO268:CP268" si="4345">CO41</f>
        <v>49</v>
      </c>
      <c r="CP268" s="18" t="str">
        <f t="shared" si="4345"/>
        <v>Utah</v>
      </c>
      <c r="CQ268" s="41">
        <f>INDEX('2010'!$E$7:$HF$37,  MATCH(CO268, '2010'!$A$7:$A$37, 0), MATCH(CO231, '2010'!$E$4:$HF$4, 0) )</f>
        <v>6089</v>
      </c>
      <c r="CR268" s="41">
        <f>INDEX('2011'!$E$7:$HF$37,  MATCH(CO268, '2011'!$A$7:$A$37, 0), MATCH(CO231, '2011'!$E$4:$HF$4, 0) )</f>
        <v>5634</v>
      </c>
      <c r="CS268" s="41">
        <f>INDEX('2012'!$E$7:$HF$37,  MATCH(CO268, '2012'!$A$7:$A$37, 0), MATCH(CO231, '2012'!$E$4:$HF$4, 0) )</f>
        <v>5421</v>
      </c>
      <c r="CT268" s="41">
        <f>INDEX('2013'!$E$7:$HF$37,  MATCH(CO268, '2013'!$A$7:$A$37, 0), MATCH(CO231, '2013'!$E$4:$HF$4, 0) )</f>
        <v>5488</v>
      </c>
      <c r="CU268" s="41">
        <f>INDEX('2014'!$E$7:$HF$37,  MATCH(CO268, '2014'!$A$7:$A$37, 0), MATCH(CO231, '2014'!$E$4:$HF$4, 0) )</f>
        <v>5953</v>
      </c>
      <c r="CV268" s="41">
        <f>INDEX('2015'!$E$7:$HF$37,  MATCH(CO268, '2015'!$A$7:$A$37, 0), MATCH(CO231, '2015'!$E$4:$HF$4, 0) )</f>
        <v>6481</v>
      </c>
      <c r="CW268" s="41">
        <f>INDEX('2016'!$E$7:$HF$37,  MATCH(CO268, '2016'!$A$7:$A$37, 0), MATCH(CO231, '2016'!$E$4:$HF$4, 0) )</f>
        <v>7599</v>
      </c>
      <c r="CX268" s="41">
        <f>INDEX('2017'!$E$7:$HF$37,  MATCH(CO268, '2017'!$A$7:$A$37, 0), MATCH(CO231, '2017'!$E$4:$HF$4, 0) )</f>
        <v>8182</v>
      </c>
      <c r="CY268" s="41">
        <f>INDEX('2018'!$E$7:$HF$37,  MATCH(CO268, '2018'!$A$7:$A$37, 0), MATCH(CO231, '2018'!$E$4:$HF$4, 0) )</f>
        <v>8797</v>
      </c>
      <c r="CZ268" s="41">
        <f>INDEX('2019'!$E$7:$HF$37,  MATCH(CO268, '2019'!$A$7:$A$37, 0), MATCH(CO231, '2019'!$E$4:$HF$4, 0) )</f>
        <v>8599</v>
      </c>
      <c r="DB268" s="9">
        <f t="shared" ref="DB268:DC268" si="4346">DB41</f>
        <v>49</v>
      </c>
      <c r="DC268" s="18" t="str">
        <f t="shared" si="4346"/>
        <v>Utah</v>
      </c>
      <c r="DD268" s="41">
        <f>INDEX('2010'!$E$7:$HF$37,  MATCH(DB268, '2010'!$A$7:$A$37, 0), MATCH(DB231, '2010'!$E$4:$HF$4, 0) )</f>
        <v>12513</v>
      </c>
      <c r="DE268" s="41">
        <f>INDEX('2011'!$E$7:$HF$37,  MATCH(DB268, '2011'!$A$7:$A$37, 0), MATCH(DB231, '2011'!$E$4:$HF$4, 0) )</f>
        <v>12250</v>
      </c>
      <c r="DF268" s="41">
        <f>INDEX('2012'!$E$7:$HF$37,  MATCH(DB268, '2012'!$A$7:$A$37, 0), MATCH(DB231, '2012'!$E$4:$HF$4, 0) )</f>
        <v>11746</v>
      </c>
      <c r="DG268" s="41">
        <f>INDEX('2013'!$E$7:$HF$37,  MATCH(DB268, '2013'!$A$7:$A$37, 0), MATCH(DB231, '2013'!$E$4:$HF$4, 0) )</f>
        <v>11869</v>
      </c>
      <c r="DH268" s="41">
        <f>INDEX('2014'!$E$7:$HF$37,  MATCH(DB268, '2014'!$A$7:$A$37, 0), MATCH(DB231, '2014'!$E$4:$HF$4, 0) )</f>
        <v>11912</v>
      </c>
      <c r="DI268" s="41">
        <f>INDEX('2015'!$E$7:$HF$37,  MATCH(DB268, '2015'!$A$7:$A$37, 0), MATCH(DB231, '2015'!$E$4:$HF$4, 0) )</f>
        <v>12260</v>
      </c>
      <c r="DJ268" s="41">
        <f>INDEX('2016'!$E$7:$HF$37,  MATCH(DB268, '2016'!$A$7:$A$37, 0), MATCH(DB231, '2016'!$E$4:$HF$4, 0) )</f>
        <v>13626</v>
      </c>
      <c r="DK268" s="41">
        <f>INDEX('2017'!$E$7:$HF$37,  MATCH(DB268, '2017'!$A$7:$A$37, 0), MATCH(DB231, '2017'!$E$4:$HF$4, 0) )</f>
        <v>14181</v>
      </c>
      <c r="DL268" s="41">
        <f>INDEX('2018'!$E$7:$HF$37,  MATCH(DB268, '2018'!$A$7:$A$37, 0), MATCH(DB231, '2018'!$E$4:$HF$4, 0) )</f>
        <v>15233</v>
      </c>
      <c r="DM268" s="41">
        <f>INDEX('2019'!$E$7:$HF$37,  MATCH(DB268, '2019'!$A$7:$A$37, 0), MATCH(DB231, '2019'!$E$4:$HF$4, 0) )</f>
        <v>16172</v>
      </c>
      <c r="DO268" s="9">
        <f t="shared" ref="DO268:DP268" si="4347">DO41</f>
        <v>49</v>
      </c>
      <c r="DP268" s="18" t="str">
        <f t="shared" si="4347"/>
        <v>Utah</v>
      </c>
      <c r="DQ268" s="41">
        <f>INDEX('2010'!$E$7:$HF$37,  MATCH(DO268, '2010'!$A$7:$A$37, 0), MATCH(DO231, '2010'!$E$4:$HF$4, 0) )</f>
        <v>25223</v>
      </c>
      <c r="DR268" s="41">
        <f>INDEX('2011'!$E$7:$HF$37,  MATCH(DO268, '2011'!$A$7:$A$37, 0), MATCH(DO231, '2011'!$E$4:$HF$4, 0) )</f>
        <v>27399</v>
      </c>
      <c r="DS268" s="41">
        <f>INDEX('2012'!$E$7:$HF$37,  MATCH(DO268, '2012'!$A$7:$A$37, 0), MATCH(DO231, '2012'!$E$4:$HF$4, 0) )</f>
        <v>29279</v>
      </c>
      <c r="DT268" s="41">
        <f>INDEX('2013'!$E$7:$HF$37,  MATCH(DO268, '2013'!$A$7:$A$37, 0), MATCH(DO231, '2013'!$E$4:$HF$4, 0) )</f>
        <v>30484</v>
      </c>
      <c r="DU268" s="41">
        <f>INDEX('2014'!$E$7:$HF$37,  MATCH(DO268, '2014'!$A$7:$A$37, 0), MATCH(DO231, '2014'!$E$4:$HF$4, 0) )</f>
        <v>32134</v>
      </c>
      <c r="DV268" s="41">
        <f>INDEX('2015'!$E$7:$HF$37,  MATCH(DO268, '2015'!$A$7:$A$37, 0), MATCH(DO231, '2015'!$E$4:$HF$4, 0) )</f>
        <v>33425</v>
      </c>
      <c r="DW268" s="41">
        <f>INDEX('2016'!$E$7:$HF$37,  MATCH(DO268, '2016'!$A$7:$A$37, 0), MATCH(DO231, '2016'!$E$4:$HF$4, 0) )</f>
        <v>34962</v>
      </c>
      <c r="DX268" s="41">
        <f>INDEX('2017'!$E$7:$HF$37,  MATCH(DO268, '2017'!$A$7:$A$37, 0), MATCH(DO231, '2017'!$E$4:$HF$4, 0) )</f>
        <v>37375</v>
      </c>
      <c r="DY268" s="41">
        <f>INDEX('2018'!$E$7:$HF$37,  MATCH(DO268, '2018'!$A$7:$A$37, 0), MATCH(DO231, '2018'!$E$4:$HF$4, 0) )</f>
        <v>40483</v>
      </c>
      <c r="DZ268" s="41">
        <f>INDEX('2019'!$E$7:$HF$37,  MATCH(DO268, '2019'!$A$7:$A$37, 0), MATCH(DO231, '2019'!$E$4:$HF$4, 0) )</f>
        <v>43349</v>
      </c>
      <c r="EB268" s="9">
        <f t="shared" ref="EB268:EC268" si="4348">EB41</f>
        <v>49</v>
      </c>
      <c r="EC268" s="18" t="str">
        <f t="shared" si="4348"/>
        <v>Utah</v>
      </c>
      <c r="ED268" s="41">
        <f>INDEX('2010'!$E$7:$HF$37,  MATCH(EB268, '2010'!$A$7:$A$37, 0), MATCH(EB231, '2010'!$E$4:$HF$4, 0) )</f>
        <v>52249</v>
      </c>
      <c r="EE268" s="41">
        <f>INDEX('2011'!$E$7:$HF$37,  MATCH(EB268, '2011'!$A$7:$A$37, 0), MATCH(EB231, '2011'!$E$4:$HF$4, 0) )</f>
        <v>55637</v>
      </c>
      <c r="EF268" s="41">
        <f>INDEX('2012'!$E$7:$HF$37,  MATCH(EB268, '2012'!$A$7:$A$37, 0), MATCH(EB231, '2012'!$E$4:$HF$4, 0) )</f>
        <v>58539</v>
      </c>
      <c r="EG268" s="41">
        <f>INDEX('2013'!$E$7:$HF$37,  MATCH(EB268, '2013'!$A$7:$A$37, 0), MATCH(EB231, '2013'!$E$4:$HF$4, 0) )</f>
        <v>59790</v>
      </c>
      <c r="EH268" s="41">
        <f>INDEX('2014'!$E$7:$HF$37,  MATCH(EB268, '2014'!$A$7:$A$37, 0), MATCH(EB231, '2014'!$E$4:$HF$4, 0) )</f>
        <v>61806</v>
      </c>
      <c r="EI268" s="41">
        <f>INDEX('2015'!$E$7:$HF$37,  MATCH(EB268, '2015'!$A$7:$A$37, 0), MATCH(EB231, '2015'!$E$4:$HF$4, 0) )</f>
        <v>63580</v>
      </c>
      <c r="EJ268" s="41">
        <f>INDEX('2016'!$E$7:$HF$37,  MATCH(EB268, '2016'!$A$7:$A$37, 0), MATCH(EB231, '2016'!$E$4:$HF$4, 0) )</f>
        <v>65543</v>
      </c>
      <c r="EK268" s="41">
        <f>INDEX('2017'!$E$7:$HF$37,  MATCH(EB268, '2017'!$A$7:$A$37, 0), MATCH(EB231, '2017'!$E$4:$HF$4, 0) )</f>
        <v>65042</v>
      </c>
      <c r="EL268" s="41">
        <f>INDEX('2018'!$E$7:$HF$37,  MATCH(EB268, '2018'!$A$7:$A$37, 0), MATCH(EB231, '2018'!$E$4:$HF$4, 0) )</f>
        <v>66654</v>
      </c>
      <c r="EM268" s="41">
        <f>INDEX('2019'!$E$7:$HF$37,  MATCH(EB268, '2019'!$A$7:$A$37, 0), MATCH(EB231, '2019'!$E$4:$HF$4, 0) )</f>
        <v>68674</v>
      </c>
      <c r="EO268" s="9">
        <f t="shared" ref="EO268:EP268" si="4349">EO41</f>
        <v>49</v>
      </c>
      <c r="EP268" s="18" t="str">
        <f t="shared" si="4349"/>
        <v>Utah</v>
      </c>
      <c r="EQ268" s="41">
        <f>INDEX('2010'!$E$7:$HF$37,  MATCH(EO268, '2010'!$A$7:$A$37, 0), MATCH(EO231, '2010'!$E$4:$HF$4, 0) )</f>
        <v>15457</v>
      </c>
      <c r="ER268" s="41">
        <f>INDEX('2011'!$E$7:$HF$37,  MATCH(EO268, '2011'!$A$7:$A$37, 0), MATCH(EO231, '2011'!$E$4:$HF$4, 0) )</f>
        <v>16320</v>
      </c>
      <c r="ES268" s="41">
        <f>INDEX('2012'!$E$7:$HF$37,  MATCH(EO268, '2012'!$A$7:$A$37, 0), MATCH(EO231, '2012'!$E$4:$HF$4, 0) )</f>
        <v>17174</v>
      </c>
      <c r="ET268" s="41">
        <f>INDEX('2013'!$E$7:$HF$37,  MATCH(EO268, '2013'!$A$7:$A$37, 0), MATCH(EO231, '2013'!$E$4:$HF$4, 0) )</f>
        <v>17211</v>
      </c>
      <c r="EU268" s="41">
        <f>INDEX('2014'!$E$7:$HF$37,  MATCH(EO268, '2014'!$A$7:$A$37, 0), MATCH(EO231, '2014'!$E$4:$HF$4, 0) )</f>
        <v>17003</v>
      </c>
      <c r="EV268" s="41">
        <f>INDEX('2015'!$E$7:$HF$37,  MATCH(EO268, '2015'!$A$7:$A$37, 0), MATCH(EO231, '2015'!$E$4:$HF$4, 0) )</f>
        <v>18060</v>
      </c>
      <c r="EW268" s="41">
        <f>INDEX('2016'!$E$7:$HF$37,  MATCH(EO268, '2016'!$A$7:$A$37, 0), MATCH(EO231, '2016'!$E$4:$HF$4, 0) )</f>
        <v>19307</v>
      </c>
      <c r="EX268" s="41">
        <f>INDEX('2017'!$E$7:$HF$37,  MATCH(EO268, '2017'!$A$7:$A$37, 0), MATCH(EO231, '2017'!$E$4:$HF$4, 0) )</f>
        <v>20148</v>
      </c>
      <c r="EY268" s="41">
        <f>INDEX('2018'!$E$7:$HF$37,  MATCH(EO268, '2018'!$A$7:$A$37, 0), MATCH(EO231, '2018'!$E$4:$HF$4, 0) )</f>
        <v>21311</v>
      </c>
      <c r="EZ268" s="41">
        <f>INDEX('2019'!$E$7:$HF$37,  MATCH(EO268, '2019'!$A$7:$A$37, 0), MATCH(EO231, '2019'!$E$4:$HF$4, 0) )</f>
        <v>22288</v>
      </c>
      <c r="FB268" s="9">
        <f t="shared" ref="FB268:FC268" si="4350">FB41</f>
        <v>49</v>
      </c>
      <c r="FC268" s="18" t="str">
        <f t="shared" si="4350"/>
        <v>Utah</v>
      </c>
      <c r="FD268" s="41">
        <f>INDEX('2010'!$E$7:$HF$37,  MATCH(FB268, '2010'!$A$7:$A$37, 0), MATCH(FB231, '2010'!$E$4:$HF$4, 0) )</f>
        <v>9576</v>
      </c>
      <c r="FE268" s="41">
        <f>INDEX('2011'!$E$7:$HF$37,  MATCH(FB268, '2011'!$A$7:$A$37, 0), MATCH(FB231, '2011'!$E$4:$HF$4, 0) )</f>
        <v>9678</v>
      </c>
      <c r="FF268" s="41">
        <f>INDEX('2012'!$E$7:$HF$37,  MATCH(FB268, '2012'!$A$7:$A$37, 0), MATCH(FB231, '2012'!$E$4:$HF$4, 0) )</f>
        <v>10381</v>
      </c>
      <c r="FG268" s="41">
        <f>INDEX('2013'!$E$7:$HF$37,  MATCH(FB268, '2013'!$A$7:$A$37, 0), MATCH(FB231, '2013'!$E$4:$HF$4, 0) )</f>
        <v>10305</v>
      </c>
      <c r="FH268" s="41">
        <f>INDEX('2014'!$E$7:$HF$37,  MATCH(FB268, '2014'!$A$7:$A$37, 0), MATCH(FB231, '2014'!$E$4:$HF$4, 0) )</f>
        <v>10571</v>
      </c>
      <c r="FI268" s="41">
        <f>INDEX('2015'!$E$7:$HF$37,  MATCH(FB268, '2015'!$A$7:$A$37, 0), MATCH(FB231, '2015'!$E$4:$HF$4, 0) )</f>
        <v>10815</v>
      </c>
      <c r="FJ268" s="41">
        <f>INDEX('2016'!$E$7:$HF$37,  MATCH(FB268, '2016'!$A$7:$A$37, 0), MATCH(FB231, '2016'!$E$4:$HF$4, 0) )</f>
        <v>11033</v>
      </c>
      <c r="FK268" s="41">
        <f>INDEX('2017'!$E$7:$HF$37,  MATCH(FB268, '2017'!$A$7:$A$37, 0), MATCH(FB231, '2017'!$E$4:$HF$4, 0) )</f>
        <v>11360</v>
      </c>
      <c r="FL268" s="41">
        <f>INDEX('2018'!$E$7:$HF$37,  MATCH(FB268, '2018'!$A$7:$A$37, 0), MATCH(FB231, '2018'!$E$4:$HF$4, 0) )</f>
        <v>12122</v>
      </c>
      <c r="FM268" s="41">
        <f>INDEX('2019'!$E$7:$HF$37,  MATCH(FB268, '2019'!$A$7:$A$37, 0), MATCH(FB231, '2019'!$E$4:$HF$4, 0) )</f>
        <v>12615</v>
      </c>
      <c r="FO268" s="9">
        <f t="shared" ref="FO268:FP268" si="4351">FO41</f>
        <v>49</v>
      </c>
      <c r="FP268" s="18" t="str">
        <f t="shared" si="4351"/>
        <v>Utah</v>
      </c>
      <c r="FQ268" s="41">
        <f>INDEX('2010'!$E$7:$HF$37,  MATCH(FO268, '2010'!$A$7:$A$37, 0), MATCH(FO231, '2010'!$E$4:$HF$4, 0) )</f>
        <v>6880</v>
      </c>
      <c r="FR268" s="41">
        <f>INDEX('2011'!$E$7:$HF$37,  MATCH(FO268, '2011'!$A$7:$A$37, 0), MATCH(FO231, '2011'!$E$4:$HF$4, 0) )</f>
        <v>7261</v>
      </c>
      <c r="FS268" s="41">
        <f>INDEX('2012'!$E$7:$HF$37,  MATCH(FO268, '2012'!$A$7:$A$37, 0), MATCH(FO231, '2012'!$E$4:$HF$4, 0) )</f>
        <v>7437</v>
      </c>
      <c r="FT268" s="41">
        <f>INDEX('2013'!$E$7:$HF$37,  MATCH(FO268, '2013'!$A$7:$A$37, 0), MATCH(FO231, '2013'!$E$4:$HF$4, 0) )</f>
        <v>7432</v>
      </c>
      <c r="FU268" s="41">
        <f>INDEX('2014'!$E$7:$HF$37,  MATCH(FO268, '2014'!$A$7:$A$37, 0), MATCH(FO231, '2014'!$E$4:$HF$4, 0) )</f>
        <v>7308</v>
      </c>
      <c r="FV268" s="41">
        <f>INDEX('2015'!$E$7:$HF$37,  MATCH(FO268, '2015'!$A$7:$A$37, 0), MATCH(FO231, '2015'!$E$4:$HF$4, 0) )</f>
        <v>7504</v>
      </c>
      <c r="FW268" s="41">
        <f>INDEX('2016'!$E$7:$HF$37,  MATCH(FO268, '2016'!$A$7:$A$37, 0), MATCH(FO231, '2016'!$E$4:$HF$4, 0) )</f>
        <v>7580</v>
      </c>
      <c r="FX268" s="41">
        <f>INDEX('2017'!$E$7:$HF$37,  MATCH(FO268, '2017'!$A$7:$A$37, 0), MATCH(FO231, '2017'!$E$4:$HF$4, 0) )</f>
        <v>7559</v>
      </c>
      <c r="FY268" s="41">
        <f>INDEX('2018'!$E$7:$HF$37,  MATCH(FO268, '2018'!$A$7:$A$37, 0), MATCH(FO231, '2018'!$E$4:$HF$4, 0) )</f>
        <v>7730</v>
      </c>
      <c r="FZ268" s="41">
        <f>INDEX('2019'!$E$7:$HF$37,  MATCH(FO268, '2019'!$A$7:$A$37, 0), MATCH(FO231, '2019'!$E$4:$HF$4, 0) )</f>
        <v>7983</v>
      </c>
      <c r="GB268" s="9">
        <f t="shared" ref="GB268:GC268" si="4352">GB41</f>
        <v>49</v>
      </c>
      <c r="GC268" s="18" t="str">
        <f t="shared" si="4352"/>
        <v>Utah</v>
      </c>
      <c r="GD268" s="41">
        <f>INDEX('2010'!$E$7:$HF$37,  MATCH(GB268, '2010'!$A$7:$A$37, 0), MATCH(GB231, '2010'!$E$4:$HF$4, 0) )</f>
        <v>501</v>
      </c>
      <c r="GE268" s="41">
        <f>INDEX('2011'!$E$7:$HF$37,  MATCH(GB268, '2011'!$A$7:$A$37, 0), MATCH(GB231, '2011'!$E$4:$HF$4, 0) )</f>
        <v>544</v>
      </c>
      <c r="GF268" s="41">
        <f>INDEX('2012'!$E$7:$HF$37,  MATCH(GB268, '2012'!$A$7:$A$37, 0), MATCH(GB231, '2012'!$E$4:$HF$4, 0) )</f>
        <v>569</v>
      </c>
      <c r="GG268" s="41">
        <f>INDEX('2013'!$E$7:$HF$37,  MATCH(GB268, '2013'!$A$7:$A$37, 0), MATCH(GB231, '2013'!$E$4:$HF$4, 0) )</f>
        <v>555</v>
      </c>
      <c r="GH268" s="41">
        <f>INDEX('2014'!$E$7:$HF$37,  MATCH(GB268, '2014'!$A$7:$A$37, 0), MATCH(GB231, '2014'!$E$4:$HF$4, 0) )</f>
        <v>479</v>
      </c>
      <c r="GI268" s="41">
        <f>INDEX('2015'!$E$7:$HF$37,  MATCH(GB268, '2015'!$A$7:$A$37, 0), MATCH(GB231, '2015'!$E$4:$HF$4, 0) )</f>
        <v>480</v>
      </c>
      <c r="GJ268" s="41">
        <f>INDEX('2016'!$E$7:$HF$37,  MATCH(GB268, '2016'!$A$7:$A$37, 0), MATCH(GB231, '2016'!$E$4:$HF$4, 0) )</f>
        <v>444</v>
      </c>
      <c r="GK268" s="41">
        <f>INDEX('2017'!$E$7:$HF$37,  MATCH(GB268, '2017'!$A$7:$A$37, 0), MATCH(GB231, '2017'!$E$4:$HF$4, 0) )</f>
        <v>451</v>
      </c>
      <c r="GL268" s="41">
        <f>INDEX('2018'!$E$7:$HF$37,  MATCH(GB268, '2018'!$A$7:$A$37, 0), MATCH(GB231, '2018'!$E$4:$HF$4, 0) )</f>
        <v>444</v>
      </c>
      <c r="GM268" s="41">
        <f>INDEX('2019'!$E$7:$HF$37,  MATCH(GB268, '2019'!$A$7:$A$37, 0), MATCH(GB231, '2019'!$E$4:$HF$4, 0) )</f>
        <v>518</v>
      </c>
    </row>
    <row r="269" spans="2:195" x14ac:dyDescent="0.25">
      <c r="B269" s="9">
        <f t="shared" ref="B269:C269" si="4353">B42</f>
        <v>51</v>
      </c>
      <c r="C269" s="18" t="str">
        <f t="shared" si="4353"/>
        <v>Wasatch</v>
      </c>
      <c r="D269" s="41">
        <f>INDEX('2010'!$E$7:$HF$37,  MATCH(B269, '2010'!$A$7:$A$37, 0), MATCH(B231, '2010'!$E$4:$HF$4, 0) )</f>
        <v>10537</v>
      </c>
      <c r="E269" s="41">
        <f>INDEX('2011'!$E$7:$HF$37,  MATCH(B269, '2011'!$A$7:$A$37, 0), MATCH(B231, '2011'!$E$4:$HF$4, 0) )</f>
        <v>10617</v>
      </c>
      <c r="F269" s="41">
        <f>INDEX('2012'!$E$7:$HF$37,  MATCH(B269, '2012'!$A$7:$A$37, 0), MATCH(B231, '2012'!$E$4:$HF$4, 0) )</f>
        <v>11033</v>
      </c>
      <c r="G269" s="41">
        <f>INDEX('2013'!$E$7:$HF$37,  MATCH(B269, '2013'!$A$7:$A$37, 0), MATCH(B231, '2013'!$E$4:$HF$4, 0) )</f>
        <v>11059</v>
      </c>
      <c r="H269" s="41">
        <f>INDEX('2014'!$E$7:$HF$37,  MATCH(B269, '2014'!$A$7:$A$37, 0), MATCH(B231, '2014'!$E$4:$HF$4, 0) )</f>
        <v>11369</v>
      </c>
      <c r="I269" s="41">
        <f>INDEX('2015'!$E$7:$HF$37,  MATCH(B269, '2015'!$A$7:$A$37, 0), MATCH(B231, '2015'!$E$4:$HF$4, 0) )</f>
        <v>12231</v>
      </c>
      <c r="J269" s="41">
        <f>INDEX('2016'!$E$7:$HF$37,  MATCH(B269, '2016'!$A$7:$A$37, 0), MATCH(B231, '2016'!$E$4:$HF$4, 0) )</f>
        <v>12935</v>
      </c>
      <c r="K269" s="41">
        <f>INDEX('2017'!$E$7:$HF$37,  MATCH(B269, '2017'!$A$7:$A$37, 0), MATCH(B231, '2017'!$E$4:$HF$4, 0) )</f>
        <v>14118</v>
      </c>
      <c r="L269" s="41">
        <f>INDEX('2018'!$E$7:$HF$37,  MATCH(B269, '2018'!$A$7:$A$37, 0), MATCH(B231, '2018'!$E$4:$HF$4, 0) )</f>
        <v>14844</v>
      </c>
      <c r="M269" s="41">
        <f>INDEX('2019'!$E$7:$HF$37,  MATCH(B269, '2019'!$A$7:$A$37, 0), MATCH(B231, '2019'!$E$4:$HF$4, 0) )</f>
        <v>15455</v>
      </c>
      <c r="O269" s="9">
        <f t="shared" ref="O269:P269" si="4354">O42</f>
        <v>51</v>
      </c>
      <c r="P269" s="18" t="str">
        <f t="shared" si="4354"/>
        <v>Wasatch</v>
      </c>
      <c r="Q269" s="41">
        <f>INDEX('2010'!$E$7:$HF$37,  MATCH(O269, '2010'!$A$7:$A$37, 0), MATCH(O231, '2010'!$E$4:$HF$4, 0) )</f>
        <v>137</v>
      </c>
      <c r="R269" s="41">
        <f>INDEX('2011'!$E$7:$HF$37,  MATCH(O269, '2011'!$A$7:$A$37, 0), MATCH(O231, '2011'!$E$4:$HF$4, 0) )</f>
        <v>176</v>
      </c>
      <c r="S269" s="41">
        <f>INDEX('2012'!$E$7:$HF$37,  MATCH(O269, '2012'!$A$7:$A$37, 0), MATCH(O231, '2012'!$E$4:$HF$4, 0) )</f>
        <v>281</v>
      </c>
      <c r="T269" s="41">
        <f>INDEX('2013'!$E$7:$HF$37,  MATCH(O269, '2013'!$A$7:$A$37, 0), MATCH(O231, '2013'!$E$4:$HF$4, 0) )</f>
        <v>258</v>
      </c>
      <c r="U269" s="41">
        <f>INDEX('2014'!$E$7:$HF$37,  MATCH(O269, '2014'!$A$7:$A$37, 0), MATCH(O231, '2014'!$E$4:$HF$4, 0) )</f>
        <v>270</v>
      </c>
      <c r="V269" s="41">
        <f>INDEX('2015'!$E$7:$HF$37,  MATCH(O269, '2015'!$A$7:$A$37, 0), MATCH(O231, '2015'!$E$4:$HF$4, 0) )</f>
        <v>377</v>
      </c>
      <c r="W269" s="41">
        <f>INDEX('2016'!$E$7:$HF$37,  MATCH(O269, '2016'!$A$7:$A$37, 0), MATCH(O231, '2016'!$E$4:$HF$4, 0) )</f>
        <v>368</v>
      </c>
      <c r="X269" s="41">
        <f>INDEX('2017'!$E$7:$HF$37,  MATCH(O269, '2017'!$A$7:$A$37, 0), MATCH(O231, '2017'!$E$4:$HF$4, 0) )</f>
        <v>249</v>
      </c>
      <c r="Y269" s="41">
        <f>INDEX('2018'!$E$7:$HF$37,  MATCH(O269, '2018'!$A$7:$A$37, 0), MATCH(O231, '2018'!$E$4:$HF$4, 0) )</f>
        <v>224</v>
      </c>
      <c r="Z269" s="41">
        <f>INDEX('2019'!$E$7:$HF$37,  MATCH(O269, '2019'!$A$7:$A$37, 0), MATCH(O231, '2019'!$E$4:$HF$4, 0) )</f>
        <v>237</v>
      </c>
      <c r="AB269" s="9">
        <f t="shared" ref="AB269:AC269" si="4355">AB42</f>
        <v>51</v>
      </c>
      <c r="AC269" s="18" t="str">
        <f t="shared" si="4355"/>
        <v>Wasatch</v>
      </c>
      <c r="AD269" s="41">
        <f>INDEX('2010'!$E$7:$HF$37,  MATCH(AB269, '2010'!$A$7:$A$37, 0), MATCH(AB231, '2010'!$E$4:$HF$4, 0) )</f>
        <v>1153</v>
      </c>
      <c r="AE269" s="41">
        <f>INDEX('2011'!$E$7:$HF$37,  MATCH(AB269, '2011'!$A$7:$A$37, 0), MATCH(AB231, '2011'!$E$4:$HF$4, 0) )</f>
        <v>1063</v>
      </c>
      <c r="AF269" s="41">
        <f>INDEX('2012'!$E$7:$HF$37,  MATCH(AB269, '2012'!$A$7:$A$37, 0), MATCH(AB231, '2012'!$E$4:$HF$4, 0) )</f>
        <v>1107</v>
      </c>
      <c r="AG269" s="41">
        <f>INDEX('2013'!$E$7:$HF$37,  MATCH(AB269, '2013'!$A$7:$A$37, 0), MATCH(AB231, '2013'!$E$4:$HF$4, 0) )</f>
        <v>1176</v>
      </c>
      <c r="AH269" s="41">
        <f>INDEX('2014'!$E$7:$HF$37,  MATCH(AB269, '2014'!$A$7:$A$37, 0), MATCH(AB231, '2014'!$E$4:$HF$4, 0) )</f>
        <v>1179</v>
      </c>
      <c r="AI269" s="41">
        <f>INDEX('2015'!$E$7:$HF$37,  MATCH(AB269, '2015'!$A$7:$A$37, 0), MATCH(AB231, '2015'!$E$4:$HF$4, 0) )</f>
        <v>1039</v>
      </c>
      <c r="AJ269" s="41">
        <f>INDEX('2016'!$E$7:$HF$37,  MATCH(AB269, '2016'!$A$7:$A$37, 0), MATCH(AB231, '2016'!$E$4:$HF$4, 0) )</f>
        <v>1199</v>
      </c>
      <c r="AK269" s="41">
        <f>INDEX('2017'!$E$7:$HF$37,  MATCH(AB269, '2017'!$A$7:$A$37, 0), MATCH(AB231, '2017'!$E$4:$HF$4, 0) )</f>
        <v>1266</v>
      </c>
      <c r="AL269" s="41">
        <f>INDEX('2018'!$E$7:$HF$37,  MATCH(AB269, '2018'!$A$7:$A$37, 0), MATCH(AB231, '2018'!$E$4:$HF$4, 0) )</f>
        <v>1253</v>
      </c>
      <c r="AM269" s="41">
        <f>INDEX('2019'!$E$7:$HF$37,  MATCH(AB269, '2019'!$A$7:$A$37, 0), MATCH(AB231, '2019'!$E$4:$HF$4, 0) )</f>
        <v>1386</v>
      </c>
      <c r="AO269" s="9">
        <f t="shared" ref="AO269:AP269" si="4356">AO42</f>
        <v>51</v>
      </c>
      <c r="AP269" s="18" t="str">
        <f t="shared" si="4356"/>
        <v>Wasatch</v>
      </c>
      <c r="AQ269" s="41">
        <f>INDEX('2010'!$E$7:$HF$37,  MATCH(AO269, '2010'!$A$7:$A$37, 0), MATCH(AO231, '2010'!$E$4:$HF$4, 0) )</f>
        <v>751</v>
      </c>
      <c r="AR269" s="41">
        <f>INDEX('2011'!$E$7:$HF$37,  MATCH(AO269, '2011'!$A$7:$A$37, 0), MATCH(AO231, '2011'!$E$4:$HF$4, 0) )</f>
        <v>637</v>
      </c>
      <c r="AS269" s="41">
        <f>INDEX('2012'!$E$7:$HF$37,  MATCH(AO269, '2012'!$A$7:$A$37, 0), MATCH(AO231, '2012'!$E$4:$HF$4, 0) )</f>
        <v>554</v>
      </c>
      <c r="AT269" s="41">
        <f>INDEX('2013'!$E$7:$HF$37,  MATCH(AO269, '2013'!$A$7:$A$37, 0), MATCH(AO231, '2013'!$E$4:$HF$4, 0) )</f>
        <v>491</v>
      </c>
      <c r="AU269" s="41">
        <f>INDEX('2014'!$E$7:$HF$37,  MATCH(AO269, '2014'!$A$7:$A$37, 0), MATCH(AO231, '2014'!$E$4:$HF$4, 0) )</f>
        <v>460</v>
      </c>
      <c r="AV269" s="41">
        <f>INDEX('2015'!$E$7:$HF$37,  MATCH(AO269, '2015'!$A$7:$A$37, 0), MATCH(AO231, '2015'!$E$4:$HF$4, 0) )</f>
        <v>418</v>
      </c>
      <c r="AW269" s="41">
        <f>INDEX('2016'!$E$7:$HF$37,  MATCH(AO269, '2016'!$A$7:$A$37, 0), MATCH(AO231, '2016'!$E$4:$HF$4, 0) )</f>
        <v>480</v>
      </c>
      <c r="AX269" s="41">
        <f>INDEX('2017'!$E$7:$HF$37,  MATCH(AO269, '2017'!$A$7:$A$37, 0), MATCH(AO231, '2017'!$E$4:$HF$4, 0) )</f>
        <v>684</v>
      </c>
      <c r="AY269" s="41">
        <f>INDEX('2018'!$E$7:$HF$37,  MATCH(AO269, '2018'!$A$7:$A$37, 0), MATCH(AO231, '2018'!$E$4:$HF$4, 0) )</f>
        <v>611</v>
      </c>
      <c r="AZ269" s="41">
        <f>INDEX('2019'!$E$7:$HF$37,  MATCH(AO269, '2019'!$A$7:$A$37, 0), MATCH(AO231, '2019'!$E$4:$HF$4, 0) )</f>
        <v>748</v>
      </c>
      <c r="BB269" s="9">
        <f t="shared" ref="BB269:BC269" si="4357">BB42</f>
        <v>51</v>
      </c>
      <c r="BC269" s="18" t="str">
        <f t="shared" si="4357"/>
        <v>Wasatch</v>
      </c>
      <c r="BD269" s="41">
        <f>INDEX('2010'!$E$7:$HF$37,  MATCH(BB269, '2010'!$A$7:$A$37, 0), MATCH(BB231, '2010'!$E$4:$HF$4, 0) )</f>
        <v>211</v>
      </c>
      <c r="BE269" s="41">
        <f>INDEX('2011'!$E$7:$HF$37,  MATCH(BB269, '2011'!$A$7:$A$37, 0), MATCH(BB231, '2011'!$E$4:$HF$4, 0) )</f>
        <v>210</v>
      </c>
      <c r="BF269" s="41">
        <f>INDEX('2012'!$E$7:$HF$37,  MATCH(BB269, '2012'!$A$7:$A$37, 0), MATCH(BB231, '2012'!$E$4:$HF$4, 0) )</f>
        <v>177</v>
      </c>
      <c r="BG269" s="41">
        <f>INDEX('2013'!$E$7:$HF$37,  MATCH(BB269, '2013'!$A$7:$A$37, 0), MATCH(BB231, '2013'!$E$4:$HF$4, 0) )</f>
        <v>196</v>
      </c>
      <c r="BH269" s="41">
        <f>INDEX('2014'!$E$7:$HF$37,  MATCH(BB269, '2014'!$A$7:$A$37, 0), MATCH(BB231, '2014'!$E$4:$HF$4, 0) )</f>
        <v>187</v>
      </c>
      <c r="BI269" s="41">
        <f>INDEX('2015'!$E$7:$HF$37,  MATCH(BB269, '2015'!$A$7:$A$37, 0), MATCH(BB231, '2015'!$E$4:$HF$4, 0) )</f>
        <v>225</v>
      </c>
      <c r="BJ269" s="41">
        <f>INDEX('2016'!$E$7:$HF$37,  MATCH(BB269, '2016'!$A$7:$A$37, 0), MATCH(BB231, '2016'!$E$4:$HF$4, 0) )</f>
        <v>284</v>
      </c>
      <c r="BK269" s="41">
        <f>INDEX('2017'!$E$7:$HF$37,  MATCH(BB269, '2017'!$A$7:$A$37, 0), MATCH(BB231, '2017'!$E$4:$HF$4, 0) )</f>
        <v>331</v>
      </c>
      <c r="BL269" s="41">
        <f>INDEX('2018'!$E$7:$HF$37,  MATCH(BB269, '2018'!$A$7:$A$37, 0), MATCH(BB231, '2018'!$E$4:$HF$4, 0) )</f>
        <v>367</v>
      </c>
      <c r="BM269" s="41">
        <f>INDEX('2019'!$E$7:$HF$37,  MATCH(BB269, '2019'!$A$7:$A$37, 0), MATCH(BB231, '2019'!$E$4:$HF$4, 0) )</f>
        <v>426</v>
      </c>
      <c r="BO269" s="9">
        <f t="shared" ref="BO269:BP269" si="4358">BO42</f>
        <v>51</v>
      </c>
      <c r="BP269" s="18" t="str">
        <f t="shared" si="4358"/>
        <v>Wasatch</v>
      </c>
      <c r="BQ269" s="41">
        <f>INDEX('2010'!$E$7:$HF$37,  MATCH(BO269, '2010'!$A$7:$A$37, 0), MATCH(BO231, '2010'!$E$4:$HF$4, 0) )</f>
        <v>1127</v>
      </c>
      <c r="BR269" s="41">
        <f>INDEX('2011'!$E$7:$HF$37,  MATCH(BO269, '2011'!$A$7:$A$37, 0), MATCH(BO231, '2011'!$E$4:$HF$4, 0) )</f>
        <v>1215</v>
      </c>
      <c r="BS269" s="41">
        <f>INDEX('2012'!$E$7:$HF$37,  MATCH(BO269, '2012'!$A$7:$A$37, 0), MATCH(BO231, '2012'!$E$4:$HF$4, 0) )</f>
        <v>1360</v>
      </c>
      <c r="BT269" s="41">
        <f>INDEX('2013'!$E$7:$HF$37,  MATCH(BO269, '2013'!$A$7:$A$37, 0), MATCH(BO231, '2013'!$E$4:$HF$4, 0) )</f>
        <v>1407</v>
      </c>
      <c r="BU269" s="41">
        <f>INDEX('2014'!$E$7:$HF$37,  MATCH(BO269, '2014'!$A$7:$A$37, 0), MATCH(BO231, '2014'!$E$4:$HF$4, 0) )</f>
        <v>1428</v>
      </c>
      <c r="BV269" s="41">
        <f>INDEX('2015'!$E$7:$HF$37,  MATCH(BO269, '2015'!$A$7:$A$37, 0), MATCH(BO231, '2015'!$E$4:$HF$4, 0) )</f>
        <v>1646</v>
      </c>
      <c r="BW269" s="41">
        <f>INDEX('2016'!$E$7:$HF$37,  MATCH(BO269, '2016'!$A$7:$A$37, 0), MATCH(BO231, '2016'!$E$4:$HF$4, 0) )</f>
        <v>1612</v>
      </c>
      <c r="BX269" s="41">
        <f>INDEX('2017'!$E$7:$HF$37,  MATCH(BO269, '2017'!$A$7:$A$37, 0), MATCH(BO231, '2017'!$E$4:$HF$4, 0) )</f>
        <v>1689</v>
      </c>
      <c r="BY269" s="41">
        <f>INDEX('2018'!$E$7:$HF$37,  MATCH(BO269, '2018'!$A$7:$A$37, 0), MATCH(BO231, '2018'!$E$4:$HF$4, 0) )</f>
        <v>1754</v>
      </c>
      <c r="BZ269" s="41">
        <f>INDEX('2019'!$E$7:$HF$37,  MATCH(BO269, '2019'!$A$7:$A$37, 0), MATCH(BO231, '2019'!$E$4:$HF$4, 0) )</f>
        <v>1769</v>
      </c>
      <c r="CB269" s="9">
        <f t="shared" ref="CB269:CC269" si="4359">CB42</f>
        <v>51</v>
      </c>
      <c r="CC269" s="18" t="str">
        <f t="shared" si="4359"/>
        <v>Wasatch</v>
      </c>
      <c r="CD269" s="41">
        <f>INDEX('2010'!$E$7:$HF$37,  MATCH(CB269, '2010'!$A$7:$A$37, 0), MATCH(CB231, '2010'!$E$4:$HF$4, 0) )</f>
        <v>613</v>
      </c>
      <c r="CE269" s="41">
        <f>INDEX('2011'!$E$7:$HF$37,  MATCH(CB269, '2011'!$A$7:$A$37, 0), MATCH(CB231, '2011'!$E$4:$HF$4, 0) )</f>
        <v>776</v>
      </c>
      <c r="CF269" s="41">
        <f>INDEX('2012'!$E$7:$HF$37,  MATCH(CB269, '2012'!$A$7:$A$37, 0), MATCH(CB231, '2012'!$E$4:$HF$4, 0) )</f>
        <v>675</v>
      </c>
      <c r="CG269" s="41">
        <f>INDEX('2013'!$E$7:$HF$37,  MATCH(CB269, '2013'!$A$7:$A$37, 0), MATCH(CB231, '2013'!$E$4:$HF$4, 0) )</f>
        <v>730</v>
      </c>
      <c r="CH269" s="41">
        <f>INDEX('2014'!$E$7:$HF$37,  MATCH(CB269, '2014'!$A$7:$A$37, 0), MATCH(CB231, '2014'!$E$4:$HF$4, 0) )</f>
        <v>859</v>
      </c>
      <c r="CI269" s="41">
        <f>INDEX('2015'!$E$7:$HF$37,  MATCH(CB269, '2015'!$A$7:$A$37, 0), MATCH(CB231, '2015'!$E$4:$HF$4, 0) )</f>
        <v>916</v>
      </c>
      <c r="CJ269" s="41">
        <f>INDEX('2016'!$E$7:$HF$37,  MATCH(CB269, '2016'!$A$7:$A$37, 0), MATCH(CB231, '2016'!$E$4:$HF$4, 0) )</f>
        <v>712</v>
      </c>
      <c r="CK269" s="41">
        <f>INDEX('2017'!$E$7:$HF$37,  MATCH(CB269, '2017'!$A$7:$A$37, 0), MATCH(CB231, '2017'!$E$4:$HF$4, 0) )</f>
        <v>747</v>
      </c>
      <c r="CL269" s="41">
        <f>INDEX('2018'!$E$7:$HF$37,  MATCH(CB269, '2018'!$A$7:$A$37, 0), MATCH(CB231, '2018'!$E$4:$HF$4, 0) )</f>
        <v>902</v>
      </c>
      <c r="CM269" s="41">
        <f>INDEX('2019'!$E$7:$HF$37,  MATCH(CB269, '2019'!$A$7:$A$37, 0), MATCH(CB231, '2019'!$E$4:$HF$4, 0) )</f>
        <v>800</v>
      </c>
      <c r="CO269" s="9">
        <f t="shared" ref="CO269:CP269" si="4360">CO42</f>
        <v>51</v>
      </c>
      <c r="CP269" s="18" t="str">
        <f t="shared" si="4360"/>
        <v>Wasatch</v>
      </c>
      <c r="CQ269" s="41">
        <f>INDEX('2010'!$E$7:$HF$37,  MATCH(CO269, '2010'!$A$7:$A$37, 0), MATCH(CO231, '2010'!$E$4:$HF$4, 0) )</f>
        <v>143</v>
      </c>
      <c r="CR269" s="41">
        <f>INDEX('2011'!$E$7:$HF$37,  MATCH(CO269, '2011'!$A$7:$A$37, 0), MATCH(CO231, '2011'!$E$4:$HF$4, 0) )</f>
        <v>128</v>
      </c>
      <c r="CS269" s="41">
        <f>INDEX('2012'!$E$7:$HF$37,  MATCH(CO269, '2012'!$A$7:$A$37, 0), MATCH(CO231, '2012'!$E$4:$HF$4, 0) )</f>
        <v>103</v>
      </c>
      <c r="CT269" s="41">
        <f>INDEX('2013'!$E$7:$HF$37,  MATCH(CO269, '2013'!$A$7:$A$37, 0), MATCH(CO231, '2013'!$E$4:$HF$4, 0) )</f>
        <v>58</v>
      </c>
      <c r="CU269" s="41">
        <f>INDEX('2014'!$E$7:$HF$37,  MATCH(CO269, '2014'!$A$7:$A$37, 0), MATCH(CO231, '2014'!$E$4:$HF$4, 0) )</f>
        <v>76</v>
      </c>
      <c r="CV269" s="41">
        <f>INDEX('2015'!$E$7:$HF$37,  MATCH(CO269, '2015'!$A$7:$A$37, 0), MATCH(CO231, '2015'!$E$4:$HF$4, 0) )</f>
        <v>150</v>
      </c>
      <c r="CW269" s="41">
        <f>INDEX('2016'!$E$7:$HF$37,  MATCH(CO269, '2016'!$A$7:$A$37, 0), MATCH(CO231, '2016'!$E$4:$HF$4, 0) )</f>
        <v>142</v>
      </c>
      <c r="CX269" s="41">
        <f>INDEX('2017'!$E$7:$HF$37,  MATCH(CO269, '2017'!$A$7:$A$37, 0), MATCH(CO231, '2017'!$E$4:$HF$4, 0) )</f>
        <v>330</v>
      </c>
      <c r="CY269" s="41">
        <f>INDEX('2018'!$E$7:$HF$37,  MATCH(CO269, '2018'!$A$7:$A$37, 0), MATCH(CO231, '2018'!$E$4:$HF$4, 0) )</f>
        <v>362</v>
      </c>
      <c r="CZ269" s="41">
        <f>INDEX('2019'!$E$7:$HF$37,  MATCH(CO269, '2019'!$A$7:$A$37, 0), MATCH(CO231, '2019'!$E$4:$HF$4, 0) )</f>
        <v>346</v>
      </c>
      <c r="DB269" s="9">
        <f t="shared" ref="DB269:DC269" si="4361">DB42</f>
        <v>51</v>
      </c>
      <c r="DC269" s="18" t="str">
        <f t="shared" si="4361"/>
        <v>Wasatch</v>
      </c>
      <c r="DD269" s="41">
        <f>INDEX('2010'!$E$7:$HF$37,  MATCH(DB269, '2010'!$A$7:$A$37, 0), MATCH(DB231, '2010'!$E$4:$HF$4, 0) )</f>
        <v>671</v>
      </c>
      <c r="DE269" s="41">
        <f>INDEX('2011'!$E$7:$HF$37,  MATCH(DB269, '2011'!$A$7:$A$37, 0), MATCH(DB231, '2011'!$E$4:$HF$4, 0) )</f>
        <v>626</v>
      </c>
      <c r="DF269" s="41">
        <f>INDEX('2012'!$E$7:$HF$37,  MATCH(DB269, '2012'!$A$7:$A$37, 0), MATCH(DB231, '2012'!$E$4:$HF$4, 0) )</f>
        <v>598</v>
      </c>
      <c r="DG269" s="41">
        <f>INDEX('2013'!$E$7:$HF$37,  MATCH(DB269, '2013'!$A$7:$A$37, 0), MATCH(DB231, '2013'!$E$4:$HF$4, 0) )</f>
        <v>598</v>
      </c>
      <c r="DH269" s="41">
        <f>INDEX('2014'!$E$7:$HF$37,  MATCH(DB269, '2014'!$A$7:$A$37, 0), MATCH(DB231, '2014'!$E$4:$HF$4, 0) )</f>
        <v>563</v>
      </c>
      <c r="DI269" s="41">
        <f>INDEX('2015'!$E$7:$HF$37,  MATCH(DB269, '2015'!$A$7:$A$37, 0), MATCH(DB231, '2015'!$E$4:$HF$4, 0) )</f>
        <v>635</v>
      </c>
      <c r="DJ269" s="41">
        <f>INDEX('2016'!$E$7:$HF$37,  MATCH(DB269, '2016'!$A$7:$A$37, 0), MATCH(DB231, '2016'!$E$4:$HF$4, 0) )</f>
        <v>806</v>
      </c>
      <c r="DK269" s="41">
        <f>INDEX('2017'!$E$7:$HF$37,  MATCH(DB269, '2017'!$A$7:$A$37, 0), MATCH(DB231, '2017'!$E$4:$HF$4, 0) )</f>
        <v>943</v>
      </c>
      <c r="DL269" s="41">
        <f>INDEX('2018'!$E$7:$HF$37,  MATCH(DB269, '2018'!$A$7:$A$37, 0), MATCH(DB231, '2018'!$E$4:$HF$4, 0) )</f>
        <v>953</v>
      </c>
      <c r="DM269" s="41">
        <f>INDEX('2019'!$E$7:$HF$37,  MATCH(DB269, '2019'!$A$7:$A$37, 0), MATCH(DB231, '2019'!$E$4:$HF$4, 0) )</f>
        <v>1006</v>
      </c>
      <c r="DO269" s="9">
        <f t="shared" ref="DO269:DP269" si="4362">DO42</f>
        <v>51</v>
      </c>
      <c r="DP269" s="18" t="str">
        <f t="shared" si="4362"/>
        <v>Wasatch</v>
      </c>
      <c r="DQ269" s="41">
        <f>INDEX('2010'!$E$7:$HF$37,  MATCH(DO269, '2010'!$A$7:$A$37, 0), MATCH(DO231, '2010'!$E$4:$HF$4, 0) )</f>
        <v>1324</v>
      </c>
      <c r="DR269" s="41">
        <f>INDEX('2011'!$E$7:$HF$37,  MATCH(DO269, '2011'!$A$7:$A$37, 0), MATCH(DO231, '2011'!$E$4:$HF$4, 0) )</f>
        <v>1175</v>
      </c>
      <c r="DS269" s="41">
        <f>INDEX('2012'!$E$7:$HF$37,  MATCH(DO269, '2012'!$A$7:$A$37, 0), MATCH(DO231, '2012'!$E$4:$HF$4, 0) )</f>
        <v>1326</v>
      </c>
      <c r="DT269" s="41">
        <f>INDEX('2013'!$E$7:$HF$37,  MATCH(DO269, '2013'!$A$7:$A$37, 0), MATCH(DO231, '2013'!$E$4:$HF$4, 0) )</f>
        <v>1256</v>
      </c>
      <c r="DU269" s="41">
        <f>INDEX('2014'!$E$7:$HF$37,  MATCH(DO269, '2014'!$A$7:$A$37, 0), MATCH(DO231, '2014'!$E$4:$HF$4, 0) )</f>
        <v>1226</v>
      </c>
      <c r="DV269" s="41">
        <f>INDEX('2015'!$E$7:$HF$37,  MATCH(DO269, '2015'!$A$7:$A$37, 0), MATCH(DO231, '2015'!$E$4:$HF$4, 0) )</f>
        <v>1378</v>
      </c>
      <c r="DW269" s="41">
        <f>INDEX('2016'!$E$7:$HF$37,  MATCH(DO269, '2016'!$A$7:$A$37, 0), MATCH(DO231, '2016'!$E$4:$HF$4, 0) )</f>
        <v>1560</v>
      </c>
      <c r="DX269" s="41">
        <f>INDEX('2017'!$E$7:$HF$37,  MATCH(DO269, '2017'!$A$7:$A$37, 0), MATCH(DO231, '2017'!$E$4:$HF$4, 0) )</f>
        <v>1638</v>
      </c>
      <c r="DY269" s="41">
        <f>INDEX('2018'!$E$7:$HF$37,  MATCH(DO269, '2018'!$A$7:$A$37, 0), MATCH(DO231, '2018'!$E$4:$HF$4, 0) )</f>
        <v>1563</v>
      </c>
      <c r="DZ269" s="41">
        <f>INDEX('2019'!$E$7:$HF$37,  MATCH(DO269, '2019'!$A$7:$A$37, 0), MATCH(DO231, '2019'!$E$4:$HF$4, 0) )</f>
        <v>1780</v>
      </c>
      <c r="EB269" s="9">
        <f t="shared" ref="EB269:EC269" si="4363">EB42</f>
        <v>51</v>
      </c>
      <c r="EC269" s="18" t="str">
        <f t="shared" si="4363"/>
        <v>Wasatch</v>
      </c>
      <c r="ED269" s="41">
        <f>INDEX('2010'!$E$7:$HF$37,  MATCH(EB269, '2010'!$A$7:$A$37, 0), MATCH(EB231, '2010'!$E$4:$HF$4, 0) )</f>
        <v>1717</v>
      </c>
      <c r="EE269" s="41">
        <f>INDEX('2011'!$E$7:$HF$37,  MATCH(EB269, '2011'!$A$7:$A$37, 0), MATCH(EB231, '2011'!$E$4:$HF$4, 0) )</f>
        <v>1863</v>
      </c>
      <c r="EF269" s="41">
        <f>INDEX('2012'!$E$7:$HF$37,  MATCH(EB269, '2012'!$A$7:$A$37, 0), MATCH(EB231, '2012'!$E$4:$HF$4, 0) )</f>
        <v>2029</v>
      </c>
      <c r="EG269" s="41">
        <f>INDEX('2013'!$E$7:$HF$37,  MATCH(EB269, '2013'!$A$7:$A$37, 0), MATCH(EB231, '2013'!$E$4:$HF$4, 0) )</f>
        <v>1939</v>
      </c>
      <c r="EH269" s="41">
        <f>INDEX('2014'!$E$7:$HF$37,  MATCH(EB269, '2014'!$A$7:$A$37, 0), MATCH(EB231, '2014'!$E$4:$HF$4, 0) )</f>
        <v>2228</v>
      </c>
      <c r="EI269" s="41">
        <f>INDEX('2015'!$E$7:$HF$37,  MATCH(EB269, '2015'!$A$7:$A$37, 0), MATCH(EB231, '2015'!$E$4:$HF$4, 0) )</f>
        <v>2289</v>
      </c>
      <c r="EJ269" s="41">
        <f>INDEX('2016'!$E$7:$HF$37,  MATCH(EB269, '2016'!$A$7:$A$37, 0), MATCH(EB231, '2016'!$E$4:$HF$4, 0) )</f>
        <v>2438</v>
      </c>
      <c r="EK269" s="41">
        <f>INDEX('2017'!$E$7:$HF$37,  MATCH(EB269, '2017'!$A$7:$A$37, 0), MATCH(EB231, '2017'!$E$4:$HF$4, 0) )</f>
        <v>2528</v>
      </c>
      <c r="EL269" s="41">
        <f>INDEX('2018'!$E$7:$HF$37,  MATCH(EB269, '2018'!$A$7:$A$37, 0), MATCH(EB231, '2018'!$E$4:$HF$4, 0) )</f>
        <v>2879</v>
      </c>
      <c r="EM269" s="41">
        <f>INDEX('2019'!$E$7:$HF$37,  MATCH(EB269, '2019'!$A$7:$A$37, 0), MATCH(EB231, '2019'!$E$4:$HF$4, 0) )</f>
        <v>2836</v>
      </c>
      <c r="EO269" s="9">
        <f t="shared" ref="EO269:EP269" si="4364">EO42</f>
        <v>51</v>
      </c>
      <c r="EP269" s="18" t="str">
        <f t="shared" si="4364"/>
        <v>Wasatch</v>
      </c>
      <c r="EQ269" s="41">
        <f>INDEX('2010'!$E$7:$HF$37,  MATCH(EO269, '2010'!$A$7:$A$37, 0), MATCH(EO231, '2010'!$E$4:$HF$4, 0) )</f>
        <v>1575</v>
      </c>
      <c r="ER269" s="41">
        <f>INDEX('2011'!$E$7:$HF$37,  MATCH(EO269, '2011'!$A$7:$A$37, 0), MATCH(EO231, '2011'!$E$4:$HF$4, 0) )</f>
        <v>1727</v>
      </c>
      <c r="ES269" s="41">
        <f>INDEX('2012'!$E$7:$HF$37,  MATCH(EO269, '2012'!$A$7:$A$37, 0), MATCH(EO231, '2012'!$E$4:$HF$4, 0) )</f>
        <v>1820</v>
      </c>
      <c r="ET269" s="41">
        <f>INDEX('2013'!$E$7:$HF$37,  MATCH(EO269, '2013'!$A$7:$A$37, 0), MATCH(EO231, '2013'!$E$4:$HF$4, 0) )</f>
        <v>1875</v>
      </c>
      <c r="EU269" s="41">
        <f>INDEX('2014'!$E$7:$HF$37,  MATCH(EO269, '2014'!$A$7:$A$37, 0), MATCH(EO231, '2014'!$E$4:$HF$4, 0) )</f>
        <v>1747</v>
      </c>
      <c r="EV269" s="41">
        <f>INDEX('2015'!$E$7:$HF$37,  MATCH(EO269, '2015'!$A$7:$A$37, 0), MATCH(EO231, '2015'!$E$4:$HF$4, 0) )</f>
        <v>1995</v>
      </c>
      <c r="EW269" s="41">
        <f>INDEX('2016'!$E$7:$HF$37,  MATCH(EO269, '2016'!$A$7:$A$37, 0), MATCH(EO231, '2016'!$E$4:$HF$4, 0) )</f>
        <v>2028</v>
      </c>
      <c r="EX269" s="41">
        <f>INDEX('2017'!$E$7:$HF$37,  MATCH(EO269, '2017'!$A$7:$A$37, 0), MATCH(EO231, '2017'!$E$4:$HF$4, 0) )</f>
        <v>2461</v>
      </c>
      <c r="EY269" s="41">
        <f>INDEX('2018'!$E$7:$HF$37,  MATCH(EO269, '2018'!$A$7:$A$37, 0), MATCH(EO231, '2018'!$E$4:$HF$4, 0) )</f>
        <v>2640</v>
      </c>
      <c r="EZ269" s="41">
        <f>INDEX('2019'!$E$7:$HF$37,  MATCH(EO269, '2019'!$A$7:$A$37, 0), MATCH(EO231, '2019'!$E$4:$HF$4, 0) )</f>
        <v>2833</v>
      </c>
      <c r="FB269" s="9">
        <f t="shared" ref="FB269:FC269" si="4365">FB42</f>
        <v>51</v>
      </c>
      <c r="FC269" s="18" t="str">
        <f t="shared" si="4365"/>
        <v>Wasatch</v>
      </c>
      <c r="FD269" s="41">
        <f>INDEX('2010'!$E$7:$HF$37,  MATCH(FB269, '2010'!$A$7:$A$37, 0), MATCH(FB231, '2010'!$E$4:$HF$4, 0) )</f>
        <v>523</v>
      </c>
      <c r="FE269" s="41">
        <f>INDEX('2011'!$E$7:$HF$37,  MATCH(FB269, '2011'!$A$7:$A$37, 0), MATCH(FB231, '2011'!$E$4:$HF$4, 0) )</f>
        <v>497</v>
      </c>
      <c r="FF269" s="41">
        <f>INDEX('2012'!$E$7:$HF$37,  MATCH(FB269, '2012'!$A$7:$A$37, 0), MATCH(FB231, '2012'!$E$4:$HF$4, 0) )</f>
        <v>555</v>
      </c>
      <c r="FG269" s="41">
        <f>INDEX('2013'!$E$7:$HF$37,  MATCH(FB269, '2013'!$A$7:$A$37, 0), MATCH(FB231, '2013'!$E$4:$HF$4, 0) )</f>
        <v>471</v>
      </c>
      <c r="FH269" s="41">
        <f>INDEX('2014'!$E$7:$HF$37,  MATCH(FB269, '2014'!$A$7:$A$37, 0), MATCH(FB231, '2014'!$E$4:$HF$4, 0) )</f>
        <v>454</v>
      </c>
      <c r="FI269" s="41">
        <f>INDEX('2015'!$E$7:$HF$37,  MATCH(FB269, '2015'!$A$7:$A$37, 0), MATCH(FB231, '2015'!$E$4:$HF$4, 0) )</f>
        <v>520</v>
      </c>
      <c r="FJ269" s="41">
        <f>INDEX('2016'!$E$7:$HF$37,  MATCH(FB269, '2016'!$A$7:$A$37, 0), MATCH(FB231, '2016'!$E$4:$HF$4, 0) )</f>
        <v>695</v>
      </c>
      <c r="FK269" s="41">
        <f>INDEX('2017'!$E$7:$HF$37,  MATCH(FB269, '2017'!$A$7:$A$37, 0), MATCH(FB231, '2017'!$E$4:$HF$4, 0) )</f>
        <v>557</v>
      </c>
      <c r="FL269" s="41">
        <f>INDEX('2018'!$E$7:$HF$37,  MATCH(FB269, '2018'!$A$7:$A$37, 0), MATCH(FB231, '2018'!$E$4:$HF$4, 0) )</f>
        <v>644</v>
      </c>
      <c r="FM269" s="41">
        <f>INDEX('2019'!$E$7:$HF$37,  MATCH(FB269, '2019'!$A$7:$A$37, 0), MATCH(FB231, '2019'!$E$4:$HF$4, 0) )</f>
        <v>692</v>
      </c>
      <c r="FO269" s="9">
        <f t="shared" ref="FO269:FP269" si="4366">FO42</f>
        <v>51</v>
      </c>
      <c r="FP269" s="18" t="str">
        <f t="shared" si="4366"/>
        <v>Wasatch</v>
      </c>
      <c r="FQ269" s="41">
        <f>INDEX('2010'!$E$7:$HF$37,  MATCH(FO269, '2010'!$A$7:$A$37, 0), MATCH(FO231, '2010'!$E$4:$HF$4, 0) )</f>
        <v>579</v>
      </c>
      <c r="FR269" s="41">
        <f>INDEX('2011'!$E$7:$HF$37,  MATCH(FO269, '2011'!$A$7:$A$37, 0), MATCH(FO231, '2011'!$E$4:$HF$4, 0) )</f>
        <v>507</v>
      </c>
      <c r="FS269" s="41">
        <f>INDEX('2012'!$E$7:$HF$37,  MATCH(FO269, '2012'!$A$7:$A$37, 0), MATCH(FO231, '2012'!$E$4:$HF$4, 0) )</f>
        <v>433</v>
      </c>
      <c r="FT269" s="41">
        <f>INDEX('2013'!$E$7:$HF$37,  MATCH(FO269, '2013'!$A$7:$A$37, 0), MATCH(FO231, '2013'!$E$4:$HF$4, 0) )</f>
        <v>580</v>
      </c>
      <c r="FU269" s="41">
        <f>INDEX('2014'!$E$7:$HF$37,  MATCH(FO269, '2014'!$A$7:$A$37, 0), MATCH(FO231, '2014'!$E$4:$HF$4, 0) )</f>
        <v>680</v>
      </c>
      <c r="FV269" s="41">
        <f>INDEX('2015'!$E$7:$HF$37,  MATCH(FO269, '2015'!$A$7:$A$37, 0), MATCH(FO231, '2015'!$E$4:$HF$4, 0) )</f>
        <v>628</v>
      </c>
      <c r="FW269" s="41">
        <f>INDEX('2016'!$E$7:$HF$37,  MATCH(FO269, '2016'!$A$7:$A$37, 0), MATCH(FO231, '2016'!$E$4:$HF$4, 0) )</f>
        <v>592</v>
      </c>
      <c r="FX269" s="41">
        <f>INDEX('2017'!$E$7:$HF$37,  MATCH(FO269, '2017'!$A$7:$A$37, 0), MATCH(FO231, '2017'!$E$4:$HF$4, 0) )</f>
        <v>674</v>
      </c>
      <c r="FY269" s="41">
        <f>INDEX('2018'!$E$7:$HF$37,  MATCH(FO269, '2018'!$A$7:$A$37, 0), MATCH(FO231, '2018'!$E$4:$HF$4, 0) )</f>
        <v>676</v>
      </c>
      <c r="FZ269" s="41">
        <f>INDEX('2019'!$E$7:$HF$37,  MATCH(FO269, '2019'!$A$7:$A$37, 0), MATCH(FO231, '2019'!$E$4:$HF$4, 0) )</f>
        <v>584</v>
      </c>
      <c r="GB269" s="9">
        <f t="shared" ref="GB269:GC269" si="4367">GB42</f>
        <v>51</v>
      </c>
      <c r="GC269" s="18" t="str">
        <f t="shared" si="4367"/>
        <v>Wasatch</v>
      </c>
      <c r="GD269" s="41">
        <f>INDEX('2010'!$E$7:$HF$37,  MATCH(GB269, '2010'!$A$7:$A$37, 0), MATCH(GB231, '2010'!$E$4:$HF$4, 0) )</f>
        <v>13</v>
      </c>
      <c r="GE269" s="41">
        <f>INDEX('2011'!$E$7:$HF$37,  MATCH(GB269, '2011'!$A$7:$A$37, 0), MATCH(GB231, '2011'!$E$4:$HF$4, 0) )</f>
        <v>17</v>
      </c>
      <c r="GF269" s="41">
        <f>INDEX('2012'!$E$7:$HF$37,  MATCH(GB269, '2012'!$A$7:$A$37, 0), MATCH(GB231, '2012'!$E$4:$HF$4, 0) )</f>
        <v>15</v>
      </c>
      <c r="GG269" s="41">
        <f>INDEX('2013'!$E$7:$HF$37,  MATCH(GB269, '2013'!$A$7:$A$37, 0), MATCH(GB231, '2013'!$E$4:$HF$4, 0) )</f>
        <v>24</v>
      </c>
      <c r="GH269" s="41">
        <f>INDEX('2014'!$E$7:$HF$37,  MATCH(GB269, '2014'!$A$7:$A$37, 0), MATCH(GB231, '2014'!$E$4:$HF$4, 0) )</f>
        <v>12</v>
      </c>
      <c r="GI269" s="41">
        <f>INDEX('2015'!$E$7:$HF$37,  MATCH(GB269, '2015'!$A$7:$A$37, 0), MATCH(GB231, '2015'!$E$4:$HF$4, 0) )</f>
        <v>15</v>
      </c>
      <c r="GJ269" s="41">
        <f>INDEX('2016'!$E$7:$HF$37,  MATCH(GB269, '2016'!$A$7:$A$37, 0), MATCH(GB231, '2016'!$E$4:$HF$4, 0) )</f>
        <v>19</v>
      </c>
      <c r="GK269" s="41">
        <f>INDEX('2017'!$E$7:$HF$37,  MATCH(GB269, '2017'!$A$7:$A$37, 0), MATCH(GB231, '2017'!$E$4:$HF$4, 0) )</f>
        <v>21</v>
      </c>
      <c r="GL269" s="41">
        <f>INDEX('2018'!$E$7:$HF$37,  MATCH(GB269, '2018'!$A$7:$A$37, 0), MATCH(GB231, '2018'!$E$4:$HF$4, 0) )</f>
        <v>16</v>
      </c>
      <c r="GM269" s="41">
        <f>INDEX('2019'!$E$7:$HF$37,  MATCH(GB269, '2019'!$A$7:$A$37, 0), MATCH(GB231, '2019'!$E$4:$HF$4, 0) )</f>
        <v>12</v>
      </c>
    </row>
    <row r="270" spans="2:195" x14ac:dyDescent="0.25">
      <c r="B270" s="9">
        <f t="shared" ref="B270:C270" si="4368">B43</f>
        <v>53</v>
      </c>
      <c r="C270" s="18" t="str">
        <f t="shared" si="4368"/>
        <v>Washington</v>
      </c>
      <c r="D270" s="41">
        <f>INDEX('2010'!$E$7:$HF$37,  MATCH(B270, '2010'!$A$7:$A$37, 0), MATCH(B231, '2010'!$E$4:$HF$4, 0) )</f>
        <v>52005</v>
      </c>
      <c r="E270" s="41">
        <f>INDEX('2011'!$E$7:$HF$37,  MATCH(B270, '2011'!$A$7:$A$37, 0), MATCH(B231, '2011'!$E$4:$HF$4, 0) )</f>
        <v>52713</v>
      </c>
      <c r="F270" s="41">
        <f>INDEX('2012'!$E$7:$HF$37,  MATCH(B270, '2012'!$A$7:$A$37, 0), MATCH(B231, '2012'!$E$4:$HF$4, 0) )</f>
        <v>52117</v>
      </c>
      <c r="G270" s="41">
        <f>INDEX('2013'!$E$7:$HF$37,  MATCH(B270, '2013'!$A$7:$A$37, 0), MATCH(B231, '2013'!$E$4:$HF$4, 0) )</f>
        <v>52697</v>
      </c>
      <c r="H270" s="41">
        <f>INDEX('2014'!$E$7:$HF$37,  MATCH(B270, '2014'!$A$7:$A$37, 0), MATCH(B231, '2014'!$E$4:$HF$4, 0) )</f>
        <v>54169</v>
      </c>
      <c r="I270" s="41">
        <f>INDEX('2015'!$E$7:$HF$37,  MATCH(B270, '2015'!$A$7:$A$37, 0), MATCH(B231, '2015'!$E$4:$HF$4, 0) )</f>
        <v>56621</v>
      </c>
      <c r="J270" s="41">
        <f>INDEX('2016'!$E$7:$HF$37,  MATCH(B270, '2016'!$A$7:$A$37, 0), MATCH(B231, '2016'!$E$4:$HF$4, 0) )</f>
        <v>58861</v>
      </c>
      <c r="K270" s="41">
        <f>INDEX('2017'!$E$7:$HF$37,  MATCH(B270, '2017'!$A$7:$A$37, 0), MATCH(B231, '2017'!$E$4:$HF$4, 0) )</f>
        <v>61760</v>
      </c>
      <c r="L270" s="41">
        <f>INDEX('2018'!$E$7:$HF$37,  MATCH(B270, '2018'!$A$7:$A$37, 0), MATCH(B231, '2018'!$E$4:$HF$4, 0) )</f>
        <v>64128</v>
      </c>
      <c r="M270" s="41">
        <f>INDEX('2019'!$E$7:$HF$37,  MATCH(B270, '2019'!$A$7:$A$37, 0), MATCH(B231, '2019'!$E$4:$HF$4, 0) )</f>
        <v>67912</v>
      </c>
      <c r="O270" s="9">
        <f t="shared" ref="O270:P270" si="4369">O43</f>
        <v>53</v>
      </c>
      <c r="P270" s="18" t="str">
        <f t="shared" si="4369"/>
        <v>Washington</v>
      </c>
      <c r="Q270" s="41">
        <f>INDEX('2010'!$E$7:$HF$37,  MATCH(O270, '2010'!$A$7:$A$37, 0), MATCH(O231, '2010'!$E$4:$HF$4, 0) )</f>
        <v>515</v>
      </c>
      <c r="R270" s="41">
        <f>INDEX('2011'!$E$7:$HF$37,  MATCH(O270, '2011'!$A$7:$A$37, 0), MATCH(O231, '2011'!$E$4:$HF$4, 0) )</f>
        <v>424</v>
      </c>
      <c r="S270" s="41">
        <f>INDEX('2012'!$E$7:$HF$37,  MATCH(O270, '2012'!$A$7:$A$37, 0), MATCH(O231, '2012'!$E$4:$HF$4, 0) )</f>
        <v>574</v>
      </c>
      <c r="T270" s="41">
        <f>INDEX('2013'!$E$7:$HF$37,  MATCH(O270, '2013'!$A$7:$A$37, 0), MATCH(O231, '2013'!$E$4:$HF$4, 0) )</f>
        <v>618</v>
      </c>
      <c r="U270" s="41">
        <f>INDEX('2014'!$E$7:$HF$37,  MATCH(O270, '2014'!$A$7:$A$37, 0), MATCH(O231, '2014'!$E$4:$HF$4, 0) )</f>
        <v>675</v>
      </c>
      <c r="V270" s="41">
        <f>INDEX('2015'!$E$7:$HF$37,  MATCH(O270, '2015'!$A$7:$A$37, 0), MATCH(O231, '2015'!$E$4:$HF$4, 0) )</f>
        <v>825</v>
      </c>
      <c r="W270" s="41">
        <f>INDEX('2016'!$E$7:$HF$37,  MATCH(O270, '2016'!$A$7:$A$37, 0), MATCH(O231, '2016'!$E$4:$HF$4, 0) )</f>
        <v>955</v>
      </c>
      <c r="X270" s="41">
        <f>INDEX('2017'!$E$7:$HF$37,  MATCH(O270, '2017'!$A$7:$A$37, 0), MATCH(O231, '2017'!$E$4:$HF$4, 0) )</f>
        <v>773</v>
      </c>
      <c r="Y270" s="41">
        <f>INDEX('2018'!$E$7:$HF$37,  MATCH(O270, '2018'!$A$7:$A$37, 0), MATCH(O231, '2018'!$E$4:$HF$4, 0) )</f>
        <v>663</v>
      </c>
      <c r="Z270" s="41">
        <f>INDEX('2019'!$E$7:$HF$37,  MATCH(O270, '2019'!$A$7:$A$37, 0), MATCH(O231, '2019'!$E$4:$HF$4, 0) )</f>
        <v>718</v>
      </c>
      <c r="AB270" s="9">
        <f t="shared" ref="AB270:AC270" si="4370">AB43</f>
        <v>53</v>
      </c>
      <c r="AC270" s="18" t="str">
        <f t="shared" si="4370"/>
        <v>Washington</v>
      </c>
      <c r="AD270" s="41">
        <f>INDEX('2010'!$E$7:$HF$37,  MATCH(AB270, '2010'!$A$7:$A$37, 0), MATCH(AB231, '2010'!$E$4:$HF$4, 0) )</f>
        <v>6786</v>
      </c>
      <c r="AE270" s="41">
        <f>INDEX('2011'!$E$7:$HF$37,  MATCH(AB270, '2011'!$A$7:$A$37, 0), MATCH(AB231, '2011'!$E$4:$HF$4, 0) )</f>
        <v>5554</v>
      </c>
      <c r="AF270" s="41">
        <f>INDEX('2012'!$E$7:$HF$37,  MATCH(AB270, '2012'!$A$7:$A$37, 0), MATCH(AB231, '2012'!$E$4:$HF$4, 0) )</f>
        <v>4497</v>
      </c>
      <c r="AG270" s="41">
        <f>INDEX('2013'!$E$7:$HF$37,  MATCH(AB270, '2013'!$A$7:$A$37, 0), MATCH(AB231, '2013'!$E$4:$HF$4, 0) )</f>
        <v>4089</v>
      </c>
      <c r="AH270" s="41">
        <f>INDEX('2014'!$E$7:$HF$37,  MATCH(AB270, '2014'!$A$7:$A$37, 0), MATCH(AB231, '2014'!$E$4:$HF$4, 0) )</f>
        <v>3791</v>
      </c>
      <c r="AI270" s="41">
        <f>INDEX('2015'!$E$7:$HF$37,  MATCH(AB270, '2015'!$A$7:$A$37, 0), MATCH(AB231, '2015'!$E$4:$HF$4, 0) )</f>
        <v>3836</v>
      </c>
      <c r="AJ270" s="41">
        <f>INDEX('2016'!$E$7:$HF$37,  MATCH(AB270, '2016'!$A$7:$A$37, 0), MATCH(AB231, '2016'!$E$4:$HF$4, 0) )</f>
        <v>4443</v>
      </c>
      <c r="AK270" s="41">
        <f>INDEX('2017'!$E$7:$HF$37,  MATCH(AB270, '2017'!$A$7:$A$37, 0), MATCH(AB231, '2017'!$E$4:$HF$4, 0) )</f>
        <v>5167</v>
      </c>
      <c r="AL270" s="41">
        <f>INDEX('2018'!$E$7:$HF$37,  MATCH(AB270, '2018'!$A$7:$A$37, 0), MATCH(AB231, '2018'!$E$4:$HF$4, 0) )</f>
        <v>5802</v>
      </c>
      <c r="AM270" s="41">
        <f>INDEX('2019'!$E$7:$HF$37,  MATCH(AB270, '2019'!$A$7:$A$37, 0), MATCH(AB231, '2019'!$E$4:$HF$4, 0) )</f>
        <v>6546</v>
      </c>
      <c r="AO270" s="9">
        <f t="shared" ref="AO270:AP270" si="4371">AO43</f>
        <v>53</v>
      </c>
      <c r="AP270" s="18" t="str">
        <f t="shared" si="4371"/>
        <v>Washington</v>
      </c>
      <c r="AQ270" s="41">
        <f>INDEX('2010'!$E$7:$HF$37,  MATCH(AO270, '2010'!$A$7:$A$37, 0), MATCH(AO231, '2010'!$E$4:$HF$4, 0) )</f>
        <v>2875</v>
      </c>
      <c r="AR270" s="41">
        <f>INDEX('2011'!$E$7:$HF$37,  MATCH(AO270, '2011'!$A$7:$A$37, 0), MATCH(AO231, '2011'!$E$4:$HF$4, 0) )</f>
        <v>2903</v>
      </c>
      <c r="AS270" s="41">
        <f>INDEX('2012'!$E$7:$HF$37,  MATCH(AO270, '2012'!$A$7:$A$37, 0), MATCH(AO231, '2012'!$E$4:$HF$4, 0) )</f>
        <v>3468</v>
      </c>
      <c r="AT270" s="41">
        <f>INDEX('2013'!$E$7:$HF$37,  MATCH(AO270, '2013'!$A$7:$A$37, 0), MATCH(AO231, '2013'!$E$4:$HF$4, 0) )</f>
        <v>3343</v>
      </c>
      <c r="AU270" s="41">
        <f>INDEX('2014'!$E$7:$HF$37,  MATCH(AO270, '2014'!$A$7:$A$37, 0), MATCH(AO231, '2014'!$E$4:$HF$4, 0) )</f>
        <v>3378</v>
      </c>
      <c r="AV270" s="41">
        <f>INDEX('2015'!$E$7:$HF$37,  MATCH(AO270, '2015'!$A$7:$A$37, 0), MATCH(AO231, '2015'!$E$4:$HF$4, 0) )</f>
        <v>3682</v>
      </c>
      <c r="AW270" s="41">
        <f>INDEX('2016'!$E$7:$HF$37,  MATCH(AO270, '2016'!$A$7:$A$37, 0), MATCH(AO231, '2016'!$E$4:$HF$4, 0) )</f>
        <v>3863</v>
      </c>
      <c r="AX270" s="41">
        <f>INDEX('2017'!$E$7:$HF$37,  MATCH(AO270, '2017'!$A$7:$A$37, 0), MATCH(AO231, '2017'!$E$4:$HF$4, 0) )</f>
        <v>3974</v>
      </c>
      <c r="AY270" s="41">
        <f>INDEX('2018'!$E$7:$HF$37,  MATCH(AO270, '2018'!$A$7:$A$37, 0), MATCH(AO231, '2018'!$E$4:$HF$4, 0) )</f>
        <v>4196</v>
      </c>
      <c r="AZ270" s="41">
        <f>INDEX('2019'!$E$7:$HF$37,  MATCH(AO270, '2019'!$A$7:$A$37, 0), MATCH(AO231, '2019'!$E$4:$HF$4, 0) )</f>
        <v>4550</v>
      </c>
      <c r="BB270" s="9">
        <f t="shared" ref="BB270:BC270" si="4372">BB43</f>
        <v>53</v>
      </c>
      <c r="BC270" s="18" t="str">
        <f t="shared" si="4372"/>
        <v>Washington</v>
      </c>
      <c r="BD270" s="41">
        <f>INDEX('2010'!$E$7:$HF$37,  MATCH(BB270, '2010'!$A$7:$A$37, 0), MATCH(BB231, '2010'!$E$4:$HF$4, 0) )</f>
        <v>1282</v>
      </c>
      <c r="BE270" s="41">
        <f>INDEX('2011'!$E$7:$HF$37,  MATCH(BB270, '2011'!$A$7:$A$37, 0), MATCH(BB231, '2011'!$E$4:$HF$4, 0) )</f>
        <v>1169</v>
      </c>
      <c r="BF270" s="41">
        <f>INDEX('2012'!$E$7:$HF$37,  MATCH(BB270, '2012'!$A$7:$A$37, 0), MATCH(BB231, '2012'!$E$4:$HF$4, 0) )</f>
        <v>1083</v>
      </c>
      <c r="BG270" s="41">
        <f>INDEX('2013'!$E$7:$HF$37,  MATCH(BB270, '2013'!$A$7:$A$37, 0), MATCH(BB231, '2013'!$E$4:$HF$4, 0) )</f>
        <v>1110</v>
      </c>
      <c r="BH270" s="41">
        <f>INDEX('2014'!$E$7:$HF$37,  MATCH(BB270, '2014'!$A$7:$A$37, 0), MATCH(BB231, '2014'!$E$4:$HF$4, 0) )</f>
        <v>1382</v>
      </c>
      <c r="BI270" s="41">
        <f>INDEX('2015'!$E$7:$HF$37,  MATCH(BB270, '2015'!$A$7:$A$37, 0), MATCH(BB231, '2015'!$E$4:$HF$4, 0) )</f>
        <v>1409</v>
      </c>
      <c r="BJ270" s="41">
        <f>INDEX('2016'!$E$7:$HF$37,  MATCH(BB270, '2016'!$A$7:$A$37, 0), MATCH(BB231, '2016'!$E$4:$HF$4, 0) )</f>
        <v>1836</v>
      </c>
      <c r="BK270" s="41">
        <f>INDEX('2017'!$E$7:$HF$37,  MATCH(BB270, '2017'!$A$7:$A$37, 0), MATCH(BB231, '2017'!$E$4:$HF$4, 0) )</f>
        <v>1925</v>
      </c>
      <c r="BL270" s="41">
        <f>INDEX('2018'!$E$7:$HF$37,  MATCH(BB270, '2018'!$A$7:$A$37, 0), MATCH(BB231, '2018'!$E$4:$HF$4, 0) )</f>
        <v>1706</v>
      </c>
      <c r="BM270" s="41">
        <f>INDEX('2019'!$E$7:$HF$37,  MATCH(BB270, '2019'!$A$7:$A$37, 0), MATCH(BB231, '2019'!$E$4:$HF$4, 0) )</f>
        <v>1518</v>
      </c>
      <c r="BO270" s="9">
        <f t="shared" ref="BO270:BP270" si="4373">BO43</f>
        <v>53</v>
      </c>
      <c r="BP270" s="18" t="str">
        <f t="shared" si="4373"/>
        <v>Washington</v>
      </c>
      <c r="BQ270" s="41">
        <f>INDEX('2010'!$E$7:$HF$37,  MATCH(BO270, '2010'!$A$7:$A$37, 0), MATCH(BO231, '2010'!$E$4:$HF$4, 0) )</f>
        <v>8351</v>
      </c>
      <c r="BR270" s="41">
        <f>INDEX('2011'!$E$7:$HF$37,  MATCH(BO270, '2011'!$A$7:$A$37, 0), MATCH(BO231, '2011'!$E$4:$HF$4, 0) )</f>
        <v>8466</v>
      </c>
      <c r="BS270" s="41">
        <f>INDEX('2012'!$E$7:$HF$37,  MATCH(BO270, '2012'!$A$7:$A$37, 0), MATCH(BO231, '2012'!$E$4:$HF$4, 0) )</f>
        <v>8569</v>
      </c>
      <c r="BT270" s="41">
        <f>INDEX('2013'!$E$7:$HF$37,  MATCH(BO270, '2013'!$A$7:$A$37, 0), MATCH(BO231, '2013'!$E$4:$HF$4, 0) )</f>
        <v>8588</v>
      </c>
      <c r="BU270" s="41">
        <f>INDEX('2014'!$E$7:$HF$37,  MATCH(BO270, '2014'!$A$7:$A$37, 0), MATCH(BO231, '2014'!$E$4:$HF$4, 0) )</f>
        <v>8938</v>
      </c>
      <c r="BV270" s="41">
        <f>INDEX('2015'!$E$7:$HF$37,  MATCH(BO270, '2015'!$A$7:$A$37, 0), MATCH(BO231, '2015'!$E$4:$HF$4, 0) )</f>
        <v>9293</v>
      </c>
      <c r="BW270" s="41">
        <f>INDEX('2016'!$E$7:$HF$37,  MATCH(BO270, '2016'!$A$7:$A$37, 0), MATCH(BO231, '2016'!$E$4:$HF$4, 0) )</f>
        <v>9934</v>
      </c>
      <c r="BX270" s="41">
        <f>INDEX('2017'!$E$7:$HF$37,  MATCH(BO270, '2017'!$A$7:$A$37, 0), MATCH(BO231, '2017'!$E$4:$HF$4, 0) )</f>
        <v>10192</v>
      </c>
      <c r="BY270" s="41">
        <f>INDEX('2018'!$E$7:$HF$37,  MATCH(BO270, '2018'!$A$7:$A$37, 0), MATCH(BO231, '2018'!$E$4:$HF$4, 0) )</f>
        <v>10005</v>
      </c>
      <c r="BZ270" s="41">
        <f>INDEX('2019'!$E$7:$HF$37,  MATCH(BO270, '2019'!$A$7:$A$37, 0), MATCH(BO231, '2019'!$E$4:$HF$4, 0) )</f>
        <v>9707</v>
      </c>
      <c r="CB270" s="9">
        <f t="shared" ref="CB270:CC270" si="4374">CB43</f>
        <v>53</v>
      </c>
      <c r="CC270" s="18" t="str">
        <f t="shared" si="4374"/>
        <v>Washington</v>
      </c>
      <c r="CD270" s="41">
        <f>INDEX('2010'!$E$7:$HF$37,  MATCH(CB270, '2010'!$A$7:$A$37, 0), MATCH(CB231, '2010'!$E$4:$HF$4, 0) )</f>
        <v>2996</v>
      </c>
      <c r="CE270" s="41">
        <f>INDEX('2011'!$E$7:$HF$37,  MATCH(CB270, '2011'!$A$7:$A$37, 0), MATCH(CB231, '2011'!$E$4:$HF$4, 0) )</f>
        <v>2967</v>
      </c>
      <c r="CF270" s="41">
        <f>INDEX('2012'!$E$7:$HF$37,  MATCH(CB270, '2012'!$A$7:$A$37, 0), MATCH(CB231, '2012'!$E$4:$HF$4, 0) )</f>
        <v>2917</v>
      </c>
      <c r="CG270" s="41">
        <f>INDEX('2013'!$E$7:$HF$37,  MATCH(CB270, '2013'!$A$7:$A$37, 0), MATCH(CB231, '2013'!$E$4:$HF$4, 0) )</f>
        <v>2672</v>
      </c>
      <c r="CH270" s="41">
        <f>INDEX('2014'!$E$7:$HF$37,  MATCH(CB270, '2014'!$A$7:$A$37, 0), MATCH(CB231, '2014'!$E$4:$HF$4, 0) )</f>
        <v>2794</v>
      </c>
      <c r="CI270" s="41">
        <f>INDEX('2015'!$E$7:$HF$37,  MATCH(CB270, '2015'!$A$7:$A$37, 0), MATCH(CB231, '2015'!$E$4:$HF$4, 0) )</f>
        <v>2605</v>
      </c>
      <c r="CJ270" s="41">
        <f>INDEX('2016'!$E$7:$HF$37,  MATCH(CB270, '2016'!$A$7:$A$37, 0), MATCH(CB231, '2016'!$E$4:$HF$4, 0) )</f>
        <v>2495</v>
      </c>
      <c r="CK270" s="41">
        <f>INDEX('2017'!$E$7:$HF$37,  MATCH(CB270, '2017'!$A$7:$A$37, 0), MATCH(CB231, '2017'!$E$4:$HF$4, 0) )</f>
        <v>2535</v>
      </c>
      <c r="CL270" s="41">
        <f>INDEX('2018'!$E$7:$HF$37,  MATCH(CB270, '2018'!$A$7:$A$37, 0), MATCH(CB231, '2018'!$E$4:$HF$4, 0) )</f>
        <v>2840</v>
      </c>
      <c r="CM270" s="41">
        <f>INDEX('2019'!$E$7:$HF$37,  MATCH(CB270, '2019'!$A$7:$A$37, 0), MATCH(CB231, '2019'!$E$4:$HF$4, 0) )</f>
        <v>3216</v>
      </c>
      <c r="CO270" s="9">
        <f t="shared" ref="CO270:CP270" si="4375">CO43</f>
        <v>53</v>
      </c>
      <c r="CP270" s="18" t="str">
        <f t="shared" si="4375"/>
        <v>Washington</v>
      </c>
      <c r="CQ270" s="41">
        <f>INDEX('2010'!$E$7:$HF$37,  MATCH(CO270, '2010'!$A$7:$A$37, 0), MATCH(CO231, '2010'!$E$4:$HF$4, 0) )</f>
        <v>895</v>
      </c>
      <c r="CR270" s="41">
        <f>INDEX('2011'!$E$7:$HF$37,  MATCH(CO270, '2011'!$A$7:$A$37, 0), MATCH(CO231, '2011'!$E$4:$HF$4, 0) )</f>
        <v>765</v>
      </c>
      <c r="CS270" s="41">
        <f>INDEX('2012'!$E$7:$HF$37,  MATCH(CO270, '2012'!$A$7:$A$37, 0), MATCH(CO231, '2012'!$E$4:$HF$4, 0) )</f>
        <v>790</v>
      </c>
      <c r="CT270" s="41">
        <f>INDEX('2013'!$E$7:$HF$37,  MATCH(CO270, '2013'!$A$7:$A$37, 0), MATCH(CO231, '2013'!$E$4:$HF$4, 0) )</f>
        <v>827</v>
      </c>
      <c r="CU270" s="41">
        <f>INDEX('2014'!$E$7:$HF$37,  MATCH(CO270, '2014'!$A$7:$A$37, 0), MATCH(CO231, '2014'!$E$4:$HF$4, 0) )</f>
        <v>1035</v>
      </c>
      <c r="CV270" s="41">
        <f>INDEX('2015'!$E$7:$HF$37,  MATCH(CO270, '2015'!$A$7:$A$37, 0), MATCH(CO231, '2015'!$E$4:$HF$4, 0) )</f>
        <v>1139</v>
      </c>
      <c r="CW270" s="41">
        <f>INDEX('2016'!$E$7:$HF$37,  MATCH(CO270, '2016'!$A$7:$A$37, 0), MATCH(CO231, '2016'!$E$4:$HF$4, 0) )</f>
        <v>1400</v>
      </c>
      <c r="CX270" s="41">
        <f>INDEX('2017'!$E$7:$HF$37,  MATCH(CO270, '2017'!$A$7:$A$37, 0), MATCH(CO231, '2017'!$E$4:$HF$4, 0) )</f>
        <v>1450</v>
      </c>
      <c r="CY270" s="41">
        <f>INDEX('2018'!$E$7:$HF$37,  MATCH(CO270, '2018'!$A$7:$A$37, 0), MATCH(CO231, '2018'!$E$4:$HF$4, 0) )</f>
        <v>1263</v>
      </c>
      <c r="CZ270" s="41">
        <f>INDEX('2019'!$E$7:$HF$37,  MATCH(CO270, '2019'!$A$7:$A$37, 0), MATCH(CO231, '2019'!$E$4:$HF$4, 0) )</f>
        <v>1035</v>
      </c>
      <c r="DB270" s="9">
        <f t="shared" ref="DB270:DC270" si="4376">DB43</f>
        <v>53</v>
      </c>
      <c r="DC270" s="18" t="str">
        <f t="shared" si="4376"/>
        <v>Washington</v>
      </c>
      <c r="DD270" s="41">
        <f>INDEX('2010'!$E$7:$HF$37,  MATCH(DB270, '2010'!$A$7:$A$37, 0), MATCH(DB231, '2010'!$E$4:$HF$4, 0) )</f>
        <v>3298</v>
      </c>
      <c r="DE270" s="41">
        <f>INDEX('2011'!$E$7:$HF$37,  MATCH(DB270, '2011'!$A$7:$A$37, 0), MATCH(DB231, '2011'!$E$4:$HF$4, 0) )</f>
        <v>3319</v>
      </c>
      <c r="DF270" s="41">
        <f>INDEX('2012'!$E$7:$HF$37,  MATCH(DB270, '2012'!$A$7:$A$37, 0), MATCH(DB231, '2012'!$E$4:$HF$4, 0) )</f>
        <v>2996</v>
      </c>
      <c r="DG270" s="41">
        <f>INDEX('2013'!$E$7:$HF$37,  MATCH(DB270, '2013'!$A$7:$A$37, 0), MATCH(DB231, '2013'!$E$4:$HF$4, 0) )</f>
        <v>2835</v>
      </c>
      <c r="DH270" s="41">
        <f>INDEX('2014'!$E$7:$HF$37,  MATCH(DB270, '2014'!$A$7:$A$37, 0), MATCH(DB231, '2014'!$E$4:$HF$4, 0) )</f>
        <v>2831</v>
      </c>
      <c r="DI270" s="41">
        <f>INDEX('2015'!$E$7:$HF$37,  MATCH(DB270, '2015'!$A$7:$A$37, 0), MATCH(DB231, '2015'!$E$4:$HF$4, 0) )</f>
        <v>3326</v>
      </c>
      <c r="DJ270" s="41">
        <f>INDEX('2016'!$E$7:$HF$37,  MATCH(DB270, '2016'!$A$7:$A$37, 0), MATCH(DB231, '2016'!$E$4:$HF$4, 0) )</f>
        <v>3170</v>
      </c>
      <c r="DK270" s="41">
        <f>INDEX('2017'!$E$7:$HF$37,  MATCH(DB270, '2017'!$A$7:$A$37, 0), MATCH(DB231, '2017'!$E$4:$HF$4, 0) )</f>
        <v>3281</v>
      </c>
      <c r="DL270" s="41">
        <f>INDEX('2018'!$E$7:$HF$37,  MATCH(DB270, '2018'!$A$7:$A$37, 0), MATCH(DB231, '2018'!$E$4:$HF$4, 0) )</f>
        <v>3234</v>
      </c>
      <c r="DM270" s="41">
        <f>INDEX('2019'!$E$7:$HF$37,  MATCH(DB270, '2019'!$A$7:$A$37, 0), MATCH(DB231, '2019'!$E$4:$HF$4, 0) )</f>
        <v>3793</v>
      </c>
      <c r="DO270" s="9">
        <f t="shared" ref="DO270:DP270" si="4377">DO43</f>
        <v>53</v>
      </c>
      <c r="DP270" s="18" t="str">
        <f t="shared" si="4377"/>
        <v>Washington</v>
      </c>
      <c r="DQ270" s="41">
        <f>INDEX('2010'!$E$7:$HF$37,  MATCH(DO270, '2010'!$A$7:$A$37, 0), MATCH(DO231, '2010'!$E$4:$HF$4, 0) )</f>
        <v>4404</v>
      </c>
      <c r="DR270" s="41">
        <f>INDEX('2011'!$E$7:$HF$37,  MATCH(DO270, '2011'!$A$7:$A$37, 0), MATCH(DO231, '2011'!$E$4:$HF$4, 0) )</f>
        <v>4462</v>
      </c>
      <c r="DS270" s="41">
        <f>INDEX('2012'!$E$7:$HF$37,  MATCH(DO270, '2012'!$A$7:$A$37, 0), MATCH(DO231, '2012'!$E$4:$HF$4, 0) )</f>
        <v>4578</v>
      </c>
      <c r="DT270" s="41">
        <f>INDEX('2013'!$E$7:$HF$37,  MATCH(DO270, '2013'!$A$7:$A$37, 0), MATCH(DO231, '2013'!$E$4:$HF$4, 0) )</f>
        <v>4829</v>
      </c>
      <c r="DU270" s="41">
        <f>INDEX('2014'!$E$7:$HF$37,  MATCH(DO270, '2014'!$A$7:$A$37, 0), MATCH(DO231, '2014'!$E$4:$HF$4, 0) )</f>
        <v>5066</v>
      </c>
      <c r="DV270" s="41">
        <f>INDEX('2015'!$E$7:$HF$37,  MATCH(DO270, '2015'!$A$7:$A$37, 0), MATCH(DO231, '2015'!$E$4:$HF$4, 0) )</f>
        <v>5258</v>
      </c>
      <c r="DW270" s="41">
        <f>INDEX('2016'!$E$7:$HF$37,  MATCH(DO270, '2016'!$A$7:$A$37, 0), MATCH(DO231, '2016'!$E$4:$HF$4, 0) )</f>
        <v>5524</v>
      </c>
      <c r="DX270" s="41">
        <f>INDEX('2017'!$E$7:$HF$37,  MATCH(DO270, '2017'!$A$7:$A$37, 0), MATCH(DO231, '2017'!$E$4:$HF$4, 0) )</f>
        <v>5760</v>
      </c>
      <c r="DY270" s="41">
        <f>INDEX('2018'!$E$7:$HF$37,  MATCH(DO270, '2018'!$A$7:$A$37, 0), MATCH(DO231, '2018'!$E$4:$HF$4, 0) )</f>
        <v>6653</v>
      </c>
      <c r="DZ270" s="41">
        <f>INDEX('2019'!$E$7:$HF$37,  MATCH(DO270, '2019'!$A$7:$A$37, 0), MATCH(DO231, '2019'!$E$4:$HF$4, 0) )</f>
        <v>7327</v>
      </c>
      <c r="EB270" s="9">
        <f t="shared" ref="EB270:EC270" si="4378">EB43</f>
        <v>53</v>
      </c>
      <c r="EC270" s="18" t="str">
        <f t="shared" si="4378"/>
        <v>Washington</v>
      </c>
      <c r="ED270" s="41">
        <f>INDEX('2010'!$E$7:$HF$37,  MATCH(EB270, '2010'!$A$7:$A$37, 0), MATCH(EB231, '2010'!$E$4:$HF$4, 0) )</f>
        <v>10859</v>
      </c>
      <c r="EE270" s="41">
        <f>INDEX('2011'!$E$7:$HF$37,  MATCH(EB270, '2011'!$A$7:$A$37, 0), MATCH(EB231, '2011'!$E$4:$HF$4, 0) )</f>
        <v>12057</v>
      </c>
      <c r="EF270" s="41">
        <f>INDEX('2012'!$E$7:$HF$37,  MATCH(EB270, '2012'!$A$7:$A$37, 0), MATCH(EB231, '2012'!$E$4:$HF$4, 0) )</f>
        <v>12005</v>
      </c>
      <c r="EG270" s="41">
        <f>INDEX('2013'!$E$7:$HF$37,  MATCH(EB270, '2013'!$A$7:$A$37, 0), MATCH(EB231, '2013'!$E$4:$HF$4, 0) )</f>
        <v>12530</v>
      </c>
      <c r="EH270" s="41">
        <f>INDEX('2014'!$E$7:$HF$37,  MATCH(EB270, '2014'!$A$7:$A$37, 0), MATCH(EB231, '2014'!$E$4:$HF$4, 0) )</f>
        <v>12565</v>
      </c>
      <c r="EI270" s="41">
        <f>INDEX('2015'!$E$7:$HF$37,  MATCH(EB270, '2015'!$A$7:$A$37, 0), MATCH(EB231, '2015'!$E$4:$HF$4, 0) )</f>
        <v>12952</v>
      </c>
      <c r="EJ270" s="41">
        <f>INDEX('2016'!$E$7:$HF$37,  MATCH(EB270, '2016'!$A$7:$A$37, 0), MATCH(EB231, '2016'!$E$4:$HF$4, 0) )</f>
        <v>12962</v>
      </c>
      <c r="EK270" s="41">
        <f>INDEX('2017'!$E$7:$HF$37,  MATCH(EB270, '2017'!$A$7:$A$37, 0), MATCH(EB231, '2017'!$E$4:$HF$4, 0) )</f>
        <v>13713</v>
      </c>
      <c r="EL270" s="41">
        <f>INDEX('2018'!$E$7:$HF$37,  MATCH(EB270, '2018'!$A$7:$A$37, 0), MATCH(EB231, '2018'!$E$4:$HF$4, 0) )</f>
        <v>15068</v>
      </c>
      <c r="EM270" s="41">
        <f>INDEX('2019'!$E$7:$HF$37,  MATCH(EB270, '2019'!$A$7:$A$37, 0), MATCH(EB231, '2019'!$E$4:$HF$4, 0) )</f>
        <v>16280</v>
      </c>
      <c r="EO270" s="9">
        <f t="shared" ref="EO270:EP270" si="4379">EO43</f>
        <v>53</v>
      </c>
      <c r="EP270" s="18" t="str">
        <f t="shared" si="4379"/>
        <v>Washington</v>
      </c>
      <c r="EQ270" s="41">
        <f>INDEX('2010'!$E$7:$HF$37,  MATCH(EO270, '2010'!$A$7:$A$37, 0), MATCH(EO231, '2010'!$E$4:$HF$4, 0) )</f>
        <v>5629</v>
      </c>
      <c r="ER270" s="41">
        <f>INDEX('2011'!$E$7:$HF$37,  MATCH(EO270, '2011'!$A$7:$A$37, 0), MATCH(EO231, '2011'!$E$4:$HF$4, 0) )</f>
        <v>6302</v>
      </c>
      <c r="ES270" s="41">
        <f>INDEX('2012'!$E$7:$HF$37,  MATCH(EO270, '2012'!$A$7:$A$37, 0), MATCH(EO231, '2012'!$E$4:$HF$4, 0) )</f>
        <v>6221</v>
      </c>
      <c r="ET270" s="41">
        <f>INDEX('2013'!$E$7:$HF$37,  MATCH(EO270, '2013'!$A$7:$A$37, 0), MATCH(EO231, '2013'!$E$4:$HF$4, 0) )</f>
        <v>6665</v>
      </c>
      <c r="EU270" s="41">
        <f>INDEX('2014'!$E$7:$HF$37,  MATCH(EO270, '2014'!$A$7:$A$37, 0), MATCH(EO231, '2014'!$E$4:$HF$4, 0) )</f>
        <v>6871</v>
      </c>
      <c r="EV270" s="41">
        <f>INDEX('2015'!$E$7:$HF$37,  MATCH(EO270, '2015'!$A$7:$A$37, 0), MATCH(EO231, '2015'!$E$4:$HF$4, 0) )</f>
        <v>7484</v>
      </c>
      <c r="EW270" s="41">
        <f>INDEX('2016'!$E$7:$HF$37,  MATCH(EO270, '2016'!$A$7:$A$37, 0), MATCH(EO231, '2016'!$E$4:$HF$4, 0) )</f>
        <v>7506</v>
      </c>
      <c r="EX270" s="41">
        <f>INDEX('2017'!$E$7:$HF$37,  MATCH(EO270, '2017'!$A$7:$A$37, 0), MATCH(EO231, '2017'!$E$4:$HF$4, 0) )</f>
        <v>8004</v>
      </c>
      <c r="EY270" s="41">
        <f>INDEX('2018'!$E$7:$HF$37,  MATCH(EO270, '2018'!$A$7:$A$37, 0), MATCH(EO231, '2018'!$E$4:$HF$4, 0) )</f>
        <v>7851</v>
      </c>
      <c r="EZ270" s="41">
        <f>INDEX('2019'!$E$7:$HF$37,  MATCH(EO270, '2019'!$A$7:$A$37, 0), MATCH(EO231, '2019'!$E$4:$HF$4, 0) )</f>
        <v>8128</v>
      </c>
      <c r="FB270" s="9">
        <f t="shared" ref="FB270:FC270" si="4380">FB43</f>
        <v>53</v>
      </c>
      <c r="FC270" s="18" t="str">
        <f t="shared" si="4380"/>
        <v>Washington</v>
      </c>
      <c r="FD270" s="41">
        <f>INDEX('2010'!$E$7:$HF$37,  MATCH(FB270, '2010'!$A$7:$A$37, 0), MATCH(FB231, '2010'!$E$4:$HF$4, 0) )</f>
        <v>2376</v>
      </c>
      <c r="FE270" s="41">
        <f>INDEX('2011'!$E$7:$HF$37,  MATCH(FB270, '2011'!$A$7:$A$37, 0), MATCH(FB231, '2011'!$E$4:$HF$4, 0) )</f>
        <v>2642</v>
      </c>
      <c r="FF270" s="41">
        <f>INDEX('2012'!$E$7:$HF$37,  MATCH(FB270, '2012'!$A$7:$A$37, 0), MATCH(FB231, '2012'!$E$4:$HF$4, 0) )</f>
        <v>2664</v>
      </c>
      <c r="FG270" s="41">
        <f>INDEX('2013'!$E$7:$HF$37,  MATCH(FB270, '2013'!$A$7:$A$37, 0), MATCH(FB231, '2013'!$E$4:$HF$4, 0) )</f>
        <v>2758</v>
      </c>
      <c r="FH270" s="41">
        <f>INDEX('2014'!$E$7:$HF$37,  MATCH(FB270, '2014'!$A$7:$A$37, 0), MATCH(FB231, '2014'!$E$4:$HF$4, 0) )</f>
        <v>2798</v>
      </c>
      <c r="FI270" s="41">
        <f>INDEX('2015'!$E$7:$HF$37,  MATCH(FB270, '2015'!$A$7:$A$37, 0), MATCH(FB231, '2015'!$E$4:$HF$4, 0) )</f>
        <v>2642</v>
      </c>
      <c r="FJ270" s="41">
        <f>INDEX('2016'!$E$7:$HF$37,  MATCH(FB270, '2016'!$A$7:$A$37, 0), MATCH(FB231, '2016'!$E$4:$HF$4, 0) )</f>
        <v>2562</v>
      </c>
      <c r="FK270" s="41">
        <f>INDEX('2017'!$E$7:$HF$37,  MATCH(FB270, '2017'!$A$7:$A$37, 0), MATCH(FB231, '2017'!$E$4:$HF$4, 0) )</f>
        <v>2610</v>
      </c>
      <c r="FL270" s="41">
        <f>INDEX('2018'!$E$7:$HF$37,  MATCH(FB270, '2018'!$A$7:$A$37, 0), MATCH(FB231, '2018'!$E$4:$HF$4, 0) )</f>
        <v>2423</v>
      </c>
      <c r="FM270" s="41">
        <f>INDEX('2019'!$E$7:$HF$37,  MATCH(FB270, '2019'!$A$7:$A$37, 0), MATCH(FB231, '2019'!$E$4:$HF$4, 0) )</f>
        <v>2726</v>
      </c>
      <c r="FO270" s="9">
        <f t="shared" ref="FO270:FP270" si="4381">FO43</f>
        <v>53</v>
      </c>
      <c r="FP270" s="18" t="str">
        <f t="shared" si="4381"/>
        <v>Washington</v>
      </c>
      <c r="FQ270" s="41">
        <f>INDEX('2010'!$E$7:$HF$37,  MATCH(FO270, '2010'!$A$7:$A$37, 0), MATCH(FO231, '2010'!$E$4:$HF$4, 0) )</f>
        <v>1661</v>
      </c>
      <c r="FR270" s="41">
        <f>INDEX('2011'!$E$7:$HF$37,  MATCH(FO270, '2011'!$A$7:$A$37, 0), MATCH(FO231, '2011'!$E$4:$HF$4, 0) )</f>
        <v>1602</v>
      </c>
      <c r="FS270" s="41">
        <f>INDEX('2012'!$E$7:$HF$37,  MATCH(FO270, '2012'!$A$7:$A$37, 0), MATCH(FO231, '2012'!$E$4:$HF$4, 0) )</f>
        <v>1749</v>
      </c>
      <c r="FT270" s="41">
        <f>INDEX('2013'!$E$7:$HF$37,  MATCH(FO270, '2013'!$A$7:$A$37, 0), MATCH(FO231, '2013'!$E$4:$HF$4, 0) )</f>
        <v>1821</v>
      </c>
      <c r="FU270" s="41">
        <f>INDEX('2014'!$E$7:$HF$37,  MATCH(FO270, '2014'!$A$7:$A$37, 0), MATCH(FO231, '2014'!$E$4:$HF$4, 0) )</f>
        <v>2029</v>
      </c>
      <c r="FV270" s="41">
        <f>INDEX('2015'!$E$7:$HF$37,  MATCH(FO270, '2015'!$A$7:$A$37, 0), MATCH(FO231, '2015'!$E$4:$HF$4, 0) )</f>
        <v>2154</v>
      </c>
      <c r="FW270" s="41">
        <f>INDEX('2016'!$E$7:$HF$37,  MATCH(FO270, '2016'!$A$7:$A$37, 0), MATCH(FO231, '2016'!$E$4:$HF$4, 0) )</f>
        <v>2198</v>
      </c>
      <c r="FX270" s="41">
        <f>INDEX('2017'!$E$7:$HF$37,  MATCH(FO270, '2017'!$A$7:$A$37, 0), MATCH(FO231, '2017'!$E$4:$HF$4, 0) )</f>
        <v>2352</v>
      </c>
      <c r="FY270" s="41">
        <f>INDEX('2018'!$E$7:$HF$37,  MATCH(FO270, '2018'!$A$7:$A$37, 0), MATCH(FO231, '2018'!$E$4:$HF$4, 0) )</f>
        <v>2383</v>
      </c>
      <c r="FZ270" s="41">
        <f>INDEX('2019'!$E$7:$HF$37,  MATCH(FO270, '2019'!$A$7:$A$37, 0), MATCH(FO231, '2019'!$E$4:$HF$4, 0) )</f>
        <v>2325</v>
      </c>
      <c r="GB270" s="9">
        <f t="shared" ref="GB270:GC270" si="4382">GB43</f>
        <v>53</v>
      </c>
      <c r="GC270" s="18" t="str">
        <f t="shared" si="4382"/>
        <v>Washington</v>
      </c>
      <c r="GD270" s="41">
        <f>INDEX('2010'!$E$7:$HF$37,  MATCH(GB270, '2010'!$A$7:$A$37, 0), MATCH(GB231, '2010'!$E$4:$HF$4, 0) )</f>
        <v>78</v>
      </c>
      <c r="GE270" s="41">
        <f>INDEX('2011'!$E$7:$HF$37,  MATCH(GB270, '2011'!$A$7:$A$37, 0), MATCH(GB231, '2011'!$E$4:$HF$4, 0) )</f>
        <v>81</v>
      </c>
      <c r="GF270" s="41">
        <f>INDEX('2012'!$E$7:$HF$37,  MATCH(GB270, '2012'!$A$7:$A$37, 0), MATCH(GB231, '2012'!$E$4:$HF$4, 0) )</f>
        <v>6</v>
      </c>
      <c r="GG270" s="41">
        <f>INDEX('2013'!$E$7:$HF$37,  MATCH(GB270, '2013'!$A$7:$A$37, 0), MATCH(GB231, '2013'!$E$4:$HF$4, 0) )</f>
        <v>12</v>
      </c>
      <c r="GH270" s="41">
        <f>INDEX('2014'!$E$7:$HF$37,  MATCH(GB270, '2014'!$A$7:$A$37, 0), MATCH(GB231, '2014'!$E$4:$HF$4, 0) )</f>
        <v>16</v>
      </c>
      <c r="GI270" s="41">
        <f>INDEX('2015'!$E$7:$HF$37,  MATCH(GB270, '2015'!$A$7:$A$37, 0), MATCH(GB231, '2015'!$E$4:$HF$4, 0) )</f>
        <v>16</v>
      </c>
      <c r="GJ270" s="41">
        <f>INDEX('2016'!$E$7:$HF$37,  MATCH(GB270, '2016'!$A$7:$A$37, 0), MATCH(GB231, '2016'!$E$4:$HF$4, 0) )</f>
        <v>13</v>
      </c>
      <c r="GK270" s="41">
        <f>INDEX('2017'!$E$7:$HF$37,  MATCH(GB270, '2017'!$A$7:$A$37, 0), MATCH(GB231, '2017'!$E$4:$HF$4, 0) )</f>
        <v>24</v>
      </c>
      <c r="GL270" s="41">
        <f>INDEX('2018'!$E$7:$HF$37,  MATCH(GB270, '2018'!$A$7:$A$37, 0), MATCH(GB231, '2018'!$E$4:$HF$4, 0) )</f>
        <v>41</v>
      </c>
      <c r="GM270" s="41">
        <f>INDEX('2019'!$E$7:$HF$37,  MATCH(GB270, '2019'!$A$7:$A$37, 0), MATCH(GB231, '2019'!$E$4:$HF$4, 0) )</f>
        <v>43</v>
      </c>
    </row>
    <row r="271" spans="2:195" x14ac:dyDescent="0.25">
      <c r="B271" s="9">
        <f t="shared" ref="B271:C271" si="4383">B44</f>
        <v>55</v>
      </c>
      <c r="C271" s="18" t="str">
        <f t="shared" si="4383"/>
        <v>Wayne</v>
      </c>
      <c r="D271" s="41">
        <f>INDEX('2010'!$E$7:$HF$37,  MATCH(B271, '2010'!$A$7:$A$37, 0), MATCH(B231, '2010'!$E$4:$HF$4, 0) )</f>
        <v>1283</v>
      </c>
      <c r="E271" s="41">
        <f>INDEX('2011'!$E$7:$HF$37,  MATCH(B271, '2011'!$A$7:$A$37, 0), MATCH(B231, '2011'!$E$4:$HF$4, 0) )</f>
        <v>1262</v>
      </c>
      <c r="F271" s="41">
        <f>INDEX('2012'!$E$7:$HF$37,  MATCH(B271, '2012'!$A$7:$A$37, 0), MATCH(B231, '2012'!$E$4:$HF$4, 0) )</f>
        <v>1327</v>
      </c>
      <c r="G271" s="41">
        <f>INDEX('2013'!$E$7:$HF$37,  MATCH(B271, '2013'!$A$7:$A$37, 0), MATCH(B231, '2013'!$E$4:$HF$4, 0) )</f>
        <v>1238</v>
      </c>
      <c r="H271" s="41">
        <f>INDEX('2014'!$E$7:$HF$37,  MATCH(B271, '2014'!$A$7:$A$37, 0), MATCH(B231, '2014'!$E$4:$HF$4, 0) )</f>
        <v>1259</v>
      </c>
      <c r="I271" s="41">
        <f>INDEX('2015'!$E$7:$HF$37,  MATCH(B271, '2015'!$A$7:$A$37, 0), MATCH(B231, '2015'!$E$4:$HF$4, 0) )</f>
        <v>1234</v>
      </c>
      <c r="J271" s="41">
        <f>INDEX('2016'!$E$7:$HF$37,  MATCH(B271, '2016'!$A$7:$A$37, 0), MATCH(B231, '2016'!$E$4:$HF$4, 0) )</f>
        <v>1223</v>
      </c>
      <c r="K271" s="41">
        <f>INDEX('2017'!$E$7:$HF$37,  MATCH(B271, '2017'!$A$7:$A$37, 0), MATCH(B231, '2017'!$E$4:$HF$4, 0) )</f>
        <v>1198</v>
      </c>
      <c r="L271" s="41">
        <f>INDEX('2018'!$E$7:$HF$37,  MATCH(B271, '2018'!$A$7:$A$37, 0), MATCH(B231, '2018'!$E$4:$HF$4, 0) )</f>
        <v>1235</v>
      </c>
      <c r="M271" s="41">
        <f>INDEX('2019'!$E$7:$HF$37,  MATCH(B271, '2019'!$A$7:$A$37, 0), MATCH(B231, '2019'!$E$4:$HF$4, 0) )</f>
        <v>1165</v>
      </c>
      <c r="O271" s="9">
        <f t="shared" ref="O271:P271" si="4384">O44</f>
        <v>55</v>
      </c>
      <c r="P271" s="18" t="str">
        <f t="shared" si="4384"/>
        <v>Wayne</v>
      </c>
      <c r="Q271" s="41">
        <f>INDEX('2010'!$E$7:$HF$37,  MATCH(O271, '2010'!$A$7:$A$37, 0), MATCH(O231, '2010'!$E$4:$HF$4, 0) )</f>
        <v>127</v>
      </c>
      <c r="R271" s="41">
        <f>INDEX('2011'!$E$7:$HF$37,  MATCH(O271, '2011'!$A$7:$A$37, 0), MATCH(O231, '2011'!$E$4:$HF$4, 0) )</f>
        <v>127</v>
      </c>
      <c r="S271" s="41">
        <f>INDEX('2012'!$E$7:$HF$37,  MATCH(O271, '2012'!$A$7:$A$37, 0), MATCH(O231, '2012'!$E$4:$HF$4, 0) )</f>
        <v>178</v>
      </c>
      <c r="T271" s="41">
        <f>INDEX('2013'!$E$7:$HF$37,  MATCH(O271, '2013'!$A$7:$A$37, 0), MATCH(O231, '2013'!$E$4:$HF$4, 0) )</f>
        <v>144</v>
      </c>
      <c r="U271" s="41">
        <f>INDEX('2014'!$E$7:$HF$37,  MATCH(O271, '2014'!$A$7:$A$37, 0), MATCH(O231, '2014'!$E$4:$HF$4, 0) )</f>
        <v>142</v>
      </c>
      <c r="V271" s="41">
        <f>INDEX('2015'!$E$7:$HF$37,  MATCH(O271, '2015'!$A$7:$A$37, 0), MATCH(O231, '2015'!$E$4:$HF$4, 0) )</f>
        <v>165</v>
      </c>
      <c r="W271" s="41">
        <f>INDEX('2016'!$E$7:$HF$37,  MATCH(O271, '2016'!$A$7:$A$37, 0), MATCH(O231, '2016'!$E$4:$HF$4, 0) )</f>
        <v>130</v>
      </c>
      <c r="X271" s="41">
        <f>INDEX('2017'!$E$7:$HF$37,  MATCH(O271, '2017'!$A$7:$A$37, 0), MATCH(O231, '2017'!$E$4:$HF$4, 0) )</f>
        <v>121</v>
      </c>
      <c r="Y271" s="41">
        <f>INDEX('2018'!$E$7:$HF$37,  MATCH(O271, '2018'!$A$7:$A$37, 0), MATCH(O231, '2018'!$E$4:$HF$4, 0) )</f>
        <v>145</v>
      </c>
      <c r="Z271" s="41">
        <f>INDEX('2019'!$E$7:$HF$37,  MATCH(O271, '2019'!$A$7:$A$37, 0), MATCH(O231, '2019'!$E$4:$HF$4, 0) )</f>
        <v>106</v>
      </c>
      <c r="AB271" s="9">
        <f t="shared" ref="AB271:AC271" si="4385">AB44</f>
        <v>55</v>
      </c>
      <c r="AC271" s="18" t="str">
        <f t="shared" si="4385"/>
        <v>Wayne</v>
      </c>
      <c r="AD271" s="41">
        <f>INDEX('2010'!$E$7:$HF$37,  MATCH(AB271, '2010'!$A$7:$A$37, 0), MATCH(AB231, '2010'!$E$4:$HF$4, 0) )</f>
        <v>104</v>
      </c>
      <c r="AE271" s="41">
        <f>INDEX('2011'!$E$7:$HF$37,  MATCH(AB271, '2011'!$A$7:$A$37, 0), MATCH(AB231, '2011'!$E$4:$HF$4, 0) )</f>
        <v>104</v>
      </c>
      <c r="AF271" s="41">
        <f>INDEX('2012'!$E$7:$HF$37,  MATCH(AB271, '2012'!$A$7:$A$37, 0), MATCH(AB231, '2012'!$E$4:$HF$4, 0) )</f>
        <v>125</v>
      </c>
      <c r="AG271" s="41">
        <f>INDEX('2013'!$E$7:$HF$37,  MATCH(AB271, '2013'!$A$7:$A$37, 0), MATCH(AB231, '2013'!$E$4:$HF$4, 0) )</f>
        <v>121</v>
      </c>
      <c r="AH271" s="41">
        <f>INDEX('2014'!$E$7:$HF$37,  MATCH(AB271, '2014'!$A$7:$A$37, 0), MATCH(AB231, '2014'!$E$4:$HF$4, 0) )</f>
        <v>175</v>
      </c>
      <c r="AI271" s="41">
        <f>INDEX('2015'!$E$7:$HF$37,  MATCH(AB271, '2015'!$A$7:$A$37, 0), MATCH(AB231, '2015'!$E$4:$HF$4, 0) )</f>
        <v>165</v>
      </c>
      <c r="AJ271" s="41">
        <f>INDEX('2016'!$E$7:$HF$37,  MATCH(AB271, '2016'!$A$7:$A$37, 0), MATCH(AB231, '2016'!$E$4:$HF$4, 0) )</f>
        <v>183</v>
      </c>
      <c r="AK271" s="41">
        <f>INDEX('2017'!$E$7:$HF$37,  MATCH(AB271, '2017'!$A$7:$A$37, 0), MATCH(AB231, '2017'!$E$4:$HF$4, 0) )</f>
        <v>181</v>
      </c>
      <c r="AL271" s="41">
        <f>INDEX('2018'!$E$7:$HF$37,  MATCH(AB271, '2018'!$A$7:$A$37, 0), MATCH(AB231, '2018'!$E$4:$HF$4, 0) )</f>
        <v>185</v>
      </c>
      <c r="AM271" s="41">
        <f>INDEX('2019'!$E$7:$HF$37,  MATCH(AB271, '2019'!$A$7:$A$37, 0), MATCH(AB231, '2019'!$E$4:$HF$4, 0) )</f>
        <v>173</v>
      </c>
      <c r="AO271" s="9">
        <f t="shared" ref="AO271:AP271" si="4386">AO44</f>
        <v>55</v>
      </c>
      <c r="AP271" s="18" t="str">
        <f t="shared" si="4386"/>
        <v>Wayne</v>
      </c>
      <c r="AQ271" s="41">
        <f>INDEX('2010'!$E$7:$HF$37,  MATCH(AO271, '2010'!$A$7:$A$37, 0), MATCH(AO231, '2010'!$E$4:$HF$4, 0) )</f>
        <v>25</v>
      </c>
      <c r="AR271" s="41">
        <f>INDEX('2011'!$E$7:$HF$37,  MATCH(AO271, '2011'!$A$7:$A$37, 0), MATCH(AO231, '2011'!$E$4:$HF$4, 0) )</f>
        <v>21</v>
      </c>
      <c r="AS271" s="41">
        <f>INDEX('2012'!$E$7:$HF$37,  MATCH(AO271, '2012'!$A$7:$A$37, 0), MATCH(AO231, '2012'!$E$4:$HF$4, 0) )</f>
        <v>23</v>
      </c>
      <c r="AT271" s="41">
        <f>INDEX('2013'!$E$7:$HF$37,  MATCH(AO271, '2013'!$A$7:$A$37, 0), MATCH(AO231, '2013'!$E$4:$HF$4, 0) )</f>
        <v>13</v>
      </c>
      <c r="AU271" s="41">
        <f>INDEX('2014'!$E$7:$HF$37,  MATCH(AO271, '2014'!$A$7:$A$37, 0), MATCH(AO231, '2014'!$E$4:$HF$4, 0) )</f>
        <v>35</v>
      </c>
      <c r="AV271" s="41">
        <f>INDEX('2015'!$E$7:$HF$37,  MATCH(AO271, '2015'!$A$7:$A$37, 0), MATCH(AO231, '2015'!$E$4:$HF$4, 0) )</f>
        <v>40</v>
      </c>
      <c r="AW271" s="41">
        <f>INDEX('2016'!$E$7:$HF$37,  MATCH(AO271, '2016'!$A$7:$A$37, 0), MATCH(AO231, '2016'!$E$4:$HF$4, 0) )</f>
        <v>71</v>
      </c>
      <c r="AX271" s="41">
        <f>INDEX('2017'!$E$7:$HF$37,  MATCH(AO271, '2017'!$A$7:$A$37, 0), MATCH(AO231, '2017'!$E$4:$HF$4, 0) )</f>
        <v>71</v>
      </c>
      <c r="AY271" s="41">
        <f>INDEX('2018'!$E$7:$HF$37,  MATCH(AO271, '2018'!$A$7:$A$37, 0), MATCH(AO231, '2018'!$E$4:$HF$4, 0) )</f>
        <v>77</v>
      </c>
      <c r="AZ271" s="41">
        <f>INDEX('2019'!$E$7:$HF$37,  MATCH(AO271, '2019'!$A$7:$A$37, 0), MATCH(AO231, '2019'!$E$4:$HF$4, 0) )</f>
        <v>61</v>
      </c>
      <c r="BB271" s="9">
        <f t="shared" ref="BB271:BC271" si="4387">BB44</f>
        <v>55</v>
      </c>
      <c r="BC271" s="18" t="str">
        <f t="shared" si="4387"/>
        <v>Wayne</v>
      </c>
      <c r="BD271" s="41">
        <f>INDEX('2010'!$E$7:$HF$37,  MATCH(BB271, '2010'!$A$7:$A$37, 0), MATCH(BB231, '2010'!$E$4:$HF$4, 0) )</f>
        <v>16</v>
      </c>
      <c r="BE271" s="41">
        <f>INDEX('2011'!$E$7:$HF$37,  MATCH(BB271, '2011'!$A$7:$A$37, 0), MATCH(BB231, '2011'!$E$4:$HF$4, 0) )</f>
        <v>2</v>
      </c>
      <c r="BF271" s="41">
        <f>INDEX('2012'!$E$7:$HF$37,  MATCH(BB271, '2012'!$A$7:$A$37, 0), MATCH(BB231, '2012'!$E$4:$HF$4, 0) )</f>
        <v>3</v>
      </c>
      <c r="BG271" s="41">
        <f>INDEX('2013'!$E$7:$HF$37,  MATCH(BB271, '2013'!$A$7:$A$37, 0), MATCH(BB231, '2013'!$E$4:$HF$4, 0) )</f>
        <v>4</v>
      </c>
      <c r="BH271" s="41">
        <f>INDEX('2014'!$E$7:$HF$37,  MATCH(BB271, '2014'!$A$7:$A$37, 0), MATCH(BB231, '2014'!$E$4:$HF$4, 0) )</f>
        <v>2</v>
      </c>
      <c r="BI271" s="41">
        <f>INDEX('2015'!$E$7:$HF$37,  MATCH(BB271, '2015'!$A$7:$A$37, 0), MATCH(BB231, '2015'!$E$4:$HF$4, 0) )</f>
        <v>4</v>
      </c>
      <c r="BJ271" s="41">
        <f>INDEX('2016'!$E$7:$HF$37,  MATCH(BB271, '2016'!$A$7:$A$37, 0), MATCH(BB231, '2016'!$E$4:$HF$4, 0) )</f>
        <v>4</v>
      </c>
      <c r="BK271" s="41">
        <f>INDEX('2017'!$E$7:$HF$37,  MATCH(BB271, '2017'!$A$7:$A$37, 0), MATCH(BB231, '2017'!$E$4:$HF$4, 0) )</f>
        <v>3</v>
      </c>
      <c r="BL271" s="41">
        <f>INDEX('2018'!$E$7:$HF$37,  MATCH(BB271, '2018'!$A$7:$A$37, 0), MATCH(BB231, '2018'!$E$4:$HF$4, 0) )</f>
        <v>2</v>
      </c>
      <c r="BM271" s="41">
        <f>INDEX('2019'!$E$7:$HF$37,  MATCH(BB271, '2019'!$A$7:$A$37, 0), MATCH(BB231, '2019'!$E$4:$HF$4, 0) )</f>
        <v>0</v>
      </c>
      <c r="BO271" s="9">
        <f t="shared" ref="BO271:BP271" si="4388">BO44</f>
        <v>55</v>
      </c>
      <c r="BP271" s="18" t="str">
        <f t="shared" si="4388"/>
        <v>Wayne</v>
      </c>
      <c r="BQ271" s="41">
        <f>INDEX('2010'!$E$7:$HF$37,  MATCH(BO271, '2010'!$A$7:$A$37, 0), MATCH(BO231, '2010'!$E$4:$HF$4, 0) )</f>
        <v>132</v>
      </c>
      <c r="BR271" s="41">
        <f>INDEX('2011'!$E$7:$HF$37,  MATCH(BO271, '2011'!$A$7:$A$37, 0), MATCH(BO231, '2011'!$E$4:$HF$4, 0) )</f>
        <v>179</v>
      </c>
      <c r="BS271" s="41">
        <f>INDEX('2012'!$E$7:$HF$37,  MATCH(BO271, '2012'!$A$7:$A$37, 0), MATCH(BO231, '2012'!$E$4:$HF$4, 0) )</f>
        <v>165</v>
      </c>
      <c r="BT271" s="41">
        <f>INDEX('2013'!$E$7:$HF$37,  MATCH(BO271, '2013'!$A$7:$A$37, 0), MATCH(BO231, '2013'!$E$4:$HF$4, 0) )</f>
        <v>158</v>
      </c>
      <c r="BU271" s="41">
        <f>INDEX('2014'!$E$7:$HF$37,  MATCH(BO271, '2014'!$A$7:$A$37, 0), MATCH(BO231, '2014'!$E$4:$HF$4, 0) )</f>
        <v>172</v>
      </c>
      <c r="BV271" s="41">
        <f>INDEX('2015'!$E$7:$HF$37,  MATCH(BO271, '2015'!$A$7:$A$37, 0), MATCH(BO231, '2015'!$E$4:$HF$4, 0) )</f>
        <v>126</v>
      </c>
      <c r="BW271" s="41">
        <f>INDEX('2016'!$E$7:$HF$37,  MATCH(BO271, '2016'!$A$7:$A$37, 0), MATCH(BO231, '2016'!$E$4:$HF$4, 0) )</f>
        <v>71</v>
      </c>
      <c r="BX271" s="41">
        <f>INDEX('2017'!$E$7:$HF$37,  MATCH(BO271, '2017'!$A$7:$A$37, 0), MATCH(BO231, '2017'!$E$4:$HF$4, 0) )</f>
        <v>71</v>
      </c>
      <c r="BY271" s="41">
        <f>INDEX('2018'!$E$7:$HF$37,  MATCH(BO271, '2018'!$A$7:$A$37, 0), MATCH(BO231, '2018'!$E$4:$HF$4, 0) )</f>
        <v>102</v>
      </c>
      <c r="BZ271" s="41">
        <f>INDEX('2019'!$E$7:$HF$37,  MATCH(BO271, '2019'!$A$7:$A$37, 0), MATCH(BO231, '2019'!$E$4:$HF$4, 0) )</f>
        <v>92</v>
      </c>
      <c r="CB271" s="9">
        <f t="shared" ref="CB271:CC271" si="4389">CB44</f>
        <v>55</v>
      </c>
      <c r="CC271" s="18" t="str">
        <f t="shared" si="4389"/>
        <v>Wayne</v>
      </c>
      <c r="CD271" s="41">
        <f>INDEX('2010'!$E$7:$HF$37,  MATCH(CB271, '2010'!$A$7:$A$37, 0), MATCH(CB231, '2010'!$E$4:$HF$4, 0) )</f>
        <v>49</v>
      </c>
      <c r="CE271" s="41">
        <f>INDEX('2011'!$E$7:$HF$37,  MATCH(CB271, '2011'!$A$7:$A$37, 0), MATCH(CB231, '2011'!$E$4:$HF$4, 0) )</f>
        <v>50</v>
      </c>
      <c r="CF271" s="41">
        <f>INDEX('2012'!$E$7:$HF$37,  MATCH(CB271, '2012'!$A$7:$A$37, 0), MATCH(CB231, '2012'!$E$4:$HF$4, 0) )</f>
        <v>60</v>
      </c>
      <c r="CG271" s="41">
        <f>INDEX('2013'!$E$7:$HF$37,  MATCH(CB271, '2013'!$A$7:$A$37, 0), MATCH(CB231, '2013'!$E$4:$HF$4, 0) )</f>
        <v>62</v>
      </c>
      <c r="CH271" s="41">
        <f>INDEX('2014'!$E$7:$HF$37,  MATCH(CB271, '2014'!$A$7:$A$37, 0), MATCH(CB231, '2014'!$E$4:$HF$4, 0) )</f>
        <v>54</v>
      </c>
      <c r="CI271" s="41">
        <f>INDEX('2015'!$E$7:$HF$37,  MATCH(CB271, '2015'!$A$7:$A$37, 0), MATCH(CB231, '2015'!$E$4:$HF$4, 0) )</f>
        <v>56</v>
      </c>
      <c r="CJ271" s="41">
        <f>INDEX('2016'!$E$7:$HF$37,  MATCH(CB271, '2016'!$A$7:$A$37, 0), MATCH(CB231, '2016'!$E$4:$HF$4, 0) )</f>
        <v>52</v>
      </c>
      <c r="CK271" s="41">
        <f>INDEX('2017'!$E$7:$HF$37,  MATCH(CB271, '2017'!$A$7:$A$37, 0), MATCH(CB231, '2017'!$E$4:$HF$4, 0) )</f>
        <v>71</v>
      </c>
      <c r="CL271" s="41">
        <f>INDEX('2018'!$E$7:$HF$37,  MATCH(CB271, '2018'!$A$7:$A$37, 0), MATCH(CB231, '2018'!$E$4:$HF$4, 0) )</f>
        <v>82</v>
      </c>
      <c r="CM271" s="41">
        <f>INDEX('2019'!$E$7:$HF$37,  MATCH(CB271, '2019'!$A$7:$A$37, 0), MATCH(CB231, '2019'!$E$4:$HF$4, 0) )</f>
        <v>66</v>
      </c>
      <c r="CO271" s="9">
        <f t="shared" ref="CO271:CP271" si="4390">CO44</f>
        <v>55</v>
      </c>
      <c r="CP271" s="18" t="str">
        <f t="shared" si="4390"/>
        <v>Wayne</v>
      </c>
      <c r="CQ271" s="41">
        <f>INDEX('2010'!$E$7:$HF$37,  MATCH(CO271, '2010'!$A$7:$A$37, 0), MATCH(CO231, '2010'!$E$4:$HF$4, 0) )</f>
        <v>7</v>
      </c>
      <c r="CR271" s="41">
        <f>INDEX('2011'!$E$7:$HF$37,  MATCH(CO271, '2011'!$A$7:$A$37, 0), MATCH(CO231, '2011'!$E$4:$HF$4, 0) )</f>
        <v>9</v>
      </c>
      <c r="CS271" s="41">
        <f>INDEX('2012'!$E$7:$HF$37,  MATCH(CO271, '2012'!$A$7:$A$37, 0), MATCH(CO231, '2012'!$E$4:$HF$4, 0) )</f>
        <v>10</v>
      </c>
      <c r="CT271" s="41">
        <f>INDEX('2013'!$E$7:$HF$37,  MATCH(CO271, '2013'!$A$7:$A$37, 0), MATCH(CO231, '2013'!$E$4:$HF$4, 0) )</f>
        <v>9</v>
      </c>
      <c r="CU271" s="41">
        <f>INDEX('2014'!$E$7:$HF$37,  MATCH(CO271, '2014'!$A$7:$A$37, 0), MATCH(CO231, '2014'!$E$4:$HF$4, 0) )</f>
        <v>3</v>
      </c>
      <c r="CV271" s="41">
        <f>INDEX('2015'!$E$7:$HF$37,  MATCH(CO271, '2015'!$A$7:$A$37, 0), MATCH(CO231, '2015'!$E$4:$HF$4, 0) )</f>
        <v>3</v>
      </c>
      <c r="CW271" s="41">
        <f>INDEX('2016'!$E$7:$HF$37,  MATCH(CO271, '2016'!$A$7:$A$37, 0), MATCH(CO231, '2016'!$E$4:$HF$4, 0) )</f>
        <v>1</v>
      </c>
      <c r="CX271" s="41">
        <f>INDEX('2017'!$E$7:$HF$37,  MATCH(CO271, '2017'!$A$7:$A$37, 0), MATCH(CO231, '2017'!$E$4:$HF$4, 0) )</f>
        <v>2</v>
      </c>
      <c r="CY271" s="41">
        <f>INDEX('2018'!$E$7:$HF$37,  MATCH(CO271, '2018'!$A$7:$A$37, 0), MATCH(CO231, '2018'!$E$4:$HF$4, 0) )</f>
        <v>0</v>
      </c>
      <c r="CZ271" s="41">
        <f>INDEX('2019'!$E$7:$HF$37,  MATCH(CO271, '2019'!$A$7:$A$37, 0), MATCH(CO231, '2019'!$E$4:$HF$4, 0) )</f>
        <v>0</v>
      </c>
      <c r="DB271" s="9">
        <f t="shared" ref="DB271:DC271" si="4391">DB44</f>
        <v>55</v>
      </c>
      <c r="DC271" s="18" t="str">
        <f t="shared" si="4391"/>
        <v>Wayne</v>
      </c>
      <c r="DD271" s="41">
        <f>INDEX('2010'!$E$7:$HF$37,  MATCH(DB271, '2010'!$A$7:$A$37, 0), MATCH(DB231, '2010'!$E$4:$HF$4, 0) )</f>
        <v>45</v>
      </c>
      <c r="DE271" s="41">
        <f>INDEX('2011'!$E$7:$HF$37,  MATCH(DB271, '2011'!$A$7:$A$37, 0), MATCH(DB231, '2011'!$E$4:$HF$4, 0) )</f>
        <v>37</v>
      </c>
      <c r="DF271" s="41">
        <f>INDEX('2012'!$E$7:$HF$37,  MATCH(DB271, '2012'!$A$7:$A$37, 0), MATCH(DB231, '2012'!$E$4:$HF$4, 0) )</f>
        <v>65</v>
      </c>
      <c r="DG271" s="41">
        <f>INDEX('2013'!$E$7:$HF$37,  MATCH(DB271, '2013'!$A$7:$A$37, 0), MATCH(DB231, '2013'!$E$4:$HF$4, 0) )</f>
        <v>48</v>
      </c>
      <c r="DH271" s="41">
        <f>INDEX('2014'!$E$7:$HF$37,  MATCH(DB271, '2014'!$A$7:$A$37, 0), MATCH(DB231, '2014'!$E$4:$HF$4, 0) )</f>
        <v>35</v>
      </c>
      <c r="DI271" s="41">
        <f>INDEX('2015'!$E$7:$HF$37,  MATCH(DB271, '2015'!$A$7:$A$37, 0), MATCH(DB231, '2015'!$E$4:$HF$4, 0) )</f>
        <v>39</v>
      </c>
      <c r="DJ271" s="41">
        <f>INDEX('2016'!$E$7:$HF$37,  MATCH(DB271, '2016'!$A$7:$A$37, 0), MATCH(DB231, '2016'!$E$4:$HF$4, 0) )</f>
        <v>47</v>
      </c>
      <c r="DK271" s="41">
        <f>INDEX('2017'!$E$7:$HF$37,  MATCH(DB271, '2017'!$A$7:$A$37, 0), MATCH(DB231, '2017'!$E$4:$HF$4, 0) )</f>
        <v>25</v>
      </c>
      <c r="DL271" s="41">
        <f>INDEX('2018'!$E$7:$HF$37,  MATCH(DB271, '2018'!$A$7:$A$37, 0), MATCH(DB231, '2018'!$E$4:$HF$4, 0) )</f>
        <v>25</v>
      </c>
      <c r="DM271" s="41">
        <f>INDEX('2019'!$E$7:$HF$37,  MATCH(DB271, '2019'!$A$7:$A$37, 0), MATCH(DB231, '2019'!$E$4:$HF$4, 0) )</f>
        <v>33</v>
      </c>
      <c r="DO271" s="9">
        <f t="shared" ref="DO271:DP271" si="4392">DO44</f>
        <v>55</v>
      </c>
      <c r="DP271" s="18" t="str">
        <f t="shared" si="4392"/>
        <v>Wayne</v>
      </c>
      <c r="DQ271" s="41">
        <f>INDEX('2010'!$E$7:$HF$37,  MATCH(DO271, '2010'!$A$7:$A$37, 0), MATCH(DO231, '2010'!$E$4:$HF$4, 0) )</f>
        <v>36</v>
      </c>
      <c r="DR271" s="41">
        <f>INDEX('2011'!$E$7:$HF$37,  MATCH(DO271, '2011'!$A$7:$A$37, 0), MATCH(DO231, '2011'!$E$4:$HF$4, 0) )</f>
        <v>37</v>
      </c>
      <c r="DS271" s="41">
        <f>INDEX('2012'!$E$7:$HF$37,  MATCH(DO271, '2012'!$A$7:$A$37, 0), MATCH(DO231, '2012'!$E$4:$HF$4, 0) )</f>
        <v>28</v>
      </c>
      <c r="DT271" s="41">
        <f>INDEX('2013'!$E$7:$HF$37,  MATCH(DO271, '2013'!$A$7:$A$37, 0), MATCH(DO231, '2013'!$E$4:$HF$4, 0) )</f>
        <v>21</v>
      </c>
      <c r="DU271" s="41">
        <f>INDEX('2014'!$E$7:$HF$37,  MATCH(DO271, '2014'!$A$7:$A$37, 0), MATCH(DO231, '2014'!$E$4:$HF$4, 0) )</f>
        <v>44</v>
      </c>
      <c r="DV271" s="41">
        <f>INDEX('2015'!$E$7:$HF$37,  MATCH(DO271, '2015'!$A$7:$A$37, 0), MATCH(DO231, '2015'!$E$4:$HF$4, 0) )</f>
        <v>49</v>
      </c>
      <c r="DW271" s="41">
        <f>INDEX('2016'!$E$7:$HF$37,  MATCH(DO271, '2016'!$A$7:$A$37, 0), MATCH(DO231, '2016'!$E$4:$HF$4, 0) )</f>
        <v>58</v>
      </c>
      <c r="DX271" s="41">
        <f>INDEX('2017'!$E$7:$HF$37,  MATCH(DO271, '2017'!$A$7:$A$37, 0), MATCH(DO231, '2017'!$E$4:$HF$4, 0) )</f>
        <v>74</v>
      </c>
      <c r="DY271" s="41">
        <f>INDEX('2018'!$E$7:$HF$37,  MATCH(DO271, '2018'!$A$7:$A$37, 0), MATCH(DO231, '2018'!$E$4:$HF$4, 0) )</f>
        <v>80</v>
      </c>
      <c r="DZ271" s="41">
        <f>INDEX('2019'!$E$7:$HF$37,  MATCH(DO271, '2019'!$A$7:$A$37, 0), MATCH(DO231, '2019'!$E$4:$HF$4, 0) )</f>
        <v>50</v>
      </c>
      <c r="EB271" s="9">
        <f t="shared" ref="EB271:EC271" si="4393">EB44</f>
        <v>55</v>
      </c>
      <c r="EC271" s="18" t="str">
        <f t="shared" si="4393"/>
        <v>Wayne</v>
      </c>
      <c r="ED271" s="41">
        <f>INDEX('2010'!$E$7:$HF$37,  MATCH(EB271, '2010'!$A$7:$A$37, 0), MATCH(EB231, '2010'!$E$4:$HF$4, 0) )</f>
        <v>379</v>
      </c>
      <c r="EE271" s="41">
        <f>INDEX('2011'!$E$7:$HF$37,  MATCH(EB271, '2011'!$A$7:$A$37, 0), MATCH(EB231, '2011'!$E$4:$HF$4, 0) )</f>
        <v>365</v>
      </c>
      <c r="EF271" s="41">
        <f>INDEX('2012'!$E$7:$HF$37,  MATCH(EB271, '2012'!$A$7:$A$37, 0), MATCH(EB231, '2012'!$E$4:$HF$4, 0) )</f>
        <v>281</v>
      </c>
      <c r="EG271" s="41">
        <f>INDEX('2013'!$E$7:$HF$37,  MATCH(EB271, '2013'!$A$7:$A$37, 0), MATCH(EB231, '2013'!$E$4:$HF$4, 0) )</f>
        <v>233</v>
      </c>
      <c r="EH271" s="41">
        <f>INDEX('2014'!$E$7:$HF$37,  MATCH(EB271, '2014'!$A$7:$A$37, 0), MATCH(EB231, '2014'!$E$4:$HF$4, 0) )</f>
        <v>213</v>
      </c>
      <c r="EI271" s="41">
        <f>INDEX('2015'!$E$7:$HF$37,  MATCH(EB271, '2015'!$A$7:$A$37, 0), MATCH(EB231, '2015'!$E$4:$HF$4, 0) )</f>
        <v>245</v>
      </c>
      <c r="EJ271" s="41">
        <f>INDEX('2016'!$E$7:$HF$37,  MATCH(EB271, '2016'!$A$7:$A$37, 0), MATCH(EB231, '2016'!$E$4:$HF$4, 0) )</f>
        <v>239</v>
      </c>
      <c r="EK271" s="41">
        <f>INDEX('2017'!$E$7:$HF$37,  MATCH(EB271, '2017'!$A$7:$A$37, 0), MATCH(EB231, '2017'!$E$4:$HF$4, 0) )</f>
        <v>229</v>
      </c>
      <c r="EL271" s="41">
        <f>INDEX('2018'!$E$7:$HF$37,  MATCH(EB271, '2018'!$A$7:$A$37, 0), MATCH(EB231, '2018'!$E$4:$HF$4, 0) )</f>
        <v>226</v>
      </c>
      <c r="EM271" s="41">
        <f>INDEX('2019'!$E$7:$HF$37,  MATCH(EB271, '2019'!$A$7:$A$37, 0), MATCH(EB231, '2019'!$E$4:$HF$4, 0) )</f>
        <v>226</v>
      </c>
      <c r="EO271" s="9">
        <f t="shared" ref="EO271:EP271" si="4394">EO44</f>
        <v>55</v>
      </c>
      <c r="EP271" s="18" t="str">
        <f t="shared" si="4394"/>
        <v>Wayne</v>
      </c>
      <c r="EQ271" s="41">
        <f>INDEX('2010'!$E$7:$HF$37,  MATCH(EO271, '2010'!$A$7:$A$37, 0), MATCH(EO231, '2010'!$E$4:$HF$4, 0) )</f>
        <v>234</v>
      </c>
      <c r="ER271" s="41">
        <f>INDEX('2011'!$E$7:$HF$37,  MATCH(EO271, '2011'!$A$7:$A$37, 0), MATCH(EO231, '2011'!$E$4:$HF$4, 0) )</f>
        <v>221</v>
      </c>
      <c r="ES271" s="41">
        <f>INDEX('2012'!$E$7:$HF$37,  MATCH(EO271, '2012'!$A$7:$A$37, 0), MATCH(EO231, '2012'!$E$4:$HF$4, 0) )</f>
        <v>221</v>
      </c>
      <c r="ET271" s="41">
        <f>INDEX('2013'!$E$7:$HF$37,  MATCH(EO271, '2013'!$A$7:$A$37, 0), MATCH(EO231, '2013'!$E$4:$HF$4, 0) )</f>
        <v>268</v>
      </c>
      <c r="EU271" s="41">
        <f>INDEX('2014'!$E$7:$HF$37,  MATCH(EO271, '2014'!$A$7:$A$37, 0), MATCH(EO231, '2014'!$E$4:$HF$4, 0) )</f>
        <v>263</v>
      </c>
      <c r="EV271" s="41">
        <f>INDEX('2015'!$E$7:$HF$37,  MATCH(EO271, '2015'!$A$7:$A$37, 0), MATCH(EO231, '2015'!$E$4:$HF$4, 0) )</f>
        <v>241</v>
      </c>
      <c r="EW271" s="41">
        <f>INDEX('2016'!$E$7:$HF$37,  MATCH(EO271, '2016'!$A$7:$A$37, 0), MATCH(EO231, '2016'!$E$4:$HF$4, 0) )</f>
        <v>256</v>
      </c>
      <c r="EX271" s="41">
        <f>INDEX('2017'!$E$7:$HF$37,  MATCH(EO271, '2017'!$A$7:$A$37, 0), MATCH(EO231, '2017'!$E$4:$HF$4, 0) )</f>
        <v>273</v>
      </c>
      <c r="EY271" s="41">
        <f>INDEX('2018'!$E$7:$HF$37,  MATCH(EO271, '2018'!$A$7:$A$37, 0), MATCH(EO231, '2018'!$E$4:$HF$4, 0) )</f>
        <v>244</v>
      </c>
      <c r="EZ271" s="41">
        <f>INDEX('2019'!$E$7:$HF$37,  MATCH(EO271, '2019'!$A$7:$A$37, 0), MATCH(EO231, '2019'!$E$4:$HF$4, 0) )</f>
        <v>281</v>
      </c>
      <c r="FB271" s="9">
        <f t="shared" ref="FB271:FC271" si="4395">FB44</f>
        <v>55</v>
      </c>
      <c r="FC271" s="18" t="str">
        <f t="shared" si="4395"/>
        <v>Wayne</v>
      </c>
      <c r="FD271" s="41">
        <f>INDEX('2010'!$E$7:$HF$37,  MATCH(FB271, '2010'!$A$7:$A$37, 0), MATCH(FB231, '2010'!$E$4:$HF$4, 0) )</f>
        <v>36</v>
      </c>
      <c r="FE271" s="41">
        <f>INDEX('2011'!$E$7:$HF$37,  MATCH(FB271, '2011'!$A$7:$A$37, 0), MATCH(FB231, '2011'!$E$4:$HF$4, 0) )</f>
        <v>38</v>
      </c>
      <c r="FF271" s="41">
        <f>INDEX('2012'!$E$7:$HF$37,  MATCH(FB271, '2012'!$A$7:$A$37, 0), MATCH(FB231, '2012'!$E$4:$HF$4, 0) )</f>
        <v>57</v>
      </c>
      <c r="FG271" s="41">
        <f>INDEX('2013'!$E$7:$HF$37,  MATCH(FB271, '2013'!$A$7:$A$37, 0), MATCH(FB231, '2013'!$E$4:$HF$4, 0) )</f>
        <v>43</v>
      </c>
      <c r="FH271" s="41">
        <f>INDEX('2014'!$E$7:$HF$37,  MATCH(FB271, '2014'!$A$7:$A$37, 0), MATCH(FB231, '2014'!$E$4:$HF$4, 0) )</f>
        <v>26</v>
      </c>
      <c r="FI271" s="41">
        <f>INDEX('2015'!$E$7:$HF$37,  MATCH(FB271, '2015'!$A$7:$A$37, 0), MATCH(FB231, '2015'!$E$4:$HF$4, 0) )</f>
        <v>38</v>
      </c>
      <c r="FJ271" s="41">
        <f>INDEX('2016'!$E$7:$HF$37,  MATCH(FB271, '2016'!$A$7:$A$37, 0), MATCH(FB231, '2016'!$E$4:$HF$4, 0) )</f>
        <v>49</v>
      </c>
      <c r="FK271" s="41">
        <f>INDEX('2017'!$E$7:$HF$37,  MATCH(FB271, '2017'!$A$7:$A$37, 0), MATCH(FB231, '2017'!$E$4:$HF$4, 0) )</f>
        <v>36</v>
      </c>
      <c r="FL271" s="41">
        <f>INDEX('2018'!$E$7:$HF$37,  MATCH(FB271, '2018'!$A$7:$A$37, 0), MATCH(FB231, '2018'!$E$4:$HF$4, 0) )</f>
        <v>35</v>
      </c>
      <c r="FM271" s="41">
        <f>INDEX('2019'!$E$7:$HF$37,  MATCH(FB271, '2019'!$A$7:$A$37, 0), MATCH(FB231, '2019'!$E$4:$HF$4, 0) )</f>
        <v>45</v>
      </c>
      <c r="FO271" s="9">
        <f t="shared" ref="FO271:FP271" si="4396">FO44</f>
        <v>55</v>
      </c>
      <c r="FP271" s="18" t="str">
        <f t="shared" si="4396"/>
        <v>Wayne</v>
      </c>
      <c r="FQ271" s="41">
        <f>INDEX('2010'!$E$7:$HF$37,  MATCH(FO271, '2010'!$A$7:$A$37, 0), MATCH(FO231, '2010'!$E$4:$HF$4, 0) )</f>
        <v>93</v>
      </c>
      <c r="FR271" s="41">
        <f>INDEX('2011'!$E$7:$HF$37,  MATCH(FO271, '2011'!$A$7:$A$37, 0), MATCH(FO231, '2011'!$E$4:$HF$4, 0) )</f>
        <v>72</v>
      </c>
      <c r="FS271" s="41">
        <f>INDEX('2012'!$E$7:$HF$37,  MATCH(FO271, '2012'!$A$7:$A$37, 0), MATCH(FO231, '2012'!$E$4:$HF$4, 0) )</f>
        <v>111</v>
      </c>
      <c r="FT271" s="41">
        <f>INDEX('2013'!$E$7:$HF$37,  MATCH(FO271, '2013'!$A$7:$A$37, 0), MATCH(FO231, '2013'!$E$4:$HF$4, 0) )</f>
        <v>114</v>
      </c>
      <c r="FU271" s="41">
        <f>INDEX('2014'!$E$7:$HF$37,  MATCH(FO271, '2014'!$A$7:$A$37, 0), MATCH(FO231, '2014'!$E$4:$HF$4, 0) )</f>
        <v>95</v>
      </c>
      <c r="FV271" s="41">
        <f>INDEX('2015'!$E$7:$HF$37,  MATCH(FO271, '2015'!$A$7:$A$37, 0), MATCH(FO231, '2015'!$E$4:$HF$4, 0) )</f>
        <v>63</v>
      </c>
      <c r="FW271" s="41">
        <f>INDEX('2016'!$E$7:$HF$37,  MATCH(FO271, '2016'!$A$7:$A$37, 0), MATCH(FO231, '2016'!$E$4:$HF$4, 0) )</f>
        <v>62</v>
      </c>
      <c r="FX271" s="41">
        <f>INDEX('2017'!$E$7:$HF$37,  MATCH(FO271, '2017'!$A$7:$A$37, 0), MATCH(FO231, '2017'!$E$4:$HF$4, 0) )</f>
        <v>41</v>
      </c>
      <c r="FY271" s="41">
        <f>INDEX('2018'!$E$7:$HF$37,  MATCH(FO271, '2018'!$A$7:$A$37, 0), MATCH(FO231, '2018'!$E$4:$HF$4, 0) )</f>
        <v>32</v>
      </c>
      <c r="FZ271" s="41">
        <f>INDEX('2019'!$E$7:$HF$37,  MATCH(FO271, '2019'!$A$7:$A$37, 0), MATCH(FO231, '2019'!$E$4:$HF$4, 0) )</f>
        <v>32</v>
      </c>
      <c r="GB271" s="9">
        <f t="shared" ref="GB271:GC271" si="4397">GB44</f>
        <v>55</v>
      </c>
      <c r="GC271" s="18" t="str">
        <f t="shared" si="4397"/>
        <v>Wayne</v>
      </c>
      <c r="GD271" s="41">
        <f>INDEX('2010'!$E$7:$HF$37,  MATCH(GB271, '2010'!$A$7:$A$37, 0), MATCH(GB231, '2010'!$E$4:$HF$4, 0) )</f>
        <v>0</v>
      </c>
      <c r="GE271" s="41">
        <f>INDEX('2011'!$E$7:$HF$37,  MATCH(GB271, '2011'!$A$7:$A$37, 0), MATCH(GB231, '2011'!$E$4:$HF$4, 0) )</f>
        <v>0</v>
      </c>
      <c r="GF271" s="41">
        <f>INDEX('2012'!$E$7:$HF$37,  MATCH(GB271, '2012'!$A$7:$A$37, 0), MATCH(GB231, '2012'!$E$4:$HF$4, 0) )</f>
        <v>0</v>
      </c>
      <c r="GG271" s="41">
        <f>INDEX('2013'!$E$7:$HF$37,  MATCH(GB271, '2013'!$A$7:$A$37, 0), MATCH(GB231, '2013'!$E$4:$HF$4, 0) )</f>
        <v>0</v>
      </c>
      <c r="GH271" s="41">
        <f>INDEX('2014'!$E$7:$HF$37,  MATCH(GB271, '2014'!$A$7:$A$37, 0), MATCH(GB231, '2014'!$E$4:$HF$4, 0) )</f>
        <v>0</v>
      </c>
      <c r="GI271" s="41">
        <f>INDEX('2015'!$E$7:$HF$37,  MATCH(GB271, '2015'!$A$7:$A$37, 0), MATCH(GB231, '2015'!$E$4:$HF$4, 0) )</f>
        <v>0</v>
      </c>
      <c r="GJ271" s="41">
        <f>INDEX('2016'!$E$7:$HF$37,  MATCH(GB271, '2016'!$A$7:$A$37, 0), MATCH(GB231, '2016'!$E$4:$HF$4, 0) )</f>
        <v>0</v>
      </c>
      <c r="GK271" s="41">
        <f>INDEX('2017'!$E$7:$HF$37,  MATCH(GB271, '2017'!$A$7:$A$37, 0), MATCH(GB231, '2017'!$E$4:$HF$4, 0) )</f>
        <v>0</v>
      </c>
      <c r="GL271" s="41">
        <f>INDEX('2018'!$E$7:$HF$37,  MATCH(GB271, '2018'!$A$7:$A$37, 0), MATCH(GB231, '2018'!$E$4:$HF$4, 0) )</f>
        <v>0</v>
      </c>
      <c r="GM271" s="41">
        <f>INDEX('2019'!$E$7:$HF$37,  MATCH(GB271, '2019'!$A$7:$A$37, 0), MATCH(GB231, '2019'!$E$4:$HF$4, 0) )</f>
        <v>0</v>
      </c>
    </row>
    <row r="272" spans="2:195" x14ac:dyDescent="0.25">
      <c r="B272" s="9">
        <f t="shared" ref="B272:C272" si="4398">B45</f>
        <v>57</v>
      </c>
      <c r="C272" s="18" t="str">
        <f t="shared" si="4398"/>
        <v>Weber</v>
      </c>
      <c r="D272" s="41">
        <f>INDEX('2010'!$E$7:$HF$37,  MATCH(B272, '2010'!$A$7:$A$37, 0), MATCH(B231, '2010'!$E$4:$HF$4, 0) )</f>
        <v>102828</v>
      </c>
      <c r="E272" s="41">
        <f>INDEX('2011'!$E$7:$HF$37,  MATCH(B272, '2011'!$A$7:$A$37, 0), MATCH(B231, '2011'!$E$4:$HF$4, 0) )</f>
        <v>103369</v>
      </c>
      <c r="F272" s="41">
        <f>INDEX('2012'!$E$7:$HF$37,  MATCH(B272, '2012'!$A$7:$A$37, 0), MATCH(B231, '2012'!$E$4:$HF$4, 0) )</f>
        <v>105169</v>
      </c>
      <c r="G272" s="41">
        <f>INDEX('2013'!$E$7:$HF$37,  MATCH(B272, '2013'!$A$7:$A$37, 0), MATCH(B231, '2013'!$E$4:$HF$4, 0) )</f>
        <v>105102</v>
      </c>
      <c r="H272" s="41">
        <f>INDEX('2014'!$E$7:$HF$37,  MATCH(B272, '2014'!$A$7:$A$37, 0), MATCH(B231, '2014'!$E$4:$HF$4, 0) )</f>
        <v>107214</v>
      </c>
      <c r="I272" s="41">
        <f>INDEX('2015'!$E$7:$HF$37,  MATCH(B272, '2015'!$A$7:$A$37, 0), MATCH(B231, '2015'!$E$4:$HF$4, 0) )</f>
        <v>108557</v>
      </c>
      <c r="J272" s="41">
        <f>INDEX('2016'!$E$7:$HF$37,  MATCH(B272, '2016'!$A$7:$A$37, 0), MATCH(B231, '2016'!$E$4:$HF$4, 0) )</f>
        <v>111359</v>
      </c>
      <c r="K272" s="41">
        <f>INDEX('2017'!$E$7:$HF$37,  MATCH(B272, '2017'!$A$7:$A$37, 0), MATCH(B231, '2017'!$E$4:$HF$4, 0) )</f>
        <v>114200</v>
      </c>
      <c r="L272" s="41">
        <f>INDEX('2018'!$E$7:$HF$37,  MATCH(B272, '2018'!$A$7:$A$37, 0), MATCH(B231, '2018'!$E$4:$HF$4, 0) )</f>
        <v>117743</v>
      </c>
      <c r="M272" s="41">
        <f>INDEX('2019'!$E$7:$HF$37,  MATCH(B272, '2019'!$A$7:$A$37, 0), MATCH(B231, '2019'!$E$4:$HF$4, 0) )</f>
        <v>121331</v>
      </c>
      <c r="O272" s="9">
        <f t="shared" ref="O272:P272" si="4399">O45</f>
        <v>57</v>
      </c>
      <c r="P272" s="18" t="str">
        <f t="shared" si="4399"/>
        <v>Weber</v>
      </c>
      <c r="Q272" s="41">
        <f>INDEX('2010'!$E$7:$HF$37,  MATCH(O272, '2010'!$A$7:$A$37, 0), MATCH(O231, '2010'!$E$4:$HF$4, 0) )</f>
        <v>852</v>
      </c>
      <c r="R272" s="41">
        <f>INDEX('2011'!$E$7:$HF$37,  MATCH(O272, '2011'!$A$7:$A$37, 0), MATCH(O231, '2011'!$E$4:$HF$4, 0) )</f>
        <v>940</v>
      </c>
      <c r="S272" s="41">
        <f>INDEX('2012'!$E$7:$HF$37,  MATCH(O272, '2012'!$A$7:$A$37, 0), MATCH(O231, '2012'!$E$4:$HF$4, 0) )</f>
        <v>1108</v>
      </c>
      <c r="T272" s="41">
        <f>INDEX('2013'!$E$7:$HF$37,  MATCH(O272, '2013'!$A$7:$A$37, 0), MATCH(O231, '2013'!$E$4:$HF$4, 0) )</f>
        <v>1095</v>
      </c>
      <c r="U272" s="41">
        <f>INDEX('2014'!$E$7:$HF$37,  MATCH(O272, '2014'!$A$7:$A$37, 0), MATCH(O231, '2014'!$E$4:$HF$4, 0) )</f>
        <v>1191</v>
      </c>
      <c r="V272" s="41">
        <f>INDEX('2015'!$E$7:$HF$37,  MATCH(O272, '2015'!$A$7:$A$37, 0), MATCH(O231, '2015'!$E$4:$HF$4, 0) )</f>
        <v>1246</v>
      </c>
      <c r="W272" s="41">
        <f>INDEX('2016'!$E$7:$HF$37,  MATCH(O272, '2016'!$A$7:$A$37, 0), MATCH(O231, '2016'!$E$4:$HF$4, 0) )</f>
        <v>1294</v>
      </c>
      <c r="X272" s="41">
        <f>INDEX('2017'!$E$7:$HF$37,  MATCH(O272, '2017'!$A$7:$A$37, 0), MATCH(O231, '2017'!$E$4:$HF$4, 0) )</f>
        <v>1340</v>
      </c>
      <c r="Y272" s="41">
        <f>INDEX('2018'!$E$7:$HF$37,  MATCH(O272, '2018'!$A$7:$A$37, 0), MATCH(O231, '2018'!$E$4:$HF$4, 0) )</f>
        <v>1278</v>
      </c>
      <c r="Z272" s="41">
        <f>INDEX('2019'!$E$7:$HF$37,  MATCH(O272, '2019'!$A$7:$A$37, 0), MATCH(O231, '2019'!$E$4:$HF$4, 0) )</f>
        <v>1164</v>
      </c>
      <c r="AB272" s="9">
        <f t="shared" ref="AB272:AC272" si="4400">AB45</f>
        <v>57</v>
      </c>
      <c r="AC272" s="18" t="str">
        <f t="shared" si="4400"/>
        <v>Weber</v>
      </c>
      <c r="AD272" s="41">
        <f>INDEX('2010'!$E$7:$HF$37,  MATCH(AB272, '2010'!$A$7:$A$37, 0), MATCH(AB231, '2010'!$E$4:$HF$4, 0) )</f>
        <v>7770</v>
      </c>
      <c r="AE272" s="41">
        <f>INDEX('2011'!$E$7:$HF$37,  MATCH(AB272, '2011'!$A$7:$A$37, 0), MATCH(AB231, '2011'!$E$4:$HF$4, 0) )</f>
        <v>7314</v>
      </c>
      <c r="AF272" s="41">
        <f>INDEX('2012'!$E$7:$HF$37,  MATCH(AB272, '2012'!$A$7:$A$37, 0), MATCH(AB231, '2012'!$E$4:$HF$4, 0) )</f>
        <v>7179</v>
      </c>
      <c r="AG272" s="41">
        <f>INDEX('2013'!$E$7:$HF$37,  MATCH(AB272, '2013'!$A$7:$A$37, 0), MATCH(AB231, '2013'!$E$4:$HF$4, 0) )</f>
        <v>7030</v>
      </c>
      <c r="AH272" s="41">
        <f>INDEX('2014'!$E$7:$HF$37,  MATCH(AB272, '2014'!$A$7:$A$37, 0), MATCH(AB231, '2014'!$E$4:$HF$4, 0) )</f>
        <v>7217</v>
      </c>
      <c r="AI272" s="41">
        <f>INDEX('2015'!$E$7:$HF$37,  MATCH(AB272, '2015'!$A$7:$A$37, 0), MATCH(AB231, '2015'!$E$4:$HF$4, 0) )</f>
        <v>7598</v>
      </c>
      <c r="AJ272" s="41">
        <f>INDEX('2016'!$E$7:$HF$37,  MATCH(AB272, '2016'!$A$7:$A$37, 0), MATCH(AB231, '2016'!$E$4:$HF$4, 0) )</f>
        <v>8315</v>
      </c>
      <c r="AK272" s="41">
        <f>INDEX('2017'!$E$7:$HF$37,  MATCH(AB272, '2017'!$A$7:$A$37, 0), MATCH(AB231, '2017'!$E$4:$HF$4, 0) )</f>
        <v>8782</v>
      </c>
      <c r="AL272" s="41">
        <f>INDEX('2018'!$E$7:$HF$37,  MATCH(AB272, '2018'!$A$7:$A$37, 0), MATCH(AB231, '2018'!$E$4:$HF$4, 0) )</f>
        <v>9015</v>
      </c>
      <c r="AM272" s="41">
        <f>INDEX('2019'!$E$7:$HF$37,  MATCH(AB272, '2019'!$A$7:$A$37, 0), MATCH(AB231, '2019'!$E$4:$HF$4, 0) )</f>
        <v>9572</v>
      </c>
      <c r="AO272" s="9">
        <f t="shared" ref="AO272:AP272" si="4401">AO45</f>
        <v>57</v>
      </c>
      <c r="AP272" s="18" t="str">
        <f t="shared" si="4401"/>
        <v>Weber</v>
      </c>
      <c r="AQ272" s="41">
        <f>INDEX('2010'!$E$7:$HF$37,  MATCH(AO272, '2010'!$A$7:$A$37, 0), MATCH(AO231, '2010'!$E$4:$HF$4, 0) )</f>
        <v>15676</v>
      </c>
      <c r="AR272" s="41">
        <f>INDEX('2011'!$E$7:$HF$37,  MATCH(AO272, '2011'!$A$7:$A$37, 0), MATCH(AO231, '2011'!$E$4:$HF$4, 0) )</f>
        <v>15455</v>
      </c>
      <c r="AS272" s="41">
        <f>INDEX('2012'!$E$7:$HF$37,  MATCH(AO272, '2012'!$A$7:$A$37, 0), MATCH(AO231, '2012'!$E$4:$HF$4, 0) )</f>
        <v>16188</v>
      </c>
      <c r="AT272" s="41">
        <f>INDEX('2013'!$E$7:$HF$37,  MATCH(AO272, '2013'!$A$7:$A$37, 0), MATCH(AO231, '2013'!$E$4:$HF$4, 0) )</f>
        <v>16083</v>
      </c>
      <c r="AU272" s="41">
        <f>INDEX('2014'!$E$7:$HF$37,  MATCH(AO272, '2014'!$A$7:$A$37, 0), MATCH(AO231, '2014'!$E$4:$HF$4, 0) )</f>
        <v>16564</v>
      </c>
      <c r="AV272" s="41">
        <f>INDEX('2015'!$E$7:$HF$37,  MATCH(AO272, '2015'!$A$7:$A$37, 0), MATCH(AO231, '2015'!$E$4:$HF$4, 0) )</f>
        <v>16848</v>
      </c>
      <c r="AW272" s="41">
        <f>INDEX('2016'!$E$7:$HF$37,  MATCH(AO272, '2016'!$A$7:$A$37, 0), MATCH(AO231, '2016'!$E$4:$HF$4, 0) )</f>
        <v>17793</v>
      </c>
      <c r="AX272" s="41">
        <f>INDEX('2017'!$E$7:$HF$37,  MATCH(AO272, '2017'!$A$7:$A$37, 0), MATCH(AO231, '2017'!$E$4:$HF$4, 0) )</f>
        <v>18353</v>
      </c>
      <c r="AY272" s="41">
        <f>INDEX('2018'!$E$7:$HF$37,  MATCH(AO272, '2018'!$A$7:$A$37, 0), MATCH(AO231, '2018'!$E$4:$HF$4, 0) )</f>
        <v>19309</v>
      </c>
      <c r="AZ272" s="41">
        <f>INDEX('2019'!$E$7:$HF$37,  MATCH(AO272, '2019'!$A$7:$A$37, 0), MATCH(AO231, '2019'!$E$4:$HF$4, 0) )</f>
        <v>19021</v>
      </c>
      <c r="BB272" s="9">
        <f t="shared" ref="BB272:BC272" si="4402">BB45</f>
        <v>57</v>
      </c>
      <c r="BC272" s="18" t="str">
        <f t="shared" si="4402"/>
        <v>Weber</v>
      </c>
      <c r="BD272" s="41">
        <f>INDEX('2010'!$E$7:$HF$37,  MATCH(BB272, '2010'!$A$7:$A$37, 0), MATCH(BB231, '2010'!$E$4:$HF$4, 0) )</f>
        <v>3008</v>
      </c>
      <c r="BE272" s="41">
        <f>INDEX('2011'!$E$7:$HF$37,  MATCH(BB272, '2011'!$A$7:$A$37, 0), MATCH(BB231, '2011'!$E$4:$HF$4, 0) )</f>
        <v>3026</v>
      </c>
      <c r="BF272" s="41">
        <f>INDEX('2012'!$E$7:$HF$37,  MATCH(BB272, '2012'!$A$7:$A$37, 0), MATCH(BB231, '2012'!$E$4:$HF$4, 0) )</f>
        <v>2866</v>
      </c>
      <c r="BG272" s="41">
        <f>INDEX('2013'!$E$7:$HF$37,  MATCH(BB272, '2013'!$A$7:$A$37, 0), MATCH(BB231, '2013'!$E$4:$HF$4, 0) )</f>
        <v>2710</v>
      </c>
      <c r="BH272" s="41">
        <f>INDEX('2014'!$E$7:$HF$37,  MATCH(BB272, '2014'!$A$7:$A$37, 0), MATCH(BB231, '2014'!$E$4:$HF$4, 0) )</f>
        <v>2831</v>
      </c>
      <c r="BI272" s="41">
        <f>INDEX('2015'!$E$7:$HF$37,  MATCH(BB272, '2015'!$A$7:$A$37, 0), MATCH(BB231, '2015'!$E$4:$HF$4, 0) )</f>
        <v>2708</v>
      </c>
      <c r="BJ272" s="41">
        <f>INDEX('2016'!$E$7:$HF$37,  MATCH(BB272, '2016'!$A$7:$A$37, 0), MATCH(BB231, '2016'!$E$4:$HF$4, 0) )</f>
        <v>2667</v>
      </c>
      <c r="BK272" s="41">
        <f>INDEX('2017'!$E$7:$HF$37,  MATCH(BB272, '2017'!$A$7:$A$37, 0), MATCH(BB231, '2017'!$E$4:$HF$4, 0) )</f>
        <v>2894</v>
      </c>
      <c r="BL272" s="41">
        <f>INDEX('2018'!$E$7:$HF$37,  MATCH(BB272, '2018'!$A$7:$A$37, 0), MATCH(BB231, '2018'!$E$4:$HF$4, 0) )</f>
        <v>3068</v>
      </c>
      <c r="BM272" s="41">
        <f>INDEX('2019'!$E$7:$HF$37,  MATCH(BB272, '2019'!$A$7:$A$37, 0), MATCH(BB231, '2019'!$E$4:$HF$4, 0) )</f>
        <v>3219</v>
      </c>
      <c r="BO272" s="9">
        <f t="shared" ref="BO272:BP272" si="4403">BO45</f>
        <v>57</v>
      </c>
      <c r="BP272" s="18" t="str">
        <f t="shared" si="4403"/>
        <v>Weber</v>
      </c>
      <c r="BQ272" s="41">
        <f>INDEX('2010'!$E$7:$HF$37,  MATCH(BO272, '2010'!$A$7:$A$37, 0), MATCH(BO231, '2010'!$E$4:$HF$4, 0) )</f>
        <v>11400</v>
      </c>
      <c r="BR272" s="41">
        <f>INDEX('2011'!$E$7:$HF$37,  MATCH(BO272, '2011'!$A$7:$A$37, 0), MATCH(BO231, '2011'!$E$4:$HF$4, 0) )</f>
        <v>11508</v>
      </c>
      <c r="BS272" s="41">
        <f>INDEX('2012'!$E$7:$HF$37,  MATCH(BO272, '2012'!$A$7:$A$37, 0), MATCH(BO231, '2012'!$E$4:$HF$4, 0) )</f>
        <v>11256</v>
      </c>
      <c r="BT272" s="41">
        <f>INDEX('2013'!$E$7:$HF$37,  MATCH(BO272, '2013'!$A$7:$A$37, 0), MATCH(BO231, '2013'!$E$4:$HF$4, 0) )</f>
        <v>11905</v>
      </c>
      <c r="BU272" s="41">
        <f>INDEX('2014'!$E$7:$HF$37,  MATCH(BO272, '2014'!$A$7:$A$37, 0), MATCH(BO231, '2014'!$E$4:$HF$4, 0) )</f>
        <v>12241</v>
      </c>
      <c r="BV272" s="41">
        <f>INDEX('2015'!$E$7:$HF$37,  MATCH(BO272, '2015'!$A$7:$A$37, 0), MATCH(BO231, '2015'!$E$4:$HF$4, 0) )</f>
        <v>11873</v>
      </c>
      <c r="BW272" s="41">
        <f>INDEX('2016'!$E$7:$HF$37,  MATCH(BO272, '2016'!$A$7:$A$37, 0), MATCH(BO231, '2016'!$E$4:$HF$4, 0) )</f>
        <v>12480</v>
      </c>
      <c r="BX272" s="41">
        <f>INDEX('2017'!$E$7:$HF$37,  MATCH(BO272, '2017'!$A$7:$A$37, 0), MATCH(BO231, '2017'!$E$4:$HF$4, 0) )</f>
        <v>12645</v>
      </c>
      <c r="BY272" s="41">
        <f>INDEX('2018'!$E$7:$HF$37,  MATCH(BO272, '2018'!$A$7:$A$37, 0), MATCH(BO231, '2018'!$E$4:$HF$4, 0) )</f>
        <v>13113</v>
      </c>
      <c r="BZ272" s="41">
        <f>INDEX('2019'!$E$7:$HF$37,  MATCH(BO272, '2019'!$A$7:$A$37, 0), MATCH(BO231, '2019'!$E$4:$HF$4, 0) )</f>
        <v>13818</v>
      </c>
      <c r="CB272" s="9">
        <f t="shared" ref="CB272:CC272" si="4404">CB45</f>
        <v>57</v>
      </c>
      <c r="CC272" s="18" t="str">
        <f t="shared" si="4404"/>
        <v>Weber</v>
      </c>
      <c r="CD272" s="41">
        <f>INDEX('2010'!$E$7:$HF$37,  MATCH(CB272, '2010'!$A$7:$A$37, 0), MATCH(CB231, '2010'!$E$4:$HF$4, 0) )</f>
        <v>3780</v>
      </c>
      <c r="CE272" s="41">
        <f>INDEX('2011'!$E$7:$HF$37,  MATCH(CB272, '2011'!$A$7:$A$37, 0), MATCH(CB231, '2011'!$E$4:$HF$4, 0) )</f>
        <v>3395</v>
      </c>
      <c r="CF272" s="41">
        <f>INDEX('2012'!$E$7:$HF$37,  MATCH(CB272, '2012'!$A$7:$A$37, 0), MATCH(CB231, '2012'!$E$4:$HF$4, 0) )</f>
        <v>3491</v>
      </c>
      <c r="CG272" s="41">
        <f>INDEX('2013'!$E$7:$HF$37,  MATCH(CB272, '2013'!$A$7:$A$37, 0), MATCH(CB231, '2013'!$E$4:$HF$4, 0) )</f>
        <v>3594</v>
      </c>
      <c r="CH272" s="41">
        <f>INDEX('2014'!$E$7:$HF$37,  MATCH(CB272, '2014'!$A$7:$A$37, 0), MATCH(CB231, '2014'!$E$4:$HF$4, 0) )</f>
        <v>3750</v>
      </c>
      <c r="CI272" s="41">
        <f>INDEX('2015'!$E$7:$HF$37,  MATCH(CB272, '2015'!$A$7:$A$37, 0), MATCH(CB231, '2015'!$E$4:$HF$4, 0) )</f>
        <v>4147</v>
      </c>
      <c r="CJ272" s="41">
        <f>INDEX('2016'!$E$7:$HF$37,  MATCH(CB272, '2016'!$A$7:$A$37, 0), MATCH(CB231, '2016'!$E$4:$HF$4, 0) )</f>
        <v>4530</v>
      </c>
      <c r="CK272" s="41">
        <f>INDEX('2017'!$E$7:$HF$37,  MATCH(CB272, '2017'!$A$7:$A$37, 0), MATCH(CB231, '2017'!$E$4:$HF$4, 0) )</f>
        <v>4474</v>
      </c>
      <c r="CL272" s="41">
        <f>INDEX('2018'!$E$7:$HF$37,  MATCH(CB272, '2018'!$A$7:$A$37, 0), MATCH(CB231, '2018'!$E$4:$HF$4, 0) )</f>
        <v>4764</v>
      </c>
      <c r="CM272" s="41">
        <f>INDEX('2019'!$E$7:$HF$37,  MATCH(CB272, '2019'!$A$7:$A$37, 0), MATCH(CB231, '2019'!$E$4:$HF$4, 0) )</f>
        <v>4959</v>
      </c>
      <c r="CO272" s="9">
        <f t="shared" ref="CO272:CP272" si="4405">CO45</f>
        <v>57</v>
      </c>
      <c r="CP272" s="18" t="str">
        <f t="shared" si="4405"/>
        <v>Weber</v>
      </c>
      <c r="CQ272" s="41">
        <f>INDEX('2010'!$E$7:$HF$37,  MATCH(CO272, '2010'!$A$7:$A$37, 0), MATCH(CO231, '2010'!$E$4:$HF$4, 0) )</f>
        <v>1648</v>
      </c>
      <c r="CR272" s="41">
        <f>INDEX('2011'!$E$7:$HF$37,  MATCH(CO272, '2011'!$A$7:$A$37, 0), MATCH(CO231, '2011'!$E$4:$HF$4, 0) )</f>
        <v>1562</v>
      </c>
      <c r="CS272" s="41">
        <f>INDEX('2012'!$E$7:$HF$37,  MATCH(CO272, '2012'!$A$7:$A$37, 0), MATCH(CO231, '2012'!$E$4:$HF$4, 0) )</f>
        <v>1659</v>
      </c>
      <c r="CT272" s="41">
        <f>INDEX('2013'!$E$7:$HF$37,  MATCH(CO272, '2013'!$A$7:$A$37, 0), MATCH(CO231, '2013'!$E$4:$HF$4, 0) )</f>
        <v>1497</v>
      </c>
      <c r="CU272" s="41">
        <f>INDEX('2014'!$E$7:$HF$37,  MATCH(CO272, '2014'!$A$7:$A$37, 0), MATCH(CO231, '2014'!$E$4:$HF$4, 0) )</f>
        <v>1602</v>
      </c>
      <c r="CV272" s="41">
        <f>INDEX('2015'!$E$7:$HF$37,  MATCH(CO272, '2015'!$A$7:$A$37, 0), MATCH(CO231, '2015'!$E$4:$HF$4, 0) )</f>
        <v>1577</v>
      </c>
      <c r="CW272" s="41">
        <f>INDEX('2016'!$E$7:$HF$37,  MATCH(CO272, '2016'!$A$7:$A$37, 0), MATCH(CO231, '2016'!$E$4:$HF$4, 0) )</f>
        <v>1604</v>
      </c>
      <c r="CX272" s="41">
        <f>INDEX('2017'!$E$7:$HF$37,  MATCH(CO272, '2017'!$A$7:$A$37, 0), MATCH(CO231, '2017'!$E$4:$HF$4, 0) )</f>
        <v>1803</v>
      </c>
      <c r="CY272" s="41">
        <f>INDEX('2018'!$E$7:$HF$37,  MATCH(CO272, '2018'!$A$7:$A$37, 0), MATCH(CO231, '2018'!$E$4:$HF$4, 0) )</f>
        <v>1712</v>
      </c>
      <c r="CZ272" s="41">
        <f>INDEX('2019'!$E$7:$HF$37,  MATCH(CO272, '2019'!$A$7:$A$37, 0), MATCH(CO231, '2019'!$E$4:$HF$4, 0) )</f>
        <v>1777</v>
      </c>
      <c r="DB272" s="9">
        <f t="shared" ref="DB272:DC272" si="4406">DB45</f>
        <v>57</v>
      </c>
      <c r="DC272" s="18" t="str">
        <f t="shared" si="4406"/>
        <v>Weber</v>
      </c>
      <c r="DD272" s="41">
        <f>INDEX('2010'!$E$7:$HF$37,  MATCH(DB272, '2010'!$A$7:$A$37, 0), MATCH(DB231, '2010'!$E$4:$HF$4, 0) )</f>
        <v>5116</v>
      </c>
      <c r="DE272" s="41">
        <f>INDEX('2011'!$E$7:$HF$37,  MATCH(DB272, '2011'!$A$7:$A$37, 0), MATCH(DB231, '2011'!$E$4:$HF$4, 0) )</f>
        <v>5049</v>
      </c>
      <c r="DF272" s="41">
        <f>INDEX('2012'!$E$7:$HF$37,  MATCH(DB272, '2012'!$A$7:$A$37, 0), MATCH(DB231, '2012'!$E$4:$HF$4, 0) )</f>
        <v>5232</v>
      </c>
      <c r="DG272" s="41">
        <f>INDEX('2013'!$E$7:$HF$37,  MATCH(DB272, '2013'!$A$7:$A$37, 0), MATCH(DB231, '2013'!$E$4:$HF$4, 0) )</f>
        <v>5148</v>
      </c>
      <c r="DH272" s="41">
        <f>INDEX('2014'!$E$7:$HF$37,  MATCH(DB272, '2014'!$A$7:$A$37, 0), MATCH(DB231, '2014'!$E$4:$HF$4, 0) )</f>
        <v>5239</v>
      </c>
      <c r="DI272" s="41">
        <f>INDEX('2015'!$E$7:$HF$37,  MATCH(DB272, '2015'!$A$7:$A$37, 0), MATCH(DB231, '2015'!$E$4:$HF$4, 0) )</f>
        <v>5474</v>
      </c>
      <c r="DJ272" s="41">
        <f>INDEX('2016'!$E$7:$HF$37,  MATCH(DB272, '2016'!$A$7:$A$37, 0), MATCH(DB231, '2016'!$E$4:$HF$4, 0) )</f>
        <v>5514</v>
      </c>
      <c r="DK272" s="41">
        <f>INDEX('2017'!$E$7:$HF$37,  MATCH(DB272, '2017'!$A$7:$A$37, 0), MATCH(DB231, '2017'!$E$4:$HF$4, 0) )</f>
        <v>5948</v>
      </c>
      <c r="DL272" s="41">
        <f>INDEX('2018'!$E$7:$HF$37,  MATCH(DB272, '2018'!$A$7:$A$37, 0), MATCH(DB231, '2018'!$E$4:$HF$4, 0) )</f>
        <v>6098</v>
      </c>
      <c r="DM272" s="41">
        <f>INDEX('2019'!$E$7:$HF$37,  MATCH(DB272, '2019'!$A$7:$A$37, 0), MATCH(DB231, '2019'!$E$4:$HF$4, 0) )</f>
        <v>6770</v>
      </c>
      <c r="DO272" s="9">
        <f t="shared" ref="DO272:DP272" si="4407">DO45</f>
        <v>57</v>
      </c>
      <c r="DP272" s="18" t="str">
        <f t="shared" si="4407"/>
        <v>Weber</v>
      </c>
      <c r="DQ272" s="41">
        <f>INDEX('2010'!$E$7:$HF$37,  MATCH(DO272, '2010'!$A$7:$A$37, 0), MATCH(DO231, '2010'!$E$4:$HF$4, 0) )</f>
        <v>9079</v>
      </c>
      <c r="DR272" s="41">
        <f>INDEX('2011'!$E$7:$HF$37,  MATCH(DO272, '2011'!$A$7:$A$37, 0), MATCH(DO231, '2011'!$E$4:$HF$4, 0) )</f>
        <v>8860</v>
      </c>
      <c r="DS272" s="41">
        <f>INDEX('2012'!$E$7:$HF$37,  MATCH(DO272, '2012'!$A$7:$A$37, 0), MATCH(DO231, '2012'!$E$4:$HF$4, 0) )</f>
        <v>9037</v>
      </c>
      <c r="DT272" s="41">
        <f>INDEX('2013'!$E$7:$HF$37,  MATCH(DO272, '2013'!$A$7:$A$37, 0), MATCH(DO231, '2013'!$E$4:$HF$4, 0) )</f>
        <v>9622</v>
      </c>
      <c r="DU272" s="41">
        <f>INDEX('2014'!$E$7:$HF$37,  MATCH(DO272, '2014'!$A$7:$A$37, 0), MATCH(DO231, '2014'!$E$4:$HF$4, 0) )</f>
        <v>9940</v>
      </c>
      <c r="DV272" s="41">
        <f>INDEX('2015'!$E$7:$HF$37,  MATCH(DO272, '2015'!$A$7:$A$37, 0), MATCH(DO231, '2015'!$E$4:$HF$4, 0) )</f>
        <v>10536</v>
      </c>
      <c r="DW272" s="41">
        <f>INDEX('2016'!$E$7:$HF$37,  MATCH(DO272, '2016'!$A$7:$A$37, 0), MATCH(DO231, '2016'!$E$4:$HF$4, 0) )</f>
        <v>11101</v>
      </c>
      <c r="DX272" s="41">
        <f>INDEX('2017'!$E$7:$HF$37,  MATCH(DO272, '2017'!$A$7:$A$37, 0), MATCH(DO231, '2017'!$E$4:$HF$4, 0) )</f>
        <v>10941</v>
      </c>
      <c r="DY272" s="41">
        <f>INDEX('2018'!$E$7:$HF$37,  MATCH(DO272, '2018'!$A$7:$A$37, 0), MATCH(DO231, '2018'!$E$4:$HF$4, 0) )</f>
        <v>11441</v>
      </c>
      <c r="DZ272" s="41">
        <f>INDEX('2019'!$E$7:$HF$37,  MATCH(DO272, '2019'!$A$7:$A$37, 0), MATCH(DO231, '2019'!$E$4:$HF$4, 0) )</f>
        <v>11687</v>
      </c>
      <c r="EB272" s="9">
        <f t="shared" ref="EB272:EC272" si="4408">EB45</f>
        <v>57</v>
      </c>
      <c r="EC272" s="18" t="str">
        <f t="shared" si="4408"/>
        <v>Weber</v>
      </c>
      <c r="ED272" s="41">
        <f>INDEX('2010'!$E$7:$HF$37,  MATCH(EB272, '2010'!$A$7:$A$37, 0), MATCH(EB231, '2010'!$E$4:$HF$4, 0) )</f>
        <v>18522</v>
      </c>
      <c r="EE272" s="41">
        <f>INDEX('2011'!$E$7:$HF$37,  MATCH(EB272, '2011'!$A$7:$A$37, 0), MATCH(EB231, '2011'!$E$4:$HF$4, 0) )</f>
        <v>20328</v>
      </c>
      <c r="EF272" s="41">
        <f>INDEX('2012'!$E$7:$HF$37,  MATCH(EB272, '2012'!$A$7:$A$37, 0), MATCH(EB231, '2012'!$E$4:$HF$4, 0) )</f>
        <v>20877</v>
      </c>
      <c r="EG272" s="41">
        <f>INDEX('2013'!$E$7:$HF$37,  MATCH(EB272, '2013'!$A$7:$A$37, 0), MATCH(EB231, '2013'!$E$4:$HF$4, 0) )</f>
        <v>21112</v>
      </c>
      <c r="EH272" s="41">
        <f>INDEX('2014'!$E$7:$HF$37,  MATCH(EB272, '2014'!$A$7:$A$37, 0), MATCH(EB231, '2014'!$E$4:$HF$4, 0) )</f>
        <v>21704</v>
      </c>
      <c r="EI272" s="41">
        <f>INDEX('2015'!$E$7:$HF$37,  MATCH(EB272, '2015'!$A$7:$A$37, 0), MATCH(EB231, '2015'!$E$4:$HF$4, 0) )</f>
        <v>21552</v>
      </c>
      <c r="EJ272" s="41">
        <f>INDEX('2016'!$E$7:$HF$37,  MATCH(EB272, '2016'!$A$7:$A$37, 0), MATCH(EB231, '2016'!$E$4:$HF$4, 0) )</f>
        <v>21911</v>
      </c>
      <c r="EK272" s="41">
        <f>INDEX('2017'!$E$7:$HF$37,  MATCH(EB272, '2017'!$A$7:$A$37, 0), MATCH(EB231, '2017'!$E$4:$HF$4, 0) )</f>
        <v>22709</v>
      </c>
      <c r="EL272" s="41">
        <f>INDEX('2018'!$E$7:$HF$37,  MATCH(EB272, '2018'!$A$7:$A$37, 0), MATCH(EB231, '2018'!$E$4:$HF$4, 0) )</f>
        <v>23180</v>
      </c>
      <c r="EM272" s="41">
        <f>INDEX('2019'!$E$7:$HF$37,  MATCH(EB272, '2019'!$A$7:$A$37, 0), MATCH(EB231, '2019'!$E$4:$HF$4, 0) )</f>
        <v>23939</v>
      </c>
      <c r="EO272" s="9">
        <f t="shared" ref="EO272:EP272" si="4409">EO45</f>
        <v>57</v>
      </c>
      <c r="EP272" s="18" t="str">
        <f t="shared" si="4409"/>
        <v>Weber</v>
      </c>
      <c r="EQ272" s="41">
        <f>INDEX('2010'!$E$7:$HF$37,  MATCH(EO272, '2010'!$A$7:$A$37, 0), MATCH(EO231, '2010'!$E$4:$HF$4, 0) )</f>
        <v>8128</v>
      </c>
      <c r="ER272" s="41">
        <f>INDEX('2011'!$E$7:$HF$37,  MATCH(EO272, '2011'!$A$7:$A$37, 0), MATCH(EO231, '2011'!$E$4:$HF$4, 0) )</f>
        <v>8256</v>
      </c>
      <c r="ES272" s="41">
        <f>INDEX('2012'!$E$7:$HF$37,  MATCH(EO272, '2012'!$A$7:$A$37, 0), MATCH(EO231, '2012'!$E$4:$HF$4, 0) )</f>
        <v>8208</v>
      </c>
      <c r="ET272" s="41">
        <f>INDEX('2013'!$E$7:$HF$37,  MATCH(EO272, '2013'!$A$7:$A$37, 0), MATCH(EO231, '2013'!$E$4:$HF$4, 0) )</f>
        <v>7950</v>
      </c>
      <c r="EU272" s="41">
        <f>INDEX('2014'!$E$7:$HF$37,  MATCH(EO272, '2014'!$A$7:$A$37, 0), MATCH(EO231, '2014'!$E$4:$HF$4, 0) )</f>
        <v>8286</v>
      </c>
      <c r="EV272" s="41">
        <f>INDEX('2015'!$E$7:$HF$37,  MATCH(EO272, '2015'!$A$7:$A$37, 0), MATCH(EO231, '2015'!$E$4:$HF$4, 0) )</f>
        <v>8181</v>
      </c>
      <c r="EW272" s="41">
        <f>INDEX('2016'!$E$7:$HF$37,  MATCH(EO272, '2016'!$A$7:$A$37, 0), MATCH(EO231, '2016'!$E$4:$HF$4, 0) )</f>
        <v>7652</v>
      </c>
      <c r="EX272" s="41">
        <f>INDEX('2017'!$E$7:$HF$37,  MATCH(EO272, '2017'!$A$7:$A$37, 0), MATCH(EO231, '2017'!$E$4:$HF$4, 0) )</f>
        <v>7865</v>
      </c>
      <c r="EY272" s="41">
        <f>INDEX('2018'!$E$7:$HF$37,  MATCH(EO272, '2018'!$A$7:$A$37, 0), MATCH(EO231, '2018'!$E$4:$HF$4, 0) )</f>
        <v>7992</v>
      </c>
      <c r="EZ272" s="41">
        <f>INDEX('2019'!$E$7:$HF$37,  MATCH(EO272, '2019'!$A$7:$A$37, 0), MATCH(EO231, '2019'!$E$4:$HF$4, 0) )</f>
        <v>8244</v>
      </c>
      <c r="FB272" s="9">
        <f t="shared" ref="FB272:FC272" si="4410">FB45</f>
        <v>57</v>
      </c>
      <c r="FC272" s="18" t="str">
        <f t="shared" si="4410"/>
        <v>Weber</v>
      </c>
      <c r="FD272" s="41">
        <f>INDEX('2010'!$E$7:$HF$37,  MATCH(FB272, '2010'!$A$7:$A$37, 0), MATCH(FB231, '2010'!$E$4:$HF$4, 0) )</f>
        <v>3901</v>
      </c>
      <c r="FE272" s="41">
        <f>INDEX('2011'!$E$7:$HF$37,  MATCH(FB272, '2011'!$A$7:$A$37, 0), MATCH(FB231, '2011'!$E$4:$HF$4, 0) )</f>
        <v>4249</v>
      </c>
      <c r="FF272" s="41">
        <f>INDEX('2012'!$E$7:$HF$37,  MATCH(FB272, '2012'!$A$7:$A$37, 0), MATCH(FB231, '2012'!$E$4:$HF$4, 0) )</f>
        <v>4753</v>
      </c>
      <c r="FG272" s="41">
        <f>INDEX('2013'!$E$7:$HF$37,  MATCH(FB272, '2013'!$A$7:$A$37, 0), MATCH(FB231, '2013'!$E$4:$HF$4, 0) )</f>
        <v>4830</v>
      </c>
      <c r="FH272" s="41">
        <f>INDEX('2014'!$E$7:$HF$37,  MATCH(FB272, '2014'!$A$7:$A$37, 0), MATCH(FB231, '2014'!$E$4:$HF$4, 0) )</f>
        <v>4795</v>
      </c>
      <c r="FI272" s="41">
        <f>INDEX('2015'!$E$7:$HF$37,  MATCH(FB272, '2015'!$A$7:$A$37, 0), MATCH(FB231, '2015'!$E$4:$HF$4, 0) )</f>
        <v>4889</v>
      </c>
      <c r="FJ272" s="41">
        <f>INDEX('2016'!$E$7:$HF$37,  MATCH(FB272, '2016'!$A$7:$A$37, 0), MATCH(FB231, '2016'!$E$4:$HF$4, 0) )</f>
        <v>4682</v>
      </c>
      <c r="FK272" s="41">
        <f>INDEX('2017'!$E$7:$HF$37,  MATCH(FB272, '2017'!$A$7:$A$37, 0), MATCH(FB231, '2017'!$E$4:$HF$4, 0) )</f>
        <v>4957</v>
      </c>
      <c r="FL272" s="41">
        <f>INDEX('2018'!$E$7:$HF$37,  MATCH(FB272, '2018'!$A$7:$A$37, 0), MATCH(FB231, '2018'!$E$4:$HF$4, 0) )</f>
        <v>4917</v>
      </c>
      <c r="FM272" s="41">
        <f>INDEX('2019'!$E$7:$HF$37,  MATCH(FB272, '2019'!$A$7:$A$37, 0), MATCH(FB231, '2019'!$E$4:$HF$4, 0) )</f>
        <v>5090</v>
      </c>
      <c r="FO272" s="9">
        <f t="shared" ref="FO272:FP272" si="4411">FO45</f>
        <v>57</v>
      </c>
      <c r="FP272" s="18" t="str">
        <f t="shared" si="4411"/>
        <v>Weber</v>
      </c>
      <c r="FQ272" s="41">
        <f>INDEX('2010'!$E$7:$HF$37,  MATCH(FO272, '2010'!$A$7:$A$37, 0), MATCH(FO231, '2010'!$E$4:$HF$4, 0) )</f>
        <v>12471</v>
      </c>
      <c r="FR272" s="41">
        <f>INDEX('2011'!$E$7:$HF$37,  MATCH(FO272, '2011'!$A$7:$A$37, 0), MATCH(FO231, '2011'!$E$4:$HF$4, 0) )</f>
        <v>12024</v>
      </c>
      <c r="FS272" s="41">
        <f>INDEX('2012'!$E$7:$HF$37,  MATCH(FO272, '2012'!$A$7:$A$37, 0), MATCH(FO231, '2012'!$E$4:$HF$4, 0) )</f>
        <v>11962</v>
      </c>
      <c r="FT272" s="41">
        <f>INDEX('2013'!$E$7:$HF$37,  MATCH(FO272, '2013'!$A$7:$A$37, 0), MATCH(FO231, '2013'!$E$4:$HF$4, 0) )</f>
        <v>11713</v>
      </c>
      <c r="FU272" s="41">
        <f>INDEX('2014'!$E$7:$HF$37,  MATCH(FO272, '2014'!$A$7:$A$37, 0), MATCH(FO231, '2014'!$E$4:$HF$4, 0) )</f>
        <v>11222</v>
      </c>
      <c r="FV272" s="41">
        <f>INDEX('2015'!$E$7:$HF$37,  MATCH(FO272, '2015'!$A$7:$A$37, 0), MATCH(FO231, '2015'!$E$4:$HF$4, 0) )</f>
        <v>11416</v>
      </c>
      <c r="FW272" s="41">
        <f>INDEX('2016'!$E$7:$HF$37,  MATCH(FO272, '2016'!$A$7:$A$37, 0), MATCH(FO231, '2016'!$E$4:$HF$4, 0) )</f>
        <v>11261</v>
      </c>
      <c r="FX272" s="41">
        <f>INDEX('2017'!$E$7:$HF$37,  MATCH(FO272, '2017'!$A$7:$A$37, 0), MATCH(FO231, '2017'!$E$4:$HF$4, 0) )</f>
        <v>10984</v>
      </c>
      <c r="FY272" s="41">
        <f>INDEX('2018'!$E$7:$HF$37,  MATCH(FO272, '2018'!$A$7:$A$37, 0), MATCH(FO231, '2018'!$E$4:$HF$4, 0) )</f>
        <v>11332</v>
      </c>
      <c r="FZ272" s="41">
        <f>INDEX('2019'!$E$7:$HF$37,  MATCH(FO272, '2019'!$A$7:$A$37, 0), MATCH(FO231, '2019'!$E$4:$HF$4, 0) )</f>
        <v>11528</v>
      </c>
      <c r="GB272" s="9">
        <f t="shared" ref="GB272:GC272" si="4412">GB45</f>
        <v>57</v>
      </c>
      <c r="GC272" s="18" t="str">
        <f t="shared" si="4412"/>
        <v>Weber</v>
      </c>
      <c r="GD272" s="41">
        <f>INDEX('2010'!$E$7:$HF$37,  MATCH(GB272, '2010'!$A$7:$A$37, 0), MATCH(GB231, '2010'!$E$4:$HF$4, 0) )</f>
        <v>1477</v>
      </c>
      <c r="GE272" s="41">
        <f>INDEX('2011'!$E$7:$HF$37,  MATCH(GB272, '2011'!$A$7:$A$37, 0), MATCH(GB231, '2011'!$E$4:$HF$4, 0) )</f>
        <v>1403</v>
      </c>
      <c r="GF272" s="41">
        <f>INDEX('2012'!$E$7:$HF$37,  MATCH(GB272, '2012'!$A$7:$A$37, 0), MATCH(GB231, '2012'!$E$4:$HF$4, 0) )</f>
        <v>1353</v>
      </c>
      <c r="GG272" s="41">
        <f>INDEX('2013'!$E$7:$HF$37,  MATCH(GB272, '2013'!$A$7:$A$37, 0), MATCH(GB231, '2013'!$E$4:$HF$4, 0) )</f>
        <v>813</v>
      </c>
      <c r="GH272" s="41">
        <f>INDEX('2014'!$E$7:$HF$37,  MATCH(GB272, '2014'!$A$7:$A$37, 0), MATCH(GB231, '2014'!$E$4:$HF$4, 0) )</f>
        <v>632</v>
      </c>
      <c r="GI272" s="41">
        <f>INDEX('2015'!$E$7:$HF$37,  MATCH(GB272, '2015'!$A$7:$A$37, 0), MATCH(GB231, '2015'!$E$4:$HF$4, 0) )</f>
        <v>512</v>
      </c>
      <c r="GJ272" s="41">
        <f>INDEX('2016'!$E$7:$HF$37,  MATCH(GB272, '2016'!$A$7:$A$37, 0), MATCH(GB231, '2016'!$E$4:$HF$4, 0) )</f>
        <v>555</v>
      </c>
      <c r="GK272" s="41">
        <f>INDEX('2017'!$E$7:$HF$37,  MATCH(GB272, '2017'!$A$7:$A$37, 0), MATCH(GB231, '2017'!$E$4:$HF$4, 0) )</f>
        <v>505</v>
      </c>
      <c r="GL272" s="41">
        <f>INDEX('2018'!$E$7:$HF$37,  MATCH(GB272, '2018'!$A$7:$A$37, 0), MATCH(GB231, '2018'!$E$4:$HF$4, 0) )</f>
        <v>524</v>
      </c>
      <c r="GM272" s="41">
        <f>INDEX('2019'!$E$7:$HF$37,  MATCH(GB272, '2019'!$A$7:$A$37, 0), MATCH(GB231, '2019'!$E$4:$HF$4, 0) )</f>
        <v>543</v>
      </c>
    </row>
    <row r="273" spans="2:195" x14ac:dyDescent="0.25">
      <c r="B273" s="9">
        <f t="shared" ref="B273:C273" si="4413">B46</f>
        <v>1049</v>
      </c>
      <c r="C273" s="18" t="str">
        <f t="shared" si="4413"/>
        <v>State of Utah</v>
      </c>
      <c r="D273" s="40">
        <f>INDEX('2010'!$E$7:$HF$37,  MATCH(B273, '2010'!$A$7:$A$37, 0), MATCH(B231, '2010'!$E$4:$HF$4, 0) )</f>
        <v>1217129</v>
      </c>
      <c r="E273" s="40">
        <f>INDEX('2011'!$E$7:$HF$37,  MATCH(B273, '2011'!$A$7:$A$37, 0), MATCH(B231, '2011'!$E$4:$HF$4, 0) )</f>
        <v>1234094</v>
      </c>
      <c r="F273" s="40">
        <f>INDEX('2012'!$E$7:$HF$37,  MATCH(B273, '2012'!$A$7:$A$37, 0), MATCH(B231, '2012'!$E$4:$HF$4, 0) )</f>
        <v>1249915</v>
      </c>
      <c r="G273" s="40">
        <f>INDEX('2013'!$E$7:$HF$37,  MATCH(B273, '2013'!$A$7:$A$37, 0), MATCH(B231, '2013'!$E$4:$HF$4, 0) )</f>
        <v>1259283</v>
      </c>
      <c r="H273" s="40">
        <f>INDEX('2014'!$E$7:$HF$37,  MATCH(B273, '2014'!$A$7:$A$37, 0), MATCH(B231, '2014'!$E$4:$HF$4, 0) )</f>
        <v>1282333</v>
      </c>
      <c r="I273" s="40">
        <f>INDEX('2015'!$E$7:$HF$37,  MATCH(B273, '2015'!$A$7:$A$37, 0), MATCH(B231, '2015'!$E$4:$HF$4, 0) )</f>
        <v>1319944</v>
      </c>
      <c r="J273" s="40">
        <f>INDEX('2016'!$E$7:$HF$37,  MATCH(B273, '2016'!$A$7:$A$37, 0), MATCH(B231, '2016'!$E$4:$HF$4, 0) )</f>
        <v>1355380</v>
      </c>
      <c r="K273" s="40">
        <f>INDEX('2017'!$E$7:$HF$37,  MATCH(B273, '2017'!$A$7:$A$37, 0), MATCH(B231, '2017'!$E$4:$HF$4, 0) )</f>
        <v>1393296</v>
      </c>
      <c r="L273" s="40">
        <f>INDEX('2018'!$E$7:$HF$37,  MATCH(B273, '2018'!$A$7:$A$37, 0), MATCH(B231, '2018'!$E$4:$HF$4, 0) )</f>
        <v>1433444</v>
      </c>
      <c r="M273" s="40">
        <f>INDEX('2019'!$E$7:$HF$37,  MATCH(B273, '2019'!$A$7:$A$37, 0), MATCH(B231, '2019'!$E$4:$HF$4, 0) )</f>
        <v>1479469</v>
      </c>
      <c r="O273" s="9">
        <f t="shared" ref="O273:P273" si="4414">O46</f>
        <v>1049</v>
      </c>
      <c r="P273" s="18" t="str">
        <f t="shared" si="4414"/>
        <v>State of Utah</v>
      </c>
      <c r="Q273" s="40">
        <f>INDEX('2010'!$E$7:$HF$37,  MATCH(O273, '2010'!$A$7:$A$37, 0), MATCH(O231, '2010'!$E$4:$HF$4, 0) )</f>
        <v>24039</v>
      </c>
      <c r="R273" s="40">
        <f>INDEX('2011'!$E$7:$HF$37,  MATCH(O273, '2011'!$A$7:$A$37, 0), MATCH(O231, '2011'!$E$4:$HF$4, 0) )</f>
        <v>24480</v>
      </c>
      <c r="S273" s="40">
        <f>INDEX('2012'!$E$7:$HF$37,  MATCH(O273, '2012'!$A$7:$A$37, 0), MATCH(O231, '2012'!$E$4:$HF$4, 0) )</f>
        <v>25612</v>
      </c>
      <c r="T273" s="40">
        <f>INDEX('2013'!$E$7:$HF$37,  MATCH(O273, '2013'!$A$7:$A$37, 0), MATCH(O231, '2013'!$E$4:$HF$4, 0) )</f>
        <v>25987</v>
      </c>
      <c r="U273" s="40">
        <f>INDEX('2014'!$E$7:$HF$37,  MATCH(O273, '2014'!$A$7:$A$37, 0), MATCH(O231, '2014'!$E$4:$HF$4, 0) )</f>
        <v>26225</v>
      </c>
      <c r="V273" s="40">
        <f>INDEX('2015'!$E$7:$HF$37,  MATCH(O273, '2015'!$A$7:$A$37, 0), MATCH(O231, '2015'!$E$4:$HF$4, 0) )</f>
        <v>26712</v>
      </c>
      <c r="W273" s="40">
        <f>INDEX('2016'!$E$7:$HF$37,  MATCH(O273, '2016'!$A$7:$A$37, 0), MATCH(O231, '2016'!$E$4:$HF$4, 0) )</f>
        <v>26927</v>
      </c>
      <c r="X273" s="40">
        <f>INDEX('2017'!$E$7:$HF$37,  MATCH(O273, '2017'!$A$7:$A$37, 0), MATCH(O231, '2017'!$E$4:$HF$4, 0) )</f>
        <v>26078</v>
      </c>
      <c r="Y273" s="40">
        <f>INDEX('2018'!$E$7:$HF$37,  MATCH(O273, '2018'!$A$7:$A$37, 0), MATCH(O231, '2018'!$E$4:$HF$4, 0) )</f>
        <v>25065</v>
      </c>
      <c r="Z273" s="40">
        <f>INDEX('2019'!$E$7:$HF$37,  MATCH(O273, '2019'!$A$7:$A$37, 0), MATCH(O231, '2019'!$E$4:$HF$4, 0) )</f>
        <v>25253</v>
      </c>
      <c r="AB273" s="9">
        <f t="shared" ref="AB273:AC273" si="4415">AB46</f>
        <v>1049</v>
      </c>
      <c r="AC273" s="18" t="str">
        <f t="shared" si="4415"/>
        <v>State of Utah</v>
      </c>
      <c r="AD273" s="40">
        <f>INDEX('2010'!$E$7:$HF$37,  MATCH(AB273, '2010'!$A$7:$A$37, 0), MATCH(AB231, '2010'!$E$4:$HF$4, 0) )</f>
        <v>96049</v>
      </c>
      <c r="AE273" s="40">
        <f>INDEX('2011'!$E$7:$HF$37,  MATCH(AB273, '2011'!$A$7:$A$37, 0), MATCH(AB231, '2011'!$E$4:$HF$4, 0) )</f>
        <v>91770</v>
      </c>
      <c r="AF273" s="40">
        <f>INDEX('2012'!$E$7:$HF$37,  MATCH(AB273, '2012'!$A$7:$A$37, 0), MATCH(AB231, '2012'!$E$4:$HF$4, 0) )</f>
        <v>85754</v>
      </c>
      <c r="AG273" s="40">
        <f>INDEX('2013'!$E$7:$HF$37,  MATCH(AB273, '2013'!$A$7:$A$37, 0), MATCH(AB231, '2013'!$E$4:$HF$4, 0) )</f>
        <v>81737</v>
      </c>
      <c r="AH273" s="40">
        <f>INDEX('2014'!$E$7:$HF$37,  MATCH(AB273, '2014'!$A$7:$A$37, 0), MATCH(AB231, '2014'!$E$4:$HF$4, 0) )</f>
        <v>81724</v>
      </c>
      <c r="AI273" s="40">
        <f>INDEX('2015'!$E$7:$HF$37,  MATCH(AB273, '2015'!$A$7:$A$37, 0), MATCH(AB231, '2015'!$E$4:$HF$4, 0) )</f>
        <v>84767</v>
      </c>
      <c r="AJ273" s="40">
        <f>INDEX('2016'!$E$7:$HF$37,  MATCH(AB273, '2016'!$A$7:$A$37, 0), MATCH(AB231, '2016'!$E$4:$HF$4, 0) )</f>
        <v>87843</v>
      </c>
      <c r="AK273" s="40">
        <f>INDEX('2017'!$E$7:$HF$37,  MATCH(AB273, '2017'!$A$7:$A$37, 0), MATCH(AB231, '2017'!$E$4:$HF$4, 0) )</f>
        <v>92799</v>
      </c>
      <c r="AL273" s="40">
        <f>INDEX('2018'!$E$7:$HF$37,  MATCH(AB273, '2018'!$A$7:$A$37, 0), MATCH(AB231, '2018'!$E$4:$HF$4, 0) )</f>
        <v>99251</v>
      </c>
      <c r="AM273" s="40">
        <f>INDEX('2019'!$E$7:$HF$37,  MATCH(AB273, '2019'!$A$7:$A$37, 0), MATCH(AB231, '2019'!$E$4:$HF$4, 0) )</f>
        <v>105743</v>
      </c>
      <c r="AO273" s="9">
        <f t="shared" ref="AO273:AP273" si="4416">AO46</f>
        <v>1049</v>
      </c>
      <c r="AP273" s="18" t="str">
        <f t="shared" si="4416"/>
        <v>State of Utah</v>
      </c>
      <c r="AQ273" s="40">
        <f>INDEX('2010'!$E$7:$HF$37,  MATCH(AO273, '2010'!$A$7:$A$37, 0), MATCH(AO231, '2010'!$E$4:$HF$4, 0) )</f>
        <v>130441</v>
      </c>
      <c r="AR273" s="40">
        <f>INDEX('2011'!$E$7:$HF$37,  MATCH(AO273, '2011'!$A$7:$A$37, 0), MATCH(AO231, '2011'!$E$4:$HF$4, 0) )</f>
        <v>132493</v>
      </c>
      <c r="AS273" s="40">
        <f>INDEX('2012'!$E$7:$HF$37,  MATCH(AO273, '2012'!$A$7:$A$37, 0), MATCH(AO231, '2012'!$E$4:$HF$4, 0) )</f>
        <v>133140</v>
      </c>
      <c r="AT273" s="40">
        <f>INDEX('2013'!$E$7:$HF$37,  MATCH(AO273, '2013'!$A$7:$A$37, 0), MATCH(AO231, '2013'!$E$4:$HF$4, 0) )</f>
        <v>135721</v>
      </c>
      <c r="AU273" s="40">
        <f>INDEX('2014'!$E$7:$HF$37,  MATCH(AO273, '2014'!$A$7:$A$37, 0), MATCH(AO231, '2014'!$E$4:$HF$4, 0) )</f>
        <v>139116</v>
      </c>
      <c r="AV273" s="40">
        <f>INDEX('2015'!$E$7:$HF$37,  MATCH(AO273, '2015'!$A$7:$A$37, 0), MATCH(AO231, '2015'!$E$4:$HF$4, 0) )</f>
        <v>144937</v>
      </c>
      <c r="AW273" s="40">
        <f>INDEX('2016'!$E$7:$HF$37,  MATCH(AO273, '2016'!$A$7:$A$37, 0), MATCH(AO231, '2016'!$E$4:$HF$4, 0) )</f>
        <v>147282</v>
      </c>
      <c r="AX273" s="40">
        <f>INDEX('2017'!$E$7:$HF$37,  MATCH(AO273, '2017'!$A$7:$A$37, 0), MATCH(AO231, '2017'!$E$4:$HF$4, 0) )</f>
        <v>149924</v>
      </c>
      <c r="AY273" s="40">
        <f>INDEX('2018'!$E$7:$HF$37,  MATCH(AO273, '2018'!$A$7:$A$37, 0), MATCH(AO231, '2018'!$E$4:$HF$4, 0) )</f>
        <v>152050</v>
      </c>
      <c r="AZ273" s="40">
        <f>INDEX('2019'!$E$7:$HF$37,  MATCH(AO273, '2019'!$A$7:$A$37, 0), MATCH(AO231, '2019'!$E$4:$HF$4, 0) )</f>
        <v>152668</v>
      </c>
      <c r="BB273" s="9">
        <f t="shared" ref="BB273:BC273" si="4417">BB46</f>
        <v>1049</v>
      </c>
      <c r="BC273" s="18" t="str">
        <f t="shared" si="4417"/>
        <v>State of Utah</v>
      </c>
      <c r="BD273" s="40">
        <f>INDEX('2010'!$E$7:$HF$37,  MATCH(BB273, '2010'!$A$7:$A$37, 0), MATCH(BB231, '2010'!$E$4:$HF$4, 0) )</f>
        <v>35669</v>
      </c>
      <c r="BE273" s="40">
        <f>INDEX('2011'!$E$7:$HF$37,  MATCH(BB273, '2011'!$A$7:$A$37, 0), MATCH(BB231, '2011'!$E$4:$HF$4, 0) )</f>
        <v>34902</v>
      </c>
      <c r="BF273" s="40">
        <f>INDEX('2012'!$E$7:$HF$37,  MATCH(BB273, '2012'!$A$7:$A$37, 0), MATCH(BB231, '2012'!$E$4:$HF$4, 0) )</f>
        <v>33104</v>
      </c>
      <c r="BG273" s="40">
        <f>INDEX('2013'!$E$7:$HF$37,  MATCH(BB273, '2013'!$A$7:$A$37, 0), MATCH(BB231, '2013'!$E$4:$HF$4, 0) )</f>
        <v>32849</v>
      </c>
      <c r="BH273" s="40">
        <f>INDEX('2014'!$E$7:$HF$37,  MATCH(BB273, '2014'!$A$7:$A$37, 0), MATCH(BB231, '2014'!$E$4:$HF$4, 0) )</f>
        <v>33985</v>
      </c>
      <c r="BI273" s="40">
        <f>INDEX('2015'!$E$7:$HF$37,  MATCH(BB273, '2015'!$A$7:$A$37, 0), MATCH(BB231, '2015'!$E$4:$HF$4, 0) )</f>
        <v>34536</v>
      </c>
      <c r="BJ273" s="40">
        <f>INDEX('2016'!$E$7:$HF$37,  MATCH(BB273, '2016'!$A$7:$A$37, 0), MATCH(BB231, '2016'!$E$4:$HF$4, 0) )</f>
        <v>35559</v>
      </c>
      <c r="BK273" s="40">
        <f>INDEX('2017'!$E$7:$HF$37,  MATCH(BB273, '2017'!$A$7:$A$37, 0), MATCH(BB231, '2017'!$E$4:$HF$4, 0) )</f>
        <v>37132</v>
      </c>
      <c r="BL273" s="40">
        <f>INDEX('2018'!$E$7:$HF$37,  MATCH(BB273, '2018'!$A$7:$A$37, 0), MATCH(BB231, '2018'!$E$4:$HF$4, 0) )</f>
        <v>36786</v>
      </c>
      <c r="BM273" s="40">
        <f>INDEX('2019'!$E$7:$HF$37,  MATCH(BB273, '2019'!$A$7:$A$37, 0), MATCH(BB231, '2019'!$E$4:$HF$4, 0) )</f>
        <v>36950</v>
      </c>
      <c r="BO273" s="9">
        <f t="shared" ref="BO273:BP273" si="4418">BO46</f>
        <v>1049</v>
      </c>
      <c r="BP273" s="18" t="str">
        <f t="shared" si="4418"/>
        <v>State of Utah</v>
      </c>
      <c r="BQ273" s="40">
        <f>INDEX('2010'!$E$7:$HF$37,  MATCH(BO273, '2010'!$A$7:$A$37, 0), MATCH(BO231, '2010'!$E$4:$HF$4, 0) )</f>
        <v>149771</v>
      </c>
      <c r="BR273" s="40">
        <f>INDEX('2011'!$E$7:$HF$37,  MATCH(BO273, '2011'!$A$7:$A$37, 0), MATCH(BO231, '2011'!$E$4:$HF$4, 0) )</f>
        <v>151331</v>
      </c>
      <c r="BS273" s="40">
        <f>INDEX('2012'!$E$7:$HF$37,  MATCH(BO273, '2012'!$A$7:$A$37, 0), MATCH(BO231, '2012'!$E$4:$HF$4, 0) )</f>
        <v>152600</v>
      </c>
      <c r="BT273" s="40">
        <f>INDEX('2013'!$E$7:$HF$37,  MATCH(BO273, '2013'!$A$7:$A$37, 0), MATCH(BO231, '2013'!$E$4:$HF$4, 0) )</f>
        <v>154764</v>
      </c>
      <c r="BU273" s="40">
        <f>INDEX('2014'!$E$7:$HF$37,  MATCH(BO273, '2014'!$A$7:$A$37, 0), MATCH(BO231, '2014'!$E$4:$HF$4, 0) )</f>
        <v>156198</v>
      </c>
      <c r="BV273" s="40">
        <f>INDEX('2015'!$E$7:$HF$37,  MATCH(BO273, '2015'!$A$7:$A$37, 0), MATCH(BO231, '2015'!$E$4:$HF$4, 0) )</f>
        <v>159547</v>
      </c>
      <c r="BW273" s="40">
        <f>INDEX('2016'!$E$7:$HF$37,  MATCH(BO273, '2016'!$A$7:$A$37, 0), MATCH(BO231, '2016'!$E$4:$HF$4, 0) )</f>
        <v>164294</v>
      </c>
      <c r="BX273" s="40">
        <f>INDEX('2017'!$E$7:$HF$37,  MATCH(BO273, '2017'!$A$7:$A$37, 0), MATCH(BO231, '2017'!$E$4:$HF$4, 0) )</f>
        <v>164980</v>
      </c>
      <c r="BY273" s="40">
        <f>INDEX('2018'!$E$7:$HF$37,  MATCH(BO273, '2018'!$A$7:$A$37, 0), MATCH(BO231, '2018'!$E$4:$HF$4, 0) )</f>
        <v>167402</v>
      </c>
      <c r="BZ273" s="40">
        <f>INDEX('2019'!$E$7:$HF$37,  MATCH(BO273, '2019'!$A$7:$A$37, 0), MATCH(BO231, '2019'!$E$4:$HF$4, 0) )</f>
        <v>171624</v>
      </c>
      <c r="CB273" s="9">
        <f t="shared" ref="CB273:CC273" si="4419">CB46</f>
        <v>1049</v>
      </c>
      <c r="CC273" s="18" t="str">
        <f t="shared" si="4419"/>
        <v>State of Utah</v>
      </c>
      <c r="CD273" s="40">
        <f>INDEX('2010'!$E$7:$HF$37,  MATCH(CB273, '2010'!$A$7:$A$37, 0), MATCH(CB231, '2010'!$E$4:$HF$4, 0) )</f>
        <v>59475</v>
      </c>
      <c r="CE273" s="40">
        <f>INDEX('2011'!$E$7:$HF$37,  MATCH(CB273, '2011'!$A$7:$A$37, 0), MATCH(CB231, '2011'!$E$4:$HF$4, 0) )</f>
        <v>59682</v>
      </c>
      <c r="CF273" s="40">
        <f>INDEX('2012'!$E$7:$HF$37,  MATCH(CB273, '2012'!$A$7:$A$37, 0), MATCH(CB231, '2012'!$E$4:$HF$4, 0) )</f>
        <v>60002</v>
      </c>
      <c r="CG273" s="40">
        <f>INDEX('2013'!$E$7:$HF$37,  MATCH(CB273, '2013'!$A$7:$A$37, 0), MATCH(CB231, '2013'!$E$4:$HF$4, 0) )</f>
        <v>59048</v>
      </c>
      <c r="CH273" s="40">
        <f>INDEX('2014'!$E$7:$HF$37,  MATCH(CB273, '2014'!$A$7:$A$37, 0), MATCH(CB231, '2014'!$E$4:$HF$4, 0) )</f>
        <v>59188</v>
      </c>
      <c r="CI273" s="40">
        <f>INDEX('2015'!$E$7:$HF$37,  MATCH(CB273, '2015'!$A$7:$A$37, 0), MATCH(CB231, '2015'!$E$4:$HF$4, 0) )</f>
        <v>60753</v>
      </c>
      <c r="CJ273" s="40">
        <f>INDEX('2016'!$E$7:$HF$37,  MATCH(CB273, '2016'!$A$7:$A$37, 0), MATCH(CB231, '2016'!$E$4:$HF$4, 0) )</f>
        <v>62080</v>
      </c>
      <c r="CK273" s="40">
        <f>INDEX('2017'!$E$7:$HF$37,  MATCH(CB273, '2017'!$A$7:$A$37, 0), MATCH(CB231, '2017'!$E$4:$HF$4, 0) )</f>
        <v>65858</v>
      </c>
      <c r="CL273" s="40">
        <f>INDEX('2018'!$E$7:$HF$37,  MATCH(CB273, '2018'!$A$7:$A$37, 0), MATCH(CB231, '2018'!$E$4:$HF$4, 0) )</f>
        <v>68512</v>
      </c>
      <c r="CM273" s="40">
        <f>INDEX('2019'!$E$7:$HF$37,  MATCH(CB273, '2019'!$A$7:$A$37, 0), MATCH(CB231, '2019'!$E$4:$HF$4, 0) )</f>
        <v>71905</v>
      </c>
      <c r="CO273" s="9">
        <f t="shared" ref="CO273:CP273" si="4420">CO46</f>
        <v>1049</v>
      </c>
      <c r="CP273" s="18" t="str">
        <f t="shared" si="4420"/>
        <v>State of Utah</v>
      </c>
      <c r="CQ273" s="40">
        <f>INDEX('2010'!$E$7:$HF$37,  MATCH(CO273, '2010'!$A$7:$A$37, 0), MATCH(CO231, '2010'!$E$4:$HF$4, 0) )</f>
        <v>29543</v>
      </c>
      <c r="CR273" s="40">
        <f>INDEX('2011'!$E$7:$HF$37,  MATCH(CO273, '2011'!$A$7:$A$37, 0), MATCH(CO231, '2011'!$E$4:$HF$4, 0) )</f>
        <v>28351</v>
      </c>
      <c r="CS273" s="40">
        <f>INDEX('2012'!$E$7:$HF$37,  MATCH(CO273, '2012'!$A$7:$A$37, 0), MATCH(CO231, '2012'!$E$4:$HF$4, 0) )</f>
        <v>27946</v>
      </c>
      <c r="CT273" s="40">
        <f>INDEX('2013'!$E$7:$HF$37,  MATCH(CO273, '2013'!$A$7:$A$37, 0), MATCH(CO231, '2013'!$E$4:$HF$4, 0) )</f>
        <v>26817</v>
      </c>
      <c r="CU273" s="40">
        <f>INDEX('2014'!$E$7:$HF$37,  MATCH(CO273, '2014'!$A$7:$A$37, 0), MATCH(CO231, '2014'!$E$4:$HF$4, 0) )</f>
        <v>28217</v>
      </c>
      <c r="CV273" s="40">
        <f>INDEX('2015'!$E$7:$HF$37,  MATCH(CO273, '2015'!$A$7:$A$37, 0), MATCH(CO231, '2015'!$E$4:$HF$4, 0) )</f>
        <v>28957</v>
      </c>
      <c r="CW273" s="40">
        <f>INDEX('2016'!$E$7:$HF$37,  MATCH(CO273, '2016'!$A$7:$A$37, 0), MATCH(CO231, '2016'!$E$4:$HF$4, 0) )</f>
        <v>31232</v>
      </c>
      <c r="CX273" s="40">
        <f>INDEX('2017'!$E$7:$HF$37,  MATCH(CO273, '2017'!$A$7:$A$37, 0), MATCH(CO231, '2017'!$E$4:$HF$4, 0) )</f>
        <v>32188</v>
      </c>
      <c r="CY273" s="40">
        <f>INDEX('2018'!$E$7:$HF$37,  MATCH(CO273, '2018'!$A$7:$A$37, 0), MATCH(CO231, '2018'!$E$4:$HF$4, 0) )</f>
        <v>31851</v>
      </c>
      <c r="CZ273" s="40">
        <f>INDEX('2019'!$E$7:$HF$37,  MATCH(CO273, '2019'!$A$7:$A$37, 0), MATCH(CO231, '2019'!$E$4:$HF$4, 0) )</f>
        <v>31361</v>
      </c>
      <c r="DB273" s="9">
        <f t="shared" ref="DB273:DC273" si="4421">DB46</f>
        <v>1049</v>
      </c>
      <c r="DC273" s="18" t="str">
        <f t="shared" si="4421"/>
        <v>State of Utah</v>
      </c>
      <c r="DD273" s="40">
        <f>INDEX('2010'!$E$7:$HF$37,  MATCH(DB273, '2010'!$A$7:$A$37, 0), MATCH(DB231, '2010'!$E$4:$HF$4, 0) )</f>
        <v>84964</v>
      </c>
      <c r="DE273" s="40">
        <f>INDEX('2011'!$E$7:$HF$37,  MATCH(DB273, '2011'!$A$7:$A$37, 0), MATCH(DB231, '2011'!$E$4:$HF$4, 0) )</f>
        <v>83711</v>
      </c>
      <c r="DF273" s="40">
        <f>INDEX('2012'!$E$7:$HF$37,  MATCH(DB273, '2012'!$A$7:$A$37, 0), MATCH(DB231, '2012'!$E$4:$HF$4, 0) )</f>
        <v>83831</v>
      </c>
      <c r="DG273" s="40">
        <f>INDEX('2013'!$E$7:$HF$37,  MATCH(DB273, '2013'!$A$7:$A$37, 0), MATCH(DB231, '2013'!$E$4:$HF$4, 0) )</f>
        <v>82989</v>
      </c>
      <c r="DH273" s="40">
        <f>INDEX('2014'!$E$7:$HF$37,  MATCH(DB273, '2014'!$A$7:$A$37, 0), MATCH(DB231, '2014'!$E$4:$HF$4, 0) )</f>
        <v>83398</v>
      </c>
      <c r="DI273" s="40">
        <f>INDEX('2015'!$E$7:$HF$37,  MATCH(DB273, '2015'!$A$7:$A$37, 0), MATCH(DB231, '2015'!$E$4:$HF$4, 0) )</f>
        <v>86733</v>
      </c>
      <c r="DJ273" s="40">
        <f>INDEX('2016'!$E$7:$HF$37,  MATCH(DB273, '2016'!$A$7:$A$37, 0), MATCH(DB231, '2016'!$E$4:$HF$4, 0) )</f>
        <v>90253</v>
      </c>
      <c r="DK273" s="40">
        <f>INDEX('2017'!$E$7:$HF$37,  MATCH(DB273, '2017'!$A$7:$A$37, 0), MATCH(DB231, '2017'!$E$4:$HF$4, 0) )</f>
        <v>93924</v>
      </c>
      <c r="DL273" s="40">
        <f>INDEX('2018'!$E$7:$HF$37,  MATCH(DB273, '2018'!$A$7:$A$37, 0), MATCH(DB231, '2018'!$E$4:$HF$4, 0) )</f>
        <v>97904</v>
      </c>
      <c r="DM273" s="40">
        <f>INDEX('2019'!$E$7:$HF$37,  MATCH(DB273, '2019'!$A$7:$A$37, 0), MATCH(DB231, '2019'!$E$4:$HF$4, 0) )</f>
        <v>102863</v>
      </c>
      <c r="DO273" s="9">
        <f t="shared" ref="DO273:DP273" si="4422">DO46</f>
        <v>1049</v>
      </c>
      <c r="DP273" s="18" t="str">
        <f t="shared" si="4422"/>
        <v>State of Utah</v>
      </c>
      <c r="DQ273" s="40">
        <f>INDEX('2010'!$E$7:$HF$37,  MATCH(DO273, '2010'!$A$7:$A$37, 0), MATCH(DO231, '2010'!$E$4:$HF$4, 0) )</f>
        <v>130968</v>
      </c>
      <c r="DR273" s="40">
        <f>INDEX('2011'!$E$7:$HF$37,  MATCH(DO273, '2011'!$A$7:$A$37, 0), MATCH(DO231, '2011'!$E$4:$HF$4, 0) )</f>
        <v>134273</v>
      </c>
      <c r="DS273" s="40">
        <f>INDEX('2012'!$E$7:$HF$37,  MATCH(DO273, '2012'!$A$7:$A$37, 0), MATCH(DO231, '2012'!$E$4:$HF$4, 0) )</f>
        <v>140503</v>
      </c>
      <c r="DT273" s="40">
        <f>INDEX('2013'!$E$7:$HF$37,  MATCH(DO273, '2013'!$A$7:$A$37, 0), MATCH(DO231, '2013'!$E$4:$HF$4, 0) )</f>
        <v>143669</v>
      </c>
      <c r="DU273" s="40">
        <f>INDEX('2014'!$E$7:$HF$37,  MATCH(DO273, '2014'!$A$7:$A$37, 0), MATCH(DO231, '2014'!$E$4:$HF$4, 0) )</f>
        <v>149304</v>
      </c>
      <c r="DV273" s="40">
        <f>INDEX('2015'!$E$7:$HF$37,  MATCH(DO273, '2015'!$A$7:$A$37, 0), MATCH(DO231, '2015'!$E$4:$HF$4, 0) )</f>
        <v>155887</v>
      </c>
      <c r="DW273" s="40">
        <f>INDEX('2016'!$E$7:$HF$37,  MATCH(DO273, '2016'!$A$7:$A$37, 0), MATCH(DO231, '2016'!$E$4:$HF$4, 0) )</f>
        <v>162009</v>
      </c>
      <c r="DX273" s="40">
        <f>INDEX('2017'!$E$7:$HF$37,  MATCH(DO273, '2017'!$A$7:$A$37, 0), MATCH(DO231, '2017'!$E$4:$HF$4, 0) )</f>
        <v>168842</v>
      </c>
      <c r="DY273" s="40">
        <f>INDEX('2018'!$E$7:$HF$37,  MATCH(DO273, '2018'!$A$7:$A$37, 0), MATCH(DO231, '2018'!$E$4:$HF$4, 0) )</f>
        <v>177242</v>
      </c>
      <c r="DZ273" s="40">
        <f>INDEX('2019'!$E$7:$HF$37,  MATCH(DO273, '2019'!$A$7:$A$37, 0), MATCH(DO231, '2019'!$E$4:$HF$4, 0) )</f>
        <v>184141</v>
      </c>
      <c r="EB273" s="9">
        <f t="shared" ref="EB273:EC273" si="4423">EB46</f>
        <v>1049</v>
      </c>
      <c r="EC273" s="18" t="str">
        <f t="shared" si="4423"/>
        <v>State of Utah</v>
      </c>
      <c r="ED273" s="40">
        <f>INDEX('2010'!$E$7:$HF$37,  MATCH(EB273, '2010'!$A$7:$A$37, 0), MATCH(EB231, '2010'!$E$4:$HF$4, 0) )</f>
        <v>246618</v>
      </c>
      <c r="EE273" s="40">
        <f>INDEX('2011'!$E$7:$HF$37,  MATCH(EB273, '2011'!$A$7:$A$37, 0), MATCH(EB231, '2011'!$E$4:$HF$4, 0) )</f>
        <v>257479</v>
      </c>
      <c r="EF273" s="40">
        <f>INDEX('2012'!$E$7:$HF$37,  MATCH(EB273, '2012'!$A$7:$A$37, 0), MATCH(EB231, '2012'!$E$4:$HF$4, 0) )</f>
        <v>265929</v>
      </c>
      <c r="EG273" s="40">
        <f>INDEX('2013'!$E$7:$HF$37,  MATCH(EB273, '2013'!$A$7:$A$37, 0), MATCH(EB231, '2013'!$E$4:$HF$4, 0) )</f>
        <v>273192</v>
      </c>
      <c r="EH273" s="40">
        <f>INDEX('2014'!$E$7:$HF$37,  MATCH(EB273, '2014'!$A$7:$A$37, 0), MATCH(EB231, '2014'!$E$4:$HF$4, 0) )</f>
        <v>279778</v>
      </c>
      <c r="EI273" s="40">
        <f>INDEX('2015'!$E$7:$HF$37,  MATCH(EB273, '2015'!$A$7:$A$37, 0), MATCH(EB231, '2015'!$E$4:$HF$4, 0) )</f>
        <v>286354</v>
      </c>
      <c r="EJ273" s="40">
        <f>INDEX('2016'!$E$7:$HF$37,  MATCH(EB273, '2016'!$A$7:$A$37, 0), MATCH(EB231, '2016'!$E$4:$HF$4, 0) )</f>
        <v>293837</v>
      </c>
      <c r="EK273" s="40">
        <f>INDEX('2017'!$E$7:$HF$37,  MATCH(EB273, '2017'!$A$7:$A$37, 0), MATCH(EB231, '2017'!$E$4:$HF$4, 0) )</f>
        <v>301931</v>
      </c>
      <c r="EL273" s="40">
        <f>INDEX('2018'!$E$7:$HF$37,  MATCH(EB273, '2018'!$A$7:$A$37, 0), MATCH(EB231, '2018'!$E$4:$HF$4, 0) )</f>
        <v>312795</v>
      </c>
      <c r="EM273" s="40">
        <f>INDEX('2019'!$E$7:$HF$37,  MATCH(EB273, '2019'!$A$7:$A$37, 0), MATCH(EB231, '2019'!$E$4:$HF$4, 0) )</f>
        <v>324679</v>
      </c>
      <c r="EO273" s="9">
        <f t="shared" ref="EO273:EP273" si="4424">EO46</f>
        <v>1049</v>
      </c>
      <c r="EP273" s="18" t="str">
        <f t="shared" si="4424"/>
        <v>State of Utah</v>
      </c>
      <c r="EQ273" s="40">
        <f>INDEX('2010'!$E$7:$HF$37,  MATCH(EO273, '2010'!$A$7:$A$37, 0), MATCH(EO231, '2010'!$E$4:$HF$4, 0) )</f>
        <v>101567</v>
      </c>
      <c r="ER273" s="40">
        <f>INDEX('2011'!$E$7:$HF$37,  MATCH(EO273, '2011'!$A$7:$A$37, 0), MATCH(EO231, '2011'!$E$4:$HF$4, 0) )</f>
        <v>105524</v>
      </c>
      <c r="ES273" s="40">
        <f>INDEX('2012'!$E$7:$HF$37,  MATCH(EO273, '2012'!$A$7:$A$37, 0), MATCH(EO231, '2012'!$E$4:$HF$4, 0) )</f>
        <v>108757</v>
      </c>
      <c r="ET273" s="40">
        <f>INDEX('2013'!$E$7:$HF$37,  MATCH(EO273, '2013'!$A$7:$A$37, 0), MATCH(EO231, '2013'!$E$4:$HF$4, 0) )</f>
        <v>110592</v>
      </c>
      <c r="EU273" s="40">
        <f>INDEX('2014'!$E$7:$HF$37,  MATCH(EO273, '2014'!$A$7:$A$37, 0), MATCH(EO231, '2014'!$E$4:$HF$4, 0) )</f>
        <v>113793</v>
      </c>
      <c r="EV273" s="40">
        <f>INDEX('2015'!$E$7:$HF$37,  MATCH(EO273, '2015'!$A$7:$A$37, 0), MATCH(EO231, '2015'!$E$4:$HF$4, 0) )</f>
        <v>118758</v>
      </c>
      <c r="EW273" s="40">
        <f>INDEX('2016'!$E$7:$HF$37,  MATCH(EO273, '2016'!$A$7:$A$37, 0), MATCH(EO231, '2016'!$E$4:$HF$4, 0) )</f>
        <v>122833</v>
      </c>
      <c r="EX273" s="40">
        <f>INDEX('2017'!$E$7:$HF$37,  MATCH(EO273, '2017'!$A$7:$A$37, 0), MATCH(EO231, '2017'!$E$4:$HF$4, 0) )</f>
        <v>126754</v>
      </c>
      <c r="EY273" s="40">
        <f>INDEX('2018'!$E$7:$HF$37,  MATCH(EO273, '2018'!$A$7:$A$37, 0), MATCH(EO231, '2018'!$E$4:$HF$4, 0) )</f>
        <v>129006</v>
      </c>
      <c r="EZ273" s="40">
        <f>INDEX('2019'!$E$7:$HF$37,  MATCH(EO273, '2019'!$A$7:$A$37, 0), MATCH(EO231, '2019'!$E$4:$HF$4, 0) )</f>
        <v>133514</v>
      </c>
      <c r="FB273" s="9">
        <f t="shared" ref="FB273:FC273" si="4425">FB46</f>
        <v>1049</v>
      </c>
      <c r="FC273" s="18" t="str">
        <f t="shared" si="4425"/>
        <v>State of Utah</v>
      </c>
      <c r="FD273" s="40">
        <f>INDEX('2010'!$E$7:$HF$37,  MATCH(FB273, '2010'!$A$7:$A$37, 0), MATCH(FB231, '2010'!$E$4:$HF$4, 0) )</f>
        <v>53429</v>
      </c>
      <c r="FE273" s="40">
        <f>INDEX('2011'!$E$7:$HF$37,  MATCH(FB273, '2011'!$A$7:$A$37, 0), MATCH(FB231, '2011'!$E$4:$HF$4, 0) )</f>
        <v>54534</v>
      </c>
      <c r="FF273" s="40">
        <f>INDEX('2012'!$E$7:$HF$37,  MATCH(FB273, '2012'!$A$7:$A$37, 0), MATCH(FB231, '2012'!$E$4:$HF$4, 0) )</f>
        <v>57231</v>
      </c>
      <c r="FG273" s="40">
        <f>INDEX('2013'!$E$7:$HF$37,  MATCH(FB273, '2013'!$A$7:$A$37, 0), MATCH(FB231, '2013'!$E$4:$HF$4, 0) )</f>
        <v>58170</v>
      </c>
      <c r="FH273" s="40">
        <f>INDEX('2014'!$E$7:$HF$37,  MATCH(FB273, '2014'!$A$7:$A$37, 0), MATCH(FB231, '2014'!$E$4:$HF$4, 0) )</f>
        <v>59197</v>
      </c>
      <c r="FI273" s="40">
        <f>INDEX('2015'!$E$7:$HF$37,  MATCH(FB273, '2015'!$A$7:$A$37, 0), MATCH(FB231, '2015'!$E$4:$HF$4, 0) )</f>
        <v>60324</v>
      </c>
      <c r="FJ273" s="40">
        <f>INDEX('2016'!$E$7:$HF$37,  MATCH(FB273, '2016'!$A$7:$A$37, 0), MATCH(FB231, '2016'!$E$4:$HF$4, 0) )</f>
        <v>60432</v>
      </c>
      <c r="FK273" s="40">
        <f>INDEX('2017'!$E$7:$HF$37,  MATCH(FB273, '2017'!$A$7:$A$37, 0), MATCH(FB231, '2017'!$E$4:$HF$4, 0) )</f>
        <v>61435</v>
      </c>
      <c r="FL273" s="40">
        <f>INDEX('2018'!$E$7:$HF$37,  MATCH(FB273, '2018'!$A$7:$A$37, 0), MATCH(FB231, '2018'!$E$4:$HF$4, 0) )</f>
        <v>63289</v>
      </c>
      <c r="FM273" s="40">
        <f>INDEX('2019'!$E$7:$HF$37,  MATCH(FB273, '2019'!$A$7:$A$37, 0), MATCH(FB231, '2019'!$E$4:$HF$4, 0) )</f>
        <v>64786</v>
      </c>
      <c r="FO273" s="9">
        <f t="shared" ref="FO273:FP273" si="4426">FO46</f>
        <v>1049</v>
      </c>
      <c r="FP273" s="18" t="str">
        <f t="shared" si="4426"/>
        <v>State of Utah</v>
      </c>
      <c r="FQ273" s="40">
        <f>INDEX('2010'!$E$7:$HF$37,  MATCH(FO273, '2010'!$A$7:$A$37, 0), MATCH(FO231, '2010'!$E$4:$HF$4, 0) )</f>
        <v>68398</v>
      </c>
      <c r="FR273" s="40">
        <f>INDEX('2011'!$E$7:$HF$37,  MATCH(FO273, '2011'!$A$7:$A$37, 0), MATCH(FO231, '2011'!$E$4:$HF$4, 0) )</f>
        <v>68821</v>
      </c>
      <c r="FS273" s="40">
        <f>INDEX('2012'!$E$7:$HF$37,  MATCH(FO273, '2012'!$A$7:$A$37, 0), MATCH(FO231, '2012'!$E$4:$HF$4, 0) )</f>
        <v>69112</v>
      </c>
      <c r="FT273" s="40">
        <f>INDEX('2013'!$E$7:$HF$37,  MATCH(FO273, '2013'!$A$7:$A$37, 0), MATCH(FO231, '2013'!$E$4:$HF$4, 0) )</f>
        <v>68588</v>
      </c>
      <c r="FU273" s="40">
        <f>INDEX('2014'!$E$7:$HF$37,  MATCH(FO273, '2014'!$A$7:$A$37, 0), MATCH(FO231, '2014'!$E$4:$HF$4, 0) )</f>
        <v>67860</v>
      </c>
      <c r="FV273" s="40">
        <f>INDEX('2015'!$E$7:$HF$37,  MATCH(FO273, '2015'!$A$7:$A$37, 0), MATCH(FO231, '2015'!$E$4:$HF$4, 0) )</f>
        <v>67506</v>
      </c>
      <c r="FW273" s="40">
        <f>INDEX('2016'!$E$7:$HF$37,  MATCH(FO273, '2016'!$A$7:$A$37, 0), MATCH(FO231, '2016'!$E$4:$HF$4, 0) )</f>
        <v>66732</v>
      </c>
      <c r="FX273" s="40">
        <f>INDEX('2017'!$E$7:$HF$37,  MATCH(FO273, '2017'!$A$7:$A$37, 0), MATCH(FO231, '2017'!$E$4:$HF$4, 0) )</f>
        <v>67350</v>
      </c>
      <c r="FY273" s="40">
        <f>INDEX('2018'!$E$7:$HF$37,  MATCH(FO273, '2018'!$A$7:$A$37, 0), MATCH(FO231, '2018'!$E$4:$HF$4, 0) )</f>
        <v>68373</v>
      </c>
      <c r="FZ273" s="40">
        <f>INDEX('2019'!$E$7:$HF$37,  MATCH(FO273, '2019'!$A$7:$A$37, 0), MATCH(FO231, '2019'!$E$4:$HF$4, 0) )</f>
        <v>69676</v>
      </c>
      <c r="GB273" s="9">
        <f t="shared" ref="GB273:GC273" si="4427">GB46</f>
        <v>1049</v>
      </c>
      <c r="GC273" s="18" t="str">
        <f t="shared" si="4427"/>
        <v>State of Utah</v>
      </c>
      <c r="GD273" s="40">
        <f>INDEX('2010'!$E$7:$HF$37,  MATCH(GB273, '2010'!$A$7:$A$37, 0), MATCH(GB231, '2010'!$E$4:$HF$4, 0) )</f>
        <v>6198</v>
      </c>
      <c r="GE273" s="40">
        <f>INDEX('2011'!$E$7:$HF$37,  MATCH(GB273, '2011'!$A$7:$A$37, 0), MATCH(GB231, '2011'!$E$4:$HF$4, 0) )</f>
        <v>6743</v>
      </c>
      <c r="GF273" s="40">
        <f>INDEX('2012'!$E$7:$HF$37,  MATCH(GB273, '2012'!$A$7:$A$37, 0), MATCH(GB231, '2012'!$E$4:$HF$4, 0) )</f>
        <v>6394</v>
      </c>
      <c r="GG273" s="40">
        <f>INDEX('2013'!$E$7:$HF$37,  MATCH(GB273, '2013'!$A$7:$A$37, 0), MATCH(GB231, '2013'!$E$4:$HF$4, 0) )</f>
        <v>5160</v>
      </c>
      <c r="GH273" s="40">
        <f>INDEX('2014'!$E$7:$HF$37,  MATCH(GB273, '2014'!$A$7:$A$37, 0), MATCH(GB231, '2014'!$E$4:$HF$4, 0) )</f>
        <v>4350</v>
      </c>
      <c r="GI273" s="40">
        <f>INDEX('2015'!$E$7:$HF$37,  MATCH(GB273, '2015'!$A$7:$A$37, 0), MATCH(GB231, '2015'!$E$4:$HF$4, 0) )</f>
        <v>4173</v>
      </c>
      <c r="GJ273" s="40">
        <f>INDEX('2016'!$E$7:$HF$37,  MATCH(GB273, '2016'!$A$7:$A$37, 0), MATCH(GB231, '2016'!$E$4:$HF$4, 0) )</f>
        <v>4067</v>
      </c>
      <c r="GK273" s="40">
        <f>INDEX('2017'!$E$7:$HF$37,  MATCH(GB273, '2017'!$A$7:$A$37, 0), MATCH(GB231, '2017'!$E$4:$HF$4, 0) )</f>
        <v>4101</v>
      </c>
      <c r="GL273" s="40">
        <f>INDEX('2018'!$E$7:$HF$37,  MATCH(GB273, '2018'!$A$7:$A$37, 0), MATCH(GB231, '2018'!$E$4:$HF$4, 0) )</f>
        <v>3918</v>
      </c>
      <c r="GM273" s="40">
        <f>INDEX('2019'!$E$7:$HF$37,  MATCH(GB273, '2019'!$A$7:$A$37, 0), MATCH(GB231, '2019'!$E$4:$HF$4, 0) )</f>
        <v>4306</v>
      </c>
    </row>
    <row r="274" spans="2:195" x14ac:dyDescent="0.25">
      <c r="B274" s="9">
        <f t="shared" ref="B274:C274" si="4428">B47</f>
        <v>1000</v>
      </c>
      <c r="C274" s="18" t="str">
        <f t="shared" si="4428"/>
        <v>United States</v>
      </c>
      <c r="D274" s="40">
        <f>INDEX('2010'!$E$7:$HF$37,  MATCH(B274, '2010'!$A$7:$A$37, 0), MATCH(B231, '2010'!$E$4:$HF$4, 0) )</f>
        <v>139255035</v>
      </c>
      <c r="E274" s="40">
        <f>INDEX('2011'!$E$7:$HF$37,  MATCH(B274, '2011'!$A$7:$A$37, 0), MATCH(B231, '2011'!$E$4:$HF$4, 0) )</f>
        <v>139488206</v>
      </c>
      <c r="F274" s="40">
        <f>INDEX('2012'!$E$7:$HF$37,  MATCH(B274, '2012'!$A$7:$A$37, 0), MATCH(B231, '2012'!$E$4:$HF$4, 0) )</f>
        <v>139893639</v>
      </c>
      <c r="G274" s="40">
        <f>INDEX('2013'!$E$7:$HF$37,  MATCH(B274, '2013'!$A$7:$A$37, 0), MATCH(B231, '2013'!$E$4:$HF$4, 0) )</f>
        <v>139786639</v>
      </c>
      <c r="H274" s="40">
        <f>INDEX('2014'!$E$7:$HF$37,  MATCH(B274, '2014'!$A$7:$A$37, 0), MATCH(B231, '2014'!$E$4:$HF$4, 0) )</f>
        <v>141337148</v>
      </c>
      <c r="I274" s="40">
        <f>INDEX('2015'!$E$7:$HF$37,  MATCH(B274, '2015'!$A$7:$A$37, 0), MATCH(B231, '2015'!$E$4:$HF$4, 0) )</f>
        <v>143621171</v>
      </c>
      <c r="J274" s="40">
        <f>INDEX('2016'!$E$7:$HF$37,  MATCH(B274, '2016'!$A$7:$A$37, 0), MATCH(B231, '2016'!$E$4:$HF$4, 0) )</f>
        <v>145861221</v>
      </c>
      <c r="K274" s="40">
        <f>INDEX('2017'!$E$7:$HF$37,  MATCH(B274, '2017'!$A$7:$A$37, 0), MATCH(B231, '2017'!$E$4:$HF$4, 0) )</f>
        <v>148432042</v>
      </c>
      <c r="L274" s="40">
        <f>INDEX('2018'!$E$7:$HF$37,  MATCH(B274, '2018'!$A$7:$A$37, 0), MATCH(B231, '2018'!$E$4:$HF$4, 0) )</f>
        <v>150571044</v>
      </c>
      <c r="M274" s="40">
        <f>INDEX('2019'!$E$7:$HF$37,  MATCH(B274, '2019'!$A$7:$A$37, 0), MATCH(B231, '2019'!$E$4:$HF$4, 0) )</f>
        <v>152735781</v>
      </c>
      <c r="O274" s="9">
        <f t="shared" ref="O274:P274" si="4429">O47</f>
        <v>1000</v>
      </c>
      <c r="P274" s="18" t="str">
        <f t="shared" si="4429"/>
        <v>United States</v>
      </c>
      <c r="Q274" s="40">
        <f>INDEX('2010'!$E$7:$HF$37,  MATCH(O274, '2010'!$A$7:$A$37, 0), MATCH(O231, '2010'!$E$4:$HF$4, 0) )</f>
        <v>2563040</v>
      </c>
      <c r="R274" s="40">
        <f>INDEX('2011'!$E$7:$HF$37,  MATCH(O274, '2011'!$A$7:$A$37, 0), MATCH(O231, '2011'!$E$4:$HF$4, 0) )</f>
        <v>2597647</v>
      </c>
      <c r="S274" s="40">
        <f>INDEX('2012'!$E$7:$HF$37,  MATCH(O274, '2012'!$A$7:$A$37, 0), MATCH(O231, '2012'!$E$4:$HF$4, 0) )</f>
        <v>2627802</v>
      </c>
      <c r="T274" s="40">
        <f>INDEX('2013'!$E$7:$HF$37,  MATCH(O274, '2013'!$A$7:$A$37, 0), MATCH(O231, '2013'!$E$4:$HF$4, 0) )</f>
        <v>2659872</v>
      </c>
      <c r="U274" s="40">
        <f>INDEX('2014'!$E$7:$HF$37,  MATCH(O274, '2014'!$A$7:$A$37, 0), MATCH(O231, '2014'!$E$4:$HF$4, 0) )</f>
        <v>2737070</v>
      </c>
      <c r="V274" s="40">
        <f>INDEX('2015'!$E$7:$HF$37,  MATCH(O274, '2015'!$A$7:$A$37, 0), MATCH(O231, '2015'!$E$4:$HF$4, 0) )</f>
        <v>2781870</v>
      </c>
      <c r="W274" s="40">
        <f>INDEX('2016'!$E$7:$HF$37,  MATCH(O274, '2016'!$A$7:$A$37, 0), MATCH(O231, '2016'!$E$4:$HF$4, 0) )</f>
        <v>2776263</v>
      </c>
      <c r="X274" s="40">
        <f>INDEX('2017'!$E$7:$HF$37,  MATCH(O274, '2017'!$A$7:$A$37, 0), MATCH(O231, '2017'!$E$4:$HF$4, 0) )</f>
        <v>2752733</v>
      </c>
      <c r="Y274" s="40">
        <f>INDEX('2018'!$E$7:$HF$37,  MATCH(O274, '2018'!$A$7:$A$37, 0), MATCH(O231, '2018'!$E$4:$HF$4, 0) )</f>
        <v>2730310</v>
      </c>
      <c r="Z274" s="40">
        <f>INDEX('2019'!$E$7:$HF$37,  MATCH(O274, '2019'!$A$7:$A$37, 0), MATCH(O231, '2019'!$E$4:$HF$4, 0) )</f>
        <v>2683905</v>
      </c>
      <c r="AB274" s="9">
        <f t="shared" ref="AB274:AC274" si="4430">AB47</f>
        <v>1000</v>
      </c>
      <c r="AC274" s="18" t="str">
        <f t="shared" si="4430"/>
        <v>United States</v>
      </c>
      <c r="AD274" s="40">
        <f>INDEX('2010'!$E$7:$HF$37,  MATCH(AB274, '2010'!$A$7:$A$37, 0), MATCH(AB231, '2010'!$E$4:$HF$4, 0) )</f>
        <v>9824932</v>
      </c>
      <c r="AE274" s="40">
        <f>INDEX('2011'!$E$7:$HF$37,  MATCH(AB274, '2011'!$A$7:$A$37, 0), MATCH(AB231, '2011'!$E$4:$HF$4, 0) )</f>
        <v>9371939</v>
      </c>
      <c r="AF274" s="40">
        <f>INDEX('2012'!$E$7:$HF$37,  MATCH(AB274, '2012'!$A$7:$A$37, 0), MATCH(AB231, '2012'!$E$4:$HF$4, 0) )</f>
        <v>8973923</v>
      </c>
      <c r="AG274" s="40">
        <f>INDEX('2013'!$E$7:$HF$37,  MATCH(AB274, '2013'!$A$7:$A$37, 0), MATCH(AB231, '2013'!$E$4:$HF$4, 0) )</f>
        <v>8632482</v>
      </c>
      <c r="AH274" s="40">
        <f>INDEX('2014'!$E$7:$HF$37,  MATCH(AB274, '2014'!$A$7:$A$37, 0), MATCH(AB231, '2014'!$E$4:$HF$4, 0) )</f>
        <v>8619856</v>
      </c>
      <c r="AI274" s="40">
        <f>INDEX('2015'!$E$7:$HF$37,  MATCH(AB274, '2015'!$A$7:$A$37, 0), MATCH(AB231, '2015'!$E$4:$HF$4, 0) )</f>
        <v>8805335</v>
      </c>
      <c r="AJ274" s="40">
        <f>INDEX('2016'!$E$7:$HF$37,  MATCH(AB274, '2016'!$A$7:$A$37, 0), MATCH(AB231, '2016'!$E$4:$HF$4, 0) )</f>
        <v>9032875</v>
      </c>
      <c r="AK274" s="40">
        <f>INDEX('2017'!$E$7:$HF$37,  MATCH(AB274, '2017'!$A$7:$A$37, 0), MATCH(AB231, '2017'!$E$4:$HF$4, 0) )</f>
        <v>9337526</v>
      </c>
      <c r="AL274" s="40">
        <f>INDEX('2018'!$E$7:$HF$37,  MATCH(AB274, '2018'!$A$7:$A$37, 0), MATCH(AB231, '2018'!$E$4:$HF$4, 0) )</f>
        <v>9640759</v>
      </c>
      <c r="AM274" s="40">
        <f>INDEX('2019'!$E$7:$HF$37,  MATCH(AB274, '2019'!$A$7:$A$37, 0), MATCH(AB231, '2019'!$E$4:$HF$4, 0) )</f>
        <v>9974466</v>
      </c>
      <c r="AO274" s="9">
        <f t="shared" ref="AO274:AP274" si="4431">AO47</f>
        <v>1000</v>
      </c>
      <c r="AP274" s="18" t="str">
        <f t="shared" si="4431"/>
        <v>United States</v>
      </c>
      <c r="AQ274" s="40">
        <f>INDEX('2010'!$E$7:$HF$37,  MATCH(AO274, '2010'!$A$7:$A$37, 0), MATCH(AO231, '2010'!$E$4:$HF$4, 0) )</f>
        <v>15247328</v>
      </c>
      <c r="AR274" s="40">
        <f>INDEX('2011'!$E$7:$HF$37,  MATCH(AO274, '2011'!$A$7:$A$37, 0), MATCH(AO231, '2011'!$E$4:$HF$4, 0) )</f>
        <v>14978000</v>
      </c>
      <c r="AS274" s="40">
        <f>INDEX('2012'!$E$7:$HF$37,  MATCH(AO274, '2012'!$A$7:$A$37, 0), MATCH(AO231, '2012'!$E$4:$HF$4, 0) )</f>
        <v>14809134</v>
      </c>
      <c r="AT274" s="40">
        <f>INDEX('2013'!$E$7:$HF$37,  MATCH(AO274, '2013'!$A$7:$A$37, 0), MATCH(AO231, '2013'!$E$4:$HF$4, 0) )</f>
        <v>14609084</v>
      </c>
      <c r="AU274" s="40">
        <f>INDEX('2014'!$E$7:$HF$37,  MATCH(AO274, '2014'!$A$7:$A$37, 0), MATCH(AO231, '2014'!$E$4:$HF$4, 0) )</f>
        <v>14707190</v>
      </c>
      <c r="AV274" s="40">
        <f>INDEX('2015'!$E$7:$HF$37,  MATCH(AO274, '2015'!$A$7:$A$37, 0), MATCH(AO231, '2015'!$E$4:$HF$4, 0) )</f>
        <v>14921549</v>
      </c>
      <c r="AW274" s="40">
        <f>INDEX('2016'!$E$7:$HF$37,  MATCH(AO274, '2016'!$A$7:$A$37, 0), MATCH(AO231, '2016'!$E$4:$HF$4, 0) )</f>
        <v>15069033</v>
      </c>
      <c r="AX274" s="40">
        <f>INDEX('2017'!$E$7:$HF$37,  MATCH(AO274, '2017'!$A$7:$A$37, 0), MATCH(AO231, '2017'!$E$4:$HF$4, 0) )</f>
        <v>15224877</v>
      </c>
      <c r="AY274" s="40">
        <f>INDEX('2018'!$E$7:$HF$37,  MATCH(AO274, '2018'!$A$7:$A$37, 0), MATCH(AO231, '2018'!$E$4:$HF$4, 0) )</f>
        <v>15301864</v>
      </c>
      <c r="AZ274" s="40">
        <f>INDEX('2019'!$E$7:$HF$37,  MATCH(AO274, '2019'!$A$7:$A$37, 0), MATCH(AO231, '2019'!$E$4:$HF$4, 0) )</f>
        <v>15404928</v>
      </c>
      <c r="BB274" s="9">
        <f t="shared" ref="BB274:BC274" si="4432">BB47</f>
        <v>1000</v>
      </c>
      <c r="BC274" s="18" t="str">
        <f t="shared" si="4432"/>
        <v>United States</v>
      </c>
      <c r="BD274" s="40">
        <f>INDEX('2010'!$E$7:$HF$37,  MATCH(BB274, '2010'!$A$7:$A$37, 0), MATCH(BB231, '2010'!$E$4:$HF$4, 0) )</f>
        <v>4266037</v>
      </c>
      <c r="BE274" s="40">
        <f>INDEX('2011'!$E$7:$HF$37,  MATCH(BB274, '2011'!$A$7:$A$37, 0), MATCH(BB231, '2011'!$E$4:$HF$4, 0) )</f>
        <v>4088285</v>
      </c>
      <c r="BF274" s="40">
        <f>INDEX('2012'!$E$7:$HF$37,  MATCH(BB274, '2012'!$A$7:$A$37, 0), MATCH(BB231, '2012'!$E$4:$HF$4, 0) )</f>
        <v>3956334</v>
      </c>
      <c r="BG274" s="40">
        <f>INDEX('2013'!$E$7:$HF$37,  MATCH(BB274, '2013'!$A$7:$A$37, 0), MATCH(BB231, '2013'!$E$4:$HF$4, 0) )</f>
        <v>3878246</v>
      </c>
      <c r="BH274" s="40">
        <f>INDEX('2014'!$E$7:$HF$37,  MATCH(BB274, '2014'!$A$7:$A$37, 0), MATCH(BB231, '2014'!$E$4:$HF$4, 0) )</f>
        <v>3880577</v>
      </c>
      <c r="BI274" s="40">
        <f>INDEX('2015'!$E$7:$HF$37,  MATCH(BB274, '2015'!$A$7:$A$37, 0), MATCH(BB231, '2015'!$E$4:$HF$4, 0) )</f>
        <v>3912856</v>
      </c>
      <c r="BJ274" s="40">
        <f>INDEX('2016'!$E$7:$HF$37,  MATCH(BB274, '2016'!$A$7:$A$37, 0), MATCH(BB231, '2016'!$E$4:$HF$4, 0) )</f>
        <v>3937740</v>
      </c>
      <c r="BK274" s="40">
        <f>INDEX('2017'!$E$7:$HF$37,  MATCH(BB274, '2017'!$A$7:$A$37, 0), MATCH(BB231, '2017'!$E$4:$HF$4, 0) )</f>
        <v>3986618</v>
      </c>
      <c r="BL274" s="40">
        <f>INDEX('2018'!$E$7:$HF$37,  MATCH(BB274, '2018'!$A$7:$A$37, 0), MATCH(BB231, '2018'!$E$4:$HF$4, 0) )</f>
        <v>3970344</v>
      </c>
      <c r="BM274" s="40">
        <f>INDEX('2019'!$E$7:$HF$37,  MATCH(BB274, '2019'!$A$7:$A$37, 0), MATCH(BB231, '2019'!$E$4:$HF$4, 0) )</f>
        <v>3961334</v>
      </c>
      <c r="BO274" s="9">
        <f t="shared" ref="BO274:BP274" si="4433">BO47</f>
        <v>1000</v>
      </c>
      <c r="BP274" s="18" t="str">
        <f t="shared" si="4433"/>
        <v>United States</v>
      </c>
      <c r="BQ274" s="40">
        <f>INDEX('2010'!$E$7:$HF$37,  MATCH(BO274, '2010'!$A$7:$A$37, 0), MATCH(BO231, '2010'!$E$4:$HF$4, 0) )</f>
        <v>15900281</v>
      </c>
      <c r="BR274" s="40">
        <f>INDEX('2011'!$E$7:$HF$37,  MATCH(BO274, '2011'!$A$7:$A$37, 0), MATCH(BO231, '2011'!$E$4:$HF$4, 0) )</f>
        <v>15967707</v>
      </c>
      <c r="BS274" s="40">
        <f>INDEX('2012'!$E$7:$HF$37,  MATCH(BO274, '2012'!$A$7:$A$37, 0), MATCH(BO231, '2012'!$E$4:$HF$4, 0) )</f>
        <v>16077848</v>
      </c>
      <c r="BT274" s="40">
        <f>INDEX('2013'!$E$7:$HF$37,  MATCH(BO274, '2013'!$A$7:$A$37, 0), MATCH(BO231, '2013'!$E$4:$HF$4, 0) )</f>
        <v>16079214</v>
      </c>
      <c r="BU274" s="40">
        <f>INDEX('2014'!$E$7:$HF$37,  MATCH(BO274, '2014'!$A$7:$A$37, 0), MATCH(BO231, '2014'!$E$4:$HF$4, 0) )</f>
        <v>16264085</v>
      </c>
      <c r="BV274" s="40">
        <f>INDEX('2015'!$E$7:$HF$37,  MATCH(BO274, '2015'!$A$7:$A$37, 0), MATCH(BO231, '2015'!$E$4:$HF$4, 0) )</f>
        <v>16499584</v>
      </c>
      <c r="BW274" s="40">
        <f>INDEX('2016'!$E$7:$HF$37,  MATCH(BO274, '2016'!$A$7:$A$37, 0), MATCH(BO231, '2016'!$E$4:$HF$4, 0) )</f>
        <v>16687559</v>
      </c>
      <c r="BX274" s="40">
        <f>INDEX('2017'!$E$7:$HF$37,  MATCH(BO274, '2017'!$A$7:$A$37, 0), MATCH(BO231, '2017'!$E$4:$HF$4, 0) )</f>
        <v>16822831</v>
      </c>
      <c r="BY274" s="40">
        <f>INDEX('2018'!$E$7:$HF$37,  MATCH(BO274, '2018'!$A$7:$A$37, 0), MATCH(BO231, '2018'!$E$4:$HF$4, 0) )</f>
        <v>16896128</v>
      </c>
      <c r="BZ274" s="40">
        <f>INDEX('2019'!$E$7:$HF$37,  MATCH(BO274, '2019'!$A$7:$A$37, 0), MATCH(BO231, '2019'!$E$4:$HF$4, 0) )</f>
        <v>16926193</v>
      </c>
      <c r="CB274" s="9">
        <f t="shared" ref="CB274:CC274" si="4434">CB47</f>
        <v>1000</v>
      </c>
      <c r="CC274" s="18" t="str">
        <f t="shared" si="4434"/>
        <v>United States</v>
      </c>
      <c r="CD274" s="40">
        <f>INDEX('2010'!$E$7:$HF$37,  MATCH(CB274, '2010'!$A$7:$A$37, 0), MATCH(CB231, '2010'!$E$4:$HF$4, 0) )</f>
        <v>6973562</v>
      </c>
      <c r="CE274" s="40">
        <f>INDEX('2011'!$E$7:$HF$37,  MATCH(CB274, '2011'!$A$7:$A$37, 0), MATCH(CB231, '2011'!$E$4:$HF$4, 0) )</f>
        <v>6971804</v>
      </c>
      <c r="CF274" s="40">
        <f>INDEX('2012'!$E$7:$HF$37,  MATCH(CB274, '2012'!$A$7:$A$37, 0), MATCH(CB231, '2012'!$E$4:$HF$4, 0) )</f>
        <v>6911891</v>
      </c>
      <c r="CG274" s="40">
        <f>INDEX('2013'!$E$7:$HF$37,  MATCH(CB274, '2013'!$A$7:$A$37, 0), MATCH(CB231, '2013'!$E$4:$HF$4, 0) )</f>
        <v>6831097</v>
      </c>
      <c r="CH274" s="40">
        <f>INDEX('2014'!$E$7:$HF$37,  MATCH(CB274, '2014'!$A$7:$A$37, 0), MATCH(CB231, '2014'!$E$4:$HF$4, 0) )</f>
        <v>6890592</v>
      </c>
      <c r="CI274" s="40">
        <f>INDEX('2015'!$E$7:$HF$37,  MATCH(CB274, '2015'!$A$7:$A$37, 0), MATCH(CB231, '2015'!$E$4:$HF$4, 0) )</f>
        <v>7047824</v>
      </c>
      <c r="CJ274" s="40">
        <f>INDEX('2016'!$E$7:$HF$37,  MATCH(CB274, '2016'!$A$7:$A$37, 0), MATCH(CB231, '2016'!$E$4:$HF$4, 0) )</f>
        <v>7231294</v>
      </c>
      <c r="CK274" s="40">
        <f>INDEX('2017'!$E$7:$HF$37,  MATCH(CB274, '2017'!$A$7:$A$37, 0), MATCH(CB231, '2017'!$E$4:$HF$4, 0) )</f>
        <v>7495781</v>
      </c>
      <c r="CL274" s="40">
        <f>INDEX('2018'!$E$7:$HF$37,  MATCH(CB274, '2018'!$A$7:$A$37, 0), MATCH(CB231, '2018'!$E$4:$HF$4, 0) )</f>
        <v>7795036</v>
      </c>
      <c r="CM274" s="40">
        <f>INDEX('2019'!$E$7:$HF$37,  MATCH(CB274, '2019'!$A$7:$A$37, 0), MATCH(CB231, '2019'!$E$4:$HF$4, 0) )</f>
        <v>8111669</v>
      </c>
      <c r="CO274" s="9">
        <f t="shared" ref="CO274:CP274" si="4435">CO47</f>
        <v>1000</v>
      </c>
      <c r="CP274" s="18" t="str">
        <f t="shared" si="4435"/>
        <v>United States</v>
      </c>
      <c r="CQ274" s="40">
        <f>INDEX('2010'!$E$7:$HF$37,  MATCH(CO274, '2010'!$A$7:$A$37, 0), MATCH(CO231, '2010'!$E$4:$HF$4, 0) )</f>
        <v>3299115</v>
      </c>
      <c r="CR274" s="40">
        <f>INDEX('2011'!$E$7:$HF$37,  MATCH(CO274, '2011'!$A$7:$A$37, 0), MATCH(CO231, '2011'!$E$4:$HF$4, 0) )</f>
        <v>3192844</v>
      </c>
      <c r="CS274" s="40">
        <f>INDEX('2012'!$E$7:$HF$37,  MATCH(CO274, '2012'!$A$7:$A$37, 0), MATCH(CO231, '2012'!$E$4:$HF$4, 0) )</f>
        <v>3083508</v>
      </c>
      <c r="CT274" s="40">
        <f>INDEX('2013'!$E$7:$HF$37,  MATCH(CO274, '2013'!$A$7:$A$37, 0), MATCH(CO231, '2013'!$E$4:$HF$4, 0) )</f>
        <v>3003820</v>
      </c>
      <c r="CU274" s="40">
        <f>INDEX('2014'!$E$7:$HF$37,  MATCH(CO274, '2014'!$A$7:$A$37, 0), MATCH(CO231, '2014'!$E$4:$HF$4, 0) )</f>
        <v>3012221</v>
      </c>
      <c r="CV274" s="40">
        <f>INDEX('2015'!$E$7:$HF$37,  MATCH(CO274, '2015'!$A$7:$A$37, 0), MATCH(CO231, '2015'!$E$4:$HF$4, 0) )</f>
        <v>3042649</v>
      </c>
      <c r="CW274" s="40">
        <f>INDEX('2016'!$E$7:$HF$37,  MATCH(CO274, '2016'!$A$7:$A$37, 0), MATCH(CO231, '2016'!$E$4:$HF$4, 0) )</f>
        <v>3080360</v>
      </c>
      <c r="CX274" s="40">
        <f>INDEX('2017'!$E$7:$HF$37,  MATCH(CO274, '2017'!$A$7:$A$37, 0), MATCH(CO231, '2017'!$E$4:$HF$4, 0) )</f>
        <v>3121303</v>
      </c>
      <c r="CY274" s="40">
        <f>INDEX('2018'!$E$7:$HF$37,  MATCH(CO274, '2018'!$A$7:$A$37, 0), MATCH(CO231, '2018'!$E$4:$HF$4, 0) )</f>
        <v>3113319</v>
      </c>
      <c r="CZ274" s="40">
        <f>INDEX('2019'!$E$7:$HF$37,  MATCH(CO274, '2019'!$A$7:$A$37, 0), MATCH(CO231, '2019'!$E$4:$HF$4, 0) )</f>
        <v>3064097</v>
      </c>
      <c r="DB274" s="9">
        <f t="shared" ref="DB274:DC274" si="4436">DB47</f>
        <v>1000</v>
      </c>
      <c r="DC274" s="18" t="str">
        <f t="shared" si="4436"/>
        <v>United States</v>
      </c>
      <c r="DD274" s="40">
        <f>INDEX('2010'!$E$7:$HF$37,  MATCH(DB274, '2010'!$A$7:$A$37, 0), MATCH(DB231, '2010'!$E$4:$HF$4, 0) )</f>
        <v>9742704</v>
      </c>
      <c r="DE274" s="40">
        <f>INDEX('2011'!$E$7:$HF$37,  MATCH(DB274, '2011'!$A$7:$A$37, 0), MATCH(DB231, '2011'!$E$4:$HF$4, 0) )</f>
        <v>9567262</v>
      </c>
      <c r="DF274" s="40">
        <f>INDEX('2012'!$E$7:$HF$37,  MATCH(DB274, '2012'!$A$7:$A$37, 0), MATCH(DB231, '2012'!$E$4:$HF$4, 0) )</f>
        <v>9421991</v>
      </c>
      <c r="DG274" s="40">
        <f>INDEX('2013'!$E$7:$HF$37,  MATCH(DB274, '2013'!$A$7:$A$37, 0), MATCH(DB231, '2013'!$E$4:$HF$4, 0) )</f>
        <v>9324034</v>
      </c>
      <c r="DH274" s="40">
        <f>INDEX('2014'!$E$7:$HF$37,  MATCH(DB274, '2014'!$A$7:$A$37, 0), MATCH(DB231, '2014'!$E$4:$HF$4, 0) )</f>
        <v>9324927</v>
      </c>
      <c r="DI274" s="40">
        <f>INDEX('2015'!$E$7:$HF$37,  MATCH(DB274, '2015'!$A$7:$A$37, 0), MATCH(DB231, '2015'!$E$4:$HF$4, 0) )</f>
        <v>9436586</v>
      </c>
      <c r="DJ274" s="40">
        <f>INDEX('2016'!$E$7:$HF$37,  MATCH(DB274, '2016'!$A$7:$A$37, 0), MATCH(DB231, '2016'!$E$4:$HF$4, 0) )</f>
        <v>9593096</v>
      </c>
      <c r="DK274" s="40">
        <f>INDEX('2017'!$E$7:$HF$37,  MATCH(DB274, '2017'!$A$7:$A$37, 0), MATCH(DB231, '2017'!$E$4:$HF$4, 0) )</f>
        <v>9770141</v>
      </c>
      <c r="DL274" s="40">
        <f>INDEX('2018'!$E$7:$HF$37,  MATCH(DB274, '2018'!$A$7:$A$37, 0), MATCH(DB231, '2018'!$E$4:$HF$4, 0) )</f>
        <v>9878983</v>
      </c>
      <c r="DM274" s="40">
        <f>INDEX('2019'!$E$7:$HF$37,  MATCH(DB274, '2019'!$A$7:$A$37, 0), MATCH(DB231, '2019'!$E$4:$HF$4, 0) )</f>
        <v>10016496</v>
      </c>
      <c r="DO274" s="9">
        <f t="shared" ref="DO274:DP274" si="4437">DO47</f>
        <v>1000</v>
      </c>
      <c r="DP274" s="18" t="str">
        <f t="shared" si="4437"/>
        <v>United States</v>
      </c>
      <c r="DQ274" s="40">
        <f>INDEX('2010'!$E$7:$HF$37,  MATCH(DO274, '2010'!$A$7:$A$37, 0), MATCH(DO231, '2010'!$E$4:$HF$4, 0) )</f>
        <v>14461375</v>
      </c>
      <c r="DR274" s="40">
        <f>INDEX('2011'!$E$7:$HF$37,  MATCH(DO274, '2011'!$A$7:$A$37, 0), MATCH(DO231, '2011'!$E$4:$HF$4, 0) )</f>
        <v>14644137</v>
      </c>
      <c r="DS274" s="40">
        <f>INDEX('2012'!$E$7:$HF$37,  MATCH(DO274, '2012'!$A$7:$A$37, 0), MATCH(DO231, '2012'!$E$4:$HF$4, 0) )</f>
        <v>14858737</v>
      </c>
      <c r="DT274" s="40">
        <f>INDEX('2013'!$E$7:$HF$37,  MATCH(DO274, '2013'!$A$7:$A$37, 0), MATCH(DO231, '2013'!$E$4:$HF$4, 0) )</f>
        <v>15020812</v>
      </c>
      <c r="DU274" s="40">
        <f>INDEX('2014'!$E$7:$HF$37,  MATCH(DO274, '2014'!$A$7:$A$37, 0), MATCH(DO231, '2014'!$E$4:$HF$4, 0) )</f>
        <v>15334311</v>
      </c>
      <c r="DV274" s="40">
        <f>INDEX('2015'!$E$7:$HF$37,  MATCH(DO274, '2015'!$A$7:$A$37, 0), MATCH(DO231, '2015'!$E$4:$HF$4, 0) )</f>
        <v>15783729</v>
      </c>
      <c r="DW274" s="40">
        <f>INDEX('2016'!$E$7:$HF$37,  MATCH(DO274, '2016'!$A$7:$A$37, 0), MATCH(DO231, '2016'!$E$4:$HF$4, 0) )</f>
        <v>16216976</v>
      </c>
      <c r="DX274" s="40">
        <f>INDEX('2017'!$E$7:$HF$37,  MATCH(DO274, '2017'!$A$7:$A$37, 0), MATCH(DO231, '2017'!$E$4:$HF$4, 0) )</f>
        <v>16692183</v>
      </c>
      <c r="DY274" s="40">
        <f>INDEX('2018'!$E$7:$HF$37,  MATCH(DO274, '2018'!$A$7:$A$37, 0), MATCH(DO231, '2018'!$E$4:$HF$4, 0) )</f>
        <v>17142056</v>
      </c>
      <c r="DZ274" s="40">
        <f>INDEX('2019'!$E$7:$HF$37,  MATCH(DO274, '2019'!$A$7:$A$37, 0), MATCH(DO231, '2019'!$E$4:$HF$4, 0) )</f>
        <v>17607689</v>
      </c>
      <c r="EB274" s="9">
        <f t="shared" ref="EB274:EC274" si="4438">EB47</f>
        <v>1000</v>
      </c>
      <c r="EC274" s="18" t="str">
        <f t="shared" si="4438"/>
        <v>United States</v>
      </c>
      <c r="ED274" s="40">
        <f>INDEX('2010'!$E$7:$HF$37,  MATCH(EB274, '2010'!$A$7:$A$37, 0), MATCH(EB231, '2010'!$E$4:$HF$4, 0) )</f>
        <v>30151664</v>
      </c>
      <c r="EE274" s="40">
        <f>INDEX('2011'!$E$7:$HF$37,  MATCH(EB274, '2011'!$A$7:$A$37, 0), MATCH(EB231, '2011'!$E$4:$HF$4, 0) )</f>
        <v>30860117</v>
      </c>
      <c r="EF274" s="40">
        <f>INDEX('2012'!$E$7:$HF$37,  MATCH(EB274, '2012'!$A$7:$A$37, 0), MATCH(EB231, '2012'!$E$4:$HF$4, 0) )</f>
        <v>31510566</v>
      </c>
      <c r="EG274" s="40">
        <f>INDEX('2013'!$E$7:$HF$37,  MATCH(EB274, '2013'!$A$7:$A$37, 0), MATCH(EB231, '2013'!$E$4:$HF$4, 0) )</f>
        <v>31878224</v>
      </c>
      <c r="EH274" s="40">
        <f>INDEX('2014'!$E$7:$HF$37,  MATCH(EB274, '2014'!$A$7:$A$37, 0), MATCH(EB231, '2014'!$E$4:$HF$4, 0) )</f>
        <v>32320450</v>
      </c>
      <c r="EI274" s="40">
        <f>INDEX('2015'!$E$7:$HF$37,  MATCH(EB274, '2015'!$A$7:$A$37, 0), MATCH(EB231, '2015'!$E$4:$HF$4, 0) )</f>
        <v>32766891</v>
      </c>
      <c r="EJ274" s="40">
        <f>INDEX('2016'!$E$7:$HF$37,  MATCH(EB274, '2016'!$A$7:$A$37, 0), MATCH(EB231, '2016'!$E$4:$HF$4, 0) )</f>
        <v>33237026</v>
      </c>
      <c r="EK274" s="40">
        <f>INDEX('2017'!$E$7:$HF$37,  MATCH(EB274, '2017'!$A$7:$A$37, 0), MATCH(EB231, '2017'!$E$4:$HF$4, 0) )</f>
        <v>33818226</v>
      </c>
      <c r="EL274" s="40">
        <f>INDEX('2018'!$E$7:$HF$37,  MATCH(EB274, '2018'!$A$7:$A$37, 0), MATCH(EB231, '2018'!$E$4:$HF$4, 0) )</f>
        <v>34336422</v>
      </c>
      <c r="EM274" s="40">
        <f>INDEX('2019'!$E$7:$HF$37,  MATCH(EB274, '2019'!$A$7:$A$37, 0), MATCH(EB231, '2019'!$E$4:$HF$4, 0) )</f>
        <v>34893236</v>
      </c>
      <c r="EO274" s="9">
        <f t="shared" ref="EO274:EP274" si="4439">EO47</f>
        <v>1000</v>
      </c>
      <c r="EP274" s="18" t="str">
        <f t="shared" si="4439"/>
        <v>United States</v>
      </c>
      <c r="EQ274" s="40">
        <f>INDEX('2010'!$E$7:$HF$37,  MATCH(EO274, '2010'!$A$7:$A$37, 0), MATCH(EO231, '2010'!$E$4:$HF$4, 0) )</f>
        <v>12238641</v>
      </c>
      <c r="ER274" s="40">
        <f>INDEX('2011'!$E$7:$HF$37,  MATCH(EO274, '2011'!$A$7:$A$37, 0), MATCH(EO231, '2011'!$E$4:$HF$4, 0) )</f>
        <v>12468191</v>
      </c>
      <c r="ES274" s="40">
        <f>INDEX('2012'!$E$7:$HF$37,  MATCH(EO274, '2012'!$A$7:$A$37, 0), MATCH(EO231, '2012'!$E$4:$HF$4, 0) )</f>
        <v>12743720</v>
      </c>
      <c r="ET274" s="40">
        <f>INDEX('2013'!$E$7:$HF$37,  MATCH(EO274, '2013'!$A$7:$A$37, 0), MATCH(EO231, '2013'!$E$4:$HF$4, 0) )</f>
        <v>12966332</v>
      </c>
      <c r="EU274" s="40">
        <f>INDEX('2014'!$E$7:$HF$37,  MATCH(EO274, '2014'!$A$7:$A$37, 0), MATCH(EO231, '2014'!$E$4:$HF$4, 0) )</f>
        <v>13308071</v>
      </c>
      <c r="EV274" s="40">
        <f>INDEX('2015'!$E$7:$HF$37,  MATCH(EO274, '2015'!$A$7:$A$37, 0), MATCH(EO231, '2015'!$E$4:$HF$4, 0) )</f>
        <v>13668744</v>
      </c>
      <c r="EW274" s="40">
        <f>INDEX('2016'!$E$7:$HF$37,  MATCH(EO274, '2016'!$A$7:$A$37, 0), MATCH(EO231, '2016'!$E$4:$HF$4, 0) )</f>
        <v>13990223</v>
      </c>
      <c r="EX274" s="40">
        <f>INDEX('2017'!$E$7:$HF$37,  MATCH(EO274, '2017'!$A$7:$A$37, 0), MATCH(EO231, '2017'!$E$4:$HF$4, 0) )</f>
        <v>14245429</v>
      </c>
      <c r="EY274" s="40">
        <f>INDEX('2018'!$E$7:$HF$37,  MATCH(EO274, '2018'!$A$7:$A$37, 0), MATCH(EO231, '2018'!$E$4:$HF$4, 0) )</f>
        <v>14452282</v>
      </c>
      <c r="EZ274" s="40">
        <f>INDEX('2019'!$E$7:$HF$37,  MATCH(EO274, '2019'!$A$7:$A$37, 0), MATCH(EO231, '2019'!$E$4:$HF$4, 0) )</f>
        <v>14612684</v>
      </c>
      <c r="FB274" s="9">
        <f t="shared" ref="FB274:FC274" si="4440">FB47</f>
        <v>1000</v>
      </c>
      <c r="FC274" s="18" t="str">
        <f t="shared" si="4440"/>
        <v>United States</v>
      </c>
      <c r="FD274" s="40">
        <f>INDEX('2010'!$E$7:$HF$37,  MATCH(FB274, '2010'!$A$7:$A$37, 0), MATCH(FB231, '2010'!$E$4:$HF$4, 0) )</f>
        <v>6745144</v>
      </c>
      <c r="FE274" s="40">
        <f>INDEX('2011'!$E$7:$HF$37,  MATCH(FB274, '2011'!$A$7:$A$37, 0), MATCH(FB231, '2011'!$E$4:$HF$4, 0) )</f>
        <v>6816674</v>
      </c>
      <c r="FF274" s="40">
        <f>INDEX('2012'!$E$7:$HF$37,  MATCH(FB274, '2012'!$A$7:$A$37, 0), MATCH(FB231, '2012'!$E$4:$HF$4, 0) )</f>
        <v>6891871</v>
      </c>
      <c r="FG274" s="40">
        <f>INDEX('2013'!$E$7:$HF$37,  MATCH(FB274, '2013'!$A$7:$A$37, 0), MATCH(FB231, '2013'!$E$4:$HF$4, 0) )</f>
        <v>6908577</v>
      </c>
      <c r="FH274" s="40">
        <f>INDEX('2014'!$E$7:$HF$37,  MATCH(FB274, '2014'!$A$7:$A$37, 0), MATCH(FB231, '2014'!$E$4:$HF$4, 0) )</f>
        <v>6977212</v>
      </c>
      <c r="FI274" s="40">
        <f>INDEX('2015'!$E$7:$HF$37,  MATCH(FB274, '2015'!$A$7:$A$37, 0), MATCH(FB231, '2015'!$E$4:$HF$4, 0) )</f>
        <v>7057713</v>
      </c>
      <c r="FJ274" s="40">
        <f>INDEX('2016'!$E$7:$HF$37,  MATCH(FB274, '2016'!$A$7:$A$37, 0), MATCH(FB231, '2016'!$E$4:$HF$4, 0) )</f>
        <v>7130858</v>
      </c>
      <c r="FK274" s="40">
        <f>INDEX('2017'!$E$7:$HF$37,  MATCH(FB274, '2017'!$A$7:$A$37, 0), MATCH(FB231, '2017'!$E$4:$HF$4, 0) )</f>
        <v>7222737</v>
      </c>
      <c r="FL274" s="40">
        <f>INDEX('2018'!$E$7:$HF$37,  MATCH(FB274, '2018'!$A$7:$A$37, 0), MATCH(FB231, '2018'!$E$4:$HF$4, 0) )</f>
        <v>7312525</v>
      </c>
      <c r="FM274" s="40">
        <f>INDEX('2019'!$E$7:$HF$37,  MATCH(FB274, '2019'!$A$7:$A$37, 0), MATCH(FB231, '2019'!$E$4:$HF$4, 0) )</f>
        <v>7376086</v>
      </c>
      <c r="FO274" s="9">
        <f t="shared" ref="FO274:FP274" si="4441">FO47</f>
        <v>1000</v>
      </c>
      <c r="FP274" s="18" t="str">
        <f t="shared" si="4441"/>
        <v>United States</v>
      </c>
      <c r="FQ274" s="40">
        <f>INDEX('2010'!$E$7:$HF$37,  MATCH(FO274, '2010'!$A$7:$A$37, 0), MATCH(FO231, '2010'!$E$4:$HF$4, 0) )</f>
        <v>6729151</v>
      </c>
      <c r="FR274" s="40">
        <f>INDEX('2011'!$E$7:$HF$37,  MATCH(FO274, '2011'!$A$7:$A$37, 0), MATCH(FO231, '2011'!$E$4:$HF$4, 0) )</f>
        <v>6840689</v>
      </c>
      <c r="FS274" s="40">
        <f>INDEX('2012'!$E$7:$HF$37,  MATCH(FO274, '2012'!$A$7:$A$37, 0), MATCH(FO231, '2012'!$E$4:$HF$4, 0) )</f>
        <v>6905367</v>
      </c>
      <c r="FT274" s="40">
        <f>INDEX('2013'!$E$7:$HF$37,  MATCH(FO274, '2013'!$A$7:$A$37, 0), MATCH(FO231, '2013'!$E$4:$HF$4, 0) )</f>
        <v>6921220</v>
      </c>
      <c r="FU274" s="40">
        <f>INDEX('2014'!$E$7:$HF$37,  MATCH(FO274, '2014'!$A$7:$A$37, 0), MATCH(FO231, '2014'!$E$4:$HF$4, 0) )</f>
        <v>6944999</v>
      </c>
      <c r="FV274" s="40">
        <f>INDEX('2015'!$E$7:$HF$37,  MATCH(FO274, '2015'!$A$7:$A$37, 0), MATCH(FO231, '2015'!$E$4:$HF$4, 0) )</f>
        <v>6889662</v>
      </c>
      <c r="FW274" s="40">
        <f>INDEX('2016'!$E$7:$HF$37,  MATCH(FO274, '2016'!$A$7:$A$37, 0), MATCH(FO231, '2016'!$E$4:$HF$4, 0) )</f>
        <v>6874726</v>
      </c>
      <c r="FX274" s="40">
        <f>INDEX('2017'!$E$7:$HF$37,  MATCH(FO274, '2017'!$A$7:$A$37, 0), MATCH(FO231, '2017'!$E$4:$HF$4, 0) )</f>
        <v>6925372</v>
      </c>
      <c r="FY274" s="40">
        <f>INDEX('2018'!$E$7:$HF$37,  MATCH(FO274, '2018'!$A$7:$A$37, 0), MATCH(FO231, '2018'!$E$4:$HF$4, 0) )</f>
        <v>6981300</v>
      </c>
      <c r="FZ274" s="40">
        <f>INDEX('2019'!$E$7:$HF$37,  MATCH(FO274, '2019'!$A$7:$A$37, 0), MATCH(FO231, '2019'!$E$4:$HF$4, 0) )</f>
        <v>7037855</v>
      </c>
      <c r="GB274" s="9">
        <f t="shared" ref="GB274:GC274" si="4442">GB47</f>
        <v>1000</v>
      </c>
      <c r="GC274" s="18" t="str">
        <f t="shared" si="4442"/>
        <v>United States</v>
      </c>
      <c r="GD274" s="40">
        <f>INDEX('2010'!$E$7:$HF$37,  MATCH(GB274, '2010'!$A$7:$A$37, 0), MATCH(GB231, '2010'!$E$4:$HF$4, 0) )</f>
        <v>1112061</v>
      </c>
      <c r="GE274" s="40">
        <f>INDEX('2011'!$E$7:$HF$37,  MATCH(GB274, '2011'!$A$7:$A$37, 0), MATCH(GB231, '2011'!$E$4:$HF$4, 0) )</f>
        <v>1122910</v>
      </c>
      <c r="GF274" s="40">
        <f>INDEX('2012'!$E$7:$HF$37,  MATCH(GB274, '2012'!$A$7:$A$37, 0), MATCH(GB231, '2012'!$E$4:$HF$4, 0) )</f>
        <v>1120947</v>
      </c>
      <c r="GG274" s="40">
        <f>INDEX('2013'!$E$7:$HF$37,  MATCH(GB274, '2013'!$A$7:$A$37, 0), MATCH(GB231, '2013'!$E$4:$HF$4, 0) )</f>
        <v>1073625</v>
      </c>
      <c r="GH274" s="40">
        <f>INDEX('2014'!$E$7:$HF$37,  MATCH(GB274, '2014'!$A$7:$A$37, 0), MATCH(GB231, '2014'!$E$4:$HF$4, 0) )</f>
        <v>1015587</v>
      </c>
      <c r="GI274" s="40">
        <f>INDEX('2015'!$E$7:$HF$37,  MATCH(GB274, '2015'!$A$7:$A$37, 0), MATCH(GB231, '2015'!$E$4:$HF$4, 0) )</f>
        <v>1006179</v>
      </c>
      <c r="GJ274" s="40">
        <f>INDEX('2016'!$E$7:$HF$37,  MATCH(GB274, '2016'!$A$7:$A$37, 0), MATCH(GB231, '2016'!$E$4:$HF$4, 0) )</f>
        <v>1003192</v>
      </c>
      <c r="GK274" s="40">
        <f>INDEX('2017'!$E$7:$HF$37,  MATCH(GB274, '2017'!$A$7:$A$37, 0), MATCH(GB231, '2017'!$E$4:$HF$4, 0) )</f>
        <v>1016285</v>
      </c>
      <c r="GL274" s="40">
        <f>INDEX('2018'!$E$7:$HF$37,  MATCH(GB274, '2018'!$A$7:$A$37, 0), MATCH(GB231, '2018'!$E$4:$HF$4, 0) )</f>
        <v>1019716</v>
      </c>
      <c r="GM274" s="40">
        <f>INDEX('2019'!$E$7:$HF$37,  MATCH(GB274, '2019'!$A$7:$A$37, 0), MATCH(GB231, '2019'!$E$4:$HF$4, 0) )</f>
        <v>1065143</v>
      </c>
    </row>
  </sheetData>
  <conditionalFormatting sqref="FQ7:FZ13">
    <cfRule type="cellIs" dxfId="119" priority="23" operator="greaterThan">
      <formula>0.99</formula>
    </cfRule>
    <cfRule type="cellIs" dxfId="118" priority="24" operator="greaterThan">
      <formula>0.1999</formula>
    </cfRule>
  </conditionalFormatting>
  <conditionalFormatting sqref="D7:M13">
    <cfRule type="cellIs" dxfId="117" priority="133" operator="greaterThan">
      <formula>0.99</formula>
    </cfRule>
    <cfRule type="cellIs" dxfId="116" priority="134" operator="greaterThan">
      <formula>0.1999</formula>
    </cfRule>
  </conditionalFormatting>
  <conditionalFormatting sqref="D17:M47">
    <cfRule type="cellIs" dxfId="115" priority="129" operator="greaterThan">
      <formula>0.99</formula>
    </cfRule>
    <cfRule type="cellIs" dxfId="114" priority="130" operator="greaterThan">
      <formula>0.1999</formula>
    </cfRule>
  </conditionalFormatting>
  <conditionalFormatting sqref="FQ144:FZ150">
    <cfRule type="cellIs" dxfId="113" priority="19" operator="greaterThan">
      <formula>0.99</formula>
    </cfRule>
    <cfRule type="cellIs" dxfId="112" priority="20" operator="greaterThan">
      <formula>0.1999</formula>
    </cfRule>
  </conditionalFormatting>
  <conditionalFormatting sqref="D144:M150">
    <cfRule type="cellIs" dxfId="111" priority="127" operator="greaterThan">
      <formula>0.99</formula>
    </cfRule>
    <cfRule type="cellIs" dxfId="110" priority="128" operator="greaterThan">
      <formula>0.1999</formula>
    </cfRule>
  </conditionalFormatting>
  <conditionalFormatting sqref="D154:M184">
    <cfRule type="cellIs" dxfId="109" priority="125" operator="greaterThan">
      <formula>0.99</formula>
    </cfRule>
    <cfRule type="cellIs" dxfId="108" priority="126" operator="greaterThan">
      <formula>0.1999</formula>
    </cfRule>
  </conditionalFormatting>
  <conditionalFormatting sqref="GD144:GM150">
    <cfRule type="cellIs" dxfId="107" priority="11" operator="greaterThan">
      <formula>0.99</formula>
    </cfRule>
    <cfRule type="cellIs" dxfId="106" priority="12" operator="greaterThan">
      <formula>0.1999</formula>
    </cfRule>
  </conditionalFormatting>
  <conditionalFormatting sqref="GD154:GM184">
    <cfRule type="cellIs" dxfId="105" priority="9" operator="greaterThan">
      <formula>0.99</formula>
    </cfRule>
    <cfRule type="cellIs" dxfId="104" priority="10" operator="greaterThan">
      <formula>0.1999</formula>
    </cfRule>
  </conditionalFormatting>
  <conditionalFormatting sqref="Q7:Z13">
    <cfRule type="cellIs" dxfId="103" priority="119" operator="greaterThan">
      <formula>0.99</formula>
    </cfRule>
    <cfRule type="cellIs" dxfId="102" priority="120" operator="greaterThan">
      <formula>0.1999</formula>
    </cfRule>
  </conditionalFormatting>
  <conditionalFormatting sqref="Q17:Z47">
    <cfRule type="cellIs" dxfId="101" priority="117" operator="greaterThan">
      <formula>0.99</formula>
    </cfRule>
    <cfRule type="cellIs" dxfId="100" priority="118" operator="greaterThan">
      <formula>0.1999</formula>
    </cfRule>
  </conditionalFormatting>
  <conditionalFormatting sqref="Q144:Z150">
    <cfRule type="cellIs" dxfId="99" priority="115" operator="greaterThan">
      <formula>0.99</formula>
    </cfRule>
    <cfRule type="cellIs" dxfId="98" priority="116" operator="greaterThan">
      <formula>0.1999</formula>
    </cfRule>
  </conditionalFormatting>
  <conditionalFormatting sqref="Q154:Z184">
    <cfRule type="cellIs" dxfId="97" priority="113" operator="greaterThan">
      <formula>0.99</formula>
    </cfRule>
    <cfRule type="cellIs" dxfId="96" priority="114" operator="greaterThan">
      <formula>0.1999</formula>
    </cfRule>
  </conditionalFormatting>
  <conditionalFormatting sqref="AD7:AM13">
    <cfRule type="cellIs" dxfId="95" priority="111" operator="greaterThan">
      <formula>0.99</formula>
    </cfRule>
    <cfRule type="cellIs" dxfId="94" priority="112" operator="greaterThan">
      <formula>0.1999</formula>
    </cfRule>
  </conditionalFormatting>
  <conditionalFormatting sqref="AD17:AM47">
    <cfRule type="cellIs" dxfId="93" priority="109" operator="greaterThan">
      <formula>0.99</formula>
    </cfRule>
    <cfRule type="cellIs" dxfId="92" priority="110" operator="greaterThan">
      <formula>0.1999</formula>
    </cfRule>
  </conditionalFormatting>
  <conditionalFormatting sqref="AD144:AM150">
    <cfRule type="cellIs" dxfId="91" priority="107" operator="greaterThan">
      <formula>0.99</formula>
    </cfRule>
    <cfRule type="cellIs" dxfId="90" priority="108" operator="greaterThan">
      <formula>0.1999</formula>
    </cfRule>
  </conditionalFormatting>
  <conditionalFormatting sqref="AD154:AM184">
    <cfRule type="cellIs" dxfId="89" priority="105" operator="greaterThan">
      <formula>0.99</formula>
    </cfRule>
    <cfRule type="cellIs" dxfId="88" priority="106" operator="greaterThan">
      <formula>0.1999</formula>
    </cfRule>
  </conditionalFormatting>
  <conditionalFormatting sqref="AQ7:AZ13">
    <cfRule type="cellIs" dxfId="87" priority="103" operator="greaterThan">
      <formula>0.99</formula>
    </cfRule>
    <cfRule type="cellIs" dxfId="86" priority="104" operator="greaterThan">
      <formula>0.1999</formula>
    </cfRule>
  </conditionalFormatting>
  <conditionalFormatting sqref="AQ17:AZ47">
    <cfRule type="cellIs" dxfId="85" priority="101" operator="greaterThan">
      <formula>0.99</formula>
    </cfRule>
    <cfRule type="cellIs" dxfId="84" priority="102" operator="greaterThan">
      <formula>0.1999</formula>
    </cfRule>
  </conditionalFormatting>
  <conditionalFormatting sqref="AQ144:AZ150">
    <cfRule type="cellIs" dxfId="83" priority="99" operator="greaterThan">
      <formula>0.99</formula>
    </cfRule>
    <cfRule type="cellIs" dxfId="82" priority="100" operator="greaterThan">
      <formula>0.1999</formula>
    </cfRule>
  </conditionalFormatting>
  <conditionalFormatting sqref="AQ154:AZ184">
    <cfRule type="cellIs" dxfId="81" priority="97" operator="greaterThan">
      <formula>0.99</formula>
    </cfRule>
    <cfRule type="cellIs" dxfId="80" priority="98" operator="greaterThan">
      <formula>0.1999</formula>
    </cfRule>
  </conditionalFormatting>
  <conditionalFormatting sqref="BD7:BM13">
    <cfRule type="cellIs" dxfId="79" priority="95" operator="greaterThan">
      <formula>0.99</formula>
    </cfRule>
    <cfRule type="cellIs" dxfId="78" priority="96" operator="greaterThan">
      <formula>0.1999</formula>
    </cfRule>
  </conditionalFormatting>
  <conditionalFormatting sqref="BD17:BM47">
    <cfRule type="cellIs" dxfId="77" priority="93" operator="greaterThan">
      <formula>0.99</formula>
    </cfRule>
    <cfRule type="cellIs" dxfId="76" priority="94" operator="greaterThan">
      <formula>0.1999</formula>
    </cfRule>
  </conditionalFormatting>
  <conditionalFormatting sqref="BD144:BM150">
    <cfRule type="cellIs" dxfId="75" priority="91" operator="greaterThan">
      <formula>0.99</formula>
    </cfRule>
    <cfRule type="cellIs" dxfId="74" priority="92" operator="greaterThan">
      <formula>0.1999</formula>
    </cfRule>
  </conditionalFormatting>
  <conditionalFormatting sqref="BD154:BM184">
    <cfRule type="cellIs" dxfId="73" priority="89" operator="greaterThan">
      <formula>0.99</formula>
    </cfRule>
    <cfRule type="cellIs" dxfId="72" priority="90" operator="greaterThan">
      <formula>0.1999</formula>
    </cfRule>
  </conditionalFormatting>
  <conditionalFormatting sqref="BQ7:BZ13">
    <cfRule type="cellIs" dxfId="71" priority="87" operator="greaterThan">
      <formula>0.99</formula>
    </cfRule>
    <cfRule type="cellIs" dxfId="70" priority="88" operator="greaterThan">
      <formula>0.1999</formula>
    </cfRule>
  </conditionalFormatting>
  <conditionalFormatting sqref="BQ17:BZ47">
    <cfRule type="cellIs" dxfId="69" priority="85" operator="greaterThan">
      <formula>0.99</formula>
    </cfRule>
    <cfRule type="cellIs" dxfId="68" priority="86" operator="greaterThan">
      <formula>0.1999</formula>
    </cfRule>
  </conditionalFormatting>
  <conditionalFormatting sqref="BQ144:BZ150">
    <cfRule type="cellIs" dxfId="67" priority="83" operator="greaterThan">
      <formula>0.99</formula>
    </cfRule>
    <cfRule type="cellIs" dxfId="66" priority="84" operator="greaterThan">
      <formula>0.1999</formula>
    </cfRule>
  </conditionalFormatting>
  <conditionalFormatting sqref="BQ154:BZ184">
    <cfRule type="cellIs" dxfId="65" priority="81" operator="greaterThan">
      <formula>0.99</formula>
    </cfRule>
    <cfRule type="cellIs" dxfId="64" priority="82" operator="greaterThan">
      <formula>0.1999</formula>
    </cfRule>
  </conditionalFormatting>
  <conditionalFormatting sqref="CD7:CM13">
    <cfRule type="cellIs" dxfId="63" priority="79" operator="greaterThan">
      <formula>0.99</formula>
    </cfRule>
    <cfRule type="cellIs" dxfId="62" priority="80" operator="greaterThan">
      <formula>0.1999</formula>
    </cfRule>
  </conditionalFormatting>
  <conditionalFormatting sqref="CD17:CM47">
    <cfRule type="cellIs" dxfId="61" priority="77" operator="greaterThan">
      <formula>0.99</formula>
    </cfRule>
    <cfRule type="cellIs" dxfId="60" priority="78" operator="greaterThan">
      <formula>0.1999</formula>
    </cfRule>
  </conditionalFormatting>
  <conditionalFormatting sqref="CD144:CM150">
    <cfRule type="cellIs" dxfId="59" priority="75" operator="greaterThan">
      <formula>0.99</formula>
    </cfRule>
    <cfRule type="cellIs" dxfId="58" priority="76" operator="greaterThan">
      <formula>0.1999</formula>
    </cfRule>
  </conditionalFormatting>
  <conditionalFormatting sqref="CD154:CM184">
    <cfRule type="cellIs" dxfId="57" priority="73" operator="greaterThan">
      <formula>0.99</formula>
    </cfRule>
    <cfRule type="cellIs" dxfId="56" priority="74" operator="greaterThan">
      <formula>0.1999</formula>
    </cfRule>
  </conditionalFormatting>
  <conditionalFormatting sqref="CQ7:CZ13">
    <cfRule type="cellIs" dxfId="55" priority="71" operator="greaterThan">
      <formula>0.99</formula>
    </cfRule>
    <cfRule type="cellIs" dxfId="54" priority="72" operator="greaterThan">
      <formula>0.1999</formula>
    </cfRule>
  </conditionalFormatting>
  <conditionalFormatting sqref="CQ17:CZ47">
    <cfRule type="cellIs" dxfId="53" priority="69" operator="greaterThan">
      <formula>0.99</formula>
    </cfRule>
    <cfRule type="cellIs" dxfId="52" priority="70" operator="greaterThan">
      <formula>0.1999</formula>
    </cfRule>
  </conditionalFormatting>
  <conditionalFormatting sqref="CQ144:CZ150">
    <cfRule type="cellIs" dxfId="51" priority="67" operator="greaterThan">
      <formula>0.99</formula>
    </cfRule>
    <cfRule type="cellIs" dxfId="50" priority="68" operator="greaterThan">
      <formula>0.1999</formula>
    </cfRule>
  </conditionalFormatting>
  <conditionalFormatting sqref="CQ154:CZ184">
    <cfRule type="cellIs" dxfId="49" priority="65" operator="greaterThan">
      <formula>0.99</formula>
    </cfRule>
    <cfRule type="cellIs" dxfId="48" priority="66" operator="greaterThan">
      <formula>0.1999</formula>
    </cfRule>
  </conditionalFormatting>
  <conditionalFormatting sqref="DD7:DM13">
    <cfRule type="cellIs" dxfId="47" priority="63" operator="greaterThan">
      <formula>0.99</formula>
    </cfRule>
    <cfRule type="cellIs" dxfId="46" priority="64" operator="greaterThan">
      <formula>0.1999</formula>
    </cfRule>
  </conditionalFormatting>
  <conditionalFormatting sqref="DD17:DM47">
    <cfRule type="cellIs" dxfId="45" priority="61" operator="greaterThan">
      <formula>0.99</formula>
    </cfRule>
    <cfRule type="cellIs" dxfId="44" priority="62" operator="greaterThan">
      <formula>0.1999</formula>
    </cfRule>
  </conditionalFormatting>
  <conditionalFormatting sqref="DD144:DM150">
    <cfRule type="cellIs" dxfId="43" priority="59" operator="greaterThan">
      <formula>0.99</formula>
    </cfRule>
    <cfRule type="cellIs" dxfId="42" priority="60" operator="greaterThan">
      <formula>0.1999</formula>
    </cfRule>
  </conditionalFormatting>
  <conditionalFormatting sqref="DD154:DM184">
    <cfRule type="cellIs" dxfId="41" priority="57" operator="greaterThan">
      <formula>0.99</formula>
    </cfRule>
    <cfRule type="cellIs" dxfId="40" priority="58" operator="greaterThan">
      <formula>0.1999</formula>
    </cfRule>
  </conditionalFormatting>
  <conditionalFormatting sqref="DQ7:DZ13">
    <cfRule type="cellIs" dxfId="39" priority="55" operator="greaterThan">
      <formula>0.99</formula>
    </cfRule>
    <cfRule type="cellIs" dxfId="38" priority="56" operator="greaterThan">
      <formula>0.1999</formula>
    </cfRule>
  </conditionalFormatting>
  <conditionalFormatting sqref="DQ17:DZ47">
    <cfRule type="cellIs" dxfId="37" priority="53" operator="greaterThan">
      <formula>0.99</formula>
    </cfRule>
    <cfRule type="cellIs" dxfId="36" priority="54" operator="greaterThan">
      <formula>0.1999</formula>
    </cfRule>
  </conditionalFormatting>
  <conditionalFormatting sqref="DQ144:DZ150">
    <cfRule type="cellIs" dxfId="35" priority="51" operator="greaterThan">
      <formula>0.99</formula>
    </cfRule>
    <cfRule type="cellIs" dxfId="34" priority="52" operator="greaterThan">
      <formula>0.1999</formula>
    </cfRule>
  </conditionalFormatting>
  <conditionalFormatting sqref="DQ154:DZ184">
    <cfRule type="cellIs" dxfId="33" priority="49" operator="greaterThan">
      <formula>0.99</formula>
    </cfRule>
    <cfRule type="cellIs" dxfId="32" priority="50" operator="greaterThan">
      <formula>0.1999</formula>
    </cfRule>
  </conditionalFormatting>
  <conditionalFormatting sqref="ED7:EM13">
    <cfRule type="cellIs" dxfId="31" priority="47" operator="greaterThan">
      <formula>0.99</formula>
    </cfRule>
    <cfRule type="cellIs" dxfId="30" priority="48" operator="greaterThan">
      <formula>0.1999</formula>
    </cfRule>
  </conditionalFormatting>
  <conditionalFormatting sqref="ED17:EM47">
    <cfRule type="cellIs" dxfId="29" priority="45" operator="greaterThan">
      <formula>0.99</formula>
    </cfRule>
    <cfRule type="cellIs" dxfId="28" priority="46" operator="greaterThan">
      <formula>0.1999</formula>
    </cfRule>
  </conditionalFormatting>
  <conditionalFormatting sqref="ED144:EM150">
    <cfRule type="cellIs" dxfId="27" priority="43" operator="greaterThan">
      <formula>0.99</formula>
    </cfRule>
    <cfRule type="cellIs" dxfId="26" priority="44" operator="greaterThan">
      <formula>0.1999</formula>
    </cfRule>
  </conditionalFormatting>
  <conditionalFormatting sqref="ED154:EM184">
    <cfRule type="cellIs" dxfId="25" priority="41" operator="greaterThan">
      <formula>0.99</formula>
    </cfRule>
    <cfRule type="cellIs" dxfId="24" priority="42" operator="greaterThan">
      <formula>0.1999</formula>
    </cfRule>
  </conditionalFormatting>
  <conditionalFormatting sqref="EQ7:EZ13">
    <cfRule type="cellIs" dxfId="23" priority="39" operator="greaterThan">
      <formula>0.99</formula>
    </cfRule>
    <cfRule type="cellIs" dxfId="22" priority="40" operator="greaterThan">
      <formula>0.1999</formula>
    </cfRule>
  </conditionalFormatting>
  <conditionalFormatting sqref="EQ17:EZ47">
    <cfRule type="cellIs" dxfId="21" priority="37" operator="greaterThan">
      <formula>0.99</formula>
    </cfRule>
    <cfRule type="cellIs" dxfId="20" priority="38" operator="greaterThan">
      <formula>0.1999</formula>
    </cfRule>
  </conditionalFormatting>
  <conditionalFormatting sqref="EQ144:EZ150">
    <cfRule type="cellIs" dxfId="19" priority="35" operator="greaterThan">
      <formula>0.99</formula>
    </cfRule>
    <cfRule type="cellIs" dxfId="18" priority="36" operator="greaterThan">
      <formula>0.1999</formula>
    </cfRule>
  </conditionalFormatting>
  <conditionalFormatting sqref="EQ154:EZ184">
    <cfRule type="cellIs" dxfId="17" priority="33" operator="greaterThan">
      <formula>0.99</formula>
    </cfRule>
    <cfRule type="cellIs" dxfId="16" priority="34" operator="greaterThan">
      <formula>0.1999</formula>
    </cfRule>
  </conditionalFormatting>
  <conditionalFormatting sqref="FD7:FM13">
    <cfRule type="cellIs" dxfId="15" priority="31" operator="greaterThan">
      <formula>0.99</formula>
    </cfRule>
    <cfRule type="cellIs" dxfId="14" priority="32" operator="greaterThan">
      <formula>0.1999</formula>
    </cfRule>
  </conditionalFormatting>
  <conditionalFormatting sqref="FD17:FM47">
    <cfRule type="cellIs" dxfId="13" priority="29" operator="greaterThan">
      <formula>0.99</formula>
    </cfRule>
    <cfRule type="cellIs" dxfId="12" priority="30" operator="greaterThan">
      <formula>0.1999</formula>
    </cfRule>
  </conditionalFormatting>
  <conditionalFormatting sqref="FD144:FM150">
    <cfRule type="cellIs" dxfId="11" priority="27" operator="greaterThan">
      <formula>0.99</formula>
    </cfRule>
    <cfRule type="cellIs" dxfId="10" priority="28" operator="greaterThan">
      <formula>0.1999</formula>
    </cfRule>
  </conditionalFormatting>
  <conditionalFormatting sqref="FD154:FM184">
    <cfRule type="cellIs" dxfId="9" priority="25" operator="greaterThan">
      <formula>0.99</formula>
    </cfRule>
    <cfRule type="cellIs" dxfId="8" priority="26" operator="greaterThan">
      <formula>0.1999</formula>
    </cfRule>
  </conditionalFormatting>
  <conditionalFormatting sqref="FQ17:FZ47">
    <cfRule type="cellIs" dxfId="7" priority="21" operator="greaterThan">
      <formula>0.99</formula>
    </cfRule>
    <cfRule type="cellIs" dxfId="6" priority="22" operator="greaterThan">
      <formula>0.1999</formula>
    </cfRule>
  </conditionalFormatting>
  <conditionalFormatting sqref="FQ154:FZ184">
    <cfRule type="cellIs" dxfId="5" priority="17" operator="greaterThan">
      <formula>0.99</formula>
    </cfRule>
    <cfRule type="cellIs" dxfId="4" priority="18" operator="greaterThan">
      <formula>0.1999</formula>
    </cfRule>
  </conditionalFormatting>
  <conditionalFormatting sqref="GD7:GM13">
    <cfRule type="cellIs" dxfId="3" priority="15" operator="greaterThan">
      <formula>0.99</formula>
    </cfRule>
    <cfRule type="cellIs" dxfId="2" priority="16" operator="greaterThan">
      <formula>0.1999</formula>
    </cfRule>
  </conditionalFormatting>
  <conditionalFormatting sqref="GD17:GM47">
    <cfRule type="cellIs" dxfId="1" priority="13" operator="greaterThan">
      <formula>0.99</formula>
    </cfRule>
    <cfRule type="cellIs" dxfId="0" priority="14" operator="greaterThan">
      <formula>0.1999</formula>
    </cfRule>
  </conditionalFormatting>
  <printOptions gridLines="1"/>
  <pageMargins left="0.7" right="0.7" top="0.75" bottom="0.75" header="0.3" footer="0.3"/>
  <pageSetup fitToHeight="0" orientation="landscape" r:id="rId1"/>
  <headerFooter>
    <oddHeader>&amp;LTable: ACSDT5Y2019.B08128</oddHeader>
    <oddFooter>&amp;L&amp;Bdata.census.gov&amp;B | Measuring America's People, Places, and Economy &amp;R&amp;P</oddFooter>
    <evenHeader>&amp;LTable: ACSDT5Y2019.B08128</evenHeader>
    <evenFooter>&amp;L&amp;Bdata.census.gov&amp;B | Measuring America's People, Places, and Economy &amp;R&amp;P</even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2060"/>
  </sheetPr>
  <dimension ref="A1:HF39"/>
  <sheetViews>
    <sheetView zoomScale="70" zoomScaleNormal="70" workbookViewId="0">
      <pane xSplit="5" ySplit="8" topLeftCell="GF9" activePane="bottomRight" state="frozen"/>
      <selection activeCell="A2" sqref="A2"/>
      <selection pane="topRight" activeCell="A2" sqref="A2"/>
      <selection pane="bottomLeft" activeCell="A2" sqref="A2"/>
      <selection pane="bottomRight" activeCell="A37" sqref="A37"/>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214" s="20" customFormat="1" ht="23.25" x14ac:dyDescent="0.35">
      <c r="A1" s="20" t="s">
        <v>132</v>
      </c>
    </row>
    <row r="3" spans="1:214" x14ac:dyDescent="0.25">
      <c r="A3" s="10"/>
      <c r="B3" s="10"/>
      <c r="C3" s="10"/>
      <c r="D3" s="13" t="s">
        <v>127</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GP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c r="EO3" s="9" t="str">
        <f t="shared" si="2"/>
        <v>E</v>
      </c>
      <c r="EP3" s="9" t="str">
        <f t="shared" si="2"/>
        <v>M</v>
      </c>
      <c r="EQ3" s="9" t="str">
        <f t="shared" si="2"/>
        <v>E</v>
      </c>
      <c r="ER3" s="9" t="str">
        <f t="shared" si="2"/>
        <v>M</v>
      </c>
      <c r="ES3" s="9" t="str">
        <f t="shared" si="2"/>
        <v>E</v>
      </c>
      <c r="ET3" s="9" t="str">
        <f t="shared" si="2"/>
        <v>M</v>
      </c>
      <c r="EU3" s="9" t="str">
        <f t="shared" si="2"/>
        <v>E</v>
      </c>
      <c r="EV3" s="9" t="str">
        <f t="shared" si="2"/>
        <v>M</v>
      </c>
      <c r="EW3" s="9" t="str">
        <f t="shared" si="2"/>
        <v>E</v>
      </c>
      <c r="EX3" s="9" t="str">
        <f t="shared" si="2"/>
        <v>M</v>
      </c>
      <c r="EY3" s="9" t="str">
        <f t="shared" si="2"/>
        <v>E</v>
      </c>
      <c r="EZ3" s="9" t="str">
        <f t="shared" si="2"/>
        <v>M</v>
      </c>
      <c r="FA3" s="9" t="str">
        <f t="shared" si="2"/>
        <v>E</v>
      </c>
      <c r="FB3" s="9" t="str">
        <f t="shared" si="2"/>
        <v>M</v>
      </c>
      <c r="FC3" s="9" t="str">
        <f t="shared" si="2"/>
        <v>E</v>
      </c>
      <c r="FD3" s="9" t="str">
        <f t="shared" si="2"/>
        <v>M</v>
      </c>
      <c r="FE3" s="9" t="str">
        <f t="shared" si="2"/>
        <v>E</v>
      </c>
      <c r="FF3" s="9" t="str">
        <f t="shared" si="2"/>
        <v>M</v>
      </c>
      <c r="FG3" s="9" t="str">
        <f t="shared" si="2"/>
        <v>E</v>
      </c>
      <c r="FH3" s="9" t="str">
        <f t="shared" si="2"/>
        <v>M</v>
      </c>
      <c r="FI3" s="9" t="str">
        <f t="shared" si="2"/>
        <v>E</v>
      </c>
      <c r="FJ3" s="9" t="str">
        <f t="shared" si="2"/>
        <v>M</v>
      </c>
      <c r="FK3" s="9" t="str">
        <f t="shared" si="2"/>
        <v>E</v>
      </c>
      <c r="FL3" s="9" t="str">
        <f t="shared" si="2"/>
        <v>M</v>
      </c>
      <c r="FM3" s="9" t="str">
        <f t="shared" si="2"/>
        <v>E</v>
      </c>
      <c r="FN3" s="9" t="str">
        <f t="shared" si="2"/>
        <v>M</v>
      </c>
      <c r="FO3" s="9" t="str">
        <f t="shared" si="2"/>
        <v>E</v>
      </c>
      <c r="FP3" s="9" t="str">
        <f t="shared" si="2"/>
        <v>M</v>
      </c>
      <c r="FQ3" s="9" t="str">
        <f t="shared" si="2"/>
        <v>E</v>
      </c>
      <c r="FR3" s="9" t="str">
        <f t="shared" si="2"/>
        <v>M</v>
      </c>
      <c r="FS3" s="9" t="str">
        <f t="shared" si="2"/>
        <v>E</v>
      </c>
      <c r="FT3" s="9" t="str">
        <f t="shared" si="2"/>
        <v>M</v>
      </c>
      <c r="FU3" s="9" t="str">
        <f t="shared" si="2"/>
        <v>E</v>
      </c>
      <c r="FV3" s="9" t="str">
        <f t="shared" si="2"/>
        <v>M</v>
      </c>
      <c r="FW3" s="9" t="str">
        <f t="shared" si="2"/>
        <v>E</v>
      </c>
      <c r="FX3" s="9" t="str">
        <f t="shared" si="2"/>
        <v>M</v>
      </c>
      <c r="FY3" s="9" t="str">
        <f t="shared" si="2"/>
        <v>E</v>
      </c>
      <c r="FZ3" s="9" t="str">
        <f t="shared" si="2"/>
        <v>M</v>
      </c>
      <c r="GA3" s="9" t="str">
        <f t="shared" si="2"/>
        <v>E</v>
      </c>
      <c r="GB3" s="9" t="str">
        <f t="shared" si="2"/>
        <v>M</v>
      </c>
      <c r="GC3" s="9" t="str">
        <f t="shared" si="2"/>
        <v>E</v>
      </c>
      <c r="GD3" s="9" t="str">
        <f t="shared" si="2"/>
        <v>M</v>
      </c>
      <c r="GE3" s="9" t="str">
        <f t="shared" si="2"/>
        <v>E</v>
      </c>
      <c r="GF3" s="9" t="str">
        <f t="shared" si="2"/>
        <v>M</v>
      </c>
      <c r="GG3" s="9" t="str">
        <f t="shared" si="2"/>
        <v>E</v>
      </c>
      <c r="GH3" s="9" t="str">
        <f t="shared" si="2"/>
        <v>M</v>
      </c>
      <c r="GI3" s="9" t="str">
        <f t="shared" si="2"/>
        <v>E</v>
      </c>
      <c r="GJ3" s="9" t="str">
        <f t="shared" si="2"/>
        <v>M</v>
      </c>
      <c r="GK3" s="9" t="str">
        <f t="shared" si="2"/>
        <v>E</v>
      </c>
      <c r="GL3" s="9" t="str">
        <f t="shared" si="2"/>
        <v>M</v>
      </c>
      <c r="GM3" s="9" t="str">
        <f t="shared" si="2"/>
        <v>E</v>
      </c>
      <c r="GN3" s="9" t="str">
        <f t="shared" si="2"/>
        <v>M</v>
      </c>
      <c r="GO3" s="9" t="str">
        <f t="shared" si="2"/>
        <v>E</v>
      </c>
      <c r="GP3" s="9" t="str">
        <f t="shared" si="2"/>
        <v>M</v>
      </c>
      <c r="GQ3" s="9" t="str">
        <f t="shared" ref="GQ3:HF3" si="3">RIGHT(GQ5, 1)</f>
        <v>E</v>
      </c>
      <c r="GR3" s="9" t="str">
        <f t="shared" si="3"/>
        <v>M</v>
      </c>
      <c r="GS3" s="9" t="str">
        <f t="shared" si="3"/>
        <v>E</v>
      </c>
      <c r="GT3" s="9" t="str">
        <f t="shared" si="3"/>
        <v>M</v>
      </c>
      <c r="GU3" s="9" t="str">
        <f t="shared" si="3"/>
        <v>E</v>
      </c>
      <c r="GV3" s="9" t="str">
        <f t="shared" si="3"/>
        <v>M</v>
      </c>
      <c r="GW3" s="9" t="str">
        <f t="shared" si="3"/>
        <v>E</v>
      </c>
      <c r="GX3" s="9" t="str">
        <f t="shared" si="3"/>
        <v>M</v>
      </c>
      <c r="GY3" s="9" t="str">
        <f t="shared" si="3"/>
        <v>E</v>
      </c>
      <c r="GZ3" s="9" t="str">
        <f t="shared" si="3"/>
        <v>M</v>
      </c>
      <c r="HA3" s="9" t="str">
        <f t="shared" si="3"/>
        <v>E</v>
      </c>
      <c r="HB3" s="9" t="str">
        <f t="shared" si="3"/>
        <v>M</v>
      </c>
      <c r="HC3" s="9" t="str">
        <f t="shared" si="3"/>
        <v>E</v>
      </c>
      <c r="HD3" s="9" t="str">
        <f t="shared" si="3"/>
        <v>M</v>
      </c>
      <c r="HE3" s="9" t="str">
        <f t="shared" si="3"/>
        <v>E</v>
      </c>
      <c r="HF3" s="9" t="str">
        <f t="shared" si="3"/>
        <v>M</v>
      </c>
    </row>
    <row r="4" spans="1:214" x14ac:dyDescent="0.25">
      <c r="A4" s="10"/>
      <c r="B4" s="10"/>
      <c r="C4" s="10"/>
      <c r="D4" s="13" t="s">
        <v>83</v>
      </c>
      <c r="E4" s="16">
        <f t="shared" ref="E4:BP4" si="4">IF(E3="E", VLOOKUP(E$5, lu_WrkID_Est, 2, FALSE),  VLOOKUP(E$5, lu_WrkID_MOE, 2, FALSE) )</f>
        <v>100.1</v>
      </c>
      <c r="F4" s="16">
        <f t="shared" si="4"/>
        <v>100.2</v>
      </c>
      <c r="G4" s="16">
        <f t="shared" si="4"/>
        <v>101.1</v>
      </c>
      <c r="H4" s="16">
        <f t="shared" si="4"/>
        <v>101.2</v>
      </c>
      <c r="I4" s="16">
        <f t="shared" si="4"/>
        <v>102.1</v>
      </c>
      <c r="J4" s="16">
        <f t="shared" si="4"/>
        <v>102.2</v>
      </c>
      <c r="K4" s="16">
        <f t="shared" si="4"/>
        <v>103.1</v>
      </c>
      <c r="L4" s="16">
        <f t="shared" si="4"/>
        <v>103.2</v>
      </c>
      <c r="M4" s="16">
        <f t="shared" si="4"/>
        <v>104.1</v>
      </c>
      <c r="N4" s="16">
        <f t="shared" si="4"/>
        <v>104.2</v>
      </c>
      <c r="O4" s="16">
        <f t="shared" si="4"/>
        <v>105.1</v>
      </c>
      <c r="P4" s="16">
        <f t="shared" si="4"/>
        <v>105.2</v>
      </c>
      <c r="Q4" s="16">
        <f t="shared" si="4"/>
        <v>106.1</v>
      </c>
      <c r="R4" s="16">
        <f t="shared" si="4"/>
        <v>106.2</v>
      </c>
      <c r="S4" s="16">
        <f t="shared" si="4"/>
        <v>107.1</v>
      </c>
      <c r="T4" s="16">
        <f t="shared" si="4"/>
        <v>107.2</v>
      </c>
      <c r="U4" s="16">
        <f t="shared" si="4"/>
        <v>108.1</v>
      </c>
      <c r="V4" s="16">
        <f t="shared" si="4"/>
        <v>108.2</v>
      </c>
      <c r="W4" s="16">
        <f t="shared" si="4"/>
        <v>109.1</v>
      </c>
      <c r="X4" s="16">
        <f t="shared" si="4"/>
        <v>109.2</v>
      </c>
      <c r="Y4" s="16">
        <f t="shared" si="4"/>
        <v>110.1</v>
      </c>
      <c r="Z4" s="16">
        <f t="shared" si="4"/>
        <v>110.2</v>
      </c>
      <c r="AA4" s="16">
        <f t="shared" si="4"/>
        <v>111.1</v>
      </c>
      <c r="AB4" s="16">
        <f t="shared" si="4"/>
        <v>111.2</v>
      </c>
      <c r="AC4" s="16">
        <f t="shared" si="4"/>
        <v>112.1</v>
      </c>
      <c r="AD4" s="16">
        <f t="shared" si="4"/>
        <v>112.2</v>
      </c>
      <c r="AE4" s="16">
        <f t="shared" si="4"/>
        <v>113.1</v>
      </c>
      <c r="AF4" s="16">
        <f t="shared" si="4"/>
        <v>113.2</v>
      </c>
      <c r="AG4" s="16">
        <f t="shared" si="4"/>
        <v>114.1</v>
      </c>
      <c r="AH4" s="16">
        <f t="shared" si="4"/>
        <v>114.2</v>
      </c>
      <c r="AI4" s="16">
        <f t="shared" si="4"/>
        <v>200.1</v>
      </c>
      <c r="AJ4" s="16">
        <f t="shared" si="4"/>
        <v>200.2</v>
      </c>
      <c r="AK4" s="16">
        <f t="shared" si="4"/>
        <v>201.1</v>
      </c>
      <c r="AL4" s="16">
        <f t="shared" si="4"/>
        <v>201.2</v>
      </c>
      <c r="AM4" s="16">
        <f t="shared" si="4"/>
        <v>202.1</v>
      </c>
      <c r="AN4" s="16">
        <f t="shared" si="4"/>
        <v>202.2</v>
      </c>
      <c r="AO4" s="16">
        <f t="shared" si="4"/>
        <v>203.1</v>
      </c>
      <c r="AP4" s="16">
        <f t="shared" si="4"/>
        <v>203.2</v>
      </c>
      <c r="AQ4" s="16">
        <f t="shared" si="4"/>
        <v>204.1</v>
      </c>
      <c r="AR4" s="16">
        <f t="shared" si="4"/>
        <v>204.2</v>
      </c>
      <c r="AS4" s="16">
        <f t="shared" si="4"/>
        <v>205.1</v>
      </c>
      <c r="AT4" s="16">
        <f t="shared" si="4"/>
        <v>205.2</v>
      </c>
      <c r="AU4" s="16">
        <f t="shared" si="4"/>
        <v>206.1</v>
      </c>
      <c r="AV4" s="16">
        <f t="shared" si="4"/>
        <v>206.2</v>
      </c>
      <c r="AW4" s="16">
        <f t="shared" si="4"/>
        <v>207.1</v>
      </c>
      <c r="AX4" s="16">
        <f t="shared" si="4"/>
        <v>207.2</v>
      </c>
      <c r="AY4" s="16">
        <f t="shared" si="4"/>
        <v>208.1</v>
      </c>
      <c r="AZ4" s="16">
        <f t="shared" si="4"/>
        <v>208.2</v>
      </c>
      <c r="BA4" s="16">
        <f t="shared" si="4"/>
        <v>209.1</v>
      </c>
      <c r="BB4" s="16">
        <f t="shared" si="4"/>
        <v>209.2</v>
      </c>
      <c r="BC4" s="16">
        <f t="shared" si="4"/>
        <v>210.1</v>
      </c>
      <c r="BD4" s="16">
        <f t="shared" si="4"/>
        <v>210.2</v>
      </c>
      <c r="BE4" s="16">
        <f t="shared" si="4"/>
        <v>211.1</v>
      </c>
      <c r="BF4" s="16">
        <f t="shared" si="4"/>
        <v>211.2</v>
      </c>
      <c r="BG4" s="16">
        <f t="shared" si="4"/>
        <v>212.1</v>
      </c>
      <c r="BH4" s="16">
        <f t="shared" si="4"/>
        <v>212.2</v>
      </c>
      <c r="BI4" s="16">
        <f t="shared" si="4"/>
        <v>213.1</v>
      </c>
      <c r="BJ4" s="16">
        <f t="shared" si="4"/>
        <v>213.2</v>
      </c>
      <c r="BK4" s="16">
        <f t="shared" si="4"/>
        <v>214.1</v>
      </c>
      <c r="BL4" s="16">
        <f t="shared" si="4"/>
        <v>214.2</v>
      </c>
      <c r="BM4" s="16">
        <f t="shared" si="4"/>
        <v>300.10000000000002</v>
      </c>
      <c r="BN4" s="16">
        <f t="shared" si="4"/>
        <v>300.2</v>
      </c>
      <c r="BO4" s="16">
        <f t="shared" si="4"/>
        <v>301.10000000000002</v>
      </c>
      <c r="BP4" s="16">
        <f t="shared" si="4"/>
        <v>301.2</v>
      </c>
      <c r="BQ4" s="16">
        <f t="shared" ref="BQ4:EB4" si="5">IF(BQ3="E", VLOOKUP(BQ$5, lu_WrkID_Est, 2, FALSE),  VLOOKUP(BQ$5, lu_WrkID_MOE, 2, FALSE) )</f>
        <v>302.10000000000002</v>
      </c>
      <c r="BR4" s="16">
        <f t="shared" si="5"/>
        <v>302.2</v>
      </c>
      <c r="BS4" s="16">
        <f t="shared" si="5"/>
        <v>303.10000000000002</v>
      </c>
      <c r="BT4" s="16">
        <f t="shared" si="5"/>
        <v>303.2</v>
      </c>
      <c r="BU4" s="16">
        <f t="shared" si="5"/>
        <v>304.10000000000002</v>
      </c>
      <c r="BV4" s="16">
        <f t="shared" si="5"/>
        <v>304.2</v>
      </c>
      <c r="BW4" s="16">
        <f t="shared" si="5"/>
        <v>305.10000000000002</v>
      </c>
      <c r="BX4" s="16">
        <f t="shared" si="5"/>
        <v>305.2</v>
      </c>
      <c r="BY4" s="16">
        <f t="shared" si="5"/>
        <v>306.10000000000002</v>
      </c>
      <c r="BZ4" s="16">
        <f t="shared" si="5"/>
        <v>306.2</v>
      </c>
      <c r="CA4" s="16">
        <f t="shared" si="5"/>
        <v>307.10000000000002</v>
      </c>
      <c r="CB4" s="16">
        <f t="shared" si="5"/>
        <v>307.2</v>
      </c>
      <c r="CC4" s="16">
        <f t="shared" si="5"/>
        <v>308.10000000000002</v>
      </c>
      <c r="CD4" s="16">
        <f t="shared" si="5"/>
        <v>308.2</v>
      </c>
      <c r="CE4" s="16">
        <f t="shared" si="5"/>
        <v>309.10000000000002</v>
      </c>
      <c r="CF4" s="16">
        <f t="shared" si="5"/>
        <v>309.2</v>
      </c>
      <c r="CG4" s="16">
        <f t="shared" si="5"/>
        <v>310.10000000000002</v>
      </c>
      <c r="CH4" s="16">
        <f t="shared" si="5"/>
        <v>310.2</v>
      </c>
      <c r="CI4" s="16">
        <f t="shared" si="5"/>
        <v>311.10000000000002</v>
      </c>
      <c r="CJ4" s="16">
        <f t="shared" si="5"/>
        <v>311.2</v>
      </c>
      <c r="CK4" s="16">
        <f t="shared" si="5"/>
        <v>312.10000000000002</v>
      </c>
      <c r="CL4" s="16">
        <f t="shared" si="5"/>
        <v>312.2</v>
      </c>
      <c r="CM4" s="16">
        <f t="shared" si="5"/>
        <v>313.10000000000002</v>
      </c>
      <c r="CN4" s="16">
        <f t="shared" si="5"/>
        <v>313.2</v>
      </c>
      <c r="CO4" s="16">
        <f t="shared" si="5"/>
        <v>314.10000000000002</v>
      </c>
      <c r="CP4" s="16">
        <f t="shared" si="5"/>
        <v>314.2</v>
      </c>
      <c r="CQ4" s="16">
        <f t="shared" si="5"/>
        <v>400.1</v>
      </c>
      <c r="CR4" s="16">
        <f t="shared" si="5"/>
        <v>400.2</v>
      </c>
      <c r="CS4" s="16">
        <f t="shared" si="5"/>
        <v>401.1</v>
      </c>
      <c r="CT4" s="16">
        <f t="shared" si="5"/>
        <v>401.2</v>
      </c>
      <c r="CU4" s="16">
        <f t="shared" si="5"/>
        <v>402.1</v>
      </c>
      <c r="CV4" s="16">
        <f t="shared" si="5"/>
        <v>402.2</v>
      </c>
      <c r="CW4" s="16">
        <f t="shared" si="5"/>
        <v>403.1</v>
      </c>
      <c r="CX4" s="16">
        <f t="shared" si="5"/>
        <v>403.2</v>
      </c>
      <c r="CY4" s="16">
        <f t="shared" si="5"/>
        <v>404.1</v>
      </c>
      <c r="CZ4" s="16">
        <f t="shared" si="5"/>
        <v>404.2</v>
      </c>
      <c r="DA4" s="16">
        <f t="shared" si="5"/>
        <v>405.1</v>
      </c>
      <c r="DB4" s="16">
        <f t="shared" si="5"/>
        <v>405.2</v>
      </c>
      <c r="DC4" s="16">
        <f t="shared" si="5"/>
        <v>406.1</v>
      </c>
      <c r="DD4" s="16">
        <f t="shared" si="5"/>
        <v>406.2</v>
      </c>
      <c r="DE4" s="16">
        <f t="shared" si="5"/>
        <v>407.1</v>
      </c>
      <c r="DF4" s="16">
        <f t="shared" si="5"/>
        <v>407.2</v>
      </c>
      <c r="DG4" s="16">
        <f t="shared" si="5"/>
        <v>408.1</v>
      </c>
      <c r="DH4" s="16">
        <f t="shared" si="5"/>
        <v>408.2</v>
      </c>
      <c r="DI4" s="16">
        <f t="shared" si="5"/>
        <v>409.1</v>
      </c>
      <c r="DJ4" s="16">
        <f t="shared" si="5"/>
        <v>409.2</v>
      </c>
      <c r="DK4" s="16">
        <f t="shared" si="5"/>
        <v>410.1</v>
      </c>
      <c r="DL4" s="16">
        <f t="shared" si="5"/>
        <v>410.2</v>
      </c>
      <c r="DM4" s="16">
        <f t="shared" si="5"/>
        <v>411.1</v>
      </c>
      <c r="DN4" s="16">
        <f t="shared" si="5"/>
        <v>411.2</v>
      </c>
      <c r="DO4" s="16">
        <f t="shared" si="5"/>
        <v>412.1</v>
      </c>
      <c r="DP4" s="16">
        <f t="shared" si="5"/>
        <v>412.2</v>
      </c>
      <c r="DQ4" s="16">
        <f t="shared" si="5"/>
        <v>413.1</v>
      </c>
      <c r="DR4" s="16">
        <f t="shared" si="5"/>
        <v>413.2</v>
      </c>
      <c r="DS4" s="16">
        <f t="shared" si="5"/>
        <v>414.1</v>
      </c>
      <c r="DT4" s="16">
        <f t="shared" si="5"/>
        <v>414.2</v>
      </c>
      <c r="DU4" s="16">
        <f t="shared" si="5"/>
        <v>500.1</v>
      </c>
      <c r="DV4" s="16">
        <f t="shared" si="5"/>
        <v>500.2</v>
      </c>
      <c r="DW4" s="16">
        <f t="shared" si="5"/>
        <v>501.1</v>
      </c>
      <c r="DX4" s="16">
        <f t="shared" si="5"/>
        <v>501.2</v>
      </c>
      <c r="DY4" s="16">
        <f t="shared" si="5"/>
        <v>502.1</v>
      </c>
      <c r="DZ4" s="16">
        <f t="shared" si="5"/>
        <v>502.2</v>
      </c>
      <c r="EA4" s="16">
        <f t="shared" si="5"/>
        <v>503.1</v>
      </c>
      <c r="EB4" s="16">
        <f t="shared" si="5"/>
        <v>503.2</v>
      </c>
      <c r="EC4" s="16">
        <f t="shared" ref="EC4:GN4" si="6">IF(EC3="E", VLOOKUP(EC$5, lu_WrkID_Est, 2, FALSE),  VLOOKUP(EC$5, lu_WrkID_MOE, 2, FALSE) )</f>
        <v>504.1</v>
      </c>
      <c r="ED4" s="16">
        <f t="shared" si="6"/>
        <v>504.2</v>
      </c>
      <c r="EE4" s="16">
        <f t="shared" si="6"/>
        <v>505.1</v>
      </c>
      <c r="EF4" s="16">
        <f t="shared" si="6"/>
        <v>505.2</v>
      </c>
      <c r="EG4" s="16">
        <f t="shared" si="6"/>
        <v>506.1</v>
      </c>
      <c r="EH4" s="16">
        <f t="shared" si="6"/>
        <v>506.2</v>
      </c>
      <c r="EI4" s="16">
        <f t="shared" si="6"/>
        <v>507.1</v>
      </c>
      <c r="EJ4" s="16">
        <f t="shared" si="6"/>
        <v>507.2</v>
      </c>
      <c r="EK4" s="16">
        <f t="shared" si="6"/>
        <v>508.1</v>
      </c>
      <c r="EL4" s="16">
        <f t="shared" si="6"/>
        <v>508.2</v>
      </c>
      <c r="EM4" s="16">
        <f t="shared" si="6"/>
        <v>509.1</v>
      </c>
      <c r="EN4" s="16">
        <f t="shared" si="6"/>
        <v>509.2</v>
      </c>
      <c r="EO4" s="16">
        <f t="shared" si="6"/>
        <v>510.1</v>
      </c>
      <c r="EP4" s="16">
        <f t="shared" si="6"/>
        <v>510.2</v>
      </c>
      <c r="EQ4" s="16">
        <f t="shared" si="6"/>
        <v>511.1</v>
      </c>
      <c r="ER4" s="16">
        <f t="shared" si="6"/>
        <v>511.2</v>
      </c>
      <c r="ES4" s="16">
        <f t="shared" si="6"/>
        <v>512.1</v>
      </c>
      <c r="ET4" s="16">
        <f t="shared" si="6"/>
        <v>512.20000000000005</v>
      </c>
      <c r="EU4" s="16">
        <f t="shared" si="6"/>
        <v>513.1</v>
      </c>
      <c r="EV4" s="16">
        <f t="shared" si="6"/>
        <v>513.20000000000005</v>
      </c>
      <c r="EW4" s="16">
        <f t="shared" si="6"/>
        <v>514.1</v>
      </c>
      <c r="EX4" s="16">
        <f t="shared" si="6"/>
        <v>514.20000000000005</v>
      </c>
      <c r="EY4" s="16">
        <f t="shared" si="6"/>
        <v>600.1</v>
      </c>
      <c r="EZ4" s="16">
        <f t="shared" si="6"/>
        <v>600.20000000000005</v>
      </c>
      <c r="FA4" s="16">
        <f t="shared" si="6"/>
        <v>601.1</v>
      </c>
      <c r="FB4" s="16">
        <f t="shared" si="6"/>
        <v>601.20000000000005</v>
      </c>
      <c r="FC4" s="16">
        <f t="shared" si="6"/>
        <v>602.1</v>
      </c>
      <c r="FD4" s="16">
        <f t="shared" si="6"/>
        <v>602.20000000000005</v>
      </c>
      <c r="FE4" s="16">
        <f t="shared" si="6"/>
        <v>603.1</v>
      </c>
      <c r="FF4" s="16">
        <f t="shared" si="6"/>
        <v>603.20000000000005</v>
      </c>
      <c r="FG4" s="16">
        <f t="shared" si="6"/>
        <v>604.1</v>
      </c>
      <c r="FH4" s="16">
        <f t="shared" si="6"/>
        <v>604.20000000000005</v>
      </c>
      <c r="FI4" s="16">
        <f t="shared" si="6"/>
        <v>605.1</v>
      </c>
      <c r="FJ4" s="16">
        <f t="shared" si="6"/>
        <v>605.20000000000005</v>
      </c>
      <c r="FK4" s="16">
        <f t="shared" si="6"/>
        <v>606.1</v>
      </c>
      <c r="FL4" s="16">
        <f t="shared" si="6"/>
        <v>606.20000000000005</v>
      </c>
      <c r="FM4" s="16">
        <f t="shared" si="6"/>
        <v>607.1</v>
      </c>
      <c r="FN4" s="16">
        <f t="shared" si="6"/>
        <v>607.20000000000005</v>
      </c>
      <c r="FO4" s="16">
        <f t="shared" si="6"/>
        <v>608.1</v>
      </c>
      <c r="FP4" s="16">
        <f t="shared" si="6"/>
        <v>608.20000000000005</v>
      </c>
      <c r="FQ4" s="16">
        <f t="shared" si="6"/>
        <v>609.1</v>
      </c>
      <c r="FR4" s="16">
        <f t="shared" si="6"/>
        <v>609.20000000000005</v>
      </c>
      <c r="FS4" s="16">
        <f t="shared" si="6"/>
        <v>610.1</v>
      </c>
      <c r="FT4" s="16">
        <f t="shared" si="6"/>
        <v>610.20000000000005</v>
      </c>
      <c r="FU4" s="16">
        <f t="shared" si="6"/>
        <v>611.1</v>
      </c>
      <c r="FV4" s="16">
        <f t="shared" si="6"/>
        <v>611.20000000000005</v>
      </c>
      <c r="FW4" s="16">
        <f t="shared" si="6"/>
        <v>612.1</v>
      </c>
      <c r="FX4" s="16">
        <f t="shared" si="6"/>
        <v>612.20000000000005</v>
      </c>
      <c r="FY4" s="16">
        <f t="shared" si="6"/>
        <v>613.1</v>
      </c>
      <c r="FZ4" s="16">
        <f t="shared" si="6"/>
        <v>613.20000000000005</v>
      </c>
      <c r="GA4" s="16">
        <f t="shared" si="6"/>
        <v>614.1</v>
      </c>
      <c r="GB4" s="16">
        <f t="shared" si="6"/>
        <v>614.20000000000005</v>
      </c>
      <c r="GC4" s="16">
        <f t="shared" si="6"/>
        <v>700.1</v>
      </c>
      <c r="GD4" s="16">
        <f t="shared" si="6"/>
        <v>700.2</v>
      </c>
      <c r="GE4" s="16">
        <f t="shared" si="6"/>
        <v>701.1</v>
      </c>
      <c r="GF4" s="16">
        <f t="shared" si="6"/>
        <v>701.2</v>
      </c>
      <c r="GG4" s="16">
        <f t="shared" si="6"/>
        <v>702.1</v>
      </c>
      <c r="GH4" s="16">
        <f t="shared" si="6"/>
        <v>702.2</v>
      </c>
      <c r="GI4" s="16">
        <f t="shared" si="6"/>
        <v>703.1</v>
      </c>
      <c r="GJ4" s="16">
        <f t="shared" si="6"/>
        <v>703.2</v>
      </c>
      <c r="GK4" s="16">
        <f t="shared" si="6"/>
        <v>704.1</v>
      </c>
      <c r="GL4" s="16">
        <f t="shared" si="6"/>
        <v>704.2</v>
      </c>
      <c r="GM4" s="16">
        <f t="shared" si="6"/>
        <v>705.1</v>
      </c>
      <c r="GN4" s="16">
        <f t="shared" si="6"/>
        <v>705.2</v>
      </c>
      <c r="GO4" s="16">
        <f t="shared" ref="GO4:HF4" si="7">IF(GO3="E", VLOOKUP(GO$5, lu_WrkID_Est, 2, FALSE),  VLOOKUP(GO$5, lu_WrkID_MOE, 2, FALSE) )</f>
        <v>706.1</v>
      </c>
      <c r="GP4" s="16">
        <f t="shared" si="7"/>
        <v>706.2</v>
      </c>
      <c r="GQ4" s="16">
        <f t="shared" si="7"/>
        <v>707.1</v>
      </c>
      <c r="GR4" s="16">
        <f t="shared" si="7"/>
        <v>707.2</v>
      </c>
      <c r="GS4" s="16">
        <f t="shared" si="7"/>
        <v>708.1</v>
      </c>
      <c r="GT4" s="16">
        <f t="shared" si="7"/>
        <v>708.2</v>
      </c>
      <c r="GU4" s="16">
        <f t="shared" si="7"/>
        <v>709.1</v>
      </c>
      <c r="GV4" s="16">
        <f t="shared" si="7"/>
        <v>709.2</v>
      </c>
      <c r="GW4" s="16">
        <f t="shared" si="7"/>
        <v>710.1</v>
      </c>
      <c r="GX4" s="16">
        <f t="shared" si="7"/>
        <v>710.2</v>
      </c>
      <c r="GY4" s="16">
        <f t="shared" si="7"/>
        <v>711.1</v>
      </c>
      <c r="GZ4" s="16">
        <f t="shared" si="7"/>
        <v>711.2</v>
      </c>
      <c r="HA4" s="16">
        <f t="shared" si="7"/>
        <v>712.1</v>
      </c>
      <c r="HB4" s="16">
        <f t="shared" si="7"/>
        <v>712.2</v>
      </c>
      <c r="HC4" s="16">
        <f t="shared" si="7"/>
        <v>713.1</v>
      </c>
      <c r="HD4" s="16">
        <f t="shared" si="7"/>
        <v>713.2</v>
      </c>
      <c r="HE4" s="16">
        <f t="shared" si="7"/>
        <v>714.1</v>
      </c>
      <c r="HF4" s="16">
        <f t="shared" si="7"/>
        <v>714.2</v>
      </c>
    </row>
    <row r="5" spans="1:214" x14ac:dyDescent="0.25">
      <c r="A5" s="10"/>
      <c r="B5" s="10"/>
      <c r="C5" s="48" t="s">
        <v>0</v>
      </c>
      <c r="D5" s="48" t="s">
        <v>1</v>
      </c>
      <c r="E5" s="48" t="s">
        <v>235</v>
      </c>
      <c r="F5" s="48" t="s">
        <v>438</v>
      </c>
      <c r="G5" s="48" t="s">
        <v>236</v>
      </c>
      <c r="H5" s="48" t="s">
        <v>439</v>
      </c>
      <c r="I5" s="48" t="s">
        <v>238</v>
      </c>
      <c r="J5" s="48" t="s">
        <v>440</v>
      </c>
      <c r="K5" s="48" t="s">
        <v>240</v>
      </c>
      <c r="L5" s="48" t="s">
        <v>441</v>
      </c>
      <c r="M5" s="48" t="s">
        <v>242</v>
      </c>
      <c r="N5" s="48" t="s">
        <v>442</v>
      </c>
      <c r="O5" s="48" t="s">
        <v>244</v>
      </c>
      <c r="P5" s="48" t="s">
        <v>443</v>
      </c>
      <c r="Q5" s="48" t="s">
        <v>246</v>
      </c>
      <c r="R5" s="48" t="s">
        <v>444</v>
      </c>
      <c r="S5" s="48" t="s">
        <v>248</v>
      </c>
      <c r="T5" s="48" t="s">
        <v>445</v>
      </c>
      <c r="U5" s="48" t="s">
        <v>250</v>
      </c>
      <c r="V5" s="48" t="s">
        <v>446</v>
      </c>
      <c r="W5" s="48" t="s">
        <v>252</v>
      </c>
      <c r="X5" s="48" t="s">
        <v>447</v>
      </c>
      <c r="Y5" s="48" t="s">
        <v>254</v>
      </c>
      <c r="Z5" s="48" t="s">
        <v>448</v>
      </c>
      <c r="AA5" s="48" t="s">
        <v>256</v>
      </c>
      <c r="AB5" s="48" t="s">
        <v>449</v>
      </c>
      <c r="AC5" s="48" t="s">
        <v>258</v>
      </c>
      <c r="AD5" s="48" t="s">
        <v>450</v>
      </c>
      <c r="AE5" s="48" t="s">
        <v>260</v>
      </c>
      <c r="AF5" s="48" t="s">
        <v>451</v>
      </c>
      <c r="AG5" s="48" t="s">
        <v>262</v>
      </c>
      <c r="AH5" s="48" t="s">
        <v>452</v>
      </c>
      <c r="AI5" s="48" t="s">
        <v>264</v>
      </c>
      <c r="AJ5" s="48" t="s">
        <v>453</v>
      </c>
      <c r="AK5" s="48" t="s">
        <v>265</v>
      </c>
      <c r="AL5" s="48" t="s">
        <v>454</v>
      </c>
      <c r="AM5" s="48" t="s">
        <v>267</v>
      </c>
      <c r="AN5" s="48" t="s">
        <v>455</v>
      </c>
      <c r="AO5" s="48" t="s">
        <v>269</v>
      </c>
      <c r="AP5" s="48" t="s">
        <v>456</v>
      </c>
      <c r="AQ5" s="48" t="s">
        <v>271</v>
      </c>
      <c r="AR5" s="48" t="s">
        <v>457</v>
      </c>
      <c r="AS5" s="48" t="s">
        <v>273</v>
      </c>
      <c r="AT5" s="48" t="s">
        <v>458</v>
      </c>
      <c r="AU5" s="48" t="s">
        <v>275</v>
      </c>
      <c r="AV5" s="48" t="s">
        <v>459</v>
      </c>
      <c r="AW5" s="48" t="s">
        <v>277</v>
      </c>
      <c r="AX5" s="48" t="s">
        <v>460</v>
      </c>
      <c r="AY5" s="48" t="s">
        <v>279</v>
      </c>
      <c r="AZ5" s="48" t="s">
        <v>461</v>
      </c>
      <c r="BA5" s="48" t="s">
        <v>281</v>
      </c>
      <c r="BB5" s="48" t="s">
        <v>462</v>
      </c>
      <c r="BC5" s="48" t="s">
        <v>283</v>
      </c>
      <c r="BD5" s="48" t="s">
        <v>463</v>
      </c>
      <c r="BE5" s="48" t="s">
        <v>285</v>
      </c>
      <c r="BF5" s="48" t="s">
        <v>464</v>
      </c>
      <c r="BG5" s="48" t="s">
        <v>287</v>
      </c>
      <c r="BH5" s="48" t="s">
        <v>465</v>
      </c>
      <c r="BI5" s="48" t="s">
        <v>289</v>
      </c>
      <c r="BJ5" s="48" t="s">
        <v>466</v>
      </c>
      <c r="BK5" s="48" t="s">
        <v>291</v>
      </c>
      <c r="BL5" s="48" t="s">
        <v>467</v>
      </c>
      <c r="BM5" s="48" t="s">
        <v>293</v>
      </c>
      <c r="BN5" s="48" t="s">
        <v>468</v>
      </c>
      <c r="BO5" s="48" t="s">
        <v>294</v>
      </c>
      <c r="BP5" s="48" t="s">
        <v>469</v>
      </c>
      <c r="BQ5" s="48" t="s">
        <v>296</v>
      </c>
      <c r="BR5" s="48" t="s">
        <v>470</v>
      </c>
      <c r="BS5" s="48" t="s">
        <v>298</v>
      </c>
      <c r="BT5" s="48" t="s">
        <v>471</v>
      </c>
      <c r="BU5" s="48" t="s">
        <v>300</v>
      </c>
      <c r="BV5" s="48" t="s">
        <v>472</v>
      </c>
      <c r="BW5" s="48" t="s">
        <v>302</v>
      </c>
      <c r="BX5" s="48" t="s">
        <v>473</v>
      </c>
      <c r="BY5" s="48" t="s">
        <v>304</v>
      </c>
      <c r="BZ5" s="48" t="s">
        <v>474</v>
      </c>
      <c r="CA5" s="48" t="s">
        <v>306</v>
      </c>
      <c r="CB5" s="48" t="s">
        <v>475</v>
      </c>
      <c r="CC5" s="48" t="s">
        <v>308</v>
      </c>
      <c r="CD5" s="48" t="s">
        <v>476</v>
      </c>
      <c r="CE5" s="48" t="s">
        <v>310</v>
      </c>
      <c r="CF5" s="48" t="s">
        <v>477</v>
      </c>
      <c r="CG5" s="48" t="s">
        <v>312</v>
      </c>
      <c r="CH5" s="48" t="s">
        <v>478</v>
      </c>
      <c r="CI5" s="48" t="s">
        <v>314</v>
      </c>
      <c r="CJ5" s="48" t="s">
        <v>479</v>
      </c>
      <c r="CK5" s="48" t="s">
        <v>316</v>
      </c>
      <c r="CL5" s="48" t="s">
        <v>480</v>
      </c>
      <c r="CM5" s="48" t="s">
        <v>318</v>
      </c>
      <c r="CN5" s="48" t="s">
        <v>481</v>
      </c>
      <c r="CO5" s="48" t="s">
        <v>320</v>
      </c>
      <c r="CP5" s="48" t="s">
        <v>482</v>
      </c>
      <c r="CQ5" s="48" t="s">
        <v>322</v>
      </c>
      <c r="CR5" s="48" t="s">
        <v>483</v>
      </c>
      <c r="CS5" s="48" t="s">
        <v>323</v>
      </c>
      <c r="CT5" s="48" t="s">
        <v>484</v>
      </c>
      <c r="CU5" s="48" t="s">
        <v>325</v>
      </c>
      <c r="CV5" s="48" t="s">
        <v>485</v>
      </c>
      <c r="CW5" s="48" t="s">
        <v>327</v>
      </c>
      <c r="CX5" s="48" t="s">
        <v>486</v>
      </c>
      <c r="CY5" s="48" t="s">
        <v>329</v>
      </c>
      <c r="CZ5" s="48" t="s">
        <v>487</v>
      </c>
      <c r="DA5" s="48" t="s">
        <v>331</v>
      </c>
      <c r="DB5" s="48" t="s">
        <v>488</v>
      </c>
      <c r="DC5" s="48" t="s">
        <v>333</v>
      </c>
      <c r="DD5" s="48" t="s">
        <v>489</v>
      </c>
      <c r="DE5" s="48" t="s">
        <v>335</v>
      </c>
      <c r="DF5" s="48" t="s">
        <v>490</v>
      </c>
      <c r="DG5" s="48" t="s">
        <v>337</v>
      </c>
      <c r="DH5" s="48" t="s">
        <v>491</v>
      </c>
      <c r="DI5" s="48" t="s">
        <v>339</v>
      </c>
      <c r="DJ5" s="48" t="s">
        <v>492</v>
      </c>
      <c r="DK5" s="48" t="s">
        <v>341</v>
      </c>
      <c r="DL5" s="48" t="s">
        <v>493</v>
      </c>
      <c r="DM5" s="48" t="s">
        <v>343</v>
      </c>
      <c r="DN5" s="48" t="s">
        <v>494</v>
      </c>
      <c r="DO5" s="48" t="s">
        <v>345</v>
      </c>
      <c r="DP5" s="48" t="s">
        <v>495</v>
      </c>
      <c r="DQ5" s="48" t="s">
        <v>347</v>
      </c>
      <c r="DR5" s="48" t="s">
        <v>496</v>
      </c>
      <c r="DS5" s="48" t="s">
        <v>349</v>
      </c>
      <c r="DT5" s="48" t="s">
        <v>497</v>
      </c>
      <c r="DU5" s="48" t="s">
        <v>351</v>
      </c>
      <c r="DV5" s="48" t="s">
        <v>498</v>
      </c>
      <c r="DW5" s="48" t="s">
        <v>352</v>
      </c>
      <c r="DX5" s="48" t="s">
        <v>499</v>
      </c>
      <c r="DY5" s="48" t="s">
        <v>354</v>
      </c>
      <c r="DZ5" s="48" t="s">
        <v>500</v>
      </c>
      <c r="EA5" s="48" t="s">
        <v>356</v>
      </c>
      <c r="EB5" s="48" t="s">
        <v>501</v>
      </c>
      <c r="EC5" s="48" t="s">
        <v>358</v>
      </c>
      <c r="ED5" s="48" t="s">
        <v>502</v>
      </c>
      <c r="EE5" s="48" t="s">
        <v>360</v>
      </c>
      <c r="EF5" s="48" t="s">
        <v>503</v>
      </c>
      <c r="EG5" s="48" t="s">
        <v>362</v>
      </c>
      <c r="EH5" s="48" t="s">
        <v>504</v>
      </c>
      <c r="EI5" s="48" t="s">
        <v>364</v>
      </c>
      <c r="EJ5" s="48" t="s">
        <v>505</v>
      </c>
      <c r="EK5" s="48" t="s">
        <v>366</v>
      </c>
      <c r="EL5" s="48" t="s">
        <v>506</v>
      </c>
      <c r="EM5" s="48" t="s">
        <v>368</v>
      </c>
      <c r="EN5" s="48" t="s">
        <v>507</v>
      </c>
      <c r="EO5" s="48" t="s">
        <v>370</v>
      </c>
      <c r="EP5" s="48" t="s">
        <v>508</v>
      </c>
      <c r="EQ5" s="48" t="s">
        <v>372</v>
      </c>
      <c r="ER5" s="48" t="s">
        <v>509</v>
      </c>
      <c r="ES5" s="48" t="s">
        <v>374</v>
      </c>
      <c r="ET5" s="48" t="s">
        <v>510</v>
      </c>
      <c r="EU5" s="48" t="s">
        <v>376</v>
      </c>
      <c r="EV5" s="48" t="s">
        <v>511</v>
      </c>
      <c r="EW5" s="48" t="s">
        <v>378</v>
      </c>
      <c r="EX5" s="48" t="s">
        <v>512</v>
      </c>
      <c r="EY5" s="48" t="s">
        <v>380</v>
      </c>
      <c r="EZ5" s="48" t="s">
        <v>513</v>
      </c>
      <c r="FA5" s="48" t="s">
        <v>381</v>
      </c>
      <c r="FB5" s="48" t="s">
        <v>514</v>
      </c>
      <c r="FC5" s="48" t="s">
        <v>383</v>
      </c>
      <c r="FD5" s="48" t="s">
        <v>515</v>
      </c>
      <c r="FE5" s="48" t="s">
        <v>385</v>
      </c>
      <c r="FF5" s="48" t="s">
        <v>516</v>
      </c>
      <c r="FG5" s="48" t="s">
        <v>387</v>
      </c>
      <c r="FH5" s="48" t="s">
        <v>517</v>
      </c>
      <c r="FI5" s="48" t="s">
        <v>389</v>
      </c>
      <c r="FJ5" s="48" t="s">
        <v>518</v>
      </c>
      <c r="FK5" s="48" t="s">
        <v>391</v>
      </c>
      <c r="FL5" s="48" t="s">
        <v>519</v>
      </c>
      <c r="FM5" s="48" t="s">
        <v>393</v>
      </c>
      <c r="FN5" s="48" t="s">
        <v>520</v>
      </c>
      <c r="FO5" s="48" t="s">
        <v>395</v>
      </c>
      <c r="FP5" s="48" t="s">
        <v>521</v>
      </c>
      <c r="FQ5" s="48" t="s">
        <v>397</v>
      </c>
      <c r="FR5" s="48" t="s">
        <v>522</v>
      </c>
      <c r="FS5" s="48" t="s">
        <v>399</v>
      </c>
      <c r="FT5" s="48" t="s">
        <v>523</v>
      </c>
      <c r="FU5" s="48" t="s">
        <v>401</v>
      </c>
      <c r="FV5" s="48" t="s">
        <v>524</v>
      </c>
      <c r="FW5" s="48" t="s">
        <v>403</v>
      </c>
      <c r="FX5" s="48" t="s">
        <v>525</v>
      </c>
      <c r="FY5" s="48" t="s">
        <v>405</v>
      </c>
      <c r="FZ5" s="48" t="s">
        <v>526</v>
      </c>
      <c r="GA5" s="48" t="s">
        <v>407</v>
      </c>
      <c r="GB5" s="48" t="s">
        <v>527</v>
      </c>
      <c r="GC5" s="48" t="s">
        <v>409</v>
      </c>
      <c r="GD5" s="48" t="s">
        <v>528</v>
      </c>
      <c r="GE5" s="48" t="s">
        <v>410</v>
      </c>
      <c r="GF5" s="48" t="s">
        <v>529</v>
      </c>
      <c r="GG5" s="48" t="s">
        <v>412</v>
      </c>
      <c r="GH5" s="48" t="s">
        <v>530</v>
      </c>
      <c r="GI5" s="48" t="s">
        <v>414</v>
      </c>
      <c r="GJ5" s="48" t="s">
        <v>531</v>
      </c>
      <c r="GK5" s="48" t="s">
        <v>416</v>
      </c>
      <c r="GL5" s="48" t="s">
        <v>532</v>
      </c>
      <c r="GM5" s="48" t="s">
        <v>418</v>
      </c>
      <c r="GN5" s="48" t="s">
        <v>533</v>
      </c>
      <c r="GO5" s="48" t="s">
        <v>420</v>
      </c>
      <c r="GP5" s="48" t="s">
        <v>534</v>
      </c>
      <c r="GQ5" s="48" t="s">
        <v>422</v>
      </c>
      <c r="GR5" s="48" t="s">
        <v>535</v>
      </c>
      <c r="GS5" s="48" t="s">
        <v>424</v>
      </c>
      <c r="GT5" s="48" t="s">
        <v>536</v>
      </c>
      <c r="GU5" s="48" t="s">
        <v>426</v>
      </c>
      <c r="GV5" s="48" t="s">
        <v>537</v>
      </c>
      <c r="GW5" s="48" t="s">
        <v>428</v>
      </c>
      <c r="GX5" s="48" t="s">
        <v>538</v>
      </c>
      <c r="GY5" s="48" t="s">
        <v>430</v>
      </c>
      <c r="GZ5" s="48" t="s">
        <v>539</v>
      </c>
      <c r="HA5" s="48" t="s">
        <v>432</v>
      </c>
      <c r="HB5" s="48" t="s">
        <v>540</v>
      </c>
      <c r="HC5" s="48" t="s">
        <v>434</v>
      </c>
      <c r="HD5" s="48" t="s">
        <v>541</v>
      </c>
      <c r="HE5" s="48" t="s">
        <v>436</v>
      </c>
      <c r="HF5" s="48" t="s">
        <v>542</v>
      </c>
    </row>
    <row r="6" spans="1:214" x14ac:dyDescent="0.25">
      <c r="A6" s="2" t="s">
        <v>130</v>
      </c>
      <c r="B6" s="2" t="s">
        <v>129</v>
      </c>
      <c r="C6" s="48" t="s">
        <v>2</v>
      </c>
      <c r="D6" s="48" t="s">
        <v>3</v>
      </c>
      <c r="E6" s="48" t="s">
        <v>4</v>
      </c>
      <c r="F6" s="48" t="s">
        <v>5</v>
      </c>
      <c r="G6" s="48" t="s">
        <v>237</v>
      </c>
      <c r="H6" s="48" t="s">
        <v>543</v>
      </c>
      <c r="I6" s="48" t="s">
        <v>239</v>
      </c>
      <c r="J6" s="48" t="s">
        <v>544</v>
      </c>
      <c r="K6" s="48" t="s">
        <v>241</v>
      </c>
      <c r="L6" s="48" t="s">
        <v>545</v>
      </c>
      <c r="M6" s="48" t="s">
        <v>243</v>
      </c>
      <c r="N6" s="48" t="s">
        <v>546</v>
      </c>
      <c r="O6" s="48" t="s">
        <v>245</v>
      </c>
      <c r="P6" s="48" t="s">
        <v>547</v>
      </c>
      <c r="Q6" s="48" t="s">
        <v>247</v>
      </c>
      <c r="R6" s="48" t="s">
        <v>548</v>
      </c>
      <c r="S6" s="48" t="s">
        <v>249</v>
      </c>
      <c r="T6" s="48" t="s">
        <v>549</v>
      </c>
      <c r="U6" s="48" t="s">
        <v>251</v>
      </c>
      <c r="V6" s="48" t="s">
        <v>550</v>
      </c>
      <c r="W6" s="48" t="s">
        <v>253</v>
      </c>
      <c r="X6" s="48" t="s">
        <v>551</v>
      </c>
      <c r="Y6" s="48" t="s">
        <v>255</v>
      </c>
      <c r="Z6" s="48" t="s">
        <v>552</v>
      </c>
      <c r="AA6" s="48" t="s">
        <v>257</v>
      </c>
      <c r="AB6" s="48" t="s">
        <v>553</v>
      </c>
      <c r="AC6" s="48" t="s">
        <v>259</v>
      </c>
      <c r="AD6" s="48" t="s">
        <v>554</v>
      </c>
      <c r="AE6" s="48" t="s">
        <v>261</v>
      </c>
      <c r="AF6" s="48" t="s">
        <v>555</v>
      </c>
      <c r="AG6" s="48" t="s">
        <v>263</v>
      </c>
      <c r="AH6" s="48" t="s">
        <v>556</v>
      </c>
      <c r="AI6" s="48" t="s">
        <v>6</v>
      </c>
      <c r="AJ6" s="48" t="s">
        <v>7</v>
      </c>
      <c r="AK6" s="48" t="s">
        <v>266</v>
      </c>
      <c r="AL6" s="48" t="s">
        <v>557</v>
      </c>
      <c r="AM6" s="48" t="s">
        <v>268</v>
      </c>
      <c r="AN6" s="48" t="s">
        <v>558</v>
      </c>
      <c r="AO6" s="48" t="s">
        <v>270</v>
      </c>
      <c r="AP6" s="48" t="s">
        <v>559</v>
      </c>
      <c r="AQ6" s="48" t="s">
        <v>272</v>
      </c>
      <c r="AR6" s="48" t="s">
        <v>560</v>
      </c>
      <c r="AS6" s="48" t="s">
        <v>274</v>
      </c>
      <c r="AT6" s="48" t="s">
        <v>561</v>
      </c>
      <c r="AU6" s="48" t="s">
        <v>276</v>
      </c>
      <c r="AV6" s="48" t="s">
        <v>562</v>
      </c>
      <c r="AW6" s="48" t="s">
        <v>278</v>
      </c>
      <c r="AX6" s="48" t="s">
        <v>563</v>
      </c>
      <c r="AY6" s="48" t="s">
        <v>280</v>
      </c>
      <c r="AZ6" s="48" t="s">
        <v>564</v>
      </c>
      <c r="BA6" s="48" t="s">
        <v>282</v>
      </c>
      <c r="BB6" s="48" t="s">
        <v>565</v>
      </c>
      <c r="BC6" s="48" t="s">
        <v>284</v>
      </c>
      <c r="BD6" s="48" t="s">
        <v>566</v>
      </c>
      <c r="BE6" s="48" t="s">
        <v>286</v>
      </c>
      <c r="BF6" s="48" t="s">
        <v>567</v>
      </c>
      <c r="BG6" s="48" t="s">
        <v>288</v>
      </c>
      <c r="BH6" s="48" t="s">
        <v>568</v>
      </c>
      <c r="BI6" s="48" t="s">
        <v>290</v>
      </c>
      <c r="BJ6" s="48" t="s">
        <v>569</v>
      </c>
      <c r="BK6" s="48" t="s">
        <v>292</v>
      </c>
      <c r="BL6" s="48" t="s">
        <v>570</v>
      </c>
      <c r="BM6" s="48" t="s">
        <v>8</v>
      </c>
      <c r="BN6" s="48" t="s">
        <v>9</v>
      </c>
      <c r="BO6" s="48" t="s">
        <v>295</v>
      </c>
      <c r="BP6" s="48" t="s">
        <v>571</v>
      </c>
      <c r="BQ6" s="48" t="s">
        <v>297</v>
      </c>
      <c r="BR6" s="48" t="s">
        <v>572</v>
      </c>
      <c r="BS6" s="48" t="s">
        <v>299</v>
      </c>
      <c r="BT6" s="48" t="s">
        <v>573</v>
      </c>
      <c r="BU6" s="48" t="s">
        <v>301</v>
      </c>
      <c r="BV6" s="48" t="s">
        <v>574</v>
      </c>
      <c r="BW6" s="48" t="s">
        <v>303</v>
      </c>
      <c r="BX6" s="48" t="s">
        <v>575</v>
      </c>
      <c r="BY6" s="48" t="s">
        <v>305</v>
      </c>
      <c r="BZ6" s="48" t="s">
        <v>576</v>
      </c>
      <c r="CA6" s="48" t="s">
        <v>307</v>
      </c>
      <c r="CB6" s="48" t="s">
        <v>577</v>
      </c>
      <c r="CC6" s="48" t="s">
        <v>309</v>
      </c>
      <c r="CD6" s="48" t="s">
        <v>578</v>
      </c>
      <c r="CE6" s="48" t="s">
        <v>311</v>
      </c>
      <c r="CF6" s="48" t="s">
        <v>579</v>
      </c>
      <c r="CG6" s="48" t="s">
        <v>313</v>
      </c>
      <c r="CH6" s="48" t="s">
        <v>580</v>
      </c>
      <c r="CI6" s="48" t="s">
        <v>315</v>
      </c>
      <c r="CJ6" s="48" t="s">
        <v>581</v>
      </c>
      <c r="CK6" s="48" t="s">
        <v>317</v>
      </c>
      <c r="CL6" s="48" t="s">
        <v>582</v>
      </c>
      <c r="CM6" s="48" t="s">
        <v>319</v>
      </c>
      <c r="CN6" s="48" t="s">
        <v>583</v>
      </c>
      <c r="CO6" s="48" t="s">
        <v>321</v>
      </c>
      <c r="CP6" s="48" t="s">
        <v>584</v>
      </c>
      <c r="CQ6" s="48" t="s">
        <v>10</v>
      </c>
      <c r="CR6" s="48" t="s">
        <v>11</v>
      </c>
      <c r="CS6" s="48" t="s">
        <v>324</v>
      </c>
      <c r="CT6" s="48" t="s">
        <v>585</v>
      </c>
      <c r="CU6" s="48" t="s">
        <v>326</v>
      </c>
      <c r="CV6" s="48" t="s">
        <v>586</v>
      </c>
      <c r="CW6" s="48" t="s">
        <v>328</v>
      </c>
      <c r="CX6" s="48" t="s">
        <v>587</v>
      </c>
      <c r="CY6" s="48" t="s">
        <v>330</v>
      </c>
      <c r="CZ6" s="48" t="s">
        <v>588</v>
      </c>
      <c r="DA6" s="48" t="s">
        <v>332</v>
      </c>
      <c r="DB6" s="48" t="s">
        <v>589</v>
      </c>
      <c r="DC6" s="48" t="s">
        <v>334</v>
      </c>
      <c r="DD6" s="48" t="s">
        <v>590</v>
      </c>
      <c r="DE6" s="48" t="s">
        <v>336</v>
      </c>
      <c r="DF6" s="48" t="s">
        <v>591</v>
      </c>
      <c r="DG6" s="48" t="s">
        <v>338</v>
      </c>
      <c r="DH6" s="48" t="s">
        <v>592</v>
      </c>
      <c r="DI6" s="48" t="s">
        <v>340</v>
      </c>
      <c r="DJ6" s="48" t="s">
        <v>593</v>
      </c>
      <c r="DK6" s="48" t="s">
        <v>342</v>
      </c>
      <c r="DL6" s="48" t="s">
        <v>594</v>
      </c>
      <c r="DM6" s="48" t="s">
        <v>344</v>
      </c>
      <c r="DN6" s="48" t="s">
        <v>595</v>
      </c>
      <c r="DO6" s="48" t="s">
        <v>346</v>
      </c>
      <c r="DP6" s="48" t="s">
        <v>596</v>
      </c>
      <c r="DQ6" s="48" t="s">
        <v>348</v>
      </c>
      <c r="DR6" s="48" t="s">
        <v>597</v>
      </c>
      <c r="DS6" s="48" t="s">
        <v>350</v>
      </c>
      <c r="DT6" s="48" t="s">
        <v>598</v>
      </c>
      <c r="DU6" s="48" t="s">
        <v>12</v>
      </c>
      <c r="DV6" s="48" t="s">
        <v>13</v>
      </c>
      <c r="DW6" s="48" t="s">
        <v>353</v>
      </c>
      <c r="DX6" s="48" t="s">
        <v>599</v>
      </c>
      <c r="DY6" s="48" t="s">
        <v>355</v>
      </c>
      <c r="DZ6" s="48" t="s">
        <v>600</v>
      </c>
      <c r="EA6" s="48" t="s">
        <v>357</v>
      </c>
      <c r="EB6" s="48" t="s">
        <v>601</v>
      </c>
      <c r="EC6" s="48" t="s">
        <v>359</v>
      </c>
      <c r="ED6" s="48" t="s">
        <v>602</v>
      </c>
      <c r="EE6" s="48" t="s">
        <v>361</v>
      </c>
      <c r="EF6" s="48" t="s">
        <v>603</v>
      </c>
      <c r="EG6" s="48" t="s">
        <v>363</v>
      </c>
      <c r="EH6" s="48" t="s">
        <v>604</v>
      </c>
      <c r="EI6" s="48" t="s">
        <v>365</v>
      </c>
      <c r="EJ6" s="48" t="s">
        <v>605</v>
      </c>
      <c r="EK6" s="48" t="s">
        <v>367</v>
      </c>
      <c r="EL6" s="48" t="s">
        <v>606</v>
      </c>
      <c r="EM6" s="48" t="s">
        <v>369</v>
      </c>
      <c r="EN6" s="48" t="s">
        <v>607</v>
      </c>
      <c r="EO6" s="48" t="s">
        <v>371</v>
      </c>
      <c r="EP6" s="48" t="s">
        <v>608</v>
      </c>
      <c r="EQ6" s="48" t="s">
        <v>373</v>
      </c>
      <c r="ER6" s="48" t="s">
        <v>609</v>
      </c>
      <c r="ES6" s="48" t="s">
        <v>375</v>
      </c>
      <c r="ET6" s="48" t="s">
        <v>610</v>
      </c>
      <c r="EU6" s="48" t="s">
        <v>377</v>
      </c>
      <c r="EV6" s="48" t="s">
        <v>611</v>
      </c>
      <c r="EW6" s="48" t="s">
        <v>379</v>
      </c>
      <c r="EX6" s="48" t="s">
        <v>612</v>
      </c>
      <c r="EY6" s="48" t="s">
        <v>14</v>
      </c>
      <c r="EZ6" s="48" t="s">
        <v>15</v>
      </c>
      <c r="FA6" s="48" t="s">
        <v>382</v>
      </c>
      <c r="FB6" s="48" t="s">
        <v>613</v>
      </c>
      <c r="FC6" s="48" t="s">
        <v>384</v>
      </c>
      <c r="FD6" s="48" t="s">
        <v>614</v>
      </c>
      <c r="FE6" s="48" t="s">
        <v>386</v>
      </c>
      <c r="FF6" s="48" t="s">
        <v>615</v>
      </c>
      <c r="FG6" s="48" t="s">
        <v>388</v>
      </c>
      <c r="FH6" s="48" t="s">
        <v>616</v>
      </c>
      <c r="FI6" s="48" t="s">
        <v>390</v>
      </c>
      <c r="FJ6" s="48" t="s">
        <v>617</v>
      </c>
      <c r="FK6" s="48" t="s">
        <v>392</v>
      </c>
      <c r="FL6" s="48" t="s">
        <v>618</v>
      </c>
      <c r="FM6" s="48" t="s">
        <v>394</v>
      </c>
      <c r="FN6" s="48" t="s">
        <v>619</v>
      </c>
      <c r="FO6" s="48" t="s">
        <v>396</v>
      </c>
      <c r="FP6" s="48" t="s">
        <v>620</v>
      </c>
      <c r="FQ6" s="48" t="s">
        <v>398</v>
      </c>
      <c r="FR6" s="48" t="s">
        <v>621</v>
      </c>
      <c r="FS6" s="48" t="s">
        <v>400</v>
      </c>
      <c r="FT6" s="48" t="s">
        <v>622</v>
      </c>
      <c r="FU6" s="48" t="s">
        <v>402</v>
      </c>
      <c r="FV6" s="48" t="s">
        <v>623</v>
      </c>
      <c r="FW6" s="48" t="s">
        <v>404</v>
      </c>
      <c r="FX6" s="48" t="s">
        <v>624</v>
      </c>
      <c r="FY6" s="48" t="s">
        <v>406</v>
      </c>
      <c r="FZ6" s="48" t="s">
        <v>625</v>
      </c>
      <c r="GA6" s="48" t="s">
        <v>408</v>
      </c>
      <c r="GB6" s="48" t="s">
        <v>626</v>
      </c>
      <c r="GC6" s="48" t="s">
        <v>16</v>
      </c>
      <c r="GD6" s="48" t="s">
        <v>17</v>
      </c>
      <c r="GE6" s="48" t="s">
        <v>411</v>
      </c>
      <c r="GF6" s="48" t="s">
        <v>627</v>
      </c>
      <c r="GG6" s="48" t="s">
        <v>413</v>
      </c>
      <c r="GH6" s="48" t="s">
        <v>628</v>
      </c>
      <c r="GI6" s="48" t="s">
        <v>415</v>
      </c>
      <c r="GJ6" s="48" t="s">
        <v>629</v>
      </c>
      <c r="GK6" s="48" t="s">
        <v>417</v>
      </c>
      <c r="GL6" s="48" t="s">
        <v>630</v>
      </c>
      <c r="GM6" s="48" t="s">
        <v>419</v>
      </c>
      <c r="GN6" s="48" t="s">
        <v>631</v>
      </c>
      <c r="GO6" s="48" t="s">
        <v>421</v>
      </c>
      <c r="GP6" s="48" t="s">
        <v>632</v>
      </c>
      <c r="GQ6" s="48" t="s">
        <v>423</v>
      </c>
      <c r="GR6" s="48" t="s">
        <v>633</v>
      </c>
      <c r="GS6" s="48" t="s">
        <v>425</v>
      </c>
      <c r="GT6" s="48" t="s">
        <v>634</v>
      </c>
      <c r="GU6" s="48" t="s">
        <v>427</v>
      </c>
      <c r="GV6" s="48" t="s">
        <v>635</v>
      </c>
      <c r="GW6" s="48" t="s">
        <v>429</v>
      </c>
      <c r="GX6" s="48" t="s">
        <v>636</v>
      </c>
      <c r="GY6" s="48" t="s">
        <v>431</v>
      </c>
      <c r="GZ6" s="48" t="s">
        <v>637</v>
      </c>
      <c r="HA6" s="48" t="s">
        <v>433</v>
      </c>
      <c r="HB6" s="48" t="s">
        <v>638</v>
      </c>
      <c r="HC6" s="48" t="s">
        <v>435</v>
      </c>
      <c r="HD6" s="48" t="s">
        <v>639</v>
      </c>
      <c r="HE6" s="48" t="s">
        <v>437</v>
      </c>
      <c r="HF6" s="48" t="s">
        <v>640</v>
      </c>
    </row>
    <row r="7" spans="1:214" x14ac:dyDescent="0.25">
      <c r="A7" s="16">
        <f t="shared" ref="A7:A37" si="8">VLOOKUP($C7, lu_GEOID, 2, FALSE)</f>
        <v>1000</v>
      </c>
      <c r="B7" s="17" t="str">
        <f t="shared" ref="B7:B37" si="9">VLOOKUP($C7, lu_GEOID, 3, FALSE)</f>
        <v>United States</v>
      </c>
      <c r="C7" s="48" t="s">
        <v>18</v>
      </c>
      <c r="D7" s="48" t="s">
        <v>19</v>
      </c>
      <c r="E7" s="48">
        <v>139255035</v>
      </c>
      <c r="F7" s="48">
        <v>120716</v>
      </c>
      <c r="G7" s="48">
        <v>2563040</v>
      </c>
      <c r="H7" s="48">
        <v>12618</v>
      </c>
      <c r="I7" s="48">
        <v>9824932</v>
      </c>
      <c r="J7" s="48">
        <v>37268</v>
      </c>
      <c r="K7" s="48">
        <v>15247328</v>
      </c>
      <c r="L7" s="48">
        <v>33618</v>
      </c>
      <c r="M7" s="48">
        <v>4266037</v>
      </c>
      <c r="N7" s="48">
        <v>15656</v>
      </c>
      <c r="O7" s="48">
        <v>15900281</v>
      </c>
      <c r="P7" s="48">
        <v>38991</v>
      </c>
      <c r="Q7" s="48">
        <v>6973562</v>
      </c>
      <c r="R7" s="48">
        <v>17890</v>
      </c>
      <c r="S7" s="48">
        <v>3299115</v>
      </c>
      <c r="T7" s="48">
        <v>14457</v>
      </c>
      <c r="U7" s="48">
        <v>9742704</v>
      </c>
      <c r="V7" s="48">
        <v>30866</v>
      </c>
      <c r="W7" s="48">
        <v>14461375</v>
      </c>
      <c r="X7" s="48">
        <v>31430</v>
      </c>
      <c r="Y7" s="48">
        <v>30151664</v>
      </c>
      <c r="Z7" s="48">
        <v>112653</v>
      </c>
      <c r="AA7" s="48">
        <v>12238641</v>
      </c>
      <c r="AB7" s="48">
        <v>58237</v>
      </c>
      <c r="AC7" s="48">
        <v>6745144</v>
      </c>
      <c r="AD7" s="48">
        <v>19926</v>
      </c>
      <c r="AE7" s="48">
        <v>6729151</v>
      </c>
      <c r="AF7" s="48">
        <v>30946</v>
      </c>
      <c r="AG7" s="48">
        <v>1112061</v>
      </c>
      <c r="AH7" s="48">
        <v>11153</v>
      </c>
      <c r="AI7" s="48">
        <v>105840717</v>
      </c>
      <c r="AJ7" s="48">
        <v>113013</v>
      </c>
      <c r="AK7" s="48">
        <v>1579667</v>
      </c>
      <c r="AL7" s="48">
        <v>7346</v>
      </c>
      <c r="AM7" s="48">
        <v>6997431</v>
      </c>
      <c r="AN7" s="48">
        <v>23930</v>
      </c>
      <c r="AO7" s="48">
        <v>12311298</v>
      </c>
      <c r="AP7" s="48">
        <v>32591</v>
      </c>
      <c r="AQ7" s="48">
        <v>3402247</v>
      </c>
      <c r="AR7" s="48">
        <v>13571</v>
      </c>
      <c r="AS7" s="48">
        <v>12598761</v>
      </c>
      <c r="AT7" s="48">
        <v>31279</v>
      </c>
      <c r="AU7" s="48">
        <v>5697679</v>
      </c>
      <c r="AV7" s="48">
        <v>16204</v>
      </c>
      <c r="AW7" s="48">
        <v>2471083</v>
      </c>
      <c r="AX7" s="48">
        <v>12361</v>
      </c>
      <c r="AY7" s="48">
        <v>7443054</v>
      </c>
      <c r="AZ7" s="48">
        <v>26757</v>
      </c>
      <c r="BA7" s="48">
        <v>10065941</v>
      </c>
      <c r="BB7" s="48">
        <v>26088</v>
      </c>
      <c r="BC7" s="48">
        <v>23583770</v>
      </c>
      <c r="BD7" s="48">
        <v>80717</v>
      </c>
      <c r="BE7" s="48">
        <v>8583175</v>
      </c>
      <c r="BF7" s="48">
        <v>42497</v>
      </c>
      <c r="BG7" s="48">
        <v>4923057</v>
      </c>
      <c r="BH7" s="48">
        <v>15787</v>
      </c>
      <c r="BI7" s="48">
        <v>5455356</v>
      </c>
      <c r="BJ7" s="48">
        <v>25107</v>
      </c>
      <c r="BK7" s="48">
        <v>728198</v>
      </c>
      <c r="BL7" s="48">
        <v>9810</v>
      </c>
      <c r="BM7" s="48">
        <v>14418306</v>
      </c>
      <c r="BN7" s="48">
        <v>48726</v>
      </c>
      <c r="BO7" s="48">
        <v>396977</v>
      </c>
      <c r="BP7" s="48">
        <v>6351</v>
      </c>
      <c r="BQ7" s="48">
        <v>1852506</v>
      </c>
      <c r="BR7" s="48">
        <v>14300</v>
      </c>
      <c r="BS7" s="48">
        <v>1743306</v>
      </c>
      <c r="BT7" s="48">
        <v>9804</v>
      </c>
      <c r="BU7" s="48">
        <v>386767</v>
      </c>
      <c r="BV7" s="48">
        <v>4627</v>
      </c>
      <c r="BW7" s="48">
        <v>1445090</v>
      </c>
      <c r="BX7" s="48">
        <v>10786</v>
      </c>
      <c r="BY7" s="48">
        <v>561514</v>
      </c>
      <c r="BZ7" s="48">
        <v>6149</v>
      </c>
      <c r="CA7" s="48">
        <v>244770</v>
      </c>
      <c r="CB7" s="48">
        <v>3318</v>
      </c>
      <c r="CC7" s="48">
        <v>672572</v>
      </c>
      <c r="CD7" s="48">
        <v>6966</v>
      </c>
      <c r="CE7" s="48">
        <v>1449858</v>
      </c>
      <c r="CF7" s="48">
        <v>9930</v>
      </c>
      <c r="CG7" s="48">
        <v>2799225</v>
      </c>
      <c r="CH7" s="48">
        <v>29101</v>
      </c>
      <c r="CI7" s="48">
        <v>1477208</v>
      </c>
      <c r="CJ7" s="48">
        <v>10085</v>
      </c>
      <c r="CK7" s="48">
        <v>684590</v>
      </c>
      <c r="CL7" s="48">
        <v>6029</v>
      </c>
      <c r="CM7" s="48">
        <v>596269</v>
      </c>
      <c r="CN7" s="48">
        <v>8302</v>
      </c>
      <c r="CO7" s="48">
        <v>107654</v>
      </c>
      <c r="CP7" s="48">
        <v>2710</v>
      </c>
      <c r="CQ7" s="48">
        <v>6872730</v>
      </c>
      <c r="CR7" s="48">
        <v>18857</v>
      </c>
      <c r="CS7" s="48">
        <v>41593</v>
      </c>
      <c r="CT7" s="48">
        <v>4226</v>
      </c>
      <c r="CU7" s="48">
        <v>263496</v>
      </c>
      <c r="CV7" s="48">
        <v>4904</v>
      </c>
      <c r="CW7" s="48">
        <v>373016</v>
      </c>
      <c r="CX7" s="48">
        <v>5372</v>
      </c>
      <c r="CY7" s="48">
        <v>128981</v>
      </c>
      <c r="CZ7" s="48">
        <v>3060</v>
      </c>
      <c r="DA7" s="48">
        <v>686083</v>
      </c>
      <c r="DB7" s="48">
        <v>6384</v>
      </c>
      <c r="DC7" s="48">
        <v>258923</v>
      </c>
      <c r="DD7" s="48">
        <v>4974</v>
      </c>
      <c r="DE7" s="48">
        <v>245873</v>
      </c>
      <c r="DF7" s="48">
        <v>3419</v>
      </c>
      <c r="DG7" s="48">
        <v>736952</v>
      </c>
      <c r="DH7" s="48">
        <v>6744</v>
      </c>
      <c r="DI7" s="48">
        <v>1077873</v>
      </c>
      <c r="DJ7" s="48">
        <v>7022</v>
      </c>
      <c r="DK7" s="48">
        <v>1387635</v>
      </c>
      <c r="DL7" s="48">
        <v>7880</v>
      </c>
      <c r="DM7" s="48">
        <v>885561</v>
      </c>
      <c r="DN7" s="48">
        <v>10490</v>
      </c>
      <c r="DO7" s="48">
        <v>364931</v>
      </c>
      <c r="DP7" s="48">
        <v>5109</v>
      </c>
      <c r="DQ7" s="48">
        <v>402665</v>
      </c>
      <c r="DR7" s="48">
        <v>4838</v>
      </c>
      <c r="DS7" s="48">
        <v>19148</v>
      </c>
      <c r="DT7" s="48">
        <v>1522</v>
      </c>
      <c r="DU7" s="48">
        <v>3962070</v>
      </c>
      <c r="DV7" s="48">
        <v>17751</v>
      </c>
      <c r="DW7" s="48">
        <v>128387</v>
      </c>
      <c r="DX7" s="48">
        <v>2687</v>
      </c>
      <c r="DY7" s="48">
        <v>129607</v>
      </c>
      <c r="DZ7" s="48">
        <v>2355</v>
      </c>
      <c r="EA7" s="48">
        <v>208916</v>
      </c>
      <c r="EB7" s="48">
        <v>3678</v>
      </c>
      <c r="EC7" s="48">
        <v>59014</v>
      </c>
      <c r="ED7" s="48">
        <v>1653</v>
      </c>
      <c r="EE7" s="48">
        <v>506010</v>
      </c>
      <c r="EF7" s="48">
        <v>6182</v>
      </c>
      <c r="EG7" s="48">
        <v>88645</v>
      </c>
      <c r="EH7" s="48">
        <v>2108</v>
      </c>
      <c r="EI7" s="48">
        <v>80596</v>
      </c>
      <c r="EJ7" s="48">
        <v>1937</v>
      </c>
      <c r="EK7" s="48">
        <v>242717</v>
      </c>
      <c r="EL7" s="48">
        <v>3470</v>
      </c>
      <c r="EM7" s="48">
        <v>328055</v>
      </c>
      <c r="EN7" s="48">
        <v>5021</v>
      </c>
      <c r="EO7" s="48">
        <v>1040342</v>
      </c>
      <c r="EP7" s="48">
        <v>9320</v>
      </c>
      <c r="EQ7" s="48">
        <v>666097</v>
      </c>
      <c r="ER7" s="48">
        <v>7850</v>
      </c>
      <c r="ES7" s="48">
        <v>270875</v>
      </c>
      <c r="ET7" s="48">
        <v>3982</v>
      </c>
      <c r="EU7" s="48">
        <v>93861</v>
      </c>
      <c r="EV7" s="48">
        <v>2507</v>
      </c>
      <c r="EW7" s="48">
        <v>118948</v>
      </c>
      <c r="EX7" s="48">
        <v>4349</v>
      </c>
      <c r="EY7" s="48">
        <v>2401488</v>
      </c>
      <c r="EZ7" s="48">
        <v>15527</v>
      </c>
      <c r="FA7" s="48">
        <v>75959</v>
      </c>
      <c r="FB7" s="48">
        <v>2685</v>
      </c>
      <c r="FC7" s="48">
        <v>190368</v>
      </c>
      <c r="FD7" s="48">
        <v>4548</v>
      </c>
      <c r="FE7" s="48">
        <v>238133</v>
      </c>
      <c r="FF7" s="48">
        <v>3474</v>
      </c>
      <c r="FG7" s="48">
        <v>58516</v>
      </c>
      <c r="FH7" s="48">
        <v>1741</v>
      </c>
      <c r="FI7" s="48">
        <v>256471</v>
      </c>
      <c r="FJ7" s="48">
        <v>4289</v>
      </c>
      <c r="FK7" s="48">
        <v>203921</v>
      </c>
      <c r="FL7" s="48">
        <v>3385</v>
      </c>
      <c r="FM7" s="48">
        <v>56083</v>
      </c>
      <c r="FN7" s="48">
        <v>1864</v>
      </c>
      <c r="FO7" s="48">
        <v>92264</v>
      </c>
      <c r="FP7" s="48">
        <v>2128</v>
      </c>
      <c r="FQ7" s="48">
        <v>271947</v>
      </c>
      <c r="FR7" s="48">
        <v>3924</v>
      </c>
      <c r="FS7" s="48">
        <v>397490</v>
      </c>
      <c r="FT7" s="48">
        <v>5260</v>
      </c>
      <c r="FU7" s="48">
        <v>330159</v>
      </c>
      <c r="FV7" s="48">
        <v>6330</v>
      </c>
      <c r="FW7" s="48">
        <v>111072</v>
      </c>
      <c r="FX7" s="48">
        <v>2675</v>
      </c>
      <c r="FY7" s="48">
        <v>85615</v>
      </c>
      <c r="FZ7" s="48">
        <v>2352</v>
      </c>
      <c r="GA7" s="48">
        <v>33490</v>
      </c>
      <c r="GB7" s="48">
        <v>1371</v>
      </c>
      <c r="GC7" s="48">
        <v>5759724</v>
      </c>
      <c r="GD7" s="48">
        <v>19688</v>
      </c>
      <c r="GE7" s="48">
        <v>340457</v>
      </c>
      <c r="GF7" s="48">
        <v>5216</v>
      </c>
      <c r="GG7" s="48">
        <v>391524</v>
      </c>
      <c r="GH7" s="48">
        <v>6654</v>
      </c>
      <c r="GI7" s="48">
        <v>372659</v>
      </c>
      <c r="GJ7" s="48">
        <v>4333</v>
      </c>
      <c r="GK7" s="48">
        <v>230512</v>
      </c>
      <c r="GL7" s="48">
        <v>3596</v>
      </c>
      <c r="GM7" s="48">
        <v>407866</v>
      </c>
      <c r="GN7" s="48">
        <v>4447</v>
      </c>
      <c r="GO7" s="48">
        <v>162880</v>
      </c>
      <c r="GP7" s="48">
        <v>2968</v>
      </c>
      <c r="GQ7" s="48">
        <v>200710</v>
      </c>
      <c r="GR7" s="48">
        <v>3223</v>
      </c>
      <c r="GS7" s="48">
        <v>555145</v>
      </c>
      <c r="GT7" s="48">
        <v>5920</v>
      </c>
      <c r="GU7" s="48">
        <v>1267701</v>
      </c>
      <c r="GV7" s="48">
        <v>7607</v>
      </c>
      <c r="GW7" s="48">
        <v>943202</v>
      </c>
      <c r="GX7" s="48">
        <v>7626</v>
      </c>
      <c r="GY7" s="48">
        <v>296441</v>
      </c>
      <c r="GZ7" s="48">
        <v>5020</v>
      </c>
      <c r="HA7" s="48">
        <v>390619</v>
      </c>
      <c r="HB7" s="48">
        <v>4394</v>
      </c>
      <c r="HC7" s="48">
        <v>95385</v>
      </c>
      <c r="HD7" s="48">
        <v>2043</v>
      </c>
      <c r="HE7" s="48">
        <v>104623</v>
      </c>
      <c r="HF7" s="48">
        <v>5977</v>
      </c>
    </row>
    <row r="8" spans="1:214" x14ac:dyDescent="0.25">
      <c r="A8" s="16">
        <f t="shared" si="8"/>
        <v>1049</v>
      </c>
      <c r="B8" s="17" t="str">
        <f t="shared" si="9"/>
        <v>State of Utah</v>
      </c>
      <c r="C8" s="48" t="s">
        <v>20</v>
      </c>
      <c r="D8" s="48" t="s">
        <v>21</v>
      </c>
      <c r="E8" s="48">
        <v>1217129</v>
      </c>
      <c r="F8" s="48">
        <v>3882</v>
      </c>
      <c r="G8" s="48">
        <v>24039</v>
      </c>
      <c r="H8" s="48">
        <v>979</v>
      </c>
      <c r="I8" s="48">
        <v>96049</v>
      </c>
      <c r="J8" s="48">
        <v>1785</v>
      </c>
      <c r="K8" s="48">
        <v>130441</v>
      </c>
      <c r="L8" s="48">
        <v>2334</v>
      </c>
      <c r="M8" s="48">
        <v>35669</v>
      </c>
      <c r="N8" s="48">
        <v>1125</v>
      </c>
      <c r="O8" s="48">
        <v>149771</v>
      </c>
      <c r="P8" s="48">
        <v>2497</v>
      </c>
      <c r="Q8" s="48">
        <v>59475</v>
      </c>
      <c r="R8" s="48">
        <v>1356</v>
      </c>
      <c r="S8" s="48">
        <v>29543</v>
      </c>
      <c r="T8" s="48">
        <v>1180</v>
      </c>
      <c r="U8" s="48">
        <v>84964</v>
      </c>
      <c r="V8" s="48">
        <v>1959</v>
      </c>
      <c r="W8" s="48">
        <v>130968</v>
      </c>
      <c r="X8" s="48">
        <v>2453</v>
      </c>
      <c r="Y8" s="48">
        <v>246618</v>
      </c>
      <c r="Z8" s="48">
        <v>2669</v>
      </c>
      <c r="AA8" s="48">
        <v>101567</v>
      </c>
      <c r="AB8" s="48">
        <v>2233</v>
      </c>
      <c r="AC8" s="48">
        <v>53429</v>
      </c>
      <c r="AD8" s="48">
        <v>1384</v>
      </c>
      <c r="AE8" s="48">
        <v>68398</v>
      </c>
      <c r="AF8" s="48">
        <v>1725</v>
      </c>
      <c r="AG8" s="48">
        <v>6198</v>
      </c>
      <c r="AH8" s="48">
        <v>539</v>
      </c>
      <c r="AI8" s="48">
        <v>921250</v>
      </c>
      <c r="AJ8" s="48">
        <v>4576</v>
      </c>
      <c r="AK8" s="48">
        <v>15795</v>
      </c>
      <c r="AL8" s="48">
        <v>712</v>
      </c>
      <c r="AM8" s="48">
        <v>67358</v>
      </c>
      <c r="AN8" s="48">
        <v>1497</v>
      </c>
      <c r="AO8" s="48">
        <v>102253</v>
      </c>
      <c r="AP8" s="48">
        <v>2071</v>
      </c>
      <c r="AQ8" s="48">
        <v>29142</v>
      </c>
      <c r="AR8" s="48">
        <v>1075</v>
      </c>
      <c r="AS8" s="48">
        <v>119954</v>
      </c>
      <c r="AT8" s="48">
        <v>2258</v>
      </c>
      <c r="AU8" s="48">
        <v>47338</v>
      </c>
      <c r="AV8" s="48">
        <v>1241</v>
      </c>
      <c r="AW8" s="48">
        <v>22199</v>
      </c>
      <c r="AX8" s="48">
        <v>1012</v>
      </c>
      <c r="AY8" s="48">
        <v>66735</v>
      </c>
      <c r="AZ8" s="48">
        <v>1565</v>
      </c>
      <c r="BA8" s="48">
        <v>93176</v>
      </c>
      <c r="BB8" s="48">
        <v>2051</v>
      </c>
      <c r="BC8" s="48">
        <v>185073</v>
      </c>
      <c r="BD8" s="48">
        <v>2217</v>
      </c>
      <c r="BE8" s="48">
        <v>72246</v>
      </c>
      <c r="BF8" s="48">
        <v>1950</v>
      </c>
      <c r="BG8" s="48">
        <v>38564</v>
      </c>
      <c r="BH8" s="48">
        <v>1234</v>
      </c>
      <c r="BI8" s="48">
        <v>56204</v>
      </c>
      <c r="BJ8" s="48">
        <v>1624</v>
      </c>
      <c r="BK8" s="48">
        <v>5213</v>
      </c>
      <c r="BL8" s="48">
        <v>490</v>
      </c>
      <c r="BM8" s="48">
        <v>150715</v>
      </c>
      <c r="BN8" s="48">
        <v>3077</v>
      </c>
      <c r="BO8" s="48">
        <v>4369</v>
      </c>
      <c r="BP8" s="48">
        <v>422</v>
      </c>
      <c r="BQ8" s="48">
        <v>21604</v>
      </c>
      <c r="BR8" s="48">
        <v>997</v>
      </c>
      <c r="BS8" s="48">
        <v>19889</v>
      </c>
      <c r="BT8" s="48">
        <v>986</v>
      </c>
      <c r="BU8" s="48">
        <v>3429</v>
      </c>
      <c r="BV8" s="48">
        <v>418</v>
      </c>
      <c r="BW8" s="48">
        <v>15571</v>
      </c>
      <c r="BX8" s="48">
        <v>1034</v>
      </c>
      <c r="BY8" s="48">
        <v>6277</v>
      </c>
      <c r="BZ8" s="48">
        <v>525</v>
      </c>
      <c r="CA8" s="48">
        <v>2649</v>
      </c>
      <c r="CB8" s="48">
        <v>370</v>
      </c>
      <c r="CC8" s="48">
        <v>7216</v>
      </c>
      <c r="CD8" s="48">
        <v>673</v>
      </c>
      <c r="CE8" s="48">
        <v>16921</v>
      </c>
      <c r="CF8" s="48">
        <v>994</v>
      </c>
      <c r="CG8" s="48">
        <v>25706</v>
      </c>
      <c r="CH8" s="48">
        <v>1068</v>
      </c>
      <c r="CI8" s="48">
        <v>13373</v>
      </c>
      <c r="CJ8" s="48">
        <v>983</v>
      </c>
      <c r="CK8" s="48">
        <v>5664</v>
      </c>
      <c r="CL8" s="48">
        <v>662</v>
      </c>
      <c r="CM8" s="48">
        <v>7477</v>
      </c>
      <c r="CN8" s="48">
        <v>578</v>
      </c>
      <c r="CO8" s="48">
        <v>570</v>
      </c>
      <c r="CP8" s="48">
        <v>172</v>
      </c>
      <c r="CQ8" s="48">
        <v>29218</v>
      </c>
      <c r="CR8" s="48">
        <v>1198</v>
      </c>
      <c r="CS8" s="48">
        <v>369</v>
      </c>
      <c r="CT8" s="48">
        <v>141</v>
      </c>
      <c r="CU8" s="48">
        <v>1135</v>
      </c>
      <c r="CV8" s="48">
        <v>300</v>
      </c>
      <c r="CW8" s="48">
        <v>1613</v>
      </c>
      <c r="CX8" s="48">
        <v>326</v>
      </c>
      <c r="CY8" s="48">
        <v>511</v>
      </c>
      <c r="CZ8" s="48">
        <v>173</v>
      </c>
      <c r="DA8" s="48">
        <v>2926</v>
      </c>
      <c r="DB8" s="48">
        <v>379</v>
      </c>
      <c r="DC8" s="48">
        <v>865</v>
      </c>
      <c r="DD8" s="48">
        <v>208</v>
      </c>
      <c r="DE8" s="48">
        <v>966</v>
      </c>
      <c r="DF8" s="48">
        <v>219</v>
      </c>
      <c r="DG8" s="48">
        <v>2022</v>
      </c>
      <c r="DH8" s="48">
        <v>260</v>
      </c>
      <c r="DI8" s="48">
        <v>2943</v>
      </c>
      <c r="DJ8" s="48">
        <v>390</v>
      </c>
      <c r="DK8" s="48">
        <v>7472</v>
      </c>
      <c r="DL8" s="48">
        <v>617</v>
      </c>
      <c r="DM8" s="48">
        <v>4252</v>
      </c>
      <c r="DN8" s="48">
        <v>598</v>
      </c>
      <c r="DO8" s="48">
        <v>2305</v>
      </c>
      <c r="DP8" s="48">
        <v>334</v>
      </c>
      <c r="DQ8" s="48">
        <v>1800</v>
      </c>
      <c r="DR8" s="48">
        <v>275</v>
      </c>
      <c r="DS8" s="48">
        <v>39</v>
      </c>
      <c r="DT8" s="48">
        <v>39</v>
      </c>
      <c r="DU8" s="48">
        <v>34590</v>
      </c>
      <c r="DV8" s="48">
        <v>1522</v>
      </c>
      <c r="DW8" s="48">
        <v>1135</v>
      </c>
      <c r="DX8" s="48">
        <v>245</v>
      </c>
      <c r="DY8" s="48">
        <v>1117</v>
      </c>
      <c r="DZ8" s="48">
        <v>225</v>
      </c>
      <c r="EA8" s="48">
        <v>1355</v>
      </c>
      <c r="EB8" s="48">
        <v>249</v>
      </c>
      <c r="EC8" s="48">
        <v>257</v>
      </c>
      <c r="ED8" s="48">
        <v>86</v>
      </c>
      <c r="EE8" s="48">
        <v>4225</v>
      </c>
      <c r="EF8" s="48">
        <v>507</v>
      </c>
      <c r="EG8" s="48">
        <v>710</v>
      </c>
      <c r="EH8" s="48">
        <v>205</v>
      </c>
      <c r="EI8" s="48">
        <v>873</v>
      </c>
      <c r="EJ8" s="48">
        <v>216</v>
      </c>
      <c r="EK8" s="48">
        <v>1401</v>
      </c>
      <c r="EL8" s="48">
        <v>305</v>
      </c>
      <c r="EM8" s="48">
        <v>2820</v>
      </c>
      <c r="EN8" s="48">
        <v>348</v>
      </c>
      <c r="EO8" s="48">
        <v>12416</v>
      </c>
      <c r="EP8" s="48">
        <v>832</v>
      </c>
      <c r="EQ8" s="48">
        <v>5789</v>
      </c>
      <c r="ER8" s="48">
        <v>637</v>
      </c>
      <c r="ES8" s="48">
        <v>1593</v>
      </c>
      <c r="ET8" s="48">
        <v>281</v>
      </c>
      <c r="EU8" s="48">
        <v>793</v>
      </c>
      <c r="EV8" s="48">
        <v>186</v>
      </c>
      <c r="EW8" s="48">
        <v>106</v>
      </c>
      <c r="EX8" s="48">
        <v>77</v>
      </c>
      <c r="EY8" s="48">
        <v>22632</v>
      </c>
      <c r="EZ8" s="48">
        <v>1091</v>
      </c>
      <c r="FA8" s="48">
        <v>595</v>
      </c>
      <c r="FB8" s="48">
        <v>172</v>
      </c>
      <c r="FC8" s="48">
        <v>1100</v>
      </c>
      <c r="FD8" s="48">
        <v>235</v>
      </c>
      <c r="FE8" s="48">
        <v>2026</v>
      </c>
      <c r="FF8" s="48">
        <v>340</v>
      </c>
      <c r="FG8" s="48">
        <v>483</v>
      </c>
      <c r="FH8" s="48">
        <v>148</v>
      </c>
      <c r="FI8" s="48">
        <v>2300</v>
      </c>
      <c r="FJ8" s="48">
        <v>291</v>
      </c>
      <c r="FK8" s="48">
        <v>1829</v>
      </c>
      <c r="FL8" s="48">
        <v>268</v>
      </c>
      <c r="FM8" s="48">
        <v>609</v>
      </c>
      <c r="FN8" s="48">
        <v>167</v>
      </c>
      <c r="FO8" s="48">
        <v>782</v>
      </c>
      <c r="FP8" s="48">
        <v>199</v>
      </c>
      <c r="FQ8" s="48">
        <v>2814</v>
      </c>
      <c r="FR8" s="48">
        <v>360</v>
      </c>
      <c r="FS8" s="48">
        <v>4833</v>
      </c>
      <c r="FT8" s="48">
        <v>457</v>
      </c>
      <c r="FU8" s="48">
        <v>2817</v>
      </c>
      <c r="FV8" s="48">
        <v>447</v>
      </c>
      <c r="FW8" s="48">
        <v>1127</v>
      </c>
      <c r="FX8" s="48">
        <v>257</v>
      </c>
      <c r="FY8" s="48">
        <v>1175</v>
      </c>
      <c r="FZ8" s="48">
        <v>199</v>
      </c>
      <c r="GA8" s="48">
        <v>142</v>
      </c>
      <c r="GB8" s="48">
        <v>71</v>
      </c>
      <c r="GC8" s="48">
        <v>58724</v>
      </c>
      <c r="GD8" s="48">
        <v>1327</v>
      </c>
      <c r="GE8" s="48">
        <v>1776</v>
      </c>
      <c r="GF8" s="48">
        <v>222</v>
      </c>
      <c r="GG8" s="48">
        <v>3735</v>
      </c>
      <c r="GH8" s="48">
        <v>426</v>
      </c>
      <c r="GI8" s="48">
        <v>3305</v>
      </c>
      <c r="GJ8" s="48">
        <v>384</v>
      </c>
      <c r="GK8" s="48">
        <v>1847</v>
      </c>
      <c r="GL8" s="48">
        <v>302</v>
      </c>
      <c r="GM8" s="48">
        <v>4795</v>
      </c>
      <c r="GN8" s="48">
        <v>405</v>
      </c>
      <c r="GO8" s="48">
        <v>2456</v>
      </c>
      <c r="GP8" s="48">
        <v>332</v>
      </c>
      <c r="GQ8" s="48">
        <v>2247</v>
      </c>
      <c r="GR8" s="48">
        <v>341</v>
      </c>
      <c r="GS8" s="48">
        <v>6808</v>
      </c>
      <c r="GT8" s="48">
        <v>512</v>
      </c>
      <c r="GU8" s="48">
        <v>12294</v>
      </c>
      <c r="GV8" s="48">
        <v>660</v>
      </c>
      <c r="GW8" s="48">
        <v>11118</v>
      </c>
      <c r="GX8" s="48">
        <v>692</v>
      </c>
      <c r="GY8" s="48">
        <v>3090</v>
      </c>
      <c r="GZ8" s="48">
        <v>435</v>
      </c>
      <c r="HA8" s="48">
        <v>4176</v>
      </c>
      <c r="HB8" s="48">
        <v>398</v>
      </c>
      <c r="HC8" s="48">
        <v>949</v>
      </c>
      <c r="HD8" s="48">
        <v>171</v>
      </c>
      <c r="HE8" s="48">
        <v>128</v>
      </c>
      <c r="HF8" s="48">
        <v>138</v>
      </c>
    </row>
    <row r="9" spans="1:214" x14ac:dyDescent="0.25">
      <c r="A9" s="16">
        <f t="shared" si="8"/>
        <v>1</v>
      </c>
      <c r="B9" s="17" t="str">
        <f t="shared" si="9"/>
        <v>Beaver</v>
      </c>
      <c r="C9" s="48" t="s">
        <v>22</v>
      </c>
      <c r="D9" s="48" t="s">
        <v>23</v>
      </c>
      <c r="E9" s="48">
        <v>2424</v>
      </c>
      <c r="F9" s="48">
        <v>302</v>
      </c>
      <c r="G9" s="48">
        <v>417</v>
      </c>
      <c r="H9" s="48">
        <v>132</v>
      </c>
      <c r="I9" s="48">
        <v>145</v>
      </c>
      <c r="J9" s="48">
        <v>59</v>
      </c>
      <c r="K9" s="48">
        <v>139</v>
      </c>
      <c r="L9" s="48">
        <v>57</v>
      </c>
      <c r="M9" s="48">
        <v>9</v>
      </c>
      <c r="N9" s="48">
        <v>10</v>
      </c>
      <c r="O9" s="48">
        <v>345</v>
      </c>
      <c r="P9" s="48">
        <v>112</v>
      </c>
      <c r="Q9" s="48">
        <v>232</v>
      </c>
      <c r="R9" s="48">
        <v>68</v>
      </c>
      <c r="S9" s="48">
        <v>40</v>
      </c>
      <c r="T9" s="48">
        <v>37</v>
      </c>
      <c r="U9" s="48">
        <v>102</v>
      </c>
      <c r="V9" s="48">
        <v>52</v>
      </c>
      <c r="W9" s="48">
        <v>46</v>
      </c>
      <c r="X9" s="48">
        <v>39</v>
      </c>
      <c r="Y9" s="48">
        <v>479</v>
      </c>
      <c r="Z9" s="48">
        <v>106</v>
      </c>
      <c r="AA9" s="48">
        <v>287</v>
      </c>
      <c r="AB9" s="48">
        <v>116</v>
      </c>
      <c r="AC9" s="48">
        <v>67</v>
      </c>
      <c r="AD9" s="48">
        <v>46</v>
      </c>
      <c r="AE9" s="48">
        <v>116</v>
      </c>
      <c r="AF9" s="48">
        <v>59</v>
      </c>
      <c r="AG9" s="48">
        <v>0</v>
      </c>
      <c r="AH9" s="48">
        <v>119</v>
      </c>
      <c r="AI9" s="48">
        <v>1937</v>
      </c>
      <c r="AJ9" s="48">
        <v>243</v>
      </c>
      <c r="AK9" s="48">
        <v>308</v>
      </c>
      <c r="AL9" s="48">
        <v>102</v>
      </c>
      <c r="AM9" s="48">
        <v>86</v>
      </c>
      <c r="AN9" s="48">
        <v>43</v>
      </c>
      <c r="AO9" s="48">
        <v>111</v>
      </c>
      <c r="AP9" s="48">
        <v>47</v>
      </c>
      <c r="AQ9" s="48">
        <v>6</v>
      </c>
      <c r="AR9" s="48">
        <v>9</v>
      </c>
      <c r="AS9" s="48">
        <v>299</v>
      </c>
      <c r="AT9" s="48">
        <v>104</v>
      </c>
      <c r="AU9" s="48">
        <v>159</v>
      </c>
      <c r="AV9" s="48">
        <v>58</v>
      </c>
      <c r="AW9" s="48">
        <v>30</v>
      </c>
      <c r="AX9" s="48">
        <v>34</v>
      </c>
      <c r="AY9" s="48">
        <v>93</v>
      </c>
      <c r="AZ9" s="48">
        <v>51</v>
      </c>
      <c r="BA9" s="48">
        <v>35</v>
      </c>
      <c r="BB9" s="48">
        <v>36</v>
      </c>
      <c r="BC9" s="48">
        <v>375</v>
      </c>
      <c r="BD9" s="48">
        <v>98</v>
      </c>
      <c r="BE9" s="48">
        <v>280</v>
      </c>
      <c r="BF9" s="48">
        <v>115</v>
      </c>
      <c r="BG9" s="48">
        <v>42</v>
      </c>
      <c r="BH9" s="48">
        <v>40</v>
      </c>
      <c r="BI9" s="48">
        <v>113</v>
      </c>
      <c r="BJ9" s="48">
        <v>59</v>
      </c>
      <c r="BK9" s="48">
        <v>0</v>
      </c>
      <c r="BL9" s="48">
        <v>119</v>
      </c>
      <c r="BM9" s="48">
        <v>170</v>
      </c>
      <c r="BN9" s="48">
        <v>65</v>
      </c>
      <c r="BO9" s="48">
        <v>35</v>
      </c>
      <c r="BP9" s="48">
        <v>27</v>
      </c>
      <c r="BQ9" s="48">
        <v>32</v>
      </c>
      <c r="BR9" s="48">
        <v>29</v>
      </c>
      <c r="BS9" s="48">
        <v>19</v>
      </c>
      <c r="BT9" s="48">
        <v>22</v>
      </c>
      <c r="BU9" s="48">
        <v>3</v>
      </c>
      <c r="BV9" s="48">
        <v>4</v>
      </c>
      <c r="BW9" s="48">
        <v>0</v>
      </c>
      <c r="BX9" s="48">
        <v>119</v>
      </c>
      <c r="BY9" s="48">
        <v>26</v>
      </c>
      <c r="BZ9" s="48">
        <v>26</v>
      </c>
      <c r="CA9" s="48">
        <v>0</v>
      </c>
      <c r="CB9" s="48">
        <v>119</v>
      </c>
      <c r="CC9" s="48">
        <v>9</v>
      </c>
      <c r="CD9" s="48">
        <v>10</v>
      </c>
      <c r="CE9" s="48">
        <v>8</v>
      </c>
      <c r="CF9" s="48">
        <v>13</v>
      </c>
      <c r="CG9" s="48">
        <v>35</v>
      </c>
      <c r="CH9" s="48">
        <v>28</v>
      </c>
      <c r="CI9" s="48">
        <v>0</v>
      </c>
      <c r="CJ9" s="48">
        <v>119</v>
      </c>
      <c r="CK9" s="48">
        <v>0</v>
      </c>
      <c r="CL9" s="48">
        <v>119</v>
      </c>
      <c r="CM9" s="48">
        <v>3</v>
      </c>
      <c r="CN9" s="48">
        <v>5</v>
      </c>
      <c r="CO9" s="48">
        <v>0</v>
      </c>
      <c r="CP9" s="48">
        <v>119</v>
      </c>
      <c r="CQ9" s="48">
        <v>0</v>
      </c>
      <c r="CR9" s="48">
        <v>119</v>
      </c>
      <c r="CS9" s="48">
        <v>0</v>
      </c>
      <c r="CT9" s="48">
        <v>119</v>
      </c>
      <c r="CU9" s="48">
        <v>0</v>
      </c>
      <c r="CV9" s="48">
        <v>119</v>
      </c>
      <c r="CW9" s="48">
        <v>0</v>
      </c>
      <c r="CX9" s="48">
        <v>119</v>
      </c>
      <c r="CY9" s="48">
        <v>0</v>
      </c>
      <c r="CZ9" s="48">
        <v>119</v>
      </c>
      <c r="DA9" s="48">
        <v>0</v>
      </c>
      <c r="DB9" s="48">
        <v>119</v>
      </c>
      <c r="DC9" s="48">
        <v>0</v>
      </c>
      <c r="DD9" s="48">
        <v>119</v>
      </c>
      <c r="DE9" s="48">
        <v>0</v>
      </c>
      <c r="DF9" s="48">
        <v>119</v>
      </c>
      <c r="DG9" s="48">
        <v>0</v>
      </c>
      <c r="DH9" s="48">
        <v>119</v>
      </c>
      <c r="DI9" s="48">
        <v>0</v>
      </c>
      <c r="DJ9" s="48">
        <v>119</v>
      </c>
      <c r="DK9" s="48">
        <v>0</v>
      </c>
      <c r="DL9" s="48">
        <v>119</v>
      </c>
      <c r="DM9" s="48">
        <v>0</v>
      </c>
      <c r="DN9" s="48">
        <v>119</v>
      </c>
      <c r="DO9" s="48">
        <v>0</v>
      </c>
      <c r="DP9" s="48">
        <v>119</v>
      </c>
      <c r="DQ9" s="48">
        <v>0</v>
      </c>
      <c r="DR9" s="48">
        <v>119</v>
      </c>
      <c r="DS9" s="48">
        <v>0</v>
      </c>
      <c r="DT9" s="48">
        <v>119</v>
      </c>
      <c r="DU9" s="48">
        <v>105</v>
      </c>
      <c r="DV9" s="48">
        <v>58</v>
      </c>
      <c r="DW9" s="48">
        <v>0</v>
      </c>
      <c r="DX9" s="48">
        <v>119</v>
      </c>
      <c r="DY9" s="48">
        <v>0</v>
      </c>
      <c r="DZ9" s="48">
        <v>119</v>
      </c>
      <c r="EA9" s="48">
        <v>0</v>
      </c>
      <c r="EB9" s="48">
        <v>119</v>
      </c>
      <c r="EC9" s="48">
        <v>0</v>
      </c>
      <c r="ED9" s="48">
        <v>119</v>
      </c>
      <c r="EE9" s="48">
        <v>22</v>
      </c>
      <c r="EF9" s="48">
        <v>21</v>
      </c>
      <c r="EG9" s="48">
        <v>42</v>
      </c>
      <c r="EH9" s="48">
        <v>45</v>
      </c>
      <c r="EI9" s="48">
        <v>5</v>
      </c>
      <c r="EJ9" s="48">
        <v>7</v>
      </c>
      <c r="EK9" s="48">
        <v>0</v>
      </c>
      <c r="EL9" s="48">
        <v>119</v>
      </c>
      <c r="EM9" s="48">
        <v>0</v>
      </c>
      <c r="EN9" s="48">
        <v>119</v>
      </c>
      <c r="EO9" s="48">
        <v>16</v>
      </c>
      <c r="EP9" s="48">
        <v>16</v>
      </c>
      <c r="EQ9" s="48">
        <v>7</v>
      </c>
      <c r="ER9" s="48">
        <v>11</v>
      </c>
      <c r="ES9" s="48">
        <v>13</v>
      </c>
      <c r="ET9" s="48">
        <v>21</v>
      </c>
      <c r="EU9" s="48">
        <v>0</v>
      </c>
      <c r="EV9" s="48">
        <v>119</v>
      </c>
      <c r="EW9" s="48">
        <v>0</v>
      </c>
      <c r="EX9" s="48">
        <v>119</v>
      </c>
      <c r="EY9" s="48">
        <v>43</v>
      </c>
      <c r="EZ9" s="48">
        <v>52</v>
      </c>
      <c r="FA9" s="48">
        <v>31</v>
      </c>
      <c r="FB9" s="48">
        <v>43</v>
      </c>
      <c r="FC9" s="48">
        <v>0</v>
      </c>
      <c r="FD9" s="48">
        <v>119</v>
      </c>
      <c r="FE9" s="48">
        <v>0</v>
      </c>
      <c r="FF9" s="48">
        <v>119</v>
      </c>
      <c r="FG9" s="48">
        <v>0</v>
      </c>
      <c r="FH9" s="48">
        <v>119</v>
      </c>
      <c r="FI9" s="48">
        <v>7</v>
      </c>
      <c r="FJ9" s="48">
        <v>14</v>
      </c>
      <c r="FK9" s="48">
        <v>5</v>
      </c>
      <c r="FL9" s="48">
        <v>10</v>
      </c>
      <c r="FM9" s="48">
        <v>0</v>
      </c>
      <c r="FN9" s="48">
        <v>119</v>
      </c>
      <c r="FO9" s="48">
        <v>0</v>
      </c>
      <c r="FP9" s="48">
        <v>119</v>
      </c>
      <c r="FQ9" s="48">
        <v>0</v>
      </c>
      <c r="FR9" s="48">
        <v>119</v>
      </c>
      <c r="FS9" s="48">
        <v>0</v>
      </c>
      <c r="FT9" s="48">
        <v>119</v>
      </c>
      <c r="FU9" s="48">
        <v>0</v>
      </c>
      <c r="FV9" s="48">
        <v>119</v>
      </c>
      <c r="FW9" s="48">
        <v>0</v>
      </c>
      <c r="FX9" s="48">
        <v>119</v>
      </c>
      <c r="FY9" s="48">
        <v>0</v>
      </c>
      <c r="FZ9" s="48">
        <v>119</v>
      </c>
      <c r="GA9" s="48">
        <v>0</v>
      </c>
      <c r="GB9" s="48">
        <v>119</v>
      </c>
      <c r="GC9" s="48">
        <v>169</v>
      </c>
      <c r="GD9" s="48">
        <v>67</v>
      </c>
      <c r="GE9" s="48">
        <v>43</v>
      </c>
      <c r="GF9" s="48">
        <v>46</v>
      </c>
      <c r="GG9" s="48">
        <v>27</v>
      </c>
      <c r="GH9" s="48">
        <v>28</v>
      </c>
      <c r="GI9" s="48">
        <v>9</v>
      </c>
      <c r="GJ9" s="48">
        <v>14</v>
      </c>
      <c r="GK9" s="48">
        <v>0</v>
      </c>
      <c r="GL9" s="48">
        <v>119</v>
      </c>
      <c r="GM9" s="48">
        <v>17</v>
      </c>
      <c r="GN9" s="48">
        <v>23</v>
      </c>
      <c r="GO9" s="48">
        <v>0</v>
      </c>
      <c r="GP9" s="48">
        <v>119</v>
      </c>
      <c r="GQ9" s="48">
        <v>5</v>
      </c>
      <c r="GR9" s="48">
        <v>8</v>
      </c>
      <c r="GS9" s="48">
        <v>0</v>
      </c>
      <c r="GT9" s="48">
        <v>119</v>
      </c>
      <c r="GU9" s="48">
        <v>3</v>
      </c>
      <c r="GV9" s="48">
        <v>6</v>
      </c>
      <c r="GW9" s="48">
        <v>53</v>
      </c>
      <c r="GX9" s="48">
        <v>36</v>
      </c>
      <c r="GY9" s="48">
        <v>0</v>
      </c>
      <c r="GZ9" s="48">
        <v>119</v>
      </c>
      <c r="HA9" s="48">
        <v>12</v>
      </c>
      <c r="HB9" s="48">
        <v>17</v>
      </c>
      <c r="HC9" s="48">
        <v>0</v>
      </c>
      <c r="HD9" s="48">
        <v>119</v>
      </c>
      <c r="HE9" s="48">
        <v>0</v>
      </c>
      <c r="HF9" s="48">
        <v>119</v>
      </c>
    </row>
    <row r="10" spans="1:214" x14ac:dyDescent="0.25">
      <c r="A10" s="16">
        <f t="shared" si="8"/>
        <v>3</v>
      </c>
      <c r="B10" s="17" t="str">
        <f t="shared" si="9"/>
        <v>Box Elder</v>
      </c>
      <c r="C10" s="48" t="s">
        <v>24</v>
      </c>
      <c r="D10" s="48" t="s">
        <v>25</v>
      </c>
      <c r="E10" s="48">
        <v>20756</v>
      </c>
      <c r="F10" s="48">
        <v>477</v>
      </c>
      <c r="G10" s="48">
        <v>695</v>
      </c>
      <c r="H10" s="48">
        <v>145</v>
      </c>
      <c r="I10" s="48">
        <v>1514</v>
      </c>
      <c r="J10" s="48">
        <v>203</v>
      </c>
      <c r="K10" s="48">
        <v>4901</v>
      </c>
      <c r="L10" s="48">
        <v>331</v>
      </c>
      <c r="M10" s="48">
        <v>360</v>
      </c>
      <c r="N10" s="48">
        <v>101</v>
      </c>
      <c r="O10" s="48">
        <v>2695</v>
      </c>
      <c r="P10" s="48">
        <v>301</v>
      </c>
      <c r="Q10" s="48">
        <v>1162</v>
      </c>
      <c r="R10" s="48">
        <v>226</v>
      </c>
      <c r="S10" s="48">
        <v>326</v>
      </c>
      <c r="T10" s="48">
        <v>115</v>
      </c>
      <c r="U10" s="48">
        <v>716</v>
      </c>
      <c r="V10" s="48">
        <v>163</v>
      </c>
      <c r="W10" s="48">
        <v>1054</v>
      </c>
      <c r="X10" s="48">
        <v>157</v>
      </c>
      <c r="Y10" s="48">
        <v>3882</v>
      </c>
      <c r="Z10" s="48">
        <v>333</v>
      </c>
      <c r="AA10" s="48">
        <v>1225</v>
      </c>
      <c r="AB10" s="48">
        <v>188</v>
      </c>
      <c r="AC10" s="48">
        <v>748</v>
      </c>
      <c r="AD10" s="48">
        <v>159</v>
      </c>
      <c r="AE10" s="48">
        <v>1401</v>
      </c>
      <c r="AF10" s="48">
        <v>205</v>
      </c>
      <c r="AG10" s="48">
        <v>77</v>
      </c>
      <c r="AH10" s="48">
        <v>51</v>
      </c>
      <c r="AI10" s="48">
        <v>15407</v>
      </c>
      <c r="AJ10" s="48">
        <v>477</v>
      </c>
      <c r="AK10" s="48">
        <v>355</v>
      </c>
      <c r="AL10" s="48">
        <v>112</v>
      </c>
      <c r="AM10" s="48">
        <v>1089</v>
      </c>
      <c r="AN10" s="48">
        <v>193</v>
      </c>
      <c r="AO10" s="48">
        <v>3321</v>
      </c>
      <c r="AP10" s="48">
        <v>327</v>
      </c>
      <c r="AQ10" s="48">
        <v>248</v>
      </c>
      <c r="AR10" s="48">
        <v>90</v>
      </c>
      <c r="AS10" s="48">
        <v>2128</v>
      </c>
      <c r="AT10" s="48">
        <v>302</v>
      </c>
      <c r="AU10" s="48">
        <v>997</v>
      </c>
      <c r="AV10" s="48">
        <v>215</v>
      </c>
      <c r="AW10" s="48">
        <v>257</v>
      </c>
      <c r="AX10" s="48">
        <v>98</v>
      </c>
      <c r="AY10" s="48">
        <v>616</v>
      </c>
      <c r="AZ10" s="48">
        <v>157</v>
      </c>
      <c r="BA10" s="48">
        <v>774</v>
      </c>
      <c r="BB10" s="48">
        <v>160</v>
      </c>
      <c r="BC10" s="48">
        <v>3013</v>
      </c>
      <c r="BD10" s="48">
        <v>299</v>
      </c>
      <c r="BE10" s="48">
        <v>909</v>
      </c>
      <c r="BF10" s="48">
        <v>198</v>
      </c>
      <c r="BG10" s="48">
        <v>524</v>
      </c>
      <c r="BH10" s="48">
        <v>119</v>
      </c>
      <c r="BI10" s="48">
        <v>1113</v>
      </c>
      <c r="BJ10" s="48">
        <v>193</v>
      </c>
      <c r="BK10" s="48">
        <v>63</v>
      </c>
      <c r="BL10" s="48">
        <v>47</v>
      </c>
      <c r="BM10" s="48">
        <v>3263</v>
      </c>
      <c r="BN10" s="48">
        <v>347</v>
      </c>
      <c r="BO10" s="48">
        <v>83</v>
      </c>
      <c r="BP10" s="48">
        <v>51</v>
      </c>
      <c r="BQ10" s="48">
        <v>309</v>
      </c>
      <c r="BR10" s="48">
        <v>94</v>
      </c>
      <c r="BS10" s="48">
        <v>1420</v>
      </c>
      <c r="BT10" s="48">
        <v>217</v>
      </c>
      <c r="BU10" s="48">
        <v>76</v>
      </c>
      <c r="BV10" s="48">
        <v>39</v>
      </c>
      <c r="BW10" s="48">
        <v>355</v>
      </c>
      <c r="BX10" s="48">
        <v>136</v>
      </c>
      <c r="BY10" s="48">
        <v>46</v>
      </c>
      <c r="BZ10" s="48">
        <v>28</v>
      </c>
      <c r="CA10" s="48">
        <v>7</v>
      </c>
      <c r="CB10" s="48">
        <v>11</v>
      </c>
      <c r="CC10" s="48">
        <v>56</v>
      </c>
      <c r="CD10" s="48">
        <v>40</v>
      </c>
      <c r="CE10" s="48">
        <v>148</v>
      </c>
      <c r="CF10" s="48">
        <v>66</v>
      </c>
      <c r="CG10" s="48">
        <v>397</v>
      </c>
      <c r="CH10" s="48">
        <v>106</v>
      </c>
      <c r="CI10" s="48">
        <v>111</v>
      </c>
      <c r="CJ10" s="48">
        <v>71</v>
      </c>
      <c r="CK10" s="48">
        <v>71</v>
      </c>
      <c r="CL10" s="48">
        <v>44</v>
      </c>
      <c r="CM10" s="48">
        <v>170</v>
      </c>
      <c r="CN10" s="48">
        <v>74</v>
      </c>
      <c r="CO10" s="48">
        <v>14</v>
      </c>
      <c r="CP10" s="48">
        <v>23</v>
      </c>
      <c r="CQ10" s="48">
        <v>155</v>
      </c>
      <c r="CR10" s="48">
        <v>69</v>
      </c>
      <c r="CS10" s="48">
        <v>0</v>
      </c>
      <c r="CT10" s="48">
        <v>119</v>
      </c>
      <c r="CU10" s="48">
        <v>0</v>
      </c>
      <c r="CV10" s="48">
        <v>119</v>
      </c>
      <c r="CW10" s="48">
        <v>5</v>
      </c>
      <c r="CX10" s="48">
        <v>8</v>
      </c>
      <c r="CY10" s="48">
        <v>0</v>
      </c>
      <c r="CZ10" s="48">
        <v>119</v>
      </c>
      <c r="DA10" s="48">
        <v>49</v>
      </c>
      <c r="DB10" s="48">
        <v>51</v>
      </c>
      <c r="DC10" s="48">
        <v>0</v>
      </c>
      <c r="DD10" s="48">
        <v>119</v>
      </c>
      <c r="DE10" s="48">
        <v>0</v>
      </c>
      <c r="DF10" s="48">
        <v>119</v>
      </c>
      <c r="DG10" s="48">
        <v>9</v>
      </c>
      <c r="DH10" s="48">
        <v>14</v>
      </c>
      <c r="DI10" s="48">
        <v>13</v>
      </c>
      <c r="DJ10" s="48">
        <v>15</v>
      </c>
      <c r="DK10" s="48">
        <v>37</v>
      </c>
      <c r="DL10" s="48">
        <v>33</v>
      </c>
      <c r="DM10" s="48">
        <v>11</v>
      </c>
      <c r="DN10" s="48">
        <v>14</v>
      </c>
      <c r="DO10" s="48">
        <v>8</v>
      </c>
      <c r="DP10" s="48">
        <v>11</v>
      </c>
      <c r="DQ10" s="48">
        <v>23</v>
      </c>
      <c r="DR10" s="48">
        <v>20</v>
      </c>
      <c r="DS10" s="48">
        <v>0</v>
      </c>
      <c r="DT10" s="48">
        <v>119</v>
      </c>
      <c r="DU10" s="48">
        <v>462</v>
      </c>
      <c r="DV10" s="48">
        <v>130</v>
      </c>
      <c r="DW10" s="48">
        <v>79</v>
      </c>
      <c r="DX10" s="48">
        <v>43</v>
      </c>
      <c r="DY10" s="48">
        <v>12</v>
      </c>
      <c r="DZ10" s="48">
        <v>14</v>
      </c>
      <c r="EA10" s="48">
        <v>38</v>
      </c>
      <c r="EB10" s="48">
        <v>40</v>
      </c>
      <c r="EC10" s="48">
        <v>0</v>
      </c>
      <c r="ED10" s="48">
        <v>119</v>
      </c>
      <c r="EE10" s="48">
        <v>30</v>
      </c>
      <c r="EF10" s="48">
        <v>27</v>
      </c>
      <c r="EG10" s="48">
        <v>10</v>
      </c>
      <c r="EH10" s="48">
        <v>15</v>
      </c>
      <c r="EI10" s="48">
        <v>0</v>
      </c>
      <c r="EJ10" s="48">
        <v>119</v>
      </c>
      <c r="EK10" s="48">
        <v>15</v>
      </c>
      <c r="EL10" s="48">
        <v>24</v>
      </c>
      <c r="EM10" s="48">
        <v>16</v>
      </c>
      <c r="EN10" s="48">
        <v>21</v>
      </c>
      <c r="EO10" s="48">
        <v>119</v>
      </c>
      <c r="EP10" s="48">
        <v>92</v>
      </c>
      <c r="EQ10" s="48">
        <v>106</v>
      </c>
      <c r="ER10" s="48">
        <v>76</v>
      </c>
      <c r="ES10" s="48">
        <v>8</v>
      </c>
      <c r="ET10" s="48">
        <v>13</v>
      </c>
      <c r="EU10" s="48">
        <v>29</v>
      </c>
      <c r="EV10" s="48">
        <v>25</v>
      </c>
      <c r="EW10" s="48">
        <v>0</v>
      </c>
      <c r="EX10" s="48">
        <v>119</v>
      </c>
      <c r="EY10" s="48">
        <v>418</v>
      </c>
      <c r="EZ10" s="48">
        <v>122</v>
      </c>
      <c r="FA10" s="48">
        <v>10</v>
      </c>
      <c r="FB10" s="48">
        <v>10</v>
      </c>
      <c r="FC10" s="48">
        <v>12</v>
      </c>
      <c r="FD10" s="48">
        <v>17</v>
      </c>
      <c r="FE10" s="48">
        <v>56</v>
      </c>
      <c r="FF10" s="48">
        <v>39</v>
      </c>
      <c r="FG10" s="48">
        <v>18</v>
      </c>
      <c r="FH10" s="48">
        <v>19</v>
      </c>
      <c r="FI10" s="48">
        <v>103</v>
      </c>
      <c r="FJ10" s="48">
        <v>75</v>
      </c>
      <c r="FK10" s="48">
        <v>62</v>
      </c>
      <c r="FL10" s="48">
        <v>40</v>
      </c>
      <c r="FM10" s="48">
        <v>21</v>
      </c>
      <c r="FN10" s="48">
        <v>32</v>
      </c>
      <c r="FO10" s="48">
        <v>0</v>
      </c>
      <c r="FP10" s="48">
        <v>119</v>
      </c>
      <c r="FQ10" s="48">
        <v>12</v>
      </c>
      <c r="FR10" s="48">
        <v>14</v>
      </c>
      <c r="FS10" s="48">
        <v>12</v>
      </c>
      <c r="FT10" s="48">
        <v>8</v>
      </c>
      <c r="FU10" s="48">
        <v>35</v>
      </c>
      <c r="FV10" s="48">
        <v>24</v>
      </c>
      <c r="FW10" s="48">
        <v>15</v>
      </c>
      <c r="FX10" s="48">
        <v>20</v>
      </c>
      <c r="FY10" s="48">
        <v>62</v>
      </c>
      <c r="FZ10" s="48">
        <v>48</v>
      </c>
      <c r="GA10" s="48">
        <v>0</v>
      </c>
      <c r="GB10" s="48">
        <v>119</v>
      </c>
      <c r="GC10" s="48">
        <v>1051</v>
      </c>
      <c r="GD10" s="48">
        <v>171</v>
      </c>
      <c r="GE10" s="48">
        <v>168</v>
      </c>
      <c r="GF10" s="48">
        <v>63</v>
      </c>
      <c r="GG10" s="48">
        <v>92</v>
      </c>
      <c r="GH10" s="48">
        <v>56</v>
      </c>
      <c r="GI10" s="48">
        <v>61</v>
      </c>
      <c r="GJ10" s="48">
        <v>38</v>
      </c>
      <c r="GK10" s="48">
        <v>18</v>
      </c>
      <c r="GL10" s="48">
        <v>26</v>
      </c>
      <c r="GM10" s="48">
        <v>30</v>
      </c>
      <c r="GN10" s="48">
        <v>29</v>
      </c>
      <c r="GO10" s="48">
        <v>47</v>
      </c>
      <c r="GP10" s="48">
        <v>39</v>
      </c>
      <c r="GQ10" s="48">
        <v>41</v>
      </c>
      <c r="GR10" s="48">
        <v>40</v>
      </c>
      <c r="GS10" s="48">
        <v>20</v>
      </c>
      <c r="GT10" s="48">
        <v>18</v>
      </c>
      <c r="GU10" s="48">
        <v>91</v>
      </c>
      <c r="GV10" s="48">
        <v>45</v>
      </c>
      <c r="GW10" s="48">
        <v>304</v>
      </c>
      <c r="GX10" s="48">
        <v>94</v>
      </c>
      <c r="GY10" s="48">
        <v>53</v>
      </c>
      <c r="GZ10" s="48">
        <v>44</v>
      </c>
      <c r="HA10" s="48">
        <v>122</v>
      </c>
      <c r="HB10" s="48">
        <v>77</v>
      </c>
      <c r="HC10" s="48">
        <v>4</v>
      </c>
      <c r="HD10" s="48">
        <v>5</v>
      </c>
      <c r="HE10" s="48">
        <v>0</v>
      </c>
      <c r="HF10" s="48">
        <v>119</v>
      </c>
    </row>
    <row r="11" spans="1:214" x14ac:dyDescent="0.25">
      <c r="A11" s="16">
        <f t="shared" si="8"/>
        <v>5</v>
      </c>
      <c r="B11" s="17" t="str">
        <f t="shared" si="9"/>
        <v>Cache</v>
      </c>
      <c r="C11" s="48" t="s">
        <v>26</v>
      </c>
      <c r="D11" s="48" t="s">
        <v>27</v>
      </c>
      <c r="E11" s="48">
        <v>50937</v>
      </c>
      <c r="F11" s="48">
        <v>784</v>
      </c>
      <c r="G11" s="48">
        <v>1240</v>
      </c>
      <c r="H11" s="48">
        <v>175</v>
      </c>
      <c r="I11" s="48">
        <v>3023</v>
      </c>
      <c r="J11" s="48">
        <v>388</v>
      </c>
      <c r="K11" s="48">
        <v>9400</v>
      </c>
      <c r="L11" s="48">
        <v>636</v>
      </c>
      <c r="M11" s="48">
        <v>879</v>
      </c>
      <c r="N11" s="48">
        <v>178</v>
      </c>
      <c r="O11" s="48">
        <v>6140</v>
      </c>
      <c r="P11" s="48">
        <v>586</v>
      </c>
      <c r="Q11" s="48">
        <v>1404</v>
      </c>
      <c r="R11" s="48">
        <v>293</v>
      </c>
      <c r="S11" s="48">
        <v>1285</v>
      </c>
      <c r="T11" s="48">
        <v>241</v>
      </c>
      <c r="U11" s="48">
        <v>2325</v>
      </c>
      <c r="V11" s="48">
        <v>362</v>
      </c>
      <c r="W11" s="48">
        <v>4204</v>
      </c>
      <c r="X11" s="48">
        <v>383</v>
      </c>
      <c r="Y11" s="48">
        <v>13417</v>
      </c>
      <c r="Z11" s="48">
        <v>620</v>
      </c>
      <c r="AA11" s="48">
        <v>3908</v>
      </c>
      <c r="AB11" s="48">
        <v>389</v>
      </c>
      <c r="AC11" s="48">
        <v>1770</v>
      </c>
      <c r="AD11" s="48">
        <v>309</v>
      </c>
      <c r="AE11" s="48">
        <v>1853</v>
      </c>
      <c r="AF11" s="48">
        <v>311</v>
      </c>
      <c r="AG11" s="48">
        <v>89</v>
      </c>
      <c r="AH11" s="48">
        <v>63</v>
      </c>
      <c r="AI11" s="48">
        <v>36811</v>
      </c>
      <c r="AJ11" s="48">
        <v>917</v>
      </c>
      <c r="AK11" s="48">
        <v>724</v>
      </c>
      <c r="AL11" s="48">
        <v>164</v>
      </c>
      <c r="AM11" s="48">
        <v>1948</v>
      </c>
      <c r="AN11" s="48">
        <v>295</v>
      </c>
      <c r="AO11" s="48">
        <v>7263</v>
      </c>
      <c r="AP11" s="48">
        <v>587</v>
      </c>
      <c r="AQ11" s="48">
        <v>778</v>
      </c>
      <c r="AR11" s="48">
        <v>171</v>
      </c>
      <c r="AS11" s="48">
        <v>4861</v>
      </c>
      <c r="AT11" s="48">
        <v>502</v>
      </c>
      <c r="AU11" s="48">
        <v>1143</v>
      </c>
      <c r="AV11" s="48">
        <v>247</v>
      </c>
      <c r="AW11" s="48">
        <v>970</v>
      </c>
      <c r="AX11" s="48">
        <v>203</v>
      </c>
      <c r="AY11" s="48">
        <v>1819</v>
      </c>
      <c r="AZ11" s="48">
        <v>321</v>
      </c>
      <c r="BA11" s="48">
        <v>2796</v>
      </c>
      <c r="BB11" s="48">
        <v>324</v>
      </c>
      <c r="BC11" s="48">
        <v>8943</v>
      </c>
      <c r="BD11" s="48">
        <v>535</v>
      </c>
      <c r="BE11" s="48">
        <v>2704</v>
      </c>
      <c r="BF11" s="48">
        <v>341</v>
      </c>
      <c r="BG11" s="48">
        <v>1319</v>
      </c>
      <c r="BH11" s="48">
        <v>263</v>
      </c>
      <c r="BI11" s="48">
        <v>1454</v>
      </c>
      <c r="BJ11" s="48">
        <v>247</v>
      </c>
      <c r="BK11" s="48">
        <v>89</v>
      </c>
      <c r="BL11" s="48">
        <v>63</v>
      </c>
      <c r="BM11" s="48">
        <v>6210</v>
      </c>
      <c r="BN11" s="48">
        <v>476</v>
      </c>
      <c r="BO11" s="48">
        <v>65</v>
      </c>
      <c r="BP11" s="48">
        <v>52</v>
      </c>
      <c r="BQ11" s="48">
        <v>795</v>
      </c>
      <c r="BR11" s="48">
        <v>247</v>
      </c>
      <c r="BS11" s="48">
        <v>1456</v>
      </c>
      <c r="BT11" s="48">
        <v>217</v>
      </c>
      <c r="BU11" s="48">
        <v>19</v>
      </c>
      <c r="BV11" s="48">
        <v>18</v>
      </c>
      <c r="BW11" s="48">
        <v>563</v>
      </c>
      <c r="BX11" s="48">
        <v>197</v>
      </c>
      <c r="BY11" s="48">
        <v>111</v>
      </c>
      <c r="BZ11" s="48">
        <v>44</v>
      </c>
      <c r="CA11" s="48">
        <v>128</v>
      </c>
      <c r="CB11" s="48">
        <v>81</v>
      </c>
      <c r="CC11" s="48">
        <v>150</v>
      </c>
      <c r="CD11" s="48">
        <v>82</v>
      </c>
      <c r="CE11" s="48">
        <v>594</v>
      </c>
      <c r="CF11" s="48">
        <v>148</v>
      </c>
      <c r="CG11" s="48">
        <v>1574</v>
      </c>
      <c r="CH11" s="48">
        <v>250</v>
      </c>
      <c r="CI11" s="48">
        <v>406</v>
      </c>
      <c r="CJ11" s="48">
        <v>131</v>
      </c>
      <c r="CK11" s="48">
        <v>145</v>
      </c>
      <c r="CL11" s="48">
        <v>59</v>
      </c>
      <c r="CM11" s="48">
        <v>204</v>
      </c>
      <c r="CN11" s="48">
        <v>85</v>
      </c>
      <c r="CO11" s="48">
        <v>0</v>
      </c>
      <c r="CP11" s="48">
        <v>119</v>
      </c>
      <c r="CQ11" s="48">
        <v>1006</v>
      </c>
      <c r="CR11" s="48">
        <v>237</v>
      </c>
      <c r="CS11" s="48">
        <v>32</v>
      </c>
      <c r="CT11" s="48">
        <v>32</v>
      </c>
      <c r="CU11" s="48">
        <v>51</v>
      </c>
      <c r="CV11" s="48">
        <v>66</v>
      </c>
      <c r="CW11" s="48">
        <v>76</v>
      </c>
      <c r="CX11" s="48">
        <v>54</v>
      </c>
      <c r="CY11" s="48">
        <v>17</v>
      </c>
      <c r="CZ11" s="48">
        <v>24</v>
      </c>
      <c r="DA11" s="48">
        <v>45</v>
      </c>
      <c r="DB11" s="48">
        <v>47</v>
      </c>
      <c r="DC11" s="48">
        <v>21</v>
      </c>
      <c r="DD11" s="48">
        <v>24</v>
      </c>
      <c r="DE11" s="48">
        <v>0</v>
      </c>
      <c r="DF11" s="48">
        <v>119</v>
      </c>
      <c r="DG11" s="48">
        <v>13</v>
      </c>
      <c r="DH11" s="48">
        <v>21</v>
      </c>
      <c r="DI11" s="48">
        <v>142</v>
      </c>
      <c r="DJ11" s="48">
        <v>81</v>
      </c>
      <c r="DK11" s="48">
        <v>453</v>
      </c>
      <c r="DL11" s="48">
        <v>158</v>
      </c>
      <c r="DM11" s="48">
        <v>154</v>
      </c>
      <c r="DN11" s="48">
        <v>110</v>
      </c>
      <c r="DO11" s="48">
        <v>0</v>
      </c>
      <c r="DP11" s="48">
        <v>119</v>
      </c>
      <c r="DQ11" s="48">
        <v>2</v>
      </c>
      <c r="DR11" s="48">
        <v>5</v>
      </c>
      <c r="DS11" s="48">
        <v>0</v>
      </c>
      <c r="DT11" s="48">
        <v>119</v>
      </c>
      <c r="DU11" s="48">
        <v>2558</v>
      </c>
      <c r="DV11" s="48">
        <v>406</v>
      </c>
      <c r="DW11" s="48">
        <v>128</v>
      </c>
      <c r="DX11" s="48">
        <v>49</v>
      </c>
      <c r="DY11" s="48">
        <v>40</v>
      </c>
      <c r="DZ11" s="48">
        <v>35</v>
      </c>
      <c r="EA11" s="48">
        <v>161</v>
      </c>
      <c r="EB11" s="48">
        <v>100</v>
      </c>
      <c r="EC11" s="48">
        <v>0</v>
      </c>
      <c r="ED11" s="48">
        <v>119</v>
      </c>
      <c r="EE11" s="48">
        <v>192</v>
      </c>
      <c r="EF11" s="48">
        <v>107</v>
      </c>
      <c r="EG11" s="48">
        <v>62</v>
      </c>
      <c r="EH11" s="48">
        <v>86</v>
      </c>
      <c r="EI11" s="48">
        <v>42</v>
      </c>
      <c r="EJ11" s="48">
        <v>37</v>
      </c>
      <c r="EK11" s="48">
        <v>79</v>
      </c>
      <c r="EL11" s="48">
        <v>67</v>
      </c>
      <c r="EM11" s="48">
        <v>109</v>
      </c>
      <c r="EN11" s="48">
        <v>58</v>
      </c>
      <c r="EO11" s="48">
        <v>1267</v>
      </c>
      <c r="EP11" s="48">
        <v>243</v>
      </c>
      <c r="EQ11" s="48">
        <v>295</v>
      </c>
      <c r="ER11" s="48">
        <v>149</v>
      </c>
      <c r="ES11" s="48">
        <v>76</v>
      </c>
      <c r="ET11" s="48">
        <v>69</v>
      </c>
      <c r="EU11" s="48">
        <v>107</v>
      </c>
      <c r="EV11" s="48">
        <v>124</v>
      </c>
      <c r="EW11" s="48">
        <v>0</v>
      </c>
      <c r="EX11" s="48">
        <v>119</v>
      </c>
      <c r="EY11" s="48">
        <v>1608</v>
      </c>
      <c r="EZ11" s="48">
        <v>300</v>
      </c>
      <c r="FA11" s="48">
        <v>96</v>
      </c>
      <c r="FB11" s="48">
        <v>53</v>
      </c>
      <c r="FC11" s="48">
        <v>70</v>
      </c>
      <c r="FD11" s="48">
        <v>53</v>
      </c>
      <c r="FE11" s="48">
        <v>270</v>
      </c>
      <c r="FF11" s="48">
        <v>128</v>
      </c>
      <c r="FG11" s="48">
        <v>40</v>
      </c>
      <c r="FH11" s="48">
        <v>33</v>
      </c>
      <c r="FI11" s="48">
        <v>188</v>
      </c>
      <c r="FJ11" s="48">
        <v>81</v>
      </c>
      <c r="FK11" s="48">
        <v>42</v>
      </c>
      <c r="FL11" s="48">
        <v>39</v>
      </c>
      <c r="FM11" s="48">
        <v>13</v>
      </c>
      <c r="FN11" s="48">
        <v>14</v>
      </c>
      <c r="FO11" s="48">
        <v>40</v>
      </c>
      <c r="FP11" s="48">
        <v>39</v>
      </c>
      <c r="FQ11" s="48">
        <v>64</v>
      </c>
      <c r="FR11" s="48">
        <v>46</v>
      </c>
      <c r="FS11" s="48">
        <v>527</v>
      </c>
      <c r="FT11" s="48">
        <v>148</v>
      </c>
      <c r="FU11" s="48">
        <v>125</v>
      </c>
      <c r="FV11" s="48">
        <v>88</v>
      </c>
      <c r="FW11" s="48">
        <v>71</v>
      </c>
      <c r="FX11" s="48">
        <v>90</v>
      </c>
      <c r="FY11" s="48">
        <v>62</v>
      </c>
      <c r="FZ11" s="48">
        <v>52</v>
      </c>
      <c r="GA11" s="48">
        <v>0</v>
      </c>
      <c r="GB11" s="48">
        <v>119</v>
      </c>
      <c r="GC11" s="48">
        <v>2744</v>
      </c>
      <c r="GD11" s="48">
        <v>302</v>
      </c>
      <c r="GE11" s="48">
        <v>195</v>
      </c>
      <c r="GF11" s="48">
        <v>67</v>
      </c>
      <c r="GG11" s="48">
        <v>119</v>
      </c>
      <c r="GH11" s="48">
        <v>55</v>
      </c>
      <c r="GI11" s="48">
        <v>174</v>
      </c>
      <c r="GJ11" s="48">
        <v>81</v>
      </c>
      <c r="GK11" s="48">
        <v>25</v>
      </c>
      <c r="GL11" s="48">
        <v>23</v>
      </c>
      <c r="GM11" s="48">
        <v>291</v>
      </c>
      <c r="GN11" s="48">
        <v>105</v>
      </c>
      <c r="GO11" s="48">
        <v>25</v>
      </c>
      <c r="GP11" s="48">
        <v>27</v>
      </c>
      <c r="GQ11" s="48">
        <v>132</v>
      </c>
      <c r="GR11" s="48">
        <v>75</v>
      </c>
      <c r="GS11" s="48">
        <v>224</v>
      </c>
      <c r="GT11" s="48">
        <v>92</v>
      </c>
      <c r="GU11" s="48">
        <v>499</v>
      </c>
      <c r="GV11" s="48">
        <v>125</v>
      </c>
      <c r="GW11" s="48">
        <v>653</v>
      </c>
      <c r="GX11" s="48">
        <v>158</v>
      </c>
      <c r="GY11" s="48">
        <v>224</v>
      </c>
      <c r="GZ11" s="48">
        <v>107</v>
      </c>
      <c r="HA11" s="48">
        <v>159</v>
      </c>
      <c r="HB11" s="48">
        <v>60</v>
      </c>
      <c r="HC11" s="48">
        <v>24</v>
      </c>
      <c r="HD11" s="48">
        <v>25</v>
      </c>
      <c r="HE11" s="48">
        <v>0</v>
      </c>
      <c r="HF11" s="48">
        <v>119</v>
      </c>
    </row>
    <row r="12" spans="1:214" x14ac:dyDescent="0.25">
      <c r="A12" s="16">
        <f t="shared" si="8"/>
        <v>7</v>
      </c>
      <c r="B12" s="17" t="str">
        <f t="shared" si="9"/>
        <v>Carbon</v>
      </c>
      <c r="C12" s="48" t="s">
        <v>28</v>
      </c>
      <c r="D12" s="48" t="s">
        <v>29</v>
      </c>
      <c r="E12" s="48">
        <v>8600</v>
      </c>
      <c r="F12" s="48">
        <v>346</v>
      </c>
      <c r="G12" s="48">
        <v>1069</v>
      </c>
      <c r="H12" s="48">
        <v>167</v>
      </c>
      <c r="I12" s="48">
        <v>621</v>
      </c>
      <c r="J12" s="48">
        <v>137</v>
      </c>
      <c r="K12" s="48">
        <v>348</v>
      </c>
      <c r="L12" s="48">
        <v>95</v>
      </c>
      <c r="M12" s="48">
        <v>179</v>
      </c>
      <c r="N12" s="48">
        <v>77</v>
      </c>
      <c r="O12" s="48">
        <v>1093</v>
      </c>
      <c r="P12" s="48">
        <v>187</v>
      </c>
      <c r="Q12" s="48">
        <v>678</v>
      </c>
      <c r="R12" s="48">
        <v>117</v>
      </c>
      <c r="S12" s="48">
        <v>225</v>
      </c>
      <c r="T12" s="48">
        <v>118</v>
      </c>
      <c r="U12" s="48">
        <v>326</v>
      </c>
      <c r="V12" s="48">
        <v>96</v>
      </c>
      <c r="W12" s="48">
        <v>635</v>
      </c>
      <c r="X12" s="48">
        <v>145</v>
      </c>
      <c r="Y12" s="48">
        <v>1873</v>
      </c>
      <c r="Z12" s="48">
        <v>223</v>
      </c>
      <c r="AA12" s="48">
        <v>531</v>
      </c>
      <c r="AB12" s="48">
        <v>148</v>
      </c>
      <c r="AC12" s="48">
        <v>463</v>
      </c>
      <c r="AD12" s="48">
        <v>133</v>
      </c>
      <c r="AE12" s="48">
        <v>559</v>
      </c>
      <c r="AF12" s="48">
        <v>133</v>
      </c>
      <c r="AG12" s="48">
        <v>0</v>
      </c>
      <c r="AH12" s="48">
        <v>119</v>
      </c>
      <c r="AI12" s="48">
        <v>6604</v>
      </c>
      <c r="AJ12" s="48">
        <v>401</v>
      </c>
      <c r="AK12" s="48">
        <v>622</v>
      </c>
      <c r="AL12" s="48">
        <v>122</v>
      </c>
      <c r="AM12" s="48">
        <v>460</v>
      </c>
      <c r="AN12" s="48">
        <v>111</v>
      </c>
      <c r="AO12" s="48">
        <v>278</v>
      </c>
      <c r="AP12" s="48">
        <v>84</v>
      </c>
      <c r="AQ12" s="48">
        <v>144</v>
      </c>
      <c r="AR12" s="48">
        <v>72</v>
      </c>
      <c r="AS12" s="48">
        <v>909</v>
      </c>
      <c r="AT12" s="48">
        <v>162</v>
      </c>
      <c r="AU12" s="48">
        <v>428</v>
      </c>
      <c r="AV12" s="48">
        <v>99</v>
      </c>
      <c r="AW12" s="48">
        <v>145</v>
      </c>
      <c r="AX12" s="48">
        <v>70</v>
      </c>
      <c r="AY12" s="48">
        <v>270</v>
      </c>
      <c r="AZ12" s="48">
        <v>83</v>
      </c>
      <c r="BA12" s="48">
        <v>495</v>
      </c>
      <c r="BB12" s="48">
        <v>118</v>
      </c>
      <c r="BC12" s="48">
        <v>1443</v>
      </c>
      <c r="BD12" s="48">
        <v>175</v>
      </c>
      <c r="BE12" s="48">
        <v>473</v>
      </c>
      <c r="BF12" s="48">
        <v>144</v>
      </c>
      <c r="BG12" s="48">
        <v>409</v>
      </c>
      <c r="BH12" s="48">
        <v>130</v>
      </c>
      <c r="BI12" s="48">
        <v>528</v>
      </c>
      <c r="BJ12" s="48">
        <v>130</v>
      </c>
      <c r="BK12" s="48">
        <v>0</v>
      </c>
      <c r="BL12" s="48">
        <v>119</v>
      </c>
      <c r="BM12" s="48">
        <v>1262</v>
      </c>
      <c r="BN12" s="48">
        <v>181</v>
      </c>
      <c r="BO12" s="48">
        <v>371</v>
      </c>
      <c r="BP12" s="48">
        <v>99</v>
      </c>
      <c r="BQ12" s="48">
        <v>137</v>
      </c>
      <c r="BR12" s="48">
        <v>66</v>
      </c>
      <c r="BS12" s="48">
        <v>27</v>
      </c>
      <c r="BT12" s="48">
        <v>20</v>
      </c>
      <c r="BU12" s="48">
        <v>23</v>
      </c>
      <c r="BV12" s="48">
        <v>32</v>
      </c>
      <c r="BW12" s="48">
        <v>112</v>
      </c>
      <c r="BX12" s="48">
        <v>70</v>
      </c>
      <c r="BY12" s="48">
        <v>183</v>
      </c>
      <c r="BZ12" s="48">
        <v>86</v>
      </c>
      <c r="CA12" s="48">
        <v>30</v>
      </c>
      <c r="CB12" s="48">
        <v>43</v>
      </c>
      <c r="CC12" s="48">
        <v>43</v>
      </c>
      <c r="CD12" s="48">
        <v>30</v>
      </c>
      <c r="CE12" s="48">
        <v>60</v>
      </c>
      <c r="CF12" s="48">
        <v>42</v>
      </c>
      <c r="CG12" s="48">
        <v>187</v>
      </c>
      <c r="CH12" s="48">
        <v>75</v>
      </c>
      <c r="CI12" s="48">
        <v>47</v>
      </c>
      <c r="CJ12" s="48">
        <v>30</v>
      </c>
      <c r="CK12" s="48">
        <v>11</v>
      </c>
      <c r="CL12" s="48">
        <v>16</v>
      </c>
      <c r="CM12" s="48">
        <v>31</v>
      </c>
      <c r="CN12" s="48">
        <v>29</v>
      </c>
      <c r="CO12" s="48">
        <v>0</v>
      </c>
      <c r="CP12" s="48">
        <v>119</v>
      </c>
      <c r="CQ12" s="48">
        <v>29</v>
      </c>
      <c r="CR12" s="48">
        <v>29</v>
      </c>
      <c r="CS12" s="48">
        <v>0</v>
      </c>
      <c r="CT12" s="48">
        <v>119</v>
      </c>
      <c r="CU12" s="48">
        <v>0</v>
      </c>
      <c r="CV12" s="48">
        <v>119</v>
      </c>
      <c r="CW12" s="48">
        <v>25</v>
      </c>
      <c r="CX12" s="48">
        <v>28</v>
      </c>
      <c r="CY12" s="48">
        <v>0</v>
      </c>
      <c r="CZ12" s="48">
        <v>119</v>
      </c>
      <c r="DA12" s="48">
        <v>0</v>
      </c>
      <c r="DB12" s="48">
        <v>119</v>
      </c>
      <c r="DC12" s="48">
        <v>0</v>
      </c>
      <c r="DD12" s="48">
        <v>119</v>
      </c>
      <c r="DE12" s="48">
        <v>0</v>
      </c>
      <c r="DF12" s="48">
        <v>119</v>
      </c>
      <c r="DG12" s="48">
        <v>0</v>
      </c>
      <c r="DH12" s="48">
        <v>119</v>
      </c>
      <c r="DI12" s="48">
        <v>0</v>
      </c>
      <c r="DJ12" s="48">
        <v>119</v>
      </c>
      <c r="DK12" s="48">
        <v>4</v>
      </c>
      <c r="DL12" s="48">
        <v>6</v>
      </c>
      <c r="DM12" s="48">
        <v>0</v>
      </c>
      <c r="DN12" s="48">
        <v>119</v>
      </c>
      <c r="DO12" s="48">
        <v>0</v>
      </c>
      <c r="DP12" s="48">
        <v>119</v>
      </c>
      <c r="DQ12" s="48">
        <v>0</v>
      </c>
      <c r="DR12" s="48">
        <v>119</v>
      </c>
      <c r="DS12" s="48">
        <v>0</v>
      </c>
      <c r="DT12" s="48">
        <v>119</v>
      </c>
      <c r="DU12" s="48">
        <v>277</v>
      </c>
      <c r="DV12" s="48">
        <v>142</v>
      </c>
      <c r="DW12" s="48">
        <v>37</v>
      </c>
      <c r="DX12" s="48">
        <v>42</v>
      </c>
      <c r="DY12" s="48">
        <v>24</v>
      </c>
      <c r="DZ12" s="48">
        <v>34</v>
      </c>
      <c r="EA12" s="48">
        <v>18</v>
      </c>
      <c r="EB12" s="48">
        <v>20</v>
      </c>
      <c r="EC12" s="48">
        <v>0</v>
      </c>
      <c r="ED12" s="48">
        <v>119</v>
      </c>
      <c r="EE12" s="48">
        <v>12</v>
      </c>
      <c r="EF12" s="48">
        <v>19</v>
      </c>
      <c r="EG12" s="48">
        <v>20</v>
      </c>
      <c r="EH12" s="48">
        <v>31</v>
      </c>
      <c r="EI12" s="48">
        <v>48</v>
      </c>
      <c r="EJ12" s="48">
        <v>68</v>
      </c>
      <c r="EK12" s="48">
        <v>0</v>
      </c>
      <c r="EL12" s="48">
        <v>119</v>
      </c>
      <c r="EM12" s="48">
        <v>0</v>
      </c>
      <c r="EN12" s="48">
        <v>119</v>
      </c>
      <c r="EO12" s="48">
        <v>98</v>
      </c>
      <c r="EP12" s="48">
        <v>75</v>
      </c>
      <c r="EQ12" s="48">
        <v>2</v>
      </c>
      <c r="ER12" s="48">
        <v>3</v>
      </c>
      <c r="ES12" s="48">
        <v>18</v>
      </c>
      <c r="ET12" s="48">
        <v>20</v>
      </c>
      <c r="EU12" s="48">
        <v>0</v>
      </c>
      <c r="EV12" s="48">
        <v>119</v>
      </c>
      <c r="EW12" s="48">
        <v>0</v>
      </c>
      <c r="EX12" s="48">
        <v>119</v>
      </c>
      <c r="EY12" s="48">
        <v>128</v>
      </c>
      <c r="EZ12" s="48">
        <v>73</v>
      </c>
      <c r="FA12" s="48">
        <v>20</v>
      </c>
      <c r="FB12" s="48">
        <v>31</v>
      </c>
      <c r="FC12" s="48">
        <v>0</v>
      </c>
      <c r="FD12" s="48">
        <v>119</v>
      </c>
      <c r="FE12" s="48">
        <v>0</v>
      </c>
      <c r="FF12" s="48">
        <v>119</v>
      </c>
      <c r="FG12" s="48">
        <v>12</v>
      </c>
      <c r="FH12" s="48">
        <v>19</v>
      </c>
      <c r="FI12" s="48">
        <v>15</v>
      </c>
      <c r="FJ12" s="48">
        <v>18</v>
      </c>
      <c r="FK12" s="48">
        <v>19</v>
      </c>
      <c r="FL12" s="48">
        <v>14</v>
      </c>
      <c r="FM12" s="48">
        <v>2</v>
      </c>
      <c r="FN12" s="48">
        <v>5</v>
      </c>
      <c r="FO12" s="48">
        <v>0</v>
      </c>
      <c r="FP12" s="48">
        <v>119</v>
      </c>
      <c r="FQ12" s="48">
        <v>0</v>
      </c>
      <c r="FR12" s="48">
        <v>119</v>
      </c>
      <c r="FS12" s="48">
        <v>38</v>
      </c>
      <c r="FT12" s="48">
        <v>49</v>
      </c>
      <c r="FU12" s="48">
        <v>9</v>
      </c>
      <c r="FV12" s="48">
        <v>14</v>
      </c>
      <c r="FW12" s="48">
        <v>13</v>
      </c>
      <c r="FX12" s="48">
        <v>21</v>
      </c>
      <c r="FY12" s="48">
        <v>0</v>
      </c>
      <c r="FZ12" s="48">
        <v>119</v>
      </c>
      <c r="GA12" s="48">
        <v>0</v>
      </c>
      <c r="GB12" s="48">
        <v>119</v>
      </c>
      <c r="GC12" s="48">
        <v>300</v>
      </c>
      <c r="GD12" s="48">
        <v>128</v>
      </c>
      <c r="GE12" s="48">
        <v>19</v>
      </c>
      <c r="GF12" s="48">
        <v>18</v>
      </c>
      <c r="GG12" s="48">
        <v>0</v>
      </c>
      <c r="GH12" s="48">
        <v>119</v>
      </c>
      <c r="GI12" s="48">
        <v>0</v>
      </c>
      <c r="GJ12" s="48">
        <v>119</v>
      </c>
      <c r="GK12" s="48">
        <v>0</v>
      </c>
      <c r="GL12" s="48">
        <v>119</v>
      </c>
      <c r="GM12" s="48">
        <v>45</v>
      </c>
      <c r="GN12" s="48">
        <v>33</v>
      </c>
      <c r="GO12" s="48">
        <v>28</v>
      </c>
      <c r="GP12" s="48">
        <v>28</v>
      </c>
      <c r="GQ12" s="48">
        <v>0</v>
      </c>
      <c r="GR12" s="48">
        <v>119</v>
      </c>
      <c r="GS12" s="48">
        <v>13</v>
      </c>
      <c r="GT12" s="48">
        <v>16</v>
      </c>
      <c r="GU12" s="48">
        <v>80</v>
      </c>
      <c r="GV12" s="48">
        <v>68</v>
      </c>
      <c r="GW12" s="48">
        <v>103</v>
      </c>
      <c r="GX12" s="48">
        <v>64</v>
      </c>
      <c r="GY12" s="48">
        <v>0</v>
      </c>
      <c r="GZ12" s="48">
        <v>119</v>
      </c>
      <c r="HA12" s="48">
        <v>12</v>
      </c>
      <c r="HB12" s="48">
        <v>13</v>
      </c>
      <c r="HC12" s="48">
        <v>0</v>
      </c>
      <c r="HD12" s="48">
        <v>119</v>
      </c>
      <c r="HE12" s="48">
        <v>0</v>
      </c>
      <c r="HF12" s="48">
        <v>119</v>
      </c>
    </row>
    <row r="13" spans="1:214" x14ac:dyDescent="0.25">
      <c r="A13" s="16">
        <f t="shared" si="8"/>
        <v>9</v>
      </c>
      <c r="B13" s="17" t="str">
        <f t="shared" si="9"/>
        <v>Daggett</v>
      </c>
      <c r="C13" s="48" t="s">
        <v>30</v>
      </c>
      <c r="D13" s="48" t="s">
        <v>31</v>
      </c>
      <c r="E13" s="48">
        <v>336</v>
      </c>
      <c r="F13" s="48">
        <v>94</v>
      </c>
      <c r="G13" s="48">
        <v>74</v>
      </c>
      <c r="H13" s="48">
        <v>50</v>
      </c>
      <c r="I13" s="48">
        <v>14</v>
      </c>
      <c r="J13" s="48">
        <v>17</v>
      </c>
      <c r="K13" s="48">
        <v>12</v>
      </c>
      <c r="L13" s="48">
        <v>14</v>
      </c>
      <c r="M13" s="48">
        <v>0</v>
      </c>
      <c r="N13" s="48">
        <v>119</v>
      </c>
      <c r="O13" s="48">
        <v>20</v>
      </c>
      <c r="P13" s="48">
        <v>19</v>
      </c>
      <c r="Q13" s="48">
        <v>9</v>
      </c>
      <c r="R13" s="48">
        <v>10</v>
      </c>
      <c r="S13" s="48">
        <v>0</v>
      </c>
      <c r="T13" s="48">
        <v>119</v>
      </c>
      <c r="U13" s="48">
        <v>0</v>
      </c>
      <c r="V13" s="48">
        <v>119</v>
      </c>
      <c r="W13" s="48">
        <v>9</v>
      </c>
      <c r="X13" s="48">
        <v>13</v>
      </c>
      <c r="Y13" s="48">
        <v>55</v>
      </c>
      <c r="Z13" s="48">
        <v>31</v>
      </c>
      <c r="AA13" s="48">
        <v>83</v>
      </c>
      <c r="AB13" s="48">
        <v>45</v>
      </c>
      <c r="AC13" s="48">
        <v>8</v>
      </c>
      <c r="AD13" s="48">
        <v>9</v>
      </c>
      <c r="AE13" s="48">
        <v>52</v>
      </c>
      <c r="AF13" s="48">
        <v>27</v>
      </c>
      <c r="AG13" s="48">
        <v>0</v>
      </c>
      <c r="AH13" s="48">
        <v>119</v>
      </c>
      <c r="AI13" s="48">
        <v>272</v>
      </c>
      <c r="AJ13" s="48">
        <v>76</v>
      </c>
      <c r="AK13" s="48">
        <v>39</v>
      </c>
      <c r="AL13" s="48">
        <v>30</v>
      </c>
      <c r="AM13" s="48">
        <v>14</v>
      </c>
      <c r="AN13" s="48">
        <v>17</v>
      </c>
      <c r="AO13" s="48">
        <v>12</v>
      </c>
      <c r="AP13" s="48">
        <v>14</v>
      </c>
      <c r="AQ13" s="48">
        <v>0</v>
      </c>
      <c r="AR13" s="48">
        <v>119</v>
      </c>
      <c r="AS13" s="48">
        <v>17</v>
      </c>
      <c r="AT13" s="48">
        <v>18</v>
      </c>
      <c r="AU13" s="48">
        <v>9</v>
      </c>
      <c r="AV13" s="48">
        <v>10</v>
      </c>
      <c r="AW13" s="48">
        <v>0</v>
      </c>
      <c r="AX13" s="48">
        <v>119</v>
      </c>
      <c r="AY13" s="48">
        <v>0</v>
      </c>
      <c r="AZ13" s="48">
        <v>119</v>
      </c>
      <c r="BA13" s="48">
        <v>9</v>
      </c>
      <c r="BB13" s="48">
        <v>13</v>
      </c>
      <c r="BC13" s="48">
        <v>48</v>
      </c>
      <c r="BD13" s="48">
        <v>28</v>
      </c>
      <c r="BE13" s="48">
        <v>69</v>
      </c>
      <c r="BF13" s="48">
        <v>38</v>
      </c>
      <c r="BG13" s="48">
        <v>8</v>
      </c>
      <c r="BH13" s="48">
        <v>9</v>
      </c>
      <c r="BI13" s="48">
        <v>47</v>
      </c>
      <c r="BJ13" s="48">
        <v>26</v>
      </c>
      <c r="BK13" s="48">
        <v>0</v>
      </c>
      <c r="BL13" s="48">
        <v>119</v>
      </c>
      <c r="BM13" s="48">
        <v>13</v>
      </c>
      <c r="BN13" s="48">
        <v>12</v>
      </c>
      <c r="BO13" s="48">
        <v>2</v>
      </c>
      <c r="BP13" s="48">
        <v>4</v>
      </c>
      <c r="BQ13" s="48">
        <v>0</v>
      </c>
      <c r="BR13" s="48">
        <v>119</v>
      </c>
      <c r="BS13" s="48">
        <v>0</v>
      </c>
      <c r="BT13" s="48">
        <v>119</v>
      </c>
      <c r="BU13" s="48">
        <v>0</v>
      </c>
      <c r="BV13" s="48">
        <v>119</v>
      </c>
      <c r="BW13" s="48">
        <v>3</v>
      </c>
      <c r="BX13" s="48">
        <v>4</v>
      </c>
      <c r="BY13" s="48">
        <v>0</v>
      </c>
      <c r="BZ13" s="48">
        <v>119</v>
      </c>
      <c r="CA13" s="48">
        <v>0</v>
      </c>
      <c r="CB13" s="48">
        <v>119</v>
      </c>
      <c r="CC13" s="48">
        <v>0</v>
      </c>
      <c r="CD13" s="48">
        <v>119</v>
      </c>
      <c r="CE13" s="48">
        <v>0</v>
      </c>
      <c r="CF13" s="48">
        <v>119</v>
      </c>
      <c r="CG13" s="48">
        <v>0</v>
      </c>
      <c r="CH13" s="48">
        <v>119</v>
      </c>
      <c r="CI13" s="48">
        <v>3</v>
      </c>
      <c r="CJ13" s="48">
        <v>6</v>
      </c>
      <c r="CK13" s="48">
        <v>0</v>
      </c>
      <c r="CL13" s="48">
        <v>119</v>
      </c>
      <c r="CM13" s="48">
        <v>5</v>
      </c>
      <c r="CN13" s="48">
        <v>7</v>
      </c>
      <c r="CO13" s="48">
        <v>0</v>
      </c>
      <c r="CP13" s="48">
        <v>119</v>
      </c>
      <c r="CQ13" s="48">
        <v>0</v>
      </c>
      <c r="CR13" s="48">
        <v>119</v>
      </c>
      <c r="CS13" s="48">
        <v>0</v>
      </c>
      <c r="CT13" s="48">
        <v>119</v>
      </c>
      <c r="CU13" s="48">
        <v>0</v>
      </c>
      <c r="CV13" s="48">
        <v>119</v>
      </c>
      <c r="CW13" s="48">
        <v>0</v>
      </c>
      <c r="CX13" s="48">
        <v>119</v>
      </c>
      <c r="CY13" s="48">
        <v>0</v>
      </c>
      <c r="CZ13" s="48">
        <v>119</v>
      </c>
      <c r="DA13" s="48">
        <v>0</v>
      </c>
      <c r="DB13" s="48">
        <v>119</v>
      </c>
      <c r="DC13" s="48">
        <v>0</v>
      </c>
      <c r="DD13" s="48">
        <v>119</v>
      </c>
      <c r="DE13" s="48">
        <v>0</v>
      </c>
      <c r="DF13" s="48">
        <v>119</v>
      </c>
      <c r="DG13" s="48">
        <v>0</v>
      </c>
      <c r="DH13" s="48">
        <v>119</v>
      </c>
      <c r="DI13" s="48">
        <v>0</v>
      </c>
      <c r="DJ13" s="48">
        <v>119</v>
      </c>
      <c r="DK13" s="48">
        <v>0</v>
      </c>
      <c r="DL13" s="48">
        <v>119</v>
      </c>
      <c r="DM13" s="48">
        <v>0</v>
      </c>
      <c r="DN13" s="48">
        <v>119</v>
      </c>
      <c r="DO13" s="48">
        <v>0</v>
      </c>
      <c r="DP13" s="48">
        <v>119</v>
      </c>
      <c r="DQ13" s="48">
        <v>0</v>
      </c>
      <c r="DR13" s="48">
        <v>119</v>
      </c>
      <c r="DS13" s="48">
        <v>0</v>
      </c>
      <c r="DT13" s="48">
        <v>119</v>
      </c>
      <c r="DU13" s="48">
        <v>20</v>
      </c>
      <c r="DV13" s="48">
        <v>18</v>
      </c>
      <c r="DW13" s="48">
        <v>2</v>
      </c>
      <c r="DX13" s="48">
        <v>6</v>
      </c>
      <c r="DY13" s="48">
        <v>0</v>
      </c>
      <c r="DZ13" s="48">
        <v>119</v>
      </c>
      <c r="EA13" s="48">
        <v>0</v>
      </c>
      <c r="EB13" s="48">
        <v>119</v>
      </c>
      <c r="EC13" s="48">
        <v>0</v>
      </c>
      <c r="ED13" s="48">
        <v>119</v>
      </c>
      <c r="EE13" s="48">
        <v>0</v>
      </c>
      <c r="EF13" s="48">
        <v>119</v>
      </c>
      <c r="EG13" s="48">
        <v>0</v>
      </c>
      <c r="EH13" s="48">
        <v>119</v>
      </c>
      <c r="EI13" s="48">
        <v>0</v>
      </c>
      <c r="EJ13" s="48">
        <v>119</v>
      </c>
      <c r="EK13" s="48">
        <v>0</v>
      </c>
      <c r="EL13" s="48">
        <v>119</v>
      </c>
      <c r="EM13" s="48">
        <v>0</v>
      </c>
      <c r="EN13" s="48">
        <v>119</v>
      </c>
      <c r="EO13" s="48">
        <v>7</v>
      </c>
      <c r="EP13" s="48">
        <v>10</v>
      </c>
      <c r="EQ13" s="48">
        <v>11</v>
      </c>
      <c r="ER13" s="48">
        <v>12</v>
      </c>
      <c r="ES13" s="48">
        <v>0</v>
      </c>
      <c r="ET13" s="48">
        <v>119</v>
      </c>
      <c r="EU13" s="48">
        <v>0</v>
      </c>
      <c r="EV13" s="48">
        <v>119</v>
      </c>
      <c r="EW13" s="48">
        <v>0</v>
      </c>
      <c r="EX13" s="48">
        <v>119</v>
      </c>
      <c r="EY13" s="48">
        <v>0</v>
      </c>
      <c r="EZ13" s="48">
        <v>119</v>
      </c>
      <c r="FA13" s="48">
        <v>0</v>
      </c>
      <c r="FB13" s="48">
        <v>119</v>
      </c>
      <c r="FC13" s="48">
        <v>0</v>
      </c>
      <c r="FD13" s="48">
        <v>119</v>
      </c>
      <c r="FE13" s="48">
        <v>0</v>
      </c>
      <c r="FF13" s="48">
        <v>119</v>
      </c>
      <c r="FG13" s="48">
        <v>0</v>
      </c>
      <c r="FH13" s="48">
        <v>119</v>
      </c>
      <c r="FI13" s="48">
        <v>0</v>
      </c>
      <c r="FJ13" s="48">
        <v>119</v>
      </c>
      <c r="FK13" s="48">
        <v>0</v>
      </c>
      <c r="FL13" s="48">
        <v>119</v>
      </c>
      <c r="FM13" s="48">
        <v>0</v>
      </c>
      <c r="FN13" s="48">
        <v>119</v>
      </c>
      <c r="FO13" s="48">
        <v>0</v>
      </c>
      <c r="FP13" s="48">
        <v>119</v>
      </c>
      <c r="FQ13" s="48">
        <v>0</v>
      </c>
      <c r="FR13" s="48">
        <v>119</v>
      </c>
      <c r="FS13" s="48">
        <v>0</v>
      </c>
      <c r="FT13" s="48">
        <v>119</v>
      </c>
      <c r="FU13" s="48">
        <v>0</v>
      </c>
      <c r="FV13" s="48">
        <v>119</v>
      </c>
      <c r="FW13" s="48">
        <v>0</v>
      </c>
      <c r="FX13" s="48">
        <v>119</v>
      </c>
      <c r="FY13" s="48">
        <v>0</v>
      </c>
      <c r="FZ13" s="48">
        <v>119</v>
      </c>
      <c r="GA13" s="48">
        <v>0</v>
      </c>
      <c r="GB13" s="48">
        <v>119</v>
      </c>
      <c r="GC13" s="48">
        <v>31</v>
      </c>
      <c r="GD13" s="48">
        <v>41</v>
      </c>
      <c r="GE13" s="48">
        <v>31</v>
      </c>
      <c r="GF13" s="48">
        <v>41</v>
      </c>
      <c r="GG13" s="48">
        <v>0</v>
      </c>
      <c r="GH13" s="48">
        <v>119</v>
      </c>
      <c r="GI13" s="48">
        <v>0</v>
      </c>
      <c r="GJ13" s="48">
        <v>119</v>
      </c>
      <c r="GK13" s="48">
        <v>0</v>
      </c>
      <c r="GL13" s="48">
        <v>119</v>
      </c>
      <c r="GM13" s="48">
        <v>0</v>
      </c>
      <c r="GN13" s="48">
        <v>119</v>
      </c>
      <c r="GO13" s="48">
        <v>0</v>
      </c>
      <c r="GP13" s="48">
        <v>119</v>
      </c>
      <c r="GQ13" s="48">
        <v>0</v>
      </c>
      <c r="GR13" s="48">
        <v>119</v>
      </c>
      <c r="GS13" s="48">
        <v>0</v>
      </c>
      <c r="GT13" s="48">
        <v>119</v>
      </c>
      <c r="GU13" s="48">
        <v>0</v>
      </c>
      <c r="GV13" s="48">
        <v>119</v>
      </c>
      <c r="GW13" s="48">
        <v>0</v>
      </c>
      <c r="GX13" s="48">
        <v>119</v>
      </c>
      <c r="GY13" s="48">
        <v>0</v>
      </c>
      <c r="GZ13" s="48">
        <v>119</v>
      </c>
      <c r="HA13" s="48">
        <v>0</v>
      </c>
      <c r="HB13" s="48">
        <v>119</v>
      </c>
      <c r="HC13" s="48">
        <v>0</v>
      </c>
      <c r="HD13" s="48">
        <v>119</v>
      </c>
      <c r="HE13" s="48">
        <v>0</v>
      </c>
      <c r="HF13" s="48">
        <v>119</v>
      </c>
    </row>
    <row r="14" spans="1:214" x14ac:dyDescent="0.25">
      <c r="A14" s="16">
        <f t="shared" si="8"/>
        <v>11</v>
      </c>
      <c r="B14" s="17" t="str">
        <f t="shared" si="9"/>
        <v>Davis</v>
      </c>
      <c r="C14" s="48" t="s">
        <v>32</v>
      </c>
      <c r="D14" s="48" t="s">
        <v>33</v>
      </c>
      <c r="E14" s="48">
        <v>134109</v>
      </c>
      <c r="F14" s="48">
        <v>1155</v>
      </c>
      <c r="G14" s="48">
        <v>803</v>
      </c>
      <c r="H14" s="48">
        <v>179</v>
      </c>
      <c r="I14" s="48">
        <v>8043</v>
      </c>
      <c r="J14" s="48">
        <v>558</v>
      </c>
      <c r="K14" s="48">
        <v>13894</v>
      </c>
      <c r="L14" s="48">
        <v>764</v>
      </c>
      <c r="M14" s="48">
        <v>3619</v>
      </c>
      <c r="N14" s="48">
        <v>395</v>
      </c>
      <c r="O14" s="48">
        <v>16874</v>
      </c>
      <c r="P14" s="48">
        <v>887</v>
      </c>
      <c r="Q14" s="48">
        <v>6892</v>
      </c>
      <c r="R14" s="48">
        <v>580</v>
      </c>
      <c r="S14" s="48">
        <v>2703</v>
      </c>
      <c r="T14" s="48">
        <v>310</v>
      </c>
      <c r="U14" s="48">
        <v>10349</v>
      </c>
      <c r="V14" s="48">
        <v>773</v>
      </c>
      <c r="W14" s="48">
        <v>14725</v>
      </c>
      <c r="X14" s="48">
        <v>854</v>
      </c>
      <c r="Y14" s="48">
        <v>25196</v>
      </c>
      <c r="Z14" s="48">
        <v>1047</v>
      </c>
      <c r="AA14" s="48">
        <v>9379</v>
      </c>
      <c r="AB14" s="48">
        <v>763</v>
      </c>
      <c r="AC14" s="48">
        <v>5724</v>
      </c>
      <c r="AD14" s="48">
        <v>625</v>
      </c>
      <c r="AE14" s="48">
        <v>13213</v>
      </c>
      <c r="AF14" s="48">
        <v>754</v>
      </c>
      <c r="AG14" s="48">
        <v>2695</v>
      </c>
      <c r="AH14" s="48">
        <v>380</v>
      </c>
      <c r="AI14" s="48">
        <v>106068</v>
      </c>
      <c r="AJ14" s="48">
        <v>1623</v>
      </c>
      <c r="AK14" s="48">
        <v>548</v>
      </c>
      <c r="AL14" s="48">
        <v>158</v>
      </c>
      <c r="AM14" s="48">
        <v>6284</v>
      </c>
      <c r="AN14" s="48">
        <v>477</v>
      </c>
      <c r="AO14" s="48">
        <v>11050</v>
      </c>
      <c r="AP14" s="48">
        <v>617</v>
      </c>
      <c r="AQ14" s="48">
        <v>3050</v>
      </c>
      <c r="AR14" s="48">
        <v>359</v>
      </c>
      <c r="AS14" s="48">
        <v>13880</v>
      </c>
      <c r="AT14" s="48">
        <v>849</v>
      </c>
      <c r="AU14" s="48">
        <v>5673</v>
      </c>
      <c r="AV14" s="48">
        <v>536</v>
      </c>
      <c r="AW14" s="48">
        <v>2229</v>
      </c>
      <c r="AX14" s="48">
        <v>291</v>
      </c>
      <c r="AY14" s="48">
        <v>8204</v>
      </c>
      <c r="AZ14" s="48">
        <v>663</v>
      </c>
      <c r="BA14" s="48">
        <v>11094</v>
      </c>
      <c r="BB14" s="48">
        <v>736</v>
      </c>
      <c r="BC14" s="48">
        <v>20073</v>
      </c>
      <c r="BD14" s="48">
        <v>904</v>
      </c>
      <c r="BE14" s="48">
        <v>6838</v>
      </c>
      <c r="BF14" s="48">
        <v>543</v>
      </c>
      <c r="BG14" s="48">
        <v>3891</v>
      </c>
      <c r="BH14" s="48">
        <v>447</v>
      </c>
      <c r="BI14" s="48">
        <v>10942</v>
      </c>
      <c r="BJ14" s="48">
        <v>677</v>
      </c>
      <c r="BK14" s="48">
        <v>2312</v>
      </c>
      <c r="BL14" s="48">
        <v>340</v>
      </c>
      <c r="BM14" s="48">
        <v>14760</v>
      </c>
      <c r="BN14" s="48">
        <v>736</v>
      </c>
      <c r="BO14" s="48">
        <v>121</v>
      </c>
      <c r="BP14" s="48">
        <v>64</v>
      </c>
      <c r="BQ14" s="48">
        <v>1357</v>
      </c>
      <c r="BR14" s="48">
        <v>264</v>
      </c>
      <c r="BS14" s="48">
        <v>2032</v>
      </c>
      <c r="BT14" s="48">
        <v>275</v>
      </c>
      <c r="BU14" s="48">
        <v>329</v>
      </c>
      <c r="BV14" s="48">
        <v>114</v>
      </c>
      <c r="BW14" s="48">
        <v>1648</v>
      </c>
      <c r="BX14" s="48">
        <v>282</v>
      </c>
      <c r="BY14" s="48">
        <v>537</v>
      </c>
      <c r="BZ14" s="48">
        <v>137</v>
      </c>
      <c r="CA14" s="48">
        <v>241</v>
      </c>
      <c r="CB14" s="48">
        <v>65</v>
      </c>
      <c r="CC14" s="48">
        <v>806</v>
      </c>
      <c r="CD14" s="48">
        <v>204</v>
      </c>
      <c r="CE14" s="48">
        <v>1630</v>
      </c>
      <c r="CF14" s="48">
        <v>317</v>
      </c>
      <c r="CG14" s="48">
        <v>2583</v>
      </c>
      <c r="CH14" s="48">
        <v>332</v>
      </c>
      <c r="CI14" s="48">
        <v>1109</v>
      </c>
      <c r="CJ14" s="48">
        <v>215</v>
      </c>
      <c r="CK14" s="48">
        <v>656</v>
      </c>
      <c r="CL14" s="48">
        <v>217</v>
      </c>
      <c r="CM14" s="48">
        <v>1432</v>
      </c>
      <c r="CN14" s="48">
        <v>260</v>
      </c>
      <c r="CO14" s="48">
        <v>279</v>
      </c>
      <c r="CP14" s="48">
        <v>131</v>
      </c>
      <c r="CQ14" s="48">
        <v>3690</v>
      </c>
      <c r="CR14" s="48">
        <v>583</v>
      </c>
      <c r="CS14" s="48">
        <v>67</v>
      </c>
      <c r="CT14" s="48">
        <v>53</v>
      </c>
      <c r="CU14" s="48">
        <v>55</v>
      </c>
      <c r="CV14" s="48">
        <v>49</v>
      </c>
      <c r="CW14" s="48">
        <v>116</v>
      </c>
      <c r="CX14" s="48">
        <v>66</v>
      </c>
      <c r="CY14" s="48">
        <v>65</v>
      </c>
      <c r="CZ14" s="48">
        <v>53</v>
      </c>
      <c r="DA14" s="48">
        <v>309</v>
      </c>
      <c r="DB14" s="48">
        <v>174</v>
      </c>
      <c r="DC14" s="48">
        <v>125</v>
      </c>
      <c r="DD14" s="48">
        <v>80</v>
      </c>
      <c r="DE14" s="48">
        <v>62</v>
      </c>
      <c r="DF14" s="48">
        <v>51</v>
      </c>
      <c r="DG14" s="48">
        <v>377</v>
      </c>
      <c r="DH14" s="48">
        <v>103</v>
      </c>
      <c r="DI14" s="48">
        <v>285</v>
      </c>
      <c r="DJ14" s="48">
        <v>84</v>
      </c>
      <c r="DK14" s="48">
        <v>652</v>
      </c>
      <c r="DL14" s="48">
        <v>168</v>
      </c>
      <c r="DM14" s="48">
        <v>522</v>
      </c>
      <c r="DN14" s="48">
        <v>397</v>
      </c>
      <c r="DO14" s="48">
        <v>576</v>
      </c>
      <c r="DP14" s="48">
        <v>174</v>
      </c>
      <c r="DQ14" s="48">
        <v>452</v>
      </c>
      <c r="DR14" s="48">
        <v>122</v>
      </c>
      <c r="DS14" s="48">
        <v>27</v>
      </c>
      <c r="DT14" s="48">
        <v>34</v>
      </c>
      <c r="DU14" s="48">
        <v>1679</v>
      </c>
      <c r="DV14" s="48">
        <v>289</v>
      </c>
      <c r="DW14" s="48">
        <v>21</v>
      </c>
      <c r="DX14" s="48">
        <v>22</v>
      </c>
      <c r="DY14" s="48">
        <v>53</v>
      </c>
      <c r="DZ14" s="48">
        <v>43</v>
      </c>
      <c r="EA14" s="48">
        <v>112</v>
      </c>
      <c r="EB14" s="48">
        <v>92</v>
      </c>
      <c r="EC14" s="48">
        <v>36</v>
      </c>
      <c r="ED14" s="48">
        <v>41</v>
      </c>
      <c r="EE14" s="48">
        <v>250</v>
      </c>
      <c r="EF14" s="48">
        <v>133</v>
      </c>
      <c r="EG14" s="48">
        <v>44</v>
      </c>
      <c r="EH14" s="48">
        <v>55</v>
      </c>
      <c r="EI14" s="48">
        <v>41</v>
      </c>
      <c r="EJ14" s="48">
        <v>40</v>
      </c>
      <c r="EK14" s="48">
        <v>133</v>
      </c>
      <c r="EL14" s="48">
        <v>82</v>
      </c>
      <c r="EM14" s="48">
        <v>137</v>
      </c>
      <c r="EN14" s="48">
        <v>64</v>
      </c>
      <c r="EO14" s="48">
        <v>302</v>
      </c>
      <c r="EP14" s="48">
        <v>100</v>
      </c>
      <c r="EQ14" s="48">
        <v>315</v>
      </c>
      <c r="ER14" s="48">
        <v>137</v>
      </c>
      <c r="ES14" s="48">
        <v>116</v>
      </c>
      <c r="ET14" s="48">
        <v>80</v>
      </c>
      <c r="EU14" s="48">
        <v>91</v>
      </c>
      <c r="EV14" s="48">
        <v>80</v>
      </c>
      <c r="EW14" s="48">
        <v>28</v>
      </c>
      <c r="EX14" s="48">
        <v>30</v>
      </c>
      <c r="EY14" s="48">
        <v>1934</v>
      </c>
      <c r="EZ14" s="48">
        <v>284</v>
      </c>
      <c r="FA14" s="48">
        <v>0</v>
      </c>
      <c r="FB14" s="48">
        <v>119</v>
      </c>
      <c r="FC14" s="48">
        <v>61</v>
      </c>
      <c r="FD14" s="48">
        <v>48</v>
      </c>
      <c r="FE14" s="48">
        <v>134</v>
      </c>
      <c r="FF14" s="48">
        <v>60</v>
      </c>
      <c r="FG14" s="48">
        <v>11</v>
      </c>
      <c r="FH14" s="48">
        <v>18</v>
      </c>
      <c r="FI14" s="48">
        <v>215</v>
      </c>
      <c r="FJ14" s="48">
        <v>92</v>
      </c>
      <c r="FK14" s="48">
        <v>302</v>
      </c>
      <c r="FL14" s="48">
        <v>125</v>
      </c>
      <c r="FM14" s="48">
        <v>24</v>
      </c>
      <c r="FN14" s="48">
        <v>27</v>
      </c>
      <c r="FO14" s="48">
        <v>68</v>
      </c>
      <c r="FP14" s="48">
        <v>60</v>
      </c>
      <c r="FQ14" s="48">
        <v>292</v>
      </c>
      <c r="FR14" s="48">
        <v>151</v>
      </c>
      <c r="FS14" s="48">
        <v>315</v>
      </c>
      <c r="FT14" s="48">
        <v>134</v>
      </c>
      <c r="FU14" s="48">
        <v>188</v>
      </c>
      <c r="FV14" s="48">
        <v>100</v>
      </c>
      <c r="FW14" s="48">
        <v>106</v>
      </c>
      <c r="FX14" s="48">
        <v>78</v>
      </c>
      <c r="FY14" s="48">
        <v>172</v>
      </c>
      <c r="FZ14" s="48">
        <v>73</v>
      </c>
      <c r="GA14" s="48">
        <v>46</v>
      </c>
      <c r="GB14" s="48">
        <v>38</v>
      </c>
      <c r="GC14" s="48">
        <v>5978</v>
      </c>
      <c r="GD14" s="48">
        <v>394</v>
      </c>
      <c r="GE14" s="48">
        <v>46</v>
      </c>
      <c r="GF14" s="48">
        <v>42</v>
      </c>
      <c r="GG14" s="48">
        <v>233</v>
      </c>
      <c r="GH14" s="48">
        <v>119</v>
      </c>
      <c r="GI14" s="48">
        <v>450</v>
      </c>
      <c r="GJ14" s="48">
        <v>142</v>
      </c>
      <c r="GK14" s="48">
        <v>128</v>
      </c>
      <c r="GL14" s="48">
        <v>65</v>
      </c>
      <c r="GM14" s="48">
        <v>572</v>
      </c>
      <c r="GN14" s="48">
        <v>143</v>
      </c>
      <c r="GO14" s="48">
        <v>211</v>
      </c>
      <c r="GP14" s="48">
        <v>82</v>
      </c>
      <c r="GQ14" s="48">
        <v>106</v>
      </c>
      <c r="GR14" s="48">
        <v>58</v>
      </c>
      <c r="GS14" s="48">
        <v>761</v>
      </c>
      <c r="GT14" s="48">
        <v>204</v>
      </c>
      <c r="GU14" s="48">
        <v>1287</v>
      </c>
      <c r="GV14" s="48">
        <v>236</v>
      </c>
      <c r="GW14" s="48">
        <v>1271</v>
      </c>
      <c r="GX14" s="48">
        <v>241</v>
      </c>
      <c r="GY14" s="48">
        <v>407</v>
      </c>
      <c r="GZ14" s="48">
        <v>133</v>
      </c>
      <c r="HA14" s="48">
        <v>379</v>
      </c>
      <c r="HB14" s="48">
        <v>98</v>
      </c>
      <c r="HC14" s="48">
        <v>124</v>
      </c>
      <c r="HD14" s="48">
        <v>61</v>
      </c>
      <c r="HE14" s="48">
        <v>3</v>
      </c>
      <c r="HF14" s="48">
        <v>8</v>
      </c>
    </row>
    <row r="15" spans="1:214" x14ac:dyDescent="0.25">
      <c r="A15" s="16">
        <f t="shared" si="8"/>
        <v>13</v>
      </c>
      <c r="B15" s="17" t="str">
        <f t="shared" si="9"/>
        <v>Duchesne</v>
      </c>
      <c r="C15" s="48" t="s">
        <v>34</v>
      </c>
      <c r="D15" s="48" t="s">
        <v>35</v>
      </c>
      <c r="E15" s="48">
        <v>7019</v>
      </c>
      <c r="F15" s="48">
        <v>283</v>
      </c>
      <c r="G15" s="48">
        <v>1214</v>
      </c>
      <c r="H15" s="48">
        <v>177</v>
      </c>
      <c r="I15" s="48">
        <v>587</v>
      </c>
      <c r="J15" s="48">
        <v>124</v>
      </c>
      <c r="K15" s="48">
        <v>106</v>
      </c>
      <c r="L15" s="48">
        <v>75</v>
      </c>
      <c r="M15" s="48">
        <v>106</v>
      </c>
      <c r="N15" s="48">
        <v>59</v>
      </c>
      <c r="O15" s="48">
        <v>847</v>
      </c>
      <c r="P15" s="48">
        <v>181</v>
      </c>
      <c r="Q15" s="48">
        <v>478</v>
      </c>
      <c r="R15" s="48">
        <v>135</v>
      </c>
      <c r="S15" s="48">
        <v>213</v>
      </c>
      <c r="T15" s="48">
        <v>112</v>
      </c>
      <c r="U15" s="48">
        <v>151</v>
      </c>
      <c r="V15" s="48">
        <v>64</v>
      </c>
      <c r="W15" s="48">
        <v>444</v>
      </c>
      <c r="X15" s="48">
        <v>98</v>
      </c>
      <c r="Y15" s="48">
        <v>1331</v>
      </c>
      <c r="Z15" s="48">
        <v>196</v>
      </c>
      <c r="AA15" s="48">
        <v>743</v>
      </c>
      <c r="AB15" s="48">
        <v>184</v>
      </c>
      <c r="AC15" s="48">
        <v>297</v>
      </c>
      <c r="AD15" s="48">
        <v>116</v>
      </c>
      <c r="AE15" s="48">
        <v>502</v>
      </c>
      <c r="AF15" s="48">
        <v>152</v>
      </c>
      <c r="AG15" s="48">
        <v>0</v>
      </c>
      <c r="AH15" s="48">
        <v>119</v>
      </c>
      <c r="AI15" s="48">
        <v>5489</v>
      </c>
      <c r="AJ15" s="48">
        <v>288</v>
      </c>
      <c r="AK15" s="48">
        <v>865</v>
      </c>
      <c r="AL15" s="48">
        <v>144</v>
      </c>
      <c r="AM15" s="48">
        <v>413</v>
      </c>
      <c r="AN15" s="48">
        <v>109</v>
      </c>
      <c r="AO15" s="48">
        <v>81</v>
      </c>
      <c r="AP15" s="48">
        <v>61</v>
      </c>
      <c r="AQ15" s="48">
        <v>70</v>
      </c>
      <c r="AR15" s="48">
        <v>44</v>
      </c>
      <c r="AS15" s="48">
        <v>679</v>
      </c>
      <c r="AT15" s="48">
        <v>130</v>
      </c>
      <c r="AU15" s="48">
        <v>445</v>
      </c>
      <c r="AV15" s="48">
        <v>131</v>
      </c>
      <c r="AW15" s="48">
        <v>188</v>
      </c>
      <c r="AX15" s="48">
        <v>99</v>
      </c>
      <c r="AY15" s="48">
        <v>137</v>
      </c>
      <c r="AZ15" s="48">
        <v>59</v>
      </c>
      <c r="BA15" s="48">
        <v>336</v>
      </c>
      <c r="BB15" s="48">
        <v>96</v>
      </c>
      <c r="BC15" s="48">
        <v>1075</v>
      </c>
      <c r="BD15" s="48">
        <v>168</v>
      </c>
      <c r="BE15" s="48">
        <v>620</v>
      </c>
      <c r="BF15" s="48">
        <v>170</v>
      </c>
      <c r="BG15" s="48">
        <v>140</v>
      </c>
      <c r="BH15" s="48">
        <v>65</v>
      </c>
      <c r="BI15" s="48">
        <v>440</v>
      </c>
      <c r="BJ15" s="48">
        <v>145</v>
      </c>
      <c r="BK15" s="48">
        <v>0</v>
      </c>
      <c r="BL15" s="48">
        <v>119</v>
      </c>
      <c r="BM15" s="48">
        <v>876</v>
      </c>
      <c r="BN15" s="48">
        <v>177</v>
      </c>
      <c r="BO15" s="48">
        <v>288</v>
      </c>
      <c r="BP15" s="48">
        <v>110</v>
      </c>
      <c r="BQ15" s="48">
        <v>135</v>
      </c>
      <c r="BR15" s="48">
        <v>84</v>
      </c>
      <c r="BS15" s="48">
        <v>24</v>
      </c>
      <c r="BT15" s="48">
        <v>38</v>
      </c>
      <c r="BU15" s="48">
        <v>0</v>
      </c>
      <c r="BV15" s="48">
        <v>119</v>
      </c>
      <c r="BW15" s="48">
        <v>66</v>
      </c>
      <c r="BX15" s="48">
        <v>52</v>
      </c>
      <c r="BY15" s="48">
        <v>21</v>
      </c>
      <c r="BZ15" s="48">
        <v>27</v>
      </c>
      <c r="CA15" s="48">
        <v>25</v>
      </c>
      <c r="CB15" s="48">
        <v>38</v>
      </c>
      <c r="CC15" s="48">
        <v>0</v>
      </c>
      <c r="CD15" s="48">
        <v>119</v>
      </c>
      <c r="CE15" s="48">
        <v>42</v>
      </c>
      <c r="CF15" s="48">
        <v>27</v>
      </c>
      <c r="CG15" s="48">
        <v>147</v>
      </c>
      <c r="CH15" s="48">
        <v>59</v>
      </c>
      <c r="CI15" s="48">
        <v>45</v>
      </c>
      <c r="CJ15" s="48">
        <v>34</v>
      </c>
      <c r="CK15" s="48">
        <v>35</v>
      </c>
      <c r="CL15" s="48">
        <v>34</v>
      </c>
      <c r="CM15" s="48">
        <v>48</v>
      </c>
      <c r="CN15" s="48">
        <v>46</v>
      </c>
      <c r="CO15" s="48">
        <v>0</v>
      </c>
      <c r="CP15" s="48">
        <v>119</v>
      </c>
      <c r="CQ15" s="48">
        <v>17</v>
      </c>
      <c r="CR15" s="48">
        <v>20</v>
      </c>
      <c r="CS15" s="48">
        <v>0</v>
      </c>
      <c r="CT15" s="48">
        <v>119</v>
      </c>
      <c r="CU15" s="48">
        <v>0</v>
      </c>
      <c r="CV15" s="48">
        <v>119</v>
      </c>
      <c r="CW15" s="48">
        <v>0</v>
      </c>
      <c r="CX15" s="48">
        <v>119</v>
      </c>
      <c r="CY15" s="48">
        <v>0</v>
      </c>
      <c r="CZ15" s="48">
        <v>119</v>
      </c>
      <c r="DA15" s="48">
        <v>0</v>
      </c>
      <c r="DB15" s="48">
        <v>119</v>
      </c>
      <c r="DC15" s="48">
        <v>0</v>
      </c>
      <c r="DD15" s="48">
        <v>119</v>
      </c>
      <c r="DE15" s="48">
        <v>0</v>
      </c>
      <c r="DF15" s="48">
        <v>119</v>
      </c>
      <c r="DG15" s="48">
        <v>0</v>
      </c>
      <c r="DH15" s="48">
        <v>119</v>
      </c>
      <c r="DI15" s="48">
        <v>0</v>
      </c>
      <c r="DJ15" s="48">
        <v>119</v>
      </c>
      <c r="DK15" s="48">
        <v>16</v>
      </c>
      <c r="DL15" s="48">
        <v>20</v>
      </c>
      <c r="DM15" s="48">
        <v>1</v>
      </c>
      <c r="DN15" s="48">
        <v>3</v>
      </c>
      <c r="DO15" s="48">
        <v>0</v>
      </c>
      <c r="DP15" s="48">
        <v>119</v>
      </c>
      <c r="DQ15" s="48">
        <v>0</v>
      </c>
      <c r="DR15" s="48">
        <v>119</v>
      </c>
      <c r="DS15" s="48">
        <v>0</v>
      </c>
      <c r="DT15" s="48">
        <v>119</v>
      </c>
      <c r="DU15" s="48">
        <v>258</v>
      </c>
      <c r="DV15" s="48">
        <v>120</v>
      </c>
      <c r="DW15" s="48">
        <v>37</v>
      </c>
      <c r="DX15" s="48">
        <v>33</v>
      </c>
      <c r="DY15" s="48">
        <v>0</v>
      </c>
      <c r="DZ15" s="48">
        <v>119</v>
      </c>
      <c r="EA15" s="48">
        <v>1</v>
      </c>
      <c r="EB15" s="48">
        <v>3</v>
      </c>
      <c r="EC15" s="48">
        <v>7</v>
      </c>
      <c r="ED15" s="48">
        <v>12</v>
      </c>
      <c r="EE15" s="48">
        <v>42</v>
      </c>
      <c r="EF15" s="48">
        <v>41</v>
      </c>
      <c r="EG15" s="48">
        <v>5</v>
      </c>
      <c r="EH15" s="48">
        <v>6</v>
      </c>
      <c r="EI15" s="48">
        <v>0</v>
      </c>
      <c r="EJ15" s="48">
        <v>119</v>
      </c>
      <c r="EK15" s="48">
        <v>0</v>
      </c>
      <c r="EL15" s="48">
        <v>119</v>
      </c>
      <c r="EM15" s="48">
        <v>15</v>
      </c>
      <c r="EN15" s="48">
        <v>25</v>
      </c>
      <c r="EO15" s="48">
        <v>60</v>
      </c>
      <c r="EP15" s="48">
        <v>48</v>
      </c>
      <c r="EQ15" s="48">
        <v>76</v>
      </c>
      <c r="ER15" s="48">
        <v>79</v>
      </c>
      <c r="ES15" s="48">
        <v>6</v>
      </c>
      <c r="ET15" s="48">
        <v>9</v>
      </c>
      <c r="EU15" s="48">
        <v>9</v>
      </c>
      <c r="EV15" s="48">
        <v>15</v>
      </c>
      <c r="EW15" s="48">
        <v>0</v>
      </c>
      <c r="EX15" s="48">
        <v>119</v>
      </c>
      <c r="EY15" s="48">
        <v>27</v>
      </c>
      <c r="EZ15" s="48">
        <v>23</v>
      </c>
      <c r="FA15" s="48">
        <v>0</v>
      </c>
      <c r="FB15" s="48">
        <v>119</v>
      </c>
      <c r="FC15" s="48">
        <v>0</v>
      </c>
      <c r="FD15" s="48">
        <v>119</v>
      </c>
      <c r="FE15" s="48">
        <v>0</v>
      </c>
      <c r="FF15" s="48">
        <v>119</v>
      </c>
      <c r="FG15" s="48">
        <v>0</v>
      </c>
      <c r="FH15" s="48">
        <v>119</v>
      </c>
      <c r="FI15" s="48">
        <v>3</v>
      </c>
      <c r="FJ15" s="48">
        <v>4</v>
      </c>
      <c r="FK15" s="48">
        <v>0</v>
      </c>
      <c r="FL15" s="48">
        <v>119</v>
      </c>
      <c r="FM15" s="48">
        <v>0</v>
      </c>
      <c r="FN15" s="48">
        <v>119</v>
      </c>
      <c r="FO15" s="48">
        <v>0</v>
      </c>
      <c r="FP15" s="48">
        <v>119</v>
      </c>
      <c r="FQ15" s="48">
        <v>0</v>
      </c>
      <c r="FR15" s="48">
        <v>119</v>
      </c>
      <c r="FS15" s="48">
        <v>13</v>
      </c>
      <c r="FT15" s="48">
        <v>14</v>
      </c>
      <c r="FU15" s="48">
        <v>1</v>
      </c>
      <c r="FV15" s="48">
        <v>9</v>
      </c>
      <c r="FW15" s="48">
        <v>10</v>
      </c>
      <c r="FX15" s="48">
        <v>16</v>
      </c>
      <c r="FY15" s="48">
        <v>0</v>
      </c>
      <c r="FZ15" s="48">
        <v>119</v>
      </c>
      <c r="GA15" s="48">
        <v>0</v>
      </c>
      <c r="GB15" s="48">
        <v>119</v>
      </c>
      <c r="GC15" s="48">
        <v>352</v>
      </c>
      <c r="GD15" s="48">
        <v>129</v>
      </c>
      <c r="GE15" s="48">
        <v>24</v>
      </c>
      <c r="GF15" s="48">
        <v>21</v>
      </c>
      <c r="GG15" s="48">
        <v>39</v>
      </c>
      <c r="GH15" s="48">
        <v>43</v>
      </c>
      <c r="GI15" s="48">
        <v>0</v>
      </c>
      <c r="GJ15" s="48">
        <v>119</v>
      </c>
      <c r="GK15" s="48">
        <v>29</v>
      </c>
      <c r="GL15" s="48">
        <v>43</v>
      </c>
      <c r="GM15" s="48">
        <v>57</v>
      </c>
      <c r="GN15" s="48">
        <v>67</v>
      </c>
      <c r="GO15" s="48">
        <v>7</v>
      </c>
      <c r="GP15" s="48">
        <v>9</v>
      </c>
      <c r="GQ15" s="48">
        <v>0</v>
      </c>
      <c r="GR15" s="48">
        <v>119</v>
      </c>
      <c r="GS15" s="48">
        <v>14</v>
      </c>
      <c r="GT15" s="48">
        <v>21</v>
      </c>
      <c r="GU15" s="48">
        <v>51</v>
      </c>
      <c r="GV15" s="48">
        <v>37</v>
      </c>
      <c r="GW15" s="48">
        <v>20</v>
      </c>
      <c r="GX15" s="48">
        <v>16</v>
      </c>
      <c r="GY15" s="48">
        <v>0</v>
      </c>
      <c r="GZ15" s="48">
        <v>119</v>
      </c>
      <c r="HA15" s="48">
        <v>106</v>
      </c>
      <c r="HB15" s="48">
        <v>80</v>
      </c>
      <c r="HC15" s="48">
        <v>5</v>
      </c>
      <c r="HD15" s="48">
        <v>7</v>
      </c>
      <c r="HE15" s="48">
        <v>0</v>
      </c>
      <c r="HF15" s="48">
        <v>119</v>
      </c>
    </row>
    <row r="16" spans="1:214" x14ac:dyDescent="0.25">
      <c r="A16" s="16">
        <f t="shared" si="8"/>
        <v>15</v>
      </c>
      <c r="B16" s="17" t="str">
        <f t="shared" si="9"/>
        <v>Emery</v>
      </c>
      <c r="C16" s="48" t="s">
        <v>36</v>
      </c>
      <c r="D16" s="48" t="s">
        <v>37</v>
      </c>
      <c r="E16" s="48">
        <v>4617</v>
      </c>
      <c r="F16" s="48">
        <v>163</v>
      </c>
      <c r="G16" s="48">
        <v>833</v>
      </c>
      <c r="H16" s="48">
        <v>112</v>
      </c>
      <c r="I16" s="48">
        <v>602</v>
      </c>
      <c r="J16" s="48">
        <v>98</v>
      </c>
      <c r="K16" s="48">
        <v>272</v>
      </c>
      <c r="L16" s="48">
        <v>104</v>
      </c>
      <c r="M16" s="48">
        <v>46</v>
      </c>
      <c r="N16" s="48">
        <v>30</v>
      </c>
      <c r="O16" s="48">
        <v>434</v>
      </c>
      <c r="P16" s="48">
        <v>73</v>
      </c>
      <c r="Q16" s="48">
        <v>376</v>
      </c>
      <c r="R16" s="48">
        <v>73</v>
      </c>
      <c r="S16" s="48">
        <v>134</v>
      </c>
      <c r="T16" s="48">
        <v>55</v>
      </c>
      <c r="U16" s="48">
        <v>138</v>
      </c>
      <c r="V16" s="48">
        <v>49</v>
      </c>
      <c r="W16" s="48">
        <v>202</v>
      </c>
      <c r="X16" s="48">
        <v>60</v>
      </c>
      <c r="Y16" s="48">
        <v>887</v>
      </c>
      <c r="Z16" s="48">
        <v>125</v>
      </c>
      <c r="AA16" s="48">
        <v>239</v>
      </c>
      <c r="AB16" s="48">
        <v>68</v>
      </c>
      <c r="AC16" s="48">
        <v>183</v>
      </c>
      <c r="AD16" s="48">
        <v>72</v>
      </c>
      <c r="AE16" s="48">
        <v>271</v>
      </c>
      <c r="AF16" s="48">
        <v>81</v>
      </c>
      <c r="AG16" s="48">
        <v>0</v>
      </c>
      <c r="AH16" s="48">
        <v>119</v>
      </c>
      <c r="AI16" s="48">
        <v>3565</v>
      </c>
      <c r="AJ16" s="48">
        <v>196</v>
      </c>
      <c r="AK16" s="48">
        <v>473</v>
      </c>
      <c r="AL16" s="48">
        <v>102</v>
      </c>
      <c r="AM16" s="48">
        <v>474</v>
      </c>
      <c r="AN16" s="48">
        <v>97</v>
      </c>
      <c r="AO16" s="48">
        <v>193</v>
      </c>
      <c r="AP16" s="48">
        <v>76</v>
      </c>
      <c r="AQ16" s="48">
        <v>42</v>
      </c>
      <c r="AR16" s="48">
        <v>29</v>
      </c>
      <c r="AS16" s="48">
        <v>386</v>
      </c>
      <c r="AT16" s="48">
        <v>69</v>
      </c>
      <c r="AU16" s="48">
        <v>303</v>
      </c>
      <c r="AV16" s="48">
        <v>63</v>
      </c>
      <c r="AW16" s="48">
        <v>115</v>
      </c>
      <c r="AX16" s="48">
        <v>51</v>
      </c>
      <c r="AY16" s="48">
        <v>131</v>
      </c>
      <c r="AZ16" s="48">
        <v>49</v>
      </c>
      <c r="BA16" s="48">
        <v>124</v>
      </c>
      <c r="BB16" s="48">
        <v>46</v>
      </c>
      <c r="BC16" s="48">
        <v>722</v>
      </c>
      <c r="BD16" s="48">
        <v>107</v>
      </c>
      <c r="BE16" s="48">
        <v>213</v>
      </c>
      <c r="BF16" s="48">
        <v>68</v>
      </c>
      <c r="BG16" s="48">
        <v>144</v>
      </c>
      <c r="BH16" s="48">
        <v>61</v>
      </c>
      <c r="BI16" s="48">
        <v>245</v>
      </c>
      <c r="BJ16" s="48">
        <v>75</v>
      </c>
      <c r="BK16" s="48">
        <v>0</v>
      </c>
      <c r="BL16" s="48">
        <v>119</v>
      </c>
      <c r="BM16" s="48">
        <v>630</v>
      </c>
      <c r="BN16" s="48">
        <v>106</v>
      </c>
      <c r="BO16" s="48">
        <v>268</v>
      </c>
      <c r="BP16" s="48">
        <v>77</v>
      </c>
      <c r="BQ16" s="48">
        <v>98</v>
      </c>
      <c r="BR16" s="48">
        <v>36</v>
      </c>
      <c r="BS16" s="48">
        <v>13</v>
      </c>
      <c r="BT16" s="48">
        <v>15</v>
      </c>
      <c r="BU16" s="48">
        <v>4</v>
      </c>
      <c r="BV16" s="48">
        <v>8</v>
      </c>
      <c r="BW16" s="48">
        <v>31</v>
      </c>
      <c r="BX16" s="48">
        <v>27</v>
      </c>
      <c r="BY16" s="48">
        <v>53</v>
      </c>
      <c r="BZ16" s="48">
        <v>25</v>
      </c>
      <c r="CA16" s="48">
        <v>7</v>
      </c>
      <c r="CB16" s="48">
        <v>7</v>
      </c>
      <c r="CC16" s="48">
        <v>7</v>
      </c>
      <c r="CD16" s="48">
        <v>7</v>
      </c>
      <c r="CE16" s="48">
        <v>20</v>
      </c>
      <c r="CF16" s="48">
        <v>11</v>
      </c>
      <c r="CG16" s="48">
        <v>104</v>
      </c>
      <c r="CH16" s="48">
        <v>42</v>
      </c>
      <c r="CI16" s="48">
        <v>7</v>
      </c>
      <c r="CJ16" s="48">
        <v>9</v>
      </c>
      <c r="CK16" s="48">
        <v>2</v>
      </c>
      <c r="CL16" s="48">
        <v>3</v>
      </c>
      <c r="CM16" s="48">
        <v>16</v>
      </c>
      <c r="CN16" s="48">
        <v>21</v>
      </c>
      <c r="CO16" s="48">
        <v>0</v>
      </c>
      <c r="CP16" s="48">
        <v>119</v>
      </c>
      <c r="CQ16" s="48">
        <v>0</v>
      </c>
      <c r="CR16" s="48">
        <v>119</v>
      </c>
      <c r="CS16" s="48">
        <v>0</v>
      </c>
      <c r="CT16" s="48">
        <v>119</v>
      </c>
      <c r="CU16" s="48">
        <v>0</v>
      </c>
      <c r="CV16" s="48">
        <v>119</v>
      </c>
      <c r="CW16" s="48">
        <v>0</v>
      </c>
      <c r="CX16" s="48">
        <v>119</v>
      </c>
      <c r="CY16" s="48">
        <v>0</v>
      </c>
      <c r="CZ16" s="48">
        <v>119</v>
      </c>
      <c r="DA16" s="48">
        <v>0</v>
      </c>
      <c r="DB16" s="48">
        <v>119</v>
      </c>
      <c r="DC16" s="48">
        <v>0</v>
      </c>
      <c r="DD16" s="48">
        <v>119</v>
      </c>
      <c r="DE16" s="48">
        <v>0</v>
      </c>
      <c r="DF16" s="48">
        <v>119</v>
      </c>
      <c r="DG16" s="48">
        <v>0</v>
      </c>
      <c r="DH16" s="48">
        <v>119</v>
      </c>
      <c r="DI16" s="48">
        <v>0</v>
      </c>
      <c r="DJ16" s="48">
        <v>119</v>
      </c>
      <c r="DK16" s="48">
        <v>0</v>
      </c>
      <c r="DL16" s="48">
        <v>119</v>
      </c>
      <c r="DM16" s="48">
        <v>0</v>
      </c>
      <c r="DN16" s="48">
        <v>119</v>
      </c>
      <c r="DO16" s="48">
        <v>0</v>
      </c>
      <c r="DP16" s="48">
        <v>119</v>
      </c>
      <c r="DQ16" s="48">
        <v>0</v>
      </c>
      <c r="DR16" s="48">
        <v>119</v>
      </c>
      <c r="DS16" s="48">
        <v>0</v>
      </c>
      <c r="DT16" s="48">
        <v>119</v>
      </c>
      <c r="DU16" s="48">
        <v>128</v>
      </c>
      <c r="DV16" s="48">
        <v>64</v>
      </c>
      <c r="DW16" s="48">
        <v>3</v>
      </c>
      <c r="DX16" s="48">
        <v>5</v>
      </c>
      <c r="DY16" s="48">
        <v>11</v>
      </c>
      <c r="DZ16" s="48">
        <v>17</v>
      </c>
      <c r="EA16" s="48">
        <v>2</v>
      </c>
      <c r="EB16" s="48">
        <v>3</v>
      </c>
      <c r="EC16" s="48">
        <v>0</v>
      </c>
      <c r="ED16" s="48">
        <v>119</v>
      </c>
      <c r="EE16" s="48">
        <v>14</v>
      </c>
      <c r="EF16" s="48">
        <v>22</v>
      </c>
      <c r="EG16" s="48">
        <v>3</v>
      </c>
      <c r="EH16" s="48">
        <v>4</v>
      </c>
      <c r="EI16" s="48">
        <v>9</v>
      </c>
      <c r="EJ16" s="48">
        <v>14</v>
      </c>
      <c r="EK16" s="48">
        <v>0</v>
      </c>
      <c r="EL16" s="48">
        <v>119</v>
      </c>
      <c r="EM16" s="48">
        <v>15</v>
      </c>
      <c r="EN16" s="48">
        <v>26</v>
      </c>
      <c r="EO16" s="48">
        <v>35</v>
      </c>
      <c r="EP16" s="48">
        <v>24</v>
      </c>
      <c r="EQ16" s="48">
        <v>17</v>
      </c>
      <c r="ER16" s="48">
        <v>15</v>
      </c>
      <c r="ES16" s="48">
        <v>19</v>
      </c>
      <c r="ET16" s="48">
        <v>24</v>
      </c>
      <c r="EU16" s="48">
        <v>0</v>
      </c>
      <c r="EV16" s="48">
        <v>119</v>
      </c>
      <c r="EW16" s="48">
        <v>0</v>
      </c>
      <c r="EX16" s="48">
        <v>119</v>
      </c>
      <c r="EY16" s="48">
        <v>33</v>
      </c>
      <c r="EZ16" s="48">
        <v>21</v>
      </c>
      <c r="FA16" s="48">
        <v>16</v>
      </c>
      <c r="FB16" s="48">
        <v>17</v>
      </c>
      <c r="FC16" s="48">
        <v>12</v>
      </c>
      <c r="FD16" s="48">
        <v>12</v>
      </c>
      <c r="FE16" s="48">
        <v>0</v>
      </c>
      <c r="FF16" s="48">
        <v>119</v>
      </c>
      <c r="FG16" s="48">
        <v>0</v>
      </c>
      <c r="FH16" s="48">
        <v>119</v>
      </c>
      <c r="FI16" s="48">
        <v>3</v>
      </c>
      <c r="FJ16" s="48">
        <v>5</v>
      </c>
      <c r="FK16" s="48">
        <v>0</v>
      </c>
      <c r="FL16" s="48">
        <v>119</v>
      </c>
      <c r="FM16" s="48">
        <v>0</v>
      </c>
      <c r="FN16" s="48">
        <v>119</v>
      </c>
      <c r="FO16" s="48">
        <v>0</v>
      </c>
      <c r="FP16" s="48">
        <v>119</v>
      </c>
      <c r="FQ16" s="48">
        <v>0</v>
      </c>
      <c r="FR16" s="48">
        <v>119</v>
      </c>
      <c r="FS16" s="48">
        <v>0</v>
      </c>
      <c r="FT16" s="48">
        <v>119</v>
      </c>
      <c r="FU16" s="48">
        <v>0</v>
      </c>
      <c r="FV16" s="48">
        <v>119</v>
      </c>
      <c r="FW16" s="48">
        <v>0</v>
      </c>
      <c r="FX16" s="48">
        <v>119</v>
      </c>
      <c r="FY16" s="48">
        <v>2</v>
      </c>
      <c r="FZ16" s="48">
        <v>4</v>
      </c>
      <c r="GA16" s="48">
        <v>0</v>
      </c>
      <c r="GB16" s="48">
        <v>119</v>
      </c>
      <c r="GC16" s="48">
        <v>261</v>
      </c>
      <c r="GD16" s="48">
        <v>96</v>
      </c>
      <c r="GE16" s="48">
        <v>73</v>
      </c>
      <c r="GF16" s="48">
        <v>52</v>
      </c>
      <c r="GG16" s="48">
        <v>7</v>
      </c>
      <c r="GH16" s="48">
        <v>9</v>
      </c>
      <c r="GI16" s="48">
        <v>64</v>
      </c>
      <c r="GJ16" s="48">
        <v>69</v>
      </c>
      <c r="GK16" s="48">
        <v>0</v>
      </c>
      <c r="GL16" s="48">
        <v>119</v>
      </c>
      <c r="GM16" s="48">
        <v>0</v>
      </c>
      <c r="GN16" s="48">
        <v>119</v>
      </c>
      <c r="GO16" s="48">
        <v>17</v>
      </c>
      <c r="GP16" s="48">
        <v>18</v>
      </c>
      <c r="GQ16" s="48">
        <v>3</v>
      </c>
      <c r="GR16" s="48">
        <v>5</v>
      </c>
      <c r="GS16" s="48">
        <v>0</v>
      </c>
      <c r="GT16" s="48">
        <v>119</v>
      </c>
      <c r="GU16" s="48">
        <v>43</v>
      </c>
      <c r="GV16" s="48">
        <v>32</v>
      </c>
      <c r="GW16" s="48">
        <v>26</v>
      </c>
      <c r="GX16" s="48">
        <v>24</v>
      </c>
      <c r="GY16" s="48">
        <v>2</v>
      </c>
      <c r="GZ16" s="48">
        <v>3</v>
      </c>
      <c r="HA16" s="48">
        <v>18</v>
      </c>
      <c r="HB16" s="48">
        <v>14</v>
      </c>
      <c r="HC16" s="48">
        <v>8</v>
      </c>
      <c r="HD16" s="48">
        <v>8</v>
      </c>
      <c r="HE16" s="48">
        <v>0</v>
      </c>
      <c r="HF16" s="48">
        <v>119</v>
      </c>
    </row>
    <row r="17" spans="1:214" x14ac:dyDescent="0.25">
      <c r="A17" s="16">
        <f t="shared" si="8"/>
        <v>17</v>
      </c>
      <c r="B17" s="17" t="str">
        <f t="shared" si="9"/>
        <v>Garfield</v>
      </c>
      <c r="C17" s="48" t="s">
        <v>38</v>
      </c>
      <c r="D17" s="48" t="s">
        <v>39</v>
      </c>
      <c r="E17" s="48">
        <v>2582</v>
      </c>
      <c r="F17" s="48">
        <v>178</v>
      </c>
      <c r="G17" s="48">
        <v>301</v>
      </c>
      <c r="H17" s="48">
        <v>130</v>
      </c>
      <c r="I17" s="48">
        <v>176</v>
      </c>
      <c r="J17" s="48">
        <v>71</v>
      </c>
      <c r="K17" s="48">
        <v>110</v>
      </c>
      <c r="L17" s="48">
        <v>53</v>
      </c>
      <c r="M17" s="48">
        <v>8</v>
      </c>
      <c r="N17" s="48">
        <v>8</v>
      </c>
      <c r="O17" s="48">
        <v>216</v>
      </c>
      <c r="P17" s="48">
        <v>67</v>
      </c>
      <c r="Q17" s="48">
        <v>130</v>
      </c>
      <c r="R17" s="48">
        <v>61</v>
      </c>
      <c r="S17" s="48">
        <v>223</v>
      </c>
      <c r="T17" s="48">
        <v>68</v>
      </c>
      <c r="U17" s="48">
        <v>11</v>
      </c>
      <c r="V17" s="48">
        <v>9</v>
      </c>
      <c r="W17" s="48">
        <v>119</v>
      </c>
      <c r="X17" s="48">
        <v>69</v>
      </c>
      <c r="Y17" s="48">
        <v>437</v>
      </c>
      <c r="Z17" s="48">
        <v>120</v>
      </c>
      <c r="AA17" s="48">
        <v>586</v>
      </c>
      <c r="AB17" s="48">
        <v>128</v>
      </c>
      <c r="AC17" s="48">
        <v>76</v>
      </c>
      <c r="AD17" s="48">
        <v>54</v>
      </c>
      <c r="AE17" s="48">
        <v>188</v>
      </c>
      <c r="AF17" s="48">
        <v>60</v>
      </c>
      <c r="AG17" s="48">
        <v>1</v>
      </c>
      <c r="AH17" s="48">
        <v>3</v>
      </c>
      <c r="AI17" s="48">
        <v>1696</v>
      </c>
      <c r="AJ17" s="48">
        <v>151</v>
      </c>
      <c r="AK17" s="48">
        <v>107</v>
      </c>
      <c r="AL17" s="48">
        <v>47</v>
      </c>
      <c r="AM17" s="48">
        <v>109</v>
      </c>
      <c r="AN17" s="48">
        <v>35</v>
      </c>
      <c r="AO17" s="48">
        <v>61</v>
      </c>
      <c r="AP17" s="48">
        <v>34</v>
      </c>
      <c r="AQ17" s="48">
        <v>8</v>
      </c>
      <c r="AR17" s="48">
        <v>8</v>
      </c>
      <c r="AS17" s="48">
        <v>173</v>
      </c>
      <c r="AT17" s="48">
        <v>60</v>
      </c>
      <c r="AU17" s="48">
        <v>86</v>
      </c>
      <c r="AV17" s="48">
        <v>52</v>
      </c>
      <c r="AW17" s="48">
        <v>208</v>
      </c>
      <c r="AX17" s="48">
        <v>66</v>
      </c>
      <c r="AY17" s="48">
        <v>6</v>
      </c>
      <c r="AZ17" s="48">
        <v>7</v>
      </c>
      <c r="BA17" s="48">
        <v>82</v>
      </c>
      <c r="BB17" s="48">
        <v>56</v>
      </c>
      <c r="BC17" s="48">
        <v>344</v>
      </c>
      <c r="BD17" s="48">
        <v>119</v>
      </c>
      <c r="BE17" s="48">
        <v>330</v>
      </c>
      <c r="BF17" s="48">
        <v>96</v>
      </c>
      <c r="BG17" s="48">
        <v>36</v>
      </c>
      <c r="BH17" s="48">
        <v>29</v>
      </c>
      <c r="BI17" s="48">
        <v>145</v>
      </c>
      <c r="BJ17" s="48">
        <v>53</v>
      </c>
      <c r="BK17" s="48">
        <v>1</v>
      </c>
      <c r="BL17" s="48">
        <v>3</v>
      </c>
      <c r="BM17" s="48">
        <v>362</v>
      </c>
      <c r="BN17" s="48">
        <v>91</v>
      </c>
      <c r="BO17" s="48">
        <v>29</v>
      </c>
      <c r="BP17" s="48">
        <v>33</v>
      </c>
      <c r="BQ17" s="48">
        <v>50</v>
      </c>
      <c r="BR17" s="48">
        <v>60</v>
      </c>
      <c r="BS17" s="48">
        <v>26</v>
      </c>
      <c r="BT17" s="48">
        <v>23</v>
      </c>
      <c r="BU17" s="48">
        <v>0</v>
      </c>
      <c r="BV17" s="48">
        <v>119</v>
      </c>
      <c r="BW17" s="48">
        <v>17</v>
      </c>
      <c r="BX17" s="48">
        <v>16</v>
      </c>
      <c r="BY17" s="48">
        <v>21</v>
      </c>
      <c r="BZ17" s="48">
        <v>19</v>
      </c>
      <c r="CA17" s="48">
        <v>10</v>
      </c>
      <c r="CB17" s="48">
        <v>13</v>
      </c>
      <c r="CC17" s="48">
        <v>0</v>
      </c>
      <c r="CD17" s="48">
        <v>119</v>
      </c>
      <c r="CE17" s="48">
        <v>0</v>
      </c>
      <c r="CF17" s="48">
        <v>119</v>
      </c>
      <c r="CG17" s="48">
        <v>56</v>
      </c>
      <c r="CH17" s="48">
        <v>24</v>
      </c>
      <c r="CI17" s="48">
        <v>99</v>
      </c>
      <c r="CJ17" s="48">
        <v>50</v>
      </c>
      <c r="CK17" s="48">
        <v>32</v>
      </c>
      <c r="CL17" s="48">
        <v>42</v>
      </c>
      <c r="CM17" s="48">
        <v>22</v>
      </c>
      <c r="CN17" s="48">
        <v>20</v>
      </c>
      <c r="CO17" s="48">
        <v>0</v>
      </c>
      <c r="CP17" s="48">
        <v>119</v>
      </c>
      <c r="CQ17" s="48">
        <v>2</v>
      </c>
      <c r="CR17" s="48">
        <v>4</v>
      </c>
      <c r="CS17" s="48">
        <v>0</v>
      </c>
      <c r="CT17" s="48">
        <v>119</v>
      </c>
      <c r="CU17" s="48">
        <v>0</v>
      </c>
      <c r="CV17" s="48">
        <v>119</v>
      </c>
      <c r="CW17" s="48">
        <v>0</v>
      </c>
      <c r="CX17" s="48">
        <v>119</v>
      </c>
      <c r="CY17" s="48">
        <v>0</v>
      </c>
      <c r="CZ17" s="48">
        <v>119</v>
      </c>
      <c r="DA17" s="48">
        <v>0</v>
      </c>
      <c r="DB17" s="48">
        <v>119</v>
      </c>
      <c r="DC17" s="48">
        <v>0</v>
      </c>
      <c r="DD17" s="48">
        <v>119</v>
      </c>
      <c r="DE17" s="48">
        <v>0</v>
      </c>
      <c r="DF17" s="48">
        <v>119</v>
      </c>
      <c r="DG17" s="48">
        <v>0</v>
      </c>
      <c r="DH17" s="48">
        <v>119</v>
      </c>
      <c r="DI17" s="48">
        <v>0</v>
      </c>
      <c r="DJ17" s="48">
        <v>119</v>
      </c>
      <c r="DK17" s="48">
        <v>2</v>
      </c>
      <c r="DL17" s="48">
        <v>4</v>
      </c>
      <c r="DM17" s="48">
        <v>0</v>
      </c>
      <c r="DN17" s="48">
        <v>119</v>
      </c>
      <c r="DO17" s="48">
        <v>0</v>
      </c>
      <c r="DP17" s="48">
        <v>119</v>
      </c>
      <c r="DQ17" s="48">
        <v>0</v>
      </c>
      <c r="DR17" s="48">
        <v>119</v>
      </c>
      <c r="DS17" s="48">
        <v>0</v>
      </c>
      <c r="DT17" s="48">
        <v>119</v>
      </c>
      <c r="DU17" s="48">
        <v>242</v>
      </c>
      <c r="DV17" s="48">
        <v>95</v>
      </c>
      <c r="DW17" s="48">
        <v>120</v>
      </c>
      <c r="DX17" s="48">
        <v>112</v>
      </c>
      <c r="DY17" s="48">
        <v>10</v>
      </c>
      <c r="DZ17" s="48">
        <v>19</v>
      </c>
      <c r="EA17" s="48">
        <v>0</v>
      </c>
      <c r="EB17" s="48">
        <v>119</v>
      </c>
      <c r="EC17" s="48">
        <v>0</v>
      </c>
      <c r="ED17" s="48">
        <v>119</v>
      </c>
      <c r="EE17" s="48">
        <v>24</v>
      </c>
      <c r="EF17" s="48">
        <v>24</v>
      </c>
      <c r="EG17" s="48">
        <v>2</v>
      </c>
      <c r="EH17" s="48">
        <v>5</v>
      </c>
      <c r="EI17" s="48">
        <v>5</v>
      </c>
      <c r="EJ17" s="48">
        <v>7</v>
      </c>
      <c r="EK17" s="48">
        <v>1</v>
      </c>
      <c r="EL17" s="48">
        <v>3</v>
      </c>
      <c r="EM17" s="48">
        <v>4</v>
      </c>
      <c r="EN17" s="48">
        <v>6</v>
      </c>
      <c r="EO17" s="48">
        <v>24</v>
      </c>
      <c r="EP17" s="48">
        <v>20</v>
      </c>
      <c r="EQ17" s="48">
        <v>35</v>
      </c>
      <c r="ER17" s="48">
        <v>33</v>
      </c>
      <c r="ES17" s="48">
        <v>1</v>
      </c>
      <c r="ET17" s="48">
        <v>3</v>
      </c>
      <c r="EU17" s="48">
        <v>16</v>
      </c>
      <c r="EV17" s="48">
        <v>13</v>
      </c>
      <c r="EW17" s="48">
        <v>0</v>
      </c>
      <c r="EX17" s="48">
        <v>119</v>
      </c>
      <c r="EY17" s="48">
        <v>35</v>
      </c>
      <c r="EZ17" s="48">
        <v>32</v>
      </c>
      <c r="FA17" s="48">
        <v>4</v>
      </c>
      <c r="FB17" s="48">
        <v>7</v>
      </c>
      <c r="FC17" s="48">
        <v>7</v>
      </c>
      <c r="FD17" s="48">
        <v>11</v>
      </c>
      <c r="FE17" s="48">
        <v>0</v>
      </c>
      <c r="FF17" s="48">
        <v>119</v>
      </c>
      <c r="FG17" s="48">
        <v>0</v>
      </c>
      <c r="FH17" s="48">
        <v>119</v>
      </c>
      <c r="FI17" s="48">
        <v>0</v>
      </c>
      <c r="FJ17" s="48">
        <v>119</v>
      </c>
      <c r="FK17" s="48">
        <v>4</v>
      </c>
      <c r="FL17" s="48">
        <v>6</v>
      </c>
      <c r="FM17" s="48">
        <v>0</v>
      </c>
      <c r="FN17" s="48">
        <v>119</v>
      </c>
      <c r="FO17" s="48">
        <v>0</v>
      </c>
      <c r="FP17" s="48">
        <v>119</v>
      </c>
      <c r="FQ17" s="48">
        <v>0</v>
      </c>
      <c r="FR17" s="48">
        <v>119</v>
      </c>
      <c r="FS17" s="48">
        <v>0</v>
      </c>
      <c r="FT17" s="48">
        <v>119</v>
      </c>
      <c r="FU17" s="48">
        <v>20</v>
      </c>
      <c r="FV17" s="48">
        <v>26</v>
      </c>
      <c r="FW17" s="48">
        <v>0</v>
      </c>
      <c r="FX17" s="48">
        <v>119</v>
      </c>
      <c r="FY17" s="48">
        <v>0</v>
      </c>
      <c r="FZ17" s="48">
        <v>119</v>
      </c>
      <c r="GA17" s="48">
        <v>0</v>
      </c>
      <c r="GB17" s="48">
        <v>119</v>
      </c>
      <c r="GC17" s="48">
        <v>245</v>
      </c>
      <c r="GD17" s="48">
        <v>113</v>
      </c>
      <c r="GE17" s="48">
        <v>41</v>
      </c>
      <c r="GF17" s="48">
        <v>23</v>
      </c>
      <c r="GG17" s="48">
        <v>0</v>
      </c>
      <c r="GH17" s="48">
        <v>119</v>
      </c>
      <c r="GI17" s="48">
        <v>23</v>
      </c>
      <c r="GJ17" s="48">
        <v>31</v>
      </c>
      <c r="GK17" s="48">
        <v>0</v>
      </c>
      <c r="GL17" s="48">
        <v>119</v>
      </c>
      <c r="GM17" s="48">
        <v>2</v>
      </c>
      <c r="GN17" s="48">
        <v>3</v>
      </c>
      <c r="GO17" s="48">
        <v>17</v>
      </c>
      <c r="GP17" s="48">
        <v>24</v>
      </c>
      <c r="GQ17" s="48">
        <v>0</v>
      </c>
      <c r="GR17" s="48">
        <v>119</v>
      </c>
      <c r="GS17" s="48">
        <v>4</v>
      </c>
      <c r="GT17" s="48">
        <v>6</v>
      </c>
      <c r="GU17" s="48">
        <v>33</v>
      </c>
      <c r="GV17" s="48">
        <v>39</v>
      </c>
      <c r="GW17" s="48">
        <v>11</v>
      </c>
      <c r="GX17" s="48">
        <v>10</v>
      </c>
      <c r="GY17" s="48">
        <v>102</v>
      </c>
      <c r="GZ17" s="48">
        <v>87</v>
      </c>
      <c r="HA17" s="48">
        <v>7</v>
      </c>
      <c r="HB17" s="48">
        <v>10</v>
      </c>
      <c r="HC17" s="48">
        <v>5</v>
      </c>
      <c r="HD17" s="48">
        <v>8</v>
      </c>
      <c r="HE17" s="48">
        <v>0</v>
      </c>
      <c r="HF17" s="48">
        <v>119</v>
      </c>
    </row>
    <row r="18" spans="1:214" x14ac:dyDescent="0.25">
      <c r="A18" s="16">
        <f t="shared" si="8"/>
        <v>19</v>
      </c>
      <c r="B18" s="17" t="str">
        <f t="shared" si="9"/>
        <v>Grand</v>
      </c>
      <c r="C18" s="48" t="s">
        <v>40</v>
      </c>
      <c r="D18" s="48" t="s">
        <v>41</v>
      </c>
      <c r="E18" s="48">
        <v>4329</v>
      </c>
      <c r="F18" s="48">
        <v>365</v>
      </c>
      <c r="G18" s="48">
        <v>233</v>
      </c>
      <c r="H18" s="48">
        <v>135</v>
      </c>
      <c r="I18" s="48">
        <v>492</v>
      </c>
      <c r="J18" s="48">
        <v>163</v>
      </c>
      <c r="K18" s="48">
        <v>122</v>
      </c>
      <c r="L18" s="48">
        <v>89</v>
      </c>
      <c r="M18" s="48">
        <v>180</v>
      </c>
      <c r="N18" s="48">
        <v>78</v>
      </c>
      <c r="O18" s="48">
        <v>544</v>
      </c>
      <c r="P18" s="48">
        <v>181</v>
      </c>
      <c r="Q18" s="48">
        <v>220</v>
      </c>
      <c r="R18" s="48">
        <v>111</v>
      </c>
      <c r="S18" s="48">
        <v>110</v>
      </c>
      <c r="T18" s="48">
        <v>96</v>
      </c>
      <c r="U18" s="48">
        <v>217</v>
      </c>
      <c r="V18" s="48">
        <v>111</v>
      </c>
      <c r="W18" s="48">
        <v>197</v>
      </c>
      <c r="X18" s="48">
        <v>103</v>
      </c>
      <c r="Y18" s="48">
        <v>638</v>
      </c>
      <c r="Z18" s="48">
        <v>171</v>
      </c>
      <c r="AA18" s="48">
        <v>778</v>
      </c>
      <c r="AB18" s="48">
        <v>187</v>
      </c>
      <c r="AC18" s="48">
        <v>187</v>
      </c>
      <c r="AD18" s="48">
        <v>104</v>
      </c>
      <c r="AE18" s="48">
        <v>411</v>
      </c>
      <c r="AF18" s="48">
        <v>164</v>
      </c>
      <c r="AG18" s="48">
        <v>0</v>
      </c>
      <c r="AH18" s="48">
        <v>119</v>
      </c>
      <c r="AI18" s="48">
        <v>3032</v>
      </c>
      <c r="AJ18" s="48">
        <v>355</v>
      </c>
      <c r="AK18" s="48">
        <v>152</v>
      </c>
      <c r="AL18" s="48">
        <v>119</v>
      </c>
      <c r="AM18" s="48">
        <v>358</v>
      </c>
      <c r="AN18" s="48">
        <v>128</v>
      </c>
      <c r="AO18" s="48">
        <v>49</v>
      </c>
      <c r="AP18" s="48">
        <v>53</v>
      </c>
      <c r="AQ18" s="48">
        <v>128</v>
      </c>
      <c r="AR18" s="48">
        <v>74</v>
      </c>
      <c r="AS18" s="48">
        <v>366</v>
      </c>
      <c r="AT18" s="48">
        <v>145</v>
      </c>
      <c r="AU18" s="48">
        <v>146</v>
      </c>
      <c r="AV18" s="48">
        <v>104</v>
      </c>
      <c r="AW18" s="48">
        <v>49</v>
      </c>
      <c r="AX18" s="48">
        <v>62</v>
      </c>
      <c r="AY18" s="48">
        <v>197</v>
      </c>
      <c r="AZ18" s="48">
        <v>112</v>
      </c>
      <c r="BA18" s="48">
        <v>90</v>
      </c>
      <c r="BB18" s="48">
        <v>73</v>
      </c>
      <c r="BC18" s="48">
        <v>439</v>
      </c>
      <c r="BD18" s="48">
        <v>141</v>
      </c>
      <c r="BE18" s="48">
        <v>556</v>
      </c>
      <c r="BF18" s="48">
        <v>164</v>
      </c>
      <c r="BG18" s="48">
        <v>125</v>
      </c>
      <c r="BH18" s="48">
        <v>80</v>
      </c>
      <c r="BI18" s="48">
        <v>377</v>
      </c>
      <c r="BJ18" s="48">
        <v>160</v>
      </c>
      <c r="BK18" s="48">
        <v>0</v>
      </c>
      <c r="BL18" s="48">
        <v>119</v>
      </c>
      <c r="BM18" s="48">
        <v>424</v>
      </c>
      <c r="BN18" s="48">
        <v>194</v>
      </c>
      <c r="BO18" s="48">
        <v>81</v>
      </c>
      <c r="BP18" s="48">
        <v>68</v>
      </c>
      <c r="BQ18" s="48">
        <v>19</v>
      </c>
      <c r="BR18" s="48">
        <v>29</v>
      </c>
      <c r="BS18" s="48">
        <v>42</v>
      </c>
      <c r="BT18" s="48">
        <v>70</v>
      </c>
      <c r="BU18" s="48">
        <v>13</v>
      </c>
      <c r="BV18" s="48">
        <v>21</v>
      </c>
      <c r="BW18" s="48">
        <v>70</v>
      </c>
      <c r="BX18" s="48">
        <v>65</v>
      </c>
      <c r="BY18" s="48">
        <v>38</v>
      </c>
      <c r="BZ18" s="48">
        <v>49</v>
      </c>
      <c r="CA18" s="48">
        <v>0</v>
      </c>
      <c r="CB18" s="48">
        <v>119</v>
      </c>
      <c r="CC18" s="48">
        <v>3</v>
      </c>
      <c r="CD18" s="48">
        <v>7</v>
      </c>
      <c r="CE18" s="48">
        <v>0</v>
      </c>
      <c r="CF18" s="48">
        <v>119</v>
      </c>
      <c r="CG18" s="48">
        <v>100</v>
      </c>
      <c r="CH18" s="48">
        <v>77</v>
      </c>
      <c r="CI18" s="48">
        <v>52</v>
      </c>
      <c r="CJ18" s="48">
        <v>60</v>
      </c>
      <c r="CK18" s="48">
        <v>0</v>
      </c>
      <c r="CL18" s="48">
        <v>119</v>
      </c>
      <c r="CM18" s="48">
        <v>6</v>
      </c>
      <c r="CN18" s="48">
        <v>11</v>
      </c>
      <c r="CO18" s="48">
        <v>0</v>
      </c>
      <c r="CP18" s="48">
        <v>119</v>
      </c>
      <c r="CQ18" s="48">
        <v>17</v>
      </c>
      <c r="CR18" s="48">
        <v>26</v>
      </c>
      <c r="CS18" s="48">
        <v>0</v>
      </c>
      <c r="CT18" s="48">
        <v>119</v>
      </c>
      <c r="CU18" s="48">
        <v>0</v>
      </c>
      <c r="CV18" s="48">
        <v>119</v>
      </c>
      <c r="CW18" s="48">
        <v>0</v>
      </c>
      <c r="CX18" s="48">
        <v>119</v>
      </c>
      <c r="CY18" s="48">
        <v>0</v>
      </c>
      <c r="CZ18" s="48">
        <v>119</v>
      </c>
      <c r="DA18" s="48">
        <v>0</v>
      </c>
      <c r="DB18" s="48">
        <v>119</v>
      </c>
      <c r="DC18" s="48">
        <v>0</v>
      </c>
      <c r="DD18" s="48">
        <v>119</v>
      </c>
      <c r="DE18" s="48">
        <v>0</v>
      </c>
      <c r="DF18" s="48">
        <v>119</v>
      </c>
      <c r="DG18" s="48">
        <v>17</v>
      </c>
      <c r="DH18" s="48">
        <v>26</v>
      </c>
      <c r="DI18" s="48">
        <v>0</v>
      </c>
      <c r="DJ18" s="48">
        <v>119</v>
      </c>
      <c r="DK18" s="48">
        <v>0</v>
      </c>
      <c r="DL18" s="48">
        <v>119</v>
      </c>
      <c r="DM18" s="48">
        <v>0</v>
      </c>
      <c r="DN18" s="48">
        <v>119</v>
      </c>
      <c r="DO18" s="48">
        <v>0</v>
      </c>
      <c r="DP18" s="48">
        <v>119</v>
      </c>
      <c r="DQ18" s="48">
        <v>0</v>
      </c>
      <c r="DR18" s="48">
        <v>119</v>
      </c>
      <c r="DS18" s="48">
        <v>0</v>
      </c>
      <c r="DT18" s="48">
        <v>119</v>
      </c>
      <c r="DU18" s="48">
        <v>276</v>
      </c>
      <c r="DV18" s="48">
        <v>111</v>
      </c>
      <c r="DW18" s="48">
        <v>0</v>
      </c>
      <c r="DX18" s="48">
        <v>119</v>
      </c>
      <c r="DY18" s="48">
        <v>29</v>
      </c>
      <c r="DZ18" s="48">
        <v>44</v>
      </c>
      <c r="EA18" s="48">
        <v>0</v>
      </c>
      <c r="EB18" s="48">
        <v>119</v>
      </c>
      <c r="EC18" s="48">
        <v>0</v>
      </c>
      <c r="ED18" s="48">
        <v>119</v>
      </c>
      <c r="EE18" s="48">
        <v>18</v>
      </c>
      <c r="EF18" s="48">
        <v>32</v>
      </c>
      <c r="EG18" s="48">
        <v>15</v>
      </c>
      <c r="EH18" s="48">
        <v>22</v>
      </c>
      <c r="EI18" s="48">
        <v>61</v>
      </c>
      <c r="EJ18" s="48">
        <v>67</v>
      </c>
      <c r="EK18" s="48">
        <v>0</v>
      </c>
      <c r="EL18" s="48">
        <v>119</v>
      </c>
      <c r="EM18" s="48">
        <v>24</v>
      </c>
      <c r="EN18" s="48">
        <v>26</v>
      </c>
      <c r="EO18" s="48">
        <v>30</v>
      </c>
      <c r="EP18" s="48">
        <v>37</v>
      </c>
      <c r="EQ18" s="48">
        <v>84</v>
      </c>
      <c r="ER18" s="48">
        <v>61</v>
      </c>
      <c r="ES18" s="48">
        <v>13</v>
      </c>
      <c r="ET18" s="48">
        <v>23</v>
      </c>
      <c r="EU18" s="48">
        <v>2</v>
      </c>
      <c r="EV18" s="48">
        <v>4</v>
      </c>
      <c r="EW18" s="48">
        <v>0</v>
      </c>
      <c r="EX18" s="48">
        <v>119</v>
      </c>
      <c r="EY18" s="48">
        <v>420</v>
      </c>
      <c r="EZ18" s="48">
        <v>155</v>
      </c>
      <c r="FA18" s="48">
        <v>0</v>
      </c>
      <c r="FB18" s="48">
        <v>119</v>
      </c>
      <c r="FC18" s="48">
        <v>73</v>
      </c>
      <c r="FD18" s="48">
        <v>73</v>
      </c>
      <c r="FE18" s="48">
        <v>0</v>
      </c>
      <c r="FF18" s="48">
        <v>119</v>
      </c>
      <c r="FG18" s="48">
        <v>39</v>
      </c>
      <c r="FH18" s="48">
        <v>35</v>
      </c>
      <c r="FI18" s="48">
        <v>67</v>
      </c>
      <c r="FJ18" s="48">
        <v>74</v>
      </c>
      <c r="FK18" s="48">
        <v>21</v>
      </c>
      <c r="FL18" s="48">
        <v>21</v>
      </c>
      <c r="FM18" s="48">
        <v>0</v>
      </c>
      <c r="FN18" s="48">
        <v>119</v>
      </c>
      <c r="FO18" s="48">
        <v>0</v>
      </c>
      <c r="FP18" s="48">
        <v>119</v>
      </c>
      <c r="FQ18" s="48">
        <v>34</v>
      </c>
      <c r="FR18" s="48">
        <v>35</v>
      </c>
      <c r="FS18" s="48">
        <v>67</v>
      </c>
      <c r="FT18" s="48">
        <v>62</v>
      </c>
      <c r="FU18" s="48">
        <v>68</v>
      </c>
      <c r="FV18" s="48">
        <v>71</v>
      </c>
      <c r="FW18" s="48">
        <v>25</v>
      </c>
      <c r="FX18" s="48">
        <v>39</v>
      </c>
      <c r="FY18" s="48">
        <v>26</v>
      </c>
      <c r="FZ18" s="48">
        <v>42</v>
      </c>
      <c r="GA18" s="48">
        <v>0</v>
      </c>
      <c r="GB18" s="48">
        <v>119</v>
      </c>
      <c r="GC18" s="48">
        <v>160</v>
      </c>
      <c r="GD18" s="48">
        <v>84</v>
      </c>
      <c r="GE18" s="48">
        <v>0</v>
      </c>
      <c r="GF18" s="48">
        <v>119</v>
      </c>
      <c r="GG18" s="48">
        <v>13</v>
      </c>
      <c r="GH18" s="48">
        <v>17</v>
      </c>
      <c r="GI18" s="48">
        <v>31</v>
      </c>
      <c r="GJ18" s="48">
        <v>28</v>
      </c>
      <c r="GK18" s="48">
        <v>0</v>
      </c>
      <c r="GL18" s="48">
        <v>119</v>
      </c>
      <c r="GM18" s="48">
        <v>23</v>
      </c>
      <c r="GN18" s="48">
        <v>24</v>
      </c>
      <c r="GO18" s="48">
        <v>0</v>
      </c>
      <c r="GP18" s="48">
        <v>119</v>
      </c>
      <c r="GQ18" s="48">
        <v>0</v>
      </c>
      <c r="GR18" s="48">
        <v>119</v>
      </c>
      <c r="GS18" s="48">
        <v>0</v>
      </c>
      <c r="GT18" s="48">
        <v>119</v>
      </c>
      <c r="GU18" s="48">
        <v>49</v>
      </c>
      <c r="GV18" s="48">
        <v>60</v>
      </c>
      <c r="GW18" s="48">
        <v>2</v>
      </c>
      <c r="GX18" s="48">
        <v>6</v>
      </c>
      <c r="GY18" s="48">
        <v>18</v>
      </c>
      <c r="GZ18" s="48">
        <v>21</v>
      </c>
      <c r="HA18" s="48">
        <v>24</v>
      </c>
      <c r="HB18" s="48">
        <v>34</v>
      </c>
      <c r="HC18" s="48">
        <v>0</v>
      </c>
      <c r="HD18" s="48">
        <v>119</v>
      </c>
      <c r="HE18" s="48">
        <v>0</v>
      </c>
      <c r="HF18" s="48">
        <v>119</v>
      </c>
    </row>
    <row r="19" spans="1:214" x14ac:dyDescent="0.25">
      <c r="A19" s="16">
        <f t="shared" si="8"/>
        <v>21</v>
      </c>
      <c r="B19" s="17" t="str">
        <f t="shared" si="9"/>
        <v>Iron</v>
      </c>
      <c r="C19" s="48" t="s">
        <v>42</v>
      </c>
      <c r="D19" s="48" t="s">
        <v>43</v>
      </c>
      <c r="E19" s="48">
        <v>18647</v>
      </c>
      <c r="F19" s="48">
        <v>557</v>
      </c>
      <c r="G19" s="48">
        <v>608</v>
      </c>
      <c r="H19" s="48">
        <v>195</v>
      </c>
      <c r="I19" s="48">
        <v>1414</v>
      </c>
      <c r="J19" s="48">
        <v>246</v>
      </c>
      <c r="K19" s="48">
        <v>1642</v>
      </c>
      <c r="L19" s="48">
        <v>262</v>
      </c>
      <c r="M19" s="48">
        <v>439</v>
      </c>
      <c r="N19" s="48">
        <v>208</v>
      </c>
      <c r="O19" s="48">
        <v>2535</v>
      </c>
      <c r="P19" s="48">
        <v>405</v>
      </c>
      <c r="Q19" s="48">
        <v>642</v>
      </c>
      <c r="R19" s="48">
        <v>149</v>
      </c>
      <c r="S19" s="48">
        <v>313</v>
      </c>
      <c r="T19" s="48">
        <v>105</v>
      </c>
      <c r="U19" s="48">
        <v>784</v>
      </c>
      <c r="V19" s="48">
        <v>165</v>
      </c>
      <c r="W19" s="48">
        <v>1527</v>
      </c>
      <c r="X19" s="48">
        <v>240</v>
      </c>
      <c r="Y19" s="48">
        <v>4714</v>
      </c>
      <c r="Z19" s="48">
        <v>519</v>
      </c>
      <c r="AA19" s="48">
        <v>2012</v>
      </c>
      <c r="AB19" s="48">
        <v>319</v>
      </c>
      <c r="AC19" s="48">
        <v>777</v>
      </c>
      <c r="AD19" s="48">
        <v>193</v>
      </c>
      <c r="AE19" s="48">
        <v>1195</v>
      </c>
      <c r="AF19" s="48">
        <v>243</v>
      </c>
      <c r="AG19" s="48">
        <v>45</v>
      </c>
      <c r="AH19" s="48">
        <v>34</v>
      </c>
      <c r="AI19" s="48">
        <v>13469</v>
      </c>
      <c r="AJ19" s="48">
        <v>570</v>
      </c>
      <c r="AK19" s="48">
        <v>410</v>
      </c>
      <c r="AL19" s="48">
        <v>146</v>
      </c>
      <c r="AM19" s="48">
        <v>708</v>
      </c>
      <c r="AN19" s="48">
        <v>164</v>
      </c>
      <c r="AO19" s="48">
        <v>1190</v>
      </c>
      <c r="AP19" s="48">
        <v>200</v>
      </c>
      <c r="AQ19" s="48">
        <v>390</v>
      </c>
      <c r="AR19" s="48">
        <v>205</v>
      </c>
      <c r="AS19" s="48">
        <v>2101</v>
      </c>
      <c r="AT19" s="48">
        <v>381</v>
      </c>
      <c r="AU19" s="48">
        <v>485</v>
      </c>
      <c r="AV19" s="48">
        <v>121</v>
      </c>
      <c r="AW19" s="48">
        <v>239</v>
      </c>
      <c r="AX19" s="48">
        <v>86</v>
      </c>
      <c r="AY19" s="48">
        <v>647</v>
      </c>
      <c r="AZ19" s="48">
        <v>145</v>
      </c>
      <c r="BA19" s="48">
        <v>1000</v>
      </c>
      <c r="BB19" s="48">
        <v>174</v>
      </c>
      <c r="BC19" s="48">
        <v>3365</v>
      </c>
      <c r="BD19" s="48">
        <v>414</v>
      </c>
      <c r="BE19" s="48">
        <v>1216</v>
      </c>
      <c r="BF19" s="48">
        <v>231</v>
      </c>
      <c r="BG19" s="48">
        <v>661</v>
      </c>
      <c r="BH19" s="48">
        <v>197</v>
      </c>
      <c r="BI19" s="48">
        <v>1024</v>
      </c>
      <c r="BJ19" s="48">
        <v>233</v>
      </c>
      <c r="BK19" s="48">
        <v>33</v>
      </c>
      <c r="BL19" s="48">
        <v>37</v>
      </c>
      <c r="BM19" s="48">
        <v>2818</v>
      </c>
      <c r="BN19" s="48">
        <v>410</v>
      </c>
      <c r="BO19" s="48">
        <v>92</v>
      </c>
      <c r="BP19" s="48">
        <v>57</v>
      </c>
      <c r="BQ19" s="48">
        <v>575</v>
      </c>
      <c r="BR19" s="48">
        <v>197</v>
      </c>
      <c r="BS19" s="48">
        <v>258</v>
      </c>
      <c r="BT19" s="48">
        <v>125</v>
      </c>
      <c r="BU19" s="48">
        <v>31</v>
      </c>
      <c r="BV19" s="48">
        <v>30</v>
      </c>
      <c r="BW19" s="48">
        <v>161</v>
      </c>
      <c r="BX19" s="48">
        <v>79</v>
      </c>
      <c r="BY19" s="48">
        <v>43</v>
      </c>
      <c r="BZ19" s="48">
        <v>46</v>
      </c>
      <c r="CA19" s="48">
        <v>38</v>
      </c>
      <c r="CB19" s="48">
        <v>41</v>
      </c>
      <c r="CC19" s="48">
        <v>74</v>
      </c>
      <c r="CD19" s="48">
        <v>59</v>
      </c>
      <c r="CE19" s="48">
        <v>285</v>
      </c>
      <c r="CF19" s="48">
        <v>129</v>
      </c>
      <c r="CG19" s="48">
        <v>556</v>
      </c>
      <c r="CH19" s="48">
        <v>182</v>
      </c>
      <c r="CI19" s="48">
        <v>550</v>
      </c>
      <c r="CJ19" s="48">
        <v>205</v>
      </c>
      <c r="CK19" s="48">
        <v>52</v>
      </c>
      <c r="CL19" s="48">
        <v>44</v>
      </c>
      <c r="CM19" s="48">
        <v>91</v>
      </c>
      <c r="CN19" s="48">
        <v>64</v>
      </c>
      <c r="CO19" s="48">
        <v>12</v>
      </c>
      <c r="CP19" s="48">
        <v>19</v>
      </c>
      <c r="CQ19" s="48">
        <v>25</v>
      </c>
      <c r="CR19" s="48">
        <v>30</v>
      </c>
      <c r="CS19" s="48">
        <v>0</v>
      </c>
      <c r="CT19" s="48">
        <v>119</v>
      </c>
      <c r="CU19" s="48">
        <v>0</v>
      </c>
      <c r="CV19" s="48">
        <v>119</v>
      </c>
      <c r="CW19" s="48">
        <v>0</v>
      </c>
      <c r="CX19" s="48">
        <v>119</v>
      </c>
      <c r="CY19" s="48">
        <v>0</v>
      </c>
      <c r="CZ19" s="48">
        <v>119</v>
      </c>
      <c r="DA19" s="48">
        <v>0</v>
      </c>
      <c r="DB19" s="48">
        <v>119</v>
      </c>
      <c r="DC19" s="48">
        <v>0</v>
      </c>
      <c r="DD19" s="48">
        <v>119</v>
      </c>
      <c r="DE19" s="48">
        <v>0</v>
      </c>
      <c r="DF19" s="48">
        <v>119</v>
      </c>
      <c r="DG19" s="48">
        <v>0</v>
      </c>
      <c r="DH19" s="48">
        <v>119</v>
      </c>
      <c r="DI19" s="48">
        <v>0</v>
      </c>
      <c r="DJ19" s="48">
        <v>119</v>
      </c>
      <c r="DK19" s="48">
        <v>25</v>
      </c>
      <c r="DL19" s="48">
        <v>30</v>
      </c>
      <c r="DM19" s="48">
        <v>0</v>
      </c>
      <c r="DN19" s="48">
        <v>119</v>
      </c>
      <c r="DO19" s="48">
        <v>0</v>
      </c>
      <c r="DP19" s="48">
        <v>119</v>
      </c>
      <c r="DQ19" s="48">
        <v>0</v>
      </c>
      <c r="DR19" s="48">
        <v>119</v>
      </c>
      <c r="DS19" s="48">
        <v>0</v>
      </c>
      <c r="DT19" s="48">
        <v>119</v>
      </c>
      <c r="DU19" s="48">
        <v>1192</v>
      </c>
      <c r="DV19" s="48">
        <v>263</v>
      </c>
      <c r="DW19" s="48">
        <v>72</v>
      </c>
      <c r="DX19" s="48">
        <v>74</v>
      </c>
      <c r="DY19" s="48">
        <v>34</v>
      </c>
      <c r="DZ19" s="48">
        <v>48</v>
      </c>
      <c r="EA19" s="48">
        <v>78</v>
      </c>
      <c r="EB19" s="48">
        <v>97</v>
      </c>
      <c r="EC19" s="48">
        <v>3</v>
      </c>
      <c r="ED19" s="48">
        <v>5</v>
      </c>
      <c r="EE19" s="48">
        <v>136</v>
      </c>
      <c r="EF19" s="48">
        <v>92</v>
      </c>
      <c r="EG19" s="48">
        <v>69</v>
      </c>
      <c r="EH19" s="48">
        <v>60</v>
      </c>
      <c r="EI19" s="48">
        <v>12</v>
      </c>
      <c r="EJ19" s="48">
        <v>20</v>
      </c>
      <c r="EK19" s="48">
        <v>36</v>
      </c>
      <c r="EL19" s="48">
        <v>37</v>
      </c>
      <c r="EM19" s="48">
        <v>89</v>
      </c>
      <c r="EN19" s="48">
        <v>76</v>
      </c>
      <c r="EO19" s="48">
        <v>475</v>
      </c>
      <c r="EP19" s="48">
        <v>206</v>
      </c>
      <c r="EQ19" s="48">
        <v>169</v>
      </c>
      <c r="ER19" s="48">
        <v>90</v>
      </c>
      <c r="ES19" s="48">
        <v>7</v>
      </c>
      <c r="ET19" s="48">
        <v>10</v>
      </c>
      <c r="EU19" s="48">
        <v>12</v>
      </c>
      <c r="EV19" s="48">
        <v>17</v>
      </c>
      <c r="EW19" s="48">
        <v>0</v>
      </c>
      <c r="EX19" s="48">
        <v>119</v>
      </c>
      <c r="EY19" s="48">
        <v>421</v>
      </c>
      <c r="EZ19" s="48">
        <v>130</v>
      </c>
      <c r="FA19" s="48">
        <v>4</v>
      </c>
      <c r="FB19" s="48">
        <v>7</v>
      </c>
      <c r="FC19" s="48">
        <v>13</v>
      </c>
      <c r="FD19" s="48">
        <v>14</v>
      </c>
      <c r="FE19" s="48">
        <v>35</v>
      </c>
      <c r="FF19" s="48">
        <v>32</v>
      </c>
      <c r="FG19" s="48">
        <v>2</v>
      </c>
      <c r="FH19" s="48">
        <v>4</v>
      </c>
      <c r="FI19" s="48">
        <v>105</v>
      </c>
      <c r="FJ19" s="48">
        <v>74</v>
      </c>
      <c r="FK19" s="48">
        <v>36</v>
      </c>
      <c r="FL19" s="48">
        <v>40</v>
      </c>
      <c r="FM19" s="48">
        <v>13</v>
      </c>
      <c r="FN19" s="48">
        <v>20</v>
      </c>
      <c r="FO19" s="48">
        <v>0</v>
      </c>
      <c r="FP19" s="48">
        <v>119</v>
      </c>
      <c r="FQ19" s="48">
        <v>35</v>
      </c>
      <c r="FR19" s="48">
        <v>31</v>
      </c>
      <c r="FS19" s="48">
        <v>52</v>
      </c>
      <c r="FT19" s="48">
        <v>39</v>
      </c>
      <c r="FU19" s="48">
        <v>58</v>
      </c>
      <c r="FV19" s="48">
        <v>56</v>
      </c>
      <c r="FW19" s="48">
        <v>0</v>
      </c>
      <c r="FX19" s="48">
        <v>119</v>
      </c>
      <c r="FY19" s="48">
        <v>68</v>
      </c>
      <c r="FZ19" s="48">
        <v>53</v>
      </c>
      <c r="GA19" s="48">
        <v>0</v>
      </c>
      <c r="GB19" s="48">
        <v>119</v>
      </c>
      <c r="GC19" s="48">
        <v>722</v>
      </c>
      <c r="GD19" s="48">
        <v>186</v>
      </c>
      <c r="GE19" s="48">
        <v>30</v>
      </c>
      <c r="GF19" s="48">
        <v>29</v>
      </c>
      <c r="GG19" s="48">
        <v>84</v>
      </c>
      <c r="GH19" s="48">
        <v>55</v>
      </c>
      <c r="GI19" s="48">
        <v>81</v>
      </c>
      <c r="GJ19" s="48">
        <v>76</v>
      </c>
      <c r="GK19" s="48">
        <v>13</v>
      </c>
      <c r="GL19" s="48">
        <v>16</v>
      </c>
      <c r="GM19" s="48">
        <v>32</v>
      </c>
      <c r="GN19" s="48">
        <v>38</v>
      </c>
      <c r="GO19" s="48">
        <v>9</v>
      </c>
      <c r="GP19" s="48">
        <v>10</v>
      </c>
      <c r="GQ19" s="48">
        <v>11</v>
      </c>
      <c r="GR19" s="48">
        <v>17</v>
      </c>
      <c r="GS19" s="48">
        <v>27</v>
      </c>
      <c r="GT19" s="48">
        <v>32</v>
      </c>
      <c r="GU19" s="48">
        <v>118</v>
      </c>
      <c r="GV19" s="48">
        <v>67</v>
      </c>
      <c r="GW19" s="48">
        <v>241</v>
      </c>
      <c r="GX19" s="48">
        <v>107</v>
      </c>
      <c r="GY19" s="48">
        <v>19</v>
      </c>
      <c r="GZ19" s="48">
        <v>28</v>
      </c>
      <c r="HA19" s="48">
        <v>57</v>
      </c>
      <c r="HB19" s="48">
        <v>41</v>
      </c>
      <c r="HC19" s="48">
        <v>0</v>
      </c>
      <c r="HD19" s="48">
        <v>119</v>
      </c>
      <c r="HE19" s="48">
        <v>0</v>
      </c>
      <c r="HF19" s="48">
        <v>119</v>
      </c>
    </row>
    <row r="20" spans="1:214" x14ac:dyDescent="0.25">
      <c r="A20" s="16">
        <f t="shared" si="8"/>
        <v>23</v>
      </c>
      <c r="B20" s="17" t="str">
        <f t="shared" si="9"/>
        <v>Juab</v>
      </c>
      <c r="C20" s="48" t="s">
        <v>44</v>
      </c>
      <c r="D20" s="48" t="s">
        <v>45</v>
      </c>
      <c r="E20" s="48">
        <v>4149</v>
      </c>
      <c r="F20" s="48">
        <v>199</v>
      </c>
      <c r="G20" s="48">
        <v>116</v>
      </c>
      <c r="H20" s="48">
        <v>54</v>
      </c>
      <c r="I20" s="48">
        <v>713</v>
      </c>
      <c r="J20" s="48">
        <v>167</v>
      </c>
      <c r="K20" s="48">
        <v>610</v>
      </c>
      <c r="L20" s="48">
        <v>142</v>
      </c>
      <c r="M20" s="48">
        <v>229</v>
      </c>
      <c r="N20" s="48">
        <v>78</v>
      </c>
      <c r="O20" s="48">
        <v>447</v>
      </c>
      <c r="P20" s="48">
        <v>101</v>
      </c>
      <c r="Q20" s="48">
        <v>168</v>
      </c>
      <c r="R20" s="48">
        <v>70</v>
      </c>
      <c r="S20" s="48">
        <v>45</v>
      </c>
      <c r="T20" s="48">
        <v>37</v>
      </c>
      <c r="U20" s="48">
        <v>108</v>
      </c>
      <c r="V20" s="48">
        <v>50</v>
      </c>
      <c r="W20" s="48">
        <v>333</v>
      </c>
      <c r="X20" s="48">
        <v>89</v>
      </c>
      <c r="Y20" s="48">
        <v>785</v>
      </c>
      <c r="Z20" s="48">
        <v>131</v>
      </c>
      <c r="AA20" s="48">
        <v>299</v>
      </c>
      <c r="AB20" s="48">
        <v>101</v>
      </c>
      <c r="AC20" s="48">
        <v>115</v>
      </c>
      <c r="AD20" s="48">
        <v>46</v>
      </c>
      <c r="AE20" s="48">
        <v>181</v>
      </c>
      <c r="AF20" s="48">
        <v>63</v>
      </c>
      <c r="AG20" s="48">
        <v>0</v>
      </c>
      <c r="AH20" s="48">
        <v>119</v>
      </c>
      <c r="AI20" s="48">
        <v>2914</v>
      </c>
      <c r="AJ20" s="48">
        <v>206</v>
      </c>
      <c r="AK20" s="48">
        <v>95</v>
      </c>
      <c r="AL20" s="48">
        <v>48</v>
      </c>
      <c r="AM20" s="48">
        <v>419</v>
      </c>
      <c r="AN20" s="48">
        <v>100</v>
      </c>
      <c r="AO20" s="48">
        <v>384</v>
      </c>
      <c r="AP20" s="48">
        <v>107</v>
      </c>
      <c r="AQ20" s="48">
        <v>190</v>
      </c>
      <c r="AR20" s="48">
        <v>75</v>
      </c>
      <c r="AS20" s="48">
        <v>326</v>
      </c>
      <c r="AT20" s="48">
        <v>98</v>
      </c>
      <c r="AU20" s="48">
        <v>101</v>
      </c>
      <c r="AV20" s="48">
        <v>51</v>
      </c>
      <c r="AW20" s="48">
        <v>37</v>
      </c>
      <c r="AX20" s="48">
        <v>35</v>
      </c>
      <c r="AY20" s="48">
        <v>83</v>
      </c>
      <c r="AZ20" s="48">
        <v>49</v>
      </c>
      <c r="BA20" s="48">
        <v>212</v>
      </c>
      <c r="BB20" s="48">
        <v>67</v>
      </c>
      <c r="BC20" s="48">
        <v>649</v>
      </c>
      <c r="BD20" s="48">
        <v>122</v>
      </c>
      <c r="BE20" s="48">
        <v>230</v>
      </c>
      <c r="BF20" s="48">
        <v>91</v>
      </c>
      <c r="BG20" s="48">
        <v>53</v>
      </c>
      <c r="BH20" s="48">
        <v>34</v>
      </c>
      <c r="BI20" s="48">
        <v>135</v>
      </c>
      <c r="BJ20" s="48">
        <v>57</v>
      </c>
      <c r="BK20" s="48">
        <v>0</v>
      </c>
      <c r="BL20" s="48">
        <v>119</v>
      </c>
      <c r="BM20" s="48">
        <v>833</v>
      </c>
      <c r="BN20" s="48">
        <v>144</v>
      </c>
      <c r="BO20" s="48">
        <v>3</v>
      </c>
      <c r="BP20" s="48">
        <v>4</v>
      </c>
      <c r="BQ20" s="48">
        <v>205</v>
      </c>
      <c r="BR20" s="48">
        <v>91</v>
      </c>
      <c r="BS20" s="48">
        <v>189</v>
      </c>
      <c r="BT20" s="48">
        <v>87</v>
      </c>
      <c r="BU20" s="48">
        <v>30</v>
      </c>
      <c r="BV20" s="48">
        <v>31</v>
      </c>
      <c r="BW20" s="48">
        <v>83</v>
      </c>
      <c r="BX20" s="48">
        <v>56</v>
      </c>
      <c r="BY20" s="48">
        <v>58</v>
      </c>
      <c r="BZ20" s="48">
        <v>43</v>
      </c>
      <c r="CA20" s="48">
        <v>0</v>
      </c>
      <c r="CB20" s="48">
        <v>119</v>
      </c>
      <c r="CC20" s="48">
        <v>15</v>
      </c>
      <c r="CD20" s="48">
        <v>17</v>
      </c>
      <c r="CE20" s="48">
        <v>90</v>
      </c>
      <c r="CF20" s="48">
        <v>52</v>
      </c>
      <c r="CG20" s="48">
        <v>25</v>
      </c>
      <c r="CH20" s="48">
        <v>24</v>
      </c>
      <c r="CI20" s="48">
        <v>69</v>
      </c>
      <c r="CJ20" s="48">
        <v>45</v>
      </c>
      <c r="CK20" s="48">
        <v>20</v>
      </c>
      <c r="CL20" s="48">
        <v>31</v>
      </c>
      <c r="CM20" s="48">
        <v>46</v>
      </c>
      <c r="CN20" s="48">
        <v>34</v>
      </c>
      <c r="CO20" s="48">
        <v>0</v>
      </c>
      <c r="CP20" s="48">
        <v>119</v>
      </c>
      <c r="CQ20" s="48">
        <v>10</v>
      </c>
      <c r="CR20" s="48">
        <v>8</v>
      </c>
      <c r="CS20" s="48">
        <v>0</v>
      </c>
      <c r="CT20" s="48">
        <v>119</v>
      </c>
      <c r="CU20" s="48">
        <v>0</v>
      </c>
      <c r="CV20" s="48">
        <v>119</v>
      </c>
      <c r="CW20" s="48">
        <v>0</v>
      </c>
      <c r="CX20" s="48">
        <v>119</v>
      </c>
      <c r="CY20" s="48">
        <v>0</v>
      </c>
      <c r="CZ20" s="48">
        <v>119</v>
      </c>
      <c r="DA20" s="48">
        <v>2</v>
      </c>
      <c r="DB20" s="48">
        <v>3</v>
      </c>
      <c r="DC20" s="48">
        <v>0</v>
      </c>
      <c r="DD20" s="48">
        <v>119</v>
      </c>
      <c r="DE20" s="48">
        <v>0</v>
      </c>
      <c r="DF20" s="48">
        <v>119</v>
      </c>
      <c r="DG20" s="48">
        <v>0</v>
      </c>
      <c r="DH20" s="48">
        <v>119</v>
      </c>
      <c r="DI20" s="48">
        <v>0</v>
      </c>
      <c r="DJ20" s="48">
        <v>119</v>
      </c>
      <c r="DK20" s="48">
        <v>8</v>
      </c>
      <c r="DL20" s="48">
        <v>7</v>
      </c>
      <c r="DM20" s="48">
        <v>0</v>
      </c>
      <c r="DN20" s="48">
        <v>119</v>
      </c>
      <c r="DO20" s="48">
        <v>0</v>
      </c>
      <c r="DP20" s="48">
        <v>119</v>
      </c>
      <c r="DQ20" s="48">
        <v>0</v>
      </c>
      <c r="DR20" s="48">
        <v>119</v>
      </c>
      <c r="DS20" s="48">
        <v>0</v>
      </c>
      <c r="DT20" s="48">
        <v>119</v>
      </c>
      <c r="DU20" s="48">
        <v>47</v>
      </c>
      <c r="DV20" s="48">
        <v>25</v>
      </c>
      <c r="DW20" s="48">
        <v>0</v>
      </c>
      <c r="DX20" s="48">
        <v>119</v>
      </c>
      <c r="DY20" s="48">
        <v>0</v>
      </c>
      <c r="DZ20" s="48">
        <v>119</v>
      </c>
      <c r="EA20" s="48">
        <v>22</v>
      </c>
      <c r="EB20" s="48">
        <v>14</v>
      </c>
      <c r="EC20" s="48">
        <v>0</v>
      </c>
      <c r="ED20" s="48">
        <v>119</v>
      </c>
      <c r="EE20" s="48">
        <v>0</v>
      </c>
      <c r="EF20" s="48">
        <v>119</v>
      </c>
      <c r="EG20" s="48">
        <v>0</v>
      </c>
      <c r="EH20" s="48">
        <v>119</v>
      </c>
      <c r="EI20" s="48">
        <v>0</v>
      </c>
      <c r="EJ20" s="48">
        <v>119</v>
      </c>
      <c r="EK20" s="48">
        <v>0</v>
      </c>
      <c r="EL20" s="48">
        <v>119</v>
      </c>
      <c r="EM20" s="48">
        <v>0</v>
      </c>
      <c r="EN20" s="48">
        <v>119</v>
      </c>
      <c r="EO20" s="48">
        <v>16</v>
      </c>
      <c r="EP20" s="48">
        <v>13</v>
      </c>
      <c r="EQ20" s="48">
        <v>0</v>
      </c>
      <c r="ER20" s="48">
        <v>119</v>
      </c>
      <c r="ES20" s="48">
        <v>9</v>
      </c>
      <c r="ET20" s="48">
        <v>15</v>
      </c>
      <c r="EU20" s="48">
        <v>0</v>
      </c>
      <c r="EV20" s="48">
        <v>119</v>
      </c>
      <c r="EW20" s="48">
        <v>0</v>
      </c>
      <c r="EX20" s="48">
        <v>119</v>
      </c>
      <c r="EY20" s="48">
        <v>126</v>
      </c>
      <c r="EZ20" s="48">
        <v>87</v>
      </c>
      <c r="FA20" s="48">
        <v>0</v>
      </c>
      <c r="FB20" s="48">
        <v>119</v>
      </c>
      <c r="FC20" s="48">
        <v>63</v>
      </c>
      <c r="FD20" s="48">
        <v>79</v>
      </c>
      <c r="FE20" s="48">
        <v>12</v>
      </c>
      <c r="FF20" s="48">
        <v>14</v>
      </c>
      <c r="FG20" s="48">
        <v>0</v>
      </c>
      <c r="FH20" s="48">
        <v>119</v>
      </c>
      <c r="FI20" s="48">
        <v>0</v>
      </c>
      <c r="FJ20" s="48">
        <v>119</v>
      </c>
      <c r="FK20" s="48">
        <v>0</v>
      </c>
      <c r="FL20" s="48">
        <v>119</v>
      </c>
      <c r="FM20" s="48">
        <v>0</v>
      </c>
      <c r="FN20" s="48">
        <v>119</v>
      </c>
      <c r="FO20" s="48">
        <v>0</v>
      </c>
      <c r="FP20" s="48">
        <v>119</v>
      </c>
      <c r="FQ20" s="48">
        <v>2</v>
      </c>
      <c r="FR20" s="48">
        <v>3</v>
      </c>
      <c r="FS20" s="48">
        <v>42</v>
      </c>
      <c r="FT20" s="48">
        <v>32</v>
      </c>
      <c r="FU20" s="48">
        <v>0</v>
      </c>
      <c r="FV20" s="48">
        <v>119</v>
      </c>
      <c r="FW20" s="48">
        <v>7</v>
      </c>
      <c r="FX20" s="48">
        <v>7</v>
      </c>
      <c r="FY20" s="48">
        <v>0</v>
      </c>
      <c r="FZ20" s="48">
        <v>119</v>
      </c>
      <c r="GA20" s="48">
        <v>0</v>
      </c>
      <c r="GB20" s="48">
        <v>119</v>
      </c>
      <c r="GC20" s="48">
        <v>219</v>
      </c>
      <c r="GD20" s="48">
        <v>66</v>
      </c>
      <c r="GE20" s="48">
        <v>18</v>
      </c>
      <c r="GF20" s="48">
        <v>23</v>
      </c>
      <c r="GG20" s="48">
        <v>26</v>
      </c>
      <c r="GH20" s="48">
        <v>26</v>
      </c>
      <c r="GI20" s="48">
        <v>3</v>
      </c>
      <c r="GJ20" s="48">
        <v>8</v>
      </c>
      <c r="GK20" s="48">
        <v>9</v>
      </c>
      <c r="GL20" s="48">
        <v>13</v>
      </c>
      <c r="GM20" s="48">
        <v>36</v>
      </c>
      <c r="GN20" s="48">
        <v>31</v>
      </c>
      <c r="GO20" s="48">
        <v>9</v>
      </c>
      <c r="GP20" s="48">
        <v>12</v>
      </c>
      <c r="GQ20" s="48">
        <v>8</v>
      </c>
      <c r="GR20" s="48">
        <v>12</v>
      </c>
      <c r="GS20" s="48">
        <v>10</v>
      </c>
      <c r="GT20" s="48">
        <v>11</v>
      </c>
      <c r="GU20" s="48">
        <v>29</v>
      </c>
      <c r="GV20" s="48">
        <v>21</v>
      </c>
      <c r="GW20" s="48">
        <v>45</v>
      </c>
      <c r="GX20" s="48">
        <v>40</v>
      </c>
      <c r="GY20" s="48">
        <v>0</v>
      </c>
      <c r="GZ20" s="48">
        <v>119</v>
      </c>
      <c r="HA20" s="48">
        <v>26</v>
      </c>
      <c r="HB20" s="48">
        <v>21</v>
      </c>
      <c r="HC20" s="48">
        <v>0</v>
      </c>
      <c r="HD20" s="48">
        <v>119</v>
      </c>
      <c r="HE20" s="48">
        <v>0</v>
      </c>
      <c r="HF20" s="48">
        <v>119</v>
      </c>
    </row>
    <row r="21" spans="1:214" x14ac:dyDescent="0.25">
      <c r="A21" s="16">
        <f t="shared" si="8"/>
        <v>25</v>
      </c>
      <c r="B21" s="17" t="str">
        <f t="shared" si="9"/>
        <v>Kane</v>
      </c>
      <c r="C21" s="48" t="s">
        <v>46</v>
      </c>
      <c r="D21" s="48" t="s">
        <v>47</v>
      </c>
      <c r="E21" s="48">
        <v>3240</v>
      </c>
      <c r="F21" s="48">
        <v>313</v>
      </c>
      <c r="G21" s="48">
        <v>124</v>
      </c>
      <c r="H21" s="48">
        <v>69</v>
      </c>
      <c r="I21" s="48">
        <v>365</v>
      </c>
      <c r="J21" s="48">
        <v>147</v>
      </c>
      <c r="K21" s="48">
        <v>163</v>
      </c>
      <c r="L21" s="48">
        <v>70</v>
      </c>
      <c r="M21" s="48">
        <v>17</v>
      </c>
      <c r="N21" s="48">
        <v>12</v>
      </c>
      <c r="O21" s="48">
        <v>190</v>
      </c>
      <c r="P21" s="48">
        <v>74</v>
      </c>
      <c r="Q21" s="48">
        <v>239</v>
      </c>
      <c r="R21" s="48">
        <v>106</v>
      </c>
      <c r="S21" s="48">
        <v>64</v>
      </c>
      <c r="T21" s="48">
        <v>68</v>
      </c>
      <c r="U21" s="48">
        <v>196</v>
      </c>
      <c r="V21" s="48">
        <v>83</v>
      </c>
      <c r="W21" s="48">
        <v>129</v>
      </c>
      <c r="X21" s="48">
        <v>75</v>
      </c>
      <c r="Y21" s="48">
        <v>595</v>
      </c>
      <c r="Z21" s="48">
        <v>160</v>
      </c>
      <c r="AA21" s="48">
        <v>524</v>
      </c>
      <c r="AB21" s="48">
        <v>142</v>
      </c>
      <c r="AC21" s="48">
        <v>389</v>
      </c>
      <c r="AD21" s="48">
        <v>114</v>
      </c>
      <c r="AE21" s="48">
        <v>245</v>
      </c>
      <c r="AF21" s="48">
        <v>105</v>
      </c>
      <c r="AG21" s="48">
        <v>0</v>
      </c>
      <c r="AH21" s="48">
        <v>119</v>
      </c>
      <c r="AI21" s="48">
        <v>2284</v>
      </c>
      <c r="AJ21" s="48">
        <v>330</v>
      </c>
      <c r="AK21" s="48">
        <v>92</v>
      </c>
      <c r="AL21" s="48">
        <v>64</v>
      </c>
      <c r="AM21" s="48">
        <v>282</v>
      </c>
      <c r="AN21" s="48">
        <v>137</v>
      </c>
      <c r="AO21" s="48">
        <v>91</v>
      </c>
      <c r="AP21" s="48">
        <v>68</v>
      </c>
      <c r="AQ21" s="48">
        <v>14</v>
      </c>
      <c r="AR21" s="48">
        <v>11</v>
      </c>
      <c r="AS21" s="48">
        <v>130</v>
      </c>
      <c r="AT21" s="48">
        <v>63</v>
      </c>
      <c r="AU21" s="48">
        <v>177</v>
      </c>
      <c r="AV21" s="48">
        <v>91</v>
      </c>
      <c r="AW21" s="48">
        <v>19</v>
      </c>
      <c r="AX21" s="48">
        <v>26</v>
      </c>
      <c r="AY21" s="48">
        <v>158</v>
      </c>
      <c r="AZ21" s="48">
        <v>75</v>
      </c>
      <c r="BA21" s="48">
        <v>66</v>
      </c>
      <c r="BB21" s="48">
        <v>40</v>
      </c>
      <c r="BC21" s="48">
        <v>317</v>
      </c>
      <c r="BD21" s="48">
        <v>83</v>
      </c>
      <c r="BE21" s="48">
        <v>425</v>
      </c>
      <c r="BF21" s="48">
        <v>124</v>
      </c>
      <c r="BG21" s="48">
        <v>280</v>
      </c>
      <c r="BH21" s="48">
        <v>109</v>
      </c>
      <c r="BI21" s="48">
        <v>233</v>
      </c>
      <c r="BJ21" s="48">
        <v>104</v>
      </c>
      <c r="BK21" s="48">
        <v>0</v>
      </c>
      <c r="BL21" s="48">
        <v>119</v>
      </c>
      <c r="BM21" s="48">
        <v>505</v>
      </c>
      <c r="BN21" s="48">
        <v>157</v>
      </c>
      <c r="BO21" s="48">
        <v>14</v>
      </c>
      <c r="BP21" s="48">
        <v>21</v>
      </c>
      <c r="BQ21" s="48">
        <v>53</v>
      </c>
      <c r="BR21" s="48">
        <v>40</v>
      </c>
      <c r="BS21" s="48">
        <v>44</v>
      </c>
      <c r="BT21" s="48">
        <v>42</v>
      </c>
      <c r="BU21" s="48">
        <v>3</v>
      </c>
      <c r="BV21" s="48">
        <v>4</v>
      </c>
      <c r="BW21" s="48">
        <v>36</v>
      </c>
      <c r="BX21" s="48">
        <v>28</v>
      </c>
      <c r="BY21" s="48">
        <v>53</v>
      </c>
      <c r="BZ21" s="48">
        <v>49</v>
      </c>
      <c r="CA21" s="48">
        <v>12</v>
      </c>
      <c r="CB21" s="48">
        <v>17</v>
      </c>
      <c r="CC21" s="48">
        <v>37</v>
      </c>
      <c r="CD21" s="48">
        <v>32</v>
      </c>
      <c r="CE21" s="48">
        <v>0</v>
      </c>
      <c r="CF21" s="48">
        <v>119</v>
      </c>
      <c r="CG21" s="48">
        <v>176</v>
      </c>
      <c r="CH21" s="48">
        <v>94</v>
      </c>
      <c r="CI21" s="48">
        <v>33</v>
      </c>
      <c r="CJ21" s="48">
        <v>41</v>
      </c>
      <c r="CK21" s="48">
        <v>44</v>
      </c>
      <c r="CL21" s="48">
        <v>53</v>
      </c>
      <c r="CM21" s="48">
        <v>0</v>
      </c>
      <c r="CN21" s="48">
        <v>119</v>
      </c>
      <c r="CO21" s="48">
        <v>0</v>
      </c>
      <c r="CP21" s="48">
        <v>119</v>
      </c>
      <c r="CQ21" s="48">
        <v>0</v>
      </c>
      <c r="CR21" s="48">
        <v>119</v>
      </c>
      <c r="CS21" s="48">
        <v>0</v>
      </c>
      <c r="CT21" s="48">
        <v>119</v>
      </c>
      <c r="CU21" s="48">
        <v>0</v>
      </c>
      <c r="CV21" s="48">
        <v>119</v>
      </c>
      <c r="CW21" s="48">
        <v>0</v>
      </c>
      <c r="CX21" s="48">
        <v>119</v>
      </c>
      <c r="CY21" s="48">
        <v>0</v>
      </c>
      <c r="CZ21" s="48">
        <v>119</v>
      </c>
      <c r="DA21" s="48">
        <v>0</v>
      </c>
      <c r="DB21" s="48">
        <v>119</v>
      </c>
      <c r="DC21" s="48">
        <v>0</v>
      </c>
      <c r="DD21" s="48">
        <v>119</v>
      </c>
      <c r="DE21" s="48">
        <v>0</v>
      </c>
      <c r="DF21" s="48">
        <v>119</v>
      </c>
      <c r="DG21" s="48">
        <v>0</v>
      </c>
      <c r="DH21" s="48">
        <v>119</v>
      </c>
      <c r="DI21" s="48">
        <v>0</v>
      </c>
      <c r="DJ21" s="48">
        <v>119</v>
      </c>
      <c r="DK21" s="48">
        <v>0</v>
      </c>
      <c r="DL21" s="48">
        <v>119</v>
      </c>
      <c r="DM21" s="48">
        <v>0</v>
      </c>
      <c r="DN21" s="48">
        <v>119</v>
      </c>
      <c r="DO21" s="48">
        <v>0</v>
      </c>
      <c r="DP21" s="48">
        <v>119</v>
      </c>
      <c r="DQ21" s="48">
        <v>0</v>
      </c>
      <c r="DR21" s="48">
        <v>119</v>
      </c>
      <c r="DS21" s="48">
        <v>0</v>
      </c>
      <c r="DT21" s="48">
        <v>119</v>
      </c>
      <c r="DU21" s="48">
        <v>133</v>
      </c>
      <c r="DV21" s="48">
        <v>70</v>
      </c>
      <c r="DW21" s="48">
        <v>3</v>
      </c>
      <c r="DX21" s="48">
        <v>5</v>
      </c>
      <c r="DY21" s="48">
        <v>7</v>
      </c>
      <c r="DZ21" s="48">
        <v>8</v>
      </c>
      <c r="EA21" s="48">
        <v>13</v>
      </c>
      <c r="EB21" s="48">
        <v>19</v>
      </c>
      <c r="EC21" s="48">
        <v>0</v>
      </c>
      <c r="ED21" s="48">
        <v>119</v>
      </c>
      <c r="EE21" s="48">
        <v>7</v>
      </c>
      <c r="EF21" s="48">
        <v>8</v>
      </c>
      <c r="EG21" s="48">
        <v>0</v>
      </c>
      <c r="EH21" s="48">
        <v>119</v>
      </c>
      <c r="EI21" s="48">
        <v>0</v>
      </c>
      <c r="EJ21" s="48">
        <v>119</v>
      </c>
      <c r="EK21" s="48">
        <v>1</v>
      </c>
      <c r="EL21" s="48">
        <v>3</v>
      </c>
      <c r="EM21" s="48">
        <v>13</v>
      </c>
      <c r="EN21" s="48">
        <v>20</v>
      </c>
      <c r="EO21" s="48">
        <v>19</v>
      </c>
      <c r="EP21" s="48">
        <v>21</v>
      </c>
      <c r="EQ21" s="48">
        <v>42</v>
      </c>
      <c r="ER21" s="48">
        <v>43</v>
      </c>
      <c r="ES21" s="48">
        <v>18</v>
      </c>
      <c r="ET21" s="48">
        <v>29</v>
      </c>
      <c r="EU21" s="48">
        <v>10</v>
      </c>
      <c r="EV21" s="48">
        <v>17</v>
      </c>
      <c r="EW21" s="48">
        <v>0</v>
      </c>
      <c r="EX21" s="48">
        <v>119</v>
      </c>
      <c r="EY21" s="48">
        <v>128</v>
      </c>
      <c r="EZ21" s="48">
        <v>77</v>
      </c>
      <c r="FA21" s="48">
        <v>12</v>
      </c>
      <c r="FB21" s="48">
        <v>13</v>
      </c>
      <c r="FC21" s="48">
        <v>9</v>
      </c>
      <c r="FD21" s="48">
        <v>16</v>
      </c>
      <c r="FE21" s="48">
        <v>8</v>
      </c>
      <c r="FF21" s="48">
        <v>12</v>
      </c>
      <c r="FG21" s="48">
        <v>0</v>
      </c>
      <c r="FH21" s="48">
        <v>119</v>
      </c>
      <c r="FI21" s="48">
        <v>6</v>
      </c>
      <c r="FJ21" s="48">
        <v>7</v>
      </c>
      <c r="FK21" s="48">
        <v>4</v>
      </c>
      <c r="FL21" s="48">
        <v>7</v>
      </c>
      <c r="FM21" s="48">
        <v>0</v>
      </c>
      <c r="FN21" s="48">
        <v>119</v>
      </c>
      <c r="FO21" s="48">
        <v>0</v>
      </c>
      <c r="FP21" s="48">
        <v>119</v>
      </c>
      <c r="FQ21" s="48">
        <v>0</v>
      </c>
      <c r="FR21" s="48">
        <v>119</v>
      </c>
      <c r="FS21" s="48">
        <v>59</v>
      </c>
      <c r="FT21" s="48">
        <v>65</v>
      </c>
      <c r="FU21" s="48">
        <v>19</v>
      </c>
      <c r="FV21" s="48">
        <v>33</v>
      </c>
      <c r="FW21" s="48">
        <v>9</v>
      </c>
      <c r="FX21" s="48">
        <v>16</v>
      </c>
      <c r="FY21" s="48">
        <v>2</v>
      </c>
      <c r="FZ21" s="48">
        <v>3</v>
      </c>
      <c r="GA21" s="48">
        <v>0</v>
      </c>
      <c r="GB21" s="48">
        <v>119</v>
      </c>
      <c r="GC21" s="48">
        <v>190</v>
      </c>
      <c r="GD21" s="48">
        <v>102</v>
      </c>
      <c r="GE21" s="48">
        <v>3</v>
      </c>
      <c r="GF21" s="48">
        <v>4</v>
      </c>
      <c r="GG21" s="48">
        <v>14</v>
      </c>
      <c r="GH21" s="48">
        <v>20</v>
      </c>
      <c r="GI21" s="48">
        <v>7</v>
      </c>
      <c r="GJ21" s="48">
        <v>12</v>
      </c>
      <c r="GK21" s="48">
        <v>0</v>
      </c>
      <c r="GL21" s="48">
        <v>119</v>
      </c>
      <c r="GM21" s="48">
        <v>11</v>
      </c>
      <c r="GN21" s="48">
        <v>27</v>
      </c>
      <c r="GO21" s="48">
        <v>5</v>
      </c>
      <c r="GP21" s="48">
        <v>7</v>
      </c>
      <c r="GQ21" s="48">
        <v>33</v>
      </c>
      <c r="GR21" s="48">
        <v>57</v>
      </c>
      <c r="GS21" s="48">
        <v>0</v>
      </c>
      <c r="GT21" s="48">
        <v>119</v>
      </c>
      <c r="GU21" s="48">
        <v>50</v>
      </c>
      <c r="GV21" s="48">
        <v>53</v>
      </c>
      <c r="GW21" s="48">
        <v>24</v>
      </c>
      <c r="GX21" s="48">
        <v>37</v>
      </c>
      <c r="GY21" s="48">
        <v>5</v>
      </c>
      <c r="GZ21" s="48">
        <v>5</v>
      </c>
      <c r="HA21" s="48">
        <v>38</v>
      </c>
      <c r="HB21" s="48">
        <v>33</v>
      </c>
      <c r="HC21" s="48">
        <v>0</v>
      </c>
      <c r="HD21" s="48">
        <v>119</v>
      </c>
      <c r="HE21" s="48">
        <v>0</v>
      </c>
      <c r="HF21" s="48">
        <v>119</v>
      </c>
    </row>
    <row r="22" spans="1:214" x14ac:dyDescent="0.25">
      <c r="A22" s="16">
        <f t="shared" si="8"/>
        <v>27</v>
      </c>
      <c r="B22" s="17" t="str">
        <f t="shared" si="9"/>
        <v>Millard</v>
      </c>
      <c r="C22" s="48" t="s">
        <v>48</v>
      </c>
      <c r="D22" s="48" t="s">
        <v>49</v>
      </c>
      <c r="E22" s="48">
        <v>4864</v>
      </c>
      <c r="F22" s="48">
        <v>282</v>
      </c>
      <c r="G22" s="48">
        <v>723</v>
      </c>
      <c r="H22" s="48">
        <v>151</v>
      </c>
      <c r="I22" s="48">
        <v>333</v>
      </c>
      <c r="J22" s="48">
        <v>67</v>
      </c>
      <c r="K22" s="48">
        <v>397</v>
      </c>
      <c r="L22" s="48">
        <v>82</v>
      </c>
      <c r="M22" s="48">
        <v>91</v>
      </c>
      <c r="N22" s="48">
        <v>49</v>
      </c>
      <c r="O22" s="48">
        <v>547</v>
      </c>
      <c r="P22" s="48">
        <v>118</v>
      </c>
      <c r="Q22" s="48">
        <v>675</v>
      </c>
      <c r="R22" s="48">
        <v>94</v>
      </c>
      <c r="S22" s="48">
        <v>35</v>
      </c>
      <c r="T22" s="48">
        <v>28</v>
      </c>
      <c r="U22" s="48">
        <v>130</v>
      </c>
      <c r="V22" s="48">
        <v>44</v>
      </c>
      <c r="W22" s="48">
        <v>210</v>
      </c>
      <c r="X22" s="48">
        <v>73</v>
      </c>
      <c r="Y22" s="48">
        <v>860</v>
      </c>
      <c r="Z22" s="48">
        <v>127</v>
      </c>
      <c r="AA22" s="48">
        <v>499</v>
      </c>
      <c r="AB22" s="48">
        <v>111</v>
      </c>
      <c r="AC22" s="48">
        <v>140</v>
      </c>
      <c r="AD22" s="48">
        <v>62</v>
      </c>
      <c r="AE22" s="48">
        <v>224</v>
      </c>
      <c r="AF22" s="48">
        <v>60</v>
      </c>
      <c r="AG22" s="48">
        <v>0</v>
      </c>
      <c r="AH22" s="48">
        <v>119</v>
      </c>
      <c r="AI22" s="48">
        <v>3631</v>
      </c>
      <c r="AJ22" s="48">
        <v>244</v>
      </c>
      <c r="AK22" s="48">
        <v>461</v>
      </c>
      <c r="AL22" s="48">
        <v>119</v>
      </c>
      <c r="AM22" s="48">
        <v>280</v>
      </c>
      <c r="AN22" s="48">
        <v>70</v>
      </c>
      <c r="AO22" s="48">
        <v>258</v>
      </c>
      <c r="AP22" s="48">
        <v>67</v>
      </c>
      <c r="AQ22" s="48">
        <v>89</v>
      </c>
      <c r="AR22" s="48">
        <v>48</v>
      </c>
      <c r="AS22" s="48">
        <v>364</v>
      </c>
      <c r="AT22" s="48">
        <v>86</v>
      </c>
      <c r="AU22" s="48">
        <v>471</v>
      </c>
      <c r="AV22" s="48">
        <v>93</v>
      </c>
      <c r="AW22" s="48">
        <v>20</v>
      </c>
      <c r="AX22" s="48">
        <v>17</v>
      </c>
      <c r="AY22" s="48">
        <v>98</v>
      </c>
      <c r="AZ22" s="48">
        <v>36</v>
      </c>
      <c r="BA22" s="48">
        <v>146</v>
      </c>
      <c r="BB22" s="48">
        <v>57</v>
      </c>
      <c r="BC22" s="48">
        <v>727</v>
      </c>
      <c r="BD22" s="48">
        <v>107</v>
      </c>
      <c r="BE22" s="48">
        <v>435</v>
      </c>
      <c r="BF22" s="48">
        <v>103</v>
      </c>
      <c r="BG22" s="48">
        <v>105</v>
      </c>
      <c r="BH22" s="48">
        <v>43</v>
      </c>
      <c r="BI22" s="48">
        <v>177</v>
      </c>
      <c r="BJ22" s="48">
        <v>59</v>
      </c>
      <c r="BK22" s="48">
        <v>0</v>
      </c>
      <c r="BL22" s="48">
        <v>119</v>
      </c>
      <c r="BM22" s="48">
        <v>840</v>
      </c>
      <c r="BN22" s="48">
        <v>155</v>
      </c>
      <c r="BO22" s="48">
        <v>169</v>
      </c>
      <c r="BP22" s="48">
        <v>70</v>
      </c>
      <c r="BQ22" s="48">
        <v>46</v>
      </c>
      <c r="BR22" s="48">
        <v>26</v>
      </c>
      <c r="BS22" s="48">
        <v>129</v>
      </c>
      <c r="BT22" s="48">
        <v>57</v>
      </c>
      <c r="BU22" s="48">
        <v>2</v>
      </c>
      <c r="BV22" s="48">
        <v>3</v>
      </c>
      <c r="BW22" s="48">
        <v>81</v>
      </c>
      <c r="BX22" s="48">
        <v>60</v>
      </c>
      <c r="BY22" s="48">
        <v>189</v>
      </c>
      <c r="BZ22" s="48">
        <v>60</v>
      </c>
      <c r="CA22" s="48">
        <v>15</v>
      </c>
      <c r="CB22" s="48">
        <v>24</v>
      </c>
      <c r="CC22" s="48">
        <v>10</v>
      </c>
      <c r="CD22" s="48">
        <v>9</v>
      </c>
      <c r="CE22" s="48">
        <v>53</v>
      </c>
      <c r="CF22" s="48">
        <v>46</v>
      </c>
      <c r="CG22" s="48">
        <v>82</v>
      </c>
      <c r="CH22" s="48">
        <v>46</v>
      </c>
      <c r="CI22" s="48">
        <v>32</v>
      </c>
      <c r="CJ22" s="48">
        <v>21</v>
      </c>
      <c r="CK22" s="48">
        <v>11</v>
      </c>
      <c r="CL22" s="48">
        <v>14</v>
      </c>
      <c r="CM22" s="48">
        <v>21</v>
      </c>
      <c r="CN22" s="48">
        <v>14</v>
      </c>
      <c r="CO22" s="48">
        <v>0</v>
      </c>
      <c r="CP22" s="48">
        <v>119</v>
      </c>
      <c r="CQ22" s="48">
        <v>3</v>
      </c>
      <c r="CR22" s="48">
        <v>4</v>
      </c>
      <c r="CS22" s="48">
        <v>0</v>
      </c>
      <c r="CT22" s="48">
        <v>119</v>
      </c>
      <c r="CU22" s="48">
        <v>0</v>
      </c>
      <c r="CV22" s="48">
        <v>119</v>
      </c>
      <c r="CW22" s="48">
        <v>0</v>
      </c>
      <c r="CX22" s="48">
        <v>119</v>
      </c>
      <c r="CY22" s="48">
        <v>0</v>
      </c>
      <c r="CZ22" s="48">
        <v>119</v>
      </c>
      <c r="DA22" s="48">
        <v>0</v>
      </c>
      <c r="DB22" s="48">
        <v>119</v>
      </c>
      <c r="DC22" s="48">
        <v>0</v>
      </c>
      <c r="DD22" s="48">
        <v>119</v>
      </c>
      <c r="DE22" s="48">
        <v>0</v>
      </c>
      <c r="DF22" s="48">
        <v>119</v>
      </c>
      <c r="DG22" s="48">
        <v>0</v>
      </c>
      <c r="DH22" s="48">
        <v>119</v>
      </c>
      <c r="DI22" s="48">
        <v>0</v>
      </c>
      <c r="DJ22" s="48">
        <v>119</v>
      </c>
      <c r="DK22" s="48">
        <v>3</v>
      </c>
      <c r="DL22" s="48">
        <v>4</v>
      </c>
      <c r="DM22" s="48">
        <v>0</v>
      </c>
      <c r="DN22" s="48">
        <v>119</v>
      </c>
      <c r="DO22" s="48">
        <v>0</v>
      </c>
      <c r="DP22" s="48">
        <v>119</v>
      </c>
      <c r="DQ22" s="48">
        <v>0</v>
      </c>
      <c r="DR22" s="48">
        <v>119</v>
      </c>
      <c r="DS22" s="48">
        <v>0</v>
      </c>
      <c r="DT22" s="48">
        <v>119</v>
      </c>
      <c r="DU22" s="48">
        <v>130</v>
      </c>
      <c r="DV22" s="48">
        <v>66</v>
      </c>
      <c r="DW22" s="48">
        <v>27</v>
      </c>
      <c r="DX22" s="48">
        <v>35</v>
      </c>
      <c r="DY22" s="48">
        <v>0</v>
      </c>
      <c r="DZ22" s="48">
        <v>119</v>
      </c>
      <c r="EA22" s="48">
        <v>7</v>
      </c>
      <c r="EB22" s="48">
        <v>10</v>
      </c>
      <c r="EC22" s="48">
        <v>0</v>
      </c>
      <c r="ED22" s="48">
        <v>119</v>
      </c>
      <c r="EE22" s="48">
        <v>37</v>
      </c>
      <c r="EF22" s="48">
        <v>29</v>
      </c>
      <c r="EG22" s="48">
        <v>6</v>
      </c>
      <c r="EH22" s="48">
        <v>8</v>
      </c>
      <c r="EI22" s="48">
        <v>0</v>
      </c>
      <c r="EJ22" s="48">
        <v>119</v>
      </c>
      <c r="EK22" s="48">
        <v>0</v>
      </c>
      <c r="EL22" s="48">
        <v>119</v>
      </c>
      <c r="EM22" s="48">
        <v>11</v>
      </c>
      <c r="EN22" s="48">
        <v>15</v>
      </c>
      <c r="EO22" s="48">
        <v>15</v>
      </c>
      <c r="EP22" s="48">
        <v>15</v>
      </c>
      <c r="EQ22" s="48">
        <v>12</v>
      </c>
      <c r="ER22" s="48">
        <v>13</v>
      </c>
      <c r="ES22" s="48">
        <v>15</v>
      </c>
      <c r="ET22" s="48">
        <v>23</v>
      </c>
      <c r="EU22" s="48">
        <v>0</v>
      </c>
      <c r="EV22" s="48">
        <v>119</v>
      </c>
      <c r="EW22" s="48">
        <v>0</v>
      </c>
      <c r="EX22" s="48">
        <v>119</v>
      </c>
      <c r="EY22" s="48">
        <v>67</v>
      </c>
      <c r="EZ22" s="48">
        <v>34</v>
      </c>
      <c r="FA22" s="48">
        <v>16</v>
      </c>
      <c r="FB22" s="48">
        <v>17</v>
      </c>
      <c r="FC22" s="48">
        <v>0</v>
      </c>
      <c r="FD22" s="48">
        <v>119</v>
      </c>
      <c r="FE22" s="48">
        <v>0</v>
      </c>
      <c r="FF22" s="48">
        <v>119</v>
      </c>
      <c r="FG22" s="48">
        <v>0</v>
      </c>
      <c r="FH22" s="48">
        <v>119</v>
      </c>
      <c r="FI22" s="48">
        <v>19</v>
      </c>
      <c r="FJ22" s="48">
        <v>24</v>
      </c>
      <c r="FK22" s="48">
        <v>4</v>
      </c>
      <c r="FL22" s="48">
        <v>6</v>
      </c>
      <c r="FM22" s="48">
        <v>0</v>
      </c>
      <c r="FN22" s="48">
        <v>119</v>
      </c>
      <c r="FO22" s="48">
        <v>0</v>
      </c>
      <c r="FP22" s="48">
        <v>119</v>
      </c>
      <c r="FQ22" s="48">
        <v>0</v>
      </c>
      <c r="FR22" s="48">
        <v>119</v>
      </c>
      <c r="FS22" s="48">
        <v>8</v>
      </c>
      <c r="FT22" s="48">
        <v>14</v>
      </c>
      <c r="FU22" s="48">
        <v>7</v>
      </c>
      <c r="FV22" s="48">
        <v>7</v>
      </c>
      <c r="FW22" s="48">
        <v>0</v>
      </c>
      <c r="FX22" s="48">
        <v>119</v>
      </c>
      <c r="FY22" s="48">
        <v>13</v>
      </c>
      <c r="FZ22" s="48">
        <v>15</v>
      </c>
      <c r="GA22" s="48">
        <v>0</v>
      </c>
      <c r="GB22" s="48">
        <v>119</v>
      </c>
      <c r="GC22" s="48">
        <v>193</v>
      </c>
      <c r="GD22" s="48">
        <v>65</v>
      </c>
      <c r="GE22" s="48">
        <v>50</v>
      </c>
      <c r="GF22" s="48">
        <v>31</v>
      </c>
      <c r="GG22" s="48">
        <v>7</v>
      </c>
      <c r="GH22" s="48">
        <v>12</v>
      </c>
      <c r="GI22" s="48">
        <v>3</v>
      </c>
      <c r="GJ22" s="48">
        <v>5</v>
      </c>
      <c r="GK22" s="48">
        <v>0</v>
      </c>
      <c r="GL22" s="48">
        <v>119</v>
      </c>
      <c r="GM22" s="48">
        <v>46</v>
      </c>
      <c r="GN22" s="48">
        <v>42</v>
      </c>
      <c r="GO22" s="48">
        <v>5</v>
      </c>
      <c r="GP22" s="48">
        <v>7</v>
      </c>
      <c r="GQ22" s="48">
        <v>0</v>
      </c>
      <c r="GR22" s="48">
        <v>119</v>
      </c>
      <c r="GS22" s="48">
        <v>22</v>
      </c>
      <c r="GT22" s="48">
        <v>24</v>
      </c>
      <c r="GU22" s="48">
        <v>0</v>
      </c>
      <c r="GV22" s="48">
        <v>119</v>
      </c>
      <c r="GW22" s="48">
        <v>25</v>
      </c>
      <c r="GX22" s="48">
        <v>25</v>
      </c>
      <c r="GY22" s="48">
        <v>13</v>
      </c>
      <c r="GZ22" s="48">
        <v>20</v>
      </c>
      <c r="HA22" s="48">
        <v>9</v>
      </c>
      <c r="HB22" s="48">
        <v>10</v>
      </c>
      <c r="HC22" s="48">
        <v>13</v>
      </c>
      <c r="HD22" s="48">
        <v>15</v>
      </c>
      <c r="HE22" s="48">
        <v>0</v>
      </c>
      <c r="HF22" s="48">
        <v>119</v>
      </c>
    </row>
    <row r="23" spans="1:214" x14ac:dyDescent="0.25">
      <c r="A23" s="16">
        <f t="shared" si="8"/>
        <v>29</v>
      </c>
      <c r="B23" s="17" t="str">
        <f t="shared" si="9"/>
        <v>Morgan</v>
      </c>
      <c r="C23" s="48" t="s">
        <v>50</v>
      </c>
      <c r="D23" s="48" t="s">
        <v>51</v>
      </c>
      <c r="E23" s="48">
        <v>4014</v>
      </c>
      <c r="F23" s="48">
        <v>162</v>
      </c>
      <c r="G23" s="48">
        <v>87</v>
      </c>
      <c r="H23" s="48">
        <v>53</v>
      </c>
      <c r="I23" s="48">
        <v>533</v>
      </c>
      <c r="J23" s="48">
        <v>124</v>
      </c>
      <c r="K23" s="48">
        <v>511</v>
      </c>
      <c r="L23" s="48">
        <v>112</v>
      </c>
      <c r="M23" s="48">
        <v>109</v>
      </c>
      <c r="N23" s="48">
        <v>64</v>
      </c>
      <c r="O23" s="48">
        <v>533</v>
      </c>
      <c r="P23" s="48">
        <v>155</v>
      </c>
      <c r="Q23" s="48">
        <v>210</v>
      </c>
      <c r="R23" s="48">
        <v>79</v>
      </c>
      <c r="S23" s="48">
        <v>29</v>
      </c>
      <c r="T23" s="48">
        <v>26</v>
      </c>
      <c r="U23" s="48">
        <v>240</v>
      </c>
      <c r="V23" s="48">
        <v>84</v>
      </c>
      <c r="W23" s="48">
        <v>175</v>
      </c>
      <c r="X23" s="48">
        <v>78</v>
      </c>
      <c r="Y23" s="48">
        <v>761</v>
      </c>
      <c r="Z23" s="48">
        <v>138</v>
      </c>
      <c r="AA23" s="48">
        <v>217</v>
      </c>
      <c r="AB23" s="48">
        <v>77</v>
      </c>
      <c r="AC23" s="48">
        <v>105</v>
      </c>
      <c r="AD23" s="48">
        <v>49</v>
      </c>
      <c r="AE23" s="48">
        <v>485</v>
      </c>
      <c r="AF23" s="48">
        <v>109</v>
      </c>
      <c r="AG23" s="48">
        <v>19</v>
      </c>
      <c r="AH23" s="48">
        <v>21</v>
      </c>
      <c r="AI23" s="48">
        <v>3183</v>
      </c>
      <c r="AJ23" s="48">
        <v>230</v>
      </c>
      <c r="AK23" s="48">
        <v>69</v>
      </c>
      <c r="AL23" s="48">
        <v>51</v>
      </c>
      <c r="AM23" s="48">
        <v>398</v>
      </c>
      <c r="AN23" s="48">
        <v>111</v>
      </c>
      <c r="AO23" s="48">
        <v>367</v>
      </c>
      <c r="AP23" s="48">
        <v>99</v>
      </c>
      <c r="AQ23" s="48">
        <v>101</v>
      </c>
      <c r="AR23" s="48">
        <v>61</v>
      </c>
      <c r="AS23" s="48">
        <v>459</v>
      </c>
      <c r="AT23" s="48">
        <v>140</v>
      </c>
      <c r="AU23" s="48">
        <v>183</v>
      </c>
      <c r="AV23" s="48">
        <v>73</v>
      </c>
      <c r="AW23" s="48">
        <v>15</v>
      </c>
      <c r="AX23" s="48">
        <v>16</v>
      </c>
      <c r="AY23" s="48">
        <v>217</v>
      </c>
      <c r="AZ23" s="48">
        <v>82</v>
      </c>
      <c r="BA23" s="48">
        <v>110</v>
      </c>
      <c r="BB23" s="48">
        <v>59</v>
      </c>
      <c r="BC23" s="48">
        <v>604</v>
      </c>
      <c r="BD23" s="48">
        <v>115</v>
      </c>
      <c r="BE23" s="48">
        <v>162</v>
      </c>
      <c r="BF23" s="48">
        <v>69</v>
      </c>
      <c r="BG23" s="48">
        <v>73</v>
      </c>
      <c r="BH23" s="48">
        <v>43</v>
      </c>
      <c r="BI23" s="48">
        <v>406</v>
      </c>
      <c r="BJ23" s="48">
        <v>106</v>
      </c>
      <c r="BK23" s="48">
        <v>19</v>
      </c>
      <c r="BL23" s="48">
        <v>21</v>
      </c>
      <c r="BM23" s="48">
        <v>420</v>
      </c>
      <c r="BN23" s="48">
        <v>134</v>
      </c>
      <c r="BO23" s="48">
        <v>0</v>
      </c>
      <c r="BP23" s="48">
        <v>119</v>
      </c>
      <c r="BQ23" s="48">
        <v>52</v>
      </c>
      <c r="BR23" s="48">
        <v>48</v>
      </c>
      <c r="BS23" s="48">
        <v>124</v>
      </c>
      <c r="BT23" s="48">
        <v>72</v>
      </c>
      <c r="BU23" s="48">
        <v>8</v>
      </c>
      <c r="BV23" s="48">
        <v>12</v>
      </c>
      <c r="BW23" s="48">
        <v>18</v>
      </c>
      <c r="BX23" s="48">
        <v>29</v>
      </c>
      <c r="BY23" s="48">
        <v>0</v>
      </c>
      <c r="BZ23" s="48">
        <v>119</v>
      </c>
      <c r="CA23" s="48">
        <v>14</v>
      </c>
      <c r="CB23" s="48">
        <v>22</v>
      </c>
      <c r="CC23" s="48">
        <v>14</v>
      </c>
      <c r="CD23" s="48">
        <v>19</v>
      </c>
      <c r="CE23" s="48">
        <v>16</v>
      </c>
      <c r="CF23" s="48">
        <v>24</v>
      </c>
      <c r="CG23" s="48">
        <v>52</v>
      </c>
      <c r="CH23" s="48">
        <v>53</v>
      </c>
      <c r="CI23" s="48">
        <v>49</v>
      </c>
      <c r="CJ23" s="48">
        <v>37</v>
      </c>
      <c r="CK23" s="48">
        <v>5</v>
      </c>
      <c r="CL23" s="48">
        <v>8</v>
      </c>
      <c r="CM23" s="48">
        <v>68</v>
      </c>
      <c r="CN23" s="48">
        <v>43</v>
      </c>
      <c r="CO23" s="48">
        <v>0</v>
      </c>
      <c r="CP23" s="48">
        <v>119</v>
      </c>
      <c r="CQ23" s="48">
        <v>37</v>
      </c>
      <c r="CR23" s="48">
        <v>28</v>
      </c>
      <c r="CS23" s="48">
        <v>0</v>
      </c>
      <c r="CT23" s="48">
        <v>119</v>
      </c>
      <c r="CU23" s="48">
        <v>0</v>
      </c>
      <c r="CV23" s="48">
        <v>119</v>
      </c>
      <c r="CW23" s="48">
        <v>0</v>
      </c>
      <c r="CX23" s="48">
        <v>119</v>
      </c>
      <c r="CY23" s="48">
        <v>0</v>
      </c>
      <c r="CZ23" s="48">
        <v>119</v>
      </c>
      <c r="DA23" s="48">
        <v>0</v>
      </c>
      <c r="DB23" s="48">
        <v>119</v>
      </c>
      <c r="DC23" s="48">
        <v>0</v>
      </c>
      <c r="DD23" s="48">
        <v>119</v>
      </c>
      <c r="DE23" s="48">
        <v>0</v>
      </c>
      <c r="DF23" s="48">
        <v>119</v>
      </c>
      <c r="DG23" s="48">
        <v>9</v>
      </c>
      <c r="DH23" s="48">
        <v>15</v>
      </c>
      <c r="DI23" s="48">
        <v>17</v>
      </c>
      <c r="DJ23" s="48">
        <v>16</v>
      </c>
      <c r="DK23" s="48">
        <v>0</v>
      </c>
      <c r="DL23" s="48">
        <v>119</v>
      </c>
      <c r="DM23" s="48">
        <v>0</v>
      </c>
      <c r="DN23" s="48">
        <v>119</v>
      </c>
      <c r="DO23" s="48">
        <v>0</v>
      </c>
      <c r="DP23" s="48">
        <v>119</v>
      </c>
      <c r="DQ23" s="48">
        <v>11</v>
      </c>
      <c r="DR23" s="48">
        <v>18</v>
      </c>
      <c r="DS23" s="48">
        <v>0</v>
      </c>
      <c r="DT23" s="48">
        <v>119</v>
      </c>
      <c r="DU23" s="48">
        <v>103</v>
      </c>
      <c r="DV23" s="48">
        <v>53</v>
      </c>
      <c r="DW23" s="48">
        <v>18</v>
      </c>
      <c r="DX23" s="48">
        <v>23</v>
      </c>
      <c r="DY23" s="48">
        <v>13</v>
      </c>
      <c r="DZ23" s="48">
        <v>22</v>
      </c>
      <c r="EA23" s="48">
        <v>11</v>
      </c>
      <c r="EB23" s="48">
        <v>18</v>
      </c>
      <c r="EC23" s="48">
        <v>0</v>
      </c>
      <c r="ED23" s="48">
        <v>119</v>
      </c>
      <c r="EE23" s="48">
        <v>10</v>
      </c>
      <c r="EF23" s="48">
        <v>11</v>
      </c>
      <c r="EG23" s="48">
        <v>12</v>
      </c>
      <c r="EH23" s="48">
        <v>20</v>
      </c>
      <c r="EI23" s="48">
        <v>0</v>
      </c>
      <c r="EJ23" s="48">
        <v>119</v>
      </c>
      <c r="EK23" s="48">
        <v>0</v>
      </c>
      <c r="EL23" s="48">
        <v>119</v>
      </c>
      <c r="EM23" s="48">
        <v>14</v>
      </c>
      <c r="EN23" s="48">
        <v>23</v>
      </c>
      <c r="EO23" s="48">
        <v>16</v>
      </c>
      <c r="EP23" s="48">
        <v>19</v>
      </c>
      <c r="EQ23" s="48">
        <v>6</v>
      </c>
      <c r="ER23" s="48">
        <v>9</v>
      </c>
      <c r="ES23" s="48">
        <v>3</v>
      </c>
      <c r="ET23" s="48">
        <v>6</v>
      </c>
      <c r="EU23" s="48">
        <v>0</v>
      </c>
      <c r="EV23" s="48">
        <v>119</v>
      </c>
      <c r="EW23" s="48">
        <v>0</v>
      </c>
      <c r="EX23" s="48">
        <v>119</v>
      </c>
      <c r="EY23" s="48">
        <v>40</v>
      </c>
      <c r="EZ23" s="48">
        <v>37</v>
      </c>
      <c r="FA23" s="48">
        <v>0</v>
      </c>
      <c r="FB23" s="48">
        <v>119</v>
      </c>
      <c r="FC23" s="48">
        <v>18</v>
      </c>
      <c r="FD23" s="48">
        <v>27</v>
      </c>
      <c r="FE23" s="48">
        <v>0</v>
      </c>
      <c r="FF23" s="48">
        <v>119</v>
      </c>
      <c r="FG23" s="48">
        <v>0</v>
      </c>
      <c r="FH23" s="48">
        <v>119</v>
      </c>
      <c r="FI23" s="48">
        <v>10</v>
      </c>
      <c r="FJ23" s="48">
        <v>17</v>
      </c>
      <c r="FK23" s="48">
        <v>0</v>
      </c>
      <c r="FL23" s="48">
        <v>119</v>
      </c>
      <c r="FM23" s="48">
        <v>0</v>
      </c>
      <c r="FN23" s="48">
        <v>119</v>
      </c>
      <c r="FO23" s="48">
        <v>0</v>
      </c>
      <c r="FP23" s="48">
        <v>119</v>
      </c>
      <c r="FQ23" s="48">
        <v>0</v>
      </c>
      <c r="FR23" s="48">
        <v>119</v>
      </c>
      <c r="FS23" s="48">
        <v>0</v>
      </c>
      <c r="FT23" s="48">
        <v>119</v>
      </c>
      <c r="FU23" s="48">
        <v>0</v>
      </c>
      <c r="FV23" s="48">
        <v>119</v>
      </c>
      <c r="FW23" s="48">
        <v>12</v>
      </c>
      <c r="FX23" s="48">
        <v>20</v>
      </c>
      <c r="FY23" s="48">
        <v>0</v>
      </c>
      <c r="FZ23" s="48">
        <v>119</v>
      </c>
      <c r="GA23" s="48">
        <v>0</v>
      </c>
      <c r="GB23" s="48">
        <v>119</v>
      </c>
      <c r="GC23" s="48">
        <v>231</v>
      </c>
      <c r="GD23" s="48">
        <v>89</v>
      </c>
      <c r="GE23" s="48">
        <v>0</v>
      </c>
      <c r="GF23" s="48">
        <v>119</v>
      </c>
      <c r="GG23" s="48">
        <v>52</v>
      </c>
      <c r="GH23" s="48">
        <v>45</v>
      </c>
      <c r="GI23" s="48">
        <v>9</v>
      </c>
      <c r="GJ23" s="48">
        <v>13</v>
      </c>
      <c r="GK23" s="48">
        <v>0</v>
      </c>
      <c r="GL23" s="48">
        <v>119</v>
      </c>
      <c r="GM23" s="48">
        <v>36</v>
      </c>
      <c r="GN23" s="48">
        <v>30</v>
      </c>
      <c r="GO23" s="48">
        <v>15</v>
      </c>
      <c r="GP23" s="48">
        <v>18</v>
      </c>
      <c r="GQ23" s="48">
        <v>0</v>
      </c>
      <c r="GR23" s="48">
        <v>119</v>
      </c>
      <c r="GS23" s="48">
        <v>0</v>
      </c>
      <c r="GT23" s="48">
        <v>119</v>
      </c>
      <c r="GU23" s="48">
        <v>18</v>
      </c>
      <c r="GV23" s="48">
        <v>16</v>
      </c>
      <c r="GW23" s="48">
        <v>89</v>
      </c>
      <c r="GX23" s="48">
        <v>53</v>
      </c>
      <c r="GY23" s="48">
        <v>0</v>
      </c>
      <c r="GZ23" s="48">
        <v>119</v>
      </c>
      <c r="HA23" s="48">
        <v>12</v>
      </c>
      <c r="HB23" s="48">
        <v>19</v>
      </c>
      <c r="HC23" s="48">
        <v>0</v>
      </c>
      <c r="HD23" s="48">
        <v>119</v>
      </c>
      <c r="HE23" s="48">
        <v>0</v>
      </c>
      <c r="HF23" s="48">
        <v>119</v>
      </c>
    </row>
    <row r="24" spans="1:214" x14ac:dyDescent="0.25">
      <c r="A24" s="16">
        <f t="shared" si="8"/>
        <v>31</v>
      </c>
      <c r="B24" s="17" t="str">
        <f t="shared" si="9"/>
        <v>Piute</v>
      </c>
      <c r="C24" s="48" t="s">
        <v>52</v>
      </c>
      <c r="D24" s="48" t="s">
        <v>53</v>
      </c>
      <c r="E24" s="48">
        <v>531</v>
      </c>
      <c r="F24" s="48">
        <v>99</v>
      </c>
      <c r="G24" s="48">
        <v>41</v>
      </c>
      <c r="H24" s="48">
        <v>22</v>
      </c>
      <c r="I24" s="48">
        <v>49</v>
      </c>
      <c r="J24" s="48">
        <v>20</v>
      </c>
      <c r="K24" s="48">
        <v>25</v>
      </c>
      <c r="L24" s="48">
        <v>19</v>
      </c>
      <c r="M24" s="48">
        <v>5</v>
      </c>
      <c r="N24" s="48">
        <v>8</v>
      </c>
      <c r="O24" s="48">
        <v>32</v>
      </c>
      <c r="P24" s="48">
        <v>26</v>
      </c>
      <c r="Q24" s="48">
        <v>47</v>
      </c>
      <c r="R24" s="48">
        <v>26</v>
      </c>
      <c r="S24" s="48">
        <v>10</v>
      </c>
      <c r="T24" s="48">
        <v>9</v>
      </c>
      <c r="U24" s="48">
        <v>11</v>
      </c>
      <c r="V24" s="48">
        <v>7</v>
      </c>
      <c r="W24" s="48">
        <v>36</v>
      </c>
      <c r="X24" s="48">
        <v>21</v>
      </c>
      <c r="Y24" s="48">
        <v>179</v>
      </c>
      <c r="Z24" s="48">
        <v>55</v>
      </c>
      <c r="AA24" s="48">
        <v>22</v>
      </c>
      <c r="AB24" s="48">
        <v>17</v>
      </c>
      <c r="AC24" s="48">
        <v>9</v>
      </c>
      <c r="AD24" s="48">
        <v>7</v>
      </c>
      <c r="AE24" s="48">
        <v>65</v>
      </c>
      <c r="AF24" s="48">
        <v>35</v>
      </c>
      <c r="AG24" s="48">
        <v>0</v>
      </c>
      <c r="AH24" s="48">
        <v>119</v>
      </c>
      <c r="AI24" s="48">
        <v>338</v>
      </c>
      <c r="AJ24" s="48">
        <v>71</v>
      </c>
      <c r="AK24" s="48">
        <v>31</v>
      </c>
      <c r="AL24" s="48">
        <v>21</v>
      </c>
      <c r="AM24" s="48">
        <v>31</v>
      </c>
      <c r="AN24" s="48">
        <v>19</v>
      </c>
      <c r="AO24" s="48">
        <v>8</v>
      </c>
      <c r="AP24" s="48">
        <v>13</v>
      </c>
      <c r="AQ24" s="48">
        <v>5</v>
      </c>
      <c r="AR24" s="48">
        <v>8</v>
      </c>
      <c r="AS24" s="48">
        <v>32</v>
      </c>
      <c r="AT24" s="48">
        <v>26</v>
      </c>
      <c r="AU24" s="48">
        <v>15</v>
      </c>
      <c r="AV24" s="48">
        <v>13</v>
      </c>
      <c r="AW24" s="48">
        <v>7</v>
      </c>
      <c r="AX24" s="48">
        <v>10</v>
      </c>
      <c r="AY24" s="48">
        <v>6</v>
      </c>
      <c r="AZ24" s="48">
        <v>7</v>
      </c>
      <c r="BA24" s="48">
        <v>15</v>
      </c>
      <c r="BB24" s="48">
        <v>11</v>
      </c>
      <c r="BC24" s="48">
        <v>134</v>
      </c>
      <c r="BD24" s="48">
        <v>45</v>
      </c>
      <c r="BE24" s="48">
        <v>12</v>
      </c>
      <c r="BF24" s="48">
        <v>14</v>
      </c>
      <c r="BG24" s="48">
        <v>6</v>
      </c>
      <c r="BH24" s="48">
        <v>6</v>
      </c>
      <c r="BI24" s="48">
        <v>36</v>
      </c>
      <c r="BJ24" s="48">
        <v>27</v>
      </c>
      <c r="BK24" s="48">
        <v>0</v>
      </c>
      <c r="BL24" s="48">
        <v>119</v>
      </c>
      <c r="BM24" s="48">
        <v>103</v>
      </c>
      <c r="BN24" s="48">
        <v>42</v>
      </c>
      <c r="BO24" s="48">
        <v>2</v>
      </c>
      <c r="BP24" s="48">
        <v>4</v>
      </c>
      <c r="BQ24" s="48">
        <v>18</v>
      </c>
      <c r="BR24" s="48">
        <v>12</v>
      </c>
      <c r="BS24" s="48">
        <v>16</v>
      </c>
      <c r="BT24" s="48">
        <v>15</v>
      </c>
      <c r="BU24" s="48">
        <v>0</v>
      </c>
      <c r="BV24" s="48">
        <v>119</v>
      </c>
      <c r="BW24" s="48">
        <v>0</v>
      </c>
      <c r="BX24" s="48">
        <v>119</v>
      </c>
      <c r="BY24" s="48">
        <v>12</v>
      </c>
      <c r="BZ24" s="48">
        <v>15</v>
      </c>
      <c r="CA24" s="48">
        <v>0</v>
      </c>
      <c r="CB24" s="48">
        <v>119</v>
      </c>
      <c r="CC24" s="48">
        <v>2</v>
      </c>
      <c r="CD24" s="48">
        <v>3</v>
      </c>
      <c r="CE24" s="48">
        <v>0</v>
      </c>
      <c r="CF24" s="48">
        <v>119</v>
      </c>
      <c r="CG24" s="48">
        <v>26</v>
      </c>
      <c r="CH24" s="48">
        <v>18</v>
      </c>
      <c r="CI24" s="48">
        <v>0</v>
      </c>
      <c r="CJ24" s="48">
        <v>119</v>
      </c>
      <c r="CK24" s="48">
        <v>0</v>
      </c>
      <c r="CL24" s="48">
        <v>119</v>
      </c>
      <c r="CM24" s="48">
        <v>27</v>
      </c>
      <c r="CN24" s="48">
        <v>20</v>
      </c>
      <c r="CO24" s="48">
        <v>0</v>
      </c>
      <c r="CP24" s="48">
        <v>119</v>
      </c>
      <c r="CQ24" s="48">
        <v>0</v>
      </c>
      <c r="CR24" s="48">
        <v>119</v>
      </c>
      <c r="CS24" s="48">
        <v>0</v>
      </c>
      <c r="CT24" s="48">
        <v>119</v>
      </c>
      <c r="CU24" s="48">
        <v>0</v>
      </c>
      <c r="CV24" s="48">
        <v>119</v>
      </c>
      <c r="CW24" s="48">
        <v>0</v>
      </c>
      <c r="CX24" s="48">
        <v>119</v>
      </c>
      <c r="CY24" s="48">
        <v>0</v>
      </c>
      <c r="CZ24" s="48">
        <v>119</v>
      </c>
      <c r="DA24" s="48">
        <v>0</v>
      </c>
      <c r="DB24" s="48">
        <v>119</v>
      </c>
      <c r="DC24" s="48">
        <v>0</v>
      </c>
      <c r="DD24" s="48">
        <v>119</v>
      </c>
      <c r="DE24" s="48">
        <v>0</v>
      </c>
      <c r="DF24" s="48">
        <v>119</v>
      </c>
      <c r="DG24" s="48">
        <v>0</v>
      </c>
      <c r="DH24" s="48">
        <v>119</v>
      </c>
      <c r="DI24" s="48">
        <v>0</v>
      </c>
      <c r="DJ24" s="48">
        <v>119</v>
      </c>
      <c r="DK24" s="48">
        <v>0</v>
      </c>
      <c r="DL24" s="48">
        <v>119</v>
      </c>
      <c r="DM24" s="48">
        <v>0</v>
      </c>
      <c r="DN24" s="48">
        <v>119</v>
      </c>
      <c r="DO24" s="48">
        <v>0</v>
      </c>
      <c r="DP24" s="48">
        <v>119</v>
      </c>
      <c r="DQ24" s="48">
        <v>0</v>
      </c>
      <c r="DR24" s="48">
        <v>119</v>
      </c>
      <c r="DS24" s="48">
        <v>0</v>
      </c>
      <c r="DT24" s="48">
        <v>119</v>
      </c>
      <c r="DU24" s="48">
        <v>23</v>
      </c>
      <c r="DV24" s="48">
        <v>16</v>
      </c>
      <c r="DW24" s="48">
        <v>4</v>
      </c>
      <c r="DX24" s="48">
        <v>7</v>
      </c>
      <c r="DY24" s="48">
        <v>0</v>
      </c>
      <c r="DZ24" s="48">
        <v>119</v>
      </c>
      <c r="EA24" s="48">
        <v>0</v>
      </c>
      <c r="EB24" s="48">
        <v>119</v>
      </c>
      <c r="EC24" s="48">
        <v>0</v>
      </c>
      <c r="ED24" s="48">
        <v>119</v>
      </c>
      <c r="EE24" s="48">
        <v>0</v>
      </c>
      <c r="EF24" s="48">
        <v>119</v>
      </c>
      <c r="EG24" s="48">
        <v>5</v>
      </c>
      <c r="EH24" s="48">
        <v>9</v>
      </c>
      <c r="EI24" s="48">
        <v>0</v>
      </c>
      <c r="EJ24" s="48">
        <v>119</v>
      </c>
      <c r="EK24" s="48">
        <v>0</v>
      </c>
      <c r="EL24" s="48">
        <v>119</v>
      </c>
      <c r="EM24" s="48">
        <v>0</v>
      </c>
      <c r="EN24" s="48">
        <v>119</v>
      </c>
      <c r="EO24" s="48">
        <v>7</v>
      </c>
      <c r="EP24" s="48">
        <v>7</v>
      </c>
      <c r="EQ24" s="48">
        <v>7</v>
      </c>
      <c r="ER24" s="48">
        <v>7</v>
      </c>
      <c r="ES24" s="48">
        <v>0</v>
      </c>
      <c r="ET24" s="48">
        <v>119</v>
      </c>
      <c r="EU24" s="48">
        <v>0</v>
      </c>
      <c r="EV24" s="48">
        <v>119</v>
      </c>
      <c r="EW24" s="48">
        <v>0</v>
      </c>
      <c r="EX24" s="48">
        <v>119</v>
      </c>
      <c r="EY24" s="48">
        <v>2</v>
      </c>
      <c r="EZ24" s="48">
        <v>4</v>
      </c>
      <c r="FA24" s="48">
        <v>0</v>
      </c>
      <c r="FB24" s="48">
        <v>119</v>
      </c>
      <c r="FC24" s="48">
        <v>0</v>
      </c>
      <c r="FD24" s="48">
        <v>119</v>
      </c>
      <c r="FE24" s="48">
        <v>0</v>
      </c>
      <c r="FF24" s="48">
        <v>119</v>
      </c>
      <c r="FG24" s="48">
        <v>0</v>
      </c>
      <c r="FH24" s="48">
        <v>119</v>
      </c>
      <c r="FI24" s="48">
        <v>0</v>
      </c>
      <c r="FJ24" s="48">
        <v>119</v>
      </c>
      <c r="FK24" s="48">
        <v>2</v>
      </c>
      <c r="FL24" s="48">
        <v>4</v>
      </c>
      <c r="FM24" s="48">
        <v>0</v>
      </c>
      <c r="FN24" s="48">
        <v>119</v>
      </c>
      <c r="FO24" s="48">
        <v>0</v>
      </c>
      <c r="FP24" s="48">
        <v>119</v>
      </c>
      <c r="FQ24" s="48">
        <v>0</v>
      </c>
      <c r="FR24" s="48">
        <v>119</v>
      </c>
      <c r="FS24" s="48">
        <v>0</v>
      </c>
      <c r="FT24" s="48">
        <v>119</v>
      </c>
      <c r="FU24" s="48">
        <v>0</v>
      </c>
      <c r="FV24" s="48">
        <v>119</v>
      </c>
      <c r="FW24" s="48">
        <v>0</v>
      </c>
      <c r="FX24" s="48">
        <v>119</v>
      </c>
      <c r="FY24" s="48">
        <v>0</v>
      </c>
      <c r="FZ24" s="48">
        <v>119</v>
      </c>
      <c r="GA24" s="48">
        <v>0</v>
      </c>
      <c r="GB24" s="48">
        <v>119</v>
      </c>
      <c r="GC24" s="48">
        <v>65</v>
      </c>
      <c r="GD24" s="48">
        <v>32</v>
      </c>
      <c r="GE24" s="48">
        <v>4</v>
      </c>
      <c r="GF24" s="48">
        <v>7</v>
      </c>
      <c r="GG24" s="48">
        <v>0</v>
      </c>
      <c r="GH24" s="48">
        <v>119</v>
      </c>
      <c r="GI24" s="48">
        <v>1</v>
      </c>
      <c r="GJ24" s="48">
        <v>2</v>
      </c>
      <c r="GK24" s="48">
        <v>0</v>
      </c>
      <c r="GL24" s="48">
        <v>119</v>
      </c>
      <c r="GM24" s="48">
        <v>0</v>
      </c>
      <c r="GN24" s="48">
        <v>119</v>
      </c>
      <c r="GO24" s="48">
        <v>13</v>
      </c>
      <c r="GP24" s="48">
        <v>11</v>
      </c>
      <c r="GQ24" s="48">
        <v>3</v>
      </c>
      <c r="GR24" s="48">
        <v>4</v>
      </c>
      <c r="GS24" s="48">
        <v>3</v>
      </c>
      <c r="GT24" s="48">
        <v>4</v>
      </c>
      <c r="GU24" s="48">
        <v>21</v>
      </c>
      <c r="GV24" s="48">
        <v>18</v>
      </c>
      <c r="GW24" s="48">
        <v>12</v>
      </c>
      <c r="GX24" s="48">
        <v>18</v>
      </c>
      <c r="GY24" s="48">
        <v>3</v>
      </c>
      <c r="GZ24" s="48">
        <v>4</v>
      </c>
      <c r="HA24" s="48">
        <v>3</v>
      </c>
      <c r="HB24" s="48">
        <v>4</v>
      </c>
      <c r="HC24" s="48">
        <v>2</v>
      </c>
      <c r="HD24" s="48">
        <v>3</v>
      </c>
      <c r="HE24" s="48">
        <v>0</v>
      </c>
      <c r="HF24" s="48">
        <v>119</v>
      </c>
    </row>
    <row r="25" spans="1:214" x14ac:dyDescent="0.25">
      <c r="A25" s="16">
        <f t="shared" si="8"/>
        <v>33</v>
      </c>
      <c r="B25" s="17" t="str">
        <f t="shared" si="9"/>
        <v>Rich</v>
      </c>
      <c r="C25" s="48" t="s">
        <v>54</v>
      </c>
      <c r="D25" s="48" t="s">
        <v>55</v>
      </c>
      <c r="E25" s="48">
        <v>1068</v>
      </c>
      <c r="F25" s="48">
        <v>109</v>
      </c>
      <c r="G25" s="48">
        <v>316</v>
      </c>
      <c r="H25" s="48">
        <v>70</v>
      </c>
      <c r="I25" s="48">
        <v>86</v>
      </c>
      <c r="J25" s="48">
        <v>33</v>
      </c>
      <c r="K25" s="48">
        <v>16</v>
      </c>
      <c r="L25" s="48">
        <v>12</v>
      </c>
      <c r="M25" s="48">
        <v>0</v>
      </c>
      <c r="N25" s="48">
        <v>119</v>
      </c>
      <c r="O25" s="48">
        <v>47</v>
      </c>
      <c r="P25" s="48">
        <v>24</v>
      </c>
      <c r="Q25" s="48">
        <v>45</v>
      </c>
      <c r="R25" s="48">
        <v>23</v>
      </c>
      <c r="S25" s="48">
        <v>8</v>
      </c>
      <c r="T25" s="48">
        <v>9</v>
      </c>
      <c r="U25" s="48">
        <v>45</v>
      </c>
      <c r="V25" s="48">
        <v>30</v>
      </c>
      <c r="W25" s="48">
        <v>100</v>
      </c>
      <c r="X25" s="48">
        <v>54</v>
      </c>
      <c r="Y25" s="48">
        <v>193</v>
      </c>
      <c r="Z25" s="48">
        <v>48</v>
      </c>
      <c r="AA25" s="48">
        <v>40</v>
      </c>
      <c r="AB25" s="48">
        <v>20</v>
      </c>
      <c r="AC25" s="48">
        <v>92</v>
      </c>
      <c r="AD25" s="48">
        <v>48</v>
      </c>
      <c r="AE25" s="48">
        <v>80</v>
      </c>
      <c r="AF25" s="48">
        <v>33</v>
      </c>
      <c r="AG25" s="48">
        <v>0</v>
      </c>
      <c r="AH25" s="48">
        <v>119</v>
      </c>
      <c r="AI25" s="48">
        <v>680</v>
      </c>
      <c r="AJ25" s="48">
        <v>102</v>
      </c>
      <c r="AK25" s="48">
        <v>98</v>
      </c>
      <c r="AL25" s="48">
        <v>38</v>
      </c>
      <c r="AM25" s="48">
        <v>72</v>
      </c>
      <c r="AN25" s="48">
        <v>32</v>
      </c>
      <c r="AO25" s="48">
        <v>16</v>
      </c>
      <c r="AP25" s="48">
        <v>12</v>
      </c>
      <c r="AQ25" s="48">
        <v>0</v>
      </c>
      <c r="AR25" s="48">
        <v>119</v>
      </c>
      <c r="AS25" s="48">
        <v>28</v>
      </c>
      <c r="AT25" s="48">
        <v>14</v>
      </c>
      <c r="AU25" s="48">
        <v>40</v>
      </c>
      <c r="AV25" s="48">
        <v>21</v>
      </c>
      <c r="AW25" s="48">
        <v>5</v>
      </c>
      <c r="AX25" s="48">
        <v>8</v>
      </c>
      <c r="AY25" s="48">
        <v>37</v>
      </c>
      <c r="AZ25" s="48">
        <v>27</v>
      </c>
      <c r="BA25" s="48">
        <v>97</v>
      </c>
      <c r="BB25" s="48">
        <v>54</v>
      </c>
      <c r="BC25" s="48">
        <v>151</v>
      </c>
      <c r="BD25" s="48">
        <v>45</v>
      </c>
      <c r="BE25" s="48">
        <v>33</v>
      </c>
      <c r="BF25" s="48">
        <v>16</v>
      </c>
      <c r="BG25" s="48">
        <v>44</v>
      </c>
      <c r="BH25" s="48">
        <v>27</v>
      </c>
      <c r="BI25" s="48">
        <v>59</v>
      </c>
      <c r="BJ25" s="48">
        <v>28</v>
      </c>
      <c r="BK25" s="48">
        <v>0</v>
      </c>
      <c r="BL25" s="48">
        <v>119</v>
      </c>
      <c r="BM25" s="48">
        <v>137</v>
      </c>
      <c r="BN25" s="48">
        <v>50</v>
      </c>
      <c r="BO25" s="48">
        <v>93</v>
      </c>
      <c r="BP25" s="48">
        <v>49</v>
      </c>
      <c r="BQ25" s="48">
        <v>10</v>
      </c>
      <c r="BR25" s="48">
        <v>12</v>
      </c>
      <c r="BS25" s="48">
        <v>0</v>
      </c>
      <c r="BT25" s="48">
        <v>119</v>
      </c>
      <c r="BU25" s="48">
        <v>0</v>
      </c>
      <c r="BV25" s="48">
        <v>119</v>
      </c>
      <c r="BW25" s="48">
        <v>19</v>
      </c>
      <c r="BX25" s="48">
        <v>20</v>
      </c>
      <c r="BY25" s="48">
        <v>3</v>
      </c>
      <c r="BZ25" s="48">
        <v>6</v>
      </c>
      <c r="CA25" s="48">
        <v>0</v>
      </c>
      <c r="CB25" s="48">
        <v>119</v>
      </c>
      <c r="CC25" s="48">
        <v>0</v>
      </c>
      <c r="CD25" s="48">
        <v>119</v>
      </c>
      <c r="CE25" s="48">
        <v>3</v>
      </c>
      <c r="CF25" s="48">
        <v>4</v>
      </c>
      <c r="CG25" s="48">
        <v>5</v>
      </c>
      <c r="CH25" s="48">
        <v>5</v>
      </c>
      <c r="CI25" s="48">
        <v>0</v>
      </c>
      <c r="CJ25" s="48">
        <v>119</v>
      </c>
      <c r="CK25" s="48">
        <v>0</v>
      </c>
      <c r="CL25" s="48">
        <v>119</v>
      </c>
      <c r="CM25" s="48">
        <v>4</v>
      </c>
      <c r="CN25" s="48">
        <v>8</v>
      </c>
      <c r="CO25" s="48">
        <v>0</v>
      </c>
      <c r="CP25" s="48">
        <v>119</v>
      </c>
      <c r="CQ25" s="48">
        <v>4</v>
      </c>
      <c r="CR25" s="48">
        <v>6</v>
      </c>
      <c r="CS25" s="48">
        <v>0</v>
      </c>
      <c r="CT25" s="48">
        <v>119</v>
      </c>
      <c r="CU25" s="48">
        <v>4</v>
      </c>
      <c r="CV25" s="48">
        <v>6</v>
      </c>
      <c r="CW25" s="48">
        <v>0</v>
      </c>
      <c r="CX25" s="48">
        <v>119</v>
      </c>
      <c r="CY25" s="48">
        <v>0</v>
      </c>
      <c r="CZ25" s="48">
        <v>119</v>
      </c>
      <c r="DA25" s="48">
        <v>0</v>
      </c>
      <c r="DB25" s="48">
        <v>119</v>
      </c>
      <c r="DC25" s="48">
        <v>0</v>
      </c>
      <c r="DD25" s="48">
        <v>119</v>
      </c>
      <c r="DE25" s="48">
        <v>0</v>
      </c>
      <c r="DF25" s="48">
        <v>119</v>
      </c>
      <c r="DG25" s="48">
        <v>0</v>
      </c>
      <c r="DH25" s="48">
        <v>119</v>
      </c>
      <c r="DI25" s="48">
        <v>0</v>
      </c>
      <c r="DJ25" s="48">
        <v>119</v>
      </c>
      <c r="DK25" s="48">
        <v>0</v>
      </c>
      <c r="DL25" s="48">
        <v>119</v>
      </c>
      <c r="DM25" s="48">
        <v>0</v>
      </c>
      <c r="DN25" s="48">
        <v>119</v>
      </c>
      <c r="DO25" s="48">
        <v>0</v>
      </c>
      <c r="DP25" s="48">
        <v>119</v>
      </c>
      <c r="DQ25" s="48">
        <v>0</v>
      </c>
      <c r="DR25" s="48">
        <v>119</v>
      </c>
      <c r="DS25" s="48">
        <v>0</v>
      </c>
      <c r="DT25" s="48">
        <v>119</v>
      </c>
      <c r="DU25" s="48">
        <v>90</v>
      </c>
      <c r="DV25" s="48">
        <v>35</v>
      </c>
      <c r="DW25" s="48">
        <v>34</v>
      </c>
      <c r="DX25" s="48">
        <v>24</v>
      </c>
      <c r="DY25" s="48">
        <v>0</v>
      </c>
      <c r="DZ25" s="48">
        <v>119</v>
      </c>
      <c r="EA25" s="48">
        <v>0</v>
      </c>
      <c r="EB25" s="48">
        <v>119</v>
      </c>
      <c r="EC25" s="48">
        <v>0</v>
      </c>
      <c r="ED25" s="48">
        <v>119</v>
      </c>
      <c r="EE25" s="48">
        <v>0</v>
      </c>
      <c r="EF25" s="48">
        <v>119</v>
      </c>
      <c r="EG25" s="48">
        <v>0</v>
      </c>
      <c r="EH25" s="48">
        <v>119</v>
      </c>
      <c r="EI25" s="48">
        <v>0</v>
      </c>
      <c r="EJ25" s="48">
        <v>119</v>
      </c>
      <c r="EK25" s="48">
        <v>0</v>
      </c>
      <c r="EL25" s="48">
        <v>119</v>
      </c>
      <c r="EM25" s="48">
        <v>0</v>
      </c>
      <c r="EN25" s="48">
        <v>119</v>
      </c>
      <c r="EO25" s="48">
        <v>30</v>
      </c>
      <c r="EP25" s="48">
        <v>19</v>
      </c>
      <c r="EQ25" s="48">
        <v>0</v>
      </c>
      <c r="ER25" s="48">
        <v>119</v>
      </c>
      <c r="ES25" s="48">
        <v>9</v>
      </c>
      <c r="ET25" s="48">
        <v>10</v>
      </c>
      <c r="EU25" s="48">
        <v>17</v>
      </c>
      <c r="EV25" s="48">
        <v>16</v>
      </c>
      <c r="EW25" s="48">
        <v>0</v>
      </c>
      <c r="EX25" s="48">
        <v>119</v>
      </c>
      <c r="EY25" s="48">
        <v>31</v>
      </c>
      <c r="EZ25" s="48">
        <v>37</v>
      </c>
      <c r="FA25" s="48">
        <v>0</v>
      </c>
      <c r="FB25" s="48">
        <v>119</v>
      </c>
      <c r="FC25" s="48">
        <v>0</v>
      </c>
      <c r="FD25" s="48">
        <v>119</v>
      </c>
      <c r="FE25" s="48">
        <v>0</v>
      </c>
      <c r="FF25" s="48">
        <v>119</v>
      </c>
      <c r="FG25" s="48">
        <v>0</v>
      </c>
      <c r="FH25" s="48">
        <v>119</v>
      </c>
      <c r="FI25" s="48">
        <v>0</v>
      </c>
      <c r="FJ25" s="48">
        <v>119</v>
      </c>
      <c r="FK25" s="48">
        <v>0</v>
      </c>
      <c r="FL25" s="48">
        <v>119</v>
      </c>
      <c r="FM25" s="48">
        <v>0</v>
      </c>
      <c r="FN25" s="48">
        <v>119</v>
      </c>
      <c r="FO25" s="48">
        <v>0</v>
      </c>
      <c r="FP25" s="48">
        <v>119</v>
      </c>
      <c r="FQ25" s="48">
        <v>0</v>
      </c>
      <c r="FR25" s="48">
        <v>119</v>
      </c>
      <c r="FS25" s="48">
        <v>0</v>
      </c>
      <c r="FT25" s="48">
        <v>119</v>
      </c>
      <c r="FU25" s="48">
        <v>7</v>
      </c>
      <c r="FV25" s="48">
        <v>11</v>
      </c>
      <c r="FW25" s="48">
        <v>24</v>
      </c>
      <c r="FX25" s="48">
        <v>36</v>
      </c>
      <c r="FY25" s="48">
        <v>0</v>
      </c>
      <c r="FZ25" s="48">
        <v>119</v>
      </c>
      <c r="GA25" s="48">
        <v>0</v>
      </c>
      <c r="GB25" s="48">
        <v>119</v>
      </c>
      <c r="GC25" s="48">
        <v>126</v>
      </c>
      <c r="GD25" s="48">
        <v>49</v>
      </c>
      <c r="GE25" s="48">
        <v>91</v>
      </c>
      <c r="GF25" s="48">
        <v>49</v>
      </c>
      <c r="GG25" s="48">
        <v>0</v>
      </c>
      <c r="GH25" s="48">
        <v>119</v>
      </c>
      <c r="GI25" s="48">
        <v>0</v>
      </c>
      <c r="GJ25" s="48">
        <v>119</v>
      </c>
      <c r="GK25" s="48">
        <v>0</v>
      </c>
      <c r="GL25" s="48">
        <v>119</v>
      </c>
      <c r="GM25" s="48">
        <v>0</v>
      </c>
      <c r="GN25" s="48">
        <v>119</v>
      </c>
      <c r="GO25" s="48">
        <v>2</v>
      </c>
      <c r="GP25" s="48">
        <v>4</v>
      </c>
      <c r="GQ25" s="48">
        <v>3</v>
      </c>
      <c r="GR25" s="48">
        <v>4</v>
      </c>
      <c r="GS25" s="48">
        <v>8</v>
      </c>
      <c r="GT25" s="48">
        <v>12</v>
      </c>
      <c r="GU25" s="48">
        <v>0</v>
      </c>
      <c r="GV25" s="48">
        <v>119</v>
      </c>
      <c r="GW25" s="48">
        <v>7</v>
      </c>
      <c r="GX25" s="48">
        <v>7</v>
      </c>
      <c r="GY25" s="48">
        <v>0</v>
      </c>
      <c r="GZ25" s="48">
        <v>119</v>
      </c>
      <c r="HA25" s="48">
        <v>15</v>
      </c>
      <c r="HB25" s="48">
        <v>16</v>
      </c>
      <c r="HC25" s="48">
        <v>0</v>
      </c>
      <c r="HD25" s="48">
        <v>119</v>
      </c>
      <c r="HE25" s="48">
        <v>0</v>
      </c>
      <c r="HF25" s="48">
        <v>119</v>
      </c>
    </row>
    <row r="26" spans="1:214" x14ac:dyDescent="0.25">
      <c r="A26" s="16">
        <f t="shared" si="8"/>
        <v>35</v>
      </c>
      <c r="B26" s="17" t="str">
        <f t="shared" si="9"/>
        <v>Salt Lake</v>
      </c>
      <c r="C26" s="48" t="s">
        <v>56</v>
      </c>
      <c r="D26" s="48" t="s">
        <v>57</v>
      </c>
      <c r="E26" s="48">
        <v>490265</v>
      </c>
      <c r="F26" s="48">
        <v>2158</v>
      </c>
      <c r="G26" s="48">
        <v>4085</v>
      </c>
      <c r="H26" s="48">
        <v>415</v>
      </c>
      <c r="I26" s="48">
        <v>38207</v>
      </c>
      <c r="J26" s="48">
        <v>1409</v>
      </c>
      <c r="K26" s="48">
        <v>51717</v>
      </c>
      <c r="L26" s="48">
        <v>1708</v>
      </c>
      <c r="M26" s="48">
        <v>17012</v>
      </c>
      <c r="N26" s="48">
        <v>878</v>
      </c>
      <c r="O26" s="48">
        <v>58419</v>
      </c>
      <c r="P26" s="48">
        <v>1626</v>
      </c>
      <c r="Q26" s="48">
        <v>28177</v>
      </c>
      <c r="R26" s="48">
        <v>1104</v>
      </c>
      <c r="S26" s="48">
        <v>13384</v>
      </c>
      <c r="T26" s="48">
        <v>736</v>
      </c>
      <c r="U26" s="48">
        <v>43486</v>
      </c>
      <c r="V26" s="48">
        <v>1447</v>
      </c>
      <c r="W26" s="48">
        <v>59408</v>
      </c>
      <c r="X26" s="48">
        <v>1677</v>
      </c>
      <c r="Y26" s="48">
        <v>92494</v>
      </c>
      <c r="Z26" s="48">
        <v>1789</v>
      </c>
      <c r="AA26" s="48">
        <v>40360</v>
      </c>
      <c r="AB26" s="48">
        <v>1480</v>
      </c>
      <c r="AC26" s="48">
        <v>22911</v>
      </c>
      <c r="AD26" s="48">
        <v>947</v>
      </c>
      <c r="AE26" s="48">
        <v>19715</v>
      </c>
      <c r="AF26" s="48">
        <v>883</v>
      </c>
      <c r="AG26" s="48">
        <v>890</v>
      </c>
      <c r="AH26" s="48">
        <v>192</v>
      </c>
      <c r="AI26" s="48">
        <v>374908</v>
      </c>
      <c r="AJ26" s="48">
        <v>2561</v>
      </c>
      <c r="AK26" s="48">
        <v>2931</v>
      </c>
      <c r="AL26" s="48">
        <v>334</v>
      </c>
      <c r="AM26" s="48">
        <v>26884</v>
      </c>
      <c r="AN26" s="48">
        <v>1204</v>
      </c>
      <c r="AO26" s="48">
        <v>42081</v>
      </c>
      <c r="AP26" s="48">
        <v>1515</v>
      </c>
      <c r="AQ26" s="48">
        <v>14218</v>
      </c>
      <c r="AR26" s="48">
        <v>807</v>
      </c>
      <c r="AS26" s="48">
        <v>46624</v>
      </c>
      <c r="AT26" s="48">
        <v>1430</v>
      </c>
      <c r="AU26" s="48">
        <v>22531</v>
      </c>
      <c r="AV26" s="48">
        <v>1022</v>
      </c>
      <c r="AW26" s="48">
        <v>10030</v>
      </c>
      <c r="AX26" s="48">
        <v>634</v>
      </c>
      <c r="AY26" s="48">
        <v>34961</v>
      </c>
      <c r="AZ26" s="48">
        <v>1146</v>
      </c>
      <c r="BA26" s="48">
        <v>42697</v>
      </c>
      <c r="BB26" s="48">
        <v>1395</v>
      </c>
      <c r="BC26" s="48">
        <v>70732</v>
      </c>
      <c r="BD26" s="48">
        <v>1616</v>
      </c>
      <c r="BE26" s="48">
        <v>27644</v>
      </c>
      <c r="BF26" s="48">
        <v>1151</v>
      </c>
      <c r="BG26" s="48">
        <v>16750</v>
      </c>
      <c r="BH26" s="48">
        <v>850</v>
      </c>
      <c r="BI26" s="48">
        <v>16110</v>
      </c>
      <c r="BJ26" s="48">
        <v>800</v>
      </c>
      <c r="BK26" s="48">
        <v>715</v>
      </c>
      <c r="BL26" s="48">
        <v>167</v>
      </c>
      <c r="BM26" s="48">
        <v>57732</v>
      </c>
      <c r="BN26" s="48">
        <v>1846</v>
      </c>
      <c r="BO26" s="48">
        <v>670</v>
      </c>
      <c r="BP26" s="48">
        <v>210</v>
      </c>
      <c r="BQ26" s="48">
        <v>8574</v>
      </c>
      <c r="BR26" s="48">
        <v>792</v>
      </c>
      <c r="BS26" s="48">
        <v>6527</v>
      </c>
      <c r="BT26" s="48">
        <v>574</v>
      </c>
      <c r="BU26" s="48">
        <v>1428</v>
      </c>
      <c r="BV26" s="48">
        <v>236</v>
      </c>
      <c r="BW26" s="48">
        <v>5875</v>
      </c>
      <c r="BX26" s="48">
        <v>563</v>
      </c>
      <c r="BY26" s="48">
        <v>2918</v>
      </c>
      <c r="BZ26" s="48">
        <v>369</v>
      </c>
      <c r="CA26" s="48">
        <v>1091</v>
      </c>
      <c r="CB26" s="48">
        <v>258</v>
      </c>
      <c r="CC26" s="48">
        <v>3533</v>
      </c>
      <c r="CD26" s="48">
        <v>486</v>
      </c>
      <c r="CE26" s="48">
        <v>7254</v>
      </c>
      <c r="CF26" s="48">
        <v>751</v>
      </c>
      <c r="CG26" s="48">
        <v>9420</v>
      </c>
      <c r="CH26" s="48">
        <v>622</v>
      </c>
      <c r="CI26" s="48">
        <v>5730</v>
      </c>
      <c r="CJ26" s="48">
        <v>641</v>
      </c>
      <c r="CK26" s="48">
        <v>2586</v>
      </c>
      <c r="CL26" s="48">
        <v>438</v>
      </c>
      <c r="CM26" s="48">
        <v>2037</v>
      </c>
      <c r="CN26" s="48">
        <v>360</v>
      </c>
      <c r="CO26" s="48">
        <v>89</v>
      </c>
      <c r="CP26" s="48">
        <v>54</v>
      </c>
      <c r="CQ26" s="48">
        <v>16484</v>
      </c>
      <c r="CR26" s="48">
        <v>934</v>
      </c>
      <c r="CS26" s="48">
        <v>176</v>
      </c>
      <c r="CT26" s="48">
        <v>114</v>
      </c>
      <c r="CU26" s="48">
        <v>638</v>
      </c>
      <c r="CV26" s="48">
        <v>216</v>
      </c>
      <c r="CW26" s="48">
        <v>850</v>
      </c>
      <c r="CX26" s="48">
        <v>198</v>
      </c>
      <c r="CY26" s="48">
        <v>349</v>
      </c>
      <c r="CZ26" s="48">
        <v>161</v>
      </c>
      <c r="DA26" s="48">
        <v>1746</v>
      </c>
      <c r="DB26" s="48">
        <v>316</v>
      </c>
      <c r="DC26" s="48">
        <v>613</v>
      </c>
      <c r="DD26" s="48">
        <v>172</v>
      </c>
      <c r="DE26" s="48">
        <v>652</v>
      </c>
      <c r="DF26" s="48">
        <v>194</v>
      </c>
      <c r="DG26" s="48">
        <v>1077</v>
      </c>
      <c r="DH26" s="48">
        <v>209</v>
      </c>
      <c r="DI26" s="48">
        <v>1733</v>
      </c>
      <c r="DJ26" s="48">
        <v>311</v>
      </c>
      <c r="DK26" s="48">
        <v>4283</v>
      </c>
      <c r="DL26" s="48">
        <v>458</v>
      </c>
      <c r="DM26" s="48">
        <v>2444</v>
      </c>
      <c r="DN26" s="48">
        <v>414</v>
      </c>
      <c r="DO26" s="48">
        <v>1144</v>
      </c>
      <c r="DP26" s="48">
        <v>250</v>
      </c>
      <c r="DQ26" s="48">
        <v>779</v>
      </c>
      <c r="DR26" s="48">
        <v>173</v>
      </c>
      <c r="DS26" s="48">
        <v>0</v>
      </c>
      <c r="DT26" s="48">
        <v>119</v>
      </c>
      <c r="DU26" s="48">
        <v>11072</v>
      </c>
      <c r="DV26" s="48">
        <v>970</v>
      </c>
      <c r="DW26" s="48">
        <v>92</v>
      </c>
      <c r="DX26" s="48">
        <v>85</v>
      </c>
      <c r="DY26" s="48">
        <v>298</v>
      </c>
      <c r="DZ26" s="48">
        <v>112</v>
      </c>
      <c r="EA26" s="48">
        <v>350</v>
      </c>
      <c r="EB26" s="48">
        <v>138</v>
      </c>
      <c r="EC26" s="48">
        <v>117</v>
      </c>
      <c r="ED26" s="48">
        <v>62</v>
      </c>
      <c r="EE26" s="48">
        <v>1874</v>
      </c>
      <c r="EF26" s="48">
        <v>367</v>
      </c>
      <c r="EG26" s="48">
        <v>230</v>
      </c>
      <c r="EH26" s="48">
        <v>98</v>
      </c>
      <c r="EI26" s="48">
        <v>374</v>
      </c>
      <c r="EJ26" s="48">
        <v>139</v>
      </c>
      <c r="EK26" s="48">
        <v>608</v>
      </c>
      <c r="EL26" s="48">
        <v>224</v>
      </c>
      <c r="EM26" s="48">
        <v>1177</v>
      </c>
      <c r="EN26" s="48">
        <v>215</v>
      </c>
      <c r="EO26" s="48">
        <v>2880</v>
      </c>
      <c r="EP26" s="48">
        <v>384</v>
      </c>
      <c r="EQ26" s="48">
        <v>2327</v>
      </c>
      <c r="ER26" s="48">
        <v>405</v>
      </c>
      <c r="ES26" s="48">
        <v>476</v>
      </c>
      <c r="ET26" s="48">
        <v>129</v>
      </c>
      <c r="EU26" s="48">
        <v>222</v>
      </c>
      <c r="EV26" s="48">
        <v>89</v>
      </c>
      <c r="EW26" s="48">
        <v>47</v>
      </c>
      <c r="EX26" s="48">
        <v>63</v>
      </c>
      <c r="EY26" s="48">
        <v>9021</v>
      </c>
      <c r="EZ26" s="48">
        <v>745</v>
      </c>
      <c r="FA26" s="48">
        <v>111</v>
      </c>
      <c r="FB26" s="48">
        <v>83</v>
      </c>
      <c r="FC26" s="48">
        <v>472</v>
      </c>
      <c r="FD26" s="48">
        <v>173</v>
      </c>
      <c r="FE26" s="48">
        <v>772</v>
      </c>
      <c r="FF26" s="48">
        <v>182</v>
      </c>
      <c r="FG26" s="48">
        <v>226</v>
      </c>
      <c r="FH26" s="48">
        <v>125</v>
      </c>
      <c r="FI26" s="48">
        <v>755</v>
      </c>
      <c r="FJ26" s="48">
        <v>170</v>
      </c>
      <c r="FK26" s="48">
        <v>792</v>
      </c>
      <c r="FL26" s="48">
        <v>195</v>
      </c>
      <c r="FM26" s="48">
        <v>332</v>
      </c>
      <c r="FN26" s="48">
        <v>115</v>
      </c>
      <c r="FO26" s="48">
        <v>376</v>
      </c>
      <c r="FP26" s="48">
        <v>150</v>
      </c>
      <c r="FQ26" s="48">
        <v>1438</v>
      </c>
      <c r="FR26" s="48">
        <v>251</v>
      </c>
      <c r="FS26" s="48">
        <v>1658</v>
      </c>
      <c r="FT26" s="48">
        <v>258</v>
      </c>
      <c r="FU26" s="48">
        <v>1229</v>
      </c>
      <c r="FV26" s="48">
        <v>273</v>
      </c>
      <c r="FW26" s="48">
        <v>535</v>
      </c>
      <c r="FX26" s="48">
        <v>199</v>
      </c>
      <c r="FY26" s="48">
        <v>296</v>
      </c>
      <c r="FZ26" s="48">
        <v>87</v>
      </c>
      <c r="GA26" s="48">
        <v>29</v>
      </c>
      <c r="GB26" s="48">
        <v>38</v>
      </c>
      <c r="GC26" s="48">
        <v>21048</v>
      </c>
      <c r="GD26" s="48">
        <v>869</v>
      </c>
      <c r="GE26" s="48">
        <v>105</v>
      </c>
      <c r="GF26" s="48">
        <v>56</v>
      </c>
      <c r="GG26" s="48">
        <v>1341</v>
      </c>
      <c r="GH26" s="48">
        <v>284</v>
      </c>
      <c r="GI26" s="48">
        <v>1137</v>
      </c>
      <c r="GJ26" s="48">
        <v>171</v>
      </c>
      <c r="GK26" s="48">
        <v>674</v>
      </c>
      <c r="GL26" s="48">
        <v>169</v>
      </c>
      <c r="GM26" s="48">
        <v>1545</v>
      </c>
      <c r="GN26" s="48">
        <v>254</v>
      </c>
      <c r="GO26" s="48">
        <v>1093</v>
      </c>
      <c r="GP26" s="48">
        <v>190</v>
      </c>
      <c r="GQ26" s="48">
        <v>905</v>
      </c>
      <c r="GR26" s="48">
        <v>186</v>
      </c>
      <c r="GS26" s="48">
        <v>2931</v>
      </c>
      <c r="GT26" s="48">
        <v>396</v>
      </c>
      <c r="GU26" s="48">
        <v>5109</v>
      </c>
      <c r="GV26" s="48">
        <v>449</v>
      </c>
      <c r="GW26" s="48">
        <v>3521</v>
      </c>
      <c r="GX26" s="48">
        <v>395</v>
      </c>
      <c r="GY26" s="48">
        <v>986</v>
      </c>
      <c r="GZ26" s="48">
        <v>238</v>
      </c>
      <c r="HA26" s="48">
        <v>1420</v>
      </c>
      <c r="HB26" s="48">
        <v>244</v>
      </c>
      <c r="HC26" s="48">
        <v>271</v>
      </c>
      <c r="HD26" s="48">
        <v>98</v>
      </c>
      <c r="HE26" s="48">
        <v>10</v>
      </c>
      <c r="HF26" s="48">
        <v>18</v>
      </c>
    </row>
    <row r="27" spans="1:214" x14ac:dyDescent="0.25">
      <c r="A27" s="16">
        <f t="shared" si="8"/>
        <v>37</v>
      </c>
      <c r="B27" s="17" t="str">
        <f t="shared" si="9"/>
        <v>San Juan</v>
      </c>
      <c r="C27" s="48" t="s">
        <v>58</v>
      </c>
      <c r="D27" s="48" t="s">
        <v>59</v>
      </c>
      <c r="E27" s="48">
        <v>4982</v>
      </c>
      <c r="F27" s="48">
        <v>257</v>
      </c>
      <c r="G27" s="48">
        <v>456</v>
      </c>
      <c r="H27" s="48">
        <v>127</v>
      </c>
      <c r="I27" s="48">
        <v>521</v>
      </c>
      <c r="J27" s="48">
        <v>150</v>
      </c>
      <c r="K27" s="48">
        <v>212</v>
      </c>
      <c r="L27" s="48">
        <v>68</v>
      </c>
      <c r="M27" s="48">
        <v>108</v>
      </c>
      <c r="N27" s="48">
        <v>58</v>
      </c>
      <c r="O27" s="48">
        <v>635</v>
      </c>
      <c r="P27" s="48">
        <v>140</v>
      </c>
      <c r="Q27" s="48">
        <v>192</v>
      </c>
      <c r="R27" s="48">
        <v>71</v>
      </c>
      <c r="S27" s="48">
        <v>36</v>
      </c>
      <c r="T27" s="48">
        <v>26</v>
      </c>
      <c r="U27" s="48">
        <v>57</v>
      </c>
      <c r="V27" s="48">
        <v>34</v>
      </c>
      <c r="W27" s="48">
        <v>192</v>
      </c>
      <c r="X27" s="48">
        <v>88</v>
      </c>
      <c r="Y27" s="48">
        <v>1489</v>
      </c>
      <c r="Z27" s="48">
        <v>227</v>
      </c>
      <c r="AA27" s="48">
        <v>612</v>
      </c>
      <c r="AB27" s="48">
        <v>138</v>
      </c>
      <c r="AC27" s="48">
        <v>102</v>
      </c>
      <c r="AD27" s="48">
        <v>60</v>
      </c>
      <c r="AE27" s="48">
        <v>370</v>
      </c>
      <c r="AF27" s="48">
        <v>104</v>
      </c>
      <c r="AG27" s="48">
        <v>0</v>
      </c>
      <c r="AH27" s="48">
        <v>119</v>
      </c>
      <c r="AI27" s="48">
        <v>3293</v>
      </c>
      <c r="AJ27" s="48">
        <v>237</v>
      </c>
      <c r="AK27" s="48">
        <v>323</v>
      </c>
      <c r="AL27" s="48">
        <v>105</v>
      </c>
      <c r="AM27" s="48">
        <v>411</v>
      </c>
      <c r="AN27" s="48">
        <v>131</v>
      </c>
      <c r="AO27" s="48">
        <v>130</v>
      </c>
      <c r="AP27" s="48">
        <v>47</v>
      </c>
      <c r="AQ27" s="48">
        <v>91</v>
      </c>
      <c r="AR27" s="48">
        <v>58</v>
      </c>
      <c r="AS27" s="48">
        <v>395</v>
      </c>
      <c r="AT27" s="48">
        <v>115</v>
      </c>
      <c r="AU27" s="48">
        <v>134</v>
      </c>
      <c r="AV27" s="48">
        <v>57</v>
      </c>
      <c r="AW27" s="48">
        <v>15</v>
      </c>
      <c r="AX27" s="48">
        <v>15</v>
      </c>
      <c r="AY27" s="48">
        <v>19</v>
      </c>
      <c r="AZ27" s="48">
        <v>18</v>
      </c>
      <c r="BA27" s="48">
        <v>111</v>
      </c>
      <c r="BB27" s="48">
        <v>70</v>
      </c>
      <c r="BC27" s="48">
        <v>952</v>
      </c>
      <c r="BD27" s="48">
        <v>171</v>
      </c>
      <c r="BE27" s="48">
        <v>368</v>
      </c>
      <c r="BF27" s="48">
        <v>99</v>
      </c>
      <c r="BG27" s="48">
        <v>55</v>
      </c>
      <c r="BH27" s="48">
        <v>35</v>
      </c>
      <c r="BI27" s="48">
        <v>289</v>
      </c>
      <c r="BJ27" s="48">
        <v>96</v>
      </c>
      <c r="BK27" s="48">
        <v>0</v>
      </c>
      <c r="BL27" s="48">
        <v>119</v>
      </c>
      <c r="BM27" s="48">
        <v>851</v>
      </c>
      <c r="BN27" s="48">
        <v>176</v>
      </c>
      <c r="BO27" s="48">
        <v>96</v>
      </c>
      <c r="BP27" s="48">
        <v>64</v>
      </c>
      <c r="BQ27" s="48">
        <v>106</v>
      </c>
      <c r="BR27" s="48">
        <v>84</v>
      </c>
      <c r="BS27" s="48">
        <v>48</v>
      </c>
      <c r="BT27" s="48">
        <v>46</v>
      </c>
      <c r="BU27" s="48">
        <v>5</v>
      </c>
      <c r="BV27" s="48">
        <v>10</v>
      </c>
      <c r="BW27" s="48">
        <v>176</v>
      </c>
      <c r="BX27" s="48">
        <v>83</v>
      </c>
      <c r="BY27" s="48">
        <v>25</v>
      </c>
      <c r="BZ27" s="48">
        <v>18</v>
      </c>
      <c r="CA27" s="48">
        <v>0</v>
      </c>
      <c r="CB27" s="48">
        <v>119</v>
      </c>
      <c r="CC27" s="48">
        <v>21</v>
      </c>
      <c r="CD27" s="48">
        <v>19</v>
      </c>
      <c r="CE27" s="48">
        <v>18</v>
      </c>
      <c r="CF27" s="48">
        <v>28</v>
      </c>
      <c r="CG27" s="48">
        <v>185</v>
      </c>
      <c r="CH27" s="48">
        <v>96</v>
      </c>
      <c r="CI27" s="48">
        <v>138</v>
      </c>
      <c r="CJ27" s="48">
        <v>74</v>
      </c>
      <c r="CK27" s="48">
        <v>0</v>
      </c>
      <c r="CL27" s="48">
        <v>119</v>
      </c>
      <c r="CM27" s="48">
        <v>33</v>
      </c>
      <c r="CN27" s="48">
        <v>29</v>
      </c>
      <c r="CO27" s="48">
        <v>0</v>
      </c>
      <c r="CP27" s="48">
        <v>119</v>
      </c>
      <c r="CQ27" s="48">
        <v>22</v>
      </c>
      <c r="CR27" s="48">
        <v>34</v>
      </c>
      <c r="CS27" s="48">
        <v>0</v>
      </c>
      <c r="CT27" s="48">
        <v>119</v>
      </c>
      <c r="CU27" s="48">
        <v>0</v>
      </c>
      <c r="CV27" s="48">
        <v>119</v>
      </c>
      <c r="CW27" s="48">
        <v>0</v>
      </c>
      <c r="CX27" s="48">
        <v>119</v>
      </c>
      <c r="CY27" s="48">
        <v>0</v>
      </c>
      <c r="CZ27" s="48">
        <v>119</v>
      </c>
      <c r="DA27" s="48">
        <v>22</v>
      </c>
      <c r="DB27" s="48">
        <v>34</v>
      </c>
      <c r="DC27" s="48">
        <v>0</v>
      </c>
      <c r="DD27" s="48">
        <v>119</v>
      </c>
      <c r="DE27" s="48">
        <v>0</v>
      </c>
      <c r="DF27" s="48">
        <v>119</v>
      </c>
      <c r="DG27" s="48">
        <v>0</v>
      </c>
      <c r="DH27" s="48">
        <v>119</v>
      </c>
      <c r="DI27" s="48">
        <v>0</v>
      </c>
      <c r="DJ27" s="48">
        <v>119</v>
      </c>
      <c r="DK27" s="48">
        <v>0</v>
      </c>
      <c r="DL27" s="48">
        <v>119</v>
      </c>
      <c r="DM27" s="48">
        <v>0</v>
      </c>
      <c r="DN27" s="48">
        <v>119</v>
      </c>
      <c r="DO27" s="48">
        <v>0</v>
      </c>
      <c r="DP27" s="48">
        <v>119</v>
      </c>
      <c r="DQ27" s="48">
        <v>0</v>
      </c>
      <c r="DR27" s="48">
        <v>119</v>
      </c>
      <c r="DS27" s="48">
        <v>0</v>
      </c>
      <c r="DT27" s="48">
        <v>119</v>
      </c>
      <c r="DU27" s="48">
        <v>448</v>
      </c>
      <c r="DV27" s="48">
        <v>117</v>
      </c>
      <c r="DW27" s="48">
        <v>0</v>
      </c>
      <c r="DX27" s="48">
        <v>119</v>
      </c>
      <c r="DY27" s="48">
        <v>0</v>
      </c>
      <c r="DZ27" s="48">
        <v>119</v>
      </c>
      <c r="EA27" s="48">
        <v>20</v>
      </c>
      <c r="EB27" s="48">
        <v>23</v>
      </c>
      <c r="EC27" s="48">
        <v>0</v>
      </c>
      <c r="ED27" s="48">
        <v>119</v>
      </c>
      <c r="EE27" s="48">
        <v>33</v>
      </c>
      <c r="EF27" s="48">
        <v>37</v>
      </c>
      <c r="EG27" s="48">
        <v>9</v>
      </c>
      <c r="EH27" s="48">
        <v>14</v>
      </c>
      <c r="EI27" s="48">
        <v>12</v>
      </c>
      <c r="EJ27" s="48">
        <v>18</v>
      </c>
      <c r="EK27" s="48">
        <v>0</v>
      </c>
      <c r="EL27" s="48">
        <v>119</v>
      </c>
      <c r="EM27" s="48">
        <v>19</v>
      </c>
      <c r="EN27" s="48">
        <v>24</v>
      </c>
      <c r="EO27" s="48">
        <v>223</v>
      </c>
      <c r="EP27" s="48">
        <v>97</v>
      </c>
      <c r="EQ27" s="48">
        <v>98</v>
      </c>
      <c r="ER27" s="48">
        <v>64</v>
      </c>
      <c r="ES27" s="48">
        <v>12</v>
      </c>
      <c r="ET27" s="48">
        <v>14</v>
      </c>
      <c r="EU27" s="48">
        <v>22</v>
      </c>
      <c r="EV27" s="48">
        <v>24</v>
      </c>
      <c r="EW27" s="48">
        <v>0</v>
      </c>
      <c r="EX27" s="48">
        <v>119</v>
      </c>
      <c r="EY27" s="48">
        <v>52</v>
      </c>
      <c r="EZ27" s="48">
        <v>39</v>
      </c>
      <c r="FA27" s="48">
        <v>18</v>
      </c>
      <c r="FB27" s="48">
        <v>25</v>
      </c>
      <c r="FC27" s="48">
        <v>0</v>
      </c>
      <c r="FD27" s="48">
        <v>119</v>
      </c>
      <c r="FE27" s="48">
        <v>0</v>
      </c>
      <c r="FF27" s="48">
        <v>119</v>
      </c>
      <c r="FG27" s="48">
        <v>0</v>
      </c>
      <c r="FH27" s="48">
        <v>119</v>
      </c>
      <c r="FI27" s="48">
        <v>0</v>
      </c>
      <c r="FJ27" s="48">
        <v>119</v>
      </c>
      <c r="FK27" s="48">
        <v>9</v>
      </c>
      <c r="FL27" s="48">
        <v>13</v>
      </c>
      <c r="FM27" s="48">
        <v>4</v>
      </c>
      <c r="FN27" s="48">
        <v>7</v>
      </c>
      <c r="FO27" s="48">
        <v>0</v>
      </c>
      <c r="FP27" s="48">
        <v>119</v>
      </c>
      <c r="FQ27" s="48">
        <v>0</v>
      </c>
      <c r="FR27" s="48">
        <v>119</v>
      </c>
      <c r="FS27" s="48">
        <v>6</v>
      </c>
      <c r="FT27" s="48">
        <v>9</v>
      </c>
      <c r="FU27" s="48">
        <v>0</v>
      </c>
      <c r="FV27" s="48">
        <v>119</v>
      </c>
      <c r="FW27" s="48">
        <v>0</v>
      </c>
      <c r="FX27" s="48">
        <v>119</v>
      </c>
      <c r="FY27" s="48">
        <v>15</v>
      </c>
      <c r="FZ27" s="48">
        <v>21</v>
      </c>
      <c r="GA27" s="48">
        <v>0</v>
      </c>
      <c r="GB27" s="48">
        <v>119</v>
      </c>
      <c r="GC27" s="48">
        <v>316</v>
      </c>
      <c r="GD27" s="48">
        <v>86</v>
      </c>
      <c r="GE27" s="48">
        <v>19</v>
      </c>
      <c r="GF27" s="48">
        <v>22</v>
      </c>
      <c r="GG27" s="48">
        <v>4</v>
      </c>
      <c r="GH27" s="48">
        <v>7</v>
      </c>
      <c r="GI27" s="48">
        <v>14</v>
      </c>
      <c r="GJ27" s="48">
        <v>17</v>
      </c>
      <c r="GK27" s="48">
        <v>12</v>
      </c>
      <c r="GL27" s="48">
        <v>14</v>
      </c>
      <c r="GM27" s="48">
        <v>9</v>
      </c>
      <c r="GN27" s="48">
        <v>10</v>
      </c>
      <c r="GO27" s="48">
        <v>15</v>
      </c>
      <c r="GP27" s="48">
        <v>22</v>
      </c>
      <c r="GQ27" s="48">
        <v>5</v>
      </c>
      <c r="GR27" s="48">
        <v>9</v>
      </c>
      <c r="GS27" s="48">
        <v>17</v>
      </c>
      <c r="GT27" s="48">
        <v>29</v>
      </c>
      <c r="GU27" s="48">
        <v>44</v>
      </c>
      <c r="GV27" s="48">
        <v>40</v>
      </c>
      <c r="GW27" s="48">
        <v>123</v>
      </c>
      <c r="GX27" s="48">
        <v>63</v>
      </c>
      <c r="GY27" s="48">
        <v>8</v>
      </c>
      <c r="GZ27" s="48">
        <v>15</v>
      </c>
      <c r="HA27" s="48">
        <v>35</v>
      </c>
      <c r="HB27" s="48">
        <v>39</v>
      </c>
      <c r="HC27" s="48">
        <v>11</v>
      </c>
      <c r="HD27" s="48">
        <v>19</v>
      </c>
      <c r="HE27" s="48">
        <v>0</v>
      </c>
      <c r="HF27" s="48">
        <v>119</v>
      </c>
    </row>
    <row r="28" spans="1:214" x14ac:dyDescent="0.25">
      <c r="A28" s="16">
        <f t="shared" si="8"/>
        <v>39</v>
      </c>
      <c r="B28" s="17" t="str">
        <f t="shared" si="9"/>
        <v>Sanpete</v>
      </c>
      <c r="C28" s="48" t="s">
        <v>60</v>
      </c>
      <c r="D28" s="48" t="s">
        <v>61</v>
      </c>
      <c r="E28" s="48">
        <v>10168</v>
      </c>
      <c r="F28" s="48">
        <v>513</v>
      </c>
      <c r="G28" s="48">
        <v>1163</v>
      </c>
      <c r="H28" s="48">
        <v>214</v>
      </c>
      <c r="I28" s="48">
        <v>832</v>
      </c>
      <c r="J28" s="48">
        <v>167</v>
      </c>
      <c r="K28" s="48">
        <v>880</v>
      </c>
      <c r="L28" s="48">
        <v>171</v>
      </c>
      <c r="M28" s="48">
        <v>278</v>
      </c>
      <c r="N28" s="48">
        <v>156</v>
      </c>
      <c r="O28" s="48">
        <v>1234</v>
      </c>
      <c r="P28" s="48">
        <v>177</v>
      </c>
      <c r="Q28" s="48">
        <v>366</v>
      </c>
      <c r="R28" s="48">
        <v>98</v>
      </c>
      <c r="S28" s="48">
        <v>256</v>
      </c>
      <c r="T28" s="48">
        <v>101</v>
      </c>
      <c r="U28" s="48">
        <v>255</v>
      </c>
      <c r="V28" s="48">
        <v>87</v>
      </c>
      <c r="W28" s="48">
        <v>509</v>
      </c>
      <c r="X28" s="48">
        <v>143</v>
      </c>
      <c r="Y28" s="48">
        <v>2546</v>
      </c>
      <c r="Z28" s="48">
        <v>283</v>
      </c>
      <c r="AA28" s="48">
        <v>613</v>
      </c>
      <c r="AB28" s="48">
        <v>146</v>
      </c>
      <c r="AC28" s="48">
        <v>599</v>
      </c>
      <c r="AD28" s="48">
        <v>169</v>
      </c>
      <c r="AE28" s="48">
        <v>623</v>
      </c>
      <c r="AF28" s="48">
        <v>126</v>
      </c>
      <c r="AG28" s="48">
        <v>14</v>
      </c>
      <c r="AH28" s="48">
        <v>20</v>
      </c>
      <c r="AI28" s="48">
        <v>7031</v>
      </c>
      <c r="AJ28" s="48">
        <v>462</v>
      </c>
      <c r="AK28" s="48">
        <v>706</v>
      </c>
      <c r="AL28" s="48">
        <v>158</v>
      </c>
      <c r="AM28" s="48">
        <v>528</v>
      </c>
      <c r="AN28" s="48">
        <v>145</v>
      </c>
      <c r="AO28" s="48">
        <v>653</v>
      </c>
      <c r="AP28" s="48">
        <v>143</v>
      </c>
      <c r="AQ28" s="48">
        <v>205</v>
      </c>
      <c r="AR28" s="48">
        <v>111</v>
      </c>
      <c r="AS28" s="48">
        <v>982</v>
      </c>
      <c r="AT28" s="48">
        <v>172</v>
      </c>
      <c r="AU28" s="48">
        <v>290</v>
      </c>
      <c r="AV28" s="48">
        <v>88</v>
      </c>
      <c r="AW28" s="48">
        <v>144</v>
      </c>
      <c r="AX28" s="48">
        <v>59</v>
      </c>
      <c r="AY28" s="48">
        <v>204</v>
      </c>
      <c r="AZ28" s="48">
        <v>80</v>
      </c>
      <c r="BA28" s="48">
        <v>239</v>
      </c>
      <c r="BB28" s="48">
        <v>96</v>
      </c>
      <c r="BC28" s="48">
        <v>1765</v>
      </c>
      <c r="BD28" s="48">
        <v>217</v>
      </c>
      <c r="BE28" s="48">
        <v>405</v>
      </c>
      <c r="BF28" s="48">
        <v>111</v>
      </c>
      <c r="BG28" s="48">
        <v>354</v>
      </c>
      <c r="BH28" s="48">
        <v>135</v>
      </c>
      <c r="BI28" s="48">
        <v>546</v>
      </c>
      <c r="BJ28" s="48">
        <v>123</v>
      </c>
      <c r="BK28" s="48">
        <v>10</v>
      </c>
      <c r="BL28" s="48">
        <v>18</v>
      </c>
      <c r="BM28" s="48">
        <v>1500</v>
      </c>
      <c r="BN28" s="48">
        <v>254</v>
      </c>
      <c r="BO28" s="48">
        <v>252</v>
      </c>
      <c r="BP28" s="48">
        <v>87</v>
      </c>
      <c r="BQ28" s="48">
        <v>230</v>
      </c>
      <c r="BR28" s="48">
        <v>78</v>
      </c>
      <c r="BS28" s="48">
        <v>140</v>
      </c>
      <c r="BT28" s="48">
        <v>69</v>
      </c>
      <c r="BU28" s="48">
        <v>35</v>
      </c>
      <c r="BV28" s="48">
        <v>39</v>
      </c>
      <c r="BW28" s="48">
        <v>136</v>
      </c>
      <c r="BX28" s="48">
        <v>88</v>
      </c>
      <c r="BY28" s="48">
        <v>26</v>
      </c>
      <c r="BZ28" s="48">
        <v>23</v>
      </c>
      <c r="CA28" s="48">
        <v>31</v>
      </c>
      <c r="CB28" s="48">
        <v>29</v>
      </c>
      <c r="CC28" s="48">
        <v>8</v>
      </c>
      <c r="CD28" s="48">
        <v>10</v>
      </c>
      <c r="CE28" s="48">
        <v>212</v>
      </c>
      <c r="CF28" s="48">
        <v>95</v>
      </c>
      <c r="CG28" s="48">
        <v>216</v>
      </c>
      <c r="CH28" s="48">
        <v>86</v>
      </c>
      <c r="CI28" s="48">
        <v>45</v>
      </c>
      <c r="CJ28" s="48">
        <v>40</v>
      </c>
      <c r="CK28" s="48">
        <v>106</v>
      </c>
      <c r="CL28" s="48">
        <v>103</v>
      </c>
      <c r="CM28" s="48">
        <v>63</v>
      </c>
      <c r="CN28" s="48">
        <v>37</v>
      </c>
      <c r="CO28" s="48">
        <v>0</v>
      </c>
      <c r="CP28" s="48">
        <v>119</v>
      </c>
      <c r="CQ28" s="48">
        <v>10</v>
      </c>
      <c r="CR28" s="48">
        <v>16</v>
      </c>
      <c r="CS28" s="48">
        <v>0</v>
      </c>
      <c r="CT28" s="48">
        <v>119</v>
      </c>
      <c r="CU28" s="48">
        <v>0</v>
      </c>
      <c r="CV28" s="48">
        <v>119</v>
      </c>
      <c r="CW28" s="48">
        <v>0</v>
      </c>
      <c r="CX28" s="48">
        <v>119</v>
      </c>
      <c r="CY28" s="48">
        <v>0</v>
      </c>
      <c r="CZ28" s="48">
        <v>119</v>
      </c>
      <c r="DA28" s="48">
        <v>0</v>
      </c>
      <c r="DB28" s="48">
        <v>119</v>
      </c>
      <c r="DC28" s="48">
        <v>2</v>
      </c>
      <c r="DD28" s="48">
        <v>4</v>
      </c>
      <c r="DE28" s="48">
        <v>0</v>
      </c>
      <c r="DF28" s="48">
        <v>119</v>
      </c>
      <c r="DG28" s="48">
        <v>0</v>
      </c>
      <c r="DH28" s="48">
        <v>119</v>
      </c>
      <c r="DI28" s="48">
        <v>0</v>
      </c>
      <c r="DJ28" s="48">
        <v>119</v>
      </c>
      <c r="DK28" s="48">
        <v>0</v>
      </c>
      <c r="DL28" s="48">
        <v>119</v>
      </c>
      <c r="DM28" s="48">
        <v>0</v>
      </c>
      <c r="DN28" s="48">
        <v>119</v>
      </c>
      <c r="DO28" s="48">
        <v>8</v>
      </c>
      <c r="DP28" s="48">
        <v>15</v>
      </c>
      <c r="DQ28" s="48">
        <v>0</v>
      </c>
      <c r="DR28" s="48">
        <v>119</v>
      </c>
      <c r="DS28" s="48">
        <v>0</v>
      </c>
      <c r="DT28" s="48">
        <v>119</v>
      </c>
      <c r="DU28" s="48">
        <v>693</v>
      </c>
      <c r="DV28" s="48">
        <v>229</v>
      </c>
      <c r="DW28" s="48">
        <v>87</v>
      </c>
      <c r="DX28" s="48">
        <v>74</v>
      </c>
      <c r="DY28" s="48">
        <v>16</v>
      </c>
      <c r="DZ28" s="48">
        <v>19</v>
      </c>
      <c r="EA28" s="48">
        <v>30</v>
      </c>
      <c r="EB28" s="48">
        <v>42</v>
      </c>
      <c r="EC28" s="48">
        <v>3</v>
      </c>
      <c r="ED28" s="48">
        <v>6</v>
      </c>
      <c r="EE28" s="48">
        <v>39</v>
      </c>
      <c r="EF28" s="48">
        <v>28</v>
      </c>
      <c r="EG28" s="48">
        <v>2</v>
      </c>
      <c r="EH28" s="48">
        <v>5</v>
      </c>
      <c r="EI28" s="48">
        <v>4</v>
      </c>
      <c r="EJ28" s="48">
        <v>6</v>
      </c>
      <c r="EK28" s="48">
        <v>4</v>
      </c>
      <c r="EL28" s="48">
        <v>7</v>
      </c>
      <c r="EM28" s="48">
        <v>16</v>
      </c>
      <c r="EN28" s="48">
        <v>27</v>
      </c>
      <c r="EO28" s="48">
        <v>417</v>
      </c>
      <c r="EP28" s="48">
        <v>177</v>
      </c>
      <c r="EQ28" s="48">
        <v>26</v>
      </c>
      <c r="ER28" s="48">
        <v>30</v>
      </c>
      <c r="ES28" s="48">
        <v>49</v>
      </c>
      <c r="ET28" s="48">
        <v>49</v>
      </c>
      <c r="EU28" s="48">
        <v>0</v>
      </c>
      <c r="EV28" s="48">
        <v>119</v>
      </c>
      <c r="EW28" s="48">
        <v>0</v>
      </c>
      <c r="EX28" s="48">
        <v>119</v>
      </c>
      <c r="EY28" s="48">
        <v>239</v>
      </c>
      <c r="EZ28" s="48">
        <v>100</v>
      </c>
      <c r="FA28" s="48">
        <v>32</v>
      </c>
      <c r="FB28" s="48">
        <v>29</v>
      </c>
      <c r="FC28" s="48">
        <v>9</v>
      </c>
      <c r="FD28" s="48">
        <v>10</v>
      </c>
      <c r="FE28" s="48">
        <v>15</v>
      </c>
      <c r="FF28" s="48">
        <v>21</v>
      </c>
      <c r="FG28" s="48">
        <v>0</v>
      </c>
      <c r="FH28" s="48">
        <v>119</v>
      </c>
      <c r="FI28" s="48">
        <v>42</v>
      </c>
      <c r="FJ28" s="48">
        <v>45</v>
      </c>
      <c r="FK28" s="48">
        <v>22</v>
      </c>
      <c r="FL28" s="48">
        <v>23</v>
      </c>
      <c r="FM28" s="48">
        <v>51</v>
      </c>
      <c r="FN28" s="48">
        <v>62</v>
      </c>
      <c r="FO28" s="48">
        <v>2</v>
      </c>
      <c r="FP28" s="48">
        <v>4</v>
      </c>
      <c r="FQ28" s="48">
        <v>8</v>
      </c>
      <c r="FR28" s="48">
        <v>16</v>
      </c>
      <c r="FS28" s="48">
        <v>35</v>
      </c>
      <c r="FT28" s="48">
        <v>28</v>
      </c>
      <c r="FU28" s="48">
        <v>5</v>
      </c>
      <c r="FV28" s="48">
        <v>8</v>
      </c>
      <c r="FW28" s="48">
        <v>0</v>
      </c>
      <c r="FX28" s="48">
        <v>119</v>
      </c>
      <c r="FY28" s="48">
        <v>14</v>
      </c>
      <c r="FZ28" s="48">
        <v>14</v>
      </c>
      <c r="GA28" s="48">
        <v>4</v>
      </c>
      <c r="GB28" s="48">
        <v>7</v>
      </c>
      <c r="GC28" s="48">
        <v>695</v>
      </c>
      <c r="GD28" s="48">
        <v>165</v>
      </c>
      <c r="GE28" s="48">
        <v>86</v>
      </c>
      <c r="GF28" s="48">
        <v>52</v>
      </c>
      <c r="GG28" s="48">
        <v>49</v>
      </c>
      <c r="GH28" s="48">
        <v>42</v>
      </c>
      <c r="GI28" s="48">
        <v>42</v>
      </c>
      <c r="GJ28" s="48">
        <v>39</v>
      </c>
      <c r="GK28" s="48">
        <v>35</v>
      </c>
      <c r="GL28" s="48">
        <v>50</v>
      </c>
      <c r="GM28" s="48">
        <v>35</v>
      </c>
      <c r="GN28" s="48">
        <v>26</v>
      </c>
      <c r="GO28" s="48">
        <v>24</v>
      </c>
      <c r="GP28" s="48">
        <v>21</v>
      </c>
      <c r="GQ28" s="48">
        <v>26</v>
      </c>
      <c r="GR28" s="48">
        <v>29</v>
      </c>
      <c r="GS28" s="48">
        <v>37</v>
      </c>
      <c r="GT28" s="48">
        <v>25</v>
      </c>
      <c r="GU28" s="48">
        <v>34</v>
      </c>
      <c r="GV28" s="48">
        <v>25</v>
      </c>
      <c r="GW28" s="48">
        <v>113</v>
      </c>
      <c r="GX28" s="48">
        <v>70</v>
      </c>
      <c r="GY28" s="48">
        <v>132</v>
      </c>
      <c r="GZ28" s="48">
        <v>82</v>
      </c>
      <c r="HA28" s="48">
        <v>82</v>
      </c>
      <c r="HB28" s="48">
        <v>41</v>
      </c>
      <c r="HC28" s="48">
        <v>0</v>
      </c>
      <c r="HD28" s="48">
        <v>119</v>
      </c>
      <c r="HE28" s="48">
        <v>0</v>
      </c>
      <c r="HF28" s="48">
        <v>119</v>
      </c>
    </row>
    <row r="29" spans="1:214" x14ac:dyDescent="0.25">
      <c r="A29" s="16">
        <f t="shared" si="8"/>
        <v>41</v>
      </c>
      <c r="B29" s="17" t="str">
        <f t="shared" si="9"/>
        <v>Sevier</v>
      </c>
      <c r="C29" s="48" t="s">
        <v>62</v>
      </c>
      <c r="D29" s="48" t="s">
        <v>63</v>
      </c>
      <c r="E29" s="48">
        <v>8293</v>
      </c>
      <c r="F29" s="48">
        <v>394</v>
      </c>
      <c r="G29" s="48">
        <v>1106</v>
      </c>
      <c r="H29" s="48">
        <v>204</v>
      </c>
      <c r="I29" s="48">
        <v>687</v>
      </c>
      <c r="J29" s="48">
        <v>160</v>
      </c>
      <c r="K29" s="48">
        <v>432</v>
      </c>
      <c r="L29" s="48">
        <v>121</v>
      </c>
      <c r="M29" s="48">
        <v>139</v>
      </c>
      <c r="N29" s="48">
        <v>65</v>
      </c>
      <c r="O29" s="48">
        <v>1211</v>
      </c>
      <c r="P29" s="48">
        <v>210</v>
      </c>
      <c r="Q29" s="48">
        <v>624</v>
      </c>
      <c r="R29" s="48">
        <v>167</v>
      </c>
      <c r="S29" s="48">
        <v>93</v>
      </c>
      <c r="T29" s="48">
        <v>54</v>
      </c>
      <c r="U29" s="48">
        <v>271</v>
      </c>
      <c r="V29" s="48">
        <v>92</v>
      </c>
      <c r="W29" s="48">
        <v>539</v>
      </c>
      <c r="X29" s="48">
        <v>148</v>
      </c>
      <c r="Y29" s="48">
        <v>1638</v>
      </c>
      <c r="Z29" s="48">
        <v>176</v>
      </c>
      <c r="AA29" s="48">
        <v>595</v>
      </c>
      <c r="AB29" s="48">
        <v>139</v>
      </c>
      <c r="AC29" s="48">
        <v>259</v>
      </c>
      <c r="AD29" s="48">
        <v>82</v>
      </c>
      <c r="AE29" s="48">
        <v>699</v>
      </c>
      <c r="AF29" s="48">
        <v>174</v>
      </c>
      <c r="AG29" s="48">
        <v>0</v>
      </c>
      <c r="AH29" s="48">
        <v>119</v>
      </c>
      <c r="AI29" s="48">
        <v>6575</v>
      </c>
      <c r="AJ29" s="48">
        <v>350</v>
      </c>
      <c r="AK29" s="48">
        <v>743</v>
      </c>
      <c r="AL29" s="48">
        <v>168</v>
      </c>
      <c r="AM29" s="48">
        <v>468</v>
      </c>
      <c r="AN29" s="48">
        <v>123</v>
      </c>
      <c r="AO29" s="48">
        <v>350</v>
      </c>
      <c r="AP29" s="48">
        <v>111</v>
      </c>
      <c r="AQ29" s="48">
        <v>132</v>
      </c>
      <c r="AR29" s="48">
        <v>64</v>
      </c>
      <c r="AS29" s="48">
        <v>1096</v>
      </c>
      <c r="AT29" s="48">
        <v>197</v>
      </c>
      <c r="AU29" s="48">
        <v>547</v>
      </c>
      <c r="AV29" s="48">
        <v>161</v>
      </c>
      <c r="AW29" s="48">
        <v>53</v>
      </c>
      <c r="AX29" s="48">
        <v>46</v>
      </c>
      <c r="AY29" s="48">
        <v>237</v>
      </c>
      <c r="AZ29" s="48">
        <v>90</v>
      </c>
      <c r="BA29" s="48">
        <v>385</v>
      </c>
      <c r="BB29" s="48">
        <v>118</v>
      </c>
      <c r="BC29" s="48">
        <v>1258</v>
      </c>
      <c r="BD29" s="48">
        <v>170</v>
      </c>
      <c r="BE29" s="48">
        <v>516</v>
      </c>
      <c r="BF29" s="48">
        <v>132</v>
      </c>
      <c r="BG29" s="48">
        <v>225</v>
      </c>
      <c r="BH29" s="48">
        <v>76</v>
      </c>
      <c r="BI29" s="48">
        <v>565</v>
      </c>
      <c r="BJ29" s="48">
        <v>158</v>
      </c>
      <c r="BK29" s="48">
        <v>0</v>
      </c>
      <c r="BL29" s="48">
        <v>119</v>
      </c>
      <c r="BM29" s="48">
        <v>906</v>
      </c>
      <c r="BN29" s="48">
        <v>186</v>
      </c>
      <c r="BO29" s="48">
        <v>174</v>
      </c>
      <c r="BP29" s="48">
        <v>82</v>
      </c>
      <c r="BQ29" s="48">
        <v>157</v>
      </c>
      <c r="BR29" s="48">
        <v>76</v>
      </c>
      <c r="BS29" s="48">
        <v>53</v>
      </c>
      <c r="BT29" s="48">
        <v>42</v>
      </c>
      <c r="BU29" s="48">
        <v>0</v>
      </c>
      <c r="BV29" s="48">
        <v>119</v>
      </c>
      <c r="BW29" s="48">
        <v>33</v>
      </c>
      <c r="BX29" s="48">
        <v>27</v>
      </c>
      <c r="BY29" s="48">
        <v>18</v>
      </c>
      <c r="BZ29" s="48">
        <v>25</v>
      </c>
      <c r="CA29" s="48">
        <v>10</v>
      </c>
      <c r="CB29" s="48">
        <v>11</v>
      </c>
      <c r="CC29" s="48">
        <v>21</v>
      </c>
      <c r="CD29" s="48">
        <v>14</v>
      </c>
      <c r="CE29" s="48">
        <v>55</v>
      </c>
      <c r="CF29" s="48">
        <v>42</v>
      </c>
      <c r="CG29" s="48">
        <v>223</v>
      </c>
      <c r="CH29" s="48">
        <v>78</v>
      </c>
      <c r="CI29" s="48">
        <v>39</v>
      </c>
      <c r="CJ29" s="48">
        <v>37</v>
      </c>
      <c r="CK29" s="48">
        <v>15</v>
      </c>
      <c r="CL29" s="48">
        <v>17</v>
      </c>
      <c r="CM29" s="48">
        <v>108</v>
      </c>
      <c r="CN29" s="48">
        <v>49</v>
      </c>
      <c r="CO29" s="48">
        <v>0</v>
      </c>
      <c r="CP29" s="48">
        <v>119</v>
      </c>
      <c r="CQ29" s="48">
        <v>32</v>
      </c>
      <c r="CR29" s="48">
        <v>25</v>
      </c>
      <c r="CS29" s="48">
        <v>17</v>
      </c>
      <c r="CT29" s="48">
        <v>19</v>
      </c>
      <c r="CU29" s="48">
        <v>10</v>
      </c>
      <c r="CV29" s="48">
        <v>15</v>
      </c>
      <c r="CW29" s="48">
        <v>3</v>
      </c>
      <c r="CX29" s="48">
        <v>4</v>
      </c>
      <c r="CY29" s="48">
        <v>0</v>
      </c>
      <c r="CZ29" s="48">
        <v>119</v>
      </c>
      <c r="DA29" s="48">
        <v>0</v>
      </c>
      <c r="DB29" s="48">
        <v>119</v>
      </c>
      <c r="DC29" s="48">
        <v>0</v>
      </c>
      <c r="DD29" s="48">
        <v>119</v>
      </c>
      <c r="DE29" s="48">
        <v>0</v>
      </c>
      <c r="DF29" s="48">
        <v>119</v>
      </c>
      <c r="DG29" s="48">
        <v>2</v>
      </c>
      <c r="DH29" s="48">
        <v>8</v>
      </c>
      <c r="DI29" s="48">
        <v>0</v>
      </c>
      <c r="DJ29" s="48">
        <v>119</v>
      </c>
      <c r="DK29" s="48">
        <v>0</v>
      </c>
      <c r="DL29" s="48">
        <v>119</v>
      </c>
      <c r="DM29" s="48">
        <v>0</v>
      </c>
      <c r="DN29" s="48">
        <v>119</v>
      </c>
      <c r="DO29" s="48">
        <v>0</v>
      </c>
      <c r="DP29" s="48">
        <v>119</v>
      </c>
      <c r="DQ29" s="48">
        <v>0</v>
      </c>
      <c r="DR29" s="48">
        <v>119</v>
      </c>
      <c r="DS29" s="48">
        <v>0</v>
      </c>
      <c r="DT29" s="48">
        <v>119</v>
      </c>
      <c r="DU29" s="48">
        <v>217</v>
      </c>
      <c r="DV29" s="48">
        <v>65</v>
      </c>
      <c r="DW29" s="48">
        <v>34</v>
      </c>
      <c r="DX29" s="48">
        <v>33</v>
      </c>
      <c r="DY29" s="48">
        <v>0</v>
      </c>
      <c r="DZ29" s="48">
        <v>119</v>
      </c>
      <c r="EA29" s="48">
        <v>0</v>
      </c>
      <c r="EB29" s="48">
        <v>119</v>
      </c>
      <c r="EC29" s="48">
        <v>0</v>
      </c>
      <c r="ED29" s="48">
        <v>119</v>
      </c>
      <c r="EE29" s="48">
        <v>43</v>
      </c>
      <c r="EF29" s="48">
        <v>37</v>
      </c>
      <c r="EG29" s="48">
        <v>18</v>
      </c>
      <c r="EH29" s="48">
        <v>20</v>
      </c>
      <c r="EI29" s="48">
        <v>16</v>
      </c>
      <c r="EJ29" s="48">
        <v>21</v>
      </c>
      <c r="EK29" s="48">
        <v>6</v>
      </c>
      <c r="EL29" s="48">
        <v>7</v>
      </c>
      <c r="EM29" s="48">
        <v>31</v>
      </c>
      <c r="EN29" s="48">
        <v>50</v>
      </c>
      <c r="EO29" s="48">
        <v>41</v>
      </c>
      <c r="EP29" s="48">
        <v>31</v>
      </c>
      <c r="EQ29" s="48">
        <v>12</v>
      </c>
      <c r="ER29" s="48">
        <v>19</v>
      </c>
      <c r="ES29" s="48">
        <v>3</v>
      </c>
      <c r="ET29" s="48">
        <v>5</v>
      </c>
      <c r="EU29" s="48">
        <v>13</v>
      </c>
      <c r="EV29" s="48">
        <v>28</v>
      </c>
      <c r="EW29" s="48">
        <v>0</v>
      </c>
      <c r="EX29" s="48">
        <v>119</v>
      </c>
      <c r="EY29" s="48">
        <v>119</v>
      </c>
      <c r="EZ29" s="48">
        <v>60</v>
      </c>
      <c r="FA29" s="48">
        <v>28</v>
      </c>
      <c r="FB29" s="48">
        <v>32</v>
      </c>
      <c r="FC29" s="48">
        <v>0</v>
      </c>
      <c r="FD29" s="48">
        <v>119</v>
      </c>
      <c r="FE29" s="48">
        <v>0</v>
      </c>
      <c r="FF29" s="48">
        <v>119</v>
      </c>
      <c r="FG29" s="48">
        <v>0</v>
      </c>
      <c r="FH29" s="48">
        <v>119</v>
      </c>
      <c r="FI29" s="48">
        <v>21</v>
      </c>
      <c r="FJ29" s="48">
        <v>30</v>
      </c>
      <c r="FK29" s="48">
        <v>15</v>
      </c>
      <c r="FL29" s="48">
        <v>13</v>
      </c>
      <c r="FM29" s="48">
        <v>0</v>
      </c>
      <c r="FN29" s="48">
        <v>119</v>
      </c>
      <c r="FO29" s="48">
        <v>0</v>
      </c>
      <c r="FP29" s="48">
        <v>119</v>
      </c>
      <c r="FQ29" s="48">
        <v>14</v>
      </c>
      <c r="FR29" s="48">
        <v>22</v>
      </c>
      <c r="FS29" s="48">
        <v>34</v>
      </c>
      <c r="FT29" s="48">
        <v>27</v>
      </c>
      <c r="FU29" s="48">
        <v>7</v>
      </c>
      <c r="FV29" s="48">
        <v>10</v>
      </c>
      <c r="FW29" s="48">
        <v>0</v>
      </c>
      <c r="FX29" s="48">
        <v>119</v>
      </c>
      <c r="FY29" s="48">
        <v>0</v>
      </c>
      <c r="FZ29" s="48">
        <v>119</v>
      </c>
      <c r="GA29" s="48">
        <v>0</v>
      </c>
      <c r="GB29" s="48">
        <v>119</v>
      </c>
      <c r="GC29" s="48">
        <v>444</v>
      </c>
      <c r="GD29" s="48">
        <v>124</v>
      </c>
      <c r="GE29" s="48">
        <v>110</v>
      </c>
      <c r="GF29" s="48">
        <v>92</v>
      </c>
      <c r="GG29" s="48">
        <v>52</v>
      </c>
      <c r="GH29" s="48">
        <v>43</v>
      </c>
      <c r="GI29" s="48">
        <v>26</v>
      </c>
      <c r="GJ29" s="48">
        <v>29</v>
      </c>
      <c r="GK29" s="48">
        <v>7</v>
      </c>
      <c r="GL29" s="48">
        <v>12</v>
      </c>
      <c r="GM29" s="48">
        <v>18</v>
      </c>
      <c r="GN29" s="48">
        <v>14</v>
      </c>
      <c r="GO29" s="48">
        <v>26</v>
      </c>
      <c r="GP29" s="48">
        <v>21</v>
      </c>
      <c r="GQ29" s="48">
        <v>14</v>
      </c>
      <c r="GR29" s="48">
        <v>15</v>
      </c>
      <c r="GS29" s="48">
        <v>5</v>
      </c>
      <c r="GT29" s="48">
        <v>5</v>
      </c>
      <c r="GU29" s="48">
        <v>54</v>
      </c>
      <c r="GV29" s="48">
        <v>50</v>
      </c>
      <c r="GW29" s="48">
        <v>82</v>
      </c>
      <c r="GX29" s="48">
        <v>39</v>
      </c>
      <c r="GY29" s="48">
        <v>21</v>
      </c>
      <c r="GZ29" s="48">
        <v>25</v>
      </c>
      <c r="HA29" s="48">
        <v>16</v>
      </c>
      <c r="HB29" s="48">
        <v>17</v>
      </c>
      <c r="HC29" s="48">
        <v>13</v>
      </c>
      <c r="HD29" s="48">
        <v>16</v>
      </c>
      <c r="HE29" s="48">
        <v>0</v>
      </c>
      <c r="HF29" s="48">
        <v>119</v>
      </c>
    </row>
    <row r="30" spans="1:214" x14ac:dyDescent="0.25">
      <c r="A30" s="16">
        <f t="shared" si="8"/>
        <v>43</v>
      </c>
      <c r="B30" s="17" t="str">
        <f t="shared" si="9"/>
        <v>Summit</v>
      </c>
      <c r="C30" s="48" t="s">
        <v>64</v>
      </c>
      <c r="D30" s="48" t="s">
        <v>65</v>
      </c>
      <c r="E30" s="48">
        <v>18777</v>
      </c>
      <c r="F30" s="48">
        <v>560</v>
      </c>
      <c r="G30" s="48">
        <v>314</v>
      </c>
      <c r="H30" s="48">
        <v>147</v>
      </c>
      <c r="I30" s="48">
        <v>1997</v>
      </c>
      <c r="J30" s="48">
        <v>317</v>
      </c>
      <c r="K30" s="48">
        <v>1108</v>
      </c>
      <c r="L30" s="48">
        <v>223</v>
      </c>
      <c r="M30" s="48">
        <v>444</v>
      </c>
      <c r="N30" s="48">
        <v>140</v>
      </c>
      <c r="O30" s="48">
        <v>1752</v>
      </c>
      <c r="P30" s="48">
        <v>292</v>
      </c>
      <c r="Q30" s="48">
        <v>976</v>
      </c>
      <c r="R30" s="48">
        <v>215</v>
      </c>
      <c r="S30" s="48">
        <v>511</v>
      </c>
      <c r="T30" s="48">
        <v>210</v>
      </c>
      <c r="U30" s="48">
        <v>1473</v>
      </c>
      <c r="V30" s="48">
        <v>298</v>
      </c>
      <c r="W30" s="48">
        <v>2423</v>
      </c>
      <c r="X30" s="48">
        <v>379</v>
      </c>
      <c r="Y30" s="48">
        <v>2836</v>
      </c>
      <c r="Z30" s="48">
        <v>331</v>
      </c>
      <c r="AA30" s="48">
        <v>3849</v>
      </c>
      <c r="AB30" s="48">
        <v>527</v>
      </c>
      <c r="AC30" s="48">
        <v>415</v>
      </c>
      <c r="AD30" s="48">
        <v>130</v>
      </c>
      <c r="AE30" s="48">
        <v>679</v>
      </c>
      <c r="AF30" s="48">
        <v>154</v>
      </c>
      <c r="AG30" s="48">
        <v>0</v>
      </c>
      <c r="AH30" s="48">
        <v>119</v>
      </c>
      <c r="AI30" s="48">
        <v>13582</v>
      </c>
      <c r="AJ30" s="48">
        <v>561</v>
      </c>
      <c r="AK30" s="48">
        <v>225</v>
      </c>
      <c r="AL30" s="48">
        <v>144</v>
      </c>
      <c r="AM30" s="48">
        <v>1447</v>
      </c>
      <c r="AN30" s="48">
        <v>263</v>
      </c>
      <c r="AO30" s="48">
        <v>892</v>
      </c>
      <c r="AP30" s="48">
        <v>241</v>
      </c>
      <c r="AQ30" s="48">
        <v>320</v>
      </c>
      <c r="AR30" s="48">
        <v>123</v>
      </c>
      <c r="AS30" s="48">
        <v>1297</v>
      </c>
      <c r="AT30" s="48">
        <v>239</v>
      </c>
      <c r="AU30" s="48">
        <v>721</v>
      </c>
      <c r="AV30" s="48">
        <v>203</v>
      </c>
      <c r="AW30" s="48">
        <v>335</v>
      </c>
      <c r="AX30" s="48">
        <v>147</v>
      </c>
      <c r="AY30" s="48">
        <v>1034</v>
      </c>
      <c r="AZ30" s="48">
        <v>230</v>
      </c>
      <c r="BA30" s="48">
        <v>1362</v>
      </c>
      <c r="BB30" s="48">
        <v>240</v>
      </c>
      <c r="BC30" s="48">
        <v>2260</v>
      </c>
      <c r="BD30" s="48">
        <v>321</v>
      </c>
      <c r="BE30" s="48">
        <v>2841</v>
      </c>
      <c r="BF30" s="48">
        <v>393</v>
      </c>
      <c r="BG30" s="48">
        <v>288</v>
      </c>
      <c r="BH30" s="48">
        <v>104</v>
      </c>
      <c r="BI30" s="48">
        <v>560</v>
      </c>
      <c r="BJ30" s="48">
        <v>145</v>
      </c>
      <c r="BK30" s="48">
        <v>0</v>
      </c>
      <c r="BL30" s="48">
        <v>119</v>
      </c>
      <c r="BM30" s="48">
        <v>1737</v>
      </c>
      <c r="BN30" s="48">
        <v>309</v>
      </c>
      <c r="BO30" s="48">
        <v>13</v>
      </c>
      <c r="BP30" s="48">
        <v>15</v>
      </c>
      <c r="BQ30" s="48">
        <v>313</v>
      </c>
      <c r="BR30" s="48">
        <v>138</v>
      </c>
      <c r="BS30" s="48">
        <v>96</v>
      </c>
      <c r="BT30" s="48">
        <v>70</v>
      </c>
      <c r="BU30" s="48">
        <v>24</v>
      </c>
      <c r="BV30" s="48">
        <v>19</v>
      </c>
      <c r="BW30" s="48">
        <v>186</v>
      </c>
      <c r="BX30" s="48">
        <v>93</v>
      </c>
      <c r="BY30" s="48">
        <v>75</v>
      </c>
      <c r="BZ30" s="48">
        <v>71</v>
      </c>
      <c r="CA30" s="48">
        <v>33</v>
      </c>
      <c r="CB30" s="48">
        <v>35</v>
      </c>
      <c r="CC30" s="48">
        <v>47</v>
      </c>
      <c r="CD30" s="48">
        <v>34</v>
      </c>
      <c r="CE30" s="48">
        <v>284</v>
      </c>
      <c r="CF30" s="48">
        <v>124</v>
      </c>
      <c r="CG30" s="48">
        <v>254</v>
      </c>
      <c r="CH30" s="48">
        <v>113</v>
      </c>
      <c r="CI30" s="48">
        <v>306</v>
      </c>
      <c r="CJ30" s="48">
        <v>147</v>
      </c>
      <c r="CK30" s="48">
        <v>53</v>
      </c>
      <c r="CL30" s="48">
        <v>51</v>
      </c>
      <c r="CM30" s="48">
        <v>53</v>
      </c>
      <c r="CN30" s="48">
        <v>34</v>
      </c>
      <c r="CO30" s="48">
        <v>0</v>
      </c>
      <c r="CP30" s="48">
        <v>119</v>
      </c>
      <c r="CQ30" s="48">
        <v>228</v>
      </c>
      <c r="CR30" s="48">
        <v>123</v>
      </c>
      <c r="CS30" s="48">
        <v>0</v>
      </c>
      <c r="CT30" s="48">
        <v>119</v>
      </c>
      <c r="CU30" s="48">
        <v>11</v>
      </c>
      <c r="CV30" s="48">
        <v>19</v>
      </c>
      <c r="CW30" s="48">
        <v>0</v>
      </c>
      <c r="CX30" s="48">
        <v>119</v>
      </c>
      <c r="CY30" s="48">
        <v>0</v>
      </c>
      <c r="CZ30" s="48">
        <v>119</v>
      </c>
      <c r="DA30" s="48">
        <v>10</v>
      </c>
      <c r="DB30" s="48">
        <v>18</v>
      </c>
      <c r="DC30" s="48">
        <v>0</v>
      </c>
      <c r="DD30" s="48">
        <v>119</v>
      </c>
      <c r="DE30" s="48">
        <v>32</v>
      </c>
      <c r="DF30" s="48">
        <v>45</v>
      </c>
      <c r="DG30" s="48">
        <v>27</v>
      </c>
      <c r="DH30" s="48">
        <v>46</v>
      </c>
      <c r="DI30" s="48">
        <v>4</v>
      </c>
      <c r="DJ30" s="48">
        <v>13</v>
      </c>
      <c r="DK30" s="48">
        <v>0</v>
      </c>
      <c r="DL30" s="48">
        <v>119</v>
      </c>
      <c r="DM30" s="48">
        <v>129</v>
      </c>
      <c r="DN30" s="48">
        <v>102</v>
      </c>
      <c r="DO30" s="48">
        <v>15</v>
      </c>
      <c r="DP30" s="48">
        <v>20</v>
      </c>
      <c r="DQ30" s="48">
        <v>0</v>
      </c>
      <c r="DR30" s="48">
        <v>119</v>
      </c>
      <c r="DS30" s="48">
        <v>0</v>
      </c>
      <c r="DT30" s="48">
        <v>119</v>
      </c>
      <c r="DU30" s="48">
        <v>432</v>
      </c>
      <c r="DV30" s="48">
        <v>167</v>
      </c>
      <c r="DW30" s="48">
        <v>0</v>
      </c>
      <c r="DX30" s="48">
        <v>119</v>
      </c>
      <c r="DY30" s="48">
        <v>46</v>
      </c>
      <c r="DZ30" s="48">
        <v>43</v>
      </c>
      <c r="EA30" s="48">
        <v>21</v>
      </c>
      <c r="EB30" s="48">
        <v>24</v>
      </c>
      <c r="EC30" s="48">
        <v>4</v>
      </c>
      <c r="ED30" s="48">
        <v>6</v>
      </c>
      <c r="EE30" s="48">
        <v>90</v>
      </c>
      <c r="EF30" s="48">
        <v>73</v>
      </c>
      <c r="EG30" s="48">
        <v>15</v>
      </c>
      <c r="EH30" s="48">
        <v>19</v>
      </c>
      <c r="EI30" s="48">
        <v>0</v>
      </c>
      <c r="EJ30" s="48">
        <v>119</v>
      </c>
      <c r="EK30" s="48">
        <v>9</v>
      </c>
      <c r="EL30" s="48">
        <v>16</v>
      </c>
      <c r="EM30" s="48">
        <v>100</v>
      </c>
      <c r="EN30" s="48">
        <v>108</v>
      </c>
      <c r="EO30" s="48">
        <v>82</v>
      </c>
      <c r="EP30" s="48">
        <v>63</v>
      </c>
      <c r="EQ30" s="48">
        <v>61</v>
      </c>
      <c r="ER30" s="48">
        <v>58</v>
      </c>
      <c r="ES30" s="48">
        <v>4</v>
      </c>
      <c r="ET30" s="48">
        <v>6</v>
      </c>
      <c r="EU30" s="48">
        <v>0</v>
      </c>
      <c r="EV30" s="48">
        <v>119</v>
      </c>
      <c r="EW30" s="48">
        <v>0</v>
      </c>
      <c r="EX30" s="48">
        <v>119</v>
      </c>
      <c r="EY30" s="48">
        <v>782</v>
      </c>
      <c r="EZ30" s="48">
        <v>315</v>
      </c>
      <c r="FA30" s="48">
        <v>0</v>
      </c>
      <c r="FB30" s="48">
        <v>119</v>
      </c>
      <c r="FC30" s="48">
        <v>57</v>
      </c>
      <c r="FD30" s="48">
        <v>54</v>
      </c>
      <c r="FE30" s="48">
        <v>5</v>
      </c>
      <c r="FF30" s="48">
        <v>9</v>
      </c>
      <c r="FG30" s="48">
        <v>0</v>
      </c>
      <c r="FH30" s="48">
        <v>119</v>
      </c>
      <c r="FI30" s="48">
        <v>19</v>
      </c>
      <c r="FJ30" s="48">
        <v>26</v>
      </c>
      <c r="FK30" s="48">
        <v>105</v>
      </c>
      <c r="FL30" s="48">
        <v>65</v>
      </c>
      <c r="FM30" s="48">
        <v>0</v>
      </c>
      <c r="FN30" s="48">
        <v>119</v>
      </c>
      <c r="FO30" s="48">
        <v>110</v>
      </c>
      <c r="FP30" s="48">
        <v>76</v>
      </c>
      <c r="FQ30" s="48">
        <v>67</v>
      </c>
      <c r="FR30" s="48">
        <v>56</v>
      </c>
      <c r="FS30" s="48">
        <v>102</v>
      </c>
      <c r="FT30" s="48">
        <v>81</v>
      </c>
      <c r="FU30" s="48">
        <v>315</v>
      </c>
      <c r="FV30" s="48">
        <v>273</v>
      </c>
      <c r="FW30" s="48">
        <v>2</v>
      </c>
      <c r="FX30" s="48">
        <v>4</v>
      </c>
      <c r="FY30" s="48">
        <v>0</v>
      </c>
      <c r="FZ30" s="48">
        <v>119</v>
      </c>
      <c r="GA30" s="48">
        <v>0</v>
      </c>
      <c r="GB30" s="48">
        <v>119</v>
      </c>
      <c r="GC30" s="48">
        <v>2016</v>
      </c>
      <c r="GD30" s="48">
        <v>368</v>
      </c>
      <c r="GE30" s="48">
        <v>76</v>
      </c>
      <c r="GF30" s="48">
        <v>49</v>
      </c>
      <c r="GG30" s="48">
        <v>123</v>
      </c>
      <c r="GH30" s="48">
        <v>86</v>
      </c>
      <c r="GI30" s="48">
        <v>94</v>
      </c>
      <c r="GJ30" s="48">
        <v>60</v>
      </c>
      <c r="GK30" s="48">
        <v>96</v>
      </c>
      <c r="GL30" s="48">
        <v>78</v>
      </c>
      <c r="GM30" s="48">
        <v>150</v>
      </c>
      <c r="GN30" s="48">
        <v>85</v>
      </c>
      <c r="GO30" s="48">
        <v>60</v>
      </c>
      <c r="GP30" s="48">
        <v>55</v>
      </c>
      <c r="GQ30" s="48">
        <v>111</v>
      </c>
      <c r="GR30" s="48">
        <v>91</v>
      </c>
      <c r="GS30" s="48">
        <v>246</v>
      </c>
      <c r="GT30" s="48">
        <v>111</v>
      </c>
      <c r="GU30" s="48">
        <v>606</v>
      </c>
      <c r="GV30" s="48">
        <v>185</v>
      </c>
      <c r="GW30" s="48">
        <v>138</v>
      </c>
      <c r="GX30" s="48">
        <v>90</v>
      </c>
      <c r="GY30" s="48">
        <v>197</v>
      </c>
      <c r="GZ30" s="48">
        <v>102</v>
      </c>
      <c r="HA30" s="48">
        <v>53</v>
      </c>
      <c r="HB30" s="48">
        <v>48</v>
      </c>
      <c r="HC30" s="48">
        <v>66</v>
      </c>
      <c r="HD30" s="48">
        <v>79</v>
      </c>
      <c r="HE30" s="48">
        <v>0</v>
      </c>
      <c r="HF30" s="48">
        <v>119</v>
      </c>
    </row>
    <row r="31" spans="1:214" x14ac:dyDescent="0.25">
      <c r="A31" s="16">
        <f t="shared" si="8"/>
        <v>45</v>
      </c>
      <c r="B31" s="17" t="str">
        <f t="shared" si="9"/>
        <v>Tooele</v>
      </c>
      <c r="C31" s="48" t="s">
        <v>66</v>
      </c>
      <c r="D31" s="48" t="s">
        <v>67</v>
      </c>
      <c r="E31" s="48">
        <v>24437</v>
      </c>
      <c r="F31" s="48">
        <v>537</v>
      </c>
      <c r="G31" s="48">
        <v>499</v>
      </c>
      <c r="H31" s="48">
        <v>142</v>
      </c>
      <c r="I31" s="48">
        <v>1583</v>
      </c>
      <c r="J31" s="48">
        <v>314</v>
      </c>
      <c r="K31" s="48">
        <v>2454</v>
      </c>
      <c r="L31" s="48">
        <v>353</v>
      </c>
      <c r="M31" s="48">
        <v>653</v>
      </c>
      <c r="N31" s="48">
        <v>219</v>
      </c>
      <c r="O31" s="48">
        <v>3443</v>
      </c>
      <c r="P31" s="48">
        <v>405</v>
      </c>
      <c r="Q31" s="48">
        <v>1755</v>
      </c>
      <c r="R31" s="48">
        <v>313</v>
      </c>
      <c r="S31" s="48">
        <v>568</v>
      </c>
      <c r="T31" s="48">
        <v>152</v>
      </c>
      <c r="U31" s="48">
        <v>1351</v>
      </c>
      <c r="V31" s="48">
        <v>278</v>
      </c>
      <c r="W31" s="48">
        <v>2979</v>
      </c>
      <c r="X31" s="48">
        <v>317</v>
      </c>
      <c r="Y31" s="48">
        <v>3581</v>
      </c>
      <c r="Z31" s="48">
        <v>368</v>
      </c>
      <c r="AA31" s="48">
        <v>1761</v>
      </c>
      <c r="AB31" s="48">
        <v>281</v>
      </c>
      <c r="AC31" s="48">
        <v>1092</v>
      </c>
      <c r="AD31" s="48">
        <v>273</v>
      </c>
      <c r="AE31" s="48">
        <v>2496</v>
      </c>
      <c r="AF31" s="48">
        <v>335</v>
      </c>
      <c r="AG31" s="48">
        <v>222</v>
      </c>
      <c r="AH31" s="48">
        <v>174</v>
      </c>
      <c r="AI31" s="48">
        <v>16779</v>
      </c>
      <c r="AJ31" s="48">
        <v>657</v>
      </c>
      <c r="AK31" s="48">
        <v>273</v>
      </c>
      <c r="AL31" s="48">
        <v>100</v>
      </c>
      <c r="AM31" s="48">
        <v>1056</v>
      </c>
      <c r="AN31" s="48">
        <v>252</v>
      </c>
      <c r="AO31" s="48">
        <v>1482</v>
      </c>
      <c r="AP31" s="48">
        <v>272</v>
      </c>
      <c r="AQ31" s="48">
        <v>498</v>
      </c>
      <c r="AR31" s="48">
        <v>184</v>
      </c>
      <c r="AS31" s="48">
        <v>2703</v>
      </c>
      <c r="AT31" s="48">
        <v>369</v>
      </c>
      <c r="AU31" s="48">
        <v>1333</v>
      </c>
      <c r="AV31" s="48">
        <v>266</v>
      </c>
      <c r="AW31" s="48">
        <v>434</v>
      </c>
      <c r="AX31" s="48">
        <v>136</v>
      </c>
      <c r="AY31" s="48">
        <v>925</v>
      </c>
      <c r="AZ31" s="48">
        <v>232</v>
      </c>
      <c r="BA31" s="48">
        <v>1885</v>
      </c>
      <c r="BB31" s="48">
        <v>265</v>
      </c>
      <c r="BC31" s="48">
        <v>2687</v>
      </c>
      <c r="BD31" s="48">
        <v>313</v>
      </c>
      <c r="BE31" s="48">
        <v>1134</v>
      </c>
      <c r="BF31" s="48">
        <v>213</v>
      </c>
      <c r="BG31" s="48">
        <v>850</v>
      </c>
      <c r="BH31" s="48">
        <v>231</v>
      </c>
      <c r="BI31" s="48">
        <v>1397</v>
      </c>
      <c r="BJ31" s="48">
        <v>292</v>
      </c>
      <c r="BK31" s="48">
        <v>122</v>
      </c>
      <c r="BL31" s="48">
        <v>115</v>
      </c>
      <c r="BM31" s="48">
        <v>5070</v>
      </c>
      <c r="BN31" s="48">
        <v>539</v>
      </c>
      <c r="BO31" s="48">
        <v>97</v>
      </c>
      <c r="BP31" s="48">
        <v>76</v>
      </c>
      <c r="BQ31" s="48">
        <v>464</v>
      </c>
      <c r="BR31" s="48">
        <v>189</v>
      </c>
      <c r="BS31" s="48">
        <v>896</v>
      </c>
      <c r="BT31" s="48">
        <v>211</v>
      </c>
      <c r="BU31" s="48">
        <v>103</v>
      </c>
      <c r="BV31" s="48">
        <v>53</v>
      </c>
      <c r="BW31" s="48">
        <v>514</v>
      </c>
      <c r="BX31" s="48">
        <v>172</v>
      </c>
      <c r="BY31" s="48">
        <v>252</v>
      </c>
      <c r="BZ31" s="48">
        <v>153</v>
      </c>
      <c r="CA31" s="48">
        <v>27</v>
      </c>
      <c r="CB31" s="48">
        <v>35</v>
      </c>
      <c r="CC31" s="48">
        <v>249</v>
      </c>
      <c r="CD31" s="48">
        <v>158</v>
      </c>
      <c r="CE31" s="48">
        <v>738</v>
      </c>
      <c r="CF31" s="48">
        <v>191</v>
      </c>
      <c r="CG31" s="48">
        <v>529</v>
      </c>
      <c r="CH31" s="48">
        <v>172</v>
      </c>
      <c r="CI31" s="48">
        <v>212</v>
      </c>
      <c r="CJ31" s="48">
        <v>91</v>
      </c>
      <c r="CK31" s="48">
        <v>92</v>
      </c>
      <c r="CL31" s="48">
        <v>53</v>
      </c>
      <c r="CM31" s="48">
        <v>889</v>
      </c>
      <c r="CN31" s="48">
        <v>211</v>
      </c>
      <c r="CO31" s="48">
        <v>8</v>
      </c>
      <c r="CP31" s="48">
        <v>14</v>
      </c>
      <c r="CQ31" s="48">
        <v>565</v>
      </c>
      <c r="CR31" s="48">
        <v>173</v>
      </c>
      <c r="CS31" s="48">
        <v>42</v>
      </c>
      <c r="CT31" s="48">
        <v>46</v>
      </c>
      <c r="CU31" s="48">
        <v>20</v>
      </c>
      <c r="CV31" s="48">
        <v>23</v>
      </c>
      <c r="CW31" s="48">
        <v>21</v>
      </c>
      <c r="CX31" s="48">
        <v>24</v>
      </c>
      <c r="CY31" s="48">
        <v>2</v>
      </c>
      <c r="CZ31" s="48">
        <v>4</v>
      </c>
      <c r="DA31" s="48">
        <v>25</v>
      </c>
      <c r="DB31" s="48">
        <v>39</v>
      </c>
      <c r="DC31" s="48">
        <v>11</v>
      </c>
      <c r="DD31" s="48">
        <v>17</v>
      </c>
      <c r="DE31" s="48">
        <v>17</v>
      </c>
      <c r="DF31" s="48">
        <v>24</v>
      </c>
      <c r="DG31" s="48">
        <v>97</v>
      </c>
      <c r="DH31" s="48">
        <v>62</v>
      </c>
      <c r="DI31" s="48">
        <v>85</v>
      </c>
      <c r="DJ31" s="48">
        <v>61</v>
      </c>
      <c r="DK31" s="48">
        <v>81</v>
      </c>
      <c r="DL31" s="48">
        <v>72</v>
      </c>
      <c r="DM31" s="48">
        <v>53</v>
      </c>
      <c r="DN31" s="48">
        <v>60</v>
      </c>
      <c r="DO31" s="48">
        <v>30</v>
      </c>
      <c r="DP31" s="48">
        <v>36</v>
      </c>
      <c r="DQ31" s="48">
        <v>81</v>
      </c>
      <c r="DR31" s="48">
        <v>57</v>
      </c>
      <c r="DS31" s="48">
        <v>0</v>
      </c>
      <c r="DT31" s="48">
        <v>119</v>
      </c>
      <c r="DU31" s="48">
        <v>677</v>
      </c>
      <c r="DV31" s="48">
        <v>176</v>
      </c>
      <c r="DW31" s="48">
        <v>13</v>
      </c>
      <c r="DX31" s="48">
        <v>21</v>
      </c>
      <c r="DY31" s="48">
        <v>0</v>
      </c>
      <c r="DZ31" s="48">
        <v>119</v>
      </c>
      <c r="EA31" s="48">
        <v>15</v>
      </c>
      <c r="EB31" s="48">
        <v>17</v>
      </c>
      <c r="EC31" s="48">
        <v>14</v>
      </c>
      <c r="ED31" s="48">
        <v>21</v>
      </c>
      <c r="EE31" s="48">
        <v>67</v>
      </c>
      <c r="EF31" s="48">
        <v>39</v>
      </c>
      <c r="EG31" s="48">
        <v>43</v>
      </c>
      <c r="EH31" s="48">
        <v>35</v>
      </c>
      <c r="EI31" s="48">
        <v>16</v>
      </c>
      <c r="EJ31" s="48">
        <v>19</v>
      </c>
      <c r="EK31" s="48">
        <v>5</v>
      </c>
      <c r="EL31" s="48">
        <v>8</v>
      </c>
      <c r="EM31" s="48">
        <v>105</v>
      </c>
      <c r="EN31" s="48">
        <v>106</v>
      </c>
      <c r="EO31" s="48">
        <v>90</v>
      </c>
      <c r="EP31" s="48">
        <v>54</v>
      </c>
      <c r="EQ31" s="48">
        <v>262</v>
      </c>
      <c r="ER31" s="48">
        <v>85</v>
      </c>
      <c r="ES31" s="48">
        <v>0</v>
      </c>
      <c r="ET31" s="48">
        <v>119</v>
      </c>
      <c r="EU31" s="48">
        <v>47</v>
      </c>
      <c r="EV31" s="48">
        <v>40</v>
      </c>
      <c r="EW31" s="48">
        <v>0</v>
      </c>
      <c r="EX31" s="48">
        <v>119</v>
      </c>
      <c r="EY31" s="48">
        <v>304</v>
      </c>
      <c r="EZ31" s="48">
        <v>104</v>
      </c>
      <c r="FA31" s="48">
        <v>24</v>
      </c>
      <c r="FB31" s="48">
        <v>23</v>
      </c>
      <c r="FC31" s="48">
        <v>17</v>
      </c>
      <c r="FD31" s="48">
        <v>26</v>
      </c>
      <c r="FE31" s="48">
        <v>32</v>
      </c>
      <c r="FF31" s="48">
        <v>29</v>
      </c>
      <c r="FG31" s="48">
        <v>21</v>
      </c>
      <c r="FH31" s="48">
        <v>32</v>
      </c>
      <c r="FI31" s="48">
        <v>25</v>
      </c>
      <c r="FJ31" s="48">
        <v>27</v>
      </c>
      <c r="FK31" s="48">
        <v>56</v>
      </c>
      <c r="FL31" s="48">
        <v>45</v>
      </c>
      <c r="FM31" s="48">
        <v>0</v>
      </c>
      <c r="FN31" s="48">
        <v>119</v>
      </c>
      <c r="FO31" s="48">
        <v>0</v>
      </c>
      <c r="FP31" s="48">
        <v>119</v>
      </c>
      <c r="FQ31" s="48">
        <v>36</v>
      </c>
      <c r="FR31" s="48">
        <v>37</v>
      </c>
      <c r="FS31" s="48">
        <v>3</v>
      </c>
      <c r="FT31" s="48">
        <v>5</v>
      </c>
      <c r="FU31" s="48">
        <v>57</v>
      </c>
      <c r="FV31" s="48">
        <v>54</v>
      </c>
      <c r="FW31" s="48">
        <v>0</v>
      </c>
      <c r="FX31" s="48">
        <v>119</v>
      </c>
      <c r="FY31" s="48">
        <v>33</v>
      </c>
      <c r="FZ31" s="48">
        <v>36</v>
      </c>
      <c r="GA31" s="48">
        <v>0</v>
      </c>
      <c r="GB31" s="48">
        <v>119</v>
      </c>
      <c r="GC31" s="48">
        <v>1042</v>
      </c>
      <c r="GD31" s="48">
        <v>338</v>
      </c>
      <c r="GE31" s="48">
        <v>50</v>
      </c>
      <c r="GF31" s="48">
        <v>46</v>
      </c>
      <c r="GG31" s="48">
        <v>26</v>
      </c>
      <c r="GH31" s="48">
        <v>33</v>
      </c>
      <c r="GI31" s="48">
        <v>8</v>
      </c>
      <c r="GJ31" s="48">
        <v>13</v>
      </c>
      <c r="GK31" s="48">
        <v>15</v>
      </c>
      <c r="GL31" s="48">
        <v>20</v>
      </c>
      <c r="GM31" s="48">
        <v>109</v>
      </c>
      <c r="GN31" s="48">
        <v>59</v>
      </c>
      <c r="GO31" s="48">
        <v>60</v>
      </c>
      <c r="GP31" s="48">
        <v>68</v>
      </c>
      <c r="GQ31" s="48">
        <v>74</v>
      </c>
      <c r="GR31" s="48">
        <v>76</v>
      </c>
      <c r="GS31" s="48">
        <v>75</v>
      </c>
      <c r="GT31" s="48">
        <v>47</v>
      </c>
      <c r="GU31" s="48">
        <v>130</v>
      </c>
      <c r="GV31" s="48">
        <v>64</v>
      </c>
      <c r="GW31" s="48">
        <v>191</v>
      </c>
      <c r="GX31" s="48">
        <v>88</v>
      </c>
      <c r="GY31" s="48">
        <v>43</v>
      </c>
      <c r="GZ31" s="48">
        <v>46</v>
      </c>
      <c r="HA31" s="48">
        <v>120</v>
      </c>
      <c r="HB31" s="48">
        <v>83</v>
      </c>
      <c r="HC31" s="48">
        <v>49</v>
      </c>
      <c r="HD31" s="48">
        <v>39</v>
      </c>
      <c r="HE31" s="48">
        <v>92</v>
      </c>
      <c r="HF31" s="48">
        <v>129</v>
      </c>
    </row>
    <row r="32" spans="1:214" x14ac:dyDescent="0.25">
      <c r="A32" s="16">
        <f t="shared" si="8"/>
        <v>47</v>
      </c>
      <c r="B32" s="17" t="str">
        <f t="shared" si="9"/>
        <v>Uintah</v>
      </c>
      <c r="C32" s="48" t="s">
        <v>68</v>
      </c>
      <c r="D32" s="48" t="s">
        <v>69</v>
      </c>
      <c r="E32" s="48">
        <v>13709</v>
      </c>
      <c r="F32" s="48">
        <v>442</v>
      </c>
      <c r="G32" s="48">
        <v>3215</v>
      </c>
      <c r="H32" s="48">
        <v>451</v>
      </c>
      <c r="I32" s="48">
        <v>945</v>
      </c>
      <c r="J32" s="48">
        <v>218</v>
      </c>
      <c r="K32" s="48">
        <v>432</v>
      </c>
      <c r="L32" s="48">
        <v>120</v>
      </c>
      <c r="M32" s="48">
        <v>227</v>
      </c>
      <c r="N32" s="48">
        <v>90</v>
      </c>
      <c r="O32" s="48">
        <v>1503</v>
      </c>
      <c r="P32" s="48">
        <v>243</v>
      </c>
      <c r="Q32" s="48">
        <v>886</v>
      </c>
      <c r="R32" s="48">
        <v>198</v>
      </c>
      <c r="S32" s="48">
        <v>150</v>
      </c>
      <c r="T32" s="48">
        <v>84</v>
      </c>
      <c r="U32" s="48">
        <v>579</v>
      </c>
      <c r="V32" s="48">
        <v>178</v>
      </c>
      <c r="W32" s="48">
        <v>707</v>
      </c>
      <c r="X32" s="48">
        <v>176</v>
      </c>
      <c r="Y32" s="48">
        <v>2026</v>
      </c>
      <c r="Z32" s="48">
        <v>304</v>
      </c>
      <c r="AA32" s="48">
        <v>1382</v>
      </c>
      <c r="AB32" s="48">
        <v>295</v>
      </c>
      <c r="AC32" s="48">
        <v>489</v>
      </c>
      <c r="AD32" s="48">
        <v>164</v>
      </c>
      <c r="AE32" s="48">
        <v>1091</v>
      </c>
      <c r="AF32" s="48">
        <v>215</v>
      </c>
      <c r="AG32" s="48">
        <v>77</v>
      </c>
      <c r="AH32" s="48">
        <v>76</v>
      </c>
      <c r="AI32" s="48">
        <v>10787</v>
      </c>
      <c r="AJ32" s="48">
        <v>484</v>
      </c>
      <c r="AK32" s="48">
        <v>2321</v>
      </c>
      <c r="AL32" s="48">
        <v>316</v>
      </c>
      <c r="AM32" s="48">
        <v>651</v>
      </c>
      <c r="AN32" s="48">
        <v>177</v>
      </c>
      <c r="AO32" s="48">
        <v>326</v>
      </c>
      <c r="AP32" s="48">
        <v>106</v>
      </c>
      <c r="AQ32" s="48">
        <v>217</v>
      </c>
      <c r="AR32" s="48">
        <v>88</v>
      </c>
      <c r="AS32" s="48">
        <v>1209</v>
      </c>
      <c r="AT32" s="48">
        <v>217</v>
      </c>
      <c r="AU32" s="48">
        <v>686</v>
      </c>
      <c r="AV32" s="48">
        <v>159</v>
      </c>
      <c r="AW32" s="48">
        <v>146</v>
      </c>
      <c r="AX32" s="48">
        <v>84</v>
      </c>
      <c r="AY32" s="48">
        <v>448</v>
      </c>
      <c r="AZ32" s="48">
        <v>167</v>
      </c>
      <c r="BA32" s="48">
        <v>568</v>
      </c>
      <c r="BB32" s="48">
        <v>167</v>
      </c>
      <c r="BC32" s="48">
        <v>1689</v>
      </c>
      <c r="BD32" s="48">
        <v>280</v>
      </c>
      <c r="BE32" s="48">
        <v>1141</v>
      </c>
      <c r="BF32" s="48">
        <v>253</v>
      </c>
      <c r="BG32" s="48">
        <v>357</v>
      </c>
      <c r="BH32" s="48">
        <v>137</v>
      </c>
      <c r="BI32" s="48">
        <v>955</v>
      </c>
      <c r="BJ32" s="48">
        <v>201</v>
      </c>
      <c r="BK32" s="48">
        <v>73</v>
      </c>
      <c r="BL32" s="48">
        <v>76</v>
      </c>
      <c r="BM32" s="48">
        <v>1832</v>
      </c>
      <c r="BN32" s="48">
        <v>285</v>
      </c>
      <c r="BO32" s="48">
        <v>630</v>
      </c>
      <c r="BP32" s="48">
        <v>202</v>
      </c>
      <c r="BQ32" s="48">
        <v>242</v>
      </c>
      <c r="BR32" s="48">
        <v>100</v>
      </c>
      <c r="BS32" s="48">
        <v>3</v>
      </c>
      <c r="BT32" s="48">
        <v>5</v>
      </c>
      <c r="BU32" s="48">
        <v>0</v>
      </c>
      <c r="BV32" s="48">
        <v>119</v>
      </c>
      <c r="BW32" s="48">
        <v>184</v>
      </c>
      <c r="BX32" s="48">
        <v>89</v>
      </c>
      <c r="BY32" s="48">
        <v>133</v>
      </c>
      <c r="BZ32" s="48">
        <v>81</v>
      </c>
      <c r="CA32" s="48">
        <v>4</v>
      </c>
      <c r="CB32" s="48">
        <v>7</v>
      </c>
      <c r="CC32" s="48">
        <v>98</v>
      </c>
      <c r="CD32" s="48">
        <v>70</v>
      </c>
      <c r="CE32" s="48">
        <v>71</v>
      </c>
      <c r="CF32" s="48">
        <v>59</v>
      </c>
      <c r="CG32" s="48">
        <v>148</v>
      </c>
      <c r="CH32" s="48">
        <v>75</v>
      </c>
      <c r="CI32" s="48">
        <v>212</v>
      </c>
      <c r="CJ32" s="48">
        <v>156</v>
      </c>
      <c r="CK32" s="48">
        <v>52</v>
      </c>
      <c r="CL32" s="48">
        <v>55</v>
      </c>
      <c r="CM32" s="48">
        <v>55</v>
      </c>
      <c r="CN32" s="48">
        <v>45</v>
      </c>
      <c r="CO32" s="48">
        <v>0</v>
      </c>
      <c r="CP32" s="48">
        <v>119</v>
      </c>
      <c r="CQ32" s="48">
        <v>46</v>
      </c>
      <c r="CR32" s="48">
        <v>36</v>
      </c>
      <c r="CS32" s="48">
        <v>0</v>
      </c>
      <c r="CT32" s="48">
        <v>119</v>
      </c>
      <c r="CU32" s="48">
        <v>0</v>
      </c>
      <c r="CV32" s="48">
        <v>119</v>
      </c>
      <c r="CW32" s="48">
        <v>12</v>
      </c>
      <c r="CX32" s="48">
        <v>18</v>
      </c>
      <c r="CY32" s="48">
        <v>0</v>
      </c>
      <c r="CZ32" s="48">
        <v>119</v>
      </c>
      <c r="DA32" s="48">
        <v>0</v>
      </c>
      <c r="DB32" s="48">
        <v>119</v>
      </c>
      <c r="DC32" s="48">
        <v>0</v>
      </c>
      <c r="DD32" s="48">
        <v>119</v>
      </c>
      <c r="DE32" s="48">
        <v>0</v>
      </c>
      <c r="DF32" s="48">
        <v>119</v>
      </c>
      <c r="DG32" s="48">
        <v>0</v>
      </c>
      <c r="DH32" s="48">
        <v>119</v>
      </c>
      <c r="DI32" s="48">
        <v>8</v>
      </c>
      <c r="DJ32" s="48">
        <v>15</v>
      </c>
      <c r="DK32" s="48">
        <v>26</v>
      </c>
      <c r="DL32" s="48">
        <v>29</v>
      </c>
      <c r="DM32" s="48">
        <v>0</v>
      </c>
      <c r="DN32" s="48">
        <v>119</v>
      </c>
      <c r="DO32" s="48">
        <v>0</v>
      </c>
      <c r="DP32" s="48">
        <v>119</v>
      </c>
      <c r="DQ32" s="48">
        <v>0</v>
      </c>
      <c r="DR32" s="48">
        <v>119</v>
      </c>
      <c r="DS32" s="48">
        <v>0</v>
      </c>
      <c r="DT32" s="48">
        <v>119</v>
      </c>
      <c r="DU32" s="48">
        <v>360</v>
      </c>
      <c r="DV32" s="48">
        <v>161</v>
      </c>
      <c r="DW32" s="48">
        <v>153</v>
      </c>
      <c r="DX32" s="48">
        <v>118</v>
      </c>
      <c r="DY32" s="48">
        <v>0</v>
      </c>
      <c r="DZ32" s="48">
        <v>119</v>
      </c>
      <c r="EA32" s="48">
        <v>37</v>
      </c>
      <c r="EB32" s="48">
        <v>41</v>
      </c>
      <c r="EC32" s="48">
        <v>0</v>
      </c>
      <c r="ED32" s="48">
        <v>119</v>
      </c>
      <c r="EE32" s="48">
        <v>62</v>
      </c>
      <c r="EF32" s="48">
        <v>62</v>
      </c>
      <c r="EG32" s="48">
        <v>0</v>
      </c>
      <c r="EH32" s="48">
        <v>119</v>
      </c>
      <c r="EI32" s="48">
        <v>0</v>
      </c>
      <c r="EJ32" s="48">
        <v>119</v>
      </c>
      <c r="EK32" s="48">
        <v>0</v>
      </c>
      <c r="EL32" s="48">
        <v>119</v>
      </c>
      <c r="EM32" s="48">
        <v>18</v>
      </c>
      <c r="EN32" s="48">
        <v>29</v>
      </c>
      <c r="EO32" s="48">
        <v>45</v>
      </c>
      <c r="EP32" s="48">
        <v>40</v>
      </c>
      <c r="EQ32" s="48">
        <v>20</v>
      </c>
      <c r="ER32" s="48">
        <v>33</v>
      </c>
      <c r="ES32" s="48">
        <v>6</v>
      </c>
      <c r="ET32" s="48">
        <v>10</v>
      </c>
      <c r="EU32" s="48">
        <v>15</v>
      </c>
      <c r="EV32" s="48">
        <v>23</v>
      </c>
      <c r="EW32" s="48">
        <v>4</v>
      </c>
      <c r="EX32" s="48">
        <v>9</v>
      </c>
      <c r="EY32" s="48">
        <v>190</v>
      </c>
      <c r="EZ32" s="48">
        <v>98</v>
      </c>
      <c r="FA32" s="48">
        <v>29</v>
      </c>
      <c r="FB32" s="48">
        <v>34</v>
      </c>
      <c r="FC32" s="48">
        <v>0</v>
      </c>
      <c r="FD32" s="48">
        <v>119</v>
      </c>
      <c r="FE32" s="48">
        <v>13</v>
      </c>
      <c r="FF32" s="48">
        <v>20</v>
      </c>
      <c r="FG32" s="48">
        <v>10</v>
      </c>
      <c r="FH32" s="48">
        <v>16</v>
      </c>
      <c r="FI32" s="48">
        <v>10</v>
      </c>
      <c r="FJ32" s="48">
        <v>18</v>
      </c>
      <c r="FK32" s="48">
        <v>6</v>
      </c>
      <c r="FL32" s="48">
        <v>8</v>
      </c>
      <c r="FM32" s="48">
        <v>0</v>
      </c>
      <c r="FN32" s="48">
        <v>119</v>
      </c>
      <c r="FO32" s="48">
        <v>0</v>
      </c>
      <c r="FP32" s="48">
        <v>119</v>
      </c>
      <c r="FQ32" s="48">
        <v>0</v>
      </c>
      <c r="FR32" s="48">
        <v>119</v>
      </c>
      <c r="FS32" s="48">
        <v>61</v>
      </c>
      <c r="FT32" s="48">
        <v>52</v>
      </c>
      <c r="FU32" s="48">
        <v>9</v>
      </c>
      <c r="FV32" s="48">
        <v>9</v>
      </c>
      <c r="FW32" s="48">
        <v>0</v>
      </c>
      <c r="FX32" s="48">
        <v>119</v>
      </c>
      <c r="FY32" s="48">
        <v>52</v>
      </c>
      <c r="FZ32" s="48">
        <v>62</v>
      </c>
      <c r="GA32" s="48">
        <v>0</v>
      </c>
      <c r="GB32" s="48">
        <v>119</v>
      </c>
      <c r="GC32" s="48">
        <v>494</v>
      </c>
      <c r="GD32" s="48">
        <v>135</v>
      </c>
      <c r="GE32" s="48">
        <v>82</v>
      </c>
      <c r="GF32" s="48">
        <v>64</v>
      </c>
      <c r="GG32" s="48">
        <v>52</v>
      </c>
      <c r="GH32" s="48">
        <v>56</v>
      </c>
      <c r="GI32" s="48">
        <v>41</v>
      </c>
      <c r="GJ32" s="48">
        <v>37</v>
      </c>
      <c r="GK32" s="48">
        <v>0</v>
      </c>
      <c r="GL32" s="48">
        <v>119</v>
      </c>
      <c r="GM32" s="48">
        <v>38</v>
      </c>
      <c r="GN32" s="48">
        <v>36</v>
      </c>
      <c r="GO32" s="48">
        <v>61</v>
      </c>
      <c r="GP32" s="48">
        <v>61</v>
      </c>
      <c r="GQ32" s="48">
        <v>0</v>
      </c>
      <c r="GR32" s="48">
        <v>119</v>
      </c>
      <c r="GS32" s="48">
        <v>33</v>
      </c>
      <c r="GT32" s="48">
        <v>39</v>
      </c>
      <c r="GU32" s="48">
        <v>42</v>
      </c>
      <c r="GV32" s="48">
        <v>33</v>
      </c>
      <c r="GW32" s="48">
        <v>57</v>
      </c>
      <c r="GX32" s="48">
        <v>49</v>
      </c>
      <c r="GY32" s="48">
        <v>0</v>
      </c>
      <c r="GZ32" s="48">
        <v>119</v>
      </c>
      <c r="HA32" s="48">
        <v>74</v>
      </c>
      <c r="HB32" s="48">
        <v>51</v>
      </c>
      <c r="HC32" s="48">
        <v>14</v>
      </c>
      <c r="HD32" s="48">
        <v>21</v>
      </c>
      <c r="HE32" s="48">
        <v>0</v>
      </c>
      <c r="HF32" s="48">
        <v>119</v>
      </c>
    </row>
    <row r="33" spans="1:214" x14ac:dyDescent="0.25">
      <c r="A33" s="16">
        <f t="shared" si="8"/>
        <v>49</v>
      </c>
      <c r="B33" s="17" t="str">
        <f t="shared" si="9"/>
        <v>Utah</v>
      </c>
      <c r="C33" s="48" t="s">
        <v>70</v>
      </c>
      <c r="D33" s="48" t="s">
        <v>71</v>
      </c>
      <c r="E33" s="48">
        <v>207623</v>
      </c>
      <c r="F33" s="48">
        <v>2006</v>
      </c>
      <c r="G33" s="48">
        <v>2676</v>
      </c>
      <c r="H33" s="48">
        <v>421</v>
      </c>
      <c r="I33" s="48">
        <v>16754</v>
      </c>
      <c r="J33" s="48">
        <v>779</v>
      </c>
      <c r="K33" s="48">
        <v>21211</v>
      </c>
      <c r="L33" s="48">
        <v>797</v>
      </c>
      <c r="M33" s="48">
        <v>6015</v>
      </c>
      <c r="N33" s="48">
        <v>461</v>
      </c>
      <c r="O33" s="48">
        <v>27025</v>
      </c>
      <c r="P33" s="48">
        <v>1055</v>
      </c>
      <c r="Q33" s="48">
        <v>5454</v>
      </c>
      <c r="R33" s="48">
        <v>508</v>
      </c>
      <c r="S33" s="48">
        <v>6089</v>
      </c>
      <c r="T33" s="48">
        <v>444</v>
      </c>
      <c r="U33" s="48">
        <v>12513</v>
      </c>
      <c r="V33" s="48">
        <v>700</v>
      </c>
      <c r="W33" s="48">
        <v>25223</v>
      </c>
      <c r="X33" s="48">
        <v>878</v>
      </c>
      <c r="Y33" s="48">
        <v>52249</v>
      </c>
      <c r="Z33" s="48">
        <v>1517</v>
      </c>
      <c r="AA33" s="48">
        <v>15457</v>
      </c>
      <c r="AB33" s="48">
        <v>934</v>
      </c>
      <c r="AC33" s="48">
        <v>9576</v>
      </c>
      <c r="AD33" s="48">
        <v>729</v>
      </c>
      <c r="AE33" s="48">
        <v>6880</v>
      </c>
      <c r="AF33" s="48">
        <v>510</v>
      </c>
      <c r="AG33" s="48">
        <v>501</v>
      </c>
      <c r="AH33" s="48">
        <v>131</v>
      </c>
      <c r="AI33" s="48">
        <v>150156</v>
      </c>
      <c r="AJ33" s="48">
        <v>2106</v>
      </c>
      <c r="AK33" s="48">
        <v>1789</v>
      </c>
      <c r="AL33" s="48">
        <v>296</v>
      </c>
      <c r="AM33" s="48">
        <v>11015</v>
      </c>
      <c r="AN33" s="48">
        <v>623</v>
      </c>
      <c r="AO33" s="48">
        <v>16485</v>
      </c>
      <c r="AP33" s="48">
        <v>727</v>
      </c>
      <c r="AQ33" s="48">
        <v>4754</v>
      </c>
      <c r="AR33" s="48">
        <v>389</v>
      </c>
      <c r="AS33" s="48">
        <v>21065</v>
      </c>
      <c r="AT33" s="48">
        <v>844</v>
      </c>
      <c r="AU33" s="48">
        <v>4129</v>
      </c>
      <c r="AV33" s="48">
        <v>411</v>
      </c>
      <c r="AW33" s="48">
        <v>4486</v>
      </c>
      <c r="AX33" s="48">
        <v>375</v>
      </c>
      <c r="AY33" s="48">
        <v>9034</v>
      </c>
      <c r="AZ33" s="48">
        <v>484</v>
      </c>
      <c r="BA33" s="48">
        <v>18064</v>
      </c>
      <c r="BB33" s="48">
        <v>799</v>
      </c>
      <c r="BC33" s="48">
        <v>35676</v>
      </c>
      <c r="BD33" s="48">
        <v>1217</v>
      </c>
      <c r="BE33" s="48">
        <v>10948</v>
      </c>
      <c r="BF33" s="48">
        <v>807</v>
      </c>
      <c r="BG33" s="48">
        <v>6612</v>
      </c>
      <c r="BH33" s="48">
        <v>653</v>
      </c>
      <c r="BI33" s="48">
        <v>5707</v>
      </c>
      <c r="BJ33" s="48">
        <v>496</v>
      </c>
      <c r="BK33" s="48">
        <v>392</v>
      </c>
      <c r="BL33" s="48">
        <v>126</v>
      </c>
      <c r="BM33" s="48">
        <v>26256</v>
      </c>
      <c r="BN33" s="48">
        <v>1303</v>
      </c>
      <c r="BO33" s="48">
        <v>430</v>
      </c>
      <c r="BP33" s="48">
        <v>163</v>
      </c>
      <c r="BQ33" s="48">
        <v>4038</v>
      </c>
      <c r="BR33" s="48">
        <v>444</v>
      </c>
      <c r="BS33" s="48">
        <v>3197</v>
      </c>
      <c r="BT33" s="48">
        <v>401</v>
      </c>
      <c r="BU33" s="48">
        <v>741</v>
      </c>
      <c r="BV33" s="48">
        <v>149</v>
      </c>
      <c r="BW33" s="48">
        <v>2926</v>
      </c>
      <c r="BX33" s="48">
        <v>400</v>
      </c>
      <c r="BY33" s="48">
        <v>502</v>
      </c>
      <c r="BZ33" s="48">
        <v>146</v>
      </c>
      <c r="CA33" s="48">
        <v>620</v>
      </c>
      <c r="CB33" s="48">
        <v>179</v>
      </c>
      <c r="CC33" s="48">
        <v>1232</v>
      </c>
      <c r="CD33" s="48">
        <v>291</v>
      </c>
      <c r="CE33" s="48">
        <v>3529</v>
      </c>
      <c r="CF33" s="48">
        <v>429</v>
      </c>
      <c r="CG33" s="48">
        <v>5522</v>
      </c>
      <c r="CH33" s="48">
        <v>533</v>
      </c>
      <c r="CI33" s="48">
        <v>1826</v>
      </c>
      <c r="CJ33" s="48">
        <v>283</v>
      </c>
      <c r="CK33" s="48">
        <v>1043</v>
      </c>
      <c r="CL33" s="48">
        <v>198</v>
      </c>
      <c r="CM33" s="48">
        <v>576</v>
      </c>
      <c r="CN33" s="48">
        <v>144</v>
      </c>
      <c r="CO33" s="48">
        <v>74</v>
      </c>
      <c r="CP33" s="48">
        <v>43</v>
      </c>
      <c r="CQ33" s="48">
        <v>4397</v>
      </c>
      <c r="CR33" s="48">
        <v>458</v>
      </c>
      <c r="CS33" s="48">
        <v>35</v>
      </c>
      <c r="CT33" s="48">
        <v>32</v>
      </c>
      <c r="CU33" s="48">
        <v>258</v>
      </c>
      <c r="CV33" s="48">
        <v>134</v>
      </c>
      <c r="CW33" s="48">
        <v>251</v>
      </c>
      <c r="CX33" s="48">
        <v>95</v>
      </c>
      <c r="CY33" s="48">
        <v>10</v>
      </c>
      <c r="CZ33" s="48">
        <v>13</v>
      </c>
      <c r="DA33" s="48">
        <v>538</v>
      </c>
      <c r="DB33" s="48">
        <v>144</v>
      </c>
      <c r="DC33" s="48">
        <v>18</v>
      </c>
      <c r="DD33" s="48">
        <v>23</v>
      </c>
      <c r="DE33" s="48">
        <v>92</v>
      </c>
      <c r="DF33" s="48">
        <v>56</v>
      </c>
      <c r="DG33" s="48">
        <v>270</v>
      </c>
      <c r="DH33" s="48">
        <v>103</v>
      </c>
      <c r="DI33" s="48">
        <v>394</v>
      </c>
      <c r="DJ33" s="48">
        <v>132</v>
      </c>
      <c r="DK33" s="48">
        <v>1396</v>
      </c>
      <c r="DL33" s="48">
        <v>282</v>
      </c>
      <c r="DM33" s="48">
        <v>510</v>
      </c>
      <c r="DN33" s="48">
        <v>159</v>
      </c>
      <c r="DO33" s="48">
        <v>450</v>
      </c>
      <c r="DP33" s="48">
        <v>115</v>
      </c>
      <c r="DQ33" s="48">
        <v>175</v>
      </c>
      <c r="DR33" s="48">
        <v>80</v>
      </c>
      <c r="DS33" s="48">
        <v>0</v>
      </c>
      <c r="DT33" s="48">
        <v>119</v>
      </c>
      <c r="DU33" s="48">
        <v>10040</v>
      </c>
      <c r="DV33" s="48">
        <v>772</v>
      </c>
      <c r="DW33" s="48">
        <v>88</v>
      </c>
      <c r="DX33" s="48">
        <v>52</v>
      </c>
      <c r="DY33" s="48">
        <v>283</v>
      </c>
      <c r="DZ33" s="48">
        <v>122</v>
      </c>
      <c r="EA33" s="48">
        <v>235</v>
      </c>
      <c r="EB33" s="48">
        <v>110</v>
      </c>
      <c r="EC33" s="48">
        <v>37</v>
      </c>
      <c r="ED33" s="48">
        <v>27</v>
      </c>
      <c r="EE33" s="48">
        <v>934</v>
      </c>
      <c r="EF33" s="48">
        <v>222</v>
      </c>
      <c r="EG33" s="48">
        <v>64</v>
      </c>
      <c r="EH33" s="48">
        <v>60</v>
      </c>
      <c r="EI33" s="48">
        <v>143</v>
      </c>
      <c r="EJ33" s="48">
        <v>65</v>
      </c>
      <c r="EK33" s="48">
        <v>348</v>
      </c>
      <c r="EL33" s="48">
        <v>119</v>
      </c>
      <c r="EM33" s="48">
        <v>661</v>
      </c>
      <c r="EN33" s="48">
        <v>164</v>
      </c>
      <c r="EO33" s="48">
        <v>5436</v>
      </c>
      <c r="EP33" s="48">
        <v>605</v>
      </c>
      <c r="EQ33" s="48">
        <v>1211</v>
      </c>
      <c r="ER33" s="48">
        <v>285</v>
      </c>
      <c r="ES33" s="48">
        <v>504</v>
      </c>
      <c r="ET33" s="48">
        <v>143</v>
      </c>
      <c r="EU33" s="48">
        <v>81</v>
      </c>
      <c r="EV33" s="48">
        <v>56</v>
      </c>
      <c r="EW33" s="48">
        <v>15</v>
      </c>
      <c r="EX33" s="48">
        <v>19</v>
      </c>
      <c r="EY33" s="48">
        <v>3998</v>
      </c>
      <c r="EZ33" s="48">
        <v>442</v>
      </c>
      <c r="FA33" s="48">
        <v>94</v>
      </c>
      <c r="FB33" s="48">
        <v>100</v>
      </c>
      <c r="FC33" s="48">
        <v>135</v>
      </c>
      <c r="FD33" s="48">
        <v>63</v>
      </c>
      <c r="FE33" s="48">
        <v>320</v>
      </c>
      <c r="FF33" s="48">
        <v>144</v>
      </c>
      <c r="FG33" s="48">
        <v>38</v>
      </c>
      <c r="FH33" s="48">
        <v>29</v>
      </c>
      <c r="FI33" s="48">
        <v>392</v>
      </c>
      <c r="FJ33" s="48">
        <v>134</v>
      </c>
      <c r="FK33" s="48">
        <v>198</v>
      </c>
      <c r="FL33" s="48">
        <v>73</v>
      </c>
      <c r="FM33" s="48">
        <v>116</v>
      </c>
      <c r="FN33" s="48">
        <v>77</v>
      </c>
      <c r="FO33" s="48">
        <v>129</v>
      </c>
      <c r="FP33" s="48">
        <v>56</v>
      </c>
      <c r="FQ33" s="48">
        <v>531</v>
      </c>
      <c r="FR33" s="48">
        <v>146</v>
      </c>
      <c r="FS33" s="48">
        <v>1414</v>
      </c>
      <c r="FT33" s="48">
        <v>277</v>
      </c>
      <c r="FU33" s="48">
        <v>345</v>
      </c>
      <c r="FV33" s="48">
        <v>130</v>
      </c>
      <c r="FW33" s="48">
        <v>165</v>
      </c>
      <c r="FX33" s="48">
        <v>88</v>
      </c>
      <c r="FY33" s="48">
        <v>101</v>
      </c>
      <c r="FZ33" s="48">
        <v>52</v>
      </c>
      <c r="GA33" s="48">
        <v>20</v>
      </c>
      <c r="GB33" s="48">
        <v>25</v>
      </c>
      <c r="GC33" s="48">
        <v>12776</v>
      </c>
      <c r="GD33" s="48">
        <v>754</v>
      </c>
      <c r="GE33" s="48">
        <v>240</v>
      </c>
      <c r="GF33" s="48">
        <v>89</v>
      </c>
      <c r="GG33" s="48">
        <v>1025</v>
      </c>
      <c r="GH33" s="48">
        <v>215</v>
      </c>
      <c r="GI33" s="48">
        <v>723</v>
      </c>
      <c r="GJ33" s="48">
        <v>160</v>
      </c>
      <c r="GK33" s="48">
        <v>435</v>
      </c>
      <c r="GL33" s="48">
        <v>171</v>
      </c>
      <c r="GM33" s="48">
        <v>1170</v>
      </c>
      <c r="GN33" s="48">
        <v>248</v>
      </c>
      <c r="GO33" s="48">
        <v>543</v>
      </c>
      <c r="GP33" s="48">
        <v>171</v>
      </c>
      <c r="GQ33" s="48">
        <v>632</v>
      </c>
      <c r="GR33" s="48">
        <v>174</v>
      </c>
      <c r="GS33" s="48">
        <v>1500</v>
      </c>
      <c r="GT33" s="48">
        <v>263</v>
      </c>
      <c r="GU33" s="48">
        <v>2044</v>
      </c>
      <c r="GV33" s="48">
        <v>277</v>
      </c>
      <c r="GW33" s="48">
        <v>2805</v>
      </c>
      <c r="GX33" s="48">
        <v>334</v>
      </c>
      <c r="GY33" s="48">
        <v>617</v>
      </c>
      <c r="GZ33" s="48">
        <v>176</v>
      </c>
      <c r="HA33" s="48">
        <v>802</v>
      </c>
      <c r="HB33" s="48">
        <v>182</v>
      </c>
      <c r="HC33" s="48">
        <v>240</v>
      </c>
      <c r="HD33" s="48">
        <v>92</v>
      </c>
      <c r="HE33" s="48">
        <v>0</v>
      </c>
      <c r="HF33" s="48">
        <v>119</v>
      </c>
    </row>
    <row r="34" spans="1:214" x14ac:dyDescent="0.25">
      <c r="A34" s="16">
        <f t="shared" si="8"/>
        <v>51</v>
      </c>
      <c r="B34" s="17" t="str">
        <f t="shared" si="9"/>
        <v>Wasatch</v>
      </c>
      <c r="C34" s="48" t="s">
        <v>72</v>
      </c>
      <c r="D34" s="48" t="s">
        <v>73</v>
      </c>
      <c r="E34" s="48">
        <v>10537</v>
      </c>
      <c r="F34" s="48">
        <v>334</v>
      </c>
      <c r="G34" s="48">
        <v>137</v>
      </c>
      <c r="H34" s="48">
        <v>78</v>
      </c>
      <c r="I34" s="48">
        <v>1153</v>
      </c>
      <c r="J34" s="48">
        <v>256</v>
      </c>
      <c r="K34" s="48">
        <v>751</v>
      </c>
      <c r="L34" s="48">
        <v>178</v>
      </c>
      <c r="M34" s="48">
        <v>211</v>
      </c>
      <c r="N34" s="48">
        <v>119</v>
      </c>
      <c r="O34" s="48">
        <v>1127</v>
      </c>
      <c r="P34" s="48">
        <v>223</v>
      </c>
      <c r="Q34" s="48">
        <v>613</v>
      </c>
      <c r="R34" s="48">
        <v>150</v>
      </c>
      <c r="S34" s="48">
        <v>143</v>
      </c>
      <c r="T34" s="48">
        <v>68</v>
      </c>
      <c r="U34" s="48">
        <v>671</v>
      </c>
      <c r="V34" s="48">
        <v>175</v>
      </c>
      <c r="W34" s="48">
        <v>1324</v>
      </c>
      <c r="X34" s="48">
        <v>225</v>
      </c>
      <c r="Y34" s="48">
        <v>1717</v>
      </c>
      <c r="Z34" s="48">
        <v>235</v>
      </c>
      <c r="AA34" s="48">
        <v>1575</v>
      </c>
      <c r="AB34" s="48">
        <v>252</v>
      </c>
      <c r="AC34" s="48">
        <v>523</v>
      </c>
      <c r="AD34" s="48">
        <v>152</v>
      </c>
      <c r="AE34" s="48">
        <v>579</v>
      </c>
      <c r="AF34" s="48">
        <v>157</v>
      </c>
      <c r="AG34" s="48">
        <v>13</v>
      </c>
      <c r="AH34" s="48">
        <v>21</v>
      </c>
      <c r="AI34" s="48">
        <v>7976</v>
      </c>
      <c r="AJ34" s="48">
        <v>490</v>
      </c>
      <c r="AK34" s="48">
        <v>111</v>
      </c>
      <c r="AL34" s="48">
        <v>74</v>
      </c>
      <c r="AM34" s="48">
        <v>769</v>
      </c>
      <c r="AN34" s="48">
        <v>228</v>
      </c>
      <c r="AO34" s="48">
        <v>513</v>
      </c>
      <c r="AP34" s="48">
        <v>161</v>
      </c>
      <c r="AQ34" s="48">
        <v>141</v>
      </c>
      <c r="AR34" s="48">
        <v>98</v>
      </c>
      <c r="AS34" s="48">
        <v>924</v>
      </c>
      <c r="AT34" s="48">
        <v>212</v>
      </c>
      <c r="AU34" s="48">
        <v>470</v>
      </c>
      <c r="AV34" s="48">
        <v>130</v>
      </c>
      <c r="AW34" s="48">
        <v>102</v>
      </c>
      <c r="AX34" s="48">
        <v>44</v>
      </c>
      <c r="AY34" s="48">
        <v>458</v>
      </c>
      <c r="AZ34" s="48">
        <v>157</v>
      </c>
      <c r="BA34" s="48">
        <v>891</v>
      </c>
      <c r="BB34" s="48">
        <v>189</v>
      </c>
      <c r="BC34" s="48">
        <v>1433</v>
      </c>
      <c r="BD34" s="48">
        <v>207</v>
      </c>
      <c r="BE34" s="48">
        <v>1225</v>
      </c>
      <c r="BF34" s="48">
        <v>260</v>
      </c>
      <c r="BG34" s="48">
        <v>394</v>
      </c>
      <c r="BH34" s="48">
        <v>133</v>
      </c>
      <c r="BI34" s="48">
        <v>534</v>
      </c>
      <c r="BJ34" s="48">
        <v>147</v>
      </c>
      <c r="BK34" s="48">
        <v>11</v>
      </c>
      <c r="BL34" s="48">
        <v>20</v>
      </c>
      <c r="BM34" s="48">
        <v>1267</v>
      </c>
      <c r="BN34" s="48">
        <v>272</v>
      </c>
      <c r="BO34" s="48">
        <v>8</v>
      </c>
      <c r="BP34" s="48">
        <v>11</v>
      </c>
      <c r="BQ34" s="48">
        <v>275</v>
      </c>
      <c r="BR34" s="48">
        <v>128</v>
      </c>
      <c r="BS34" s="48">
        <v>159</v>
      </c>
      <c r="BT34" s="48">
        <v>106</v>
      </c>
      <c r="BU34" s="48">
        <v>12</v>
      </c>
      <c r="BV34" s="48">
        <v>21</v>
      </c>
      <c r="BW34" s="48">
        <v>119</v>
      </c>
      <c r="BX34" s="48">
        <v>63</v>
      </c>
      <c r="BY34" s="48">
        <v>96</v>
      </c>
      <c r="BZ34" s="48">
        <v>55</v>
      </c>
      <c r="CA34" s="48">
        <v>17</v>
      </c>
      <c r="CB34" s="48">
        <v>27</v>
      </c>
      <c r="CC34" s="48">
        <v>61</v>
      </c>
      <c r="CD34" s="48">
        <v>39</v>
      </c>
      <c r="CE34" s="48">
        <v>128</v>
      </c>
      <c r="CF34" s="48">
        <v>64</v>
      </c>
      <c r="CG34" s="48">
        <v>135</v>
      </c>
      <c r="CH34" s="48">
        <v>91</v>
      </c>
      <c r="CI34" s="48">
        <v>180</v>
      </c>
      <c r="CJ34" s="48">
        <v>121</v>
      </c>
      <c r="CK34" s="48">
        <v>41</v>
      </c>
      <c r="CL34" s="48">
        <v>31</v>
      </c>
      <c r="CM34" s="48">
        <v>36</v>
      </c>
      <c r="CN34" s="48">
        <v>35</v>
      </c>
      <c r="CO34" s="48">
        <v>0</v>
      </c>
      <c r="CP34" s="48">
        <v>119</v>
      </c>
      <c r="CQ34" s="48">
        <v>27</v>
      </c>
      <c r="CR34" s="48">
        <v>32</v>
      </c>
      <c r="CS34" s="48">
        <v>0</v>
      </c>
      <c r="CT34" s="48">
        <v>119</v>
      </c>
      <c r="CU34" s="48">
        <v>0</v>
      </c>
      <c r="CV34" s="48">
        <v>119</v>
      </c>
      <c r="CW34" s="48">
        <v>0</v>
      </c>
      <c r="CX34" s="48">
        <v>119</v>
      </c>
      <c r="CY34" s="48">
        <v>0</v>
      </c>
      <c r="CZ34" s="48">
        <v>119</v>
      </c>
      <c r="DA34" s="48">
        <v>0</v>
      </c>
      <c r="DB34" s="48">
        <v>119</v>
      </c>
      <c r="DC34" s="48">
        <v>0</v>
      </c>
      <c r="DD34" s="48">
        <v>119</v>
      </c>
      <c r="DE34" s="48">
        <v>0</v>
      </c>
      <c r="DF34" s="48">
        <v>119</v>
      </c>
      <c r="DG34" s="48">
        <v>0</v>
      </c>
      <c r="DH34" s="48">
        <v>119</v>
      </c>
      <c r="DI34" s="48">
        <v>0</v>
      </c>
      <c r="DJ34" s="48">
        <v>119</v>
      </c>
      <c r="DK34" s="48">
        <v>0</v>
      </c>
      <c r="DL34" s="48">
        <v>119</v>
      </c>
      <c r="DM34" s="48">
        <v>27</v>
      </c>
      <c r="DN34" s="48">
        <v>32</v>
      </c>
      <c r="DO34" s="48">
        <v>0</v>
      </c>
      <c r="DP34" s="48">
        <v>119</v>
      </c>
      <c r="DQ34" s="48">
        <v>0</v>
      </c>
      <c r="DR34" s="48">
        <v>119</v>
      </c>
      <c r="DS34" s="48">
        <v>0</v>
      </c>
      <c r="DT34" s="48">
        <v>119</v>
      </c>
      <c r="DU34" s="48">
        <v>179</v>
      </c>
      <c r="DV34" s="48">
        <v>90</v>
      </c>
      <c r="DW34" s="48">
        <v>0</v>
      </c>
      <c r="DX34" s="48">
        <v>119</v>
      </c>
      <c r="DY34" s="48">
        <v>28</v>
      </c>
      <c r="DZ34" s="48">
        <v>33</v>
      </c>
      <c r="EA34" s="48">
        <v>0</v>
      </c>
      <c r="EB34" s="48">
        <v>119</v>
      </c>
      <c r="EC34" s="48">
        <v>0</v>
      </c>
      <c r="ED34" s="48">
        <v>119</v>
      </c>
      <c r="EE34" s="48">
        <v>21</v>
      </c>
      <c r="EF34" s="48">
        <v>22</v>
      </c>
      <c r="EG34" s="48">
        <v>0</v>
      </c>
      <c r="EH34" s="48">
        <v>119</v>
      </c>
      <c r="EI34" s="48">
        <v>12</v>
      </c>
      <c r="EJ34" s="48">
        <v>18</v>
      </c>
      <c r="EK34" s="48">
        <v>0</v>
      </c>
      <c r="EL34" s="48">
        <v>119</v>
      </c>
      <c r="EM34" s="48">
        <v>42</v>
      </c>
      <c r="EN34" s="48">
        <v>49</v>
      </c>
      <c r="EO34" s="48">
        <v>27</v>
      </c>
      <c r="EP34" s="48">
        <v>29</v>
      </c>
      <c r="EQ34" s="48">
        <v>48</v>
      </c>
      <c r="ER34" s="48">
        <v>46</v>
      </c>
      <c r="ES34" s="48">
        <v>1</v>
      </c>
      <c r="ET34" s="48">
        <v>4</v>
      </c>
      <c r="EU34" s="48">
        <v>0</v>
      </c>
      <c r="EV34" s="48">
        <v>119</v>
      </c>
      <c r="EW34" s="48">
        <v>0</v>
      </c>
      <c r="EX34" s="48">
        <v>119</v>
      </c>
      <c r="EY34" s="48">
        <v>159</v>
      </c>
      <c r="EZ34" s="48">
        <v>78</v>
      </c>
      <c r="FA34" s="48">
        <v>0</v>
      </c>
      <c r="FB34" s="48">
        <v>119</v>
      </c>
      <c r="FC34" s="48">
        <v>2</v>
      </c>
      <c r="FD34" s="48">
        <v>4</v>
      </c>
      <c r="FE34" s="48">
        <v>0</v>
      </c>
      <c r="FF34" s="48">
        <v>119</v>
      </c>
      <c r="FG34" s="48">
        <v>15</v>
      </c>
      <c r="FH34" s="48">
        <v>25</v>
      </c>
      <c r="FI34" s="48">
        <v>34</v>
      </c>
      <c r="FJ34" s="48">
        <v>35</v>
      </c>
      <c r="FK34" s="48">
        <v>42</v>
      </c>
      <c r="FL34" s="48">
        <v>46</v>
      </c>
      <c r="FM34" s="48">
        <v>12</v>
      </c>
      <c r="FN34" s="48">
        <v>25</v>
      </c>
      <c r="FO34" s="48">
        <v>5</v>
      </c>
      <c r="FP34" s="48">
        <v>8</v>
      </c>
      <c r="FQ34" s="48">
        <v>4</v>
      </c>
      <c r="FR34" s="48">
        <v>6</v>
      </c>
      <c r="FS34" s="48">
        <v>26</v>
      </c>
      <c r="FT34" s="48">
        <v>31</v>
      </c>
      <c r="FU34" s="48">
        <v>12</v>
      </c>
      <c r="FV34" s="48">
        <v>19</v>
      </c>
      <c r="FW34" s="48">
        <v>0</v>
      </c>
      <c r="FX34" s="48">
        <v>119</v>
      </c>
      <c r="FY34" s="48">
        <v>5</v>
      </c>
      <c r="FZ34" s="48">
        <v>9</v>
      </c>
      <c r="GA34" s="48">
        <v>2</v>
      </c>
      <c r="GB34" s="48">
        <v>5</v>
      </c>
      <c r="GC34" s="48">
        <v>929</v>
      </c>
      <c r="GD34" s="48">
        <v>216</v>
      </c>
      <c r="GE34" s="48">
        <v>18</v>
      </c>
      <c r="GF34" s="48">
        <v>22</v>
      </c>
      <c r="GG34" s="48">
        <v>79</v>
      </c>
      <c r="GH34" s="48">
        <v>57</v>
      </c>
      <c r="GI34" s="48">
        <v>79</v>
      </c>
      <c r="GJ34" s="48">
        <v>57</v>
      </c>
      <c r="GK34" s="48">
        <v>43</v>
      </c>
      <c r="GL34" s="48">
        <v>40</v>
      </c>
      <c r="GM34" s="48">
        <v>29</v>
      </c>
      <c r="GN34" s="48">
        <v>25</v>
      </c>
      <c r="GO34" s="48">
        <v>5</v>
      </c>
      <c r="GP34" s="48">
        <v>14</v>
      </c>
      <c r="GQ34" s="48">
        <v>0</v>
      </c>
      <c r="GR34" s="48">
        <v>119</v>
      </c>
      <c r="GS34" s="48">
        <v>147</v>
      </c>
      <c r="GT34" s="48">
        <v>94</v>
      </c>
      <c r="GU34" s="48">
        <v>259</v>
      </c>
      <c r="GV34" s="48">
        <v>102</v>
      </c>
      <c r="GW34" s="48">
        <v>96</v>
      </c>
      <c r="GX34" s="48">
        <v>67</v>
      </c>
      <c r="GY34" s="48">
        <v>83</v>
      </c>
      <c r="GZ34" s="48">
        <v>59</v>
      </c>
      <c r="HA34" s="48">
        <v>87</v>
      </c>
      <c r="HB34" s="48">
        <v>63</v>
      </c>
      <c r="HC34" s="48">
        <v>4</v>
      </c>
      <c r="HD34" s="48">
        <v>6</v>
      </c>
      <c r="HE34" s="48">
        <v>0</v>
      </c>
      <c r="HF34" s="48">
        <v>119</v>
      </c>
    </row>
    <row r="35" spans="1:214" x14ac:dyDescent="0.25">
      <c r="A35" s="16">
        <f t="shared" si="8"/>
        <v>53</v>
      </c>
      <c r="B35" s="17" t="str">
        <f t="shared" si="9"/>
        <v>Washington</v>
      </c>
      <c r="C35" s="48" t="s">
        <v>74</v>
      </c>
      <c r="D35" s="48" t="s">
        <v>75</v>
      </c>
      <c r="E35" s="48">
        <v>52005</v>
      </c>
      <c r="F35" s="48">
        <v>865</v>
      </c>
      <c r="G35" s="48">
        <v>515</v>
      </c>
      <c r="H35" s="48">
        <v>163</v>
      </c>
      <c r="I35" s="48">
        <v>6786</v>
      </c>
      <c r="J35" s="48">
        <v>613</v>
      </c>
      <c r="K35" s="48">
        <v>2875</v>
      </c>
      <c r="L35" s="48">
        <v>332</v>
      </c>
      <c r="M35" s="48">
        <v>1282</v>
      </c>
      <c r="N35" s="48">
        <v>290</v>
      </c>
      <c r="O35" s="48">
        <v>8351</v>
      </c>
      <c r="P35" s="48">
        <v>735</v>
      </c>
      <c r="Q35" s="48">
        <v>2996</v>
      </c>
      <c r="R35" s="48">
        <v>391</v>
      </c>
      <c r="S35" s="48">
        <v>895</v>
      </c>
      <c r="T35" s="48">
        <v>197</v>
      </c>
      <c r="U35" s="48">
        <v>3298</v>
      </c>
      <c r="V35" s="48">
        <v>393</v>
      </c>
      <c r="W35" s="48">
        <v>4404</v>
      </c>
      <c r="X35" s="48">
        <v>438</v>
      </c>
      <c r="Y35" s="48">
        <v>10859</v>
      </c>
      <c r="Z35" s="48">
        <v>667</v>
      </c>
      <c r="AA35" s="48">
        <v>5629</v>
      </c>
      <c r="AB35" s="48">
        <v>626</v>
      </c>
      <c r="AC35" s="48">
        <v>2376</v>
      </c>
      <c r="AD35" s="48">
        <v>301</v>
      </c>
      <c r="AE35" s="48">
        <v>1661</v>
      </c>
      <c r="AF35" s="48">
        <v>278</v>
      </c>
      <c r="AG35" s="48">
        <v>78</v>
      </c>
      <c r="AH35" s="48">
        <v>92</v>
      </c>
      <c r="AI35" s="48">
        <v>39968</v>
      </c>
      <c r="AJ35" s="48">
        <v>1151</v>
      </c>
      <c r="AK35" s="48">
        <v>327</v>
      </c>
      <c r="AL35" s="48">
        <v>117</v>
      </c>
      <c r="AM35" s="48">
        <v>4846</v>
      </c>
      <c r="AN35" s="48">
        <v>465</v>
      </c>
      <c r="AO35" s="48">
        <v>2202</v>
      </c>
      <c r="AP35" s="48">
        <v>283</v>
      </c>
      <c r="AQ35" s="48">
        <v>935</v>
      </c>
      <c r="AR35" s="48">
        <v>227</v>
      </c>
      <c r="AS35" s="48">
        <v>6933</v>
      </c>
      <c r="AT35" s="48">
        <v>687</v>
      </c>
      <c r="AU35" s="48">
        <v>2414</v>
      </c>
      <c r="AV35" s="48">
        <v>343</v>
      </c>
      <c r="AW35" s="48">
        <v>708</v>
      </c>
      <c r="AX35" s="48">
        <v>162</v>
      </c>
      <c r="AY35" s="48">
        <v>2493</v>
      </c>
      <c r="AZ35" s="48">
        <v>339</v>
      </c>
      <c r="BA35" s="48">
        <v>2880</v>
      </c>
      <c r="BB35" s="48">
        <v>342</v>
      </c>
      <c r="BC35" s="48">
        <v>8647</v>
      </c>
      <c r="BD35" s="48">
        <v>588</v>
      </c>
      <c r="BE35" s="48">
        <v>4337</v>
      </c>
      <c r="BF35" s="48">
        <v>527</v>
      </c>
      <c r="BG35" s="48">
        <v>1837</v>
      </c>
      <c r="BH35" s="48">
        <v>293</v>
      </c>
      <c r="BI35" s="48">
        <v>1331</v>
      </c>
      <c r="BJ35" s="48">
        <v>253</v>
      </c>
      <c r="BK35" s="48">
        <v>78</v>
      </c>
      <c r="BL35" s="48">
        <v>92</v>
      </c>
      <c r="BM35" s="48">
        <v>7199</v>
      </c>
      <c r="BN35" s="48">
        <v>811</v>
      </c>
      <c r="BO35" s="48">
        <v>98</v>
      </c>
      <c r="BP35" s="48">
        <v>80</v>
      </c>
      <c r="BQ35" s="48">
        <v>1669</v>
      </c>
      <c r="BR35" s="48">
        <v>373</v>
      </c>
      <c r="BS35" s="48">
        <v>449</v>
      </c>
      <c r="BT35" s="48">
        <v>171</v>
      </c>
      <c r="BU35" s="48">
        <v>198</v>
      </c>
      <c r="BV35" s="48">
        <v>118</v>
      </c>
      <c r="BW35" s="48">
        <v>991</v>
      </c>
      <c r="BX35" s="48">
        <v>232</v>
      </c>
      <c r="BY35" s="48">
        <v>391</v>
      </c>
      <c r="BZ35" s="48">
        <v>168</v>
      </c>
      <c r="CA35" s="48">
        <v>103</v>
      </c>
      <c r="CB35" s="48">
        <v>64</v>
      </c>
      <c r="CC35" s="48">
        <v>269</v>
      </c>
      <c r="CD35" s="48">
        <v>112</v>
      </c>
      <c r="CE35" s="48">
        <v>614</v>
      </c>
      <c r="CF35" s="48">
        <v>184</v>
      </c>
      <c r="CG35" s="48">
        <v>1322</v>
      </c>
      <c r="CH35" s="48">
        <v>290</v>
      </c>
      <c r="CI35" s="48">
        <v>720</v>
      </c>
      <c r="CJ35" s="48">
        <v>238</v>
      </c>
      <c r="CK35" s="48">
        <v>209</v>
      </c>
      <c r="CL35" s="48">
        <v>81</v>
      </c>
      <c r="CM35" s="48">
        <v>166</v>
      </c>
      <c r="CN35" s="48">
        <v>72</v>
      </c>
      <c r="CO35" s="48">
        <v>0</v>
      </c>
      <c r="CP35" s="48">
        <v>119</v>
      </c>
      <c r="CQ35" s="48">
        <v>291</v>
      </c>
      <c r="CR35" s="48">
        <v>114</v>
      </c>
      <c r="CS35" s="48">
        <v>0</v>
      </c>
      <c r="CT35" s="48">
        <v>119</v>
      </c>
      <c r="CU35" s="48">
        <v>10</v>
      </c>
      <c r="CV35" s="48">
        <v>15</v>
      </c>
      <c r="CW35" s="48">
        <v>0</v>
      </c>
      <c r="CX35" s="48">
        <v>119</v>
      </c>
      <c r="CY35" s="48">
        <v>0</v>
      </c>
      <c r="CZ35" s="48">
        <v>119</v>
      </c>
      <c r="DA35" s="48">
        <v>26</v>
      </c>
      <c r="DB35" s="48">
        <v>29</v>
      </c>
      <c r="DC35" s="48">
        <v>18</v>
      </c>
      <c r="DD35" s="48">
        <v>20</v>
      </c>
      <c r="DE35" s="48">
        <v>0</v>
      </c>
      <c r="DF35" s="48">
        <v>119</v>
      </c>
      <c r="DG35" s="48">
        <v>41</v>
      </c>
      <c r="DH35" s="48">
        <v>58</v>
      </c>
      <c r="DI35" s="48">
        <v>20</v>
      </c>
      <c r="DJ35" s="48">
        <v>33</v>
      </c>
      <c r="DK35" s="48">
        <v>39</v>
      </c>
      <c r="DL35" s="48">
        <v>38</v>
      </c>
      <c r="DM35" s="48">
        <v>68</v>
      </c>
      <c r="DN35" s="48">
        <v>43</v>
      </c>
      <c r="DO35" s="48">
        <v>27</v>
      </c>
      <c r="DP35" s="48">
        <v>30</v>
      </c>
      <c r="DQ35" s="48">
        <v>42</v>
      </c>
      <c r="DR35" s="48">
        <v>63</v>
      </c>
      <c r="DS35" s="48">
        <v>0</v>
      </c>
      <c r="DT35" s="48">
        <v>119</v>
      </c>
      <c r="DU35" s="48">
        <v>1209</v>
      </c>
      <c r="DV35" s="48">
        <v>274</v>
      </c>
      <c r="DW35" s="48">
        <v>32</v>
      </c>
      <c r="DX35" s="48">
        <v>49</v>
      </c>
      <c r="DY35" s="48">
        <v>111</v>
      </c>
      <c r="DZ35" s="48">
        <v>68</v>
      </c>
      <c r="EA35" s="48">
        <v>88</v>
      </c>
      <c r="EB35" s="48">
        <v>78</v>
      </c>
      <c r="EC35" s="48">
        <v>0</v>
      </c>
      <c r="ED35" s="48">
        <v>119</v>
      </c>
      <c r="EE35" s="48">
        <v>81</v>
      </c>
      <c r="EF35" s="48">
        <v>76</v>
      </c>
      <c r="EG35" s="48">
        <v>34</v>
      </c>
      <c r="EH35" s="48">
        <v>30</v>
      </c>
      <c r="EI35" s="48">
        <v>23</v>
      </c>
      <c r="EJ35" s="48">
        <v>36</v>
      </c>
      <c r="EK35" s="48">
        <v>59</v>
      </c>
      <c r="EL35" s="48">
        <v>50</v>
      </c>
      <c r="EM35" s="48">
        <v>93</v>
      </c>
      <c r="EN35" s="48">
        <v>57</v>
      </c>
      <c r="EO35" s="48">
        <v>225</v>
      </c>
      <c r="EP35" s="48">
        <v>123</v>
      </c>
      <c r="EQ35" s="48">
        <v>298</v>
      </c>
      <c r="ER35" s="48">
        <v>182</v>
      </c>
      <c r="ES35" s="48">
        <v>120</v>
      </c>
      <c r="ET35" s="48">
        <v>67</v>
      </c>
      <c r="EU35" s="48">
        <v>45</v>
      </c>
      <c r="EV35" s="48">
        <v>55</v>
      </c>
      <c r="EW35" s="48">
        <v>0</v>
      </c>
      <c r="EX35" s="48">
        <v>119</v>
      </c>
      <c r="EY35" s="48">
        <v>738</v>
      </c>
      <c r="EZ35" s="48">
        <v>171</v>
      </c>
      <c r="FA35" s="48">
        <v>10</v>
      </c>
      <c r="FB35" s="48">
        <v>16</v>
      </c>
      <c r="FC35" s="48">
        <v>34</v>
      </c>
      <c r="FD35" s="48">
        <v>35</v>
      </c>
      <c r="FE35" s="48">
        <v>66</v>
      </c>
      <c r="FF35" s="48">
        <v>48</v>
      </c>
      <c r="FG35" s="48">
        <v>24</v>
      </c>
      <c r="FH35" s="48">
        <v>27</v>
      </c>
      <c r="FI35" s="48">
        <v>103</v>
      </c>
      <c r="FJ35" s="48">
        <v>57</v>
      </c>
      <c r="FK35" s="48">
        <v>42</v>
      </c>
      <c r="FL35" s="48">
        <v>41</v>
      </c>
      <c r="FM35" s="48">
        <v>10</v>
      </c>
      <c r="FN35" s="48">
        <v>15</v>
      </c>
      <c r="FO35" s="48">
        <v>24</v>
      </c>
      <c r="FP35" s="48">
        <v>36</v>
      </c>
      <c r="FQ35" s="48">
        <v>12</v>
      </c>
      <c r="FR35" s="48">
        <v>16</v>
      </c>
      <c r="FS35" s="48">
        <v>145</v>
      </c>
      <c r="FT35" s="48">
        <v>68</v>
      </c>
      <c r="FU35" s="48">
        <v>160</v>
      </c>
      <c r="FV35" s="48">
        <v>83</v>
      </c>
      <c r="FW35" s="48">
        <v>74</v>
      </c>
      <c r="FX35" s="48">
        <v>48</v>
      </c>
      <c r="FY35" s="48">
        <v>34</v>
      </c>
      <c r="FZ35" s="48">
        <v>39</v>
      </c>
      <c r="GA35" s="48">
        <v>0</v>
      </c>
      <c r="GB35" s="48">
        <v>119</v>
      </c>
      <c r="GC35" s="48">
        <v>2600</v>
      </c>
      <c r="GD35" s="48">
        <v>399</v>
      </c>
      <c r="GE35" s="48">
        <v>48</v>
      </c>
      <c r="GF35" s="48">
        <v>38</v>
      </c>
      <c r="GG35" s="48">
        <v>116</v>
      </c>
      <c r="GH35" s="48">
        <v>74</v>
      </c>
      <c r="GI35" s="48">
        <v>70</v>
      </c>
      <c r="GJ35" s="48">
        <v>51</v>
      </c>
      <c r="GK35" s="48">
        <v>125</v>
      </c>
      <c r="GL35" s="48">
        <v>92</v>
      </c>
      <c r="GM35" s="48">
        <v>217</v>
      </c>
      <c r="GN35" s="48">
        <v>103</v>
      </c>
      <c r="GO35" s="48">
        <v>97</v>
      </c>
      <c r="GP35" s="48">
        <v>64</v>
      </c>
      <c r="GQ35" s="48">
        <v>51</v>
      </c>
      <c r="GR35" s="48">
        <v>37</v>
      </c>
      <c r="GS35" s="48">
        <v>412</v>
      </c>
      <c r="GT35" s="48">
        <v>158</v>
      </c>
      <c r="GU35" s="48">
        <v>785</v>
      </c>
      <c r="GV35" s="48">
        <v>220</v>
      </c>
      <c r="GW35" s="48">
        <v>481</v>
      </c>
      <c r="GX35" s="48">
        <v>163</v>
      </c>
      <c r="GY35" s="48">
        <v>46</v>
      </c>
      <c r="GZ35" s="48">
        <v>38</v>
      </c>
      <c r="HA35" s="48">
        <v>109</v>
      </c>
      <c r="HB35" s="48">
        <v>48</v>
      </c>
      <c r="HC35" s="48">
        <v>43</v>
      </c>
      <c r="HD35" s="48">
        <v>41</v>
      </c>
      <c r="HE35" s="48">
        <v>0</v>
      </c>
      <c r="HF35" s="48">
        <v>119</v>
      </c>
    </row>
    <row r="36" spans="1:214" x14ac:dyDescent="0.25">
      <c r="A36" s="16">
        <f t="shared" si="8"/>
        <v>55</v>
      </c>
      <c r="B36" s="17" t="str">
        <f t="shared" si="9"/>
        <v>Wayne</v>
      </c>
      <c r="C36" s="48" t="s">
        <v>76</v>
      </c>
      <c r="D36" s="48" t="s">
        <v>77</v>
      </c>
      <c r="E36" s="48">
        <v>1283</v>
      </c>
      <c r="F36" s="48">
        <v>110</v>
      </c>
      <c r="G36" s="48">
        <v>127</v>
      </c>
      <c r="H36" s="48">
        <v>61</v>
      </c>
      <c r="I36" s="48">
        <v>104</v>
      </c>
      <c r="J36" s="48">
        <v>44</v>
      </c>
      <c r="K36" s="48">
        <v>25</v>
      </c>
      <c r="L36" s="48">
        <v>23</v>
      </c>
      <c r="M36" s="48">
        <v>16</v>
      </c>
      <c r="N36" s="48">
        <v>18</v>
      </c>
      <c r="O36" s="48">
        <v>132</v>
      </c>
      <c r="P36" s="48">
        <v>50</v>
      </c>
      <c r="Q36" s="48">
        <v>49</v>
      </c>
      <c r="R36" s="48">
        <v>33</v>
      </c>
      <c r="S36" s="48">
        <v>7</v>
      </c>
      <c r="T36" s="48">
        <v>10</v>
      </c>
      <c r="U36" s="48">
        <v>45</v>
      </c>
      <c r="V36" s="48">
        <v>28</v>
      </c>
      <c r="W36" s="48">
        <v>36</v>
      </c>
      <c r="X36" s="48">
        <v>33</v>
      </c>
      <c r="Y36" s="48">
        <v>379</v>
      </c>
      <c r="Z36" s="48">
        <v>83</v>
      </c>
      <c r="AA36" s="48">
        <v>234</v>
      </c>
      <c r="AB36" s="48">
        <v>71</v>
      </c>
      <c r="AC36" s="48">
        <v>36</v>
      </c>
      <c r="AD36" s="48">
        <v>25</v>
      </c>
      <c r="AE36" s="48">
        <v>93</v>
      </c>
      <c r="AF36" s="48">
        <v>48</v>
      </c>
      <c r="AG36" s="48">
        <v>0</v>
      </c>
      <c r="AH36" s="48">
        <v>119</v>
      </c>
      <c r="AI36" s="48">
        <v>885</v>
      </c>
      <c r="AJ36" s="48">
        <v>98</v>
      </c>
      <c r="AK36" s="48">
        <v>71</v>
      </c>
      <c r="AL36" s="48">
        <v>36</v>
      </c>
      <c r="AM36" s="48">
        <v>74</v>
      </c>
      <c r="AN36" s="48">
        <v>33</v>
      </c>
      <c r="AO36" s="48">
        <v>14</v>
      </c>
      <c r="AP36" s="48">
        <v>18</v>
      </c>
      <c r="AQ36" s="48">
        <v>12</v>
      </c>
      <c r="AR36" s="48">
        <v>18</v>
      </c>
      <c r="AS36" s="48">
        <v>109</v>
      </c>
      <c r="AT36" s="48">
        <v>47</v>
      </c>
      <c r="AU36" s="48">
        <v>20</v>
      </c>
      <c r="AV36" s="48">
        <v>14</v>
      </c>
      <c r="AW36" s="48">
        <v>0</v>
      </c>
      <c r="AX36" s="48">
        <v>119</v>
      </c>
      <c r="AY36" s="48">
        <v>22</v>
      </c>
      <c r="AZ36" s="48">
        <v>16</v>
      </c>
      <c r="BA36" s="48">
        <v>36</v>
      </c>
      <c r="BB36" s="48">
        <v>33</v>
      </c>
      <c r="BC36" s="48">
        <v>274</v>
      </c>
      <c r="BD36" s="48">
        <v>74</v>
      </c>
      <c r="BE36" s="48">
        <v>148</v>
      </c>
      <c r="BF36" s="48">
        <v>50</v>
      </c>
      <c r="BG36" s="48">
        <v>14</v>
      </c>
      <c r="BH36" s="48">
        <v>13</v>
      </c>
      <c r="BI36" s="48">
        <v>91</v>
      </c>
      <c r="BJ36" s="48">
        <v>47</v>
      </c>
      <c r="BK36" s="48">
        <v>0</v>
      </c>
      <c r="BL36" s="48">
        <v>119</v>
      </c>
      <c r="BM36" s="48">
        <v>161</v>
      </c>
      <c r="BN36" s="48">
        <v>98</v>
      </c>
      <c r="BO36" s="48">
        <v>0</v>
      </c>
      <c r="BP36" s="48">
        <v>119</v>
      </c>
      <c r="BQ36" s="48">
        <v>25</v>
      </c>
      <c r="BR36" s="48">
        <v>26</v>
      </c>
      <c r="BS36" s="48">
        <v>11</v>
      </c>
      <c r="BT36" s="48">
        <v>13</v>
      </c>
      <c r="BU36" s="48">
        <v>0</v>
      </c>
      <c r="BV36" s="48">
        <v>119</v>
      </c>
      <c r="BW36" s="48">
        <v>0</v>
      </c>
      <c r="BX36" s="48">
        <v>119</v>
      </c>
      <c r="BY36" s="48">
        <v>7</v>
      </c>
      <c r="BZ36" s="48">
        <v>13</v>
      </c>
      <c r="CA36" s="48">
        <v>0</v>
      </c>
      <c r="CB36" s="48">
        <v>119</v>
      </c>
      <c r="CC36" s="48">
        <v>0</v>
      </c>
      <c r="CD36" s="48">
        <v>119</v>
      </c>
      <c r="CE36" s="48">
        <v>0</v>
      </c>
      <c r="CF36" s="48">
        <v>119</v>
      </c>
      <c r="CG36" s="48">
        <v>52</v>
      </c>
      <c r="CH36" s="48">
        <v>46</v>
      </c>
      <c r="CI36" s="48">
        <v>64</v>
      </c>
      <c r="CJ36" s="48">
        <v>46</v>
      </c>
      <c r="CK36" s="48">
        <v>0</v>
      </c>
      <c r="CL36" s="48">
        <v>119</v>
      </c>
      <c r="CM36" s="48">
        <v>2</v>
      </c>
      <c r="CN36" s="48">
        <v>3</v>
      </c>
      <c r="CO36" s="48">
        <v>0</v>
      </c>
      <c r="CP36" s="48">
        <v>119</v>
      </c>
      <c r="CQ36" s="48">
        <v>9</v>
      </c>
      <c r="CR36" s="48">
        <v>14</v>
      </c>
      <c r="CS36" s="48">
        <v>0</v>
      </c>
      <c r="CT36" s="48">
        <v>119</v>
      </c>
      <c r="CU36" s="48">
        <v>0</v>
      </c>
      <c r="CV36" s="48">
        <v>119</v>
      </c>
      <c r="CW36" s="48">
        <v>0</v>
      </c>
      <c r="CX36" s="48">
        <v>119</v>
      </c>
      <c r="CY36" s="48">
        <v>0</v>
      </c>
      <c r="CZ36" s="48">
        <v>119</v>
      </c>
      <c r="DA36" s="48">
        <v>0</v>
      </c>
      <c r="DB36" s="48">
        <v>119</v>
      </c>
      <c r="DC36" s="48">
        <v>0</v>
      </c>
      <c r="DD36" s="48">
        <v>119</v>
      </c>
      <c r="DE36" s="48">
        <v>0</v>
      </c>
      <c r="DF36" s="48">
        <v>119</v>
      </c>
      <c r="DG36" s="48">
        <v>0</v>
      </c>
      <c r="DH36" s="48">
        <v>119</v>
      </c>
      <c r="DI36" s="48">
        <v>0</v>
      </c>
      <c r="DJ36" s="48">
        <v>119</v>
      </c>
      <c r="DK36" s="48">
        <v>9</v>
      </c>
      <c r="DL36" s="48">
        <v>14</v>
      </c>
      <c r="DM36" s="48">
        <v>0</v>
      </c>
      <c r="DN36" s="48">
        <v>119</v>
      </c>
      <c r="DO36" s="48">
        <v>0</v>
      </c>
      <c r="DP36" s="48">
        <v>119</v>
      </c>
      <c r="DQ36" s="48">
        <v>0</v>
      </c>
      <c r="DR36" s="48">
        <v>119</v>
      </c>
      <c r="DS36" s="48">
        <v>0</v>
      </c>
      <c r="DT36" s="48">
        <v>119</v>
      </c>
      <c r="DU36" s="48">
        <v>119</v>
      </c>
      <c r="DV36" s="48">
        <v>48</v>
      </c>
      <c r="DW36" s="48">
        <v>23</v>
      </c>
      <c r="DX36" s="48">
        <v>26</v>
      </c>
      <c r="DY36" s="48">
        <v>3</v>
      </c>
      <c r="DZ36" s="48">
        <v>4</v>
      </c>
      <c r="EA36" s="48">
        <v>0</v>
      </c>
      <c r="EB36" s="48">
        <v>119</v>
      </c>
      <c r="EC36" s="48">
        <v>0</v>
      </c>
      <c r="ED36" s="48">
        <v>119</v>
      </c>
      <c r="EE36" s="48">
        <v>18</v>
      </c>
      <c r="EF36" s="48">
        <v>15</v>
      </c>
      <c r="EG36" s="48">
        <v>0</v>
      </c>
      <c r="EH36" s="48">
        <v>119</v>
      </c>
      <c r="EI36" s="48">
        <v>7</v>
      </c>
      <c r="EJ36" s="48">
        <v>10</v>
      </c>
      <c r="EK36" s="48">
        <v>9</v>
      </c>
      <c r="EL36" s="48">
        <v>15</v>
      </c>
      <c r="EM36" s="48">
        <v>0</v>
      </c>
      <c r="EN36" s="48">
        <v>119</v>
      </c>
      <c r="EO36" s="48">
        <v>22</v>
      </c>
      <c r="EP36" s="48">
        <v>17</v>
      </c>
      <c r="EQ36" s="48">
        <v>22</v>
      </c>
      <c r="ER36" s="48">
        <v>19</v>
      </c>
      <c r="ES36" s="48">
        <v>15</v>
      </c>
      <c r="ET36" s="48">
        <v>22</v>
      </c>
      <c r="EU36" s="48">
        <v>0</v>
      </c>
      <c r="EV36" s="48">
        <v>119</v>
      </c>
      <c r="EW36" s="48">
        <v>0</v>
      </c>
      <c r="EX36" s="48">
        <v>119</v>
      </c>
      <c r="EY36" s="48">
        <v>20</v>
      </c>
      <c r="EZ36" s="48">
        <v>26</v>
      </c>
      <c r="FA36" s="48">
        <v>0</v>
      </c>
      <c r="FB36" s="48">
        <v>119</v>
      </c>
      <c r="FC36" s="48">
        <v>0</v>
      </c>
      <c r="FD36" s="48">
        <v>119</v>
      </c>
      <c r="FE36" s="48">
        <v>0</v>
      </c>
      <c r="FF36" s="48">
        <v>119</v>
      </c>
      <c r="FG36" s="48">
        <v>0</v>
      </c>
      <c r="FH36" s="48">
        <v>119</v>
      </c>
      <c r="FI36" s="48">
        <v>0</v>
      </c>
      <c r="FJ36" s="48">
        <v>119</v>
      </c>
      <c r="FK36" s="48">
        <v>0</v>
      </c>
      <c r="FL36" s="48">
        <v>119</v>
      </c>
      <c r="FM36" s="48">
        <v>0</v>
      </c>
      <c r="FN36" s="48">
        <v>119</v>
      </c>
      <c r="FO36" s="48">
        <v>0</v>
      </c>
      <c r="FP36" s="48">
        <v>119</v>
      </c>
      <c r="FQ36" s="48">
        <v>0</v>
      </c>
      <c r="FR36" s="48">
        <v>119</v>
      </c>
      <c r="FS36" s="48">
        <v>20</v>
      </c>
      <c r="FT36" s="48">
        <v>26</v>
      </c>
      <c r="FU36" s="48">
        <v>0</v>
      </c>
      <c r="FV36" s="48">
        <v>119</v>
      </c>
      <c r="FW36" s="48">
        <v>0</v>
      </c>
      <c r="FX36" s="48">
        <v>119</v>
      </c>
      <c r="FY36" s="48">
        <v>0</v>
      </c>
      <c r="FZ36" s="48">
        <v>119</v>
      </c>
      <c r="GA36" s="48">
        <v>0</v>
      </c>
      <c r="GB36" s="48">
        <v>119</v>
      </c>
      <c r="GC36" s="48">
        <v>89</v>
      </c>
      <c r="GD36" s="48">
        <v>42</v>
      </c>
      <c r="GE36" s="48">
        <v>33</v>
      </c>
      <c r="GF36" s="48">
        <v>31</v>
      </c>
      <c r="GG36" s="48">
        <v>2</v>
      </c>
      <c r="GH36" s="48">
        <v>4</v>
      </c>
      <c r="GI36" s="48">
        <v>0</v>
      </c>
      <c r="GJ36" s="48">
        <v>119</v>
      </c>
      <c r="GK36" s="48">
        <v>4</v>
      </c>
      <c r="GL36" s="48">
        <v>5</v>
      </c>
      <c r="GM36" s="48">
        <v>5</v>
      </c>
      <c r="GN36" s="48">
        <v>8</v>
      </c>
      <c r="GO36" s="48">
        <v>22</v>
      </c>
      <c r="GP36" s="48">
        <v>20</v>
      </c>
      <c r="GQ36" s="48">
        <v>0</v>
      </c>
      <c r="GR36" s="48">
        <v>119</v>
      </c>
      <c r="GS36" s="48">
        <v>14</v>
      </c>
      <c r="GT36" s="48">
        <v>16</v>
      </c>
      <c r="GU36" s="48">
        <v>0</v>
      </c>
      <c r="GV36" s="48">
        <v>119</v>
      </c>
      <c r="GW36" s="48">
        <v>2</v>
      </c>
      <c r="GX36" s="48">
        <v>3</v>
      </c>
      <c r="GY36" s="48">
        <v>0</v>
      </c>
      <c r="GZ36" s="48">
        <v>119</v>
      </c>
      <c r="HA36" s="48">
        <v>7</v>
      </c>
      <c r="HB36" s="48">
        <v>8</v>
      </c>
      <c r="HC36" s="48">
        <v>0</v>
      </c>
      <c r="HD36" s="48">
        <v>119</v>
      </c>
      <c r="HE36" s="48">
        <v>0</v>
      </c>
      <c r="HF36" s="48">
        <v>119</v>
      </c>
    </row>
    <row r="37" spans="1:214" x14ac:dyDescent="0.25">
      <c r="A37" s="16">
        <f t="shared" si="8"/>
        <v>57</v>
      </c>
      <c r="B37" s="17" t="str">
        <f t="shared" si="9"/>
        <v>Weber</v>
      </c>
      <c r="C37" s="48" t="s">
        <v>78</v>
      </c>
      <c r="D37" s="48" t="s">
        <v>79</v>
      </c>
      <c r="E37" s="48">
        <v>102828</v>
      </c>
      <c r="F37" s="48">
        <v>1296</v>
      </c>
      <c r="G37" s="48">
        <v>852</v>
      </c>
      <c r="H37" s="48">
        <v>184</v>
      </c>
      <c r="I37" s="48">
        <v>7770</v>
      </c>
      <c r="J37" s="48">
        <v>692</v>
      </c>
      <c r="K37" s="48">
        <v>15676</v>
      </c>
      <c r="L37" s="48">
        <v>910</v>
      </c>
      <c r="M37" s="48">
        <v>3008</v>
      </c>
      <c r="N37" s="48">
        <v>360</v>
      </c>
      <c r="O37" s="48">
        <v>11400</v>
      </c>
      <c r="P37" s="48">
        <v>775</v>
      </c>
      <c r="Q37" s="48">
        <v>3780</v>
      </c>
      <c r="R37" s="48">
        <v>392</v>
      </c>
      <c r="S37" s="48">
        <v>1648</v>
      </c>
      <c r="T37" s="48">
        <v>264</v>
      </c>
      <c r="U37" s="48">
        <v>5116</v>
      </c>
      <c r="V37" s="48">
        <v>416</v>
      </c>
      <c r="W37" s="48">
        <v>9079</v>
      </c>
      <c r="X37" s="48">
        <v>716</v>
      </c>
      <c r="Y37" s="48">
        <v>18522</v>
      </c>
      <c r="Z37" s="48">
        <v>893</v>
      </c>
      <c r="AA37" s="48">
        <v>8128</v>
      </c>
      <c r="AB37" s="48">
        <v>730</v>
      </c>
      <c r="AC37" s="48">
        <v>3901</v>
      </c>
      <c r="AD37" s="48">
        <v>407</v>
      </c>
      <c r="AE37" s="48">
        <v>12471</v>
      </c>
      <c r="AF37" s="48">
        <v>746</v>
      </c>
      <c r="AG37" s="48">
        <v>1477</v>
      </c>
      <c r="AH37" s="48">
        <v>283</v>
      </c>
      <c r="AI37" s="48">
        <v>81930</v>
      </c>
      <c r="AJ37" s="48">
        <v>1543</v>
      </c>
      <c r="AK37" s="48">
        <v>526</v>
      </c>
      <c r="AL37" s="48">
        <v>135</v>
      </c>
      <c r="AM37" s="48">
        <v>5784</v>
      </c>
      <c r="AN37" s="48">
        <v>599</v>
      </c>
      <c r="AO37" s="48">
        <v>12392</v>
      </c>
      <c r="AP37" s="48">
        <v>776</v>
      </c>
      <c r="AQ37" s="48">
        <v>2356</v>
      </c>
      <c r="AR37" s="48">
        <v>341</v>
      </c>
      <c r="AS37" s="48">
        <v>9479</v>
      </c>
      <c r="AT37" s="48">
        <v>657</v>
      </c>
      <c r="AU37" s="48">
        <v>3202</v>
      </c>
      <c r="AV37" s="48">
        <v>354</v>
      </c>
      <c r="AW37" s="48">
        <v>1213</v>
      </c>
      <c r="AX37" s="48">
        <v>212</v>
      </c>
      <c r="AY37" s="48">
        <v>4181</v>
      </c>
      <c r="AZ37" s="48">
        <v>390</v>
      </c>
      <c r="BA37" s="48">
        <v>6577</v>
      </c>
      <c r="BB37" s="48">
        <v>563</v>
      </c>
      <c r="BC37" s="48">
        <v>15278</v>
      </c>
      <c r="BD37" s="48">
        <v>793</v>
      </c>
      <c r="BE37" s="48">
        <v>6034</v>
      </c>
      <c r="BF37" s="48">
        <v>706</v>
      </c>
      <c r="BG37" s="48">
        <v>2968</v>
      </c>
      <c r="BH37" s="48">
        <v>335</v>
      </c>
      <c r="BI37" s="48">
        <v>10645</v>
      </c>
      <c r="BJ37" s="48">
        <v>653</v>
      </c>
      <c r="BK37" s="48">
        <v>1295</v>
      </c>
      <c r="BL37" s="48">
        <v>273</v>
      </c>
      <c r="BM37" s="48">
        <v>12578</v>
      </c>
      <c r="BN37" s="48">
        <v>916</v>
      </c>
      <c r="BO37" s="48">
        <v>185</v>
      </c>
      <c r="BP37" s="48">
        <v>88</v>
      </c>
      <c r="BQ37" s="48">
        <v>1620</v>
      </c>
      <c r="BR37" s="48">
        <v>297</v>
      </c>
      <c r="BS37" s="48">
        <v>2491</v>
      </c>
      <c r="BT37" s="48">
        <v>361</v>
      </c>
      <c r="BU37" s="48">
        <v>342</v>
      </c>
      <c r="BV37" s="48">
        <v>159</v>
      </c>
      <c r="BW37" s="48">
        <v>1168</v>
      </c>
      <c r="BX37" s="48">
        <v>303</v>
      </c>
      <c r="BY37" s="48">
        <v>440</v>
      </c>
      <c r="BZ37" s="48">
        <v>171</v>
      </c>
      <c r="CA37" s="48">
        <v>186</v>
      </c>
      <c r="CB37" s="48">
        <v>102</v>
      </c>
      <c r="CC37" s="48">
        <v>451</v>
      </c>
      <c r="CD37" s="48">
        <v>138</v>
      </c>
      <c r="CE37" s="48">
        <v>1069</v>
      </c>
      <c r="CF37" s="48">
        <v>231</v>
      </c>
      <c r="CG37" s="48">
        <v>1595</v>
      </c>
      <c r="CH37" s="48">
        <v>273</v>
      </c>
      <c r="CI37" s="48">
        <v>1289</v>
      </c>
      <c r="CJ37" s="48">
        <v>256</v>
      </c>
      <c r="CK37" s="48">
        <v>383</v>
      </c>
      <c r="CL37" s="48">
        <v>163</v>
      </c>
      <c r="CM37" s="48">
        <v>1265</v>
      </c>
      <c r="CN37" s="48">
        <v>204</v>
      </c>
      <c r="CO37" s="48">
        <v>94</v>
      </c>
      <c r="CP37" s="48">
        <v>66</v>
      </c>
      <c r="CQ37" s="48">
        <v>2112</v>
      </c>
      <c r="CR37" s="48">
        <v>320</v>
      </c>
      <c r="CS37" s="48">
        <v>0</v>
      </c>
      <c r="CT37" s="48">
        <v>119</v>
      </c>
      <c r="CU37" s="48">
        <v>78</v>
      </c>
      <c r="CV37" s="48">
        <v>54</v>
      </c>
      <c r="CW37" s="48">
        <v>254</v>
      </c>
      <c r="CX37" s="48">
        <v>136</v>
      </c>
      <c r="CY37" s="48">
        <v>68</v>
      </c>
      <c r="CZ37" s="48">
        <v>56</v>
      </c>
      <c r="DA37" s="48">
        <v>154</v>
      </c>
      <c r="DB37" s="48">
        <v>71</v>
      </c>
      <c r="DC37" s="48">
        <v>57</v>
      </c>
      <c r="DD37" s="48">
        <v>45</v>
      </c>
      <c r="DE37" s="48">
        <v>111</v>
      </c>
      <c r="DF37" s="48">
        <v>100</v>
      </c>
      <c r="DG37" s="48">
        <v>83</v>
      </c>
      <c r="DH37" s="48">
        <v>55</v>
      </c>
      <c r="DI37" s="48">
        <v>242</v>
      </c>
      <c r="DJ37" s="48">
        <v>149</v>
      </c>
      <c r="DK37" s="48">
        <v>438</v>
      </c>
      <c r="DL37" s="48">
        <v>157</v>
      </c>
      <c r="DM37" s="48">
        <v>333</v>
      </c>
      <c r="DN37" s="48">
        <v>145</v>
      </c>
      <c r="DO37" s="48">
        <v>47</v>
      </c>
      <c r="DP37" s="48">
        <v>44</v>
      </c>
      <c r="DQ37" s="48">
        <v>235</v>
      </c>
      <c r="DR37" s="48">
        <v>102</v>
      </c>
      <c r="DS37" s="48">
        <v>12</v>
      </c>
      <c r="DT37" s="48">
        <v>18</v>
      </c>
      <c r="DU37" s="48">
        <v>1421</v>
      </c>
      <c r="DV37" s="48">
        <v>276</v>
      </c>
      <c r="DW37" s="48">
        <v>28</v>
      </c>
      <c r="DX37" s="48">
        <v>23</v>
      </c>
      <c r="DY37" s="48">
        <v>99</v>
      </c>
      <c r="DZ37" s="48">
        <v>84</v>
      </c>
      <c r="EA37" s="48">
        <v>96</v>
      </c>
      <c r="EB37" s="48">
        <v>61</v>
      </c>
      <c r="EC37" s="48">
        <v>36</v>
      </c>
      <c r="ED37" s="48">
        <v>33</v>
      </c>
      <c r="EE37" s="48">
        <v>169</v>
      </c>
      <c r="EF37" s="48">
        <v>96</v>
      </c>
      <c r="EG37" s="48">
        <v>0</v>
      </c>
      <c r="EH37" s="48">
        <v>119</v>
      </c>
      <c r="EI37" s="48">
        <v>43</v>
      </c>
      <c r="EJ37" s="48">
        <v>29</v>
      </c>
      <c r="EK37" s="48">
        <v>88</v>
      </c>
      <c r="EL37" s="48">
        <v>64</v>
      </c>
      <c r="EM37" s="48">
        <v>111</v>
      </c>
      <c r="EN37" s="48">
        <v>74</v>
      </c>
      <c r="EO37" s="48">
        <v>392</v>
      </c>
      <c r="EP37" s="48">
        <v>131</v>
      </c>
      <c r="EQ37" s="48">
        <v>220</v>
      </c>
      <c r="ER37" s="48">
        <v>108</v>
      </c>
      <c r="ES37" s="48">
        <v>72</v>
      </c>
      <c r="ET37" s="48">
        <v>72</v>
      </c>
      <c r="EU37" s="48">
        <v>55</v>
      </c>
      <c r="EV37" s="48">
        <v>44</v>
      </c>
      <c r="EW37" s="48">
        <v>12</v>
      </c>
      <c r="EX37" s="48">
        <v>19</v>
      </c>
      <c r="EY37" s="48">
        <v>1549</v>
      </c>
      <c r="EZ37" s="48">
        <v>303</v>
      </c>
      <c r="FA37" s="48">
        <v>40</v>
      </c>
      <c r="FB37" s="48">
        <v>31</v>
      </c>
      <c r="FC37" s="48">
        <v>36</v>
      </c>
      <c r="FD37" s="48">
        <v>33</v>
      </c>
      <c r="FE37" s="48">
        <v>288</v>
      </c>
      <c r="FF37" s="48">
        <v>131</v>
      </c>
      <c r="FG37" s="48">
        <v>27</v>
      </c>
      <c r="FH37" s="48">
        <v>28</v>
      </c>
      <c r="FI37" s="48">
        <v>158</v>
      </c>
      <c r="FJ37" s="48">
        <v>78</v>
      </c>
      <c r="FK37" s="48">
        <v>41</v>
      </c>
      <c r="FL37" s="48">
        <v>35</v>
      </c>
      <c r="FM37" s="48">
        <v>11</v>
      </c>
      <c r="FN37" s="48">
        <v>17</v>
      </c>
      <c r="FO37" s="48">
        <v>28</v>
      </c>
      <c r="FP37" s="48">
        <v>27</v>
      </c>
      <c r="FQ37" s="48">
        <v>265</v>
      </c>
      <c r="FR37" s="48">
        <v>148</v>
      </c>
      <c r="FS37" s="48">
        <v>196</v>
      </c>
      <c r="FT37" s="48">
        <v>102</v>
      </c>
      <c r="FU37" s="48">
        <v>141</v>
      </c>
      <c r="FV37" s="48">
        <v>101</v>
      </c>
      <c r="FW37" s="48">
        <v>59</v>
      </c>
      <c r="FX37" s="48">
        <v>49</v>
      </c>
      <c r="FY37" s="48">
        <v>218</v>
      </c>
      <c r="FZ37" s="48">
        <v>120</v>
      </c>
      <c r="GA37" s="48">
        <v>41</v>
      </c>
      <c r="GB37" s="48">
        <v>43</v>
      </c>
      <c r="GC37" s="48">
        <v>3238</v>
      </c>
      <c r="GD37" s="48">
        <v>401</v>
      </c>
      <c r="GE37" s="48">
        <v>73</v>
      </c>
      <c r="GF37" s="48">
        <v>45</v>
      </c>
      <c r="GG37" s="48">
        <v>153</v>
      </c>
      <c r="GH37" s="48">
        <v>69</v>
      </c>
      <c r="GI37" s="48">
        <v>155</v>
      </c>
      <c r="GJ37" s="48">
        <v>94</v>
      </c>
      <c r="GK37" s="48">
        <v>179</v>
      </c>
      <c r="GL37" s="48">
        <v>124</v>
      </c>
      <c r="GM37" s="48">
        <v>272</v>
      </c>
      <c r="GN37" s="48">
        <v>121</v>
      </c>
      <c r="GO37" s="48">
        <v>40</v>
      </c>
      <c r="GP37" s="48">
        <v>46</v>
      </c>
      <c r="GQ37" s="48">
        <v>84</v>
      </c>
      <c r="GR37" s="48">
        <v>47</v>
      </c>
      <c r="GS37" s="48">
        <v>285</v>
      </c>
      <c r="GT37" s="48">
        <v>89</v>
      </c>
      <c r="GU37" s="48">
        <v>815</v>
      </c>
      <c r="GV37" s="48">
        <v>199</v>
      </c>
      <c r="GW37" s="48">
        <v>623</v>
      </c>
      <c r="GX37" s="48">
        <v>142</v>
      </c>
      <c r="GY37" s="48">
        <v>111</v>
      </c>
      <c r="GZ37" s="48">
        <v>70</v>
      </c>
      <c r="HA37" s="48">
        <v>372</v>
      </c>
      <c r="HB37" s="48">
        <v>182</v>
      </c>
      <c r="HC37" s="48">
        <v>53</v>
      </c>
      <c r="HD37" s="48">
        <v>33</v>
      </c>
      <c r="HE37" s="48">
        <v>23</v>
      </c>
      <c r="HF37" s="48">
        <v>32</v>
      </c>
    </row>
    <row r="39" spans="1:214" x14ac:dyDescent="0.25">
      <c r="A39" s="16">
        <f>VLOOKUP($C39, lu_GEOID, 2, FALSE)</f>
        <v>101</v>
      </c>
      <c r="B39" s="17" t="str">
        <f>VLOOKUP($C39, lu_GEOID, 3, FALSE)</f>
        <v>Wasatch Front</v>
      </c>
      <c r="C39" s="15" t="s">
        <v>128</v>
      </c>
      <c r="D39" s="18" t="str">
        <f>B39</f>
        <v>Wasatch Front</v>
      </c>
      <c r="E39" s="19">
        <f>E14 + E26 + E33 + E37</f>
        <v>934825</v>
      </c>
      <c r="F39" s="19">
        <f t="shared" ref="F39:BQ39" si="10">F14 + F26 + F33 + F37</f>
        <v>6615</v>
      </c>
      <c r="G39" s="19">
        <f t="shared" si="10"/>
        <v>8416</v>
      </c>
      <c r="H39" s="19">
        <f t="shared" si="10"/>
        <v>1199</v>
      </c>
      <c r="I39" s="19">
        <f t="shared" si="10"/>
        <v>70774</v>
      </c>
      <c r="J39" s="19">
        <f t="shared" si="10"/>
        <v>3438</v>
      </c>
      <c r="K39" s="19">
        <f t="shared" si="10"/>
        <v>102498</v>
      </c>
      <c r="L39" s="19">
        <f t="shared" si="10"/>
        <v>4179</v>
      </c>
      <c r="M39" s="19">
        <f t="shared" si="10"/>
        <v>29654</v>
      </c>
      <c r="N39" s="19">
        <f t="shared" si="10"/>
        <v>2094</v>
      </c>
      <c r="O39" s="19">
        <f t="shared" si="10"/>
        <v>113718</v>
      </c>
      <c r="P39" s="19">
        <f t="shared" si="10"/>
        <v>4343</v>
      </c>
      <c r="Q39" s="19">
        <f t="shared" si="10"/>
        <v>44303</v>
      </c>
      <c r="R39" s="19">
        <f t="shared" si="10"/>
        <v>2584</v>
      </c>
      <c r="S39" s="19">
        <f t="shared" si="10"/>
        <v>23824</v>
      </c>
      <c r="T39" s="19">
        <f t="shared" si="10"/>
        <v>1754</v>
      </c>
      <c r="U39" s="19">
        <f t="shared" si="10"/>
        <v>71464</v>
      </c>
      <c r="V39" s="19">
        <f t="shared" si="10"/>
        <v>3336</v>
      </c>
      <c r="W39" s="19">
        <f t="shared" si="10"/>
        <v>108435</v>
      </c>
      <c r="X39" s="19">
        <f t="shared" si="10"/>
        <v>4125</v>
      </c>
      <c r="Y39" s="19">
        <f t="shared" si="10"/>
        <v>188461</v>
      </c>
      <c r="Z39" s="19">
        <f t="shared" si="10"/>
        <v>5246</v>
      </c>
      <c r="AA39" s="19">
        <f t="shared" si="10"/>
        <v>73324</v>
      </c>
      <c r="AB39" s="19">
        <f t="shared" si="10"/>
        <v>3907</v>
      </c>
      <c r="AC39" s="19">
        <f t="shared" si="10"/>
        <v>42112</v>
      </c>
      <c r="AD39" s="19">
        <f t="shared" si="10"/>
        <v>2708</v>
      </c>
      <c r="AE39" s="19">
        <f t="shared" si="10"/>
        <v>52279</v>
      </c>
      <c r="AF39" s="19">
        <f t="shared" si="10"/>
        <v>2893</v>
      </c>
      <c r="AG39" s="19">
        <f t="shared" si="10"/>
        <v>5563</v>
      </c>
      <c r="AH39" s="19">
        <f t="shared" si="10"/>
        <v>986</v>
      </c>
      <c r="AI39" s="19">
        <f t="shared" si="10"/>
        <v>713062</v>
      </c>
      <c r="AJ39" s="19">
        <f t="shared" si="10"/>
        <v>7833</v>
      </c>
      <c r="AK39" s="19">
        <f t="shared" si="10"/>
        <v>5794</v>
      </c>
      <c r="AL39" s="19">
        <f t="shared" si="10"/>
        <v>923</v>
      </c>
      <c r="AM39" s="19">
        <f t="shared" si="10"/>
        <v>49967</v>
      </c>
      <c r="AN39" s="19">
        <f t="shared" si="10"/>
        <v>2903</v>
      </c>
      <c r="AO39" s="19">
        <f t="shared" si="10"/>
        <v>82008</v>
      </c>
      <c r="AP39" s="19">
        <f t="shared" si="10"/>
        <v>3635</v>
      </c>
      <c r="AQ39" s="19">
        <f t="shared" si="10"/>
        <v>24378</v>
      </c>
      <c r="AR39" s="19">
        <f t="shared" si="10"/>
        <v>1896</v>
      </c>
      <c r="AS39" s="19">
        <f t="shared" si="10"/>
        <v>91048</v>
      </c>
      <c r="AT39" s="19">
        <f t="shared" si="10"/>
        <v>3780</v>
      </c>
      <c r="AU39" s="19">
        <f t="shared" si="10"/>
        <v>35535</v>
      </c>
      <c r="AV39" s="19">
        <f t="shared" si="10"/>
        <v>2323</v>
      </c>
      <c r="AW39" s="19">
        <f t="shared" si="10"/>
        <v>17958</v>
      </c>
      <c r="AX39" s="19">
        <f t="shared" si="10"/>
        <v>1512</v>
      </c>
      <c r="AY39" s="19">
        <f t="shared" si="10"/>
        <v>56380</v>
      </c>
      <c r="AZ39" s="19">
        <f t="shared" si="10"/>
        <v>2683</v>
      </c>
      <c r="BA39" s="19">
        <f t="shared" si="10"/>
        <v>78432</v>
      </c>
      <c r="BB39" s="19">
        <f t="shared" si="10"/>
        <v>3493</v>
      </c>
      <c r="BC39" s="19">
        <f t="shared" si="10"/>
        <v>141759</v>
      </c>
      <c r="BD39" s="19">
        <f t="shared" si="10"/>
        <v>4530</v>
      </c>
      <c r="BE39" s="19">
        <f t="shared" si="10"/>
        <v>51464</v>
      </c>
      <c r="BF39" s="19">
        <f t="shared" si="10"/>
        <v>3207</v>
      </c>
      <c r="BG39" s="19">
        <f t="shared" si="10"/>
        <v>30221</v>
      </c>
      <c r="BH39" s="19">
        <f t="shared" si="10"/>
        <v>2285</v>
      </c>
      <c r="BI39" s="19">
        <f t="shared" si="10"/>
        <v>43404</v>
      </c>
      <c r="BJ39" s="19">
        <f t="shared" si="10"/>
        <v>2626</v>
      </c>
      <c r="BK39" s="19">
        <f t="shared" si="10"/>
        <v>4714</v>
      </c>
      <c r="BL39" s="19">
        <f t="shared" si="10"/>
        <v>906</v>
      </c>
      <c r="BM39" s="19">
        <f t="shared" si="10"/>
        <v>111326</v>
      </c>
      <c r="BN39" s="19">
        <f t="shared" si="10"/>
        <v>4801</v>
      </c>
      <c r="BO39" s="19">
        <f t="shared" si="10"/>
        <v>1406</v>
      </c>
      <c r="BP39" s="19">
        <f t="shared" si="10"/>
        <v>525</v>
      </c>
      <c r="BQ39" s="19">
        <f t="shared" si="10"/>
        <v>15589</v>
      </c>
      <c r="BR39" s="19">
        <f t="shared" ref="BR39:EC39" si="11">BR14 + BR26 + BR33 + BR37</f>
        <v>1797</v>
      </c>
      <c r="BS39" s="19">
        <f t="shared" si="11"/>
        <v>14247</v>
      </c>
      <c r="BT39" s="19">
        <f t="shared" si="11"/>
        <v>1611</v>
      </c>
      <c r="BU39" s="19">
        <f t="shared" si="11"/>
        <v>2840</v>
      </c>
      <c r="BV39" s="19">
        <f t="shared" si="11"/>
        <v>658</v>
      </c>
      <c r="BW39" s="19">
        <f t="shared" si="11"/>
        <v>11617</v>
      </c>
      <c r="BX39" s="19">
        <f t="shared" si="11"/>
        <v>1548</v>
      </c>
      <c r="BY39" s="19">
        <f t="shared" si="11"/>
        <v>4397</v>
      </c>
      <c r="BZ39" s="19">
        <f t="shared" si="11"/>
        <v>823</v>
      </c>
      <c r="CA39" s="19">
        <f t="shared" si="11"/>
        <v>2138</v>
      </c>
      <c r="CB39" s="19">
        <f t="shared" si="11"/>
        <v>604</v>
      </c>
      <c r="CC39" s="19">
        <f t="shared" si="11"/>
        <v>6022</v>
      </c>
      <c r="CD39" s="19">
        <f t="shared" si="11"/>
        <v>1119</v>
      </c>
      <c r="CE39" s="19">
        <f t="shared" si="11"/>
        <v>13482</v>
      </c>
      <c r="CF39" s="19">
        <f t="shared" si="11"/>
        <v>1728</v>
      </c>
      <c r="CG39" s="19">
        <f t="shared" si="11"/>
        <v>19120</v>
      </c>
      <c r="CH39" s="19">
        <f t="shared" si="11"/>
        <v>1760</v>
      </c>
      <c r="CI39" s="19">
        <f t="shared" si="11"/>
        <v>9954</v>
      </c>
      <c r="CJ39" s="19">
        <f t="shared" si="11"/>
        <v>1395</v>
      </c>
      <c r="CK39" s="19">
        <f t="shared" si="11"/>
        <v>4668</v>
      </c>
      <c r="CL39" s="19">
        <f t="shared" si="11"/>
        <v>1016</v>
      </c>
      <c r="CM39" s="19">
        <f t="shared" si="11"/>
        <v>5310</v>
      </c>
      <c r="CN39" s="19">
        <f t="shared" si="11"/>
        <v>968</v>
      </c>
      <c r="CO39" s="19">
        <f t="shared" si="11"/>
        <v>536</v>
      </c>
      <c r="CP39" s="19">
        <f t="shared" si="11"/>
        <v>294</v>
      </c>
      <c r="CQ39" s="19">
        <f t="shared" si="11"/>
        <v>26683</v>
      </c>
      <c r="CR39" s="19">
        <f t="shared" si="11"/>
        <v>2295</v>
      </c>
      <c r="CS39" s="19">
        <f t="shared" si="11"/>
        <v>278</v>
      </c>
      <c r="CT39" s="19">
        <f t="shared" si="11"/>
        <v>318</v>
      </c>
      <c r="CU39" s="19">
        <f t="shared" si="11"/>
        <v>1029</v>
      </c>
      <c r="CV39" s="19">
        <f t="shared" si="11"/>
        <v>453</v>
      </c>
      <c r="CW39" s="19">
        <f t="shared" si="11"/>
        <v>1471</v>
      </c>
      <c r="CX39" s="19">
        <f t="shared" si="11"/>
        <v>495</v>
      </c>
      <c r="CY39" s="19">
        <f t="shared" si="11"/>
        <v>492</v>
      </c>
      <c r="CZ39" s="19">
        <f t="shared" si="11"/>
        <v>283</v>
      </c>
      <c r="DA39" s="19">
        <f t="shared" si="11"/>
        <v>2747</v>
      </c>
      <c r="DB39" s="19">
        <f t="shared" si="11"/>
        <v>705</v>
      </c>
      <c r="DC39" s="19">
        <f t="shared" si="11"/>
        <v>813</v>
      </c>
      <c r="DD39" s="19">
        <f t="shared" si="11"/>
        <v>320</v>
      </c>
      <c r="DE39" s="19">
        <f t="shared" si="11"/>
        <v>917</v>
      </c>
      <c r="DF39" s="19">
        <f t="shared" si="11"/>
        <v>401</v>
      </c>
      <c r="DG39" s="19">
        <f t="shared" si="11"/>
        <v>1807</v>
      </c>
      <c r="DH39" s="19">
        <f t="shared" si="11"/>
        <v>470</v>
      </c>
      <c r="DI39" s="19">
        <f t="shared" si="11"/>
        <v>2654</v>
      </c>
      <c r="DJ39" s="19">
        <f t="shared" si="11"/>
        <v>676</v>
      </c>
      <c r="DK39" s="19">
        <f t="shared" si="11"/>
        <v>6769</v>
      </c>
      <c r="DL39" s="19">
        <f t="shared" si="11"/>
        <v>1065</v>
      </c>
      <c r="DM39" s="19">
        <f t="shared" si="11"/>
        <v>3809</v>
      </c>
      <c r="DN39" s="19">
        <f t="shared" si="11"/>
        <v>1115</v>
      </c>
      <c r="DO39" s="19">
        <f t="shared" si="11"/>
        <v>2217</v>
      </c>
      <c r="DP39" s="19">
        <f t="shared" si="11"/>
        <v>583</v>
      </c>
      <c r="DQ39" s="19">
        <f t="shared" si="11"/>
        <v>1641</v>
      </c>
      <c r="DR39" s="19">
        <f t="shared" si="11"/>
        <v>477</v>
      </c>
      <c r="DS39" s="19">
        <f t="shared" si="11"/>
        <v>39</v>
      </c>
      <c r="DT39" s="19">
        <f t="shared" si="11"/>
        <v>290</v>
      </c>
      <c r="DU39" s="19">
        <f t="shared" si="11"/>
        <v>24212</v>
      </c>
      <c r="DV39" s="19">
        <f t="shared" si="11"/>
        <v>2307</v>
      </c>
      <c r="DW39" s="19">
        <f t="shared" si="11"/>
        <v>229</v>
      </c>
      <c r="DX39" s="19">
        <f t="shared" si="11"/>
        <v>182</v>
      </c>
      <c r="DY39" s="19">
        <f t="shared" si="11"/>
        <v>733</v>
      </c>
      <c r="DZ39" s="19">
        <f t="shared" si="11"/>
        <v>361</v>
      </c>
      <c r="EA39" s="19">
        <f t="shared" si="11"/>
        <v>793</v>
      </c>
      <c r="EB39" s="19">
        <f t="shared" si="11"/>
        <v>401</v>
      </c>
      <c r="EC39" s="19">
        <f t="shared" si="11"/>
        <v>226</v>
      </c>
      <c r="ED39" s="19">
        <f t="shared" ref="ED39:GO39" si="12">ED14 + ED26 + ED33 + ED37</f>
        <v>163</v>
      </c>
      <c r="EE39" s="19">
        <f t="shared" si="12"/>
        <v>3227</v>
      </c>
      <c r="EF39" s="19">
        <f t="shared" si="12"/>
        <v>818</v>
      </c>
      <c r="EG39" s="19">
        <f t="shared" si="12"/>
        <v>338</v>
      </c>
      <c r="EH39" s="19">
        <f t="shared" si="12"/>
        <v>332</v>
      </c>
      <c r="EI39" s="19">
        <f t="shared" si="12"/>
        <v>601</v>
      </c>
      <c r="EJ39" s="19">
        <f t="shared" si="12"/>
        <v>273</v>
      </c>
      <c r="EK39" s="19">
        <f t="shared" si="12"/>
        <v>1177</v>
      </c>
      <c r="EL39" s="19">
        <f t="shared" si="12"/>
        <v>489</v>
      </c>
      <c r="EM39" s="19">
        <f t="shared" si="12"/>
        <v>2086</v>
      </c>
      <c r="EN39" s="19">
        <f t="shared" si="12"/>
        <v>517</v>
      </c>
      <c r="EO39" s="19">
        <f t="shared" si="12"/>
        <v>9010</v>
      </c>
      <c r="EP39" s="19">
        <f t="shared" si="12"/>
        <v>1220</v>
      </c>
      <c r="EQ39" s="19">
        <f t="shared" si="12"/>
        <v>4073</v>
      </c>
      <c r="ER39" s="19">
        <f t="shared" si="12"/>
        <v>935</v>
      </c>
      <c r="ES39" s="19">
        <f t="shared" si="12"/>
        <v>1168</v>
      </c>
      <c r="ET39" s="19">
        <f t="shared" si="12"/>
        <v>424</v>
      </c>
      <c r="EU39" s="19">
        <f t="shared" si="12"/>
        <v>449</v>
      </c>
      <c r="EV39" s="19">
        <f t="shared" si="12"/>
        <v>269</v>
      </c>
      <c r="EW39" s="19">
        <f t="shared" si="12"/>
        <v>102</v>
      </c>
      <c r="EX39" s="19">
        <f t="shared" si="12"/>
        <v>131</v>
      </c>
      <c r="EY39" s="19">
        <f t="shared" si="12"/>
        <v>16502</v>
      </c>
      <c r="EZ39" s="19">
        <f t="shared" si="12"/>
        <v>1774</v>
      </c>
      <c r="FA39" s="19">
        <f t="shared" si="12"/>
        <v>245</v>
      </c>
      <c r="FB39" s="19">
        <f t="shared" si="12"/>
        <v>333</v>
      </c>
      <c r="FC39" s="19">
        <f t="shared" si="12"/>
        <v>704</v>
      </c>
      <c r="FD39" s="19">
        <f t="shared" si="12"/>
        <v>317</v>
      </c>
      <c r="FE39" s="19">
        <f t="shared" si="12"/>
        <v>1514</v>
      </c>
      <c r="FF39" s="19">
        <f t="shared" si="12"/>
        <v>517</v>
      </c>
      <c r="FG39" s="19">
        <f t="shared" si="12"/>
        <v>302</v>
      </c>
      <c r="FH39" s="19">
        <f t="shared" si="12"/>
        <v>200</v>
      </c>
      <c r="FI39" s="19">
        <f t="shared" si="12"/>
        <v>1520</v>
      </c>
      <c r="FJ39" s="19">
        <f t="shared" si="12"/>
        <v>474</v>
      </c>
      <c r="FK39" s="19">
        <f t="shared" si="12"/>
        <v>1333</v>
      </c>
      <c r="FL39" s="19">
        <f t="shared" si="12"/>
        <v>428</v>
      </c>
      <c r="FM39" s="19">
        <f t="shared" si="12"/>
        <v>483</v>
      </c>
      <c r="FN39" s="19">
        <f t="shared" si="12"/>
        <v>236</v>
      </c>
      <c r="FO39" s="19">
        <f t="shared" si="12"/>
        <v>601</v>
      </c>
      <c r="FP39" s="19">
        <f t="shared" si="12"/>
        <v>293</v>
      </c>
      <c r="FQ39" s="19">
        <f t="shared" si="12"/>
        <v>2526</v>
      </c>
      <c r="FR39" s="19">
        <f t="shared" si="12"/>
        <v>696</v>
      </c>
      <c r="FS39" s="19">
        <f t="shared" si="12"/>
        <v>3583</v>
      </c>
      <c r="FT39" s="19">
        <f t="shared" si="12"/>
        <v>771</v>
      </c>
      <c r="FU39" s="19">
        <f t="shared" si="12"/>
        <v>1903</v>
      </c>
      <c r="FV39" s="19">
        <f t="shared" si="12"/>
        <v>604</v>
      </c>
      <c r="FW39" s="19">
        <f t="shared" si="12"/>
        <v>865</v>
      </c>
      <c r="FX39" s="19">
        <f t="shared" si="12"/>
        <v>414</v>
      </c>
      <c r="FY39" s="19">
        <f t="shared" si="12"/>
        <v>787</v>
      </c>
      <c r="FZ39" s="19">
        <f t="shared" si="12"/>
        <v>332</v>
      </c>
      <c r="GA39" s="19">
        <f t="shared" si="12"/>
        <v>136</v>
      </c>
      <c r="GB39" s="19">
        <f t="shared" si="12"/>
        <v>144</v>
      </c>
      <c r="GC39" s="19">
        <f t="shared" si="12"/>
        <v>43040</v>
      </c>
      <c r="GD39" s="19">
        <f t="shared" si="12"/>
        <v>2418</v>
      </c>
      <c r="GE39" s="19">
        <f t="shared" si="12"/>
        <v>464</v>
      </c>
      <c r="GF39" s="19">
        <f t="shared" si="12"/>
        <v>232</v>
      </c>
      <c r="GG39" s="19">
        <f t="shared" si="12"/>
        <v>2752</v>
      </c>
      <c r="GH39" s="19">
        <f t="shared" si="12"/>
        <v>687</v>
      </c>
      <c r="GI39" s="19">
        <f t="shared" si="12"/>
        <v>2465</v>
      </c>
      <c r="GJ39" s="19">
        <f t="shared" si="12"/>
        <v>567</v>
      </c>
      <c r="GK39" s="19">
        <f t="shared" si="12"/>
        <v>1416</v>
      </c>
      <c r="GL39" s="19">
        <f t="shared" si="12"/>
        <v>529</v>
      </c>
      <c r="GM39" s="19">
        <f t="shared" si="12"/>
        <v>3559</v>
      </c>
      <c r="GN39" s="19">
        <f t="shared" si="12"/>
        <v>766</v>
      </c>
      <c r="GO39" s="19">
        <f t="shared" si="12"/>
        <v>1887</v>
      </c>
      <c r="GP39" s="19">
        <f t="shared" ref="GP39:HF39" si="13">GP14 + GP26 + GP33 + GP37</f>
        <v>489</v>
      </c>
      <c r="GQ39" s="19">
        <f t="shared" si="13"/>
        <v>1727</v>
      </c>
      <c r="GR39" s="19">
        <f t="shared" si="13"/>
        <v>465</v>
      </c>
      <c r="GS39" s="19">
        <f t="shared" si="13"/>
        <v>5477</v>
      </c>
      <c r="GT39" s="19">
        <f t="shared" si="13"/>
        <v>952</v>
      </c>
      <c r="GU39" s="19">
        <f t="shared" si="13"/>
        <v>9255</v>
      </c>
      <c r="GV39" s="19">
        <f t="shared" si="13"/>
        <v>1161</v>
      </c>
      <c r="GW39" s="19">
        <f t="shared" si="13"/>
        <v>8220</v>
      </c>
      <c r="GX39" s="19">
        <f t="shared" si="13"/>
        <v>1112</v>
      </c>
      <c r="GY39" s="19">
        <f t="shared" si="13"/>
        <v>2121</v>
      </c>
      <c r="GZ39" s="19">
        <f t="shared" si="13"/>
        <v>617</v>
      </c>
      <c r="HA39" s="19">
        <f t="shared" si="13"/>
        <v>2973</v>
      </c>
      <c r="HB39" s="19">
        <f t="shared" si="13"/>
        <v>706</v>
      </c>
      <c r="HC39" s="19">
        <f t="shared" si="13"/>
        <v>688</v>
      </c>
      <c r="HD39" s="19">
        <f t="shared" si="13"/>
        <v>284</v>
      </c>
      <c r="HE39" s="19">
        <f t="shared" si="13"/>
        <v>36</v>
      </c>
      <c r="HF39" s="19">
        <f t="shared" si="13"/>
        <v>177</v>
      </c>
    </row>
  </sheetData>
  <phoneticPr fontId="22" type="noConversion"/>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sheetPr>
  <dimension ref="A1:HF39"/>
  <sheetViews>
    <sheetView zoomScale="70" zoomScaleNormal="70" workbookViewId="0">
      <pane xSplit="5" ySplit="8" topLeftCell="GI9" activePane="bottomRight" state="frozen"/>
      <selection activeCell="A2" sqref="A2"/>
      <selection pane="topRight" activeCell="A2" sqref="A2"/>
      <selection pane="bottomLeft" activeCell="A2" sqref="A2"/>
      <selection pane="bottomRight" activeCell="A2" sqref="A2"/>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214" s="20" customFormat="1" ht="23.25" x14ac:dyDescent="0.35">
      <c r="A1" s="20" t="s">
        <v>132</v>
      </c>
    </row>
    <row r="3" spans="1:214" x14ac:dyDescent="0.25">
      <c r="A3" s="10"/>
      <c r="B3" s="10"/>
      <c r="C3" s="10"/>
      <c r="D3" s="13" t="s">
        <v>127</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EN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c r="EO3" s="9" t="str">
        <f t="shared" ref="EO3:GZ3" si="3">RIGHT(EO5, 1)</f>
        <v>E</v>
      </c>
      <c r="EP3" s="9" t="str">
        <f t="shared" si="3"/>
        <v>M</v>
      </c>
      <c r="EQ3" s="9" t="str">
        <f t="shared" si="3"/>
        <v>E</v>
      </c>
      <c r="ER3" s="9" t="str">
        <f t="shared" si="3"/>
        <v>M</v>
      </c>
      <c r="ES3" s="9" t="str">
        <f t="shared" si="3"/>
        <v>E</v>
      </c>
      <c r="ET3" s="9" t="str">
        <f t="shared" si="3"/>
        <v>M</v>
      </c>
      <c r="EU3" s="9" t="str">
        <f t="shared" si="3"/>
        <v>E</v>
      </c>
      <c r="EV3" s="9" t="str">
        <f t="shared" si="3"/>
        <v>M</v>
      </c>
      <c r="EW3" s="9" t="str">
        <f t="shared" si="3"/>
        <v>E</v>
      </c>
      <c r="EX3" s="9" t="str">
        <f t="shared" si="3"/>
        <v>M</v>
      </c>
      <c r="EY3" s="9" t="str">
        <f t="shared" si="3"/>
        <v>E</v>
      </c>
      <c r="EZ3" s="9" t="str">
        <f t="shared" si="3"/>
        <v>M</v>
      </c>
      <c r="FA3" s="9" t="str">
        <f t="shared" si="3"/>
        <v>E</v>
      </c>
      <c r="FB3" s="9" t="str">
        <f t="shared" si="3"/>
        <v>M</v>
      </c>
      <c r="FC3" s="9" t="str">
        <f t="shared" si="3"/>
        <v>E</v>
      </c>
      <c r="FD3" s="9" t="str">
        <f t="shared" si="3"/>
        <v>M</v>
      </c>
      <c r="FE3" s="9" t="str">
        <f t="shared" si="3"/>
        <v>E</v>
      </c>
      <c r="FF3" s="9" t="str">
        <f t="shared" si="3"/>
        <v>M</v>
      </c>
      <c r="FG3" s="9" t="str">
        <f t="shared" si="3"/>
        <v>E</v>
      </c>
      <c r="FH3" s="9" t="str">
        <f t="shared" si="3"/>
        <v>M</v>
      </c>
      <c r="FI3" s="9" t="str">
        <f t="shared" si="3"/>
        <v>E</v>
      </c>
      <c r="FJ3" s="9" t="str">
        <f t="shared" si="3"/>
        <v>M</v>
      </c>
      <c r="FK3" s="9" t="str">
        <f t="shared" si="3"/>
        <v>E</v>
      </c>
      <c r="FL3" s="9" t="str">
        <f t="shared" si="3"/>
        <v>M</v>
      </c>
      <c r="FM3" s="9" t="str">
        <f t="shared" si="3"/>
        <v>E</v>
      </c>
      <c r="FN3" s="9" t="str">
        <f t="shared" si="3"/>
        <v>M</v>
      </c>
      <c r="FO3" s="9" t="str">
        <f t="shared" si="3"/>
        <v>E</v>
      </c>
      <c r="FP3" s="9" t="str">
        <f t="shared" si="3"/>
        <v>M</v>
      </c>
      <c r="FQ3" s="9" t="str">
        <f t="shared" si="3"/>
        <v>E</v>
      </c>
      <c r="FR3" s="9" t="str">
        <f t="shared" si="3"/>
        <v>M</v>
      </c>
      <c r="FS3" s="9" t="str">
        <f t="shared" si="3"/>
        <v>E</v>
      </c>
      <c r="FT3" s="9" t="str">
        <f t="shared" si="3"/>
        <v>M</v>
      </c>
      <c r="FU3" s="9" t="str">
        <f t="shared" si="3"/>
        <v>E</v>
      </c>
      <c r="FV3" s="9" t="str">
        <f t="shared" si="3"/>
        <v>M</v>
      </c>
      <c r="FW3" s="9" t="str">
        <f t="shared" si="3"/>
        <v>E</v>
      </c>
      <c r="FX3" s="9" t="str">
        <f t="shared" si="3"/>
        <v>M</v>
      </c>
      <c r="FY3" s="9" t="str">
        <f t="shared" si="3"/>
        <v>E</v>
      </c>
      <c r="FZ3" s="9" t="str">
        <f t="shared" si="3"/>
        <v>M</v>
      </c>
      <c r="GA3" s="9" t="str">
        <f t="shared" si="3"/>
        <v>E</v>
      </c>
      <c r="GB3" s="9" t="str">
        <f t="shared" si="3"/>
        <v>M</v>
      </c>
      <c r="GC3" s="9" t="str">
        <f t="shared" si="3"/>
        <v>E</v>
      </c>
      <c r="GD3" s="9" t="str">
        <f t="shared" si="3"/>
        <v>M</v>
      </c>
      <c r="GE3" s="9" t="str">
        <f t="shared" si="3"/>
        <v>E</v>
      </c>
      <c r="GF3" s="9" t="str">
        <f t="shared" si="3"/>
        <v>M</v>
      </c>
      <c r="GG3" s="9" t="str">
        <f t="shared" si="3"/>
        <v>E</v>
      </c>
      <c r="GH3" s="9" t="str">
        <f t="shared" si="3"/>
        <v>M</v>
      </c>
      <c r="GI3" s="9" t="str">
        <f t="shared" si="3"/>
        <v>E</v>
      </c>
      <c r="GJ3" s="9" t="str">
        <f t="shared" si="3"/>
        <v>M</v>
      </c>
      <c r="GK3" s="9" t="str">
        <f t="shared" si="3"/>
        <v>E</v>
      </c>
      <c r="GL3" s="9" t="str">
        <f t="shared" si="3"/>
        <v>M</v>
      </c>
      <c r="GM3" s="9" t="str">
        <f t="shared" si="3"/>
        <v>E</v>
      </c>
      <c r="GN3" s="9" t="str">
        <f t="shared" si="3"/>
        <v>M</v>
      </c>
      <c r="GO3" s="9" t="str">
        <f t="shared" si="3"/>
        <v>E</v>
      </c>
      <c r="GP3" s="9" t="str">
        <f t="shared" si="3"/>
        <v>M</v>
      </c>
      <c r="GQ3" s="9" t="str">
        <f t="shared" si="3"/>
        <v>E</v>
      </c>
      <c r="GR3" s="9" t="str">
        <f t="shared" si="3"/>
        <v>M</v>
      </c>
      <c r="GS3" s="9" t="str">
        <f t="shared" si="3"/>
        <v>E</v>
      </c>
      <c r="GT3" s="9" t="str">
        <f t="shared" si="3"/>
        <v>M</v>
      </c>
      <c r="GU3" s="9" t="str">
        <f t="shared" si="3"/>
        <v>E</v>
      </c>
      <c r="GV3" s="9" t="str">
        <f t="shared" si="3"/>
        <v>M</v>
      </c>
      <c r="GW3" s="9" t="str">
        <f t="shared" si="3"/>
        <v>E</v>
      </c>
      <c r="GX3" s="9" t="str">
        <f t="shared" si="3"/>
        <v>M</v>
      </c>
      <c r="GY3" s="9" t="str">
        <f t="shared" si="3"/>
        <v>E</v>
      </c>
      <c r="GZ3" s="9" t="str">
        <f t="shared" si="3"/>
        <v>M</v>
      </c>
      <c r="HA3" s="9" t="str">
        <f t="shared" ref="HA3:HF3" si="4">RIGHT(HA5, 1)</f>
        <v>E</v>
      </c>
      <c r="HB3" s="9" t="str">
        <f t="shared" si="4"/>
        <v>M</v>
      </c>
      <c r="HC3" s="9" t="str">
        <f t="shared" si="4"/>
        <v>E</v>
      </c>
      <c r="HD3" s="9" t="str">
        <f t="shared" si="4"/>
        <v>M</v>
      </c>
      <c r="HE3" s="9" t="str">
        <f t="shared" si="4"/>
        <v>E</v>
      </c>
      <c r="HF3" s="9" t="str">
        <f t="shared" si="4"/>
        <v>M</v>
      </c>
    </row>
    <row r="4" spans="1:214" x14ac:dyDescent="0.25">
      <c r="A4" s="10"/>
      <c r="B4" s="10"/>
      <c r="C4" s="10"/>
      <c r="D4" s="13" t="s">
        <v>83</v>
      </c>
      <c r="E4" s="16">
        <f t="shared" ref="E4:AJ4" si="5">IF(E3="E", VLOOKUP(E$5, lu_WrkID_Est, 2, FALSE),  VLOOKUP(E$5, lu_WrkID_MOE, 2, FALSE) )</f>
        <v>100.1</v>
      </c>
      <c r="F4" s="16">
        <f t="shared" si="5"/>
        <v>100.2</v>
      </c>
      <c r="G4" s="16">
        <f t="shared" si="5"/>
        <v>101.1</v>
      </c>
      <c r="H4" s="16">
        <f t="shared" si="5"/>
        <v>101.2</v>
      </c>
      <c r="I4" s="16">
        <f t="shared" si="5"/>
        <v>102.1</v>
      </c>
      <c r="J4" s="16">
        <f t="shared" si="5"/>
        <v>102.2</v>
      </c>
      <c r="K4" s="16">
        <f t="shared" si="5"/>
        <v>103.1</v>
      </c>
      <c r="L4" s="16">
        <f t="shared" si="5"/>
        <v>103.2</v>
      </c>
      <c r="M4" s="16">
        <f t="shared" si="5"/>
        <v>104.1</v>
      </c>
      <c r="N4" s="16">
        <f t="shared" si="5"/>
        <v>104.2</v>
      </c>
      <c r="O4" s="16">
        <f t="shared" si="5"/>
        <v>105.1</v>
      </c>
      <c r="P4" s="16">
        <f t="shared" si="5"/>
        <v>105.2</v>
      </c>
      <c r="Q4" s="16">
        <f t="shared" si="5"/>
        <v>106.1</v>
      </c>
      <c r="R4" s="16">
        <f t="shared" si="5"/>
        <v>106.2</v>
      </c>
      <c r="S4" s="16">
        <f t="shared" si="5"/>
        <v>107.1</v>
      </c>
      <c r="T4" s="16">
        <f t="shared" si="5"/>
        <v>107.2</v>
      </c>
      <c r="U4" s="16">
        <f t="shared" si="5"/>
        <v>108.1</v>
      </c>
      <c r="V4" s="16">
        <f t="shared" si="5"/>
        <v>108.2</v>
      </c>
      <c r="W4" s="16">
        <f t="shared" si="5"/>
        <v>109.1</v>
      </c>
      <c r="X4" s="16">
        <f t="shared" si="5"/>
        <v>109.2</v>
      </c>
      <c r="Y4" s="16">
        <f t="shared" si="5"/>
        <v>110.1</v>
      </c>
      <c r="Z4" s="16">
        <f t="shared" si="5"/>
        <v>110.2</v>
      </c>
      <c r="AA4" s="16">
        <f t="shared" si="5"/>
        <v>111.1</v>
      </c>
      <c r="AB4" s="16">
        <f t="shared" si="5"/>
        <v>111.2</v>
      </c>
      <c r="AC4" s="16">
        <f t="shared" si="5"/>
        <v>112.1</v>
      </c>
      <c r="AD4" s="16">
        <f t="shared" si="5"/>
        <v>112.2</v>
      </c>
      <c r="AE4" s="16">
        <f t="shared" si="5"/>
        <v>113.1</v>
      </c>
      <c r="AF4" s="16">
        <f t="shared" si="5"/>
        <v>113.2</v>
      </c>
      <c r="AG4" s="16">
        <f t="shared" si="5"/>
        <v>114.1</v>
      </c>
      <c r="AH4" s="16">
        <f t="shared" si="5"/>
        <v>114.2</v>
      </c>
      <c r="AI4" s="16">
        <f t="shared" si="5"/>
        <v>200.1</v>
      </c>
      <c r="AJ4" s="16">
        <f t="shared" si="5"/>
        <v>200.2</v>
      </c>
      <c r="AK4" s="16">
        <f t="shared" ref="AK4:BP4" si="6">IF(AK3="E", VLOOKUP(AK$5, lu_WrkID_Est, 2, FALSE),  VLOOKUP(AK$5, lu_WrkID_MOE, 2, FALSE) )</f>
        <v>201.1</v>
      </c>
      <c r="AL4" s="16">
        <f t="shared" si="6"/>
        <v>201.2</v>
      </c>
      <c r="AM4" s="16">
        <f t="shared" si="6"/>
        <v>202.1</v>
      </c>
      <c r="AN4" s="16">
        <f t="shared" si="6"/>
        <v>202.2</v>
      </c>
      <c r="AO4" s="16">
        <f t="shared" si="6"/>
        <v>203.1</v>
      </c>
      <c r="AP4" s="16">
        <f t="shared" si="6"/>
        <v>203.2</v>
      </c>
      <c r="AQ4" s="16">
        <f t="shared" si="6"/>
        <v>204.1</v>
      </c>
      <c r="AR4" s="16">
        <f t="shared" si="6"/>
        <v>204.2</v>
      </c>
      <c r="AS4" s="16">
        <f t="shared" si="6"/>
        <v>205.1</v>
      </c>
      <c r="AT4" s="16">
        <f t="shared" si="6"/>
        <v>205.2</v>
      </c>
      <c r="AU4" s="16">
        <f t="shared" si="6"/>
        <v>206.1</v>
      </c>
      <c r="AV4" s="16">
        <f t="shared" si="6"/>
        <v>206.2</v>
      </c>
      <c r="AW4" s="16">
        <f t="shared" si="6"/>
        <v>207.1</v>
      </c>
      <c r="AX4" s="16">
        <f t="shared" si="6"/>
        <v>207.2</v>
      </c>
      <c r="AY4" s="16">
        <f t="shared" si="6"/>
        <v>208.1</v>
      </c>
      <c r="AZ4" s="16">
        <f t="shared" si="6"/>
        <v>208.2</v>
      </c>
      <c r="BA4" s="16">
        <f t="shared" si="6"/>
        <v>209.1</v>
      </c>
      <c r="BB4" s="16">
        <f t="shared" si="6"/>
        <v>209.2</v>
      </c>
      <c r="BC4" s="16">
        <f t="shared" si="6"/>
        <v>210.1</v>
      </c>
      <c r="BD4" s="16">
        <f t="shared" si="6"/>
        <v>210.2</v>
      </c>
      <c r="BE4" s="16">
        <f t="shared" si="6"/>
        <v>211.1</v>
      </c>
      <c r="BF4" s="16">
        <f t="shared" si="6"/>
        <v>211.2</v>
      </c>
      <c r="BG4" s="16">
        <f t="shared" si="6"/>
        <v>212.1</v>
      </c>
      <c r="BH4" s="16">
        <f t="shared" si="6"/>
        <v>212.2</v>
      </c>
      <c r="BI4" s="16">
        <f t="shared" si="6"/>
        <v>213.1</v>
      </c>
      <c r="BJ4" s="16">
        <f t="shared" si="6"/>
        <v>213.2</v>
      </c>
      <c r="BK4" s="16">
        <f t="shared" si="6"/>
        <v>214.1</v>
      </c>
      <c r="BL4" s="16">
        <f t="shared" si="6"/>
        <v>214.2</v>
      </c>
      <c r="BM4" s="16">
        <f t="shared" si="6"/>
        <v>300.10000000000002</v>
      </c>
      <c r="BN4" s="16">
        <f t="shared" si="6"/>
        <v>300.2</v>
      </c>
      <c r="BO4" s="16">
        <f t="shared" si="6"/>
        <v>301.10000000000002</v>
      </c>
      <c r="BP4" s="16">
        <f t="shared" si="6"/>
        <v>301.2</v>
      </c>
      <c r="BQ4" s="16">
        <f t="shared" ref="BQ4:CV4" si="7">IF(BQ3="E", VLOOKUP(BQ$5, lu_WrkID_Est, 2, FALSE),  VLOOKUP(BQ$5, lu_WrkID_MOE, 2, FALSE) )</f>
        <v>302.10000000000002</v>
      </c>
      <c r="BR4" s="16">
        <f t="shared" si="7"/>
        <v>302.2</v>
      </c>
      <c r="BS4" s="16">
        <f t="shared" si="7"/>
        <v>303.10000000000002</v>
      </c>
      <c r="BT4" s="16">
        <f t="shared" si="7"/>
        <v>303.2</v>
      </c>
      <c r="BU4" s="16">
        <f t="shared" si="7"/>
        <v>304.10000000000002</v>
      </c>
      <c r="BV4" s="16">
        <f t="shared" si="7"/>
        <v>304.2</v>
      </c>
      <c r="BW4" s="16">
        <f t="shared" si="7"/>
        <v>305.10000000000002</v>
      </c>
      <c r="BX4" s="16">
        <f t="shared" si="7"/>
        <v>305.2</v>
      </c>
      <c r="BY4" s="16">
        <f t="shared" si="7"/>
        <v>306.10000000000002</v>
      </c>
      <c r="BZ4" s="16">
        <f t="shared" si="7"/>
        <v>306.2</v>
      </c>
      <c r="CA4" s="16">
        <f t="shared" si="7"/>
        <v>307.10000000000002</v>
      </c>
      <c r="CB4" s="16">
        <f t="shared" si="7"/>
        <v>307.2</v>
      </c>
      <c r="CC4" s="16">
        <f t="shared" si="7"/>
        <v>308.10000000000002</v>
      </c>
      <c r="CD4" s="16">
        <f t="shared" si="7"/>
        <v>308.2</v>
      </c>
      <c r="CE4" s="16">
        <f t="shared" si="7"/>
        <v>309.10000000000002</v>
      </c>
      <c r="CF4" s="16">
        <f t="shared" si="7"/>
        <v>309.2</v>
      </c>
      <c r="CG4" s="16">
        <f t="shared" si="7"/>
        <v>310.10000000000002</v>
      </c>
      <c r="CH4" s="16">
        <f t="shared" si="7"/>
        <v>310.2</v>
      </c>
      <c r="CI4" s="16">
        <f t="shared" si="7"/>
        <v>311.10000000000002</v>
      </c>
      <c r="CJ4" s="16">
        <f t="shared" si="7"/>
        <v>311.2</v>
      </c>
      <c r="CK4" s="16">
        <f t="shared" si="7"/>
        <v>312.10000000000002</v>
      </c>
      <c r="CL4" s="16">
        <f t="shared" si="7"/>
        <v>312.2</v>
      </c>
      <c r="CM4" s="16">
        <f t="shared" si="7"/>
        <v>313.10000000000002</v>
      </c>
      <c r="CN4" s="16">
        <f t="shared" si="7"/>
        <v>313.2</v>
      </c>
      <c r="CO4" s="16">
        <f t="shared" si="7"/>
        <v>314.10000000000002</v>
      </c>
      <c r="CP4" s="16">
        <f t="shared" si="7"/>
        <v>314.2</v>
      </c>
      <c r="CQ4" s="16">
        <f t="shared" si="7"/>
        <v>400.1</v>
      </c>
      <c r="CR4" s="16">
        <f t="shared" si="7"/>
        <v>400.2</v>
      </c>
      <c r="CS4" s="16">
        <f t="shared" si="7"/>
        <v>401.1</v>
      </c>
      <c r="CT4" s="16">
        <f t="shared" si="7"/>
        <v>401.2</v>
      </c>
      <c r="CU4" s="16">
        <f t="shared" si="7"/>
        <v>402.1</v>
      </c>
      <c r="CV4" s="16">
        <f t="shared" si="7"/>
        <v>402.2</v>
      </c>
      <c r="CW4" s="16">
        <f t="shared" ref="CW4:EB4" si="8">IF(CW3="E", VLOOKUP(CW$5, lu_WrkID_Est, 2, FALSE),  VLOOKUP(CW$5, lu_WrkID_MOE, 2, FALSE) )</f>
        <v>403.1</v>
      </c>
      <c r="CX4" s="16">
        <f t="shared" si="8"/>
        <v>403.2</v>
      </c>
      <c r="CY4" s="16">
        <f t="shared" si="8"/>
        <v>404.1</v>
      </c>
      <c r="CZ4" s="16">
        <f t="shared" si="8"/>
        <v>404.2</v>
      </c>
      <c r="DA4" s="16">
        <f t="shared" si="8"/>
        <v>405.1</v>
      </c>
      <c r="DB4" s="16">
        <f t="shared" si="8"/>
        <v>405.2</v>
      </c>
      <c r="DC4" s="16">
        <f t="shared" si="8"/>
        <v>406.1</v>
      </c>
      <c r="DD4" s="16">
        <f t="shared" si="8"/>
        <v>406.2</v>
      </c>
      <c r="DE4" s="16">
        <f t="shared" si="8"/>
        <v>407.1</v>
      </c>
      <c r="DF4" s="16">
        <f t="shared" si="8"/>
        <v>407.2</v>
      </c>
      <c r="DG4" s="16">
        <f t="shared" si="8"/>
        <v>408.1</v>
      </c>
      <c r="DH4" s="16">
        <f t="shared" si="8"/>
        <v>408.2</v>
      </c>
      <c r="DI4" s="16">
        <f t="shared" si="8"/>
        <v>409.1</v>
      </c>
      <c r="DJ4" s="16">
        <f t="shared" si="8"/>
        <v>409.2</v>
      </c>
      <c r="DK4" s="16">
        <f t="shared" si="8"/>
        <v>410.1</v>
      </c>
      <c r="DL4" s="16">
        <f t="shared" si="8"/>
        <v>410.2</v>
      </c>
      <c r="DM4" s="16">
        <f t="shared" si="8"/>
        <v>411.1</v>
      </c>
      <c r="DN4" s="16">
        <f t="shared" si="8"/>
        <v>411.2</v>
      </c>
      <c r="DO4" s="16">
        <f t="shared" si="8"/>
        <v>412.1</v>
      </c>
      <c r="DP4" s="16">
        <f t="shared" si="8"/>
        <v>412.2</v>
      </c>
      <c r="DQ4" s="16">
        <f t="shared" si="8"/>
        <v>413.1</v>
      </c>
      <c r="DR4" s="16">
        <f t="shared" si="8"/>
        <v>413.2</v>
      </c>
      <c r="DS4" s="16">
        <f t="shared" si="8"/>
        <v>414.1</v>
      </c>
      <c r="DT4" s="16">
        <f t="shared" si="8"/>
        <v>414.2</v>
      </c>
      <c r="DU4" s="16">
        <f t="shared" si="8"/>
        <v>500.1</v>
      </c>
      <c r="DV4" s="16">
        <f t="shared" si="8"/>
        <v>500.2</v>
      </c>
      <c r="DW4" s="16">
        <f t="shared" si="8"/>
        <v>501.1</v>
      </c>
      <c r="DX4" s="16">
        <f t="shared" si="8"/>
        <v>501.2</v>
      </c>
      <c r="DY4" s="16">
        <f t="shared" si="8"/>
        <v>502.1</v>
      </c>
      <c r="DZ4" s="16">
        <f t="shared" si="8"/>
        <v>502.2</v>
      </c>
      <c r="EA4" s="16">
        <f t="shared" si="8"/>
        <v>503.1</v>
      </c>
      <c r="EB4" s="16">
        <f t="shared" si="8"/>
        <v>503.2</v>
      </c>
      <c r="EC4" s="16">
        <f t="shared" ref="EC4:EN4" si="9">IF(EC3="E", VLOOKUP(EC$5, lu_WrkID_Est, 2, FALSE),  VLOOKUP(EC$5, lu_WrkID_MOE, 2, FALSE) )</f>
        <v>504.1</v>
      </c>
      <c r="ED4" s="16">
        <f t="shared" si="9"/>
        <v>504.2</v>
      </c>
      <c r="EE4" s="16">
        <f t="shared" si="9"/>
        <v>505.1</v>
      </c>
      <c r="EF4" s="16">
        <f t="shared" si="9"/>
        <v>505.2</v>
      </c>
      <c r="EG4" s="16">
        <f t="shared" si="9"/>
        <v>506.1</v>
      </c>
      <c r="EH4" s="16">
        <f t="shared" si="9"/>
        <v>506.2</v>
      </c>
      <c r="EI4" s="16">
        <f t="shared" si="9"/>
        <v>507.1</v>
      </c>
      <c r="EJ4" s="16">
        <f t="shared" si="9"/>
        <v>507.2</v>
      </c>
      <c r="EK4" s="16">
        <f t="shared" si="9"/>
        <v>508.1</v>
      </c>
      <c r="EL4" s="16">
        <f t="shared" si="9"/>
        <v>508.2</v>
      </c>
      <c r="EM4" s="16">
        <f t="shared" si="9"/>
        <v>509.1</v>
      </c>
      <c r="EN4" s="16">
        <f t="shared" si="9"/>
        <v>509.2</v>
      </c>
      <c r="EO4" s="16">
        <f t="shared" ref="EO4:GZ4" si="10">IF(EO3="E", VLOOKUP(EO$5, lu_WrkID_Est, 2, FALSE),  VLOOKUP(EO$5, lu_WrkID_MOE, 2, FALSE) )</f>
        <v>510.1</v>
      </c>
      <c r="EP4" s="16">
        <f t="shared" si="10"/>
        <v>510.2</v>
      </c>
      <c r="EQ4" s="16">
        <f t="shared" si="10"/>
        <v>511.1</v>
      </c>
      <c r="ER4" s="16">
        <f t="shared" si="10"/>
        <v>511.2</v>
      </c>
      <c r="ES4" s="16">
        <f t="shared" si="10"/>
        <v>512.1</v>
      </c>
      <c r="ET4" s="16">
        <f t="shared" si="10"/>
        <v>512.20000000000005</v>
      </c>
      <c r="EU4" s="16">
        <f t="shared" si="10"/>
        <v>513.1</v>
      </c>
      <c r="EV4" s="16">
        <f t="shared" si="10"/>
        <v>513.20000000000005</v>
      </c>
      <c r="EW4" s="16">
        <f t="shared" si="10"/>
        <v>514.1</v>
      </c>
      <c r="EX4" s="16">
        <f t="shared" si="10"/>
        <v>514.20000000000005</v>
      </c>
      <c r="EY4" s="16">
        <f t="shared" si="10"/>
        <v>600.1</v>
      </c>
      <c r="EZ4" s="16">
        <f t="shared" si="10"/>
        <v>600.20000000000005</v>
      </c>
      <c r="FA4" s="16">
        <f t="shared" si="10"/>
        <v>601.1</v>
      </c>
      <c r="FB4" s="16">
        <f t="shared" si="10"/>
        <v>601.20000000000005</v>
      </c>
      <c r="FC4" s="16">
        <f t="shared" si="10"/>
        <v>602.1</v>
      </c>
      <c r="FD4" s="16">
        <f t="shared" si="10"/>
        <v>602.20000000000005</v>
      </c>
      <c r="FE4" s="16">
        <f t="shared" si="10"/>
        <v>603.1</v>
      </c>
      <c r="FF4" s="16">
        <f t="shared" si="10"/>
        <v>603.20000000000005</v>
      </c>
      <c r="FG4" s="16">
        <f t="shared" si="10"/>
        <v>604.1</v>
      </c>
      <c r="FH4" s="16">
        <f t="shared" si="10"/>
        <v>604.20000000000005</v>
      </c>
      <c r="FI4" s="16">
        <f t="shared" si="10"/>
        <v>605.1</v>
      </c>
      <c r="FJ4" s="16">
        <f t="shared" si="10"/>
        <v>605.20000000000005</v>
      </c>
      <c r="FK4" s="16">
        <f t="shared" si="10"/>
        <v>606.1</v>
      </c>
      <c r="FL4" s="16">
        <f t="shared" si="10"/>
        <v>606.20000000000005</v>
      </c>
      <c r="FM4" s="16">
        <f t="shared" si="10"/>
        <v>607.1</v>
      </c>
      <c r="FN4" s="16">
        <f t="shared" si="10"/>
        <v>607.20000000000005</v>
      </c>
      <c r="FO4" s="16">
        <f t="shared" si="10"/>
        <v>608.1</v>
      </c>
      <c r="FP4" s="16">
        <f t="shared" si="10"/>
        <v>608.20000000000005</v>
      </c>
      <c r="FQ4" s="16">
        <f t="shared" si="10"/>
        <v>609.1</v>
      </c>
      <c r="FR4" s="16">
        <f t="shared" si="10"/>
        <v>609.20000000000005</v>
      </c>
      <c r="FS4" s="16">
        <f t="shared" si="10"/>
        <v>610.1</v>
      </c>
      <c r="FT4" s="16">
        <f t="shared" si="10"/>
        <v>610.20000000000005</v>
      </c>
      <c r="FU4" s="16">
        <f t="shared" si="10"/>
        <v>611.1</v>
      </c>
      <c r="FV4" s="16">
        <f t="shared" si="10"/>
        <v>611.20000000000005</v>
      </c>
      <c r="FW4" s="16">
        <f t="shared" si="10"/>
        <v>612.1</v>
      </c>
      <c r="FX4" s="16">
        <f t="shared" si="10"/>
        <v>612.20000000000005</v>
      </c>
      <c r="FY4" s="16">
        <f t="shared" si="10"/>
        <v>613.1</v>
      </c>
      <c r="FZ4" s="16">
        <f t="shared" si="10"/>
        <v>613.20000000000005</v>
      </c>
      <c r="GA4" s="16">
        <f t="shared" si="10"/>
        <v>614.1</v>
      </c>
      <c r="GB4" s="16">
        <f t="shared" si="10"/>
        <v>614.20000000000005</v>
      </c>
      <c r="GC4" s="16">
        <f t="shared" si="10"/>
        <v>700.1</v>
      </c>
      <c r="GD4" s="16">
        <f t="shared" si="10"/>
        <v>700.2</v>
      </c>
      <c r="GE4" s="16">
        <f t="shared" si="10"/>
        <v>701.1</v>
      </c>
      <c r="GF4" s="16">
        <f t="shared" si="10"/>
        <v>701.2</v>
      </c>
      <c r="GG4" s="16">
        <f t="shared" si="10"/>
        <v>702.1</v>
      </c>
      <c r="GH4" s="16">
        <f t="shared" si="10"/>
        <v>702.2</v>
      </c>
      <c r="GI4" s="16">
        <f t="shared" si="10"/>
        <v>703.1</v>
      </c>
      <c r="GJ4" s="16">
        <f t="shared" si="10"/>
        <v>703.2</v>
      </c>
      <c r="GK4" s="16">
        <f t="shared" si="10"/>
        <v>704.1</v>
      </c>
      <c r="GL4" s="16">
        <f t="shared" si="10"/>
        <v>704.2</v>
      </c>
      <c r="GM4" s="16">
        <f t="shared" si="10"/>
        <v>705.1</v>
      </c>
      <c r="GN4" s="16">
        <f t="shared" si="10"/>
        <v>705.2</v>
      </c>
      <c r="GO4" s="16">
        <f t="shared" si="10"/>
        <v>706.1</v>
      </c>
      <c r="GP4" s="16">
        <f t="shared" si="10"/>
        <v>706.2</v>
      </c>
      <c r="GQ4" s="16">
        <f t="shared" si="10"/>
        <v>707.1</v>
      </c>
      <c r="GR4" s="16">
        <f t="shared" si="10"/>
        <v>707.2</v>
      </c>
      <c r="GS4" s="16">
        <f t="shared" si="10"/>
        <v>708.1</v>
      </c>
      <c r="GT4" s="16">
        <f t="shared" si="10"/>
        <v>708.2</v>
      </c>
      <c r="GU4" s="16">
        <f t="shared" si="10"/>
        <v>709.1</v>
      </c>
      <c r="GV4" s="16">
        <f t="shared" si="10"/>
        <v>709.2</v>
      </c>
      <c r="GW4" s="16">
        <f t="shared" si="10"/>
        <v>710.1</v>
      </c>
      <c r="GX4" s="16">
        <f t="shared" si="10"/>
        <v>710.2</v>
      </c>
      <c r="GY4" s="16">
        <f t="shared" si="10"/>
        <v>711.1</v>
      </c>
      <c r="GZ4" s="16">
        <f t="shared" si="10"/>
        <v>711.2</v>
      </c>
      <c r="HA4" s="16">
        <f t="shared" ref="HA4:HF4" si="11">IF(HA3="E", VLOOKUP(HA$5, lu_WrkID_Est, 2, FALSE),  VLOOKUP(HA$5, lu_WrkID_MOE, 2, FALSE) )</f>
        <v>712.1</v>
      </c>
      <c r="HB4" s="16">
        <f t="shared" si="11"/>
        <v>712.2</v>
      </c>
      <c r="HC4" s="16">
        <f t="shared" si="11"/>
        <v>713.1</v>
      </c>
      <c r="HD4" s="16">
        <f t="shared" si="11"/>
        <v>713.2</v>
      </c>
      <c r="HE4" s="16">
        <f t="shared" si="11"/>
        <v>714.1</v>
      </c>
      <c r="HF4" s="16">
        <f t="shared" si="11"/>
        <v>714.2</v>
      </c>
    </row>
    <row r="5" spans="1:214" x14ac:dyDescent="0.25">
      <c r="A5" s="10"/>
      <c r="B5" s="10"/>
      <c r="C5" s="48" t="s">
        <v>0</v>
      </c>
      <c r="D5" s="48" t="s">
        <v>1</v>
      </c>
      <c r="E5" s="48" t="s">
        <v>235</v>
      </c>
      <c r="F5" s="48" t="s">
        <v>438</v>
      </c>
      <c r="G5" s="48" t="s">
        <v>236</v>
      </c>
      <c r="H5" s="48" t="s">
        <v>439</v>
      </c>
      <c r="I5" s="48" t="s">
        <v>238</v>
      </c>
      <c r="J5" s="48" t="s">
        <v>440</v>
      </c>
      <c r="K5" s="48" t="s">
        <v>240</v>
      </c>
      <c r="L5" s="48" t="s">
        <v>441</v>
      </c>
      <c r="M5" s="48" t="s">
        <v>242</v>
      </c>
      <c r="N5" s="48" t="s">
        <v>442</v>
      </c>
      <c r="O5" s="48" t="s">
        <v>244</v>
      </c>
      <c r="P5" s="48" t="s">
        <v>443</v>
      </c>
      <c r="Q5" s="48" t="s">
        <v>246</v>
      </c>
      <c r="R5" s="48" t="s">
        <v>444</v>
      </c>
      <c r="S5" s="48" t="s">
        <v>248</v>
      </c>
      <c r="T5" s="48" t="s">
        <v>445</v>
      </c>
      <c r="U5" s="48" t="s">
        <v>250</v>
      </c>
      <c r="V5" s="48" t="s">
        <v>446</v>
      </c>
      <c r="W5" s="48" t="s">
        <v>252</v>
      </c>
      <c r="X5" s="48" t="s">
        <v>447</v>
      </c>
      <c r="Y5" s="48" t="s">
        <v>254</v>
      </c>
      <c r="Z5" s="48" t="s">
        <v>448</v>
      </c>
      <c r="AA5" s="48" t="s">
        <v>256</v>
      </c>
      <c r="AB5" s="48" t="s">
        <v>449</v>
      </c>
      <c r="AC5" s="48" t="s">
        <v>258</v>
      </c>
      <c r="AD5" s="48" t="s">
        <v>450</v>
      </c>
      <c r="AE5" s="48" t="s">
        <v>260</v>
      </c>
      <c r="AF5" s="48" t="s">
        <v>451</v>
      </c>
      <c r="AG5" s="48" t="s">
        <v>262</v>
      </c>
      <c r="AH5" s="48" t="s">
        <v>452</v>
      </c>
      <c r="AI5" s="48" t="s">
        <v>264</v>
      </c>
      <c r="AJ5" s="48" t="s">
        <v>453</v>
      </c>
      <c r="AK5" s="48" t="s">
        <v>265</v>
      </c>
      <c r="AL5" s="48" t="s">
        <v>454</v>
      </c>
      <c r="AM5" s="48" t="s">
        <v>267</v>
      </c>
      <c r="AN5" s="48" t="s">
        <v>455</v>
      </c>
      <c r="AO5" s="48" t="s">
        <v>269</v>
      </c>
      <c r="AP5" s="48" t="s">
        <v>456</v>
      </c>
      <c r="AQ5" s="48" t="s">
        <v>271</v>
      </c>
      <c r="AR5" s="48" t="s">
        <v>457</v>
      </c>
      <c r="AS5" s="48" t="s">
        <v>273</v>
      </c>
      <c r="AT5" s="48" t="s">
        <v>458</v>
      </c>
      <c r="AU5" s="48" t="s">
        <v>275</v>
      </c>
      <c r="AV5" s="48" t="s">
        <v>459</v>
      </c>
      <c r="AW5" s="48" t="s">
        <v>277</v>
      </c>
      <c r="AX5" s="48" t="s">
        <v>460</v>
      </c>
      <c r="AY5" s="48" t="s">
        <v>279</v>
      </c>
      <c r="AZ5" s="48" t="s">
        <v>461</v>
      </c>
      <c r="BA5" s="48" t="s">
        <v>281</v>
      </c>
      <c r="BB5" s="48" t="s">
        <v>462</v>
      </c>
      <c r="BC5" s="48" t="s">
        <v>283</v>
      </c>
      <c r="BD5" s="48" t="s">
        <v>463</v>
      </c>
      <c r="BE5" s="48" t="s">
        <v>285</v>
      </c>
      <c r="BF5" s="48" t="s">
        <v>464</v>
      </c>
      <c r="BG5" s="48" t="s">
        <v>287</v>
      </c>
      <c r="BH5" s="48" t="s">
        <v>465</v>
      </c>
      <c r="BI5" s="48" t="s">
        <v>289</v>
      </c>
      <c r="BJ5" s="48" t="s">
        <v>466</v>
      </c>
      <c r="BK5" s="48" t="s">
        <v>291</v>
      </c>
      <c r="BL5" s="48" t="s">
        <v>467</v>
      </c>
      <c r="BM5" s="48" t="s">
        <v>293</v>
      </c>
      <c r="BN5" s="48" t="s">
        <v>468</v>
      </c>
      <c r="BO5" s="48" t="s">
        <v>294</v>
      </c>
      <c r="BP5" s="48" t="s">
        <v>469</v>
      </c>
      <c r="BQ5" s="48" t="s">
        <v>296</v>
      </c>
      <c r="BR5" s="48" t="s">
        <v>470</v>
      </c>
      <c r="BS5" s="48" t="s">
        <v>298</v>
      </c>
      <c r="BT5" s="48" t="s">
        <v>471</v>
      </c>
      <c r="BU5" s="48" t="s">
        <v>300</v>
      </c>
      <c r="BV5" s="48" t="s">
        <v>472</v>
      </c>
      <c r="BW5" s="48" t="s">
        <v>302</v>
      </c>
      <c r="BX5" s="48" t="s">
        <v>473</v>
      </c>
      <c r="BY5" s="48" t="s">
        <v>304</v>
      </c>
      <c r="BZ5" s="48" t="s">
        <v>474</v>
      </c>
      <c r="CA5" s="48" t="s">
        <v>306</v>
      </c>
      <c r="CB5" s="48" t="s">
        <v>475</v>
      </c>
      <c r="CC5" s="48" t="s">
        <v>308</v>
      </c>
      <c r="CD5" s="48" t="s">
        <v>476</v>
      </c>
      <c r="CE5" s="48" t="s">
        <v>310</v>
      </c>
      <c r="CF5" s="48" t="s">
        <v>477</v>
      </c>
      <c r="CG5" s="48" t="s">
        <v>312</v>
      </c>
      <c r="CH5" s="48" t="s">
        <v>478</v>
      </c>
      <c r="CI5" s="48" t="s">
        <v>314</v>
      </c>
      <c r="CJ5" s="48" t="s">
        <v>479</v>
      </c>
      <c r="CK5" s="48" t="s">
        <v>316</v>
      </c>
      <c r="CL5" s="48" t="s">
        <v>480</v>
      </c>
      <c r="CM5" s="48" t="s">
        <v>318</v>
      </c>
      <c r="CN5" s="48" t="s">
        <v>481</v>
      </c>
      <c r="CO5" s="48" t="s">
        <v>320</v>
      </c>
      <c r="CP5" s="48" t="s">
        <v>482</v>
      </c>
      <c r="CQ5" s="48" t="s">
        <v>322</v>
      </c>
      <c r="CR5" s="48" t="s">
        <v>483</v>
      </c>
      <c r="CS5" s="48" t="s">
        <v>323</v>
      </c>
      <c r="CT5" s="48" t="s">
        <v>484</v>
      </c>
      <c r="CU5" s="48" t="s">
        <v>325</v>
      </c>
      <c r="CV5" s="48" t="s">
        <v>485</v>
      </c>
      <c r="CW5" s="48" t="s">
        <v>327</v>
      </c>
      <c r="CX5" s="48" t="s">
        <v>486</v>
      </c>
      <c r="CY5" s="48" t="s">
        <v>329</v>
      </c>
      <c r="CZ5" s="48" t="s">
        <v>487</v>
      </c>
      <c r="DA5" s="48" t="s">
        <v>331</v>
      </c>
      <c r="DB5" s="48" t="s">
        <v>488</v>
      </c>
      <c r="DC5" s="48" t="s">
        <v>333</v>
      </c>
      <c r="DD5" s="48" t="s">
        <v>489</v>
      </c>
      <c r="DE5" s="48" t="s">
        <v>335</v>
      </c>
      <c r="DF5" s="48" t="s">
        <v>490</v>
      </c>
      <c r="DG5" s="48" t="s">
        <v>337</v>
      </c>
      <c r="DH5" s="48" t="s">
        <v>491</v>
      </c>
      <c r="DI5" s="48" t="s">
        <v>339</v>
      </c>
      <c r="DJ5" s="48" t="s">
        <v>492</v>
      </c>
      <c r="DK5" s="48" t="s">
        <v>341</v>
      </c>
      <c r="DL5" s="48" t="s">
        <v>493</v>
      </c>
      <c r="DM5" s="48" t="s">
        <v>343</v>
      </c>
      <c r="DN5" s="48" t="s">
        <v>494</v>
      </c>
      <c r="DO5" s="48" t="s">
        <v>345</v>
      </c>
      <c r="DP5" s="48" t="s">
        <v>495</v>
      </c>
      <c r="DQ5" s="48" t="s">
        <v>347</v>
      </c>
      <c r="DR5" s="48" t="s">
        <v>496</v>
      </c>
      <c r="DS5" s="48" t="s">
        <v>349</v>
      </c>
      <c r="DT5" s="48" t="s">
        <v>497</v>
      </c>
      <c r="DU5" s="48" t="s">
        <v>351</v>
      </c>
      <c r="DV5" s="48" t="s">
        <v>498</v>
      </c>
      <c r="DW5" s="48" t="s">
        <v>352</v>
      </c>
      <c r="DX5" s="48" t="s">
        <v>499</v>
      </c>
      <c r="DY5" s="48" t="s">
        <v>354</v>
      </c>
      <c r="DZ5" s="48" t="s">
        <v>500</v>
      </c>
      <c r="EA5" s="48" t="s">
        <v>356</v>
      </c>
      <c r="EB5" s="48" t="s">
        <v>501</v>
      </c>
      <c r="EC5" s="48" t="s">
        <v>358</v>
      </c>
      <c r="ED5" s="48" t="s">
        <v>502</v>
      </c>
      <c r="EE5" s="48" t="s">
        <v>360</v>
      </c>
      <c r="EF5" s="48" t="s">
        <v>503</v>
      </c>
      <c r="EG5" s="48" t="s">
        <v>362</v>
      </c>
      <c r="EH5" s="48" t="s">
        <v>504</v>
      </c>
      <c r="EI5" s="48" t="s">
        <v>364</v>
      </c>
      <c r="EJ5" s="48" t="s">
        <v>505</v>
      </c>
      <c r="EK5" s="48" t="s">
        <v>366</v>
      </c>
      <c r="EL5" s="48" t="s">
        <v>506</v>
      </c>
      <c r="EM5" s="48" t="s">
        <v>368</v>
      </c>
      <c r="EN5" s="48" t="s">
        <v>507</v>
      </c>
      <c r="EO5" s="48" t="s">
        <v>370</v>
      </c>
      <c r="EP5" s="48" t="s">
        <v>508</v>
      </c>
      <c r="EQ5" s="48" t="s">
        <v>372</v>
      </c>
      <c r="ER5" s="48" t="s">
        <v>509</v>
      </c>
      <c r="ES5" s="48" t="s">
        <v>374</v>
      </c>
      <c r="ET5" s="48" t="s">
        <v>510</v>
      </c>
      <c r="EU5" s="48" t="s">
        <v>376</v>
      </c>
      <c r="EV5" s="48" t="s">
        <v>511</v>
      </c>
      <c r="EW5" s="48" t="s">
        <v>378</v>
      </c>
      <c r="EX5" s="48" t="s">
        <v>512</v>
      </c>
      <c r="EY5" s="48" t="s">
        <v>380</v>
      </c>
      <c r="EZ5" s="48" t="s">
        <v>513</v>
      </c>
      <c r="FA5" s="48" t="s">
        <v>381</v>
      </c>
      <c r="FB5" s="48" t="s">
        <v>514</v>
      </c>
      <c r="FC5" s="48" t="s">
        <v>383</v>
      </c>
      <c r="FD5" s="48" t="s">
        <v>515</v>
      </c>
      <c r="FE5" s="48" t="s">
        <v>385</v>
      </c>
      <c r="FF5" s="48" t="s">
        <v>516</v>
      </c>
      <c r="FG5" s="48" t="s">
        <v>387</v>
      </c>
      <c r="FH5" s="48" t="s">
        <v>517</v>
      </c>
      <c r="FI5" s="48" t="s">
        <v>389</v>
      </c>
      <c r="FJ5" s="48" t="s">
        <v>518</v>
      </c>
      <c r="FK5" s="48" t="s">
        <v>391</v>
      </c>
      <c r="FL5" s="48" t="s">
        <v>519</v>
      </c>
      <c r="FM5" s="48" t="s">
        <v>393</v>
      </c>
      <c r="FN5" s="48" t="s">
        <v>520</v>
      </c>
      <c r="FO5" s="48" t="s">
        <v>395</v>
      </c>
      <c r="FP5" s="48" t="s">
        <v>521</v>
      </c>
      <c r="FQ5" s="48" t="s">
        <v>397</v>
      </c>
      <c r="FR5" s="48" t="s">
        <v>522</v>
      </c>
      <c r="FS5" s="48" t="s">
        <v>399</v>
      </c>
      <c r="FT5" s="48" t="s">
        <v>523</v>
      </c>
      <c r="FU5" s="48" t="s">
        <v>401</v>
      </c>
      <c r="FV5" s="48" t="s">
        <v>524</v>
      </c>
      <c r="FW5" s="48" t="s">
        <v>403</v>
      </c>
      <c r="FX5" s="48" t="s">
        <v>525</v>
      </c>
      <c r="FY5" s="48" t="s">
        <v>405</v>
      </c>
      <c r="FZ5" s="48" t="s">
        <v>526</v>
      </c>
      <c r="GA5" s="48" t="s">
        <v>407</v>
      </c>
      <c r="GB5" s="48" t="s">
        <v>527</v>
      </c>
      <c r="GC5" s="48" t="s">
        <v>409</v>
      </c>
      <c r="GD5" s="48" t="s">
        <v>528</v>
      </c>
      <c r="GE5" s="48" t="s">
        <v>410</v>
      </c>
      <c r="GF5" s="48" t="s">
        <v>529</v>
      </c>
      <c r="GG5" s="48" t="s">
        <v>412</v>
      </c>
      <c r="GH5" s="48" t="s">
        <v>530</v>
      </c>
      <c r="GI5" s="48" t="s">
        <v>414</v>
      </c>
      <c r="GJ5" s="48" t="s">
        <v>531</v>
      </c>
      <c r="GK5" s="48" t="s">
        <v>416</v>
      </c>
      <c r="GL5" s="48" t="s">
        <v>532</v>
      </c>
      <c r="GM5" s="48" t="s">
        <v>418</v>
      </c>
      <c r="GN5" s="48" t="s">
        <v>533</v>
      </c>
      <c r="GO5" s="48" t="s">
        <v>420</v>
      </c>
      <c r="GP5" s="48" t="s">
        <v>534</v>
      </c>
      <c r="GQ5" s="48" t="s">
        <v>422</v>
      </c>
      <c r="GR5" s="48" t="s">
        <v>535</v>
      </c>
      <c r="GS5" s="48" t="s">
        <v>424</v>
      </c>
      <c r="GT5" s="48" t="s">
        <v>536</v>
      </c>
      <c r="GU5" s="48" t="s">
        <v>426</v>
      </c>
      <c r="GV5" s="48" t="s">
        <v>537</v>
      </c>
      <c r="GW5" s="48" t="s">
        <v>428</v>
      </c>
      <c r="GX5" s="48" t="s">
        <v>538</v>
      </c>
      <c r="GY5" s="48" t="s">
        <v>430</v>
      </c>
      <c r="GZ5" s="48" t="s">
        <v>539</v>
      </c>
      <c r="HA5" s="48" t="s">
        <v>432</v>
      </c>
      <c r="HB5" s="48" t="s">
        <v>540</v>
      </c>
      <c r="HC5" s="48" t="s">
        <v>434</v>
      </c>
      <c r="HD5" s="48" t="s">
        <v>541</v>
      </c>
      <c r="HE5" s="48" t="s">
        <v>436</v>
      </c>
      <c r="HF5" s="48" t="s">
        <v>542</v>
      </c>
    </row>
    <row r="6" spans="1:214" x14ac:dyDescent="0.25">
      <c r="A6" s="2" t="s">
        <v>130</v>
      </c>
      <c r="B6" s="2" t="s">
        <v>129</v>
      </c>
      <c r="C6" s="48" t="s">
        <v>2</v>
      </c>
      <c r="D6" s="48" t="s">
        <v>3</v>
      </c>
      <c r="E6" s="48" t="s">
        <v>4</v>
      </c>
      <c r="F6" s="48" t="s">
        <v>5</v>
      </c>
      <c r="G6" s="48" t="s">
        <v>237</v>
      </c>
      <c r="H6" s="48" t="s">
        <v>543</v>
      </c>
      <c r="I6" s="48" t="s">
        <v>239</v>
      </c>
      <c r="J6" s="48" t="s">
        <v>544</v>
      </c>
      <c r="K6" s="48" t="s">
        <v>241</v>
      </c>
      <c r="L6" s="48" t="s">
        <v>545</v>
      </c>
      <c r="M6" s="48" t="s">
        <v>243</v>
      </c>
      <c r="N6" s="48" t="s">
        <v>546</v>
      </c>
      <c r="O6" s="48" t="s">
        <v>245</v>
      </c>
      <c r="P6" s="48" t="s">
        <v>547</v>
      </c>
      <c r="Q6" s="48" t="s">
        <v>247</v>
      </c>
      <c r="R6" s="48" t="s">
        <v>548</v>
      </c>
      <c r="S6" s="48" t="s">
        <v>249</v>
      </c>
      <c r="T6" s="48" t="s">
        <v>549</v>
      </c>
      <c r="U6" s="48" t="s">
        <v>251</v>
      </c>
      <c r="V6" s="48" t="s">
        <v>550</v>
      </c>
      <c r="W6" s="48" t="s">
        <v>253</v>
      </c>
      <c r="X6" s="48" t="s">
        <v>551</v>
      </c>
      <c r="Y6" s="48" t="s">
        <v>255</v>
      </c>
      <c r="Z6" s="48" t="s">
        <v>552</v>
      </c>
      <c r="AA6" s="48" t="s">
        <v>257</v>
      </c>
      <c r="AB6" s="48" t="s">
        <v>553</v>
      </c>
      <c r="AC6" s="48" t="s">
        <v>259</v>
      </c>
      <c r="AD6" s="48" t="s">
        <v>554</v>
      </c>
      <c r="AE6" s="48" t="s">
        <v>261</v>
      </c>
      <c r="AF6" s="48" t="s">
        <v>555</v>
      </c>
      <c r="AG6" s="48" t="s">
        <v>263</v>
      </c>
      <c r="AH6" s="48" t="s">
        <v>556</v>
      </c>
      <c r="AI6" s="48" t="s">
        <v>6</v>
      </c>
      <c r="AJ6" s="48" t="s">
        <v>7</v>
      </c>
      <c r="AK6" s="48" t="s">
        <v>266</v>
      </c>
      <c r="AL6" s="48" t="s">
        <v>557</v>
      </c>
      <c r="AM6" s="48" t="s">
        <v>268</v>
      </c>
      <c r="AN6" s="48" t="s">
        <v>558</v>
      </c>
      <c r="AO6" s="48" t="s">
        <v>270</v>
      </c>
      <c r="AP6" s="48" t="s">
        <v>559</v>
      </c>
      <c r="AQ6" s="48" t="s">
        <v>272</v>
      </c>
      <c r="AR6" s="48" t="s">
        <v>560</v>
      </c>
      <c r="AS6" s="48" t="s">
        <v>274</v>
      </c>
      <c r="AT6" s="48" t="s">
        <v>561</v>
      </c>
      <c r="AU6" s="48" t="s">
        <v>276</v>
      </c>
      <c r="AV6" s="48" t="s">
        <v>562</v>
      </c>
      <c r="AW6" s="48" t="s">
        <v>278</v>
      </c>
      <c r="AX6" s="48" t="s">
        <v>563</v>
      </c>
      <c r="AY6" s="48" t="s">
        <v>280</v>
      </c>
      <c r="AZ6" s="48" t="s">
        <v>564</v>
      </c>
      <c r="BA6" s="48" t="s">
        <v>282</v>
      </c>
      <c r="BB6" s="48" t="s">
        <v>565</v>
      </c>
      <c r="BC6" s="48" t="s">
        <v>284</v>
      </c>
      <c r="BD6" s="48" t="s">
        <v>566</v>
      </c>
      <c r="BE6" s="48" t="s">
        <v>286</v>
      </c>
      <c r="BF6" s="48" t="s">
        <v>567</v>
      </c>
      <c r="BG6" s="48" t="s">
        <v>288</v>
      </c>
      <c r="BH6" s="48" t="s">
        <v>568</v>
      </c>
      <c r="BI6" s="48" t="s">
        <v>290</v>
      </c>
      <c r="BJ6" s="48" t="s">
        <v>569</v>
      </c>
      <c r="BK6" s="48" t="s">
        <v>292</v>
      </c>
      <c r="BL6" s="48" t="s">
        <v>570</v>
      </c>
      <c r="BM6" s="48" t="s">
        <v>8</v>
      </c>
      <c r="BN6" s="48" t="s">
        <v>9</v>
      </c>
      <c r="BO6" s="48" t="s">
        <v>295</v>
      </c>
      <c r="BP6" s="48" t="s">
        <v>571</v>
      </c>
      <c r="BQ6" s="48" t="s">
        <v>297</v>
      </c>
      <c r="BR6" s="48" t="s">
        <v>572</v>
      </c>
      <c r="BS6" s="48" t="s">
        <v>299</v>
      </c>
      <c r="BT6" s="48" t="s">
        <v>573</v>
      </c>
      <c r="BU6" s="48" t="s">
        <v>301</v>
      </c>
      <c r="BV6" s="48" t="s">
        <v>574</v>
      </c>
      <c r="BW6" s="48" t="s">
        <v>303</v>
      </c>
      <c r="BX6" s="48" t="s">
        <v>575</v>
      </c>
      <c r="BY6" s="48" t="s">
        <v>305</v>
      </c>
      <c r="BZ6" s="48" t="s">
        <v>576</v>
      </c>
      <c r="CA6" s="48" t="s">
        <v>307</v>
      </c>
      <c r="CB6" s="48" t="s">
        <v>577</v>
      </c>
      <c r="CC6" s="48" t="s">
        <v>309</v>
      </c>
      <c r="CD6" s="48" t="s">
        <v>578</v>
      </c>
      <c r="CE6" s="48" t="s">
        <v>311</v>
      </c>
      <c r="CF6" s="48" t="s">
        <v>579</v>
      </c>
      <c r="CG6" s="48" t="s">
        <v>313</v>
      </c>
      <c r="CH6" s="48" t="s">
        <v>580</v>
      </c>
      <c r="CI6" s="48" t="s">
        <v>315</v>
      </c>
      <c r="CJ6" s="48" t="s">
        <v>581</v>
      </c>
      <c r="CK6" s="48" t="s">
        <v>317</v>
      </c>
      <c r="CL6" s="48" t="s">
        <v>582</v>
      </c>
      <c r="CM6" s="48" t="s">
        <v>319</v>
      </c>
      <c r="CN6" s="48" t="s">
        <v>583</v>
      </c>
      <c r="CO6" s="48" t="s">
        <v>321</v>
      </c>
      <c r="CP6" s="48" t="s">
        <v>584</v>
      </c>
      <c r="CQ6" s="48" t="s">
        <v>10</v>
      </c>
      <c r="CR6" s="48" t="s">
        <v>11</v>
      </c>
      <c r="CS6" s="48" t="s">
        <v>324</v>
      </c>
      <c r="CT6" s="48" t="s">
        <v>585</v>
      </c>
      <c r="CU6" s="48" t="s">
        <v>326</v>
      </c>
      <c r="CV6" s="48" t="s">
        <v>586</v>
      </c>
      <c r="CW6" s="48" t="s">
        <v>328</v>
      </c>
      <c r="CX6" s="48" t="s">
        <v>587</v>
      </c>
      <c r="CY6" s="48" t="s">
        <v>330</v>
      </c>
      <c r="CZ6" s="48" t="s">
        <v>588</v>
      </c>
      <c r="DA6" s="48" t="s">
        <v>332</v>
      </c>
      <c r="DB6" s="48" t="s">
        <v>589</v>
      </c>
      <c r="DC6" s="48" t="s">
        <v>334</v>
      </c>
      <c r="DD6" s="48" t="s">
        <v>590</v>
      </c>
      <c r="DE6" s="48" t="s">
        <v>336</v>
      </c>
      <c r="DF6" s="48" t="s">
        <v>591</v>
      </c>
      <c r="DG6" s="48" t="s">
        <v>338</v>
      </c>
      <c r="DH6" s="48" t="s">
        <v>592</v>
      </c>
      <c r="DI6" s="48" t="s">
        <v>340</v>
      </c>
      <c r="DJ6" s="48" t="s">
        <v>593</v>
      </c>
      <c r="DK6" s="48" t="s">
        <v>342</v>
      </c>
      <c r="DL6" s="48" t="s">
        <v>594</v>
      </c>
      <c r="DM6" s="48" t="s">
        <v>344</v>
      </c>
      <c r="DN6" s="48" t="s">
        <v>595</v>
      </c>
      <c r="DO6" s="48" t="s">
        <v>346</v>
      </c>
      <c r="DP6" s="48" t="s">
        <v>596</v>
      </c>
      <c r="DQ6" s="48" t="s">
        <v>348</v>
      </c>
      <c r="DR6" s="48" t="s">
        <v>597</v>
      </c>
      <c r="DS6" s="48" t="s">
        <v>350</v>
      </c>
      <c r="DT6" s="48" t="s">
        <v>598</v>
      </c>
      <c r="DU6" s="48" t="s">
        <v>12</v>
      </c>
      <c r="DV6" s="48" t="s">
        <v>13</v>
      </c>
      <c r="DW6" s="48" t="s">
        <v>353</v>
      </c>
      <c r="DX6" s="48" t="s">
        <v>599</v>
      </c>
      <c r="DY6" s="48" t="s">
        <v>355</v>
      </c>
      <c r="DZ6" s="48" t="s">
        <v>600</v>
      </c>
      <c r="EA6" s="48" t="s">
        <v>357</v>
      </c>
      <c r="EB6" s="48" t="s">
        <v>601</v>
      </c>
      <c r="EC6" s="48" t="s">
        <v>359</v>
      </c>
      <c r="ED6" s="48" t="s">
        <v>602</v>
      </c>
      <c r="EE6" s="48" t="s">
        <v>361</v>
      </c>
      <c r="EF6" s="48" t="s">
        <v>603</v>
      </c>
      <c r="EG6" s="48" t="s">
        <v>363</v>
      </c>
      <c r="EH6" s="48" t="s">
        <v>604</v>
      </c>
      <c r="EI6" s="48" t="s">
        <v>365</v>
      </c>
      <c r="EJ6" s="48" t="s">
        <v>605</v>
      </c>
      <c r="EK6" s="48" t="s">
        <v>367</v>
      </c>
      <c r="EL6" s="48" t="s">
        <v>606</v>
      </c>
      <c r="EM6" s="48" t="s">
        <v>369</v>
      </c>
      <c r="EN6" s="48" t="s">
        <v>607</v>
      </c>
      <c r="EO6" s="48" t="s">
        <v>371</v>
      </c>
      <c r="EP6" s="48" t="s">
        <v>608</v>
      </c>
      <c r="EQ6" s="48" t="s">
        <v>373</v>
      </c>
      <c r="ER6" s="48" t="s">
        <v>609</v>
      </c>
      <c r="ES6" s="48" t="s">
        <v>375</v>
      </c>
      <c r="ET6" s="48" t="s">
        <v>610</v>
      </c>
      <c r="EU6" s="48" t="s">
        <v>377</v>
      </c>
      <c r="EV6" s="48" t="s">
        <v>611</v>
      </c>
      <c r="EW6" s="48" t="s">
        <v>379</v>
      </c>
      <c r="EX6" s="48" t="s">
        <v>612</v>
      </c>
      <c r="EY6" s="48" t="s">
        <v>14</v>
      </c>
      <c r="EZ6" s="48" t="s">
        <v>15</v>
      </c>
      <c r="FA6" s="48" t="s">
        <v>382</v>
      </c>
      <c r="FB6" s="48" t="s">
        <v>613</v>
      </c>
      <c r="FC6" s="48" t="s">
        <v>384</v>
      </c>
      <c r="FD6" s="48" t="s">
        <v>614</v>
      </c>
      <c r="FE6" s="48" t="s">
        <v>386</v>
      </c>
      <c r="FF6" s="48" t="s">
        <v>615</v>
      </c>
      <c r="FG6" s="48" t="s">
        <v>388</v>
      </c>
      <c r="FH6" s="48" t="s">
        <v>616</v>
      </c>
      <c r="FI6" s="48" t="s">
        <v>390</v>
      </c>
      <c r="FJ6" s="48" t="s">
        <v>617</v>
      </c>
      <c r="FK6" s="48" t="s">
        <v>392</v>
      </c>
      <c r="FL6" s="48" t="s">
        <v>618</v>
      </c>
      <c r="FM6" s="48" t="s">
        <v>394</v>
      </c>
      <c r="FN6" s="48" t="s">
        <v>619</v>
      </c>
      <c r="FO6" s="48" t="s">
        <v>396</v>
      </c>
      <c r="FP6" s="48" t="s">
        <v>620</v>
      </c>
      <c r="FQ6" s="48" t="s">
        <v>398</v>
      </c>
      <c r="FR6" s="48" t="s">
        <v>621</v>
      </c>
      <c r="FS6" s="48" t="s">
        <v>400</v>
      </c>
      <c r="FT6" s="48" t="s">
        <v>622</v>
      </c>
      <c r="FU6" s="48" t="s">
        <v>402</v>
      </c>
      <c r="FV6" s="48" t="s">
        <v>623</v>
      </c>
      <c r="FW6" s="48" t="s">
        <v>404</v>
      </c>
      <c r="FX6" s="48" t="s">
        <v>624</v>
      </c>
      <c r="FY6" s="48" t="s">
        <v>406</v>
      </c>
      <c r="FZ6" s="48" t="s">
        <v>625</v>
      </c>
      <c r="GA6" s="48" t="s">
        <v>408</v>
      </c>
      <c r="GB6" s="48" t="s">
        <v>626</v>
      </c>
      <c r="GC6" s="48" t="s">
        <v>16</v>
      </c>
      <c r="GD6" s="48" t="s">
        <v>17</v>
      </c>
      <c r="GE6" s="48" t="s">
        <v>411</v>
      </c>
      <c r="GF6" s="48" t="s">
        <v>627</v>
      </c>
      <c r="GG6" s="48" t="s">
        <v>413</v>
      </c>
      <c r="GH6" s="48" t="s">
        <v>628</v>
      </c>
      <c r="GI6" s="48" t="s">
        <v>415</v>
      </c>
      <c r="GJ6" s="48" t="s">
        <v>629</v>
      </c>
      <c r="GK6" s="48" t="s">
        <v>417</v>
      </c>
      <c r="GL6" s="48" t="s">
        <v>630</v>
      </c>
      <c r="GM6" s="48" t="s">
        <v>419</v>
      </c>
      <c r="GN6" s="48" t="s">
        <v>631</v>
      </c>
      <c r="GO6" s="48" t="s">
        <v>421</v>
      </c>
      <c r="GP6" s="48" t="s">
        <v>632</v>
      </c>
      <c r="GQ6" s="48" t="s">
        <v>423</v>
      </c>
      <c r="GR6" s="48" t="s">
        <v>633</v>
      </c>
      <c r="GS6" s="48" t="s">
        <v>425</v>
      </c>
      <c r="GT6" s="48" t="s">
        <v>634</v>
      </c>
      <c r="GU6" s="48" t="s">
        <v>427</v>
      </c>
      <c r="GV6" s="48" t="s">
        <v>635</v>
      </c>
      <c r="GW6" s="48" t="s">
        <v>429</v>
      </c>
      <c r="GX6" s="48" t="s">
        <v>636</v>
      </c>
      <c r="GY6" s="48" t="s">
        <v>431</v>
      </c>
      <c r="GZ6" s="48" t="s">
        <v>637</v>
      </c>
      <c r="HA6" s="48" t="s">
        <v>433</v>
      </c>
      <c r="HB6" s="48" t="s">
        <v>638</v>
      </c>
      <c r="HC6" s="48" t="s">
        <v>435</v>
      </c>
      <c r="HD6" s="48" t="s">
        <v>639</v>
      </c>
      <c r="HE6" s="48" t="s">
        <v>437</v>
      </c>
      <c r="HF6" s="48" t="s">
        <v>640</v>
      </c>
    </row>
    <row r="7" spans="1:214" x14ac:dyDescent="0.25">
      <c r="A7" s="16">
        <f t="shared" ref="A7:A37" si="12">VLOOKUP($C7, lu_GEOID, 2, FALSE)</f>
        <v>1000</v>
      </c>
      <c r="B7" s="17" t="str">
        <f t="shared" ref="B7:B37" si="13">VLOOKUP($C7, lu_GEOID, 3, FALSE)</f>
        <v>United States</v>
      </c>
      <c r="C7" s="48" t="s">
        <v>18</v>
      </c>
      <c r="D7" s="48" t="s">
        <v>19</v>
      </c>
      <c r="E7" s="48">
        <v>139488206</v>
      </c>
      <c r="F7" s="48">
        <v>132753</v>
      </c>
      <c r="G7" s="48">
        <v>2597647</v>
      </c>
      <c r="H7" s="48">
        <v>14355</v>
      </c>
      <c r="I7" s="48">
        <v>9371939</v>
      </c>
      <c r="J7" s="48">
        <v>30445</v>
      </c>
      <c r="K7" s="48">
        <v>14978000</v>
      </c>
      <c r="L7" s="48">
        <v>39881</v>
      </c>
      <c r="M7" s="48">
        <v>4088285</v>
      </c>
      <c r="N7" s="48">
        <v>17739</v>
      </c>
      <c r="O7" s="48">
        <v>15967707</v>
      </c>
      <c r="P7" s="48">
        <v>33478</v>
      </c>
      <c r="Q7" s="48">
        <v>6971804</v>
      </c>
      <c r="R7" s="48">
        <v>21130</v>
      </c>
      <c r="S7" s="48">
        <v>3192844</v>
      </c>
      <c r="T7" s="48">
        <v>16419</v>
      </c>
      <c r="U7" s="48">
        <v>9567262</v>
      </c>
      <c r="V7" s="48">
        <v>31703</v>
      </c>
      <c r="W7" s="48">
        <v>14644137</v>
      </c>
      <c r="X7" s="48">
        <v>31422</v>
      </c>
      <c r="Y7" s="48">
        <v>30860117</v>
      </c>
      <c r="Z7" s="48">
        <v>112130</v>
      </c>
      <c r="AA7" s="48">
        <v>12468191</v>
      </c>
      <c r="AB7" s="48">
        <v>57182</v>
      </c>
      <c r="AC7" s="48">
        <v>6816674</v>
      </c>
      <c r="AD7" s="48">
        <v>20433</v>
      </c>
      <c r="AE7" s="48">
        <v>6840689</v>
      </c>
      <c r="AF7" s="48">
        <v>35394</v>
      </c>
      <c r="AG7" s="48">
        <v>1122910</v>
      </c>
      <c r="AH7" s="48">
        <v>10819</v>
      </c>
      <c r="AI7" s="48">
        <v>106138652</v>
      </c>
      <c r="AJ7" s="48">
        <v>111585</v>
      </c>
      <c r="AK7" s="48">
        <v>1622266</v>
      </c>
      <c r="AL7" s="48">
        <v>9667</v>
      </c>
      <c r="AM7" s="48">
        <v>6728971</v>
      </c>
      <c r="AN7" s="48">
        <v>21075</v>
      </c>
      <c r="AO7" s="48">
        <v>12110205</v>
      </c>
      <c r="AP7" s="48">
        <v>36040</v>
      </c>
      <c r="AQ7" s="48">
        <v>3256355</v>
      </c>
      <c r="AR7" s="48">
        <v>15980</v>
      </c>
      <c r="AS7" s="48">
        <v>12653255</v>
      </c>
      <c r="AT7" s="48">
        <v>30186</v>
      </c>
      <c r="AU7" s="48">
        <v>5694561</v>
      </c>
      <c r="AV7" s="48">
        <v>18658</v>
      </c>
      <c r="AW7" s="48">
        <v>2380500</v>
      </c>
      <c r="AX7" s="48">
        <v>12907</v>
      </c>
      <c r="AY7" s="48">
        <v>7283716</v>
      </c>
      <c r="AZ7" s="48">
        <v>25436</v>
      </c>
      <c r="BA7" s="48">
        <v>10174733</v>
      </c>
      <c r="BB7" s="48">
        <v>26599</v>
      </c>
      <c r="BC7" s="48">
        <v>24184394</v>
      </c>
      <c r="BD7" s="48">
        <v>78575</v>
      </c>
      <c r="BE7" s="48">
        <v>8776881</v>
      </c>
      <c r="BF7" s="48">
        <v>41650</v>
      </c>
      <c r="BG7" s="48">
        <v>4988535</v>
      </c>
      <c r="BH7" s="48">
        <v>16160</v>
      </c>
      <c r="BI7" s="48">
        <v>5554110</v>
      </c>
      <c r="BJ7" s="48">
        <v>26931</v>
      </c>
      <c r="BK7" s="48">
        <v>730170</v>
      </c>
      <c r="BL7" s="48">
        <v>8979</v>
      </c>
      <c r="BM7" s="48">
        <v>14176794</v>
      </c>
      <c r="BN7" s="48">
        <v>55610</v>
      </c>
      <c r="BO7" s="48">
        <v>400226</v>
      </c>
      <c r="BP7" s="48">
        <v>6232</v>
      </c>
      <c r="BQ7" s="48">
        <v>1701612</v>
      </c>
      <c r="BR7" s="48">
        <v>12553</v>
      </c>
      <c r="BS7" s="48">
        <v>1689718</v>
      </c>
      <c r="BT7" s="48">
        <v>11177</v>
      </c>
      <c r="BU7" s="48">
        <v>369450</v>
      </c>
      <c r="BV7" s="48">
        <v>4692</v>
      </c>
      <c r="BW7" s="48">
        <v>1438036</v>
      </c>
      <c r="BX7" s="48">
        <v>9790</v>
      </c>
      <c r="BY7" s="48">
        <v>560378</v>
      </c>
      <c r="BZ7" s="48">
        <v>6665</v>
      </c>
      <c r="CA7" s="48">
        <v>234723</v>
      </c>
      <c r="CB7" s="48">
        <v>3938</v>
      </c>
      <c r="CC7" s="48">
        <v>654225</v>
      </c>
      <c r="CD7" s="48">
        <v>8579</v>
      </c>
      <c r="CE7" s="48">
        <v>1447531</v>
      </c>
      <c r="CF7" s="48">
        <v>8838</v>
      </c>
      <c r="CG7" s="48">
        <v>2815920</v>
      </c>
      <c r="CH7" s="48">
        <v>31745</v>
      </c>
      <c r="CI7" s="48">
        <v>1478737</v>
      </c>
      <c r="CJ7" s="48">
        <v>9751</v>
      </c>
      <c r="CK7" s="48">
        <v>682601</v>
      </c>
      <c r="CL7" s="48">
        <v>6312</v>
      </c>
      <c r="CM7" s="48">
        <v>597725</v>
      </c>
      <c r="CN7" s="48">
        <v>7820</v>
      </c>
      <c r="CO7" s="48">
        <v>105912</v>
      </c>
      <c r="CP7" s="48">
        <v>2786</v>
      </c>
      <c r="CQ7" s="48">
        <v>6915130</v>
      </c>
      <c r="CR7" s="48">
        <v>18136</v>
      </c>
      <c r="CS7" s="48">
        <v>43054</v>
      </c>
      <c r="CT7" s="48">
        <v>2495</v>
      </c>
      <c r="CU7" s="48">
        <v>259460</v>
      </c>
      <c r="CV7" s="48">
        <v>4295</v>
      </c>
      <c r="CW7" s="48">
        <v>364461</v>
      </c>
      <c r="CX7" s="48">
        <v>4943</v>
      </c>
      <c r="CY7" s="48">
        <v>122610</v>
      </c>
      <c r="CZ7" s="48">
        <v>2583</v>
      </c>
      <c r="DA7" s="48">
        <v>701641</v>
      </c>
      <c r="DB7" s="48">
        <v>6729</v>
      </c>
      <c r="DC7" s="48">
        <v>257691</v>
      </c>
      <c r="DD7" s="48">
        <v>4535</v>
      </c>
      <c r="DE7" s="48">
        <v>239959</v>
      </c>
      <c r="DF7" s="48">
        <v>3479</v>
      </c>
      <c r="DG7" s="48">
        <v>730049</v>
      </c>
      <c r="DH7" s="48">
        <v>5916</v>
      </c>
      <c r="DI7" s="48">
        <v>1082753</v>
      </c>
      <c r="DJ7" s="48">
        <v>9067</v>
      </c>
      <c r="DK7" s="48">
        <v>1415960</v>
      </c>
      <c r="DL7" s="48">
        <v>9505</v>
      </c>
      <c r="DM7" s="48">
        <v>902812</v>
      </c>
      <c r="DN7" s="48">
        <v>8849</v>
      </c>
      <c r="DO7" s="48">
        <v>369238</v>
      </c>
      <c r="DP7" s="48">
        <v>5427</v>
      </c>
      <c r="DQ7" s="48">
        <v>406182</v>
      </c>
      <c r="DR7" s="48">
        <v>6327</v>
      </c>
      <c r="DS7" s="48">
        <v>19260</v>
      </c>
      <c r="DT7" s="48">
        <v>1133</v>
      </c>
      <c r="DU7" s="48">
        <v>3948202</v>
      </c>
      <c r="DV7" s="48">
        <v>15196</v>
      </c>
      <c r="DW7" s="48">
        <v>125466</v>
      </c>
      <c r="DX7" s="48">
        <v>3022</v>
      </c>
      <c r="DY7" s="48">
        <v>120668</v>
      </c>
      <c r="DZ7" s="48">
        <v>3040</v>
      </c>
      <c r="EA7" s="48">
        <v>201035</v>
      </c>
      <c r="EB7" s="48">
        <v>3431</v>
      </c>
      <c r="EC7" s="48">
        <v>55784</v>
      </c>
      <c r="ED7" s="48">
        <v>1789</v>
      </c>
      <c r="EE7" s="48">
        <v>499061</v>
      </c>
      <c r="EF7" s="48">
        <v>6252</v>
      </c>
      <c r="EG7" s="48">
        <v>86158</v>
      </c>
      <c r="EH7" s="48">
        <v>1946</v>
      </c>
      <c r="EI7" s="48">
        <v>78647</v>
      </c>
      <c r="EJ7" s="48">
        <v>1966</v>
      </c>
      <c r="EK7" s="48">
        <v>238872</v>
      </c>
      <c r="EL7" s="48">
        <v>3652</v>
      </c>
      <c r="EM7" s="48">
        <v>333726</v>
      </c>
      <c r="EN7" s="48">
        <v>3580</v>
      </c>
      <c r="EO7" s="48">
        <v>1056839</v>
      </c>
      <c r="EP7" s="48">
        <v>7447</v>
      </c>
      <c r="EQ7" s="48">
        <v>667413</v>
      </c>
      <c r="ER7" s="48">
        <v>8294</v>
      </c>
      <c r="ES7" s="48">
        <v>269258</v>
      </c>
      <c r="ET7" s="48">
        <v>3957</v>
      </c>
      <c r="EU7" s="48">
        <v>93115</v>
      </c>
      <c r="EV7" s="48">
        <v>2063</v>
      </c>
      <c r="EW7" s="48">
        <v>122160</v>
      </c>
      <c r="EX7" s="48">
        <v>3189</v>
      </c>
      <c r="EY7" s="48">
        <v>2419660</v>
      </c>
      <c r="EZ7" s="48">
        <v>13671</v>
      </c>
      <c r="FA7" s="48">
        <v>78933</v>
      </c>
      <c r="FB7" s="48">
        <v>2570</v>
      </c>
      <c r="FC7" s="48">
        <v>177645</v>
      </c>
      <c r="FD7" s="48">
        <v>4561</v>
      </c>
      <c r="FE7" s="48">
        <v>231500</v>
      </c>
      <c r="FF7" s="48">
        <v>3329</v>
      </c>
      <c r="FG7" s="48">
        <v>54545</v>
      </c>
      <c r="FH7" s="48">
        <v>1763</v>
      </c>
      <c r="FI7" s="48">
        <v>262224</v>
      </c>
      <c r="FJ7" s="48">
        <v>3996</v>
      </c>
      <c r="FK7" s="48">
        <v>205011</v>
      </c>
      <c r="FL7" s="48">
        <v>2802</v>
      </c>
      <c r="FM7" s="48">
        <v>54518</v>
      </c>
      <c r="FN7" s="48">
        <v>1744</v>
      </c>
      <c r="FO7" s="48">
        <v>91885</v>
      </c>
      <c r="FP7" s="48">
        <v>2243</v>
      </c>
      <c r="FQ7" s="48">
        <v>279833</v>
      </c>
      <c r="FR7" s="48">
        <v>4039</v>
      </c>
      <c r="FS7" s="48">
        <v>409439</v>
      </c>
      <c r="FT7" s="48">
        <v>4969</v>
      </c>
      <c r="FU7" s="48">
        <v>340099</v>
      </c>
      <c r="FV7" s="48">
        <v>5674</v>
      </c>
      <c r="FW7" s="48">
        <v>112637</v>
      </c>
      <c r="FX7" s="48">
        <v>2495</v>
      </c>
      <c r="FY7" s="48">
        <v>88131</v>
      </c>
      <c r="FZ7" s="48">
        <v>2274</v>
      </c>
      <c r="GA7" s="48">
        <v>33260</v>
      </c>
      <c r="GB7" s="48">
        <v>1477</v>
      </c>
      <c r="GC7" s="48">
        <v>5889768</v>
      </c>
      <c r="GD7" s="48">
        <v>19418</v>
      </c>
      <c r="GE7" s="48">
        <v>327702</v>
      </c>
      <c r="GF7" s="48">
        <v>4222</v>
      </c>
      <c r="GG7" s="48">
        <v>383583</v>
      </c>
      <c r="GH7" s="48">
        <v>6492</v>
      </c>
      <c r="GI7" s="48">
        <v>381081</v>
      </c>
      <c r="GJ7" s="48">
        <v>4610</v>
      </c>
      <c r="GK7" s="48">
        <v>229541</v>
      </c>
      <c r="GL7" s="48">
        <v>2712</v>
      </c>
      <c r="GM7" s="48">
        <v>413490</v>
      </c>
      <c r="GN7" s="48">
        <v>4420</v>
      </c>
      <c r="GO7" s="48">
        <v>168005</v>
      </c>
      <c r="GP7" s="48">
        <v>3282</v>
      </c>
      <c r="GQ7" s="48">
        <v>204497</v>
      </c>
      <c r="GR7" s="48">
        <v>3687</v>
      </c>
      <c r="GS7" s="48">
        <v>568515</v>
      </c>
      <c r="GT7" s="48">
        <v>5536</v>
      </c>
      <c r="GU7" s="48">
        <v>1325561</v>
      </c>
      <c r="GV7" s="48">
        <v>8037</v>
      </c>
      <c r="GW7" s="48">
        <v>977565</v>
      </c>
      <c r="GX7" s="48">
        <v>7007</v>
      </c>
      <c r="GY7" s="48">
        <v>302249</v>
      </c>
      <c r="GZ7" s="48">
        <v>3668</v>
      </c>
      <c r="HA7" s="48">
        <v>394405</v>
      </c>
      <c r="HB7" s="48">
        <v>5327</v>
      </c>
      <c r="HC7" s="48">
        <v>101426</v>
      </c>
      <c r="HD7" s="48">
        <v>2496</v>
      </c>
      <c r="HE7" s="48">
        <v>112148</v>
      </c>
      <c r="HF7" s="48">
        <v>3904</v>
      </c>
    </row>
    <row r="8" spans="1:214" x14ac:dyDescent="0.25">
      <c r="A8" s="16">
        <f t="shared" si="12"/>
        <v>1049</v>
      </c>
      <c r="B8" s="17" t="str">
        <f t="shared" si="13"/>
        <v>State of Utah</v>
      </c>
      <c r="C8" s="48" t="s">
        <v>20</v>
      </c>
      <c r="D8" s="48" t="s">
        <v>21</v>
      </c>
      <c r="E8" s="48">
        <v>1234094</v>
      </c>
      <c r="F8" s="48">
        <v>4037</v>
      </c>
      <c r="G8" s="48">
        <v>24480</v>
      </c>
      <c r="H8" s="48">
        <v>961</v>
      </c>
      <c r="I8" s="48">
        <v>91770</v>
      </c>
      <c r="J8" s="48">
        <v>1953</v>
      </c>
      <c r="K8" s="48">
        <v>132493</v>
      </c>
      <c r="L8" s="48">
        <v>2493</v>
      </c>
      <c r="M8" s="48">
        <v>34902</v>
      </c>
      <c r="N8" s="48">
        <v>1361</v>
      </c>
      <c r="O8" s="48">
        <v>151331</v>
      </c>
      <c r="P8" s="48">
        <v>2255</v>
      </c>
      <c r="Q8" s="48">
        <v>59682</v>
      </c>
      <c r="R8" s="48">
        <v>1580</v>
      </c>
      <c r="S8" s="48">
        <v>28351</v>
      </c>
      <c r="T8" s="48">
        <v>1163</v>
      </c>
      <c r="U8" s="48">
        <v>83711</v>
      </c>
      <c r="V8" s="48">
        <v>1943</v>
      </c>
      <c r="W8" s="48">
        <v>134273</v>
      </c>
      <c r="X8" s="48">
        <v>2638</v>
      </c>
      <c r="Y8" s="48">
        <v>257479</v>
      </c>
      <c r="Z8" s="48">
        <v>2944</v>
      </c>
      <c r="AA8" s="48">
        <v>105524</v>
      </c>
      <c r="AB8" s="48">
        <v>2401</v>
      </c>
      <c r="AC8" s="48">
        <v>54534</v>
      </c>
      <c r="AD8" s="48">
        <v>1775</v>
      </c>
      <c r="AE8" s="48">
        <v>68821</v>
      </c>
      <c r="AF8" s="48">
        <v>1677</v>
      </c>
      <c r="AG8" s="48">
        <v>6743</v>
      </c>
      <c r="AH8" s="48">
        <v>624</v>
      </c>
      <c r="AI8" s="48">
        <v>936374</v>
      </c>
      <c r="AJ8" s="48">
        <v>5288</v>
      </c>
      <c r="AK8" s="48">
        <v>16565</v>
      </c>
      <c r="AL8" s="48">
        <v>713</v>
      </c>
      <c r="AM8" s="48">
        <v>64515</v>
      </c>
      <c r="AN8" s="48">
        <v>1702</v>
      </c>
      <c r="AO8" s="48">
        <v>104775</v>
      </c>
      <c r="AP8" s="48">
        <v>2232</v>
      </c>
      <c r="AQ8" s="48">
        <v>28649</v>
      </c>
      <c r="AR8" s="48">
        <v>1181</v>
      </c>
      <c r="AS8" s="48">
        <v>121112</v>
      </c>
      <c r="AT8" s="48">
        <v>2179</v>
      </c>
      <c r="AU8" s="48">
        <v>47298</v>
      </c>
      <c r="AV8" s="48">
        <v>1456</v>
      </c>
      <c r="AW8" s="48">
        <v>21286</v>
      </c>
      <c r="AX8" s="48">
        <v>996</v>
      </c>
      <c r="AY8" s="48">
        <v>65292</v>
      </c>
      <c r="AZ8" s="48">
        <v>1895</v>
      </c>
      <c r="BA8" s="48">
        <v>95648</v>
      </c>
      <c r="BB8" s="48">
        <v>2072</v>
      </c>
      <c r="BC8" s="48">
        <v>194401</v>
      </c>
      <c r="BD8" s="48">
        <v>2770</v>
      </c>
      <c r="BE8" s="48">
        <v>75049</v>
      </c>
      <c r="BF8" s="48">
        <v>1958</v>
      </c>
      <c r="BG8" s="48">
        <v>39675</v>
      </c>
      <c r="BH8" s="48">
        <v>1692</v>
      </c>
      <c r="BI8" s="48">
        <v>56744</v>
      </c>
      <c r="BJ8" s="48">
        <v>1548</v>
      </c>
      <c r="BK8" s="48">
        <v>5365</v>
      </c>
      <c r="BL8" s="48">
        <v>519</v>
      </c>
      <c r="BM8" s="48">
        <v>150719</v>
      </c>
      <c r="BN8" s="48">
        <v>2953</v>
      </c>
      <c r="BO8" s="48">
        <v>4387</v>
      </c>
      <c r="BP8" s="48">
        <v>541</v>
      </c>
      <c r="BQ8" s="48">
        <v>20673</v>
      </c>
      <c r="BR8" s="48">
        <v>1122</v>
      </c>
      <c r="BS8" s="48">
        <v>19552</v>
      </c>
      <c r="BT8" s="48">
        <v>862</v>
      </c>
      <c r="BU8" s="48">
        <v>3246</v>
      </c>
      <c r="BV8" s="48">
        <v>353</v>
      </c>
      <c r="BW8" s="48">
        <v>15741</v>
      </c>
      <c r="BX8" s="48">
        <v>858</v>
      </c>
      <c r="BY8" s="48">
        <v>6153</v>
      </c>
      <c r="BZ8" s="48">
        <v>550</v>
      </c>
      <c r="CA8" s="48">
        <v>2630</v>
      </c>
      <c r="CB8" s="48">
        <v>326</v>
      </c>
      <c r="CC8" s="48">
        <v>7080</v>
      </c>
      <c r="CD8" s="48">
        <v>675</v>
      </c>
      <c r="CE8" s="48">
        <v>16857</v>
      </c>
      <c r="CF8" s="48">
        <v>1117</v>
      </c>
      <c r="CG8" s="48">
        <v>26611</v>
      </c>
      <c r="CH8" s="48">
        <v>1230</v>
      </c>
      <c r="CI8" s="48">
        <v>13966</v>
      </c>
      <c r="CJ8" s="48">
        <v>874</v>
      </c>
      <c r="CK8" s="48">
        <v>5663</v>
      </c>
      <c r="CL8" s="48">
        <v>538</v>
      </c>
      <c r="CM8" s="48">
        <v>7558</v>
      </c>
      <c r="CN8" s="48">
        <v>592</v>
      </c>
      <c r="CO8" s="48">
        <v>602</v>
      </c>
      <c r="CP8" s="48">
        <v>176</v>
      </c>
      <c r="CQ8" s="48">
        <v>28843</v>
      </c>
      <c r="CR8" s="48">
        <v>1260</v>
      </c>
      <c r="CS8" s="48">
        <v>306</v>
      </c>
      <c r="CT8" s="48">
        <v>123</v>
      </c>
      <c r="CU8" s="48">
        <v>904</v>
      </c>
      <c r="CV8" s="48">
        <v>205</v>
      </c>
      <c r="CW8" s="48">
        <v>1547</v>
      </c>
      <c r="CX8" s="48">
        <v>309</v>
      </c>
      <c r="CY8" s="48">
        <v>371</v>
      </c>
      <c r="CZ8" s="48">
        <v>144</v>
      </c>
      <c r="DA8" s="48">
        <v>2961</v>
      </c>
      <c r="DB8" s="48">
        <v>302</v>
      </c>
      <c r="DC8" s="48">
        <v>851</v>
      </c>
      <c r="DD8" s="48">
        <v>212</v>
      </c>
      <c r="DE8" s="48">
        <v>967</v>
      </c>
      <c r="DF8" s="48">
        <v>259</v>
      </c>
      <c r="DG8" s="48">
        <v>2141</v>
      </c>
      <c r="DH8" s="48">
        <v>363</v>
      </c>
      <c r="DI8" s="48">
        <v>3061</v>
      </c>
      <c r="DJ8" s="48">
        <v>384</v>
      </c>
      <c r="DK8" s="48">
        <v>7704</v>
      </c>
      <c r="DL8" s="48">
        <v>664</v>
      </c>
      <c r="DM8" s="48">
        <v>4309</v>
      </c>
      <c r="DN8" s="48">
        <v>598</v>
      </c>
      <c r="DO8" s="48">
        <v>1987</v>
      </c>
      <c r="DP8" s="48">
        <v>280</v>
      </c>
      <c r="DQ8" s="48">
        <v>1688</v>
      </c>
      <c r="DR8" s="48">
        <v>220</v>
      </c>
      <c r="DS8" s="48">
        <v>46</v>
      </c>
      <c r="DT8" s="48">
        <v>48</v>
      </c>
      <c r="DU8" s="48">
        <v>35133</v>
      </c>
      <c r="DV8" s="48">
        <v>1495</v>
      </c>
      <c r="DW8" s="48">
        <v>995</v>
      </c>
      <c r="DX8" s="48">
        <v>252</v>
      </c>
      <c r="DY8" s="48">
        <v>988</v>
      </c>
      <c r="DZ8" s="48">
        <v>224</v>
      </c>
      <c r="EA8" s="48">
        <v>1191</v>
      </c>
      <c r="EB8" s="48">
        <v>243</v>
      </c>
      <c r="EC8" s="48">
        <v>257</v>
      </c>
      <c r="ED8" s="48">
        <v>84</v>
      </c>
      <c r="EE8" s="48">
        <v>4309</v>
      </c>
      <c r="EF8" s="48">
        <v>472</v>
      </c>
      <c r="EG8" s="48">
        <v>601</v>
      </c>
      <c r="EH8" s="48">
        <v>171</v>
      </c>
      <c r="EI8" s="48">
        <v>873</v>
      </c>
      <c r="EJ8" s="48">
        <v>217</v>
      </c>
      <c r="EK8" s="48">
        <v>1697</v>
      </c>
      <c r="EL8" s="48">
        <v>317</v>
      </c>
      <c r="EM8" s="48">
        <v>2835</v>
      </c>
      <c r="EN8" s="48">
        <v>422</v>
      </c>
      <c r="EO8" s="48">
        <v>12246</v>
      </c>
      <c r="EP8" s="48">
        <v>852</v>
      </c>
      <c r="EQ8" s="48">
        <v>6224</v>
      </c>
      <c r="ER8" s="48">
        <v>582</v>
      </c>
      <c r="ES8" s="48">
        <v>1786</v>
      </c>
      <c r="ET8" s="48">
        <v>300</v>
      </c>
      <c r="EU8" s="48">
        <v>721</v>
      </c>
      <c r="EV8" s="48">
        <v>146</v>
      </c>
      <c r="EW8" s="48">
        <v>410</v>
      </c>
      <c r="EX8" s="48">
        <v>180</v>
      </c>
      <c r="EY8" s="48">
        <v>23608</v>
      </c>
      <c r="EZ8" s="48">
        <v>1105</v>
      </c>
      <c r="FA8" s="48">
        <v>646</v>
      </c>
      <c r="FB8" s="48">
        <v>196</v>
      </c>
      <c r="FC8" s="48">
        <v>1114</v>
      </c>
      <c r="FD8" s="48">
        <v>245</v>
      </c>
      <c r="FE8" s="48">
        <v>2047</v>
      </c>
      <c r="FF8" s="48">
        <v>305</v>
      </c>
      <c r="FG8" s="48">
        <v>446</v>
      </c>
      <c r="FH8" s="48">
        <v>122</v>
      </c>
      <c r="FI8" s="48">
        <v>2530</v>
      </c>
      <c r="FJ8" s="48">
        <v>318</v>
      </c>
      <c r="FK8" s="48">
        <v>2208</v>
      </c>
      <c r="FL8" s="48">
        <v>307</v>
      </c>
      <c r="FM8" s="48">
        <v>508</v>
      </c>
      <c r="FN8" s="48">
        <v>123</v>
      </c>
      <c r="FO8" s="48">
        <v>825</v>
      </c>
      <c r="FP8" s="48">
        <v>190</v>
      </c>
      <c r="FQ8" s="48">
        <v>2625</v>
      </c>
      <c r="FR8" s="48">
        <v>424</v>
      </c>
      <c r="FS8" s="48">
        <v>5201</v>
      </c>
      <c r="FT8" s="48">
        <v>506</v>
      </c>
      <c r="FU8" s="48">
        <v>2827</v>
      </c>
      <c r="FV8" s="48">
        <v>510</v>
      </c>
      <c r="FW8" s="48">
        <v>1237</v>
      </c>
      <c r="FX8" s="48">
        <v>288</v>
      </c>
      <c r="FY8" s="48">
        <v>1219</v>
      </c>
      <c r="FZ8" s="48">
        <v>230</v>
      </c>
      <c r="GA8" s="48">
        <v>175</v>
      </c>
      <c r="GB8" s="48">
        <v>82</v>
      </c>
      <c r="GC8" s="48">
        <v>59417</v>
      </c>
      <c r="GD8" s="48">
        <v>1505</v>
      </c>
      <c r="GE8" s="48">
        <v>1581</v>
      </c>
      <c r="GF8" s="48">
        <v>259</v>
      </c>
      <c r="GG8" s="48">
        <v>3576</v>
      </c>
      <c r="GH8" s="48">
        <v>406</v>
      </c>
      <c r="GI8" s="48">
        <v>3381</v>
      </c>
      <c r="GJ8" s="48">
        <v>398</v>
      </c>
      <c r="GK8" s="48">
        <v>1933</v>
      </c>
      <c r="GL8" s="48">
        <v>334</v>
      </c>
      <c r="GM8" s="48">
        <v>4678</v>
      </c>
      <c r="GN8" s="48">
        <v>399</v>
      </c>
      <c r="GO8" s="48">
        <v>2571</v>
      </c>
      <c r="GP8" s="48">
        <v>326</v>
      </c>
      <c r="GQ8" s="48">
        <v>2087</v>
      </c>
      <c r="GR8" s="48">
        <v>316</v>
      </c>
      <c r="GS8" s="48">
        <v>6676</v>
      </c>
      <c r="GT8" s="48">
        <v>589</v>
      </c>
      <c r="GU8" s="48">
        <v>13247</v>
      </c>
      <c r="GV8" s="48">
        <v>683</v>
      </c>
      <c r="GW8" s="48">
        <v>11316</v>
      </c>
      <c r="GX8" s="48">
        <v>729</v>
      </c>
      <c r="GY8" s="48">
        <v>3149</v>
      </c>
      <c r="GZ8" s="48">
        <v>456</v>
      </c>
      <c r="HA8" s="48">
        <v>4186</v>
      </c>
      <c r="HB8" s="48">
        <v>436</v>
      </c>
      <c r="HC8" s="48">
        <v>891</v>
      </c>
      <c r="HD8" s="48">
        <v>224</v>
      </c>
      <c r="HE8" s="48">
        <v>145</v>
      </c>
      <c r="HF8" s="48">
        <v>60</v>
      </c>
    </row>
    <row r="9" spans="1:214" x14ac:dyDescent="0.25">
      <c r="A9" s="16">
        <f t="shared" si="12"/>
        <v>1</v>
      </c>
      <c r="B9" s="17" t="str">
        <f t="shared" si="13"/>
        <v>Beaver</v>
      </c>
      <c r="C9" s="48" t="s">
        <v>22</v>
      </c>
      <c r="D9" s="48" t="s">
        <v>23</v>
      </c>
      <c r="E9" s="48">
        <v>2568</v>
      </c>
      <c r="F9" s="48">
        <v>238</v>
      </c>
      <c r="G9" s="48">
        <v>455</v>
      </c>
      <c r="H9" s="48">
        <v>113</v>
      </c>
      <c r="I9" s="48">
        <v>133</v>
      </c>
      <c r="J9" s="48">
        <v>68</v>
      </c>
      <c r="K9" s="48">
        <v>137</v>
      </c>
      <c r="L9" s="48">
        <v>47</v>
      </c>
      <c r="M9" s="48">
        <v>9</v>
      </c>
      <c r="N9" s="48">
        <v>11</v>
      </c>
      <c r="O9" s="48">
        <v>358</v>
      </c>
      <c r="P9" s="48">
        <v>115</v>
      </c>
      <c r="Q9" s="48">
        <v>250</v>
      </c>
      <c r="R9" s="48">
        <v>71</v>
      </c>
      <c r="S9" s="48">
        <v>55</v>
      </c>
      <c r="T9" s="48">
        <v>52</v>
      </c>
      <c r="U9" s="48">
        <v>110</v>
      </c>
      <c r="V9" s="48">
        <v>50</v>
      </c>
      <c r="W9" s="48">
        <v>87</v>
      </c>
      <c r="X9" s="48">
        <v>71</v>
      </c>
      <c r="Y9" s="48">
        <v>526</v>
      </c>
      <c r="Z9" s="48">
        <v>97</v>
      </c>
      <c r="AA9" s="48">
        <v>295</v>
      </c>
      <c r="AB9" s="48">
        <v>98</v>
      </c>
      <c r="AC9" s="48">
        <v>68</v>
      </c>
      <c r="AD9" s="48">
        <v>56</v>
      </c>
      <c r="AE9" s="48">
        <v>85</v>
      </c>
      <c r="AF9" s="48">
        <v>43</v>
      </c>
      <c r="AG9" s="48">
        <v>0</v>
      </c>
      <c r="AH9" s="48">
        <v>89</v>
      </c>
      <c r="AI9" s="48">
        <v>2121</v>
      </c>
      <c r="AJ9" s="48">
        <v>215</v>
      </c>
      <c r="AK9" s="48">
        <v>361</v>
      </c>
      <c r="AL9" s="48">
        <v>101</v>
      </c>
      <c r="AM9" s="48">
        <v>74</v>
      </c>
      <c r="AN9" s="48">
        <v>44</v>
      </c>
      <c r="AO9" s="48">
        <v>111</v>
      </c>
      <c r="AP9" s="48">
        <v>40</v>
      </c>
      <c r="AQ9" s="48">
        <v>6</v>
      </c>
      <c r="AR9" s="48">
        <v>10</v>
      </c>
      <c r="AS9" s="48">
        <v>332</v>
      </c>
      <c r="AT9" s="48">
        <v>113</v>
      </c>
      <c r="AU9" s="48">
        <v>184</v>
      </c>
      <c r="AV9" s="48">
        <v>62</v>
      </c>
      <c r="AW9" s="48">
        <v>47</v>
      </c>
      <c r="AX9" s="48">
        <v>51</v>
      </c>
      <c r="AY9" s="48">
        <v>110</v>
      </c>
      <c r="AZ9" s="48">
        <v>50</v>
      </c>
      <c r="BA9" s="48">
        <v>73</v>
      </c>
      <c r="BB9" s="48">
        <v>63</v>
      </c>
      <c r="BC9" s="48">
        <v>412</v>
      </c>
      <c r="BD9" s="48">
        <v>98</v>
      </c>
      <c r="BE9" s="48">
        <v>289</v>
      </c>
      <c r="BF9" s="48">
        <v>98</v>
      </c>
      <c r="BG9" s="48">
        <v>40</v>
      </c>
      <c r="BH9" s="48">
        <v>42</v>
      </c>
      <c r="BI9" s="48">
        <v>82</v>
      </c>
      <c r="BJ9" s="48">
        <v>44</v>
      </c>
      <c r="BK9" s="48">
        <v>0</v>
      </c>
      <c r="BL9" s="48">
        <v>89</v>
      </c>
      <c r="BM9" s="48">
        <v>191</v>
      </c>
      <c r="BN9" s="48">
        <v>73</v>
      </c>
      <c r="BO9" s="48">
        <v>57</v>
      </c>
      <c r="BP9" s="48">
        <v>33</v>
      </c>
      <c r="BQ9" s="48">
        <v>21</v>
      </c>
      <c r="BR9" s="48">
        <v>25</v>
      </c>
      <c r="BS9" s="48">
        <v>18</v>
      </c>
      <c r="BT9" s="48">
        <v>27</v>
      </c>
      <c r="BU9" s="48">
        <v>3</v>
      </c>
      <c r="BV9" s="48">
        <v>5</v>
      </c>
      <c r="BW9" s="48">
        <v>0</v>
      </c>
      <c r="BX9" s="48">
        <v>89</v>
      </c>
      <c r="BY9" s="48">
        <v>24</v>
      </c>
      <c r="BZ9" s="48">
        <v>20</v>
      </c>
      <c r="CA9" s="48">
        <v>0</v>
      </c>
      <c r="CB9" s="48">
        <v>89</v>
      </c>
      <c r="CC9" s="48">
        <v>0</v>
      </c>
      <c r="CD9" s="48">
        <v>89</v>
      </c>
      <c r="CE9" s="48">
        <v>10</v>
      </c>
      <c r="CF9" s="48">
        <v>15</v>
      </c>
      <c r="CG9" s="48">
        <v>55</v>
      </c>
      <c r="CH9" s="48">
        <v>31</v>
      </c>
      <c r="CI9" s="48">
        <v>0</v>
      </c>
      <c r="CJ9" s="48">
        <v>89</v>
      </c>
      <c r="CK9" s="48">
        <v>0</v>
      </c>
      <c r="CL9" s="48">
        <v>89</v>
      </c>
      <c r="CM9" s="48">
        <v>3</v>
      </c>
      <c r="CN9" s="48">
        <v>5</v>
      </c>
      <c r="CO9" s="48">
        <v>0</v>
      </c>
      <c r="CP9" s="48">
        <v>89</v>
      </c>
      <c r="CQ9" s="48">
        <v>7</v>
      </c>
      <c r="CR9" s="48">
        <v>12</v>
      </c>
      <c r="CS9" s="48">
        <v>0</v>
      </c>
      <c r="CT9" s="48">
        <v>89</v>
      </c>
      <c r="CU9" s="48">
        <v>7</v>
      </c>
      <c r="CV9" s="48">
        <v>12</v>
      </c>
      <c r="CW9" s="48">
        <v>0</v>
      </c>
      <c r="CX9" s="48">
        <v>89</v>
      </c>
      <c r="CY9" s="48">
        <v>0</v>
      </c>
      <c r="CZ9" s="48">
        <v>89</v>
      </c>
      <c r="DA9" s="48">
        <v>0</v>
      </c>
      <c r="DB9" s="48">
        <v>89</v>
      </c>
      <c r="DC9" s="48">
        <v>0</v>
      </c>
      <c r="DD9" s="48">
        <v>89</v>
      </c>
      <c r="DE9" s="48">
        <v>0</v>
      </c>
      <c r="DF9" s="48">
        <v>89</v>
      </c>
      <c r="DG9" s="48">
        <v>0</v>
      </c>
      <c r="DH9" s="48">
        <v>89</v>
      </c>
      <c r="DI9" s="48">
        <v>0</v>
      </c>
      <c r="DJ9" s="48">
        <v>89</v>
      </c>
      <c r="DK9" s="48">
        <v>0</v>
      </c>
      <c r="DL9" s="48">
        <v>89</v>
      </c>
      <c r="DM9" s="48">
        <v>0</v>
      </c>
      <c r="DN9" s="48">
        <v>89</v>
      </c>
      <c r="DO9" s="48">
        <v>0</v>
      </c>
      <c r="DP9" s="48">
        <v>89</v>
      </c>
      <c r="DQ9" s="48">
        <v>0</v>
      </c>
      <c r="DR9" s="48">
        <v>89</v>
      </c>
      <c r="DS9" s="48">
        <v>0</v>
      </c>
      <c r="DT9" s="48">
        <v>89</v>
      </c>
      <c r="DU9" s="48">
        <v>85</v>
      </c>
      <c r="DV9" s="48">
        <v>47</v>
      </c>
      <c r="DW9" s="48">
        <v>0</v>
      </c>
      <c r="DX9" s="48">
        <v>89</v>
      </c>
      <c r="DY9" s="48">
        <v>0</v>
      </c>
      <c r="DZ9" s="48">
        <v>89</v>
      </c>
      <c r="EA9" s="48">
        <v>0</v>
      </c>
      <c r="EB9" s="48">
        <v>89</v>
      </c>
      <c r="EC9" s="48">
        <v>0</v>
      </c>
      <c r="ED9" s="48">
        <v>89</v>
      </c>
      <c r="EE9" s="48">
        <v>10</v>
      </c>
      <c r="EF9" s="48">
        <v>12</v>
      </c>
      <c r="EG9" s="48">
        <v>37</v>
      </c>
      <c r="EH9" s="48">
        <v>36</v>
      </c>
      <c r="EI9" s="48">
        <v>4</v>
      </c>
      <c r="EJ9" s="48">
        <v>7</v>
      </c>
      <c r="EK9" s="48">
        <v>0</v>
      </c>
      <c r="EL9" s="48">
        <v>89</v>
      </c>
      <c r="EM9" s="48">
        <v>0</v>
      </c>
      <c r="EN9" s="48">
        <v>89</v>
      </c>
      <c r="EO9" s="48">
        <v>11</v>
      </c>
      <c r="EP9" s="48">
        <v>12</v>
      </c>
      <c r="EQ9" s="48">
        <v>6</v>
      </c>
      <c r="ER9" s="48">
        <v>11</v>
      </c>
      <c r="ES9" s="48">
        <v>17</v>
      </c>
      <c r="ET9" s="48">
        <v>28</v>
      </c>
      <c r="EU9" s="48">
        <v>0</v>
      </c>
      <c r="EV9" s="48">
        <v>89</v>
      </c>
      <c r="EW9" s="48">
        <v>0</v>
      </c>
      <c r="EX9" s="48">
        <v>89</v>
      </c>
      <c r="EY9" s="48">
        <v>26</v>
      </c>
      <c r="EZ9" s="48">
        <v>32</v>
      </c>
      <c r="FA9" s="48">
        <v>21</v>
      </c>
      <c r="FB9" s="48">
        <v>31</v>
      </c>
      <c r="FC9" s="48">
        <v>0</v>
      </c>
      <c r="FD9" s="48">
        <v>89</v>
      </c>
      <c r="FE9" s="48">
        <v>0</v>
      </c>
      <c r="FF9" s="48">
        <v>89</v>
      </c>
      <c r="FG9" s="48">
        <v>0</v>
      </c>
      <c r="FH9" s="48">
        <v>89</v>
      </c>
      <c r="FI9" s="48">
        <v>0</v>
      </c>
      <c r="FJ9" s="48">
        <v>89</v>
      </c>
      <c r="FK9" s="48">
        <v>5</v>
      </c>
      <c r="FL9" s="48">
        <v>9</v>
      </c>
      <c r="FM9" s="48">
        <v>0</v>
      </c>
      <c r="FN9" s="48">
        <v>89</v>
      </c>
      <c r="FO9" s="48">
        <v>0</v>
      </c>
      <c r="FP9" s="48">
        <v>89</v>
      </c>
      <c r="FQ9" s="48">
        <v>0</v>
      </c>
      <c r="FR9" s="48">
        <v>89</v>
      </c>
      <c r="FS9" s="48">
        <v>0</v>
      </c>
      <c r="FT9" s="48">
        <v>89</v>
      </c>
      <c r="FU9" s="48">
        <v>0</v>
      </c>
      <c r="FV9" s="48">
        <v>89</v>
      </c>
      <c r="FW9" s="48">
        <v>0</v>
      </c>
      <c r="FX9" s="48">
        <v>89</v>
      </c>
      <c r="FY9" s="48">
        <v>0</v>
      </c>
      <c r="FZ9" s="48">
        <v>89</v>
      </c>
      <c r="GA9" s="48">
        <v>0</v>
      </c>
      <c r="GB9" s="48">
        <v>89</v>
      </c>
      <c r="GC9" s="48">
        <v>138</v>
      </c>
      <c r="GD9" s="48">
        <v>55</v>
      </c>
      <c r="GE9" s="48">
        <v>16</v>
      </c>
      <c r="GF9" s="48">
        <v>18</v>
      </c>
      <c r="GG9" s="48">
        <v>31</v>
      </c>
      <c r="GH9" s="48">
        <v>36</v>
      </c>
      <c r="GI9" s="48">
        <v>8</v>
      </c>
      <c r="GJ9" s="48">
        <v>13</v>
      </c>
      <c r="GK9" s="48">
        <v>0</v>
      </c>
      <c r="GL9" s="48">
        <v>89</v>
      </c>
      <c r="GM9" s="48">
        <v>16</v>
      </c>
      <c r="GN9" s="48">
        <v>23</v>
      </c>
      <c r="GO9" s="48">
        <v>0</v>
      </c>
      <c r="GP9" s="48">
        <v>89</v>
      </c>
      <c r="GQ9" s="48">
        <v>4</v>
      </c>
      <c r="GR9" s="48">
        <v>7</v>
      </c>
      <c r="GS9" s="48">
        <v>0</v>
      </c>
      <c r="GT9" s="48">
        <v>89</v>
      </c>
      <c r="GU9" s="48">
        <v>4</v>
      </c>
      <c r="GV9" s="48">
        <v>6</v>
      </c>
      <c r="GW9" s="48">
        <v>48</v>
      </c>
      <c r="GX9" s="48">
        <v>31</v>
      </c>
      <c r="GY9" s="48">
        <v>0</v>
      </c>
      <c r="GZ9" s="48">
        <v>89</v>
      </c>
      <c r="HA9" s="48">
        <v>11</v>
      </c>
      <c r="HB9" s="48">
        <v>18</v>
      </c>
      <c r="HC9" s="48">
        <v>0</v>
      </c>
      <c r="HD9" s="48">
        <v>89</v>
      </c>
      <c r="HE9" s="48">
        <v>0</v>
      </c>
      <c r="HF9" s="48">
        <v>89</v>
      </c>
    </row>
    <row r="10" spans="1:214" x14ac:dyDescent="0.25">
      <c r="A10" s="16">
        <f t="shared" si="12"/>
        <v>3</v>
      </c>
      <c r="B10" s="17" t="str">
        <f t="shared" si="13"/>
        <v>Box Elder</v>
      </c>
      <c r="C10" s="48" t="s">
        <v>24</v>
      </c>
      <c r="D10" s="48" t="s">
        <v>25</v>
      </c>
      <c r="E10" s="48">
        <v>21098</v>
      </c>
      <c r="F10" s="48">
        <v>465</v>
      </c>
      <c r="G10" s="48">
        <v>759</v>
      </c>
      <c r="H10" s="48">
        <v>144</v>
      </c>
      <c r="I10" s="48">
        <v>1543</v>
      </c>
      <c r="J10" s="48">
        <v>217</v>
      </c>
      <c r="K10" s="48">
        <v>4960</v>
      </c>
      <c r="L10" s="48">
        <v>400</v>
      </c>
      <c r="M10" s="48">
        <v>408</v>
      </c>
      <c r="N10" s="48">
        <v>117</v>
      </c>
      <c r="O10" s="48">
        <v>2669</v>
      </c>
      <c r="P10" s="48">
        <v>367</v>
      </c>
      <c r="Q10" s="48">
        <v>1071</v>
      </c>
      <c r="R10" s="48">
        <v>211</v>
      </c>
      <c r="S10" s="48">
        <v>287</v>
      </c>
      <c r="T10" s="48">
        <v>109</v>
      </c>
      <c r="U10" s="48">
        <v>669</v>
      </c>
      <c r="V10" s="48">
        <v>133</v>
      </c>
      <c r="W10" s="48">
        <v>1148</v>
      </c>
      <c r="X10" s="48">
        <v>226</v>
      </c>
      <c r="Y10" s="48">
        <v>4065</v>
      </c>
      <c r="Z10" s="48">
        <v>311</v>
      </c>
      <c r="AA10" s="48">
        <v>1284</v>
      </c>
      <c r="AB10" s="48">
        <v>211</v>
      </c>
      <c r="AC10" s="48">
        <v>684</v>
      </c>
      <c r="AD10" s="48">
        <v>137</v>
      </c>
      <c r="AE10" s="48">
        <v>1469</v>
      </c>
      <c r="AF10" s="48">
        <v>254</v>
      </c>
      <c r="AG10" s="48">
        <v>82</v>
      </c>
      <c r="AH10" s="48">
        <v>54</v>
      </c>
      <c r="AI10" s="48">
        <v>15654</v>
      </c>
      <c r="AJ10" s="48">
        <v>535</v>
      </c>
      <c r="AK10" s="48">
        <v>357</v>
      </c>
      <c r="AL10" s="48">
        <v>97</v>
      </c>
      <c r="AM10" s="48">
        <v>1144</v>
      </c>
      <c r="AN10" s="48">
        <v>205</v>
      </c>
      <c r="AO10" s="48">
        <v>3413</v>
      </c>
      <c r="AP10" s="48">
        <v>359</v>
      </c>
      <c r="AQ10" s="48">
        <v>278</v>
      </c>
      <c r="AR10" s="48">
        <v>102</v>
      </c>
      <c r="AS10" s="48">
        <v>2118</v>
      </c>
      <c r="AT10" s="48">
        <v>330</v>
      </c>
      <c r="AU10" s="48">
        <v>883</v>
      </c>
      <c r="AV10" s="48">
        <v>189</v>
      </c>
      <c r="AW10" s="48">
        <v>221</v>
      </c>
      <c r="AX10" s="48">
        <v>97</v>
      </c>
      <c r="AY10" s="48">
        <v>568</v>
      </c>
      <c r="AZ10" s="48">
        <v>126</v>
      </c>
      <c r="BA10" s="48">
        <v>827</v>
      </c>
      <c r="BB10" s="48">
        <v>183</v>
      </c>
      <c r="BC10" s="48">
        <v>3211</v>
      </c>
      <c r="BD10" s="48">
        <v>274</v>
      </c>
      <c r="BE10" s="48">
        <v>970</v>
      </c>
      <c r="BF10" s="48">
        <v>165</v>
      </c>
      <c r="BG10" s="48">
        <v>455</v>
      </c>
      <c r="BH10" s="48">
        <v>100</v>
      </c>
      <c r="BI10" s="48">
        <v>1141</v>
      </c>
      <c r="BJ10" s="48">
        <v>224</v>
      </c>
      <c r="BK10" s="48">
        <v>68</v>
      </c>
      <c r="BL10" s="48">
        <v>49</v>
      </c>
      <c r="BM10" s="48">
        <v>3416</v>
      </c>
      <c r="BN10" s="48">
        <v>337</v>
      </c>
      <c r="BO10" s="48">
        <v>122</v>
      </c>
      <c r="BP10" s="48">
        <v>63</v>
      </c>
      <c r="BQ10" s="48">
        <v>292</v>
      </c>
      <c r="BR10" s="48">
        <v>96</v>
      </c>
      <c r="BS10" s="48">
        <v>1390</v>
      </c>
      <c r="BT10" s="48">
        <v>237</v>
      </c>
      <c r="BU10" s="48">
        <v>103</v>
      </c>
      <c r="BV10" s="48">
        <v>48</v>
      </c>
      <c r="BW10" s="48">
        <v>399</v>
      </c>
      <c r="BX10" s="48">
        <v>125</v>
      </c>
      <c r="BY10" s="48">
        <v>44</v>
      </c>
      <c r="BZ10" s="48">
        <v>32</v>
      </c>
      <c r="CA10" s="48">
        <v>0</v>
      </c>
      <c r="CB10" s="48">
        <v>89</v>
      </c>
      <c r="CC10" s="48">
        <v>60</v>
      </c>
      <c r="CD10" s="48">
        <v>41</v>
      </c>
      <c r="CE10" s="48">
        <v>184</v>
      </c>
      <c r="CF10" s="48">
        <v>93</v>
      </c>
      <c r="CG10" s="48">
        <v>366</v>
      </c>
      <c r="CH10" s="48">
        <v>91</v>
      </c>
      <c r="CI10" s="48">
        <v>140</v>
      </c>
      <c r="CJ10" s="48">
        <v>79</v>
      </c>
      <c r="CK10" s="48">
        <v>88</v>
      </c>
      <c r="CL10" s="48">
        <v>53</v>
      </c>
      <c r="CM10" s="48">
        <v>214</v>
      </c>
      <c r="CN10" s="48">
        <v>105</v>
      </c>
      <c r="CO10" s="48">
        <v>14</v>
      </c>
      <c r="CP10" s="48">
        <v>25</v>
      </c>
      <c r="CQ10" s="48">
        <v>164</v>
      </c>
      <c r="CR10" s="48">
        <v>67</v>
      </c>
      <c r="CS10" s="48">
        <v>0</v>
      </c>
      <c r="CT10" s="48">
        <v>89</v>
      </c>
      <c r="CU10" s="48">
        <v>0</v>
      </c>
      <c r="CV10" s="48">
        <v>89</v>
      </c>
      <c r="CW10" s="48">
        <v>6</v>
      </c>
      <c r="CX10" s="48">
        <v>9</v>
      </c>
      <c r="CY10" s="48">
        <v>0</v>
      </c>
      <c r="CZ10" s="48">
        <v>89</v>
      </c>
      <c r="DA10" s="48">
        <v>47</v>
      </c>
      <c r="DB10" s="48">
        <v>44</v>
      </c>
      <c r="DC10" s="48">
        <v>0</v>
      </c>
      <c r="DD10" s="48">
        <v>89</v>
      </c>
      <c r="DE10" s="48">
        <v>0</v>
      </c>
      <c r="DF10" s="48">
        <v>89</v>
      </c>
      <c r="DG10" s="48">
        <v>0</v>
      </c>
      <c r="DH10" s="48">
        <v>89</v>
      </c>
      <c r="DI10" s="48">
        <v>11</v>
      </c>
      <c r="DJ10" s="48">
        <v>14</v>
      </c>
      <c r="DK10" s="48">
        <v>48</v>
      </c>
      <c r="DL10" s="48">
        <v>35</v>
      </c>
      <c r="DM10" s="48">
        <v>25</v>
      </c>
      <c r="DN10" s="48">
        <v>31</v>
      </c>
      <c r="DO10" s="48">
        <v>9</v>
      </c>
      <c r="DP10" s="48">
        <v>12</v>
      </c>
      <c r="DQ10" s="48">
        <v>18</v>
      </c>
      <c r="DR10" s="48">
        <v>17</v>
      </c>
      <c r="DS10" s="48">
        <v>0</v>
      </c>
      <c r="DT10" s="48">
        <v>89</v>
      </c>
      <c r="DU10" s="48">
        <v>463</v>
      </c>
      <c r="DV10" s="48">
        <v>131</v>
      </c>
      <c r="DW10" s="48">
        <v>98</v>
      </c>
      <c r="DX10" s="48">
        <v>56</v>
      </c>
      <c r="DY10" s="48">
        <v>14</v>
      </c>
      <c r="DZ10" s="48">
        <v>15</v>
      </c>
      <c r="EA10" s="48">
        <v>29</v>
      </c>
      <c r="EB10" s="48">
        <v>29</v>
      </c>
      <c r="EC10" s="48">
        <v>0</v>
      </c>
      <c r="ED10" s="48">
        <v>89</v>
      </c>
      <c r="EE10" s="48">
        <v>32</v>
      </c>
      <c r="EF10" s="48">
        <v>34</v>
      </c>
      <c r="EG10" s="48">
        <v>17</v>
      </c>
      <c r="EH10" s="48">
        <v>18</v>
      </c>
      <c r="EI10" s="48">
        <v>0</v>
      </c>
      <c r="EJ10" s="48">
        <v>89</v>
      </c>
      <c r="EK10" s="48">
        <v>15</v>
      </c>
      <c r="EL10" s="48">
        <v>23</v>
      </c>
      <c r="EM10" s="48">
        <v>19</v>
      </c>
      <c r="EN10" s="48">
        <v>22</v>
      </c>
      <c r="EO10" s="48">
        <v>113</v>
      </c>
      <c r="EP10" s="48">
        <v>80</v>
      </c>
      <c r="EQ10" s="48">
        <v>81</v>
      </c>
      <c r="ER10" s="48">
        <v>59</v>
      </c>
      <c r="ES10" s="48">
        <v>11</v>
      </c>
      <c r="ET10" s="48">
        <v>16</v>
      </c>
      <c r="EU10" s="48">
        <v>34</v>
      </c>
      <c r="EV10" s="48">
        <v>27</v>
      </c>
      <c r="EW10" s="48">
        <v>0</v>
      </c>
      <c r="EX10" s="48">
        <v>89</v>
      </c>
      <c r="EY10" s="48">
        <v>362</v>
      </c>
      <c r="EZ10" s="48">
        <v>95</v>
      </c>
      <c r="FA10" s="48">
        <v>15</v>
      </c>
      <c r="FB10" s="48">
        <v>13</v>
      </c>
      <c r="FC10" s="48">
        <v>11</v>
      </c>
      <c r="FD10" s="48">
        <v>15</v>
      </c>
      <c r="FE10" s="48">
        <v>59</v>
      </c>
      <c r="FF10" s="48">
        <v>34</v>
      </c>
      <c r="FG10" s="48">
        <v>11</v>
      </c>
      <c r="FH10" s="48">
        <v>17</v>
      </c>
      <c r="FI10" s="48">
        <v>45</v>
      </c>
      <c r="FJ10" s="48">
        <v>40</v>
      </c>
      <c r="FK10" s="48">
        <v>70</v>
      </c>
      <c r="FL10" s="48">
        <v>38</v>
      </c>
      <c r="FM10" s="48">
        <v>21</v>
      </c>
      <c r="FN10" s="48">
        <v>33</v>
      </c>
      <c r="FO10" s="48">
        <v>0</v>
      </c>
      <c r="FP10" s="48">
        <v>89</v>
      </c>
      <c r="FQ10" s="48">
        <v>3</v>
      </c>
      <c r="FR10" s="48">
        <v>5</v>
      </c>
      <c r="FS10" s="48">
        <v>34</v>
      </c>
      <c r="FT10" s="48">
        <v>27</v>
      </c>
      <c r="FU10" s="48">
        <v>30</v>
      </c>
      <c r="FV10" s="48">
        <v>27</v>
      </c>
      <c r="FW10" s="48">
        <v>4</v>
      </c>
      <c r="FX10" s="48">
        <v>9</v>
      </c>
      <c r="FY10" s="48">
        <v>59</v>
      </c>
      <c r="FZ10" s="48">
        <v>38</v>
      </c>
      <c r="GA10" s="48">
        <v>0</v>
      </c>
      <c r="GB10" s="48">
        <v>89</v>
      </c>
      <c r="GC10" s="48">
        <v>1039</v>
      </c>
      <c r="GD10" s="48">
        <v>170</v>
      </c>
      <c r="GE10" s="48">
        <v>167</v>
      </c>
      <c r="GF10" s="48">
        <v>70</v>
      </c>
      <c r="GG10" s="48">
        <v>82</v>
      </c>
      <c r="GH10" s="48">
        <v>53</v>
      </c>
      <c r="GI10" s="48">
        <v>63</v>
      </c>
      <c r="GJ10" s="48">
        <v>36</v>
      </c>
      <c r="GK10" s="48">
        <v>16</v>
      </c>
      <c r="GL10" s="48">
        <v>23</v>
      </c>
      <c r="GM10" s="48">
        <v>28</v>
      </c>
      <c r="GN10" s="48">
        <v>27</v>
      </c>
      <c r="GO10" s="48">
        <v>57</v>
      </c>
      <c r="GP10" s="48">
        <v>51</v>
      </c>
      <c r="GQ10" s="48">
        <v>45</v>
      </c>
      <c r="GR10" s="48">
        <v>43</v>
      </c>
      <c r="GS10" s="48">
        <v>26</v>
      </c>
      <c r="GT10" s="48">
        <v>22</v>
      </c>
      <c r="GU10" s="48">
        <v>104</v>
      </c>
      <c r="GV10" s="48">
        <v>61</v>
      </c>
      <c r="GW10" s="48">
        <v>293</v>
      </c>
      <c r="GX10" s="48">
        <v>87</v>
      </c>
      <c r="GY10" s="48">
        <v>38</v>
      </c>
      <c r="GZ10" s="48">
        <v>36</v>
      </c>
      <c r="HA10" s="48">
        <v>117</v>
      </c>
      <c r="HB10" s="48">
        <v>76</v>
      </c>
      <c r="HC10" s="48">
        <v>3</v>
      </c>
      <c r="HD10" s="48">
        <v>5</v>
      </c>
      <c r="HE10" s="48">
        <v>0</v>
      </c>
      <c r="HF10" s="48">
        <v>89</v>
      </c>
    </row>
    <row r="11" spans="1:214" x14ac:dyDescent="0.25">
      <c r="A11" s="16">
        <f t="shared" si="12"/>
        <v>5</v>
      </c>
      <c r="B11" s="17" t="str">
        <f t="shared" si="13"/>
        <v>Cache</v>
      </c>
      <c r="C11" s="48" t="s">
        <v>26</v>
      </c>
      <c r="D11" s="48" t="s">
        <v>27</v>
      </c>
      <c r="E11" s="48">
        <v>51735</v>
      </c>
      <c r="F11" s="48">
        <v>661</v>
      </c>
      <c r="G11" s="48">
        <v>1082</v>
      </c>
      <c r="H11" s="48">
        <v>185</v>
      </c>
      <c r="I11" s="48">
        <v>3066</v>
      </c>
      <c r="J11" s="48">
        <v>377</v>
      </c>
      <c r="K11" s="48">
        <v>9528</v>
      </c>
      <c r="L11" s="48">
        <v>620</v>
      </c>
      <c r="M11" s="48">
        <v>932</v>
      </c>
      <c r="N11" s="48">
        <v>200</v>
      </c>
      <c r="O11" s="48">
        <v>6258</v>
      </c>
      <c r="P11" s="48">
        <v>501</v>
      </c>
      <c r="Q11" s="48">
        <v>1382</v>
      </c>
      <c r="R11" s="48">
        <v>235</v>
      </c>
      <c r="S11" s="48">
        <v>1289</v>
      </c>
      <c r="T11" s="48">
        <v>208</v>
      </c>
      <c r="U11" s="48">
        <v>2172</v>
      </c>
      <c r="V11" s="48">
        <v>301</v>
      </c>
      <c r="W11" s="48">
        <v>4544</v>
      </c>
      <c r="X11" s="48">
        <v>480</v>
      </c>
      <c r="Y11" s="48">
        <v>13617</v>
      </c>
      <c r="Z11" s="48">
        <v>667</v>
      </c>
      <c r="AA11" s="48">
        <v>4159</v>
      </c>
      <c r="AB11" s="48">
        <v>429</v>
      </c>
      <c r="AC11" s="48">
        <v>1748</v>
      </c>
      <c r="AD11" s="48">
        <v>286</v>
      </c>
      <c r="AE11" s="48">
        <v>1883</v>
      </c>
      <c r="AF11" s="48">
        <v>301</v>
      </c>
      <c r="AG11" s="48">
        <v>75</v>
      </c>
      <c r="AH11" s="48">
        <v>52</v>
      </c>
      <c r="AI11" s="48">
        <v>37552</v>
      </c>
      <c r="AJ11" s="48">
        <v>921</v>
      </c>
      <c r="AK11" s="48">
        <v>632</v>
      </c>
      <c r="AL11" s="48">
        <v>152</v>
      </c>
      <c r="AM11" s="48">
        <v>1933</v>
      </c>
      <c r="AN11" s="48">
        <v>284</v>
      </c>
      <c r="AO11" s="48">
        <v>7664</v>
      </c>
      <c r="AP11" s="48">
        <v>529</v>
      </c>
      <c r="AQ11" s="48">
        <v>800</v>
      </c>
      <c r="AR11" s="48">
        <v>182</v>
      </c>
      <c r="AS11" s="48">
        <v>4922</v>
      </c>
      <c r="AT11" s="48">
        <v>429</v>
      </c>
      <c r="AU11" s="48">
        <v>1162</v>
      </c>
      <c r="AV11" s="48">
        <v>233</v>
      </c>
      <c r="AW11" s="48">
        <v>936</v>
      </c>
      <c r="AX11" s="48">
        <v>168</v>
      </c>
      <c r="AY11" s="48">
        <v>1647</v>
      </c>
      <c r="AZ11" s="48">
        <v>271</v>
      </c>
      <c r="BA11" s="48">
        <v>3013</v>
      </c>
      <c r="BB11" s="48">
        <v>369</v>
      </c>
      <c r="BC11" s="48">
        <v>9131</v>
      </c>
      <c r="BD11" s="48">
        <v>587</v>
      </c>
      <c r="BE11" s="48">
        <v>2783</v>
      </c>
      <c r="BF11" s="48">
        <v>358</v>
      </c>
      <c r="BG11" s="48">
        <v>1277</v>
      </c>
      <c r="BH11" s="48">
        <v>266</v>
      </c>
      <c r="BI11" s="48">
        <v>1577</v>
      </c>
      <c r="BJ11" s="48">
        <v>276</v>
      </c>
      <c r="BK11" s="48">
        <v>75</v>
      </c>
      <c r="BL11" s="48">
        <v>52</v>
      </c>
      <c r="BM11" s="48">
        <v>6375</v>
      </c>
      <c r="BN11" s="48">
        <v>515</v>
      </c>
      <c r="BO11" s="48">
        <v>76</v>
      </c>
      <c r="BP11" s="48">
        <v>51</v>
      </c>
      <c r="BQ11" s="48">
        <v>847</v>
      </c>
      <c r="BR11" s="48">
        <v>230</v>
      </c>
      <c r="BS11" s="48">
        <v>1339</v>
      </c>
      <c r="BT11" s="48">
        <v>227</v>
      </c>
      <c r="BU11" s="48">
        <v>25</v>
      </c>
      <c r="BV11" s="48">
        <v>21</v>
      </c>
      <c r="BW11" s="48">
        <v>504</v>
      </c>
      <c r="BX11" s="48">
        <v>131</v>
      </c>
      <c r="BY11" s="48">
        <v>151</v>
      </c>
      <c r="BZ11" s="48">
        <v>61</v>
      </c>
      <c r="CA11" s="48">
        <v>136</v>
      </c>
      <c r="CB11" s="48">
        <v>91</v>
      </c>
      <c r="CC11" s="48">
        <v>181</v>
      </c>
      <c r="CD11" s="48">
        <v>101</v>
      </c>
      <c r="CE11" s="48">
        <v>644</v>
      </c>
      <c r="CF11" s="48">
        <v>153</v>
      </c>
      <c r="CG11" s="48">
        <v>1609</v>
      </c>
      <c r="CH11" s="48">
        <v>231</v>
      </c>
      <c r="CI11" s="48">
        <v>519</v>
      </c>
      <c r="CJ11" s="48">
        <v>172</v>
      </c>
      <c r="CK11" s="48">
        <v>138</v>
      </c>
      <c r="CL11" s="48">
        <v>62</v>
      </c>
      <c r="CM11" s="48">
        <v>206</v>
      </c>
      <c r="CN11" s="48">
        <v>87</v>
      </c>
      <c r="CO11" s="48">
        <v>0</v>
      </c>
      <c r="CP11" s="48">
        <v>89</v>
      </c>
      <c r="CQ11" s="48">
        <v>1051</v>
      </c>
      <c r="CR11" s="48">
        <v>253</v>
      </c>
      <c r="CS11" s="48">
        <v>14</v>
      </c>
      <c r="CT11" s="48">
        <v>18</v>
      </c>
      <c r="CU11" s="48">
        <v>58</v>
      </c>
      <c r="CV11" s="48">
        <v>73</v>
      </c>
      <c r="CW11" s="48">
        <v>74</v>
      </c>
      <c r="CX11" s="48">
        <v>56</v>
      </c>
      <c r="CY11" s="48">
        <v>18</v>
      </c>
      <c r="CZ11" s="48">
        <v>23</v>
      </c>
      <c r="DA11" s="48">
        <v>51</v>
      </c>
      <c r="DB11" s="48">
        <v>42</v>
      </c>
      <c r="DC11" s="48">
        <v>11</v>
      </c>
      <c r="DD11" s="48">
        <v>16</v>
      </c>
      <c r="DE11" s="48">
        <v>35</v>
      </c>
      <c r="DF11" s="48">
        <v>48</v>
      </c>
      <c r="DG11" s="48">
        <v>17</v>
      </c>
      <c r="DH11" s="48">
        <v>23</v>
      </c>
      <c r="DI11" s="48">
        <v>184</v>
      </c>
      <c r="DJ11" s="48">
        <v>103</v>
      </c>
      <c r="DK11" s="48">
        <v>449</v>
      </c>
      <c r="DL11" s="48">
        <v>184</v>
      </c>
      <c r="DM11" s="48">
        <v>128</v>
      </c>
      <c r="DN11" s="48">
        <v>98</v>
      </c>
      <c r="DO11" s="48">
        <v>12</v>
      </c>
      <c r="DP11" s="48">
        <v>18</v>
      </c>
      <c r="DQ11" s="48">
        <v>0</v>
      </c>
      <c r="DR11" s="48">
        <v>89</v>
      </c>
      <c r="DS11" s="48">
        <v>0</v>
      </c>
      <c r="DT11" s="48">
        <v>89</v>
      </c>
      <c r="DU11" s="48">
        <v>2541</v>
      </c>
      <c r="DV11" s="48">
        <v>433</v>
      </c>
      <c r="DW11" s="48">
        <v>152</v>
      </c>
      <c r="DX11" s="48">
        <v>57</v>
      </c>
      <c r="DY11" s="48">
        <v>46</v>
      </c>
      <c r="DZ11" s="48">
        <v>40</v>
      </c>
      <c r="EA11" s="48">
        <v>95</v>
      </c>
      <c r="EB11" s="48">
        <v>70</v>
      </c>
      <c r="EC11" s="48">
        <v>0</v>
      </c>
      <c r="ED11" s="48">
        <v>89</v>
      </c>
      <c r="EE11" s="48">
        <v>198</v>
      </c>
      <c r="EF11" s="48">
        <v>119</v>
      </c>
      <c r="EG11" s="48">
        <v>8</v>
      </c>
      <c r="EH11" s="48">
        <v>12</v>
      </c>
      <c r="EI11" s="48">
        <v>56</v>
      </c>
      <c r="EJ11" s="48">
        <v>53</v>
      </c>
      <c r="EK11" s="48">
        <v>91</v>
      </c>
      <c r="EL11" s="48">
        <v>63</v>
      </c>
      <c r="EM11" s="48">
        <v>138</v>
      </c>
      <c r="EN11" s="48">
        <v>76</v>
      </c>
      <c r="EO11" s="48">
        <v>1277</v>
      </c>
      <c r="EP11" s="48">
        <v>265</v>
      </c>
      <c r="EQ11" s="48">
        <v>383</v>
      </c>
      <c r="ER11" s="48">
        <v>176</v>
      </c>
      <c r="ES11" s="48">
        <v>79</v>
      </c>
      <c r="ET11" s="48">
        <v>76</v>
      </c>
      <c r="EU11" s="48">
        <v>18</v>
      </c>
      <c r="EV11" s="48">
        <v>16</v>
      </c>
      <c r="EW11" s="48">
        <v>0</v>
      </c>
      <c r="EX11" s="48">
        <v>89</v>
      </c>
      <c r="EY11" s="48">
        <v>1852</v>
      </c>
      <c r="EZ11" s="48">
        <v>322</v>
      </c>
      <c r="FA11" s="48">
        <v>93</v>
      </c>
      <c r="FB11" s="48">
        <v>67</v>
      </c>
      <c r="FC11" s="48">
        <v>83</v>
      </c>
      <c r="FD11" s="48">
        <v>53</v>
      </c>
      <c r="FE11" s="48">
        <v>270</v>
      </c>
      <c r="FF11" s="48">
        <v>116</v>
      </c>
      <c r="FG11" s="48">
        <v>45</v>
      </c>
      <c r="FH11" s="48">
        <v>36</v>
      </c>
      <c r="FI11" s="48">
        <v>239</v>
      </c>
      <c r="FJ11" s="48">
        <v>85</v>
      </c>
      <c r="FK11" s="48">
        <v>37</v>
      </c>
      <c r="FL11" s="48">
        <v>30</v>
      </c>
      <c r="FM11" s="48">
        <v>18</v>
      </c>
      <c r="FN11" s="48">
        <v>15</v>
      </c>
      <c r="FO11" s="48">
        <v>37</v>
      </c>
      <c r="FP11" s="48">
        <v>38</v>
      </c>
      <c r="FQ11" s="48">
        <v>67</v>
      </c>
      <c r="FR11" s="48">
        <v>54</v>
      </c>
      <c r="FS11" s="48">
        <v>566</v>
      </c>
      <c r="FT11" s="48">
        <v>148</v>
      </c>
      <c r="FU11" s="48">
        <v>210</v>
      </c>
      <c r="FV11" s="48">
        <v>137</v>
      </c>
      <c r="FW11" s="48">
        <v>117</v>
      </c>
      <c r="FX11" s="48">
        <v>111</v>
      </c>
      <c r="FY11" s="48">
        <v>70</v>
      </c>
      <c r="FZ11" s="48">
        <v>49</v>
      </c>
      <c r="GA11" s="48">
        <v>0</v>
      </c>
      <c r="GB11" s="48">
        <v>89</v>
      </c>
      <c r="GC11" s="48">
        <v>2364</v>
      </c>
      <c r="GD11" s="48">
        <v>305</v>
      </c>
      <c r="GE11" s="48">
        <v>115</v>
      </c>
      <c r="GF11" s="48">
        <v>44</v>
      </c>
      <c r="GG11" s="48">
        <v>99</v>
      </c>
      <c r="GH11" s="48">
        <v>49</v>
      </c>
      <c r="GI11" s="48">
        <v>86</v>
      </c>
      <c r="GJ11" s="48">
        <v>48</v>
      </c>
      <c r="GK11" s="48">
        <v>44</v>
      </c>
      <c r="GL11" s="48">
        <v>31</v>
      </c>
      <c r="GM11" s="48">
        <v>344</v>
      </c>
      <c r="GN11" s="48">
        <v>117</v>
      </c>
      <c r="GO11" s="48">
        <v>13</v>
      </c>
      <c r="GP11" s="48">
        <v>19</v>
      </c>
      <c r="GQ11" s="48">
        <v>108</v>
      </c>
      <c r="GR11" s="48">
        <v>70</v>
      </c>
      <c r="GS11" s="48">
        <v>199</v>
      </c>
      <c r="GT11" s="48">
        <v>81</v>
      </c>
      <c r="GU11" s="48">
        <v>498</v>
      </c>
      <c r="GV11" s="48">
        <v>124</v>
      </c>
      <c r="GW11" s="48">
        <v>585</v>
      </c>
      <c r="GX11" s="48">
        <v>191</v>
      </c>
      <c r="GY11" s="48">
        <v>136</v>
      </c>
      <c r="GZ11" s="48">
        <v>63</v>
      </c>
      <c r="HA11" s="48">
        <v>125</v>
      </c>
      <c r="HB11" s="48">
        <v>51</v>
      </c>
      <c r="HC11" s="48">
        <v>12</v>
      </c>
      <c r="HD11" s="48">
        <v>18</v>
      </c>
      <c r="HE11" s="48">
        <v>0</v>
      </c>
      <c r="HF11" s="48">
        <v>89</v>
      </c>
    </row>
    <row r="12" spans="1:214" x14ac:dyDescent="0.25">
      <c r="A12" s="16">
        <f t="shared" si="12"/>
        <v>7</v>
      </c>
      <c r="B12" s="17" t="str">
        <f t="shared" si="13"/>
        <v>Carbon</v>
      </c>
      <c r="C12" s="48" t="s">
        <v>28</v>
      </c>
      <c r="D12" s="48" t="s">
        <v>29</v>
      </c>
      <c r="E12" s="48">
        <v>8651</v>
      </c>
      <c r="F12" s="48">
        <v>353</v>
      </c>
      <c r="G12" s="48">
        <v>1108</v>
      </c>
      <c r="H12" s="48">
        <v>168</v>
      </c>
      <c r="I12" s="48">
        <v>621</v>
      </c>
      <c r="J12" s="48">
        <v>132</v>
      </c>
      <c r="K12" s="48">
        <v>401</v>
      </c>
      <c r="L12" s="48">
        <v>74</v>
      </c>
      <c r="M12" s="48">
        <v>153</v>
      </c>
      <c r="N12" s="48">
        <v>68</v>
      </c>
      <c r="O12" s="48">
        <v>1144</v>
      </c>
      <c r="P12" s="48">
        <v>180</v>
      </c>
      <c r="Q12" s="48">
        <v>675</v>
      </c>
      <c r="R12" s="48">
        <v>147</v>
      </c>
      <c r="S12" s="48">
        <v>195</v>
      </c>
      <c r="T12" s="48">
        <v>100</v>
      </c>
      <c r="U12" s="48">
        <v>280</v>
      </c>
      <c r="V12" s="48">
        <v>74</v>
      </c>
      <c r="W12" s="48">
        <v>602</v>
      </c>
      <c r="X12" s="48">
        <v>145</v>
      </c>
      <c r="Y12" s="48">
        <v>1837</v>
      </c>
      <c r="Z12" s="48">
        <v>209</v>
      </c>
      <c r="AA12" s="48">
        <v>659</v>
      </c>
      <c r="AB12" s="48">
        <v>182</v>
      </c>
      <c r="AC12" s="48">
        <v>432</v>
      </c>
      <c r="AD12" s="48">
        <v>119</v>
      </c>
      <c r="AE12" s="48">
        <v>544</v>
      </c>
      <c r="AF12" s="48">
        <v>136</v>
      </c>
      <c r="AG12" s="48">
        <v>0</v>
      </c>
      <c r="AH12" s="48">
        <v>89</v>
      </c>
      <c r="AI12" s="48">
        <v>6705</v>
      </c>
      <c r="AJ12" s="48">
        <v>358</v>
      </c>
      <c r="AK12" s="48">
        <v>635</v>
      </c>
      <c r="AL12" s="48">
        <v>147</v>
      </c>
      <c r="AM12" s="48">
        <v>426</v>
      </c>
      <c r="AN12" s="48">
        <v>117</v>
      </c>
      <c r="AO12" s="48">
        <v>327</v>
      </c>
      <c r="AP12" s="48">
        <v>68</v>
      </c>
      <c r="AQ12" s="48">
        <v>131</v>
      </c>
      <c r="AR12" s="48">
        <v>64</v>
      </c>
      <c r="AS12" s="48">
        <v>987</v>
      </c>
      <c r="AT12" s="48">
        <v>174</v>
      </c>
      <c r="AU12" s="48">
        <v>423</v>
      </c>
      <c r="AV12" s="48">
        <v>93</v>
      </c>
      <c r="AW12" s="48">
        <v>160</v>
      </c>
      <c r="AX12" s="48">
        <v>62</v>
      </c>
      <c r="AY12" s="48">
        <v>238</v>
      </c>
      <c r="AZ12" s="48">
        <v>70</v>
      </c>
      <c r="BA12" s="48">
        <v>481</v>
      </c>
      <c r="BB12" s="48">
        <v>142</v>
      </c>
      <c r="BC12" s="48">
        <v>1468</v>
      </c>
      <c r="BD12" s="48">
        <v>193</v>
      </c>
      <c r="BE12" s="48">
        <v>528</v>
      </c>
      <c r="BF12" s="48">
        <v>131</v>
      </c>
      <c r="BG12" s="48">
        <v>376</v>
      </c>
      <c r="BH12" s="48">
        <v>116</v>
      </c>
      <c r="BI12" s="48">
        <v>525</v>
      </c>
      <c r="BJ12" s="48">
        <v>136</v>
      </c>
      <c r="BK12" s="48">
        <v>0</v>
      </c>
      <c r="BL12" s="48">
        <v>89</v>
      </c>
      <c r="BM12" s="48">
        <v>1332</v>
      </c>
      <c r="BN12" s="48">
        <v>229</v>
      </c>
      <c r="BO12" s="48">
        <v>389</v>
      </c>
      <c r="BP12" s="48">
        <v>107</v>
      </c>
      <c r="BQ12" s="48">
        <v>167</v>
      </c>
      <c r="BR12" s="48">
        <v>77</v>
      </c>
      <c r="BS12" s="48">
        <v>42</v>
      </c>
      <c r="BT12" s="48">
        <v>25</v>
      </c>
      <c r="BU12" s="48">
        <v>12</v>
      </c>
      <c r="BV12" s="48">
        <v>17</v>
      </c>
      <c r="BW12" s="48">
        <v>103</v>
      </c>
      <c r="BX12" s="48">
        <v>66</v>
      </c>
      <c r="BY12" s="48">
        <v>224</v>
      </c>
      <c r="BZ12" s="48">
        <v>92</v>
      </c>
      <c r="CA12" s="48">
        <v>32</v>
      </c>
      <c r="CB12" s="48">
        <v>50</v>
      </c>
      <c r="CC12" s="48">
        <v>32</v>
      </c>
      <c r="CD12" s="48">
        <v>25</v>
      </c>
      <c r="CE12" s="48">
        <v>49</v>
      </c>
      <c r="CF12" s="48">
        <v>31</v>
      </c>
      <c r="CG12" s="48">
        <v>196</v>
      </c>
      <c r="CH12" s="48">
        <v>78</v>
      </c>
      <c r="CI12" s="48">
        <v>52</v>
      </c>
      <c r="CJ12" s="48">
        <v>38</v>
      </c>
      <c r="CK12" s="48">
        <v>15</v>
      </c>
      <c r="CL12" s="48">
        <v>16</v>
      </c>
      <c r="CM12" s="48">
        <v>19</v>
      </c>
      <c r="CN12" s="48">
        <v>19</v>
      </c>
      <c r="CO12" s="48">
        <v>0</v>
      </c>
      <c r="CP12" s="48">
        <v>89</v>
      </c>
      <c r="CQ12" s="48">
        <v>40</v>
      </c>
      <c r="CR12" s="48">
        <v>36</v>
      </c>
      <c r="CS12" s="48">
        <v>0</v>
      </c>
      <c r="CT12" s="48">
        <v>89</v>
      </c>
      <c r="CU12" s="48">
        <v>1</v>
      </c>
      <c r="CV12" s="48">
        <v>4</v>
      </c>
      <c r="CW12" s="48">
        <v>17</v>
      </c>
      <c r="CX12" s="48">
        <v>21</v>
      </c>
      <c r="CY12" s="48">
        <v>0</v>
      </c>
      <c r="CZ12" s="48">
        <v>89</v>
      </c>
      <c r="DA12" s="48">
        <v>18</v>
      </c>
      <c r="DB12" s="48">
        <v>28</v>
      </c>
      <c r="DC12" s="48">
        <v>0</v>
      </c>
      <c r="DD12" s="48">
        <v>89</v>
      </c>
      <c r="DE12" s="48">
        <v>0</v>
      </c>
      <c r="DF12" s="48">
        <v>89</v>
      </c>
      <c r="DG12" s="48">
        <v>0</v>
      </c>
      <c r="DH12" s="48">
        <v>89</v>
      </c>
      <c r="DI12" s="48">
        <v>0</v>
      </c>
      <c r="DJ12" s="48">
        <v>89</v>
      </c>
      <c r="DK12" s="48">
        <v>4</v>
      </c>
      <c r="DL12" s="48">
        <v>6</v>
      </c>
      <c r="DM12" s="48">
        <v>0</v>
      </c>
      <c r="DN12" s="48">
        <v>89</v>
      </c>
      <c r="DO12" s="48">
        <v>0</v>
      </c>
      <c r="DP12" s="48">
        <v>89</v>
      </c>
      <c r="DQ12" s="48">
        <v>0</v>
      </c>
      <c r="DR12" s="48">
        <v>89</v>
      </c>
      <c r="DS12" s="48">
        <v>0</v>
      </c>
      <c r="DT12" s="48">
        <v>89</v>
      </c>
      <c r="DU12" s="48">
        <v>201</v>
      </c>
      <c r="DV12" s="48">
        <v>89</v>
      </c>
      <c r="DW12" s="48">
        <v>44</v>
      </c>
      <c r="DX12" s="48">
        <v>51</v>
      </c>
      <c r="DY12" s="48">
        <v>27</v>
      </c>
      <c r="DZ12" s="48">
        <v>33</v>
      </c>
      <c r="EA12" s="48">
        <v>15</v>
      </c>
      <c r="EB12" s="48">
        <v>20</v>
      </c>
      <c r="EC12" s="48">
        <v>0</v>
      </c>
      <c r="ED12" s="48">
        <v>89</v>
      </c>
      <c r="EE12" s="48">
        <v>9</v>
      </c>
      <c r="EF12" s="48">
        <v>14</v>
      </c>
      <c r="EG12" s="48">
        <v>0</v>
      </c>
      <c r="EH12" s="48">
        <v>89</v>
      </c>
      <c r="EI12" s="48">
        <v>0</v>
      </c>
      <c r="EJ12" s="48">
        <v>89</v>
      </c>
      <c r="EK12" s="48">
        <v>0</v>
      </c>
      <c r="EL12" s="48">
        <v>89</v>
      </c>
      <c r="EM12" s="48">
        <v>0</v>
      </c>
      <c r="EN12" s="48">
        <v>89</v>
      </c>
      <c r="EO12" s="48">
        <v>89</v>
      </c>
      <c r="EP12" s="48">
        <v>69</v>
      </c>
      <c r="EQ12" s="48">
        <v>11</v>
      </c>
      <c r="ER12" s="48">
        <v>18</v>
      </c>
      <c r="ES12" s="48">
        <v>6</v>
      </c>
      <c r="ET12" s="48">
        <v>9</v>
      </c>
      <c r="EU12" s="48">
        <v>0</v>
      </c>
      <c r="EV12" s="48">
        <v>89</v>
      </c>
      <c r="EW12" s="48">
        <v>0</v>
      </c>
      <c r="EX12" s="48">
        <v>89</v>
      </c>
      <c r="EY12" s="48">
        <v>142</v>
      </c>
      <c r="EZ12" s="48">
        <v>151</v>
      </c>
      <c r="FA12" s="48">
        <v>19</v>
      </c>
      <c r="FB12" s="48">
        <v>31</v>
      </c>
      <c r="FC12" s="48">
        <v>0</v>
      </c>
      <c r="FD12" s="48">
        <v>89</v>
      </c>
      <c r="FE12" s="48">
        <v>0</v>
      </c>
      <c r="FF12" s="48">
        <v>89</v>
      </c>
      <c r="FG12" s="48">
        <v>10</v>
      </c>
      <c r="FH12" s="48">
        <v>17</v>
      </c>
      <c r="FI12" s="48">
        <v>10</v>
      </c>
      <c r="FJ12" s="48">
        <v>15</v>
      </c>
      <c r="FK12" s="48">
        <v>16</v>
      </c>
      <c r="FL12" s="48">
        <v>20</v>
      </c>
      <c r="FM12" s="48">
        <v>3</v>
      </c>
      <c r="FN12" s="48">
        <v>5</v>
      </c>
      <c r="FO12" s="48">
        <v>0</v>
      </c>
      <c r="FP12" s="48">
        <v>89</v>
      </c>
      <c r="FQ12" s="48">
        <v>0</v>
      </c>
      <c r="FR12" s="48">
        <v>89</v>
      </c>
      <c r="FS12" s="48">
        <v>4</v>
      </c>
      <c r="FT12" s="48">
        <v>6</v>
      </c>
      <c r="FU12" s="48">
        <v>68</v>
      </c>
      <c r="FV12" s="48">
        <v>144</v>
      </c>
      <c r="FW12" s="48">
        <v>12</v>
      </c>
      <c r="FX12" s="48">
        <v>18</v>
      </c>
      <c r="FY12" s="48">
        <v>0</v>
      </c>
      <c r="FZ12" s="48">
        <v>89</v>
      </c>
      <c r="GA12" s="48">
        <v>0</v>
      </c>
      <c r="GB12" s="48">
        <v>89</v>
      </c>
      <c r="GC12" s="48">
        <v>231</v>
      </c>
      <c r="GD12" s="48">
        <v>95</v>
      </c>
      <c r="GE12" s="48">
        <v>21</v>
      </c>
      <c r="GF12" s="48">
        <v>19</v>
      </c>
      <c r="GG12" s="48">
        <v>0</v>
      </c>
      <c r="GH12" s="48">
        <v>89</v>
      </c>
      <c r="GI12" s="48">
        <v>0</v>
      </c>
      <c r="GJ12" s="48">
        <v>89</v>
      </c>
      <c r="GK12" s="48">
        <v>0</v>
      </c>
      <c r="GL12" s="48">
        <v>89</v>
      </c>
      <c r="GM12" s="48">
        <v>17</v>
      </c>
      <c r="GN12" s="48">
        <v>16</v>
      </c>
      <c r="GO12" s="48">
        <v>12</v>
      </c>
      <c r="GP12" s="48">
        <v>18</v>
      </c>
      <c r="GQ12" s="48">
        <v>0</v>
      </c>
      <c r="GR12" s="48">
        <v>89</v>
      </c>
      <c r="GS12" s="48">
        <v>10</v>
      </c>
      <c r="GT12" s="48">
        <v>11</v>
      </c>
      <c r="GU12" s="48">
        <v>72</v>
      </c>
      <c r="GV12" s="48">
        <v>48</v>
      </c>
      <c r="GW12" s="48">
        <v>76</v>
      </c>
      <c r="GX12" s="48">
        <v>68</v>
      </c>
      <c r="GY12" s="48">
        <v>0</v>
      </c>
      <c r="GZ12" s="48">
        <v>89</v>
      </c>
      <c r="HA12" s="48">
        <v>23</v>
      </c>
      <c r="HB12" s="48">
        <v>23</v>
      </c>
      <c r="HC12" s="48">
        <v>0</v>
      </c>
      <c r="HD12" s="48">
        <v>89</v>
      </c>
      <c r="HE12" s="48">
        <v>0</v>
      </c>
      <c r="HF12" s="48">
        <v>89</v>
      </c>
    </row>
    <row r="13" spans="1:214" x14ac:dyDescent="0.25">
      <c r="A13" s="16">
        <f t="shared" si="12"/>
        <v>9</v>
      </c>
      <c r="B13" s="17" t="str">
        <f t="shared" si="13"/>
        <v>Daggett</v>
      </c>
      <c r="C13" s="48" t="s">
        <v>30</v>
      </c>
      <c r="D13" s="48" t="s">
        <v>31</v>
      </c>
      <c r="E13" s="48">
        <v>344</v>
      </c>
      <c r="F13" s="48">
        <v>83</v>
      </c>
      <c r="G13" s="48">
        <v>81</v>
      </c>
      <c r="H13" s="48">
        <v>49</v>
      </c>
      <c r="I13" s="48">
        <v>16</v>
      </c>
      <c r="J13" s="48">
        <v>16</v>
      </c>
      <c r="K13" s="48">
        <v>12</v>
      </c>
      <c r="L13" s="48">
        <v>16</v>
      </c>
      <c r="M13" s="48">
        <v>0</v>
      </c>
      <c r="N13" s="48">
        <v>89</v>
      </c>
      <c r="O13" s="48">
        <v>28</v>
      </c>
      <c r="P13" s="48">
        <v>19</v>
      </c>
      <c r="Q13" s="48">
        <v>19</v>
      </c>
      <c r="R13" s="48">
        <v>17</v>
      </c>
      <c r="S13" s="48">
        <v>0</v>
      </c>
      <c r="T13" s="48">
        <v>89</v>
      </c>
      <c r="U13" s="48">
        <v>0</v>
      </c>
      <c r="V13" s="48">
        <v>89</v>
      </c>
      <c r="W13" s="48">
        <v>9</v>
      </c>
      <c r="X13" s="48">
        <v>13</v>
      </c>
      <c r="Y13" s="48">
        <v>52</v>
      </c>
      <c r="Z13" s="48">
        <v>32</v>
      </c>
      <c r="AA13" s="48">
        <v>69</v>
      </c>
      <c r="AB13" s="48">
        <v>36</v>
      </c>
      <c r="AC13" s="48">
        <v>8</v>
      </c>
      <c r="AD13" s="48">
        <v>9</v>
      </c>
      <c r="AE13" s="48">
        <v>50</v>
      </c>
      <c r="AF13" s="48">
        <v>28</v>
      </c>
      <c r="AG13" s="48">
        <v>0</v>
      </c>
      <c r="AH13" s="48">
        <v>89</v>
      </c>
      <c r="AI13" s="48">
        <v>280</v>
      </c>
      <c r="AJ13" s="48">
        <v>72</v>
      </c>
      <c r="AK13" s="48">
        <v>46</v>
      </c>
      <c r="AL13" s="48">
        <v>31</v>
      </c>
      <c r="AM13" s="48">
        <v>16</v>
      </c>
      <c r="AN13" s="48">
        <v>16</v>
      </c>
      <c r="AO13" s="48">
        <v>12</v>
      </c>
      <c r="AP13" s="48">
        <v>16</v>
      </c>
      <c r="AQ13" s="48">
        <v>0</v>
      </c>
      <c r="AR13" s="48">
        <v>89</v>
      </c>
      <c r="AS13" s="48">
        <v>22</v>
      </c>
      <c r="AT13" s="48">
        <v>18</v>
      </c>
      <c r="AU13" s="48">
        <v>19</v>
      </c>
      <c r="AV13" s="48">
        <v>17</v>
      </c>
      <c r="AW13" s="48">
        <v>0</v>
      </c>
      <c r="AX13" s="48">
        <v>89</v>
      </c>
      <c r="AY13" s="48">
        <v>0</v>
      </c>
      <c r="AZ13" s="48">
        <v>89</v>
      </c>
      <c r="BA13" s="48">
        <v>8</v>
      </c>
      <c r="BB13" s="48">
        <v>12</v>
      </c>
      <c r="BC13" s="48">
        <v>42</v>
      </c>
      <c r="BD13" s="48">
        <v>26</v>
      </c>
      <c r="BE13" s="48">
        <v>60</v>
      </c>
      <c r="BF13" s="48">
        <v>30</v>
      </c>
      <c r="BG13" s="48">
        <v>8</v>
      </c>
      <c r="BH13" s="48">
        <v>9</v>
      </c>
      <c r="BI13" s="48">
        <v>47</v>
      </c>
      <c r="BJ13" s="48">
        <v>27</v>
      </c>
      <c r="BK13" s="48">
        <v>0</v>
      </c>
      <c r="BL13" s="48">
        <v>89</v>
      </c>
      <c r="BM13" s="48">
        <v>15</v>
      </c>
      <c r="BN13" s="48">
        <v>11</v>
      </c>
      <c r="BO13" s="48">
        <v>3</v>
      </c>
      <c r="BP13" s="48">
        <v>4</v>
      </c>
      <c r="BQ13" s="48">
        <v>0</v>
      </c>
      <c r="BR13" s="48">
        <v>89</v>
      </c>
      <c r="BS13" s="48">
        <v>0</v>
      </c>
      <c r="BT13" s="48">
        <v>89</v>
      </c>
      <c r="BU13" s="48">
        <v>0</v>
      </c>
      <c r="BV13" s="48">
        <v>89</v>
      </c>
      <c r="BW13" s="48">
        <v>6</v>
      </c>
      <c r="BX13" s="48">
        <v>7</v>
      </c>
      <c r="BY13" s="48">
        <v>0</v>
      </c>
      <c r="BZ13" s="48">
        <v>89</v>
      </c>
      <c r="CA13" s="48">
        <v>0</v>
      </c>
      <c r="CB13" s="48">
        <v>89</v>
      </c>
      <c r="CC13" s="48">
        <v>0</v>
      </c>
      <c r="CD13" s="48">
        <v>89</v>
      </c>
      <c r="CE13" s="48">
        <v>0</v>
      </c>
      <c r="CF13" s="48">
        <v>89</v>
      </c>
      <c r="CG13" s="48">
        <v>3</v>
      </c>
      <c r="CH13" s="48">
        <v>5</v>
      </c>
      <c r="CI13" s="48">
        <v>0</v>
      </c>
      <c r="CJ13" s="48">
        <v>89</v>
      </c>
      <c r="CK13" s="48">
        <v>0</v>
      </c>
      <c r="CL13" s="48">
        <v>89</v>
      </c>
      <c r="CM13" s="48">
        <v>3</v>
      </c>
      <c r="CN13" s="48">
        <v>5</v>
      </c>
      <c r="CO13" s="48">
        <v>0</v>
      </c>
      <c r="CP13" s="48">
        <v>89</v>
      </c>
      <c r="CQ13" s="48">
        <v>0</v>
      </c>
      <c r="CR13" s="48">
        <v>89</v>
      </c>
      <c r="CS13" s="48">
        <v>0</v>
      </c>
      <c r="CT13" s="48">
        <v>89</v>
      </c>
      <c r="CU13" s="48">
        <v>0</v>
      </c>
      <c r="CV13" s="48">
        <v>89</v>
      </c>
      <c r="CW13" s="48">
        <v>0</v>
      </c>
      <c r="CX13" s="48">
        <v>89</v>
      </c>
      <c r="CY13" s="48">
        <v>0</v>
      </c>
      <c r="CZ13" s="48">
        <v>89</v>
      </c>
      <c r="DA13" s="48">
        <v>0</v>
      </c>
      <c r="DB13" s="48">
        <v>89</v>
      </c>
      <c r="DC13" s="48">
        <v>0</v>
      </c>
      <c r="DD13" s="48">
        <v>89</v>
      </c>
      <c r="DE13" s="48">
        <v>0</v>
      </c>
      <c r="DF13" s="48">
        <v>89</v>
      </c>
      <c r="DG13" s="48">
        <v>0</v>
      </c>
      <c r="DH13" s="48">
        <v>89</v>
      </c>
      <c r="DI13" s="48">
        <v>0</v>
      </c>
      <c r="DJ13" s="48">
        <v>89</v>
      </c>
      <c r="DK13" s="48">
        <v>0</v>
      </c>
      <c r="DL13" s="48">
        <v>89</v>
      </c>
      <c r="DM13" s="48">
        <v>0</v>
      </c>
      <c r="DN13" s="48">
        <v>89</v>
      </c>
      <c r="DO13" s="48">
        <v>0</v>
      </c>
      <c r="DP13" s="48">
        <v>89</v>
      </c>
      <c r="DQ13" s="48">
        <v>0</v>
      </c>
      <c r="DR13" s="48">
        <v>89</v>
      </c>
      <c r="DS13" s="48">
        <v>0</v>
      </c>
      <c r="DT13" s="48">
        <v>89</v>
      </c>
      <c r="DU13" s="48">
        <v>12</v>
      </c>
      <c r="DV13" s="48">
        <v>13</v>
      </c>
      <c r="DW13" s="48">
        <v>0</v>
      </c>
      <c r="DX13" s="48">
        <v>89</v>
      </c>
      <c r="DY13" s="48">
        <v>0</v>
      </c>
      <c r="DZ13" s="48">
        <v>89</v>
      </c>
      <c r="EA13" s="48">
        <v>0</v>
      </c>
      <c r="EB13" s="48">
        <v>89</v>
      </c>
      <c r="EC13" s="48">
        <v>0</v>
      </c>
      <c r="ED13" s="48">
        <v>89</v>
      </c>
      <c r="EE13" s="48">
        <v>0</v>
      </c>
      <c r="EF13" s="48">
        <v>89</v>
      </c>
      <c r="EG13" s="48">
        <v>0</v>
      </c>
      <c r="EH13" s="48">
        <v>89</v>
      </c>
      <c r="EI13" s="48">
        <v>0</v>
      </c>
      <c r="EJ13" s="48">
        <v>89</v>
      </c>
      <c r="EK13" s="48">
        <v>0</v>
      </c>
      <c r="EL13" s="48">
        <v>89</v>
      </c>
      <c r="EM13" s="48">
        <v>0</v>
      </c>
      <c r="EN13" s="48">
        <v>89</v>
      </c>
      <c r="EO13" s="48">
        <v>7</v>
      </c>
      <c r="EP13" s="48">
        <v>11</v>
      </c>
      <c r="EQ13" s="48">
        <v>5</v>
      </c>
      <c r="ER13" s="48">
        <v>7</v>
      </c>
      <c r="ES13" s="48">
        <v>0</v>
      </c>
      <c r="ET13" s="48">
        <v>89</v>
      </c>
      <c r="EU13" s="48">
        <v>0</v>
      </c>
      <c r="EV13" s="48">
        <v>89</v>
      </c>
      <c r="EW13" s="48">
        <v>0</v>
      </c>
      <c r="EX13" s="48">
        <v>89</v>
      </c>
      <c r="EY13" s="48">
        <v>0</v>
      </c>
      <c r="EZ13" s="48">
        <v>89</v>
      </c>
      <c r="FA13" s="48">
        <v>0</v>
      </c>
      <c r="FB13" s="48">
        <v>89</v>
      </c>
      <c r="FC13" s="48">
        <v>0</v>
      </c>
      <c r="FD13" s="48">
        <v>89</v>
      </c>
      <c r="FE13" s="48">
        <v>0</v>
      </c>
      <c r="FF13" s="48">
        <v>89</v>
      </c>
      <c r="FG13" s="48">
        <v>0</v>
      </c>
      <c r="FH13" s="48">
        <v>89</v>
      </c>
      <c r="FI13" s="48">
        <v>0</v>
      </c>
      <c r="FJ13" s="48">
        <v>89</v>
      </c>
      <c r="FK13" s="48">
        <v>0</v>
      </c>
      <c r="FL13" s="48">
        <v>89</v>
      </c>
      <c r="FM13" s="48">
        <v>0</v>
      </c>
      <c r="FN13" s="48">
        <v>89</v>
      </c>
      <c r="FO13" s="48">
        <v>0</v>
      </c>
      <c r="FP13" s="48">
        <v>89</v>
      </c>
      <c r="FQ13" s="48">
        <v>0</v>
      </c>
      <c r="FR13" s="48">
        <v>89</v>
      </c>
      <c r="FS13" s="48">
        <v>0</v>
      </c>
      <c r="FT13" s="48">
        <v>89</v>
      </c>
      <c r="FU13" s="48">
        <v>0</v>
      </c>
      <c r="FV13" s="48">
        <v>89</v>
      </c>
      <c r="FW13" s="48">
        <v>0</v>
      </c>
      <c r="FX13" s="48">
        <v>89</v>
      </c>
      <c r="FY13" s="48">
        <v>0</v>
      </c>
      <c r="FZ13" s="48">
        <v>89</v>
      </c>
      <c r="GA13" s="48">
        <v>0</v>
      </c>
      <c r="GB13" s="48">
        <v>89</v>
      </c>
      <c r="GC13" s="48">
        <v>37</v>
      </c>
      <c r="GD13" s="48">
        <v>43</v>
      </c>
      <c r="GE13" s="48">
        <v>32</v>
      </c>
      <c r="GF13" s="48">
        <v>41</v>
      </c>
      <c r="GG13" s="48">
        <v>0</v>
      </c>
      <c r="GH13" s="48">
        <v>89</v>
      </c>
      <c r="GI13" s="48">
        <v>0</v>
      </c>
      <c r="GJ13" s="48">
        <v>89</v>
      </c>
      <c r="GK13" s="48">
        <v>0</v>
      </c>
      <c r="GL13" s="48">
        <v>89</v>
      </c>
      <c r="GM13" s="48">
        <v>0</v>
      </c>
      <c r="GN13" s="48">
        <v>89</v>
      </c>
      <c r="GO13" s="48">
        <v>0</v>
      </c>
      <c r="GP13" s="48">
        <v>89</v>
      </c>
      <c r="GQ13" s="48">
        <v>0</v>
      </c>
      <c r="GR13" s="48">
        <v>89</v>
      </c>
      <c r="GS13" s="48">
        <v>0</v>
      </c>
      <c r="GT13" s="48">
        <v>89</v>
      </c>
      <c r="GU13" s="48">
        <v>1</v>
      </c>
      <c r="GV13" s="48">
        <v>3</v>
      </c>
      <c r="GW13" s="48">
        <v>0</v>
      </c>
      <c r="GX13" s="48">
        <v>89</v>
      </c>
      <c r="GY13" s="48">
        <v>4</v>
      </c>
      <c r="GZ13" s="48">
        <v>5</v>
      </c>
      <c r="HA13" s="48">
        <v>0</v>
      </c>
      <c r="HB13" s="48">
        <v>89</v>
      </c>
      <c r="HC13" s="48">
        <v>0</v>
      </c>
      <c r="HD13" s="48">
        <v>89</v>
      </c>
      <c r="HE13" s="48">
        <v>0</v>
      </c>
      <c r="HF13" s="48">
        <v>89</v>
      </c>
    </row>
    <row r="14" spans="1:214" x14ac:dyDescent="0.25">
      <c r="A14" s="16">
        <f t="shared" si="12"/>
        <v>11</v>
      </c>
      <c r="B14" s="17" t="str">
        <f t="shared" si="13"/>
        <v>Davis</v>
      </c>
      <c r="C14" s="48" t="s">
        <v>32</v>
      </c>
      <c r="D14" s="48" t="s">
        <v>33</v>
      </c>
      <c r="E14" s="48">
        <v>137168</v>
      </c>
      <c r="F14" s="48">
        <v>1217</v>
      </c>
      <c r="G14" s="48">
        <v>1027</v>
      </c>
      <c r="H14" s="48">
        <v>213</v>
      </c>
      <c r="I14" s="48">
        <v>8427</v>
      </c>
      <c r="J14" s="48">
        <v>634</v>
      </c>
      <c r="K14" s="48">
        <v>13400</v>
      </c>
      <c r="L14" s="48">
        <v>812</v>
      </c>
      <c r="M14" s="48">
        <v>3571</v>
      </c>
      <c r="N14" s="48">
        <v>368</v>
      </c>
      <c r="O14" s="48">
        <v>16947</v>
      </c>
      <c r="P14" s="48">
        <v>894</v>
      </c>
      <c r="Q14" s="48">
        <v>6927</v>
      </c>
      <c r="R14" s="48">
        <v>518</v>
      </c>
      <c r="S14" s="48">
        <v>2560</v>
      </c>
      <c r="T14" s="48">
        <v>342</v>
      </c>
      <c r="U14" s="48">
        <v>9893</v>
      </c>
      <c r="V14" s="48">
        <v>670</v>
      </c>
      <c r="W14" s="48">
        <v>15445</v>
      </c>
      <c r="X14" s="48">
        <v>728</v>
      </c>
      <c r="Y14" s="48">
        <v>26931</v>
      </c>
      <c r="Z14" s="48">
        <v>1098</v>
      </c>
      <c r="AA14" s="48">
        <v>10162</v>
      </c>
      <c r="AB14" s="48">
        <v>748</v>
      </c>
      <c r="AC14" s="48">
        <v>5707</v>
      </c>
      <c r="AD14" s="48">
        <v>507</v>
      </c>
      <c r="AE14" s="48">
        <v>13387</v>
      </c>
      <c r="AF14" s="48">
        <v>763</v>
      </c>
      <c r="AG14" s="48">
        <v>2784</v>
      </c>
      <c r="AH14" s="48">
        <v>320</v>
      </c>
      <c r="AI14" s="48">
        <v>108038</v>
      </c>
      <c r="AJ14" s="48">
        <v>1586</v>
      </c>
      <c r="AK14" s="48">
        <v>766</v>
      </c>
      <c r="AL14" s="48">
        <v>200</v>
      </c>
      <c r="AM14" s="48">
        <v>6341</v>
      </c>
      <c r="AN14" s="48">
        <v>521</v>
      </c>
      <c r="AO14" s="48">
        <v>10819</v>
      </c>
      <c r="AP14" s="48">
        <v>709</v>
      </c>
      <c r="AQ14" s="48">
        <v>3015</v>
      </c>
      <c r="AR14" s="48">
        <v>331</v>
      </c>
      <c r="AS14" s="48">
        <v>13957</v>
      </c>
      <c r="AT14" s="48">
        <v>801</v>
      </c>
      <c r="AU14" s="48">
        <v>5460</v>
      </c>
      <c r="AV14" s="48">
        <v>417</v>
      </c>
      <c r="AW14" s="48">
        <v>2078</v>
      </c>
      <c r="AX14" s="48">
        <v>309</v>
      </c>
      <c r="AY14" s="48">
        <v>7697</v>
      </c>
      <c r="AZ14" s="48">
        <v>529</v>
      </c>
      <c r="BA14" s="48">
        <v>11617</v>
      </c>
      <c r="BB14" s="48">
        <v>616</v>
      </c>
      <c r="BC14" s="48">
        <v>21514</v>
      </c>
      <c r="BD14" s="48">
        <v>1009</v>
      </c>
      <c r="BE14" s="48">
        <v>7285</v>
      </c>
      <c r="BF14" s="48">
        <v>585</v>
      </c>
      <c r="BG14" s="48">
        <v>3918</v>
      </c>
      <c r="BH14" s="48">
        <v>459</v>
      </c>
      <c r="BI14" s="48">
        <v>11134</v>
      </c>
      <c r="BJ14" s="48">
        <v>676</v>
      </c>
      <c r="BK14" s="48">
        <v>2437</v>
      </c>
      <c r="BL14" s="48">
        <v>274</v>
      </c>
      <c r="BM14" s="48">
        <v>14747</v>
      </c>
      <c r="BN14" s="48">
        <v>941</v>
      </c>
      <c r="BO14" s="48">
        <v>135</v>
      </c>
      <c r="BP14" s="48">
        <v>71</v>
      </c>
      <c r="BQ14" s="48">
        <v>1597</v>
      </c>
      <c r="BR14" s="48">
        <v>298</v>
      </c>
      <c r="BS14" s="48">
        <v>1836</v>
      </c>
      <c r="BT14" s="48">
        <v>240</v>
      </c>
      <c r="BU14" s="48">
        <v>325</v>
      </c>
      <c r="BV14" s="48">
        <v>108</v>
      </c>
      <c r="BW14" s="48">
        <v>1578</v>
      </c>
      <c r="BX14" s="48">
        <v>299</v>
      </c>
      <c r="BY14" s="48">
        <v>609</v>
      </c>
      <c r="BZ14" s="48">
        <v>172</v>
      </c>
      <c r="CA14" s="48">
        <v>234</v>
      </c>
      <c r="CB14" s="48">
        <v>92</v>
      </c>
      <c r="CC14" s="48">
        <v>875</v>
      </c>
      <c r="CD14" s="48">
        <v>222</v>
      </c>
      <c r="CE14" s="48">
        <v>1556</v>
      </c>
      <c r="CF14" s="48">
        <v>287</v>
      </c>
      <c r="CG14" s="48">
        <v>2667</v>
      </c>
      <c r="CH14" s="48">
        <v>371</v>
      </c>
      <c r="CI14" s="48">
        <v>1043</v>
      </c>
      <c r="CJ14" s="48">
        <v>214</v>
      </c>
      <c r="CK14" s="48">
        <v>600</v>
      </c>
      <c r="CL14" s="48">
        <v>194</v>
      </c>
      <c r="CM14" s="48">
        <v>1475</v>
      </c>
      <c r="CN14" s="48">
        <v>279</v>
      </c>
      <c r="CO14" s="48">
        <v>217</v>
      </c>
      <c r="CP14" s="48">
        <v>96</v>
      </c>
      <c r="CQ14" s="48">
        <v>3807</v>
      </c>
      <c r="CR14" s="48">
        <v>512</v>
      </c>
      <c r="CS14" s="48">
        <v>67</v>
      </c>
      <c r="CT14" s="48">
        <v>49</v>
      </c>
      <c r="CU14" s="48">
        <v>44</v>
      </c>
      <c r="CV14" s="48">
        <v>40</v>
      </c>
      <c r="CW14" s="48">
        <v>99</v>
      </c>
      <c r="CX14" s="48">
        <v>66</v>
      </c>
      <c r="CY14" s="48">
        <v>37</v>
      </c>
      <c r="CZ14" s="48">
        <v>42</v>
      </c>
      <c r="DA14" s="48">
        <v>348</v>
      </c>
      <c r="DB14" s="48">
        <v>126</v>
      </c>
      <c r="DC14" s="48">
        <v>180</v>
      </c>
      <c r="DD14" s="48">
        <v>88</v>
      </c>
      <c r="DE14" s="48">
        <v>84</v>
      </c>
      <c r="DF14" s="48">
        <v>58</v>
      </c>
      <c r="DG14" s="48">
        <v>364</v>
      </c>
      <c r="DH14" s="48">
        <v>124</v>
      </c>
      <c r="DI14" s="48">
        <v>305</v>
      </c>
      <c r="DJ14" s="48">
        <v>90</v>
      </c>
      <c r="DK14" s="48">
        <v>693</v>
      </c>
      <c r="DL14" s="48">
        <v>177</v>
      </c>
      <c r="DM14" s="48">
        <v>525</v>
      </c>
      <c r="DN14" s="48">
        <v>324</v>
      </c>
      <c r="DO14" s="48">
        <v>603</v>
      </c>
      <c r="DP14" s="48">
        <v>198</v>
      </c>
      <c r="DQ14" s="48">
        <v>425</v>
      </c>
      <c r="DR14" s="48">
        <v>121</v>
      </c>
      <c r="DS14" s="48">
        <v>33</v>
      </c>
      <c r="DT14" s="48">
        <v>43</v>
      </c>
      <c r="DU14" s="48">
        <v>2037</v>
      </c>
      <c r="DV14" s="48">
        <v>338</v>
      </c>
      <c r="DW14" s="48">
        <v>16</v>
      </c>
      <c r="DX14" s="48">
        <v>21</v>
      </c>
      <c r="DY14" s="48">
        <v>81</v>
      </c>
      <c r="DZ14" s="48">
        <v>63</v>
      </c>
      <c r="EA14" s="48">
        <v>49</v>
      </c>
      <c r="EB14" s="48">
        <v>35</v>
      </c>
      <c r="EC14" s="48">
        <v>11</v>
      </c>
      <c r="ED14" s="48">
        <v>18</v>
      </c>
      <c r="EE14" s="48">
        <v>305</v>
      </c>
      <c r="EF14" s="48">
        <v>133</v>
      </c>
      <c r="EG14" s="48">
        <v>41</v>
      </c>
      <c r="EH14" s="48">
        <v>51</v>
      </c>
      <c r="EI14" s="48">
        <v>42</v>
      </c>
      <c r="EJ14" s="48">
        <v>46</v>
      </c>
      <c r="EK14" s="48">
        <v>257</v>
      </c>
      <c r="EL14" s="48">
        <v>147</v>
      </c>
      <c r="EM14" s="48">
        <v>152</v>
      </c>
      <c r="EN14" s="48">
        <v>78</v>
      </c>
      <c r="EO14" s="48">
        <v>302</v>
      </c>
      <c r="EP14" s="48">
        <v>99</v>
      </c>
      <c r="EQ14" s="48">
        <v>551</v>
      </c>
      <c r="ER14" s="48">
        <v>181</v>
      </c>
      <c r="ES14" s="48">
        <v>107</v>
      </c>
      <c r="ET14" s="48">
        <v>64</v>
      </c>
      <c r="EU14" s="48">
        <v>80</v>
      </c>
      <c r="EV14" s="48">
        <v>62</v>
      </c>
      <c r="EW14" s="48">
        <v>43</v>
      </c>
      <c r="EX14" s="48">
        <v>35</v>
      </c>
      <c r="EY14" s="48">
        <v>2071</v>
      </c>
      <c r="EZ14" s="48">
        <v>292</v>
      </c>
      <c r="FA14" s="48">
        <v>0</v>
      </c>
      <c r="FB14" s="48">
        <v>89</v>
      </c>
      <c r="FC14" s="48">
        <v>91</v>
      </c>
      <c r="FD14" s="48">
        <v>53</v>
      </c>
      <c r="FE14" s="48">
        <v>104</v>
      </c>
      <c r="FF14" s="48">
        <v>52</v>
      </c>
      <c r="FG14" s="48">
        <v>10</v>
      </c>
      <c r="FH14" s="48">
        <v>17</v>
      </c>
      <c r="FI14" s="48">
        <v>243</v>
      </c>
      <c r="FJ14" s="48">
        <v>93</v>
      </c>
      <c r="FK14" s="48">
        <v>350</v>
      </c>
      <c r="FL14" s="48">
        <v>140</v>
      </c>
      <c r="FM14" s="48">
        <v>0</v>
      </c>
      <c r="FN14" s="48">
        <v>89</v>
      </c>
      <c r="FO14" s="48">
        <v>64</v>
      </c>
      <c r="FP14" s="48">
        <v>50</v>
      </c>
      <c r="FQ14" s="48">
        <v>238</v>
      </c>
      <c r="FR14" s="48">
        <v>132</v>
      </c>
      <c r="FS14" s="48">
        <v>387</v>
      </c>
      <c r="FT14" s="48">
        <v>158</v>
      </c>
      <c r="FU14" s="48">
        <v>266</v>
      </c>
      <c r="FV14" s="48">
        <v>91</v>
      </c>
      <c r="FW14" s="48">
        <v>98</v>
      </c>
      <c r="FX14" s="48">
        <v>77</v>
      </c>
      <c r="FY14" s="48">
        <v>172</v>
      </c>
      <c r="FZ14" s="48">
        <v>82</v>
      </c>
      <c r="GA14" s="48">
        <v>48</v>
      </c>
      <c r="GB14" s="48">
        <v>40</v>
      </c>
      <c r="GC14" s="48">
        <v>6468</v>
      </c>
      <c r="GD14" s="48">
        <v>567</v>
      </c>
      <c r="GE14" s="48">
        <v>43</v>
      </c>
      <c r="GF14" s="48">
        <v>35</v>
      </c>
      <c r="GG14" s="48">
        <v>273</v>
      </c>
      <c r="GH14" s="48">
        <v>145</v>
      </c>
      <c r="GI14" s="48">
        <v>493</v>
      </c>
      <c r="GJ14" s="48">
        <v>156</v>
      </c>
      <c r="GK14" s="48">
        <v>173</v>
      </c>
      <c r="GL14" s="48">
        <v>83</v>
      </c>
      <c r="GM14" s="48">
        <v>516</v>
      </c>
      <c r="GN14" s="48">
        <v>135</v>
      </c>
      <c r="GO14" s="48">
        <v>287</v>
      </c>
      <c r="GP14" s="48">
        <v>92</v>
      </c>
      <c r="GQ14" s="48">
        <v>122</v>
      </c>
      <c r="GR14" s="48">
        <v>64</v>
      </c>
      <c r="GS14" s="48">
        <v>636</v>
      </c>
      <c r="GT14" s="48">
        <v>159</v>
      </c>
      <c r="GU14" s="48">
        <v>1577</v>
      </c>
      <c r="GV14" s="48">
        <v>234</v>
      </c>
      <c r="GW14" s="48">
        <v>1368</v>
      </c>
      <c r="GX14" s="48">
        <v>220</v>
      </c>
      <c r="GY14" s="48">
        <v>492</v>
      </c>
      <c r="GZ14" s="48">
        <v>174</v>
      </c>
      <c r="HA14" s="48">
        <v>381</v>
      </c>
      <c r="HB14" s="48">
        <v>114</v>
      </c>
      <c r="HC14" s="48">
        <v>101</v>
      </c>
      <c r="HD14" s="48">
        <v>69</v>
      </c>
      <c r="HE14" s="48">
        <v>6</v>
      </c>
      <c r="HF14" s="48">
        <v>9</v>
      </c>
    </row>
    <row r="15" spans="1:214" x14ac:dyDescent="0.25">
      <c r="A15" s="16">
        <f t="shared" si="12"/>
        <v>13</v>
      </c>
      <c r="B15" s="17" t="str">
        <f t="shared" si="13"/>
        <v>Duchesne</v>
      </c>
      <c r="C15" s="48" t="s">
        <v>34</v>
      </c>
      <c r="D15" s="48" t="s">
        <v>35</v>
      </c>
      <c r="E15" s="48">
        <v>7253</v>
      </c>
      <c r="F15" s="48">
        <v>330</v>
      </c>
      <c r="G15" s="48">
        <v>1264</v>
      </c>
      <c r="H15" s="48">
        <v>193</v>
      </c>
      <c r="I15" s="48">
        <v>536</v>
      </c>
      <c r="J15" s="48">
        <v>131</v>
      </c>
      <c r="K15" s="48">
        <v>111</v>
      </c>
      <c r="L15" s="48">
        <v>67</v>
      </c>
      <c r="M15" s="48">
        <v>150</v>
      </c>
      <c r="N15" s="48">
        <v>78</v>
      </c>
      <c r="O15" s="48">
        <v>772</v>
      </c>
      <c r="P15" s="48">
        <v>168</v>
      </c>
      <c r="Q15" s="48">
        <v>619</v>
      </c>
      <c r="R15" s="48">
        <v>122</v>
      </c>
      <c r="S15" s="48">
        <v>265</v>
      </c>
      <c r="T15" s="48">
        <v>102</v>
      </c>
      <c r="U15" s="48">
        <v>175</v>
      </c>
      <c r="V15" s="48">
        <v>78</v>
      </c>
      <c r="W15" s="48">
        <v>387</v>
      </c>
      <c r="X15" s="48">
        <v>147</v>
      </c>
      <c r="Y15" s="48">
        <v>1412</v>
      </c>
      <c r="Z15" s="48">
        <v>179</v>
      </c>
      <c r="AA15" s="48">
        <v>674</v>
      </c>
      <c r="AB15" s="48">
        <v>176</v>
      </c>
      <c r="AC15" s="48">
        <v>342</v>
      </c>
      <c r="AD15" s="48">
        <v>120</v>
      </c>
      <c r="AE15" s="48">
        <v>546</v>
      </c>
      <c r="AF15" s="48">
        <v>183</v>
      </c>
      <c r="AG15" s="48">
        <v>0</v>
      </c>
      <c r="AH15" s="48">
        <v>89</v>
      </c>
      <c r="AI15" s="48">
        <v>5881</v>
      </c>
      <c r="AJ15" s="48">
        <v>335</v>
      </c>
      <c r="AK15" s="48">
        <v>904</v>
      </c>
      <c r="AL15" s="48">
        <v>180</v>
      </c>
      <c r="AM15" s="48">
        <v>395</v>
      </c>
      <c r="AN15" s="48">
        <v>113</v>
      </c>
      <c r="AO15" s="48">
        <v>109</v>
      </c>
      <c r="AP15" s="48">
        <v>67</v>
      </c>
      <c r="AQ15" s="48">
        <v>115</v>
      </c>
      <c r="AR15" s="48">
        <v>63</v>
      </c>
      <c r="AS15" s="48">
        <v>635</v>
      </c>
      <c r="AT15" s="48">
        <v>136</v>
      </c>
      <c r="AU15" s="48">
        <v>571</v>
      </c>
      <c r="AV15" s="48">
        <v>119</v>
      </c>
      <c r="AW15" s="48">
        <v>233</v>
      </c>
      <c r="AX15" s="48">
        <v>99</v>
      </c>
      <c r="AY15" s="48">
        <v>160</v>
      </c>
      <c r="AZ15" s="48">
        <v>74</v>
      </c>
      <c r="BA15" s="48">
        <v>306</v>
      </c>
      <c r="BB15" s="48">
        <v>141</v>
      </c>
      <c r="BC15" s="48">
        <v>1186</v>
      </c>
      <c r="BD15" s="48">
        <v>169</v>
      </c>
      <c r="BE15" s="48">
        <v>602</v>
      </c>
      <c r="BF15" s="48">
        <v>164</v>
      </c>
      <c r="BG15" s="48">
        <v>172</v>
      </c>
      <c r="BH15" s="48">
        <v>69</v>
      </c>
      <c r="BI15" s="48">
        <v>493</v>
      </c>
      <c r="BJ15" s="48">
        <v>169</v>
      </c>
      <c r="BK15" s="48">
        <v>0</v>
      </c>
      <c r="BL15" s="48">
        <v>89</v>
      </c>
      <c r="BM15" s="48">
        <v>776</v>
      </c>
      <c r="BN15" s="48">
        <v>173</v>
      </c>
      <c r="BO15" s="48">
        <v>295</v>
      </c>
      <c r="BP15" s="48">
        <v>131</v>
      </c>
      <c r="BQ15" s="48">
        <v>116</v>
      </c>
      <c r="BR15" s="48">
        <v>67</v>
      </c>
      <c r="BS15" s="48">
        <v>1</v>
      </c>
      <c r="BT15" s="48">
        <v>3</v>
      </c>
      <c r="BU15" s="48">
        <v>0</v>
      </c>
      <c r="BV15" s="48">
        <v>89</v>
      </c>
      <c r="BW15" s="48">
        <v>36</v>
      </c>
      <c r="BX15" s="48">
        <v>36</v>
      </c>
      <c r="BY15" s="48">
        <v>32</v>
      </c>
      <c r="BZ15" s="48">
        <v>35</v>
      </c>
      <c r="CA15" s="48">
        <v>26</v>
      </c>
      <c r="CB15" s="48">
        <v>33</v>
      </c>
      <c r="CC15" s="48">
        <v>0</v>
      </c>
      <c r="CD15" s="48">
        <v>89</v>
      </c>
      <c r="CE15" s="48">
        <v>30</v>
      </c>
      <c r="CF15" s="48">
        <v>25</v>
      </c>
      <c r="CG15" s="48">
        <v>136</v>
      </c>
      <c r="CH15" s="48">
        <v>57</v>
      </c>
      <c r="CI15" s="48">
        <v>29</v>
      </c>
      <c r="CJ15" s="48">
        <v>27</v>
      </c>
      <c r="CK15" s="48">
        <v>34</v>
      </c>
      <c r="CL15" s="48">
        <v>35</v>
      </c>
      <c r="CM15" s="48">
        <v>41</v>
      </c>
      <c r="CN15" s="48">
        <v>33</v>
      </c>
      <c r="CO15" s="48">
        <v>0</v>
      </c>
      <c r="CP15" s="48">
        <v>89</v>
      </c>
      <c r="CQ15" s="48">
        <v>19</v>
      </c>
      <c r="CR15" s="48">
        <v>21</v>
      </c>
      <c r="CS15" s="48">
        <v>0</v>
      </c>
      <c r="CT15" s="48">
        <v>89</v>
      </c>
      <c r="CU15" s="48">
        <v>0</v>
      </c>
      <c r="CV15" s="48">
        <v>89</v>
      </c>
      <c r="CW15" s="48">
        <v>0</v>
      </c>
      <c r="CX15" s="48">
        <v>89</v>
      </c>
      <c r="CY15" s="48">
        <v>0</v>
      </c>
      <c r="CZ15" s="48">
        <v>89</v>
      </c>
      <c r="DA15" s="48">
        <v>0</v>
      </c>
      <c r="DB15" s="48">
        <v>89</v>
      </c>
      <c r="DC15" s="48">
        <v>5</v>
      </c>
      <c r="DD15" s="48">
        <v>7</v>
      </c>
      <c r="DE15" s="48">
        <v>0</v>
      </c>
      <c r="DF15" s="48">
        <v>89</v>
      </c>
      <c r="DG15" s="48">
        <v>0</v>
      </c>
      <c r="DH15" s="48">
        <v>89</v>
      </c>
      <c r="DI15" s="48">
        <v>0</v>
      </c>
      <c r="DJ15" s="48">
        <v>89</v>
      </c>
      <c r="DK15" s="48">
        <v>14</v>
      </c>
      <c r="DL15" s="48">
        <v>20</v>
      </c>
      <c r="DM15" s="48">
        <v>0</v>
      </c>
      <c r="DN15" s="48">
        <v>89</v>
      </c>
      <c r="DO15" s="48">
        <v>0</v>
      </c>
      <c r="DP15" s="48">
        <v>89</v>
      </c>
      <c r="DQ15" s="48">
        <v>0</v>
      </c>
      <c r="DR15" s="48">
        <v>89</v>
      </c>
      <c r="DS15" s="48">
        <v>0</v>
      </c>
      <c r="DT15" s="48">
        <v>89</v>
      </c>
      <c r="DU15" s="48">
        <v>188</v>
      </c>
      <c r="DV15" s="48">
        <v>75</v>
      </c>
      <c r="DW15" s="48">
        <v>33</v>
      </c>
      <c r="DX15" s="48">
        <v>33</v>
      </c>
      <c r="DY15" s="48">
        <v>0</v>
      </c>
      <c r="DZ15" s="48">
        <v>89</v>
      </c>
      <c r="EA15" s="48">
        <v>1</v>
      </c>
      <c r="EB15" s="48">
        <v>3</v>
      </c>
      <c r="EC15" s="48">
        <v>7</v>
      </c>
      <c r="ED15" s="48">
        <v>16</v>
      </c>
      <c r="EE15" s="48">
        <v>43</v>
      </c>
      <c r="EF15" s="48">
        <v>41</v>
      </c>
      <c r="EG15" s="48">
        <v>3</v>
      </c>
      <c r="EH15" s="48">
        <v>5</v>
      </c>
      <c r="EI15" s="48">
        <v>6</v>
      </c>
      <c r="EJ15" s="48">
        <v>9</v>
      </c>
      <c r="EK15" s="48">
        <v>0</v>
      </c>
      <c r="EL15" s="48">
        <v>89</v>
      </c>
      <c r="EM15" s="48">
        <v>13</v>
      </c>
      <c r="EN15" s="48">
        <v>16</v>
      </c>
      <c r="EO15" s="48">
        <v>43</v>
      </c>
      <c r="EP15" s="48">
        <v>33</v>
      </c>
      <c r="EQ15" s="48">
        <v>22</v>
      </c>
      <c r="ER15" s="48">
        <v>18</v>
      </c>
      <c r="ES15" s="48">
        <v>8</v>
      </c>
      <c r="ET15" s="48">
        <v>10</v>
      </c>
      <c r="EU15" s="48">
        <v>9</v>
      </c>
      <c r="EV15" s="48">
        <v>14</v>
      </c>
      <c r="EW15" s="48">
        <v>0</v>
      </c>
      <c r="EX15" s="48">
        <v>89</v>
      </c>
      <c r="EY15" s="48">
        <v>51</v>
      </c>
      <c r="EZ15" s="48">
        <v>34</v>
      </c>
      <c r="FA15" s="48">
        <v>5</v>
      </c>
      <c r="FB15" s="48">
        <v>9</v>
      </c>
      <c r="FC15" s="48">
        <v>4</v>
      </c>
      <c r="FD15" s="48">
        <v>7</v>
      </c>
      <c r="FE15" s="48">
        <v>0</v>
      </c>
      <c r="FF15" s="48">
        <v>89</v>
      </c>
      <c r="FG15" s="48">
        <v>0</v>
      </c>
      <c r="FH15" s="48">
        <v>89</v>
      </c>
      <c r="FI15" s="48">
        <v>14</v>
      </c>
      <c r="FJ15" s="48">
        <v>19</v>
      </c>
      <c r="FK15" s="48">
        <v>8</v>
      </c>
      <c r="FL15" s="48">
        <v>14</v>
      </c>
      <c r="FM15" s="48">
        <v>0</v>
      </c>
      <c r="FN15" s="48">
        <v>89</v>
      </c>
      <c r="FO15" s="48">
        <v>0</v>
      </c>
      <c r="FP15" s="48">
        <v>89</v>
      </c>
      <c r="FQ15" s="48">
        <v>0</v>
      </c>
      <c r="FR15" s="48">
        <v>89</v>
      </c>
      <c r="FS15" s="48">
        <v>8</v>
      </c>
      <c r="FT15" s="48">
        <v>13</v>
      </c>
      <c r="FU15" s="48">
        <v>1</v>
      </c>
      <c r="FV15" s="48">
        <v>8</v>
      </c>
      <c r="FW15" s="48">
        <v>11</v>
      </c>
      <c r="FX15" s="48">
        <v>17</v>
      </c>
      <c r="FY15" s="48">
        <v>0</v>
      </c>
      <c r="FZ15" s="48">
        <v>89</v>
      </c>
      <c r="GA15" s="48">
        <v>0</v>
      </c>
      <c r="GB15" s="48">
        <v>89</v>
      </c>
      <c r="GC15" s="48">
        <v>338</v>
      </c>
      <c r="GD15" s="48">
        <v>131</v>
      </c>
      <c r="GE15" s="48">
        <v>27</v>
      </c>
      <c r="GF15" s="48">
        <v>18</v>
      </c>
      <c r="GG15" s="48">
        <v>21</v>
      </c>
      <c r="GH15" s="48">
        <v>32</v>
      </c>
      <c r="GI15" s="48">
        <v>0</v>
      </c>
      <c r="GJ15" s="48">
        <v>89</v>
      </c>
      <c r="GK15" s="48">
        <v>28</v>
      </c>
      <c r="GL15" s="48">
        <v>42</v>
      </c>
      <c r="GM15" s="48">
        <v>44</v>
      </c>
      <c r="GN15" s="48">
        <v>50</v>
      </c>
      <c r="GO15" s="48">
        <v>0</v>
      </c>
      <c r="GP15" s="48">
        <v>89</v>
      </c>
      <c r="GQ15" s="48">
        <v>0</v>
      </c>
      <c r="GR15" s="48">
        <v>89</v>
      </c>
      <c r="GS15" s="48">
        <v>15</v>
      </c>
      <c r="GT15" s="48">
        <v>20</v>
      </c>
      <c r="GU15" s="48">
        <v>38</v>
      </c>
      <c r="GV15" s="48">
        <v>32</v>
      </c>
      <c r="GW15" s="48">
        <v>25</v>
      </c>
      <c r="GX15" s="48">
        <v>18</v>
      </c>
      <c r="GY15" s="48">
        <v>20</v>
      </c>
      <c r="GZ15" s="48">
        <v>32</v>
      </c>
      <c r="HA15" s="48">
        <v>117</v>
      </c>
      <c r="HB15" s="48">
        <v>91</v>
      </c>
      <c r="HC15" s="48">
        <v>3</v>
      </c>
      <c r="HD15" s="48">
        <v>6</v>
      </c>
      <c r="HE15" s="48">
        <v>0</v>
      </c>
      <c r="HF15" s="48">
        <v>89</v>
      </c>
    </row>
    <row r="16" spans="1:214" x14ac:dyDescent="0.25">
      <c r="A16" s="16">
        <f t="shared" si="12"/>
        <v>15</v>
      </c>
      <c r="B16" s="17" t="str">
        <f t="shared" si="13"/>
        <v>Emery</v>
      </c>
      <c r="C16" s="48" t="s">
        <v>36</v>
      </c>
      <c r="D16" s="48" t="s">
        <v>37</v>
      </c>
      <c r="E16" s="48">
        <v>4469</v>
      </c>
      <c r="F16" s="48">
        <v>154</v>
      </c>
      <c r="G16" s="48">
        <v>781</v>
      </c>
      <c r="H16" s="48">
        <v>134</v>
      </c>
      <c r="I16" s="48">
        <v>575</v>
      </c>
      <c r="J16" s="48">
        <v>87</v>
      </c>
      <c r="K16" s="48">
        <v>247</v>
      </c>
      <c r="L16" s="48">
        <v>89</v>
      </c>
      <c r="M16" s="48">
        <v>85</v>
      </c>
      <c r="N16" s="48">
        <v>51</v>
      </c>
      <c r="O16" s="48">
        <v>422</v>
      </c>
      <c r="P16" s="48">
        <v>71</v>
      </c>
      <c r="Q16" s="48">
        <v>395</v>
      </c>
      <c r="R16" s="48">
        <v>82</v>
      </c>
      <c r="S16" s="48">
        <v>90</v>
      </c>
      <c r="T16" s="48">
        <v>42</v>
      </c>
      <c r="U16" s="48">
        <v>133</v>
      </c>
      <c r="V16" s="48">
        <v>49</v>
      </c>
      <c r="W16" s="48">
        <v>161</v>
      </c>
      <c r="X16" s="48">
        <v>49</v>
      </c>
      <c r="Y16" s="48">
        <v>889</v>
      </c>
      <c r="Z16" s="48">
        <v>121</v>
      </c>
      <c r="AA16" s="48">
        <v>247</v>
      </c>
      <c r="AB16" s="48">
        <v>69</v>
      </c>
      <c r="AC16" s="48">
        <v>181</v>
      </c>
      <c r="AD16" s="48">
        <v>64</v>
      </c>
      <c r="AE16" s="48">
        <v>263</v>
      </c>
      <c r="AF16" s="48">
        <v>70</v>
      </c>
      <c r="AG16" s="48">
        <v>0</v>
      </c>
      <c r="AH16" s="48">
        <v>89</v>
      </c>
      <c r="AI16" s="48">
        <v>3401</v>
      </c>
      <c r="AJ16" s="48">
        <v>175</v>
      </c>
      <c r="AK16" s="48">
        <v>427</v>
      </c>
      <c r="AL16" s="48">
        <v>96</v>
      </c>
      <c r="AM16" s="48">
        <v>456</v>
      </c>
      <c r="AN16" s="48">
        <v>76</v>
      </c>
      <c r="AO16" s="48">
        <v>173</v>
      </c>
      <c r="AP16" s="48">
        <v>61</v>
      </c>
      <c r="AQ16" s="48">
        <v>81</v>
      </c>
      <c r="AR16" s="48">
        <v>49</v>
      </c>
      <c r="AS16" s="48">
        <v>370</v>
      </c>
      <c r="AT16" s="48">
        <v>72</v>
      </c>
      <c r="AU16" s="48">
        <v>319</v>
      </c>
      <c r="AV16" s="48">
        <v>73</v>
      </c>
      <c r="AW16" s="48">
        <v>72</v>
      </c>
      <c r="AX16" s="48">
        <v>38</v>
      </c>
      <c r="AY16" s="48">
        <v>126</v>
      </c>
      <c r="AZ16" s="48">
        <v>49</v>
      </c>
      <c r="BA16" s="48">
        <v>87</v>
      </c>
      <c r="BB16" s="48">
        <v>37</v>
      </c>
      <c r="BC16" s="48">
        <v>727</v>
      </c>
      <c r="BD16" s="48">
        <v>110</v>
      </c>
      <c r="BE16" s="48">
        <v>214</v>
      </c>
      <c r="BF16" s="48">
        <v>61</v>
      </c>
      <c r="BG16" s="48">
        <v>127</v>
      </c>
      <c r="BH16" s="48">
        <v>58</v>
      </c>
      <c r="BI16" s="48">
        <v>222</v>
      </c>
      <c r="BJ16" s="48">
        <v>61</v>
      </c>
      <c r="BK16" s="48">
        <v>0</v>
      </c>
      <c r="BL16" s="48">
        <v>89</v>
      </c>
      <c r="BM16" s="48">
        <v>628</v>
      </c>
      <c r="BN16" s="48">
        <v>103</v>
      </c>
      <c r="BO16" s="48">
        <v>266</v>
      </c>
      <c r="BP16" s="48">
        <v>81</v>
      </c>
      <c r="BQ16" s="48">
        <v>91</v>
      </c>
      <c r="BR16" s="48">
        <v>37</v>
      </c>
      <c r="BS16" s="48">
        <v>11</v>
      </c>
      <c r="BT16" s="48">
        <v>12</v>
      </c>
      <c r="BU16" s="48">
        <v>4</v>
      </c>
      <c r="BV16" s="48">
        <v>8</v>
      </c>
      <c r="BW16" s="48">
        <v>28</v>
      </c>
      <c r="BX16" s="48">
        <v>28</v>
      </c>
      <c r="BY16" s="48">
        <v>56</v>
      </c>
      <c r="BZ16" s="48">
        <v>37</v>
      </c>
      <c r="CA16" s="48">
        <v>2</v>
      </c>
      <c r="CB16" s="48">
        <v>4</v>
      </c>
      <c r="CC16" s="48">
        <v>7</v>
      </c>
      <c r="CD16" s="48">
        <v>7</v>
      </c>
      <c r="CE16" s="48">
        <v>19</v>
      </c>
      <c r="CF16" s="48">
        <v>12</v>
      </c>
      <c r="CG16" s="48">
        <v>94</v>
      </c>
      <c r="CH16" s="48">
        <v>45</v>
      </c>
      <c r="CI16" s="48">
        <v>14</v>
      </c>
      <c r="CJ16" s="48">
        <v>17</v>
      </c>
      <c r="CK16" s="48">
        <v>7</v>
      </c>
      <c r="CL16" s="48">
        <v>7</v>
      </c>
      <c r="CM16" s="48">
        <v>29</v>
      </c>
      <c r="CN16" s="48">
        <v>27</v>
      </c>
      <c r="CO16" s="48">
        <v>0</v>
      </c>
      <c r="CP16" s="48">
        <v>89</v>
      </c>
      <c r="CQ16" s="48">
        <v>0</v>
      </c>
      <c r="CR16" s="48">
        <v>89</v>
      </c>
      <c r="CS16" s="48">
        <v>0</v>
      </c>
      <c r="CT16" s="48">
        <v>89</v>
      </c>
      <c r="CU16" s="48">
        <v>0</v>
      </c>
      <c r="CV16" s="48">
        <v>89</v>
      </c>
      <c r="CW16" s="48">
        <v>0</v>
      </c>
      <c r="CX16" s="48">
        <v>89</v>
      </c>
      <c r="CY16" s="48">
        <v>0</v>
      </c>
      <c r="CZ16" s="48">
        <v>89</v>
      </c>
      <c r="DA16" s="48">
        <v>0</v>
      </c>
      <c r="DB16" s="48">
        <v>89</v>
      </c>
      <c r="DC16" s="48">
        <v>0</v>
      </c>
      <c r="DD16" s="48">
        <v>89</v>
      </c>
      <c r="DE16" s="48">
        <v>0</v>
      </c>
      <c r="DF16" s="48">
        <v>89</v>
      </c>
      <c r="DG16" s="48">
        <v>0</v>
      </c>
      <c r="DH16" s="48">
        <v>89</v>
      </c>
      <c r="DI16" s="48">
        <v>0</v>
      </c>
      <c r="DJ16" s="48">
        <v>89</v>
      </c>
      <c r="DK16" s="48">
        <v>0</v>
      </c>
      <c r="DL16" s="48">
        <v>89</v>
      </c>
      <c r="DM16" s="48">
        <v>0</v>
      </c>
      <c r="DN16" s="48">
        <v>89</v>
      </c>
      <c r="DO16" s="48">
        <v>0</v>
      </c>
      <c r="DP16" s="48">
        <v>89</v>
      </c>
      <c r="DQ16" s="48">
        <v>0</v>
      </c>
      <c r="DR16" s="48">
        <v>89</v>
      </c>
      <c r="DS16" s="48">
        <v>0</v>
      </c>
      <c r="DT16" s="48">
        <v>89</v>
      </c>
      <c r="DU16" s="48">
        <v>142</v>
      </c>
      <c r="DV16" s="48">
        <v>53</v>
      </c>
      <c r="DW16" s="48">
        <v>12</v>
      </c>
      <c r="DX16" s="48">
        <v>13</v>
      </c>
      <c r="DY16" s="48">
        <v>13</v>
      </c>
      <c r="DZ16" s="48">
        <v>18</v>
      </c>
      <c r="EA16" s="48">
        <v>2</v>
      </c>
      <c r="EB16" s="48">
        <v>4</v>
      </c>
      <c r="EC16" s="48">
        <v>0</v>
      </c>
      <c r="ED16" s="48">
        <v>89</v>
      </c>
      <c r="EE16" s="48">
        <v>14</v>
      </c>
      <c r="EF16" s="48">
        <v>23</v>
      </c>
      <c r="EG16" s="48">
        <v>3</v>
      </c>
      <c r="EH16" s="48">
        <v>4</v>
      </c>
      <c r="EI16" s="48">
        <v>12</v>
      </c>
      <c r="EJ16" s="48">
        <v>15</v>
      </c>
      <c r="EK16" s="48">
        <v>0</v>
      </c>
      <c r="EL16" s="48">
        <v>89</v>
      </c>
      <c r="EM16" s="48">
        <v>11</v>
      </c>
      <c r="EN16" s="48">
        <v>17</v>
      </c>
      <c r="EO16" s="48">
        <v>32</v>
      </c>
      <c r="EP16" s="48">
        <v>22</v>
      </c>
      <c r="EQ16" s="48">
        <v>19</v>
      </c>
      <c r="ER16" s="48">
        <v>17</v>
      </c>
      <c r="ES16" s="48">
        <v>24</v>
      </c>
      <c r="ET16" s="48">
        <v>33</v>
      </c>
      <c r="EU16" s="48">
        <v>0</v>
      </c>
      <c r="EV16" s="48">
        <v>89</v>
      </c>
      <c r="EW16" s="48">
        <v>0</v>
      </c>
      <c r="EX16" s="48">
        <v>89</v>
      </c>
      <c r="EY16" s="48">
        <v>27</v>
      </c>
      <c r="EZ16" s="48">
        <v>19</v>
      </c>
      <c r="FA16" s="48">
        <v>4</v>
      </c>
      <c r="FB16" s="48">
        <v>6</v>
      </c>
      <c r="FC16" s="48">
        <v>11</v>
      </c>
      <c r="FD16" s="48">
        <v>11</v>
      </c>
      <c r="FE16" s="48">
        <v>0</v>
      </c>
      <c r="FF16" s="48">
        <v>89</v>
      </c>
      <c r="FG16" s="48">
        <v>0</v>
      </c>
      <c r="FH16" s="48">
        <v>89</v>
      </c>
      <c r="FI16" s="48">
        <v>10</v>
      </c>
      <c r="FJ16" s="48">
        <v>12</v>
      </c>
      <c r="FK16" s="48">
        <v>0</v>
      </c>
      <c r="FL16" s="48">
        <v>89</v>
      </c>
      <c r="FM16" s="48">
        <v>0</v>
      </c>
      <c r="FN16" s="48">
        <v>89</v>
      </c>
      <c r="FO16" s="48">
        <v>0</v>
      </c>
      <c r="FP16" s="48">
        <v>89</v>
      </c>
      <c r="FQ16" s="48">
        <v>0</v>
      </c>
      <c r="FR16" s="48">
        <v>89</v>
      </c>
      <c r="FS16" s="48">
        <v>0</v>
      </c>
      <c r="FT16" s="48">
        <v>89</v>
      </c>
      <c r="FU16" s="48">
        <v>0</v>
      </c>
      <c r="FV16" s="48">
        <v>89</v>
      </c>
      <c r="FW16" s="48">
        <v>0</v>
      </c>
      <c r="FX16" s="48">
        <v>89</v>
      </c>
      <c r="FY16" s="48">
        <v>2</v>
      </c>
      <c r="FZ16" s="48">
        <v>4</v>
      </c>
      <c r="GA16" s="48">
        <v>0</v>
      </c>
      <c r="GB16" s="48">
        <v>89</v>
      </c>
      <c r="GC16" s="48">
        <v>271</v>
      </c>
      <c r="GD16" s="48">
        <v>99</v>
      </c>
      <c r="GE16" s="48">
        <v>72</v>
      </c>
      <c r="GF16" s="48">
        <v>49</v>
      </c>
      <c r="GG16" s="48">
        <v>4</v>
      </c>
      <c r="GH16" s="48">
        <v>6</v>
      </c>
      <c r="GI16" s="48">
        <v>61</v>
      </c>
      <c r="GJ16" s="48">
        <v>65</v>
      </c>
      <c r="GK16" s="48">
        <v>0</v>
      </c>
      <c r="GL16" s="48">
        <v>89</v>
      </c>
      <c r="GM16" s="48">
        <v>0</v>
      </c>
      <c r="GN16" s="48">
        <v>89</v>
      </c>
      <c r="GO16" s="48">
        <v>17</v>
      </c>
      <c r="GP16" s="48">
        <v>23</v>
      </c>
      <c r="GQ16" s="48">
        <v>4</v>
      </c>
      <c r="GR16" s="48">
        <v>7</v>
      </c>
      <c r="GS16" s="48">
        <v>0</v>
      </c>
      <c r="GT16" s="48">
        <v>89</v>
      </c>
      <c r="GU16" s="48">
        <v>44</v>
      </c>
      <c r="GV16" s="48">
        <v>32</v>
      </c>
      <c r="GW16" s="48">
        <v>36</v>
      </c>
      <c r="GX16" s="48">
        <v>31</v>
      </c>
      <c r="GY16" s="48">
        <v>0</v>
      </c>
      <c r="GZ16" s="48">
        <v>89</v>
      </c>
      <c r="HA16" s="48">
        <v>23</v>
      </c>
      <c r="HB16" s="48">
        <v>22</v>
      </c>
      <c r="HC16" s="48">
        <v>10</v>
      </c>
      <c r="HD16" s="48">
        <v>8</v>
      </c>
      <c r="HE16" s="48">
        <v>0</v>
      </c>
      <c r="HF16" s="48">
        <v>89</v>
      </c>
    </row>
    <row r="17" spans="1:214" x14ac:dyDescent="0.25">
      <c r="A17" s="16">
        <f t="shared" si="12"/>
        <v>17</v>
      </c>
      <c r="B17" s="17" t="str">
        <f t="shared" si="13"/>
        <v>Garfield</v>
      </c>
      <c r="C17" s="48" t="s">
        <v>38</v>
      </c>
      <c r="D17" s="48" t="s">
        <v>39</v>
      </c>
      <c r="E17" s="48">
        <v>2486</v>
      </c>
      <c r="F17" s="48">
        <v>172</v>
      </c>
      <c r="G17" s="48">
        <v>200</v>
      </c>
      <c r="H17" s="48">
        <v>70</v>
      </c>
      <c r="I17" s="48">
        <v>167</v>
      </c>
      <c r="J17" s="48">
        <v>61</v>
      </c>
      <c r="K17" s="48">
        <v>86</v>
      </c>
      <c r="L17" s="48">
        <v>45</v>
      </c>
      <c r="M17" s="48">
        <v>23</v>
      </c>
      <c r="N17" s="48">
        <v>22</v>
      </c>
      <c r="O17" s="48">
        <v>237</v>
      </c>
      <c r="P17" s="48">
        <v>77</v>
      </c>
      <c r="Q17" s="48">
        <v>108</v>
      </c>
      <c r="R17" s="48">
        <v>53</v>
      </c>
      <c r="S17" s="48">
        <v>193</v>
      </c>
      <c r="T17" s="48">
        <v>83</v>
      </c>
      <c r="U17" s="48">
        <v>17</v>
      </c>
      <c r="V17" s="48">
        <v>12</v>
      </c>
      <c r="W17" s="48">
        <v>180</v>
      </c>
      <c r="X17" s="48">
        <v>118</v>
      </c>
      <c r="Y17" s="48">
        <v>459</v>
      </c>
      <c r="Z17" s="48">
        <v>99</v>
      </c>
      <c r="AA17" s="48">
        <v>625</v>
      </c>
      <c r="AB17" s="48">
        <v>116</v>
      </c>
      <c r="AC17" s="48">
        <v>52</v>
      </c>
      <c r="AD17" s="48">
        <v>39</v>
      </c>
      <c r="AE17" s="48">
        <v>139</v>
      </c>
      <c r="AF17" s="48">
        <v>54</v>
      </c>
      <c r="AG17" s="48">
        <v>0</v>
      </c>
      <c r="AH17" s="48">
        <v>89</v>
      </c>
      <c r="AI17" s="48">
        <v>1692</v>
      </c>
      <c r="AJ17" s="48">
        <v>170</v>
      </c>
      <c r="AK17" s="48">
        <v>124</v>
      </c>
      <c r="AL17" s="48">
        <v>52</v>
      </c>
      <c r="AM17" s="48">
        <v>114</v>
      </c>
      <c r="AN17" s="48">
        <v>45</v>
      </c>
      <c r="AO17" s="48">
        <v>55</v>
      </c>
      <c r="AP17" s="48">
        <v>32</v>
      </c>
      <c r="AQ17" s="48">
        <v>19</v>
      </c>
      <c r="AR17" s="48">
        <v>21</v>
      </c>
      <c r="AS17" s="48">
        <v>191</v>
      </c>
      <c r="AT17" s="48">
        <v>69</v>
      </c>
      <c r="AU17" s="48">
        <v>76</v>
      </c>
      <c r="AV17" s="48">
        <v>45</v>
      </c>
      <c r="AW17" s="48">
        <v>181</v>
      </c>
      <c r="AX17" s="48">
        <v>82</v>
      </c>
      <c r="AY17" s="48">
        <v>12</v>
      </c>
      <c r="AZ17" s="48">
        <v>10</v>
      </c>
      <c r="BA17" s="48">
        <v>58</v>
      </c>
      <c r="BB17" s="48">
        <v>34</v>
      </c>
      <c r="BC17" s="48">
        <v>386</v>
      </c>
      <c r="BD17" s="48">
        <v>97</v>
      </c>
      <c r="BE17" s="48">
        <v>364</v>
      </c>
      <c r="BF17" s="48">
        <v>102</v>
      </c>
      <c r="BG17" s="48">
        <v>16</v>
      </c>
      <c r="BH17" s="48">
        <v>16</v>
      </c>
      <c r="BI17" s="48">
        <v>96</v>
      </c>
      <c r="BJ17" s="48">
        <v>47</v>
      </c>
      <c r="BK17" s="48">
        <v>0</v>
      </c>
      <c r="BL17" s="48">
        <v>89</v>
      </c>
      <c r="BM17" s="48">
        <v>281</v>
      </c>
      <c r="BN17" s="48">
        <v>80</v>
      </c>
      <c r="BO17" s="48">
        <v>21</v>
      </c>
      <c r="BP17" s="48">
        <v>32</v>
      </c>
      <c r="BQ17" s="48">
        <v>34</v>
      </c>
      <c r="BR17" s="48">
        <v>37</v>
      </c>
      <c r="BS17" s="48">
        <v>10</v>
      </c>
      <c r="BT17" s="48">
        <v>10</v>
      </c>
      <c r="BU17" s="48">
        <v>0</v>
      </c>
      <c r="BV17" s="48">
        <v>89</v>
      </c>
      <c r="BW17" s="48">
        <v>15</v>
      </c>
      <c r="BX17" s="48">
        <v>14</v>
      </c>
      <c r="BY17" s="48">
        <v>9</v>
      </c>
      <c r="BZ17" s="48">
        <v>8</v>
      </c>
      <c r="CA17" s="48">
        <v>9</v>
      </c>
      <c r="CB17" s="48">
        <v>14</v>
      </c>
      <c r="CC17" s="48">
        <v>0</v>
      </c>
      <c r="CD17" s="48">
        <v>89</v>
      </c>
      <c r="CE17" s="48">
        <v>0</v>
      </c>
      <c r="CF17" s="48">
        <v>89</v>
      </c>
      <c r="CG17" s="48">
        <v>43</v>
      </c>
      <c r="CH17" s="48">
        <v>19</v>
      </c>
      <c r="CI17" s="48">
        <v>91</v>
      </c>
      <c r="CJ17" s="48">
        <v>42</v>
      </c>
      <c r="CK17" s="48">
        <v>29</v>
      </c>
      <c r="CL17" s="48">
        <v>37</v>
      </c>
      <c r="CM17" s="48">
        <v>20</v>
      </c>
      <c r="CN17" s="48">
        <v>17</v>
      </c>
      <c r="CO17" s="48">
        <v>0</v>
      </c>
      <c r="CP17" s="48">
        <v>89</v>
      </c>
      <c r="CQ17" s="48">
        <v>9</v>
      </c>
      <c r="CR17" s="48">
        <v>18</v>
      </c>
      <c r="CS17" s="48">
        <v>0</v>
      </c>
      <c r="CT17" s="48">
        <v>89</v>
      </c>
      <c r="CU17" s="48">
        <v>0</v>
      </c>
      <c r="CV17" s="48">
        <v>89</v>
      </c>
      <c r="CW17" s="48">
        <v>0</v>
      </c>
      <c r="CX17" s="48">
        <v>89</v>
      </c>
      <c r="CY17" s="48">
        <v>0</v>
      </c>
      <c r="CZ17" s="48">
        <v>89</v>
      </c>
      <c r="DA17" s="48">
        <v>0</v>
      </c>
      <c r="DB17" s="48">
        <v>89</v>
      </c>
      <c r="DC17" s="48">
        <v>0</v>
      </c>
      <c r="DD17" s="48">
        <v>89</v>
      </c>
      <c r="DE17" s="48">
        <v>0</v>
      </c>
      <c r="DF17" s="48">
        <v>89</v>
      </c>
      <c r="DG17" s="48">
        <v>0</v>
      </c>
      <c r="DH17" s="48">
        <v>89</v>
      </c>
      <c r="DI17" s="48">
        <v>0</v>
      </c>
      <c r="DJ17" s="48">
        <v>89</v>
      </c>
      <c r="DK17" s="48">
        <v>1</v>
      </c>
      <c r="DL17" s="48">
        <v>6</v>
      </c>
      <c r="DM17" s="48">
        <v>8</v>
      </c>
      <c r="DN17" s="48">
        <v>16</v>
      </c>
      <c r="DO17" s="48">
        <v>0</v>
      </c>
      <c r="DP17" s="48">
        <v>89</v>
      </c>
      <c r="DQ17" s="48">
        <v>0</v>
      </c>
      <c r="DR17" s="48">
        <v>89</v>
      </c>
      <c r="DS17" s="48">
        <v>0</v>
      </c>
      <c r="DT17" s="48">
        <v>89</v>
      </c>
      <c r="DU17" s="48">
        <v>232</v>
      </c>
      <c r="DV17" s="48">
        <v>93</v>
      </c>
      <c r="DW17" s="48">
        <v>12</v>
      </c>
      <c r="DX17" s="48">
        <v>14</v>
      </c>
      <c r="DY17" s="48">
        <v>11</v>
      </c>
      <c r="DZ17" s="48">
        <v>16</v>
      </c>
      <c r="EA17" s="48">
        <v>0</v>
      </c>
      <c r="EB17" s="48">
        <v>89</v>
      </c>
      <c r="EC17" s="48">
        <v>3</v>
      </c>
      <c r="ED17" s="48">
        <v>5</v>
      </c>
      <c r="EE17" s="48">
        <v>28</v>
      </c>
      <c r="EF17" s="48">
        <v>30</v>
      </c>
      <c r="EG17" s="48">
        <v>2</v>
      </c>
      <c r="EH17" s="48">
        <v>4</v>
      </c>
      <c r="EI17" s="48">
        <v>3</v>
      </c>
      <c r="EJ17" s="48">
        <v>6</v>
      </c>
      <c r="EK17" s="48">
        <v>0</v>
      </c>
      <c r="EL17" s="48">
        <v>89</v>
      </c>
      <c r="EM17" s="48">
        <v>83</v>
      </c>
      <c r="EN17" s="48">
        <v>100</v>
      </c>
      <c r="EO17" s="48">
        <v>16</v>
      </c>
      <c r="EP17" s="48">
        <v>17</v>
      </c>
      <c r="EQ17" s="48">
        <v>56</v>
      </c>
      <c r="ER17" s="48">
        <v>38</v>
      </c>
      <c r="ES17" s="48">
        <v>1</v>
      </c>
      <c r="ET17" s="48">
        <v>3</v>
      </c>
      <c r="EU17" s="48">
        <v>17</v>
      </c>
      <c r="EV17" s="48">
        <v>19</v>
      </c>
      <c r="EW17" s="48">
        <v>0</v>
      </c>
      <c r="EX17" s="48">
        <v>89</v>
      </c>
      <c r="EY17" s="48">
        <v>43</v>
      </c>
      <c r="EZ17" s="48">
        <v>36</v>
      </c>
      <c r="FA17" s="48">
        <v>6</v>
      </c>
      <c r="FB17" s="48">
        <v>9</v>
      </c>
      <c r="FC17" s="48">
        <v>8</v>
      </c>
      <c r="FD17" s="48">
        <v>10</v>
      </c>
      <c r="FE17" s="48">
        <v>0</v>
      </c>
      <c r="FF17" s="48">
        <v>89</v>
      </c>
      <c r="FG17" s="48">
        <v>1</v>
      </c>
      <c r="FH17" s="48">
        <v>4</v>
      </c>
      <c r="FI17" s="48">
        <v>0</v>
      </c>
      <c r="FJ17" s="48">
        <v>89</v>
      </c>
      <c r="FK17" s="48">
        <v>3</v>
      </c>
      <c r="FL17" s="48">
        <v>4</v>
      </c>
      <c r="FM17" s="48">
        <v>0</v>
      </c>
      <c r="FN17" s="48">
        <v>89</v>
      </c>
      <c r="FO17" s="48">
        <v>0</v>
      </c>
      <c r="FP17" s="48">
        <v>89</v>
      </c>
      <c r="FQ17" s="48">
        <v>0</v>
      </c>
      <c r="FR17" s="48">
        <v>89</v>
      </c>
      <c r="FS17" s="48">
        <v>0</v>
      </c>
      <c r="FT17" s="48">
        <v>89</v>
      </c>
      <c r="FU17" s="48">
        <v>25</v>
      </c>
      <c r="FV17" s="48">
        <v>29</v>
      </c>
      <c r="FW17" s="48">
        <v>0</v>
      </c>
      <c r="FX17" s="48">
        <v>89</v>
      </c>
      <c r="FY17" s="48">
        <v>0</v>
      </c>
      <c r="FZ17" s="48">
        <v>89</v>
      </c>
      <c r="GA17" s="48">
        <v>0</v>
      </c>
      <c r="GB17" s="48">
        <v>89</v>
      </c>
      <c r="GC17" s="48">
        <v>229</v>
      </c>
      <c r="GD17" s="48">
        <v>96</v>
      </c>
      <c r="GE17" s="48">
        <v>37</v>
      </c>
      <c r="GF17" s="48">
        <v>26</v>
      </c>
      <c r="GG17" s="48">
        <v>0</v>
      </c>
      <c r="GH17" s="48">
        <v>89</v>
      </c>
      <c r="GI17" s="48">
        <v>21</v>
      </c>
      <c r="GJ17" s="48">
        <v>28</v>
      </c>
      <c r="GK17" s="48">
        <v>0</v>
      </c>
      <c r="GL17" s="48">
        <v>89</v>
      </c>
      <c r="GM17" s="48">
        <v>3</v>
      </c>
      <c r="GN17" s="48">
        <v>4</v>
      </c>
      <c r="GO17" s="48">
        <v>18</v>
      </c>
      <c r="GP17" s="48">
        <v>26</v>
      </c>
      <c r="GQ17" s="48">
        <v>0</v>
      </c>
      <c r="GR17" s="48">
        <v>89</v>
      </c>
      <c r="GS17" s="48">
        <v>5</v>
      </c>
      <c r="GT17" s="48">
        <v>6</v>
      </c>
      <c r="GU17" s="48">
        <v>39</v>
      </c>
      <c r="GV17" s="48">
        <v>38</v>
      </c>
      <c r="GW17" s="48">
        <v>13</v>
      </c>
      <c r="GX17" s="48">
        <v>12</v>
      </c>
      <c r="GY17" s="48">
        <v>81</v>
      </c>
      <c r="GZ17" s="48">
        <v>76</v>
      </c>
      <c r="HA17" s="48">
        <v>6</v>
      </c>
      <c r="HB17" s="48">
        <v>8</v>
      </c>
      <c r="HC17" s="48">
        <v>6</v>
      </c>
      <c r="HD17" s="48">
        <v>13</v>
      </c>
      <c r="HE17" s="48">
        <v>0</v>
      </c>
      <c r="HF17" s="48">
        <v>89</v>
      </c>
    </row>
    <row r="18" spans="1:214" x14ac:dyDescent="0.25">
      <c r="A18" s="16">
        <f t="shared" si="12"/>
        <v>19</v>
      </c>
      <c r="B18" s="17" t="str">
        <f t="shared" si="13"/>
        <v>Grand</v>
      </c>
      <c r="C18" s="48" t="s">
        <v>40</v>
      </c>
      <c r="D18" s="48" t="s">
        <v>41</v>
      </c>
      <c r="E18" s="48">
        <v>4274</v>
      </c>
      <c r="F18" s="48">
        <v>371</v>
      </c>
      <c r="G18" s="48">
        <v>98</v>
      </c>
      <c r="H18" s="48">
        <v>59</v>
      </c>
      <c r="I18" s="48">
        <v>549</v>
      </c>
      <c r="J18" s="48">
        <v>166</v>
      </c>
      <c r="K18" s="48">
        <v>101</v>
      </c>
      <c r="L18" s="48">
        <v>85</v>
      </c>
      <c r="M18" s="48">
        <v>155</v>
      </c>
      <c r="N18" s="48">
        <v>82</v>
      </c>
      <c r="O18" s="48">
        <v>465</v>
      </c>
      <c r="P18" s="48">
        <v>136</v>
      </c>
      <c r="Q18" s="48">
        <v>252</v>
      </c>
      <c r="R18" s="48">
        <v>129</v>
      </c>
      <c r="S18" s="48">
        <v>124</v>
      </c>
      <c r="T18" s="48">
        <v>108</v>
      </c>
      <c r="U18" s="48">
        <v>201</v>
      </c>
      <c r="V18" s="48">
        <v>123</v>
      </c>
      <c r="W18" s="48">
        <v>182</v>
      </c>
      <c r="X18" s="48">
        <v>124</v>
      </c>
      <c r="Y18" s="48">
        <v>628</v>
      </c>
      <c r="Z18" s="48">
        <v>189</v>
      </c>
      <c r="AA18" s="48">
        <v>952</v>
      </c>
      <c r="AB18" s="48">
        <v>276</v>
      </c>
      <c r="AC18" s="48">
        <v>131</v>
      </c>
      <c r="AD18" s="48">
        <v>77</v>
      </c>
      <c r="AE18" s="48">
        <v>436</v>
      </c>
      <c r="AF18" s="48">
        <v>173</v>
      </c>
      <c r="AG18" s="48">
        <v>0</v>
      </c>
      <c r="AH18" s="48">
        <v>89</v>
      </c>
      <c r="AI18" s="48">
        <v>3060</v>
      </c>
      <c r="AJ18" s="48">
        <v>332</v>
      </c>
      <c r="AK18" s="48">
        <v>61</v>
      </c>
      <c r="AL18" s="48">
        <v>48</v>
      </c>
      <c r="AM18" s="48">
        <v>455</v>
      </c>
      <c r="AN18" s="48">
        <v>165</v>
      </c>
      <c r="AO18" s="48">
        <v>56</v>
      </c>
      <c r="AP18" s="48">
        <v>58</v>
      </c>
      <c r="AQ18" s="48">
        <v>85</v>
      </c>
      <c r="AR18" s="48">
        <v>68</v>
      </c>
      <c r="AS18" s="48">
        <v>340</v>
      </c>
      <c r="AT18" s="48">
        <v>127</v>
      </c>
      <c r="AU18" s="48">
        <v>152</v>
      </c>
      <c r="AV18" s="48">
        <v>88</v>
      </c>
      <c r="AW18" s="48">
        <v>68</v>
      </c>
      <c r="AX18" s="48">
        <v>85</v>
      </c>
      <c r="AY18" s="48">
        <v>179</v>
      </c>
      <c r="AZ18" s="48">
        <v>115</v>
      </c>
      <c r="BA18" s="48">
        <v>116</v>
      </c>
      <c r="BB18" s="48">
        <v>95</v>
      </c>
      <c r="BC18" s="48">
        <v>411</v>
      </c>
      <c r="BD18" s="48">
        <v>154</v>
      </c>
      <c r="BE18" s="48">
        <v>692</v>
      </c>
      <c r="BF18" s="48">
        <v>236</v>
      </c>
      <c r="BG18" s="48">
        <v>71</v>
      </c>
      <c r="BH18" s="48">
        <v>59</v>
      </c>
      <c r="BI18" s="48">
        <v>374</v>
      </c>
      <c r="BJ18" s="48">
        <v>158</v>
      </c>
      <c r="BK18" s="48">
        <v>0</v>
      </c>
      <c r="BL18" s="48">
        <v>89</v>
      </c>
      <c r="BM18" s="48">
        <v>436</v>
      </c>
      <c r="BN18" s="48">
        <v>172</v>
      </c>
      <c r="BO18" s="48">
        <v>37</v>
      </c>
      <c r="BP18" s="48">
        <v>38</v>
      </c>
      <c r="BQ18" s="48">
        <v>19</v>
      </c>
      <c r="BR18" s="48">
        <v>24</v>
      </c>
      <c r="BS18" s="48">
        <v>45</v>
      </c>
      <c r="BT18" s="48">
        <v>62</v>
      </c>
      <c r="BU18" s="48">
        <v>21</v>
      </c>
      <c r="BV18" s="48">
        <v>34</v>
      </c>
      <c r="BW18" s="48">
        <v>69</v>
      </c>
      <c r="BX18" s="48">
        <v>64</v>
      </c>
      <c r="BY18" s="48">
        <v>11</v>
      </c>
      <c r="BZ18" s="48">
        <v>14</v>
      </c>
      <c r="CA18" s="48">
        <v>0</v>
      </c>
      <c r="CB18" s="48">
        <v>89</v>
      </c>
      <c r="CC18" s="48">
        <v>5</v>
      </c>
      <c r="CD18" s="48">
        <v>11</v>
      </c>
      <c r="CE18" s="48">
        <v>0</v>
      </c>
      <c r="CF18" s="48">
        <v>89</v>
      </c>
      <c r="CG18" s="48">
        <v>84</v>
      </c>
      <c r="CH18" s="48">
        <v>60</v>
      </c>
      <c r="CI18" s="48">
        <v>115</v>
      </c>
      <c r="CJ18" s="48">
        <v>97</v>
      </c>
      <c r="CK18" s="48">
        <v>0</v>
      </c>
      <c r="CL18" s="48">
        <v>89</v>
      </c>
      <c r="CM18" s="48">
        <v>30</v>
      </c>
      <c r="CN18" s="48">
        <v>35</v>
      </c>
      <c r="CO18" s="48">
        <v>0</v>
      </c>
      <c r="CP18" s="48">
        <v>89</v>
      </c>
      <c r="CQ18" s="48">
        <v>17</v>
      </c>
      <c r="CR18" s="48">
        <v>32</v>
      </c>
      <c r="CS18" s="48">
        <v>0</v>
      </c>
      <c r="CT18" s="48">
        <v>89</v>
      </c>
      <c r="CU18" s="48">
        <v>0</v>
      </c>
      <c r="CV18" s="48">
        <v>89</v>
      </c>
      <c r="CW18" s="48">
        <v>0</v>
      </c>
      <c r="CX18" s="48">
        <v>89</v>
      </c>
      <c r="CY18" s="48">
        <v>0</v>
      </c>
      <c r="CZ18" s="48">
        <v>89</v>
      </c>
      <c r="DA18" s="48">
        <v>0</v>
      </c>
      <c r="DB18" s="48">
        <v>89</v>
      </c>
      <c r="DC18" s="48">
        <v>0</v>
      </c>
      <c r="DD18" s="48">
        <v>89</v>
      </c>
      <c r="DE18" s="48">
        <v>0</v>
      </c>
      <c r="DF18" s="48">
        <v>89</v>
      </c>
      <c r="DG18" s="48">
        <v>17</v>
      </c>
      <c r="DH18" s="48">
        <v>32</v>
      </c>
      <c r="DI18" s="48">
        <v>0</v>
      </c>
      <c r="DJ18" s="48">
        <v>89</v>
      </c>
      <c r="DK18" s="48">
        <v>0</v>
      </c>
      <c r="DL18" s="48">
        <v>89</v>
      </c>
      <c r="DM18" s="48">
        <v>0</v>
      </c>
      <c r="DN18" s="48">
        <v>89</v>
      </c>
      <c r="DO18" s="48">
        <v>0</v>
      </c>
      <c r="DP18" s="48">
        <v>89</v>
      </c>
      <c r="DQ18" s="48">
        <v>0</v>
      </c>
      <c r="DR18" s="48">
        <v>89</v>
      </c>
      <c r="DS18" s="48">
        <v>0</v>
      </c>
      <c r="DT18" s="48">
        <v>89</v>
      </c>
      <c r="DU18" s="48">
        <v>237</v>
      </c>
      <c r="DV18" s="48">
        <v>101</v>
      </c>
      <c r="DW18" s="48">
        <v>0</v>
      </c>
      <c r="DX18" s="48">
        <v>89</v>
      </c>
      <c r="DY18" s="48">
        <v>22</v>
      </c>
      <c r="DZ18" s="48">
        <v>38</v>
      </c>
      <c r="EA18" s="48">
        <v>0</v>
      </c>
      <c r="EB18" s="48">
        <v>89</v>
      </c>
      <c r="EC18" s="48">
        <v>0</v>
      </c>
      <c r="ED18" s="48">
        <v>89</v>
      </c>
      <c r="EE18" s="48">
        <v>0</v>
      </c>
      <c r="EF18" s="48">
        <v>89</v>
      </c>
      <c r="EG18" s="48">
        <v>12</v>
      </c>
      <c r="EH18" s="48">
        <v>23</v>
      </c>
      <c r="EI18" s="48">
        <v>56</v>
      </c>
      <c r="EJ18" s="48">
        <v>59</v>
      </c>
      <c r="EK18" s="48">
        <v>0</v>
      </c>
      <c r="EL18" s="48">
        <v>89</v>
      </c>
      <c r="EM18" s="48">
        <v>15</v>
      </c>
      <c r="EN18" s="48">
        <v>20</v>
      </c>
      <c r="EO18" s="48">
        <v>82</v>
      </c>
      <c r="EP18" s="48">
        <v>62</v>
      </c>
      <c r="EQ18" s="48">
        <v>39</v>
      </c>
      <c r="ER18" s="48">
        <v>45</v>
      </c>
      <c r="ES18" s="48">
        <v>8</v>
      </c>
      <c r="ET18" s="48">
        <v>14</v>
      </c>
      <c r="EU18" s="48">
        <v>3</v>
      </c>
      <c r="EV18" s="48">
        <v>6</v>
      </c>
      <c r="EW18" s="48">
        <v>0</v>
      </c>
      <c r="EX18" s="48">
        <v>89</v>
      </c>
      <c r="EY18" s="48">
        <v>368</v>
      </c>
      <c r="EZ18" s="48">
        <v>139</v>
      </c>
      <c r="FA18" s="48">
        <v>0</v>
      </c>
      <c r="FB18" s="48">
        <v>89</v>
      </c>
      <c r="FC18" s="48">
        <v>47</v>
      </c>
      <c r="FD18" s="48">
        <v>50</v>
      </c>
      <c r="FE18" s="48">
        <v>0</v>
      </c>
      <c r="FF18" s="48">
        <v>89</v>
      </c>
      <c r="FG18" s="48">
        <v>49</v>
      </c>
      <c r="FH18" s="48">
        <v>38</v>
      </c>
      <c r="FI18" s="48">
        <v>45</v>
      </c>
      <c r="FJ18" s="48">
        <v>51</v>
      </c>
      <c r="FK18" s="48">
        <v>18</v>
      </c>
      <c r="FL18" s="48">
        <v>17</v>
      </c>
      <c r="FM18" s="48">
        <v>0</v>
      </c>
      <c r="FN18" s="48">
        <v>89</v>
      </c>
      <c r="FO18" s="48">
        <v>0</v>
      </c>
      <c r="FP18" s="48">
        <v>89</v>
      </c>
      <c r="FQ18" s="48">
        <v>38</v>
      </c>
      <c r="FR18" s="48">
        <v>44</v>
      </c>
      <c r="FS18" s="48">
        <v>48</v>
      </c>
      <c r="FT18" s="48">
        <v>35</v>
      </c>
      <c r="FU18" s="48">
        <v>68</v>
      </c>
      <c r="FV18" s="48">
        <v>73</v>
      </c>
      <c r="FW18" s="48">
        <v>26</v>
      </c>
      <c r="FX18" s="48">
        <v>32</v>
      </c>
      <c r="FY18" s="48">
        <v>29</v>
      </c>
      <c r="FZ18" s="48">
        <v>47</v>
      </c>
      <c r="GA18" s="48">
        <v>0</v>
      </c>
      <c r="GB18" s="48">
        <v>89</v>
      </c>
      <c r="GC18" s="48">
        <v>156</v>
      </c>
      <c r="GD18" s="48">
        <v>95</v>
      </c>
      <c r="GE18" s="48">
        <v>0</v>
      </c>
      <c r="GF18" s="48">
        <v>89</v>
      </c>
      <c r="GG18" s="48">
        <v>6</v>
      </c>
      <c r="GH18" s="48">
        <v>14</v>
      </c>
      <c r="GI18" s="48">
        <v>0</v>
      </c>
      <c r="GJ18" s="48">
        <v>89</v>
      </c>
      <c r="GK18" s="48">
        <v>0</v>
      </c>
      <c r="GL18" s="48">
        <v>89</v>
      </c>
      <c r="GM18" s="48">
        <v>11</v>
      </c>
      <c r="GN18" s="48">
        <v>14</v>
      </c>
      <c r="GO18" s="48">
        <v>59</v>
      </c>
      <c r="GP18" s="48">
        <v>83</v>
      </c>
      <c r="GQ18" s="48">
        <v>0</v>
      </c>
      <c r="GR18" s="48">
        <v>89</v>
      </c>
      <c r="GS18" s="48">
        <v>0</v>
      </c>
      <c r="GT18" s="48">
        <v>89</v>
      </c>
      <c r="GU18" s="48">
        <v>13</v>
      </c>
      <c r="GV18" s="48">
        <v>15</v>
      </c>
      <c r="GW18" s="48">
        <v>3</v>
      </c>
      <c r="GX18" s="48">
        <v>7</v>
      </c>
      <c r="GY18" s="48">
        <v>38</v>
      </c>
      <c r="GZ18" s="48">
        <v>43</v>
      </c>
      <c r="HA18" s="48">
        <v>26</v>
      </c>
      <c r="HB18" s="48">
        <v>33</v>
      </c>
      <c r="HC18" s="48">
        <v>0</v>
      </c>
      <c r="HD18" s="48">
        <v>89</v>
      </c>
      <c r="HE18" s="48">
        <v>0</v>
      </c>
      <c r="HF18" s="48">
        <v>89</v>
      </c>
    </row>
    <row r="19" spans="1:214" x14ac:dyDescent="0.25">
      <c r="A19" s="16">
        <f t="shared" si="12"/>
        <v>21</v>
      </c>
      <c r="B19" s="17" t="str">
        <f t="shared" si="13"/>
        <v>Iron</v>
      </c>
      <c r="C19" s="48" t="s">
        <v>42</v>
      </c>
      <c r="D19" s="48" t="s">
        <v>43</v>
      </c>
      <c r="E19" s="48">
        <v>18477</v>
      </c>
      <c r="F19" s="48">
        <v>747</v>
      </c>
      <c r="G19" s="48">
        <v>672</v>
      </c>
      <c r="H19" s="48">
        <v>227</v>
      </c>
      <c r="I19" s="48">
        <v>1401</v>
      </c>
      <c r="J19" s="48">
        <v>303</v>
      </c>
      <c r="K19" s="48">
        <v>1595</v>
      </c>
      <c r="L19" s="48">
        <v>331</v>
      </c>
      <c r="M19" s="48">
        <v>482</v>
      </c>
      <c r="N19" s="48">
        <v>244</v>
      </c>
      <c r="O19" s="48">
        <v>2489</v>
      </c>
      <c r="P19" s="48">
        <v>363</v>
      </c>
      <c r="Q19" s="48">
        <v>509</v>
      </c>
      <c r="R19" s="48">
        <v>135</v>
      </c>
      <c r="S19" s="48">
        <v>361</v>
      </c>
      <c r="T19" s="48">
        <v>127</v>
      </c>
      <c r="U19" s="48">
        <v>753</v>
      </c>
      <c r="V19" s="48">
        <v>160</v>
      </c>
      <c r="W19" s="48">
        <v>1498</v>
      </c>
      <c r="X19" s="48">
        <v>273</v>
      </c>
      <c r="Y19" s="48">
        <v>4784</v>
      </c>
      <c r="Z19" s="48">
        <v>567</v>
      </c>
      <c r="AA19" s="48">
        <v>1997</v>
      </c>
      <c r="AB19" s="48">
        <v>349</v>
      </c>
      <c r="AC19" s="48">
        <v>751</v>
      </c>
      <c r="AD19" s="48">
        <v>193</v>
      </c>
      <c r="AE19" s="48">
        <v>1134</v>
      </c>
      <c r="AF19" s="48">
        <v>239</v>
      </c>
      <c r="AG19" s="48">
        <v>51</v>
      </c>
      <c r="AH19" s="48">
        <v>41</v>
      </c>
      <c r="AI19" s="48">
        <v>13512</v>
      </c>
      <c r="AJ19" s="48">
        <v>651</v>
      </c>
      <c r="AK19" s="48">
        <v>409</v>
      </c>
      <c r="AL19" s="48">
        <v>182</v>
      </c>
      <c r="AM19" s="48">
        <v>758</v>
      </c>
      <c r="AN19" s="48">
        <v>184</v>
      </c>
      <c r="AO19" s="48">
        <v>1139</v>
      </c>
      <c r="AP19" s="48">
        <v>258</v>
      </c>
      <c r="AQ19" s="48">
        <v>438</v>
      </c>
      <c r="AR19" s="48">
        <v>235</v>
      </c>
      <c r="AS19" s="48">
        <v>2043</v>
      </c>
      <c r="AT19" s="48">
        <v>345</v>
      </c>
      <c r="AU19" s="48">
        <v>422</v>
      </c>
      <c r="AV19" s="48">
        <v>119</v>
      </c>
      <c r="AW19" s="48">
        <v>245</v>
      </c>
      <c r="AX19" s="48">
        <v>93</v>
      </c>
      <c r="AY19" s="48">
        <v>612</v>
      </c>
      <c r="AZ19" s="48">
        <v>144</v>
      </c>
      <c r="BA19" s="48">
        <v>946</v>
      </c>
      <c r="BB19" s="48">
        <v>197</v>
      </c>
      <c r="BC19" s="48">
        <v>3596</v>
      </c>
      <c r="BD19" s="48">
        <v>432</v>
      </c>
      <c r="BE19" s="48">
        <v>1335</v>
      </c>
      <c r="BF19" s="48">
        <v>266</v>
      </c>
      <c r="BG19" s="48">
        <v>593</v>
      </c>
      <c r="BH19" s="48">
        <v>188</v>
      </c>
      <c r="BI19" s="48">
        <v>936</v>
      </c>
      <c r="BJ19" s="48">
        <v>221</v>
      </c>
      <c r="BK19" s="48">
        <v>40</v>
      </c>
      <c r="BL19" s="48">
        <v>39</v>
      </c>
      <c r="BM19" s="48">
        <v>2795</v>
      </c>
      <c r="BN19" s="48">
        <v>444</v>
      </c>
      <c r="BO19" s="48">
        <v>159</v>
      </c>
      <c r="BP19" s="48">
        <v>110</v>
      </c>
      <c r="BQ19" s="48">
        <v>578</v>
      </c>
      <c r="BR19" s="48">
        <v>214</v>
      </c>
      <c r="BS19" s="48">
        <v>280</v>
      </c>
      <c r="BT19" s="48">
        <v>132</v>
      </c>
      <c r="BU19" s="48">
        <v>29</v>
      </c>
      <c r="BV19" s="48">
        <v>30</v>
      </c>
      <c r="BW19" s="48">
        <v>224</v>
      </c>
      <c r="BX19" s="48">
        <v>90</v>
      </c>
      <c r="BY19" s="48">
        <v>24</v>
      </c>
      <c r="BZ19" s="48">
        <v>37</v>
      </c>
      <c r="CA19" s="48">
        <v>50</v>
      </c>
      <c r="CB19" s="48">
        <v>44</v>
      </c>
      <c r="CC19" s="48">
        <v>78</v>
      </c>
      <c r="CD19" s="48">
        <v>59</v>
      </c>
      <c r="CE19" s="48">
        <v>220</v>
      </c>
      <c r="CF19" s="48">
        <v>139</v>
      </c>
      <c r="CG19" s="48">
        <v>531</v>
      </c>
      <c r="CH19" s="48">
        <v>167</v>
      </c>
      <c r="CI19" s="48">
        <v>413</v>
      </c>
      <c r="CJ19" s="48">
        <v>163</v>
      </c>
      <c r="CK19" s="48">
        <v>60</v>
      </c>
      <c r="CL19" s="48">
        <v>40</v>
      </c>
      <c r="CM19" s="48">
        <v>138</v>
      </c>
      <c r="CN19" s="48">
        <v>84</v>
      </c>
      <c r="CO19" s="48">
        <v>11</v>
      </c>
      <c r="CP19" s="48">
        <v>17</v>
      </c>
      <c r="CQ19" s="48">
        <v>34</v>
      </c>
      <c r="CR19" s="48">
        <v>33</v>
      </c>
      <c r="CS19" s="48">
        <v>0</v>
      </c>
      <c r="CT19" s="48">
        <v>89</v>
      </c>
      <c r="CU19" s="48">
        <v>0</v>
      </c>
      <c r="CV19" s="48">
        <v>89</v>
      </c>
      <c r="CW19" s="48">
        <v>0</v>
      </c>
      <c r="CX19" s="48">
        <v>89</v>
      </c>
      <c r="CY19" s="48">
        <v>0</v>
      </c>
      <c r="CZ19" s="48">
        <v>89</v>
      </c>
      <c r="DA19" s="48">
        <v>0</v>
      </c>
      <c r="DB19" s="48">
        <v>89</v>
      </c>
      <c r="DC19" s="48">
        <v>0</v>
      </c>
      <c r="DD19" s="48">
        <v>89</v>
      </c>
      <c r="DE19" s="48">
        <v>0</v>
      </c>
      <c r="DF19" s="48">
        <v>89</v>
      </c>
      <c r="DG19" s="48">
        <v>0</v>
      </c>
      <c r="DH19" s="48">
        <v>89</v>
      </c>
      <c r="DI19" s="48">
        <v>0</v>
      </c>
      <c r="DJ19" s="48">
        <v>89</v>
      </c>
      <c r="DK19" s="48">
        <v>24</v>
      </c>
      <c r="DL19" s="48">
        <v>30</v>
      </c>
      <c r="DM19" s="48">
        <v>10</v>
      </c>
      <c r="DN19" s="48">
        <v>15</v>
      </c>
      <c r="DO19" s="48">
        <v>0</v>
      </c>
      <c r="DP19" s="48">
        <v>89</v>
      </c>
      <c r="DQ19" s="48">
        <v>0</v>
      </c>
      <c r="DR19" s="48">
        <v>89</v>
      </c>
      <c r="DS19" s="48">
        <v>0</v>
      </c>
      <c r="DT19" s="48">
        <v>89</v>
      </c>
      <c r="DU19" s="48">
        <v>1073</v>
      </c>
      <c r="DV19" s="48">
        <v>298</v>
      </c>
      <c r="DW19" s="48">
        <v>74</v>
      </c>
      <c r="DX19" s="48">
        <v>61</v>
      </c>
      <c r="DY19" s="48">
        <v>7</v>
      </c>
      <c r="DZ19" s="48">
        <v>11</v>
      </c>
      <c r="EA19" s="48">
        <v>57</v>
      </c>
      <c r="EB19" s="48">
        <v>92</v>
      </c>
      <c r="EC19" s="48">
        <v>5</v>
      </c>
      <c r="ED19" s="48">
        <v>8</v>
      </c>
      <c r="EE19" s="48">
        <v>109</v>
      </c>
      <c r="EF19" s="48">
        <v>92</v>
      </c>
      <c r="EG19" s="48">
        <v>11</v>
      </c>
      <c r="EH19" s="48">
        <v>15</v>
      </c>
      <c r="EI19" s="48">
        <v>35</v>
      </c>
      <c r="EJ19" s="48">
        <v>38</v>
      </c>
      <c r="EK19" s="48">
        <v>40</v>
      </c>
      <c r="EL19" s="48">
        <v>37</v>
      </c>
      <c r="EM19" s="48">
        <v>107</v>
      </c>
      <c r="EN19" s="48">
        <v>68</v>
      </c>
      <c r="EO19" s="48">
        <v>432</v>
      </c>
      <c r="EP19" s="48">
        <v>229</v>
      </c>
      <c r="EQ19" s="48">
        <v>162</v>
      </c>
      <c r="ER19" s="48">
        <v>93</v>
      </c>
      <c r="ES19" s="48">
        <v>25</v>
      </c>
      <c r="ET19" s="48">
        <v>32</v>
      </c>
      <c r="EU19" s="48">
        <v>9</v>
      </c>
      <c r="EV19" s="48">
        <v>15</v>
      </c>
      <c r="EW19" s="48">
        <v>0</v>
      </c>
      <c r="EX19" s="48">
        <v>89</v>
      </c>
      <c r="EY19" s="48">
        <v>354</v>
      </c>
      <c r="EZ19" s="48">
        <v>119</v>
      </c>
      <c r="FA19" s="48">
        <v>4</v>
      </c>
      <c r="FB19" s="48">
        <v>7</v>
      </c>
      <c r="FC19" s="48">
        <v>6</v>
      </c>
      <c r="FD19" s="48">
        <v>9</v>
      </c>
      <c r="FE19" s="48">
        <v>39</v>
      </c>
      <c r="FF19" s="48">
        <v>41</v>
      </c>
      <c r="FG19" s="48">
        <v>3</v>
      </c>
      <c r="FH19" s="48">
        <v>4</v>
      </c>
      <c r="FI19" s="48">
        <v>72</v>
      </c>
      <c r="FJ19" s="48">
        <v>66</v>
      </c>
      <c r="FK19" s="48">
        <v>30</v>
      </c>
      <c r="FL19" s="48">
        <v>30</v>
      </c>
      <c r="FM19" s="48">
        <v>15</v>
      </c>
      <c r="FN19" s="48">
        <v>23</v>
      </c>
      <c r="FO19" s="48">
        <v>0</v>
      </c>
      <c r="FP19" s="48">
        <v>89</v>
      </c>
      <c r="FQ19" s="48">
        <v>28</v>
      </c>
      <c r="FR19" s="48">
        <v>31</v>
      </c>
      <c r="FS19" s="48">
        <v>57</v>
      </c>
      <c r="FT19" s="48">
        <v>40</v>
      </c>
      <c r="FU19" s="48">
        <v>49</v>
      </c>
      <c r="FV19" s="48">
        <v>47</v>
      </c>
      <c r="FW19" s="48">
        <v>0</v>
      </c>
      <c r="FX19" s="48">
        <v>89</v>
      </c>
      <c r="FY19" s="48">
        <v>51</v>
      </c>
      <c r="FZ19" s="48">
        <v>46</v>
      </c>
      <c r="GA19" s="48">
        <v>0</v>
      </c>
      <c r="GB19" s="48">
        <v>89</v>
      </c>
      <c r="GC19" s="48">
        <v>709</v>
      </c>
      <c r="GD19" s="48">
        <v>208</v>
      </c>
      <c r="GE19" s="48">
        <v>26</v>
      </c>
      <c r="GF19" s="48">
        <v>22</v>
      </c>
      <c r="GG19" s="48">
        <v>52</v>
      </c>
      <c r="GH19" s="48">
        <v>49</v>
      </c>
      <c r="GI19" s="48">
        <v>80</v>
      </c>
      <c r="GJ19" s="48">
        <v>87</v>
      </c>
      <c r="GK19" s="48">
        <v>7</v>
      </c>
      <c r="GL19" s="48">
        <v>11</v>
      </c>
      <c r="GM19" s="48">
        <v>41</v>
      </c>
      <c r="GN19" s="48">
        <v>39</v>
      </c>
      <c r="GO19" s="48">
        <v>22</v>
      </c>
      <c r="GP19" s="48">
        <v>20</v>
      </c>
      <c r="GQ19" s="48">
        <v>16</v>
      </c>
      <c r="GR19" s="48">
        <v>24</v>
      </c>
      <c r="GS19" s="48">
        <v>23</v>
      </c>
      <c r="GT19" s="48">
        <v>26</v>
      </c>
      <c r="GU19" s="48">
        <v>197</v>
      </c>
      <c r="GV19" s="48">
        <v>107</v>
      </c>
      <c r="GW19" s="48">
        <v>144</v>
      </c>
      <c r="GX19" s="48">
        <v>74</v>
      </c>
      <c r="GY19" s="48">
        <v>28</v>
      </c>
      <c r="GZ19" s="48">
        <v>30</v>
      </c>
      <c r="HA19" s="48">
        <v>73</v>
      </c>
      <c r="HB19" s="48">
        <v>46</v>
      </c>
      <c r="HC19" s="48">
        <v>0</v>
      </c>
      <c r="HD19" s="48">
        <v>89</v>
      </c>
      <c r="HE19" s="48">
        <v>0</v>
      </c>
      <c r="HF19" s="48">
        <v>89</v>
      </c>
    </row>
    <row r="20" spans="1:214" x14ac:dyDescent="0.25">
      <c r="A20" s="16">
        <f t="shared" si="12"/>
        <v>23</v>
      </c>
      <c r="B20" s="17" t="str">
        <f t="shared" si="13"/>
        <v>Juab</v>
      </c>
      <c r="C20" s="48" t="s">
        <v>44</v>
      </c>
      <c r="D20" s="48" t="s">
        <v>45</v>
      </c>
      <c r="E20" s="48">
        <v>4279</v>
      </c>
      <c r="F20" s="48">
        <v>210</v>
      </c>
      <c r="G20" s="48">
        <v>127</v>
      </c>
      <c r="H20" s="48">
        <v>54</v>
      </c>
      <c r="I20" s="48">
        <v>703</v>
      </c>
      <c r="J20" s="48">
        <v>158</v>
      </c>
      <c r="K20" s="48">
        <v>562</v>
      </c>
      <c r="L20" s="48">
        <v>118</v>
      </c>
      <c r="M20" s="48">
        <v>203</v>
      </c>
      <c r="N20" s="48">
        <v>75</v>
      </c>
      <c r="O20" s="48">
        <v>444</v>
      </c>
      <c r="P20" s="48">
        <v>100</v>
      </c>
      <c r="Q20" s="48">
        <v>250</v>
      </c>
      <c r="R20" s="48">
        <v>78</v>
      </c>
      <c r="S20" s="48">
        <v>47</v>
      </c>
      <c r="T20" s="48">
        <v>36</v>
      </c>
      <c r="U20" s="48">
        <v>113</v>
      </c>
      <c r="V20" s="48">
        <v>46</v>
      </c>
      <c r="W20" s="48">
        <v>290</v>
      </c>
      <c r="X20" s="48">
        <v>92</v>
      </c>
      <c r="Y20" s="48">
        <v>859</v>
      </c>
      <c r="Z20" s="48">
        <v>143</v>
      </c>
      <c r="AA20" s="48">
        <v>335</v>
      </c>
      <c r="AB20" s="48">
        <v>105</v>
      </c>
      <c r="AC20" s="48">
        <v>105</v>
      </c>
      <c r="AD20" s="48">
        <v>50</v>
      </c>
      <c r="AE20" s="48">
        <v>241</v>
      </c>
      <c r="AF20" s="48">
        <v>76</v>
      </c>
      <c r="AG20" s="48">
        <v>0</v>
      </c>
      <c r="AH20" s="48">
        <v>89</v>
      </c>
      <c r="AI20" s="48">
        <v>3131</v>
      </c>
      <c r="AJ20" s="48">
        <v>240</v>
      </c>
      <c r="AK20" s="48">
        <v>102</v>
      </c>
      <c r="AL20" s="48">
        <v>47</v>
      </c>
      <c r="AM20" s="48">
        <v>452</v>
      </c>
      <c r="AN20" s="48">
        <v>116</v>
      </c>
      <c r="AO20" s="48">
        <v>371</v>
      </c>
      <c r="AP20" s="48">
        <v>107</v>
      </c>
      <c r="AQ20" s="48">
        <v>168</v>
      </c>
      <c r="AR20" s="48">
        <v>71</v>
      </c>
      <c r="AS20" s="48">
        <v>345</v>
      </c>
      <c r="AT20" s="48">
        <v>94</v>
      </c>
      <c r="AU20" s="48">
        <v>176</v>
      </c>
      <c r="AV20" s="48">
        <v>75</v>
      </c>
      <c r="AW20" s="48">
        <v>34</v>
      </c>
      <c r="AX20" s="48">
        <v>32</v>
      </c>
      <c r="AY20" s="48">
        <v>78</v>
      </c>
      <c r="AZ20" s="48">
        <v>40</v>
      </c>
      <c r="BA20" s="48">
        <v>169</v>
      </c>
      <c r="BB20" s="48">
        <v>58</v>
      </c>
      <c r="BC20" s="48">
        <v>754</v>
      </c>
      <c r="BD20" s="48">
        <v>135</v>
      </c>
      <c r="BE20" s="48">
        <v>234</v>
      </c>
      <c r="BF20" s="48">
        <v>106</v>
      </c>
      <c r="BG20" s="48">
        <v>50</v>
      </c>
      <c r="BH20" s="48">
        <v>35</v>
      </c>
      <c r="BI20" s="48">
        <v>198</v>
      </c>
      <c r="BJ20" s="48">
        <v>75</v>
      </c>
      <c r="BK20" s="48">
        <v>0</v>
      </c>
      <c r="BL20" s="48">
        <v>89</v>
      </c>
      <c r="BM20" s="48">
        <v>766</v>
      </c>
      <c r="BN20" s="48">
        <v>146</v>
      </c>
      <c r="BO20" s="48">
        <v>6</v>
      </c>
      <c r="BP20" s="48">
        <v>7</v>
      </c>
      <c r="BQ20" s="48">
        <v>187</v>
      </c>
      <c r="BR20" s="48">
        <v>91</v>
      </c>
      <c r="BS20" s="48">
        <v>170</v>
      </c>
      <c r="BT20" s="48">
        <v>89</v>
      </c>
      <c r="BU20" s="48">
        <v>25</v>
      </c>
      <c r="BV20" s="48">
        <v>24</v>
      </c>
      <c r="BW20" s="48">
        <v>70</v>
      </c>
      <c r="BX20" s="48">
        <v>53</v>
      </c>
      <c r="BY20" s="48">
        <v>67</v>
      </c>
      <c r="BZ20" s="48">
        <v>46</v>
      </c>
      <c r="CA20" s="48">
        <v>0</v>
      </c>
      <c r="CB20" s="48">
        <v>89</v>
      </c>
      <c r="CC20" s="48">
        <v>9</v>
      </c>
      <c r="CD20" s="48">
        <v>14</v>
      </c>
      <c r="CE20" s="48">
        <v>79</v>
      </c>
      <c r="CF20" s="48">
        <v>54</v>
      </c>
      <c r="CG20" s="48">
        <v>10</v>
      </c>
      <c r="CH20" s="48">
        <v>8</v>
      </c>
      <c r="CI20" s="48">
        <v>86</v>
      </c>
      <c r="CJ20" s="48">
        <v>47</v>
      </c>
      <c r="CK20" s="48">
        <v>20</v>
      </c>
      <c r="CL20" s="48">
        <v>30</v>
      </c>
      <c r="CM20" s="48">
        <v>37</v>
      </c>
      <c r="CN20" s="48">
        <v>29</v>
      </c>
      <c r="CO20" s="48">
        <v>0</v>
      </c>
      <c r="CP20" s="48">
        <v>89</v>
      </c>
      <c r="CQ20" s="48">
        <v>17</v>
      </c>
      <c r="CR20" s="48">
        <v>13</v>
      </c>
      <c r="CS20" s="48">
        <v>0</v>
      </c>
      <c r="CT20" s="48">
        <v>89</v>
      </c>
      <c r="CU20" s="48">
        <v>0</v>
      </c>
      <c r="CV20" s="48">
        <v>89</v>
      </c>
      <c r="CW20" s="48">
        <v>0</v>
      </c>
      <c r="CX20" s="48">
        <v>89</v>
      </c>
      <c r="CY20" s="48">
        <v>0</v>
      </c>
      <c r="CZ20" s="48">
        <v>89</v>
      </c>
      <c r="DA20" s="48">
        <v>5</v>
      </c>
      <c r="DB20" s="48">
        <v>6</v>
      </c>
      <c r="DC20" s="48">
        <v>0</v>
      </c>
      <c r="DD20" s="48">
        <v>89</v>
      </c>
      <c r="DE20" s="48">
        <v>0</v>
      </c>
      <c r="DF20" s="48">
        <v>89</v>
      </c>
      <c r="DG20" s="48">
        <v>0</v>
      </c>
      <c r="DH20" s="48">
        <v>89</v>
      </c>
      <c r="DI20" s="48">
        <v>0</v>
      </c>
      <c r="DJ20" s="48">
        <v>89</v>
      </c>
      <c r="DK20" s="48">
        <v>6</v>
      </c>
      <c r="DL20" s="48">
        <v>7</v>
      </c>
      <c r="DM20" s="48">
        <v>0</v>
      </c>
      <c r="DN20" s="48">
        <v>89</v>
      </c>
      <c r="DO20" s="48">
        <v>0</v>
      </c>
      <c r="DP20" s="48">
        <v>89</v>
      </c>
      <c r="DQ20" s="48">
        <v>6</v>
      </c>
      <c r="DR20" s="48">
        <v>9</v>
      </c>
      <c r="DS20" s="48">
        <v>0</v>
      </c>
      <c r="DT20" s="48">
        <v>89</v>
      </c>
      <c r="DU20" s="48">
        <v>75</v>
      </c>
      <c r="DV20" s="48">
        <v>32</v>
      </c>
      <c r="DW20" s="48">
        <v>0</v>
      </c>
      <c r="DX20" s="48">
        <v>89</v>
      </c>
      <c r="DY20" s="48">
        <v>0</v>
      </c>
      <c r="DZ20" s="48">
        <v>89</v>
      </c>
      <c r="EA20" s="48">
        <v>18</v>
      </c>
      <c r="EB20" s="48">
        <v>12</v>
      </c>
      <c r="EC20" s="48">
        <v>0</v>
      </c>
      <c r="ED20" s="48">
        <v>89</v>
      </c>
      <c r="EE20" s="48">
        <v>0</v>
      </c>
      <c r="EF20" s="48">
        <v>89</v>
      </c>
      <c r="EG20" s="48">
        <v>0</v>
      </c>
      <c r="EH20" s="48">
        <v>89</v>
      </c>
      <c r="EI20" s="48">
        <v>0</v>
      </c>
      <c r="EJ20" s="48">
        <v>89</v>
      </c>
      <c r="EK20" s="48">
        <v>6</v>
      </c>
      <c r="EL20" s="48">
        <v>10</v>
      </c>
      <c r="EM20" s="48">
        <v>9</v>
      </c>
      <c r="EN20" s="48">
        <v>14</v>
      </c>
      <c r="EO20" s="48">
        <v>21</v>
      </c>
      <c r="EP20" s="48">
        <v>16</v>
      </c>
      <c r="EQ20" s="48">
        <v>5</v>
      </c>
      <c r="ER20" s="48">
        <v>8</v>
      </c>
      <c r="ES20" s="48">
        <v>16</v>
      </c>
      <c r="ET20" s="48">
        <v>18</v>
      </c>
      <c r="EU20" s="48">
        <v>0</v>
      </c>
      <c r="EV20" s="48">
        <v>89</v>
      </c>
      <c r="EW20" s="48">
        <v>0</v>
      </c>
      <c r="EX20" s="48">
        <v>89</v>
      </c>
      <c r="EY20" s="48">
        <v>98</v>
      </c>
      <c r="EZ20" s="48">
        <v>74</v>
      </c>
      <c r="FA20" s="48">
        <v>0</v>
      </c>
      <c r="FB20" s="48">
        <v>89</v>
      </c>
      <c r="FC20" s="48">
        <v>41</v>
      </c>
      <c r="FD20" s="48">
        <v>64</v>
      </c>
      <c r="FE20" s="48">
        <v>3</v>
      </c>
      <c r="FF20" s="48">
        <v>6</v>
      </c>
      <c r="FG20" s="48">
        <v>0</v>
      </c>
      <c r="FH20" s="48">
        <v>89</v>
      </c>
      <c r="FI20" s="48">
        <v>0</v>
      </c>
      <c r="FJ20" s="48">
        <v>89</v>
      </c>
      <c r="FK20" s="48">
        <v>0</v>
      </c>
      <c r="FL20" s="48">
        <v>89</v>
      </c>
      <c r="FM20" s="48">
        <v>0</v>
      </c>
      <c r="FN20" s="48">
        <v>89</v>
      </c>
      <c r="FO20" s="48">
        <v>0</v>
      </c>
      <c r="FP20" s="48">
        <v>89</v>
      </c>
      <c r="FQ20" s="48">
        <v>2</v>
      </c>
      <c r="FR20" s="48">
        <v>4</v>
      </c>
      <c r="FS20" s="48">
        <v>44</v>
      </c>
      <c r="FT20" s="48">
        <v>38</v>
      </c>
      <c r="FU20" s="48">
        <v>4</v>
      </c>
      <c r="FV20" s="48">
        <v>8</v>
      </c>
      <c r="FW20" s="48">
        <v>4</v>
      </c>
      <c r="FX20" s="48">
        <v>5</v>
      </c>
      <c r="FY20" s="48">
        <v>0</v>
      </c>
      <c r="FZ20" s="48">
        <v>89</v>
      </c>
      <c r="GA20" s="48">
        <v>0</v>
      </c>
      <c r="GB20" s="48">
        <v>89</v>
      </c>
      <c r="GC20" s="48">
        <v>192</v>
      </c>
      <c r="GD20" s="48">
        <v>73</v>
      </c>
      <c r="GE20" s="48">
        <v>19</v>
      </c>
      <c r="GF20" s="48">
        <v>21</v>
      </c>
      <c r="GG20" s="48">
        <v>23</v>
      </c>
      <c r="GH20" s="48">
        <v>24</v>
      </c>
      <c r="GI20" s="48">
        <v>0</v>
      </c>
      <c r="GJ20" s="48">
        <v>89</v>
      </c>
      <c r="GK20" s="48">
        <v>10</v>
      </c>
      <c r="GL20" s="48">
        <v>13</v>
      </c>
      <c r="GM20" s="48">
        <v>24</v>
      </c>
      <c r="GN20" s="48">
        <v>26</v>
      </c>
      <c r="GO20" s="48">
        <v>7</v>
      </c>
      <c r="GP20" s="48">
        <v>9</v>
      </c>
      <c r="GQ20" s="48">
        <v>13</v>
      </c>
      <c r="GR20" s="48">
        <v>20</v>
      </c>
      <c r="GS20" s="48">
        <v>20</v>
      </c>
      <c r="GT20" s="48">
        <v>19</v>
      </c>
      <c r="GU20" s="48">
        <v>31</v>
      </c>
      <c r="GV20" s="48">
        <v>24</v>
      </c>
      <c r="GW20" s="48">
        <v>24</v>
      </c>
      <c r="GX20" s="48">
        <v>26</v>
      </c>
      <c r="GY20" s="48">
        <v>6</v>
      </c>
      <c r="GZ20" s="48">
        <v>10</v>
      </c>
      <c r="HA20" s="48">
        <v>15</v>
      </c>
      <c r="HB20" s="48">
        <v>17</v>
      </c>
      <c r="HC20" s="48">
        <v>0</v>
      </c>
      <c r="HD20" s="48">
        <v>89</v>
      </c>
      <c r="HE20" s="48">
        <v>0</v>
      </c>
      <c r="HF20" s="48">
        <v>89</v>
      </c>
    </row>
    <row r="21" spans="1:214" x14ac:dyDescent="0.25">
      <c r="A21" s="16">
        <f t="shared" si="12"/>
        <v>25</v>
      </c>
      <c r="B21" s="17" t="str">
        <f t="shared" si="13"/>
        <v>Kane</v>
      </c>
      <c r="C21" s="48" t="s">
        <v>46</v>
      </c>
      <c r="D21" s="48" t="s">
        <v>47</v>
      </c>
      <c r="E21" s="48">
        <v>3381</v>
      </c>
      <c r="F21" s="48">
        <v>228</v>
      </c>
      <c r="G21" s="48">
        <v>162</v>
      </c>
      <c r="H21" s="48">
        <v>87</v>
      </c>
      <c r="I21" s="48">
        <v>280</v>
      </c>
      <c r="J21" s="48">
        <v>112</v>
      </c>
      <c r="K21" s="48">
        <v>178</v>
      </c>
      <c r="L21" s="48">
        <v>92</v>
      </c>
      <c r="M21" s="48">
        <v>23</v>
      </c>
      <c r="N21" s="48">
        <v>13</v>
      </c>
      <c r="O21" s="48">
        <v>250</v>
      </c>
      <c r="P21" s="48">
        <v>92</v>
      </c>
      <c r="Q21" s="48">
        <v>171</v>
      </c>
      <c r="R21" s="48">
        <v>89</v>
      </c>
      <c r="S21" s="48">
        <v>67</v>
      </c>
      <c r="T21" s="48">
        <v>72</v>
      </c>
      <c r="U21" s="48">
        <v>233</v>
      </c>
      <c r="V21" s="48">
        <v>118</v>
      </c>
      <c r="W21" s="48">
        <v>169</v>
      </c>
      <c r="X21" s="48">
        <v>102</v>
      </c>
      <c r="Y21" s="48">
        <v>647</v>
      </c>
      <c r="Z21" s="48">
        <v>181</v>
      </c>
      <c r="AA21" s="48">
        <v>551</v>
      </c>
      <c r="AB21" s="48">
        <v>157</v>
      </c>
      <c r="AC21" s="48">
        <v>344</v>
      </c>
      <c r="AD21" s="48">
        <v>113</v>
      </c>
      <c r="AE21" s="48">
        <v>306</v>
      </c>
      <c r="AF21" s="48">
        <v>126</v>
      </c>
      <c r="AG21" s="48">
        <v>0</v>
      </c>
      <c r="AH21" s="48">
        <v>89</v>
      </c>
      <c r="AI21" s="48">
        <v>2435</v>
      </c>
      <c r="AJ21" s="48">
        <v>268</v>
      </c>
      <c r="AK21" s="48">
        <v>120</v>
      </c>
      <c r="AL21" s="48">
        <v>84</v>
      </c>
      <c r="AM21" s="48">
        <v>189</v>
      </c>
      <c r="AN21" s="48">
        <v>99</v>
      </c>
      <c r="AO21" s="48">
        <v>130</v>
      </c>
      <c r="AP21" s="48">
        <v>88</v>
      </c>
      <c r="AQ21" s="48">
        <v>18</v>
      </c>
      <c r="AR21" s="48">
        <v>13</v>
      </c>
      <c r="AS21" s="48">
        <v>175</v>
      </c>
      <c r="AT21" s="48">
        <v>84</v>
      </c>
      <c r="AU21" s="48">
        <v>132</v>
      </c>
      <c r="AV21" s="48">
        <v>82</v>
      </c>
      <c r="AW21" s="48">
        <v>3</v>
      </c>
      <c r="AX21" s="48">
        <v>7</v>
      </c>
      <c r="AY21" s="48">
        <v>193</v>
      </c>
      <c r="AZ21" s="48">
        <v>105</v>
      </c>
      <c r="BA21" s="48">
        <v>93</v>
      </c>
      <c r="BB21" s="48">
        <v>71</v>
      </c>
      <c r="BC21" s="48">
        <v>396</v>
      </c>
      <c r="BD21" s="48">
        <v>98</v>
      </c>
      <c r="BE21" s="48">
        <v>422</v>
      </c>
      <c r="BF21" s="48">
        <v>141</v>
      </c>
      <c r="BG21" s="48">
        <v>270</v>
      </c>
      <c r="BH21" s="48">
        <v>110</v>
      </c>
      <c r="BI21" s="48">
        <v>294</v>
      </c>
      <c r="BJ21" s="48">
        <v>127</v>
      </c>
      <c r="BK21" s="48">
        <v>0</v>
      </c>
      <c r="BL21" s="48">
        <v>89</v>
      </c>
      <c r="BM21" s="48">
        <v>423</v>
      </c>
      <c r="BN21" s="48">
        <v>126</v>
      </c>
      <c r="BO21" s="48">
        <v>23</v>
      </c>
      <c r="BP21" s="48">
        <v>26</v>
      </c>
      <c r="BQ21" s="48">
        <v>45</v>
      </c>
      <c r="BR21" s="48">
        <v>39</v>
      </c>
      <c r="BS21" s="48">
        <v>17</v>
      </c>
      <c r="BT21" s="48">
        <v>21</v>
      </c>
      <c r="BU21" s="48">
        <v>4</v>
      </c>
      <c r="BV21" s="48">
        <v>4</v>
      </c>
      <c r="BW21" s="48">
        <v>56</v>
      </c>
      <c r="BX21" s="48">
        <v>37</v>
      </c>
      <c r="BY21" s="48">
        <v>30</v>
      </c>
      <c r="BZ21" s="48">
        <v>30</v>
      </c>
      <c r="CA21" s="48">
        <v>10</v>
      </c>
      <c r="CB21" s="48">
        <v>19</v>
      </c>
      <c r="CC21" s="48">
        <v>39</v>
      </c>
      <c r="CD21" s="48">
        <v>35</v>
      </c>
      <c r="CE21" s="48">
        <v>1</v>
      </c>
      <c r="CF21" s="48">
        <v>4</v>
      </c>
      <c r="CG21" s="48">
        <v>133</v>
      </c>
      <c r="CH21" s="48">
        <v>67</v>
      </c>
      <c r="CI21" s="48">
        <v>39</v>
      </c>
      <c r="CJ21" s="48">
        <v>40</v>
      </c>
      <c r="CK21" s="48">
        <v>26</v>
      </c>
      <c r="CL21" s="48">
        <v>38</v>
      </c>
      <c r="CM21" s="48">
        <v>0</v>
      </c>
      <c r="CN21" s="48">
        <v>89</v>
      </c>
      <c r="CO21" s="48">
        <v>0</v>
      </c>
      <c r="CP21" s="48">
        <v>89</v>
      </c>
      <c r="CQ21" s="48">
        <v>0</v>
      </c>
      <c r="CR21" s="48">
        <v>89</v>
      </c>
      <c r="CS21" s="48">
        <v>0</v>
      </c>
      <c r="CT21" s="48">
        <v>89</v>
      </c>
      <c r="CU21" s="48">
        <v>0</v>
      </c>
      <c r="CV21" s="48">
        <v>89</v>
      </c>
      <c r="CW21" s="48">
        <v>0</v>
      </c>
      <c r="CX21" s="48">
        <v>89</v>
      </c>
      <c r="CY21" s="48">
        <v>0</v>
      </c>
      <c r="CZ21" s="48">
        <v>89</v>
      </c>
      <c r="DA21" s="48">
        <v>0</v>
      </c>
      <c r="DB21" s="48">
        <v>89</v>
      </c>
      <c r="DC21" s="48">
        <v>0</v>
      </c>
      <c r="DD21" s="48">
        <v>89</v>
      </c>
      <c r="DE21" s="48">
        <v>0</v>
      </c>
      <c r="DF21" s="48">
        <v>89</v>
      </c>
      <c r="DG21" s="48">
        <v>0</v>
      </c>
      <c r="DH21" s="48">
        <v>89</v>
      </c>
      <c r="DI21" s="48">
        <v>0</v>
      </c>
      <c r="DJ21" s="48">
        <v>89</v>
      </c>
      <c r="DK21" s="48">
        <v>0</v>
      </c>
      <c r="DL21" s="48">
        <v>89</v>
      </c>
      <c r="DM21" s="48">
        <v>0</v>
      </c>
      <c r="DN21" s="48">
        <v>89</v>
      </c>
      <c r="DO21" s="48">
        <v>0</v>
      </c>
      <c r="DP21" s="48">
        <v>89</v>
      </c>
      <c r="DQ21" s="48">
        <v>0</v>
      </c>
      <c r="DR21" s="48">
        <v>89</v>
      </c>
      <c r="DS21" s="48">
        <v>0</v>
      </c>
      <c r="DT21" s="48">
        <v>89</v>
      </c>
      <c r="DU21" s="48">
        <v>162</v>
      </c>
      <c r="DV21" s="48">
        <v>85</v>
      </c>
      <c r="DW21" s="48">
        <v>3</v>
      </c>
      <c r="DX21" s="48">
        <v>5</v>
      </c>
      <c r="DY21" s="48">
        <v>15</v>
      </c>
      <c r="DZ21" s="48">
        <v>15</v>
      </c>
      <c r="EA21" s="48">
        <v>27</v>
      </c>
      <c r="EB21" s="48">
        <v>29</v>
      </c>
      <c r="EC21" s="48">
        <v>0</v>
      </c>
      <c r="ED21" s="48">
        <v>89</v>
      </c>
      <c r="EE21" s="48">
        <v>0</v>
      </c>
      <c r="EF21" s="48">
        <v>89</v>
      </c>
      <c r="EG21" s="48">
        <v>0</v>
      </c>
      <c r="EH21" s="48">
        <v>89</v>
      </c>
      <c r="EI21" s="48">
        <v>0</v>
      </c>
      <c r="EJ21" s="48">
        <v>89</v>
      </c>
      <c r="EK21" s="48">
        <v>1</v>
      </c>
      <c r="EL21" s="48">
        <v>3</v>
      </c>
      <c r="EM21" s="48">
        <v>19</v>
      </c>
      <c r="EN21" s="48">
        <v>29</v>
      </c>
      <c r="EO21" s="48">
        <v>29</v>
      </c>
      <c r="EP21" s="48">
        <v>30</v>
      </c>
      <c r="EQ21" s="48">
        <v>56</v>
      </c>
      <c r="ER21" s="48">
        <v>45</v>
      </c>
      <c r="ES21" s="48">
        <v>0</v>
      </c>
      <c r="ET21" s="48">
        <v>89</v>
      </c>
      <c r="EU21" s="48">
        <v>12</v>
      </c>
      <c r="EV21" s="48">
        <v>19</v>
      </c>
      <c r="EW21" s="48">
        <v>0</v>
      </c>
      <c r="EX21" s="48">
        <v>89</v>
      </c>
      <c r="EY21" s="48">
        <v>122</v>
      </c>
      <c r="EZ21" s="48">
        <v>83</v>
      </c>
      <c r="FA21" s="48">
        <v>13</v>
      </c>
      <c r="FB21" s="48">
        <v>16</v>
      </c>
      <c r="FC21" s="48">
        <v>11</v>
      </c>
      <c r="FD21" s="48">
        <v>18</v>
      </c>
      <c r="FE21" s="48">
        <v>0</v>
      </c>
      <c r="FF21" s="48">
        <v>89</v>
      </c>
      <c r="FG21" s="48">
        <v>0</v>
      </c>
      <c r="FH21" s="48">
        <v>89</v>
      </c>
      <c r="FI21" s="48">
        <v>7</v>
      </c>
      <c r="FJ21" s="48">
        <v>9</v>
      </c>
      <c r="FK21" s="48">
        <v>6</v>
      </c>
      <c r="FL21" s="48">
        <v>10</v>
      </c>
      <c r="FM21" s="48">
        <v>0</v>
      </c>
      <c r="FN21" s="48">
        <v>89</v>
      </c>
      <c r="FO21" s="48">
        <v>0</v>
      </c>
      <c r="FP21" s="48">
        <v>89</v>
      </c>
      <c r="FQ21" s="48">
        <v>0</v>
      </c>
      <c r="FR21" s="48">
        <v>89</v>
      </c>
      <c r="FS21" s="48">
        <v>69</v>
      </c>
      <c r="FT21" s="48">
        <v>77</v>
      </c>
      <c r="FU21" s="48">
        <v>2</v>
      </c>
      <c r="FV21" s="48">
        <v>5</v>
      </c>
      <c r="FW21" s="48">
        <v>14</v>
      </c>
      <c r="FX21" s="48">
        <v>21</v>
      </c>
      <c r="FY21" s="48">
        <v>0</v>
      </c>
      <c r="FZ21" s="48">
        <v>89</v>
      </c>
      <c r="GA21" s="48">
        <v>0</v>
      </c>
      <c r="GB21" s="48">
        <v>89</v>
      </c>
      <c r="GC21" s="48">
        <v>239</v>
      </c>
      <c r="GD21" s="48">
        <v>94</v>
      </c>
      <c r="GE21" s="48">
        <v>3</v>
      </c>
      <c r="GF21" s="48">
        <v>4</v>
      </c>
      <c r="GG21" s="48">
        <v>20</v>
      </c>
      <c r="GH21" s="48">
        <v>26</v>
      </c>
      <c r="GI21" s="48">
        <v>4</v>
      </c>
      <c r="GJ21" s="48">
        <v>7</v>
      </c>
      <c r="GK21" s="48">
        <v>1</v>
      </c>
      <c r="GL21" s="48">
        <v>2</v>
      </c>
      <c r="GM21" s="48">
        <v>12</v>
      </c>
      <c r="GN21" s="48">
        <v>20</v>
      </c>
      <c r="GO21" s="48">
        <v>3</v>
      </c>
      <c r="GP21" s="48">
        <v>4</v>
      </c>
      <c r="GQ21" s="48">
        <v>54</v>
      </c>
      <c r="GR21" s="48">
        <v>70</v>
      </c>
      <c r="GS21" s="48">
        <v>0</v>
      </c>
      <c r="GT21" s="48">
        <v>89</v>
      </c>
      <c r="GU21" s="48">
        <v>56</v>
      </c>
      <c r="GV21" s="48">
        <v>54</v>
      </c>
      <c r="GW21" s="48">
        <v>20</v>
      </c>
      <c r="GX21" s="48">
        <v>32</v>
      </c>
      <c r="GY21" s="48">
        <v>32</v>
      </c>
      <c r="GZ21" s="48">
        <v>35</v>
      </c>
      <c r="HA21" s="48">
        <v>34</v>
      </c>
      <c r="HB21" s="48">
        <v>32</v>
      </c>
      <c r="HC21" s="48">
        <v>0</v>
      </c>
      <c r="HD21" s="48">
        <v>89</v>
      </c>
      <c r="HE21" s="48">
        <v>0</v>
      </c>
      <c r="HF21" s="48">
        <v>89</v>
      </c>
    </row>
    <row r="22" spans="1:214" x14ac:dyDescent="0.25">
      <c r="A22" s="16">
        <f t="shared" si="12"/>
        <v>27</v>
      </c>
      <c r="B22" s="17" t="str">
        <f t="shared" si="13"/>
        <v>Millard</v>
      </c>
      <c r="C22" s="48" t="s">
        <v>48</v>
      </c>
      <c r="D22" s="48" t="s">
        <v>49</v>
      </c>
      <c r="E22" s="48">
        <v>4950</v>
      </c>
      <c r="F22" s="48">
        <v>224</v>
      </c>
      <c r="G22" s="48">
        <v>755</v>
      </c>
      <c r="H22" s="48">
        <v>113</v>
      </c>
      <c r="I22" s="48">
        <v>329</v>
      </c>
      <c r="J22" s="48">
        <v>70</v>
      </c>
      <c r="K22" s="48">
        <v>320</v>
      </c>
      <c r="L22" s="48">
        <v>81</v>
      </c>
      <c r="M22" s="48">
        <v>117</v>
      </c>
      <c r="N22" s="48">
        <v>55</v>
      </c>
      <c r="O22" s="48">
        <v>584</v>
      </c>
      <c r="P22" s="48">
        <v>99</v>
      </c>
      <c r="Q22" s="48">
        <v>651</v>
      </c>
      <c r="R22" s="48">
        <v>123</v>
      </c>
      <c r="S22" s="48">
        <v>33</v>
      </c>
      <c r="T22" s="48">
        <v>26</v>
      </c>
      <c r="U22" s="48">
        <v>146</v>
      </c>
      <c r="V22" s="48">
        <v>47</v>
      </c>
      <c r="W22" s="48">
        <v>225</v>
      </c>
      <c r="X22" s="48">
        <v>74</v>
      </c>
      <c r="Y22" s="48">
        <v>872</v>
      </c>
      <c r="Z22" s="48">
        <v>124</v>
      </c>
      <c r="AA22" s="48">
        <v>499</v>
      </c>
      <c r="AB22" s="48">
        <v>123</v>
      </c>
      <c r="AC22" s="48">
        <v>152</v>
      </c>
      <c r="AD22" s="48">
        <v>61</v>
      </c>
      <c r="AE22" s="48">
        <v>261</v>
      </c>
      <c r="AF22" s="48">
        <v>74</v>
      </c>
      <c r="AG22" s="48">
        <v>6</v>
      </c>
      <c r="AH22" s="48">
        <v>7</v>
      </c>
      <c r="AI22" s="48">
        <v>3753</v>
      </c>
      <c r="AJ22" s="48">
        <v>215</v>
      </c>
      <c r="AK22" s="48">
        <v>518</v>
      </c>
      <c r="AL22" s="48">
        <v>87</v>
      </c>
      <c r="AM22" s="48">
        <v>248</v>
      </c>
      <c r="AN22" s="48">
        <v>69</v>
      </c>
      <c r="AO22" s="48">
        <v>239</v>
      </c>
      <c r="AP22" s="48">
        <v>71</v>
      </c>
      <c r="AQ22" s="48">
        <v>115</v>
      </c>
      <c r="AR22" s="48">
        <v>56</v>
      </c>
      <c r="AS22" s="48">
        <v>403</v>
      </c>
      <c r="AT22" s="48">
        <v>69</v>
      </c>
      <c r="AU22" s="48">
        <v>443</v>
      </c>
      <c r="AV22" s="48">
        <v>104</v>
      </c>
      <c r="AW22" s="48">
        <v>22</v>
      </c>
      <c r="AX22" s="48">
        <v>18</v>
      </c>
      <c r="AY22" s="48">
        <v>118</v>
      </c>
      <c r="AZ22" s="48">
        <v>41</v>
      </c>
      <c r="BA22" s="48">
        <v>160</v>
      </c>
      <c r="BB22" s="48">
        <v>63</v>
      </c>
      <c r="BC22" s="48">
        <v>727</v>
      </c>
      <c r="BD22" s="48">
        <v>124</v>
      </c>
      <c r="BE22" s="48">
        <v>440</v>
      </c>
      <c r="BF22" s="48">
        <v>117</v>
      </c>
      <c r="BG22" s="48">
        <v>96</v>
      </c>
      <c r="BH22" s="48">
        <v>41</v>
      </c>
      <c r="BI22" s="48">
        <v>220</v>
      </c>
      <c r="BJ22" s="48">
        <v>70</v>
      </c>
      <c r="BK22" s="48">
        <v>4</v>
      </c>
      <c r="BL22" s="48">
        <v>6</v>
      </c>
      <c r="BM22" s="48">
        <v>813</v>
      </c>
      <c r="BN22" s="48">
        <v>156</v>
      </c>
      <c r="BO22" s="48">
        <v>153</v>
      </c>
      <c r="BP22" s="48">
        <v>65</v>
      </c>
      <c r="BQ22" s="48">
        <v>57</v>
      </c>
      <c r="BR22" s="48">
        <v>28</v>
      </c>
      <c r="BS22" s="48">
        <v>71</v>
      </c>
      <c r="BT22" s="48">
        <v>35</v>
      </c>
      <c r="BU22" s="48">
        <v>2</v>
      </c>
      <c r="BV22" s="48">
        <v>3</v>
      </c>
      <c r="BW22" s="48">
        <v>91</v>
      </c>
      <c r="BX22" s="48">
        <v>59</v>
      </c>
      <c r="BY22" s="48">
        <v>191</v>
      </c>
      <c r="BZ22" s="48">
        <v>61</v>
      </c>
      <c r="CA22" s="48">
        <v>11</v>
      </c>
      <c r="CB22" s="48">
        <v>19</v>
      </c>
      <c r="CC22" s="48">
        <v>7</v>
      </c>
      <c r="CD22" s="48">
        <v>8</v>
      </c>
      <c r="CE22" s="48">
        <v>51</v>
      </c>
      <c r="CF22" s="48">
        <v>43</v>
      </c>
      <c r="CG22" s="48">
        <v>102</v>
      </c>
      <c r="CH22" s="48">
        <v>45</v>
      </c>
      <c r="CI22" s="48">
        <v>23</v>
      </c>
      <c r="CJ22" s="48">
        <v>18</v>
      </c>
      <c r="CK22" s="48">
        <v>28</v>
      </c>
      <c r="CL22" s="48">
        <v>24</v>
      </c>
      <c r="CM22" s="48">
        <v>26</v>
      </c>
      <c r="CN22" s="48">
        <v>17</v>
      </c>
      <c r="CO22" s="48">
        <v>0</v>
      </c>
      <c r="CP22" s="48">
        <v>89</v>
      </c>
      <c r="CQ22" s="48">
        <v>12</v>
      </c>
      <c r="CR22" s="48">
        <v>14</v>
      </c>
      <c r="CS22" s="48">
        <v>0</v>
      </c>
      <c r="CT22" s="48">
        <v>89</v>
      </c>
      <c r="CU22" s="48">
        <v>0</v>
      </c>
      <c r="CV22" s="48">
        <v>89</v>
      </c>
      <c r="CW22" s="48">
        <v>0</v>
      </c>
      <c r="CX22" s="48">
        <v>89</v>
      </c>
      <c r="CY22" s="48">
        <v>0</v>
      </c>
      <c r="CZ22" s="48">
        <v>89</v>
      </c>
      <c r="DA22" s="48">
        <v>0</v>
      </c>
      <c r="DB22" s="48">
        <v>89</v>
      </c>
      <c r="DC22" s="48">
        <v>0</v>
      </c>
      <c r="DD22" s="48">
        <v>89</v>
      </c>
      <c r="DE22" s="48">
        <v>0</v>
      </c>
      <c r="DF22" s="48">
        <v>89</v>
      </c>
      <c r="DG22" s="48">
        <v>0</v>
      </c>
      <c r="DH22" s="48">
        <v>89</v>
      </c>
      <c r="DI22" s="48">
        <v>0</v>
      </c>
      <c r="DJ22" s="48">
        <v>89</v>
      </c>
      <c r="DK22" s="48">
        <v>3</v>
      </c>
      <c r="DL22" s="48">
        <v>4</v>
      </c>
      <c r="DM22" s="48">
        <v>9</v>
      </c>
      <c r="DN22" s="48">
        <v>13</v>
      </c>
      <c r="DO22" s="48">
        <v>0</v>
      </c>
      <c r="DP22" s="48">
        <v>89</v>
      </c>
      <c r="DQ22" s="48">
        <v>0</v>
      </c>
      <c r="DR22" s="48">
        <v>89</v>
      </c>
      <c r="DS22" s="48">
        <v>0</v>
      </c>
      <c r="DT22" s="48">
        <v>89</v>
      </c>
      <c r="DU22" s="48">
        <v>132</v>
      </c>
      <c r="DV22" s="48">
        <v>50</v>
      </c>
      <c r="DW22" s="48">
        <v>24</v>
      </c>
      <c r="DX22" s="48">
        <v>27</v>
      </c>
      <c r="DY22" s="48">
        <v>0</v>
      </c>
      <c r="DZ22" s="48">
        <v>89</v>
      </c>
      <c r="EA22" s="48">
        <v>7</v>
      </c>
      <c r="EB22" s="48">
        <v>12</v>
      </c>
      <c r="EC22" s="48">
        <v>0</v>
      </c>
      <c r="ED22" s="48">
        <v>89</v>
      </c>
      <c r="EE22" s="48">
        <v>41</v>
      </c>
      <c r="EF22" s="48">
        <v>23</v>
      </c>
      <c r="EG22" s="48">
        <v>6</v>
      </c>
      <c r="EH22" s="48">
        <v>9</v>
      </c>
      <c r="EI22" s="48">
        <v>0</v>
      </c>
      <c r="EJ22" s="48">
        <v>89</v>
      </c>
      <c r="EK22" s="48">
        <v>0</v>
      </c>
      <c r="EL22" s="48">
        <v>89</v>
      </c>
      <c r="EM22" s="48">
        <v>11</v>
      </c>
      <c r="EN22" s="48">
        <v>15</v>
      </c>
      <c r="EO22" s="48">
        <v>9</v>
      </c>
      <c r="EP22" s="48">
        <v>11</v>
      </c>
      <c r="EQ22" s="48">
        <v>14</v>
      </c>
      <c r="ER22" s="48">
        <v>11</v>
      </c>
      <c r="ES22" s="48">
        <v>15</v>
      </c>
      <c r="ET22" s="48">
        <v>23</v>
      </c>
      <c r="EU22" s="48">
        <v>3</v>
      </c>
      <c r="EV22" s="48">
        <v>5</v>
      </c>
      <c r="EW22" s="48">
        <v>2</v>
      </c>
      <c r="EX22" s="48">
        <v>3</v>
      </c>
      <c r="EY22" s="48">
        <v>60</v>
      </c>
      <c r="EZ22" s="48">
        <v>38</v>
      </c>
      <c r="FA22" s="48">
        <v>13</v>
      </c>
      <c r="FB22" s="48">
        <v>15</v>
      </c>
      <c r="FC22" s="48">
        <v>2</v>
      </c>
      <c r="FD22" s="48">
        <v>3</v>
      </c>
      <c r="FE22" s="48">
        <v>0</v>
      </c>
      <c r="FF22" s="48">
        <v>89</v>
      </c>
      <c r="FG22" s="48">
        <v>0</v>
      </c>
      <c r="FH22" s="48">
        <v>89</v>
      </c>
      <c r="FI22" s="48">
        <v>21</v>
      </c>
      <c r="FJ22" s="48">
        <v>24</v>
      </c>
      <c r="FK22" s="48">
        <v>5</v>
      </c>
      <c r="FL22" s="48">
        <v>8</v>
      </c>
      <c r="FM22" s="48">
        <v>0</v>
      </c>
      <c r="FN22" s="48">
        <v>89</v>
      </c>
      <c r="FO22" s="48">
        <v>0</v>
      </c>
      <c r="FP22" s="48">
        <v>89</v>
      </c>
      <c r="FQ22" s="48">
        <v>0</v>
      </c>
      <c r="FR22" s="48">
        <v>89</v>
      </c>
      <c r="FS22" s="48">
        <v>4</v>
      </c>
      <c r="FT22" s="48">
        <v>7</v>
      </c>
      <c r="FU22" s="48">
        <v>3</v>
      </c>
      <c r="FV22" s="48">
        <v>4</v>
      </c>
      <c r="FW22" s="48">
        <v>0</v>
      </c>
      <c r="FX22" s="48">
        <v>89</v>
      </c>
      <c r="FY22" s="48">
        <v>12</v>
      </c>
      <c r="FZ22" s="48">
        <v>15</v>
      </c>
      <c r="GA22" s="48">
        <v>0</v>
      </c>
      <c r="GB22" s="48">
        <v>89</v>
      </c>
      <c r="GC22" s="48">
        <v>180</v>
      </c>
      <c r="GD22" s="48">
        <v>62</v>
      </c>
      <c r="GE22" s="48">
        <v>47</v>
      </c>
      <c r="GF22" s="48">
        <v>32</v>
      </c>
      <c r="GG22" s="48">
        <v>22</v>
      </c>
      <c r="GH22" s="48">
        <v>28</v>
      </c>
      <c r="GI22" s="48">
        <v>3</v>
      </c>
      <c r="GJ22" s="48">
        <v>5</v>
      </c>
      <c r="GK22" s="48">
        <v>0</v>
      </c>
      <c r="GL22" s="48">
        <v>89</v>
      </c>
      <c r="GM22" s="48">
        <v>28</v>
      </c>
      <c r="GN22" s="48">
        <v>36</v>
      </c>
      <c r="GO22" s="48">
        <v>6</v>
      </c>
      <c r="GP22" s="48">
        <v>7</v>
      </c>
      <c r="GQ22" s="48">
        <v>0</v>
      </c>
      <c r="GR22" s="48">
        <v>89</v>
      </c>
      <c r="GS22" s="48">
        <v>21</v>
      </c>
      <c r="GT22" s="48">
        <v>23</v>
      </c>
      <c r="GU22" s="48">
        <v>3</v>
      </c>
      <c r="GV22" s="48">
        <v>4</v>
      </c>
      <c r="GW22" s="48">
        <v>27</v>
      </c>
      <c r="GX22" s="48">
        <v>20</v>
      </c>
      <c r="GY22" s="48">
        <v>10</v>
      </c>
      <c r="GZ22" s="48">
        <v>19</v>
      </c>
      <c r="HA22" s="48">
        <v>13</v>
      </c>
      <c r="HB22" s="48">
        <v>11</v>
      </c>
      <c r="HC22" s="48">
        <v>0</v>
      </c>
      <c r="HD22" s="48">
        <v>89</v>
      </c>
      <c r="HE22" s="48">
        <v>0</v>
      </c>
      <c r="HF22" s="48">
        <v>89</v>
      </c>
    </row>
    <row r="23" spans="1:214" x14ac:dyDescent="0.25">
      <c r="A23" s="16">
        <f t="shared" si="12"/>
        <v>29</v>
      </c>
      <c r="B23" s="17" t="str">
        <f t="shared" si="13"/>
        <v>Morgan</v>
      </c>
      <c r="C23" s="48" t="s">
        <v>50</v>
      </c>
      <c r="D23" s="48" t="s">
        <v>51</v>
      </c>
      <c r="E23" s="48">
        <v>4091</v>
      </c>
      <c r="F23" s="48">
        <v>199</v>
      </c>
      <c r="G23" s="48">
        <v>57</v>
      </c>
      <c r="H23" s="48">
        <v>37</v>
      </c>
      <c r="I23" s="48">
        <v>423</v>
      </c>
      <c r="J23" s="48">
        <v>109</v>
      </c>
      <c r="K23" s="48">
        <v>496</v>
      </c>
      <c r="L23" s="48">
        <v>110</v>
      </c>
      <c r="M23" s="48">
        <v>88</v>
      </c>
      <c r="N23" s="48">
        <v>37</v>
      </c>
      <c r="O23" s="48">
        <v>623</v>
      </c>
      <c r="P23" s="48">
        <v>146</v>
      </c>
      <c r="Q23" s="48">
        <v>153</v>
      </c>
      <c r="R23" s="48">
        <v>64</v>
      </c>
      <c r="S23" s="48">
        <v>19</v>
      </c>
      <c r="T23" s="48">
        <v>19</v>
      </c>
      <c r="U23" s="48">
        <v>268</v>
      </c>
      <c r="V23" s="48">
        <v>104</v>
      </c>
      <c r="W23" s="48">
        <v>262</v>
      </c>
      <c r="X23" s="48">
        <v>78</v>
      </c>
      <c r="Y23" s="48">
        <v>760</v>
      </c>
      <c r="Z23" s="48">
        <v>131</v>
      </c>
      <c r="AA23" s="48">
        <v>214</v>
      </c>
      <c r="AB23" s="48">
        <v>81</v>
      </c>
      <c r="AC23" s="48">
        <v>165</v>
      </c>
      <c r="AD23" s="48">
        <v>78</v>
      </c>
      <c r="AE23" s="48">
        <v>497</v>
      </c>
      <c r="AF23" s="48">
        <v>111</v>
      </c>
      <c r="AG23" s="48">
        <v>66</v>
      </c>
      <c r="AH23" s="48">
        <v>55</v>
      </c>
      <c r="AI23" s="48">
        <v>3371</v>
      </c>
      <c r="AJ23" s="48">
        <v>227</v>
      </c>
      <c r="AK23" s="48">
        <v>28</v>
      </c>
      <c r="AL23" s="48">
        <v>26</v>
      </c>
      <c r="AM23" s="48">
        <v>366</v>
      </c>
      <c r="AN23" s="48">
        <v>105</v>
      </c>
      <c r="AO23" s="48">
        <v>364</v>
      </c>
      <c r="AP23" s="48">
        <v>96</v>
      </c>
      <c r="AQ23" s="48">
        <v>75</v>
      </c>
      <c r="AR23" s="48">
        <v>36</v>
      </c>
      <c r="AS23" s="48">
        <v>558</v>
      </c>
      <c r="AT23" s="48">
        <v>145</v>
      </c>
      <c r="AU23" s="48">
        <v>139</v>
      </c>
      <c r="AV23" s="48">
        <v>60</v>
      </c>
      <c r="AW23" s="48">
        <v>11</v>
      </c>
      <c r="AX23" s="48">
        <v>14</v>
      </c>
      <c r="AY23" s="48">
        <v>238</v>
      </c>
      <c r="AZ23" s="48">
        <v>92</v>
      </c>
      <c r="BA23" s="48">
        <v>177</v>
      </c>
      <c r="BB23" s="48">
        <v>62</v>
      </c>
      <c r="BC23" s="48">
        <v>643</v>
      </c>
      <c r="BD23" s="48">
        <v>129</v>
      </c>
      <c r="BE23" s="48">
        <v>173</v>
      </c>
      <c r="BF23" s="48">
        <v>78</v>
      </c>
      <c r="BG23" s="48">
        <v>109</v>
      </c>
      <c r="BH23" s="48">
        <v>49</v>
      </c>
      <c r="BI23" s="48">
        <v>424</v>
      </c>
      <c r="BJ23" s="48">
        <v>110</v>
      </c>
      <c r="BK23" s="48">
        <v>66</v>
      </c>
      <c r="BL23" s="48">
        <v>55</v>
      </c>
      <c r="BM23" s="48">
        <v>394</v>
      </c>
      <c r="BN23" s="48">
        <v>115</v>
      </c>
      <c r="BO23" s="48">
        <v>15</v>
      </c>
      <c r="BP23" s="48">
        <v>26</v>
      </c>
      <c r="BQ23" s="48">
        <v>36</v>
      </c>
      <c r="BR23" s="48">
        <v>30</v>
      </c>
      <c r="BS23" s="48">
        <v>113</v>
      </c>
      <c r="BT23" s="48">
        <v>60</v>
      </c>
      <c r="BU23" s="48">
        <v>13</v>
      </c>
      <c r="BV23" s="48">
        <v>16</v>
      </c>
      <c r="BW23" s="48">
        <v>25</v>
      </c>
      <c r="BX23" s="48">
        <v>37</v>
      </c>
      <c r="BY23" s="48">
        <v>0</v>
      </c>
      <c r="BZ23" s="48">
        <v>89</v>
      </c>
      <c r="CA23" s="48">
        <v>8</v>
      </c>
      <c r="CB23" s="48">
        <v>14</v>
      </c>
      <c r="CC23" s="48">
        <v>18</v>
      </c>
      <c r="CD23" s="48">
        <v>23</v>
      </c>
      <c r="CE23" s="48">
        <v>28</v>
      </c>
      <c r="CF23" s="48">
        <v>26</v>
      </c>
      <c r="CG23" s="48">
        <v>41</v>
      </c>
      <c r="CH23" s="48">
        <v>35</v>
      </c>
      <c r="CI23" s="48">
        <v>31</v>
      </c>
      <c r="CJ23" s="48">
        <v>24</v>
      </c>
      <c r="CK23" s="48">
        <v>4</v>
      </c>
      <c r="CL23" s="48">
        <v>6</v>
      </c>
      <c r="CM23" s="48">
        <v>62</v>
      </c>
      <c r="CN23" s="48">
        <v>29</v>
      </c>
      <c r="CO23" s="48">
        <v>0</v>
      </c>
      <c r="CP23" s="48">
        <v>89</v>
      </c>
      <c r="CQ23" s="48">
        <v>36</v>
      </c>
      <c r="CR23" s="48">
        <v>30</v>
      </c>
      <c r="CS23" s="48">
        <v>0</v>
      </c>
      <c r="CT23" s="48">
        <v>89</v>
      </c>
      <c r="CU23" s="48">
        <v>0</v>
      </c>
      <c r="CV23" s="48">
        <v>89</v>
      </c>
      <c r="CW23" s="48">
        <v>0</v>
      </c>
      <c r="CX23" s="48">
        <v>89</v>
      </c>
      <c r="CY23" s="48">
        <v>0</v>
      </c>
      <c r="CZ23" s="48">
        <v>89</v>
      </c>
      <c r="DA23" s="48">
        <v>0</v>
      </c>
      <c r="DB23" s="48">
        <v>89</v>
      </c>
      <c r="DC23" s="48">
        <v>0</v>
      </c>
      <c r="DD23" s="48">
        <v>89</v>
      </c>
      <c r="DE23" s="48">
        <v>0</v>
      </c>
      <c r="DF23" s="48">
        <v>89</v>
      </c>
      <c r="DG23" s="48">
        <v>12</v>
      </c>
      <c r="DH23" s="48">
        <v>20</v>
      </c>
      <c r="DI23" s="48">
        <v>13</v>
      </c>
      <c r="DJ23" s="48">
        <v>13</v>
      </c>
      <c r="DK23" s="48">
        <v>0</v>
      </c>
      <c r="DL23" s="48">
        <v>89</v>
      </c>
      <c r="DM23" s="48">
        <v>0</v>
      </c>
      <c r="DN23" s="48">
        <v>89</v>
      </c>
      <c r="DO23" s="48">
        <v>0</v>
      </c>
      <c r="DP23" s="48">
        <v>89</v>
      </c>
      <c r="DQ23" s="48">
        <v>11</v>
      </c>
      <c r="DR23" s="48">
        <v>19</v>
      </c>
      <c r="DS23" s="48">
        <v>0</v>
      </c>
      <c r="DT23" s="48">
        <v>89</v>
      </c>
      <c r="DU23" s="48">
        <v>74</v>
      </c>
      <c r="DV23" s="48">
        <v>42</v>
      </c>
      <c r="DW23" s="48">
        <v>14</v>
      </c>
      <c r="DX23" s="48">
        <v>12</v>
      </c>
      <c r="DY23" s="48">
        <v>8</v>
      </c>
      <c r="DZ23" s="48">
        <v>13</v>
      </c>
      <c r="EA23" s="48">
        <v>10</v>
      </c>
      <c r="EB23" s="48">
        <v>16</v>
      </c>
      <c r="EC23" s="48">
        <v>0</v>
      </c>
      <c r="ED23" s="48">
        <v>89</v>
      </c>
      <c r="EE23" s="48">
        <v>4</v>
      </c>
      <c r="EF23" s="48">
        <v>6</v>
      </c>
      <c r="EG23" s="48">
        <v>0</v>
      </c>
      <c r="EH23" s="48">
        <v>89</v>
      </c>
      <c r="EI23" s="48">
        <v>0</v>
      </c>
      <c r="EJ23" s="48">
        <v>89</v>
      </c>
      <c r="EK23" s="48">
        <v>0</v>
      </c>
      <c r="EL23" s="48">
        <v>89</v>
      </c>
      <c r="EM23" s="48">
        <v>19</v>
      </c>
      <c r="EN23" s="48">
        <v>29</v>
      </c>
      <c r="EO23" s="48">
        <v>15</v>
      </c>
      <c r="EP23" s="48">
        <v>17</v>
      </c>
      <c r="EQ23" s="48">
        <v>4</v>
      </c>
      <c r="ER23" s="48">
        <v>8</v>
      </c>
      <c r="ES23" s="48">
        <v>0</v>
      </c>
      <c r="ET23" s="48">
        <v>89</v>
      </c>
      <c r="EU23" s="48">
        <v>0</v>
      </c>
      <c r="EV23" s="48">
        <v>89</v>
      </c>
      <c r="EW23" s="48">
        <v>0</v>
      </c>
      <c r="EX23" s="48">
        <v>89</v>
      </c>
      <c r="EY23" s="48">
        <v>39</v>
      </c>
      <c r="EZ23" s="48">
        <v>34</v>
      </c>
      <c r="FA23" s="48">
        <v>0</v>
      </c>
      <c r="FB23" s="48">
        <v>89</v>
      </c>
      <c r="FC23" s="48">
        <v>13</v>
      </c>
      <c r="FD23" s="48">
        <v>19</v>
      </c>
      <c r="FE23" s="48">
        <v>3</v>
      </c>
      <c r="FF23" s="48">
        <v>6</v>
      </c>
      <c r="FG23" s="48">
        <v>0</v>
      </c>
      <c r="FH23" s="48">
        <v>89</v>
      </c>
      <c r="FI23" s="48">
        <v>9</v>
      </c>
      <c r="FJ23" s="48">
        <v>17</v>
      </c>
      <c r="FK23" s="48">
        <v>0</v>
      </c>
      <c r="FL23" s="48">
        <v>89</v>
      </c>
      <c r="FM23" s="48">
        <v>0</v>
      </c>
      <c r="FN23" s="48">
        <v>89</v>
      </c>
      <c r="FO23" s="48">
        <v>0</v>
      </c>
      <c r="FP23" s="48">
        <v>89</v>
      </c>
      <c r="FQ23" s="48">
        <v>0</v>
      </c>
      <c r="FR23" s="48">
        <v>89</v>
      </c>
      <c r="FS23" s="48">
        <v>0</v>
      </c>
      <c r="FT23" s="48">
        <v>89</v>
      </c>
      <c r="FU23" s="48">
        <v>6</v>
      </c>
      <c r="FV23" s="48">
        <v>10</v>
      </c>
      <c r="FW23" s="48">
        <v>8</v>
      </c>
      <c r="FX23" s="48">
        <v>15</v>
      </c>
      <c r="FY23" s="48">
        <v>0</v>
      </c>
      <c r="FZ23" s="48">
        <v>89</v>
      </c>
      <c r="GA23" s="48">
        <v>0</v>
      </c>
      <c r="GB23" s="48">
        <v>89</v>
      </c>
      <c r="GC23" s="48">
        <v>177</v>
      </c>
      <c r="GD23" s="48">
        <v>71</v>
      </c>
      <c r="GE23" s="48">
        <v>0</v>
      </c>
      <c r="GF23" s="48">
        <v>89</v>
      </c>
      <c r="GG23" s="48">
        <v>0</v>
      </c>
      <c r="GH23" s="48">
        <v>89</v>
      </c>
      <c r="GI23" s="48">
        <v>6</v>
      </c>
      <c r="GJ23" s="48">
        <v>10</v>
      </c>
      <c r="GK23" s="48">
        <v>0</v>
      </c>
      <c r="GL23" s="48">
        <v>89</v>
      </c>
      <c r="GM23" s="48">
        <v>27</v>
      </c>
      <c r="GN23" s="48">
        <v>21</v>
      </c>
      <c r="GO23" s="48">
        <v>14</v>
      </c>
      <c r="GP23" s="48">
        <v>17</v>
      </c>
      <c r="GQ23" s="48">
        <v>0</v>
      </c>
      <c r="GR23" s="48">
        <v>89</v>
      </c>
      <c r="GS23" s="48">
        <v>0</v>
      </c>
      <c r="GT23" s="48">
        <v>89</v>
      </c>
      <c r="GU23" s="48">
        <v>25</v>
      </c>
      <c r="GV23" s="48">
        <v>21</v>
      </c>
      <c r="GW23" s="48">
        <v>61</v>
      </c>
      <c r="GX23" s="48">
        <v>39</v>
      </c>
      <c r="GY23" s="48">
        <v>0</v>
      </c>
      <c r="GZ23" s="48">
        <v>89</v>
      </c>
      <c r="HA23" s="48">
        <v>44</v>
      </c>
      <c r="HB23" s="48">
        <v>56</v>
      </c>
      <c r="HC23" s="48">
        <v>0</v>
      </c>
      <c r="HD23" s="48">
        <v>89</v>
      </c>
      <c r="HE23" s="48">
        <v>0</v>
      </c>
      <c r="HF23" s="48">
        <v>89</v>
      </c>
    </row>
    <row r="24" spans="1:214" x14ac:dyDescent="0.25">
      <c r="A24" s="16">
        <f t="shared" si="12"/>
        <v>31</v>
      </c>
      <c r="B24" s="17" t="str">
        <f t="shared" si="13"/>
        <v>Piute</v>
      </c>
      <c r="C24" s="48" t="s">
        <v>52</v>
      </c>
      <c r="D24" s="48" t="s">
        <v>53</v>
      </c>
      <c r="E24" s="48">
        <v>585</v>
      </c>
      <c r="F24" s="48">
        <v>88</v>
      </c>
      <c r="G24" s="48">
        <v>54</v>
      </c>
      <c r="H24" s="48">
        <v>25</v>
      </c>
      <c r="I24" s="48">
        <v>42</v>
      </c>
      <c r="J24" s="48">
        <v>17</v>
      </c>
      <c r="K24" s="48">
        <v>11</v>
      </c>
      <c r="L24" s="48">
        <v>10</v>
      </c>
      <c r="M24" s="48">
        <v>10</v>
      </c>
      <c r="N24" s="48">
        <v>12</v>
      </c>
      <c r="O24" s="48">
        <v>52</v>
      </c>
      <c r="P24" s="48">
        <v>33</v>
      </c>
      <c r="Q24" s="48">
        <v>60</v>
      </c>
      <c r="R24" s="48">
        <v>28</v>
      </c>
      <c r="S24" s="48">
        <v>8</v>
      </c>
      <c r="T24" s="48">
        <v>9</v>
      </c>
      <c r="U24" s="48">
        <v>9</v>
      </c>
      <c r="V24" s="48">
        <v>7</v>
      </c>
      <c r="W24" s="48">
        <v>21</v>
      </c>
      <c r="X24" s="48">
        <v>16</v>
      </c>
      <c r="Y24" s="48">
        <v>208</v>
      </c>
      <c r="Z24" s="48">
        <v>51</v>
      </c>
      <c r="AA24" s="48">
        <v>45</v>
      </c>
      <c r="AB24" s="48">
        <v>21</v>
      </c>
      <c r="AC24" s="48">
        <v>8</v>
      </c>
      <c r="AD24" s="48">
        <v>7</v>
      </c>
      <c r="AE24" s="48">
        <v>57</v>
      </c>
      <c r="AF24" s="48">
        <v>33</v>
      </c>
      <c r="AG24" s="48">
        <v>0</v>
      </c>
      <c r="AH24" s="48">
        <v>89</v>
      </c>
      <c r="AI24" s="48">
        <v>451</v>
      </c>
      <c r="AJ24" s="48">
        <v>70</v>
      </c>
      <c r="AK24" s="48">
        <v>42</v>
      </c>
      <c r="AL24" s="48">
        <v>22</v>
      </c>
      <c r="AM24" s="48">
        <v>36</v>
      </c>
      <c r="AN24" s="48">
        <v>15</v>
      </c>
      <c r="AO24" s="48">
        <v>7</v>
      </c>
      <c r="AP24" s="48">
        <v>9</v>
      </c>
      <c r="AQ24" s="48">
        <v>10</v>
      </c>
      <c r="AR24" s="48">
        <v>12</v>
      </c>
      <c r="AS24" s="48">
        <v>50</v>
      </c>
      <c r="AT24" s="48">
        <v>33</v>
      </c>
      <c r="AU24" s="48">
        <v>19</v>
      </c>
      <c r="AV24" s="48">
        <v>13</v>
      </c>
      <c r="AW24" s="48">
        <v>6</v>
      </c>
      <c r="AX24" s="48">
        <v>8</v>
      </c>
      <c r="AY24" s="48">
        <v>4</v>
      </c>
      <c r="AZ24" s="48">
        <v>4</v>
      </c>
      <c r="BA24" s="48">
        <v>12</v>
      </c>
      <c r="BB24" s="48">
        <v>8</v>
      </c>
      <c r="BC24" s="48">
        <v>187</v>
      </c>
      <c r="BD24" s="48">
        <v>50</v>
      </c>
      <c r="BE24" s="48">
        <v>23</v>
      </c>
      <c r="BF24" s="48">
        <v>17</v>
      </c>
      <c r="BG24" s="48">
        <v>5</v>
      </c>
      <c r="BH24" s="48">
        <v>6</v>
      </c>
      <c r="BI24" s="48">
        <v>50</v>
      </c>
      <c r="BJ24" s="48">
        <v>29</v>
      </c>
      <c r="BK24" s="48">
        <v>0</v>
      </c>
      <c r="BL24" s="48">
        <v>89</v>
      </c>
      <c r="BM24" s="48">
        <v>60</v>
      </c>
      <c r="BN24" s="48">
        <v>26</v>
      </c>
      <c r="BO24" s="48">
        <v>3</v>
      </c>
      <c r="BP24" s="48">
        <v>5</v>
      </c>
      <c r="BQ24" s="48">
        <v>6</v>
      </c>
      <c r="BR24" s="48">
        <v>6</v>
      </c>
      <c r="BS24" s="48">
        <v>2</v>
      </c>
      <c r="BT24" s="48">
        <v>3</v>
      </c>
      <c r="BU24" s="48">
        <v>0</v>
      </c>
      <c r="BV24" s="48">
        <v>89</v>
      </c>
      <c r="BW24" s="48">
        <v>2</v>
      </c>
      <c r="BX24" s="48">
        <v>3</v>
      </c>
      <c r="BY24" s="48">
        <v>19</v>
      </c>
      <c r="BZ24" s="48">
        <v>19</v>
      </c>
      <c r="CA24" s="48">
        <v>0</v>
      </c>
      <c r="CB24" s="48">
        <v>89</v>
      </c>
      <c r="CC24" s="48">
        <v>2</v>
      </c>
      <c r="CD24" s="48">
        <v>3</v>
      </c>
      <c r="CE24" s="48">
        <v>0</v>
      </c>
      <c r="CF24" s="48">
        <v>89</v>
      </c>
      <c r="CG24" s="48">
        <v>14</v>
      </c>
      <c r="CH24" s="48">
        <v>12</v>
      </c>
      <c r="CI24" s="48">
        <v>5</v>
      </c>
      <c r="CJ24" s="48">
        <v>6</v>
      </c>
      <c r="CK24" s="48">
        <v>0</v>
      </c>
      <c r="CL24" s="48">
        <v>89</v>
      </c>
      <c r="CM24" s="48">
        <v>7</v>
      </c>
      <c r="CN24" s="48">
        <v>10</v>
      </c>
      <c r="CO24" s="48">
        <v>0</v>
      </c>
      <c r="CP24" s="48">
        <v>89</v>
      </c>
      <c r="CQ24" s="48">
        <v>0</v>
      </c>
      <c r="CR24" s="48">
        <v>89</v>
      </c>
      <c r="CS24" s="48">
        <v>0</v>
      </c>
      <c r="CT24" s="48">
        <v>89</v>
      </c>
      <c r="CU24" s="48">
        <v>0</v>
      </c>
      <c r="CV24" s="48">
        <v>89</v>
      </c>
      <c r="CW24" s="48">
        <v>0</v>
      </c>
      <c r="CX24" s="48">
        <v>89</v>
      </c>
      <c r="CY24" s="48">
        <v>0</v>
      </c>
      <c r="CZ24" s="48">
        <v>89</v>
      </c>
      <c r="DA24" s="48">
        <v>0</v>
      </c>
      <c r="DB24" s="48">
        <v>89</v>
      </c>
      <c r="DC24" s="48">
        <v>0</v>
      </c>
      <c r="DD24" s="48">
        <v>89</v>
      </c>
      <c r="DE24" s="48">
        <v>0</v>
      </c>
      <c r="DF24" s="48">
        <v>89</v>
      </c>
      <c r="DG24" s="48">
        <v>0</v>
      </c>
      <c r="DH24" s="48">
        <v>89</v>
      </c>
      <c r="DI24" s="48">
        <v>0</v>
      </c>
      <c r="DJ24" s="48">
        <v>89</v>
      </c>
      <c r="DK24" s="48">
        <v>0</v>
      </c>
      <c r="DL24" s="48">
        <v>89</v>
      </c>
      <c r="DM24" s="48">
        <v>0</v>
      </c>
      <c r="DN24" s="48">
        <v>89</v>
      </c>
      <c r="DO24" s="48">
        <v>0</v>
      </c>
      <c r="DP24" s="48">
        <v>89</v>
      </c>
      <c r="DQ24" s="48">
        <v>0</v>
      </c>
      <c r="DR24" s="48">
        <v>89</v>
      </c>
      <c r="DS24" s="48">
        <v>0</v>
      </c>
      <c r="DT24" s="48">
        <v>89</v>
      </c>
      <c r="DU24" s="48">
        <v>30</v>
      </c>
      <c r="DV24" s="48">
        <v>17</v>
      </c>
      <c r="DW24" s="48">
        <v>5</v>
      </c>
      <c r="DX24" s="48">
        <v>9</v>
      </c>
      <c r="DY24" s="48">
        <v>0</v>
      </c>
      <c r="DZ24" s="48">
        <v>89</v>
      </c>
      <c r="EA24" s="48">
        <v>0</v>
      </c>
      <c r="EB24" s="48">
        <v>89</v>
      </c>
      <c r="EC24" s="48">
        <v>0</v>
      </c>
      <c r="ED24" s="48">
        <v>89</v>
      </c>
      <c r="EE24" s="48">
        <v>0</v>
      </c>
      <c r="EF24" s="48">
        <v>89</v>
      </c>
      <c r="EG24" s="48">
        <v>4</v>
      </c>
      <c r="EH24" s="48">
        <v>8</v>
      </c>
      <c r="EI24" s="48">
        <v>0</v>
      </c>
      <c r="EJ24" s="48">
        <v>89</v>
      </c>
      <c r="EK24" s="48">
        <v>0</v>
      </c>
      <c r="EL24" s="48">
        <v>89</v>
      </c>
      <c r="EM24" s="48">
        <v>0</v>
      </c>
      <c r="EN24" s="48">
        <v>89</v>
      </c>
      <c r="EO24" s="48">
        <v>7</v>
      </c>
      <c r="EP24" s="48">
        <v>6</v>
      </c>
      <c r="EQ24" s="48">
        <v>14</v>
      </c>
      <c r="ER24" s="48">
        <v>11</v>
      </c>
      <c r="ES24" s="48">
        <v>0</v>
      </c>
      <c r="ET24" s="48">
        <v>89</v>
      </c>
      <c r="EU24" s="48">
        <v>0</v>
      </c>
      <c r="EV24" s="48">
        <v>89</v>
      </c>
      <c r="EW24" s="48">
        <v>0</v>
      </c>
      <c r="EX24" s="48">
        <v>89</v>
      </c>
      <c r="EY24" s="48">
        <v>6</v>
      </c>
      <c r="EZ24" s="48">
        <v>7</v>
      </c>
      <c r="FA24" s="48">
        <v>0</v>
      </c>
      <c r="FB24" s="48">
        <v>89</v>
      </c>
      <c r="FC24" s="48">
        <v>0</v>
      </c>
      <c r="FD24" s="48">
        <v>89</v>
      </c>
      <c r="FE24" s="48">
        <v>0</v>
      </c>
      <c r="FF24" s="48">
        <v>89</v>
      </c>
      <c r="FG24" s="48">
        <v>0</v>
      </c>
      <c r="FH24" s="48">
        <v>89</v>
      </c>
      <c r="FI24" s="48">
        <v>0</v>
      </c>
      <c r="FJ24" s="48">
        <v>89</v>
      </c>
      <c r="FK24" s="48">
        <v>6</v>
      </c>
      <c r="FL24" s="48">
        <v>7</v>
      </c>
      <c r="FM24" s="48">
        <v>0</v>
      </c>
      <c r="FN24" s="48">
        <v>89</v>
      </c>
      <c r="FO24" s="48">
        <v>0</v>
      </c>
      <c r="FP24" s="48">
        <v>89</v>
      </c>
      <c r="FQ24" s="48">
        <v>0</v>
      </c>
      <c r="FR24" s="48">
        <v>89</v>
      </c>
      <c r="FS24" s="48">
        <v>0</v>
      </c>
      <c r="FT24" s="48">
        <v>89</v>
      </c>
      <c r="FU24" s="48">
        <v>0</v>
      </c>
      <c r="FV24" s="48">
        <v>89</v>
      </c>
      <c r="FW24" s="48">
        <v>0</v>
      </c>
      <c r="FX24" s="48">
        <v>89</v>
      </c>
      <c r="FY24" s="48">
        <v>0</v>
      </c>
      <c r="FZ24" s="48">
        <v>89</v>
      </c>
      <c r="GA24" s="48">
        <v>0</v>
      </c>
      <c r="GB24" s="48">
        <v>89</v>
      </c>
      <c r="GC24" s="48">
        <v>38</v>
      </c>
      <c r="GD24" s="48">
        <v>25</v>
      </c>
      <c r="GE24" s="48">
        <v>4</v>
      </c>
      <c r="GF24" s="48">
        <v>6</v>
      </c>
      <c r="GG24" s="48">
        <v>0</v>
      </c>
      <c r="GH24" s="48">
        <v>89</v>
      </c>
      <c r="GI24" s="48">
        <v>2</v>
      </c>
      <c r="GJ24" s="48">
        <v>3</v>
      </c>
      <c r="GK24" s="48">
        <v>0</v>
      </c>
      <c r="GL24" s="48">
        <v>89</v>
      </c>
      <c r="GM24" s="48">
        <v>0</v>
      </c>
      <c r="GN24" s="48">
        <v>89</v>
      </c>
      <c r="GO24" s="48">
        <v>12</v>
      </c>
      <c r="GP24" s="48">
        <v>13</v>
      </c>
      <c r="GQ24" s="48">
        <v>2</v>
      </c>
      <c r="GR24" s="48">
        <v>4</v>
      </c>
      <c r="GS24" s="48">
        <v>3</v>
      </c>
      <c r="GT24" s="48">
        <v>4</v>
      </c>
      <c r="GU24" s="48">
        <v>9</v>
      </c>
      <c r="GV24" s="48">
        <v>13</v>
      </c>
      <c r="GW24" s="48">
        <v>0</v>
      </c>
      <c r="GX24" s="48">
        <v>89</v>
      </c>
      <c r="GY24" s="48">
        <v>3</v>
      </c>
      <c r="GZ24" s="48">
        <v>3</v>
      </c>
      <c r="HA24" s="48">
        <v>3</v>
      </c>
      <c r="HB24" s="48">
        <v>4</v>
      </c>
      <c r="HC24" s="48">
        <v>0</v>
      </c>
      <c r="HD24" s="48">
        <v>89</v>
      </c>
      <c r="HE24" s="48">
        <v>0</v>
      </c>
      <c r="HF24" s="48">
        <v>89</v>
      </c>
    </row>
    <row r="25" spans="1:214" x14ac:dyDescent="0.25">
      <c r="A25" s="16">
        <f t="shared" si="12"/>
        <v>33</v>
      </c>
      <c r="B25" s="17" t="str">
        <f t="shared" si="13"/>
        <v>Rich</v>
      </c>
      <c r="C25" s="48" t="s">
        <v>54</v>
      </c>
      <c r="D25" s="48" t="s">
        <v>55</v>
      </c>
      <c r="E25" s="48">
        <v>958</v>
      </c>
      <c r="F25" s="48">
        <v>101</v>
      </c>
      <c r="G25" s="48">
        <v>257</v>
      </c>
      <c r="H25" s="48">
        <v>69</v>
      </c>
      <c r="I25" s="48">
        <v>67</v>
      </c>
      <c r="J25" s="48">
        <v>26</v>
      </c>
      <c r="K25" s="48">
        <v>22</v>
      </c>
      <c r="L25" s="48">
        <v>12</v>
      </c>
      <c r="M25" s="48">
        <v>1</v>
      </c>
      <c r="N25" s="48">
        <v>2</v>
      </c>
      <c r="O25" s="48">
        <v>31</v>
      </c>
      <c r="P25" s="48">
        <v>18</v>
      </c>
      <c r="Q25" s="48">
        <v>71</v>
      </c>
      <c r="R25" s="48">
        <v>33</v>
      </c>
      <c r="S25" s="48">
        <v>0</v>
      </c>
      <c r="T25" s="48">
        <v>89</v>
      </c>
      <c r="U25" s="48">
        <v>33</v>
      </c>
      <c r="V25" s="48">
        <v>19</v>
      </c>
      <c r="W25" s="48">
        <v>62</v>
      </c>
      <c r="X25" s="48">
        <v>35</v>
      </c>
      <c r="Y25" s="48">
        <v>180</v>
      </c>
      <c r="Z25" s="48">
        <v>53</v>
      </c>
      <c r="AA25" s="48">
        <v>73</v>
      </c>
      <c r="AB25" s="48">
        <v>28</v>
      </c>
      <c r="AC25" s="48">
        <v>86</v>
      </c>
      <c r="AD25" s="48">
        <v>49</v>
      </c>
      <c r="AE25" s="48">
        <v>75</v>
      </c>
      <c r="AF25" s="48">
        <v>29</v>
      </c>
      <c r="AG25" s="48">
        <v>0</v>
      </c>
      <c r="AH25" s="48">
        <v>89</v>
      </c>
      <c r="AI25" s="48">
        <v>646</v>
      </c>
      <c r="AJ25" s="48">
        <v>104</v>
      </c>
      <c r="AK25" s="48">
        <v>80</v>
      </c>
      <c r="AL25" s="48">
        <v>38</v>
      </c>
      <c r="AM25" s="48">
        <v>63</v>
      </c>
      <c r="AN25" s="48">
        <v>28</v>
      </c>
      <c r="AO25" s="48">
        <v>18</v>
      </c>
      <c r="AP25" s="48">
        <v>11</v>
      </c>
      <c r="AQ25" s="48">
        <v>0</v>
      </c>
      <c r="AR25" s="48">
        <v>89</v>
      </c>
      <c r="AS25" s="48">
        <v>25</v>
      </c>
      <c r="AT25" s="48">
        <v>18</v>
      </c>
      <c r="AU25" s="48">
        <v>65</v>
      </c>
      <c r="AV25" s="48">
        <v>32</v>
      </c>
      <c r="AW25" s="48">
        <v>0</v>
      </c>
      <c r="AX25" s="48">
        <v>89</v>
      </c>
      <c r="AY25" s="48">
        <v>25</v>
      </c>
      <c r="AZ25" s="48">
        <v>14</v>
      </c>
      <c r="BA25" s="48">
        <v>59</v>
      </c>
      <c r="BB25" s="48">
        <v>35</v>
      </c>
      <c r="BC25" s="48">
        <v>148</v>
      </c>
      <c r="BD25" s="48">
        <v>50</v>
      </c>
      <c r="BE25" s="48">
        <v>55</v>
      </c>
      <c r="BF25" s="48">
        <v>22</v>
      </c>
      <c r="BG25" s="48">
        <v>46</v>
      </c>
      <c r="BH25" s="48">
        <v>29</v>
      </c>
      <c r="BI25" s="48">
        <v>62</v>
      </c>
      <c r="BJ25" s="48">
        <v>27</v>
      </c>
      <c r="BK25" s="48">
        <v>0</v>
      </c>
      <c r="BL25" s="48">
        <v>89</v>
      </c>
      <c r="BM25" s="48">
        <v>97</v>
      </c>
      <c r="BN25" s="48">
        <v>36</v>
      </c>
      <c r="BO25" s="48">
        <v>64</v>
      </c>
      <c r="BP25" s="48">
        <v>28</v>
      </c>
      <c r="BQ25" s="48">
        <v>4</v>
      </c>
      <c r="BR25" s="48">
        <v>7</v>
      </c>
      <c r="BS25" s="48">
        <v>0</v>
      </c>
      <c r="BT25" s="48">
        <v>89</v>
      </c>
      <c r="BU25" s="48">
        <v>0</v>
      </c>
      <c r="BV25" s="48">
        <v>89</v>
      </c>
      <c r="BW25" s="48">
        <v>6</v>
      </c>
      <c r="BX25" s="48">
        <v>7</v>
      </c>
      <c r="BY25" s="48">
        <v>4</v>
      </c>
      <c r="BZ25" s="48">
        <v>7</v>
      </c>
      <c r="CA25" s="48">
        <v>0</v>
      </c>
      <c r="CB25" s="48">
        <v>89</v>
      </c>
      <c r="CC25" s="48">
        <v>0</v>
      </c>
      <c r="CD25" s="48">
        <v>89</v>
      </c>
      <c r="CE25" s="48">
        <v>3</v>
      </c>
      <c r="CF25" s="48">
        <v>4</v>
      </c>
      <c r="CG25" s="48">
        <v>4</v>
      </c>
      <c r="CH25" s="48">
        <v>4</v>
      </c>
      <c r="CI25" s="48">
        <v>10</v>
      </c>
      <c r="CJ25" s="48">
        <v>13</v>
      </c>
      <c r="CK25" s="48">
        <v>0</v>
      </c>
      <c r="CL25" s="48">
        <v>89</v>
      </c>
      <c r="CM25" s="48">
        <v>2</v>
      </c>
      <c r="CN25" s="48">
        <v>3</v>
      </c>
      <c r="CO25" s="48">
        <v>0</v>
      </c>
      <c r="CP25" s="48">
        <v>89</v>
      </c>
      <c r="CQ25" s="48">
        <v>3</v>
      </c>
      <c r="CR25" s="48">
        <v>4</v>
      </c>
      <c r="CS25" s="48">
        <v>0</v>
      </c>
      <c r="CT25" s="48">
        <v>89</v>
      </c>
      <c r="CU25" s="48">
        <v>0</v>
      </c>
      <c r="CV25" s="48">
        <v>89</v>
      </c>
      <c r="CW25" s="48">
        <v>0</v>
      </c>
      <c r="CX25" s="48">
        <v>89</v>
      </c>
      <c r="CY25" s="48">
        <v>0</v>
      </c>
      <c r="CZ25" s="48">
        <v>89</v>
      </c>
      <c r="DA25" s="48">
        <v>0</v>
      </c>
      <c r="DB25" s="48">
        <v>89</v>
      </c>
      <c r="DC25" s="48">
        <v>0</v>
      </c>
      <c r="DD25" s="48">
        <v>89</v>
      </c>
      <c r="DE25" s="48">
        <v>0</v>
      </c>
      <c r="DF25" s="48">
        <v>89</v>
      </c>
      <c r="DG25" s="48">
        <v>0</v>
      </c>
      <c r="DH25" s="48">
        <v>89</v>
      </c>
      <c r="DI25" s="48">
        <v>0</v>
      </c>
      <c r="DJ25" s="48">
        <v>89</v>
      </c>
      <c r="DK25" s="48">
        <v>3</v>
      </c>
      <c r="DL25" s="48">
        <v>4</v>
      </c>
      <c r="DM25" s="48">
        <v>0</v>
      </c>
      <c r="DN25" s="48">
        <v>89</v>
      </c>
      <c r="DO25" s="48">
        <v>0</v>
      </c>
      <c r="DP25" s="48">
        <v>89</v>
      </c>
      <c r="DQ25" s="48">
        <v>0</v>
      </c>
      <c r="DR25" s="48">
        <v>89</v>
      </c>
      <c r="DS25" s="48">
        <v>0</v>
      </c>
      <c r="DT25" s="48">
        <v>89</v>
      </c>
      <c r="DU25" s="48">
        <v>60</v>
      </c>
      <c r="DV25" s="48">
        <v>23</v>
      </c>
      <c r="DW25" s="48">
        <v>31</v>
      </c>
      <c r="DX25" s="48">
        <v>22</v>
      </c>
      <c r="DY25" s="48">
        <v>0</v>
      </c>
      <c r="DZ25" s="48">
        <v>89</v>
      </c>
      <c r="EA25" s="48">
        <v>0</v>
      </c>
      <c r="EB25" s="48">
        <v>89</v>
      </c>
      <c r="EC25" s="48">
        <v>0</v>
      </c>
      <c r="ED25" s="48">
        <v>89</v>
      </c>
      <c r="EE25" s="48">
        <v>0</v>
      </c>
      <c r="EF25" s="48">
        <v>89</v>
      </c>
      <c r="EG25" s="48">
        <v>0</v>
      </c>
      <c r="EH25" s="48">
        <v>89</v>
      </c>
      <c r="EI25" s="48">
        <v>0</v>
      </c>
      <c r="EJ25" s="48">
        <v>89</v>
      </c>
      <c r="EK25" s="48">
        <v>0</v>
      </c>
      <c r="EL25" s="48">
        <v>89</v>
      </c>
      <c r="EM25" s="48">
        <v>0</v>
      </c>
      <c r="EN25" s="48">
        <v>89</v>
      </c>
      <c r="EO25" s="48">
        <v>14</v>
      </c>
      <c r="EP25" s="48">
        <v>14</v>
      </c>
      <c r="EQ25" s="48">
        <v>0</v>
      </c>
      <c r="ER25" s="48">
        <v>89</v>
      </c>
      <c r="ES25" s="48">
        <v>4</v>
      </c>
      <c r="ET25" s="48">
        <v>5</v>
      </c>
      <c r="EU25" s="48">
        <v>11</v>
      </c>
      <c r="EV25" s="48">
        <v>12</v>
      </c>
      <c r="EW25" s="48">
        <v>0</v>
      </c>
      <c r="EX25" s="48">
        <v>89</v>
      </c>
      <c r="EY25" s="48">
        <v>36</v>
      </c>
      <c r="EZ25" s="48">
        <v>39</v>
      </c>
      <c r="FA25" s="48">
        <v>0</v>
      </c>
      <c r="FB25" s="48">
        <v>89</v>
      </c>
      <c r="FC25" s="48">
        <v>0</v>
      </c>
      <c r="FD25" s="48">
        <v>89</v>
      </c>
      <c r="FE25" s="48">
        <v>0</v>
      </c>
      <c r="FF25" s="48">
        <v>89</v>
      </c>
      <c r="FG25" s="48">
        <v>0</v>
      </c>
      <c r="FH25" s="48">
        <v>89</v>
      </c>
      <c r="FI25" s="48">
        <v>0</v>
      </c>
      <c r="FJ25" s="48">
        <v>89</v>
      </c>
      <c r="FK25" s="48">
        <v>0</v>
      </c>
      <c r="FL25" s="48">
        <v>89</v>
      </c>
      <c r="FM25" s="48">
        <v>0</v>
      </c>
      <c r="FN25" s="48">
        <v>89</v>
      </c>
      <c r="FO25" s="48">
        <v>0</v>
      </c>
      <c r="FP25" s="48">
        <v>89</v>
      </c>
      <c r="FQ25" s="48">
        <v>0</v>
      </c>
      <c r="FR25" s="48">
        <v>89</v>
      </c>
      <c r="FS25" s="48">
        <v>0</v>
      </c>
      <c r="FT25" s="48">
        <v>89</v>
      </c>
      <c r="FU25" s="48">
        <v>8</v>
      </c>
      <c r="FV25" s="48">
        <v>13</v>
      </c>
      <c r="FW25" s="48">
        <v>28</v>
      </c>
      <c r="FX25" s="48">
        <v>37</v>
      </c>
      <c r="FY25" s="48">
        <v>0</v>
      </c>
      <c r="FZ25" s="48">
        <v>89</v>
      </c>
      <c r="GA25" s="48">
        <v>0</v>
      </c>
      <c r="GB25" s="48">
        <v>89</v>
      </c>
      <c r="GC25" s="48">
        <v>116</v>
      </c>
      <c r="GD25" s="48">
        <v>52</v>
      </c>
      <c r="GE25" s="48">
        <v>82</v>
      </c>
      <c r="GF25" s="48">
        <v>48</v>
      </c>
      <c r="GG25" s="48">
        <v>0</v>
      </c>
      <c r="GH25" s="48">
        <v>89</v>
      </c>
      <c r="GI25" s="48">
        <v>4</v>
      </c>
      <c r="GJ25" s="48">
        <v>6</v>
      </c>
      <c r="GK25" s="48">
        <v>1</v>
      </c>
      <c r="GL25" s="48">
        <v>2</v>
      </c>
      <c r="GM25" s="48">
        <v>0</v>
      </c>
      <c r="GN25" s="48">
        <v>89</v>
      </c>
      <c r="GO25" s="48">
        <v>2</v>
      </c>
      <c r="GP25" s="48">
        <v>4</v>
      </c>
      <c r="GQ25" s="48">
        <v>0</v>
      </c>
      <c r="GR25" s="48">
        <v>89</v>
      </c>
      <c r="GS25" s="48">
        <v>8</v>
      </c>
      <c r="GT25" s="48">
        <v>13</v>
      </c>
      <c r="GU25" s="48">
        <v>0</v>
      </c>
      <c r="GV25" s="48">
        <v>89</v>
      </c>
      <c r="GW25" s="48">
        <v>11</v>
      </c>
      <c r="GX25" s="48">
        <v>8</v>
      </c>
      <c r="GY25" s="48">
        <v>0</v>
      </c>
      <c r="GZ25" s="48">
        <v>89</v>
      </c>
      <c r="HA25" s="48">
        <v>8</v>
      </c>
      <c r="HB25" s="48">
        <v>12</v>
      </c>
      <c r="HC25" s="48">
        <v>0</v>
      </c>
      <c r="HD25" s="48">
        <v>89</v>
      </c>
      <c r="HE25" s="48">
        <v>0</v>
      </c>
      <c r="HF25" s="48">
        <v>89</v>
      </c>
    </row>
    <row r="26" spans="1:214" x14ac:dyDescent="0.25">
      <c r="A26" s="16">
        <f t="shared" si="12"/>
        <v>35</v>
      </c>
      <c r="B26" s="17" t="str">
        <f t="shared" si="13"/>
        <v>Salt Lake</v>
      </c>
      <c r="C26" s="48" t="s">
        <v>56</v>
      </c>
      <c r="D26" s="48" t="s">
        <v>57</v>
      </c>
      <c r="E26" s="48">
        <v>494348</v>
      </c>
      <c r="F26" s="48">
        <v>2382</v>
      </c>
      <c r="G26" s="48">
        <v>4352</v>
      </c>
      <c r="H26" s="48">
        <v>397</v>
      </c>
      <c r="I26" s="48">
        <v>36528</v>
      </c>
      <c r="J26" s="48">
        <v>1349</v>
      </c>
      <c r="K26" s="48">
        <v>53769</v>
      </c>
      <c r="L26" s="48">
        <v>1648</v>
      </c>
      <c r="M26" s="48">
        <v>16316</v>
      </c>
      <c r="N26" s="48">
        <v>895</v>
      </c>
      <c r="O26" s="48">
        <v>59211</v>
      </c>
      <c r="P26" s="48">
        <v>1411</v>
      </c>
      <c r="Q26" s="48">
        <v>27953</v>
      </c>
      <c r="R26" s="48">
        <v>1096</v>
      </c>
      <c r="S26" s="48">
        <v>13073</v>
      </c>
      <c r="T26" s="48">
        <v>798</v>
      </c>
      <c r="U26" s="48">
        <v>43428</v>
      </c>
      <c r="V26" s="48">
        <v>1533</v>
      </c>
      <c r="W26" s="48">
        <v>59741</v>
      </c>
      <c r="X26" s="48">
        <v>1690</v>
      </c>
      <c r="Y26" s="48">
        <v>94625</v>
      </c>
      <c r="Z26" s="48">
        <v>1733</v>
      </c>
      <c r="AA26" s="48">
        <v>41001</v>
      </c>
      <c r="AB26" s="48">
        <v>1584</v>
      </c>
      <c r="AC26" s="48">
        <v>23242</v>
      </c>
      <c r="AD26" s="48">
        <v>1153</v>
      </c>
      <c r="AE26" s="48">
        <v>20276</v>
      </c>
      <c r="AF26" s="48">
        <v>1061</v>
      </c>
      <c r="AG26" s="48">
        <v>833</v>
      </c>
      <c r="AH26" s="48">
        <v>186</v>
      </c>
      <c r="AI26" s="48">
        <v>378228</v>
      </c>
      <c r="AJ26" s="48">
        <v>3128</v>
      </c>
      <c r="AK26" s="48">
        <v>3165</v>
      </c>
      <c r="AL26" s="48">
        <v>363</v>
      </c>
      <c r="AM26" s="48">
        <v>25672</v>
      </c>
      <c r="AN26" s="48">
        <v>1093</v>
      </c>
      <c r="AO26" s="48">
        <v>43281</v>
      </c>
      <c r="AP26" s="48">
        <v>1464</v>
      </c>
      <c r="AQ26" s="48">
        <v>13668</v>
      </c>
      <c r="AR26" s="48">
        <v>830</v>
      </c>
      <c r="AS26" s="48">
        <v>47182</v>
      </c>
      <c r="AT26" s="48">
        <v>1431</v>
      </c>
      <c r="AU26" s="48">
        <v>22291</v>
      </c>
      <c r="AV26" s="48">
        <v>999</v>
      </c>
      <c r="AW26" s="48">
        <v>9809</v>
      </c>
      <c r="AX26" s="48">
        <v>732</v>
      </c>
      <c r="AY26" s="48">
        <v>34674</v>
      </c>
      <c r="AZ26" s="48">
        <v>1423</v>
      </c>
      <c r="BA26" s="48">
        <v>43444</v>
      </c>
      <c r="BB26" s="48">
        <v>1315</v>
      </c>
      <c r="BC26" s="48">
        <v>72575</v>
      </c>
      <c r="BD26" s="48">
        <v>1605</v>
      </c>
      <c r="BE26" s="48">
        <v>27903</v>
      </c>
      <c r="BF26" s="48">
        <v>1038</v>
      </c>
      <c r="BG26" s="48">
        <v>17206</v>
      </c>
      <c r="BH26" s="48">
        <v>1108</v>
      </c>
      <c r="BI26" s="48">
        <v>16682</v>
      </c>
      <c r="BJ26" s="48">
        <v>914</v>
      </c>
      <c r="BK26" s="48">
        <v>676</v>
      </c>
      <c r="BL26" s="48">
        <v>171</v>
      </c>
      <c r="BM26" s="48">
        <v>57793</v>
      </c>
      <c r="BN26" s="48">
        <v>2064</v>
      </c>
      <c r="BO26" s="48">
        <v>656</v>
      </c>
      <c r="BP26" s="48">
        <v>197</v>
      </c>
      <c r="BQ26" s="48">
        <v>8173</v>
      </c>
      <c r="BR26" s="48">
        <v>747</v>
      </c>
      <c r="BS26" s="48">
        <v>7231</v>
      </c>
      <c r="BT26" s="48">
        <v>637</v>
      </c>
      <c r="BU26" s="48">
        <v>1405</v>
      </c>
      <c r="BV26" s="48">
        <v>258</v>
      </c>
      <c r="BW26" s="48">
        <v>5876</v>
      </c>
      <c r="BX26" s="48">
        <v>562</v>
      </c>
      <c r="BY26" s="48">
        <v>2757</v>
      </c>
      <c r="BZ26" s="48">
        <v>417</v>
      </c>
      <c r="CA26" s="48">
        <v>1139</v>
      </c>
      <c r="CB26" s="48">
        <v>212</v>
      </c>
      <c r="CC26" s="48">
        <v>3307</v>
      </c>
      <c r="CD26" s="48">
        <v>431</v>
      </c>
      <c r="CE26" s="48">
        <v>7156</v>
      </c>
      <c r="CF26" s="48">
        <v>899</v>
      </c>
      <c r="CG26" s="48">
        <v>9415</v>
      </c>
      <c r="CH26" s="48">
        <v>697</v>
      </c>
      <c r="CI26" s="48">
        <v>5986</v>
      </c>
      <c r="CJ26" s="48">
        <v>701</v>
      </c>
      <c r="CK26" s="48">
        <v>2587</v>
      </c>
      <c r="CL26" s="48">
        <v>385</v>
      </c>
      <c r="CM26" s="48">
        <v>2043</v>
      </c>
      <c r="CN26" s="48">
        <v>336</v>
      </c>
      <c r="CO26" s="48">
        <v>62</v>
      </c>
      <c r="CP26" s="48">
        <v>43</v>
      </c>
      <c r="CQ26" s="48">
        <v>16132</v>
      </c>
      <c r="CR26" s="48">
        <v>859</v>
      </c>
      <c r="CS26" s="48">
        <v>132</v>
      </c>
      <c r="CT26" s="48">
        <v>96</v>
      </c>
      <c r="CU26" s="48">
        <v>528</v>
      </c>
      <c r="CV26" s="48">
        <v>156</v>
      </c>
      <c r="CW26" s="48">
        <v>919</v>
      </c>
      <c r="CX26" s="48">
        <v>271</v>
      </c>
      <c r="CY26" s="48">
        <v>256</v>
      </c>
      <c r="CZ26" s="48">
        <v>122</v>
      </c>
      <c r="DA26" s="48">
        <v>1656</v>
      </c>
      <c r="DB26" s="48">
        <v>231</v>
      </c>
      <c r="DC26" s="48">
        <v>544</v>
      </c>
      <c r="DD26" s="48">
        <v>180</v>
      </c>
      <c r="DE26" s="48">
        <v>635</v>
      </c>
      <c r="DF26" s="48">
        <v>219</v>
      </c>
      <c r="DG26" s="48">
        <v>1187</v>
      </c>
      <c r="DH26" s="48">
        <v>244</v>
      </c>
      <c r="DI26" s="48">
        <v>1651</v>
      </c>
      <c r="DJ26" s="48">
        <v>286</v>
      </c>
      <c r="DK26" s="48">
        <v>4541</v>
      </c>
      <c r="DL26" s="48">
        <v>480</v>
      </c>
      <c r="DM26" s="48">
        <v>2414</v>
      </c>
      <c r="DN26" s="48">
        <v>396</v>
      </c>
      <c r="DO26" s="48">
        <v>878</v>
      </c>
      <c r="DP26" s="48">
        <v>184</v>
      </c>
      <c r="DQ26" s="48">
        <v>791</v>
      </c>
      <c r="DR26" s="48">
        <v>174</v>
      </c>
      <c r="DS26" s="48">
        <v>0</v>
      </c>
      <c r="DT26" s="48">
        <v>89</v>
      </c>
      <c r="DU26" s="48">
        <v>11277</v>
      </c>
      <c r="DV26" s="48">
        <v>775</v>
      </c>
      <c r="DW26" s="48">
        <v>102</v>
      </c>
      <c r="DX26" s="48">
        <v>82</v>
      </c>
      <c r="DY26" s="48">
        <v>231</v>
      </c>
      <c r="DZ26" s="48">
        <v>108</v>
      </c>
      <c r="EA26" s="48">
        <v>361</v>
      </c>
      <c r="EB26" s="48">
        <v>126</v>
      </c>
      <c r="EC26" s="48">
        <v>147</v>
      </c>
      <c r="ED26" s="48">
        <v>75</v>
      </c>
      <c r="EE26" s="48">
        <v>2003</v>
      </c>
      <c r="EF26" s="48">
        <v>344</v>
      </c>
      <c r="EG26" s="48">
        <v>248</v>
      </c>
      <c r="EH26" s="48">
        <v>124</v>
      </c>
      <c r="EI26" s="48">
        <v>334</v>
      </c>
      <c r="EJ26" s="48">
        <v>118</v>
      </c>
      <c r="EK26" s="48">
        <v>814</v>
      </c>
      <c r="EL26" s="48">
        <v>265</v>
      </c>
      <c r="EM26" s="48">
        <v>1125</v>
      </c>
      <c r="EN26" s="48">
        <v>249</v>
      </c>
      <c r="EO26" s="48">
        <v>2767</v>
      </c>
      <c r="EP26" s="48">
        <v>443</v>
      </c>
      <c r="EQ26" s="48">
        <v>2379</v>
      </c>
      <c r="ER26" s="48">
        <v>414</v>
      </c>
      <c r="ES26" s="48">
        <v>505</v>
      </c>
      <c r="ET26" s="48">
        <v>167</v>
      </c>
      <c r="EU26" s="48">
        <v>208</v>
      </c>
      <c r="EV26" s="48">
        <v>79</v>
      </c>
      <c r="EW26" s="48">
        <v>53</v>
      </c>
      <c r="EX26" s="48">
        <v>51</v>
      </c>
      <c r="EY26" s="48">
        <v>9410</v>
      </c>
      <c r="EZ26" s="48">
        <v>744</v>
      </c>
      <c r="FA26" s="48">
        <v>130</v>
      </c>
      <c r="FB26" s="48">
        <v>93</v>
      </c>
      <c r="FC26" s="48">
        <v>505</v>
      </c>
      <c r="FD26" s="48">
        <v>182</v>
      </c>
      <c r="FE26" s="48">
        <v>838</v>
      </c>
      <c r="FF26" s="48">
        <v>219</v>
      </c>
      <c r="FG26" s="48">
        <v>155</v>
      </c>
      <c r="FH26" s="48">
        <v>98</v>
      </c>
      <c r="FI26" s="48">
        <v>863</v>
      </c>
      <c r="FJ26" s="48">
        <v>199</v>
      </c>
      <c r="FK26" s="48">
        <v>998</v>
      </c>
      <c r="FL26" s="48">
        <v>220</v>
      </c>
      <c r="FM26" s="48">
        <v>307</v>
      </c>
      <c r="FN26" s="48">
        <v>102</v>
      </c>
      <c r="FO26" s="48">
        <v>457</v>
      </c>
      <c r="FP26" s="48">
        <v>174</v>
      </c>
      <c r="FQ26" s="48">
        <v>1282</v>
      </c>
      <c r="FR26" s="48">
        <v>305</v>
      </c>
      <c r="FS26" s="48">
        <v>1726</v>
      </c>
      <c r="FT26" s="48">
        <v>257</v>
      </c>
      <c r="FU26" s="48">
        <v>1256</v>
      </c>
      <c r="FV26" s="48">
        <v>282</v>
      </c>
      <c r="FW26" s="48">
        <v>563</v>
      </c>
      <c r="FX26" s="48">
        <v>184</v>
      </c>
      <c r="FY26" s="48">
        <v>305</v>
      </c>
      <c r="FZ26" s="48">
        <v>100</v>
      </c>
      <c r="GA26" s="48">
        <v>25</v>
      </c>
      <c r="GB26" s="48">
        <v>27</v>
      </c>
      <c r="GC26" s="48">
        <v>21508</v>
      </c>
      <c r="GD26" s="48">
        <v>924</v>
      </c>
      <c r="GE26" s="48">
        <v>167</v>
      </c>
      <c r="GF26" s="48">
        <v>96</v>
      </c>
      <c r="GG26" s="48">
        <v>1419</v>
      </c>
      <c r="GH26" s="48">
        <v>257</v>
      </c>
      <c r="GI26" s="48">
        <v>1139</v>
      </c>
      <c r="GJ26" s="48">
        <v>226</v>
      </c>
      <c r="GK26" s="48">
        <v>685</v>
      </c>
      <c r="GL26" s="48">
        <v>179</v>
      </c>
      <c r="GM26" s="48">
        <v>1631</v>
      </c>
      <c r="GN26" s="48">
        <v>282</v>
      </c>
      <c r="GO26" s="48">
        <v>1115</v>
      </c>
      <c r="GP26" s="48">
        <v>215</v>
      </c>
      <c r="GQ26" s="48">
        <v>849</v>
      </c>
      <c r="GR26" s="48">
        <v>158</v>
      </c>
      <c r="GS26" s="48">
        <v>2989</v>
      </c>
      <c r="GT26" s="48">
        <v>392</v>
      </c>
      <c r="GU26" s="48">
        <v>5083</v>
      </c>
      <c r="GV26" s="48">
        <v>410</v>
      </c>
      <c r="GW26" s="48">
        <v>3601</v>
      </c>
      <c r="GX26" s="48">
        <v>395</v>
      </c>
      <c r="GY26" s="48">
        <v>1063</v>
      </c>
      <c r="GZ26" s="48">
        <v>266</v>
      </c>
      <c r="HA26" s="48">
        <v>1503</v>
      </c>
      <c r="HB26" s="48">
        <v>271</v>
      </c>
      <c r="HC26" s="48">
        <v>247</v>
      </c>
      <c r="HD26" s="48">
        <v>101</v>
      </c>
      <c r="HE26" s="48">
        <v>17</v>
      </c>
      <c r="HF26" s="48">
        <v>26</v>
      </c>
    </row>
    <row r="27" spans="1:214" x14ac:dyDescent="0.25">
      <c r="A27" s="16">
        <f t="shared" si="12"/>
        <v>37</v>
      </c>
      <c r="B27" s="17" t="str">
        <f t="shared" si="13"/>
        <v>San Juan</v>
      </c>
      <c r="C27" s="48" t="s">
        <v>58</v>
      </c>
      <c r="D27" s="48" t="s">
        <v>59</v>
      </c>
      <c r="E27" s="48">
        <v>4746</v>
      </c>
      <c r="F27" s="48">
        <v>249</v>
      </c>
      <c r="G27" s="48">
        <v>485</v>
      </c>
      <c r="H27" s="48">
        <v>130</v>
      </c>
      <c r="I27" s="48">
        <v>412</v>
      </c>
      <c r="J27" s="48">
        <v>90</v>
      </c>
      <c r="K27" s="48">
        <v>228</v>
      </c>
      <c r="L27" s="48">
        <v>75</v>
      </c>
      <c r="M27" s="48">
        <v>89</v>
      </c>
      <c r="N27" s="48">
        <v>49</v>
      </c>
      <c r="O27" s="48">
        <v>612</v>
      </c>
      <c r="P27" s="48">
        <v>119</v>
      </c>
      <c r="Q27" s="48">
        <v>204</v>
      </c>
      <c r="R27" s="48">
        <v>68</v>
      </c>
      <c r="S27" s="48">
        <v>44</v>
      </c>
      <c r="T27" s="48">
        <v>27</v>
      </c>
      <c r="U27" s="48">
        <v>80</v>
      </c>
      <c r="V27" s="48">
        <v>42</v>
      </c>
      <c r="W27" s="48">
        <v>204</v>
      </c>
      <c r="X27" s="48">
        <v>69</v>
      </c>
      <c r="Y27" s="48">
        <v>1226</v>
      </c>
      <c r="Z27" s="48">
        <v>160</v>
      </c>
      <c r="AA27" s="48">
        <v>666</v>
      </c>
      <c r="AB27" s="48">
        <v>141</v>
      </c>
      <c r="AC27" s="48">
        <v>124</v>
      </c>
      <c r="AD27" s="48">
        <v>56</v>
      </c>
      <c r="AE27" s="48">
        <v>372</v>
      </c>
      <c r="AF27" s="48">
        <v>101</v>
      </c>
      <c r="AG27" s="48">
        <v>0</v>
      </c>
      <c r="AH27" s="48">
        <v>89</v>
      </c>
      <c r="AI27" s="48">
        <v>3310</v>
      </c>
      <c r="AJ27" s="48">
        <v>245</v>
      </c>
      <c r="AK27" s="48">
        <v>335</v>
      </c>
      <c r="AL27" s="48">
        <v>121</v>
      </c>
      <c r="AM27" s="48">
        <v>310</v>
      </c>
      <c r="AN27" s="48">
        <v>83</v>
      </c>
      <c r="AO27" s="48">
        <v>157</v>
      </c>
      <c r="AP27" s="48">
        <v>50</v>
      </c>
      <c r="AQ27" s="48">
        <v>71</v>
      </c>
      <c r="AR27" s="48">
        <v>46</v>
      </c>
      <c r="AS27" s="48">
        <v>425</v>
      </c>
      <c r="AT27" s="48">
        <v>111</v>
      </c>
      <c r="AU27" s="48">
        <v>145</v>
      </c>
      <c r="AV27" s="48">
        <v>49</v>
      </c>
      <c r="AW27" s="48">
        <v>22</v>
      </c>
      <c r="AX27" s="48">
        <v>18</v>
      </c>
      <c r="AY27" s="48">
        <v>55</v>
      </c>
      <c r="AZ27" s="48">
        <v>35</v>
      </c>
      <c r="BA27" s="48">
        <v>110</v>
      </c>
      <c r="BB27" s="48">
        <v>40</v>
      </c>
      <c r="BC27" s="48">
        <v>849</v>
      </c>
      <c r="BD27" s="48">
        <v>134</v>
      </c>
      <c r="BE27" s="48">
        <v>465</v>
      </c>
      <c r="BF27" s="48">
        <v>123</v>
      </c>
      <c r="BG27" s="48">
        <v>70</v>
      </c>
      <c r="BH27" s="48">
        <v>35</v>
      </c>
      <c r="BI27" s="48">
        <v>296</v>
      </c>
      <c r="BJ27" s="48">
        <v>80</v>
      </c>
      <c r="BK27" s="48">
        <v>0</v>
      </c>
      <c r="BL27" s="48">
        <v>89</v>
      </c>
      <c r="BM27" s="48">
        <v>684</v>
      </c>
      <c r="BN27" s="48">
        <v>182</v>
      </c>
      <c r="BO27" s="48">
        <v>89</v>
      </c>
      <c r="BP27" s="48">
        <v>65</v>
      </c>
      <c r="BQ27" s="48">
        <v>79</v>
      </c>
      <c r="BR27" s="48">
        <v>39</v>
      </c>
      <c r="BS27" s="48">
        <v>32</v>
      </c>
      <c r="BT27" s="48">
        <v>35</v>
      </c>
      <c r="BU27" s="48">
        <v>5</v>
      </c>
      <c r="BV27" s="48">
        <v>7</v>
      </c>
      <c r="BW27" s="48">
        <v>138</v>
      </c>
      <c r="BX27" s="48">
        <v>72</v>
      </c>
      <c r="BY27" s="48">
        <v>30</v>
      </c>
      <c r="BZ27" s="48">
        <v>28</v>
      </c>
      <c r="CA27" s="48">
        <v>0</v>
      </c>
      <c r="CB27" s="48">
        <v>89</v>
      </c>
      <c r="CC27" s="48">
        <v>13</v>
      </c>
      <c r="CD27" s="48">
        <v>15</v>
      </c>
      <c r="CE27" s="48">
        <v>24</v>
      </c>
      <c r="CF27" s="48">
        <v>35</v>
      </c>
      <c r="CG27" s="48">
        <v>123</v>
      </c>
      <c r="CH27" s="48">
        <v>53</v>
      </c>
      <c r="CI27" s="48">
        <v>124</v>
      </c>
      <c r="CJ27" s="48">
        <v>77</v>
      </c>
      <c r="CK27" s="48">
        <v>0</v>
      </c>
      <c r="CL27" s="48">
        <v>89</v>
      </c>
      <c r="CM27" s="48">
        <v>27</v>
      </c>
      <c r="CN27" s="48">
        <v>25</v>
      </c>
      <c r="CO27" s="48">
        <v>0</v>
      </c>
      <c r="CP27" s="48">
        <v>89</v>
      </c>
      <c r="CQ27" s="48">
        <v>17</v>
      </c>
      <c r="CR27" s="48">
        <v>12</v>
      </c>
      <c r="CS27" s="48">
        <v>0</v>
      </c>
      <c r="CT27" s="48">
        <v>89</v>
      </c>
      <c r="CU27" s="48">
        <v>8</v>
      </c>
      <c r="CV27" s="48">
        <v>9</v>
      </c>
      <c r="CW27" s="48">
        <v>0</v>
      </c>
      <c r="CX27" s="48">
        <v>89</v>
      </c>
      <c r="CY27" s="48">
        <v>0</v>
      </c>
      <c r="CZ27" s="48">
        <v>89</v>
      </c>
      <c r="DA27" s="48">
        <v>2</v>
      </c>
      <c r="DB27" s="48">
        <v>3</v>
      </c>
      <c r="DC27" s="48">
        <v>0</v>
      </c>
      <c r="DD27" s="48">
        <v>89</v>
      </c>
      <c r="DE27" s="48">
        <v>0</v>
      </c>
      <c r="DF27" s="48">
        <v>89</v>
      </c>
      <c r="DG27" s="48">
        <v>0</v>
      </c>
      <c r="DH27" s="48">
        <v>89</v>
      </c>
      <c r="DI27" s="48">
        <v>0</v>
      </c>
      <c r="DJ27" s="48">
        <v>89</v>
      </c>
      <c r="DK27" s="48">
        <v>3</v>
      </c>
      <c r="DL27" s="48">
        <v>5</v>
      </c>
      <c r="DM27" s="48">
        <v>4</v>
      </c>
      <c r="DN27" s="48">
        <v>6</v>
      </c>
      <c r="DO27" s="48">
        <v>0</v>
      </c>
      <c r="DP27" s="48">
        <v>89</v>
      </c>
      <c r="DQ27" s="48">
        <v>0</v>
      </c>
      <c r="DR27" s="48">
        <v>89</v>
      </c>
      <c r="DS27" s="48">
        <v>0</v>
      </c>
      <c r="DT27" s="48">
        <v>89</v>
      </c>
      <c r="DU27" s="48">
        <v>340</v>
      </c>
      <c r="DV27" s="48">
        <v>100</v>
      </c>
      <c r="DW27" s="48">
        <v>0</v>
      </c>
      <c r="DX27" s="48">
        <v>89</v>
      </c>
      <c r="DY27" s="48">
        <v>0</v>
      </c>
      <c r="DZ27" s="48">
        <v>89</v>
      </c>
      <c r="EA27" s="48">
        <v>25</v>
      </c>
      <c r="EB27" s="48">
        <v>29</v>
      </c>
      <c r="EC27" s="48">
        <v>0</v>
      </c>
      <c r="ED27" s="48">
        <v>89</v>
      </c>
      <c r="EE27" s="48">
        <v>37</v>
      </c>
      <c r="EF27" s="48">
        <v>36</v>
      </c>
      <c r="EG27" s="48">
        <v>10</v>
      </c>
      <c r="EH27" s="48">
        <v>15</v>
      </c>
      <c r="EI27" s="48">
        <v>8</v>
      </c>
      <c r="EJ27" s="48">
        <v>12</v>
      </c>
      <c r="EK27" s="48">
        <v>0</v>
      </c>
      <c r="EL27" s="48">
        <v>89</v>
      </c>
      <c r="EM27" s="48">
        <v>14</v>
      </c>
      <c r="EN27" s="48">
        <v>20</v>
      </c>
      <c r="EO27" s="48">
        <v>150</v>
      </c>
      <c r="EP27" s="48">
        <v>71</v>
      </c>
      <c r="EQ27" s="48">
        <v>57</v>
      </c>
      <c r="ER27" s="48">
        <v>44</v>
      </c>
      <c r="ES27" s="48">
        <v>18</v>
      </c>
      <c r="ET27" s="48">
        <v>19</v>
      </c>
      <c r="EU27" s="48">
        <v>21</v>
      </c>
      <c r="EV27" s="48">
        <v>21</v>
      </c>
      <c r="EW27" s="48">
        <v>0</v>
      </c>
      <c r="EX27" s="48">
        <v>89</v>
      </c>
      <c r="EY27" s="48">
        <v>58</v>
      </c>
      <c r="EZ27" s="48">
        <v>37</v>
      </c>
      <c r="FA27" s="48">
        <v>13</v>
      </c>
      <c r="FB27" s="48">
        <v>20</v>
      </c>
      <c r="FC27" s="48">
        <v>0</v>
      </c>
      <c r="FD27" s="48">
        <v>89</v>
      </c>
      <c r="FE27" s="48">
        <v>0</v>
      </c>
      <c r="FF27" s="48">
        <v>89</v>
      </c>
      <c r="FG27" s="48">
        <v>0</v>
      </c>
      <c r="FH27" s="48">
        <v>89</v>
      </c>
      <c r="FI27" s="48">
        <v>0</v>
      </c>
      <c r="FJ27" s="48">
        <v>89</v>
      </c>
      <c r="FK27" s="48">
        <v>5</v>
      </c>
      <c r="FL27" s="48">
        <v>8</v>
      </c>
      <c r="FM27" s="48">
        <v>4</v>
      </c>
      <c r="FN27" s="48">
        <v>6</v>
      </c>
      <c r="FO27" s="48">
        <v>5</v>
      </c>
      <c r="FP27" s="48">
        <v>8</v>
      </c>
      <c r="FQ27" s="48">
        <v>0</v>
      </c>
      <c r="FR27" s="48">
        <v>89</v>
      </c>
      <c r="FS27" s="48">
        <v>12</v>
      </c>
      <c r="FT27" s="48">
        <v>11</v>
      </c>
      <c r="FU27" s="48">
        <v>0</v>
      </c>
      <c r="FV27" s="48">
        <v>89</v>
      </c>
      <c r="FW27" s="48">
        <v>0</v>
      </c>
      <c r="FX27" s="48">
        <v>89</v>
      </c>
      <c r="FY27" s="48">
        <v>19</v>
      </c>
      <c r="FZ27" s="48">
        <v>22</v>
      </c>
      <c r="GA27" s="48">
        <v>0</v>
      </c>
      <c r="GB27" s="48">
        <v>89</v>
      </c>
      <c r="GC27" s="48">
        <v>337</v>
      </c>
      <c r="GD27" s="48">
        <v>76</v>
      </c>
      <c r="GE27" s="48">
        <v>48</v>
      </c>
      <c r="GF27" s="48">
        <v>40</v>
      </c>
      <c r="GG27" s="48">
        <v>15</v>
      </c>
      <c r="GH27" s="48">
        <v>17</v>
      </c>
      <c r="GI27" s="48">
        <v>14</v>
      </c>
      <c r="GJ27" s="48">
        <v>16</v>
      </c>
      <c r="GK27" s="48">
        <v>13</v>
      </c>
      <c r="GL27" s="48">
        <v>16</v>
      </c>
      <c r="GM27" s="48">
        <v>10</v>
      </c>
      <c r="GN27" s="48">
        <v>10</v>
      </c>
      <c r="GO27" s="48">
        <v>14</v>
      </c>
      <c r="GP27" s="48">
        <v>15</v>
      </c>
      <c r="GQ27" s="48">
        <v>10</v>
      </c>
      <c r="GR27" s="48">
        <v>15</v>
      </c>
      <c r="GS27" s="48">
        <v>7</v>
      </c>
      <c r="GT27" s="48">
        <v>11</v>
      </c>
      <c r="GU27" s="48">
        <v>56</v>
      </c>
      <c r="GV27" s="48">
        <v>43</v>
      </c>
      <c r="GW27" s="48">
        <v>89</v>
      </c>
      <c r="GX27" s="48">
        <v>46</v>
      </c>
      <c r="GY27" s="48">
        <v>16</v>
      </c>
      <c r="GZ27" s="48">
        <v>18</v>
      </c>
      <c r="HA27" s="48">
        <v>36</v>
      </c>
      <c r="HB27" s="48">
        <v>33</v>
      </c>
      <c r="HC27" s="48">
        <v>9</v>
      </c>
      <c r="HD27" s="48">
        <v>16</v>
      </c>
      <c r="HE27" s="48">
        <v>0</v>
      </c>
      <c r="HF27" s="48">
        <v>89</v>
      </c>
    </row>
    <row r="28" spans="1:214" x14ac:dyDescent="0.25">
      <c r="A28" s="16">
        <f t="shared" si="12"/>
        <v>39</v>
      </c>
      <c r="B28" s="17" t="str">
        <f t="shared" si="13"/>
        <v>Sanpete</v>
      </c>
      <c r="C28" s="48" t="s">
        <v>60</v>
      </c>
      <c r="D28" s="48" t="s">
        <v>61</v>
      </c>
      <c r="E28" s="48">
        <v>10069</v>
      </c>
      <c r="F28" s="48">
        <v>508</v>
      </c>
      <c r="G28" s="48">
        <v>1147</v>
      </c>
      <c r="H28" s="48">
        <v>201</v>
      </c>
      <c r="I28" s="48">
        <v>772</v>
      </c>
      <c r="J28" s="48">
        <v>173</v>
      </c>
      <c r="K28" s="48">
        <v>947</v>
      </c>
      <c r="L28" s="48">
        <v>163</v>
      </c>
      <c r="M28" s="48">
        <v>325</v>
      </c>
      <c r="N28" s="48">
        <v>171</v>
      </c>
      <c r="O28" s="48">
        <v>1159</v>
      </c>
      <c r="P28" s="48">
        <v>240</v>
      </c>
      <c r="Q28" s="48">
        <v>362</v>
      </c>
      <c r="R28" s="48">
        <v>87</v>
      </c>
      <c r="S28" s="48">
        <v>247</v>
      </c>
      <c r="T28" s="48">
        <v>92</v>
      </c>
      <c r="U28" s="48">
        <v>249</v>
      </c>
      <c r="V28" s="48">
        <v>81</v>
      </c>
      <c r="W28" s="48">
        <v>493</v>
      </c>
      <c r="X28" s="48">
        <v>109</v>
      </c>
      <c r="Y28" s="48">
        <v>2439</v>
      </c>
      <c r="Z28" s="48">
        <v>233</v>
      </c>
      <c r="AA28" s="48">
        <v>800</v>
      </c>
      <c r="AB28" s="48">
        <v>199</v>
      </c>
      <c r="AC28" s="48">
        <v>495</v>
      </c>
      <c r="AD28" s="48">
        <v>124</v>
      </c>
      <c r="AE28" s="48">
        <v>623</v>
      </c>
      <c r="AF28" s="48">
        <v>122</v>
      </c>
      <c r="AG28" s="48">
        <v>11</v>
      </c>
      <c r="AH28" s="48">
        <v>14</v>
      </c>
      <c r="AI28" s="48">
        <v>7118</v>
      </c>
      <c r="AJ28" s="48">
        <v>439</v>
      </c>
      <c r="AK28" s="48">
        <v>696</v>
      </c>
      <c r="AL28" s="48">
        <v>155</v>
      </c>
      <c r="AM28" s="48">
        <v>535</v>
      </c>
      <c r="AN28" s="48">
        <v>134</v>
      </c>
      <c r="AO28" s="48">
        <v>726</v>
      </c>
      <c r="AP28" s="48">
        <v>133</v>
      </c>
      <c r="AQ28" s="48">
        <v>263</v>
      </c>
      <c r="AR28" s="48">
        <v>131</v>
      </c>
      <c r="AS28" s="48">
        <v>919</v>
      </c>
      <c r="AT28" s="48">
        <v>198</v>
      </c>
      <c r="AU28" s="48">
        <v>268</v>
      </c>
      <c r="AV28" s="48">
        <v>84</v>
      </c>
      <c r="AW28" s="48">
        <v>181</v>
      </c>
      <c r="AX28" s="48">
        <v>75</v>
      </c>
      <c r="AY28" s="48">
        <v>229</v>
      </c>
      <c r="AZ28" s="48">
        <v>77</v>
      </c>
      <c r="BA28" s="48">
        <v>265</v>
      </c>
      <c r="BB28" s="48">
        <v>90</v>
      </c>
      <c r="BC28" s="48">
        <v>1716</v>
      </c>
      <c r="BD28" s="48">
        <v>178</v>
      </c>
      <c r="BE28" s="48">
        <v>460</v>
      </c>
      <c r="BF28" s="48">
        <v>130</v>
      </c>
      <c r="BG28" s="48">
        <v>305</v>
      </c>
      <c r="BH28" s="48">
        <v>99</v>
      </c>
      <c r="BI28" s="48">
        <v>549</v>
      </c>
      <c r="BJ28" s="48">
        <v>120</v>
      </c>
      <c r="BK28" s="48">
        <v>6</v>
      </c>
      <c r="BL28" s="48">
        <v>10</v>
      </c>
      <c r="BM28" s="48">
        <v>1519</v>
      </c>
      <c r="BN28" s="48">
        <v>257</v>
      </c>
      <c r="BO28" s="48">
        <v>217</v>
      </c>
      <c r="BP28" s="48">
        <v>80</v>
      </c>
      <c r="BQ28" s="48">
        <v>191</v>
      </c>
      <c r="BR28" s="48">
        <v>87</v>
      </c>
      <c r="BS28" s="48">
        <v>119</v>
      </c>
      <c r="BT28" s="48">
        <v>68</v>
      </c>
      <c r="BU28" s="48">
        <v>29</v>
      </c>
      <c r="BV28" s="48">
        <v>29</v>
      </c>
      <c r="BW28" s="48">
        <v>143</v>
      </c>
      <c r="BX28" s="48">
        <v>86</v>
      </c>
      <c r="BY28" s="48">
        <v>53</v>
      </c>
      <c r="BZ28" s="48">
        <v>37</v>
      </c>
      <c r="CA28" s="48">
        <v>27</v>
      </c>
      <c r="CB28" s="48">
        <v>24</v>
      </c>
      <c r="CC28" s="48">
        <v>2</v>
      </c>
      <c r="CD28" s="48">
        <v>5</v>
      </c>
      <c r="CE28" s="48">
        <v>150</v>
      </c>
      <c r="CF28" s="48">
        <v>65</v>
      </c>
      <c r="CG28" s="48">
        <v>341</v>
      </c>
      <c r="CH28" s="48">
        <v>124</v>
      </c>
      <c r="CI28" s="48">
        <v>100</v>
      </c>
      <c r="CJ28" s="48">
        <v>89</v>
      </c>
      <c r="CK28" s="48">
        <v>89</v>
      </c>
      <c r="CL28" s="48">
        <v>77</v>
      </c>
      <c r="CM28" s="48">
        <v>58</v>
      </c>
      <c r="CN28" s="48">
        <v>26</v>
      </c>
      <c r="CO28" s="48">
        <v>0</v>
      </c>
      <c r="CP28" s="48">
        <v>89</v>
      </c>
      <c r="CQ28" s="48">
        <v>38</v>
      </c>
      <c r="CR28" s="48">
        <v>41</v>
      </c>
      <c r="CS28" s="48">
        <v>0</v>
      </c>
      <c r="CT28" s="48">
        <v>89</v>
      </c>
      <c r="CU28" s="48">
        <v>0</v>
      </c>
      <c r="CV28" s="48">
        <v>89</v>
      </c>
      <c r="CW28" s="48">
        <v>0</v>
      </c>
      <c r="CX28" s="48">
        <v>89</v>
      </c>
      <c r="CY28" s="48">
        <v>0</v>
      </c>
      <c r="CZ28" s="48">
        <v>89</v>
      </c>
      <c r="DA28" s="48">
        <v>0</v>
      </c>
      <c r="DB28" s="48">
        <v>89</v>
      </c>
      <c r="DC28" s="48">
        <v>3</v>
      </c>
      <c r="DD28" s="48">
        <v>5</v>
      </c>
      <c r="DE28" s="48">
        <v>0</v>
      </c>
      <c r="DF28" s="48">
        <v>89</v>
      </c>
      <c r="DG28" s="48">
        <v>0</v>
      </c>
      <c r="DH28" s="48">
        <v>89</v>
      </c>
      <c r="DI28" s="48">
        <v>0</v>
      </c>
      <c r="DJ28" s="48">
        <v>89</v>
      </c>
      <c r="DK28" s="48">
        <v>11</v>
      </c>
      <c r="DL28" s="48">
        <v>24</v>
      </c>
      <c r="DM28" s="48">
        <v>16</v>
      </c>
      <c r="DN28" s="48">
        <v>30</v>
      </c>
      <c r="DO28" s="48">
        <v>8</v>
      </c>
      <c r="DP28" s="48">
        <v>14</v>
      </c>
      <c r="DQ28" s="48">
        <v>0</v>
      </c>
      <c r="DR28" s="48">
        <v>89</v>
      </c>
      <c r="DS28" s="48">
        <v>0</v>
      </c>
      <c r="DT28" s="48">
        <v>89</v>
      </c>
      <c r="DU28" s="48">
        <v>546</v>
      </c>
      <c r="DV28" s="48">
        <v>189</v>
      </c>
      <c r="DW28" s="48">
        <v>138</v>
      </c>
      <c r="DX28" s="48">
        <v>124</v>
      </c>
      <c r="DY28" s="48">
        <v>15</v>
      </c>
      <c r="DZ28" s="48">
        <v>15</v>
      </c>
      <c r="EA28" s="48">
        <v>41</v>
      </c>
      <c r="EB28" s="48">
        <v>59</v>
      </c>
      <c r="EC28" s="48">
        <v>4</v>
      </c>
      <c r="ED28" s="48">
        <v>6</v>
      </c>
      <c r="EE28" s="48">
        <v>29</v>
      </c>
      <c r="EF28" s="48">
        <v>21</v>
      </c>
      <c r="EG28" s="48">
        <v>3</v>
      </c>
      <c r="EH28" s="48">
        <v>5</v>
      </c>
      <c r="EI28" s="48">
        <v>6</v>
      </c>
      <c r="EJ28" s="48">
        <v>5</v>
      </c>
      <c r="EK28" s="48">
        <v>3</v>
      </c>
      <c r="EL28" s="48">
        <v>5</v>
      </c>
      <c r="EM28" s="48">
        <v>22</v>
      </c>
      <c r="EN28" s="48">
        <v>34</v>
      </c>
      <c r="EO28" s="48">
        <v>208</v>
      </c>
      <c r="EP28" s="48">
        <v>103</v>
      </c>
      <c r="EQ28" s="48">
        <v>62</v>
      </c>
      <c r="ER28" s="48">
        <v>57</v>
      </c>
      <c r="ES28" s="48">
        <v>15</v>
      </c>
      <c r="ET28" s="48">
        <v>14</v>
      </c>
      <c r="EU28" s="48">
        <v>0</v>
      </c>
      <c r="EV28" s="48">
        <v>89</v>
      </c>
      <c r="EW28" s="48">
        <v>0</v>
      </c>
      <c r="EX28" s="48">
        <v>89</v>
      </c>
      <c r="EY28" s="48">
        <v>243</v>
      </c>
      <c r="EZ28" s="48">
        <v>85</v>
      </c>
      <c r="FA28" s="48">
        <v>33</v>
      </c>
      <c r="FB28" s="48">
        <v>24</v>
      </c>
      <c r="FC28" s="48">
        <v>8</v>
      </c>
      <c r="FD28" s="48">
        <v>9</v>
      </c>
      <c r="FE28" s="48">
        <v>7</v>
      </c>
      <c r="FF28" s="48">
        <v>11</v>
      </c>
      <c r="FG28" s="48">
        <v>0</v>
      </c>
      <c r="FH28" s="48">
        <v>89</v>
      </c>
      <c r="FI28" s="48">
        <v>29</v>
      </c>
      <c r="FJ28" s="48">
        <v>35</v>
      </c>
      <c r="FK28" s="48">
        <v>23</v>
      </c>
      <c r="FL28" s="48">
        <v>17</v>
      </c>
      <c r="FM28" s="48">
        <v>33</v>
      </c>
      <c r="FN28" s="48">
        <v>36</v>
      </c>
      <c r="FO28" s="48">
        <v>2</v>
      </c>
      <c r="FP28" s="48">
        <v>4</v>
      </c>
      <c r="FQ28" s="48">
        <v>13</v>
      </c>
      <c r="FR28" s="48">
        <v>20</v>
      </c>
      <c r="FS28" s="48">
        <v>37</v>
      </c>
      <c r="FT28" s="48">
        <v>28</v>
      </c>
      <c r="FU28" s="48">
        <v>37</v>
      </c>
      <c r="FV28" s="48">
        <v>53</v>
      </c>
      <c r="FW28" s="48">
        <v>0</v>
      </c>
      <c r="FX28" s="48">
        <v>89</v>
      </c>
      <c r="FY28" s="48">
        <v>16</v>
      </c>
      <c r="FZ28" s="48">
        <v>12</v>
      </c>
      <c r="GA28" s="48">
        <v>5</v>
      </c>
      <c r="GB28" s="48">
        <v>10</v>
      </c>
      <c r="GC28" s="48">
        <v>605</v>
      </c>
      <c r="GD28" s="48">
        <v>144</v>
      </c>
      <c r="GE28" s="48">
        <v>63</v>
      </c>
      <c r="GF28" s="48">
        <v>34</v>
      </c>
      <c r="GG28" s="48">
        <v>23</v>
      </c>
      <c r="GH28" s="48">
        <v>25</v>
      </c>
      <c r="GI28" s="48">
        <v>54</v>
      </c>
      <c r="GJ28" s="48">
        <v>49</v>
      </c>
      <c r="GK28" s="48">
        <v>29</v>
      </c>
      <c r="GL28" s="48">
        <v>47</v>
      </c>
      <c r="GM28" s="48">
        <v>39</v>
      </c>
      <c r="GN28" s="48">
        <v>30</v>
      </c>
      <c r="GO28" s="48">
        <v>12</v>
      </c>
      <c r="GP28" s="48">
        <v>13</v>
      </c>
      <c r="GQ28" s="48">
        <v>0</v>
      </c>
      <c r="GR28" s="48">
        <v>89</v>
      </c>
      <c r="GS28" s="48">
        <v>13</v>
      </c>
      <c r="GT28" s="48">
        <v>14</v>
      </c>
      <c r="GU28" s="48">
        <v>43</v>
      </c>
      <c r="GV28" s="48">
        <v>33</v>
      </c>
      <c r="GW28" s="48">
        <v>126</v>
      </c>
      <c r="GX28" s="48">
        <v>68</v>
      </c>
      <c r="GY28" s="48">
        <v>125</v>
      </c>
      <c r="GZ28" s="48">
        <v>87</v>
      </c>
      <c r="HA28" s="48">
        <v>78</v>
      </c>
      <c r="HB28" s="48">
        <v>36</v>
      </c>
      <c r="HC28" s="48">
        <v>0</v>
      </c>
      <c r="HD28" s="48">
        <v>89</v>
      </c>
      <c r="HE28" s="48">
        <v>0</v>
      </c>
      <c r="HF28" s="48">
        <v>89</v>
      </c>
    </row>
    <row r="29" spans="1:214" x14ac:dyDescent="0.25">
      <c r="A29" s="16">
        <f t="shared" si="12"/>
        <v>41</v>
      </c>
      <c r="B29" s="17" t="str">
        <f t="shared" si="13"/>
        <v>Sevier</v>
      </c>
      <c r="C29" s="48" t="s">
        <v>62</v>
      </c>
      <c r="D29" s="48" t="s">
        <v>63</v>
      </c>
      <c r="E29" s="48">
        <v>8199</v>
      </c>
      <c r="F29" s="48">
        <v>288</v>
      </c>
      <c r="G29" s="48">
        <v>1044</v>
      </c>
      <c r="H29" s="48">
        <v>213</v>
      </c>
      <c r="I29" s="48">
        <v>683</v>
      </c>
      <c r="J29" s="48">
        <v>157</v>
      </c>
      <c r="K29" s="48">
        <v>429</v>
      </c>
      <c r="L29" s="48">
        <v>94</v>
      </c>
      <c r="M29" s="48">
        <v>125</v>
      </c>
      <c r="N29" s="48">
        <v>54</v>
      </c>
      <c r="O29" s="48">
        <v>1285</v>
      </c>
      <c r="P29" s="48">
        <v>210</v>
      </c>
      <c r="Q29" s="48">
        <v>584</v>
      </c>
      <c r="R29" s="48">
        <v>109</v>
      </c>
      <c r="S29" s="48">
        <v>127</v>
      </c>
      <c r="T29" s="48">
        <v>55</v>
      </c>
      <c r="U29" s="48">
        <v>241</v>
      </c>
      <c r="V29" s="48">
        <v>73</v>
      </c>
      <c r="W29" s="48">
        <v>459</v>
      </c>
      <c r="X29" s="48">
        <v>113</v>
      </c>
      <c r="Y29" s="48">
        <v>1687</v>
      </c>
      <c r="Z29" s="48">
        <v>209</v>
      </c>
      <c r="AA29" s="48">
        <v>679</v>
      </c>
      <c r="AB29" s="48">
        <v>145</v>
      </c>
      <c r="AC29" s="48">
        <v>211</v>
      </c>
      <c r="AD29" s="48">
        <v>62</v>
      </c>
      <c r="AE29" s="48">
        <v>645</v>
      </c>
      <c r="AF29" s="48">
        <v>143</v>
      </c>
      <c r="AG29" s="48">
        <v>0</v>
      </c>
      <c r="AH29" s="48">
        <v>89</v>
      </c>
      <c r="AI29" s="48">
        <v>6590</v>
      </c>
      <c r="AJ29" s="48">
        <v>273</v>
      </c>
      <c r="AK29" s="48">
        <v>719</v>
      </c>
      <c r="AL29" s="48">
        <v>170</v>
      </c>
      <c r="AM29" s="48">
        <v>467</v>
      </c>
      <c r="AN29" s="48">
        <v>124</v>
      </c>
      <c r="AO29" s="48">
        <v>344</v>
      </c>
      <c r="AP29" s="48">
        <v>91</v>
      </c>
      <c r="AQ29" s="48">
        <v>116</v>
      </c>
      <c r="AR29" s="48">
        <v>48</v>
      </c>
      <c r="AS29" s="48">
        <v>1193</v>
      </c>
      <c r="AT29" s="48">
        <v>198</v>
      </c>
      <c r="AU29" s="48">
        <v>497</v>
      </c>
      <c r="AV29" s="48">
        <v>109</v>
      </c>
      <c r="AW29" s="48">
        <v>92</v>
      </c>
      <c r="AX29" s="48">
        <v>50</v>
      </c>
      <c r="AY29" s="48">
        <v>213</v>
      </c>
      <c r="AZ29" s="48">
        <v>73</v>
      </c>
      <c r="BA29" s="48">
        <v>305</v>
      </c>
      <c r="BB29" s="48">
        <v>101</v>
      </c>
      <c r="BC29" s="48">
        <v>1330</v>
      </c>
      <c r="BD29" s="48">
        <v>192</v>
      </c>
      <c r="BE29" s="48">
        <v>606</v>
      </c>
      <c r="BF29" s="48">
        <v>147</v>
      </c>
      <c r="BG29" s="48">
        <v>190</v>
      </c>
      <c r="BH29" s="48">
        <v>63</v>
      </c>
      <c r="BI29" s="48">
        <v>518</v>
      </c>
      <c r="BJ29" s="48">
        <v>129</v>
      </c>
      <c r="BK29" s="48">
        <v>0</v>
      </c>
      <c r="BL29" s="48">
        <v>89</v>
      </c>
      <c r="BM29" s="48">
        <v>804</v>
      </c>
      <c r="BN29" s="48">
        <v>131</v>
      </c>
      <c r="BO29" s="48">
        <v>139</v>
      </c>
      <c r="BP29" s="48">
        <v>74</v>
      </c>
      <c r="BQ29" s="48">
        <v>155</v>
      </c>
      <c r="BR29" s="48">
        <v>72</v>
      </c>
      <c r="BS29" s="48">
        <v>59</v>
      </c>
      <c r="BT29" s="48">
        <v>54</v>
      </c>
      <c r="BU29" s="48">
        <v>0</v>
      </c>
      <c r="BV29" s="48">
        <v>89</v>
      </c>
      <c r="BW29" s="48">
        <v>31</v>
      </c>
      <c r="BX29" s="48">
        <v>24</v>
      </c>
      <c r="BY29" s="48">
        <v>22</v>
      </c>
      <c r="BZ29" s="48">
        <v>21</v>
      </c>
      <c r="CA29" s="48">
        <v>10</v>
      </c>
      <c r="CB29" s="48">
        <v>14</v>
      </c>
      <c r="CC29" s="48">
        <v>15</v>
      </c>
      <c r="CD29" s="48">
        <v>13</v>
      </c>
      <c r="CE29" s="48">
        <v>43</v>
      </c>
      <c r="CF29" s="48">
        <v>28</v>
      </c>
      <c r="CG29" s="48">
        <v>202</v>
      </c>
      <c r="CH29" s="48">
        <v>72</v>
      </c>
      <c r="CI29" s="48">
        <v>42</v>
      </c>
      <c r="CJ29" s="48">
        <v>29</v>
      </c>
      <c r="CK29" s="48">
        <v>5</v>
      </c>
      <c r="CL29" s="48">
        <v>6</v>
      </c>
      <c r="CM29" s="48">
        <v>81</v>
      </c>
      <c r="CN29" s="48">
        <v>44</v>
      </c>
      <c r="CO29" s="48">
        <v>0</v>
      </c>
      <c r="CP29" s="48">
        <v>89</v>
      </c>
      <c r="CQ29" s="48">
        <v>42</v>
      </c>
      <c r="CR29" s="48">
        <v>29</v>
      </c>
      <c r="CS29" s="48">
        <v>16</v>
      </c>
      <c r="CT29" s="48">
        <v>18</v>
      </c>
      <c r="CU29" s="48">
        <v>11</v>
      </c>
      <c r="CV29" s="48">
        <v>17</v>
      </c>
      <c r="CW29" s="48">
        <v>2</v>
      </c>
      <c r="CX29" s="48">
        <v>4</v>
      </c>
      <c r="CY29" s="48">
        <v>0</v>
      </c>
      <c r="CZ29" s="48">
        <v>89</v>
      </c>
      <c r="DA29" s="48">
        <v>0</v>
      </c>
      <c r="DB29" s="48">
        <v>89</v>
      </c>
      <c r="DC29" s="48">
        <v>0</v>
      </c>
      <c r="DD29" s="48">
        <v>89</v>
      </c>
      <c r="DE29" s="48">
        <v>0</v>
      </c>
      <c r="DF29" s="48">
        <v>89</v>
      </c>
      <c r="DG29" s="48">
        <v>2</v>
      </c>
      <c r="DH29" s="48">
        <v>6</v>
      </c>
      <c r="DI29" s="48">
        <v>0</v>
      </c>
      <c r="DJ29" s="48">
        <v>89</v>
      </c>
      <c r="DK29" s="48">
        <v>11</v>
      </c>
      <c r="DL29" s="48">
        <v>16</v>
      </c>
      <c r="DM29" s="48">
        <v>0</v>
      </c>
      <c r="DN29" s="48">
        <v>89</v>
      </c>
      <c r="DO29" s="48">
        <v>0</v>
      </c>
      <c r="DP29" s="48">
        <v>89</v>
      </c>
      <c r="DQ29" s="48">
        <v>0</v>
      </c>
      <c r="DR29" s="48">
        <v>89</v>
      </c>
      <c r="DS29" s="48">
        <v>0</v>
      </c>
      <c r="DT29" s="48">
        <v>89</v>
      </c>
      <c r="DU29" s="48">
        <v>181</v>
      </c>
      <c r="DV29" s="48">
        <v>65</v>
      </c>
      <c r="DW29" s="48">
        <v>34</v>
      </c>
      <c r="DX29" s="48">
        <v>39</v>
      </c>
      <c r="DY29" s="48">
        <v>0</v>
      </c>
      <c r="DZ29" s="48">
        <v>89</v>
      </c>
      <c r="EA29" s="48">
        <v>0</v>
      </c>
      <c r="EB29" s="48">
        <v>89</v>
      </c>
      <c r="EC29" s="48">
        <v>0</v>
      </c>
      <c r="ED29" s="48">
        <v>89</v>
      </c>
      <c r="EE29" s="48">
        <v>37</v>
      </c>
      <c r="EF29" s="48">
        <v>34</v>
      </c>
      <c r="EG29" s="48">
        <v>20</v>
      </c>
      <c r="EH29" s="48">
        <v>22</v>
      </c>
      <c r="EI29" s="48">
        <v>12</v>
      </c>
      <c r="EJ29" s="48">
        <v>16</v>
      </c>
      <c r="EK29" s="48">
        <v>7</v>
      </c>
      <c r="EL29" s="48">
        <v>7</v>
      </c>
      <c r="EM29" s="48">
        <v>16</v>
      </c>
      <c r="EN29" s="48">
        <v>23</v>
      </c>
      <c r="EO29" s="48">
        <v>37</v>
      </c>
      <c r="EP29" s="48">
        <v>29</v>
      </c>
      <c r="EQ29" s="48">
        <v>0</v>
      </c>
      <c r="ER29" s="48">
        <v>89</v>
      </c>
      <c r="ES29" s="48">
        <v>0</v>
      </c>
      <c r="ET29" s="48">
        <v>89</v>
      </c>
      <c r="EU29" s="48">
        <v>18</v>
      </c>
      <c r="EV29" s="48">
        <v>21</v>
      </c>
      <c r="EW29" s="48">
        <v>0</v>
      </c>
      <c r="EX29" s="48">
        <v>89</v>
      </c>
      <c r="EY29" s="48">
        <v>132</v>
      </c>
      <c r="EZ29" s="48">
        <v>74</v>
      </c>
      <c r="FA29" s="48">
        <v>24</v>
      </c>
      <c r="FB29" s="48">
        <v>27</v>
      </c>
      <c r="FC29" s="48">
        <v>0</v>
      </c>
      <c r="FD29" s="48">
        <v>89</v>
      </c>
      <c r="FE29" s="48">
        <v>0</v>
      </c>
      <c r="FF29" s="48">
        <v>89</v>
      </c>
      <c r="FG29" s="48">
        <v>0</v>
      </c>
      <c r="FH29" s="48">
        <v>89</v>
      </c>
      <c r="FI29" s="48">
        <v>8</v>
      </c>
      <c r="FJ29" s="48">
        <v>13</v>
      </c>
      <c r="FK29" s="48">
        <v>20</v>
      </c>
      <c r="FL29" s="48">
        <v>16</v>
      </c>
      <c r="FM29" s="48">
        <v>0</v>
      </c>
      <c r="FN29" s="48">
        <v>89</v>
      </c>
      <c r="FO29" s="48">
        <v>0</v>
      </c>
      <c r="FP29" s="48">
        <v>89</v>
      </c>
      <c r="FQ29" s="48">
        <v>30</v>
      </c>
      <c r="FR29" s="48">
        <v>35</v>
      </c>
      <c r="FS29" s="48">
        <v>33</v>
      </c>
      <c r="FT29" s="48">
        <v>25</v>
      </c>
      <c r="FU29" s="48">
        <v>16</v>
      </c>
      <c r="FV29" s="48">
        <v>31</v>
      </c>
      <c r="FW29" s="48">
        <v>0</v>
      </c>
      <c r="FX29" s="48">
        <v>89</v>
      </c>
      <c r="FY29" s="48">
        <v>1</v>
      </c>
      <c r="FZ29" s="48">
        <v>3</v>
      </c>
      <c r="GA29" s="48">
        <v>0</v>
      </c>
      <c r="GB29" s="48">
        <v>89</v>
      </c>
      <c r="GC29" s="48">
        <v>450</v>
      </c>
      <c r="GD29" s="48">
        <v>116</v>
      </c>
      <c r="GE29" s="48">
        <v>112</v>
      </c>
      <c r="GF29" s="48">
        <v>84</v>
      </c>
      <c r="GG29" s="48">
        <v>50</v>
      </c>
      <c r="GH29" s="48">
        <v>40</v>
      </c>
      <c r="GI29" s="48">
        <v>24</v>
      </c>
      <c r="GJ29" s="48">
        <v>24</v>
      </c>
      <c r="GK29" s="48">
        <v>9</v>
      </c>
      <c r="GL29" s="48">
        <v>16</v>
      </c>
      <c r="GM29" s="48">
        <v>16</v>
      </c>
      <c r="GN29" s="48">
        <v>20</v>
      </c>
      <c r="GO29" s="48">
        <v>25</v>
      </c>
      <c r="GP29" s="48">
        <v>22</v>
      </c>
      <c r="GQ29" s="48">
        <v>13</v>
      </c>
      <c r="GR29" s="48">
        <v>14</v>
      </c>
      <c r="GS29" s="48">
        <v>4</v>
      </c>
      <c r="GT29" s="48">
        <v>4</v>
      </c>
      <c r="GU29" s="48">
        <v>65</v>
      </c>
      <c r="GV29" s="48">
        <v>53</v>
      </c>
      <c r="GW29" s="48">
        <v>74</v>
      </c>
      <c r="GX29" s="48">
        <v>35</v>
      </c>
      <c r="GY29" s="48">
        <v>15</v>
      </c>
      <c r="GZ29" s="48">
        <v>16</v>
      </c>
      <c r="HA29" s="48">
        <v>16</v>
      </c>
      <c r="HB29" s="48">
        <v>17</v>
      </c>
      <c r="HC29" s="48">
        <v>27</v>
      </c>
      <c r="HD29" s="48">
        <v>25</v>
      </c>
      <c r="HE29" s="48">
        <v>0</v>
      </c>
      <c r="HF29" s="48">
        <v>89</v>
      </c>
    </row>
    <row r="30" spans="1:214" x14ac:dyDescent="0.25">
      <c r="A30" s="16">
        <f t="shared" si="12"/>
        <v>43</v>
      </c>
      <c r="B30" s="17" t="str">
        <f t="shared" si="13"/>
        <v>Summit</v>
      </c>
      <c r="C30" s="48" t="s">
        <v>64</v>
      </c>
      <c r="D30" s="48" t="s">
        <v>65</v>
      </c>
      <c r="E30" s="48">
        <v>18818</v>
      </c>
      <c r="F30" s="48">
        <v>564</v>
      </c>
      <c r="G30" s="48">
        <v>312</v>
      </c>
      <c r="H30" s="48">
        <v>139</v>
      </c>
      <c r="I30" s="48">
        <v>1994</v>
      </c>
      <c r="J30" s="48">
        <v>365</v>
      </c>
      <c r="K30" s="48">
        <v>1000</v>
      </c>
      <c r="L30" s="48">
        <v>240</v>
      </c>
      <c r="M30" s="48">
        <v>353</v>
      </c>
      <c r="N30" s="48">
        <v>143</v>
      </c>
      <c r="O30" s="48">
        <v>1814</v>
      </c>
      <c r="P30" s="48">
        <v>243</v>
      </c>
      <c r="Q30" s="48">
        <v>1276</v>
      </c>
      <c r="R30" s="48">
        <v>319</v>
      </c>
      <c r="S30" s="48">
        <v>528</v>
      </c>
      <c r="T30" s="48">
        <v>219</v>
      </c>
      <c r="U30" s="48">
        <v>1386</v>
      </c>
      <c r="V30" s="48">
        <v>303</v>
      </c>
      <c r="W30" s="48">
        <v>2477</v>
      </c>
      <c r="X30" s="48">
        <v>379</v>
      </c>
      <c r="Y30" s="48">
        <v>2826</v>
      </c>
      <c r="Z30" s="48">
        <v>392</v>
      </c>
      <c r="AA30" s="48">
        <v>3526</v>
      </c>
      <c r="AB30" s="48">
        <v>413</v>
      </c>
      <c r="AC30" s="48">
        <v>722</v>
      </c>
      <c r="AD30" s="48">
        <v>191</v>
      </c>
      <c r="AE30" s="48">
        <v>604</v>
      </c>
      <c r="AF30" s="48">
        <v>176</v>
      </c>
      <c r="AG30" s="48">
        <v>0</v>
      </c>
      <c r="AH30" s="48">
        <v>89</v>
      </c>
      <c r="AI30" s="48">
        <v>13828</v>
      </c>
      <c r="AJ30" s="48">
        <v>636</v>
      </c>
      <c r="AK30" s="48">
        <v>253</v>
      </c>
      <c r="AL30" s="48">
        <v>134</v>
      </c>
      <c r="AM30" s="48">
        <v>1380</v>
      </c>
      <c r="AN30" s="48">
        <v>290</v>
      </c>
      <c r="AO30" s="48">
        <v>859</v>
      </c>
      <c r="AP30" s="48">
        <v>220</v>
      </c>
      <c r="AQ30" s="48">
        <v>238</v>
      </c>
      <c r="AR30" s="48">
        <v>105</v>
      </c>
      <c r="AS30" s="48">
        <v>1377</v>
      </c>
      <c r="AT30" s="48">
        <v>245</v>
      </c>
      <c r="AU30" s="48">
        <v>1033</v>
      </c>
      <c r="AV30" s="48">
        <v>298</v>
      </c>
      <c r="AW30" s="48">
        <v>341</v>
      </c>
      <c r="AX30" s="48">
        <v>159</v>
      </c>
      <c r="AY30" s="48">
        <v>976</v>
      </c>
      <c r="AZ30" s="48">
        <v>229</v>
      </c>
      <c r="BA30" s="48">
        <v>1457</v>
      </c>
      <c r="BB30" s="48">
        <v>283</v>
      </c>
      <c r="BC30" s="48">
        <v>2238</v>
      </c>
      <c r="BD30" s="48">
        <v>338</v>
      </c>
      <c r="BE30" s="48">
        <v>2650</v>
      </c>
      <c r="BF30" s="48">
        <v>386</v>
      </c>
      <c r="BG30" s="48">
        <v>555</v>
      </c>
      <c r="BH30" s="48">
        <v>187</v>
      </c>
      <c r="BI30" s="48">
        <v>471</v>
      </c>
      <c r="BJ30" s="48">
        <v>128</v>
      </c>
      <c r="BK30" s="48">
        <v>0</v>
      </c>
      <c r="BL30" s="48">
        <v>89</v>
      </c>
      <c r="BM30" s="48">
        <v>1660</v>
      </c>
      <c r="BN30" s="48">
        <v>322</v>
      </c>
      <c r="BO30" s="48">
        <v>10</v>
      </c>
      <c r="BP30" s="48">
        <v>14</v>
      </c>
      <c r="BQ30" s="48">
        <v>364</v>
      </c>
      <c r="BR30" s="48">
        <v>134</v>
      </c>
      <c r="BS30" s="48">
        <v>62</v>
      </c>
      <c r="BT30" s="48">
        <v>49</v>
      </c>
      <c r="BU30" s="48">
        <v>26</v>
      </c>
      <c r="BV30" s="48">
        <v>26</v>
      </c>
      <c r="BW30" s="48">
        <v>185</v>
      </c>
      <c r="BX30" s="48">
        <v>95</v>
      </c>
      <c r="BY30" s="48">
        <v>73</v>
      </c>
      <c r="BZ30" s="48">
        <v>63</v>
      </c>
      <c r="CA30" s="48">
        <v>11</v>
      </c>
      <c r="CB30" s="48">
        <v>20</v>
      </c>
      <c r="CC30" s="48">
        <v>56</v>
      </c>
      <c r="CD30" s="48">
        <v>45</v>
      </c>
      <c r="CE30" s="48">
        <v>174</v>
      </c>
      <c r="CF30" s="48">
        <v>93</v>
      </c>
      <c r="CG30" s="48">
        <v>279</v>
      </c>
      <c r="CH30" s="48">
        <v>137</v>
      </c>
      <c r="CI30" s="48">
        <v>275</v>
      </c>
      <c r="CJ30" s="48">
        <v>107</v>
      </c>
      <c r="CK30" s="48">
        <v>77</v>
      </c>
      <c r="CL30" s="48">
        <v>72</v>
      </c>
      <c r="CM30" s="48">
        <v>68</v>
      </c>
      <c r="CN30" s="48">
        <v>53</v>
      </c>
      <c r="CO30" s="48">
        <v>0</v>
      </c>
      <c r="CP30" s="48">
        <v>89</v>
      </c>
      <c r="CQ30" s="48">
        <v>337</v>
      </c>
      <c r="CR30" s="48">
        <v>174</v>
      </c>
      <c r="CS30" s="48">
        <v>0</v>
      </c>
      <c r="CT30" s="48">
        <v>89</v>
      </c>
      <c r="CU30" s="48">
        <v>7</v>
      </c>
      <c r="CV30" s="48">
        <v>15</v>
      </c>
      <c r="CW30" s="48">
        <v>0</v>
      </c>
      <c r="CX30" s="48">
        <v>89</v>
      </c>
      <c r="CY30" s="48">
        <v>0</v>
      </c>
      <c r="CZ30" s="48">
        <v>89</v>
      </c>
      <c r="DA30" s="48">
        <v>87</v>
      </c>
      <c r="DB30" s="48">
        <v>83</v>
      </c>
      <c r="DC30" s="48">
        <v>0</v>
      </c>
      <c r="DD30" s="48">
        <v>89</v>
      </c>
      <c r="DE30" s="48">
        <v>57</v>
      </c>
      <c r="DF30" s="48">
        <v>71</v>
      </c>
      <c r="DG30" s="48">
        <v>24</v>
      </c>
      <c r="DH30" s="48">
        <v>36</v>
      </c>
      <c r="DI30" s="48">
        <v>9</v>
      </c>
      <c r="DJ30" s="48">
        <v>19</v>
      </c>
      <c r="DK30" s="48">
        <v>0</v>
      </c>
      <c r="DL30" s="48">
        <v>89</v>
      </c>
      <c r="DM30" s="48">
        <v>132</v>
      </c>
      <c r="DN30" s="48">
        <v>85</v>
      </c>
      <c r="DO30" s="48">
        <v>21</v>
      </c>
      <c r="DP30" s="48">
        <v>31</v>
      </c>
      <c r="DQ30" s="48">
        <v>0</v>
      </c>
      <c r="DR30" s="48">
        <v>89</v>
      </c>
      <c r="DS30" s="48">
        <v>0</v>
      </c>
      <c r="DT30" s="48">
        <v>89</v>
      </c>
      <c r="DU30" s="48">
        <v>300</v>
      </c>
      <c r="DV30" s="48">
        <v>130</v>
      </c>
      <c r="DW30" s="48">
        <v>0</v>
      </c>
      <c r="DX30" s="48">
        <v>89</v>
      </c>
      <c r="DY30" s="48">
        <v>35</v>
      </c>
      <c r="DZ30" s="48">
        <v>37</v>
      </c>
      <c r="EA30" s="48">
        <v>0</v>
      </c>
      <c r="EB30" s="48">
        <v>89</v>
      </c>
      <c r="EC30" s="48">
        <v>6</v>
      </c>
      <c r="ED30" s="48">
        <v>10</v>
      </c>
      <c r="EE30" s="48">
        <v>49</v>
      </c>
      <c r="EF30" s="48">
        <v>43</v>
      </c>
      <c r="EG30" s="48">
        <v>13</v>
      </c>
      <c r="EH30" s="48">
        <v>16</v>
      </c>
      <c r="EI30" s="48">
        <v>0</v>
      </c>
      <c r="EJ30" s="48">
        <v>89</v>
      </c>
      <c r="EK30" s="48">
        <v>7</v>
      </c>
      <c r="EL30" s="48">
        <v>13</v>
      </c>
      <c r="EM30" s="48">
        <v>75</v>
      </c>
      <c r="EN30" s="48">
        <v>88</v>
      </c>
      <c r="EO30" s="48">
        <v>45</v>
      </c>
      <c r="EP30" s="48">
        <v>45</v>
      </c>
      <c r="EQ30" s="48">
        <v>66</v>
      </c>
      <c r="ER30" s="48">
        <v>66</v>
      </c>
      <c r="ES30" s="48">
        <v>4</v>
      </c>
      <c r="ET30" s="48">
        <v>6</v>
      </c>
      <c r="EU30" s="48">
        <v>0</v>
      </c>
      <c r="EV30" s="48">
        <v>89</v>
      </c>
      <c r="EW30" s="48">
        <v>0</v>
      </c>
      <c r="EX30" s="48">
        <v>89</v>
      </c>
      <c r="EY30" s="48">
        <v>603</v>
      </c>
      <c r="EZ30" s="48">
        <v>299</v>
      </c>
      <c r="FA30" s="48">
        <v>0</v>
      </c>
      <c r="FB30" s="48">
        <v>89</v>
      </c>
      <c r="FC30" s="48">
        <v>65</v>
      </c>
      <c r="FD30" s="48">
        <v>77</v>
      </c>
      <c r="FE30" s="48">
        <v>6</v>
      </c>
      <c r="FF30" s="48">
        <v>10</v>
      </c>
      <c r="FG30" s="48">
        <v>0</v>
      </c>
      <c r="FH30" s="48">
        <v>89</v>
      </c>
      <c r="FI30" s="48">
        <v>18</v>
      </c>
      <c r="FJ30" s="48">
        <v>20</v>
      </c>
      <c r="FK30" s="48">
        <v>128</v>
      </c>
      <c r="FL30" s="48">
        <v>82</v>
      </c>
      <c r="FM30" s="48">
        <v>0</v>
      </c>
      <c r="FN30" s="48">
        <v>89</v>
      </c>
      <c r="FO30" s="48">
        <v>99</v>
      </c>
      <c r="FP30" s="48">
        <v>120</v>
      </c>
      <c r="FQ30" s="48">
        <v>42</v>
      </c>
      <c r="FR30" s="48">
        <v>34</v>
      </c>
      <c r="FS30" s="48">
        <v>44</v>
      </c>
      <c r="FT30" s="48">
        <v>46</v>
      </c>
      <c r="FU30" s="48">
        <v>198</v>
      </c>
      <c r="FV30" s="48">
        <v>220</v>
      </c>
      <c r="FW30" s="48">
        <v>3</v>
      </c>
      <c r="FX30" s="48">
        <v>5</v>
      </c>
      <c r="FY30" s="48">
        <v>0</v>
      </c>
      <c r="FZ30" s="48">
        <v>89</v>
      </c>
      <c r="GA30" s="48">
        <v>0</v>
      </c>
      <c r="GB30" s="48">
        <v>89</v>
      </c>
      <c r="GC30" s="48">
        <v>2090</v>
      </c>
      <c r="GD30" s="48">
        <v>335</v>
      </c>
      <c r="GE30" s="48">
        <v>49</v>
      </c>
      <c r="GF30" s="48">
        <v>30</v>
      </c>
      <c r="GG30" s="48">
        <v>143</v>
      </c>
      <c r="GH30" s="48">
        <v>101</v>
      </c>
      <c r="GI30" s="48">
        <v>73</v>
      </c>
      <c r="GJ30" s="48">
        <v>53</v>
      </c>
      <c r="GK30" s="48">
        <v>83</v>
      </c>
      <c r="GL30" s="48">
        <v>87</v>
      </c>
      <c r="GM30" s="48">
        <v>98</v>
      </c>
      <c r="GN30" s="48">
        <v>68</v>
      </c>
      <c r="GO30" s="48">
        <v>29</v>
      </c>
      <c r="GP30" s="48">
        <v>31</v>
      </c>
      <c r="GQ30" s="48">
        <v>119</v>
      </c>
      <c r="GR30" s="48">
        <v>90</v>
      </c>
      <c r="GS30" s="48">
        <v>224</v>
      </c>
      <c r="GT30" s="48">
        <v>114</v>
      </c>
      <c r="GU30" s="48">
        <v>720</v>
      </c>
      <c r="GV30" s="48">
        <v>189</v>
      </c>
      <c r="GW30" s="48">
        <v>220</v>
      </c>
      <c r="GX30" s="48">
        <v>159</v>
      </c>
      <c r="GY30" s="48">
        <v>205</v>
      </c>
      <c r="GZ30" s="48">
        <v>109</v>
      </c>
      <c r="HA30" s="48">
        <v>62</v>
      </c>
      <c r="HB30" s="48">
        <v>44</v>
      </c>
      <c r="HC30" s="48">
        <v>65</v>
      </c>
      <c r="HD30" s="48">
        <v>101</v>
      </c>
      <c r="HE30" s="48">
        <v>0</v>
      </c>
      <c r="HF30" s="48">
        <v>89</v>
      </c>
    </row>
    <row r="31" spans="1:214" x14ac:dyDescent="0.25">
      <c r="A31" s="16">
        <f t="shared" si="12"/>
        <v>45</v>
      </c>
      <c r="B31" s="17" t="str">
        <f t="shared" si="13"/>
        <v>Tooele</v>
      </c>
      <c r="C31" s="48" t="s">
        <v>66</v>
      </c>
      <c r="D31" s="48" t="s">
        <v>67</v>
      </c>
      <c r="E31" s="48">
        <v>24897</v>
      </c>
      <c r="F31" s="48">
        <v>608</v>
      </c>
      <c r="G31" s="48">
        <v>643</v>
      </c>
      <c r="H31" s="48">
        <v>191</v>
      </c>
      <c r="I31" s="48">
        <v>1555</v>
      </c>
      <c r="J31" s="48">
        <v>257</v>
      </c>
      <c r="K31" s="48">
        <v>2516</v>
      </c>
      <c r="L31" s="48">
        <v>336</v>
      </c>
      <c r="M31" s="48">
        <v>722</v>
      </c>
      <c r="N31" s="48">
        <v>222</v>
      </c>
      <c r="O31" s="48">
        <v>3131</v>
      </c>
      <c r="P31" s="48">
        <v>447</v>
      </c>
      <c r="Q31" s="48">
        <v>1937</v>
      </c>
      <c r="R31" s="48">
        <v>316</v>
      </c>
      <c r="S31" s="48">
        <v>443</v>
      </c>
      <c r="T31" s="48">
        <v>144</v>
      </c>
      <c r="U31" s="48">
        <v>1367</v>
      </c>
      <c r="V31" s="48">
        <v>311</v>
      </c>
      <c r="W31" s="48">
        <v>2931</v>
      </c>
      <c r="X31" s="48">
        <v>419</v>
      </c>
      <c r="Y31" s="48">
        <v>3631</v>
      </c>
      <c r="Z31" s="48">
        <v>415</v>
      </c>
      <c r="AA31" s="48">
        <v>1763</v>
      </c>
      <c r="AB31" s="48">
        <v>290</v>
      </c>
      <c r="AC31" s="48">
        <v>1078</v>
      </c>
      <c r="AD31" s="48">
        <v>257</v>
      </c>
      <c r="AE31" s="48">
        <v>2517</v>
      </c>
      <c r="AF31" s="48">
        <v>309</v>
      </c>
      <c r="AG31" s="48">
        <v>663</v>
      </c>
      <c r="AH31" s="48">
        <v>206</v>
      </c>
      <c r="AI31" s="48">
        <v>16763</v>
      </c>
      <c r="AJ31" s="48">
        <v>649</v>
      </c>
      <c r="AK31" s="48">
        <v>429</v>
      </c>
      <c r="AL31" s="48">
        <v>173</v>
      </c>
      <c r="AM31" s="48">
        <v>1026</v>
      </c>
      <c r="AN31" s="48">
        <v>213</v>
      </c>
      <c r="AO31" s="48">
        <v>1657</v>
      </c>
      <c r="AP31" s="48">
        <v>280</v>
      </c>
      <c r="AQ31" s="48">
        <v>518</v>
      </c>
      <c r="AR31" s="48">
        <v>195</v>
      </c>
      <c r="AS31" s="48">
        <v>2321</v>
      </c>
      <c r="AT31" s="48">
        <v>344</v>
      </c>
      <c r="AU31" s="48">
        <v>1442</v>
      </c>
      <c r="AV31" s="48">
        <v>251</v>
      </c>
      <c r="AW31" s="48">
        <v>357</v>
      </c>
      <c r="AX31" s="48">
        <v>132</v>
      </c>
      <c r="AY31" s="48">
        <v>990</v>
      </c>
      <c r="AZ31" s="48">
        <v>274</v>
      </c>
      <c r="BA31" s="48">
        <v>1697</v>
      </c>
      <c r="BB31" s="48">
        <v>300</v>
      </c>
      <c r="BC31" s="48">
        <v>2636</v>
      </c>
      <c r="BD31" s="48">
        <v>379</v>
      </c>
      <c r="BE31" s="48">
        <v>1148</v>
      </c>
      <c r="BF31" s="48">
        <v>244</v>
      </c>
      <c r="BG31" s="48">
        <v>790</v>
      </c>
      <c r="BH31" s="48">
        <v>224</v>
      </c>
      <c r="BI31" s="48">
        <v>1500</v>
      </c>
      <c r="BJ31" s="48">
        <v>244</v>
      </c>
      <c r="BK31" s="48">
        <v>252</v>
      </c>
      <c r="BL31" s="48">
        <v>120</v>
      </c>
      <c r="BM31" s="48">
        <v>5201</v>
      </c>
      <c r="BN31" s="48">
        <v>577</v>
      </c>
      <c r="BO31" s="48">
        <v>115</v>
      </c>
      <c r="BP31" s="48">
        <v>81</v>
      </c>
      <c r="BQ31" s="48">
        <v>394</v>
      </c>
      <c r="BR31" s="48">
        <v>143</v>
      </c>
      <c r="BS31" s="48">
        <v>793</v>
      </c>
      <c r="BT31" s="48">
        <v>233</v>
      </c>
      <c r="BU31" s="48">
        <v>140</v>
      </c>
      <c r="BV31" s="48">
        <v>71</v>
      </c>
      <c r="BW31" s="48">
        <v>601</v>
      </c>
      <c r="BX31" s="48">
        <v>216</v>
      </c>
      <c r="BY31" s="48">
        <v>351</v>
      </c>
      <c r="BZ31" s="48">
        <v>178</v>
      </c>
      <c r="CA31" s="48">
        <v>37</v>
      </c>
      <c r="CB31" s="48">
        <v>42</v>
      </c>
      <c r="CC31" s="48">
        <v>208</v>
      </c>
      <c r="CD31" s="48">
        <v>120</v>
      </c>
      <c r="CE31" s="48">
        <v>764</v>
      </c>
      <c r="CF31" s="48">
        <v>226</v>
      </c>
      <c r="CG31" s="48">
        <v>667</v>
      </c>
      <c r="CH31" s="48">
        <v>237</v>
      </c>
      <c r="CI31" s="48">
        <v>186</v>
      </c>
      <c r="CJ31" s="48">
        <v>90</v>
      </c>
      <c r="CK31" s="48">
        <v>91</v>
      </c>
      <c r="CL31" s="48">
        <v>60</v>
      </c>
      <c r="CM31" s="48">
        <v>785</v>
      </c>
      <c r="CN31" s="48">
        <v>185</v>
      </c>
      <c r="CO31" s="48">
        <v>69</v>
      </c>
      <c r="CP31" s="48">
        <v>30</v>
      </c>
      <c r="CQ31" s="48">
        <v>689</v>
      </c>
      <c r="CR31" s="48">
        <v>194</v>
      </c>
      <c r="CS31" s="48">
        <v>36</v>
      </c>
      <c r="CT31" s="48">
        <v>49</v>
      </c>
      <c r="CU31" s="48">
        <v>24</v>
      </c>
      <c r="CV31" s="48">
        <v>29</v>
      </c>
      <c r="CW31" s="48">
        <v>14</v>
      </c>
      <c r="CX31" s="48">
        <v>23</v>
      </c>
      <c r="CY31" s="48">
        <v>2</v>
      </c>
      <c r="CZ31" s="48">
        <v>4</v>
      </c>
      <c r="DA31" s="48">
        <v>27</v>
      </c>
      <c r="DB31" s="48">
        <v>42</v>
      </c>
      <c r="DC31" s="48">
        <v>12</v>
      </c>
      <c r="DD31" s="48">
        <v>20</v>
      </c>
      <c r="DE31" s="48">
        <v>26</v>
      </c>
      <c r="DF31" s="48">
        <v>40</v>
      </c>
      <c r="DG31" s="48">
        <v>101</v>
      </c>
      <c r="DH31" s="48">
        <v>70</v>
      </c>
      <c r="DI31" s="48">
        <v>205</v>
      </c>
      <c r="DJ31" s="48">
        <v>111</v>
      </c>
      <c r="DK31" s="48">
        <v>92</v>
      </c>
      <c r="DL31" s="48">
        <v>81</v>
      </c>
      <c r="DM31" s="48">
        <v>66</v>
      </c>
      <c r="DN31" s="48">
        <v>72</v>
      </c>
      <c r="DO31" s="48">
        <v>44</v>
      </c>
      <c r="DP31" s="48">
        <v>42</v>
      </c>
      <c r="DQ31" s="48">
        <v>38</v>
      </c>
      <c r="DR31" s="48">
        <v>35</v>
      </c>
      <c r="DS31" s="48">
        <v>2</v>
      </c>
      <c r="DT31" s="48">
        <v>8</v>
      </c>
      <c r="DU31" s="48">
        <v>881</v>
      </c>
      <c r="DV31" s="48">
        <v>218</v>
      </c>
      <c r="DW31" s="48">
        <v>11</v>
      </c>
      <c r="DX31" s="48">
        <v>19</v>
      </c>
      <c r="DY31" s="48">
        <v>11</v>
      </c>
      <c r="DZ31" s="48">
        <v>19</v>
      </c>
      <c r="EA31" s="48">
        <v>7</v>
      </c>
      <c r="EB31" s="48">
        <v>11</v>
      </c>
      <c r="EC31" s="48">
        <v>11</v>
      </c>
      <c r="ED31" s="48">
        <v>19</v>
      </c>
      <c r="EE31" s="48">
        <v>62</v>
      </c>
      <c r="EF31" s="48">
        <v>45</v>
      </c>
      <c r="EG31" s="48">
        <v>27</v>
      </c>
      <c r="EH31" s="48">
        <v>31</v>
      </c>
      <c r="EI31" s="48">
        <v>17</v>
      </c>
      <c r="EJ31" s="48">
        <v>21</v>
      </c>
      <c r="EK31" s="48">
        <v>0</v>
      </c>
      <c r="EL31" s="48">
        <v>89</v>
      </c>
      <c r="EM31" s="48">
        <v>107</v>
      </c>
      <c r="EN31" s="48">
        <v>106</v>
      </c>
      <c r="EO31" s="48">
        <v>69</v>
      </c>
      <c r="EP31" s="48">
        <v>51</v>
      </c>
      <c r="EQ31" s="48">
        <v>275</v>
      </c>
      <c r="ER31" s="48">
        <v>115</v>
      </c>
      <c r="ES31" s="48">
        <v>1</v>
      </c>
      <c r="ET31" s="48">
        <v>2</v>
      </c>
      <c r="EU31" s="48">
        <v>36</v>
      </c>
      <c r="EV31" s="48">
        <v>30</v>
      </c>
      <c r="EW31" s="48">
        <v>247</v>
      </c>
      <c r="EX31" s="48">
        <v>141</v>
      </c>
      <c r="EY31" s="48">
        <v>395</v>
      </c>
      <c r="EZ31" s="48">
        <v>135</v>
      </c>
      <c r="FA31" s="48">
        <v>19</v>
      </c>
      <c r="FB31" s="48">
        <v>20</v>
      </c>
      <c r="FC31" s="48">
        <v>32</v>
      </c>
      <c r="FD31" s="48">
        <v>50</v>
      </c>
      <c r="FE31" s="48">
        <v>32</v>
      </c>
      <c r="FF31" s="48">
        <v>25</v>
      </c>
      <c r="FG31" s="48">
        <v>0</v>
      </c>
      <c r="FH31" s="48">
        <v>89</v>
      </c>
      <c r="FI31" s="48">
        <v>29</v>
      </c>
      <c r="FJ31" s="48">
        <v>25</v>
      </c>
      <c r="FK31" s="48">
        <v>85</v>
      </c>
      <c r="FL31" s="48">
        <v>51</v>
      </c>
      <c r="FM31" s="48">
        <v>0</v>
      </c>
      <c r="FN31" s="48">
        <v>89</v>
      </c>
      <c r="FO31" s="48">
        <v>0</v>
      </c>
      <c r="FP31" s="48">
        <v>89</v>
      </c>
      <c r="FQ31" s="48">
        <v>31</v>
      </c>
      <c r="FR31" s="48">
        <v>34</v>
      </c>
      <c r="FS31" s="48">
        <v>0</v>
      </c>
      <c r="FT31" s="48">
        <v>89</v>
      </c>
      <c r="FU31" s="48">
        <v>57</v>
      </c>
      <c r="FV31" s="48">
        <v>52</v>
      </c>
      <c r="FW31" s="48">
        <v>37</v>
      </c>
      <c r="FX31" s="48">
        <v>56</v>
      </c>
      <c r="FY31" s="48">
        <v>70</v>
      </c>
      <c r="FZ31" s="48">
        <v>65</v>
      </c>
      <c r="GA31" s="48">
        <v>3</v>
      </c>
      <c r="GB31" s="48">
        <v>7</v>
      </c>
      <c r="GC31" s="48">
        <v>968</v>
      </c>
      <c r="GD31" s="48">
        <v>186</v>
      </c>
      <c r="GE31" s="48">
        <v>33</v>
      </c>
      <c r="GF31" s="48">
        <v>22</v>
      </c>
      <c r="GG31" s="48">
        <v>68</v>
      </c>
      <c r="GH31" s="48">
        <v>49</v>
      </c>
      <c r="GI31" s="48">
        <v>13</v>
      </c>
      <c r="GJ31" s="48">
        <v>21</v>
      </c>
      <c r="GK31" s="48">
        <v>51</v>
      </c>
      <c r="GL31" s="48">
        <v>59</v>
      </c>
      <c r="GM31" s="48">
        <v>91</v>
      </c>
      <c r="GN31" s="48">
        <v>62</v>
      </c>
      <c r="GO31" s="48">
        <v>20</v>
      </c>
      <c r="GP31" s="48">
        <v>24</v>
      </c>
      <c r="GQ31" s="48">
        <v>6</v>
      </c>
      <c r="GR31" s="48">
        <v>8</v>
      </c>
      <c r="GS31" s="48">
        <v>68</v>
      </c>
      <c r="GT31" s="48">
        <v>48</v>
      </c>
      <c r="GU31" s="48">
        <v>127</v>
      </c>
      <c r="GV31" s="48">
        <v>79</v>
      </c>
      <c r="GW31" s="48">
        <v>167</v>
      </c>
      <c r="GX31" s="48">
        <v>77</v>
      </c>
      <c r="GY31" s="48">
        <v>31</v>
      </c>
      <c r="GZ31" s="48">
        <v>35</v>
      </c>
      <c r="HA31" s="48">
        <v>115</v>
      </c>
      <c r="HB31" s="48">
        <v>65</v>
      </c>
      <c r="HC31" s="48">
        <v>88</v>
      </c>
      <c r="HD31" s="48">
        <v>80</v>
      </c>
      <c r="HE31" s="48">
        <v>90</v>
      </c>
      <c r="HF31" s="48">
        <v>24</v>
      </c>
    </row>
    <row r="32" spans="1:214" x14ac:dyDescent="0.25">
      <c r="A32" s="16">
        <f t="shared" si="12"/>
        <v>47</v>
      </c>
      <c r="B32" s="17" t="str">
        <f t="shared" si="13"/>
        <v>Uintah</v>
      </c>
      <c r="C32" s="48" t="s">
        <v>68</v>
      </c>
      <c r="D32" s="48" t="s">
        <v>69</v>
      </c>
      <c r="E32" s="48">
        <v>13670</v>
      </c>
      <c r="F32" s="48">
        <v>494</v>
      </c>
      <c r="G32" s="48">
        <v>3244</v>
      </c>
      <c r="H32" s="48">
        <v>431</v>
      </c>
      <c r="I32" s="48">
        <v>948</v>
      </c>
      <c r="J32" s="48">
        <v>227</v>
      </c>
      <c r="K32" s="48">
        <v>423</v>
      </c>
      <c r="L32" s="48">
        <v>123</v>
      </c>
      <c r="M32" s="48">
        <v>214</v>
      </c>
      <c r="N32" s="48">
        <v>94</v>
      </c>
      <c r="O32" s="48">
        <v>1359</v>
      </c>
      <c r="P32" s="48">
        <v>252</v>
      </c>
      <c r="Q32" s="48">
        <v>889</v>
      </c>
      <c r="R32" s="48">
        <v>188</v>
      </c>
      <c r="S32" s="48">
        <v>198</v>
      </c>
      <c r="T32" s="48">
        <v>122</v>
      </c>
      <c r="U32" s="48">
        <v>474</v>
      </c>
      <c r="V32" s="48">
        <v>162</v>
      </c>
      <c r="W32" s="48">
        <v>763</v>
      </c>
      <c r="X32" s="48">
        <v>166</v>
      </c>
      <c r="Y32" s="48">
        <v>2069</v>
      </c>
      <c r="Z32" s="48">
        <v>319</v>
      </c>
      <c r="AA32" s="48">
        <v>1423</v>
      </c>
      <c r="AB32" s="48">
        <v>269</v>
      </c>
      <c r="AC32" s="48">
        <v>594</v>
      </c>
      <c r="AD32" s="48">
        <v>176</v>
      </c>
      <c r="AE32" s="48">
        <v>945</v>
      </c>
      <c r="AF32" s="48">
        <v>204</v>
      </c>
      <c r="AG32" s="48">
        <v>127</v>
      </c>
      <c r="AH32" s="48">
        <v>107</v>
      </c>
      <c r="AI32" s="48">
        <v>11134</v>
      </c>
      <c r="AJ32" s="48">
        <v>463</v>
      </c>
      <c r="AK32" s="48">
        <v>2540</v>
      </c>
      <c r="AL32" s="48">
        <v>371</v>
      </c>
      <c r="AM32" s="48">
        <v>692</v>
      </c>
      <c r="AN32" s="48">
        <v>186</v>
      </c>
      <c r="AO32" s="48">
        <v>348</v>
      </c>
      <c r="AP32" s="48">
        <v>119</v>
      </c>
      <c r="AQ32" s="48">
        <v>194</v>
      </c>
      <c r="AR32" s="48">
        <v>93</v>
      </c>
      <c r="AS32" s="48">
        <v>1160</v>
      </c>
      <c r="AT32" s="48">
        <v>252</v>
      </c>
      <c r="AU32" s="48">
        <v>770</v>
      </c>
      <c r="AV32" s="48">
        <v>188</v>
      </c>
      <c r="AW32" s="48">
        <v>175</v>
      </c>
      <c r="AX32" s="48">
        <v>116</v>
      </c>
      <c r="AY32" s="48">
        <v>358</v>
      </c>
      <c r="AZ32" s="48">
        <v>160</v>
      </c>
      <c r="BA32" s="48">
        <v>580</v>
      </c>
      <c r="BB32" s="48">
        <v>147</v>
      </c>
      <c r="BC32" s="48">
        <v>1764</v>
      </c>
      <c r="BD32" s="48">
        <v>314</v>
      </c>
      <c r="BE32" s="48">
        <v>1189</v>
      </c>
      <c r="BF32" s="48">
        <v>272</v>
      </c>
      <c r="BG32" s="48">
        <v>463</v>
      </c>
      <c r="BH32" s="48">
        <v>155</v>
      </c>
      <c r="BI32" s="48">
        <v>813</v>
      </c>
      <c r="BJ32" s="48">
        <v>194</v>
      </c>
      <c r="BK32" s="48">
        <v>88</v>
      </c>
      <c r="BL32" s="48">
        <v>90</v>
      </c>
      <c r="BM32" s="48">
        <v>1617</v>
      </c>
      <c r="BN32" s="48">
        <v>308</v>
      </c>
      <c r="BO32" s="48">
        <v>535</v>
      </c>
      <c r="BP32" s="48">
        <v>170</v>
      </c>
      <c r="BQ32" s="48">
        <v>224</v>
      </c>
      <c r="BR32" s="48">
        <v>117</v>
      </c>
      <c r="BS32" s="48">
        <v>22</v>
      </c>
      <c r="BT32" s="48">
        <v>32</v>
      </c>
      <c r="BU32" s="48">
        <v>9</v>
      </c>
      <c r="BV32" s="48">
        <v>9</v>
      </c>
      <c r="BW32" s="48">
        <v>112</v>
      </c>
      <c r="BX32" s="48">
        <v>71</v>
      </c>
      <c r="BY32" s="48">
        <v>81</v>
      </c>
      <c r="BZ32" s="48">
        <v>62</v>
      </c>
      <c r="CA32" s="48">
        <v>23</v>
      </c>
      <c r="CB32" s="48">
        <v>33</v>
      </c>
      <c r="CC32" s="48">
        <v>92</v>
      </c>
      <c r="CD32" s="48">
        <v>61</v>
      </c>
      <c r="CE32" s="48">
        <v>75</v>
      </c>
      <c r="CF32" s="48">
        <v>65</v>
      </c>
      <c r="CG32" s="48">
        <v>138</v>
      </c>
      <c r="CH32" s="48">
        <v>77</v>
      </c>
      <c r="CI32" s="48">
        <v>203</v>
      </c>
      <c r="CJ32" s="48">
        <v>157</v>
      </c>
      <c r="CK32" s="48">
        <v>47</v>
      </c>
      <c r="CL32" s="48">
        <v>45</v>
      </c>
      <c r="CM32" s="48">
        <v>56</v>
      </c>
      <c r="CN32" s="48">
        <v>51</v>
      </c>
      <c r="CO32" s="48">
        <v>0</v>
      </c>
      <c r="CP32" s="48">
        <v>89</v>
      </c>
      <c r="CQ32" s="48">
        <v>36</v>
      </c>
      <c r="CR32" s="48">
        <v>34</v>
      </c>
      <c r="CS32" s="48">
        <v>0</v>
      </c>
      <c r="CT32" s="48">
        <v>89</v>
      </c>
      <c r="CU32" s="48">
        <v>0</v>
      </c>
      <c r="CV32" s="48">
        <v>89</v>
      </c>
      <c r="CW32" s="48">
        <v>12</v>
      </c>
      <c r="CX32" s="48">
        <v>18</v>
      </c>
      <c r="CY32" s="48">
        <v>0</v>
      </c>
      <c r="CZ32" s="48">
        <v>89</v>
      </c>
      <c r="DA32" s="48">
        <v>0</v>
      </c>
      <c r="DB32" s="48">
        <v>89</v>
      </c>
      <c r="DC32" s="48">
        <v>0</v>
      </c>
      <c r="DD32" s="48">
        <v>89</v>
      </c>
      <c r="DE32" s="48">
        <v>0</v>
      </c>
      <c r="DF32" s="48">
        <v>89</v>
      </c>
      <c r="DG32" s="48">
        <v>4</v>
      </c>
      <c r="DH32" s="48">
        <v>8</v>
      </c>
      <c r="DI32" s="48">
        <v>0</v>
      </c>
      <c r="DJ32" s="48">
        <v>89</v>
      </c>
      <c r="DK32" s="48">
        <v>20</v>
      </c>
      <c r="DL32" s="48">
        <v>28</v>
      </c>
      <c r="DM32" s="48">
        <v>0</v>
      </c>
      <c r="DN32" s="48">
        <v>89</v>
      </c>
      <c r="DO32" s="48">
        <v>0</v>
      </c>
      <c r="DP32" s="48">
        <v>89</v>
      </c>
      <c r="DQ32" s="48">
        <v>0</v>
      </c>
      <c r="DR32" s="48">
        <v>89</v>
      </c>
      <c r="DS32" s="48">
        <v>0</v>
      </c>
      <c r="DT32" s="48">
        <v>89</v>
      </c>
      <c r="DU32" s="48">
        <v>171</v>
      </c>
      <c r="DV32" s="48">
        <v>104</v>
      </c>
      <c r="DW32" s="48">
        <v>44</v>
      </c>
      <c r="DX32" s="48">
        <v>67</v>
      </c>
      <c r="DY32" s="48">
        <v>0</v>
      </c>
      <c r="DZ32" s="48">
        <v>89</v>
      </c>
      <c r="EA32" s="48">
        <v>0</v>
      </c>
      <c r="EB32" s="48">
        <v>89</v>
      </c>
      <c r="EC32" s="48">
        <v>0</v>
      </c>
      <c r="ED32" s="48">
        <v>89</v>
      </c>
      <c r="EE32" s="48">
        <v>20</v>
      </c>
      <c r="EF32" s="48">
        <v>32</v>
      </c>
      <c r="EG32" s="48">
        <v>0</v>
      </c>
      <c r="EH32" s="48">
        <v>89</v>
      </c>
      <c r="EI32" s="48">
        <v>0</v>
      </c>
      <c r="EJ32" s="48">
        <v>89</v>
      </c>
      <c r="EK32" s="48">
        <v>0</v>
      </c>
      <c r="EL32" s="48">
        <v>89</v>
      </c>
      <c r="EM32" s="48">
        <v>26</v>
      </c>
      <c r="EN32" s="48">
        <v>39</v>
      </c>
      <c r="EO32" s="48">
        <v>42</v>
      </c>
      <c r="EP32" s="48">
        <v>47</v>
      </c>
      <c r="EQ32" s="48">
        <v>22</v>
      </c>
      <c r="ER32" s="48">
        <v>38</v>
      </c>
      <c r="ES32" s="48">
        <v>6</v>
      </c>
      <c r="ET32" s="48">
        <v>9</v>
      </c>
      <c r="EU32" s="48">
        <v>11</v>
      </c>
      <c r="EV32" s="48">
        <v>17</v>
      </c>
      <c r="EW32" s="48">
        <v>0</v>
      </c>
      <c r="EX32" s="48">
        <v>89</v>
      </c>
      <c r="EY32" s="48">
        <v>249</v>
      </c>
      <c r="EZ32" s="48">
        <v>111</v>
      </c>
      <c r="FA32" s="48">
        <v>42</v>
      </c>
      <c r="FB32" s="48">
        <v>37</v>
      </c>
      <c r="FC32" s="48">
        <v>0</v>
      </c>
      <c r="FD32" s="48">
        <v>89</v>
      </c>
      <c r="FE32" s="48">
        <v>11</v>
      </c>
      <c r="FF32" s="48">
        <v>18</v>
      </c>
      <c r="FG32" s="48">
        <v>11</v>
      </c>
      <c r="FH32" s="48">
        <v>17</v>
      </c>
      <c r="FI32" s="48">
        <v>33</v>
      </c>
      <c r="FJ32" s="48">
        <v>32</v>
      </c>
      <c r="FK32" s="48">
        <v>11</v>
      </c>
      <c r="FL32" s="48">
        <v>10</v>
      </c>
      <c r="FM32" s="48">
        <v>0</v>
      </c>
      <c r="FN32" s="48">
        <v>89</v>
      </c>
      <c r="FO32" s="48">
        <v>0</v>
      </c>
      <c r="FP32" s="48">
        <v>89</v>
      </c>
      <c r="FQ32" s="48">
        <v>11</v>
      </c>
      <c r="FR32" s="48">
        <v>19</v>
      </c>
      <c r="FS32" s="48">
        <v>37</v>
      </c>
      <c r="FT32" s="48">
        <v>32</v>
      </c>
      <c r="FU32" s="48">
        <v>5</v>
      </c>
      <c r="FV32" s="48">
        <v>6</v>
      </c>
      <c r="FW32" s="48">
        <v>0</v>
      </c>
      <c r="FX32" s="48">
        <v>89</v>
      </c>
      <c r="FY32" s="48">
        <v>49</v>
      </c>
      <c r="FZ32" s="48">
        <v>61</v>
      </c>
      <c r="GA32" s="48">
        <v>39</v>
      </c>
      <c r="GB32" s="48">
        <v>58</v>
      </c>
      <c r="GC32" s="48">
        <v>463</v>
      </c>
      <c r="GD32" s="48">
        <v>122</v>
      </c>
      <c r="GE32" s="48">
        <v>83</v>
      </c>
      <c r="GF32" s="48">
        <v>72</v>
      </c>
      <c r="GG32" s="48">
        <v>32</v>
      </c>
      <c r="GH32" s="48">
        <v>47</v>
      </c>
      <c r="GI32" s="48">
        <v>30</v>
      </c>
      <c r="GJ32" s="48">
        <v>34</v>
      </c>
      <c r="GK32" s="48">
        <v>0</v>
      </c>
      <c r="GL32" s="48">
        <v>89</v>
      </c>
      <c r="GM32" s="48">
        <v>34</v>
      </c>
      <c r="GN32" s="48">
        <v>29</v>
      </c>
      <c r="GO32" s="48">
        <v>27</v>
      </c>
      <c r="GP32" s="48">
        <v>35</v>
      </c>
      <c r="GQ32" s="48">
        <v>0</v>
      </c>
      <c r="GR32" s="48">
        <v>89</v>
      </c>
      <c r="GS32" s="48">
        <v>20</v>
      </c>
      <c r="GT32" s="48">
        <v>25</v>
      </c>
      <c r="GU32" s="48">
        <v>71</v>
      </c>
      <c r="GV32" s="48">
        <v>60</v>
      </c>
      <c r="GW32" s="48">
        <v>68</v>
      </c>
      <c r="GX32" s="48">
        <v>52</v>
      </c>
      <c r="GY32" s="48">
        <v>4</v>
      </c>
      <c r="GZ32" s="48">
        <v>8</v>
      </c>
      <c r="HA32" s="48">
        <v>78</v>
      </c>
      <c r="HB32" s="48">
        <v>50</v>
      </c>
      <c r="HC32" s="48">
        <v>16</v>
      </c>
      <c r="HD32" s="48">
        <v>25</v>
      </c>
      <c r="HE32" s="48">
        <v>0</v>
      </c>
      <c r="HF32" s="48">
        <v>89</v>
      </c>
    </row>
    <row r="33" spans="1:214" x14ac:dyDescent="0.25">
      <c r="A33" s="16">
        <f t="shared" si="12"/>
        <v>49</v>
      </c>
      <c r="B33" s="17" t="str">
        <f t="shared" si="13"/>
        <v>Utah</v>
      </c>
      <c r="C33" s="48" t="s">
        <v>70</v>
      </c>
      <c r="D33" s="48" t="s">
        <v>71</v>
      </c>
      <c r="E33" s="48">
        <v>214619</v>
      </c>
      <c r="F33" s="48">
        <v>1741</v>
      </c>
      <c r="G33" s="48">
        <v>2647</v>
      </c>
      <c r="H33" s="48">
        <v>425</v>
      </c>
      <c r="I33" s="48">
        <v>15965</v>
      </c>
      <c r="J33" s="48">
        <v>895</v>
      </c>
      <c r="K33" s="48">
        <v>21998</v>
      </c>
      <c r="L33" s="48">
        <v>963</v>
      </c>
      <c r="M33" s="48">
        <v>5941</v>
      </c>
      <c r="N33" s="48">
        <v>521</v>
      </c>
      <c r="O33" s="48">
        <v>27619</v>
      </c>
      <c r="P33" s="48">
        <v>1060</v>
      </c>
      <c r="Q33" s="48">
        <v>5726</v>
      </c>
      <c r="R33" s="48">
        <v>468</v>
      </c>
      <c r="S33" s="48">
        <v>5634</v>
      </c>
      <c r="T33" s="48">
        <v>533</v>
      </c>
      <c r="U33" s="48">
        <v>12250</v>
      </c>
      <c r="V33" s="48">
        <v>689</v>
      </c>
      <c r="W33" s="48">
        <v>27399</v>
      </c>
      <c r="X33" s="48">
        <v>1154</v>
      </c>
      <c r="Y33" s="48">
        <v>55637</v>
      </c>
      <c r="Z33" s="48">
        <v>1515</v>
      </c>
      <c r="AA33" s="48">
        <v>16320</v>
      </c>
      <c r="AB33" s="48">
        <v>931</v>
      </c>
      <c r="AC33" s="48">
        <v>9678</v>
      </c>
      <c r="AD33" s="48">
        <v>756</v>
      </c>
      <c r="AE33" s="48">
        <v>7261</v>
      </c>
      <c r="AF33" s="48">
        <v>530</v>
      </c>
      <c r="AG33" s="48">
        <v>544</v>
      </c>
      <c r="AH33" s="48">
        <v>157</v>
      </c>
      <c r="AI33" s="48">
        <v>155267</v>
      </c>
      <c r="AJ33" s="48">
        <v>1989</v>
      </c>
      <c r="AK33" s="48">
        <v>1722</v>
      </c>
      <c r="AL33" s="48">
        <v>295</v>
      </c>
      <c r="AM33" s="48">
        <v>10794</v>
      </c>
      <c r="AN33" s="48">
        <v>659</v>
      </c>
      <c r="AO33" s="48">
        <v>17377</v>
      </c>
      <c r="AP33" s="48">
        <v>830</v>
      </c>
      <c r="AQ33" s="48">
        <v>4833</v>
      </c>
      <c r="AR33" s="48">
        <v>453</v>
      </c>
      <c r="AS33" s="48">
        <v>21401</v>
      </c>
      <c r="AT33" s="48">
        <v>851</v>
      </c>
      <c r="AU33" s="48">
        <v>4348</v>
      </c>
      <c r="AV33" s="48">
        <v>410</v>
      </c>
      <c r="AW33" s="48">
        <v>4052</v>
      </c>
      <c r="AX33" s="48">
        <v>415</v>
      </c>
      <c r="AY33" s="48">
        <v>8791</v>
      </c>
      <c r="AZ33" s="48">
        <v>565</v>
      </c>
      <c r="BA33" s="48">
        <v>19250</v>
      </c>
      <c r="BB33" s="48">
        <v>1018</v>
      </c>
      <c r="BC33" s="48">
        <v>38244</v>
      </c>
      <c r="BD33" s="48">
        <v>1228</v>
      </c>
      <c r="BE33" s="48">
        <v>11472</v>
      </c>
      <c r="BF33" s="48">
        <v>810</v>
      </c>
      <c r="BG33" s="48">
        <v>6612</v>
      </c>
      <c r="BH33" s="48">
        <v>596</v>
      </c>
      <c r="BI33" s="48">
        <v>6011</v>
      </c>
      <c r="BJ33" s="48">
        <v>493</v>
      </c>
      <c r="BK33" s="48">
        <v>360</v>
      </c>
      <c r="BL33" s="48">
        <v>134</v>
      </c>
      <c r="BM33" s="48">
        <v>27262</v>
      </c>
      <c r="BN33" s="48">
        <v>1432</v>
      </c>
      <c r="BO33" s="48">
        <v>491</v>
      </c>
      <c r="BP33" s="48">
        <v>217</v>
      </c>
      <c r="BQ33" s="48">
        <v>3838</v>
      </c>
      <c r="BR33" s="48">
        <v>413</v>
      </c>
      <c r="BS33" s="48">
        <v>2890</v>
      </c>
      <c r="BT33" s="48">
        <v>379</v>
      </c>
      <c r="BU33" s="48">
        <v>524</v>
      </c>
      <c r="BV33" s="48">
        <v>138</v>
      </c>
      <c r="BW33" s="48">
        <v>3214</v>
      </c>
      <c r="BX33" s="48">
        <v>462</v>
      </c>
      <c r="BY33" s="48">
        <v>471</v>
      </c>
      <c r="BZ33" s="48">
        <v>143</v>
      </c>
      <c r="CA33" s="48">
        <v>581</v>
      </c>
      <c r="CB33" s="48">
        <v>152</v>
      </c>
      <c r="CC33" s="48">
        <v>1298</v>
      </c>
      <c r="CD33" s="48">
        <v>352</v>
      </c>
      <c r="CE33" s="48">
        <v>3878</v>
      </c>
      <c r="CF33" s="48">
        <v>482</v>
      </c>
      <c r="CG33" s="48">
        <v>6068</v>
      </c>
      <c r="CH33" s="48">
        <v>593</v>
      </c>
      <c r="CI33" s="48">
        <v>2061</v>
      </c>
      <c r="CJ33" s="48">
        <v>338</v>
      </c>
      <c r="CK33" s="48">
        <v>1133</v>
      </c>
      <c r="CL33" s="48">
        <v>189</v>
      </c>
      <c r="CM33" s="48">
        <v>661</v>
      </c>
      <c r="CN33" s="48">
        <v>156</v>
      </c>
      <c r="CO33" s="48">
        <v>154</v>
      </c>
      <c r="CP33" s="48">
        <v>110</v>
      </c>
      <c r="CQ33" s="48">
        <v>4315</v>
      </c>
      <c r="CR33" s="48">
        <v>487</v>
      </c>
      <c r="CS33" s="48">
        <v>41</v>
      </c>
      <c r="CT33" s="48">
        <v>36</v>
      </c>
      <c r="CU33" s="48">
        <v>172</v>
      </c>
      <c r="CV33" s="48">
        <v>95</v>
      </c>
      <c r="CW33" s="48">
        <v>258</v>
      </c>
      <c r="CX33" s="48">
        <v>103</v>
      </c>
      <c r="CY33" s="48">
        <v>18</v>
      </c>
      <c r="CZ33" s="48">
        <v>19</v>
      </c>
      <c r="DA33" s="48">
        <v>582</v>
      </c>
      <c r="DB33" s="48">
        <v>181</v>
      </c>
      <c r="DC33" s="48">
        <v>41</v>
      </c>
      <c r="DD33" s="48">
        <v>28</v>
      </c>
      <c r="DE33" s="48">
        <v>89</v>
      </c>
      <c r="DF33" s="48">
        <v>57</v>
      </c>
      <c r="DG33" s="48">
        <v>258</v>
      </c>
      <c r="DH33" s="48">
        <v>114</v>
      </c>
      <c r="DI33" s="48">
        <v>470</v>
      </c>
      <c r="DJ33" s="48">
        <v>152</v>
      </c>
      <c r="DK33" s="48">
        <v>1227</v>
      </c>
      <c r="DL33" s="48">
        <v>253</v>
      </c>
      <c r="DM33" s="48">
        <v>605</v>
      </c>
      <c r="DN33" s="48">
        <v>190</v>
      </c>
      <c r="DO33" s="48">
        <v>373</v>
      </c>
      <c r="DP33" s="48">
        <v>135</v>
      </c>
      <c r="DQ33" s="48">
        <v>181</v>
      </c>
      <c r="DR33" s="48">
        <v>77</v>
      </c>
      <c r="DS33" s="48">
        <v>0</v>
      </c>
      <c r="DT33" s="48">
        <v>89</v>
      </c>
      <c r="DU33" s="48">
        <v>10386</v>
      </c>
      <c r="DV33" s="48">
        <v>805</v>
      </c>
      <c r="DW33" s="48">
        <v>64</v>
      </c>
      <c r="DX33" s="48">
        <v>44</v>
      </c>
      <c r="DY33" s="48">
        <v>233</v>
      </c>
      <c r="DZ33" s="48">
        <v>94</v>
      </c>
      <c r="EA33" s="48">
        <v>234</v>
      </c>
      <c r="EB33" s="48">
        <v>101</v>
      </c>
      <c r="EC33" s="48">
        <v>41</v>
      </c>
      <c r="ED33" s="48">
        <v>30</v>
      </c>
      <c r="EE33" s="48">
        <v>890</v>
      </c>
      <c r="EF33" s="48">
        <v>208</v>
      </c>
      <c r="EG33" s="48">
        <v>94</v>
      </c>
      <c r="EH33" s="48">
        <v>67</v>
      </c>
      <c r="EI33" s="48">
        <v>181</v>
      </c>
      <c r="EJ33" s="48">
        <v>130</v>
      </c>
      <c r="EK33" s="48">
        <v>300</v>
      </c>
      <c r="EL33" s="48">
        <v>123</v>
      </c>
      <c r="EM33" s="48">
        <v>658</v>
      </c>
      <c r="EN33" s="48">
        <v>152</v>
      </c>
      <c r="EO33" s="48">
        <v>5660</v>
      </c>
      <c r="EP33" s="48">
        <v>536</v>
      </c>
      <c r="EQ33" s="48">
        <v>1266</v>
      </c>
      <c r="ER33" s="48">
        <v>268</v>
      </c>
      <c r="ES33" s="48">
        <v>622</v>
      </c>
      <c r="ET33" s="48">
        <v>209</v>
      </c>
      <c r="EU33" s="48">
        <v>121</v>
      </c>
      <c r="EV33" s="48">
        <v>64</v>
      </c>
      <c r="EW33" s="48">
        <v>22</v>
      </c>
      <c r="EX33" s="48">
        <v>25</v>
      </c>
      <c r="EY33" s="48">
        <v>4340</v>
      </c>
      <c r="EZ33" s="48">
        <v>474</v>
      </c>
      <c r="FA33" s="48">
        <v>120</v>
      </c>
      <c r="FB33" s="48">
        <v>127</v>
      </c>
      <c r="FC33" s="48">
        <v>106</v>
      </c>
      <c r="FD33" s="48">
        <v>56</v>
      </c>
      <c r="FE33" s="48">
        <v>387</v>
      </c>
      <c r="FF33" s="48">
        <v>134</v>
      </c>
      <c r="FG33" s="48">
        <v>91</v>
      </c>
      <c r="FH33" s="48">
        <v>77</v>
      </c>
      <c r="FI33" s="48">
        <v>391</v>
      </c>
      <c r="FJ33" s="48">
        <v>135</v>
      </c>
      <c r="FK33" s="48">
        <v>218</v>
      </c>
      <c r="FL33" s="48">
        <v>92</v>
      </c>
      <c r="FM33" s="48">
        <v>98</v>
      </c>
      <c r="FN33" s="48">
        <v>62</v>
      </c>
      <c r="FO33" s="48">
        <v>95</v>
      </c>
      <c r="FP33" s="48">
        <v>52</v>
      </c>
      <c r="FQ33" s="48">
        <v>637</v>
      </c>
      <c r="FR33" s="48">
        <v>172</v>
      </c>
      <c r="FS33" s="48">
        <v>1569</v>
      </c>
      <c r="FT33" s="48">
        <v>289</v>
      </c>
      <c r="FU33" s="48">
        <v>316</v>
      </c>
      <c r="FV33" s="48">
        <v>137</v>
      </c>
      <c r="FW33" s="48">
        <v>190</v>
      </c>
      <c r="FX33" s="48">
        <v>99</v>
      </c>
      <c r="FY33" s="48">
        <v>114</v>
      </c>
      <c r="FZ33" s="48">
        <v>69</v>
      </c>
      <c r="GA33" s="48">
        <v>8</v>
      </c>
      <c r="GB33" s="48">
        <v>13</v>
      </c>
      <c r="GC33" s="48">
        <v>13049</v>
      </c>
      <c r="GD33" s="48">
        <v>821</v>
      </c>
      <c r="GE33" s="48">
        <v>209</v>
      </c>
      <c r="GF33" s="48">
        <v>88</v>
      </c>
      <c r="GG33" s="48">
        <v>822</v>
      </c>
      <c r="GH33" s="48">
        <v>218</v>
      </c>
      <c r="GI33" s="48">
        <v>852</v>
      </c>
      <c r="GJ33" s="48">
        <v>182</v>
      </c>
      <c r="GK33" s="48">
        <v>434</v>
      </c>
      <c r="GL33" s="48">
        <v>140</v>
      </c>
      <c r="GM33" s="48">
        <v>1141</v>
      </c>
      <c r="GN33" s="48">
        <v>225</v>
      </c>
      <c r="GO33" s="48">
        <v>554</v>
      </c>
      <c r="GP33" s="48">
        <v>177</v>
      </c>
      <c r="GQ33" s="48">
        <v>633</v>
      </c>
      <c r="GR33" s="48">
        <v>171</v>
      </c>
      <c r="GS33" s="48">
        <v>1508</v>
      </c>
      <c r="GT33" s="48">
        <v>296</v>
      </c>
      <c r="GU33" s="48">
        <v>2506</v>
      </c>
      <c r="GV33" s="48">
        <v>301</v>
      </c>
      <c r="GW33" s="48">
        <v>2869</v>
      </c>
      <c r="GX33" s="48">
        <v>362</v>
      </c>
      <c r="GY33" s="48">
        <v>600</v>
      </c>
      <c r="GZ33" s="48">
        <v>188</v>
      </c>
      <c r="HA33" s="48">
        <v>748</v>
      </c>
      <c r="HB33" s="48">
        <v>184</v>
      </c>
      <c r="HC33" s="48">
        <v>173</v>
      </c>
      <c r="HD33" s="48">
        <v>90</v>
      </c>
      <c r="HE33" s="48">
        <v>0</v>
      </c>
      <c r="HF33" s="48">
        <v>89</v>
      </c>
    </row>
    <row r="34" spans="1:214" x14ac:dyDescent="0.25">
      <c r="A34" s="16">
        <f t="shared" si="12"/>
        <v>51</v>
      </c>
      <c r="B34" s="17" t="str">
        <f t="shared" si="13"/>
        <v>Wasatch</v>
      </c>
      <c r="C34" s="48" t="s">
        <v>72</v>
      </c>
      <c r="D34" s="48" t="s">
        <v>73</v>
      </c>
      <c r="E34" s="48">
        <v>10617</v>
      </c>
      <c r="F34" s="48">
        <v>346</v>
      </c>
      <c r="G34" s="48">
        <v>176</v>
      </c>
      <c r="H34" s="48">
        <v>93</v>
      </c>
      <c r="I34" s="48">
        <v>1063</v>
      </c>
      <c r="J34" s="48">
        <v>261</v>
      </c>
      <c r="K34" s="48">
        <v>637</v>
      </c>
      <c r="L34" s="48">
        <v>183</v>
      </c>
      <c r="M34" s="48">
        <v>210</v>
      </c>
      <c r="N34" s="48">
        <v>101</v>
      </c>
      <c r="O34" s="48">
        <v>1215</v>
      </c>
      <c r="P34" s="48">
        <v>274</v>
      </c>
      <c r="Q34" s="48">
        <v>776</v>
      </c>
      <c r="R34" s="48">
        <v>176</v>
      </c>
      <c r="S34" s="48">
        <v>128</v>
      </c>
      <c r="T34" s="48">
        <v>67</v>
      </c>
      <c r="U34" s="48">
        <v>626</v>
      </c>
      <c r="V34" s="48">
        <v>165</v>
      </c>
      <c r="W34" s="48">
        <v>1175</v>
      </c>
      <c r="X34" s="48">
        <v>240</v>
      </c>
      <c r="Y34" s="48">
        <v>1863</v>
      </c>
      <c r="Z34" s="48">
        <v>248</v>
      </c>
      <c r="AA34" s="48">
        <v>1727</v>
      </c>
      <c r="AB34" s="48">
        <v>292</v>
      </c>
      <c r="AC34" s="48">
        <v>497</v>
      </c>
      <c r="AD34" s="48">
        <v>159</v>
      </c>
      <c r="AE34" s="48">
        <v>507</v>
      </c>
      <c r="AF34" s="48">
        <v>150</v>
      </c>
      <c r="AG34" s="48">
        <v>17</v>
      </c>
      <c r="AH34" s="48">
        <v>22</v>
      </c>
      <c r="AI34" s="48">
        <v>8065</v>
      </c>
      <c r="AJ34" s="48">
        <v>424</v>
      </c>
      <c r="AK34" s="48">
        <v>132</v>
      </c>
      <c r="AL34" s="48">
        <v>82</v>
      </c>
      <c r="AM34" s="48">
        <v>671</v>
      </c>
      <c r="AN34" s="48">
        <v>186</v>
      </c>
      <c r="AO34" s="48">
        <v>436</v>
      </c>
      <c r="AP34" s="48">
        <v>160</v>
      </c>
      <c r="AQ34" s="48">
        <v>138</v>
      </c>
      <c r="AR34" s="48">
        <v>84</v>
      </c>
      <c r="AS34" s="48">
        <v>1029</v>
      </c>
      <c r="AT34" s="48">
        <v>265</v>
      </c>
      <c r="AU34" s="48">
        <v>594</v>
      </c>
      <c r="AV34" s="48">
        <v>165</v>
      </c>
      <c r="AW34" s="48">
        <v>98</v>
      </c>
      <c r="AX34" s="48">
        <v>57</v>
      </c>
      <c r="AY34" s="48">
        <v>438</v>
      </c>
      <c r="AZ34" s="48">
        <v>139</v>
      </c>
      <c r="BA34" s="48">
        <v>720</v>
      </c>
      <c r="BB34" s="48">
        <v>195</v>
      </c>
      <c r="BC34" s="48">
        <v>1543</v>
      </c>
      <c r="BD34" s="48">
        <v>225</v>
      </c>
      <c r="BE34" s="48">
        <v>1413</v>
      </c>
      <c r="BF34" s="48">
        <v>291</v>
      </c>
      <c r="BG34" s="48">
        <v>378</v>
      </c>
      <c r="BH34" s="48">
        <v>141</v>
      </c>
      <c r="BI34" s="48">
        <v>462</v>
      </c>
      <c r="BJ34" s="48">
        <v>149</v>
      </c>
      <c r="BK34" s="48">
        <v>13</v>
      </c>
      <c r="BL34" s="48">
        <v>22</v>
      </c>
      <c r="BM34" s="48">
        <v>1312</v>
      </c>
      <c r="BN34" s="48">
        <v>265</v>
      </c>
      <c r="BO34" s="48">
        <v>29</v>
      </c>
      <c r="BP34" s="48">
        <v>32</v>
      </c>
      <c r="BQ34" s="48">
        <v>284</v>
      </c>
      <c r="BR34" s="48">
        <v>140</v>
      </c>
      <c r="BS34" s="48">
        <v>130</v>
      </c>
      <c r="BT34" s="48">
        <v>87</v>
      </c>
      <c r="BU34" s="48">
        <v>16</v>
      </c>
      <c r="BV34" s="48">
        <v>27</v>
      </c>
      <c r="BW34" s="48">
        <v>119</v>
      </c>
      <c r="BX34" s="48">
        <v>72</v>
      </c>
      <c r="BY34" s="48">
        <v>98</v>
      </c>
      <c r="BZ34" s="48">
        <v>65</v>
      </c>
      <c r="CA34" s="48">
        <v>17</v>
      </c>
      <c r="CB34" s="48">
        <v>25</v>
      </c>
      <c r="CC34" s="48">
        <v>73</v>
      </c>
      <c r="CD34" s="48">
        <v>46</v>
      </c>
      <c r="CE34" s="48">
        <v>195</v>
      </c>
      <c r="CF34" s="48">
        <v>118</v>
      </c>
      <c r="CG34" s="48">
        <v>140</v>
      </c>
      <c r="CH34" s="48">
        <v>78</v>
      </c>
      <c r="CI34" s="48">
        <v>162</v>
      </c>
      <c r="CJ34" s="48">
        <v>117</v>
      </c>
      <c r="CK34" s="48">
        <v>24</v>
      </c>
      <c r="CL34" s="48">
        <v>25</v>
      </c>
      <c r="CM34" s="48">
        <v>25</v>
      </c>
      <c r="CN34" s="48">
        <v>32</v>
      </c>
      <c r="CO34" s="48">
        <v>0</v>
      </c>
      <c r="CP34" s="48">
        <v>89</v>
      </c>
      <c r="CQ34" s="48">
        <v>68</v>
      </c>
      <c r="CR34" s="48">
        <v>58</v>
      </c>
      <c r="CS34" s="48">
        <v>0</v>
      </c>
      <c r="CT34" s="48">
        <v>89</v>
      </c>
      <c r="CU34" s="48">
        <v>0</v>
      </c>
      <c r="CV34" s="48">
        <v>89</v>
      </c>
      <c r="CW34" s="48">
        <v>0</v>
      </c>
      <c r="CX34" s="48">
        <v>89</v>
      </c>
      <c r="CY34" s="48">
        <v>0</v>
      </c>
      <c r="CZ34" s="48">
        <v>89</v>
      </c>
      <c r="DA34" s="48">
        <v>0</v>
      </c>
      <c r="DB34" s="48">
        <v>89</v>
      </c>
      <c r="DC34" s="48">
        <v>0</v>
      </c>
      <c r="DD34" s="48">
        <v>89</v>
      </c>
      <c r="DE34" s="48">
        <v>0</v>
      </c>
      <c r="DF34" s="48">
        <v>89</v>
      </c>
      <c r="DG34" s="48">
        <v>0</v>
      </c>
      <c r="DH34" s="48">
        <v>89</v>
      </c>
      <c r="DI34" s="48">
        <v>0</v>
      </c>
      <c r="DJ34" s="48">
        <v>89</v>
      </c>
      <c r="DK34" s="48">
        <v>16</v>
      </c>
      <c r="DL34" s="48">
        <v>26</v>
      </c>
      <c r="DM34" s="48">
        <v>52</v>
      </c>
      <c r="DN34" s="48">
        <v>51</v>
      </c>
      <c r="DO34" s="48">
        <v>0</v>
      </c>
      <c r="DP34" s="48">
        <v>89</v>
      </c>
      <c r="DQ34" s="48">
        <v>0</v>
      </c>
      <c r="DR34" s="48">
        <v>89</v>
      </c>
      <c r="DS34" s="48">
        <v>0</v>
      </c>
      <c r="DT34" s="48">
        <v>89</v>
      </c>
      <c r="DU34" s="48">
        <v>170</v>
      </c>
      <c r="DV34" s="48">
        <v>92</v>
      </c>
      <c r="DW34" s="48">
        <v>0</v>
      </c>
      <c r="DX34" s="48">
        <v>89</v>
      </c>
      <c r="DY34" s="48">
        <v>30</v>
      </c>
      <c r="DZ34" s="48">
        <v>41</v>
      </c>
      <c r="EA34" s="48">
        <v>0</v>
      </c>
      <c r="EB34" s="48">
        <v>89</v>
      </c>
      <c r="EC34" s="48">
        <v>0</v>
      </c>
      <c r="ED34" s="48">
        <v>89</v>
      </c>
      <c r="EE34" s="48">
        <v>12</v>
      </c>
      <c r="EF34" s="48">
        <v>12</v>
      </c>
      <c r="EG34" s="48">
        <v>0</v>
      </c>
      <c r="EH34" s="48">
        <v>89</v>
      </c>
      <c r="EI34" s="48">
        <v>13</v>
      </c>
      <c r="EJ34" s="48">
        <v>21</v>
      </c>
      <c r="EK34" s="48">
        <v>0</v>
      </c>
      <c r="EL34" s="48">
        <v>89</v>
      </c>
      <c r="EM34" s="48">
        <v>32</v>
      </c>
      <c r="EN34" s="48">
        <v>41</v>
      </c>
      <c r="EO34" s="48">
        <v>25</v>
      </c>
      <c r="EP34" s="48">
        <v>28</v>
      </c>
      <c r="EQ34" s="48">
        <v>44</v>
      </c>
      <c r="ER34" s="48">
        <v>39</v>
      </c>
      <c r="ES34" s="48">
        <v>2</v>
      </c>
      <c r="ET34" s="48">
        <v>4</v>
      </c>
      <c r="EU34" s="48">
        <v>12</v>
      </c>
      <c r="EV34" s="48">
        <v>19</v>
      </c>
      <c r="EW34" s="48">
        <v>0</v>
      </c>
      <c r="EX34" s="48">
        <v>89</v>
      </c>
      <c r="EY34" s="48">
        <v>198</v>
      </c>
      <c r="EZ34" s="48">
        <v>91</v>
      </c>
      <c r="FA34" s="48">
        <v>15</v>
      </c>
      <c r="FB34" s="48">
        <v>23</v>
      </c>
      <c r="FC34" s="48">
        <v>4</v>
      </c>
      <c r="FD34" s="48">
        <v>6</v>
      </c>
      <c r="FE34" s="48">
        <v>0</v>
      </c>
      <c r="FF34" s="48">
        <v>89</v>
      </c>
      <c r="FG34" s="48">
        <v>13</v>
      </c>
      <c r="FH34" s="48">
        <v>21</v>
      </c>
      <c r="FI34" s="48">
        <v>33</v>
      </c>
      <c r="FJ34" s="48">
        <v>30</v>
      </c>
      <c r="FK34" s="48">
        <v>78</v>
      </c>
      <c r="FL34" s="48">
        <v>68</v>
      </c>
      <c r="FM34" s="48">
        <v>0</v>
      </c>
      <c r="FN34" s="48">
        <v>89</v>
      </c>
      <c r="FO34" s="48">
        <v>5</v>
      </c>
      <c r="FP34" s="48">
        <v>9</v>
      </c>
      <c r="FQ34" s="48">
        <v>0</v>
      </c>
      <c r="FR34" s="48">
        <v>89</v>
      </c>
      <c r="FS34" s="48">
        <v>28</v>
      </c>
      <c r="FT34" s="48">
        <v>31</v>
      </c>
      <c r="FU34" s="48">
        <v>13</v>
      </c>
      <c r="FV34" s="48">
        <v>22</v>
      </c>
      <c r="FW34" s="48">
        <v>0</v>
      </c>
      <c r="FX34" s="48">
        <v>89</v>
      </c>
      <c r="FY34" s="48">
        <v>5</v>
      </c>
      <c r="FZ34" s="48">
        <v>8</v>
      </c>
      <c r="GA34" s="48">
        <v>4</v>
      </c>
      <c r="GB34" s="48">
        <v>7</v>
      </c>
      <c r="GC34" s="48">
        <v>804</v>
      </c>
      <c r="GD34" s="48">
        <v>193</v>
      </c>
      <c r="GE34" s="48">
        <v>0</v>
      </c>
      <c r="GF34" s="48">
        <v>89</v>
      </c>
      <c r="GG34" s="48">
        <v>74</v>
      </c>
      <c r="GH34" s="48">
        <v>59</v>
      </c>
      <c r="GI34" s="48">
        <v>71</v>
      </c>
      <c r="GJ34" s="48">
        <v>47</v>
      </c>
      <c r="GK34" s="48">
        <v>43</v>
      </c>
      <c r="GL34" s="48">
        <v>42</v>
      </c>
      <c r="GM34" s="48">
        <v>22</v>
      </c>
      <c r="GN34" s="48">
        <v>16</v>
      </c>
      <c r="GO34" s="48">
        <v>6</v>
      </c>
      <c r="GP34" s="48">
        <v>12</v>
      </c>
      <c r="GQ34" s="48">
        <v>0</v>
      </c>
      <c r="GR34" s="48">
        <v>89</v>
      </c>
      <c r="GS34" s="48">
        <v>110</v>
      </c>
      <c r="GT34" s="48">
        <v>72</v>
      </c>
      <c r="GU34" s="48">
        <v>228</v>
      </c>
      <c r="GV34" s="48">
        <v>99</v>
      </c>
      <c r="GW34" s="48">
        <v>111</v>
      </c>
      <c r="GX34" s="48">
        <v>63</v>
      </c>
      <c r="GY34" s="48">
        <v>43</v>
      </c>
      <c r="GZ34" s="48">
        <v>42</v>
      </c>
      <c r="HA34" s="48">
        <v>93</v>
      </c>
      <c r="HB34" s="48">
        <v>70</v>
      </c>
      <c r="HC34" s="48">
        <v>3</v>
      </c>
      <c r="HD34" s="48">
        <v>5</v>
      </c>
      <c r="HE34" s="48">
        <v>0</v>
      </c>
      <c r="HF34" s="48">
        <v>89</v>
      </c>
    </row>
    <row r="35" spans="1:214" x14ac:dyDescent="0.25">
      <c r="A35" s="16">
        <f t="shared" si="12"/>
        <v>53</v>
      </c>
      <c r="B35" s="17" t="str">
        <f t="shared" si="13"/>
        <v>Washington</v>
      </c>
      <c r="C35" s="48" t="s">
        <v>74</v>
      </c>
      <c r="D35" s="48" t="s">
        <v>75</v>
      </c>
      <c r="E35" s="48">
        <v>52713</v>
      </c>
      <c r="F35" s="48">
        <v>1046</v>
      </c>
      <c r="G35" s="48">
        <v>424</v>
      </c>
      <c r="H35" s="48">
        <v>137</v>
      </c>
      <c r="I35" s="48">
        <v>5554</v>
      </c>
      <c r="J35" s="48">
        <v>519</v>
      </c>
      <c r="K35" s="48">
        <v>2903</v>
      </c>
      <c r="L35" s="48">
        <v>380</v>
      </c>
      <c r="M35" s="48">
        <v>1169</v>
      </c>
      <c r="N35" s="48">
        <v>236</v>
      </c>
      <c r="O35" s="48">
        <v>8466</v>
      </c>
      <c r="P35" s="48">
        <v>760</v>
      </c>
      <c r="Q35" s="48">
        <v>2967</v>
      </c>
      <c r="R35" s="48">
        <v>418</v>
      </c>
      <c r="S35" s="48">
        <v>765</v>
      </c>
      <c r="T35" s="48">
        <v>169</v>
      </c>
      <c r="U35" s="48">
        <v>3319</v>
      </c>
      <c r="V35" s="48">
        <v>431</v>
      </c>
      <c r="W35" s="48">
        <v>4462</v>
      </c>
      <c r="X35" s="48">
        <v>445</v>
      </c>
      <c r="Y35" s="48">
        <v>12057</v>
      </c>
      <c r="Z35" s="48">
        <v>683</v>
      </c>
      <c r="AA35" s="48">
        <v>6302</v>
      </c>
      <c r="AB35" s="48">
        <v>673</v>
      </c>
      <c r="AC35" s="48">
        <v>2642</v>
      </c>
      <c r="AD35" s="48">
        <v>378</v>
      </c>
      <c r="AE35" s="48">
        <v>1602</v>
      </c>
      <c r="AF35" s="48">
        <v>285</v>
      </c>
      <c r="AG35" s="48">
        <v>81</v>
      </c>
      <c r="AH35" s="48">
        <v>79</v>
      </c>
      <c r="AI35" s="48">
        <v>40993</v>
      </c>
      <c r="AJ35" s="48">
        <v>1148</v>
      </c>
      <c r="AK35" s="48">
        <v>252</v>
      </c>
      <c r="AL35" s="48">
        <v>88</v>
      </c>
      <c r="AM35" s="48">
        <v>3935</v>
      </c>
      <c r="AN35" s="48">
        <v>441</v>
      </c>
      <c r="AO35" s="48">
        <v>2238</v>
      </c>
      <c r="AP35" s="48">
        <v>354</v>
      </c>
      <c r="AQ35" s="48">
        <v>922</v>
      </c>
      <c r="AR35" s="48">
        <v>210</v>
      </c>
      <c r="AS35" s="48">
        <v>6995</v>
      </c>
      <c r="AT35" s="48">
        <v>670</v>
      </c>
      <c r="AU35" s="48">
        <v>2284</v>
      </c>
      <c r="AV35" s="48">
        <v>398</v>
      </c>
      <c r="AW35" s="48">
        <v>605</v>
      </c>
      <c r="AX35" s="48">
        <v>147</v>
      </c>
      <c r="AY35" s="48">
        <v>2526</v>
      </c>
      <c r="AZ35" s="48">
        <v>377</v>
      </c>
      <c r="BA35" s="48">
        <v>3023</v>
      </c>
      <c r="BB35" s="48">
        <v>405</v>
      </c>
      <c r="BC35" s="48">
        <v>9632</v>
      </c>
      <c r="BD35" s="48">
        <v>620</v>
      </c>
      <c r="BE35" s="48">
        <v>5106</v>
      </c>
      <c r="BF35" s="48">
        <v>597</v>
      </c>
      <c r="BG35" s="48">
        <v>2110</v>
      </c>
      <c r="BH35" s="48">
        <v>365</v>
      </c>
      <c r="BI35" s="48">
        <v>1284</v>
      </c>
      <c r="BJ35" s="48">
        <v>276</v>
      </c>
      <c r="BK35" s="48">
        <v>81</v>
      </c>
      <c r="BL35" s="48">
        <v>79</v>
      </c>
      <c r="BM35" s="48">
        <v>6536</v>
      </c>
      <c r="BN35" s="48">
        <v>620</v>
      </c>
      <c r="BO35" s="48">
        <v>78</v>
      </c>
      <c r="BP35" s="48">
        <v>70</v>
      </c>
      <c r="BQ35" s="48">
        <v>1370</v>
      </c>
      <c r="BR35" s="48">
        <v>300</v>
      </c>
      <c r="BS35" s="48">
        <v>369</v>
      </c>
      <c r="BT35" s="48">
        <v>153</v>
      </c>
      <c r="BU35" s="48">
        <v>153</v>
      </c>
      <c r="BV35" s="48">
        <v>99</v>
      </c>
      <c r="BW35" s="48">
        <v>925</v>
      </c>
      <c r="BX35" s="48">
        <v>232</v>
      </c>
      <c r="BY35" s="48">
        <v>394</v>
      </c>
      <c r="BZ35" s="48">
        <v>146</v>
      </c>
      <c r="CA35" s="48">
        <v>111</v>
      </c>
      <c r="CB35" s="48">
        <v>61</v>
      </c>
      <c r="CC35" s="48">
        <v>295</v>
      </c>
      <c r="CD35" s="48">
        <v>149</v>
      </c>
      <c r="CE35" s="48">
        <v>527</v>
      </c>
      <c r="CF35" s="48">
        <v>146</v>
      </c>
      <c r="CG35" s="48">
        <v>1348</v>
      </c>
      <c r="CH35" s="48">
        <v>298</v>
      </c>
      <c r="CI35" s="48">
        <v>602</v>
      </c>
      <c r="CJ35" s="48">
        <v>189</v>
      </c>
      <c r="CK35" s="48">
        <v>168</v>
      </c>
      <c r="CL35" s="48">
        <v>76</v>
      </c>
      <c r="CM35" s="48">
        <v>196</v>
      </c>
      <c r="CN35" s="48">
        <v>84</v>
      </c>
      <c r="CO35" s="48">
        <v>0</v>
      </c>
      <c r="CP35" s="48">
        <v>89</v>
      </c>
      <c r="CQ35" s="48">
        <v>219</v>
      </c>
      <c r="CR35" s="48">
        <v>114</v>
      </c>
      <c r="CS35" s="48">
        <v>0</v>
      </c>
      <c r="CT35" s="48">
        <v>89</v>
      </c>
      <c r="CU35" s="48">
        <v>9</v>
      </c>
      <c r="CV35" s="48">
        <v>15</v>
      </c>
      <c r="CW35" s="48">
        <v>0</v>
      </c>
      <c r="CX35" s="48">
        <v>89</v>
      </c>
      <c r="CY35" s="48">
        <v>0</v>
      </c>
      <c r="CZ35" s="48">
        <v>89</v>
      </c>
      <c r="DA35" s="48">
        <v>1</v>
      </c>
      <c r="DB35" s="48">
        <v>3</v>
      </c>
      <c r="DC35" s="48">
        <v>19</v>
      </c>
      <c r="DD35" s="48">
        <v>24</v>
      </c>
      <c r="DE35" s="48">
        <v>0</v>
      </c>
      <c r="DF35" s="48">
        <v>89</v>
      </c>
      <c r="DG35" s="48">
        <v>50</v>
      </c>
      <c r="DH35" s="48">
        <v>66</v>
      </c>
      <c r="DI35" s="48">
        <v>7</v>
      </c>
      <c r="DJ35" s="48">
        <v>8</v>
      </c>
      <c r="DK35" s="48">
        <v>39</v>
      </c>
      <c r="DL35" s="48">
        <v>42</v>
      </c>
      <c r="DM35" s="48">
        <v>70</v>
      </c>
      <c r="DN35" s="48">
        <v>59</v>
      </c>
      <c r="DO35" s="48">
        <v>21</v>
      </c>
      <c r="DP35" s="48">
        <v>24</v>
      </c>
      <c r="DQ35" s="48">
        <v>3</v>
      </c>
      <c r="DR35" s="48">
        <v>5</v>
      </c>
      <c r="DS35" s="48">
        <v>0</v>
      </c>
      <c r="DT35" s="48">
        <v>89</v>
      </c>
      <c r="DU35" s="48">
        <v>1413</v>
      </c>
      <c r="DV35" s="48">
        <v>294</v>
      </c>
      <c r="DW35" s="48">
        <v>44</v>
      </c>
      <c r="DX35" s="48">
        <v>55</v>
      </c>
      <c r="DY35" s="48">
        <v>83</v>
      </c>
      <c r="DZ35" s="48">
        <v>70</v>
      </c>
      <c r="EA35" s="48">
        <v>115</v>
      </c>
      <c r="EB35" s="48">
        <v>94</v>
      </c>
      <c r="EC35" s="48">
        <v>0</v>
      </c>
      <c r="ED35" s="48">
        <v>89</v>
      </c>
      <c r="EE35" s="48">
        <v>134</v>
      </c>
      <c r="EF35" s="48">
        <v>105</v>
      </c>
      <c r="EG35" s="48">
        <v>42</v>
      </c>
      <c r="EH35" s="48">
        <v>42</v>
      </c>
      <c r="EI35" s="48">
        <v>19</v>
      </c>
      <c r="EJ35" s="48">
        <v>31</v>
      </c>
      <c r="EK35" s="48">
        <v>66</v>
      </c>
      <c r="EL35" s="48">
        <v>65</v>
      </c>
      <c r="EM35" s="48">
        <v>77</v>
      </c>
      <c r="EN35" s="48">
        <v>55</v>
      </c>
      <c r="EO35" s="48">
        <v>255</v>
      </c>
      <c r="EP35" s="48">
        <v>132</v>
      </c>
      <c r="EQ35" s="48">
        <v>358</v>
      </c>
      <c r="ER35" s="48">
        <v>189</v>
      </c>
      <c r="ES35" s="48">
        <v>188</v>
      </c>
      <c r="ET35" s="48">
        <v>100</v>
      </c>
      <c r="EU35" s="48">
        <v>32</v>
      </c>
      <c r="EV35" s="48">
        <v>42</v>
      </c>
      <c r="EW35" s="48">
        <v>0</v>
      </c>
      <c r="EX35" s="48">
        <v>89</v>
      </c>
      <c r="EY35" s="48">
        <v>936</v>
      </c>
      <c r="EZ35" s="48">
        <v>201</v>
      </c>
      <c r="FA35" s="48">
        <v>13</v>
      </c>
      <c r="FB35" s="48">
        <v>20</v>
      </c>
      <c r="FC35" s="48">
        <v>41</v>
      </c>
      <c r="FD35" s="48">
        <v>42</v>
      </c>
      <c r="FE35" s="48">
        <v>61</v>
      </c>
      <c r="FF35" s="48">
        <v>39</v>
      </c>
      <c r="FG35" s="48">
        <v>0</v>
      </c>
      <c r="FH35" s="48">
        <v>89</v>
      </c>
      <c r="FI35" s="48">
        <v>191</v>
      </c>
      <c r="FJ35" s="48">
        <v>87</v>
      </c>
      <c r="FK35" s="48">
        <v>54</v>
      </c>
      <c r="FL35" s="48">
        <v>48</v>
      </c>
      <c r="FM35" s="48">
        <v>9</v>
      </c>
      <c r="FN35" s="48">
        <v>14</v>
      </c>
      <c r="FO35" s="48">
        <v>0</v>
      </c>
      <c r="FP35" s="48">
        <v>89</v>
      </c>
      <c r="FQ35" s="48">
        <v>90</v>
      </c>
      <c r="FR35" s="48">
        <v>86</v>
      </c>
      <c r="FS35" s="48">
        <v>242</v>
      </c>
      <c r="FT35" s="48">
        <v>134</v>
      </c>
      <c r="FU35" s="48">
        <v>126</v>
      </c>
      <c r="FV35" s="48">
        <v>67</v>
      </c>
      <c r="FW35" s="48">
        <v>59</v>
      </c>
      <c r="FX35" s="48">
        <v>44</v>
      </c>
      <c r="FY35" s="48">
        <v>50</v>
      </c>
      <c r="FZ35" s="48">
        <v>48</v>
      </c>
      <c r="GA35" s="48">
        <v>0</v>
      </c>
      <c r="GB35" s="48">
        <v>89</v>
      </c>
      <c r="GC35" s="48">
        <v>2616</v>
      </c>
      <c r="GD35" s="48">
        <v>351</v>
      </c>
      <c r="GE35" s="48">
        <v>37</v>
      </c>
      <c r="GF35" s="48">
        <v>35</v>
      </c>
      <c r="GG35" s="48">
        <v>116</v>
      </c>
      <c r="GH35" s="48">
        <v>64</v>
      </c>
      <c r="GI35" s="48">
        <v>120</v>
      </c>
      <c r="GJ35" s="48">
        <v>70</v>
      </c>
      <c r="GK35" s="48">
        <v>94</v>
      </c>
      <c r="GL35" s="48">
        <v>68</v>
      </c>
      <c r="GM35" s="48">
        <v>220</v>
      </c>
      <c r="GN35" s="48">
        <v>98</v>
      </c>
      <c r="GO35" s="48">
        <v>174</v>
      </c>
      <c r="GP35" s="48">
        <v>89</v>
      </c>
      <c r="GQ35" s="48">
        <v>21</v>
      </c>
      <c r="GR35" s="48">
        <v>22</v>
      </c>
      <c r="GS35" s="48">
        <v>382</v>
      </c>
      <c r="GT35" s="48">
        <v>137</v>
      </c>
      <c r="GU35" s="48">
        <v>738</v>
      </c>
      <c r="GV35" s="48">
        <v>199</v>
      </c>
      <c r="GW35" s="48">
        <v>541</v>
      </c>
      <c r="GX35" s="48">
        <v>176</v>
      </c>
      <c r="GY35" s="48">
        <v>40</v>
      </c>
      <c r="GZ35" s="48">
        <v>34</v>
      </c>
      <c r="HA35" s="48">
        <v>96</v>
      </c>
      <c r="HB35" s="48">
        <v>43</v>
      </c>
      <c r="HC35" s="48">
        <v>37</v>
      </c>
      <c r="HD35" s="48">
        <v>36</v>
      </c>
      <c r="HE35" s="48">
        <v>0</v>
      </c>
      <c r="HF35" s="48">
        <v>89</v>
      </c>
    </row>
    <row r="36" spans="1:214" x14ac:dyDescent="0.25">
      <c r="A36" s="16">
        <f t="shared" si="12"/>
        <v>55</v>
      </c>
      <c r="B36" s="17" t="str">
        <f t="shared" si="13"/>
        <v>Wayne</v>
      </c>
      <c r="C36" s="48" t="s">
        <v>76</v>
      </c>
      <c r="D36" s="48" t="s">
        <v>77</v>
      </c>
      <c r="E36" s="48">
        <v>1262</v>
      </c>
      <c r="F36" s="48">
        <v>93</v>
      </c>
      <c r="G36" s="48">
        <v>127</v>
      </c>
      <c r="H36" s="48">
        <v>55</v>
      </c>
      <c r="I36" s="48">
        <v>104</v>
      </c>
      <c r="J36" s="48">
        <v>43</v>
      </c>
      <c r="K36" s="48">
        <v>21</v>
      </c>
      <c r="L36" s="48">
        <v>22</v>
      </c>
      <c r="M36" s="48">
        <v>2</v>
      </c>
      <c r="N36" s="48">
        <v>5</v>
      </c>
      <c r="O36" s="48">
        <v>179</v>
      </c>
      <c r="P36" s="48">
        <v>95</v>
      </c>
      <c r="Q36" s="48">
        <v>50</v>
      </c>
      <c r="R36" s="48">
        <v>29</v>
      </c>
      <c r="S36" s="48">
        <v>9</v>
      </c>
      <c r="T36" s="48">
        <v>11</v>
      </c>
      <c r="U36" s="48">
        <v>37</v>
      </c>
      <c r="V36" s="48">
        <v>23</v>
      </c>
      <c r="W36" s="48">
        <v>37</v>
      </c>
      <c r="X36" s="48">
        <v>26</v>
      </c>
      <c r="Y36" s="48">
        <v>365</v>
      </c>
      <c r="Z36" s="48">
        <v>102</v>
      </c>
      <c r="AA36" s="48">
        <v>221</v>
      </c>
      <c r="AB36" s="48">
        <v>57</v>
      </c>
      <c r="AC36" s="48">
        <v>38</v>
      </c>
      <c r="AD36" s="48">
        <v>26</v>
      </c>
      <c r="AE36" s="48">
        <v>72</v>
      </c>
      <c r="AF36" s="48">
        <v>39</v>
      </c>
      <c r="AG36" s="48">
        <v>0</v>
      </c>
      <c r="AH36" s="48">
        <v>89</v>
      </c>
      <c r="AI36" s="48">
        <v>852</v>
      </c>
      <c r="AJ36" s="48">
        <v>94</v>
      </c>
      <c r="AK36" s="48">
        <v>66</v>
      </c>
      <c r="AL36" s="48">
        <v>29</v>
      </c>
      <c r="AM36" s="48">
        <v>80</v>
      </c>
      <c r="AN36" s="48">
        <v>35</v>
      </c>
      <c r="AO36" s="48">
        <v>15</v>
      </c>
      <c r="AP36" s="48">
        <v>20</v>
      </c>
      <c r="AQ36" s="48">
        <v>0</v>
      </c>
      <c r="AR36" s="48">
        <v>89</v>
      </c>
      <c r="AS36" s="48">
        <v>152</v>
      </c>
      <c r="AT36" s="48">
        <v>90</v>
      </c>
      <c r="AU36" s="48">
        <v>20</v>
      </c>
      <c r="AV36" s="48">
        <v>14</v>
      </c>
      <c r="AW36" s="48">
        <v>1</v>
      </c>
      <c r="AX36" s="48">
        <v>3</v>
      </c>
      <c r="AY36" s="48">
        <v>25</v>
      </c>
      <c r="AZ36" s="48">
        <v>15</v>
      </c>
      <c r="BA36" s="48">
        <v>37</v>
      </c>
      <c r="BB36" s="48">
        <v>26</v>
      </c>
      <c r="BC36" s="48">
        <v>262</v>
      </c>
      <c r="BD36" s="48">
        <v>74</v>
      </c>
      <c r="BE36" s="48">
        <v>110</v>
      </c>
      <c r="BF36" s="48">
        <v>44</v>
      </c>
      <c r="BG36" s="48">
        <v>15</v>
      </c>
      <c r="BH36" s="48">
        <v>11</v>
      </c>
      <c r="BI36" s="48">
        <v>69</v>
      </c>
      <c r="BJ36" s="48">
        <v>39</v>
      </c>
      <c r="BK36" s="48">
        <v>0</v>
      </c>
      <c r="BL36" s="48">
        <v>89</v>
      </c>
      <c r="BM36" s="48">
        <v>227</v>
      </c>
      <c r="BN36" s="48">
        <v>67</v>
      </c>
      <c r="BO36" s="48">
        <v>23</v>
      </c>
      <c r="BP36" s="48">
        <v>20</v>
      </c>
      <c r="BQ36" s="48">
        <v>21</v>
      </c>
      <c r="BR36" s="48">
        <v>22</v>
      </c>
      <c r="BS36" s="48">
        <v>6</v>
      </c>
      <c r="BT36" s="48">
        <v>10</v>
      </c>
      <c r="BU36" s="48">
        <v>0</v>
      </c>
      <c r="BV36" s="48">
        <v>89</v>
      </c>
      <c r="BW36" s="48">
        <v>0</v>
      </c>
      <c r="BX36" s="48">
        <v>89</v>
      </c>
      <c r="BY36" s="48">
        <v>15</v>
      </c>
      <c r="BZ36" s="48">
        <v>19</v>
      </c>
      <c r="CA36" s="48">
        <v>0</v>
      </c>
      <c r="CB36" s="48">
        <v>89</v>
      </c>
      <c r="CC36" s="48">
        <v>0</v>
      </c>
      <c r="CD36" s="48">
        <v>89</v>
      </c>
      <c r="CE36" s="48">
        <v>0</v>
      </c>
      <c r="CF36" s="48">
        <v>89</v>
      </c>
      <c r="CG36" s="48">
        <v>70</v>
      </c>
      <c r="CH36" s="48">
        <v>54</v>
      </c>
      <c r="CI36" s="48">
        <v>91</v>
      </c>
      <c r="CJ36" s="48">
        <v>31</v>
      </c>
      <c r="CK36" s="48">
        <v>0</v>
      </c>
      <c r="CL36" s="48">
        <v>89</v>
      </c>
      <c r="CM36" s="48">
        <v>1</v>
      </c>
      <c r="CN36" s="48">
        <v>3</v>
      </c>
      <c r="CO36" s="48">
        <v>0</v>
      </c>
      <c r="CP36" s="48">
        <v>89</v>
      </c>
      <c r="CQ36" s="48">
        <v>18</v>
      </c>
      <c r="CR36" s="48">
        <v>20</v>
      </c>
      <c r="CS36" s="48">
        <v>0</v>
      </c>
      <c r="CT36" s="48">
        <v>89</v>
      </c>
      <c r="CU36" s="48">
        <v>0</v>
      </c>
      <c r="CV36" s="48">
        <v>89</v>
      </c>
      <c r="CW36" s="48">
        <v>0</v>
      </c>
      <c r="CX36" s="48">
        <v>89</v>
      </c>
      <c r="CY36" s="48">
        <v>0</v>
      </c>
      <c r="CZ36" s="48">
        <v>89</v>
      </c>
      <c r="DA36" s="48">
        <v>16</v>
      </c>
      <c r="DB36" s="48">
        <v>20</v>
      </c>
      <c r="DC36" s="48">
        <v>0</v>
      </c>
      <c r="DD36" s="48">
        <v>89</v>
      </c>
      <c r="DE36" s="48">
        <v>0</v>
      </c>
      <c r="DF36" s="48">
        <v>89</v>
      </c>
      <c r="DG36" s="48">
        <v>0</v>
      </c>
      <c r="DH36" s="48">
        <v>89</v>
      </c>
      <c r="DI36" s="48">
        <v>0</v>
      </c>
      <c r="DJ36" s="48">
        <v>89</v>
      </c>
      <c r="DK36" s="48">
        <v>0</v>
      </c>
      <c r="DL36" s="48">
        <v>89</v>
      </c>
      <c r="DM36" s="48">
        <v>0</v>
      </c>
      <c r="DN36" s="48">
        <v>89</v>
      </c>
      <c r="DO36" s="48">
        <v>0</v>
      </c>
      <c r="DP36" s="48">
        <v>89</v>
      </c>
      <c r="DQ36" s="48">
        <v>2</v>
      </c>
      <c r="DR36" s="48">
        <v>4</v>
      </c>
      <c r="DS36" s="48">
        <v>0</v>
      </c>
      <c r="DT36" s="48">
        <v>89</v>
      </c>
      <c r="DU36" s="48">
        <v>82</v>
      </c>
      <c r="DV36" s="48">
        <v>46</v>
      </c>
      <c r="DW36" s="48">
        <v>9</v>
      </c>
      <c r="DX36" s="48">
        <v>15</v>
      </c>
      <c r="DY36" s="48">
        <v>2</v>
      </c>
      <c r="DZ36" s="48">
        <v>4</v>
      </c>
      <c r="EA36" s="48">
        <v>0</v>
      </c>
      <c r="EB36" s="48">
        <v>89</v>
      </c>
      <c r="EC36" s="48">
        <v>0</v>
      </c>
      <c r="ED36" s="48">
        <v>89</v>
      </c>
      <c r="EE36" s="48">
        <v>11</v>
      </c>
      <c r="EF36" s="48">
        <v>12</v>
      </c>
      <c r="EG36" s="48">
        <v>0</v>
      </c>
      <c r="EH36" s="48">
        <v>89</v>
      </c>
      <c r="EI36" s="48">
        <v>8</v>
      </c>
      <c r="EJ36" s="48">
        <v>11</v>
      </c>
      <c r="EK36" s="48">
        <v>0</v>
      </c>
      <c r="EL36" s="48">
        <v>89</v>
      </c>
      <c r="EM36" s="48">
        <v>0</v>
      </c>
      <c r="EN36" s="48">
        <v>89</v>
      </c>
      <c r="EO36" s="48">
        <v>14</v>
      </c>
      <c r="EP36" s="48">
        <v>13</v>
      </c>
      <c r="EQ36" s="48">
        <v>20</v>
      </c>
      <c r="ER36" s="48">
        <v>18</v>
      </c>
      <c r="ES36" s="48">
        <v>18</v>
      </c>
      <c r="ET36" s="48">
        <v>24</v>
      </c>
      <c r="EU36" s="48">
        <v>0</v>
      </c>
      <c r="EV36" s="48">
        <v>89</v>
      </c>
      <c r="EW36" s="48">
        <v>0</v>
      </c>
      <c r="EX36" s="48">
        <v>89</v>
      </c>
      <c r="EY36" s="48">
        <v>17</v>
      </c>
      <c r="EZ36" s="48">
        <v>22</v>
      </c>
      <c r="FA36" s="48">
        <v>0</v>
      </c>
      <c r="FB36" s="48">
        <v>89</v>
      </c>
      <c r="FC36" s="48">
        <v>0</v>
      </c>
      <c r="FD36" s="48">
        <v>89</v>
      </c>
      <c r="FE36" s="48">
        <v>0</v>
      </c>
      <c r="FF36" s="48">
        <v>89</v>
      </c>
      <c r="FG36" s="48">
        <v>0</v>
      </c>
      <c r="FH36" s="48">
        <v>89</v>
      </c>
      <c r="FI36" s="48">
        <v>0</v>
      </c>
      <c r="FJ36" s="48">
        <v>89</v>
      </c>
      <c r="FK36" s="48">
        <v>0</v>
      </c>
      <c r="FL36" s="48">
        <v>89</v>
      </c>
      <c r="FM36" s="48">
        <v>0</v>
      </c>
      <c r="FN36" s="48">
        <v>89</v>
      </c>
      <c r="FO36" s="48">
        <v>0</v>
      </c>
      <c r="FP36" s="48">
        <v>89</v>
      </c>
      <c r="FQ36" s="48">
        <v>0</v>
      </c>
      <c r="FR36" s="48">
        <v>89</v>
      </c>
      <c r="FS36" s="48">
        <v>17</v>
      </c>
      <c r="FT36" s="48">
        <v>22</v>
      </c>
      <c r="FU36" s="48">
        <v>0</v>
      </c>
      <c r="FV36" s="48">
        <v>89</v>
      </c>
      <c r="FW36" s="48">
        <v>0</v>
      </c>
      <c r="FX36" s="48">
        <v>89</v>
      </c>
      <c r="FY36" s="48">
        <v>0</v>
      </c>
      <c r="FZ36" s="48">
        <v>89</v>
      </c>
      <c r="GA36" s="48">
        <v>0</v>
      </c>
      <c r="GB36" s="48">
        <v>89</v>
      </c>
      <c r="GC36" s="48">
        <v>66</v>
      </c>
      <c r="GD36" s="48">
        <v>33</v>
      </c>
      <c r="GE36" s="48">
        <v>29</v>
      </c>
      <c r="GF36" s="48">
        <v>25</v>
      </c>
      <c r="GG36" s="48">
        <v>1</v>
      </c>
      <c r="GH36" s="48">
        <v>4</v>
      </c>
      <c r="GI36" s="48">
        <v>0</v>
      </c>
      <c r="GJ36" s="48">
        <v>89</v>
      </c>
      <c r="GK36" s="48">
        <v>2</v>
      </c>
      <c r="GL36" s="48">
        <v>5</v>
      </c>
      <c r="GM36" s="48">
        <v>0</v>
      </c>
      <c r="GN36" s="48">
        <v>89</v>
      </c>
      <c r="GO36" s="48">
        <v>15</v>
      </c>
      <c r="GP36" s="48">
        <v>14</v>
      </c>
      <c r="GQ36" s="48">
        <v>0</v>
      </c>
      <c r="GR36" s="48">
        <v>89</v>
      </c>
      <c r="GS36" s="48">
        <v>12</v>
      </c>
      <c r="GT36" s="48">
        <v>17</v>
      </c>
      <c r="GU36" s="48">
        <v>0</v>
      </c>
      <c r="GV36" s="48">
        <v>89</v>
      </c>
      <c r="GW36" s="48">
        <v>2</v>
      </c>
      <c r="GX36" s="48">
        <v>3</v>
      </c>
      <c r="GY36" s="48">
        <v>0</v>
      </c>
      <c r="GZ36" s="48">
        <v>89</v>
      </c>
      <c r="HA36" s="48">
        <v>5</v>
      </c>
      <c r="HB36" s="48">
        <v>7</v>
      </c>
      <c r="HC36" s="48">
        <v>0</v>
      </c>
      <c r="HD36" s="48">
        <v>89</v>
      </c>
      <c r="HE36" s="48">
        <v>0</v>
      </c>
      <c r="HF36" s="48">
        <v>89</v>
      </c>
    </row>
    <row r="37" spans="1:214" x14ac:dyDescent="0.25">
      <c r="A37" s="16">
        <f t="shared" si="12"/>
        <v>57</v>
      </c>
      <c r="B37" s="17" t="str">
        <f t="shared" si="13"/>
        <v>Weber</v>
      </c>
      <c r="C37" s="48" t="s">
        <v>78</v>
      </c>
      <c r="D37" s="48" t="s">
        <v>79</v>
      </c>
      <c r="E37" s="48">
        <v>103369</v>
      </c>
      <c r="F37" s="48">
        <v>1250</v>
      </c>
      <c r="G37" s="48">
        <v>940</v>
      </c>
      <c r="H37" s="48">
        <v>212</v>
      </c>
      <c r="I37" s="48">
        <v>7314</v>
      </c>
      <c r="J37" s="48">
        <v>605</v>
      </c>
      <c r="K37" s="48">
        <v>15455</v>
      </c>
      <c r="L37" s="48">
        <v>896</v>
      </c>
      <c r="M37" s="48">
        <v>3026</v>
      </c>
      <c r="N37" s="48">
        <v>323</v>
      </c>
      <c r="O37" s="48">
        <v>11508</v>
      </c>
      <c r="P37" s="48">
        <v>757</v>
      </c>
      <c r="Q37" s="48">
        <v>3395</v>
      </c>
      <c r="R37" s="48">
        <v>374</v>
      </c>
      <c r="S37" s="48">
        <v>1562</v>
      </c>
      <c r="T37" s="48">
        <v>280</v>
      </c>
      <c r="U37" s="48">
        <v>5049</v>
      </c>
      <c r="V37" s="48">
        <v>403</v>
      </c>
      <c r="W37" s="48">
        <v>8860</v>
      </c>
      <c r="X37" s="48">
        <v>625</v>
      </c>
      <c r="Y37" s="48">
        <v>20328</v>
      </c>
      <c r="Z37" s="48">
        <v>792</v>
      </c>
      <c r="AA37" s="48">
        <v>8256</v>
      </c>
      <c r="AB37" s="48">
        <v>621</v>
      </c>
      <c r="AC37" s="48">
        <v>4249</v>
      </c>
      <c r="AD37" s="48">
        <v>541</v>
      </c>
      <c r="AE37" s="48">
        <v>12024</v>
      </c>
      <c r="AF37" s="48">
        <v>756</v>
      </c>
      <c r="AG37" s="48">
        <v>1403</v>
      </c>
      <c r="AH37" s="48">
        <v>299</v>
      </c>
      <c r="AI37" s="48">
        <v>82543</v>
      </c>
      <c r="AJ37" s="48">
        <v>1451</v>
      </c>
      <c r="AK37" s="48">
        <v>644</v>
      </c>
      <c r="AL37" s="48">
        <v>165</v>
      </c>
      <c r="AM37" s="48">
        <v>5487</v>
      </c>
      <c r="AN37" s="48">
        <v>499</v>
      </c>
      <c r="AO37" s="48">
        <v>12330</v>
      </c>
      <c r="AP37" s="48">
        <v>785</v>
      </c>
      <c r="AQ37" s="48">
        <v>2334</v>
      </c>
      <c r="AR37" s="48">
        <v>286</v>
      </c>
      <c r="AS37" s="48">
        <v>9485</v>
      </c>
      <c r="AT37" s="48">
        <v>703</v>
      </c>
      <c r="AU37" s="48">
        <v>2961</v>
      </c>
      <c r="AV37" s="48">
        <v>360</v>
      </c>
      <c r="AW37" s="48">
        <v>1236</v>
      </c>
      <c r="AX37" s="48">
        <v>227</v>
      </c>
      <c r="AY37" s="48">
        <v>4012</v>
      </c>
      <c r="AZ37" s="48">
        <v>356</v>
      </c>
      <c r="BA37" s="48">
        <v>6558</v>
      </c>
      <c r="BB37" s="48">
        <v>606</v>
      </c>
      <c r="BC37" s="48">
        <v>16673</v>
      </c>
      <c r="BD37" s="48">
        <v>790</v>
      </c>
      <c r="BE37" s="48">
        <v>6058</v>
      </c>
      <c r="BF37" s="48">
        <v>626</v>
      </c>
      <c r="BG37" s="48">
        <v>3352</v>
      </c>
      <c r="BH37" s="48">
        <v>445</v>
      </c>
      <c r="BI37" s="48">
        <v>10214</v>
      </c>
      <c r="BJ37" s="48">
        <v>688</v>
      </c>
      <c r="BK37" s="48">
        <v>1199</v>
      </c>
      <c r="BL37" s="48">
        <v>297</v>
      </c>
      <c r="BM37" s="48">
        <v>12559</v>
      </c>
      <c r="BN37" s="48">
        <v>835</v>
      </c>
      <c r="BO37" s="48">
        <v>181</v>
      </c>
      <c r="BP37" s="48">
        <v>96</v>
      </c>
      <c r="BQ37" s="48">
        <v>1483</v>
      </c>
      <c r="BR37" s="48">
        <v>298</v>
      </c>
      <c r="BS37" s="48">
        <v>2494</v>
      </c>
      <c r="BT37" s="48">
        <v>348</v>
      </c>
      <c r="BU37" s="48">
        <v>373</v>
      </c>
      <c r="BV37" s="48">
        <v>130</v>
      </c>
      <c r="BW37" s="48">
        <v>1185</v>
      </c>
      <c r="BX37" s="48">
        <v>269</v>
      </c>
      <c r="BY37" s="48">
        <v>313</v>
      </c>
      <c r="BZ37" s="48">
        <v>104</v>
      </c>
      <c r="CA37" s="48">
        <v>156</v>
      </c>
      <c r="CB37" s="48">
        <v>92</v>
      </c>
      <c r="CC37" s="48">
        <v>408</v>
      </c>
      <c r="CD37" s="48">
        <v>134</v>
      </c>
      <c r="CE37" s="48">
        <v>997</v>
      </c>
      <c r="CF37" s="48">
        <v>197</v>
      </c>
      <c r="CG37" s="48">
        <v>1732</v>
      </c>
      <c r="CH37" s="48">
        <v>231</v>
      </c>
      <c r="CI37" s="48">
        <v>1524</v>
      </c>
      <c r="CJ37" s="48">
        <v>297</v>
      </c>
      <c r="CK37" s="48">
        <v>393</v>
      </c>
      <c r="CL37" s="48">
        <v>173</v>
      </c>
      <c r="CM37" s="48">
        <v>1245</v>
      </c>
      <c r="CN37" s="48">
        <v>286</v>
      </c>
      <c r="CO37" s="48">
        <v>75</v>
      </c>
      <c r="CP37" s="48">
        <v>69</v>
      </c>
      <c r="CQ37" s="48">
        <v>1716</v>
      </c>
      <c r="CR37" s="48">
        <v>301</v>
      </c>
      <c r="CS37" s="48">
        <v>0</v>
      </c>
      <c r="CT37" s="48">
        <v>89</v>
      </c>
      <c r="CU37" s="48">
        <v>35</v>
      </c>
      <c r="CV37" s="48">
        <v>28</v>
      </c>
      <c r="CW37" s="48">
        <v>146</v>
      </c>
      <c r="CX37" s="48">
        <v>70</v>
      </c>
      <c r="CY37" s="48">
        <v>40</v>
      </c>
      <c r="CZ37" s="48">
        <v>36</v>
      </c>
      <c r="DA37" s="48">
        <v>121</v>
      </c>
      <c r="DB37" s="48">
        <v>50</v>
      </c>
      <c r="DC37" s="48">
        <v>36</v>
      </c>
      <c r="DD37" s="48">
        <v>26</v>
      </c>
      <c r="DE37" s="48">
        <v>41</v>
      </c>
      <c r="DF37" s="48">
        <v>48</v>
      </c>
      <c r="DG37" s="48">
        <v>105</v>
      </c>
      <c r="DH37" s="48">
        <v>74</v>
      </c>
      <c r="DI37" s="48">
        <v>206</v>
      </c>
      <c r="DJ37" s="48">
        <v>107</v>
      </c>
      <c r="DK37" s="48">
        <v>499</v>
      </c>
      <c r="DL37" s="48">
        <v>182</v>
      </c>
      <c r="DM37" s="48">
        <v>245</v>
      </c>
      <c r="DN37" s="48">
        <v>108</v>
      </c>
      <c r="DO37" s="48">
        <v>18</v>
      </c>
      <c r="DP37" s="48">
        <v>27</v>
      </c>
      <c r="DQ37" s="48">
        <v>213</v>
      </c>
      <c r="DR37" s="48">
        <v>83</v>
      </c>
      <c r="DS37" s="48">
        <v>11</v>
      </c>
      <c r="DT37" s="48">
        <v>18</v>
      </c>
      <c r="DU37" s="48">
        <v>1642</v>
      </c>
      <c r="DV37" s="48">
        <v>287</v>
      </c>
      <c r="DW37" s="48">
        <v>31</v>
      </c>
      <c r="DX37" s="48">
        <v>30</v>
      </c>
      <c r="DY37" s="48">
        <v>104</v>
      </c>
      <c r="DZ37" s="48">
        <v>91</v>
      </c>
      <c r="EA37" s="48">
        <v>98</v>
      </c>
      <c r="EB37" s="48">
        <v>61</v>
      </c>
      <c r="EC37" s="48">
        <v>22</v>
      </c>
      <c r="ED37" s="48">
        <v>26</v>
      </c>
      <c r="EE37" s="48">
        <v>232</v>
      </c>
      <c r="EF37" s="48">
        <v>112</v>
      </c>
      <c r="EG37" s="48">
        <v>0</v>
      </c>
      <c r="EH37" s="48">
        <v>89</v>
      </c>
      <c r="EI37" s="48">
        <v>61</v>
      </c>
      <c r="EJ37" s="48">
        <v>44</v>
      </c>
      <c r="EK37" s="48">
        <v>90</v>
      </c>
      <c r="EL37" s="48">
        <v>63</v>
      </c>
      <c r="EM37" s="48">
        <v>87</v>
      </c>
      <c r="EN37" s="48">
        <v>57</v>
      </c>
      <c r="EO37" s="48">
        <v>475</v>
      </c>
      <c r="EP37" s="48">
        <v>156</v>
      </c>
      <c r="EQ37" s="48">
        <v>247</v>
      </c>
      <c r="ER37" s="48">
        <v>115</v>
      </c>
      <c r="ES37" s="48">
        <v>86</v>
      </c>
      <c r="ET37" s="48">
        <v>85</v>
      </c>
      <c r="EU37" s="48">
        <v>66</v>
      </c>
      <c r="EV37" s="48">
        <v>47</v>
      </c>
      <c r="EW37" s="48">
        <v>43</v>
      </c>
      <c r="EX37" s="48">
        <v>51</v>
      </c>
      <c r="EY37" s="48">
        <v>1370</v>
      </c>
      <c r="EZ37" s="48">
        <v>275</v>
      </c>
      <c r="FA37" s="48">
        <v>44</v>
      </c>
      <c r="FB37" s="48">
        <v>40</v>
      </c>
      <c r="FC37" s="48">
        <v>25</v>
      </c>
      <c r="FD37" s="48">
        <v>28</v>
      </c>
      <c r="FE37" s="48">
        <v>227</v>
      </c>
      <c r="FF37" s="48">
        <v>103</v>
      </c>
      <c r="FG37" s="48">
        <v>47</v>
      </c>
      <c r="FH37" s="48">
        <v>40</v>
      </c>
      <c r="FI37" s="48">
        <v>220</v>
      </c>
      <c r="FJ37" s="48">
        <v>101</v>
      </c>
      <c r="FK37" s="48">
        <v>34</v>
      </c>
      <c r="FL37" s="48">
        <v>36</v>
      </c>
      <c r="FM37" s="48">
        <v>0</v>
      </c>
      <c r="FN37" s="48">
        <v>89</v>
      </c>
      <c r="FO37" s="48">
        <v>61</v>
      </c>
      <c r="FP37" s="48">
        <v>55</v>
      </c>
      <c r="FQ37" s="48">
        <v>113</v>
      </c>
      <c r="FR37" s="48">
        <v>70</v>
      </c>
      <c r="FS37" s="48">
        <v>235</v>
      </c>
      <c r="FT37" s="48">
        <v>99</v>
      </c>
      <c r="FU37" s="48">
        <v>63</v>
      </c>
      <c r="FV37" s="48">
        <v>80</v>
      </c>
      <c r="FW37" s="48">
        <v>63</v>
      </c>
      <c r="FX37" s="48">
        <v>49</v>
      </c>
      <c r="FY37" s="48">
        <v>195</v>
      </c>
      <c r="FZ37" s="48">
        <v>94</v>
      </c>
      <c r="GA37" s="48">
        <v>43</v>
      </c>
      <c r="GB37" s="48">
        <v>42</v>
      </c>
      <c r="GC37" s="48">
        <v>3539</v>
      </c>
      <c r="GD37" s="48">
        <v>376</v>
      </c>
      <c r="GE37" s="48">
        <v>40</v>
      </c>
      <c r="GF37" s="48">
        <v>32</v>
      </c>
      <c r="GG37" s="48">
        <v>180</v>
      </c>
      <c r="GH37" s="48">
        <v>77</v>
      </c>
      <c r="GI37" s="48">
        <v>160</v>
      </c>
      <c r="GJ37" s="48">
        <v>102</v>
      </c>
      <c r="GK37" s="48">
        <v>210</v>
      </c>
      <c r="GL37" s="48">
        <v>132</v>
      </c>
      <c r="GM37" s="48">
        <v>265</v>
      </c>
      <c r="GN37" s="48">
        <v>95</v>
      </c>
      <c r="GO37" s="48">
        <v>51</v>
      </c>
      <c r="GP37" s="48">
        <v>42</v>
      </c>
      <c r="GQ37" s="48">
        <v>68</v>
      </c>
      <c r="GR37" s="48">
        <v>52</v>
      </c>
      <c r="GS37" s="48">
        <v>373</v>
      </c>
      <c r="GT37" s="48">
        <v>117</v>
      </c>
      <c r="GU37" s="48">
        <v>899</v>
      </c>
      <c r="GV37" s="48">
        <v>198</v>
      </c>
      <c r="GW37" s="48">
        <v>714</v>
      </c>
      <c r="GX37" s="48">
        <v>151</v>
      </c>
      <c r="GY37" s="48">
        <v>119</v>
      </c>
      <c r="GZ37" s="48">
        <v>65</v>
      </c>
      <c r="HA37" s="48">
        <v>337</v>
      </c>
      <c r="HB37" s="48">
        <v>126</v>
      </c>
      <c r="HC37" s="48">
        <v>91</v>
      </c>
      <c r="HD37" s="48">
        <v>51</v>
      </c>
      <c r="HE37" s="48">
        <v>32</v>
      </c>
      <c r="HF37" s="48">
        <v>41</v>
      </c>
    </row>
    <row r="39" spans="1:214" x14ac:dyDescent="0.25">
      <c r="A39" s="16">
        <f>VLOOKUP($C39, lu_GEOID, 2, FALSE)</f>
        <v>101</v>
      </c>
      <c r="B39" s="17" t="str">
        <f>VLOOKUP($C39, lu_GEOID, 3, FALSE)</f>
        <v>Wasatch Front</v>
      </c>
      <c r="C39" s="15" t="s">
        <v>128</v>
      </c>
      <c r="D39" s="18" t="str">
        <f>B39</f>
        <v>Wasatch Front</v>
      </c>
      <c r="E39" s="19">
        <f>E14 + E26 + E33 + E37</f>
        <v>949504</v>
      </c>
      <c r="F39" s="19">
        <f t="shared" ref="F39:BQ39" si="14">F14 + F26 + F33 + F37</f>
        <v>6590</v>
      </c>
      <c r="G39" s="19">
        <f t="shared" si="14"/>
        <v>8966</v>
      </c>
      <c r="H39" s="19">
        <f t="shared" si="14"/>
        <v>1247</v>
      </c>
      <c r="I39" s="19">
        <f t="shared" si="14"/>
        <v>68234</v>
      </c>
      <c r="J39" s="19">
        <f t="shared" si="14"/>
        <v>3483</v>
      </c>
      <c r="K39" s="19">
        <f t="shared" si="14"/>
        <v>104622</v>
      </c>
      <c r="L39" s="19">
        <f t="shared" si="14"/>
        <v>4319</v>
      </c>
      <c r="M39" s="19">
        <f t="shared" si="14"/>
        <v>28854</v>
      </c>
      <c r="N39" s="19">
        <f t="shared" si="14"/>
        <v>2107</v>
      </c>
      <c r="O39" s="19">
        <f t="shared" si="14"/>
        <v>115285</v>
      </c>
      <c r="P39" s="19">
        <f t="shared" si="14"/>
        <v>4122</v>
      </c>
      <c r="Q39" s="19">
        <f t="shared" si="14"/>
        <v>44001</v>
      </c>
      <c r="R39" s="19">
        <f t="shared" si="14"/>
        <v>2456</v>
      </c>
      <c r="S39" s="19">
        <f t="shared" si="14"/>
        <v>22829</v>
      </c>
      <c r="T39" s="19">
        <f t="shared" si="14"/>
        <v>1953</v>
      </c>
      <c r="U39" s="19">
        <f t="shared" si="14"/>
        <v>70620</v>
      </c>
      <c r="V39" s="19">
        <f t="shared" si="14"/>
        <v>3295</v>
      </c>
      <c r="W39" s="19">
        <f t="shared" si="14"/>
        <v>111445</v>
      </c>
      <c r="X39" s="19">
        <f t="shared" si="14"/>
        <v>4197</v>
      </c>
      <c r="Y39" s="19">
        <f t="shared" si="14"/>
        <v>197521</v>
      </c>
      <c r="Z39" s="19">
        <f t="shared" si="14"/>
        <v>5138</v>
      </c>
      <c r="AA39" s="19">
        <f t="shared" si="14"/>
        <v>75739</v>
      </c>
      <c r="AB39" s="19">
        <f t="shared" si="14"/>
        <v>3884</v>
      </c>
      <c r="AC39" s="19">
        <f t="shared" si="14"/>
        <v>42876</v>
      </c>
      <c r="AD39" s="19">
        <f t="shared" si="14"/>
        <v>2957</v>
      </c>
      <c r="AE39" s="19">
        <f t="shared" si="14"/>
        <v>52948</v>
      </c>
      <c r="AF39" s="19">
        <f t="shared" si="14"/>
        <v>3110</v>
      </c>
      <c r="AG39" s="19">
        <f t="shared" si="14"/>
        <v>5564</v>
      </c>
      <c r="AH39" s="19">
        <f t="shared" si="14"/>
        <v>962</v>
      </c>
      <c r="AI39" s="19">
        <f t="shared" si="14"/>
        <v>724076</v>
      </c>
      <c r="AJ39" s="19">
        <f t="shared" si="14"/>
        <v>8154</v>
      </c>
      <c r="AK39" s="19">
        <f t="shared" si="14"/>
        <v>6297</v>
      </c>
      <c r="AL39" s="19">
        <f t="shared" si="14"/>
        <v>1023</v>
      </c>
      <c r="AM39" s="19">
        <f t="shared" si="14"/>
        <v>48294</v>
      </c>
      <c r="AN39" s="19">
        <f t="shared" si="14"/>
        <v>2772</v>
      </c>
      <c r="AO39" s="19">
        <f t="shared" si="14"/>
        <v>83807</v>
      </c>
      <c r="AP39" s="19">
        <f t="shared" si="14"/>
        <v>3788</v>
      </c>
      <c r="AQ39" s="19">
        <f t="shared" si="14"/>
        <v>23850</v>
      </c>
      <c r="AR39" s="19">
        <f t="shared" si="14"/>
        <v>1900</v>
      </c>
      <c r="AS39" s="19">
        <f t="shared" si="14"/>
        <v>92025</v>
      </c>
      <c r="AT39" s="19">
        <f t="shared" si="14"/>
        <v>3786</v>
      </c>
      <c r="AU39" s="19">
        <f t="shared" si="14"/>
        <v>35060</v>
      </c>
      <c r="AV39" s="19">
        <f t="shared" si="14"/>
        <v>2186</v>
      </c>
      <c r="AW39" s="19">
        <f t="shared" si="14"/>
        <v>17175</v>
      </c>
      <c r="AX39" s="19">
        <f t="shared" si="14"/>
        <v>1683</v>
      </c>
      <c r="AY39" s="19">
        <f t="shared" si="14"/>
        <v>55174</v>
      </c>
      <c r="AZ39" s="19">
        <f t="shared" si="14"/>
        <v>2873</v>
      </c>
      <c r="BA39" s="19">
        <f t="shared" si="14"/>
        <v>80869</v>
      </c>
      <c r="BB39" s="19">
        <f t="shared" si="14"/>
        <v>3555</v>
      </c>
      <c r="BC39" s="19">
        <f t="shared" si="14"/>
        <v>149006</v>
      </c>
      <c r="BD39" s="19">
        <f t="shared" si="14"/>
        <v>4632</v>
      </c>
      <c r="BE39" s="19">
        <f t="shared" si="14"/>
        <v>52718</v>
      </c>
      <c r="BF39" s="19">
        <f t="shared" si="14"/>
        <v>3059</v>
      </c>
      <c r="BG39" s="19">
        <f t="shared" si="14"/>
        <v>31088</v>
      </c>
      <c r="BH39" s="19">
        <f t="shared" si="14"/>
        <v>2608</v>
      </c>
      <c r="BI39" s="19">
        <f t="shared" si="14"/>
        <v>44041</v>
      </c>
      <c r="BJ39" s="19">
        <f t="shared" si="14"/>
        <v>2771</v>
      </c>
      <c r="BK39" s="19">
        <f t="shared" si="14"/>
        <v>4672</v>
      </c>
      <c r="BL39" s="19">
        <f t="shared" si="14"/>
        <v>876</v>
      </c>
      <c r="BM39" s="19">
        <f t="shared" si="14"/>
        <v>112361</v>
      </c>
      <c r="BN39" s="19">
        <f t="shared" si="14"/>
        <v>5272</v>
      </c>
      <c r="BO39" s="19">
        <f t="shared" si="14"/>
        <v>1463</v>
      </c>
      <c r="BP39" s="19">
        <f t="shared" si="14"/>
        <v>581</v>
      </c>
      <c r="BQ39" s="19">
        <f t="shared" si="14"/>
        <v>15091</v>
      </c>
      <c r="BR39" s="19">
        <f t="shared" ref="BR39:EC39" si="15">BR14 + BR26 + BR33 + BR37</f>
        <v>1756</v>
      </c>
      <c r="BS39" s="19">
        <f t="shared" si="15"/>
        <v>14451</v>
      </c>
      <c r="BT39" s="19">
        <f t="shared" si="15"/>
        <v>1604</v>
      </c>
      <c r="BU39" s="19">
        <f t="shared" si="15"/>
        <v>2627</v>
      </c>
      <c r="BV39" s="19">
        <f t="shared" si="15"/>
        <v>634</v>
      </c>
      <c r="BW39" s="19">
        <f t="shared" si="15"/>
        <v>11853</v>
      </c>
      <c r="BX39" s="19">
        <f t="shared" si="15"/>
        <v>1592</v>
      </c>
      <c r="BY39" s="19">
        <f t="shared" si="15"/>
        <v>4150</v>
      </c>
      <c r="BZ39" s="19">
        <f t="shared" si="15"/>
        <v>836</v>
      </c>
      <c r="CA39" s="19">
        <f t="shared" si="15"/>
        <v>2110</v>
      </c>
      <c r="CB39" s="19">
        <f t="shared" si="15"/>
        <v>548</v>
      </c>
      <c r="CC39" s="19">
        <f t="shared" si="15"/>
        <v>5888</v>
      </c>
      <c r="CD39" s="19">
        <f t="shared" si="15"/>
        <v>1139</v>
      </c>
      <c r="CE39" s="19">
        <f t="shared" si="15"/>
        <v>13587</v>
      </c>
      <c r="CF39" s="19">
        <f t="shared" si="15"/>
        <v>1865</v>
      </c>
      <c r="CG39" s="19">
        <f t="shared" si="15"/>
        <v>19882</v>
      </c>
      <c r="CH39" s="19">
        <f t="shared" si="15"/>
        <v>1892</v>
      </c>
      <c r="CI39" s="19">
        <f t="shared" si="15"/>
        <v>10614</v>
      </c>
      <c r="CJ39" s="19">
        <f t="shared" si="15"/>
        <v>1550</v>
      </c>
      <c r="CK39" s="19">
        <f t="shared" si="15"/>
        <v>4713</v>
      </c>
      <c r="CL39" s="19">
        <f t="shared" si="15"/>
        <v>941</v>
      </c>
      <c r="CM39" s="19">
        <f t="shared" si="15"/>
        <v>5424</v>
      </c>
      <c r="CN39" s="19">
        <f t="shared" si="15"/>
        <v>1057</v>
      </c>
      <c r="CO39" s="19">
        <f t="shared" si="15"/>
        <v>508</v>
      </c>
      <c r="CP39" s="19">
        <f t="shared" si="15"/>
        <v>318</v>
      </c>
      <c r="CQ39" s="19">
        <f t="shared" si="15"/>
        <v>25970</v>
      </c>
      <c r="CR39" s="19">
        <f t="shared" si="15"/>
        <v>2159</v>
      </c>
      <c r="CS39" s="19">
        <f t="shared" si="15"/>
        <v>240</v>
      </c>
      <c r="CT39" s="19">
        <f t="shared" si="15"/>
        <v>270</v>
      </c>
      <c r="CU39" s="19">
        <f t="shared" si="15"/>
        <v>779</v>
      </c>
      <c r="CV39" s="19">
        <f t="shared" si="15"/>
        <v>319</v>
      </c>
      <c r="CW39" s="19">
        <f t="shared" si="15"/>
        <v>1422</v>
      </c>
      <c r="CX39" s="19">
        <f t="shared" si="15"/>
        <v>510</v>
      </c>
      <c r="CY39" s="19">
        <f t="shared" si="15"/>
        <v>351</v>
      </c>
      <c r="CZ39" s="19">
        <f t="shared" si="15"/>
        <v>219</v>
      </c>
      <c r="DA39" s="19">
        <f t="shared" si="15"/>
        <v>2707</v>
      </c>
      <c r="DB39" s="19">
        <f t="shared" si="15"/>
        <v>588</v>
      </c>
      <c r="DC39" s="19">
        <f t="shared" si="15"/>
        <v>801</v>
      </c>
      <c r="DD39" s="19">
        <f t="shared" si="15"/>
        <v>322</v>
      </c>
      <c r="DE39" s="19">
        <f t="shared" si="15"/>
        <v>849</v>
      </c>
      <c r="DF39" s="19">
        <f t="shared" si="15"/>
        <v>382</v>
      </c>
      <c r="DG39" s="19">
        <f t="shared" si="15"/>
        <v>1914</v>
      </c>
      <c r="DH39" s="19">
        <f t="shared" si="15"/>
        <v>556</v>
      </c>
      <c r="DI39" s="19">
        <f t="shared" si="15"/>
        <v>2632</v>
      </c>
      <c r="DJ39" s="19">
        <f t="shared" si="15"/>
        <v>635</v>
      </c>
      <c r="DK39" s="19">
        <f t="shared" si="15"/>
        <v>6960</v>
      </c>
      <c r="DL39" s="19">
        <f t="shared" si="15"/>
        <v>1092</v>
      </c>
      <c r="DM39" s="19">
        <f t="shared" si="15"/>
        <v>3789</v>
      </c>
      <c r="DN39" s="19">
        <f t="shared" si="15"/>
        <v>1018</v>
      </c>
      <c r="DO39" s="19">
        <f t="shared" si="15"/>
        <v>1872</v>
      </c>
      <c r="DP39" s="19">
        <f t="shared" si="15"/>
        <v>544</v>
      </c>
      <c r="DQ39" s="19">
        <f t="shared" si="15"/>
        <v>1610</v>
      </c>
      <c r="DR39" s="19">
        <f t="shared" si="15"/>
        <v>455</v>
      </c>
      <c r="DS39" s="19">
        <f t="shared" si="15"/>
        <v>44</v>
      </c>
      <c r="DT39" s="19">
        <f t="shared" si="15"/>
        <v>239</v>
      </c>
      <c r="DU39" s="19">
        <f t="shared" si="15"/>
        <v>25342</v>
      </c>
      <c r="DV39" s="19">
        <f t="shared" si="15"/>
        <v>2205</v>
      </c>
      <c r="DW39" s="19">
        <f t="shared" si="15"/>
        <v>213</v>
      </c>
      <c r="DX39" s="19">
        <f t="shared" si="15"/>
        <v>177</v>
      </c>
      <c r="DY39" s="19">
        <f t="shared" si="15"/>
        <v>649</v>
      </c>
      <c r="DZ39" s="19">
        <f t="shared" si="15"/>
        <v>356</v>
      </c>
      <c r="EA39" s="19">
        <f t="shared" si="15"/>
        <v>742</v>
      </c>
      <c r="EB39" s="19">
        <f t="shared" si="15"/>
        <v>323</v>
      </c>
      <c r="EC39" s="19">
        <f t="shared" si="15"/>
        <v>221</v>
      </c>
      <c r="ED39" s="19">
        <f t="shared" ref="ED39:GO39" si="16">ED14 + ED26 + ED33 + ED37</f>
        <v>149</v>
      </c>
      <c r="EE39" s="19">
        <f t="shared" si="16"/>
        <v>3430</v>
      </c>
      <c r="EF39" s="19">
        <f t="shared" si="16"/>
        <v>797</v>
      </c>
      <c r="EG39" s="19">
        <f t="shared" si="16"/>
        <v>383</v>
      </c>
      <c r="EH39" s="19">
        <f t="shared" si="16"/>
        <v>331</v>
      </c>
      <c r="EI39" s="19">
        <f t="shared" si="16"/>
        <v>618</v>
      </c>
      <c r="EJ39" s="19">
        <f t="shared" si="16"/>
        <v>338</v>
      </c>
      <c r="EK39" s="19">
        <f t="shared" si="16"/>
        <v>1461</v>
      </c>
      <c r="EL39" s="19">
        <f t="shared" si="16"/>
        <v>598</v>
      </c>
      <c r="EM39" s="19">
        <f t="shared" si="16"/>
        <v>2022</v>
      </c>
      <c r="EN39" s="19">
        <f t="shared" si="16"/>
        <v>536</v>
      </c>
      <c r="EO39" s="19">
        <f t="shared" si="16"/>
        <v>9204</v>
      </c>
      <c r="EP39" s="19">
        <f t="shared" si="16"/>
        <v>1234</v>
      </c>
      <c r="EQ39" s="19">
        <f t="shared" si="16"/>
        <v>4443</v>
      </c>
      <c r="ER39" s="19">
        <f t="shared" si="16"/>
        <v>978</v>
      </c>
      <c r="ES39" s="19">
        <f t="shared" si="16"/>
        <v>1320</v>
      </c>
      <c r="ET39" s="19">
        <f t="shared" si="16"/>
        <v>525</v>
      </c>
      <c r="EU39" s="19">
        <f t="shared" si="16"/>
        <v>475</v>
      </c>
      <c r="EV39" s="19">
        <f t="shared" si="16"/>
        <v>252</v>
      </c>
      <c r="EW39" s="19">
        <f t="shared" si="16"/>
        <v>161</v>
      </c>
      <c r="EX39" s="19">
        <f t="shared" si="16"/>
        <v>162</v>
      </c>
      <c r="EY39" s="19">
        <f t="shared" si="16"/>
        <v>17191</v>
      </c>
      <c r="EZ39" s="19">
        <f t="shared" si="16"/>
        <v>1785</v>
      </c>
      <c r="FA39" s="19">
        <f t="shared" si="16"/>
        <v>294</v>
      </c>
      <c r="FB39" s="19">
        <f t="shared" si="16"/>
        <v>349</v>
      </c>
      <c r="FC39" s="19">
        <f t="shared" si="16"/>
        <v>727</v>
      </c>
      <c r="FD39" s="19">
        <f t="shared" si="16"/>
        <v>319</v>
      </c>
      <c r="FE39" s="19">
        <f t="shared" si="16"/>
        <v>1556</v>
      </c>
      <c r="FF39" s="19">
        <f t="shared" si="16"/>
        <v>508</v>
      </c>
      <c r="FG39" s="19">
        <f t="shared" si="16"/>
        <v>303</v>
      </c>
      <c r="FH39" s="19">
        <f t="shared" si="16"/>
        <v>232</v>
      </c>
      <c r="FI39" s="19">
        <f t="shared" si="16"/>
        <v>1717</v>
      </c>
      <c r="FJ39" s="19">
        <f t="shared" si="16"/>
        <v>528</v>
      </c>
      <c r="FK39" s="19">
        <f t="shared" si="16"/>
        <v>1600</v>
      </c>
      <c r="FL39" s="19">
        <f t="shared" si="16"/>
        <v>488</v>
      </c>
      <c r="FM39" s="19">
        <f t="shared" si="16"/>
        <v>405</v>
      </c>
      <c r="FN39" s="19">
        <f t="shared" si="16"/>
        <v>342</v>
      </c>
      <c r="FO39" s="19">
        <f t="shared" si="16"/>
        <v>677</v>
      </c>
      <c r="FP39" s="19">
        <f t="shared" si="16"/>
        <v>331</v>
      </c>
      <c r="FQ39" s="19">
        <f t="shared" si="16"/>
        <v>2270</v>
      </c>
      <c r="FR39" s="19">
        <f t="shared" si="16"/>
        <v>679</v>
      </c>
      <c r="FS39" s="19">
        <f t="shared" si="16"/>
        <v>3917</v>
      </c>
      <c r="FT39" s="19">
        <f t="shared" si="16"/>
        <v>803</v>
      </c>
      <c r="FU39" s="19">
        <f t="shared" si="16"/>
        <v>1901</v>
      </c>
      <c r="FV39" s="19">
        <f t="shared" si="16"/>
        <v>590</v>
      </c>
      <c r="FW39" s="19">
        <f t="shared" si="16"/>
        <v>914</v>
      </c>
      <c r="FX39" s="19">
        <f t="shared" si="16"/>
        <v>409</v>
      </c>
      <c r="FY39" s="19">
        <f t="shared" si="16"/>
        <v>786</v>
      </c>
      <c r="FZ39" s="19">
        <f t="shared" si="16"/>
        <v>345</v>
      </c>
      <c r="GA39" s="19">
        <f t="shared" si="16"/>
        <v>124</v>
      </c>
      <c r="GB39" s="19">
        <f t="shared" si="16"/>
        <v>122</v>
      </c>
      <c r="GC39" s="19">
        <f t="shared" si="16"/>
        <v>44564</v>
      </c>
      <c r="GD39" s="19">
        <f t="shared" si="16"/>
        <v>2688</v>
      </c>
      <c r="GE39" s="19">
        <f t="shared" si="16"/>
        <v>459</v>
      </c>
      <c r="GF39" s="19">
        <f t="shared" si="16"/>
        <v>251</v>
      </c>
      <c r="GG39" s="19">
        <f t="shared" si="16"/>
        <v>2694</v>
      </c>
      <c r="GH39" s="19">
        <f t="shared" si="16"/>
        <v>697</v>
      </c>
      <c r="GI39" s="19">
        <f t="shared" si="16"/>
        <v>2644</v>
      </c>
      <c r="GJ39" s="19">
        <f t="shared" si="16"/>
        <v>666</v>
      </c>
      <c r="GK39" s="19">
        <f t="shared" si="16"/>
        <v>1502</v>
      </c>
      <c r="GL39" s="19">
        <f t="shared" si="16"/>
        <v>534</v>
      </c>
      <c r="GM39" s="19">
        <f t="shared" si="16"/>
        <v>3553</v>
      </c>
      <c r="GN39" s="19">
        <f t="shared" si="16"/>
        <v>737</v>
      </c>
      <c r="GO39" s="19">
        <f t="shared" si="16"/>
        <v>2007</v>
      </c>
      <c r="GP39" s="19">
        <f t="shared" ref="GP39:HF39" si="17">GP14 + GP26 + GP33 + GP37</f>
        <v>526</v>
      </c>
      <c r="GQ39" s="19">
        <f t="shared" si="17"/>
        <v>1672</v>
      </c>
      <c r="GR39" s="19">
        <f t="shared" si="17"/>
        <v>445</v>
      </c>
      <c r="GS39" s="19">
        <f t="shared" si="17"/>
        <v>5506</v>
      </c>
      <c r="GT39" s="19">
        <f t="shared" si="17"/>
        <v>964</v>
      </c>
      <c r="GU39" s="19">
        <f t="shared" si="17"/>
        <v>10065</v>
      </c>
      <c r="GV39" s="19">
        <f t="shared" si="17"/>
        <v>1143</v>
      </c>
      <c r="GW39" s="19">
        <f t="shared" si="17"/>
        <v>8552</v>
      </c>
      <c r="GX39" s="19">
        <f t="shared" si="17"/>
        <v>1128</v>
      </c>
      <c r="GY39" s="19">
        <f t="shared" si="17"/>
        <v>2274</v>
      </c>
      <c r="GZ39" s="19">
        <f t="shared" si="17"/>
        <v>693</v>
      </c>
      <c r="HA39" s="19">
        <f t="shared" si="17"/>
        <v>2969</v>
      </c>
      <c r="HB39" s="19">
        <f t="shared" si="17"/>
        <v>695</v>
      </c>
      <c r="HC39" s="19">
        <f t="shared" si="17"/>
        <v>612</v>
      </c>
      <c r="HD39" s="19">
        <f t="shared" si="17"/>
        <v>311</v>
      </c>
      <c r="HE39" s="19">
        <f t="shared" si="17"/>
        <v>55</v>
      </c>
      <c r="HF39" s="19">
        <f t="shared" si="17"/>
        <v>165</v>
      </c>
    </row>
  </sheetData>
  <pageMargins left="0.7" right="0.7" top="0.75" bottom="0.75" header="0.3" footer="0.3"/>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2060"/>
  </sheetPr>
  <dimension ref="A1:HF39"/>
  <sheetViews>
    <sheetView zoomScale="70" zoomScaleNormal="70" workbookViewId="0">
      <pane xSplit="5" ySplit="8" topLeftCell="GI9" activePane="bottomRight" state="frozen"/>
      <selection activeCell="A2" sqref="A2"/>
      <selection pane="topRight" activeCell="A2" sqref="A2"/>
      <selection pane="bottomLeft" activeCell="A2" sqref="A2"/>
      <selection pane="bottomRight" activeCell="A2" sqref="A2"/>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214" s="20" customFormat="1" ht="23.25" x14ac:dyDescent="0.35">
      <c r="A1" s="20" t="s">
        <v>132</v>
      </c>
    </row>
    <row r="3" spans="1:214" x14ac:dyDescent="0.25">
      <c r="A3" s="10"/>
      <c r="B3" s="10"/>
      <c r="C3" s="10"/>
      <c r="D3" s="13" t="s">
        <v>127</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GP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c r="EO3" s="9" t="str">
        <f t="shared" si="2"/>
        <v>E</v>
      </c>
      <c r="EP3" s="9" t="str">
        <f t="shared" si="2"/>
        <v>M</v>
      </c>
      <c r="EQ3" s="9" t="str">
        <f t="shared" si="2"/>
        <v>E</v>
      </c>
      <c r="ER3" s="9" t="str">
        <f t="shared" si="2"/>
        <v>M</v>
      </c>
      <c r="ES3" s="9" t="str">
        <f t="shared" si="2"/>
        <v>E</v>
      </c>
      <c r="ET3" s="9" t="str">
        <f t="shared" si="2"/>
        <v>M</v>
      </c>
      <c r="EU3" s="9" t="str">
        <f t="shared" si="2"/>
        <v>E</v>
      </c>
      <c r="EV3" s="9" t="str">
        <f t="shared" si="2"/>
        <v>M</v>
      </c>
      <c r="EW3" s="9" t="str">
        <f t="shared" si="2"/>
        <v>E</v>
      </c>
      <c r="EX3" s="9" t="str">
        <f t="shared" si="2"/>
        <v>M</v>
      </c>
      <c r="EY3" s="9" t="str">
        <f t="shared" si="2"/>
        <v>E</v>
      </c>
      <c r="EZ3" s="9" t="str">
        <f t="shared" si="2"/>
        <v>M</v>
      </c>
      <c r="FA3" s="9" t="str">
        <f t="shared" si="2"/>
        <v>E</v>
      </c>
      <c r="FB3" s="9" t="str">
        <f t="shared" si="2"/>
        <v>M</v>
      </c>
      <c r="FC3" s="9" t="str">
        <f t="shared" si="2"/>
        <v>E</v>
      </c>
      <c r="FD3" s="9" t="str">
        <f t="shared" si="2"/>
        <v>M</v>
      </c>
      <c r="FE3" s="9" t="str">
        <f t="shared" si="2"/>
        <v>E</v>
      </c>
      <c r="FF3" s="9" t="str">
        <f t="shared" si="2"/>
        <v>M</v>
      </c>
      <c r="FG3" s="9" t="str">
        <f t="shared" si="2"/>
        <v>E</v>
      </c>
      <c r="FH3" s="9" t="str">
        <f t="shared" si="2"/>
        <v>M</v>
      </c>
      <c r="FI3" s="9" t="str">
        <f t="shared" si="2"/>
        <v>E</v>
      </c>
      <c r="FJ3" s="9" t="str">
        <f t="shared" si="2"/>
        <v>M</v>
      </c>
      <c r="FK3" s="9" t="str">
        <f t="shared" si="2"/>
        <v>E</v>
      </c>
      <c r="FL3" s="9" t="str">
        <f t="shared" si="2"/>
        <v>M</v>
      </c>
      <c r="FM3" s="9" t="str">
        <f t="shared" si="2"/>
        <v>E</v>
      </c>
      <c r="FN3" s="9" t="str">
        <f t="shared" si="2"/>
        <v>M</v>
      </c>
      <c r="FO3" s="9" t="str">
        <f t="shared" si="2"/>
        <v>E</v>
      </c>
      <c r="FP3" s="9" t="str">
        <f t="shared" si="2"/>
        <v>M</v>
      </c>
      <c r="FQ3" s="9" t="str">
        <f t="shared" si="2"/>
        <v>E</v>
      </c>
      <c r="FR3" s="9" t="str">
        <f t="shared" si="2"/>
        <v>M</v>
      </c>
      <c r="FS3" s="9" t="str">
        <f t="shared" si="2"/>
        <v>E</v>
      </c>
      <c r="FT3" s="9" t="str">
        <f t="shared" si="2"/>
        <v>M</v>
      </c>
      <c r="FU3" s="9" t="str">
        <f t="shared" si="2"/>
        <v>E</v>
      </c>
      <c r="FV3" s="9" t="str">
        <f t="shared" si="2"/>
        <v>M</v>
      </c>
      <c r="FW3" s="9" t="str">
        <f t="shared" si="2"/>
        <v>E</v>
      </c>
      <c r="FX3" s="9" t="str">
        <f t="shared" si="2"/>
        <v>M</v>
      </c>
      <c r="FY3" s="9" t="str">
        <f t="shared" si="2"/>
        <v>E</v>
      </c>
      <c r="FZ3" s="9" t="str">
        <f t="shared" si="2"/>
        <v>M</v>
      </c>
      <c r="GA3" s="9" t="str">
        <f t="shared" si="2"/>
        <v>E</v>
      </c>
      <c r="GB3" s="9" t="str">
        <f t="shared" si="2"/>
        <v>M</v>
      </c>
      <c r="GC3" s="9" t="str">
        <f t="shared" si="2"/>
        <v>E</v>
      </c>
      <c r="GD3" s="9" t="str">
        <f t="shared" si="2"/>
        <v>M</v>
      </c>
      <c r="GE3" s="9" t="str">
        <f t="shared" si="2"/>
        <v>E</v>
      </c>
      <c r="GF3" s="9" t="str">
        <f t="shared" si="2"/>
        <v>M</v>
      </c>
      <c r="GG3" s="9" t="str">
        <f t="shared" si="2"/>
        <v>E</v>
      </c>
      <c r="GH3" s="9" t="str">
        <f t="shared" si="2"/>
        <v>M</v>
      </c>
      <c r="GI3" s="9" t="str">
        <f t="shared" si="2"/>
        <v>E</v>
      </c>
      <c r="GJ3" s="9" t="str">
        <f t="shared" si="2"/>
        <v>M</v>
      </c>
      <c r="GK3" s="9" t="str">
        <f t="shared" si="2"/>
        <v>E</v>
      </c>
      <c r="GL3" s="9" t="str">
        <f t="shared" si="2"/>
        <v>M</v>
      </c>
      <c r="GM3" s="9" t="str">
        <f t="shared" si="2"/>
        <v>E</v>
      </c>
      <c r="GN3" s="9" t="str">
        <f t="shared" si="2"/>
        <v>M</v>
      </c>
      <c r="GO3" s="9" t="str">
        <f t="shared" si="2"/>
        <v>E</v>
      </c>
      <c r="GP3" s="9" t="str">
        <f t="shared" si="2"/>
        <v>M</v>
      </c>
      <c r="GQ3" s="9" t="str">
        <f t="shared" ref="GQ3:HF3" si="3">RIGHT(GQ5, 1)</f>
        <v>E</v>
      </c>
      <c r="GR3" s="9" t="str">
        <f t="shared" si="3"/>
        <v>M</v>
      </c>
      <c r="GS3" s="9" t="str">
        <f t="shared" si="3"/>
        <v>E</v>
      </c>
      <c r="GT3" s="9" t="str">
        <f t="shared" si="3"/>
        <v>M</v>
      </c>
      <c r="GU3" s="9" t="str">
        <f t="shared" si="3"/>
        <v>E</v>
      </c>
      <c r="GV3" s="9" t="str">
        <f t="shared" si="3"/>
        <v>M</v>
      </c>
      <c r="GW3" s="9" t="str">
        <f t="shared" si="3"/>
        <v>E</v>
      </c>
      <c r="GX3" s="9" t="str">
        <f t="shared" si="3"/>
        <v>M</v>
      </c>
      <c r="GY3" s="9" t="str">
        <f t="shared" si="3"/>
        <v>E</v>
      </c>
      <c r="GZ3" s="9" t="str">
        <f t="shared" si="3"/>
        <v>M</v>
      </c>
      <c r="HA3" s="9" t="str">
        <f t="shared" si="3"/>
        <v>E</v>
      </c>
      <c r="HB3" s="9" t="str">
        <f t="shared" si="3"/>
        <v>M</v>
      </c>
      <c r="HC3" s="9" t="str">
        <f t="shared" si="3"/>
        <v>E</v>
      </c>
      <c r="HD3" s="9" t="str">
        <f t="shared" si="3"/>
        <v>M</v>
      </c>
      <c r="HE3" s="9" t="str">
        <f t="shared" si="3"/>
        <v>E</v>
      </c>
      <c r="HF3" s="9" t="str">
        <f t="shared" si="3"/>
        <v>M</v>
      </c>
    </row>
    <row r="4" spans="1:214" x14ac:dyDescent="0.25">
      <c r="A4" s="10"/>
      <c r="B4" s="10"/>
      <c r="C4" s="10"/>
      <c r="D4" s="13" t="s">
        <v>83</v>
      </c>
      <c r="E4" s="16">
        <f t="shared" ref="E4:BP4" si="4">IF(E3="E", VLOOKUP(E$5, lu_WrkID_Est, 2, FALSE),  VLOOKUP(E$5, lu_WrkID_MOE, 2, FALSE) )</f>
        <v>100.1</v>
      </c>
      <c r="F4" s="16">
        <f t="shared" si="4"/>
        <v>100.2</v>
      </c>
      <c r="G4" s="16">
        <f t="shared" si="4"/>
        <v>101.1</v>
      </c>
      <c r="H4" s="16">
        <f t="shared" si="4"/>
        <v>101.2</v>
      </c>
      <c r="I4" s="16">
        <f t="shared" si="4"/>
        <v>102.1</v>
      </c>
      <c r="J4" s="16">
        <f t="shared" si="4"/>
        <v>102.2</v>
      </c>
      <c r="K4" s="16">
        <f t="shared" si="4"/>
        <v>103.1</v>
      </c>
      <c r="L4" s="16">
        <f t="shared" si="4"/>
        <v>103.2</v>
      </c>
      <c r="M4" s="16">
        <f t="shared" si="4"/>
        <v>104.1</v>
      </c>
      <c r="N4" s="16">
        <f t="shared" si="4"/>
        <v>104.2</v>
      </c>
      <c r="O4" s="16">
        <f t="shared" si="4"/>
        <v>105.1</v>
      </c>
      <c r="P4" s="16">
        <f t="shared" si="4"/>
        <v>105.2</v>
      </c>
      <c r="Q4" s="16">
        <f t="shared" si="4"/>
        <v>106.1</v>
      </c>
      <c r="R4" s="16">
        <f t="shared" si="4"/>
        <v>106.2</v>
      </c>
      <c r="S4" s="16">
        <f t="shared" si="4"/>
        <v>107.1</v>
      </c>
      <c r="T4" s="16">
        <f t="shared" si="4"/>
        <v>107.2</v>
      </c>
      <c r="U4" s="16">
        <f t="shared" si="4"/>
        <v>108.1</v>
      </c>
      <c r="V4" s="16">
        <f t="shared" si="4"/>
        <v>108.2</v>
      </c>
      <c r="W4" s="16">
        <f t="shared" si="4"/>
        <v>109.1</v>
      </c>
      <c r="X4" s="16">
        <f t="shared" si="4"/>
        <v>109.2</v>
      </c>
      <c r="Y4" s="16">
        <f t="shared" si="4"/>
        <v>110.1</v>
      </c>
      <c r="Z4" s="16">
        <f t="shared" si="4"/>
        <v>110.2</v>
      </c>
      <c r="AA4" s="16">
        <f t="shared" si="4"/>
        <v>111.1</v>
      </c>
      <c r="AB4" s="16">
        <f t="shared" si="4"/>
        <v>111.2</v>
      </c>
      <c r="AC4" s="16">
        <f t="shared" si="4"/>
        <v>112.1</v>
      </c>
      <c r="AD4" s="16">
        <f t="shared" si="4"/>
        <v>112.2</v>
      </c>
      <c r="AE4" s="16">
        <f t="shared" si="4"/>
        <v>113.1</v>
      </c>
      <c r="AF4" s="16">
        <f t="shared" si="4"/>
        <v>113.2</v>
      </c>
      <c r="AG4" s="16">
        <f t="shared" si="4"/>
        <v>114.1</v>
      </c>
      <c r="AH4" s="16">
        <f t="shared" si="4"/>
        <v>114.2</v>
      </c>
      <c r="AI4" s="16">
        <f t="shared" si="4"/>
        <v>200.1</v>
      </c>
      <c r="AJ4" s="16">
        <f t="shared" si="4"/>
        <v>200.2</v>
      </c>
      <c r="AK4" s="16">
        <f t="shared" si="4"/>
        <v>201.1</v>
      </c>
      <c r="AL4" s="16">
        <f t="shared" si="4"/>
        <v>201.2</v>
      </c>
      <c r="AM4" s="16">
        <f t="shared" si="4"/>
        <v>202.1</v>
      </c>
      <c r="AN4" s="16">
        <f t="shared" si="4"/>
        <v>202.2</v>
      </c>
      <c r="AO4" s="16">
        <f t="shared" si="4"/>
        <v>203.1</v>
      </c>
      <c r="AP4" s="16">
        <f t="shared" si="4"/>
        <v>203.2</v>
      </c>
      <c r="AQ4" s="16">
        <f t="shared" si="4"/>
        <v>204.1</v>
      </c>
      <c r="AR4" s="16">
        <f t="shared" si="4"/>
        <v>204.2</v>
      </c>
      <c r="AS4" s="16">
        <f t="shared" si="4"/>
        <v>205.1</v>
      </c>
      <c r="AT4" s="16">
        <f t="shared" si="4"/>
        <v>205.2</v>
      </c>
      <c r="AU4" s="16">
        <f t="shared" si="4"/>
        <v>206.1</v>
      </c>
      <c r="AV4" s="16">
        <f t="shared" si="4"/>
        <v>206.2</v>
      </c>
      <c r="AW4" s="16">
        <f t="shared" si="4"/>
        <v>207.1</v>
      </c>
      <c r="AX4" s="16">
        <f t="shared" si="4"/>
        <v>207.2</v>
      </c>
      <c r="AY4" s="16">
        <f t="shared" si="4"/>
        <v>208.1</v>
      </c>
      <c r="AZ4" s="16">
        <f t="shared" si="4"/>
        <v>208.2</v>
      </c>
      <c r="BA4" s="16">
        <f t="shared" si="4"/>
        <v>209.1</v>
      </c>
      <c r="BB4" s="16">
        <f t="shared" si="4"/>
        <v>209.2</v>
      </c>
      <c r="BC4" s="16">
        <f t="shared" si="4"/>
        <v>210.1</v>
      </c>
      <c r="BD4" s="16">
        <f t="shared" si="4"/>
        <v>210.2</v>
      </c>
      <c r="BE4" s="16">
        <f t="shared" si="4"/>
        <v>211.1</v>
      </c>
      <c r="BF4" s="16">
        <f t="shared" si="4"/>
        <v>211.2</v>
      </c>
      <c r="BG4" s="16">
        <f t="shared" si="4"/>
        <v>212.1</v>
      </c>
      <c r="BH4" s="16">
        <f t="shared" si="4"/>
        <v>212.2</v>
      </c>
      <c r="BI4" s="16">
        <f t="shared" si="4"/>
        <v>213.1</v>
      </c>
      <c r="BJ4" s="16">
        <f t="shared" si="4"/>
        <v>213.2</v>
      </c>
      <c r="BK4" s="16">
        <f t="shared" si="4"/>
        <v>214.1</v>
      </c>
      <c r="BL4" s="16">
        <f t="shared" si="4"/>
        <v>214.2</v>
      </c>
      <c r="BM4" s="16">
        <f t="shared" si="4"/>
        <v>300.10000000000002</v>
      </c>
      <c r="BN4" s="16">
        <f t="shared" si="4"/>
        <v>300.2</v>
      </c>
      <c r="BO4" s="16">
        <f t="shared" si="4"/>
        <v>301.10000000000002</v>
      </c>
      <c r="BP4" s="16">
        <f t="shared" si="4"/>
        <v>301.2</v>
      </c>
      <c r="BQ4" s="16">
        <f t="shared" ref="BQ4:EB4" si="5">IF(BQ3="E", VLOOKUP(BQ$5, lu_WrkID_Est, 2, FALSE),  VLOOKUP(BQ$5, lu_WrkID_MOE, 2, FALSE) )</f>
        <v>302.10000000000002</v>
      </c>
      <c r="BR4" s="16">
        <f t="shared" si="5"/>
        <v>302.2</v>
      </c>
      <c r="BS4" s="16">
        <f t="shared" si="5"/>
        <v>303.10000000000002</v>
      </c>
      <c r="BT4" s="16">
        <f t="shared" si="5"/>
        <v>303.2</v>
      </c>
      <c r="BU4" s="16">
        <f t="shared" si="5"/>
        <v>304.10000000000002</v>
      </c>
      <c r="BV4" s="16">
        <f t="shared" si="5"/>
        <v>304.2</v>
      </c>
      <c r="BW4" s="16">
        <f t="shared" si="5"/>
        <v>305.10000000000002</v>
      </c>
      <c r="BX4" s="16">
        <f t="shared" si="5"/>
        <v>305.2</v>
      </c>
      <c r="BY4" s="16">
        <f t="shared" si="5"/>
        <v>306.10000000000002</v>
      </c>
      <c r="BZ4" s="16">
        <f t="shared" si="5"/>
        <v>306.2</v>
      </c>
      <c r="CA4" s="16">
        <f t="shared" si="5"/>
        <v>307.10000000000002</v>
      </c>
      <c r="CB4" s="16">
        <f t="shared" si="5"/>
        <v>307.2</v>
      </c>
      <c r="CC4" s="16">
        <f t="shared" si="5"/>
        <v>308.10000000000002</v>
      </c>
      <c r="CD4" s="16">
        <f t="shared" si="5"/>
        <v>308.2</v>
      </c>
      <c r="CE4" s="16">
        <f t="shared" si="5"/>
        <v>309.10000000000002</v>
      </c>
      <c r="CF4" s="16">
        <f t="shared" si="5"/>
        <v>309.2</v>
      </c>
      <c r="CG4" s="16">
        <f t="shared" si="5"/>
        <v>310.10000000000002</v>
      </c>
      <c r="CH4" s="16">
        <f t="shared" si="5"/>
        <v>310.2</v>
      </c>
      <c r="CI4" s="16">
        <f t="shared" si="5"/>
        <v>311.10000000000002</v>
      </c>
      <c r="CJ4" s="16">
        <f t="shared" si="5"/>
        <v>311.2</v>
      </c>
      <c r="CK4" s="16">
        <f t="shared" si="5"/>
        <v>312.10000000000002</v>
      </c>
      <c r="CL4" s="16">
        <f t="shared" si="5"/>
        <v>312.2</v>
      </c>
      <c r="CM4" s="16">
        <f t="shared" si="5"/>
        <v>313.10000000000002</v>
      </c>
      <c r="CN4" s="16">
        <f t="shared" si="5"/>
        <v>313.2</v>
      </c>
      <c r="CO4" s="16">
        <f t="shared" si="5"/>
        <v>314.10000000000002</v>
      </c>
      <c r="CP4" s="16">
        <f t="shared" si="5"/>
        <v>314.2</v>
      </c>
      <c r="CQ4" s="16">
        <f t="shared" si="5"/>
        <v>400.1</v>
      </c>
      <c r="CR4" s="16">
        <f t="shared" si="5"/>
        <v>400.2</v>
      </c>
      <c r="CS4" s="16">
        <f t="shared" si="5"/>
        <v>401.1</v>
      </c>
      <c r="CT4" s="16">
        <f t="shared" si="5"/>
        <v>401.2</v>
      </c>
      <c r="CU4" s="16">
        <f t="shared" si="5"/>
        <v>402.1</v>
      </c>
      <c r="CV4" s="16">
        <f t="shared" si="5"/>
        <v>402.2</v>
      </c>
      <c r="CW4" s="16">
        <f t="shared" si="5"/>
        <v>403.1</v>
      </c>
      <c r="CX4" s="16">
        <f t="shared" si="5"/>
        <v>403.2</v>
      </c>
      <c r="CY4" s="16">
        <f t="shared" si="5"/>
        <v>404.1</v>
      </c>
      <c r="CZ4" s="16">
        <f t="shared" si="5"/>
        <v>404.2</v>
      </c>
      <c r="DA4" s="16">
        <f t="shared" si="5"/>
        <v>405.1</v>
      </c>
      <c r="DB4" s="16">
        <f t="shared" si="5"/>
        <v>405.2</v>
      </c>
      <c r="DC4" s="16">
        <f t="shared" si="5"/>
        <v>406.1</v>
      </c>
      <c r="DD4" s="16">
        <f t="shared" si="5"/>
        <v>406.2</v>
      </c>
      <c r="DE4" s="16">
        <f t="shared" si="5"/>
        <v>407.1</v>
      </c>
      <c r="DF4" s="16">
        <f t="shared" si="5"/>
        <v>407.2</v>
      </c>
      <c r="DG4" s="16">
        <f t="shared" si="5"/>
        <v>408.1</v>
      </c>
      <c r="DH4" s="16">
        <f t="shared" si="5"/>
        <v>408.2</v>
      </c>
      <c r="DI4" s="16">
        <f t="shared" si="5"/>
        <v>409.1</v>
      </c>
      <c r="DJ4" s="16">
        <f t="shared" si="5"/>
        <v>409.2</v>
      </c>
      <c r="DK4" s="16">
        <f t="shared" si="5"/>
        <v>410.1</v>
      </c>
      <c r="DL4" s="16">
        <f t="shared" si="5"/>
        <v>410.2</v>
      </c>
      <c r="DM4" s="16">
        <f t="shared" si="5"/>
        <v>411.1</v>
      </c>
      <c r="DN4" s="16">
        <f t="shared" si="5"/>
        <v>411.2</v>
      </c>
      <c r="DO4" s="16">
        <f t="shared" si="5"/>
        <v>412.1</v>
      </c>
      <c r="DP4" s="16">
        <f t="shared" si="5"/>
        <v>412.2</v>
      </c>
      <c r="DQ4" s="16">
        <f t="shared" si="5"/>
        <v>413.1</v>
      </c>
      <c r="DR4" s="16">
        <f t="shared" si="5"/>
        <v>413.2</v>
      </c>
      <c r="DS4" s="16">
        <f t="shared" si="5"/>
        <v>414.1</v>
      </c>
      <c r="DT4" s="16">
        <f t="shared" si="5"/>
        <v>414.2</v>
      </c>
      <c r="DU4" s="16">
        <f t="shared" si="5"/>
        <v>500.1</v>
      </c>
      <c r="DV4" s="16">
        <f t="shared" si="5"/>
        <v>500.2</v>
      </c>
      <c r="DW4" s="16">
        <f t="shared" si="5"/>
        <v>501.1</v>
      </c>
      <c r="DX4" s="16">
        <f t="shared" si="5"/>
        <v>501.2</v>
      </c>
      <c r="DY4" s="16">
        <f t="shared" si="5"/>
        <v>502.1</v>
      </c>
      <c r="DZ4" s="16">
        <f t="shared" si="5"/>
        <v>502.2</v>
      </c>
      <c r="EA4" s="16">
        <f t="shared" si="5"/>
        <v>503.1</v>
      </c>
      <c r="EB4" s="16">
        <f t="shared" si="5"/>
        <v>503.2</v>
      </c>
      <c r="EC4" s="16">
        <f t="shared" ref="EC4:GN4" si="6">IF(EC3="E", VLOOKUP(EC$5, lu_WrkID_Est, 2, FALSE),  VLOOKUP(EC$5, lu_WrkID_MOE, 2, FALSE) )</f>
        <v>504.1</v>
      </c>
      <c r="ED4" s="16">
        <f t="shared" si="6"/>
        <v>504.2</v>
      </c>
      <c r="EE4" s="16">
        <f t="shared" si="6"/>
        <v>505.1</v>
      </c>
      <c r="EF4" s="16">
        <f t="shared" si="6"/>
        <v>505.2</v>
      </c>
      <c r="EG4" s="16">
        <f t="shared" si="6"/>
        <v>506.1</v>
      </c>
      <c r="EH4" s="16">
        <f t="shared" si="6"/>
        <v>506.2</v>
      </c>
      <c r="EI4" s="16">
        <f t="shared" si="6"/>
        <v>507.1</v>
      </c>
      <c r="EJ4" s="16">
        <f t="shared" si="6"/>
        <v>507.2</v>
      </c>
      <c r="EK4" s="16">
        <f t="shared" si="6"/>
        <v>508.1</v>
      </c>
      <c r="EL4" s="16">
        <f t="shared" si="6"/>
        <v>508.2</v>
      </c>
      <c r="EM4" s="16">
        <f t="shared" si="6"/>
        <v>509.1</v>
      </c>
      <c r="EN4" s="16">
        <f t="shared" si="6"/>
        <v>509.2</v>
      </c>
      <c r="EO4" s="16">
        <f t="shared" si="6"/>
        <v>510.1</v>
      </c>
      <c r="EP4" s="16">
        <f t="shared" si="6"/>
        <v>510.2</v>
      </c>
      <c r="EQ4" s="16">
        <f t="shared" si="6"/>
        <v>511.1</v>
      </c>
      <c r="ER4" s="16">
        <f t="shared" si="6"/>
        <v>511.2</v>
      </c>
      <c r="ES4" s="16">
        <f t="shared" si="6"/>
        <v>512.1</v>
      </c>
      <c r="ET4" s="16">
        <f t="shared" si="6"/>
        <v>512.20000000000005</v>
      </c>
      <c r="EU4" s="16">
        <f t="shared" si="6"/>
        <v>513.1</v>
      </c>
      <c r="EV4" s="16">
        <f t="shared" si="6"/>
        <v>513.20000000000005</v>
      </c>
      <c r="EW4" s="16">
        <f t="shared" si="6"/>
        <v>514.1</v>
      </c>
      <c r="EX4" s="16">
        <f t="shared" si="6"/>
        <v>514.20000000000005</v>
      </c>
      <c r="EY4" s="16">
        <f t="shared" si="6"/>
        <v>600.1</v>
      </c>
      <c r="EZ4" s="16">
        <f t="shared" si="6"/>
        <v>600.20000000000005</v>
      </c>
      <c r="FA4" s="16">
        <f t="shared" si="6"/>
        <v>601.1</v>
      </c>
      <c r="FB4" s="16">
        <f t="shared" si="6"/>
        <v>601.20000000000005</v>
      </c>
      <c r="FC4" s="16">
        <f t="shared" si="6"/>
        <v>602.1</v>
      </c>
      <c r="FD4" s="16">
        <f t="shared" si="6"/>
        <v>602.20000000000005</v>
      </c>
      <c r="FE4" s="16">
        <f t="shared" si="6"/>
        <v>603.1</v>
      </c>
      <c r="FF4" s="16">
        <f t="shared" si="6"/>
        <v>603.20000000000005</v>
      </c>
      <c r="FG4" s="16">
        <f t="shared" si="6"/>
        <v>604.1</v>
      </c>
      <c r="FH4" s="16">
        <f t="shared" si="6"/>
        <v>604.20000000000005</v>
      </c>
      <c r="FI4" s="16">
        <f t="shared" si="6"/>
        <v>605.1</v>
      </c>
      <c r="FJ4" s="16">
        <f t="shared" si="6"/>
        <v>605.20000000000005</v>
      </c>
      <c r="FK4" s="16">
        <f t="shared" si="6"/>
        <v>606.1</v>
      </c>
      <c r="FL4" s="16">
        <f t="shared" si="6"/>
        <v>606.20000000000005</v>
      </c>
      <c r="FM4" s="16">
        <f t="shared" si="6"/>
        <v>607.1</v>
      </c>
      <c r="FN4" s="16">
        <f t="shared" si="6"/>
        <v>607.20000000000005</v>
      </c>
      <c r="FO4" s="16">
        <f t="shared" si="6"/>
        <v>608.1</v>
      </c>
      <c r="FP4" s="16">
        <f t="shared" si="6"/>
        <v>608.20000000000005</v>
      </c>
      <c r="FQ4" s="16">
        <f t="shared" si="6"/>
        <v>609.1</v>
      </c>
      <c r="FR4" s="16">
        <f t="shared" si="6"/>
        <v>609.20000000000005</v>
      </c>
      <c r="FS4" s="16">
        <f t="shared" si="6"/>
        <v>610.1</v>
      </c>
      <c r="FT4" s="16">
        <f t="shared" si="6"/>
        <v>610.20000000000005</v>
      </c>
      <c r="FU4" s="16">
        <f t="shared" si="6"/>
        <v>611.1</v>
      </c>
      <c r="FV4" s="16">
        <f t="shared" si="6"/>
        <v>611.20000000000005</v>
      </c>
      <c r="FW4" s="16">
        <f t="shared" si="6"/>
        <v>612.1</v>
      </c>
      <c r="FX4" s="16">
        <f t="shared" si="6"/>
        <v>612.20000000000005</v>
      </c>
      <c r="FY4" s="16">
        <f t="shared" si="6"/>
        <v>613.1</v>
      </c>
      <c r="FZ4" s="16">
        <f t="shared" si="6"/>
        <v>613.20000000000005</v>
      </c>
      <c r="GA4" s="16">
        <f t="shared" si="6"/>
        <v>614.1</v>
      </c>
      <c r="GB4" s="16">
        <f t="shared" si="6"/>
        <v>614.20000000000005</v>
      </c>
      <c r="GC4" s="16">
        <f t="shared" si="6"/>
        <v>700.1</v>
      </c>
      <c r="GD4" s="16">
        <f t="shared" si="6"/>
        <v>700.2</v>
      </c>
      <c r="GE4" s="16">
        <f t="shared" si="6"/>
        <v>701.1</v>
      </c>
      <c r="GF4" s="16">
        <f t="shared" si="6"/>
        <v>701.2</v>
      </c>
      <c r="GG4" s="16">
        <f t="shared" si="6"/>
        <v>702.1</v>
      </c>
      <c r="GH4" s="16">
        <f t="shared" si="6"/>
        <v>702.2</v>
      </c>
      <c r="GI4" s="16">
        <f t="shared" si="6"/>
        <v>703.1</v>
      </c>
      <c r="GJ4" s="16">
        <f t="shared" si="6"/>
        <v>703.2</v>
      </c>
      <c r="GK4" s="16">
        <f t="shared" si="6"/>
        <v>704.1</v>
      </c>
      <c r="GL4" s="16">
        <f t="shared" si="6"/>
        <v>704.2</v>
      </c>
      <c r="GM4" s="16">
        <f t="shared" si="6"/>
        <v>705.1</v>
      </c>
      <c r="GN4" s="16">
        <f t="shared" si="6"/>
        <v>705.2</v>
      </c>
      <c r="GO4" s="16">
        <f t="shared" ref="GO4:HF4" si="7">IF(GO3="E", VLOOKUP(GO$5, lu_WrkID_Est, 2, FALSE),  VLOOKUP(GO$5, lu_WrkID_MOE, 2, FALSE) )</f>
        <v>706.1</v>
      </c>
      <c r="GP4" s="16">
        <f t="shared" si="7"/>
        <v>706.2</v>
      </c>
      <c r="GQ4" s="16">
        <f t="shared" si="7"/>
        <v>707.1</v>
      </c>
      <c r="GR4" s="16">
        <f t="shared" si="7"/>
        <v>707.2</v>
      </c>
      <c r="GS4" s="16">
        <f t="shared" si="7"/>
        <v>708.1</v>
      </c>
      <c r="GT4" s="16">
        <f t="shared" si="7"/>
        <v>708.2</v>
      </c>
      <c r="GU4" s="16">
        <f t="shared" si="7"/>
        <v>709.1</v>
      </c>
      <c r="GV4" s="16">
        <f t="shared" si="7"/>
        <v>709.2</v>
      </c>
      <c r="GW4" s="16">
        <f t="shared" si="7"/>
        <v>710.1</v>
      </c>
      <c r="GX4" s="16">
        <f t="shared" si="7"/>
        <v>710.2</v>
      </c>
      <c r="GY4" s="16">
        <f t="shared" si="7"/>
        <v>711.1</v>
      </c>
      <c r="GZ4" s="16">
        <f t="shared" si="7"/>
        <v>711.2</v>
      </c>
      <c r="HA4" s="16">
        <f t="shared" si="7"/>
        <v>712.1</v>
      </c>
      <c r="HB4" s="16">
        <f t="shared" si="7"/>
        <v>712.2</v>
      </c>
      <c r="HC4" s="16">
        <f t="shared" si="7"/>
        <v>713.1</v>
      </c>
      <c r="HD4" s="16">
        <f t="shared" si="7"/>
        <v>713.2</v>
      </c>
      <c r="HE4" s="16">
        <f t="shared" si="7"/>
        <v>714.1</v>
      </c>
      <c r="HF4" s="16">
        <f t="shared" si="7"/>
        <v>714.2</v>
      </c>
    </row>
    <row r="5" spans="1:214" x14ac:dyDescent="0.25">
      <c r="A5" s="10"/>
      <c r="B5" s="10"/>
      <c r="C5" s="48" t="s">
        <v>0</v>
      </c>
      <c r="D5" s="48" t="s">
        <v>1</v>
      </c>
      <c r="E5" s="48" t="s">
        <v>235</v>
      </c>
      <c r="F5" s="48" t="s">
        <v>438</v>
      </c>
      <c r="G5" s="48" t="s">
        <v>236</v>
      </c>
      <c r="H5" s="48" t="s">
        <v>439</v>
      </c>
      <c r="I5" s="48" t="s">
        <v>238</v>
      </c>
      <c r="J5" s="48" t="s">
        <v>440</v>
      </c>
      <c r="K5" s="48" t="s">
        <v>240</v>
      </c>
      <c r="L5" s="48" t="s">
        <v>441</v>
      </c>
      <c r="M5" s="48" t="s">
        <v>242</v>
      </c>
      <c r="N5" s="48" t="s">
        <v>442</v>
      </c>
      <c r="O5" s="48" t="s">
        <v>244</v>
      </c>
      <c r="P5" s="48" t="s">
        <v>443</v>
      </c>
      <c r="Q5" s="48" t="s">
        <v>246</v>
      </c>
      <c r="R5" s="48" t="s">
        <v>444</v>
      </c>
      <c r="S5" s="48" t="s">
        <v>248</v>
      </c>
      <c r="T5" s="48" t="s">
        <v>445</v>
      </c>
      <c r="U5" s="48" t="s">
        <v>250</v>
      </c>
      <c r="V5" s="48" t="s">
        <v>446</v>
      </c>
      <c r="W5" s="48" t="s">
        <v>252</v>
      </c>
      <c r="X5" s="48" t="s">
        <v>447</v>
      </c>
      <c r="Y5" s="48" t="s">
        <v>254</v>
      </c>
      <c r="Z5" s="48" t="s">
        <v>448</v>
      </c>
      <c r="AA5" s="48" t="s">
        <v>256</v>
      </c>
      <c r="AB5" s="48" t="s">
        <v>449</v>
      </c>
      <c r="AC5" s="48" t="s">
        <v>258</v>
      </c>
      <c r="AD5" s="48" t="s">
        <v>450</v>
      </c>
      <c r="AE5" s="48" t="s">
        <v>260</v>
      </c>
      <c r="AF5" s="48" t="s">
        <v>451</v>
      </c>
      <c r="AG5" s="48" t="s">
        <v>262</v>
      </c>
      <c r="AH5" s="48" t="s">
        <v>452</v>
      </c>
      <c r="AI5" s="48" t="s">
        <v>264</v>
      </c>
      <c r="AJ5" s="48" t="s">
        <v>453</v>
      </c>
      <c r="AK5" s="48" t="s">
        <v>265</v>
      </c>
      <c r="AL5" s="48" t="s">
        <v>454</v>
      </c>
      <c r="AM5" s="48" t="s">
        <v>267</v>
      </c>
      <c r="AN5" s="48" t="s">
        <v>455</v>
      </c>
      <c r="AO5" s="48" t="s">
        <v>269</v>
      </c>
      <c r="AP5" s="48" t="s">
        <v>456</v>
      </c>
      <c r="AQ5" s="48" t="s">
        <v>271</v>
      </c>
      <c r="AR5" s="48" t="s">
        <v>457</v>
      </c>
      <c r="AS5" s="48" t="s">
        <v>273</v>
      </c>
      <c r="AT5" s="48" t="s">
        <v>458</v>
      </c>
      <c r="AU5" s="48" t="s">
        <v>275</v>
      </c>
      <c r="AV5" s="48" t="s">
        <v>459</v>
      </c>
      <c r="AW5" s="48" t="s">
        <v>277</v>
      </c>
      <c r="AX5" s="48" t="s">
        <v>460</v>
      </c>
      <c r="AY5" s="48" t="s">
        <v>279</v>
      </c>
      <c r="AZ5" s="48" t="s">
        <v>461</v>
      </c>
      <c r="BA5" s="48" t="s">
        <v>281</v>
      </c>
      <c r="BB5" s="48" t="s">
        <v>462</v>
      </c>
      <c r="BC5" s="48" t="s">
        <v>283</v>
      </c>
      <c r="BD5" s="48" t="s">
        <v>463</v>
      </c>
      <c r="BE5" s="48" t="s">
        <v>285</v>
      </c>
      <c r="BF5" s="48" t="s">
        <v>464</v>
      </c>
      <c r="BG5" s="48" t="s">
        <v>287</v>
      </c>
      <c r="BH5" s="48" t="s">
        <v>465</v>
      </c>
      <c r="BI5" s="48" t="s">
        <v>289</v>
      </c>
      <c r="BJ5" s="48" t="s">
        <v>466</v>
      </c>
      <c r="BK5" s="48" t="s">
        <v>291</v>
      </c>
      <c r="BL5" s="48" t="s">
        <v>467</v>
      </c>
      <c r="BM5" s="48" t="s">
        <v>293</v>
      </c>
      <c r="BN5" s="48" t="s">
        <v>468</v>
      </c>
      <c r="BO5" s="48" t="s">
        <v>294</v>
      </c>
      <c r="BP5" s="48" t="s">
        <v>469</v>
      </c>
      <c r="BQ5" s="48" t="s">
        <v>296</v>
      </c>
      <c r="BR5" s="48" t="s">
        <v>470</v>
      </c>
      <c r="BS5" s="48" t="s">
        <v>298</v>
      </c>
      <c r="BT5" s="48" t="s">
        <v>471</v>
      </c>
      <c r="BU5" s="48" t="s">
        <v>300</v>
      </c>
      <c r="BV5" s="48" t="s">
        <v>472</v>
      </c>
      <c r="BW5" s="48" t="s">
        <v>302</v>
      </c>
      <c r="BX5" s="48" t="s">
        <v>473</v>
      </c>
      <c r="BY5" s="48" t="s">
        <v>304</v>
      </c>
      <c r="BZ5" s="48" t="s">
        <v>474</v>
      </c>
      <c r="CA5" s="48" t="s">
        <v>306</v>
      </c>
      <c r="CB5" s="48" t="s">
        <v>475</v>
      </c>
      <c r="CC5" s="48" t="s">
        <v>308</v>
      </c>
      <c r="CD5" s="48" t="s">
        <v>476</v>
      </c>
      <c r="CE5" s="48" t="s">
        <v>310</v>
      </c>
      <c r="CF5" s="48" t="s">
        <v>477</v>
      </c>
      <c r="CG5" s="48" t="s">
        <v>312</v>
      </c>
      <c r="CH5" s="48" t="s">
        <v>478</v>
      </c>
      <c r="CI5" s="48" t="s">
        <v>314</v>
      </c>
      <c r="CJ5" s="48" t="s">
        <v>479</v>
      </c>
      <c r="CK5" s="48" t="s">
        <v>316</v>
      </c>
      <c r="CL5" s="48" t="s">
        <v>480</v>
      </c>
      <c r="CM5" s="48" t="s">
        <v>318</v>
      </c>
      <c r="CN5" s="48" t="s">
        <v>481</v>
      </c>
      <c r="CO5" s="48" t="s">
        <v>320</v>
      </c>
      <c r="CP5" s="48" t="s">
        <v>482</v>
      </c>
      <c r="CQ5" s="48" t="s">
        <v>322</v>
      </c>
      <c r="CR5" s="48" t="s">
        <v>483</v>
      </c>
      <c r="CS5" s="48" t="s">
        <v>323</v>
      </c>
      <c r="CT5" s="48" t="s">
        <v>484</v>
      </c>
      <c r="CU5" s="48" t="s">
        <v>325</v>
      </c>
      <c r="CV5" s="48" t="s">
        <v>485</v>
      </c>
      <c r="CW5" s="48" t="s">
        <v>327</v>
      </c>
      <c r="CX5" s="48" t="s">
        <v>486</v>
      </c>
      <c r="CY5" s="48" t="s">
        <v>329</v>
      </c>
      <c r="CZ5" s="48" t="s">
        <v>487</v>
      </c>
      <c r="DA5" s="48" t="s">
        <v>331</v>
      </c>
      <c r="DB5" s="48" t="s">
        <v>488</v>
      </c>
      <c r="DC5" s="48" t="s">
        <v>333</v>
      </c>
      <c r="DD5" s="48" t="s">
        <v>489</v>
      </c>
      <c r="DE5" s="48" t="s">
        <v>335</v>
      </c>
      <c r="DF5" s="48" t="s">
        <v>490</v>
      </c>
      <c r="DG5" s="48" t="s">
        <v>337</v>
      </c>
      <c r="DH5" s="48" t="s">
        <v>491</v>
      </c>
      <c r="DI5" s="48" t="s">
        <v>339</v>
      </c>
      <c r="DJ5" s="48" t="s">
        <v>492</v>
      </c>
      <c r="DK5" s="48" t="s">
        <v>341</v>
      </c>
      <c r="DL5" s="48" t="s">
        <v>493</v>
      </c>
      <c r="DM5" s="48" t="s">
        <v>343</v>
      </c>
      <c r="DN5" s="48" t="s">
        <v>494</v>
      </c>
      <c r="DO5" s="48" t="s">
        <v>345</v>
      </c>
      <c r="DP5" s="48" t="s">
        <v>495</v>
      </c>
      <c r="DQ5" s="48" t="s">
        <v>347</v>
      </c>
      <c r="DR5" s="48" t="s">
        <v>496</v>
      </c>
      <c r="DS5" s="48" t="s">
        <v>349</v>
      </c>
      <c r="DT5" s="48" t="s">
        <v>497</v>
      </c>
      <c r="DU5" s="48" t="s">
        <v>351</v>
      </c>
      <c r="DV5" s="48" t="s">
        <v>498</v>
      </c>
      <c r="DW5" s="48" t="s">
        <v>352</v>
      </c>
      <c r="DX5" s="48" t="s">
        <v>499</v>
      </c>
      <c r="DY5" s="48" t="s">
        <v>354</v>
      </c>
      <c r="DZ5" s="48" t="s">
        <v>500</v>
      </c>
      <c r="EA5" s="48" t="s">
        <v>356</v>
      </c>
      <c r="EB5" s="48" t="s">
        <v>501</v>
      </c>
      <c r="EC5" s="48" t="s">
        <v>358</v>
      </c>
      <c r="ED5" s="48" t="s">
        <v>502</v>
      </c>
      <c r="EE5" s="48" t="s">
        <v>360</v>
      </c>
      <c r="EF5" s="48" t="s">
        <v>503</v>
      </c>
      <c r="EG5" s="48" t="s">
        <v>362</v>
      </c>
      <c r="EH5" s="48" t="s">
        <v>504</v>
      </c>
      <c r="EI5" s="48" t="s">
        <v>364</v>
      </c>
      <c r="EJ5" s="48" t="s">
        <v>505</v>
      </c>
      <c r="EK5" s="48" t="s">
        <v>366</v>
      </c>
      <c r="EL5" s="48" t="s">
        <v>506</v>
      </c>
      <c r="EM5" s="48" t="s">
        <v>368</v>
      </c>
      <c r="EN5" s="48" t="s">
        <v>507</v>
      </c>
      <c r="EO5" s="48" t="s">
        <v>370</v>
      </c>
      <c r="EP5" s="48" t="s">
        <v>508</v>
      </c>
      <c r="EQ5" s="48" t="s">
        <v>372</v>
      </c>
      <c r="ER5" s="48" t="s">
        <v>509</v>
      </c>
      <c r="ES5" s="48" t="s">
        <v>374</v>
      </c>
      <c r="ET5" s="48" t="s">
        <v>510</v>
      </c>
      <c r="EU5" s="48" t="s">
        <v>376</v>
      </c>
      <c r="EV5" s="48" t="s">
        <v>511</v>
      </c>
      <c r="EW5" s="48" t="s">
        <v>378</v>
      </c>
      <c r="EX5" s="48" t="s">
        <v>512</v>
      </c>
      <c r="EY5" s="48" t="s">
        <v>380</v>
      </c>
      <c r="EZ5" s="48" t="s">
        <v>513</v>
      </c>
      <c r="FA5" s="48" t="s">
        <v>381</v>
      </c>
      <c r="FB5" s="48" t="s">
        <v>514</v>
      </c>
      <c r="FC5" s="48" t="s">
        <v>383</v>
      </c>
      <c r="FD5" s="48" t="s">
        <v>515</v>
      </c>
      <c r="FE5" s="48" t="s">
        <v>385</v>
      </c>
      <c r="FF5" s="48" t="s">
        <v>516</v>
      </c>
      <c r="FG5" s="48" t="s">
        <v>387</v>
      </c>
      <c r="FH5" s="48" t="s">
        <v>517</v>
      </c>
      <c r="FI5" s="48" t="s">
        <v>389</v>
      </c>
      <c r="FJ5" s="48" t="s">
        <v>518</v>
      </c>
      <c r="FK5" s="48" t="s">
        <v>391</v>
      </c>
      <c r="FL5" s="48" t="s">
        <v>519</v>
      </c>
      <c r="FM5" s="48" t="s">
        <v>393</v>
      </c>
      <c r="FN5" s="48" t="s">
        <v>520</v>
      </c>
      <c r="FO5" s="48" t="s">
        <v>395</v>
      </c>
      <c r="FP5" s="48" t="s">
        <v>521</v>
      </c>
      <c r="FQ5" s="48" t="s">
        <v>397</v>
      </c>
      <c r="FR5" s="48" t="s">
        <v>522</v>
      </c>
      <c r="FS5" s="48" t="s">
        <v>399</v>
      </c>
      <c r="FT5" s="48" t="s">
        <v>523</v>
      </c>
      <c r="FU5" s="48" t="s">
        <v>401</v>
      </c>
      <c r="FV5" s="48" t="s">
        <v>524</v>
      </c>
      <c r="FW5" s="48" t="s">
        <v>403</v>
      </c>
      <c r="FX5" s="48" t="s">
        <v>525</v>
      </c>
      <c r="FY5" s="48" t="s">
        <v>405</v>
      </c>
      <c r="FZ5" s="48" t="s">
        <v>526</v>
      </c>
      <c r="GA5" s="48" t="s">
        <v>407</v>
      </c>
      <c r="GB5" s="48" t="s">
        <v>527</v>
      </c>
      <c r="GC5" s="48" t="s">
        <v>409</v>
      </c>
      <c r="GD5" s="48" t="s">
        <v>528</v>
      </c>
      <c r="GE5" s="48" t="s">
        <v>410</v>
      </c>
      <c r="GF5" s="48" t="s">
        <v>529</v>
      </c>
      <c r="GG5" s="48" t="s">
        <v>412</v>
      </c>
      <c r="GH5" s="48" t="s">
        <v>530</v>
      </c>
      <c r="GI5" s="48" t="s">
        <v>414</v>
      </c>
      <c r="GJ5" s="48" t="s">
        <v>531</v>
      </c>
      <c r="GK5" s="48" t="s">
        <v>416</v>
      </c>
      <c r="GL5" s="48" t="s">
        <v>532</v>
      </c>
      <c r="GM5" s="48" t="s">
        <v>418</v>
      </c>
      <c r="GN5" s="48" t="s">
        <v>533</v>
      </c>
      <c r="GO5" s="48" t="s">
        <v>420</v>
      </c>
      <c r="GP5" s="48" t="s">
        <v>534</v>
      </c>
      <c r="GQ5" s="48" t="s">
        <v>422</v>
      </c>
      <c r="GR5" s="48" t="s">
        <v>535</v>
      </c>
      <c r="GS5" s="48" t="s">
        <v>424</v>
      </c>
      <c r="GT5" s="48" t="s">
        <v>536</v>
      </c>
      <c r="GU5" s="48" t="s">
        <v>426</v>
      </c>
      <c r="GV5" s="48" t="s">
        <v>537</v>
      </c>
      <c r="GW5" s="48" t="s">
        <v>428</v>
      </c>
      <c r="GX5" s="48" t="s">
        <v>538</v>
      </c>
      <c r="GY5" s="48" t="s">
        <v>430</v>
      </c>
      <c r="GZ5" s="48" t="s">
        <v>539</v>
      </c>
      <c r="HA5" s="48" t="s">
        <v>432</v>
      </c>
      <c r="HB5" s="48" t="s">
        <v>540</v>
      </c>
      <c r="HC5" s="48" t="s">
        <v>434</v>
      </c>
      <c r="HD5" s="48" t="s">
        <v>541</v>
      </c>
      <c r="HE5" s="48" t="s">
        <v>436</v>
      </c>
      <c r="HF5" s="48" t="s">
        <v>542</v>
      </c>
    </row>
    <row r="6" spans="1:214" x14ac:dyDescent="0.25">
      <c r="A6" s="2" t="s">
        <v>130</v>
      </c>
      <c r="B6" s="2" t="s">
        <v>129</v>
      </c>
      <c r="C6" s="48" t="s">
        <v>2</v>
      </c>
      <c r="D6" s="48" t="s">
        <v>3</v>
      </c>
      <c r="E6" s="48" t="s">
        <v>4</v>
      </c>
      <c r="F6" s="48" t="s">
        <v>5</v>
      </c>
      <c r="G6" s="48" t="s">
        <v>237</v>
      </c>
      <c r="H6" s="48" t="s">
        <v>543</v>
      </c>
      <c r="I6" s="48" t="s">
        <v>239</v>
      </c>
      <c r="J6" s="48" t="s">
        <v>544</v>
      </c>
      <c r="K6" s="48" t="s">
        <v>241</v>
      </c>
      <c r="L6" s="48" t="s">
        <v>545</v>
      </c>
      <c r="M6" s="48" t="s">
        <v>243</v>
      </c>
      <c r="N6" s="48" t="s">
        <v>546</v>
      </c>
      <c r="O6" s="48" t="s">
        <v>245</v>
      </c>
      <c r="P6" s="48" t="s">
        <v>547</v>
      </c>
      <c r="Q6" s="48" t="s">
        <v>247</v>
      </c>
      <c r="R6" s="48" t="s">
        <v>548</v>
      </c>
      <c r="S6" s="48" t="s">
        <v>249</v>
      </c>
      <c r="T6" s="48" t="s">
        <v>549</v>
      </c>
      <c r="U6" s="48" t="s">
        <v>251</v>
      </c>
      <c r="V6" s="48" t="s">
        <v>550</v>
      </c>
      <c r="W6" s="48" t="s">
        <v>253</v>
      </c>
      <c r="X6" s="48" t="s">
        <v>551</v>
      </c>
      <c r="Y6" s="48" t="s">
        <v>255</v>
      </c>
      <c r="Z6" s="48" t="s">
        <v>552</v>
      </c>
      <c r="AA6" s="48" t="s">
        <v>257</v>
      </c>
      <c r="AB6" s="48" t="s">
        <v>553</v>
      </c>
      <c r="AC6" s="48" t="s">
        <v>259</v>
      </c>
      <c r="AD6" s="48" t="s">
        <v>554</v>
      </c>
      <c r="AE6" s="48" t="s">
        <v>261</v>
      </c>
      <c r="AF6" s="48" t="s">
        <v>555</v>
      </c>
      <c r="AG6" s="48" t="s">
        <v>263</v>
      </c>
      <c r="AH6" s="48" t="s">
        <v>556</v>
      </c>
      <c r="AI6" s="48" t="s">
        <v>6</v>
      </c>
      <c r="AJ6" s="48" t="s">
        <v>7</v>
      </c>
      <c r="AK6" s="48" t="s">
        <v>266</v>
      </c>
      <c r="AL6" s="48" t="s">
        <v>557</v>
      </c>
      <c r="AM6" s="48" t="s">
        <v>268</v>
      </c>
      <c r="AN6" s="48" t="s">
        <v>558</v>
      </c>
      <c r="AO6" s="48" t="s">
        <v>270</v>
      </c>
      <c r="AP6" s="48" t="s">
        <v>559</v>
      </c>
      <c r="AQ6" s="48" t="s">
        <v>272</v>
      </c>
      <c r="AR6" s="48" t="s">
        <v>560</v>
      </c>
      <c r="AS6" s="48" t="s">
        <v>274</v>
      </c>
      <c r="AT6" s="48" t="s">
        <v>561</v>
      </c>
      <c r="AU6" s="48" t="s">
        <v>276</v>
      </c>
      <c r="AV6" s="48" t="s">
        <v>562</v>
      </c>
      <c r="AW6" s="48" t="s">
        <v>278</v>
      </c>
      <c r="AX6" s="48" t="s">
        <v>563</v>
      </c>
      <c r="AY6" s="48" t="s">
        <v>280</v>
      </c>
      <c r="AZ6" s="48" t="s">
        <v>564</v>
      </c>
      <c r="BA6" s="48" t="s">
        <v>282</v>
      </c>
      <c r="BB6" s="48" t="s">
        <v>565</v>
      </c>
      <c r="BC6" s="48" t="s">
        <v>284</v>
      </c>
      <c r="BD6" s="48" t="s">
        <v>566</v>
      </c>
      <c r="BE6" s="48" t="s">
        <v>286</v>
      </c>
      <c r="BF6" s="48" t="s">
        <v>567</v>
      </c>
      <c r="BG6" s="48" t="s">
        <v>288</v>
      </c>
      <c r="BH6" s="48" t="s">
        <v>568</v>
      </c>
      <c r="BI6" s="48" t="s">
        <v>290</v>
      </c>
      <c r="BJ6" s="48" t="s">
        <v>569</v>
      </c>
      <c r="BK6" s="48" t="s">
        <v>292</v>
      </c>
      <c r="BL6" s="48" t="s">
        <v>570</v>
      </c>
      <c r="BM6" s="48" t="s">
        <v>8</v>
      </c>
      <c r="BN6" s="48" t="s">
        <v>9</v>
      </c>
      <c r="BO6" s="48" t="s">
        <v>295</v>
      </c>
      <c r="BP6" s="48" t="s">
        <v>571</v>
      </c>
      <c r="BQ6" s="48" t="s">
        <v>297</v>
      </c>
      <c r="BR6" s="48" t="s">
        <v>572</v>
      </c>
      <c r="BS6" s="48" t="s">
        <v>299</v>
      </c>
      <c r="BT6" s="48" t="s">
        <v>573</v>
      </c>
      <c r="BU6" s="48" t="s">
        <v>301</v>
      </c>
      <c r="BV6" s="48" t="s">
        <v>574</v>
      </c>
      <c r="BW6" s="48" t="s">
        <v>303</v>
      </c>
      <c r="BX6" s="48" t="s">
        <v>575</v>
      </c>
      <c r="BY6" s="48" t="s">
        <v>305</v>
      </c>
      <c r="BZ6" s="48" t="s">
        <v>576</v>
      </c>
      <c r="CA6" s="48" t="s">
        <v>307</v>
      </c>
      <c r="CB6" s="48" t="s">
        <v>577</v>
      </c>
      <c r="CC6" s="48" t="s">
        <v>309</v>
      </c>
      <c r="CD6" s="48" t="s">
        <v>578</v>
      </c>
      <c r="CE6" s="48" t="s">
        <v>311</v>
      </c>
      <c r="CF6" s="48" t="s">
        <v>579</v>
      </c>
      <c r="CG6" s="48" t="s">
        <v>313</v>
      </c>
      <c r="CH6" s="48" t="s">
        <v>580</v>
      </c>
      <c r="CI6" s="48" t="s">
        <v>315</v>
      </c>
      <c r="CJ6" s="48" t="s">
        <v>581</v>
      </c>
      <c r="CK6" s="48" t="s">
        <v>317</v>
      </c>
      <c r="CL6" s="48" t="s">
        <v>582</v>
      </c>
      <c r="CM6" s="48" t="s">
        <v>319</v>
      </c>
      <c r="CN6" s="48" t="s">
        <v>583</v>
      </c>
      <c r="CO6" s="48" t="s">
        <v>321</v>
      </c>
      <c r="CP6" s="48" t="s">
        <v>584</v>
      </c>
      <c r="CQ6" s="48" t="s">
        <v>10</v>
      </c>
      <c r="CR6" s="48" t="s">
        <v>11</v>
      </c>
      <c r="CS6" s="48" t="s">
        <v>324</v>
      </c>
      <c r="CT6" s="48" t="s">
        <v>585</v>
      </c>
      <c r="CU6" s="48" t="s">
        <v>326</v>
      </c>
      <c r="CV6" s="48" t="s">
        <v>586</v>
      </c>
      <c r="CW6" s="48" t="s">
        <v>328</v>
      </c>
      <c r="CX6" s="48" t="s">
        <v>587</v>
      </c>
      <c r="CY6" s="48" t="s">
        <v>330</v>
      </c>
      <c r="CZ6" s="48" t="s">
        <v>588</v>
      </c>
      <c r="DA6" s="48" t="s">
        <v>332</v>
      </c>
      <c r="DB6" s="48" t="s">
        <v>589</v>
      </c>
      <c r="DC6" s="48" t="s">
        <v>334</v>
      </c>
      <c r="DD6" s="48" t="s">
        <v>590</v>
      </c>
      <c r="DE6" s="48" t="s">
        <v>336</v>
      </c>
      <c r="DF6" s="48" t="s">
        <v>591</v>
      </c>
      <c r="DG6" s="48" t="s">
        <v>338</v>
      </c>
      <c r="DH6" s="48" t="s">
        <v>592</v>
      </c>
      <c r="DI6" s="48" t="s">
        <v>340</v>
      </c>
      <c r="DJ6" s="48" t="s">
        <v>593</v>
      </c>
      <c r="DK6" s="48" t="s">
        <v>342</v>
      </c>
      <c r="DL6" s="48" t="s">
        <v>594</v>
      </c>
      <c r="DM6" s="48" t="s">
        <v>344</v>
      </c>
      <c r="DN6" s="48" t="s">
        <v>595</v>
      </c>
      <c r="DO6" s="48" t="s">
        <v>346</v>
      </c>
      <c r="DP6" s="48" t="s">
        <v>596</v>
      </c>
      <c r="DQ6" s="48" t="s">
        <v>348</v>
      </c>
      <c r="DR6" s="48" t="s">
        <v>597</v>
      </c>
      <c r="DS6" s="48" t="s">
        <v>350</v>
      </c>
      <c r="DT6" s="48" t="s">
        <v>598</v>
      </c>
      <c r="DU6" s="48" t="s">
        <v>12</v>
      </c>
      <c r="DV6" s="48" t="s">
        <v>13</v>
      </c>
      <c r="DW6" s="48" t="s">
        <v>353</v>
      </c>
      <c r="DX6" s="48" t="s">
        <v>599</v>
      </c>
      <c r="DY6" s="48" t="s">
        <v>355</v>
      </c>
      <c r="DZ6" s="48" t="s">
        <v>600</v>
      </c>
      <c r="EA6" s="48" t="s">
        <v>357</v>
      </c>
      <c r="EB6" s="48" t="s">
        <v>601</v>
      </c>
      <c r="EC6" s="48" t="s">
        <v>359</v>
      </c>
      <c r="ED6" s="48" t="s">
        <v>602</v>
      </c>
      <c r="EE6" s="48" t="s">
        <v>361</v>
      </c>
      <c r="EF6" s="48" t="s">
        <v>603</v>
      </c>
      <c r="EG6" s="48" t="s">
        <v>363</v>
      </c>
      <c r="EH6" s="48" t="s">
        <v>604</v>
      </c>
      <c r="EI6" s="48" t="s">
        <v>365</v>
      </c>
      <c r="EJ6" s="48" t="s">
        <v>605</v>
      </c>
      <c r="EK6" s="48" t="s">
        <v>367</v>
      </c>
      <c r="EL6" s="48" t="s">
        <v>606</v>
      </c>
      <c r="EM6" s="48" t="s">
        <v>369</v>
      </c>
      <c r="EN6" s="48" t="s">
        <v>607</v>
      </c>
      <c r="EO6" s="48" t="s">
        <v>371</v>
      </c>
      <c r="EP6" s="48" t="s">
        <v>608</v>
      </c>
      <c r="EQ6" s="48" t="s">
        <v>373</v>
      </c>
      <c r="ER6" s="48" t="s">
        <v>609</v>
      </c>
      <c r="ES6" s="48" t="s">
        <v>375</v>
      </c>
      <c r="ET6" s="48" t="s">
        <v>610</v>
      </c>
      <c r="EU6" s="48" t="s">
        <v>377</v>
      </c>
      <c r="EV6" s="48" t="s">
        <v>611</v>
      </c>
      <c r="EW6" s="48" t="s">
        <v>379</v>
      </c>
      <c r="EX6" s="48" t="s">
        <v>612</v>
      </c>
      <c r="EY6" s="48" t="s">
        <v>14</v>
      </c>
      <c r="EZ6" s="48" t="s">
        <v>15</v>
      </c>
      <c r="FA6" s="48" t="s">
        <v>382</v>
      </c>
      <c r="FB6" s="48" t="s">
        <v>613</v>
      </c>
      <c r="FC6" s="48" t="s">
        <v>384</v>
      </c>
      <c r="FD6" s="48" t="s">
        <v>614</v>
      </c>
      <c r="FE6" s="48" t="s">
        <v>386</v>
      </c>
      <c r="FF6" s="48" t="s">
        <v>615</v>
      </c>
      <c r="FG6" s="48" t="s">
        <v>388</v>
      </c>
      <c r="FH6" s="48" t="s">
        <v>616</v>
      </c>
      <c r="FI6" s="48" t="s">
        <v>390</v>
      </c>
      <c r="FJ6" s="48" t="s">
        <v>617</v>
      </c>
      <c r="FK6" s="48" t="s">
        <v>392</v>
      </c>
      <c r="FL6" s="48" t="s">
        <v>618</v>
      </c>
      <c r="FM6" s="48" t="s">
        <v>394</v>
      </c>
      <c r="FN6" s="48" t="s">
        <v>619</v>
      </c>
      <c r="FO6" s="48" t="s">
        <v>396</v>
      </c>
      <c r="FP6" s="48" t="s">
        <v>620</v>
      </c>
      <c r="FQ6" s="48" t="s">
        <v>398</v>
      </c>
      <c r="FR6" s="48" t="s">
        <v>621</v>
      </c>
      <c r="FS6" s="48" t="s">
        <v>400</v>
      </c>
      <c r="FT6" s="48" t="s">
        <v>622</v>
      </c>
      <c r="FU6" s="48" t="s">
        <v>402</v>
      </c>
      <c r="FV6" s="48" t="s">
        <v>623</v>
      </c>
      <c r="FW6" s="48" t="s">
        <v>404</v>
      </c>
      <c r="FX6" s="48" t="s">
        <v>624</v>
      </c>
      <c r="FY6" s="48" t="s">
        <v>406</v>
      </c>
      <c r="FZ6" s="48" t="s">
        <v>625</v>
      </c>
      <c r="GA6" s="48" t="s">
        <v>408</v>
      </c>
      <c r="GB6" s="48" t="s">
        <v>626</v>
      </c>
      <c r="GC6" s="48" t="s">
        <v>16</v>
      </c>
      <c r="GD6" s="48" t="s">
        <v>17</v>
      </c>
      <c r="GE6" s="48" t="s">
        <v>411</v>
      </c>
      <c r="GF6" s="48" t="s">
        <v>627</v>
      </c>
      <c r="GG6" s="48" t="s">
        <v>413</v>
      </c>
      <c r="GH6" s="48" t="s">
        <v>628</v>
      </c>
      <c r="GI6" s="48" t="s">
        <v>415</v>
      </c>
      <c r="GJ6" s="48" t="s">
        <v>629</v>
      </c>
      <c r="GK6" s="48" t="s">
        <v>417</v>
      </c>
      <c r="GL6" s="48" t="s">
        <v>630</v>
      </c>
      <c r="GM6" s="48" t="s">
        <v>419</v>
      </c>
      <c r="GN6" s="48" t="s">
        <v>631</v>
      </c>
      <c r="GO6" s="48" t="s">
        <v>421</v>
      </c>
      <c r="GP6" s="48" t="s">
        <v>632</v>
      </c>
      <c r="GQ6" s="48" t="s">
        <v>423</v>
      </c>
      <c r="GR6" s="48" t="s">
        <v>633</v>
      </c>
      <c r="GS6" s="48" t="s">
        <v>425</v>
      </c>
      <c r="GT6" s="48" t="s">
        <v>634</v>
      </c>
      <c r="GU6" s="48" t="s">
        <v>427</v>
      </c>
      <c r="GV6" s="48" t="s">
        <v>635</v>
      </c>
      <c r="GW6" s="48" t="s">
        <v>429</v>
      </c>
      <c r="GX6" s="48" t="s">
        <v>636</v>
      </c>
      <c r="GY6" s="48" t="s">
        <v>431</v>
      </c>
      <c r="GZ6" s="48" t="s">
        <v>637</v>
      </c>
      <c r="HA6" s="48" t="s">
        <v>433</v>
      </c>
      <c r="HB6" s="48" t="s">
        <v>638</v>
      </c>
      <c r="HC6" s="48" t="s">
        <v>435</v>
      </c>
      <c r="HD6" s="48" t="s">
        <v>639</v>
      </c>
      <c r="HE6" s="48" t="s">
        <v>437</v>
      </c>
      <c r="HF6" s="48" t="s">
        <v>640</v>
      </c>
    </row>
    <row r="7" spans="1:214" x14ac:dyDescent="0.25">
      <c r="A7" s="16">
        <f t="shared" ref="A7:A37" si="8">VLOOKUP($C7, lu_GEOID, 2, FALSE)</f>
        <v>1000</v>
      </c>
      <c r="B7" s="17" t="str">
        <f t="shared" ref="B7:B37" si="9">VLOOKUP($C7, lu_GEOID, 3, FALSE)</f>
        <v>United States</v>
      </c>
      <c r="C7" s="48" t="s">
        <v>18</v>
      </c>
      <c r="D7" s="48" t="s">
        <v>19</v>
      </c>
      <c r="E7" s="48">
        <v>139893639</v>
      </c>
      <c r="F7" s="48">
        <v>138411</v>
      </c>
      <c r="G7" s="48">
        <v>2627802</v>
      </c>
      <c r="H7" s="48">
        <v>12643</v>
      </c>
      <c r="I7" s="48">
        <v>8973923</v>
      </c>
      <c r="J7" s="48">
        <v>34001</v>
      </c>
      <c r="K7" s="48">
        <v>14809134</v>
      </c>
      <c r="L7" s="48">
        <v>38985</v>
      </c>
      <c r="M7" s="48">
        <v>3956334</v>
      </c>
      <c r="N7" s="48">
        <v>16881</v>
      </c>
      <c r="O7" s="48">
        <v>16077848</v>
      </c>
      <c r="P7" s="48">
        <v>32235</v>
      </c>
      <c r="Q7" s="48">
        <v>6911891</v>
      </c>
      <c r="R7" s="48">
        <v>19532</v>
      </c>
      <c r="S7" s="48">
        <v>3083508</v>
      </c>
      <c r="T7" s="48">
        <v>15294</v>
      </c>
      <c r="U7" s="48">
        <v>9421991</v>
      </c>
      <c r="V7" s="48">
        <v>30442</v>
      </c>
      <c r="W7" s="48">
        <v>14858737</v>
      </c>
      <c r="X7" s="48">
        <v>33991</v>
      </c>
      <c r="Y7" s="48">
        <v>31510566</v>
      </c>
      <c r="Z7" s="48">
        <v>113023</v>
      </c>
      <c r="AA7" s="48">
        <v>12743720</v>
      </c>
      <c r="AB7" s="48">
        <v>53281</v>
      </c>
      <c r="AC7" s="48">
        <v>6891871</v>
      </c>
      <c r="AD7" s="48">
        <v>23511</v>
      </c>
      <c r="AE7" s="48">
        <v>6905367</v>
      </c>
      <c r="AF7" s="48">
        <v>35050</v>
      </c>
      <c r="AG7" s="48">
        <v>1120947</v>
      </c>
      <c r="AH7" s="48">
        <v>10445</v>
      </c>
      <c r="AI7" s="48">
        <v>106519805</v>
      </c>
      <c r="AJ7" s="48">
        <v>114512</v>
      </c>
      <c r="AK7" s="48">
        <v>1676776</v>
      </c>
      <c r="AL7" s="48">
        <v>8238</v>
      </c>
      <c r="AM7" s="48">
        <v>6494855</v>
      </c>
      <c r="AN7" s="48">
        <v>23981</v>
      </c>
      <c r="AO7" s="48">
        <v>11968692</v>
      </c>
      <c r="AP7" s="48">
        <v>34421</v>
      </c>
      <c r="AQ7" s="48">
        <v>3149943</v>
      </c>
      <c r="AR7" s="48">
        <v>14594</v>
      </c>
      <c r="AS7" s="48">
        <v>12731991</v>
      </c>
      <c r="AT7" s="48">
        <v>28012</v>
      </c>
      <c r="AU7" s="48">
        <v>5649819</v>
      </c>
      <c r="AV7" s="48">
        <v>17251</v>
      </c>
      <c r="AW7" s="48">
        <v>2285276</v>
      </c>
      <c r="AX7" s="48">
        <v>12927</v>
      </c>
      <c r="AY7" s="48">
        <v>7157558</v>
      </c>
      <c r="AZ7" s="48">
        <v>24047</v>
      </c>
      <c r="BA7" s="48">
        <v>10301596</v>
      </c>
      <c r="BB7" s="48">
        <v>27654</v>
      </c>
      <c r="BC7" s="48">
        <v>24715080</v>
      </c>
      <c r="BD7" s="48">
        <v>78419</v>
      </c>
      <c r="BE7" s="48">
        <v>8997789</v>
      </c>
      <c r="BF7" s="48">
        <v>38524</v>
      </c>
      <c r="BG7" s="48">
        <v>5051022</v>
      </c>
      <c r="BH7" s="48">
        <v>19187</v>
      </c>
      <c r="BI7" s="48">
        <v>5606556</v>
      </c>
      <c r="BJ7" s="48">
        <v>27209</v>
      </c>
      <c r="BK7" s="48">
        <v>732852</v>
      </c>
      <c r="BL7" s="48">
        <v>8530</v>
      </c>
      <c r="BM7" s="48">
        <v>14032099</v>
      </c>
      <c r="BN7" s="48">
        <v>61424</v>
      </c>
      <c r="BO7" s="48">
        <v>401671</v>
      </c>
      <c r="BP7" s="48">
        <v>5598</v>
      </c>
      <c r="BQ7" s="48">
        <v>1567792</v>
      </c>
      <c r="BR7" s="48">
        <v>12006</v>
      </c>
      <c r="BS7" s="48">
        <v>1664518</v>
      </c>
      <c r="BT7" s="48">
        <v>10018</v>
      </c>
      <c r="BU7" s="48">
        <v>356407</v>
      </c>
      <c r="BV7" s="48">
        <v>4799</v>
      </c>
      <c r="BW7" s="48">
        <v>1436470</v>
      </c>
      <c r="BX7" s="48">
        <v>9962</v>
      </c>
      <c r="BY7" s="48">
        <v>551143</v>
      </c>
      <c r="BZ7" s="48">
        <v>6317</v>
      </c>
      <c r="CA7" s="48">
        <v>225161</v>
      </c>
      <c r="CB7" s="48">
        <v>3620</v>
      </c>
      <c r="CC7" s="48">
        <v>640053</v>
      </c>
      <c r="CD7" s="48">
        <v>8235</v>
      </c>
      <c r="CE7" s="48">
        <v>1454169</v>
      </c>
      <c r="CF7" s="48">
        <v>9915</v>
      </c>
      <c r="CG7" s="48">
        <v>2849973</v>
      </c>
      <c r="CH7" s="48">
        <v>32983</v>
      </c>
      <c r="CI7" s="48">
        <v>1489327</v>
      </c>
      <c r="CJ7" s="48">
        <v>11025</v>
      </c>
      <c r="CK7" s="48">
        <v>688519</v>
      </c>
      <c r="CL7" s="48">
        <v>6025</v>
      </c>
      <c r="CM7" s="48">
        <v>602246</v>
      </c>
      <c r="CN7" s="48">
        <v>8655</v>
      </c>
      <c r="CO7" s="48">
        <v>104650</v>
      </c>
      <c r="CP7" s="48">
        <v>2604</v>
      </c>
      <c r="CQ7" s="48">
        <v>6967689</v>
      </c>
      <c r="CR7" s="48">
        <v>19769</v>
      </c>
      <c r="CS7" s="48">
        <v>41779</v>
      </c>
      <c r="CT7" s="48">
        <v>2297</v>
      </c>
      <c r="CU7" s="48">
        <v>256761</v>
      </c>
      <c r="CV7" s="48">
        <v>4281</v>
      </c>
      <c r="CW7" s="48">
        <v>359684</v>
      </c>
      <c r="CX7" s="48">
        <v>5154</v>
      </c>
      <c r="CY7" s="48">
        <v>118545</v>
      </c>
      <c r="CZ7" s="48">
        <v>2477</v>
      </c>
      <c r="DA7" s="48">
        <v>721496</v>
      </c>
      <c r="DB7" s="48">
        <v>6807</v>
      </c>
      <c r="DC7" s="48">
        <v>254698</v>
      </c>
      <c r="DD7" s="48">
        <v>3262</v>
      </c>
      <c r="DE7" s="48">
        <v>234903</v>
      </c>
      <c r="DF7" s="48">
        <v>3677</v>
      </c>
      <c r="DG7" s="48">
        <v>714535</v>
      </c>
      <c r="DH7" s="48">
        <v>6796</v>
      </c>
      <c r="DI7" s="48">
        <v>1094318</v>
      </c>
      <c r="DJ7" s="48">
        <v>6954</v>
      </c>
      <c r="DK7" s="48">
        <v>1453059</v>
      </c>
      <c r="DL7" s="48">
        <v>8036</v>
      </c>
      <c r="DM7" s="48">
        <v>922250</v>
      </c>
      <c r="DN7" s="48">
        <v>9008</v>
      </c>
      <c r="DO7" s="48">
        <v>372809</v>
      </c>
      <c r="DP7" s="48">
        <v>4873</v>
      </c>
      <c r="DQ7" s="48">
        <v>403252</v>
      </c>
      <c r="DR7" s="48">
        <v>4802</v>
      </c>
      <c r="DS7" s="48">
        <v>19600</v>
      </c>
      <c r="DT7" s="48">
        <v>1196</v>
      </c>
      <c r="DU7" s="48">
        <v>3938418</v>
      </c>
      <c r="DV7" s="48">
        <v>17554</v>
      </c>
      <c r="DW7" s="48">
        <v>120079</v>
      </c>
      <c r="DX7" s="48">
        <v>2498</v>
      </c>
      <c r="DY7" s="48">
        <v>115554</v>
      </c>
      <c r="DZ7" s="48">
        <v>2679</v>
      </c>
      <c r="EA7" s="48">
        <v>196935</v>
      </c>
      <c r="EB7" s="48">
        <v>3112</v>
      </c>
      <c r="EC7" s="48">
        <v>54656</v>
      </c>
      <c r="ED7" s="48">
        <v>1644</v>
      </c>
      <c r="EE7" s="48">
        <v>497203</v>
      </c>
      <c r="EF7" s="48">
        <v>6354</v>
      </c>
      <c r="EG7" s="48">
        <v>84451</v>
      </c>
      <c r="EH7" s="48">
        <v>2230</v>
      </c>
      <c r="EI7" s="48">
        <v>76206</v>
      </c>
      <c r="EJ7" s="48">
        <v>1938</v>
      </c>
      <c r="EK7" s="48">
        <v>237312</v>
      </c>
      <c r="EL7" s="48">
        <v>3835</v>
      </c>
      <c r="EM7" s="48">
        <v>339038</v>
      </c>
      <c r="EN7" s="48">
        <v>5495</v>
      </c>
      <c r="EO7" s="48">
        <v>1059472</v>
      </c>
      <c r="EP7" s="48">
        <v>9403</v>
      </c>
      <c r="EQ7" s="48">
        <v>675136</v>
      </c>
      <c r="ER7" s="48">
        <v>7126</v>
      </c>
      <c r="ES7" s="48">
        <v>265613</v>
      </c>
      <c r="ET7" s="48">
        <v>3742</v>
      </c>
      <c r="EU7" s="48">
        <v>94618</v>
      </c>
      <c r="EV7" s="48">
        <v>2247</v>
      </c>
      <c r="EW7" s="48">
        <v>122145</v>
      </c>
      <c r="EX7" s="48">
        <v>2921</v>
      </c>
      <c r="EY7" s="48">
        <v>2457999</v>
      </c>
      <c r="EZ7" s="48">
        <v>14030</v>
      </c>
      <c r="FA7" s="48">
        <v>80918</v>
      </c>
      <c r="FB7" s="48">
        <v>2703</v>
      </c>
      <c r="FC7" s="48">
        <v>167806</v>
      </c>
      <c r="FD7" s="48">
        <v>3854</v>
      </c>
      <c r="FE7" s="48">
        <v>231932</v>
      </c>
      <c r="FF7" s="48">
        <v>3613</v>
      </c>
      <c r="FG7" s="48">
        <v>52700</v>
      </c>
      <c r="FH7" s="48">
        <v>1784</v>
      </c>
      <c r="FI7" s="48">
        <v>269565</v>
      </c>
      <c r="FJ7" s="48">
        <v>4236</v>
      </c>
      <c r="FK7" s="48">
        <v>203164</v>
      </c>
      <c r="FL7" s="48">
        <v>3549</v>
      </c>
      <c r="FM7" s="48">
        <v>55533</v>
      </c>
      <c r="FN7" s="48">
        <v>1645</v>
      </c>
      <c r="FO7" s="48">
        <v>91655</v>
      </c>
      <c r="FP7" s="48">
        <v>2565</v>
      </c>
      <c r="FQ7" s="48">
        <v>288180</v>
      </c>
      <c r="FR7" s="48">
        <v>4443</v>
      </c>
      <c r="FS7" s="48">
        <v>427060</v>
      </c>
      <c r="FT7" s="48">
        <v>4714</v>
      </c>
      <c r="FU7" s="48">
        <v>350313</v>
      </c>
      <c r="FV7" s="48">
        <v>5449</v>
      </c>
      <c r="FW7" s="48">
        <v>117510</v>
      </c>
      <c r="FX7" s="48">
        <v>2398</v>
      </c>
      <c r="FY7" s="48">
        <v>90071</v>
      </c>
      <c r="FZ7" s="48">
        <v>2142</v>
      </c>
      <c r="GA7" s="48">
        <v>31592</v>
      </c>
      <c r="GB7" s="48">
        <v>1361</v>
      </c>
      <c r="GC7" s="48">
        <v>5977629</v>
      </c>
      <c r="GD7" s="48">
        <v>16168</v>
      </c>
      <c r="GE7" s="48">
        <v>306579</v>
      </c>
      <c r="GF7" s="48">
        <v>3846</v>
      </c>
      <c r="GG7" s="48">
        <v>371155</v>
      </c>
      <c r="GH7" s="48">
        <v>7211</v>
      </c>
      <c r="GI7" s="48">
        <v>387373</v>
      </c>
      <c r="GJ7" s="48">
        <v>3713</v>
      </c>
      <c r="GK7" s="48">
        <v>224083</v>
      </c>
      <c r="GL7" s="48">
        <v>3757</v>
      </c>
      <c r="GM7" s="48">
        <v>421123</v>
      </c>
      <c r="GN7" s="48">
        <v>4692</v>
      </c>
      <c r="GO7" s="48">
        <v>168616</v>
      </c>
      <c r="GP7" s="48">
        <v>3823</v>
      </c>
      <c r="GQ7" s="48">
        <v>206429</v>
      </c>
      <c r="GR7" s="48">
        <v>3426</v>
      </c>
      <c r="GS7" s="48">
        <v>580878</v>
      </c>
      <c r="GT7" s="48">
        <v>4966</v>
      </c>
      <c r="GU7" s="48">
        <v>1381436</v>
      </c>
      <c r="GV7" s="48">
        <v>7553</v>
      </c>
      <c r="GW7" s="48">
        <v>1005922</v>
      </c>
      <c r="GX7" s="48">
        <v>6394</v>
      </c>
      <c r="GY7" s="48">
        <v>308905</v>
      </c>
      <c r="GZ7" s="48">
        <v>4183</v>
      </c>
      <c r="HA7" s="48">
        <v>396398</v>
      </c>
      <c r="HB7" s="48">
        <v>4281</v>
      </c>
      <c r="HC7" s="48">
        <v>108624</v>
      </c>
      <c r="HD7" s="48">
        <v>2244</v>
      </c>
      <c r="HE7" s="48">
        <v>110108</v>
      </c>
      <c r="HF7" s="48">
        <v>3502</v>
      </c>
    </row>
    <row r="8" spans="1:214" x14ac:dyDescent="0.25">
      <c r="A8" s="16">
        <f t="shared" si="8"/>
        <v>1049</v>
      </c>
      <c r="B8" s="17" t="str">
        <f t="shared" si="9"/>
        <v>State of Utah</v>
      </c>
      <c r="C8" s="48" t="s">
        <v>20</v>
      </c>
      <c r="D8" s="48" t="s">
        <v>21</v>
      </c>
      <c r="E8" s="48">
        <v>1249915</v>
      </c>
      <c r="F8" s="48">
        <v>3848</v>
      </c>
      <c r="G8" s="48">
        <v>25612</v>
      </c>
      <c r="H8" s="48">
        <v>1178</v>
      </c>
      <c r="I8" s="48">
        <v>85754</v>
      </c>
      <c r="J8" s="48">
        <v>2007</v>
      </c>
      <c r="K8" s="48">
        <v>133140</v>
      </c>
      <c r="L8" s="48">
        <v>2371</v>
      </c>
      <c r="M8" s="48">
        <v>33104</v>
      </c>
      <c r="N8" s="48">
        <v>1249</v>
      </c>
      <c r="O8" s="48">
        <v>152600</v>
      </c>
      <c r="P8" s="48">
        <v>2901</v>
      </c>
      <c r="Q8" s="48">
        <v>60002</v>
      </c>
      <c r="R8" s="48">
        <v>1590</v>
      </c>
      <c r="S8" s="48">
        <v>27946</v>
      </c>
      <c r="T8" s="48">
        <v>1270</v>
      </c>
      <c r="U8" s="48">
        <v>83831</v>
      </c>
      <c r="V8" s="48">
        <v>1917</v>
      </c>
      <c r="W8" s="48">
        <v>140503</v>
      </c>
      <c r="X8" s="48">
        <v>2646</v>
      </c>
      <c r="Y8" s="48">
        <v>265929</v>
      </c>
      <c r="Z8" s="48">
        <v>3561</v>
      </c>
      <c r="AA8" s="48">
        <v>108757</v>
      </c>
      <c r="AB8" s="48">
        <v>2369</v>
      </c>
      <c r="AC8" s="48">
        <v>57231</v>
      </c>
      <c r="AD8" s="48">
        <v>1756</v>
      </c>
      <c r="AE8" s="48">
        <v>69112</v>
      </c>
      <c r="AF8" s="48">
        <v>1988</v>
      </c>
      <c r="AG8" s="48">
        <v>6394</v>
      </c>
      <c r="AH8" s="48">
        <v>581</v>
      </c>
      <c r="AI8" s="48">
        <v>950837</v>
      </c>
      <c r="AJ8" s="48">
        <v>4683</v>
      </c>
      <c r="AK8" s="48">
        <v>17787</v>
      </c>
      <c r="AL8" s="48">
        <v>987</v>
      </c>
      <c r="AM8" s="48">
        <v>60778</v>
      </c>
      <c r="AN8" s="48">
        <v>1592</v>
      </c>
      <c r="AO8" s="48">
        <v>104829</v>
      </c>
      <c r="AP8" s="48">
        <v>2044</v>
      </c>
      <c r="AQ8" s="48">
        <v>27005</v>
      </c>
      <c r="AR8" s="48">
        <v>1097</v>
      </c>
      <c r="AS8" s="48">
        <v>123070</v>
      </c>
      <c r="AT8" s="48">
        <v>2656</v>
      </c>
      <c r="AU8" s="48">
        <v>47240</v>
      </c>
      <c r="AV8" s="48">
        <v>1381</v>
      </c>
      <c r="AW8" s="48">
        <v>21090</v>
      </c>
      <c r="AX8" s="48">
        <v>1093</v>
      </c>
      <c r="AY8" s="48">
        <v>65869</v>
      </c>
      <c r="AZ8" s="48">
        <v>1723</v>
      </c>
      <c r="BA8" s="48">
        <v>99219</v>
      </c>
      <c r="BB8" s="48">
        <v>1883</v>
      </c>
      <c r="BC8" s="48">
        <v>202157</v>
      </c>
      <c r="BD8" s="48">
        <v>3016</v>
      </c>
      <c r="BE8" s="48">
        <v>77948</v>
      </c>
      <c r="BF8" s="48">
        <v>2144</v>
      </c>
      <c r="BG8" s="48">
        <v>41281</v>
      </c>
      <c r="BH8" s="48">
        <v>1376</v>
      </c>
      <c r="BI8" s="48">
        <v>57493</v>
      </c>
      <c r="BJ8" s="48">
        <v>1817</v>
      </c>
      <c r="BK8" s="48">
        <v>5071</v>
      </c>
      <c r="BL8" s="48">
        <v>495</v>
      </c>
      <c r="BM8" s="48">
        <v>150584</v>
      </c>
      <c r="BN8" s="48">
        <v>3031</v>
      </c>
      <c r="BO8" s="48">
        <v>4414</v>
      </c>
      <c r="BP8" s="48">
        <v>429</v>
      </c>
      <c r="BQ8" s="48">
        <v>18906</v>
      </c>
      <c r="BR8" s="48">
        <v>1172</v>
      </c>
      <c r="BS8" s="48">
        <v>19651</v>
      </c>
      <c r="BT8" s="48">
        <v>1100</v>
      </c>
      <c r="BU8" s="48">
        <v>3236</v>
      </c>
      <c r="BV8" s="48">
        <v>340</v>
      </c>
      <c r="BW8" s="48">
        <v>15209</v>
      </c>
      <c r="BX8" s="48">
        <v>839</v>
      </c>
      <c r="BY8" s="48">
        <v>6276</v>
      </c>
      <c r="BZ8" s="48">
        <v>476</v>
      </c>
      <c r="CA8" s="48">
        <v>2522</v>
      </c>
      <c r="CB8" s="48">
        <v>360</v>
      </c>
      <c r="CC8" s="48">
        <v>6701</v>
      </c>
      <c r="CD8" s="48">
        <v>557</v>
      </c>
      <c r="CE8" s="48">
        <v>17862</v>
      </c>
      <c r="CF8" s="48">
        <v>1078</v>
      </c>
      <c r="CG8" s="48">
        <v>27146</v>
      </c>
      <c r="CH8" s="48">
        <v>986</v>
      </c>
      <c r="CI8" s="48">
        <v>14586</v>
      </c>
      <c r="CJ8" s="48">
        <v>998</v>
      </c>
      <c r="CK8" s="48">
        <v>6205</v>
      </c>
      <c r="CL8" s="48">
        <v>590</v>
      </c>
      <c r="CM8" s="48">
        <v>7181</v>
      </c>
      <c r="CN8" s="48">
        <v>547</v>
      </c>
      <c r="CO8" s="48">
        <v>689</v>
      </c>
      <c r="CP8" s="48">
        <v>198</v>
      </c>
      <c r="CQ8" s="48">
        <v>29804</v>
      </c>
      <c r="CR8" s="48">
        <v>1319</v>
      </c>
      <c r="CS8" s="48">
        <v>293</v>
      </c>
      <c r="CT8" s="48">
        <v>101</v>
      </c>
      <c r="CU8" s="48">
        <v>817</v>
      </c>
      <c r="CV8" s="48">
        <v>192</v>
      </c>
      <c r="CW8" s="48">
        <v>1765</v>
      </c>
      <c r="CX8" s="48">
        <v>273</v>
      </c>
      <c r="CY8" s="48">
        <v>337</v>
      </c>
      <c r="CZ8" s="48">
        <v>131</v>
      </c>
      <c r="DA8" s="48">
        <v>2887</v>
      </c>
      <c r="DB8" s="48">
        <v>406</v>
      </c>
      <c r="DC8" s="48">
        <v>953</v>
      </c>
      <c r="DD8" s="48">
        <v>201</v>
      </c>
      <c r="DE8" s="48">
        <v>832</v>
      </c>
      <c r="DF8" s="48">
        <v>235</v>
      </c>
      <c r="DG8" s="48">
        <v>2205</v>
      </c>
      <c r="DH8" s="48">
        <v>302</v>
      </c>
      <c r="DI8" s="48">
        <v>3118</v>
      </c>
      <c r="DJ8" s="48">
        <v>382</v>
      </c>
      <c r="DK8" s="48">
        <v>8057</v>
      </c>
      <c r="DL8" s="48">
        <v>623</v>
      </c>
      <c r="DM8" s="48">
        <v>4510</v>
      </c>
      <c r="DN8" s="48">
        <v>620</v>
      </c>
      <c r="DO8" s="48">
        <v>2307</v>
      </c>
      <c r="DP8" s="48">
        <v>309</v>
      </c>
      <c r="DQ8" s="48">
        <v>1669</v>
      </c>
      <c r="DR8" s="48">
        <v>225</v>
      </c>
      <c r="DS8" s="48">
        <v>54</v>
      </c>
      <c r="DT8" s="48">
        <v>44</v>
      </c>
      <c r="DU8" s="48">
        <v>34700</v>
      </c>
      <c r="DV8" s="48">
        <v>1495</v>
      </c>
      <c r="DW8" s="48">
        <v>988</v>
      </c>
      <c r="DX8" s="48">
        <v>214</v>
      </c>
      <c r="DY8" s="48">
        <v>903</v>
      </c>
      <c r="DZ8" s="48">
        <v>217</v>
      </c>
      <c r="EA8" s="48">
        <v>1175</v>
      </c>
      <c r="EB8" s="48">
        <v>242</v>
      </c>
      <c r="EC8" s="48">
        <v>320</v>
      </c>
      <c r="ED8" s="48">
        <v>132</v>
      </c>
      <c r="EE8" s="48">
        <v>4131</v>
      </c>
      <c r="EF8" s="48">
        <v>509</v>
      </c>
      <c r="EG8" s="48">
        <v>682</v>
      </c>
      <c r="EH8" s="48">
        <v>146</v>
      </c>
      <c r="EI8" s="48">
        <v>879</v>
      </c>
      <c r="EJ8" s="48">
        <v>203</v>
      </c>
      <c r="EK8" s="48">
        <v>1616</v>
      </c>
      <c r="EL8" s="48">
        <v>311</v>
      </c>
      <c r="EM8" s="48">
        <v>3045</v>
      </c>
      <c r="EN8" s="48">
        <v>399</v>
      </c>
      <c r="EO8" s="48">
        <v>12221</v>
      </c>
      <c r="EP8" s="48">
        <v>915</v>
      </c>
      <c r="EQ8" s="48">
        <v>5800</v>
      </c>
      <c r="ER8" s="48">
        <v>646</v>
      </c>
      <c r="ES8" s="48">
        <v>1990</v>
      </c>
      <c r="ET8" s="48">
        <v>317</v>
      </c>
      <c r="EU8" s="48">
        <v>632</v>
      </c>
      <c r="EV8" s="48">
        <v>133</v>
      </c>
      <c r="EW8" s="48">
        <v>318</v>
      </c>
      <c r="EX8" s="48">
        <v>94</v>
      </c>
      <c r="EY8" s="48">
        <v>25031</v>
      </c>
      <c r="EZ8" s="48">
        <v>1025</v>
      </c>
      <c r="FA8" s="48">
        <v>514</v>
      </c>
      <c r="FB8" s="48">
        <v>119</v>
      </c>
      <c r="FC8" s="48">
        <v>1049</v>
      </c>
      <c r="FD8" s="48">
        <v>227</v>
      </c>
      <c r="FE8" s="48">
        <v>2138</v>
      </c>
      <c r="FF8" s="48">
        <v>301</v>
      </c>
      <c r="FG8" s="48">
        <v>438</v>
      </c>
      <c r="FH8" s="48">
        <v>147</v>
      </c>
      <c r="FI8" s="48">
        <v>2542</v>
      </c>
      <c r="FJ8" s="48">
        <v>338</v>
      </c>
      <c r="FK8" s="48">
        <v>2153</v>
      </c>
      <c r="FL8" s="48">
        <v>270</v>
      </c>
      <c r="FM8" s="48">
        <v>589</v>
      </c>
      <c r="FN8" s="48">
        <v>152</v>
      </c>
      <c r="FO8" s="48">
        <v>1026</v>
      </c>
      <c r="FP8" s="48">
        <v>231</v>
      </c>
      <c r="FQ8" s="48">
        <v>3203</v>
      </c>
      <c r="FR8" s="48">
        <v>477</v>
      </c>
      <c r="FS8" s="48">
        <v>5499</v>
      </c>
      <c r="FT8" s="48">
        <v>493</v>
      </c>
      <c r="FU8" s="48">
        <v>3064</v>
      </c>
      <c r="FV8" s="48">
        <v>474</v>
      </c>
      <c r="FW8" s="48">
        <v>1380</v>
      </c>
      <c r="FX8" s="48">
        <v>270</v>
      </c>
      <c r="FY8" s="48">
        <v>1271</v>
      </c>
      <c r="FZ8" s="48">
        <v>235</v>
      </c>
      <c r="GA8" s="48">
        <v>165</v>
      </c>
      <c r="GB8" s="48">
        <v>88</v>
      </c>
      <c r="GC8" s="48">
        <v>58959</v>
      </c>
      <c r="GD8" s="48">
        <v>1679</v>
      </c>
      <c r="GE8" s="48">
        <v>1616</v>
      </c>
      <c r="GF8" s="48">
        <v>268</v>
      </c>
      <c r="GG8" s="48">
        <v>3301</v>
      </c>
      <c r="GH8" s="48">
        <v>331</v>
      </c>
      <c r="GI8" s="48">
        <v>3582</v>
      </c>
      <c r="GJ8" s="48">
        <v>383</v>
      </c>
      <c r="GK8" s="48">
        <v>1768</v>
      </c>
      <c r="GL8" s="48">
        <v>277</v>
      </c>
      <c r="GM8" s="48">
        <v>4761</v>
      </c>
      <c r="GN8" s="48">
        <v>440</v>
      </c>
      <c r="GO8" s="48">
        <v>2698</v>
      </c>
      <c r="GP8" s="48">
        <v>339</v>
      </c>
      <c r="GQ8" s="48">
        <v>2034</v>
      </c>
      <c r="GR8" s="48">
        <v>305</v>
      </c>
      <c r="GS8" s="48">
        <v>6414</v>
      </c>
      <c r="GT8" s="48">
        <v>580</v>
      </c>
      <c r="GU8" s="48">
        <v>14056</v>
      </c>
      <c r="GV8" s="48">
        <v>935</v>
      </c>
      <c r="GW8" s="48">
        <v>10849</v>
      </c>
      <c r="GX8" s="48">
        <v>692</v>
      </c>
      <c r="GY8" s="48">
        <v>2849</v>
      </c>
      <c r="GZ8" s="48">
        <v>336</v>
      </c>
      <c r="HA8" s="48">
        <v>4068</v>
      </c>
      <c r="HB8" s="48">
        <v>436</v>
      </c>
      <c r="HC8" s="48">
        <v>866</v>
      </c>
      <c r="HD8" s="48">
        <v>212</v>
      </c>
      <c r="HE8" s="48">
        <v>97</v>
      </c>
      <c r="HF8" s="48">
        <v>64</v>
      </c>
    </row>
    <row r="9" spans="1:214" x14ac:dyDescent="0.25">
      <c r="A9" s="16">
        <f t="shared" si="8"/>
        <v>1</v>
      </c>
      <c r="B9" s="17" t="str">
        <f t="shared" si="9"/>
        <v>Beaver</v>
      </c>
      <c r="C9" s="48" t="s">
        <v>22</v>
      </c>
      <c r="D9" s="48" t="s">
        <v>23</v>
      </c>
      <c r="E9" s="48">
        <v>2606</v>
      </c>
      <c r="F9" s="48">
        <v>209</v>
      </c>
      <c r="G9" s="48">
        <v>492</v>
      </c>
      <c r="H9" s="48">
        <v>128</v>
      </c>
      <c r="I9" s="48">
        <v>87</v>
      </c>
      <c r="J9" s="48">
        <v>51</v>
      </c>
      <c r="K9" s="48">
        <v>146</v>
      </c>
      <c r="L9" s="48">
        <v>51</v>
      </c>
      <c r="M9" s="48">
        <v>13</v>
      </c>
      <c r="N9" s="48">
        <v>15</v>
      </c>
      <c r="O9" s="48">
        <v>244</v>
      </c>
      <c r="P9" s="48">
        <v>75</v>
      </c>
      <c r="Q9" s="48">
        <v>294</v>
      </c>
      <c r="R9" s="48">
        <v>80</v>
      </c>
      <c r="S9" s="48">
        <v>71</v>
      </c>
      <c r="T9" s="48">
        <v>57</v>
      </c>
      <c r="U9" s="48">
        <v>94</v>
      </c>
      <c r="V9" s="48">
        <v>48</v>
      </c>
      <c r="W9" s="48">
        <v>115</v>
      </c>
      <c r="X9" s="48">
        <v>68</v>
      </c>
      <c r="Y9" s="48">
        <v>553</v>
      </c>
      <c r="Z9" s="48">
        <v>110</v>
      </c>
      <c r="AA9" s="48">
        <v>340</v>
      </c>
      <c r="AB9" s="48">
        <v>132</v>
      </c>
      <c r="AC9" s="48">
        <v>56</v>
      </c>
      <c r="AD9" s="48">
        <v>45</v>
      </c>
      <c r="AE9" s="48">
        <v>101</v>
      </c>
      <c r="AF9" s="48">
        <v>49</v>
      </c>
      <c r="AG9" s="48">
        <v>0</v>
      </c>
      <c r="AH9" s="48">
        <v>16</v>
      </c>
      <c r="AI9" s="48">
        <v>2190</v>
      </c>
      <c r="AJ9" s="48">
        <v>203</v>
      </c>
      <c r="AK9" s="48">
        <v>394</v>
      </c>
      <c r="AL9" s="48">
        <v>117</v>
      </c>
      <c r="AM9" s="48">
        <v>61</v>
      </c>
      <c r="AN9" s="48">
        <v>43</v>
      </c>
      <c r="AO9" s="48">
        <v>109</v>
      </c>
      <c r="AP9" s="48">
        <v>39</v>
      </c>
      <c r="AQ9" s="48">
        <v>9</v>
      </c>
      <c r="AR9" s="48">
        <v>12</v>
      </c>
      <c r="AS9" s="48">
        <v>232</v>
      </c>
      <c r="AT9" s="48">
        <v>74</v>
      </c>
      <c r="AU9" s="48">
        <v>243</v>
      </c>
      <c r="AV9" s="48">
        <v>74</v>
      </c>
      <c r="AW9" s="48">
        <v>66</v>
      </c>
      <c r="AX9" s="48">
        <v>57</v>
      </c>
      <c r="AY9" s="48">
        <v>94</v>
      </c>
      <c r="AZ9" s="48">
        <v>48</v>
      </c>
      <c r="BA9" s="48">
        <v>96</v>
      </c>
      <c r="BB9" s="48">
        <v>63</v>
      </c>
      <c r="BC9" s="48">
        <v>435</v>
      </c>
      <c r="BD9" s="48">
        <v>102</v>
      </c>
      <c r="BE9" s="48">
        <v>321</v>
      </c>
      <c r="BF9" s="48">
        <v>125</v>
      </c>
      <c r="BG9" s="48">
        <v>34</v>
      </c>
      <c r="BH9" s="48">
        <v>39</v>
      </c>
      <c r="BI9" s="48">
        <v>96</v>
      </c>
      <c r="BJ9" s="48">
        <v>49</v>
      </c>
      <c r="BK9" s="48">
        <v>0</v>
      </c>
      <c r="BL9" s="48">
        <v>16</v>
      </c>
      <c r="BM9" s="48">
        <v>222</v>
      </c>
      <c r="BN9" s="48">
        <v>69</v>
      </c>
      <c r="BO9" s="48">
        <v>71</v>
      </c>
      <c r="BP9" s="48">
        <v>31</v>
      </c>
      <c r="BQ9" s="48">
        <v>7</v>
      </c>
      <c r="BR9" s="48">
        <v>10</v>
      </c>
      <c r="BS9" s="48">
        <v>26</v>
      </c>
      <c r="BT9" s="48">
        <v>31</v>
      </c>
      <c r="BU9" s="48">
        <v>4</v>
      </c>
      <c r="BV9" s="48">
        <v>7</v>
      </c>
      <c r="BW9" s="48">
        <v>0</v>
      </c>
      <c r="BX9" s="48">
        <v>16</v>
      </c>
      <c r="BY9" s="48">
        <v>17</v>
      </c>
      <c r="BZ9" s="48">
        <v>15</v>
      </c>
      <c r="CA9" s="48">
        <v>0</v>
      </c>
      <c r="CB9" s="48">
        <v>16</v>
      </c>
      <c r="CC9" s="48">
        <v>0</v>
      </c>
      <c r="CD9" s="48">
        <v>16</v>
      </c>
      <c r="CE9" s="48">
        <v>15</v>
      </c>
      <c r="CF9" s="48">
        <v>20</v>
      </c>
      <c r="CG9" s="48">
        <v>64</v>
      </c>
      <c r="CH9" s="48">
        <v>40</v>
      </c>
      <c r="CI9" s="48">
        <v>13</v>
      </c>
      <c r="CJ9" s="48">
        <v>21</v>
      </c>
      <c r="CK9" s="48">
        <v>0</v>
      </c>
      <c r="CL9" s="48">
        <v>16</v>
      </c>
      <c r="CM9" s="48">
        <v>5</v>
      </c>
      <c r="CN9" s="48">
        <v>6</v>
      </c>
      <c r="CO9" s="48">
        <v>0</v>
      </c>
      <c r="CP9" s="48">
        <v>16</v>
      </c>
      <c r="CQ9" s="48">
        <v>7</v>
      </c>
      <c r="CR9" s="48">
        <v>11</v>
      </c>
      <c r="CS9" s="48">
        <v>0</v>
      </c>
      <c r="CT9" s="48">
        <v>16</v>
      </c>
      <c r="CU9" s="48">
        <v>7</v>
      </c>
      <c r="CV9" s="48">
        <v>11</v>
      </c>
      <c r="CW9" s="48">
        <v>0</v>
      </c>
      <c r="CX9" s="48">
        <v>16</v>
      </c>
      <c r="CY9" s="48">
        <v>0</v>
      </c>
      <c r="CZ9" s="48">
        <v>16</v>
      </c>
      <c r="DA9" s="48">
        <v>0</v>
      </c>
      <c r="DB9" s="48">
        <v>16</v>
      </c>
      <c r="DC9" s="48">
        <v>0</v>
      </c>
      <c r="DD9" s="48">
        <v>16</v>
      </c>
      <c r="DE9" s="48">
        <v>0</v>
      </c>
      <c r="DF9" s="48">
        <v>16</v>
      </c>
      <c r="DG9" s="48">
        <v>0</v>
      </c>
      <c r="DH9" s="48">
        <v>16</v>
      </c>
      <c r="DI9" s="48">
        <v>0</v>
      </c>
      <c r="DJ9" s="48">
        <v>16</v>
      </c>
      <c r="DK9" s="48">
        <v>0</v>
      </c>
      <c r="DL9" s="48">
        <v>16</v>
      </c>
      <c r="DM9" s="48">
        <v>0</v>
      </c>
      <c r="DN9" s="48">
        <v>16</v>
      </c>
      <c r="DO9" s="48">
        <v>0</v>
      </c>
      <c r="DP9" s="48">
        <v>16</v>
      </c>
      <c r="DQ9" s="48">
        <v>0</v>
      </c>
      <c r="DR9" s="48">
        <v>16</v>
      </c>
      <c r="DS9" s="48">
        <v>0</v>
      </c>
      <c r="DT9" s="48">
        <v>16</v>
      </c>
      <c r="DU9" s="48">
        <v>82</v>
      </c>
      <c r="DV9" s="48">
        <v>44</v>
      </c>
      <c r="DW9" s="48">
        <v>0</v>
      </c>
      <c r="DX9" s="48">
        <v>16</v>
      </c>
      <c r="DY9" s="48">
        <v>0</v>
      </c>
      <c r="DZ9" s="48">
        <v>16</v>
      </c>
      <c r="EA9" s="48">
        <v>0</v>
      </c>
      <c r="EB9" s="48">
        <v>16</v>
      </c>
      <c r="EC9" s="48">
        <v>0</v>
      </c>
      <c r="ED9" s="48">
        <v>16</v>
      </c>
      <c r="EE9" s="48">
        <v>10</v>
      </c>
      <c r="EF9" s="48">
        <v>10</v>
      </c>
      <c r="EG9" s="48">
        <v>34</v>
      </c>
      <c r="EH9" s="48">
        <v>34</v>
      </c>
      <c r="EI9" s="48">
        <v>0</v>
      </c>
      <c r="EJ9" s="48">
        <v>16</v>
      </c>
      <c r="EK9" s="48">
        <v>0</v>
      </c>
      <c r="EL9" s="48">
        <v>16</v>
      </c>
      <c r="EM9" s="48">
        <v>0</v>
      </c>
      <c r="EN9" s="48">
        <v>16</v>
      </c>
      <c r="EO9" s="48">
        <v>22</v>
      </c>
      <c r="EP9" s="48">
        <v>19</v>
      </c>
      <c r="EQ9" s="48">
        <v>6</v>
      </c>
      <c r="ER9" s="48">
        <v>11</v>
      </c>
      <c r="ES9" s="48">
        <v>10</v>
      </c>
      <c r="ET9" s="48">
        <v>15</v>
      </c>
      <c r="EU9" s="48">
        <v>0</v>
      </c>
      <c r="EV9" s="48">
        <v>16</v>
      </c>
      <c r="EW9" s="48">
        <v>0</v>
      </c>
      <c r="EX9" s="48">
        <v>16</v>
      </c>
      <c r="EY9" s="48">
        <v>15</v>
      </c>
      <c r="EZ9" s="48">
        <v>23</v>
      </c>
      <c r="FA9" s="48">
        <v>15</v>
      </c>
      <c r="FB9" s="48">
        <v>23</v>
      </c>
      <c r="FC9" s="48">
        <v>0</v>
      </c>
      <c r="FD9" s="48">
        <v>16</v>
      </c>
      <c r="FE9" s="48">
        <v>0</v>
      </c>
      <c r="FF9" s="48">
        <v>16</v>
      </c>
      <c r="FG9" s="48">
        <v>0</v>
      </c>
      <c r="FH9" s="48">
        <v>16</v>
      </c>
      <c r="FI9" s="48">
        <v>0</v>
      </c>
      <c r="FJ9" s="48">
        <v>16</v>
      </c>
      <c r="FK9" s="48">
        <v>0</v>
      </c>
      <c r="FL9" s="48">
        <v>16</v>
      </c>
      <c r="FM9" s="48">
        <v>0</v>
      </c>
      <c r="FN9" s="48">
        <v>16</v>
      </c>
      <c r="FO9" s="48">
        <v>0</v>
      </c>
      <c r="FP9" s="48">
        <v>16</v>
      </c>
      <c r="FQ9" s="48">
        <v>0</v>
      </c>
      <c r="FR9" s="48">
        <v>16</v>
      </c>
      <c r="FS9" s="48">
        <v>0</v>
      </c>
      <c r="FT9" s="48">
        <v>16</v>
      </c>
      <c r="FU9" s="48">
        <v>0</v>
      </c>
      <c r="FV9" s="48">
        <v>16</v>
      </c>
      <c r="FW9" s="48">
        <v>0</v>
      </c>
      <c r="FX9" s="48">
        <v>16</v>
      </c>
      <c r="FY9" s="48">
        <v>0</v>
      </c>
      <c r="FZ9" s="48">
        <v>16</v>
      </c>
      <c r="GA9" s="48">
        <v>0</v>
      </c>
      <c r="GB9" s="48">
        <v>16</v>
      </c>
      <c r="GC9" s="48">
        <v>90</v>
      </c>
      <c r="GD9" s="48">
        <v>46</v>
      </c>
      <c r="GE9" s="48">
        <v>12</v>
      </c>
      <c r="GF9" s="48">
        <v>17</v>
      </c>
      <c r="GG9" s="48">
        <v>12</v>
      </c>
      <c r="GH9" s="48">
        <v>13</v>
      </c>
      <c r="GI9" s="48">
        <v>11</v>
      </c>
      <c r="GJ9" s="48">
        <v>14</v>
      </c>
      <c r="GK9" s="48">
        <v>0</v>
      </c>
      <c r="GL9" s="48">
        <v>16</v>
      </c>
      <c r="GM9" s="48">
        <v>2</v>
      </c>
      <c r="GN9" s="48">
        <v>4</v>
      </c>
      <c r="GO9" s="48">
        <v>0</v>
      </c>
      <c r="GP9" s="48">
        <v>16</v>
      </c>
      <c r="GQ9" s="48">
        <v>5</v>
      </c>
      <c r="GR9" s="48">
        <v>8</v>
      </c>
      <c r="GS9" s="48">
        <v>0</v>
      </c>
      <c r="GT9" s="48">
        <v>16</v>
      </c>
      <c r="GU9" s="48">
        <v>4</v>
      </c>
      <c r="GV9" s="48">
        <v>5</v>
      </c>
      <c r="GW9" s="48">
        <v>32</v>
      </c>
      <c r="GX9" s="48">
        <v>30</v>
      </c>
      <c r="GY9" s="48">
        <v>0</v>
      </c>
      <c r="GZ9" s="48">
        <v>16</v>
      </c>
      <c r="HA9" s="48">
        <v>12</v>
      </c>
      <c r="HB9" s="48">
        <v>19</v>
      </c>
      <c r="HC9" s="48">
        <v>0</v>
      </c>
      <c r="HD9" s="48">
        <v>16</v>
      </c>
      <c r="HE9" s="48">
        <v>0</v>
      </c>
      <c r="HF9" s="48">
        <v>16</v>
      </c>
    </row>
    <row r="10" spans="1:214" x14ac:dyDescent="0.25">
      <c r="A10" s="16">
        <f t="shared" si="8"/>
        <v>3</v>
      </c>
      <c r="B10" s="17" t="str">
        <f t="shared" si="9"/>
        <v>Box Elder</v>
      </c>
      <c r="C10" s="48" t="s">
        <v>24</v>
      </c>
      <c r="D10" s="48" t="s">
        <v>25</v>
      </c>
      <c r="E10" s="48">
        <v>21003</v>
      </c>
      <c r="F10" s="48">
        <v>550</v>
      </c>
      <c r="G10" s="48">
        <v>764</v>
      </c>
      <c r="H10" s="48">
        <v>157</v>
      </c>
      <c r="I10" s="48">
        <v>1636</v>
      </c>
      <c r="J10" s="48">
        <v>196</v>
      </c>
      <c r="K10" s="48">
        <v>5180</v>
      </c>
      <c r="L10" s="48">
        <v>377</v>
      </c>
      <c r="M10" s="48">
        <v>432</v>
      </c>
      <c r="N10" s="48">
        <v>136</v>
      </c>
      <c r="O10" s="48">
        <v>2681</v>
      </c>
      <c r="P10" s="48">
        <v>370</v>
      </c>
      <c r="Q10" s="48">
        <v>967</v>
      </c>
      <c r="R10" s="48">
        <v>196</v>
      </c>
      <c r="S10" s="48">
        <v>264</v>
      </c>
      <c r="T10" s="48">
        <v>96</v>
      </c>
      <c r="U10" s="48">
        <v>722</v>
      </c>
      <c r="V10" s="48">
        <v>150</v>
      </c>
      <c r="W10" s="48">
        <v>1065</v>
      </c>
      <c r="X10" s="48">
        <v>176</v>
      </c>
      <c r="Y10" s="48">
        <v>3795</v>
      </c>
      <c r="Z10" s="48">
        <v>355</v>
      </c>
      <c r="AA10" s="48">
        <v>1295</v>
      </c>
      <c r="AB10" s="48">
        <v>204</v>
      </c>
      <c r="AC10" s="48">
        <v>677</v>
      </c>
      <c r="AD10" s="48">
        <v>131</v>
      </c>
      <c r="AE10" s="48">
        <v>1431</v>
      </c>
      <c r="AF10" s="48">
        <v>208</v>
      </c>
      <c r="AG10" s="48">
        <v>94</v>
      </c>
      <c r="AH10" s="48">
        <v>57</v>
      </c>
      <c r="AI10" s="48">
        <v>15977</v>
      </c>
      <c r="AJ10" s="48">
        <v>532</v>
      </c>
      <c r="AK10" s="48">
        <v>410</v>
      </c>
      <c r="AL10" s="48">
        <v>92</v>
      </c>
      <c r="AM10" s="48">
        <v>1212</v>
      </c>
      <c r="AN10" s="48">
        <v>187</v>
      </c>
      <c r="AO10" s="48">
        <v>3834</v>
      </c>
      <c r="AP10" s="48">
        <v>340</v>
      </c>
      <c r="AQ10" s="48">
        <v>306</v>
      </c>
      <c r="AR10" s="48">
        <v>119</v>
      </c>
      <c r="AS10" s="48">
        <v>2181</v>
      </c>
      <c r="AT10" s="48">
        <v>337</v>
      </c>
      <c r="AU10" s="48">
        <v>798</v>
      </c>
      <c r="AV10" s="48">
        <v>164</v>
      </c>
      <c r="AW10" s="48">
        <v>173</v>
      </c>
      <c r="AX10" s="48">
        <v>71</v>
      </c>
      <c r="AY10" s="48">
        <v>647</v>
      </c>
      <c r="AZ10" s="48">
        <v>148</v>
      </c>
      <c r="BA10" s="48">
        <v>776</v>
      </c>
      <c r="BB10" s="48">
        <v>149</v>
      </c>
      <c r="BC10" s="48">
        <v>3078</v>
      </c>
      <c r="BD10" s="48">
        <v>324</v>
      </c>
      <c r="BE10" s="48">
        <v>947</v>
      </c>
      <c r="BF10" s="48">
        <v>173</v>
      </c>
      <c r="BG10" s="48">
        <v>443</v>
      </c>
      <c r="BH10" s="48">
        <v>109</v>
      </c>
      <c r="BI10" s="48">
        <v>1093</v>
      </c>
      <c r="BJ10" s="48">
        <v>174</v>
      </c>
      <c r="BK10" s="48">
        <v>79</v>
      </c>
      <c r="BL10" s="48">
        <v>53</v>
      </c>
      <c r="BM10" s="48">
        <v>3191</v>
      </c>
      <c r="BN10" s="48">
        <v>380</v>
      </c>
      <c r="BO10" s="48">
        <v>146</v>
      </c>
      <c r="BP10" s="48">
        <v>78</v>
      </c>
      <c r="BQ10" s="48">
        <v>372</v>
      </c>
      <c r="BR10" s="48">
        <v>100</v>
      </c>
      <c r="BS10" s="48">
        <v>1213</v>
      </c>
      <c r="BT10" s="48">
        <v>216</v>
      </c>
      <c r="BU10" s="48">
        <v>94</v>
      </c>
      <c r="BV10" s="48">
        <v>42</v>
      </c>
      <c r="BW10" s="48">
        <v>309</v>
      </c>
      <c r="BX10" s="48">
        <v>120</v>
      </c>
      <c r="BY10" s="48">
        <v>30</v>
      </c>
      <c r="BZ10" s="48">
        <v>22</v>
      </c>
      <c r="CA10" s="48">
        <v>22</v>
      </c>
      <c r="CB10" s="48">
        <v>23</v>
      </c>
      <c r="CC10" s="48">
        <v>49</v>
      </c>
      <c r="CD10" s="48">
        <v>31</v>
      </c>
      <c r="CE10" s="48">
        <v>151</v>
      </c>
      <c r="CF10" s="48">
        <v>77</v>
      </c>
      <c r="CG10" s="48">
        <v>334</v>
      </c>
      <c r="CH10" s="48">
        <v>106</v>
      </c>
      <c r="CI10" s="48">
        <v>161</v>
      </c>
      <c r="CJ10" s="48">
        <v>85</v>
      </c>
      <c r="CK10" s="48">
        <v>77</v>
      </c>
      <c r="CL10" s="48">
        <v>46</v>
      </c>
      <c r="CM10" s="48">
        <v>218</v>
      </c>
      <c r="CN10" s="48">
        <v>93</v>
      </c>
      <c r="CO10" s="48">
        <v>15</v>
      </c>
      <c r="CP10" s="48">
        <v>25</v>
      </c>
      <c r="CQ10" s="48">
        <v>170</v>
      </c>
      <c r="CR10" s="48">
        <v>79</v>
      </c>
      <c r="CS10" s="48">
        <v>0</v>
      </c>
      <c r="CT10" s="48">
        <v>27</v>
      </c>
      <c r="CU10" s="48">
        <v>0</v>
      </c>
      <c r="CV10" s="48">
        <v>27</v>
      </c>
      <c r="CW10" s="48">
        <v>0</v>
      </c>
      <c r="CX10" s="48">
        <v>27</v>
      </c>
      <c r="CY10" s="48">
        <v>0</v>
      </c>
      <c r="CZ10" s="48">
        <v>27</v>
      </c>
      <c r="DA10" s="48">
        <v>45</v>
      </c>
      <c r="DB10" s="48">
        <v>44</v>
      </c>
      <c r="DC10" s="48">
        <v>0</v>
      </c>
      <c r="DD10" s="48">
        <v>27</v>
      </c>
      <c r="DE10" s="48">
        <v>0</v>
      </c>
      <c r="DF10" s="48">
        <v>27</v>
      </c>
      <c r="DG10" s="48">
        <v>0</v>
      </c>
      <c r="DH10" s="48">
        <v>27</v>
      </c>
      <c r="DI10" s="48">
        <v>11</v>
      </c>
      <c r="DJ10" s="48">
        <v>16</v>
      </c>
      <c r="DK10" s="48">
        <v>50</v>
      </c>
      <c r="DL10" s="48">
        <v>38</v>
      </c>
      <c r="DM10" s="48">
        <v>36</v>
      </c>
      <c r="DN10" s="48">
        <v>35</v>
      </c>
      <c r="DO10" s="48">
        <v>9</v>
      </c>
      <c r="DP10" s="48">
        <v>12</v>
      </c>
      <c r="DQ10" s="48">
        <v>19</v>
      </c>
      <c r="DR10" s="48">
        <v>18</v>
      </c>
      <c r="DS10" s="48">
        <v>0</v>
      </c>
      <c r="DT10" s="48">
        <v>27</v>
      </c>
      <c r="DU10" s="48">
        <v>376</v>
      </c>
      <c r="DV10" s="48">
        <v>125</v>
      </c>
      <c r="DW10" s="48">
        <v>46</v>
      </c>
      <c r="DX10" s="48">
        <v>31</v>
      </c>
      <c r="DY10" s="48">
        <v>0</v>
      </c>
      <c r="DZ10" s="48">
        <v>27</v>
      </c>
      <c r="EA10" s="48">
        <v>14</v>
      </c>
      <c r="EB10" s="48">
        <v>15</v>
      </c>
      <c r="EC10" s="48">
        <v>0</v>
      </c>
      <c r="ED10" s="48">
        <v>27</v>
      </c>
      <c r="EE10" s="48">
        <v>54</v>
      </c>
      <c r="EF10" s="48">
        <v>43</v>
      </c>
      <c r="EG10" s="48">
        <v>17</v>
      </c>
      <c r="EH10" s="48">
        <v>20</v>
      </c>
      <c r="EI10" s="48">
        <v>11</v>
      </c>
      <c r="EJ10" s="48">
        <v>16</v>
      </c>
      <c r="EK10" s="48">
        <v>10</v>
      </c>
      <c r="EL10" s="48">
        <v>15</v>
      </c>
      <c r="EM10" s="48">
        <v>0</v>
      </c>
      <c r="EN10" s="48">
        <v>27</v>
      </c>
      <c r="EO10" s="48">
        <v>83</v>
      </c>
      <c r="EP10" s="48">
        <v>64</v>
      </c>
      <c r="EQ10" s="48">
        <v>92</v>
      </c>
      <c r="ER10" s="48">
        <v>70</v>
      </c>
      <c r="ES10" s="48">
        <v>14</v>
      </c>
      <c r="ET10" s="48">
        <v>18</v>
      </c>
      <c r="EU10" s="48">
        <v>35</v>
      </c>
      <c r="EV10" s="48">
        <v>28</v>
      </c>
      <c r="EW10" s="48">
        <v>0</v>
      </c>
      <c r="EX10" s="48">
        <v>27</v>
      </c>
      <c r="EY10" s="48">
        <v>370</v>
      </c>
      <c r="EZ10" s="48">
        <v>105</v>
      </c>
      <c r="FA10" s="48">
        <v>18</v>
      </c>
      <c r="FB10" s="48">
        <v>14</v>
      </c>
      <c r="FC10" s="48">
        <v>6</v>
      </c>
      <c r="FD10" s="48">
        <v>8</v>
      </c>
      <c r="FE10" s="48">
        <v>51</v>
      </c>
      <c r="FF10" s="48">
        <v>32</v>
      </c>
      <c r="FG10" s="48">
        <v>15</v>
      </c>
      <c r="FH10" s="48">
        <v>20</v>
      </c>
      <c r="FI10" s="48">
        <v>64</v>
      </c>
      <c r="FJ10" s="48">
        <v>53</v>
      </c>
      <c r="FK10" s="48">
        <v>63</v>
      </c>
      <c r="FL10" s="48">
        <v>43</v>
      </c>
      <c r="FM10" s="48">
        <v>20</v>
      </c>
      <c r="FN10" s="48">
        <v>32</v>
      </c>
      <c r="FO10" s="48">
        <v>0</v>
      </c>
      <c r="FP10" s="48">
        <v>27</v>
      </c>
      <c r="FQ10" s="48">
        <v>0</v>
      </c>
      <c r="FR10" s="48">
        <v>27</v>
      </c>
      <c r="FS10" s="48">
        <v>37</v>
      </c>
      <c r="FT10" s="48">
        <v>26</v>
      </c>
      <c r="FU10" s="48">
        <v>43</v>
      </c>
      <c r="FV10" s="48">
        <v>28</v>
      </c>
      <c r="FW10" s="48">
        <v>8</v>
      </c>
      <c r="FX10" s="48">
        <v>13</v>
      </c>
      <c r="FY10" s="48">
        <v>45</v>
      </c>
      <c r="FZ10" s="48">
        <v>31</v>
      </c>
      <c r="GA10" s="48">
        <v>0</v>
      </c>
      <c r="GB10" s="48">
        <v>27</v>
      </c>
      <c r="GC10" s="48">
        <v>919</v>
      </c>
      <c r="GD10" s="48">
        <v>179</v>
      </c>
      <c r="GE10" s="48">
        <v>144</v>
      </c>
      <c r="GF10" s="48">
        <v>72</v>
      </c>
      <c r="GG10" s="48">
        <v>46</v>
      </c>
      <c r="GH10" s="48">
        <v>36</v>
      </c>
      <c r="GI10" s="48">
        <v>68</v>
      </c>
      <c r="GJ10" s="48">
        <v>38</v>
      </c>
      <c r="GK10" s="48">
        <v>17</v>
      </c>
      <c r="GL10" s="48">
        <v>22</v>
      </c>
      <c r="GM10" s="48">
        <v>28</v>
      </c>
      <c r="GN10" s="48">
        <v>28</v>
      </c>
      <c r="GO10" s="48">
        <v>59</v>
      </c>
      <c r="GP10" s="48">
        <v>52</v>
      </c>
      <c r="GQ10" s="48">
        <v>38</v>
      </c>
      <c r="GR10" s="48">
        <v>39</v>
      </c>
      <c r="GS10" s="48">
        <v>16</v>
      </c>
      <c r="GT10" s="48">
        <v>14</v>
      </c>
      <c r="GU10" s="48">
        <v>127</v>
      </c>
      <c r="GV10" s="48">
        <v>62</v>
      </c>
      <c r="GW10" s="48">
        <v>213</v>
      </c>
      <c r="GX10" s="48">
        <v>73</v>
      </c>
      <c r="GY10" s="48">
        <v>16</v>
      </c>
      <c r="GZ10" s="48">
        <v>19</v>
      </c>
      <c r="HA10" s="48">
        <v>126</v>
      </c>
      <c r="HB10" s="48">
        <v>83</v>
      </c>
      <c r="HC10" s="48">
        <v>21</v>
      </c>
      <c r="HD10" s="48">
        <v>21</v>
      </c>
      <c r="HE10" s="48">
        <v>0</v>
      </c>
      <c r="HF10" s="48">
        <v>27</v>
      </c>
    </row>
    <row r="11" spans="1:214" x14ac:dyDescent="0.25">
      <c r="A11" s="16">
        <f t="shared" si="8"/>
        <v>5</v>
      </c>
      <c r="B11" s="17" t="str">
        <f t="shared" si="9"/>
        <v>Cache</v>
      </c>
      <c r="C11" s="48" t="s">
        <v>26</v>
      </c>
      <c r="D11" s="48" t="s">
        <v>27</v>
      </c>
      <c r="E11" s="48">
        <v>52160</v>
      </c>
      <c r="F11" s="48">
        <v>818</v>
      </c>
      <c r="G11" s="48">
        <v>1179</v>
      </c>
      <c r="H11" s="48">
        <v>226</v>
      </c>
      <c r="I11" s="48">
        <v>2822</v>
      </c>
      <c r="J11" s="48">
        <v>309</v>
      </c>
      <c r="K11" s="48">
        <v>9296</v>
      </c>
      <c r="L11" s="48">
        <v>602</v>
      </c>
      <c r="M11" s="48">
        <v>873</v>
      </c>
      <c r="N11" s="48">
        <v>174</v>
      </c>
      <c r="O11" s="48">
        <v>5936</v>
      </c>
      <c r="P11" s="48">
        <v>477</v>
      </c>
      <c r="Q11" s="48">
        <v>1441</v>
      </c>
      <c r="R11" s="48">
        <v>264</v>
      </c>
      <c r="S11" s="48">
        <v>1172</v>
      </c>
      <c r="T11" s="48">
        <v>202</v>
      </c>
      <c r="U11" s="48">
        <v>2258</v>
      </c>
      <c r="V11" s="48">
        <v>305</v>
      </c>
      <c r="W11" s="48">
        <v>4834</v>
      </c>
      <c r="X11" s="48">
        <v>429</v>
      </c>
      <c r="Y11" s="48">
        <v>14244</v>
      </c>
      <c r="Z11" s="48">
        <v>687</v>
      </c>
      <c r="AA11" s="48">
        <v>4191</v>
      </c>
      <c r="AB11" s="48">
        <v>428</v>
      </c>
      <c r="AC11" s="48">
        <v>1948</v>
      </c>
      <c r="AD11" s="48">
        <v>319</v>
      </c>
      <c r="AE11" s="48">
        <v>1878</v>
      </c>
      <c r="AF11" s="48">
        <v>268</v>
      </c>
      <c r="AG11" s="48">
        <v>88</v>
      </c>
      <c r="AH11" s="48">
        <v>70</v>
      </c>
      <c r="AI11" s="48">
        <v>38433</v>
      </c>
      <c r="AJ11" s="48">
        <v>896</v>
      </c>
      <c r="AK11" s="48">
        <v>735</v>
      </c>
      <c r="AL11" s="48">
        <v>193</v>
      </c>
      <c r="AM11" s="48">
        <v>1884</v>
      </c>
      <c r="AN11" s="48">
        <v>253</v>
      </c>
      <c r="AO11" s="48">
        <v>7477</v>
      </c>
      <c r="AP11" s="48">
        <v>522</v>
      </c>
      <c r="AQ11" s="48">
        <v>754</v>
      </c>
      <c r="AR11" s="48">
        <v>156</v>
      </c>
      <c r="AS11" s="48">
        <v>4797</v>
      </c>
      <c r="AT11" s="48">
        <v>466</v>
      </c>
      <c r="AU11" s="48">
        <v>1189</v>
      </c>
      <c r="AV11" s="48">
        <v>243</v>
      </c>
      <c r="AW11" s="48">
        <v>875</v>
      </c>
      <c r="AX11" s="48">
        <v>170</v>
      </c>
      <c r="AY11" s="48">
        <v>1674</v>
      </c>
      <c r="AZ11" s="48">
        <v>262</v>
      </c>
      <c r="BA11" s="48">
        <v>3227</v>
      </c>
      <c r="BB11" s="48">
        <v>325</v>
      </c>
      <c r="BC11" s="48">
        <v>10046</v>
      </c>
      <c r="BD11" s="48">
        <v>655</v>
      </c>
      <c r="BE11" s="48">
        <v>2803</v>
      </c>
      <c r="BF11" s="48">
        <v>343</v>
      </c>
      <c r="BG11" s="48">
        <v>1349</v>
      </c>
      <c r="BH11" s="48">
        <v>269</v>
      </c>
      <c r="BI11" s="48">
        <v>1535</v>
      </c>
      <c r="BJ11" s="48">
        <v>243</v>
      </c>
      <c r="BK11" s="48">
        <v>88</v>
      </c>
      <c r="BL11" s="48">
        <v>70</v>
      </c>
      <c r="BM11" s="48">
        <v>6243</v>
      </c>
      <c r="BN11" s="48">
        <v>548</v>
      </c>
      <c r="BO11" s="48">
        <v>91</v>
      </c>
      <c r="BP11" s="48">
        <v>57</v>
      </c>
      <c r="BQ11" s="48">
        <v>764</v>
      </c>
      <c r="BR11" s="48">
        <v>167</v>
      </c>
      <c r="BS11" s="48">
        <v>1373</v>
      </c>
      <c r="BT11" s="48">
        <v>242</v>
      </c>
      <c r="BU11" s="48">
        <v>44</v>
      </c>
      <c r="BV11" s="48">
        <v>39</v>
      </c>
      <c r="BW11" s="48">
        <v>429</v>
      </c>
      <c r="BX11" s="48">
        <v>101</v>
      </c>
      <c r="BY11" s="48">
        <v>155</v>
      </c>
      <c r="BZ11" s="48">
        <v>68</v>
      </c>
      <c r="CA11" s="48">
        <v>105</v>
      </c>
      <c r="CB11" s="48">
        <v>71</v>
      </c>
      <c r="CC11" s="48">
        <v>221</v>
      </c>
      <c r="CD11" s="48">
        <v>113</v>
      </c>
      <c r="CE11" s="48">
        <v>616</v>
      </c>
      <c r="CF11" s="48">
        <v>163</v>
      </c>
      <c r="CG11" s="48">
        <v>1451</v>
      </c>
      <c r="CH11" s="48">
        <v>244</v>
      </c>
      <c r="CI11" s="48">
        <v>555</v>
      </c>
      <c r="CJ11" s="48">
        <v>176</v>
      </c>
      <c r="CK11" s="48">
        <v>235</v>
      </c>
      <c r="CL11" s="48">
        <v>109</v>
      </c>
      <c r="CM11" s="48">
        <v>204</v>
      </c>
      <c r="CN11" s="48">
        <v>83</v>
      </c>
      <c r="CO11" s="48">
        <v>0</v>
      </c>
      <c r="CP11" s="48">
        <v>27</v>
      </c>
      <c r="CQ11" s="48">
        <v>974</v>
      </c>
      <c r="CR11" s="48">
        <v>248</v>
      </c>
      <c r="CS11" s="48">
        <v>18</v>
      </c>
      <c r="CT11" s="48">
        <v>22</v>
      </c>
      <c r="CU11" s="48">
        <v>6</v>
      </c>
      <c r="CV11" s="48">
        <v>10</v>
      </c>
      <c r="CW11" s="48">
        <v>72</v>
      </c>
      <c r="CX11" s="48">
        <v>61</v>
      </c>
      <c r="CY11" s="48">
        <v>11</v>
      </c>
      <c r="CZ11" s="48">
        <v>19</v>
      </c>
      <c r="DA11" s="48">
        <v>42</v>
      </c>
      <c r="DB11" s="48">
        <v>34</v>
      </c>
      <c r="DC11" s="48">
        <v>11</v>
      </c>
      <c r="DD11" s="48">
        <v>19</v>
      </c>
      <c r="DE11" s="48">
        <v>37</v>
      </c>
      <c r="DF11" s="48">
        <v>50</v>
      </c>
      <c r="DG11" s="48">
        <v>18</v>
      </c>
      <c r="DH11" s="48">
        <v>22</v>
      </c>
      <c r="DI11" s="48">
        <v>184</v>
      </c>
      <c r="DJ11" s="48">
        <v>102</v>
      </c>
      <c r="DK11" s="48">
        <v>429</v>
      </c>
      <c r="DL11" s="48">
        <v>147</v>
      </c>
      <c r="DM11" s="48">
        <v>129</v>
      </c>
      <c r="DN11" s="48">
        <v>100</v>
      </c>
      <c r="DO11" s="48">
        <v>9</v>
      </c>
      <c r="DP11" s="48">
        <v>15</v>
      </c>
      <c r="DQ11" s="48">
        <v>8</v>
      </c>
      <c r="DR11" s="48">
        <v>13</v>
      </c>
      <c r="DS11" s="48">
        <v>0</v>
      </c>
      <c r="DT11" s="48">
        <v>27</v>
      </c>
      <c r="DU11" s="48">
        <v>2334</v>
      </c>
      <c r="DV11" s="48">
        <v>336</v>
      </c>
      <c r="DW11" s="48">
        <v>173</v>
      </c>
      <c r="DX11" s="48">
        <v>58</v>
      </c>
      <c r="DY11" s="48">
        <v>20</v>
      </c>
      <c r="DZ11" s="48">
        <v>23</v>
      </c>
      <c r="EA11" s="48">
        <v>46</v>
      </c>
      <c r="EB11" s="48">
        <v>38</v>
      </c>
      <c r="EC11" s="48">
        <v>0</v>
      </c>
      <c r="ED11" s="48">
        <v>27</v>
      </c>
      <c r="EE11" s="48">
        <v>165</v>
      </c>
      <c r="EF11" s="48">
        <v>110</v>
      </c>
      <c r="EG11" s="48">
        <v>26</v>
      </c>
      <c r="EH11" s="48">
        <v>23</v>
      </c>
      <c r="EI11" s="48">
        <v>44</v>
      </c>
      <c r="EJ11" s="48">
        <v>43</v>
      </c>
      <c r="EK11" s="48">
        <v>109</v>
      </c>
      <c r="EL11" s="48">
        <v>80</v>
      </c>
      <c r="EM11" s="48">
        <v>192</v>
      </c>
      <c r="EN11" s="48">
        <v>109</v>
      </c>
      <c r="EO11" s="48">
        <v>1134</v>
      </c>
      <c r="EP11" s="48">
        <v>218</v>
      </c>
      <c r="EQ11" s="48">
        <v>273</v>
      </c>
      <c r="ER11" s="48">
        <v>113</v>
      </c>
      <c r="ES11" s="48">
        <v>117</v>
      </c>
      <c r="ET11" s="48">
        <v>97</v>
      </c>
      <c r="EU11" s="48">
        <v>35</v>
      </c>
      <c r="EV11" s="48">
        <v>23</v>
      </c>
      <c r="EW11" s="48">
        <v>0</v>
      </c>
      <c r="EX11" s="48">
        <v>27</v>
      </c>
      <c r="EY11" s="48">
        <v>1916</v>
      </c>
      <c r="EZ11" s="48">
        <v>327</v>
      </c>
      <c r="FA11" s="48">
        <v>33</v>
      </c>
      <c r="FB11" s="48">
        <v>26</v>
      </c>
      <c r="FC11" s="48">
        <v>89</v>
      </c>
      <c r="FD11" s="48">
        <v>50</v>
      </c>
      <c r="FE11" s="48">
        <v>245</v>
      </c>
      <c r="FF11" s="48">
        <v>102</v>
      </c>
      <c r="FG11" s="48">
        <v>13</v>
      </c>
      <c r="FH11" s="48">
        <v>16</v>
      </c>
      <c r="FI11" s="48">
        <v>213</v>
      </c>
      <c r="FJ11" s="48">
        <v>96</v>
      </c>
      <c r="FK11" s="48">
        <v>34</v>
      </c>
      <c r="FL11" s="48">
        <v>25</v>
      </c>
      <c r="FM11" s="48">
        <v>10</v>
      </c>
      <c r="FN11" s="48">
        <v>13</v>
      </c>
      <c r="FO11" s="48">
        <v>38</v>
      </c>
      <c r="FP11" s="48">
        <v>33</v>
      </c>
      <c r="FQ11" s="48">
        <v>113</v>
      </c>
      <c r="FR11" s="48">
        <v>67</v>
      </c>
      <c r="FS11" s="48">
        <v>621</v>
      </c>
      <c r="FT11" s="48">
        <v>160</v>
      </c>
      <c r="FU11" s="48">
        <v>313</v>
      </c>
      <c r="FV11" s="48">
        <v>184</v>
      </c>
      <c r="FW11" s="48">
        <v>108</v>
      </c>
      <c r="FX11" s="48">
        <v>102</v>
      </c>
      <c r="FY11" s="48">
        <v>86</v>
      </c>
      <c r="FZ11" s="48">
        <v>56</v>
      </c>
      <c r="GA11" s="48">
        <v>0</v>
      </c>
      <c r="GB11" s="48">
        <v>27</v>
      </c>
      <c r="GC11" s="48">
        <v>2260</v>
      </c>
      <c r="GD11" s="48">
        <v>242</v>
      </c>
      <c r="GE11" s="48">
        <v>129</v>
      </c>
      <c r="GF11" s="48">
        <v>52</v>
      </c>
      <c r="GG11" s="48">
        <v>59</v>
      </c>
      <c r="GH11" s="48">
        <v>35</v>
      </c>
      <c r="GI11" s="48">
        <v>83</v>
      </c>
      <c r="GJ11" s="48">
        <v>46</v>
      </c>
      <c r="GK11" s="48">
        <v>51</v>
      </c>
      <c r="GL11" s="48">
        <v>32</v>
      </c>
      <c r="GM11" s="48">
        <v>290</v>
      </c>
      <c r="GN11" s="48">
        <v>87</v>
      </c>
      <c r="GO11" s="48">
        <v>26</v>
      </c>
      <c r="GP11" s="48">
        <v>22</v>
      </c>
      <c r="GQ11" s="48">
        <v>101</v>
      </c>
      <c r="GR11" s="48">
        <v>59</v>
      </c>
      <c r="GS11" s="48">
        <v>198</v>
      </c>
      <c r="GT11" s="48">
        <v>73</v>
      </c>
      <c r="GU11" s="48">
        <v>502</v>
      </c>
      <c r="GV11" s="48">
        <v>136</v>
      </c>
      <c r="GW11" s="48">
        <v>563</v>
      </c>
      <c r="GX11" s="48">
        <v>134</v>
      </c>
      <c r="GY11" s="48">
        <v>118</v>
      </c>
      <c r="GZ11" s="48">
        <v>62</v>
      </c>
      <c r="HA11" s="48">
        <v>130</v>
      </c>
      <c r="HB11" s="48">
        <v>56</v>
      </c>
      <c r="HC11" s="48">
        <v>10</v>
      </c>
      <c r="HD11" s="48">
        <v>16</v>
      </c>
      <c r="HE11" s="48">
        <v>0</v>
      </c>
      <c r="HF11" s="48">
        <v>27</v>
      </c>
    </row>
    <row r="12" spans="1:214" x14ac:dyDescent="0.25">
      <c r="A12" s="16">
        <f t="shared" si="8"/>
        <v>7</v>
      </c>
      <c r="B12" s="17" t="str">
        <f t="shared" si="9"/>
        <v>Carbon</v>
      </c>
      <c r="C12" s="48" t="s">
        <v>28</v>
      </c>
      <c r="D12" s="48" t="s">
        <v>29</v>
      </c>
      <c r="E12" s="48">
        <v>8765</v>
      </c>
      <c r="F12" s="48">
        <v>352</v>
      </c>
      <c r="G12" s="48">
        <v>1096</v>
      </c>
      <c r="H12" s="48">
        <v>191</v>
      </c>
      <c r="I12" s="48">
        <v>559</v>
      </c>
      <c r="J12" s="48">
        <v>131</v>
      </c>
      <c r="K12" s="48">
        <v>443</v>
      </c>
      <c r="L12" s="48">
        <v>97</v>
      </c>
      <c r="M12" s="48">
        <v>112</v>
      </c>
      <c r="N12" s="48">
        <v>52</v>
      </c>
      <c r="O12" s="48">
        <v>1142</v>
      </c>
      <c r="P12" s="48">
        <v>182</v>
      </c>
      <c r="Q12" s="48">
        <v>717</v>
      </c>
      <c r="R12" s="48">
        <v>129</v>
      </c>
      <c r="S12" s="48">
        <v>205</v>
      </c>
      <c r="T12" s="48">
        <v>105</v>
      </c>
      <c r="U12" s="48">
        <v>315</v>
      </c>
      <c r="V12" s="48">
        <v>98</v>
      </c>
      <c r="W12" s="48">
        <v>569</v>
      </c>
      <c r="X12" s="48">
        <v>150</v>
      </c>
      <c r="Y12" s="48">
        <v>1899</v>
      </c>
      <c r="Z12" s="48">
        <v>216</v>
      </c>
      <c r="AA12" s="48">
        <v>749</v>
      </c>
      <c r="AB12" s="48">
        <v>185</v>
      </c>
      <c r="AC12" s="48">
        <v>349</v>
      </c>
      <c r="AD12" s="48">
        <v>87</v>
      </c>
      <c r="AE12" s="48">
        <v>602</v>
      </c>
      <c r="AF12" s="48">
        <v>147</v>
      </c>
      <c r="AG12" s="48">
        <v>8</v>
      </c>
      <c r="AH12" s="48">
        <v>11</v>
      </c>
      <c r="AI12" s="48">
        <v>6794</v>
      </c>
      <c r="AJ12" s="48">
        <v>345</v>
      </c>
      <c r="AK12" s="48">
        <v>647</v>
      </c>
      <c r="AL12" s="48">
        <v>143</v>
      </c>
      <c r="AM12" s="48">
        <v>402</v>
      </c>
      <c r="AN12" s="48">
        <v>102</v>
      </c>
      <c r="AO12" s="48">
        <v>321</v>
      </c>
      <c r="AP12" s="48">
        <v>83</v>
      </c>
      <c r="AQ12" s="48">
        <v>102</v>
      </c>
      <c r="AR12" s="48">
        <v>51</v>
      </c>
      <c r="AS12" s="48">
        <v>977</v>
      </c>
      <c r="AT12" s="48">
        <v>161</v>
      </c>
      <c r="AU12" s="48">
        <v>482</v>
      </c>
      <c r="AV12" s="48">
        <v>99</v>
      </c>
      <c r="AW12" s="48">
        <v>129</v>
      </c>
      <c r="AX12" s="48">
        <v>56</v>
      </c>
      <c r="AY12" s="48">
        <v>246</v>
      </c>
      <c r="AZ12" s="48">
        <v>79</v>
      </c>
      <c r="BA12" s="48">
        <v>408</v>
      </c>
      <c r="BB12" s="48">
        <v>126</v>
      </c>
      <c r="BC12" s="48">
        <v>1585</v>
      </c>
      <c r="BD12" s="48">
        <v>192</v>
      </c>
      <c r="BE12" s="48">
        <v>605</v>
      </c>
      <c r="BF12" s="48">
        <v>150</v>
      </c>
      <c r="BG12" s="48">
        <v>304</v>
      </c>
      <c r="BH12" s="48">
        <v>77</v>
      </c>
      <c r="BI12" s="48">
        <v>578</v>
      </c>
      <c r="BJ12" s="48">
        <v>146</v>
      </c>
      <c r="BK12" s="48">
        <v>8</v>
      </c>
      <c r="BL12" s="48">
        <v>11</v>
      </c>
      <c r="BM12" s="48">
        <v>1309</v>
      </c>
      <c r="BN12" s="48">
        <v>193</v>
      </c>
      <c r="BO12" s="48">
        <v>350</v>
      </c>
      <c r="BP12" s="48">
        <v>113</v>
      </c>
      <c r="BQ12" s="48">
        <v>121</v>
      </c>
      <c r="BR12" s="48">
        <v>67</v>
      </c>
      <c r="BS12" s="48">
        <v>66</v>
      </c>
      <c r="BT12" s="48">
        <v>34</v>
      </c>
      <c r="BU12" s="48">
        <v>2</v>
      </c>
      <c r="BV12" s="48">
        <v>5</v>
      </c>
      <c r="BW12" s="48">
        <v>106</v>
      </c>
      <c r="BX12" s="48">
        <v>73</v>
      </c>
      <c r="BY12" s="48">
        <v>203</v>
      </c>
      <c r="BZ12" s="48">
        <v>76</v>
      </c>
      <c r="CA12" s="48">
        <v>60</v>
      </c>
      <c r="CB12" s="48">
        <v>66</v>
      </c>
      <c r="CC12" s="48">
        <v>56</v>
      </c>
      <c r="CD12" s="48">
        <v>46</v>
      </c>
      <c r="CE12" s="48">
        <v>70</v>
      </c>
      <c r="CF12" s="48">
        <v>36</v>
      </c>
      <c r="CG12" s="48">
        <v>167</v>
      </c>
      <c r="CH12" s="48">
        <v>66</v>
      </c>
      <c r="CI12" s="48">
        <v>77</v>
      </c>
      <c r="CJ12" s="48">
        <v>55</v>
      </c>
      <c r="CK12" s="48">
        <v>13</v>
      </c>
      <c r="CL12" s="48">
        <v>19</v>
      </c>
      <c r="CM12" s="48">
        <v>18</v>
      </c>
      <c r="CN12" s="48">
        <v>18</v>
      </c>
      <c r="CO12" s="48">
        <v>0</v>
      </c>
      <c r="CP12" s="48">
        <v>21</v>
      </c>
      <c r="CQ12" s="48">
        <v>51</v>
      </c>
      <c r="CR12" s="48">
        <v>44</v>
      </c>
      <c r="CS12" s="48">
        <v>0</v>
      </c>
      <c r="CT12" s="48">
        <v>21</v>
      </c>
      <c r="CU12" s="48">
        <v>3</v>
      </c>
      <c r="CV12" s="48">
        <v>6</v>
      </c>
      <c r="CW12" s="48">
        <v>31</v>
      </c>
      <c r="CX12" s="48">
        <v>32</v>
      </c>
      <c r="CY12" s="48">
        <v>0</v>
      </c>
      <c r="CZ12" s="48">
        <v>21</v>
      </c>
      <c r="DA12" s="48">
        <v>17</v>
      </c>
      <c r="DB12" s="48">
        <v>28</v>
      </c>
      <c r="DC12" s="48">
        <v>0</v>
      </c>
      <c r="DD12" s="48">
        <v>21</v>
      </c>
      <c r="DE12" s="48">
        <v>0</v>
      </c>
      <c r="DF12" s="48">
        <v>21</v>
      </c>
      <c r="DG12" s="48">
        <v>0</v>
      </c>
      <c r="DH12" s="48">
        <v>21</v>
      </c>
      <c r="DI12" s="48">
        <v>0</v>
      </c>
      <c r="DJ12" s="48">
        <v>21</v>
      </c>
      <c r="DK12" s="48">
        <v>0</v>
      </c>
      <c r="DL12" s="48">
        <v>21</v>
      </c>
      <c r="DM12" s="48">
        <v>0</v>
      </c>
      <c r="DN12" s="48">
        <v>21</v>
      </c>
      <c r="DO12" s="48">
        <v>0</v>
      </c>
      <c r="DP12" s="48">
        <v>21</v>
      </c>
      <c r="DQ12" s="48">
        <v>0</v>
      </c>
      <c r="DR12" s="48">
        <v>21</v>
      </c>
      <c r="DS12" s="48">
        <v>0</v>
      </c>
      <c r="DT12" s="48">
        <v>21</v>
      </c>
      <c r="DU12" s="48">
        <v>239</v>
      </c>
      <c r="DV12" s="48">
        <v>102</v>
      </c>
      <c r="DW12" s="48">
        <v>51</v>
      </c>
      <c r="DX12" s="48">
        <v>56</v>
      </c>
      <c r="DY12" s="48">
        <v>25</v>
      </c>
      <c r="DZ12" s="48">
        <v>30</v>
      </c>
      <c r="EA12" s="48">
        <v>23</v>
      </c>
      <c r="EB12" s="48">
        <v>27</v>
      </c>
      <c r="EC12" s="48">
        <v>0</v>
      </c>
      <c r="ED12" s="48">
        <v>21</v>
      </c>
      <c r="EE12" s="48">
        <v>16</v>
      </c>
      <c r="EF12" s="48">
        <v>24</v>
      </c>
      <c r="EG12" s="48">
        <v>0</v>
      </c>
      <c r="EH12" s="48">
        <v>21</v>
      </c>
      <c r="EI12" s="48">
        <v>0</v>
      </c>
      <c r="EJ12" s="48">
        <v>21</v>
      </c>
      <c r="EK12" s="48">
        <v>0</v>
      </c>
      <c r="EL12" s="48">
        <v>21</v>
      </c>
      <c r="EM12" s="48">
        <v>0</v>
      </c>
      <c r="EN12" s="48">
        <v>21</v>
      </c>
      <c r="EO12" s="48">
        <v>97</v>
      </c>
      <c r="EP12" s="48">
        <v>67</v>
      </c>
      <c r="EQ12" s="48">
        <v>14</v>
      </c>
      <c r="ER12" s="48">
        <v>24</v>
      </c>
      <c r="ES12" s="48">
        <v>7</v>
      </c>
      <c r="ET12" s="48">
        <v>10</v>
      </c>
      <c r="EU12" s="48">
        <v>6</v>
      </c>
      <c r="EV12" s="48">
        <v>10</v>
      </c>
      <c r="EW12" s="48">
        <v>0</v>
      </c>
      <c r="EX12" s="48">
        <v>21</v>
      </c>
      <c r="EY12" s="48">
        <v>111</v>
      </c>
      <c r="EZ12" s="48">
        <v>74</v>
      </c>
      <c r="FA12" s="48">
        <v>22</v>
      </c>
      <c r="FB12" s="48">
        <v>35</v>
      </c>
      <c r="FC12" s="48">
        <v>0</v>
      </c>
      <c r="FD12" s="48">
        <v>21</v>
      </c>
      <c r="FE12" s="48">
        <v>0</v>
      </c>
      <c r="FF12" s="48">
        <v>21</v>
      </c>
      <c r="FG12" s="48">
        <v>8</v>
      </c>
      <c r="FH12" s="48">
        <v>13</v>
      </c>
      <c r="FI12" s="48">
        <v>8</v>
      </c>
      <c r="FJ12" s="48">
        <v>12</v>
      </c>
      <c r="FK12" s="48">
        <v>16</v>
      </c>
      <c r="FL12" s="48">
        <v>16</v>
      </c>
      <c r="FM12" s="48">
        <v>0</v>
      </c>
      <c r="FN12" s="48">
        <v>21</v>
      </c>
      <c r="FO12" s="48">
        <v>0</v>
      </c>
      <c r="FP12" s="48">
        <v>21</v>
      </c>
      <c r="FQ12" s="48">
        <v>0</v>
      </c>
      <c r="FR12" s="48">
        <v>21</v>
      </c>
      <c r="FS12" s="48">
        <v>4</v>
      </c>
      <c r="FT12" s="48">
        <v>9</v>
      </c>
      <c r="FU12" s="48">
        <v>53</v>
      </c>
      <c r="FV12" s="48">
        <v>61</v>
      </c>
      <c r="FW12" s="48">
        <v>0</v>
      </c>
      <c r="FX12" s="48">
        <v>21</v>
      </c>
      <c r="FY12" s="48">
        <v>0</v>
      </c>
      <c r="FZ12" s="48">
        <v>21</v>
      </c>
      <c r="GA12" s="48">
        <v>0</v>
      </c>
      <c r="GB12" s="48">
        <v>21</v>
      </c>
      <c r="GC12" s="48">
        <v>261</v>
      </c>
      <c r="GD12" s="48">
        <v>95</v>
      </c>
      <c r="GE12" s="48">
        <v>26</v>
      </c>
      <c r="GF12" s="48">
        <v>24</v>
      </c>
      <c r="GG12" s="48">
        <v>8</v>
      </c>
      <c r="GH12" s="48">
        <v>12</v>
      </c>
      <c r="GI12" s="48">
        <v>2</v>
      </c>
      <c r="GJ12" s="48">
        <v>4</v>
      </c>
      <c r="GK12" s="48">
        <v>0</v>
      </c>
      <c r="GL12" s="48">
        <v>21</v>
      </c>
      <c r="GM12" s="48">
        <v>18</v>
      </c>
      <c r="GN12" s="48">
        <v>20</v>
      </c>
      <c r="GO12" s="48">
        <v>16</v>
      </c>
      <c r="GP12" s="48">
        <v>25</v>
      </c>
      <c r="GQ12" s="48">
        <v>16</v>
      </c>
      <c r="GR12" s="48">
        <v>19</v>
      </c>
      <c r="GS12" s="48">
        <v>13</v>
      </c>
      <c r="GT12" s="48">
        <v>18</v>
      </c>
      <c r="GU12" s="48">
        <v>91</v>
      </c>
      <c r="GV12" s="48">
        <v>55</v>
      </c>
      <c r="GW12" s="48">
        <v>46</v>
      </c>
      <c r="GX12" s="48">
        <v>33</v>
      </c>
      <c r="GY12" s="48">
        <v>0</v>
      </c>
      <c r="GZ12" s="48">
        <v>21</v>
      </c>
      <c r="HA12" s="48">
        <v>25</v>
      </c>
      <c r="HB12" s="48">
        <v>24</v>
      </c>
      <c r="HC12" s="48">
        <v>0</v>
      </c>
      <c r="HD12" s="48">
        <v>21</v>
      </c>
      <c r="HE12" s="48">
        <v>0</v>
      </c>
      <c r="HF12" s="48">
        <v>21</v>
      </c>
    </row>
    <row r="13" spans="1:214" x14ac:dyDescent="0.25">
      <c r="A13" s="16">
        <f t="shared" si="8"/>
        <v>9</v>
      </c>
      <c r="B13" s="17" t="str">
        <f t="shared" si="9"/>
        <v>Daggett</v>
      </c>
      <c r="C13" s="48" t="s">
        <v>30</v>
      </c>
      <c r="D13" s="48" t="s">
        <v>31</v>
      </c>
      <c r="E13" s="48">
        <v>269</v>
      </c>
      <c r="F13" s="48">
        <v>70</v>
      </c>
      <c r="G13" s="48">
        <v>62</v>
      </c>
      <c r="H13" s="48">
        <v>46</v>
      </c>
      <c r="I13" s="48">
        <v>14</v>
      </c>
      <c r="J13" s="48">
        <v>16</v>
      </c>
      <c r="K13" s="48">
        <v>4</v>
      </c>
      <c r="L13" s="48">
        <v>6</v>
      </c>
      <c r="M13" s="48">
        <v>0</v>
      </c>
      <c r="N13" s="48">
        <v>11</v>
      </c>
      <c r="O13" s="48">
        <v>21</v>
      </c>
      <c r="P13" s="48">
        <v>11</v>
      </c>
      <c r="Q13" s="48">
        <v>23</v>
      </c>
      <c r="R13" s="48">
        <v>19</v>
      </c>
      <c r="S13" s="48">
        <v>0</v>
      </c>
      <c r="T13" s="48">
        <v>11</v>
      </c>
      <c r="U13" s="48">
        <v>0</v>
      </c>
      <c r="V13" s="48">
        <v>11</v>
      </c>
      <c r="W13" s="48">
        <v>15</v>
      </c>
      <c r="X13" s="48">
        <v>15</v>
      </c>
      <c r="Y13" s="48">
        <v>51</v>
      </c>
      <c r="Z13" s="48">
        <v>28</v>
      </c>
      <c r="AA13" s="48">
        <v>31</v>
      </c>
      <c r="AB13" s="48">
        <v>19</v>
      </c>
      <c r="AC13" s="48">
        <v>3</v>
      </c>
      <c r="AD13" s="48">
        <v>6</v>
      </c>
      <c r="AE13" s="48">
        <v>45</v>
      </c>
      <c r="AF13" s="48">
        <v>25</v>
      </c>
      <c r="AG13" s="48">
        <v>0</v>
      </c>
      <c r="AH13" s="48">
        <v>11</v>
      </c>
      <c r="AI13" s="48">
        <v>217</v>
      </c>
      <c r="AJ13" s="48">
        <v>63</v>
      </c>
      <c r="AK13" s="48">
        <v>41</v>
      </c>
      <c r="AL13" s="48">
        <v>36</v>
      </c>
      <c r="AM13" s="48">
        <v>14</v>
      </c>
      <c r="AN13" s="48">
        <v>16</v>
      </c>
      <c r="AO13" s="48">
        <v>4</v>
      </c>
      <c r="AP13" s="48">
        <v>6</v>
      </c>
      <c r="AQ13" s="48">
        <v>0</v>
      </c>
      <c r="AR13" s="48">
        <v>11</v>
      </c>
      <c r="AS13" s="48">
        <v>11</v>
      </c>
      <c r="AT13" s="48">
        <v>8</v>
      </c>
      <c r="AU13" s="48">
        <v>23</v>
      </c>
      <c r="AV13" s="48">
        <v>19</v>
      </c>
      <c r="AW13" s="48">
        <v>0</v>
      </c>
      <c r="AX13" s="48">
        <v>11</v>
      </c>
      <c r="AY13" s="48">
        <v>0</v>
      </c>
      <c r="AZ13" s="48">
        <v>11</v>
      </c>
      <c r="BA13" s="48">
        <v>9</v>
      </c>
      <c r="BB13" s="48">
        <v>13</v>
      </c>
      <c r="BC13" s="48">
        <v>43</v>
      </c>
      <c r="BD13" s="48">
        <v>24</v>
      </c>
      <c r="BE13" s="48">
        <v>27</v>
      </c>
      <c r="BF13" s="48">
        <v>18</v>
      </c>
      <c r="BG13" s="48">
        <v>3</v>
      </c>
      <c r="BH13" s="48">
        <v>6</v>
      </c>
      <c r="BI13" s="48">
        <v>42</v>
      </c>
      <c r="BJ13" s="48">
        <v>24</v>
      </c>
      <c r="BK13" s="48">
        <v>0</v>
      </c>
      <c r="BL13" s="48">
        <v>11</v>
      </c>
      <c r="BM13" s="48">
        <v>16</v>
      </c>
      <c r="BN13" s="48">
        <v>12</v>
      </c>
      <c r="BO13" s="48">
        <v>3</v>
      </c>
      <c r="BP13" s="48">
        <v>4</v>
      </c>
      <c r="BQ13" s="48">
        <v>0</v>
      </c>
      <c r="BR13" s="48">
        <v>11</v>
      </c>
      <c r="BS13" s="48">
        <v>0</v>
      </c>
      <c r="BT13" s="48">
        <v>11</v>
      </c>
      <c r="BU13" s="48">
        <v>0</v>
      </c>
      <c r="BV13" s="48">
        <v>11</v>
      </c>
      <c r="BW13" s="48">
        <v>5</v>
      </c>
      <c r="BX13" s="48">
        <v>6</v>
      </c>
      <c r="BY13" s="48">
        <v>0</v>
      </c>
      <c r="BZ13" s="48">
        <v>11</v>
      </c>
      <c r="CA13" s="48">
        <v>0</v>
      </c>
      <c r="CB13" s="48">
        <v>11</v>
      </c>
      <c r="CC13" s="48">
        <v>0</v>
      </c>
      <c r="CD13" s="48">
        <v>11</v>
      </c>
      <c r="CE13" s="48">
        <v>0</v>
      </c>
      <c r="CF13" s="48">
        <v>11</v>
      </c>
      <c r="CG13" s="48">
        <v>3</v>
      </c>
      <c r="CH13" s="48">
        <v>4</v>
      </c>
      <c r="CI13" s="48">
        <v>2</v>
      </c>
      <c r="CJ13" s="48">
        <v>4</v>
      </c>
      <c r="CK13" s="48">
        <v>0</v>
      </c>
      <c r="CL13" s="48">
        <v>11</v>
      </c>
      <c r="CM13" s="48">
        <v>3</v>
      </c>
      <c r="CN13" s="48">
        <v>4</v>
      </c>
      <c r="CO13" s="48">
        <v>0</v>
      </c>
      <c r="CP13" s="48">
        <v>11</v>
      </c>
      <c r="CQ13" s="48">
        <v>4</v>
      </c>
      <c r="CR13" s="48">
        <v>5</v>
      </c>
      <c r="CS13" s="48">
        <v>0</v>
      </c>
      <c r="CT13" s="48">
        <v>11</v>
      </c>
      <c r="CU13" s="48">
        <v>0</v>
      </c>
      <c r="CV13" s="48">
        <v>11</v>
      </c>
      <c r="CW13" s="48">
        <v>0</v>
      </c>
      <c r="CX13" s="48">
        <v>11</v>
      </c>
      <c r="CY13" s="48">
        <v>0</v>
      </c>
      <c r="CZ13" s="48">
        <v>11</v>
      </c>
      <c r="DA13" s="48">
        <v>4</v>
      </c>
      <c r="DB13" s="48">
        <v>5</v>
      </c>
      <c r="DC13" s="48">
        <v>0</v>
      </c>
      <c r="DD13" s="48">
        <v>11</v>
      </c>
      <c r="DE13" s="48">
        <v>0</v>
      </c>
      <c r="DF13" s="48">
        <v>11</v>
      </c>
      <c r="DG13" s="48">
        <v>0</v>
      </c>
      <c r="DH13" s="48">
        <v>11</v>
      </c>
      <c r="DI13" s="48">
        <v>0</v>
      </c>
      <c r="DJ13" s="48">
        <v>11</v>
      </c>
      <c r="DK13" s="48">
        <v>0</v>
      </c>
      <c r="DL13" s="48">
        <v>11</v>
      </c>
      <c r="DM13" s="48">
        <v>0</v>
      </c>
      <c r="DN13" s="48">
        <v>11</v>
      </c>
      <c r="DO13" s="48">
        <v>0</v>
      </c>
      <c r="DP13" s="48">
        <v>11</v>
      </c>
      <c r="DQ13" s="48">
        <v>0</v>
      </c>
      <c r="DR13" s="48">
        <v>11</v>
      </c>
      <c r="DS13" s="48">
        <v>0</v>
      </c>
      <c r="DT13" s="48">
        <v>11</v>
      </c>
      <c r="DU13" s="48">
        <v>6</v>
      </c>
      <c r="DV13" s="48">
        <v>8</v>
      </c>
      <c r="DW13" s="48">
        <v>0</v>
      </c>
      <c r="DX13" s="48">
        <v>11</v>
      </c>
      <c r="DY13" s="48">
        <v>0</v>
      </c>
      <c r="DZ13" s="48">
        <v>11</v>
      </c>
      <c r="EA13" s="48">
        <v>0</v>
      </c>
      <c r="EB13" s="48">
        <v>11</v>
      </c>
      <c r="EC13" s="48">
        <v>0</v>
      </c>
      <c r="ED13" s="48">
        <v>11</v>
      </c>
      <c r="EE13" s="48">
        <v>1</v>
      </c>
      <c r="EF13" s="48">
        <v>3</v>
      </c>
      <c r="EG13" s="48">
        <v>0</v>
      </c>
      <c r="EH13" s="48">
        <v>11</v>
      </c>
      <c r="EI13" s="48">
        <v>0</v>
      </c>
      <c r="EJ13" s="48">
        <v>11</v>
      </c>
      <c r="EK13" s="48">
        <v>0</v>
      </c>
      <c r="EL13" s="48">
        <v>11</v>
      </c>
      <c r="EM13" s="48">
        <v>0</v>
      </c>
      <c r="EN13" s="48">
        <v>11</v>
      </c>
      <c r="EO13" s="48">
        <v>5</v>
      </c>
      <c r="EP13" s="48">
        <v>7</v>
      </c>
      <c r="EQ13" s="48">
        <v>0</v>
      </c>
      <c r="ER13" s="48">
        <v>11</v>
      </c>
      <c r="ES13" s="48">
        <v>0</v>
      </c>
      <c r="ET13" s="48">
        <v>11</v>
      </c>
      <c r="EU13" s="48">
        <v>0</v>
      </c>
      <c r="EV13" s="48">
        <v>11</v>
      </c>
      <c r="EW13" s="48">
        <v>0</v>
      </c>
      <c r="EX13" s="48">
        <v>11</v>
      </c>
      <c r="EY13" s="48">
        <v>5</v>
      </c>
      <c r="EZ13" s="48">
        <v>7</v>
      </c>
      <c r="FA13" s="48">
        <v>0</v>
      </c>
      <c r="FB13" s="48">
        <v>11</v>
      </c>
      <c r="FC13" s="48">
        <v>0</v>
      </c>
      <c r="FD13" s="48">
        <v>11</v>
      </c>
      <c r="FE13" s="48">
        <v>0</v>
      </c>
      <c r="FF13" s="48">
        <v>11</v>
      </c>
      <c r="FG13" s="48">
        <v>0</v>
      </c>
      <c r="FH13" s="48">
        <v>11</v>
      </c>
      <c r="FI13" s="48">
        <v>0</v>
      </c>
      <c r="FJ13" s="48">
        <v>11</v>
      </c>
      <c r="FK13" s="48">
        <v>0</v>
      </c>
      <c r="FL13" s="48">
        <v>11</v>
      </c>
      <c r="FM13" s="48">
        <v>0</v>
      </c>
      <c r="FN13" s="48">
        <v>11</v>
      </c>
      <c r="FO13" s="48">
        <v>0</v>
      </c>
      <c r="FP13" s="48">
        <v>11</v>
      </c>
      <c r="FQ13" s="48">
        <v>5</v>
      </c>
      <c r="FR13" s="48">
        <v>7</v>
      </c>
      <c r="FS13" s="48">
        <v>0</v>
      </c>
      <c r="FT13" s="48">
        <v>11</v>
      </c>
      <c r="FU13" s="48">
        <v>0</v>
      </c>
      <c r="FV13" s="48">
        <v>11</v>
      </c>
      <c r="FW13" s="48">
        <v>0</v>
      </c>
      <c r="FX13" s="48">
        <v>11</v>
      </c>
      <c r="FY13" s="48">
        <v>0</v>
      </c>
      <c r="FZ13" s="48">
        <v>11</v>
      </c>
      <c r="GA13" s="48">
        <v>0</v>
      </c>
      <c r="GB13" s="48">
        <v>11</v>
      </c>
      <c r="GC13" s="48">
        <v>21</v>
      </c>
      <c r="GD13" s="48">
        <v>28</v>
      </c>
      <c r="GE13" s="48">
        <v>18</v>
      </c>
      <c r="GF13" s="48">
        <v>27</v>
      </c>
      <c r="GG13" s="48">
        <v>0</v>
      </c>
      <c r="GH13" s="48">
        <v>11</v>
      </c>
      <c r="GI13" s="48">
        <v>0</v>
      </c>
      <c r="GJ13" s="48">
        <v>11</v>
      </c>
      <c r="GK13" s="48">
        <v>0</v>
      </c>
      <c r="GL13" s="48">
        <v>11</v>
      </c>
      <c r="GM13" s="48">
        <v>0</v>
      </c>
      <c r="GN13" s="48">
        <v>11</v>
      </c>
      <c r="GO13" s="48">
        <v>0</v>
      </c>
      <c r="GP13" s="48">
        <v>11</v>
      </c>
      <c r="GQ13" s="48">
        <v>0</v>
      </c>
      <c r="GR13" s="48">
        <v>11</v>
      </c>
      <c r="GS13" s="48">
        <v>0</v>
      </c>
      <c r="GT13" s="48">
        <v>11</v>
      </c>
      <c r="GU13" s="48">
        <v>1</v>
      </c>
      <c r="GV13" s="48">
        <v>3</v>
      </c>
      <c r="GW13" s="48">
        <v>0</v>
      </c>
      <c r="GX13" s="48">
        <v>11</v>
      </c>
      <c r="GY13" s="48">
        <v>2</v>
      </c>
      <c r="GZ13" s="48">
        <v>3</v>
      </c>
      <c r="HA13" s="48">
        <v>0</v>
      </c>
      <c r="HB13" s="48">
        <v>11</v>
      </c>
      <c r="HC13" s="48">
        <v>0</v>
      </c>
      <c r="HD13" s="48">
        <v>11</v>
      </c>
      <c r="HE13" s="48">
        <v>0</v>
      </c>
      <c r="HF13" s="48">
        <v>11</v>
      </c>
    </row>
    <row r="14" spans="1:214" x14ac:dyDescent="0.25">
      <c r="A14" s="16">
        <f t="shared" si="8"/>
        <v>11</v>
      </c>
      <c r="B14" s="17" t="str">
        <f t="shared" si="9"/>
        <v>Davis</v>
      </c>
      <c r="C14" s="48" t="s">
        <v>32</v>
      </c>
      <c r="D14" s="48" t="s">
        <v>33</v>
      </c>
      <c r="E14" s="48">
        <v>139515</v>
      </c>
      <c r="F14" s="48">
        <v>1226</v>
      </c>
      <c r="G14" s="48">
        <v>1232</v>
      </c>
      <c r="H14" s="48">
        <v>267</v>
      </c>
      <c r="I14" s="48">
        <v>8162</v>
      </c>
      <c r="J14" s="48">
        <v>640</v>
      </c>
      <c r="K14" s="48">
        <v>13417</v>
      </c>
      <c r="L14" s="48">
        <v>582</v>
      </c>
      <c r="M14" s="48">
        <v>3271</v>
      </c>
      <c r="N14" s="48">
        <v>344</v>
      </c>
      <c r="O14" s="48">
        <v>17364</v>
      </c>
      <c r="P14" s="48">
        <v>898</v>
      </c>
      <c r="Q14" s="48">
        <v>6935</v>
      </c>
      <c r="R14" s="48">
        <v>525</v>
      </c>
      <c r="S14" s="48">
        <v>2674</v>
      </c>
      <c r="T14" s="48">
        <v>368</v>
      </c>
      <c r="U14" s="48">
        <v>10073</v>
      </c>
      <c r="V14" s="48">
        <v>706</v>
      </c>
      <c r="W14" s="48">
        <v>16124</v>
      </c>
      <c r="X14" s="48">
        <v>836</v>
      </c>
      <c r="Y14" s="48">
        <v>26913</v>
      </c>
      <c r="Z14" s="48">
        <v>1048</v>
      </c>
      <c r="AA14" s="48">
        <v>11045</v>
      </c>
      <c r="AB14" s="48">
        <v>909</v>
      </c>
      <c r="AC14" s="48">
        <v>6075</v>
      </c>
      <c r="AD14" s="48">
        <v>435</v>
      </c>
      <c r="AE14" s="48">
        <v>13521</v>
      </c>
      <c r="AF14" s="48">
        <v>681</v>
      </c>
      <c r="AG14" s="48">
        <v>2709</v>
      </c>
      <c r="AH14" s="48">
        <v>373</v>
      </c>
      <c r="AI14" s="48">
        <v>110421</v>
      </c>
      <c r="AJ14" s="48">
        <v>1309</v>
      </c>
      <c r="AK14" s="48">
        <v>896</v>
      </c>
      <c r="AL14" s="48">
        <v>236</v>
      </c>
      <c r="AM14" s="48">
        <v>6034</v>
      </c>
      <c r="AN14" s="48">
        <v>574</v>
      </c>
      <c r="AO14" s="48">
        <v>10636</v>
      </c>
      <c r="AP14" s="48">
        <v>574</v>
      </c>
      <c r="AQ14" s="48">
        <v>2630</v>
      </c>
      <c r="AR14" s="48">
        <v>306</v>
      </c>
      <c r="AS14" s="48">
        <v>14601</v>
      </c>
      <c r="AT14" s="48">
        <v>850</v>
      </c>
      <c r="AU14" s="48">
        <v>5634</v>
      </c>
      <c r="AV14" s="48">
        <v>440</v>
      </c>
      <c r="AW14" s="48">
        <v>2272</v>
      </c>
      <c r="AX14" s="48">
        <v>372</v>
      </c>
      <c r="AY14" s="48">
        <v>7981</v>
      </c>
      <c r="AZ14" s="48">
        <v>575</v>
      </c>
      <c r="BA14" s="48">
        <v>11974</v>
      </c>
      <c r="BB14" s="48">
        <v>744</v>
      </c>
      <c r="BC14" s="48">
        <v>21481</v>
      </c>
      <c r="BD14" s="48">
        <v>946</v>
      </c>
      <c r="BE14" s="48">
        <v>8310</v>
      </c>
      <c r="BF14" s="48">
        <v>780</v>
      </c>
      <c r="BG14" s="48">
        <v>4088</v>
      </c>
      <c r="BH14" s="48">
        <v>377</v>
      </c>
      <c r="BI14" s="48">
        <v>11511</v>
      </c>
      <c r="BJ14" s="48">
        <v>628</v>
      </c>
      <c r="BK14" s="48">
        <v>2373</v>
      </c>
      <c r="BL14" s="48">
        <v>336</v>
      </c>
      <c r="BM14" s="48">
        <v>14931</v>
      </c>
      <c r="BN14" s="48">
        <v>1081</v>
      </c>
      <c r="BO14" s="48">
        <v>205</v>
      </c>
      <c r="BP14" s="48">
        <v>88</v>
      </c>
      <c r="BQ14" s="48">
        <v>1591</v>
      </c>
      <c r="BR14" s="48">
        <v>329</v>
      </c>
      <c r="BS14" s="48">
        <v>1907</v>
      </c>
      <c r="BT14" s="48">
        <v>332</v>
      </c>
      <c r="BU14" s="48">
        <v>369</v>
      </c>
      <c r="BV14" s="48">
        <v>133</v>
      </c>
      <c r="BW14" s="48">
        <v>1451</v>
      </c>
      <c r="BX14" s="48">
        <v>297</v>
      </c>
      <c r="BY14" s="48">
        <v>517</v>
      </c>
      <c r="BZ14" s="48">
        <v>133</v>
      </c>
      <c r="CA14" s="48">
        <v>186</v>
      </c>
      <c r="CB14" s="48">
        <v>74</v>
      </c>
      <c r="CC14" s="48">
        <v>881</v>
      </c>
      <c r="CD14" s="48">
        <v>219</v>
      </c>
      <c r="CE14" s="48">
        <v>1719</v>
      </c>
      <c r="CF14" s="48">
        <v>312</v>
      </c>
      <c r="CG14" s="48">
        <v>2666</v>
      </c>
      <c r="CH14" s="48">
        <v>365</v>
      </c>
      <c r="CI14" s="48">
        <v>1180</v>
      </c>
      <c r="CJ14" s="48">
        <v>205</v>
      </c>
      <c r="CK14" s="48">
        <v>742</v>
      </c>
      <c r="CL14" s="48">
        <v>193</v>
      </c>
      <c r="CM14" s="48">
        <v>1281</v>
      </c>
      <c r="CN14" s="48">
        <v>237</v>
      </c>
      <c r="CO14" s="48">
        <v>236</v>
      </c>
      <c r="CP14" s="48">
        <v>90</v>
      </c>
      <c r="CQ14" s="48">
        <v>3692</v>
      </c>
      <c r="CR14" s="48">
        <v>478</v>
      </c>
      <c r="CS14" s="48">
        <v>36</v>
      </c>
      <c r="CT14" s="48">
        <v>34</v>
      </c>
      <c r="CU14" s="48">
        <v>89</v>
      </c>
      <c r="CV14" s="48">
        <v>72</v>
      </c>
      <c r="CW14" s="48">
        <v>141</v>
      </c>
      <c r="CX14" s="48">
        <v>61</v>
      </c>
      <c r="CY14" s="48">
        <v>11</v>
      </c>
      <c r="CZ14" s="48">
        <v>17</v>
      </c>
      <c r="DA14" s="48">
        <v>336</v>
      </c>
      <c r="DB14" s="48">
        <v>115</v>
      </c>
      <c r="DC14" s="48">
        <v>214</v>
      </c>
      <c r="DD14" s="48">
        <v>90</v>
      </c>
      <c r="DE14" s="48">
        <v>86</v>
      </c>
      <c r="DF14" s="48">
        <v>54</v>
      </c>
      <c r="DG14" s="48">
        <v>380</v>
      </c>
      <c r="DH14" s="48">
        <v>138</v>
      </c>
      <c r="DI14" s="48">
        <v>285</v>
      </c>
      <c r="DJ14" s="48">
        <v>98</v>
      </c>
      <c r="DK14" s="48">
        <v>729</v>
      </c>
      <c r="DL14" s="48">
        <v>172</v>
      </c>
      <c r="DM14" s="48">
        <v>357</v>
      </c>
      <c r="DN14" s="48">
        <v>296</v>
      </c>
      <c r="DO14" s="48">
        <v>588</v>
      </c>
      <c r="DP14" s="48">
        <v>137</v>
      </c>
      <c r="DQ14" s="48">
        <v>408</v>
      </c>
      <c r="DR14" s="48">
        <v>103</v>
      </c>
      <c r="DS14" s="48">
        <v>32</v>
      </c>
      <c r="DT14" s="48">
        <v>38</v>
      </c>
      <c r="DU14" s="48">
        <v>1964</v>
      </c>
      <c r="DV14" s="48">
        <v>316</v>
      </c>
      <c r="DW14" s="48">
        <v>15</v>
      </c>
      <c r="DX14" s="48">
        <v>20</v>
      </c>
      <c r="DY14" s="48">
        <v>66</v>
      </c>
      <c r="DZ14" s="48">
        <v>52</v>
      </c>
      <c r="EA14" s="48">
        <v>74</v>
      </c>
      <c r="EB14" s="48">
        <v>39</v>
      </c>
      <c r="EC14" s="48">
        <v>11</v>
      </c>
      <c r="ED14" s="48">
        <v>18</v>
      </c>
      <c r="EE14" s="48">
        <v>346</v>
      </c>
      <c r="EF14" s="48">
        <v>167</v>
      </c>
      <c r="EG14" s="48">
        <v>41</v>
      </c>
      <c r="EH14" s="48">
        <v>51</v>
      </c>
      <c r="EI14" s="48">
        <v>38</v>
      </c>
      <c r="EJ14" s="48">
        <v>34</v>
      </c>
      <c r="EK14" s="48">
        <v>215</v>
      </c>
      <c r="EL14" s="48">
        <v>141</v>
      </c>
      <c r="EM14" s="48">
        <v>230</v>
      </c>
      <c r="EN14" s="48">
        <v>100</v>
      </c>
      <c r="EO14" s="48">
        <v>290</v>
      </c>
      <c r="EP14" s="48">
        <v>89</v>
      </c>
      <c r="EQ14" s="48">
        <v>430</v>
      </c>
      <c r="ER14" s="48">
        <v>168</v>
      </c>
      <c r="ES14" s="48">
        <v>114</v>
      </c>
      <c r="ET14" s="48">
        <v>96</v>
      </c>
      <c r="EU14" s="48">
        <v>65</v>
      </c>
      <c r="EV14" s="48">
        <v>54</v>
      </c>
      <c r="EW14" s="48">
        <v>29</v>
      </c>
      <c r="EX14" s="48">
        <v>20</v>
      </c>
      <c r="EY14" s="48">
        <v>2214</v>
      </c>
      <c r="EZ14" s="48">
        <v>371</v>
      </c>
      <c r="FA14" s="48">
        <v>0</v>
      </c>
      <c r="FB14" s="48">
        <v>27</v>
      </c>
      <c r="FC14" s="48">
        <v>81</v>
      </c>
      <c r="FD14" s="48">
        <v>55</v>
      </c>
      <c r="FE14" s="48">
        <v>192</v>
      </c>
      <c r="FF14" s="48">
        <v>97</v>
      </c>
      <c r="FG14" s="48">
        <v>0</v>
      </c>
      <c r="FH14" s="48">
        <v>27</v>
      </c>
      <c r="FI14" s="48">
        <v>147</v>
      </c>
      <c r="FJ14" s="48">
        <v>80</v>
      </c>
      <c r="FK14" s="48">
        <v>258</v>
      </c>
      <c r="FL14" s="48">
        <v>135</v>
      </c>
      <c r="FM14" s="48">
        <v>0</v>
      </c>
      <c r="FN14" s="48">
        <v>27</v>
      </c>
      <c r="FO14" s="48">
        <v>120</v>
      </c>
      <c r="FP14" s="48">
        <v>87</v>
      </c>
      <c r="FQ14" s="48">
        <v>320</v>
      </c>
      <c r="FR14" s="48">
        <v>149</v>
      </c>
      <c r="FS14" s="48">
        <v>407</v>
      </c>
      <c r="FT14" s="48">
        <v>170</v>
      </c>
      <c r="FU14" s="48">
        <v>329</v>
      </c>
      <c r="FV14" s="48">
        <v>120</v>
      </c>
      <c r="FW14" s="48">
        <v>138</v>
      </c>
      <c r="FX14" s="48">
        <v>92</v>
      </c>
      <c r="FY14" s="48">
        <v>184</v>
      </c>
      <c r="FZ14" s="48">
        <v>79</v>
      </c>
      <c r="GA14" s="48">
        <v>38</v>
      </c>
      <c r="GB14" s="48">
        <v>29</v>
      </c>
      <c r="GC14" s="48">
        <v>6293</v>
      </c>
      <c r="GD14" s="48">
        <v>506</v>
      </c>
      <c r="GE14" s="48">
        <v>80</v>
      </c>
      <c r="GF14" s="48">
        <v>56</v>
      </c>
      <c r="GG14" s="48">
        <v>301</v>
      </c>
      <c r="GH14" s="48">
        <v>115</v>
      </c>
      <c r="GI14" s="48">
        <v>467</v>
      </c>
      <c r="GJ14" s="48">
        <v>152</v>
      </c>
      <c r="GK14" s="48">
        <v>250</v>
      </c>
      <c r="GL14" s="48">
        <v>116</v>
      </c>
      <c r="GM14" s="48">
        <v>483</v>
      </c>
      <c r="GN14" s="48">
        <v>143</v>
      </c>
      <c r="GO14" s="48">
        <v>271</v>
      </c>
      <c r="GP14" s="48">
        <v>87</v>
      </c>
      <c r="GQ14" s="48">
        <v>92</v>
      </c>
      <c r="GR14" s="48">
        <v>49</v>
      </c>
      <c r="GS14" s="48">
        <v>496</v>
      </c>
      <c r="GT14" s="48">
        <v>131</v>
      </c>
      <c r="GU14" s="48">
        <v>1596</v>
      </c>
      <c r="GV14" s="48">
        <v>274</v>
      </c>
      <c r="GW14" s="48">
        <v>1340</v>
      </c>
      <c r="GX14" s="48">
        <v>241</v>
      </c>
      <c r="GY14" s="48">
        <v>439</v>
      </c>
      <c r="GZ14" s="48">
        <v>158</v>
      </c>
      <c r="HA14" s="48">
        <v>405</v>
      </c>
      <c r="HB14" s="48">
        <v>111</v>
      </c>
      <c r="HC14" s="48">
        <v>72</v>
      </c>
      <c r="HD14" s="48">
        <v>48</v>
      </c>
      <c r="HE14" s="48">
        <v>1</v>
      </c>
      <c r="HF14" s="48">
        <v>2</v>
      </c>
    </row>
    <row r="15" spans="1:214" x14ac:dyDescent="0.25">
      <c r="A15" s="16">
        <f t="shared" si="8"/>
        <v>13</v>
      </c>
      <c r="B15" s="17" t="str">
        <f t="shared" si="9"/>
        <v>Duchesne</v>
      </c>
      <c r="C15" s="48" t="s">
        <v>34</v>
      </c>
      <c r="D15" s="48" t="s">
        <v>35</v>
      </c>
      <c r="E15" s="48">
        <v>7362</v>
      </c>
      <c r="F15" s="48">
        <v>213</v>
      </c>
      <c r="G15" s="48">
        <v>1590</v>
      </c>
      <c r="H15" s="48">
        <v>217</v>
      </c>
      <c r="I15" s="48">
        <v>493</v>
      </c>
      <c r="J15" s="48">
        <v>105</v>
      </c>
      <c r="K15" s="48">
        <v>129</v>
      </c>
      <c r="L15" s="48">
        <v>65</v>
      </c>
      <c r="M15" s="48">
        <v>180</v>
      </c>
      <c r="N15" s="48">
        <v>86</v>
      </c>
      <c r="O15" s="48">
        <v>802</v>
      </c>
      <c r="P15" s="48">
        <v>171</v>
      </c>
      <c r="Q15" s="48">
        <v>605</v>
      </c>
      <c r="R15" s="48">
        <v>130</v>
      </c>
      <c r="S15" s="48">
        <v>216</v>
      </c>
      <c r="T15" s="48">
        <v>103</v>
      </c>
      <c r="U15" s="48">
        <v>171</v>
      </c>
      <c r="V15" s="48">
        <v>76</v>
      </c>
      <c r="W15" s="48">
        <v>350</v>
      </c>
      <c r="X15" s="48">
        <v>105</v>
      </c>
      <c r="Y15" s="48">
        <v>1412</v>
      </c>
      <c r="Z15" s="48">
        <v>188</v>
      </c>
      <c r="AA15" s="48">
        <v>655</v>
      </c>
      <c r="AB15" s="48">
        <v>150</v>
      </c>
      <c r="AC15" s="48">
        <v>289</v>
      </c>
      <c r="AD15" s="48">
        <v>91</v>
      </c>
      <c r="AE15" s="48">
        <v>470</v>
      </c>
      <c r="AF15" s="48">
        <v>134</v>
      </c>
      <c r="AG15" s="48">
        <v>0</v>
      </c>
      <c r="AH15" s="48">
        <v>18</v>
      </c>
      <c r="AI15" s="48">
        <v>6086</v>
      </c>
      <c r="AJ15" s="48">
        <v>243</v>
      </c>
      <c r="AK15" s="48">
        <v>1207</v>
      </c>
      <c r="AL15" s="48">
        <v>199</v>
      </c>
      <c r="AM15" s="48">
        <v>409</v>
      </c>
      <c r="AN15" s="48">
        <v>87</v>
      </c>
      <c r="AO15" s="48">
        <v>123</v>
      </c>
      <c r="AP15" s="48">
        <v>64</v>
      </c>
      <c r="AQ15" s="48">
        <v>147</v>
      </c>
      <c r="AR15" s="48">
        <v>71</v>
      </c>
      <c r="AS15" s="48">
        <v>651</v>
      </c>
      <c r="AT15" s="48">
        <v>153</v>
      </c>
      <c r="AU15" s="48">
        <v>543</v>
      </c>
      <c r="AV15" s="48">
        <v>125</v>
      </c>
      <c r="AW15" s="48">
        <v>169</v>
      </c>
      <c r="AX15" s="48">
        <v>90</v>
      </c>
      <c r="AY15" s="48">
        <v>152</v>
      </c>
      <c r="AZ15" s="48">
        <v>74</v>
      </c>
      <c r="BA15" s="48">
        <v>287</v>
      </c>
      <c r="BB15" s="48">
        <v>106</v>
      </c>
      <c r="BC15" s="48">
        <v>1203</v>
      </c>
      <c r="BD15" s="48">
        <v>166</v>
      </c>
      <c r="BE15" s="48">
        <v>595</v>
      </c>
      <c r="BF15" s="48">
        <v>152</v>
      </c>
      <c r="BG15" s="48">
        <v>204</v>
      </c>
      <c r="BH15" s="48">
        <v>83</v>
      </c>
      <c r="BI15" s="48">
        <v>396</v>
      </c>
      <c r="BJ15" s="48">
        <v>123</v>
      </c>
      <c r="BK15" s="48">
        <v>0</v>
      </c>
      <c r="BL15" s="48">
        <v>18</v>
      </c>
      <c r="BM15" s="48">
        <v>676</v>
      </c>
      <c r="BN15" s="48">
        <v>132</v>
      </c>
      <c r="BO15" s="48">
        <v>305</v>
      </c>
      <c r="BP15" s="48">
        <v>105</v>
      </c>
      <c r="BQ15" s="48">
        <v>48</v>
      </c>
      <c r="BR15" s="48">
        <v>38</v>
      </c>
      <c r="BS15" s="48">
        <v>6</v>
      </c>
      <c r="BT15" s="48">
        <v>8</v>
      </c>
      <c r="BU15" s="48">
        <v>0</v>
      </c>
      <c r="BV15" s="48">
        <v>18</v>
      </c>
      <c r="BW15" s="48">
        <v>39</v>
      </c>
      <c r="BX15" s="48">
        <v>33</v>
      </c>
      <c r="BY15" s="48">
        <v>37</v>
      </c>
      <c r="BZ15" s="48">
        <v>29</v>
      </c>
      <c r="CA15" s="48">
        <v>41</v>
      </c>
      <c r="CB15" s="48">
        <v>37</v>
      </c>
      <c r="CC15" s="48">
        <v>2</v>
      </c>
      <c r="CD15" s="48">
        <v>3</v>
      </c>
      <c r="CE15" s="48">
        <v>5</v>
      </c>
      <c r="CF15" s="48">
        <v>8</v>
      </c>
      <c r="CG15" s="48">
        <v>95</v>
      </c>
      <c r="CH15" s="48">
        <v>42</v>
      </c>
      <c r="CI15" s="48">
        <v>15</v>
      </c>
      <c r="CJ15" s="48">
        <v>15</v>
      </c>
      <c r="CK15" s="48">
        <v>39</v>
      </c>
      <c r="CL15" s="48">
        <v>38</v>
      </c>
      <c r="CM15" s="48">
        <v>44</v>
      </c>
      <c r="CN15" s="48">
        <v>35</v>
      </c>
      <c r="CO15" s="48">
        <v>0</v>
      </c>
      <c r="CP15" s="48">
        <v>18</v>
      </c>
      <c r="CQ15" s="48">
        <v>24</v>
      </c>
      <c r="CR15" s="48">
        <v>26</v>
      </c>
      <c r="CS15" s="48">
        <v>0</v>
      </c>
      <c r="CT15" s="48">
        <v>18</v>
      </c>
      <c r="CU15" s="48">
        <v>0</v>
      </c>
      <c r="CV15" s="48">
        <v>18</v>
      </c>
      <c r="CW15" s="48">
        <v>0</v>
      </c>
      <c r="CX15" s="48">
        <v>18</v>
      </c>
      <c r="CY15" s="48">
        <v>0</v>
      </c>
      <c r="CZ15" s="48">
        <v>18</v>
      </c>
      <c r="DA15" s="48">
        <v>0</v>
      </c>
      <c r="DB15" s="48">
        <v>18</v>
      </c>
      <c r="DC15" s="48">
        <v>6</v>
      </c>
      <c r="DD15" s="48">
        <v>8</v>
      </c>
      <c r="DE15" s="48">
        <v>0</v>
      </c>
      <c r="DF15" s="48">
        <v>18</v>
      </c>
      <c r="DG15" s="48">
        <v>0</v>
      </c>
      <c r="DH15" s="48">
        <v>18</v>
      </c>
      <c r="DI15" s="48">
        <v>0</v>
      </c>
      <c r="DJ15" s="48">
        <v>18</v>
      </c>
      <c r="DK15" s="48">
        <v>18</v>
      </c>
      <c r="DL15" s="48">
        <v>25</v>
      </c>
      <c r="DM15" s="48">
        <v>0</v>
      </c>
      <c r="DN15" s="48">
        <v>18</v>
      </c>
      <c r="DO15" s="48">
        <v>0</v>
      </c>
      <c r="DP15" s="48">
        <v>18</v>
      </c>
      <c r="DQ15" s="48">
        <v>0</v>
      </c>
      <c r="DR15" s="48">
        <v>18</v>
      </c>
      <c r="DS15" s="48">
        <v>0</v>
      </c>
      <c r="DT15" s="48">
        <v>18</v>
      </c>
      <c r="DU15" s="48">
        <v>282</v>
      </c>
      <c r="DV15" s="48">
        <v>74</v>
      </c>
      <c r="DW15" s="48">
        <v>51</v>
      </c>
      <c r="DX15" s="48">
        <v>26</v>
      </c>
      <c r="DY15" s="48">
        <v>1</v>
      </c>
      <c r="DZ15" s="48">
        <v>4</v>
      </c>
      <c r="EA15" s="48">
        <v>0</v>
      </c>
      <c r="EB15" s="48">
        <v>18</v>
      </c>
      <c r="EC15" s="48">
        <v>0</v>
      </c>
      <c r="ED15" s="48">
        <v>18</v>
      </c>
      <c r="EE15" s="48">
        <v>66</v>
      </c>
      <c r="EF15" s="48">
        <v>48</v>
      </c>
      <c r="EG15" s="48">
        <v>8</v>
      </c>
      <c r="EH15" s="48">
        <v>10</v>
      </c>
      <c r="EI15" s="48">
        <v>6</v>
      </c>
      <c r="EJ15" s="48">
        <v>9</v>
      </c>
      <c r="EK15" s="48">
        <v>0</v>
      </c>
      <c r="EL15" s="48">
        <v>18</v>
      </c>
      <c r="EM15" s="48">
        <v>21</v>
      </c>
      <c r="EN15" s="48">
        <v>19</v>
      </c>
      <c r="EO15" s="48">
        <v>58</v>
      </c>
      <c r="EP15" s="48">
        <v>26</v>
      </c>
      <c r="EQ15" s="48">
        <v>24</v>
      </c>
      <c r="ER15" s="48">
        <v>27</v>
      </c>
      <c r="ES15" s="48">
        <v>26</v>
      </c>
      <c r="ET15" s="48">
        <v>18</v>
      </c>
      <c r="EU15" s="48">
        <v>21</v>
      </c>
      <c r="EV15" s="48">
        <v>23</v>
      </c>
      <c r="EW15" s="48">
        <v>0</v>
      </c>
      <c r="EX15" s="48">
        <v>18</v>
      </c>
      <c r="EY15" s="48">
        <v>36</v>
      </c>
      <c r="EZ15" s="48">
        <v>27</v>
      </c>
      <c r="FA15" s="48">
        <v>6</v>
      </c>
      <c r="FB15" s="48">
        <v>11</v>
      </c>
      <c r="FC15" s="48">
        <v>4</v>
      </c>
      <c r="FD15" s="48">
        <v>8</v>
      </c>
      <c r="FE15" s="48">
        <v>0</v>
      </c>
      <c r="FF15" s="48">
        <v>18</v>
      </c>
      <c r="FG15" s="48">
        <v>0</v>
      </c>
      <c r="FH15" s="48">
        <v>18</v>
      </c>
      <c r="FI15" s="48">
        <v>12</v>
      </c>
      <c r="FJ15" s="48">
        <v>20</v>
      </c>
      <c r="FK15" s="48">
        <v>4</v>
      </c>
      <c r="FL15" s="48">
        <v>7</v>
      </c>
      <c r="FM15" s="48">
        <v>0</v>
      </c>
      <c r="FN15" s="48">
        <v>18</v>
      </c>
      <c r="FO15" s="48">
        <v>0</v>
      </c>
      <c r="FP15" s="48">
        <v>18</v>
      </c>
      <c r="FQ15" s="48">
        <v>0</v>
      </c>
      <c r="FR15" s="48">
        <v>18</v>
      </c>
      <c r="FS15" s="48">
        <v>10</v>
      </c>
      <c r="FT15" s="48">
        <v>12</v>
      </c>
      <c r="FU15" s="48">
        <v>0</v>
      </c>
      <c r="FV15" s="48">
        <v>18</v>
      </c>
      <c r="FW15" s="48">
        <v>0</v>
      </c>
      <c r="FX15" s="48">
        <v>18</v>
      </c>
      <c r="FY15" s="48">
        <v>0</v>
      </c>
      <c r="FZ15" s="48">
        <v>18</v>
      </c>
      <c r="GA15" s="48">
        <v>0</v>
      </c>
      <c r="GB15" s="48">
        <v>18</v>
      </c>
      <c r="GC15" s="48">
        <v>258</v>
      </c>
      <c r="GD15" s="48">
        <v>99</v>
      </c>
      <c r="GE15" s="48">
        <v>21</v>
      </c>
      <c r="GF15" s="48">
        <v>16</v>
      </c>
      <c r="GG15" s="48">
        <v>31</v>
      </c>
      <c r="GH15" s="48">
        <v>43</v>
      </c>
      <c r="GI15" s="48">
        <v>0</v>
      </c>
      <c r="GJ15" s="48">
        <v>18</v>
      </c>
      <c r="GK15" s="48">
        <v>33</v>
      </c>
      <c r="GL15" s="48">
        <v>48</v>
      </c>
      <c r="GM15" s="48">
        <v>34</v>
      </c>
      <c r="GN15" s="48">
        <v>40</v>
      </c>
      <c r="GO15" s="48">
        <v>7</v>
      </c>
      <c r="GP15" s="48">
        <v>11</v>
      </c>
      <c r="GQ15" s="48">
        <v>0</v>
      </c>
      <c r="GR15" s="48">
        <v>18</v>
      </c>
      <c r="GS15" s="48">
        <v>17</v>
      </c>
      <c r="GT15" s="48">
        <v>25</v>
      </c>
      <c r="GU15" s="48">
        <v>37</v>
      </c>
      <c r="GV15" s="48">
        <v>34</v>
      </c>
      <c r="GW15" s="48">
        <v>28</v>
      </c>
      <c r="GX15" s="48">
        <v>23</v>
      </c>
      <c r="GY15" s="48">
        <v>21</v>
      </c>
      <c r="GZ15" s="48">
        <v>31</v>
      </c>
      <c r="HA15" s="48">
        <v>20</v>
      </c>
      <c r="HB15" s="48">
        <v>18</v>
      </c>
      <c r="HC15" s="48">
        <v>9</v>
      </c>
      <c r="HD15" s="48">
        <v>12</v>
      </c>
      <c r="HE15" s="48">
        <v>0</v>
      </c>
      <c r="HF15" s="48">
        <v>18</v>
      </c>
    </row>
    <row r="16" spans="1:214" x14ac:dyDescent="0.25">
      <c r="A16" s="16">
        <f t="shared" si="8"/>
        <v>15</v>
      </c>
      <c r="B16" s="17" t="str">
        <f t="shared" si="9"/>
        <v>Emery</v>
      </c>
      <c r="C16" s="48" t="s">
        <v>36</v>
      </c>
      <c r="D16" s="48" t="s">
        <v>37</v>
      </c>
      <c r="E16" s="48">
        <v>4345</v>
      </c>
      <c r="F16" s="48">
        <v>191</v>
      </c>
      <c r="G16" s="48">
        <v>737</v>
      </c>
      <c r="H16" s="48">
        <v>127</v>
      </c>
      <c r="I16" s="48">
        <v>557</v>
      </c>
      <c r="J16" s="48">
        <v>103</v>
      </c>
      <c r="K16" s="48">
        <v>238</v>
      </c>
      <c r="L16" s="48">
        <v>90</v>
      </c>
      <c r="M16" s="48">
        <v>76</v>
      </c>
      <c r="N16" s="48">
        <v>50</v>
      </c>
      <c r="O16" s="48">
        <v>456</v>
      </c>
      <c r="P16" s="48">
        <v>96</v>
      </c>
      <c r="Q16" s="48">
        <v>365</v>
      </c>
      <c r="R16" s="48">
        <v>113</v>
      </c>
      <c r="S16" s="48">
        <v>53</v>
      </c>
      <c r="T16" s="48">
        <v>27</v>
      </c>
      <c r="U16" s="48">
        <v>131</v>
      </c>
      <c r="V16" s="48">
        <v>45</v>
      </c>
      <c r="W16" s="48">
        <v>184</v>
      </c>
      <c r="X16" s="48">
        <v>64</v>
      </c>
      <c r="Y16" s="48">
        <v>899</v>
      </c>
      <c r="Z16" s="48">
        <v>122</v>
      </c>
      <c r="AA16" s="48">
        <v>226</v>
      </c>
      <c r="AB16" s="48">
        <v>67</v>
      </c>
      <c r="AC16" s="48">
        <v>164</v>
      </c>
      <c r="AD16" s="48">
        <v>67</v>
      </c>
      <c r="AE16" s="48">
        <v>259</v>
      </c>
      <c r="AF16" s="48">
        <v>70</v>
      </c>
      <c r="AG16" s="48">
        <v>0</v>
      </c>
      <c r="AH16" s="48">
        <v>18</v>
      </c>
      <c r="AI16" s="48">
        <v>3346</v>
      </c>
      <c r="AJ16" s="48">
        <v>183</v>
      </c>
      <c r="AK16" s="48">
        <v>432</v>
      </c>
      <c r="AL16" s="48">
        <v>95</v>
      </c>
      <c r="AM16" s="48">
        <v>459</v>
      </c>
      <c r="AN16" s="48">
        <v>98</v>
      </c>
      <c r="AO16" s="48">
        <v>167</v>
      </c>
      <c r="AP16" s="48">
        <v>58</v>
      </c>
      <c r="AQ16" s="48">
        <v>69</v>
      </c>
      <c r="AR16" s="48">
        <v>48</v>
      </c>
      <c r="AS16" s="48">
        <v>402</v>
      </c>
      <c r="AT16" s="48">
        <v>91</v>
      </c>
      <c r="AU16" s="48">
        <v>292</v>
      </c>
      <c r="AV16" s="48">
        <v>86</v>
      </c>
      <c r="AW16" s="48">
        <v>49</v>
      </c>
      <c r="AX16" s="48">
        <v>28</v>
      </c>
      <c r="AY16" s="48">
        <v>125</v>
      </c>
      <c r="AZ16" s="48">
        <v>44</v>
      </c>
      <c r="BA16" s="48">
        <v>105</v>
      </c>
      <c r="BB16" s="48">
        <v>44</v>
      </c>
      <c r="BC16" s="48">
        <v>743</v>
      </c>
      <c r="BD16" s="48">
        <v>118</v>
      </c>
      <c r="BE16" s="48">
        <v>190</v>
      </c>
      <c r="BF16" s="48">
        <v>56</v>
      </c>
      <c r="BG16" s="48">
        <v>112</v>
      </c>
      <c r="BH16" s="48">
        <v>58</v>
      </c>
      <c r="BI16" s="48">
        <v>201</v>
      </c>
      <c r="BJ16" s="48">
        <v>59</v>
      </c>
      <c r="BK16" s="48">
        <v>0</v>
      </c>
      <c r="BL16" s="48">
        <v>18</v>
      </c>
      <c r="BM16" s="48">
        <v>604</v>
      </c>
      <c r="BN16" s="48">
        <v>95</v>
      </c>
      <c r="BO16" s="48">
        <v>242</v>
      </c>
      <c r="BP16" s="48">
        <v>76</v>
      </c>
      <c r="BQ16" s="48">
        <v>87</v>
      </c>
      <c r="BR16" s="48">
        <v>30</v>
      </c>
      <c r="BS16" s="48">
        <v>7</v>
      </c>
      <c r="BT16" s="48">
        <v>9</v>
      </c>
      <c r="BU16" s="48">
        <v>7</v>
      </c>
      <c r="BV16" s="48">
        <v>11</v>
      </c>
      <c r="BW16" s="48">
        <v>31</v>
      </c>
      <c r="BX16" s="48">
        <v>35</v>
      </c>
      <c r="BY16" s="48">
        <v>56</v>
      </c>
      <c r="BZ16" s="48">
        <v>44</v>
      </c>
      <c r="CA16" s="48">
        <v>0</v>
      </c>
      <c r="CB16" s="48">
        <v>18</v>
      </c>
      <c r="CC16" s="48">
        <v>6</v>
      </c>
      <c r="CD16" s="48">
        <v>7</v>
      </c>
      <c r="CE16" s="48">
        <v>29</v>
      </c>
      <c r="CF16" s="48">
        <v>21</v>
      </c>
      <c r="CG16" s="48">
        <v>72</v>
      </c>
      <c r="CH16" s="48">
        <v>32</v>
      </c>
      <c r="CI16" s="48">
        <v>18</v>
      </c>
      <c r="CJ16" s="48">
        <v>20</v>
      </c>
      <c r="CK16" s="48">
        <v>7</v>
      </c>
      <c r="CL16" s="48">
        <v>7</v>
      </c>
      <c r="CM16" s="48">
        <v>42</v>
      </c>
      <c r="CN16" s="48">
        <v>32</v>
      </c>
      <c r="CO16" s="48">
        <v>0</v>
      </c>
      <c r="CP16" s="48">
        <v>18</v>
      </c>
      <c r="CQ16" s="48">
        <v>2</v>
      </c>
      <c r="CR16" s="48">
        <v>3</v>
      </c>
      <c r="CS16" s="48">
        <v>0</v>
      </c>
      <c r="CT16" s="48">
        <v>18</v>
      </c>
      <c r="CU16" s="48">
        <v>0</v>
      </c>
      <c r="CV16" s="48">
        <v>18</v>
      </c>
      <c r="CW16" s="48">
        <v>0</v>
      </c>
      <c r="CX16" s="48">
        <v>18</v>
      </c>
      <c r="CY16" s="48">
        <v>0</v>
      </c>
      <c r="CZ16" s="48">
        <v>18</v>
      </c>
      <c r="DA16" s="48">
        <v>0</v>
      </c>
      <c r="DB16" s="48">
        <v>18</v>
      </c>
      <c r="DC16" s="48">
        <v>0</v>
      </c>
      <c r="DD16" s="48">
        <v>18</v>
      </c>
      <c r="DE16" s="48">
        <v>0</v>
      </c>
      <c r="DF16" s="48">
        <v>18</v>
      </c>
      <c r="DG16" s="48">
        <v>0</v>
      </c>
      <c r="DH16" s="48">
        <v>18</v>
      </c>
      <c r="DI16" s="48">
        <v>0</v>
      </c>
      <c r="DJ16" s="48">
        <v>18</v>
      </c>
      <c r="DK16" s="48">
        <v>2</v>
      </c>
      <c r="DL16" s="48">
        <v>3</v>
      </c>
      <c r="DM16" s="48">
        <v>0</v>
      </c>
      <c r="DN16" s="48">
        <v>18</v>
      </c>
      <c r="DO16" s="48">
        <v>0</v>
      </c>
      <c r="DP16" s="48">
        <v>18</v>
      </c>
      <c r="DQ16" s="48">
        <v>0</v>
      </c>
      <c r="DR16" s="48">
        <v>18</v>
      </c>
      <c r="DS16" s="48">
        <v>0</v>
      </c>
      <c r="DT16" s="48">
        <v>18</v>
      </c>
      <c r="DU16" s="48">
        <v>100</v>
      </c>
      <c r="DV16" s="48">
        <v>47</v>
      </c>
      <c r="DW16" s="48">
        <v>12</v>
      </c>
      <c r="DX16" s="48">
        <v>12</v>
      </c>
      <c r="DY16" s="48">
        <v>0</v>
      </c>
      <c r="DZ16" s="48">
        <v>18</v>
      </c>
      <c r="EA16" s="48">
        <v>2</v>
      </c>
      <c r="EB16" s="48">
        <v>3</v>
      </c>
      <c r="EC16" s="48">
        <v>0</v>
      </c>
      <c r="ED16" s="48">
        <v>18</v>
      </c>
      <c r="EE16" s="48">
        <v>10</v>
      </c>
      <c r="EF16" s="48">
        <v>16</v>
      </c>
      <c r="EG16" s="48">
        <v>2</v>
      </c>
      <c r="EH16" s="48">
        <v>3</v>
      </c>
      <c r="EI16" s="48">
        <v>1</v>
      </c>
      <c r="EJ16" s="48">
        <v>3</v>
      </c>
      <c r="EK16" s="48">
        <v>0</v>
      </c>
      <c r="EL16" s="48">
        <v>18</v>
      </c>
      <c r="EM16" s="48">
        <v>9</v>
      </c>
      <c r="EN16" s="48">
        <v>14</v>
      </c>
      <c r="EO16" s="48">
        <v>26</v>
      </c>
      <c r="EP16" s="48">
        <v>18</v>
      </c>
      <c r="EQ16" s="48">
        <v>18</v>
      </c>
      <c r="ER16" s="48">
        <v>13</v>
      </c>
      <c r="ES16" s="48">
        <v>20</v>
      </c>
      <c r="ET16" s="48">
        <v>26</v>
      </c>
      <c r="EU16" s="48">
        <v>0</v>
      </c>
      <c r="EV16" s="48">
        <v>18</v>
      </c>
      <c r="EW16" s="48">
        <v>0</v>
      </c>
      <c r="EX16" s="48">
        <v>18</v>
      </c>
      <c r="EY16" s="48">
        <v>29</v>
      </c>
      <c r="EZ16" s="48">
        <v>19</v>
      </c>
      <c r="FA16" s="48">
        <v>4</v>
      </c>
      <c r="FB16" s="48">
        <v>8</v>
      </c>
      <c r="FC16" s="48">
        <v>9</v>
      </c>
      <c r="FD16" s="48">
        <v>10</v>
      </c>
      <c r="FE16" s="48">
        <v>0</v>
      </c>
      <c r="FF16" s="48">
        <v>18</v>
      </c>
      <c r="FG16" s="48">
        <v>0</v>
      </c>
      <c r="FH16" s="48">
        <v>18</v>
      </c>
      <c r="FI16" s="48">
        <v>13</v>
      </c>
      <c r="FJ16" s="48">
        <v>14</v>
      </c>
      <c r="FK16" s="48">
        <v>0</v>
      </c>
      <c r="FL16" s="48">
        <v>18</v>
      </c>
      <c r="FM16" s="48">
        <v>0</v>
      </c>
      <c r="FN16" s="48">
        <v>18</v>
      </c>
      <c r="FO16" s="48">
        <v>0</v>
      </c>
      <c r="FP16" s="48">
        <v>18</v>
      </c>
      <c r="FQ16" s="48">
        <v>0</v>
      </c>
      <c r="FR16" s="48">
        <v>18</v>
      </c>
      <c r="FS16" s="48">
        <v>0</v>
      </c>
      <c r="FT16" s="48">
        <v>18</v>
      </c>
      <c r="FU16" s="48">
        <v>0</v>
      </c>
      <c r="FV16" s="48">
        <v>18</v>
      </c>
      <c r="FW16" s="48">
        <v>0</v>
      </c>
      <c r="FX16" s="48">
        <v>18</v>
      </c>
      <c r="FY16" s="48">
        <v>3</v>
      </c>
      <c r="FZ16" s="48">
        <v>4</v>
      </c>
      <c r="GA16" s="48">
        <v>0</v>
      </c>
      <c r="GB16" s="48">
        <v>18</v>
      </c>
      <c r="GC16" s="48">
        <v>264</v>
      </c>
      <c r="GD16" s="48">
        <v>98</v>
      </c>
      <c r="GE16" s="48">
        <v>47</v>
      </c>
      <c r="GF16" s="48">
        <v>34</v>
      </c>
      <c r="GG16" s="48">
        <v>2</v>
      </c>
      <c r="GH16" s="48">
        <v>5</v>
      </c>
      <c r="GI16" s="48">
        <v>62</v>
      </c>
      <c r="GJ16" s="48">
        <v>66</v>
      </c>
      <c r="GK16" s="48">
        <v>0</v>
      </c>
      <c r="GL16" s="48">
        <v>18</v>
      </c>
      <c r="GM16" s="48">
        <v>0</v>
      </c>
      <c r="GN16" s="48">
        <v>18</v>
      </c>
      <c r="GO16" s="48">
        <v>15</v>
      </c>
      <c r="GP16" s="48">
        <v>16</v>
      </c>
      <c r="GQ16" s="48">
        <v>3</v>
      </c>
      <c r="GR16" s="48">
        <v>5</v>
      </c>
      <c r="GS16" s="48">
        <v>0</v>
      </c>
      <c r="GT16" s="48">
        <v>18</v>
      </c>
      <c r="GU16" s="48">
        <v>41</v>
      </c>
      <c r="GV16" s="48">
        <v>36</v>
      </c>
      <c r="GW16" s="48">
        <v>56</v>
      </c>
      <c r="GX16" s="48">
        <v>41</v>
      </c>
      <c r="GY16" s="48">
        <v>0</v>
      </c>
      <c r="GZ16" s="48">
        <v>18</v>
      </c>
      <c r="HA16" s="48">
        <v>25</v>
      </c>
      <c r="HB16" s="48">
        <v>23</v>
      </c>
      <c r="HC16" s="48">
        <v>13</v>
      </c>
      <c r="HD16" s="48">
        <v>13</v>
      </c>
      <c r="HE16" s="48">
        <v>0</v>
      </c>
      <c r="HF16" s="48">
        <v>18</v>
      </c>
    </row>
    <row r="17" spans="1:214" x14ac:dyDescent="0.25">
      <c r="A17" s="16">
        <f t="shared" si="8"/>
        <v>17</v>
      </c>
      <c r="B17" s="17" t="str">
        <f t="shared" si="9"/>
        <v>Garfield</v>
      </c>
      <c r="C17" s="48" t="s">
        <v>38</v>
      </c>
      <c r="D17" s="48" t="s">
        <v>39</v>
      </c>
      <c r="E17" s="48">
        <v>2351</v>
      </c>
      <c r="F17" s="48">
        <v>152</v>
      </c>
      <c r="G17" s="48">
        <v>214</v>
      </c>
      <c r="H17" s="48">
        <v>68</v>
      </c>
      <c r="I17" s="48">
        <v>119</v>
      </c>
      <c r="J17" s="48">
        <v>54</v>
      </c>
      <c r="K17" s="48">
        <v>59</v>
      </c>
      <c r="L17" s="48">
        <v>29</v>
      </c>
      <c r="M17" s="48">
        <v>15</v>
      </c>
      <c r="N17" s="48">
        <v>14</v>
      </c>
      <c r="O17" s="48">
        <v>207</v>
      </c>
      <c r="P17" s="48">
        <v>60</v>
      </c>
      <c r="Q17" s="48">
        <v>149</v>
      </c>
      <c r="R17" s="48">
        <v>60</v>
      </c>
      <c r="S17" s="48">
        <v>159</v>
      </c>
      <c r="T17" s="48">
        <v>69</v>
      </c>
      <c r="U17" s="48">
        <v>72</v>
      </c>
      <c r="V17" s="48">
        <v>51</v>
      </c>
      <c r="W17" s="48">
        <v>127</v>
      </c>
      <c r="X17" s="48">
        <v>53</v>
      </c>
      <c r="Y17" s="48">
        <v>450</v>
      </c>
      <c r="Z17" s="48">
        <v>92</v>
      </c>
      <c r="AA17" s="48">
        <v>666</v>
      </c>
      <c r="AB17" s="48">
        <v>94</v>
      </c>
      <c r="AC17" s="48">
        <v>32</v>
      </c>
      <c r="AD17" s="48">
        <v>27</v>
      </c>
      <c r="AE17" s="48">
        <v>82</v>
      </c>
      <c r="AF17" s="48">
        <v>35</v>
      </c>
      <c r="AG17" s="48">
        <v>0</v>
      </c>
      <c r="AH17" s="48">
        <v>16</v>
      </c>
      <c r="AI17" s="48">
        <v>1686</v>
      </c>
      <c r="AJ17" s="48">
        <v>171</v>
      </c>
      <c r="AK17" s="48">
        <v>124</v>
      </c>
      <c r="AL17" s="48">
        <v>49</v>
      </c>
      <c r="AM17" s="48">
        <v>69</v>
      </c>
      <c r="AN17" s="48">
        <v>33</v>
      </c>
      <c r="AO17" s="48">
        <v>52</v>
      </c>
      <c r="AP17" s="48">
        <v>29</v>
      </c>
      <c r="AQ17" s="48">
        <v>11</v>
      </c>
      <c r="AR17" s="48">
        <v>11</v>
      </c>
      <c r="AS17" s="48">
        <v>169</v>
      </c>
      <c r="AT17" s="48">
        <v>50</v>
      </c>
      <c r="AU17" s="48">
        <v>95</v>
      </c>
      <c r="AV17" s="48">
        <v>53</v>
      </c>
      <c r="AW17" s="48">
        <v>144</v>
      </c>
      <c r="AX17" s="48">
        <v>66</v>
      </c>
      <c r="AY17" s="48">
        <v>70</v>
      </c>
      <c r="AZ17" s="48">
        <v>51</v>
      </c>
      <c r="BA17" s="48">
        <v>58</v>
      </c>
      <c r="BB17" s="48">
        <v>27</v>
      </c>
      <c r="BC17" s="48">
        <v>390</v>
      </c>
      <c r="BD17" s="48">
        <v>92</v>
      </c>
      <c r="BE17" s="48">
        <v>439</v>
      </c>
      <c r="BF17" s="48">
        <v>76</v>
      </c>
      <c r="BG17" s="48">
        <v>8</v>
      </c>
      <c r="BH17" s="48">
        <v>7</v>
      </c>
      <c r="BI17" s="48">
        <v>57</v>
      </c>
      <c r="BJ17" s="48">
        <v>29</v>
      </c>
      <c r="BK17" s="48">
        <v>0</v>
      </c>
      <c r="BL17" s="48">
        <v>16</v>
      </c>
      <c r="BM17" s="48">
        <v>275</v>
      </c>
      <c r="BN17" s="48">
        <v>72</v>
      </c>
      <c r="BO17" s="48">
        <v>15</v>
      </c>
      <c r="BP17" s="48">
        <v>18</v>
      </c>
      <c r="BQ17" s="48">
        <v>45</v>
      </c>
      <c r="BR17" s="48">
        <v>40</v>
      </c>
      <c r="BS17" s="48">
        <v>7</v>
      </c>
      <c r="BT17" s="48">
        <v>8</v>
      </c>
      <c r="BU17" s="48">
        <v>0</v>
      </c>
      <c r="BV17" s="48">
        <v>16</v>
      </c>
      <c r="BW17" s="48">
        <v>6</v>
      </c>
      <c r="BX17" s="48">
        <v>7</v>
      </c>
      <c r="BY17" s="48">
        <v>17</v>
      </c>
      <c r="BZ17" s="48">
        <v>13</v>
      </c>
      <c r="CA17" s="48">
        <v>0</v>
      </c>
      <c r="CB17" s="48">
        <v>16</v>
      </c>
      <c r="CC17" s="48">
        <v>0</v>
      </c>
      <c r="CD17" s="48">
        <v>16</v>
      </c>
      <c r="CE17" s="48">
        <v>5</v>
      </c>
      <c r="CF17" s="48">
        <v>8</v>
      </c>
      <c r="CG17" s="48">
        <v>43</v>
      </c>
      <c r="CH17" s="48">
        <v>17</v>
      </c>
      <c r="CI17" s="48">
        <v>107</v>
      </c>
      <c r="CJ17" s="48">
        <v>43</v>
      </c>
      <c r="CK17" s="48">
        <v>16</v>
      </c>
      <c r="CL17" s="48">
        <v>26</v>
      </c>
      <c r="CM17" s="48">
        <v>14</v>
      </c>
      <c r="CN17" s="48">
        <v>14</v>
      </c>
      <c r="CO17" s="48">
        <v>0</v>
      </c>
      <c r="CP17" s="48">
        <v>16</v>
      </c>
      <c r="CQ17" s="48">
        <v>0</v>
      </c>
      <c r="CR17" s="48">
        <v>16</v>
      </c>
      <c r="CS17" s="48">
        <v>0</v>
      </c>
      <c r="CT17" s="48">
        <v>16</v>
      </c>
      <c r="CU17" s="48">
        <v>0</v>
      </c>
      <c r="CV17" s="48">
        <v>16</v>
      </c>
      <c r="CW17" s="48">
        <v>0</v>
      </c>
      <c r="CX17" s="48">
        <v>16</v>
      </c>
      <c r="CY17" s="48">
        <v>0</v>
      </c>
      <c r="CZ17" s="48">
        <v>16</v>
      </c>
      <c r="DA17" s="48">
        <v>0</v>
      </c>
      <c r="DB17" s="48">
        <v>16</v>
      </c>
      <c r="DC17" s="48">
        <v>0</v>
      </c>
      <c r="DD17" s="48">
        <v>16</v>
      </c>
      <c r="DE17" s="48">
        <v>0</v>
      </c>
      <c r="DF17" s="48">
        <v>16</v>
      </c>
      <c r="DG17" s="48">
        <v>0</v>
      </c>
      <c r="DH17" s="48">
        <v>16</v>
      </c>
      <c r="DI17" s="48">
        <v>0</v>
      </c>
      <c r="DJ17" s="48">
        <v>16</v>
      </c>
      <c r="DK17" s="48">
        <v>0</v>
      </c>
      <c r="DL17" s="48">
        <v>16</v>
      </c>
      <c r="DM17" s="48">
        <v>0</v>
      </c>
      <c r="DN17" s="48">
        <v>16</v>
      </c>
      <c r="DO17" s="48">
        <v>0</v>
      </c>
      <c r="DP17" s="48">
        <v>16</v>
      </c>
      <c r="DQ17" s="48">
        <v>0</v>
      </c>
      <c r="DR17" s="48">
        <v>16</v>
      </c>
      <c r="DS17" s="48">
        <v>0</v>
      </c>
      <c r="DT17" s="48">
        <v>16</v>
      </c>
      <c r="DU17" s="48">
        <v>205</v>
      </c>
      <c r="DV17" s="48">
        <v>79</v>
      </c>
      <c r="DW17" s="48">
        <v>31</v>
      </c>
      <c r="DX17" s="48">
        <v>36</v>
      </c>
      <c r="DY17" s="48">
        <v>4</v>
      </c>
      <c r="DZ17" s="48">
        <v>6</v>
      </c>
      <c r="EA17" s="48">
        <v>0</v>
      </c>
      <c r="EB17" s="48">
        <v>16</v>
      </c>
      <c r="EC17" s="48">
        <v>3</v>
      </c>
      <c r="ED17" s="48">
        <v>5</v>
      </c>
      <c r="EE17" s="48">
        <v>28</v>
      </c>
      <c r="EF17" s="48">
        <v>25</v>
      </c>
      <c r="EG17" s="48">
        <v>5</v>
      </c>
      <c r="EH17" s="48">
        <v>7</v>
      </c>
      <c r="EI17" s="48">
        <v>15</v>
      </c>
      <c r="EJ17" s="48">
        <v>17</v>
      </c>
      <c r="EK17" s="48">
        <v>0</v>
      </c>
      <c r="EL17" s="48">
        <v>16</v>
      </c>
      <c r="EM17" s="48">
        <v>40</v>
      </c>
      <c r="EN17" s="48">
        <v>37</v>
      </c>
      <c r="EO17" s="48">
        <v>4</v>
      </c>
      <c r="EP17" s="48">
        <v>6</v>
      </c>
      <c r="EQ17" s="48">
        <v>62</v>
      </c>
      <c r="ER17" s="48">
        <v>40</v>
      </c>
      <c r="ES17" s="48">
        <v>2</v>
      </c>
      <c r="ET17" s="48">
        <v>4</v>
      </c>
      <c r="EU17" s="48">
        <v>11</v>
      </c>
      <c r="EV17" s="48">
        <v>10</v>
      </c>
      <c r="EW17" s="48">
        <v>0</v>
      </c>
      <c r="EX17" s="48">
        <v>16</v>
      </c>
      <c r="EY17" s="48">
        <v>46</v>
      </c>
      <c r="EZ17" s="48">
        <v>36</v>
      </c>
      <c r="FA17" s="48">
        <v>6</v>
      </c>
      <c r="FB17" s="48">
        <v>9</v>
      </c>
      <c r="FC17" s="48">
        <v>0</v>
      </c>
      <c r="FD17" s="48">
        <v>16</v>
      </c>
      <c r="FE17" s="48">
        <v>0</v>
      </c>
      <c r="FF17" s="48">
        <v>16</v>
      </c>
      <c r="FG17" s="48">
        <v>1</v>
      </c>
      <c r="FH17" s="48">
        <v>3</v>
      </c>
      <c r="FI17" s="48">
        <v>0</v>
      </c>
      <c r="FJ17" s="48">
        <v>16</v>
      </c>
      <c r="FK17" s="48">
        <v>6</v>
      </c>
      <c r="FL17" s="48">
        <v>9</v>
      </c>
      <c r="FM17" s="48">
        <v>0</v>
      </c>
      <c r="FN17" s="48">
        <v>16</v>
      </c>
      <c r="FO17" s="48">
        <v>0</v>
      </c>
      <c r="FP17" s="48">
        <v>16</v>
      </c>
      <c r="FQ17" s="48">
        <v>4</v>
      </c>
      <c r="FR17" s="48">
        <v>7</v>
      </c>
      <c r="FS17" s="48">
        <v>0</v>
      </c>
      <c r="FT17" s="48">
        <v>16</v>
      </c>
      <c r="FU17" s="48">
        <v>29</v>
      </c>
      <c r="FV17" s="48">
        <v>27</v>
      </c>
      <c r="FW17" s="48">
        <v>0</v>
      </c>
      <c r="FX17" s="48">
        <v>16</v>
      </c>
      <c r="FY17" s="48">
        <v>0</v>
      </c>
      <c r="FZ17" s="48">
        <v>16</v>
      </c>
      <c r="GA17" s="48">
        <v>0</v>
      </c>
      <c r="GB17" s="48">
        <v>16</v>
      </c>
      <c r="GC17" s="48">
        <v>139</v>
      </c>
      <c r="GD17" s="48">
        <v>50</v>
      </c>
      <c r="GE17" s="48">
        <v>38</v>
      </c>
      <c r="GF17" s="48">
        <v>25</v>
      </c>
      <c r="GG17" s="48">
        <v>1</v>
      </c>
      <c r="GH17" s="48">
        <v>3</v>
      </c>
      <c r="GI17" s="48">
        <v>0</v>
      </c>
      <c r="GJ17" s="48">
        <v>16</v>
      </c>
      <c r="GK17" s="48">
        <v>0</v>
      </c>
      <c r="GL17" s="48">
        <v>16</v>
      </c>
      <c r="GM17" s="48">
        <v>4</v>
      </c>
      <c r="GN17" s="48">
        <v>4</v>
      </c>
      <c r="GO17" s="48">
        <v>26</v>
      </c>
      <c r="GP17" s="48">
        <v>26</v>
      </c>
      <c r="GQ17" s="48">
        <v>0</v>
      </c>
      <c r="GR17" s="48">
        <v>16</v>
      </c>
      <c r="GS17" s="48">
        <v>2</v>
      </c>
      <c r="GT17" s="48">
        <v>3</v>
      </c>
      <c r="GU17" s="48">
        <v>20</v>
      </c>
      <c r="GV17" s="48">
        <v>23</v>
      </c>
      <c r="GW17" s="48">
        <v>13</v>
      </c>
      <c r="GX17" s="48">
        <v>10</v>
      </c>
      <c r="GY17" s="48">
        <v>29</v>
      </c>
      <c r="GZ17" s="48">
        <v>22</v>
      </c>
      <c r="HA17" s="48">
        <v>6</v>
      </c>
      <c r="HB17" s="48">
        <v>7</v>
      </c>
      <c r="HC17" s="48">
        <v>0</v>
      </c>
      <c r="HD17" s="48">
        <v>16</v>
      </c>
      <c r="HE17" s="48">
        <v>0</v>
      </c>
      <c r="HF17" s="48">
        <v>16</v>
      </c>
    </row>
    <row r="18" spans="1:214" x14ac:dyDescent="0.25">
      <c r="A18" s="16">
        <f t="shared" si="8"/>
        <v>19</v>
      </c>
      <c r="B18" s="17" t="str">
        <f t="shared" si="9"/>
        <v>Grand</v>
      </c>
      <c r="C18" s="48" t="s">
        <v>40</v>
      </c>
      <c r="D18" s="48" t="s">
        <v>41</v>
      </c>
      <c r="E18" s="48">
        <v>4488</v>
      </c>
      <c r="F18" s="48">
        <v>255</v>
      </c>
      <c r="G18" s="48">
        <v>63</v>
      </c>
      <c r="H18" s="48">
        <v>51</v>
      </c>
      <c r="I18" s="48">
        <v>431</v>
      </c>
      <c r="J18" s="48">
        <v>164</v>
      </c>
      <c r="K18" s="48">
        <v>204</v>
      </c>
      <c r="L18" s="48">
        <v>120</v>
      </c>
      <c r="M18" s="48">
        <v>134</v>
      </c>
      <c r="N18" s="48">
        <v>80</v>
      </c>
      <c r="O18" s="48">
        <v>525</v>
      </c>
      <c r="P18" s="48">
        <v>172</v>
      </c>
      <c r="Q18" s="48">
        <v>335</v>
      </c>
      <c r="R18" s="48">
        <v>140</v>
      </c>
      <c r="S18" s="48">
        <v>59</v>
      </c>
      <c r="T18" s="48">
        <v>61</v>
      </c>
      <c r="U18" s="48">
        <v>251</v>
      </c>
      <c r="V18" s="48">
        <v>105</v>
      </c>
      <c r="W18" s="48">
        <v>318</v>
      </c>
      <c r="X18" s="48">
        <v>139</v>
      </c>
      <c r="Y18" s="48">
        <v>712</v>
      </c>
      <c r="Z18" s="48">
        <v>160</v>
      </c>
      <c r="AA18" s="48">
        <v>922</v>
      </c>
      <c r="AB18" s="48">
        <v>243</v>
      </c>
      <c r="AC18" s="48">
        <v>118</v>
      </c>
      <c r="AD18" s="48">
        <v>73</v>
      </c>
      <c r="AE18" s="48">
        <v>416</v>
      </c>
      <c r="AF18" s="48">
        <v>200</v>
      </c>
      <c r="AG18" s="48">
        <v>0</v>
      </c>
      <c r="AH18" s="48">
        <v>16</v>
      </c>
      <c r="AI18" s="48">
        <v>3081</v>
      </c>
      <c r="AJ18" s="48">
        <v>253</v>
      </c>
      <c r="AK18" s="48">
        <v>35</v>
      </c>
      <c r="AL18" s="48">
        <v>44</v>
      </c>
      <c r="AM18" s="48">
        <v>349</v>
      </c>
      <c r="AN18" s="48">
        <v>159</v>
      </c>
      <c r="AO18" s="48">
        <v>76</v>
      </c>
      <c r="AP18" s="48">
        <v>57</v>
      </c>
      <c r="AQ18" s="48">
        <v>45</v>
      </c>
      <c r="AR18" s="48">
        <v>41</v>
      </c>
      <c r="AS18" s="48">
        <v>400</v>
      </c>
      <c r="AT18" s="48">
        <v>154</v>
      </c>
      <c r="AU18" s="48">
        <v>192</v>
      </c>
      <c r="AV18" s="48">
        <v>108</v>
      </c>
      <c r="AW18" s="48">
        <v>43</v>
      </c>
      <c r="AX18" s="48">
        <v>58</v>
      </c>
      <c r="AY18" s="48">
        <v>234</v>
      </c>
      <c r="AZ18" s="48">
        <v>105</v>
      </c>
      <c r="BA18" s="48">
        <v>225</v>
      </c>
      <c r="BB18" s="48">
        <v>130</v>
      </c>
      <c r="BC18" s="48">
        <v>392</v>
      </c>
      <c r="BD18" s="48">
        <v>120</v>
      </c>
      <c r="BE18" s="48">
        <v>675</v>
      </c>
      <c r="BF18" s="48">
        <v>203</v>
      </c>
      <c r="BG18" s="48">
        <v>52</v>
      </c>
      <c r="BH18" s="48">
        <v>47</v>
      </c>
      <c r="BI18" s="48">
        <v>363</v>
      </c>
      <c r="BJ18" s="48">
        <v>179</v>
      </c>
      <c r="BK18" s="48">
        <v>0</v>
      </c>
      <c r="BL18" s="48">
        <v>16</v>
      </c>
      <c r="BM18" s="48">
        <v>484</v>
      </c>
      <c r="BN18" s="48">
        <v>167</v>
      </c>
      <c r="BO18" s="48">
        <v>28</v>
      </c>
      <c r="BP18" s="48">
        <v>31</v>
      </c>
      <c r="BQ18" s="48">
        <v>50</v>
      </c>
      <c r="BR18" s="48">
        <v>53</v>
      </c>
      <c r="BS18" s="48">
        <v>64</v>
      </c>
      <c r="BT18" s="48">
        <v>66</v>
      </c>
      <c r="BU18" s="48">
        <v>0</v>
      </c>
      <c r="BV18" s="48">
        <v>16</v>
      </c>
      <c r="BW18" s="48">
        <v>76</v>
      </c>
      <c r="BX18" s="48">
        <v>74</v>
      </c>
      <c r="BY18" s="48">
        <v>20</v>
      </c>
      <c r="BZ18" s="48">
        <v>29</v>
      </c>
      <c r="CA18" s="48">
        <v>0</v>
      </c>
      <c r="CB18" s="48">
        <v>16</v>
      </c>
      <c r="CC18" s="48">
        <v>4</v>
      </c>
      <c r="CD18" s="48">
        <v>8</v>
      </c>
      <c r="CE18" s="48">
        <v>0</v>
      </c>
      <c r="CF18" s="48">
        <v>16</v>
      </c>
      <c r="CG18" s="48">
        <v>76</v>
      </c>
      <c r="CH18" s="48">
        <v>54</v>
      </c>
      <c r="CI18" s="48">
        <v>137</v>
      </c>
      <c r="CJ18" s="48">
        <v>114</v>
      </c>
      <c r="CK18" s="48">
        <v>0</v>
      </c>
      <c r="CL18" s="48">
        <v>16</v>
      </c>
      <c r="CM18" s="48">
        <v>29</v>
      </c>
      <c r="CN18" s="48">
        <v>33</v>
      </c>
      <c r="CO18" s="48">
        <v>0</v>
      </c>
      <c r="CP18" s="48">
        <v>16</v>
      </c>
      <c r="CQ18" s="48">
        <v>13</v>
      </c>
      <c r="CR18" s="48">
        <v>19</v>
      </c>
      <c r="CS18" s="48">
        <v>0</v>
      </c>
      <c r="CT18" s="48">
        <v>16</v>
      </c>
      <c r="CU18" s="48">
        <v>0</v>
      </c>
      <c r="CV18" s="48">
        <v>16</v>
      </c>
      <c r="CW18" s="48">
        <v>0</v>
      </c>
      <c r="CX18" s="48">
        <v>16</v>
      </c>
      <c r="CY18" s="48">
        <v>0</v>
      </c>
      <c r="CZ18" s="48">
        <v>16</v>
      </c>
      <c r="DA18" s="48">
        <v>0</v>
      </c>
      <c r="DB18" s="48">
        <v>16</v>
      </c>
      <c r="DC18" s="48">
        <v>0</v>
      </c>
      <c r="DD18" s="48">
        <v>16</v>
      </c>
      <c r="DE18" s="48">
        <v>0</v>
      </c>
      <c r="DF18" s="48">
        <v>16</v>
      </c>
      <c r="DG18" s="48">
        <v>13</v>
      </c>
      <c r="DH18" s="48">
        <v>19</v>
      </c>
      <c r="DI18" s="48">
        <v>0</v>
      </c>
      <c r="DJ18" s="48">
        <v>16</v>
      </c>
      <c r="DK18" s="48">
        <v>0</v>
      </c>
      <c r="DL18" s="48">
        <v>16</v>
      </c>
      <c r="DM18" s="48">
        <v>0</v>
      </c>
      <c r="DN18" s="48">
        <v>16</v>
      </c>
      <c r="DO18" s="48">
        <v>0</v>
      </c>
      <c r="DP18" s="48">
        <v>16</v>
      </c>
      <c r="DQ18" s="48">
        <v>0</v>
      </c>
      <c r="DR18" s="48">
        <v>16</v>
      </c>
      <c r="DS18" s="48">
        <v>0</v>
      </c>
      <c r="DT18" s="48">
        <v>16</v>
      </c>
      <c r="DU18" s="48">
        <v>309</v>
      </c>
      <c r="DV18" s="48">
        <v>138</v>
      </c>
      <c r="DW18" s="48">
        <v>0</v>
      </c>
      <c r="DX18" s="48">
        <v>16</v>
      </c>
      <c r="DY18" s="48">
        <v>0</v>
      </c>
      <c r="DZ18" s="48">
        <v>16</v>
      </c>
      <c r="EA18" s="48">
        <v>64</v>
      </c>
      <c r="EB18" s="48">
        <v>84</v>
      </c>
      <c r="EC18" s="48">
        <v>0</v>
      </c>
      <c r="ED18" s="48">
        <v>16</v>
      </c>
      <c r="EE18" s="48">
        <v>18</v>
      </c>
      <c r="EF18" s="48">
        <v>28</v>
      </c>
      <c r="EG18" s="48">
        <v>10</v>
      </c>
      <c r="EH18" s="48">
        <v>17</v>
      </c>
      <c r="EI18" s="48">
        <v>16</v>
      </c>
      <c r="EJ18" s="48">
        <v>25</v>
      </c>
      <c r="EK18" s="48">
        <v>0</v>
      </c>
      <c r="EL18" s="48">
        <v>16</v>
      </c>
      <c r="EM18" s="48">
        <v>17</v>
      </c>
      <c r="EN18" s="48">
        <v>21</v>
      </c>
      <c r="EO18" s="48">
        <v>125</v>
      </c>
      <c r="EP18" s="48">
        <v>96</v>
      </c>
      <c r="EQ18" s="48">
        <v>45</v>
      </c>
      <c r="ER18" s="48">
        <v>56</v>
      </c>
      <c r="ES18" s="48">
        <v>12</v>
      </c>
      <c r="ET18" s="48">
        <v>21</v>
      </c>
      <c r="EU18" s="48">
        <v>2</v>
      </c>
      <c r="EV18" s="48">
        <v>4</v>
      </c>
      <c r="EW18" s="48">
        <v>0</v>
      </c>
      <c r="EX18" s="48">
        <v>16</v>
      </c>
      <c r="EY18" s="48">
        <v>344</v>
      </c>
      <c r="EZ18" s="48">
        <v>122</v>
      </c>
      <c r="FA18" s="48">
        <v>0</v>
      </c>
      <c r="FB18" s="48">
        <v>16</v>
      </c>
      <c r="FC18" s="48">
        <v>23</v>
      </c>
      <c r="FD18" s="48">
        <v>43</v>
      </c>
      <c r="FE18" s="48">
        <v>0</v>
      </c>
      <c r="FF18" s="48">
        <v>16</v>
      </c>
      <c r="FG18" s="48">
        <v>89</v>
      </c>
      <c r="FH18" s="48">
        <v>72</v>
      </c>
      <c r="FI18" s="48">
        <v>19</v>
      </c>
      <c r="FJ18" s="48">
        <v>27</v>
      </c>
      <c r="FK18" s="48">
        <v>34</v>
      </c>
      <c r="FL18" s="48">
        <v>30</v>
      </c>
      <c r="FM18" s="48">
        <v>0</v>
      </c>
      <c r="FN18" s="48">
        <v>16</v>
      </c>
      <c r="FO18" s="48">
        <v>0</v>
      </c>
      <c r="FP18" s="48">
        <v>16</v>
      </c>
      <c r="FQ18" s="48">
        <v>36</v>
      </c>
      <c r="FR18" s="48">
        <v>41</v>
      </c>
      <c r="FS18" s="48">
        <v>64</v>
      </c>
      <c r="FT18" s="48">
        <v>50</v>
      </c>
      <c r="FU18" s="48">
        <v>42</v>
      </c>
      <c r="FV18" s="48">
        <v>50</v>
      </c>
      <c r="FW18" s="48">
        <v>30</v>
      </c>
      <c r="FX18" s="48">
        <v>38</v>
      </c>
      <c r="FY18" s="48">
        <v>7</v>
      </c>
      <c r="FZ18" s="48">
        <v>15</v>
      </c>
      <c r="GA18" s="48">
        <v>0</v>
      </c>
      <c r="GB18" s="48">
        <v>16</v>
      </c>
      <c r="GC18" s="48">
        <v>257</v>
      </c>
      <c r="GD18" s="48">
        <v>122</v>
      </c>
      <c r="GE18" s="48">
        <v>0</v>
      </c>
      <c r="GF18" s="48">
        <v>16</v>
      </c>
      <c r="GG18" s="48">
        <v>9</v>
      </c>
      <c r="GH18" s="48">
        <v>10</v>
      </c>
      <c r="GI18" s="48">
        <v>0</v>
      </c>
      <c r="GJ18" s="48">
        <v>16</v>
      </c>
      <c r="GK18" s="48">
        <v>0</v>
      </c>
      <c r="GL18" s="48">
        <v>16</v>
      </c>
      <c r="GM18" s="48">
        <v>12</v>
      </c>
      <c r="GN18" s="48">
        <v>16</v>
      </c>
      <c r="GO18" s="48">
        <v>79</v>
      </c>
      <c r="GP18" s="48">
        <v>102</v>
      </c>
      <c r="GQ18" s="48">
        <v>0</v>
      </c>
      <c r="GR18" s="48">
        <v>16</v>
      </c>
      <c r="GS18" s="48">
        <v>0</v>
      </c>
      <c r="GT18" s="48">
        <v>16</v>
      </c>
      <c r="GU18" s="48">
        <v>40</v>
      </c>
      <c r="GV18" s="48">
        <v>29</v>
      </c>
      <c r="GW18" s="48">
        <v>55</v>
      </c>
      <c r="GX18" s="48">
        <v>62</v>
      </c>
      <c r="GY18" s="48">
        <v>23</v>
      </c>
      <c r="GZ18" s="48">
        <v>23</v>
      </c>
      <c r="HA18" s="48">
        <v>24</v>
      </c>
      <c r="HB18" s="48">
        <v>26</v>
      </c>
      <c r="HC18" s="48">
        <v>15</v>
      </c>
      <c r="HD18" s="48">
        <v>28</v>
      </c>
      <c r="HE18" s="48">
        <v>0</v>
      </c>
      <c r="HF18" s="48">
        <v>16</v>
      </c>
    </row>
    <row r="19" spans="1:214" x14ac:dyDescent="0.25">
      <c r="A19" s="16">
        <f t="shared" si="8"/>
        <v>21</v>
      </c>
      <c r="B19" s="17" t="str">
        <f t="shared" si="9"/>
        <v>Iron</v>
      </c>
      <c r="C19" s="48" t="s">
        <v>42</v>
      </c>
      <c r="D19" s="48" t="s">
        <v>43</v>
      </c>
      <c r="E19" s="48">
        <v>18501</v>
      </c>
      <c r="F19" s="48">
        <v>690</v>
      </c>
      <c r="G19" s="48">
        <v>825</v>
      </c>
      <c r="H19" s="48">
        <v>201</v>
      </c>
      <c r="I19" s="48">
        <v>1498</v>
      </c>
      <c r="J19" s="48">
        <v>262</v>
      </c>
      <c r="K19" s="48">
        <v>1223</v>
      </c>
      <c r="L19" s="48">
        <v>253</v>
      </c>
      <c r="M19" s="48">
        <v>345</v>
      </c>
      <c r="N19" s="48">
        <v>120</v>
      </c>
      <c r="O19" s="48">
        <v>2459</v>
      </c>
      <c r="P19" s="48">
        <v>322</v>
      </c>
      <c r="Q19" s="48">
        <v>522</v>
      </c>
      <c r="R19" s="48">
        <v>122</v>
      </c>
      <c r="S19" s="48">
        <v>222</v>
      </c>
      <c r="T19" s="48">
        <v>92</v>
      </c>
      <c r="U19" s="48">
        <v>808</v>
      </c>
      <c r="V19" s="48">
        <v>175</v>
      </c>
      <c r="W19" s="48">
        <v>1504</v>
      </c>
      <c r="X19" s="48">
        <v>312</v>
      </c>
      <c r="Y19" s="48">
        <v>4893</v>
      </c>
      <c r="Z19" s="48">
        <v>396</v>
      </c>
      <c r="AA19" s="48">
        <v>2012</v>
      </c>
      <c r="AB19" s="48">
        <v>317</v>
      </c>
      <c r="AC19" s="48">
        <v>947</v>
      </c>
      <c r="AD19" s="48">
        <v>241</v>
      </c>
      <c r="AE19" s="48">
        <v>1232</v>
      </c>
      <c r="AF19" s="48">
        <v>278</v>
      </c>
      <c r="AG19" s="48">
        <v>11</v>
      </c>
      <c r="AH19" s="48">
        <v>17</v>
      </c>
      <c r="AI19" s="48">
        <v>13953</v>
      </c>
      <c r="AJ19" s="48">
        <v>581</v>
      </c>
      <c r="AK19" s="48">
        <v>537</v>
      </c>
      <c r="AL19" s="48">
        <v>157</v>
      </c>
      <c r="AM19" s="48">
        <v>849</v>
      </c>
      <c r="AN19" s="48">
        <v>228</v>
      </c>
      <c r="AO19" s="48">
        <v>965</v>
      </c>
      <c r="AP19" s="48">
        <v>227</v>
      </c>
      <c r="AQ19" s="48">
        <v>313</v>
      </c>
      <c r="AR19" s="48">
        <v>117</v>
      </c>
      <c r="AS19" s="48">
        <v>2028</v>
      </c>
      <c r="AT19" s="48">
        <v>311</v>
      </c>
      <c r="AU19" s="48">
        <v>418</v>
      </c>
      <c r="AV19" s="48">
        <v>113</v>
      </c>
      <c r="AW19" s="48">
        <v>133</v>
      </c>
      <c r="AX19" s="48">
        <v>62</v>
      </c>
      <c r="AY19" s="48">
        <v>708</v>
      </c>
      <c r="AZ19" s="48">
        <v>161</v>
      </c>
      <c r="BA19" s="48">
        <v>920</v>
      </c>
      <c r="BB19" s="48">
        <v>211</v>
      </c>
      <c r="BC19" s="48">
        <v>3753</v>
      </c>
      <c r="BD19" s="48">
        <v>393</v>
      </c>
      <c r="BE19" s="48">
        <v>1410</v>
      </c>
      <c r="BF19" s="48">
        <v>265</v>
      </c>
      <c r="BG19" s="48">
        <v>807</v>
      </c>
      <c r="BH19" s="48">
        <v>232</v>
      </c>
      <c r="BI19" s="48">
        <v>1101</v>
      </c>
      <c r="BJ19" s="48">
        <v>254</v>
      </c>
      <c r="BK19" s="48">
        <v>11</v>
      </c>
      <c r="BL19" s="48">
        <v>17</v>
      </c>
      <c r="BM19" s="48">
        <v>2690</v>
      </c>
      <c r="BN19" s="48">
        <v>449</v>
      </c>
      <c r="BO19" s="48">
        <v>200</v>
      </c>
      <c r="BP19" s="48">
        <v>99</v>
      </c>
      <c r="BQ19" s="48">
        <v>548</v>
      </c>
      <c r="BR19" s="48">
        <v>198</v>
      </c>
      <c r="BS19" s="48">
        <v>215</v>
      </c>
      <c r="BT19" s="48">
        <v>107</v>
      </c>
      <c r="BU19" s="48">
        <v>23</v>
      </c>
      <c r="BV19" s="48">
        <v>26</v>
      </c>
      <c r="BW19" s="48">
        <v>245</v>
      </c>
      <c r="BX19" s="48">
        <v>74</v>
      </c>
      <c r="BY19" s="48">
        <v>30</v>
      </c>
      <c r="BZ19" s="48">
        <v>33</v>
      </c>
      <c r="CA19" s="48">
        <v>56</v>
      </c>
      <c r="CB19" s="48">
        <v>52</v>
      </c>
      <c r="CC19" s="48">
        <v>61</v>
      </c>
      <c r="CD19" s="48">
        <v>54</v>
      </c>
      <c r="CE19" s="48">
        <v>289</v>
      </c>
      <c r="CF19" s="48">
        <v>180</v>
      </c>
      <c r="CG19" s="48">
        <v>528</v>
      </c>
      <c r="CH19" s="48">
        <v>157</v>
      </c>
      <c r="CI19" s="48">
        <v>385</v>
      </c>
      <c r="CJ19" s="48">
        <v>144</v>
      </c>
      <c r="CK19" s="48">
        <v>43</v>
      </c>
      <c r="CL19" s="48">
        <v>31</v>
      </c>
      <c r="CM19" s="48">
        <v>67</v>
      </c>
      <c r="CN19" s="48">
        <v>66</v>
      </c>
      <c r="CO19" s="48">
        <v>0</v>
      </c>
      <c r="CP19" s="48">
        <v>24</v>
      </c>
      <c r="CQ19" s="48">
        <v>65</v>
      </c>
      <c r="CR19" s="48">
        <v>57</v>
      </c>
      <c r="CS19" s="48">
        <v>0</v>
      </c>
      <c r="CT19" s="48">
        <v>24</v>
      </c>
      <c r="CU19" s="48">
        <v>0</v>
      </c>
      <c r="CV19" s="48">
        <v>24</v>
      </c>
      <c r="CW19" s="48">
        <v>0</v>
      </c>
      <c r="CX19" s="48">
        <v>24</v>
      </c>
      <c r="CY19" s="48">
        <v>0</v>
      </c>
      <c r="CZ19" s="48">
        <v>24</v>
      </c>
      <c r="DA19" s="48">
        <v>0</v>
      </c>
      <c r="DB19" s="48">
        <v>24</v>
      </c>
      <c r="DC19" s="48">
        <v>0</v>
      </c>
      <c r="DD19" s="48">
        <v>24</v>
      </c>
      <c r="DE19" s="48">
        <v>0</v>
      </c>
      <c r="DF19" s="48">
        <v>24</v>
      </c>
      <c r="DG19" s="48">
        <v>0</v>
      </c>
      <c r="DH19" s="48">
        <v>24</v>
      </c>
      <c r="DI19" s="48">
        <v>0</v>
      </c>
      <c r="DJ19" s="48">
        <v>24</v>
      </c>
      <c r="DK19" s="48">
        <v>25</v>
      </c>
      <c r="DL19" s="48">
        <v>29</v>
      </c>
      <c r="DM19" s="48">
        <v>40</v>
      </c>
      <c r="DN19" s="48">
        <v>50</v>
      </c>
      <c r="DO19" s="48">
        <v>0</v>
      </c>
      <c r="DP19" s="48">
        <v>24</v>
      </c>
      <c r="DQ19" s="48">
        <v>0</v>
      </c>
      <c r="DR19" s="48">
        <v>24</v>
      </c>
      <c r="DS19" s="48">
        <v>0</v>
      </c>
      <c r="DT19" s="48">
        <v>24</v>
      </c>
      <c r="DU19" s="48">
        <v>906</v>
      </c>
      <c r="DV19" s="48">
        <v>230</v>
      </c>
      <c r="DW19" s="48">
        <v>72</v>
      </c>
      <c r="DX19" s="48">
        <v>49</v>
      </c>
      <c r="DY19" s="48">
        <v>56</v>
      </c>
      <c r="DZ19" s="48">
        <v>42</v>
      </c>
      <c r="EA19" s="48">
        <v>2</v>
      </c>
      <c r="EB19" s="48">
        <v>4</v>
      </c>
      <c r="EC19" s="48">
        <v>5</v>
      </c>
      <c r="ED19" s="48">
        <v>8</v>
      </c>
      <c r="EE19" s="48">
        <v>92</v>
      </c>
      <c r="EF19" s="48">
        <v>77</v>
      </c>
      <c r="EG19" s="48">
        <v>13</v>
      </c>
      <c r="EH19" s="48">
        <v>17</v>
      </c>
      <c r="EI19" s="48">
        <v>32</v>
      </c>
      <c r="EJ19" s="48">
        <v>36</v>
      </c>
      <c r="EK19" s="48">
        <v>27</v>
      </c>
      <c r="EL19" s="48">
        <v>24</v>
      </c>
      <c r="EM19" s="48">
        <v>133</v>
      </c>
      <c r="EN19" s="48">
        <v>79</v>
      </c>
      <c r="EO19" s="48">
        <v>360</v>
      </c>
      <c r="EP19" s="48">
        <v>200</v>
      </c>
      <c r="EQ19" s="48">
        <v>87</v>
      </c>
      <c r="ER19" s="48">
        <v>57</v>
      </c>
      <c r="ES19" s="48">
        <v>25</v>
      </c>
      <c r="ET19" s="48">
        <v>31</v>
      </c>
      <c r="EU19" s="48">
        <v>2</v>
      </c>
      <c r="EV19" s="48">
        <v>3</v>
      </c>
      <c r="EW19" s="48">
        <v>0</v>
      </c>
      <c r="EX19" s="48">
        <v>24</v>
      </c>
      <c r="EY19" s="48">
        <v>330</v>
      </c>
      <c r="EZ19" s="48">
        <v>109</v>
      </c>
      <c r="FA19" s="48">
        <v>4</v>
      </c>
      <c r="FB19" s="48">
        <v>6</v>
      </c>
      <c r="FC19" s="48">
        <v>0</v>
      </c>
      <c r="FD19" s="48">
        <v>24</v>
      </c>
      <c r="FE19" s="48">
        <v>18</v>
      </c>
      <c r="FF19" s="48">
        <v>25</v>
      </c>
      <c r="FG19" s="48">
        <v>0</v>
      </c>
      <c r="FH19" s="48">
        <v>24</v>
      </c>
      <c r="FI19" s="48">
        <v>22</v>
      </c>
      <c r="FJ19" s="48">
        <v>23</v>
      </c>
      <c r="FK19" s="48">
        <v>38</v>
      </c>
      <c r="FL19" s="48">
        <v>36</v>
      </c>
      <c r="FM19" s="48">
        <v>0</v>
      </c>
      <c r="FN19" s="48">
        <v>24</v>
      </c>
      <c r="FO19" s="48">
        <v>0</v>
      </c>
      <c r="FP19" s="48">
        <v>24</v>
      </c>
      <c r="FQ19" s="48">
        <v>34</v>
      </c>
      <c r="FR19" s="48">
        <v>37</v>
      </c>
      <c r="FS19" s="48">
        <v>72</v>
      </c>
      <c r="FT19" s="48">
        <v>49</v>
      </c>
      <c r="FU19" s="48">
        <v>80</v>
      </c>
      <c r="FV19" s="48">
        <v>61</v>
      </c>
      <c r="FW19" s="48">
        <v>0</v>
      </c>
      <c r="FX19" s="48">
        <v>24</v>
      </c>
      <c r="FY19" s="48">
        <v>62</v>
      </c>
      <c r="FZ19" s="48">
        <v>51</v>
      </c>
      <c r="GA19" s="48">
        <v>0</v>
      </c>
      <c r="GB19" s="48">
        <v>24</v>
      </c>
      <c r="GC19" s="48">
        <v>557</v>
      </c>
      <c r="GD19" s="48">
        <v>139</v>
      </c>
      <c r="GE19" s="48">
        <v>12</v>
      </c>
      <c r="GF19" s="48">
        <v>14</v>
      </c>
      <c r="GG19" s="48">
        <v>45</v>
      </c>
      <c r="GH19" s="48">
        <v>51</v>
      </c>
      <c r="GI19" s="48">
        <v>23</v>
      </c>
      <c r="GJ19" s="48">
        <v>28</v>
      </c>
      <c r="GK19" s="48">
        <v>4</v>
      </c>
      <c r="GL19" s="48">
        <v>7</v>
      </c>
      <c r="GM19" s="48">
        <v>72</v>
      </c>
      <c r="GN19" s="48">
        <v>63</v>
      </c>
      <c r="GO19" s="48">
        <v>23</v>
      </c>
      <c r="GP19" s="48">
        <v>23</v>
      </c>
      <c r="GQ19" s="48">
        <v>1</v>
      </c>
      <c r="GR19" s="48">
        <v>4</v>
      </c>
      <c r="GS19" s="48">
        <v>12</v>
      </c>
      <c r="GT19" s="48">
        <v>20</v>
      </c>
      <c r="GU19" s="48">
        <v>128</v>
      </c>
      <c r="GV19" s="48">
        <v>73</v>
      </c>
      <c r="GW19" s="48">
        <v>155</v>
      </c>
      <c r="GX19" s="48">
        <v>77</v>
      </c>
      <c r="GY19" s="48">
        <v>10</v>
      </c>
      <c r="GZ19" s="48">
        <v>15</v>
      </c>
      <c r="HA19" s="48">
        <v>72</v>
      </c>
      <c r="HB19" s="48">
        <v>54</v>
      </c>
      <c r="HC19" s="48">
        <v>0</v>
      </c>
      <c r="HD19" s="48">
        <v>24</v>
      </c>
      <c r="HE19" s="48">
        <v>0</v>
      </c>
      <c r="HF19" s="48">
        <v>24</v>
      </c>
    </row>
    <row r="20" spans="1:214" x14ac:dyDescent="0.25">
      <c r="A20" s="16">
        <f t="shared" si="8"/>
        <v>23</v>
      </c>
      <c r="B20" s="17" t="str">
        <f t="shared" si="9"/>
        <v>Juab</v>
      </c>
      <c r="C20" s="48" t="s">
        <v>44</v>
      </c>
      <c r="D20" s="48" t="s">
        <v>45</v>
      </c>
      <c r="E20" s="48">
        <v>4273</v>
      </c>
      <c r="F20" s="48">
        <v>234</v>
      </c>
      <c r="G20" s="48">
        <v>124</v>
      </c>
      <c r="H20" s="48">
        <v>51</v>
      </c>
      <c r="I20" s="48">
        <v>647</v>
      </c>
      <c r="J20" s="48">
        <v>149</v>
      </c>
      <c r="K20" s="48">
        <v>572</v>
      </c>
      <c r="L20" s="48">
        <v>129</v>
      </c>
      <c r="M20" s="48">
        <v>149</v>
      </c>
      <c r="N20" s="48">
        <v>72</v>
      </c>
      <c r="O20" s="48">
        <v>446</v>
      </c>
      <c r="P20" s="48">
        <v>97</v>
      </c>
      <c r="Q20" s="48">
        <v>266</v>
      </c>
      <c r="R20" s="48">
        <v>72</v>
      </c>
      <c r="S20" s="48">
        <v>23</v>
      </c>
      <c r="T20" s="48">
        <v>23</v>
      </c>
      <c r="U20" s="48">
        <v>96</v>
      </c>
      <c r="V20" s="48">
        <v>46</v>
      </c>
      <c r="W20" s="48">
        <v>269</v>
      </c>
      <c r="X20" s="48">
        <v>70</v>
      </c>
      <c r="Y20" s="48">
        <v>888</v>
      </c>
      <c r="Z20" s="48">
        <v>156</v>
      </c>
      <c r="AA20" s="48">
        <v>411</v>
      </c>
      <c r="AB20" s="48">
        <v>101</v>
      </c>
      <c r="AC20" s="48">
        <v>137</v>
      </c>
      <c r="AD20" s="48">
        <v>59</v>
      </c>
      <c r="AE20" s="48">
        <v>245</v>
      </c>
      <c r="AF20" s="48">
        <v>67</v>
      </c>
      <c r="AG20" s="48">
        <v>0</v>
      </c>
      <c r="AH20" s="48">
        <v>18</v>
      </c>
      <c r="AI20" s="48">
        <v>3151</v>
      </c>
      <c r="AJ20" s="48">
        <v>257</v>
      </c>
      <c r="AK20" s="48">
        <v>86</v>
      </c>
      <c r="AL20" s="48">
        <v>43</v>
      </c>
      <c r="AM20" s="48">
        <v>398</v>
      </c>
      <c r="AN20" s="48">
        <v>101</v>
      </c>
      <c r="AO20" s="48">
        <v>386</v>
      </c>
      <c r="AP20" s="48">
        <v>121</v>
      </c>
      <c r="AQ20" s="48">
        <v>126</v>
      </c>
      <c r="AR20" s="48">
        <v>72</v>
      </c>
      <c r="AS20" s="48">
        <v>391</v>
      </c>
      <c r="AT20" s="48">
        <v>94</v>
      </c>
      <c r="AU20" s="48">
        <v>180</v>
      </c>
      <c r="AV20" s="48">
        <v>62</v>
      </c>
      <c r="AW20" s="48">
        <v>12</v>
      </c>
      <c r="AX20" s="48">
        <v>18</v>
      </c>
      <c r="AY20" s="48">
        <v>61</v>
      </c>
      <c r="AZ20" s="48">
        <v>38</v>
      </c>
      <c r="BA20" s="48">
        <v>158</v>
      </c>
      <c r="BB20" s="48">
        <v>52</v>
      </c>
      <c r="BC20" s="48">
        <v>783</v>
      </c>
      <c r="BD20" s="48">
        <v>149</v>
      </c>
      <c r="BE20" s="48">
        <v>332</v>
      </c>
      <c r="BF20" s="48">
        <v>102</v>
      </c>
      <c r="BG20" s="48">
        <v>50</v>
      </c>
      <c r="BH20" s="48">
        <v>30</v>
      </c>
      <c r="BI20" s="48">
        <v>188</v>
      </c>
      <c r="BJ20" s="48">
        <v>66</v>
      </c>
      <c r="BK20" s="48">
        <v>0</v>
      </c>
      <c r="BL20" s="48">
        <v>18</v>
      </c>
      <c r="BM20" s="48">
        <v>747</v>
      </c>
      <c r="BN20" s="48">
        <v>172</v>
      </c>
      <c r="BO20" s="48">
        <v>14</v>
      </c>
      <c r="BP20" s="48">
        <v>11</v>
      </c>
      <c r="BQ20" s="48">
        <v>204</v>
      </c>
      <c r="BR20" s="48">
        <v>98</v>
      </c>
      <c r="BS20" s="48">
        <v>163</v>
      </c>
      <c r="BT20" s="48">
        <v>83</v>
      </c>
      <c r="BU20" s="48">
        <v>13</v>
      </c>
      <c r="BV20" s="48">
        <v>20</v>
      </c>
      <c r="BW20" s="48">
        <v>41</v>
      </c>
      <c r="BX20" s="48">
        <v>36</v>
      </c>
      <c r="BY20" s="48">
        <v>65</v>
      </c>
      <c r="BZ20" s="48">
        <v>48</v>
      </c>
      <c r="CA20" s="48">
        <v>0</v>
      </c>
      <c r="CB20" s="48">
        <v>18</v>
      </c>
      <c r="CC20" s="48">
        <v>7</v>
      </c>
      <c r="CD20" s="48">
        <v>12</v>
      </c>
      <c r="CE20" s="48">
        <v>78</v>
      </c>
      <c r="CF20" s="48">
        <v>43</v>
      </c>
      <c r="CG20" s="48">
        <v>20</v>
      </c>
      <c r="CH20" s="48">
        <v>17</v>
      </c>
      <c r="CI20" s="48">
        <v>59</v>
      </c>
      <c r="CJ20" s="48">
        <v>36</v>
      </c>
      <c r="CK20" s="48">
        <v>32</v>
      </c>
      <c r="CL20" s="48">
        <v>47</v>
      </c>
      <c r="CM20" s="48">
        <v>51</v>
      </c>
      <c r="CN20" s="48">
        <v>37</v>
      </c>
      <c r="CO20" s="48">
        <v>0</v>
      </c>
      <c r="CP20" s="48">
        <v>18</v>
      </c>
      <c r="CQ20" s="48">
        <v>18</v>
      </c>
      <c r="CR20" s="48">
        <v>15</v>
      </c>
      <c r="CS20" s="48">
        <v>0</v>
      </c>
      <c r="CT20" s="48">
        <v>18</v>
      </c>
      <c r="CU20" s="48">
        <v>0</v>
      </c>
      <c r="CV20" s="48">
        <v>18</v>
      </c>
      <c r="CW20" s="48">
        <v>3</v>
      </c>
      <c r="CX20" s="48">
        <v>5</v>
      </c>
      <c r="CY20" s="48">
        <v>0</v>
      </c>
      <c r="CZ20" s="48">
        <v>18</v>
      </c>
      <c r="DA20" s="48">
        <v>6</v>
      </c>
      <c r="DB20" s="48">
        <v>6</v>
      </c>
      <c r="DC20" s="48">
        <v>0</v>
      </c>
      <c r="DD20" s="48">
        <v>18</v>
      </c>
      <c r="DE20" s="48">
        <v>0</v>
      </c>
      <c r="DF20" s="48">
        <v>18</v>
      </c>
      <c r="DG20" s="48">
        <v>0</v>
      </c>
      <c r="DH20" s="48">
        <v>18</v>
      </c>
      <c r="DI20" s="48">
        <v>0</v>
      </c>
      <c r="DJ20" s="48">
        <v>18</v>
      </c>
      <c r="DK20" s="48">
        <v>3</v>
      </c>
      <c r="DL20" s="48">
        <v>4</v>
      </c>
      <c r="DM20" s="48">
        <v>0</v>
      </c>
      <c r="DN20" s="48">
        <v>18</v>
      </c>
      <c r="DO20" s="48">
        <v>0</v>
      </c>
      <c r="DP20" s="48">
        <v>18</v>
      </c>
      <c r="DQ20" s="48">
        <v>6</v>
      </c>
      <c r="DR20" s="48">
        <v>11</v>
      </c>
      <c r="DS20" s="48">
        <v>0</v>
      </c>
      <c r="DT20" s="48">
        <v>18</v>
      </c>
      <c r="DU20" s="48">
        <v>82</v>
      </c>
      <c r="DV20" s="48">
        <v>40</v>
      </c>
      <c r="DW20" s="48">
        <v>0</v>
      </c>
      <c r="DX20" s="48">
        <v>18</v>
      </c>
      <c r="DY20" s="48">
        <v>0</v>
      </c>
      <c r="DZ20" s="48">
        <v>18</v>
      </c>
      <c r="EA20" s="48">
        <v>16</v>
      </c>
      <c r="EB20" s="48">
        <v>12</v>
      </c>
      <c r="EC20" s="48">
        <v>0</v>
      </c>
      <c r="ED20" s="48">
        <v>18</v>
      </c>
      <c r="EE20" s="48">
        <v>0</v>
      </c>
      <c r="EF20" s="48">
        <v>18</v>
      </c>
      <c r="EG20" s="48">
        <v>0</v>
      </c>
      <c r="EH20" s="48">
        <v>18</v>
      </c>
      <c r="EI20" s="48">
        <v>0</v>
      </c>
      <c r="EJ20" s="48">
        <v>18</v>
      </c>
      <c r="EK20" s="48">
        <v>5</v>
      </c>
      <c r="EL20" s="48">
        <v>9</v>
      </c>
      <c r="EM20" s="48">
        <v>8</v>
      </c>
      <c r="EN20" s="48">
        <v>13</v>
      </c>
      <c r="EO20" s="48">
        <v>15</v>
      </c>
      <c r="EP20" s="48">
        <v>11</v>
      </c>
      <c r="EQ20" s="48">
        <v>6</v>
      </c>
      <c r="ER20" s="48">
        <v>9</v>
      </c>
      <c r="ES20" s="48">
        <v>32</v>
      </c>
      <c r="ET20" s="48">
        <v>26</v>
      </c>
      <c r="EU20" s="48">
        <v>0</v>
      </c>
      <c r="EV20" s="48">
        <v>18</v>
      </c>
      <c r="EW20" s="48">
        <v>0</v>
      </c>
      <c r="EX20" s="48">
        <v>18</v>
      </c>
      <c r="EY20" s="48">
        <v>100</v>
      </c>
      <c r="EZ20" s="48">
        <v>66</v>
      </c>
      <c r="FA20" s="48">
        <v>0</v>
      </c>
      <c r="FB20" s="48">
        <v>18</v>
      </c>
      <c r="FC20" s="48">
        <v>30</v>
      </c>
      <c r="FD20" s="48">
        <v>46</v>
      </c>
      <c r="FE20" s="48">
        <v>4</v>
      </c>
      <c r="FF20" s="48">
        <v>6</v>
      </c>
      <c r="FG20" s="48">
        <v>0</v>
      </c>
      <c r="FH20" s="48">
        <v>18</v>
      </c>
      <c r="FI20" s="48">
        <v>0</v>
      </c>
      <c r="FJ20" s="48">
        <v>18</v>
      </c>
      <c r="FK20" s="48">
        <v>10</v>
      </c>
      <c r="FL20" s="48">
        <v>16</v>
      </c>
      <c r="FM20" s="48">
        <v>0</v>
      </c>
      <c r="FN20" s="48">
        <v>18</v>
      </c>
      <c r="FO20" s="48">
        <v>0</v>
      </c>
      <c r="FP20" s="48">
        <v>18</v>
      </c>
      <c r="FQ20" s="48">
        <v>0</v>
      </c>
      <c r="FR20" s="48">
        <v>18</v>
      </c>
      <c r="FS20" s="48">
        <v>46</v>
      </c>
      <c r="FT20" s="48">
        <v>41</v>
      </c>
      <c r="FU20" s="48">
        <v>7</v>
      </c>
      <c r="FV20" s="48">
        <v>12</v>
      </c>
      <c r="FW20" s="48">
        <v>3</v>
      </c>
      <c r="FX20" s="48">
        <v>4</v>
      </c>
      <c r="FY20" s="48">
        <v>0</v>
      </c>
      <c r="FZ20" s="48">
        <v>18</v>
      </c>
      <c r="GA20" s="48">
        <v>0</v>
      </c>
      <c r="GB20" s="48">
        <v>18</v>
      </c>
      <c r="GC20" s="48">
        <v>175</v>
      </c>
      <c r="GD20" s="48">
        <v>55</v>
      </c>
      <c r="GE20" s="48">
        <v>24</v>
      </c>
      <c r="GF20" s="48">
        <v>27</v>
      </c>
      <c r="GG20" s="48">
        <v>15</v>
      </c>
      <c r="GH20" s="48">
        <v>19</v>
      </c>
      <c r="GI20" s="48">
        <v>0</v>
      </c>
      <c r="GJ20" s="48">
        <v>18</v>
      </c>
      <c r="GK20" s="48">
        <v>10</v>
      </c>
      <c r="GL20" s="48">
        <v>12</v>
      </c>
      <c r="GM20" s="48">
        <v>8</v>
      </c>
      <c r="GN20" s="48">
        <v>8</v>
      </c>
      <c r="GO20" s="48">
        <v>11</v>
      </c>
      <c r="GP20" s="48">
        <v>13</v>
      </c>
      <c r="GQ20" s="48">
        <v>11</v>
      </c>
      <c r="GR20" s="48">
        <v>15</v>
      </c>
      <c r="GS20" s="48">
        <v>23</v>
      </c>
      <c r="GT20" s="48">
        <v>18</v>
      </c>
      <c r="GU20" s="48">
        <v>25</v>
      </c>
      <c r="GV20" s="48">
        <v>17</v>
      </c>
      <c r="GW20" s="48">
        <v>21</v>
      </c>
      <c r="GX20" s="48">
        <v>23</v>
      </c>
      <c r="GY20" s="48">
        <v>7</v>
      </c>
      <c r="GZ20" s="48">
        <v>11</v>
      </c>
      <c r="HA20" s="48">
        <v>20</v>
      </c>
      <c r="HB20" s="48">
        <v>19</v>
      </c>
      <c r="HC20" s="48">
        <v>0</v>
      </c>
      <c r="HD20" s="48">
        <v>18</v>
      </c>
      <c r="HE20" s="48">
        <v>0</v>
      </c>
      <c r="HF20" s="48">
        <v>18</v>
      </c>
    </row>
    <row r="21" spans="1:214" x14ac:dyDescent="0.25">
      <c r="A21" s="16">
        <f t="shared" si="8"/>
        <v>25</v>
      </c>
      <c r="B21" s="17" t="str">
        <f t="shared" si="9"/>
        <v>Kane</v>
      </c>
      <c r="C21" s="48" t="s">
        <v>46</v>
      </c>
      <c r="D21" s="48" t="s">
        <v>47</v>
      </c>
      <c r="E21" s="48">
        <v>3412</v>
      </c>
      <c r="F21" s="48">
        <v>226</v>
      </c>
      <c r="G21" s="48">
        <v>105</v>
      </c>
      <c r="H21" s="48">
        <v>63</v>
      </c>
      <c r="I21" s="48">
        <v>239</v>
      </c>
      <c r="J21" s="48">
        <v>113</v>
      </c>
      <c r="K21" s="48">
        <v>108</v>
      </c>
      <c r="L21" s="48">
        <v>47</v>
      </c>
      <c r="M21" s="48">
        <v>39</v>
      </c>
      <c r="N21" s="48">
        <v>24</v>
      </c>
      <c r="O21" s="48">
        <v>361</v>
      </c>
      <c r="P21" s="48">
        <v>128</v>
      </c>
      <c r="Q21" s="48">
        <v>214</v>
      </c>
      <c r="R21" s="48">
        <v>115</v>
      </c>
      <c r="S21" s="48">
        <v>59</v>
      </c>
      <c r="T21" s="48">
        <v>68</v>
      </c>
      <c r="U21" s="48">
        <v>204</v>
      </c>
      <c r="V21" s="48">
        <v>97</v>
      </c>
      <c r="W21" s="48">
        <v>219</v>
      </c>
      <c r="X21" s="48">
        <v>108</v>
      </c>
      <c r="Y21" s="48">
        <v>703</v>
      </c>
      <c r="Z21" s="48">
        <v>187</v>
      </c>
      <c r="AA21" s="48">
        <v>624</v>
      </c>
      <c r="AB21" s="48">
        <v>170</v>
      </c>
      <c r="AC21" s="48">
        <v>321</v>
      </c>
      <c r="AD21" s="48">
        <v>138</v>
      </c>
      <c r="AE21" s="48">
        <v>216</v>
      </c>
      <c r="AF21" s="48">
        <v>92</v>
      </c>
      <c r="AG21" s="48">
        <v>0</v>
      </c>
      <c r="AH21" s="48">
        <v>16</v>
      </c>
      <c r="AI21" s="48">
        <v>2502</v>
      </c>
      <c r="AJ21" s="48">
        <v>210</v>
      </c>
      <c r="AK21" s="48">
        <v>76</v>
      </c>
      <c r="AL21" s="48">
        <v>61</v>
      </c>
      <c r="AM21" s="48">
        <v>175</v>
      </c>
      <c r="AN21" s="48">
        <v>101</v>
      </c>
      <c r="AO21" s="48">
        <v>65</v>
      </c>
      <c r="AP21" s="48">
        <v>35</v>
      </c>
      <c r="AQ21" s="48">
        <v>32</v>
      </c>
      <c r="AR21" s="48">
        <v>23</v>
      </c>
      <c r="AS21" s="48">
        <v>261</v>
      </c>
      <c r="AT21" s="48">
        <v>118</v>
      </c>
      <c r="AU21" s="48">
        <v>145</v>
      </c>
      <c r="AV21" s="48">
        <v>92</v>
      </c>
      <c r="AW21" s="48">
        <v>4</v>
      </c>
      <c r="AX21" s="48">
        <v>7</v>
      </c>
      <c r="AY21" s="48">
        <v>192</v>
      </c>
      <c r="AZ21" s="48">
        <v>95</v>
      </c>
      <c r="BA21" s="48">
        <v>147</v>
      </c>
      <c r="BB21" s="48">
        <v>78</v>
      </c>
      <c r="BC21" s="48">
        <v>487</v>
      </c>
      <c r="BD21" s="48">
        <v>123</v>
      </c>
      <c r="BE21" s="48">
        <v>437</v>
      </c>
      <c r="BF21" s="48">
        <v>158</v>
      </c>
      <c r="BG21" s="48">
        <v>289</v>
      </c>
      <c r="BH21" s="48">
        <v>136</v>
      </c>
      <c r="BI21" s="48">
        <v>192</v>
      </c>
      <c r="BJ21" s="48">
        <v>91</v>
      </c>
      <c r="BK21" s="48">
        <v>0</v>
      </c>
      <c r="BL21" s="48">
        <v>16</v>
      </c>
      <c r="BM21" s="48">
        <v>358</v>
      </c>
      <c r="BN21" s="48">
        <v>113</v>
      </c>
      <c r="BO21" s="48">
        <v>13</v>
      </c>
      <c r="BP21" s="48">
        <v>18</v>
      </c>
      <c r="BQ21" s="48">
        <v>29</v>
      </c>
      <c r="BR21" s="48">
        <v>35</v>
      </c>
      <c r="BS21" s="48">
        <v>16</v>
      </c>
      <c r="BT21" s="48">
        <v>23</v>
      </c>
      <c r="BU21" s="48">
        <v>5</v>
      </c>
      <c r="BV21" s="48">
        <v>6</v>
      </c>
      <c r="BW21" s="48">
        <v>81</v>
      </c>
      <c r="BX21" s="48">
        <v>50</v>
      </c>
      <c r="BY21" s="48">
        <v>25</v>
      </c>
      <c r="BZ21" s="48">
        <v>27</v>
      </c>
      <c r="CA21" s="48">
        <v>13</v>
      </c>
      <c r="CB21" s="48">
        <v>21</v>
      </c>
      <c r="CC21" s="48">
        <v>11</v>
      </c>
      <c r="CD21" s="48">
        <v>17</v>
      </c>
      <c r="CE21" s="48">
        <v>1</v>
      </c>
      <c r="CF21" s="48">
        <v>4</v>
      </c>
      <c r="CG21" s="48">
        <v>105</v>
      </c>
      <c r="CH21" s="48">
        <v>79</v>
      </c>
      <c r="CI21" s="48">
        <v>55</v>
      </c>
      <c r="CJ21" s="48">
        <v>59</v>
      </c>
      <c r="CK21" s="48">
        <v>4</v>
      </c>
      <c r="CL21" s="48">
        <v>6</v>
      </c>
      <c r="CM21" s="48">
        <v>0</v>
      </c>
      <c r="CN21" s="48">
        <v>16</v>
      </c>
      <c r="CO21" s="48">
        <v>0</v>
      </c>
      <c r="CP21" s="48">
        <v>16</v>
      </c>
      <c r="CQ21" s="48">
        <v>0</v>
      </c>
      <c r="CR21" s="48">
        <v>16</v>
      </c>
      <c r="CS21" s="48">
        <v>0</v>
      </c>
      <c r="CT21" s="48">
        <v>16</v>
      </c>
      <c r="CU21" s="48">
        <v>0</v>
      </c>
      <c r="CV21" s="48">
        <v>16</v>
      </c>
      <c r="CW21" s="48">
        <v>0</v>
      </c>
      <c r="CX21" s="48">
        <v>16</v>
      </c>
      <c r="CY21" s="48">
        <v>0</v>
      </c>
      <c r="CZ21" s="48">
        <v>16</v>
      </c>
      <c r="DA21" s="48">
        <v>0</v>
      </c>
      <c r="DB21" s="48">
        <v>16</v>
      </c>
      <c r="DC21" s="48">
        <v>0</v>
      </c>
      <c r="DD21" s="48">
        <v>16</v>
      </c>
      <c r="DE21" s="48">
        <v>0</v>
      </c>
      <c r="DF21" s="48">
        <v>16</v>
      </c>
      <c r="DG21" s="48">
        <v>0</v>
      </c>
      <c r="DH21" s="48">
        <v>16</v>
      </c>
      <c r="DI21" s="48">
        <v>0</v>
      </c>
      <c r="DJ21" s="48">
        <v>16</v>
      </c>
      <c r="DK21" s="48">
        <v>0</v>
      </c>
      <c r="DL21" s="48">
        <v>16</v>
      </c>
      <c r="DM21" s="48">
        <v>0</v>
      </c>
      <c r="DN21" s="48">
        <v>16</v>
      </c>
      <c r="DO21" s="48">
        <v>0</v>
      </c>
      <c r="DP21" s="48">
        <v>16</v>
      </c>
      <c r="DQ21" s="48">
        <v>0</v>
      </c>
      <c r="DR21" s="48">
        <v>16</v>
      </c>
      <c r="DS21" s="48">
        <v>0</v>
      </c>
      <c r="DT21" s="48">
        <v>16</v>
      </c>
      <c r="DU21" s="48">
        <v>249</v>
      </c>
      <c r="DV21" s="48">
        <v>127</v>
      </c>
      <c r="DW21" s="48">
        <v>2</v>
      </c>
      <c r="DX21" s="48">
        <v>5</v>
      </c>
      <c r="DY21" s="48">
        <v>14</v>
      </c>
      <c r="DZ21" s="48">
        <v>19</v>
      </c>
      <c r="EA21" s="48">
        <v>27</v>
      </c>
      <c r="EB21" s="48">
        <v>31</v>
      </c>
      <c r="EC21" s="48">
        <v>0</v>
      </c>
      <c r="ED21" s="48">
        <v>16</v>
      </c>
      <c r="EE21" s="48">
        <v>0</v>
      </c>
      <c r="EF21" s="48">
        <v>16</v>
      </c>
      <c r="EG21" s="48">
        <v>0</v>
      </c>
      <c r="EH21" s="48">
        <v>16</v>
      </c>
      <c r="EI21" s="48">
        <v>0</v>
      </c>
      <c r="EJ21" s="48">
        <v>16</v>
      </c>
      <c r="EK21" s="48">
        <v>1</v>
      </c>
      <c r="EL21" s="48">
        <v>3</v>
      </c>
      <c r="EM21" s="48">
        <v>20</v>
      </c>
      <c r="EN21" s="48">
        <v>30</v>
      </c>
      <c r="EO21" s="48">
        <v>65</v>
      </c>
      <c r="EP21" s="48">
        <v>38</v>
      </c>
      <c r="EQ21" s="48">
        <v>108</v>
      </c>
      <c r="ER21" s="48">
        <v>94</v>
      </c>
      <c r="ES21" s="48">
        <v>0</v>
      </c>
      <c r="ET21" s="48">
        <v>16</v>
      </c>
      <c r="EU21" s="48">
        <v>12</v>
      </c>
      <c r="EV21" s="48">
        <v>18</v>
      </c>
      <c r="EW21" s="48">
        <v>0</v>
      </c>
      <c r="EX21" s="48">
        <v>16</v>
      </c>
      <c r="EY21" s="48">
        <v>99</v>
      </c>
      <c r="EZ21" s="48">
        <v>64</v>
      </c>
      <c r="FA21" s="48">
        <v>6</v>
      </c>
      <c r="FB21" s="48">
        <v>9</v>
      </c>
      <c r="FC21" s="48">
        <v>14</v>
      </c>
      <c r="FD21" s="48">
        <v>18</v>
      </c>
      <c r="FE21" s="48">
        <v>0</v>
      </c>
      <c r="FF21" s="48">
        <v>16</v>
      </c>
      <c r="FG21" s="48">
        <v>0</v>
      </c>
      <c r="FH21" s="48">
        <v>16</v>
      </c>
      <c r="FI21" s="48">
        <v>8</v>
      </c>
      <c r="FJ21" s="48">
        <v>10</v>
      </c>
      <c r="FK21" s="48">
        <v>12</v>
      </c>
      <c r="FL21" s="48">
        <v>13</v>
      </c>
      <c r="FM21" s="48">
        <v>0</v>
      </c>
      <c r="FN21" s="48">
        <v>16</v>
      </c>
      <c r="FO21" s="48">
        <v>0</v>
      </c>
      <c r="FP21" s="48">
        <v>16</v>
      </c>
      <c r="FQ21" s="48">
        <v>0</v>
      </c>
      <c r="FR21" s="48">
        <v>16</v>
      </c>
      <c r="FS21" s="48">
        <v>34</v>
      </c>
      <c r="FT21" s="48">
        <v>57</v>
      </c>
      <c r="FU21" s="48">
        <v>0</v>
      </c>
      <c r="FV21" s="48">
        <v>16</v>
      </c>
      <c r="FW21" s="48">
        <v>13</v>
      </c>
      <c r="FX21" s="48">
        <v>20</v>
      </c>
      <c r="FY21" s="48">
        <v>12</v>
      </c>
      <c r="FZ21" s="48">
        <v>20</v>
      </c>
      <c r="GA21" s="48">
        <v>0</v>
      </c>
      <c r="GB21" s="48">
        <v>16</v>
      </c>
      <c r="GC21" s="48">
        <v>204</v>
      </c>
      <c r="GD21" s="48">
        <v>115</v>
      </c>
      <c r="GE21" s="48">
        <v>8</v>
      </c>
      <c r="GF21" s="48">
        <v>9</v>
      </c>
      <c r="GG21" s="48">
        <v>7</v>
      </c>
      <c r="GH21" s="48">
        <v>12</v>
      </c>
      <c r="GI21" s="48">
        <v>0</v>
      </c>
      <c r="GJ21" s="48">
        <v>16</v>
      </c>
      <c r="GK21" s="48">
        <v>2</v>
      </c>
      <c r="GL21" s="48">
        <v>3</v>
      </c>
      <c r="GM21" s="48">
        <v>11</v>
      </c>
      <c r="GN21" s="48">
        <v>14</v>
      </c>
      <c r="GO21" s="48">
        <v>32</v>
      </c>
      <c r="GP21" s="48">
        <v>39</v>
      </c>
      <c r="GQ21" s="48">
        <v>42</v>
      </c>
      <c r="GR21" s="48">
        <v>65</v>
      </c>
      <c r="GS21" s="48">
        <v>0</v>
      </c>
      <c r="GT21" s="48">
        <v>16</v>
      </c>
      <c r="GU21" s="48">
        <v>51</v>
      </c>
      <c r="GV21" s="48">
        <v>55</v>
      </c>
      <c r="GW21" s="48">
        <v>12</v>
      </c>
      <c r="GX21" s="48">
        <v>18</v>
      </c>
      <c r="GY21" s="48">
        <v>24</v>
      </c>
      <c r="GZ21" s="48">
        <v>31</v>
      </c>
      <c r="HA21" s="48">
        <v>15</v>
      </c>
      <c r="HB21" s="48">
        <v>25</v>
      </c>
      <c r="HC21" s="48">
        <v>0</v>
      </c>
      <c r="HD21" s="48">
        <v>16</v>
      </c>
      <c r="HE21" s="48">
        <v>0</v>
      </c>
      <c r="HF21" s="48">
        <v>16</v>
      </c>
    </row>
    <row r="22" spans="1:214" x14ac:dyDescent="0.25">
      <c r="A22" s="16">
        <f t="shared" si="8"/>
        <v>27</v>
      </c>
      <c r="B22" s="17" t="str">
        <f t="shared" si="9"/>
        <v>Millard</v>
      </c>
      <c r="C22" s="48" t="s">
        <v>48</v>
      </c>
      <c r="D22" s="48" t="s">
        <v>49</v>
      </c>
      <c r="E22" s="48">
        <v>5029</v>
      </c>
      <c r="F22" s="48">
        <v>212</v>
      </c>
      <c r="G22" s="48">
        <v>821</v>
      </c>
      <c r="H22" s="48">
        <v>139</v>
      </c>
      <c r="I22" s="48">
        <v>392</v>
      </c>
      <c r="J22" s="48">
        <v>86</v>
      </c>
      <c r="K22" s="48">
        <v>349</v>
      </c>
      <c r="L22" s="48">
        <v>84</v>
      </c>
      <c r="M22" s="48">
        <v>102</v>
      </c>
      <c r="N22" s="48">
        <v>43</v>
      </c>
      <c r="O22" s="48">
        <v>610</v>
      </c>
      <c r="P22" s="48">
        <v>111</v>
      </c>
      <c r="Q22" s="48">
        <v>616</v>
      </c>
      <c r="R22" s="48">
        <v>112</v>
      </c>
      <c r="S22" s="48">
        <v>28</v>
      </c>
      <c r="T22" s="48">
        <v>19</v>
      </c>
      <c r="U22" s="48">
        <v>119</v>
      </c>
      <c r="V22" s="48">
        <v>40</v>
      </c>
      <c r="W22" s="48">
        <v>224</v>
      </c>
      <c r="X22" s="48">
        <v>70</v>
      </c>
      <c r="Y22" s="48">
        <v>871</v>
      </c>
      <c r="Z22" s="48">
        <v>132</v>
      </c>
      <c r="AA22" s="48">
        <v>513</v>
      </c>
      <c r="AB22" s="48">
        <v>116</v>
      </c>
      <c r="AC22" s="48">
        <v>152</v>
      </c>
      <c r="AD22" s="48">
        <v>49</v>
      </c>
      <c r="AE22" s="48">
        <v>225</v>
      </c>
      <c r="AF22" s="48">
        <v>62</v>
      </c>
      <c r="AG22" s="48">
        <v>7</v>
      </c>
      <c r="AH22" s="48">
        <v>9</v>
      </c>
      <c r="AI22" s="48">
        <v>3723</v>
      </c>
      <c r="AJ22" s="48">
        <v>231</v>
      </c>
      <c r="AK22" s="48">
        <v>530</v>
      </c>
      <c r="AL22" s="48">
        <v>113</v>
      </c>
      <c r="AM22" s="48">
        <v>286</v>
      </c>
      <c r="AN22" s="48">
        <v>73</v>
      </c>
      <c r="AO22" s="48">
        <v>261</v>
      </c>
      <c r="AP22" s="48">
        <v>74</v>
      </c>
      <c r="AQ22" s="48">
        <v>97</v>
      </c>
      <c r="AR22" s="48">
        <v>43</v>
      </c>
      <c r="AS22" s="48">
        <v>466</v>
      </c>
      <c r="AT22" s="48">
        <v>107</v>
      </c>
      <c r="AU22" s="48">
        <v>375</v>
      </c>
      <c r="AV22" s="48">
        <v>95</v>
      </c>
      <c r="AW22" s="48">
        <v>18</v>
      </c>
      <c r="AX22" s="48">
        <v>12</v>
      </c>
      <c r="AY22" s="48">
        <v>96</v>
      </c>
      <c r="AZ22" s="48">
        <v>39</v>
      </c>
      <c r="BA22" s="48">
        <v>186</v>
      </c>
      <c r="BB22" s="48">
        <v>67</v>
      </c>
      <c r="BC22" s="48">
        <v>689</v>
      </c>
      <c r="BD22" s="48">
        <v>113</v>
      </c>
      <c r="BE22" s="48">
        <v>448</v>
      </c>
      <c r="BF22" s="48">
        <v>110</v>
      </c>
      <c r="BG22" s="48">
        <v>86</v>
      </c>
      <c r="BH22" s="48">
        <v>31</v>
      </c>
      <c r="BI22" s="48">
        <v>180</v>
      </c>
      <c r="BJ22" s="48">
        <v>55</v>
      </c>
      <c r="BK22" s="48">
        <v>5</v>
      </c>
      <c r="BL22" s="48">
        <v>8</v>
      </c>
      <c r="BM22" s="48">
        <v>902</v>
      </c>
      <c r="BN22" s="48">
        <v>142</v>
      </c>
      <c r="BO22" s="48">
        <v>171</v>
      </c>
      <c r="BP22" s="48">
        <v>75</v>
      </c>
      <c r="BQ22" s="48">
        <v>76</v>
      </c>
      <c r="BR22" s="48">
        <v>38</v>
      </c>
      <c r="BS22" s="48">
        <v>74</v>
      </c>
      <c r="BT22" s="48">
        <v>39</v>
      </c>
      <c r="BU22" s="48">
        <v>2</v>
      </c>
      <c r="BV22" s="48">
        <v>3</v>
      </c>
      <c r="BW22" s="48">
        <v>79</v>
      </c>
      <c r="BX22" s="48">
        <v>44</v>
      </c>
      <c r="BY22" s="48">
        <v>228</v>
      </c>
      <c r="BZ22" s="48">
        <v>64</v>
      </c>
      <c r="CA22" s="48">
        <v>10</v>
      </c>
      <c r="CB22" s="48">
        <v>16</v>
      </c>
      <c r="CC22" s="48">
        <v>16</v>
      </c>
      <c r="CD22" s="48">
        <v>14</v>
      </c>
      <c r="CE22" s="48">
        <v>23</v>
      </c>
      <c r="CF22" s="48">
        <v>25</v>
      </c>
      <c r="CG22" s="48">
        <v>142</v>
      </c>
      <c r="CH22" s="48">
        <v>72</v>
      </c>
      <c r="CI22" s="48">
        <v>18</v>
      </c>
      <c r="CJ22" s="48">
        <v>15</v>
      </c>
      <c r="CK22" s="48">
        <v>39</v>
      </c>
      <c r="CL22" s="48">
        <v>31</v>
      </c>
      <c r="CM22" s="48">
        <v>24</v>
      </c>
      <c r="CN22" s="48">
        <v>13</v>
      </c>
      <c r="CO22" s="48">
        <v>0</v>
      </c>
      <c r="CP22" s="48">
        <v>18</v>
      </c>
      <c r="CQ22" s="48">
        <v>11</v>
      </c>
      <c r="CR22" s="48">
        <v>13</v>
      </c>
      <c r="CS22" s="48">
        <v>0</v>
      </c>
      <c r="CT22" s="48">
        <v>18</v>
      </c>
      <c r="CU22" s="48">
        <v>0</v>
      </c>
      <c r="CV22" s="48">
        <v>18</v>
      </c>
      <c r="CW22" s="48">
        <v>0</v>
      </c>
      <c r="CX22" s="48">
        <v>18</v>
      </c>
      <c r="CY22" s="48">
        <v>0</v>
      </c>
      <c r="CZ22" s="48">
        <v>18</v>
      </c>
      <c r="DA22" s="48">
        <v>0</v>
      </c>
      <c r="DB22" s="48">
        <v>18</v>
      </c>
      <c r="DC22" s="48">
        <v>0</v>
      </c>
      <c r="DD22" s="48">
        <v>18</v>
      </c>
      <c r="DE22" s="48">
        <v>0</v>
      </c>
      <c r="DF22" s="48">
        <v>18</v>
      </c>
      <c r="DG22" s="48">
        <v>0</v>
      </c>
      <c r="DH22" s="48">
        <v>18</v>
      </c>
      <c r="DI22" s="48">
        <v>0</v>
      </c>
      <c r="DJ22" s="48">
        <v>18</v>
      </c>
      <c r="DK22" s="48">
        <v>2</v>
      </c>
      <c r="DL22" s="48">
        <v>4</v>
      </c>
      <c r="DM22" s="48">
        <v>9</v>
      </c>
      <c r="DN22" s="48">
        <v>13</v>
      </c>
      <c r="DO22" s="48">
        <v>0</v>
      </c>
      <c r="DP22" s="48">
        <v>18</v>
      </c>
      <c r="DQ22" s="48">
        <v>0</v>
      </c>
      <c r="DR22" s="48">
        <v>18</v>
      </c>
      <c r="DS22" s="48">
        <v>0</v>
      </c>
      <c r="DT22" s="48">
        <v>18</v>
      </c>
      <c r="DU22" s="48">
        <v>133</v>
      </c>
      <c r="DV22" s="48">
        <v>80</v>
      </c>
      <c r="DW22" s="48">
        <v>51</v>
      </c>
      <c r="DX22" s="48">
        <v>68</v>
      </c>
      <c r="DY22" s="48">
        <v>0</v>
      </c>
      <c r="DZ22" s="48">
        <v>18</v>
      </c>
      <c r="EA22" s="48">
        <v>9</v>
      </c>
      <c r="EB22" s="48">
        <v>13</v>
      </c>
      <c r="EC22" s="48">
        <v>0</v>
      </c>
      <c r="ED22" s="48">
        <v>18</v>
      </c>
      <c r="EE22" s="48">
        <v>16</v>
      </c>
      <c r="EF22" s="48">
        <v>15</v>
      </c>
      <c r="EG22" s="48">
        <v>3</v>
      </c>
      <c r="EH22" s="48">
        <v>4</v>
      </c>
      <c r="EI22" s="48">
        <v>0</v>
      </c>
      <c r="EJ22" s="48">
        <v>18</v>
      </c>
      <c r="EK22" s="48">
        <v>0</v>
      </c>
      <c r="EL22" s="48">
        <v>18</v>
      </c>
      <c r="EM22" s="48">
        <v>10</v>
      </c>
      <c r="EN22" s="48">
        <v>9</v>
      </c>
      <c r="EO22" s="48">
        <v>12</v>
      </c>
      <c r="EP22" s="48">
        <v>15</v>
      </c>
      <c r="EQ22" s="48">
        <v>27</v>
      </c>
      <c r="ER22" s="48">
        <v>18</v>
      </c>
      <c r="ES22" s="48">
        <v>0</v>
      </c>
      <c r="ET22" s="48">
        <v>18</v>
      </c>
      <c r="EU22" s="48">
        <v>3</v>
      </c>
      <c r="EV22" s="48">
        <v>5</v>
      </c>
      <c r="EW22" s="48">
        <v>2</v>
      </c>
      <c r="EX22" s="48">
        <v>4</v>
      </c>
      <c r="EY22" s="48">
        <v>86</v>
      </c>
      <c r="EZ22" s="48">
        <v>46</v>
      </c>
      <c r="FA22" s="48">
        <v>24</v>
      </c>
      <c r="FB22" s="48">
        <v>21</v>
      </c>
      <c r="FC22" s="48">
        <v>2</v>
      </c>
      <c r="FD22" s="48">
        <v>3</v>
      </c>
      <c r="FE22" s="48">
        <v>0</v>
      </c>
      <c r="FF22" s="48">
        <v>18</v>
      </c>
      <c r="FG22" s="48">
        <v>0</v>
      </c>
      <c r="FH22" s="48">
        <v>18</v>
      </c>
      <c r="FI22" s="48">
        <v>18</v>
      </c>
      <c r="FJ22" s="48">
        <v>20</v>
      </c>
      <c r="FK22" s="48">
        <v>3</v>
      </c>
      <c r="FL22" s="48">
        <v>6</v>
      </c>
      <c r="FM22" s="48">
        <v>0</v>
      </c>
      <c r="FN22" s="48">
        <v>18</v>
      </c>
      <c r="FO22" s="48">
        <v>0</v>
      </c>
      <c r="FP22" s="48">
        <v>18</v>
      </c>
      <c r="FQ22" s="48">
        <v>0</v>
      </c>
      <c r="FR22" s="48">
        <v>18</v>
      </c>
      <c r="FS22" s="48">
        <v>12</v>
      </c>
      <c r="FT22" s="48">
        <v>13</v>
      </c>
      <c r="FU22" s="48">
        <v>0</v>
      </c>
      <c r="FV22" s="48">
        <v>18</v>
      </c>
      <c r="FW22" s="48">
        <v>9</v>
      </c>
      <c r="FX22" s="48">
        <v>13</v>
      </c>
      <c r="FY22" s="48">
        <v>18</v>
      </c>
      <c r="FZ22" s="48">
        <v>18</v>
      </c>
      <c r="GA22" s="48">
        <v>0</v>
      </c>
      <c r="GB22" s="48">
        <v>18</v>
      </c>
      <c r="GC22" s="48">
        <v>174</v>
      </c>
      <c r="GD22" s="48">
        <v>61</v>
      </c>
      <c r="GE22" s="48">
        <v>45</v>
      </c>
      <c r="GF22" s="48">
        <v>31</v>
      </c>
      <c r="GG22" s="48">
        <v>28</v>
      </c>
      <c r="GH22" s="48">
        <v>27</v>
      </c>
      <c r="GI22" s="48">
        <v>5</v>
      </c>
      <c r="GJ22" s="48">
        <v>6</v>
      </c>
      <c r="GK22" s="48">
        <v>3</v>
      </c>
      <c r="GL22" s="48">
        <v>4</v>
      </c>
      <c r="GM22" s="48">
        <v>31</v>
      </c>
      <c r="GN22" s="48">
        <v>37</v>
      </c>
      <c r="GO22" s="48">
        <v>7</v>
      </c>
      <c r="GP22" s="48">
        <v>7</v>
      </c>
      <c r="GQ22" s="48">
        <v>0</v>
      </c>
      <c r="GR22" s="48">
        <v>18</v>
      </c>
      <c r="GS22" s="48">
        <v>7</v>
      </c>
      <c r="GT22" s="48">
        <v>11</v>
      </c>
      <c r="GU22" s="48">
        <v>5</v>
      </c>
      <c r="GV22" s="48">
        <v>6</v>
      </c>
      <c r="GW22" s="48">
        <v>14</v>
      </c>
      <c r="GX22" s="48">
        <v>12</v>
      </c>
      <c r="GY22" s="48">
        <v>11</v>
      </c>
      <c r="GZ22" s="48">
        <v>16</v>
      </c>
      <c r="HA22" s="48">
        <v>18</v>
      </c>
      <c r="HB22" s="48">
        <v>14</v>
      </c>
      <c r="HC22" s="48">
        <v>0</v>
      </c>
      <c r="HD22" s="48">
        <v>18</v>
      </c>
      <c r="HE22" s="48">
        <v>0</v>
      </c>
      <c r="HF22" s="48">
        <v>18</v>
      </c>
    </row>
    <row r="23" spans="1:214" x14ac:dyDescent="0.25">
      <c r="A23" s="16">
        <f t="shared" si="8"/>
        <v>29</v>
      </c>
      <c r="B23" s="17" t="str">
        <f t="shared" si="9"/>
        <v>Morgan</v>
      </c>
      <c r="C23" s="48" t="s">
        <v>50</v>
      </c>
      <c r="D23" s="48" t="s">
        <v>51</v>
      </c>
      <c r="E23" s="48">
        <v>4031</v>
      </c>
      <c r="F23" s="48">
        <v>196</v>
      </c>
      <c r="G23" s="48">
        <v>59</v>
      </c>
      <c r="H23" s="48">
        <v>40</v>
      </c>
      <c r="I23" s="48">
        <v>382</v>
      </c>
      <c r="J23" s="48">
        <v>95</v>
      </c>
      <c r="K23" s="48">
        <v>472</v>
      </c>
      <c r="L23" s="48">
        <v>95</v>
      </c>
      <c r="M23" s="48">
        <v>94</v>
      </c>
      <c r="N23" s="48">
        <v>35</v>
      </c>
      <c r="O23" s="48">
        <v>681</v>
      </c>
      <c r="P23" s="48">
        <v>130</v>
      </c>
      <c r="Q23" s="48">
        <v>149</v>
      </c>
      <c r="R23" s="48">
        <v>62</v>
      </c>
      <c r="S23" s="48">
        <v>14</v>
      </c>
      <c r="T23" s="48">
        <v>17</v>
      </c>
      <c r="U23" s="48">
        <v>306</v>
      </c>
      <c r="V23" s="48">
        <v>102</v>
      </c>
      <c r="W23" s="48">
        <v>295</v>
      </c>
      <c r="X23" s="48">
        <v>106</v>
      </c>
      <c r="Y23" s="48">
        <v>751</v>
      </c>
      <c r="Z23" s="48">
        <v>143</v>
      </c>
      <c r="AA23" s="48">
        <v>204</v>
      </c>
      <c r="AB23" s="48">
        <v>85</v>
      </c>
      <c r="AC23" s="48">
        <v>191</v>
      </c>
      <c r="AD23" s="48">
        <v>90</v>
      </c>
      <c r="AE23" s="48">
        <v>389</v>
      </c>
      <c r="AF23" s="48">
        <v>93</v>
      </c>
      <c r="AG23" s="48">
        <v>44</v>
      </c>
      <c r="AH23" s="48">
        <v>41</v>
      </c>
      <c r="AI23" s="48">
        <v>3224</v>
      </c>
      <c r="AJ23" s="48">
        <v>246</v>
      </c>
      <c r="AK23" s="48">
        <v>27</v>
      </c>
      <c r="AL23" s="48">
        <v>26</v>
      </c>
      <c r="AM23" s="48">
        <v>326</v>
      </c>
      <c r="AN23" s="48">
        <v>100</v>
      </c>
      <c r="AO23" s="48">
        <v>336</v>
      </c>
      <c r="AP23" s="48">
        <v>83</v>
      </c>
      <c r="AQ23" s="48">
        <v>64</v>
      </c>
      <c r="AR23" s="48">
        <v>30</v>
      </c>
      <c r="AS23" s="48">
        <v>565</v>
      </c>
      <c r="AT23" s="48">
        <v>130</v>
      </c>
      <c r="AU23" s="48">
        <v>149</v>
      </c>
      <c r="AV23" s="48">
        <v>62</v>
      </c>
      <c r="AW23" s="48">
        <v>8</v>
      </c>
      <c r="AX23" s="48">
        <v>13</v>
      </c>
      <c r="AY23" s="48">
        <v>254</v>
      </c>
      <c r="AZ23" s="48">
        <v>89</v>
      </c>
      <c r="BA23" s="48">
        <v>218</v>
      </c>
      <c r="BB23" s="48">
        <v>98</v>
      </c>
      <c r="BC23" s="48">
        <v>634</v>
      </c>
      <c r="BD23" s="48">
        <v>126</v>
      </c>
      <c r="BE23" s="48">
        <v>138</v>
      </c>
      <c r="BF23" s="48">
        <v>76</v>
      </c>
      <c r="BG23" s="48">
        <v>146</v>
      </c>
      <c r="BH23" s="48">
        <v>72</v>
      </c>
      <c r="BI23" s="48">
        <v>315</v>
      </c>
      <c r="BJ23" s="48">
        <v>85</v>
      </c>
      <c r="BK23" s="48">
        <v>44</v>
      </c>
      <c r="BL23" s="48">
        <v>41</v>
      </c>
      <c r="BM23" s="48">
        <v>480</v>
      </c>
      <c r="BN23" s="48">
        <v>123</v>
      </c>
      <c r="BO23" s="48">
        <v>16</v>
      </c>
      <c r="BP23" s="48">
        <v>26</v>
      </c>
      <c r="BQ23" s="48">
        <v>37</v>
      </c>
      <c r="BR23" s="48">
        <v>31</v>
      </c>
      <c r="BS23" s="48">
        <v>120</v>
      </c>
      <c r="BT23" s="48">
        <v>59</v>
      </c>
      <c r="BU23" s="48">
        <v>30</v>
      </c>
      <c r="BV23" s="48">
        <v>25</v>
      </c>
      <c r="BW23" s="48">
        <v>73</v>
      </c>
      <c r="BX23" s="48">
        <v>48</v>
      </c>
      <c r="BY23" s="48">
        <v>0</v>
      </c>
      <c r="BZ23" s="48">
        <v>16</v>
      </c>
      <c r="CA23" s="48">
        <v>6</v>
      </c>
      <c r="CB23" s="48">
        <v>10</v>
      </c>
      <c r="CC23" s="48">
        <v>14</v>
      </c>
      <c r="CD23" s="48">
        <v>23</v>
      </c>
      <c r="CE23" s="48">
        <v>20</v>
      </c>
      <c r="CF23" s="48">
        <v>20</v>
      </c>
      <c r="CG23" s="48">
        <v>39</v>
      </c>
      <c r="CH23" s="48">
        <v>33</v>
      </c>
      <c r="CI23" s="48">
        <v>57</v>
      </c>
      <c r="CJ23" s="48">
        <v>35</v>
      </c>
      <c r="CK23" s="48">
        <v>4</v>
      </c>
      <c r="CL23" s="48">
        <v>8</v>
      </c>
      <c r="CM23" s="48">
        <v>64</v>
      </c>
      <c r="CN23" s="48">
        <v>33</v>
      </c>
      <c r="CO23" s="48">
        <v>0</v>
      </c>
      <c r="CP23" s="48">
        <v>16</v>
      </c>
      <c r="CQ23" s="48">
        <v>35</v>
      </c>
      <c r="CR23" s="48">
        <v>30</v>
      </c>
      <c r="CS23" s="48">
        <v>0</v>
      </c>
      <c r="CT23" s="48">
        <v>16</v>
      </c>
      <c r="CU23" s="48">
        <v>0</v>
      </c>
      <c r="CV23" s="48">
        <v>16</v>
      </c>
      <c r="CW23" s="48">
        <v>0</v>
      </c>
      <c r="CX23" s="48">
        <v>16</v>
      </c>
      <c r="CY23" s="48">
        <v>0</v>
      </c>
      <c r="CZ23" s="48">
        <v>16</v>
      </c>
      <c r="DA23" s="48">
        <v>0</v>
      </c>
      <c r="DB23" s="48">
        <v>16</v>
      </c>
      <c r="DC23" s="48">
        <v>0</v>
      </c>
      <c r="DD23" s="48">
        <v>16</v>
      </c>
      <c r="DE23" s="48">
        <v>0</v>
      </c>
      <c r="DF23" s="48">
        <v>16</v>
      </c>
      <c r="DG23" s="48">
        <v>14</v>
      </c>
      <c r="DH23" s="48">
        <v>23</v>
      </c>
      <c r="DI23" s="48">
        <v>11</v>
      </c>
      <c r="DJ23" s="48">
        <v>12</v>
      </c>
      <c r="DK23" s="48">
        <v>0</v>
      </c>
      <c r="DL23" s="48">
        <v>16</v>
      </c>
      <c r="DM23" s="48">
        <v>0</v>
      </c>
      <c r="DN23" s="48">
        <v>16</v>
      </c>
      <c r="DO23" s="48">
        <v>0</v>
      </c>
      <c r="DP23" s="48">
        <v>16</v>
      </c>
      <c r="DQ23" s="48">
        <v>10</v>
      </c>
      <c r="DR23" s="48">
        <v>16</v>
      </c>
      <c r="DS23" s="48">
        <v>0</v>
      </c>
      <c r="DT23" s="48">
        <v>16</v>
      </c>
      <c r="DU23" s="48">
        <v>80</v>
      </c>
      <c r="DV23" s="48">
        <v>47</v>
      </c>
      <c r="DW23" s="48">
        <v>16</v>
      </c>
      <c r="DX23" s="48">
        <v>14</v>
      </c>
      <c r="DY23" s="48">
        <v>7</v>
      </c>
      <c r="DZ23" s="48">
        <v>10</v>
      </c>
      <c r="EA23" s="48">
        <v>8</v>
      </c>
      <c r="EB23" s="48">
        <v>16</v>
      </c>
      <c r="EC23" s="48">
        <v>0</v>
      </c>
      <c r="ED23" s="48">
        <v>16</v>
      </c>
      <c r="EE23" s="48">
        <v>9</v>
      </c>
      <c r="EF23" s="48">
        <v>11</v>
      </c>
      <c r="EG23" s="48">
        <v>0</v>
      </c>
      <c r="EH23" s="48">
        <v>16</v>
      </c>
      <c r="EI23" s="48">
        <v>0</v>
      </c>
      <c r="EJ23" s="48">
        <v>16</v>
      </c>
      <c r="EK23" s="48">
        <v>0</v>
      </c>
      <c r="EL23" s="48">
        <v>16</v>
      </c>
      <c r="EM23" s="48">
        <v>18</v>
      </c>
      <c r="EN23" s="48">
        <v>26</v>
      </c>
      <c r="EO23" s="48">
        <v>19</v>
      </c>
      <c r="EP23" s="48">
        <v>21</v>
      </c>
      <c r="EQ23" s="48">
        <v>3</v>
      </c>
      <c r="ER23" s="48">
        <v>6</v>
      </c>
      <c r="ES23" s="48">
        <v>0</v>
      </c>
      <c r="ET23" s="48">
        <v>16</v>
      </c>
      <c r="EU23" s="48">
        <v>0</v>
      </c>
      <c r="EV23" s="48">
        <v>16</v>
      </c>
      <c r="EW23" s="48">
        <v>0</v>
      </c>
      <c r="EX23" s="48">
        <v>16</v>
      </c>
      <c r="EY23" s="48">
        <v>35</v>
      </c>
      <c r="EZ23" s="48">
        <v>29</v>
      </c>
      <c r="FA23" s="48">
        <v>0</v>
      </c>
      <c r="FB23" s="48">
        <v>16</v>
      </c>
      <c r="FC23" s="48">
        <v>12</v>
      </c>
      <c r="FD23" s="48">
        <v>19</v>
      </c>
      <c r="FE23" s="48">
        <v>2</v>
      </c>
      <c r="FF23" s="48">
        <v>5</v>
      </c>
      <c r="FG23" s="48">
        <v>0</v>
      </c>
      <c r="FH23" s="48">
        <v>16</v>
      </c>
      <c r="FI23" s="48">
        <v>8</v>
      </c>
      <c r="FJ23" s="48">
        <v>14</v>
      </c>
      <c r="FK23" s="48">
        <v>0</v>
      </c>
      <c r="FL23" s="48">
        <v>16</v>
      </c>
      <c r="FM23" s="48">
        <v>0</v>
      </c>
      <c r="FN23" s="48">
        <v>16</v>
      </c>
      <c r="FO23" s="48">
        <v>0</v>
      </c>
      <c r="FP23" s="48">
        <v>16</v>
      </c>
      <c r="FQ23" s="48">
        <v>0</v>
      </c>
      <c r="FR23" s="48">
        <v>16</v>
      </c>
      <c r="FS23" s="48">
        <v>0</v>
      </c>
      <c r="FT23" s="48">
        <v>16</v>
      </c>
      <c r="FU23" s="48">
        <v>6</v>
      </c>
      <c r="FV23" s="48">
        <v>9</v>
      </c>
      <c r="FW23" s="48">
        <v>7</v>
      </c>
      <c r="FX23" s="48">
        <v>15</v>
      </c>
      <c r="FY23" s="48">
        <v>0</v>
      </c>
      <c r="FZ23" s="48">
        <v>16</v>
      </c>
      <c r="GA23" s="48">
        <v>0</v>
      </c>
      <c r="GB23" s="48">
        <v>16</v>
      </c>
      <c r="GC23" s="48">
        <v>177</v>
      </c>
      <c r="GD23" s="48">
        <v>75</v>
      </c>
      <c r="GE23" s="48">
        <v>0</v>
      </c>
      <c r="GF23" s="48">
        <v>16</v>
      </c>
      <c r="GG23" s="48">
        <v>0</v>
      </c>
      <c r="GH23" s="48">
        <v>16</v>
      </c>
      <c r="GI23" s="48">
        <v>6</v>
      </c>
      <c r="GJ23" s="48">
        <v>10</v>
      </c>
      <c r="GK23" s="48">
        <v>0</v>
      </c>
      <c r="GL23" s="48">
        <v>16</v>
      </c>
      <c r="GM23" s="48">
        <v>26</v>
      </c>
      <c r="GN23" s="48">
        <v>22</v>
      </c>
      <c r="GO23" s="48">
        <v>0</v>
      </c>
      <c r="GP23" s="48">
        <v>16</v>
      </c>
      <c r="GQ23" s="48">
        <v>0</v>
      </c>
      <c r="GR23" s="48">
        <v>16</v>
      </c>
      <c r="GS23" s="48">
        <v>24</v>
      </c>
      <c r="GT23" s="48">
        <v>36</v>
      </c>
      <c r="GU23" s="48">
        <v>28</v>
      </c>
      <c r="GV23" s="48">
        <v>25</v>
      </c>
      <c r="GW23" s="48">
        <v>59</v>
      </c>
      <c r="GX23" s="48">
        <v>42</v>
      </c>
      <c r="GY23" s="48">
        <v>0</v>
      </c>
      <c r="GZ23" s="48">
        <v>16</v>
      </c>
      <c r="HA23" s="48">
        <v>34</v>
      </c>
      <c r="HB23" s="48">
        <v>43</v>
      </c>
      <c r="HC23" s="48">
        <v>0</v>
      </c>
      <c r="HD23" s="48">
        <v>16</v>
      </c>
      <c r="HE23" s="48">
        <v>0</v>
      </c>
      <c r="HF23" s="48">
        <v>16</v>
      </c>
    </row>
    <row r="24" spans="1:214" x14ac:dyDescent="0.25">
      <c r="A24" s="16">
        <f t="shared" si="8"/>
        <v>31</v>
      </c>
      <c r="B24" s="17" t="str">
        <f t="shared" si="9"/>
        <v>Piute</v>
      </c>
      <c r="C24" s="48" t="s">
        <v>52</v>
      </c>
      <c r="D24" s="48" t="s">
        <v>53</v>
      </c>
      <c r="E24" s="48">
        <v>546</v>
      </c>
      <c r="F24" s="48">
        <v>53</v>
      </c>
      <c r="G24" s="48">
        <v>51</v>
      </c>
      <c r="H24" s="48">
        <v>23</v>
      </c>
      <c r="I24" s="48">
        <v>44</v>
      </c>
      <c r="J24" s="48">
        <v>18</v>
      </c>
      <c r="K24" s="48">
        <v>6</v>
      </c>
      <c r="L24" s="48">
        <v>7</v>
      </c>
      <c r="M24" s="48">
        <v>4</v>
      </c>
      <c r="N24" s="48">
        <v>7</v>
      </c>
      <c r="O24" s="48">
        <v>43</v>
      </c>
      <c r="P24" s="48">
        <v>26</v>
      </c>
      <c r="Q24" s="48">
        <v>43</v>
      </c>
      <c r="R24" s="48">
        <v>17</v>
      </c>
      <c r="S24" s="48">
        <v>7</v>
      </c>
      <c r="T24" s="48">
        <v>10</v>
      </c>
      <c r="U24" s="48">
        <v>15</v>
      </c>
      <c r="V24" s="48">
        <v>10</v>
      </c>
      <c r="W24" s="48">
        <v>7</v>
      </c>
      <c r="X24" s="48">
        <v>10</v>
      </c>
      <c r="Y24" s="48">
        <v>194</v>
      </c>
      <c r="Z24" s="48">
        <v>42</v>
      </c>
      <c r="AA24" s="48">
        <v>49</v>
      </c>
      <c r="AB24" s="48">
        <v>21</v>
      </c>
      <c r="AC24" s="48">
        <v>8</v>
      </c>
      <c r="AD24" s="48">
        <v>6</v>
      </c>
      <c r="AE24" s="48">
        <v>75</v>
      </c>
      <c r="AF24" s="48">
        <v>33</v>
      </c>
      <c r="AG24" s="48">
        <v>0</v>
      </c>
      <c r="AH24" s="48">
        <v>11</v>
      </c>
      <c r="AI24" s="48">
        <v>406</v>
      </c>
      <c r="AJ24" s="48">
        <v>55</v>
      </c>
      <c r="AK24" s="48">
        <v>35</v>
      </c>
      <c r="AL24" s="48">
        <v>18</v>
      </c>
      <c r="AM24" s="48">
        <v>33</v>
      </c>
      <c r="AN24" s="48">
        <v>15</v>
      </c>
      <c r="AO24" s="48">
        <v>4</v>
      </c>
      <c r="AP24" s="48">
        <v>6</v>
      </c>
      <c r="AQ24" s="48">
        <v>4</v>
      </c>
      <c r="AR24" s="48">
        <v>7</v>
      </c>
      <c r="AS24" s="48">
        <v>41</v>
      </c>
      <c r="AT24" s="48">
        <v>27</v>
      </c>
      <c r="AU24" s="48">
        <v>14</v>
      </c>
      <c r="AV24" s="48">
        <v>13</v>
      </c>
      <c r="AW24" s="48">
        <v>6</v>
      </c>
      <c r="AX24" s="48">
        <v>10</v>
      </c>
      <c r="AY24" s="48">
        <v>9</v>
      </c>
      <c r="AZ24" s="48">
        <v>6</v>
      </c>
      <c r="BA24" s="48">
        <v>0</v>
      </c>
      <c r="BB24" s="48">
        <v>11</v>
      </c>
      <c r="BC24" s="48">
        <v>172</v>
      </c>
      <c r="BD24" s="48">
        <v>40</v>
      </c>
      <c r="BE24" s="48">
        <v>22</v>
      </c>
      <c r="BF24" s="48">
        <v>13</v>
      </c>
      <c r="BG24" s="48">
        <v>6</v>
      </c>
      <c r="BH24" s="48">
        <v>6</v>
      </c>
      <c r="BI24" s="48">
        <v>60</v>
      </c>
      <c r="BJ24" s="48">
        <v>31</v>
      </c>
      <c r="BK24" s="48">
        <v>0</v>
      </c>
      <c r="BL24" s="48">
        <v>11</v>
      </c>
      <c r="BM24" s="48">
        <v>39</v>
      </c>
      <c r="BN24" s="48">
        <v>20</v>
      </c>
      <c r="BO24" s="48">
        <v>3</v>
      </c>
      <c r="BP24" s="48">
        <v>4</v>
      </c>
      <c r="BQ24" s="48">
        <v>6</v>
      </c>
      <c r="BR24" s="48">
        <v>6</v>
      </c>
      <c r="BS24" s="48">
        <v>0</v>
      </c>
      <c r="BT24" s="48">
        <v>11</v>
      </c>
      <c r="BU24" s="48">
        <v>0</v>
      </c>
      <c r="BV24" s="48">
        <v>11</v>
      </c>
      <c r="BW24" s="48">
        <v>2</v>
      </c>
      <c r="BX24" s="48">
        <v>3</v>
      </c>
      <c r="BY24" s="48">
        <v>0</v>
      </c>
      <c r="BZ24" s="48">
        <v>11</v>
      </c>
      <c r="CA24" s="48">
        <v>0</v>
      </c>
      <c r="CB24" s="48">
        <v>11</v>
      </c>
      <c r="CC24" s="48">
        <v>1</v>
      </c>
      <c r="CD24" s="48">
        <v>2</v>
      </c>
      <c r="CE24" s="48">
        <v>0</v>
      </c>
      <c r="CF24" s="48">
        <v>11</v>
      </c>
      <c r="CG24" s="48">
        <v>7</v>
      </c>
      <c r="CH24" s="48">
        <v>8</v>
      </c>
      <c r="CI24" s="48">
        <v>8</v>
      </c>
      <c r="CJ24" s="48">
        <v>9</v>
      </c>
      <c r="CK24" s="48">
        <v>0</v>
      </c>
      <c r="CL24" s="48">
        <v>11</v>
      </c>
      <c r="CM24" s="48">
        <v>12</v>
      </c>
      <c r="CN24" s="48">
        <v>10</v>
      </c>
      <c r="CO24" s="48">
        <v>0</v>
      </c>
      <c r="CP24" s="48">
        <v>11</v>
      </c>
      <c r="CQ24" s="48">
        <v>0</v>
      </c>
      <c r="CR24" s="48">
        <v>11</v>
      </c>
      <c r="CS24" s="48">
        <v>0</v>
      </c>
      <c r="CT24" s="48">
        <v>11</v>
      </c>
      <c r="CU24" s="48">
        <v>0</v>
      </c>
      <c r="CV24" s="48">
        <v>11</v>
      </c>
      <c r="CW24" s="48">
        <v>0</v>
      </c>
      <c r="CX24" s="48">
        <v>11</v>
      </c>
      <c r="CY24" s="48">
        <v>0</v>
      </c>
      <c r="CZ24" s="48">
        <v>11</v>
      </c>
      <c r="DA24" s="48">
        <v>0</v>
      </c>
      <c r="DB24" s="48">
        <v>11</v>
      </c>
      <c r="DC24" s="48">
        <v>0</v>
      </c>
      <c r="DD24" s="48">
        <v>11</v>
      </c>
      <c r="DE24" s="48">
        <v>0</v>
      </c>
      <c r="DF24" s="48">
        <v>11</v>
      </c>
      <c r="DG24" s="48">
        <v>0</v>
      </c>
      <c r="DH24" s="48">
        <v>11</v>
      </c>
      <c r="DI24" s="48">
        <v>0</v>
      </c>
      <c r="DJ24" s="48">
        <v>11</v>
      </c>
      <c r="DK24" s="48">
        <v>0</v>
      </c>
      <c r="DL24" s="48">
        <v>11</v>
      </c>
      <c r="DM24" s="48">
        <v>0</v>
      </c>
      <c r="DN24" s="48">
        <v>11</v>
      </c>
      <c r="DO24" s="48">
        <v>0</v>
      </c>
      <c r="DP24" s="48">
        <v>11</v>
      </c>
      <c r="DQ24" s="48">
        <v>0</v>
      </c>
      <c r="DR24" s="48">
        <v>11</v>
      </c>
      <c r="DS24" s="48">
        <v>0</v>
      </c>
      <c r="DT24" s="48">
        <v>11</v>
      </c>
      <c r="DU24" s="48">
        <v>33</v>
      </c>
      <c r="DV24" s="48">
        <v>16</v>
      </c>
      <c r="DW24" s="48">
        <v>9</v>
      </c>
      <c r="DX24" s="48">
        <v>9</v>
      </c>
      <c r="DY24" s="48">
        <v>0</v>
      </c>
      <c r="DZ24" s="48">
        <v>11</v>
      </c>
      <c r="EA24" s="48">
        <v>0</v>
      </c>
      <c r="EB24" s="48">
        <v>11</v>
      </c>
      <c r="EC24" s="48">
        <v>0</v>
      </c>
      <c r="ED24" s="48">
        <v>11</v>
      </c>
      <c r="EE24" s="48">
        <v>0</v>
      </c>
      <c r="EF24" s="48">
        <v>11</v>
      </c>
      <c r="EG24" s="48">
        <v>9</v>
      </c>
      <c r="EH24" s="48">
        <v>8</v>
      </c>
      <c r="EI24" s="48">
        <v>0</v>
      </c>
      <c r="EJ24" s="48">
        <v>11</v>
      </c>
      <c r="EK24" s="48">
        <v>0</v>
      </c>
      <c r="EL24" s="48">
        <v>11</v>
      </c>
      <c r="EM24" s="48">
        <v>0</v>
      </c>
      <c r="EN24" s="48">
        <v>11</v>
      </c>
      <c r="EO24" s="48">
        <v>6</v>
      </c>
      <c r="EP24" s="48">
        <v>6</v>
      </c>
      <c r="EQ24" s="48">
        <v>9</v>
      </c>
      <c r="ER24" s="48">
        <v>10</v>
      </c>
      <c r="ES24" s="48">
        <v>0</v>
      </c>
      <c r="ET24" s="48">
        <v>11</v>
      </c>
      <c r="EU24" s="48">
        <v>0</v>
      </c>
      <c r="EV24" s="48">
        <v>11</v>
      </c>
      <c r="EW24" s="48">
        <v>0</v>
      </c>
      <c r="EX24" s="48">
        <v>11</v>
      </c>
      <c r="EY24" s="48">
        <v>26</v>
      </c>
      <c r="EZ24" s="48">
        <v>15</v>
      </c>
      <c r="FA24" s="48">
        <v>0</v>
      </c>
      <c r="FB24" s="48">
        <v>11</v>
      </c>
      <c r="FC24" s="48">
        <v>3</v>
      </c>
      <c r="FD24" s="48">
        <v>5</v>
      </c>
      <c r="FE24" s="48">
        <v>1</v>
      </c>
      <c r="FF24" s="48">
        <v>2</v>
      </c>
      <c r="FG24" s="48">
        <v>0</v>
      </c>
      <c r="FH24" s="48">
        <v>11</v>
      </c>
      <c r="FI24" s="48">
        <v>0</v>
      </c>
      <c r="FJ24" s="48">
        <v>11</v>
      </c>
      <c r="FK24" s="48">
        <v>14</v>
      </c>
      <c r="FL24" s="48">
        <v>11</v>
      </c>
      <c r="FM24" s="48">
        <v>0</v>
      </c>
      <c r="FN24" s="48">
        <v>11</v>
      </c>
      <c r="FO24" s="48">
        <v>0</v>
      </c>
      <c r="FP24" s="48">
        <v>11</v>
      </c>
      <c r="FQ24" s="48">
        <v>0</v>
      </c>
      <c r="FR24" s="48">
        <v>11</v>
      </c>
      <c r="FS24" s="48">
        <v>0</v>
      </c>
      <c r="FT24" s="48">
        <v>11</v>
      </c>
      <c r="FU24" s="48">
        <v>8</v>
      </c>
      <c r="FV24" s="48">
        <v>10</v>
      </c>
      <c r="FW24" s="48">
        <v>0</v>
      </c>
      <c r="FX24" s="48">
        <v>11</v>
      </c>
      <c r="FY24" s="48">
        <v>0</v>
      </c>
      <c r="FZ24" s="48">
        <v>11</v>
      </c>
      <c r="GA24" s="48">
        <v>0</v>
      </c>
      <c r="GB24" s="48">
        <v>11</v>
      </c>
      <c r="GC24" s="48">
        <v>42</v>
      </c>
      <c r="GD24" s="48">
        <v>26</v>
      </c>
      <c r="GE24" s="48">
        <v>4</v>
      </c>
      <c r="GF24" s="48">
        <v>7</v>
      </c>
      <c r="GG24" s="48">
        <v>2</v>
      </c>
      <c r="GH24" s="48">
        <v>2</v>
      </c>
      <c r="GI24" s="48">
        <v>1</v>
      </c>
      <c r="GJ24" s="48">
        <v>3</v>
      </c>
      <c r="GK24" s="48">
        <v>0</v>
      </c>
      <c r="GL24" s="48">
        <v>11</v>
      </c>
      <c r="GM24" s="48">
        <v>0</v>
      </c>
      <c r="GN24" s="48">
        <v>11</v>
      </c>
      <c r="GO24" s="48">
        <v>6</v>
      </c>
      <c r="GP24" s="48">
        <v>8</v>
      </c>
      <c r="GQ24" s="48">
        <v>1</v>
      </c>
      <c r="GR24" s="48">
        <v>3</v>
      </c>
      <c r="GS24" s="48">
        <v>5</v>
      </c>
      <c r="GT24" s="48">
        <v>8</v>
      </c>
      <c r="GU24" s="48">
        <v>7</v>
      </c>
      <c r="GV24" s="48">
        <v>10</v>
      </c>
      <c r="GW24" s="48">
        <v>9</v>
      </c>
      <c r="GX24" s="48">
        <v>11</v>
      </c>
      <c r="GY24" s="48">
        <v>2</v>
      </c>
      <c r="GZ24" s="48">
        <v>4</v>
      </c>
      <c r="HA24" s="48">
        <v>2</v>
      </c>
      <c r="HB24" s="48">
        <v>2</v>
      </c>
      <c r="HC24" s="48">
        <v>3</v>
      </c>
      <c r="HD24" s="48">
        <v>4</v>
      </c>
      <c r="HE24" s="48">
        <v>0</v>
      </c>
      <c r="HF24" s="48">
        <v>11</v>
      </c>
    </row>
    <row r="25" spans="1:214" x14ac:dyDescent="0.25">
      <c r="A25" s="16">
        <f t="shared" si="8"/>
        <v>33</v>
      </c>
      <c r="B25" s="17" t="str">
        <f t="shared" si="9"/>
        <v>Rich</v>
      </c>
      <c r="C25" s="48" t="s">
        <v>54</v>
      </c>
      <c r="D25" s="48" t="s">
        <v>55</v>
      </c>
      <c r="E25" s="48">
        <v>886</v>
      </c>
      <c r="F25" s="48">
        <v>105</v>
      </c>
      <c r="G25" s="48">
        <v>160</v>
      </c>
      <c r="H25" s="48">
        <v>42</v>
      </c>
      <c r="I25" s="48">
        <v>81</v>
      </c>
      <c r="J25" s="48">
        <v>39</v>
      </c>
      <c r="K25" s="48">
        <v>37</v>
      </c>
      <c r="L25" s="48">
        <v>31</v>
      </c>
      <c r="M25" s="48">
        <v>10</v>
      </c>
      <c r="N25" s="48">
        <v>7</v>
      </c>
      <c r="O25" s="48">
        <v>45</v>
      </c>
      <c r="P25" s="48">
        <v>28</v>
      </c>
      <c r="Q25" s="48">
        <v>60</v>
      </c>
      <c r="R25" s="48">
        <v>30</v>
      </c>
      <c r="S25" s="48">
        <v>0</v>
      </c>
      <c r="T25" s="48">
        <v>11</v>
      </c>
      <c r="U25" s="48">
        <v>47</v>
      </c>
      <c r="V25" s="48">
        <v>33</v>
      </c>
      <c r="W25" s="48">
        <v>97</v>
      </c>
      <c r="X25" s="48">
        <v>51</v>
      </c>
      <c r="Y25" s="48">
        <v>138</v>
      </c>
      <c r="Z25" s="48">
        <v>37</v>
      </c>
      <c r="AA25" s="48">
        <v>79</v>
      </c>
      <c r="AB25" s="48">
        <v>32</v>
      </c>
      <c r="AC25" s="48">
        <v>73</v>
      </c>
      <c r="AD25" s="48">
        <v>45</v>
      </c>
      <c r="AE25" s="48">
        <v>59</v>
      </c>
      <c r="AF25" s="48">
        <v>24</v>
      </c>
      <c r="AG25" s="48">
        <v>0</v>
      </c>
      <c r="AH25" s="48">
        <v>11</v>
      </c>
      <c r="AI25" s="48">
        <v>648</v>
      </c>
      <c r="AJ25" s="48">
        <v>93</v>
      </c>
      <c r="AK25" s="48">
        <v>65</v>
      </c>
      <c r="AL25" s="48">
        <v>31</v>
      </c>
      <c r="AM25" s="48">
        <v>79</v>
      </c>
      <c r="AN25" s="48">
        <v>39</v>
      </c>
      <c r="AO25" s="48">
        <v>35</v>
      </c>
      <c r="AP25" s="48">
        <v>31</v>
      </c>
      <c r="AQ25" s="48">
        <v>0</v>
      </c>
      <c r="AR25" s="48">
        <v>11</v>
      </c>
      <c r="AS25" s="48">
        <v>41</v>
      </c>
      <c r="AT25" s="48">
        <v>28</v>
      </c>
      <c r="AU25" s="48">
        <v>48</v>
      </c>
      <c r="AV25" s="48">
        <v>28</v>
      </c>
      <c r="AW25" s="48">
        <v>0</v>
      </c>
      <c r="AX25" s="48">
        <v>11</v>
      </c>
      <c r="AY25" s="48">
        <v>47</v>
      </c>
      <c r="AZ25" s="48">
        <v>33</v>
      </c>
      <c r="BA25" s="48">
        <v>87</v>
      </c>
      <c r="BB25" s="48">
        <v>49</v>
      </c>
      <c r="BC25" s="48">
        <v>105</v>
      </c>
      <c r="BD25" s="48">
        <v>35</v>
      </c>
      <c r="BE25" s="48">
        <v>62</v>
      </c>
      <c r="BF25" s="48">
        <v>30</v>
      </c>
      <c r="BG25" s="48">
        <v>31</v>
      </c>
      <c r="BH25" s="48">
        <v>21</v>
      </c>
      <c r="BI25" s="48">
        <v>48</v>
      </c>
      <c r="BJ25" s="48">
        <v>23</v>
      </c>
      <c r="BK25" s="48">
        <v>0</v>
      </c>
      <c r="BL25" s="48">
        <v>11</v>
      </c>
      <c r="BM25" s="48">
        <v>90</v>
      </c>
      <c r="BN25" s="48">
        <v>30</v>
      </c>
      <c r="BO25" s="48">
        <v>50</v>
      </c>
      <c r="BP25" s="48">
        <v>25</v>
      </c>
      <c r="BQ25" s="48">
        <v>2</v>
      </c>
      <c r="BR25" s="48">
        <v>3</v>
      </c>
      <c r="BS25" s="48">
        <v>0</v>
      </c>
      <c r="BT25" s="48">
        <v>11</v>
      </c>
      <c r="BU25" s="48">
        <v>6</v>
      </c>
      <c r="BV25" s="48">
        <v>6</v>
      </c>
      <c r="BW25" s="48">
        <v>2</v>
      </c>
      <c r="BX25" s="48">
        <v>3</v>
      </c>
      <c r="BY25" s="48">
        <v>1</v>
      </c>
      <c r="BZ25" s="48">
        <v>2</v>
      </c>
      <c r="CA25" s="48">
        <v>0</v>
      </c>
      <c r="CB25" s="48">
        <v>11</v>
      </c>
      <c r="CC25" s="48">
        <v>0</v>
      </c>
      <c r="CD25" s="48">
        <v>11</v>
      </c>
      <c r="CE25" s="48">
        <v>10</v>
      </c>
      <c r="CF25" s="48">
        <v>9</v>
      </c>
      <c r="CG25" s="48">
        <v>4</v>
      </c>
      <c r="CH25" s="48">
        <v>4</v>
      </c>
      <c r="CI25" s="48">
        <v>12</v>
      </c>
      <c r="CJ25" s="48">
        <v>10</v>
      </c>
      <c r="CK25" s="48">
        <v>0</v>
      </c>
      <c r="CL25" s="48">
        <v>11</v>
      </c>
      <c r="CM25" s="48">
        <v>3</v>
      </c>
      <c r="CN25" s="48">
        <v>4</v>
      </c>
      <c r="CO25" s="48">
        <v>0</v>
      </c>
      <c r="CP25" s="48">
        <v>11</v>
      </c>
      <c r="CQ25" s="48">
        <v>2</v>
      </c>
      <c r="CR25" s="48">
        <v>3</v>
      </c>
      <c r="CS25" s="48">
        <v>0</v>
      </c>
      <c r="CT25" s="48">
        <v>11</v>
      </c>
      <c r="CU25" s="48">
        <v>0</v>
      </c>
      <c r="CV25" s="48">
        <v>11</v>
      </c>
      <c r="CW25" s="48">
        <v>0</v>
      </c>
      <c r="CX25" s="48">
        <v>11</v>
      </c>
      <c r="CY25" s="48">
        <v>0</v>
      </c>
      <c r="CZ25" s="48">
        <v>11</v>
      </c>
      <c r="DA25" s="48">
        <v>0</v>
      </c>
      <c r="DB25" s="48">
        <v>11</v>
      </c>
      <c r="DC25" s="48">
        <v>0</v>
      </c>
      <c r="DD25" s="48">
        <v>11</v>
      </c>
      <c r="DE25" s="48">
        <v>0</v>
      </c>
      <c r="DF25" s="48">
        <v>11</v>
      </c>
      <c r="DG25" s="48">
        <v>0</v>
      </c>
      <c r="DH25" s="48">
        <v>11</v>
      </c>
      <c r="DI25" s="48">
        <v>0</v>
      </c>
      <c r="DJ25" s="48">
        <v>11</v>
      </c>
      <c r="DK25" s="48">
        <v>2</v>
      </c>
      <c r="DL25" s="48">
        <v>3</v>
      </c>
      <c r="DM25" s="48">
        <v>0</v>
      </c>
      <c r="DN25" s="48">
        <v>11</v>
      </c>
      <c r="DO25" s="48">
        <v>0</v>
      </c>
      <c r="DP25" s="48">
        <v>11</v>
      </c>
      <c r="DQ25" s="48">
        <v>0</v>
      </c>
      <c r="DR25" s="48">
        <v>11</v>
      </c>
      <c r="DS25" s="48">
        <v>0</v>
      </c>
      <c r="DT25" s="48">
        <v>11</v>
      </c>
      <c r="DU25" s="48">
        <v>55</v>
      </c>
      <c r="DV25" s="48">
        <v>28</v>
      </c>
      <c r="DW25" s="48">
        <v>13</v>
      </c>
      <c r="DX25" s="48">
        <v>17</v>
      </c>
      <c r="DY25" s="48">
        <v>0</v>
      </c>
      <c r="DZ25" s="48">
        <v>11</v>
      </c>
      <c r="EA25" s="48">
        <v>0</v>
      </c>
      <c r="EB25" s="48">
        <v>11</v>
      </c>
      <c r="EC25" s="48">
        <v>0</v>
      </c>
      <c r="ED25" s="48">
        <v>11</v>
      </c>
      <c r="EE25" s="48">
        <v>2</v>
      </c>
      <c r="EF25" s="48">
        <v>3</v>
      </c>
      <c r="EG25" s="48">
        <v>5</v>
      </c>
      <c r="EH25" s="48">
        <v>7</v>
      </c>
      <c r="EI25" s="48">
        <v>0</v>
      </c>
      <c r="EJ25" s="48">
        <v>11</v>
      </c>
      <c r="EK25" s="48">
        <v>0</v>
      </c>
      <c r="EL25" s="48">
        <v>11</v>
      </c>
      <c r="EM25" s="48">
        <v>0</v>
      </c>
      <c r="EN25" s="48">
        <v>11</v>
      </c>
      <c r="EO25" s="48">
        <v>20</v>
      </c>
      <c r="EP25" s="48">
        <v>16</v>
      </c>
      <c r="EQ25" s="48">
        <v>5</v>
      </c>
      <c r="ER25" s="48">
        <v>7</v>
      </c>
      <c r="ES25" s="48">
        <v>4</v>
      </c>
      <c r="ET25" s="48">
        <v>5</v>
      </c>
      <c r="EU25" s="48">
        <v>6</v>
      </c>
      <c r="EV25" s="48">
        <v>10</v>
      </c>
      <c r="EW25" s="48">
        <v>0</v>
      </c>
      <c r="EX25" s="48">
        <v>11</v>
      </c>
      <c r="EY25" s="48">
        <v>32</v>
      </c>
      <c r="EZ25" s="48">
        <v>39</v>
      </c>
      <c r="FA25" s="48">
        <v>0</v>
      </c>
      <c r="FB25" s="48">
        <v>11</v>
      </c>
      <c r="FC25" s="48">
        <v>0</v>
      </c>
      <c r="FD25" s="48">
        <v>11</v>
      </c>
      <c r="FE25" s="48">
        <v>0</v>
      </c>
      <c r="FF25" s="48">
        <v>11</v>
      </c>
      <c r="FG25" s="48">
        <v>0</v>
      </c>
      <c r="FH25" s="48">
        <v>11</v>
      </c>
      <c r="FI25" s="48">
        <v>0</v>
      </c>
      <c r="FJ25" s="48">
        <v>11</v>
      </c>
      <c r="FK25" s="48">
        <v>2</v>
      </c>
      <c r="FL25" s="48">
        <v>3</v>
      </c>
      <c r="FM25" s="48">
        <v>0</v>
      </c>
      <c r="FN25" s="48">
        <v>11</v>
      </c>
      <c r="FO25" s="48">
        <v>0</v>
      </c>
      <c r="FP25" s="48">
        <v>11</v>
      </c>
      <c r="FQ25" s="48">
        <v>0</v>
      </c>
      <c r="FR25" s="48">
        <v>11</v>
      </c>
      <c r="FS25" s="48">
        <v>0</v>
      </c>
      <c r="FT25" s="48">
        <v>11</v>
      </c>
      <c r="FU25" s="48">
        <v>0</v>
      </c>
      <c r="FV25" s="48">
        <v>11</v>
      </c>
      <c r="FW25" s="48">
        <v>30</v>
      </c>
      <c r="FX25" s="48">
        <v>39</v>
      </c>
      <c r="FY25" s="48">
        <v>0</v>
      </c>
      <c r="FZ25" s="48">
        <v>11</v>
      </c>
      <c r="GA25" s="48">
        <v>0</v>
      </c>
      <c r="GB25" s="48">
        <v>11</v>
      </c>
      <c r="GC25" s="48">
        <v>59</v>
      </c>
      <c r="GD25" s="48">
        <v>27</v>
      </c>
      <c r="GE25" s="48">
        <v>32</v>
      </c>
      <c r="GF25" s="48">
        <v>24</v>
      </c>
      <c r="GG25" s="48">
        <v>0</v>
      </c>
      <c r="GH25" s="48">
        <v>11</v>
      </c>
      <c r="GI25" s="48">
        <v>2</v>
      </c>
      <c r="GJ25" s="48">
        <v>3</v>
      </c>
      <c r="GK25" s="48">
        <v>4</v>
      </c>
      <c r="GL25" s="48">
        <v>4</v>
      </c>
      <c r="GM25" s="48">
        <v>0</v>
      </c>
      <c r="GN25" s="48">
        <v>11</v>
      </c>
      <c r="GO25" s="48">
        <v>4</v>
      </c>
      <c r="GP25" s="48">
        <v>4</v>
      </c>
      <c r="GQ25" s="48">
        <v>0</v>
      </c>
      <c r="GR25" s="48">
        <v>11</v>
      </c>
      <c r="GS25" s="48">
        <v>0</v>
      </c>
      <c r="GT25" s="48">
        <v>11</v>
      </c>
      <c r="GU25" s="48">
        <v>0</v>
      </c>
      <c r="GV25" s="48">
        <v>11</v>
      </c>
      <c r="GW25" s="48">
        <v>7</v>
      </c>
      <c r="GX25" s="48">
        <v>6</v>
      </c>
      <c r="GY25" s="48">
        <v>0</v>
      </c>
      <c r="GZ25" s="48">
        <v>11</v>
      </c>
      <c r="HA25" s="48">
        <v>8</v>
      </c>
      <c r="HB25" s="48">
        <v>12</v>
      </c>
      <c r="HC25" s="48">
        <v>2</v>
      </c>
      <c r="HD25" s="48">
        <v>3</v>
      </c>
      <c r="HE25" s="48">
        <v>0</v>
      </c>
      <c r="HF25" s="48">
        <v>11</v>
      </c>
    </row>
    <row r="26" spans="1:214" x14ac:dyDescent="0.25">
      <c r="A26" s="16">
        <f t="shared" si="8"/>
        <v>35</v>
      </c>
      <c r="B26" s="17" t="str">
        <f t="shared" si="9"/>
        <v>Salt Lake</v>
      </c>
      <c r="C26" s="48" t="s">
        <v>56</v>
      </c>
      <c r="D26" s="48" t="s">
        <v>57</v>
      </c>
      <c r="E26" s="48">
        <v>499823</v>
      </c>
      <c r="F26" s="48">
        <v>2723</v>
      </c>
      <c r="G26" s="48">
        <v>4421</v>
      </c>
      <c r="H26" s="48">
        <v>497</v>
      </c>
      <c r="I26" s="48">
        <v>33515</v>
      </c>
      <c r="J26" s="48">
        <v>1472</v>
      </c>
      <c r="K26" s="48">
        <v>53646</v>
      </c>
      <c r="L26" s="48">
        <v>1680</v>
      </c>
      <c r="M26" s="48">
        <v>15496</v>
      </c>
      <c r="N26" s="48">
        <v>929</v>
      </c>
      <c r="O26" s="48">
        <v>59690</v>
      </c>
      <c r="P26" s="48">
        <v>1688</v>
      </c>
      <c r="Q26" s="48">
        <v>28062</v>
      </c>
      <c r="R26" s="48">
        <v>1220</v>
      </c>
      <c r="S26" s="48">
        <v>13255</v>
      </c>
      <c r="T26" s="48">
        <v>1022</v>
      </c>
      <c r="U26" s="48">
        <v>43795</v>
      </c>
      <c r="V26" s="48">
        <v>1355</v>
      </c>
      <c r="W26" s="48">
        <v>62457</v>
      </c>
      <c r="X26" s="48">
        <v>1864</v>
      </c>
      <c r="Y26" s="48">
        <v>98465</v>
      </c>
      <c r="Z26" s="48">
        <v>1880</v>
      </c>
      <c r="AA26" s="48">
        <v>41861</v>
      </c>
      <c r="AB26" s="48">
        <v>1537</v>
      </c>
      <c r="AC26" s="48">
        <v>23720</v>
      </c>
      <c r="AD26" s="48">
        <v>1180</v>
      </c>
      <c r="AE26" s="48">
        <v>20624</v>
      </c>
      <c r="AF26" s="48">
        <v>1157</v>
      </c>
      <c r="AG26" s="48">
        <v>816</v>
      </c>
      <c r="AH26" s="48">
        <v>210</v>
      </c>
      <c r="AI26" s="48">
        <v>381598</v>
      </c>
      <c r="AJ26" s="48">
        <v>3125</v>
      </c>
      <c r="AK26" s="48">
        <v>3331</v>
      </c>
      <c r="AL26" s="48">
        <v>385</v>
      </c>
      <c r="AM26" s="48">
        <v>23759</v>
      </c>
      <c r="AN26" s="48">
        <v>1184</v>
      </c>
      <c r="AO26" s="48">
        <v>42740</v>
      </c>
      <c r="AP26" s="48">
        <v>1512</v>
      </c>
      <c r="AQ26" s="48">
        <v>13095</v>
      </c>
      <c r="AR26" s="48">
        <v>874</v>
      </c>
      <c r="AS26" s="48">
        <v>47399</v>
      </c>
      <c r="AT26" s="48">
        <v>1601</v>
      </c>
      <c r="AU26" s="48">
        <v>22201</v>
      </c>
      <c r="AV26" s="48">
        <v>1134</v>
      </c>
      <c r="AW26" s="48">
        <v>10016</v>
      </c>
      <c r="AX26" s="48">
        <v>863</v>
      </c>
      <c r="AY26" s="48">
        <v>34988</v>
      </c>
      <c r="AZ26" s="48">
        <v>1266</v>
      </c>
      <c r="BA26" s="48">
        <v>44697</v>
      </c>
      <c r="BB26" s="48">
        <v>1531</v>
      </c>
      <c r="BC26" s="48">
        <v>75540</v>
      </c>
      <c r="BD26" s="48">
        <v>1763</v>
      </c>
      <c r="BE26" s="48">
        <v>28388</v>
      </c>
      <c r="BF26" s="48">
        <v>1253</v>
      </c>
      <c r="BG26" s="48">
        <v>17462</v>
      </c>
      <c r="BH26" s="48">
        <v>986</v>
      </c>
      <c r="BI26" s="48">
        <v>17343</v>
      </c>
      <c r="BJ26" s="48">
        <v>1071</v>
      </c>
      <c r="BK26" s="48">
        <v>639</v>
      </c>
      <c r="BL26" s="48">
        <v>146</v>
      </c>
      <c r="BM26" s="48">
        <v>58099</v>
      </c>
      <c r="BN26" s="48">
        <v>1876</v>
      </c>
      <c r="BO26" s="48">
        <v>571</v>
      </c>
      <c r="BP26" s="48">
        <v>186</v>
      </c>
      <c r="BQ26" s="48">
        <v>7105</v>
      </c>
      <c r="BR26" s="48">
        <v>734</v>
      </c>
      <c r="BS26" s="48">
        <v>7330</v>
      </c>
      <c r="BT26" s="48">
        <v>759</v>
      </c>
      <c r="BU26" s="48">
        <v>1272</v>
      </c>
      <c r="BV26" s="48">
        <v>238</v>
      </c>
      <c r="BW26" s="48">
        <v>6078</v>
      </c>
      <c r="BX26" s="48">
        <v>560</v>
      </c>
      <c r="BY26" s="48">
        <v>2871</v>
      </c>
      <c r="BZ26" s="48">
        <v>406</v>
      </c>
      <c r="CA26" s="48">
        <v>1109</v>
      </c>
      <c r="CB26" s="48">
        <v>232</v>
      </c>
      <c r="CC26" s="48">
        <v>3173</v>
      </c>
      <c r="CD26" s="48">
        <v>342</v>
      </c>
      <c r="CE26" s="48">
        <v>7862</v>
      </c>
      <c r="CF26" s="48">
        <v>704</v>
      </c>
      <c r="CG26" s="48">
        <v>9992</v>
      </c>
      <c r="CH26" s="48">
        <v>619</v>
      </c>
      <c r="CI26" s="48">
        <v>6043</v>
      </c>
      <c r="CJ26" s="48">
        <v>607</v>
      </c>
      <c r="CK26" s="48">
        <v>2769</v>
      </c>
      <c r="CL26" s="48">
        <v>442</v>
      </c>
      <c r="CM26" s="48">
        <v>1801</v>
      </c>
      <c r="CN26" s="48">
        <v>268</v>
      </c>
      <c r="CO26" s="48">
        <v>123</v>
      </c>
      <c r="CP26" s="48">
        <v>115</v>
      </c>
      <c r="CQ26" s="48">
        <v>17202</v>
      </c>
      <c r="CR26" s="48">
        <v>1000</v>
      </c>
      <c r="CS26" s="48">
        <v>124</v>
      </c>
      <c r="CT26" s="48">
        <v>92</v>
      </c>
      <c r="CU26" s="48">
        <v>516</v>
      </c>
      <c r="CV26" s="48">
        <v>185</v>
      </c>
      <c r="CW26" s="48">
        <v>1127</v>
      </c>
      <c r="CX26" s="48">
        <v>240</v>
      </c>
      <c r="CY26" s="48">
        <v>221</v>
      </c>
      <c r="CZ26" s="48">
        <v>116</v>
      </c>
      <c r="DA26" s="48">
        <v>1647</v>
      </c>
      <c r="DB26" s="48">
        <v>339</v>
      </c>
      <c r="DC26" s="48">
        <v>568</v>
      </c>
      <c r="DD26" s="48">
        <v>163</v>
      </c>
      <c r="DE26" s="48">
        <v>538</v>
      </c>
      <c r="DF26" s="48">
        <v>212</v>
      </c>
      <c r="DG26" s="48">
        <v>1230</v>
      </c>
      <c r="DH26" s="48">
        <v>232</v>
      </c>
      <c r="DI26" s="48">
        <v>1743</v>
      </c>
      <c r="DJ26" s="48">
        <v>296</v>
      </c>
      <c r="DK26" s="48">
        <v>4954</v>
      </c>
      <c r="DL26" s="48">
        <v>511</v>
      </c>
      <c r="DM26" s="48">
        <v>2775</v>
      </c>
      <c r="DN26" s="48">
        <v>478</v>
      </c>
      <c r="DO26" s="48">
        <v>1088</v>
      </c>
      <c r="DP26" s="48">
        <v>262</v>
      </c>
      <c r="DQ26" s="48">
        <v>671</v>
      </c>
      <c r="DR26" s="48">
        <v>155</v>
      </c>
      <c r="DS26" s="48">
        <v>0</v>
      </c>
      <c r="DT26" s="48">
        <v>27</v>
      </c>
      <c r="DU26" s="48">
        <v>11379</v>
      </c>
      <c r="DV26" s="48">
        <v>946</v>
      </c>
      <c r="DW26" s="48">
        <v>95</v>
      </c>
      <c r="DX26" s="48">
        <v>92</v>
      </c>
      <c r="DY26" s="48">
        <v>254</v>
      </c>
      <c r="DZ26" s="48">
        <v>107</v>
      </c>
      <c r="EA26" s="48">
        <v>381</v>
      </c>
      <c r="EB26" s="48">
        <v>136</v>
      </c>
      <c r="EC26" s="48">
        <v>181</v>
      </c>
      <c r="ED26" s="48">
        <v>92</v>
      </c>
      <c r="EE26" s="48">
        <v>1841</v>
      </c>
      <c r="EF26" s="48">
        <v>364</v>
      </c>
      <c r="EG26" s="48">
        <v>290</v>
      </c>
      <c r="EH26" s="48">
        <v>119</v>
      </c>
      <c r="EI26" s="48">
        <v>396</v>
      </c>
      <c r="EJ26" s="48">
        <v>158</v>
      </c>
      <c r="EK26" s="48">
        <v>866</v>
      </c>
      <c r="EL26" s="48">
        <v>234</v>
      </c>
      <c r="EM26" s="48">
        <v>1256</v>
      </c>
      <c r="EN26" s="48">
        <v>283</v>
      </c>
      <c r="EO26" s="48">
        <v>2741</v>
      </c>
      <c r="EP26" s="48">
        <v>409</v>
      </c>
      <c r="EQ26" s="48">
        <v>2311</v>
      </c>
      <c r="ER26" s="48">
        <v>431</v>
      </c>
      <c r="ES26" s="48">
        <v>567</v>
      </c>
      <c r="ET26" s="48">
        <v>187</v>
      </c>
      <c r="EU26" s="48">
        <v>181</v>
      </c>
      <c r="EV26" s="48">
        <v>85</v>
      </c>
      <c r="EW26" s="48">
        <v>19</v>
      </c>
      <c r="EX26" s="48">
        <v>23</v>
      </c>
      <c r="EY26" s="48">
        <v>9825</v>
      </c>
      <c r="EZ26" s="48">
        <v>694</v>
      </c>
      <c r="FA26" s="48">
        <v>115</v>
      </c>
      <c r="FB26" s="48">
        <v>79</v>
      </c>
      <c r="FC26" s="48">
        <v>498</v>
      </c>
      <c r="FD26" s="48">
        <v>177</v>
      </c>
      <c r="FE26" s="48">
        <v>819</v>
      </c>
      <c r="FF26" s="48">
        <v>156</v>
      </c>
      <c r="FG26" s="48">
        <v>98</v>
      </c>
      <c r="FH26" s="48">
        <v>65</v>
      </c>
      <c r="FI26" s="48">
        <v>940</v>
      </c>
      <c r="FJ26" s="48">
        <v>222</v>
      </c>
      <c r="FK26" s="48">
        <v>1002</v>
      </c>
      <c r="FL26" s="48">
        <v>212</v>
      </c>
      <c r="FM26" s="48">
        <v>354</v>
      </c>
      <c r="FN26" s="48">
        <v>109</v>
      </c>
      <c r="FO26" s="48">
        <v>616</v>
      </c>
      <c r="FP26" s="48">
        <v>173</v>
      </c>
      <c r="FQ26" s="48">
        <v>1462</v>
      </c>
      <c r="FR26" s="48">
        <v>322</v>
      </c>
      <c r="FS26" s="48">
        <v>1797</v>
      </c>
      <c r="FT26" s="48">
        <v>328</v>
      </c>
      <c r="FU26" s="48">
        <v>1324</v>
      </c>
      <c r="FV26" s="48">
        <v>264</v>
      </c>
      <c r="FW26" s="48">
        <v>417</v>
      </c>
      <c r="FX26" s="48">
        <v>135</v>
      </c>
      <c r="FY26" s="48">
        <v>364</v>
      </c>
      <c r="FZ26" s="48">
        <v>99</v>
      </c>
      <c r="GA26" s="48">
        <v>19</v>
      </c>
      <c r="GB26" s="48">
        <v>23</v>
      </c>
      <c r="GC26" s="48">
        <v>21720</v>
      </c>
      <c r="GD26" s="48">
        <v>1085</v>
      </c>
      <c r="GE26" s="48">
        <v>185</v>
      </c>
      <c r="GF26" s="48">
        <v>79</v>
      </c>
      <c r="GG26" s="48">
        <v>1383</v>
      </c>
      <c r="GH26" s="48">
        <v>276</v>
      </c>
      <c r="GI26" s="48">
        <v>1249</v>
      </c>
      <c r="GJ26" s="48">
        <v>190</v>
      </c>
      <c r="GK26" s="48">
        <v>629</v>
      </c>
      <c r="GL26" s="48">
        <v>137</v>
      </c>
      <c r="GM26" s="48">
        <v>1785</v>
      </c>
      <c r="GN26" s="48">
        <v>285</v>
      </c>
      <c r="GO26" s="48">
        <v>1130</v>
      </c>
      <c r="GP26" s="48">
        <v>201</v>
      </c>
      <c r="GQ26" s="48">
        <v>842</v>
      </c>
      <c r="GR26" s="48">
        <v>151</v>
      </c>
      <c r="GS26" s="48">
        <v>2922</v>
      </c>
      <c r="GT26" s="48">
        <v>405</v>
      </c>
      <c r="GU26" s="48">
        <v>5437</v>
      </c>
      <c r="GV26" s="48">
        <v>516</v>
      </c>
      <c r="GW26" s="48">
        <v>3441</v>
      </c>
      <c r="GX26" s="48">
        <v>387</v>
      </c>
      <c r="GY26" s="48">
        <v>1020</v>
      </c>
      <c r="GZ26" s="48">
        <v>231</v>
      </c>
      <c r="HA26" s="48">
        <v>1417</v>
      </c>
      <c r="HB26" s="48">
        <v>270</v>
      </c>
      <c r="HC26" s="48">
        <v>264</v>
      </c>
      <c r="HD26" s="48">
        <v>105</v>
      </c>
      <c r="HE26" s="48">
        <v>16</v>
      </c>
      <c r="HF26" s="48">
        <v>23</v>
      </c>
    </row>
    <row r="27" spans="1:214" x14ac:dyDescent="0.25">
      <c r="A27" s="16">
        <f t="shared" si="8"/>
        <v>37</v>
      </c>
      <c r="B27" s="17" t="str">
        <f t="shared" si="9"/>
        <v>San Juan</v>
      </c>
      <c r="C27" s="48" t="s">
        <v>58</v>
      </c>
      <c r="D27" s="48" t="s">
        <v>59</v>
      </c>
      <c r="E27" s="48">
        <v>5134</v>
      </c>
      <c r="F27" s="48">
        <v>257</v>
      </c>
      <c r="G27" s="48">
        <v>471</v>
      </c>
      <c r="H27" s="48">
        <v>103</v>
      </c>
      <c r="I27" s="48">
        <v>526</v>
      </c>
      <c r="J27" s="48">
        <v>125</v>
      </c>
      <c r="K27" s="48">
        <v>274</v>
      </c>
      <c r="L27" s="48">
        <v>97</v>
      </c>
      <c r="M27" s="48">
        <v>81</v>
      </c>
      <c r="N27" s="48">
        <v>44</v>
      </c>
      <c r="O27" s="48">
        <v>548</v>
      </c>
      <c r="P27" s="48">
        <v>121</v>
      </c>
      <c r="Q27" s="48">
        <v>186</v>
      </c>
      <c r="R27" s="48">
        <v>54</v>
      </c>
      <c r="S27" s="48">
        <v>63</v>
      </c>
      <c r="T27" s="48">
        <v>35</v>
      </c>
      <c r="U27" s="48">
        <v>106</v>
      </c>
      <c r="V27" s="48">
        <v>52</v>
      </c>
      <c r="W27" s="48">
        <v>216</v>
      </c>
      <c r="X27" s="48">
        <v>70</v>
      </c>
      <c r="Y27" s="48">
        <v>1388</v>
      </c>
      <c r="Z27" s="48">
        <v>172</v>
      </c>
      <c r="AA27" s="48">
        <v>750</v>
      </c>
      <c r="AB27" s="48">
        <v>161</v>
      </c>
      <c r="AC27" s="48">
        <v>141</v>
      </c>
      <c r="AD27" s="48">
        <v>67</v>
      </c>
      <c r="AE27" s="48">
        <v>384</v>
      </c>
      <c r="AF27" s="48">
        <v>91</v>
      </c>
      <c r="AG27" s="48">
        <v>0</v>
      </c>
      <c r="AH27" s="48">
        <v>18</v>
      </c>
      <c r="AI27" s="48">
        <v>3514</v>
      </c>
      <c r="AJ27" s="48">
        <v>250</v>
      </c>
      <c r="AK27" s="48">
        <v>289</v>
      </c>
      <c r="AL27" s="48">
        <v>82</v>
      </c>
      <c r="AM27" s="48">
        <v>376</v>
      </c>
      <c r="AN27" s="48">
        <v>106</v>
      </c>
      <c r="AO27" s="48">
        <v>184</v>
      </c>
      <c r="AP27" s="48">
        <v>74</v>
      </c>
      <c r="AQ27" s="48">
        <v>65</v>
      </c>
      <c r="AR27" s="48">
        <v>40</v>
      </c>
      <c r="AS27" s="48">
        <v>358</v>
      </c>
      <c r="AT27" s="48">
        <v>97</v>
      </c>
      <c r="AU27" s="48">
        <v>134</v>
      </c>
      <c r="AV27" s="48">
        <v>50</v>
      </c>
      <c r="AW27" s="48">
        <v>37</v>
      </c>
      <c r="AX27" s="48">
        <v>27</v>
      </c>
      <c r="AY27" s="48">
        <v>70</v>
      </c>
      <c r="AZ27" s="48">
        <v>44</v>
      </c>
      <c r="BA27" s="48">
        <v>116</v>
      </c>
      <c r="BB27" s="48">
        <v>44</v>
      </c>
      <c r="BC27" s="48">
        <v>1009</v>
      </c>
      <c r="BD27" s="48">
        <v>159</v>
      </c>
      <c r="BE27" s="48">
        <v>508</v>
      </c>
      <c r="BF27" s="48">
        <v>126</v>
      </c>
      <c r="BG27" s="48">
        <v>74</v>
      </c>
      <c r="BH27" s="48">
        <v>50</v>
      </c>
      <c r="BI27" s="48">
        <v>294</v>
      </c>
      <c r="BJ27" s="48">
        <v>81</v>
      </c>
      <c r="BK27" s="48">
        <v>0</v>
      </c>
      <c r="BL27" s="48">
        <v>18</v>
      </c>
      <c r="BM27" s="48">
        <v>870</v>
      </c>
      <c r="BN27" s="48">
        <v>208</v>
      </c>
      <c r="BO27" s="48">
        <v>91</v>
      </c>
      <c r="BP27" s="48">
        <v>72</v>
      </c>
      <c r="BQ27" s="48">
        <v>123</v>
      </c>
      <c r="BR27" s="48">
        <v>61</v>
      </c>
      <c r="BS27" s="48">
        <v>44</v>
      </c>
      <c r="BT27" s="48">
        <v>44</v>
      </c>
      <c r="BU27" s="48">
        <v>2</v>
      </c>
      <c r="BV27" s="48">
        <v>5</v>
      </c>
      <c r="BW27" s="48">
        <v>149</v>
      </c>
      <c r="BX27" s="48">
        <v>77</v>
      </c>
      <c r="BY27" s="48">
        <v>19</v>
      </c>
      <c r="BZ27" s="48">
        <v>24</v>
      </c>
      <c r="CA27" s="48">
        <v>7</v>
      </c>
      <c r="CB27" s="48">
        <v>12</v>
      </c>
      <c r="CC27" s="48">
        <v>26</v>
      </c>
      <c r="CD27" s="48">
        <v>26</v>
      </c>
      <c r="CE27" s="48">
        <v>44</v>
      </c>
      <c r="CF27" s="48">
        <v>44</v>
      </c>
      <c r="CG27" s="48">
        <v>154</v>
      </c>
      <c r="CH27" s="48">
        <v>54</v>
      </c>
      <c r="CI27" s="48">
        <v>163</v>
      </c>
      <c r="CJ27" s="48">
        <v>91</v>
      </c>
      <c r="CK27" s="48">
        <v>0</v>
      </c>
      <c r="CL27" s="48">
        <v>18</v>
      </c>
      <c r="CM27" s="48">
        <v>48</v>
      </c>
      <c r="CN27" s="48">
        <v>32</v>
      </c>
      <c r="CO27" s="48">
        <v>0</v>
      </c>
      <c r="CP27" s="48">
        <v>18</v>
      </c>
      <c r="CQ27" s="48">
        <v>18</v>
      </c>
      <c r="CR27" s="48">
        <v>12</v>
      </c>
      <c r="CS27" s="48">
        <v>0</v>
      </c>
      <c r="CT27" s="48">
        <v>18</v>
      </c>
      <c r="CU27" s="48">
        <v>8</v>
      </c>
      <c r="CV27" s="48">
        <v>9</v>
      </c>
      <c r="CW27" s="48">
        <v>0</v>
      </c>
      <c r="CX27" s="48">
        <v>18</v>
      </c>
      <c r="CY27" s="48">
        <v>0</v>
      </c>
      <c r="CZ27" s="48">
        <v>18</v>
      </c>
      <c r="DA27" s="48">
        <v>2</v>
      </c>
      <c r="DB27" s="48">
        <v>3</v>
      </c>
      <c r="DC27" s="48">
        <v>0</v>
      </c>
      <c r="DD27" s="48">
        <v>18</v>
      </c>
      <c r="DE27" s="48">
        <v>0</v>
      </c>
      <c r="DF27" s="48">
        <v>18</v>
      </c>
      <c r="DG27" s="48">
        <v>0</v>
      </c>
      <c r="DH27" s="48">
        <v>18</v>
      </c>
      <c r="DI27" s="48">
        <v>0</v>
      </c>
      <c r="DJ27" s="48">
        <v>18</v>
      </c>
      <c r="DK27" s="48">
        <v>4</v>
      </c>
      <c r="DL27" s="48">
        <v>4</v>
      </c>
      <c r="DM27" s="48">
        <v>4</v>
      </c>
      <c r="DN27" s="48">
        <v>7</v>
      </c>
      <c r="DO27" s="48">
        <v>0</v>
      </c>
      <c r="DP27" s="48">
        <v>18</v>
      </c>
      <c r="DQ27" s="48">
        <v>0</v>
      </c>
      <c r="DR27" s="48">
        <v>18</v>
      </c>
      <c r="DS27" s="48">
        <v>0</v>
      </c>
      <c r="DT27" s="48">
        <v>18</v>
      </c>
      <c r="DU27" s="48">
        <v>325</v>
      </c>
      <c r="DV27" s="48">
        <v>84</v>
      </c>
      <c r="DW27" s="48">
        <v>0</v>
      </c>
      <c r="DX27" s="48">
        <v>18</v>
      </c>
      <c r="DY27" s="48">
        <v>2</v>
      </c>
      <c r="DZ27" s="48">
        <v>3</v>
      </c>
      <c r="EA27" s="48">
        <v>23</v>
      </c>
      <c r="EB27" s="48">
        <v>28</v>
      </c>
      <c r="EC27" s="48">
        <v>0</v>
      </c>
      <c r="ED27" s="48">
        <v>18</v>
      </c>
      <c r="EE27" s="48">
        <v>31</v>
      </c>
      <c r="EF27" s="48">
        <v>32</v>
      </c>
      <c r="EG27" s="48">
        <v>10</v>
      </c>
      <c r="EH27" s="48">
        <v>14</v>
      </c>
      <c r="EI27" s="48">
        <v>4</v>
      </c>
      <c r="EJ27" s="48">
        <v>7</v>
      </c>
      <c r="EK27" s="48">
        <v>0</v>
      </c>
      <c r="EL27" s="48">
        <v>18</v>
      </c>
      <c r="EM27" s="48">
        <v>14</v>
      </c>
      <c r="EN27" s="48">
        <v>20</v>
      </c>
      <c r="EO27" s="48">
        <v>137</v>
      </c>
      <c r="EP27" s="48">
        <v>57</v>
      </c>
      <c r="EQ27" s="48">
        <v>60</v>
      </c>
      <c r="ER27" s="48">
        <v>46</v>
      </c>
      <c r="ES27" s="48">
        <v>21</v>
      </c>
      <c r="ET27" s="48">
        <v>23</v>
      </c>
      <c r="EU27" s="48">
        <v>23</v>
      </c>
      <c r="EV27" s="48">
        <v>24</v>
      </c>
      <c r="EW27" s="48">
        <v>0</v>
      </c>
      <c r="EX27" s="48">
        <v>18</v>
      </c>
      <c r="EY27" s="48">
        <v>49</v>
      </c>
      <c r="EZ27" s="48">
        <v>32</v>
      </c>
      <c r="FA27" s="48">
        <v>12</v>
      </c>
      <c r="FB27" s="48">
        <v>18</v>
      </c>
      <c r="FC27" s="48">
        <v>0</v>
      </c>
      <c r="FD27" s="48">
        <v>18</v>
      </c>
      <c r="FE27" s="48">
        <v>0</v>
      </c>
      <c r="FF27" s="48">
        <v>18</v>
      </c>
      <c r="FG27" s="48">
        <v>0</v>
      </c>
      <c r="FH27" s="48">
        <v>18</v>
      </c>
      <c r="FI27" s="48">
        <v>0</v>
      </c>
      <c r="FJ27" s="48">
        <v>18</v>
      </c>
      <c r="FK27" s="48">
        <v>5</v>
      </c>
      <c r="FL27" s="48">
        <v>9</v>
      </c>
      <c r="FM27" s="48">
        <v>4</v>
      </c>
      <c r="FN27" s="48">
        <v>7</v>
      </c>
      <c r="FO27" s="48">
        <v>5</v>
      </c>
      <c r="FP27" s="48">
        <v>8</v>
      </c>
      <c r="FQ27" s="48">
        <v>0</v>
      </c>
      <c r="FR27" s="48">
        <v>18</v>
      </c>
      <c r="FS27" s="48">
        <v>4</v>
      </c>
      <c r="FT27" s="48">
        <v>5</v>
      </c>
      <c r="FU27" s="48">
        <v>0</v>
      </c>
      <c r="FV27" s="48">
        <v>18</v>
      </c>
      <c r="FW27" s="48">
        <v>0</v>
      </c>
      <c r="FX27" s="48">
        <v>18</v>
      </c>
      <c r="FY27" s="48">
        <v>19</v>
      </c>
      <c r="FZ27" s="48">
        <v>21</v>
      </c>
      <c r="GA27" s="48">
        <v>0</v>
      </c>
      <c r="GB27" s="48">
        <v>18</v>
      </c>
      <c r="GC27" s="48">
        <v>358</v>
      </c>
      <c r="GD27" s="48">
        <v>95</v>
      </c>
      <c r="GE27" s="48">
        <v>79</v>
      </c>
      <c r="GF27" s="48">
        <v>54</v>
      </c>
      <c r="GG27" s="48">
        <v>17</v>
      </c>
      <c r="GH27" s="48">
        <v>19</v>
      </c>
      <c r="GI27" s="48">
        <v>23</v>
      </c>
      <c r="GJ27" s="48">
        <v>26</v>
      </c>
      <c r="GK27" s="48">
        <v>14</v>
      </c>
      <c r="GL27" s="48">
        <v>18</v>
      </c>
      <c r="GM27" s="48">
        <v>8</v>
      </c>
      <c r="GN27" s="48">
        <v>9</v>
      </c>
      <c r="GO27" s="48">
        <v>18</v>
      </c>
      <c r="GP27" s="48">
        <v>21</v>
      </c>
      <c r="GQ27" s="48">
        <v>11</v>
      </c>
      <c r="GR27" s="48">
        <v>17</v>
      </c>
      <c r="GS27" s="48">
        <v>5</v>
      </c>
      <c r="GT27" s="48">
        <v>8</v>
      </c>
      <c r="GU27" s="48">
        <v>42</v>
      </c>
      <c r="GV27" s="48">
        <v>33</v>
      </c>
      <c r="GW27" s="48">
        <v>80</v>
      </c>
      <c r="GX27" s="48">
        <v>41</v>
      </c>
      <c r="GY27" s="48">
        <v>15</v>
      </c>
      <c r="GZ27" s="48">
        <v>16</v>
      </c>
      <c r="HA27" s="48">
        <v>46</v>
      </c>
      <c r="HB27" s="48">
        <v>36</v>
      </c>
      <c r="HC27" s="48">
        <v>0</v>
      </c>
      <c r="HD27" s="48">
        <v>18</v>
      </c>
      <c r="HE27" s="48">
        <v>0</v>
      </c>
      <c r="HF27" s="48">
        <v>18</v>
      </c>
    </row>
    <row r="28" spans="1:214" x14ac:dyDescent="0.25">
      <c r="A28" s="16">
        <f t="shared" si="8"/>
        <v>39</v>
      </c>
      <c r="B28" s="17" t="str">
        <f t="shared" si="9"/>
        <v>Sanpete</v>
      </c>
      <c r="C28" s="48" t="s">
        <v>60</v>
      </c>
      <c r="D28" s="48" t="s">
        <v>61</v>
      </c>
      <c r="E28" s="48">
        <v>10100</v>
      </c>
      <c r="F28" s="48">
        <v>449</v>
      </c>
      <c r="G28" s="48">
        <v>1064</v>
      </c>
      <c r="H28" s="48">
        <v>172</v>
      </c>
      <c r="I28" s="48">
        <v>882</v>
      </c>
      <c r="J28" s="48">
        <v>185</v>
      </c>
      <c r="K28" s="48">
        <v>862</v>
      </c>
      <c r="L28" s="48">
        <v>164</v>
      </c>
      <c r="M28" s="48">
        <v>251</v>
      </c>
      <c r="N28" s="48">
        <v>109</v>
      </c>
      <c r="O28" s="48">
        <v>1211</v>
      </c>
      <c r="P28" s="48">
        <v>198</v>
      </c>
      <c r="Q28" s="48">
        <v>426</v>
      </c>
      <c r="R28" s="48">
        <v>92</v>
      </c>
      <c r="S28" s="48">
        <v>220</v>
      </c>
      <c r="T28" s="48">
        <v>80</v>
      </c>
      <c r="U28" s="48">
        <v>214</v>
      </c>
      <c r="V28" s="48">
        <v>66</v>
      </c>
      <c r="W28" s="48">
        <v>504</v>
      </c>
      <c r="X28" s="48">
        <v>129</v>
      </c>
      <c r="Y28" s="48">
        <v>2534</v>
      </c>
      <c r="Z28" s="48">
        <v>266</v>
      </c>
      <c r="AA28" s="48">
        <v>760</v>
      </c>
      <c r="AB28" s="48">
        <v>144</v>
      </c>
      <c r="AC28" s="48">
        <v>547</v>
      </c>
      <c r="AD28" s="48">
        <v>127</v>
      </c>
      <c r="AE28" s="48">
        <v>620</v>
      </c>
      <c r="AF28" s="48">
        <v>133</v>
      </c>
      <c r="AG28" s="48">
        <v>5</v>
      </c>
      <c r="AH28" s="48">
        <v>8</v>
      </c>
      <c r="AI28" s="48">
        <v>7169</v>
      </c>
      <c r="AJ28" s="48">
        <v>399</v>
      </c>
      <c r="AK28" s="48">
        <v>671</v>
      </c>
      <c r="AL28" s="48">
        <v>142</v>
      </c>
      <c r="AM28" s="48">
        <v>593</v>
      </c>
      <c r="AN28" s="48">
        <v>131</v>
      </c>
      <c r="AO28" s="48">
        <v>632</v>
      </c>
      <c r="AP28" s="48">
        <v>112</v>
      </c>
      <c r="AQ28" s="48">
        <v>207</v>
      </c>
      <c r="AR28" s="48">
        <v>100</v>
      </c>
      <c r="AS28" s="48">
        <v>915</v>
      </c>
      <c r="AT28" s="48">
        <v>175</v>
      </c>
      <c r="AU28" s="48">
        <v>306</v>
      </c>
      <c r="AV28" s="48">
        <v>74</v>
      </c>
      <c r="AW28" s="48">
        <v>172</v>
      </c>
      <c r="AX28" s="48">
        <v>79</v>
      </c>
      <c r="AY28" s="48">
        <v>199</v>
      </c>
      <c r="AZ28" s="48">
        <v>64</v>
      </c>
      <c r="BA28" s="48">
        <v>291</v>
      </c>
      <c r="BB28" s="48">
        <v>97</v>
      </c>
      <c r="BC28" s="48">
        <v>1877</v>
      </c>
      <c r="BD28" s="48">
        <v>218</v>
      </c>
      <c r="BE28" s="48">
        <v>425</v>
      </c>
      <c r="BF28" s="48">
        <v>99</v>
      </c>
      <c r="BG28" s="48">
        <v>361</v>
      </c>
      <c r="BH28" s="48">
        <v>96</v>
      </c>
      <c r="BI28" s="48">
        <v>520</v>
      </c>
      <c r="BJ28" s="48">
        <v>125</v>
      </c>
      <c r="BK28" s="48">
        <v>0</v>
      </c>
      <c r="BL28" s="48">
        <v>21</v>
      </c>
      <c r="BM28" s="48">
        <v>1536</v>
      </c>
      <c r="BN28" s="48">
        <v>239</v>
      </c>
      <c r="BO28" s="48">
        <v>231</v>
      </c>
      <c r="BP28" s="48">
        <v>81</v>
      </c>
      <c r="BQ28" s="48">
        <v>249</v>
      </c>
      <c r="BR28" s="48">
        <v>96</v>
      </c>
      <c r="BS28" s="48">
        <v>61</v>
      </c>
      <c r="BT28" s="48">
        <v>32</v>
      </c>
      <c r="BU28" s="48">
        <v>34</v>
      </c>
      <c r="BV28" s="48">
        <v>32</v>
      </c>
      <c r="BW28" s="48">
        <v>174</v>
      </c>
      <c r="BX28" s="48">
        <v>79</v>
      </c>
      <c r="BY28" s="48">
        <v>54</v>
      </c>
      <c r="BZ28" s="48">
        <v>35</v>
      </c>
      <c r="CA28" s="48">
        <v>11</v>
      </c>
      <c r="CB28" s="48">
        <v>16</v>
      </c>
      <c r="CC28" s="48">
        <v>2</v>
      </c>
      <c r="CD28" s="48">
        <v>5</v>
      </c>
      <c r="CE28" s="48">
        <v>152</v>
      </c>
      <c r="CF28" s="48">
        <v>67</v>
      </c>
      <c r="CG28" s="48">
        <v>316</v>
      </c>
      <c r="CH28" s="48">
        <v>119</v>
      </c>
      <c r="CI28" s="48">
        <v>103</v>
      </c>
      <c r="CJ28" s="48">
        <v>70</v>
      </c>
      <c r="CK28" s="48">
        <v>80</v>
      </c>
      <c r="CL28" s="48">
        <v>65</v>
      </c>
      <c r="CM28" s="48">
        <v>69</v>
      </c>
      <c r="CN28" s="48">
        <v>38</v>
      </c>
      <c r="CO28" s="48">
        <v>0</v>
      </c>
      <c r="CP28" s="48">
        <v>21</v>
      </c>
      <c r="CQ28" s="48">
        <v>45</v>
      </c>
      <c r="CR28" s="48">
        <v>42</v>
      </c>
      <c r="CS28" s="48">
        <v>3</v>
      </c>
      <c r="CT28" s="48">
        <v>6</v>
      </c>
      <c r="CU28" s="48">
        <v>0</v>
      </c>
      <c r="CV28" s="48">
        <v>21</v>
      </c>
      <c r="CW28" s="48">
        <v>0</v>
      </c>
      <c r="CX28" s="48">
        <v>21</v>
      </c>
      <c r="CY28" s="48">
        <v>0</v>
      </c>
      <c r="CZ28" s="48">
        <v>21</v>
      </c>
      <c r="DA28" s="48">
        <v>0</v>
      </c>
      <c r="DB28" s="48">
        <v>21</v>
      </c>
      <c r="DC28" s="48">
        <v>3</v>
      </c>
      <c r="DD28" s="48">
        <v>5</v>
      </c>
      <c r="DE28" s="48">
        <v>0</v>
      </c>
      <c r="DF28" s="48">
        <v>21</v>
      </c>
      <c r="DG28" s="48">
        <v>0</v>
      </c>
      <c r="DH28" s="48">
        <v>21</v>
      </c>
      <c r="DI28" s="48">
        <v>0</v>
      </c>
      <c r="DJ28" s="48">
        <v>21</v>
      </c>
      <c r="DK28" s="48">
        <v>10</v>
      </c>
      <c r="DL28" s="48">
        <v>23</v>
      </c>
      <c r="DM28" s="48">
        <v>15</v>
      </c>
      <c r="DN28" s="48">
        <v>31</v>
      </c>
      <c r="DO28" s="48">
        <v>11</v>
      </c>
      <c r="DP28" s="48">
        <v>17</v>
      </c>
      <c r="DQ28" s="48">
        <v>3</v>
      </c>
      <c r="DR28" s="48">
        <v>5</v>
      </c>
      <c r="DS28" s="48">
        <v>0</v>
      </c>
      <c r="DT28" s="48">
        <v>21</v>
      </c>
      <c r="DU28" s="48">
        <v>497</v>
      </c>
      <c r="DV28" s="48">
        <v>125</v>
      </c>
      <c r="DW28" s="48">
        <v>77</v>
      </c>
      <c r="DX28" s="48">
        <v>58</v>
      </c>
      <c r="DY28" s="48">
        <v>15</v>
      </c>
      <c r="DZ28" s="48">
        <v>17</v>
      </c>
      <c r="EA28" s="48">
        <v>54</v>
      </c>
      <c r="EB28" s="48">
        <v>61</v>
      </c>
      <c r="EC28" s="48">
        <v>0</v>
      </c>
      <c r="ED28" s="48">
        <v>21</v>
      </c>
      <c r="EE28" s="48">
        <v>65</v>
      </c>
      <c r="EF28" s="48">
        <v>48</v>
      </c>
      <c r="EG28" s="48">
        <v>3</v>
      </c>
      <c r="EH28" s="48">
        <v>5</v>
      </c>
      <c r="EI28" s="48">
        <v>3</v>
      </c>
      <c r="EJ28" s="48">
        <v>6</v>
      </c>
      <c r="EK28" s="48">
        <v>3</v>
      </c>
      <c r="EL28" s="48">
        <v>7</v>
      </c>
      <c r="EM28" s="48">
        <v>15</v>
      </c>
      <c r="EN28" s="48">
        <v>27</v>
      </c>
      <c r="EO28" s="48">
        <v>195</v>
      </c>
      <c r="EP28" s="48">
        <v>99</v>
      </c>
      <c r="EQ28" s="48">
        <v>53</v>
      </c>
      <c r="ER28" s="48">
        <v>42</v>
      </c>
      <c r="ES28" s="48">
        <v>14</v>
      </c>
      <c r="ET28" s="48">
        <v>14</v>
      </c>
      <c r="EU28" s="48">
        <v>0</v>
      </c>
      <c r="EV28" s="48">
        <v>21</v>
      </c>
      <c r="EW28" s="48">
        <v>0</v>
      </c>
      <c r="EX28" s="48">
        <v>21</v>
      </c>
      <c r="EY28" s="48">
        <v>248</v>
      </c>
      <c r="EZ28" s="48">
        <v>91</v>
      </c>
      <c r="FA28" s="48">
        <v>26</v>
      </c>
      <c r="FB28" s="48">
        <v>24</v>
      </c>
      <c r="FC28" s="48">
        <v>25</v>
      </c>
      <c r="FD28" s="48">
        <v>26</v>
      </c>
      <c r="FE28" s="48">
        <v>9</v>
      </c>
      <c r="FF28" s="48">
        <v>12</v>
      </c>
      <c r="FG28" s="48">
        <v>0</v>
      </c>
      <c r="FH28" s="48">
        <v>21</v>
      </c>
      <c r="FI28" s="48">
        <v>18</v>
      </c>
      <c r="FJ28" s="48">
        <v>33</v>
      </c>
      <c r="FK28" s="48">
        <v>22</v>
      </c>
      <c r="FL28" s="48">
        <v>15</v>
      </c>
      <c r="FM28" s="48">
        <v>34</v>
      </c>
      <c r="FN28" s="48">
        <v>38</v>
      </c>
      <c r="FO28" s="48">
        <v>0</v>
      </c>
      <c r="FP28" s="48">
        <v>21</v>
      </c>
      <c r="FQ28" s="48">
        <v>12</v>
      </c>
      <c r="FR28" s="48">
        <v>13</v>
      </c>
      <c r="FS28" s="48">
        <v>36</v>
      </c>
      <c r="FT28" s="48">
        <v>27</v>
      </c>
      <c r="FU28" s="48">
        <v>43</v>
      </c>
      <c r="FV28" s="48">
        <v>53</v>
      </c>
      <c r="FW28" s="48">
        <v>0</v>
      </c>
      <c r="FX28" s="48">
        <v>21</v>
      </c>
      <c r="FY28" s="48">
        <v>18</v>
      </c>
      <c r="FZ28" s="48">
        <v>15</v>
      </c>
      <c r="GA28" s="48">
        <v>5</v>
      </c>
      <c r="GB28" s="48">
        <v>8</v>
      </c>
      <c r="GC28" s="48">
        <v>605</v>
      </c>
      <c r="GD28" s="48">
        <v>168</v>
      </c>
      <c r="GE28" s="48">
        <v>56</v>
      </c>
      <c r="GF28" s="48">
        <v>41</v>
      </c>
      <c r="GG28" s="48">
        <v>0</v>
      </c>
      <c r="GH28" s="48">
        <v>21</v>
      </c>
      <c r="GI28" s="48">
        <v>106</v>
      </c>
      <c r="GJ28" s="48">
        <v>102</v>
      </c>
      <c r="GK28" s="48">
        <v>10</v>
      </c>
      <c r="GL28" s="48">
        <v>14</v>
      </c>
      <c r="GM28" s="48">
        <v>39</v>
      </c>
      <c r="GN28" s="48">
        <v>30</v>
      </c>
      <c r="GO28" s="48">
        <v>38</v>
      </c>
      <c r="GP28" s="48">
        <v>45</v>
      </c>
      <c r="GQ28" s="48">
        <v>0</v>
      </c>
      <c r="GR28" s="48">
        <v>21</v>
      </c>
      <c r="GS28" s="48">
        <v>10</v>
      </c>
      <c r="GT28" s="48">
        <v>13</v>
      </c>
      <c r="GU28" s="48">
        <v>34</v>
      </c>
      <c r="GV28" s="48">
        <v>29</v>
      </c>
      <c r="GW28" s="48">
        <v>100</v>
      </c>
      <c r="GX28" s="48">
        <v>52</v>
      </c>
      <c r="GY28" s="48">
        <v>121</v>
      </c>
      <c r="GZ28" s="48">
        <v>80</v>
      </c>
      <c r="HA28" s="48">
        <v>81</v>
      </c>
      <c r="HB28" s="48">
        <v>36</v>
      </c>
      <c r="HC28" s="48">
        <v>10</v>
      </c>
      <c r="HD28" s="48">
        <v>14</v>
      </c>
      <c r="HE28" s="48">
        <v>0</v>
      </c>
      <c r="HF28" s="48">
        <v>21</v>
      </c>
    </row>
    <row r="29" spans="1:214" x14ac:dyDescent="0.25">
      <c r="A29" s="16">
        <f t="shared" si="8"/>
        <v>41</v>
      </c>
      <c r="B29" s="17" t="str">
        <f t="shared" si="9"/>
        <v>Sevier</v>
      </c>
      <c r="C29" s="48" t="s">
        <v>62</v>
      </c>
      <c r="D29" s="48" t="s">
        <v>63</v>
      </c>
      <c r="E29" s="48">
        <v>8247</v>
      </c>
      <c r="F29" s="48">
        <v>292</v>
      </c>
      <c r="G29" s="48">
        <v>986</v>
      </c>
      <c r="H29" s="48">
        <v>164</v>
      </c>
      <c r="I29" s="48">
        <v>713</v>
      </c>
      <c r="J29" s="48">
        <v>142</v>
      </c>
      <c r="K29" s="48">
        <v>423</v>
      </c>
      <c r="L29" s="48">
        <v>113</v>
      </c>
      <c r="M29" s="48">
        <v>163</v>
      </c>
      <c r="N29" s="48">
        <v>67</v>
      </c>
      <c r="O29" s="48">
        <v>1350</v>
      </c>
      <c r="P29" s="48">
        <v>264</v>
      </c>
      <c r="Q29" s="48">
        <v>684</v>
      </c>
      <c r="R29" s="48">
        <v>139</v>
      </c>
      <c r="S29" s="48">
        <v>99</v>
      </c>
      <c r="T29" s="48">
        <v>50</v>
      </c>
      <c r="U29" s="48">
        <v>181</v>
      </c>
      <c r="V29" s="48">
        <v>60</v>
      </c>
      <c r="W29" s="48">
        <v>434</v>
      </c>
      <c r="X29" s="48">
        <v>105</v>
      </c>
      <c r="Y29" s="48">
        <v>1751</v>
      </c>
      <c r="Z29" s="48">
        <v>194</v>
      </c>
      <c r="AA29" s="48">
        <v>661</v>
      </c>
      <c r="AB29" s="48">
        <v>145</v>
      </c>
      <c r="AC29" s="48">
        <v>169</v>
      </c>
      <c r="AD29" s="48">
        <v>60</v>
      </c>
      <c r="AE29" s="48">
        <v>633</v>
      </c>
      <c r="AF29" s="48">
        <v>159</v>
      </c>
      <c r="AG29" s="48">
        <v>0</v>
      </c>
      <c r="AH29" s="48">
        <v>21</v>
      </c>
      <c r="AI29" s="48">
        <v>6605</v>
      </c>
      <c r="AJ29" s="48">
        <v>303</v>
      </c>
      <c r="AK29" s="48">
        <v>636</v>
      </c>
      <c r="AL29" s="48">
        <v>149</v>
      </c>
      <c r="AM29" s="48">
        <v>459</v>
      </c>
      <c r="AN29" s="48">
        <v>99</v>
      </c>
      <c r="AO29" s="48">
        <v>345</v>
      </c>
      <c r="AP29" s="48">
        <v>93</v>
      </c>
      <c r="AQ29" s="48">
        <v>152</v>
      </c>
      <c r="AR29" s="48">
        <v>67</v>
      </c>
      <c r="AS29" s="48">
        <v>1257</v>
      </c>
      <c r="AT29" s="48">
        <v>250</v>
      </c>
      <c r="AU29" s="48">
        <v>528</v>
      </c>
      <c r="AV29" s="48">
        <v>102</v>
      </c>
      <c r="AW29" s="48">
        <v>75</v>
      </c>
      <c r="AX29" s="48">
        <v>46</v>
      </c>
      <c r="AY29" s="48">
        <v>163</v>
      </c>
      <c r="AZ29" s="48">
        <v>59</v>
      </c>
      <c r="BA29" s="48">
        <v>299</v>
      </c>
      <c r="BB29" s="48">
        <v>92</v>
      </c>
      <c r="BC29" s="48">
        <v>1443</v>
      </c>
      <c r="BD29" s="48">
        <v>196</v>
      </c>
      <c r="BE29" s="48">
        <v>580</v>
      </c>
      <c r="BF29" s="48">
        <v>132</v>
      </c>
      <c r="BG29" s="48">
        <v>140</v>
      </c>
      <c r="BH29" s="48">
        <v>57</v>
      </c>
      <c r="BI29" s="48">
        <v>528</v>
      </c>
      <c r="BJ29" s="48">
        <v>140</v>
      </c>
      <c r="BK29" s="48">
        <v>0</v>
      </c>
      <c r="BL29" s="48">
        <v>21</v>
      </c>
      <c r="BM29" s="48">
        <v>853</v>
      </c>
      <c r="BN29" s="48">
        <v>139</v>
      </c>
      <c r="BO29" s="48">
        <v>109</v>
      </c>
      <c r="BP29" s="48">
        <v>56</v>
      </c>
      <c r="BQ29" s="48">
        <v>196</v>
      </c>
      <c r="BR29" s="48">
        <v>82</v>
      </c>
      <c r="BS29" s="48">
        <v>51</v>
      </c>
      <c r="BT29" s="48">
        <v>49</v>
      </c>
      <c r="BU29" s="48">
        <v>2</v>
      </c>
      <c r="BV29" s="48">
        <v>11</v>
      </c>
      <c r="BW29" s="48">
        <v>43</v>
      </c>
      <c r="BX29" s="48">
        <v>33</v>
      </c>
      <c r="BY29" s="48">
        <v>111</v>
      </c>
      <c r="BZ29" s="48">
        <v>77</v>
      </c>
      <c r="CA29" s="48">
        <v>9</v>
      </c>
      <c r="CB29" s="48">
        <v>11</v>
      </c>
      <c r="CC29" s="48">
        <v>9</v>
      </c>
      <c r="CD29" s="48">
        <v>8</v>
      </c>
      <c r="CE29" s="48">
        <v>32</v>
      </c>
      <c r="CF29" s="48">
        <v>24</v>
      </c>
      <c r="CG29" s="48">
        <v>185</v>
      </c>
      <c r="CH29" s="48">
        <v>64</v>
      </c>
      <c r="CI29" s="48">
        <v>39</v>
      </c>
      <c r="CJ29" s="48">
        <v>32</v>
      </c>
      <c r="CK29" s="48">
        <v>2</v>
      </c>
      <c r="CL29" s="48">
        <v>4</v>
      </c>
      <c r="CM29" s="48">
        <v>65</v>
      </c>
      <c r="CN29" s="48">
        <v>41</v>
      </c>
      <c r="CO29" s="48">
        <v>0</v>
      </c>
      <c r="CP29" s="48">
        <v>21</v>
      </c>
      <c r="CQ29" s="48">
        <v>56</v>
      </c>
      <c r="CR29" s="48">
        <v>33</v>
      </c>
      <c r="CS29" s="48">
        <v>30</v>
      </c>
      <c r="CT29" s="48">
        <v>25</v>
      </c>
      <c r="CU29" s="48">
        <v>8</v>
      </c>
      <c r="CV29" s="48">
        <v>13</v>
      </c>
      <c r="CW29" s="48">
        <v>3</v>
      </c>
      <c r="CX29" s="48">
        <v>5</v>
      </c>
      <c r="CY29" s="48">
        <v>0</v>
      </c>
      <c r="CZ29" s="48">
        <v>21</v>
      </c>
      <c r="DA29" s="48">
        <v>0</v>
      </c>
      <c r="DB29" s="48">
        <v>21</v>
      </c>
      <c r="DC29" s="48">
        <v>0</v>
      </c>
      <c r="DD29" s="48">
        <v>21</v>
      </c>
      <c r="DE29" s="48">
        <v>0</v>
      </c>
      <c r="DF29" s="48">
        <v>21</v>
      </c>
      <c r="DG29" s="48">
        <v>1</v>
      </c>
      <c r="DH29" s="48">
        <v>3</v>
      </c>
      <c r="DI29" s="48">
        <v>0</v>
      </c>
      <c r="DJ29" s="48">
        <v>21</v>
      </c>
      <c r="DK29" s="48">
        <v>14</v>
      </c>
      <c r="DL29" s="48">
        <v>16</v>
      </c>
      <c r="DM29" s="48">
        <v>0</v>
      </c>
      <c r="DN29" s="48">
        <v>21</v>
      </c>
      <c r="DO29" s="48">
        <v>0</v>
      </c>
      <c r="DP29" s="48">
        <v>21</v>
      </c>
      <c r="DQ29" s="48">
        <v>0</v>
      </c>
      <c r="DR29" s="48">
        <v>21</v>
      </c>
      <c r="DS29" s="48">
        <v>0</v>
      </c>
      <c r="DT29" s="48">
        <v>21</v>
      </c>
      <c r="DU29" s="48">
        <v>125</v>
      </c>
      <c r="DV29" s="48">
        <v>56</v>
      </c>
      <c r="DW29" s="48">
        <v>38</v>
      </c>
      <c r="DX29" s="48">
        <v>33</v>
      </c>
      <c r="DY29" s="48">
        <v>16</v>
      </c>
      <c r="DZ29" s="48">
        <v>23</v>
      </c>
      <c r="EA29" s="48">
        <v>0</v>
      </c>
      <c r="EB29" s="48">
        <v>21</v>
      </c>
      <c r="EC29" s="48">
        <v>0</v>
      </c>
      <c r="ED29" s="48">
        <v>21</v>
      </c>
      <c r="EE29" s="48">
        <v>20</v>
      </c>
      <c r="EF29" s="48">
        <v>18</v>
      </c>
      <c r="EG29" s="48">
        <v>11</v>
      </c>
      <c r="EH29" s="48">
        <v>19</v>
      </c>
      <c r="EI29" s="48">
        <v>10</v>
      </c>
      <c r="EJ29" s="48">
        <v>13</v>
      </c>
      <c r="EK29" s="48">
        <v>3</v>
      </c>
      <c r="EL29" s="48">
        <v>4</v>
      </c>
      <c r="EM29" s="48">
        <v>13</v>
      </c>
      <c r="EN29" s="48">
        <v>19</v>
      </c>
      <c r="EO29" s="48">
        <v>4</v>
      </c>
      <c r="EP29" s="48">
        <v>5</v>
      </c>
      <c r="EQ29" s="48">
        <v>0</v>
      </c>
      <c r="ER29" s="48">
        <v>21</v>
      </c>
      <c r="ES29" s="48">
        <v>0</v>
      </c>
      <c r="ET29" s="48">
        <v>21</v>
      </c>
      <c r="EU29" s="48">
        <v>10</v>
      </c>
      <c r="EV29" s="48">
        <v>22</v>
      </c>
      <c r="EW29" s="48">
        <v>0</v>
      </c>
      <c r="EX29" s="48">
        <v>21</v>
      </c>
      <c r="EY29" s="48">
        <v>165</v>
      </c>
      <c r="EZ29" s="48">
        <v>74</v>
      </c>
      <c r="FA29" s="48">
        <v>46</v>
      </c>
      <c r="FB29" s="48">
        <v>31</v>
      </c>
      <c r="FC29" s="48">
        <v>0</v>
      </c>
      <c r="FD29" s="48">
        <v>21</v>
      </c>
      <c r="FE29" s="48">
        <v>0</v>
      </c>
      <c r="FF29" s="48">
        <v>21</v>
      </c>
      <c r="FG29" s="48">
        <v>0</v>
      </c>
      <c r="FH29" s="48">
        <v>21</v>
      </c>
      <c r="FI29" s="48">
        <v>11</v>
      </c>
      <c r="FJ29" s="48">
        <v>16</v>
      </c>
      <c r="FK29" s="48">
        <v>18</v>
      </c>
      <c r="FL29" s="48">
        <v>20</v>
      </c>
      <c r="FM29" s="48">
        <v>0</v>
      </c>
      <c r="FN29" s="48">
        <v>21</v>
      </c>
      <c r="FO29" s="48">
        <v>0</v>
      </c>
      <c r="FP29" s="48">
        <v>21</v>
      </c>
      <c r="FQ29" s="48">
        <v>28</v>
      </c>
      <c r="FR29" s="48">
        <v>30</v>
      </c>
      <c r="FS29" s="48">
        <v>36</v>
      </c>
      <c r="FT29" s="48">
        <v>28</v>
      </c>
      <c r="FU29" s="48">
        <v>25</v>
      </c>
      <c r="FV29" s="48">
        <v>34</v>
      </c>
      <c r="FW29" s="48">
        <v>0</v>
      </c>
      <c r="FX29" s="48">
        <v>21</v>
      </c>
      <c r="FY29" s="48">
        <v>1</v>
      </c>
      <c r="FZ29" s="48">
        <v>3</v>
      </c>
      <c r="GA29" s="48">
        <v>0</v>
      </c>
      <c r="GB29" s="48">
        <v>21</v>
      </c>
      <c r="GC29" s="48">
        <v>443</v>
      </c>
      <c r="GD29" s="48">
        <v>106</v>
      </c>
      <c r="GE29" s="48">
        <v>127</v>
      </c>
      <c r="GF29" s="48">
        <v>95</v>
      </c>
      <c r="GG29" s="48">
        <v>34</v>
      </c>
      <c r="GH29" s="48">
        <v>36</v>
      </c>
      <c r="GI29" s="48">
        <v>24</v>
      </c>
      <c r="GJ29" s="48">
        <v>27</v>
      </c>
      <c r="GK29" s="48">
        <v>9</v>
      </c>
      <c r="GL29" s="48">
        <v>12</v>
      </c>
      <c r="GM29" s="48">
        <v>19</v>
      </c>
      <c r="GN29" s="48">
        <v>17</v>
      </c>
      <c r="GO29" s="48">
        <v>16</v>
      </c>
      <c r="GP29" s="48">
        <v>17</v>
      </c>
      <c r="GQ29" s="48">
        <v>5</v>
      </c>
      <c r="GR29" s="48">
        <v>8</v>
      </c>
      <c r="GS29" s="48">
        <v>5</v>
      </c>
      <c r="GT29" s="48">
        <v>6</v>
      </c>
      <c r="GU29" s="48">
        <v>62</v>
      </c>
      <c r="GV29" s="48">
        <v>50</v>
      </c>
      <c r="GW29" s="48">
        <v>69</v>
      </c>
      <c r="GX29" s="48">
        <v>34</v>
      </c>
      <c r="GY29" s="48">
        <v>17</v>
      </c>
      <c r="GZ29" s="48">
        <v>20</v>
      </c>
      <c r="HA29" s="48">
        <v>27</v>
      </c>
      <c r="HB29" s="48">
        <v>19</v>
      </c>
      <c r="HC29" s="48">
        <v>29</v>
      </c>
      <c r="HD29" s="48">
        <v>26</v>
      </c>
      <c r="HE29" s="48">
        <v>0</v>
      </c>
      <c r="HF29" s="48">
        <v>21</v>
      </c>
    </row>
    <row r="30" spans="1:214" x14ac:dyDescent="0.25">
      <c r="A30" s="16">
        <f t="shared" si="8"/>
        <v>43</v>
      </c>
      <c r="B30" s="17" t="str">
        <f t="shared" si="9"/>
        <v>Summit</v>
      </c>
      <c r="C30" s="48" t="s">
        <v>64</v>
      </c>
      <c r="D30" s="48" t="s">
        <v>65</v>
      </c>
      <c r="E30" s="48">
        <v>19032</v>
      </c>
      <c r="F30" s="48">
        <v>564</v>
      </c>
      <c r="G30" s="48">
        <v>272</v>
      </c>
      <c r="H30" s="48">
        <v>120</v>
      </c>
      <c r="I30" s="48">
        <v>1675</v>
      </c>
      <c r="J30" s="48">
        <v>290</v>
      </c>
      <c r="K30" s="48">
        <v>1103</v>
      </c>
      <c r="L30" s="48">
        <v>223</v>
      </c>
      <c r="M30" s="48">
        <v>370</v>
      </c>
      <c r="N30" s="48">
        <v>126</v>
      </c>
      <c r="O30" s="48">
        <v>1869</v>
      </c>
      <c r="P30" s="48">
        <v>279</v>
      </c>
      <c r="Q30" s="48">
        <v>1390</v>
      </c>
      <c r="R30" s="48">
        <v>280</v>
      </c>
      <c r="S30" s="48">
        <v>541</v>
      </c>
      <c r="T30" s="48">
        <v>193</v>
      </c>
      <c r="U30" s="48">
        <v>1374</v>
      </c>
      <c r="V30" s="48">
        <v>251</v>
      </c>
      <c r="W30" s="48">
        <v>2558</v>
      </c>
      <c r="X30" s="48">
        <v>374</v>
      </c>
      <c r="Y30" s="48">
        <v>2811</v>
      </c>
      <c r="Z30" s="48">
        <v>360</v>
      </c>
      <c r="AA30" s="48">
        <v>3667</v>
      </c>
      <c r="AB30" s="48">
        <v>433</v>
      </c>
      <c r="AC30" s="48">
        <v>814</v>
      </c>
      <c r="AD30" s="48">
        <v>261</v>
      </c>
      <c r="AE30" s="48">
        <v>588</v>
      </c>
      <c r="AF30" s="48">
        <v>163</v>
      </c>
      <c r="AG30" s="48">
        <v>0</v>
      </c>
      <c r="AH30" s="48">
        <v>24</v>
      </c>
      <c r="AI30" s="48">
        <v>14216</v>
      </c>
      <c r="AJ30" s="48">
        <v>710</v>
      </c>
      <c r="AK30" s="48">
        <v>234</v>
      </c>
      <c r="AL30" s="48">
        <v>118</v>
      </c>
      <c r="AM30" s="48">
        <v>1123</v>
      </c>
      <c r="AN30" s="48">
        <v>204</v>
      </c>
      <c r="AO30" s="48">
        <v>930</v>
      </c>
      <c r="AP30" s="48">
        <v>201</v>
      </c>
      <c r="AQ30" s="48">
        <v>261</v>
      </c>
      <c r="AR30" s="48">
        <v>110</v>
      </c>
      <c r="AS30" s="48">
        <v>1398</v>
      </c>
      <c r="AT30" s="48">
        <v>243</v>
      </c>
      <c r="AU30" s="48">
        <v>1138</v>
      </c>
      <c r="AV30" s="48">
        <v>268</v>
      </c>
      <c r="AW30" s="48">
        <v>365</v>
      </c>
      <c r="AX30" s="48">
        <v>139</v>
      </c>
      <c r="AY30" s="48">
        <v>1046</v>
      </c>
      <c r="AZ30" s="48">
        <v>215</v>
      </c>
      <c r="BA30" s="48">
        <v>1490</v>
      </c>
      <c r="BB30" s="48">
        <v>307</v>
      </c>
      <c r="BC30" s="48">
        <v>2278</v>
      </c>
      <c r="BD30" s="48">
        <v>302</v>
      </c>
      <c r="BE30" s="48">
        <v>2794</v>
      </c>
      <c r="BF30" s="48">
        <v>360</v>
      </c>
      <c r="BG30" s="48">
        <v>648</v>
      </c>
      <c r="BH30" s="48">
        <v>235</v>
      </c>
      <c r="BI30" s="48">
        <v>511</v>
      </c>
      <c r="BJ30" s="48">
        <v>156</v>
      </c>
      <c r="BK30" s="48">
        <v>0</v>
      </c>
      <c r="BL30" s="48">
        <v>24</v>
      </c>
      <c r="BM30" s="48">
        <v>1568</v>
      </c>
      <c r="BN30" s="48">
        <v>313</v>
      </c>
      <c r="BO30" s="48">
        <v>11</v>
      </c>
      <c r="BP30" s="48">
        <v>16</v>
      </c>
      <c r="BQ30" s="48">
        <v>362</v>
      </c>
      <c r="BR30" s="48">
        <v>169</v>
      </c>
      <c r="BS30" s="48">
        <v>57</v>
      </c>
      <c r="BT30" s="48">
        <v>48</v>
      </c>
      <c r="BU30" s="48">
        <v>19</v>
      </c>
      <c r="BV30" s="48">
        <v>24</v>
      </c>
      <c r="BW30" s="48">
        <v>134</v>
      </c>
      <c r="BX30" s="48">
        <v>66</v>
      </c>
      <c r="BY30" s="48">
        <v>104</v>
      </c>
      <c r="BZ30" s="48">
        <v>84</v>
      </c>
      <c r="CA30" s="48">
        <v>44</v>
      </c>
      <c r="CB30" s="48">
        <v>36</v>
      </c>
      <c r="CC30" s="48">
        <v>34</v>
      </c>
      <c r="CD30" s="48">
        <v>23</v>
      </c>
      <c r="CE30" s="48">
        <v>194</v>
      </c>
      <c r="CF30" s="48">
        <v>83</v>
      </c>
      <c r="CG30" s="48">
        <v>267</v>
      </c>
      <c r="CH30" s="48">
        <v>108</v>
      </c>
      <c r="CI30" s="48">
        <v>252</v>
      </c>
      <c r="CJ30" s="48">
        <v>127</v>
      </c>
      <c r="CK30" s="48">
        <v>33</v>
      </c>
      <c r="CL30" s="48">
        <v>31</v>
      </c>
      <c r="CM30" s="48">
        <v>57</v>
      </c>
      <c r="CN30" s="48">
        <v>37</v>
      </c>
      <c r="CO30" s="48">
        <v>0</v>
      </c>
      <c r="CP30" s="48">
        <v>24</v>
      </c>
      <c r="CQ30" s="48">
        <v>289</v>
      </c>
      <c r="CR30" s="48">
        <v>160</v>
      </c>
      <c r="CS30" s="48">
        <v>0</v>
      </c>
      <c r="CT30" s="48">
        <v>24</v>
      </c>
      <c r="CU30" s="48">
        <v>0</v>
      </c>
      <c r="CV30" s="48">
        <v>24</v>
      </c>
      <c r="CW30" s="48">
        <v>0</v>
      </c>
      <c r="CX30" s="48">
        <v>24</v>
      </c>
      <c r="CY30" s="48">
        <v>0</v>
      </c>
      <c r="CZ30" s="48">
        <v>24</v>
      </c>
      <c r="DA30" s="48">
        <v>115</v>
      </c>
      <c r="DB30" s="48">
        <v>88</v>
      </c>
      <c r="DC30" s="48">
        <v>0</v>
      </c>
      <c r="DD30" s="48">
        <v>24</v>
      </c>
      <c r="DE30" s="48">
        <v>0</v>
      </c>
      <c r="DF30" s="48">
        <v>24</v>
      </c>
      <c r="DG30" s="48">
        <v>16</v>
      </c>
      <c r="DH30" s="48">
        <v>27</v>
      </c>
      <c r="DI30" s="48">
        <v>3</v>
      </c>
      <c r="DJ30" s="48">
        <v>15</v>
      </c>
      <c r="DK30" s="48">
        <v>0</v>
      </c>
      <c r="DL30" s="48">
        <v>24</v>
      </c>
      <c r="DM30" s="48">
        <v>144</v>
      </c>
      <c r="DN30" s="48">
        <v>104</v>
      </c>
      <c r="DO30" s="48">
        <v>11</v>
      </c>
      <c r="DP30" s="48">
        <v>21</v>
      </c>
      <c r="DQ30" s="48">
        <v>0</v>
      </c>
      <c r="DR30" s="48">
        <v>24</v>
      </c>
      <c r="DS30" s="48">
        <v>0</v>
      </c>
      <c r="DT30" s="48">
        <v>24</v>
      </c>
      <c r="DU30" s="48">
        <v>235</v>
      </c>
      <c r="DV30" s="48">
        <v>102</v>
      </c>
      <c r="DW30" s="48">
        <v>13</v>
      </c>
      <c r="DX30" s="48">
        <v>16</v>
      </c>
      <c r="DY30" s="48">
        <v>9</v>
      </c>
      <c r="DZ30" s="48">
        <v>13</v>
      </c>
      <c r="EA30" s="48">
        <v>0</v>
      </c>
      <c r="EB30" s="48">
        <v>24</v>
      </c>
      <c r="EC30" s="48">
        <v>0</v>
      </c>
      <c r="ED30" s="48">
        <v>24</v>
      </c>
      <c r="EE30" s="48">
        <v>28</v>
      </c>
      <c r="EF30" s="48">
        <v>32</v>
      </c>
      <c r="EG30" s="48">
        <v>11</v>
      </c>
      <c r="EH30" s="48">
        <v>12</v>
      </c>
      <c r="EI30" s="48">
        <v>0</v>
      </c>
      <c r="EJ30" s="48">
        <v>24</v>
      </c>
      <c r="EK30" s="48">
        <v>7</v>
      </c>
      <c r="EL30" s="48">
        <v>12</v>
      </c>
      <c r="EM30" s="48">
        <v>51</v>
      </c>
      <c r="EN30" s="48">
        <v>49</v>
      </c>
      <c r="EO30" s="48">
        <v>23</v>
      </c>
      <c r="EP30" s="48">
        <v>19</v>
      </c>
      <c r="EQ30" s="48">
        <v>68</v>
      </c>
      <c r="ER30" s="48">
        <v>58</v>
      </c>
      <c r="ES30" s="48">
        <v>10</v>
      </c>
      <c r="ET30" s="48">
        <v>12</v>
      </c>
      <c r="EU30" s="48">
        <v>15</v>
      </c>
      <c r="EV30" s="48">
        <v>18</v>
      </c>
      <c r="EW30" s="48">
        <v>0</v>
      </c>
      <c r="EX30" s="48">
        <v>24</v>
      </c>
      <c r="EY30" s="48">
        <v>541</v>
      </c>
      <c r="EZ30" s="48">
        <v>281</v>
      </c>
      <c r="FA30" s="48">
        <v>0</v>
      </c>
      <c r="FB30" s="48">
        <v>24</v>
      </c>
      <c r="FC30" s="48">
        <v>30</v>
      </c>
      <c r="FD30" s="48">
        <v>52</v>
      </c>
      <c r="FE30" s="48">
        <v>2</v>
      </c>
      <c r="FF30" s="48">
        <v>4</v>
      </c>
      <c r="FG30" s="48">
        <v>0</v>
      </c>
      <c r="FH30" s="48">
        <v>24</v>
      </c>
      <c r="FI30" s="48">
        <v>19</v>
      </c>
      <c r="FJ30" s="48">
        <v>25</v>
      </c>
      <c r="FK30" s="48">
        <v>96</v>
      </c>
      <c r="FL30" s="48">
        <v>88</v>
      </c>
      <c r="FM30" s="48">
        <v>0</v>
      </c>
      <c r="FN30" s="48">
        <v>24</v>
      </c>
      <c r="FO30" s="48">
        <v>83</v>
      </c>
      <c r="FP30" s="48">
        <v>71</v>
      </c>
      <c r="FQ30" s="48">
        <v>56</v>
      </c>
      <c r="FR30" s="48">
        <v>47</v>
      </c>
      <c r="FS30" s="48">
        <v>29</v>
      </c>
      <c r="FT30" s="48">
        <v>30</v>
      </c>
      <c r="FU30" s="48">
        <v>222</v>
      </c>
      <c r="FV30" s="48">
        <v>241</v>
      </c>
      <c r="FW30" s="48">
        <v>4</v>
      </c>
      <c r="FX30" s="48">
        <v>6</v>
      </c>
      <c r="FY30" s="48">
        <v>0</v>
      </c>
      <c r="FZ30" s="48">
        <v>24</v>
      </c>
      <c r="GA30" s="48">
        <v>0</v>
      </c>
      <c r="GB30" s="48">
        <v>24</v>
      </c>
      <c r="GC30" s="48">
        <v>2183</v>
      </c>
      <c r="GD30" s="48">
        <v>362</v>
      </c>
      <c r="GE30" s="48">
        <v>14</v>
      </c>
      <c r="GF30" s="48">
        <v>16</v>
      </c>
      <c r="GG30" s="48">
        <v>151</v>
      </c>
      <c r="GH30" s="48">
        <v>80</v>
      </c>
      <c r="GI30" s="48">
        <v>114</v>
      </c>
      <c r="GJ30" s="48">
        <v>72</v>
      </c>
      <c r="GK30" s="48">
        <v>90</v>
      </c>
      <c r="GL30" s="48">
        <v>77</v>
      </c>
      <c r="GM30" s="48">
        <v>175</v>
      </c>
      <c r="GN30" s="48">
        <v>92</v>
      </c>
      <c r="GO30" s="48">
        <v>41</v>
      </c>
      <c r="GP30" s="48">
        <v>49</v>
      </c>
      <c r="GQ30" s="48">
        <v>132</v>
      </c>
      <c r="GR30" s="48">
        <v>128</v>
      </c>
      <c r="GS30" s="48">
        <v>188</v>
      </c>
      <c r="GT30" s="48">
        <v>90</v>
      </c>
      <c r="GU30" s="48">
        <v>764</v>
      </c>
      <c r="GV30" s="48">
        <v>255</v>
      </c>
      <c r="GW30" s="48">
        <v>214</v>
      </c>
      <c r="GX30" s="48">
        <v>113</v>
      </c>
      <c r="GY30" s="48">
        <v>187</v>
      </c>
      <c r="GZ30" s="48">
        <v>86</v>
      </c>
      <c r="HA30" s="48">
        <v>108</v>
      </c>
      <c r="HB30" s="48">
        <v>71</v>
      </c>
      <c r="HC30" s="48">
        <v>5</v>
      </c>
      <c r="HD30" s="48">
        <v>9</v>
      </c>
      <c r="HE30" s="48">
        <v>0</v>
      </c>
      <c r="HF30" s="48">
        <v>24</v>
      </c>
    </row>
    <row r="31" spans="1:214" x14ac:dyDescent="0.25">
      <c r="A31" s="16">
        <f t="shared" si="8"/>
        <v>45</v>
      </c>
      <c r="B31" s="17" t="str">
        <f t="shared" si="9"/>
        <v>Tooele</v>
      </c>
      <c r="C31" s="48" t="s">
        <v>66</v>
      </c>
      <c r="D31" s="48" t="s">
        <v>67</v>
      </c>
      <c r="E31" s="48">
        <v>25054</v>
      </c>
      <c r="F31" s="48">
        <v>649</v>
      </c>
      <c r="G31" s="48">
        <v>690</v>
      </c>
      <c r="H31" s="48">
        <v>174</v>
      </c>
      <c r="I31" s="48">
        <v>1608</v>
      </c>
      <c r="J31" s="48">
        <v>276</v>
      </c>
      <c r="K31" s="48">
        <v>2533</v>
      </c>
      <c r="L31" s="48">
        <v>318</v>
      </c>
      <c r="M31" s="48">
        <v>682</v>
      </c>
      <c r="N31" s="48">
        <v>227</v>
      </c>
      <c r="O31" s="48">
        <v>3232</v>
      </c>
      <c r="P31" s="48">
        <v>381</v>
      </c>
      <c r="Q31" s="48">
        <v>1883</v>
      </c>
      <c r="R31" s="48">
        <v>332</v>
      </c>
      <c r="S31" s="48">
        <v>448</v>
      </c>
      <c r="T31" s="48">
        <v>149</v>
      </c>
      <c r="U31" s="48">
        <v>1356</v>
      </c>
      <c r="V31" s="48">
        <v>278</v>
      </c>
      <c r="W31" s="48">
        <v>2896</v>
      </c>
      <c r="X31" s="48">
        <v>434</v>
      </c>
      <c r="Y31" s="48">
        <v>3704</v>
      </c>
      <c r="Z31" s="48">
        <v>444</v>
      </c>
      <c r="AA31" s="48">
        <v>1835</v>
      </c>
      <c r="AB31" s="48">
        <v>342</v>
      </c>
      <c r="AC31" s="48">
        <v>1188</v>
      </c>
      <c r="AD31" s="48">
        <v>257</v>
      </c>
      <c r="AE31" s="48">
        <v>2440</v>
      </c>
      <c r="AF31" s="48">
        <v>346</v>
      </c>
      <c r="AG31" s="48">
        <v>559</v>
      </c>
      <c r="AH31" s="48">
        <v>178</v>
      </c>
      <c r="AI31" s="48">
        <v>16909</v>
      </c>
      <c r="AJ31" s="48">
        <v>685</v>
      </c>
      <c r="AK31" s="48">
        <v>445</v>
      </c>
      <c r="AL31" s="48">
        <v>162</v>
      </c>
      <c r="AM31" s="48">
        <v>1060</v>
      </c>
      <c r="AN31" s="48">
        <v>237</v>
      </c>
      <c r="AO31" s="48">
        <v>1653</v>
      </c>
      <c r="AP31" s="48">
        <v>242</v>
      </c>
      <c r="AQ31" s="48">
        <v>519</v>
      </c>
      <c r="AR31" s="48">
        <v>193</v>
      </c>
      <c r="AS31" s="48">
        <v>2378</v>
      </c>
      <c r="AT31" s="48">
        <v>381</v>
      </c>
      <c r="AU31" s="48">
        <v>1413</v>
      </c>
      <c r="AV31" s="48">
        <v>257</v>
      </c>
      <c r="AW31" s="48">
        <v>398</v>
      </c>
      <c r="AX31" s="48">
        <v>146</v>
      </c>
      <c r="AY31" s="48">
        <v>839</v>
      </c>
      <c r="AZ31" s="48">
        <v>232</v>
      </c>
      <c r="BA31" s="48">
        <v>1713</v>
      </c>
      <c r="BB31" s="48">
        <v>302</v>
      </c>
      <c r="BC31" s="48">
        <v>2646</v>
      </c>
      <c r="BD31" s="48">
        <v>321</v>
      </c>
      <c r="BE31" s="48">
        <v>1325</v>
      </c>
      <c r="BF31" s="48">
        <v>278</v>
      </c>
      <c r="BG31" s="48">
        <v>855</v>
      </c>
      <c r="BH31" s="48">
        <v>227</v>
      </c>
      <c r="BI31" s="48">
        <v>1437</v>
      </c>
      <c r="BJ31" s="48">
        <v>254</v>
      </c>
      <c r="BK31" s="48">
        <v>228</v>
      </c>
      <c r="BL31" s="48">
        <v>102</v>
      </c>
      <c r="BM31" s="48">
        <v>4955</v>
      </c>
      <c r="BN31" s="48">
        <v>601</v>
      </c>
      <c r="BO31" s="48">
        <v>112</v>
      </c>
      <c r="BP31" s="48">
        <v>70</v>
      </c>
      <c r="BQ31" s="48">
        <v>389</v>
      </c>
      <c r="BR31" s="48">
        <v>146</v>
      </c>
      <c r="BS31" s="48">
        <v>774</v>
      </c>
      <c r="BT31" s="48">
        <v>192</v>
      </c>
      <c r="BU31" s="48">
        <v>115</v>
      </c>
      <c r="BV31" s="48">
        <v>73</v>
      </c>
      <c r="BW31" s="48">
        <v>622</v>
      </c>
      <c r="BX31" s="48">
        <v>192</v>
      </c>
      <c r="BY31" s="48">
        <v>319</v>
      </c>
      <c r="BZ31" s="48">
        <v>189</v>
      </c>
      <c r="CA31" s="48">
        <v>18</v>
      </c>
      <c r="CB31" s="48">
        <v>26</v>
      </c>
      <c r="CC31" s="48">
        <v>262</v>
      </c>
      <c r="CD31" s="48">
        <v>137</v>
      </c>
      <c r="CE31" s="48">
        <v>687</v>
      </c>
      <c r="CF31" s="48">
        <v>173</v>
      </c>
      <c r="CG31" s="48">
        <v>641</v>
      </c>
      <c r="CH31" s="48">
        <v>254</v>
      </c>
      <c r="CI31" s="48">
        <v>151</v>
      </c>
      <c r="CJ31" s="48">
        <v>91</v>
      </c>
      <c r="CK31" s="48">
        <v>106</v>
      </c>
      <c r="CL31" s="48">
        <v>54</v>
      </c>
      <c r="CM31" s="48">
        <v>689</v>
      </c>
      <c r="CN31" s="48">
        <v>184</v>
      </c>
      <c r="CO31" s="48">
        <v>70</v>
      </c>
      <c r="CP31" s="48">
        <v>53</v>
      </c>
      <c r="CQ31" s="48">
        <v>911</v>
      </c>
      <c r="CR31" s="48">
        <v>226</v>
      </c>
      <c r="CS31" s="48">
        <v>38</v>
      </c>
      <c r="CT31" s="48">
        <v>47</v>
      </c>
      <c r="CU31" s="48">
        <v>25</v>
      </c>
      <c r="CV31" s="48">
        <v>31</v>
      </c>
      <c r="CW31" s="48">
        <v>14</v>
      </c>
      <c r="CX31" s="48">
        <v>23</v>
      </c>
      <c r="CY31" s="48">
        <v>0</v>
      </c>
      <c r="CZ31" s="48">
        <v>27</v>
      </c>
      <c r="DA31" s="48">
        <v>22</v>
      </c>
      <c r="DB31" s="48">
        <v>30</v>
      </c>
      <c r="DC31" s="48">
        <v>25</v>
      </c>
      <c r="DD31" s="48">
        <v>40</v>
      </c>
      <c r="DE31" s="48">
        <v>0</v>
      </c>
      <c r="DF31" s="48">
        <v>27</v>
      </c>
      <c r="DG31" s="48">
        <v>163</v>
      </c>
      <c r="DH31" s="48">
        <v>87</v>
      </c>
      <c r="DI31" s="48">
        <v>210</v>
      </c>
      <c r="DJ31" s="48">
        <v>114</v>
      </c>
      <c r="DK31" s="48">
        <v>163</v>
      </c>
      <c r="DL31" s="48">
        <v>106</v>
      </c>
      <c r="DM31" s="48">
        <v>50</v>
      </c>
      <c r="DN31" s="48">
        <v>47</v>
      </c>
      <c r="DO31" s="48">
        <v>71</v>
      </c>
      <c r="DP31" s="48">
        <v>47</v>
      </c>
      <c r="DQ31" s="48">
        <v>128</v>
      </c>
      <c r="DR31" s="48">
        <v>89</v>
      </c>
      <c r="DS31" s="48">
        <v>2</v>
      </c>
      <c r="DT31" s="48">
        <v>14</v>
      </c>
      <c r="DU31" s="48">
        <v>784</v>
      </c>
      <c r="DV31" s="48">
        <v>153</v>
      </c>
      <c r="DW31" s="48">
        <v>26</v>
      </c>
      <c r="DX31" s="48">
        <v>32</v>
      </c>
      <c r="DY31" s="48">
        <v>8</v>
      </c>
      <c r="DZ31" s="48">
        <v>14</v>
      </c>
      <c r="EA31" s="48">
        <v>3</v>
      </c>
      <c r="EB31" s="48">
        <v>7</v>
      </c>
      <c r="EC31" s="48">
        <v>13</v>
      </c>
      <c r="ED31" s="48">
        <v>20</v>
      </c>
      <c r="EE31" s="48">
        <v>66</v>
      </c>
      <c r="EF31" s="48">
        <v>47</v>
      </c>
      <c r="EG31" s="48">
        <v>19</v>
      </c>
      <c r="EH31" s="48">
        <v>19</v>
      </c>
      <c r="EI31" s="48">
        <v>17</v>
      </c>
      <c r="EJ31" s="48">
        <v>19</v>
      </c>
      <c r="EK31" s="48">
        <v>0</v>
      </c>
      <c r="EL31" s="48">
        <v>27</v>
      </c>
      <c r="EM31" s="48">
        <v>53</v>
      </c>
      <c r="EN31" s="48">
        <v>61</v>
      </c>
      <c r="EO31" s="48">
        <v>97</v>
      </c>
      <c r="EP31" s="48">
        <v>66</v>
      </c>
      <c r="EQ31" s="48">
        <v>246</v>
      </c>
      <c r="ER31" s="48">
        <v>94</v>
      </c>
      <c r="ES31" s="48">
        <v>0</v>
      </c>
      <c r="ET31" s="48">
        <v>27</v>
      </c>
      <c r="EU31" s="48">
        <v>33</v>
      </c>
      <c r="EV31" s="48">
        <v>33</v>
      </c>
      <c r="EW31" s="48">
        <v>203</v>
      </c>
      <c r="EX31" s="48">
        <v>66</v>
      </c>
      <c r="EY31" s="48">
        <v>549</v>
      </c>
      <c r="EZ31" s="48">
        <v>179</v>
      </c>
      <c r="FA31" s="48">
        <v>32</v>
      </c>
      <c r="FB31" s="48">
        <v>28</v>
      </c>
      <c r="FC31" s="48">
        <v>56</v>
      </c>
      <c r="FD31" s="48">
        <v>62</v>
      </c>
      <c r="FE31" s="48">
        <v>80</v>
      </c>
      <c r="FF31" s="48">
        <v>70</v>
      </c>
      <c r="FG31" s="48">
        <v>0</v>
      </c>
      <c r="FH31" s="48">
        <v>27</v>
      </c>
      <c r="FI31" s="48">
        <v>41</v>
      </c>
      <c r="FJ31" s="48">
        <v>47</v>
      </c>
      <c r="FK31" s="48">
        <v>84</v>
      </c>
      <c r="FL31" s="48">
        <v>59</v>
      </c>
      <c r="FM31" s="48">
        <v>0</v>
      </c>
      <c r="FN31" s="48">
        <v>27</v>
      </c>
      <c r="FO31" s="48">
        <v>0</v>
      </c>
      <c r="FP31" s="48">
        <v>27</v>
      </c>
      <c r="FQ31" s="48">
        <v>110</v>
      </c>
      <c r="FR31" s="48">
        <v>79</v>
      </c>
      <c r="FS31" s="48">
        <v>22</v>
      </c>
      <c r="FT31" s="48">
        <v>29</v>
      </c>
      <c r="FU31" s="48">
        <v>10</v>
      </c>
      <c r="FV31" s="48">
        <v>16</v>
      </c>
      <c r="FW31" s="48">
        <v>48</v>
      </c>
      <c r="FX31" s="48">
        <v>77</v>
      </c>
      <c r="FY31" s="48">
        <v>61</v>
      </c>
      <c r="FZ31" s="48">
        <v>63</v>
      </c>
      <c r="GA31" s="48">
        <v>5</v>
      </c>
      <c r="GB31" s="48">
        <v>10</v>
      </c>
      <c r="GC31" s="48">
        <v>946</v>
      </c>
      <c r="GD31" s="48">
        <v>239</v>
      </c>
      <c r="GE31" s="48">
        <v>37</v>
      </c>
      <c r="GF31" s="48">
        <v>29</v>
      </c>
      <c r="GG31" s="48">
        <v>70</v>
      </c>
      <c r="GH31" s="48">
        <v>46</v>
      </c>
      <c r="GI31" s="48">
        <v>9</v>
      </c>
      <c r="GJ31" s="48">
        <v>15</v>
      </c>
      <c r="GK31" s="48">
        <v>35</v>
      </c>
      <c r="GL31" s="48">
        <v>50</v>
      </c>
      <c r="GM31" s="48">
        <v>103</v>
      </c>
      <c r="GN31" s="48">
        <v>70</v>
      </c>
      <c r="GO31" s="48">
        <v>23</v>
      </c>
      <c r="GP31" s="48">
        <v>24</v>
      </c>
      <c r="GQ31" s="48">
        <v>15</v>
      </c>
      <c r="GR31" s="48">
        <v>18</v>
      </c>
      <c r="GS31" s="48">
        <v>92</v>
      </c>
      <c r="GT31" s="48">
        <v>60</v>
      </c>
      <c r="GU31" s="48">
        <v>123</v>
      </c>
      <c r="GV31" s="48">
        <v>71</v>
      </c>
      <c r="GW31" s="48">
        <v>135</v>
      </c>
      <c r="GX31" s="48">
        <v>74</v>
      </c>
      <c r="GY31" s="48">
        <v>53</v>
      </c>
      <c r="GZ31" s="48">
        <v>57</v>
      </c>
      <c r="HA31" s="48">
        <v>108</v>
      </c>
      <c r="HB31" s="48">
        <v>70</v>
      </c>
      <c r="HC31" s="48">
        <v>92</v>
      </c>
      <c r="HD31" s="48">
        <v>96</v>
      </c>
      <c r="HE31" s="48">
        <v>51</v>
      </c>
      <c r="HF31" s="48">
        <v>57</v>
      </c>
    </row>
    <row r="32" spans="1:214" x14ac:dyDescent="0.25">
      <c r="A32" s="16">
        <f t="shared" si="8"/>
        <v>47</v>
      </c>
      <c r="B32" s="17" t="str">
        <f t="shared" si="9"/>
        <v>Uintah</v>
      </c>
      <c r="C32" s="48" t="s">
        <v>68</v>
      </c>
      <c r="D32" s="48" t="s">
        <v>69</v>
      </c>
      <c r="E32" s="48">
        <v>14029</v>
      </c>
      <c r="F32" s="48">
        <v>508</v>
      </c>
      <c r="G32" s="48">
        <v>3220</v>
      </c>
      <c r="H32" s="48">
        <v>314</v>
      </c>
      <c r="I32" s="48">
        <v>832</v>
      </c>
      <c r="J32" s="48">
        <v>225</v>
      </c>
      <c r="K32" s="48">
        <v>370</v>
      </c>
      <c r="L32" s="48">
        <v>138</v>
      </c>
      <c r="M32" s="48">
        <v>264</v>
      </c>
      <c r="N32" s="48">
        <v>78</v>
      </c>
      <c r="O32" s="48">
        <v>1524</v>
      </c>
      <c r="P32" s="48">
        <v>293</v>
      </c>
      <c r="Q32" s="48">
        <v>905</v>
      </c>
      <c r="R32" s="48">
        <v>214</v>
      </c>
      <c r="S32" s="48">
        <v>111</v>
      </c>
      <c r="T32" s="48">
        <v>62</v>
      </c>
      <c r="U32" s="48">
        <v>486</v>
      </c>
      <c r="V32" s="48">
        <v>180</v>
      </c>
      <c r="W32" s="48">
        <v>874</v>
      </c>
      <c r="X32" s="48">
        <v>221</v>
      </c>
      <c r="Y32" s="48">
        <v>2179</v>
      </c>
      <c r="Z32" s="48">
        <v>302</v>
      </c>
      <c r="AA32" s="48">
        <v>1567</v>
      </c>
      <c r="AB32" s="48">
        <v>283</v>
      </c>
      <c r="AC32" s="48">
        <v>702</v>
      </c>
      <c r="AD32" s="48">
        <v>164</v>
      </c>
      <c r="AE32" s="48">
        <v>885</v>
      </c>
      <c r="AF32" s="48">
        <v>183</v>
      </c>
      <c r="AG32" s="48">
        <v>110</v>
      </c>
      <c r="AH32" s="48">
        <v>93</v>
      </c>
      <c r="AI32" s="48">
        <v>11498</v>
      </c>
      <c r="AJ32" s="48">
        <v>506</v>
      </c>
      <c r="AK32" s="48">
        <v>2517</v>
      </c>
      <c r="AL32" s="48">
        <v>260</v>
      </c>
      <c r="AM32" s="48">
        <v>669</v>
      </c>
      <c r="AN32" s="48">
        <v>196</v>
      </c>
      <c r="AO32" s="48">
        <v>309</v>
      </c>
      <c r="AP32" s="48">
        <v>127</v>
      </c>
      <c r="AQ32" s="48">
        <v>234</v>
      </c>
      <c r="AR32" s="48">
        <v>76</v>
      </c>
      <c r="AS32" s="48">
        <v>1370</v>
      </c>
      <c r="AT32" s="48">
        <v>287</v>
      </c>
      <c r="AU32" s="48">
        <v>777</v>
      </c>
      <c r="AV32" s="48">
        <v>191</v>
      </c>
      <c r="AW32" s="48">
        <v>90</v>
      </c>
      <c r="AX32" s="48">
        <v>54</v>
      </c>
      <c r="AY32" s="48">
        <v>413</v>
      </c>
      <c r="AZ32" s="48">
        <v>176</v>
      </c>
      <c r="BA32" s="48">
        <v>665</v>
      </c>
      <c r="BB32" s="48">
        <v>203</v>
      </c>
      <c r="BC32" s="48">
        <v>1828</v>
      </c>
      <c r="BD32" s="48">
        <v>302</v>
      </c>
      <c r="BE32" s="48">
        <v>1274</v>
      </c>
      <c r="BF32" s="48">
        <v>257</v>
      </c>
      <c r="BG32" s="48">
        <v>563</v>
      </c>
      <c r="BH32" s="48">
        <v>142</v>
      </c>
      <c r="BI32" s="48">
        <v>715</v>
      </c>
      <c r="BJ32" s="48">
        <v>161</v>
      </c>
      <c r="BK32" s="48">
        <v>74</v>
      </c>
      <c r="BL32" s="48">
        <v>74</v>
      </c>
      <c r="BM32" s="48">
        <v>1538</v>
      </c>
      <c r="BN32" s="48">
        <v>255</v>
      </c>
      <c r="BO32" s="48">
        <v>505</v>
      </c>
      <c r="BP32" s="48">
        <v>123</v>
      </c>
      <c r="BQ32" s="48">
        <v>126</v>
      </c>
      <c r="BR32" s="48">
        <v>82</v>
      </c>
      <c r="BS32" s="48">
        <v>23</v>
      </c>
      <c r="BT32" s="48">
        <v>32</v>
      </c>
      <c r="BU32" s="48">
        <v>19</v>
      </c>
      <c r="BV32" s="48">
        <v>19</v>
      </c>
      <c r="BW32" s="48">
        <v>66</v>
      </c>
      <c r="BX32" s="48">
        <v>55</v>
      </c>
      <c r="BY32" s="48">
        <v>92</v>
      </c>
      <c r="BZ32" s="48">
        <v>75</v>
      </c>
      <c r="CA32" s="48">
        <v>21</v>
      </c>
      <c r="CB32" s="48">
        <v>31</v>
      </c>
      <c r="CC32" s="48">
        <v>51</v>
      </c>
      <c r="CD32" s="48">
        <v>35</v>
      </c>
      <c r="CE32" s="48">
        <v>96</v>
      </c>
      <c r="CF32" s="48">
        <v>69</v>
      </c>
      <c r="CG32" s="48">
        <v>182</v>
      </c>
      <c r="CH32" s="48">
        <v>94</v>
      </c>
      <c r="CI32" s="48">
        <v>259</v>
      </c>
      <c r="CJ32" s="48">
        <v>164</v>
      </c>
      <c r="CK32" s="48">
        <v>28</v>
      </c>
      <c r="CL32" s="48">
        <v>44</v>
      </c>
      <c r="CM32" s="48">
        <v>70</v>
      </c>
      <c r="CN32" s="48">
        <v>63</v>
      </c>
      <c r="CO32" s="48">
        <v>0</v>
      </c>
      <c r="CP32" s="48">
        <v>24</v>
      </c>
      <c r="CQ32" s="48">
        <v>59</v>
      </c>
      <c r="CR32" s="48">
        <v>46</v>
      </c>
      <c r="CS32" s="48">
        <v>13</v>
      </c>
      <c r="CT32" s="48">
        <v>20</v>
      </c>
      <c r="CU32" s="48">
        <v>0</v>
      </c>
      <c r="CV32" s="48">
        <v>24</v>
      </c>
      <c r="CW32" s="48">
        <v>11</v>
      </c>
      <c r="CX32" s="48">
        <v>14</v>
      </c>
      <c r="CY32" s="48">
        <v>0</v>
      </c>
      <c r="CZ32" s="48">
        <v>24</v>
      </c>
      <c r="DA32" s="48">
        <v>0</v>
      </c>
      <c r="DB32" s="48">
        <v>24</v>
      </c>
      <c r="DC32" s="48">
        <v>0</v>
      </c>
      <c r="DD32" s="48">
        <v>24</v>
      </c>
      <c r="DE32" s="48">
        <v>0</v>
      </c>
      <c r="DF32" s="48">
        <v>24</v>
      </c>
      <c r="DG32" s="48">
        <v>3</v>
      </c>
      <c r="DH32" s="48">
        <v>6</v>
      </c>
      <c r="DI32" s="48">
        <v>0</v>
      </c>
      <c r="DJ32" s="48">
        <v>24</v>
      </c>
      <c r="DK32" s="48">
        <v>21</v>
      </c>
      <c r="DL32" s="48">
        <v>32</v>
      </c>
      <c r="DM32" s="48">
        <v>0</v>
      </c>
      <c r="DN32" s="48">
        <v>24</v>
      </c>
      <c r="DO32" s="48">
        <v>11</v>
      </c>
      <c r="DP32" s="48">
        <v>18</v>
      </c>
      <c r="DQ32" s="48">
        <v>0</v>
      </c>
      <c r="DR32" s="48">
        <v>24</v>
      </c>
      <c r="DS32" s="48">
        <v>0</v>
      </c>
      <c r="DT32" s="48">
        <v>24</v>
      </c>
      <c r="DU32" s="48">
        <v>150</v>
      </c>
      <c r="DV32" s="48">
        <v>87</v>
      </c>
      <c r="DW32" s="48">
        <v>49</v>
      </c>
      <c r="DX32" s="48">
        <v>64</v>
      </c>
      <c r="DY32" s="48">
        <v>0</v>
      </c>
      <c r="DZ32" s="48">
        <v>24</v>
      </c>
      <c r="EA32" s="48">
        <v>0</v>
      </c>
      <c r="EB32" s="48">
        <v>24</v>
      </c>
      <c r="EC32" s="48">
        <v>0</v>
      </c>
      <c r="ED32" s="48">
        <v>24</v>
      </c>
      <c r="EE32" s="48">
        <v>4</v>
      </c>
      <c r="EF32" s="48">
        <v>7</v>
      </c>
      <c r="EG32" s="48">
        <v>0</v>
      </c>
      <c r="EH32" s="48">
        <v>24</v>
      </c>
      <c r="EI32" s="48">
        <v>0</v>
      </c>
      <c r="EJ32" s="48">
        <v>24</v>
      </c>
      <c r="EK32" s="48">
        <v>0</v>
      </c>
      <c r="EL32" s="48">
        <v>24</v>
      </c>
      <c r="EM32" s="48">
        <v>21</v>
      </c>
      <c r="EN32" s="48">
        <v>31</v>
      </c>
      <c r="EO32" s="48">
        <v>34</v>
      </c>
      <c r="EP32" s="48">
        <v>33</v>
      </c>
      <c r="EQ32" s="48">
        <v>23</v>
      </c>
      <c r="ER32" s="48">
        <v>39</v>
      </c>
      <c r="ES32" s="48">
        <v>6</v>
      </c>
      <c r="ET32" s="48">
        <v>9</v>
      </c>
      <c r="EU32" s="48">
        <v>13</v>
      </c>
      <c r="EV32" s="48">
        <v>22</v>
      </c>
      <c r="EW32" s="48">
        <v>0</v>
      </c>
      <c r="EX32" s="48">
        <v>24</v>
      </c>
      <c r="EY32" s="48">
        <v>284</v>
      </c>
      <c r="EZ32" s="48">
        <v>140</v>
      </c>
      <c r="FA32" s="48">
        <v>27</v>
      </c>
      <c r="FB32" s="48">
        <v>21</v>
      </c>
      <c r="FC32" s="48">
        <v>0</v>
      </c>
      <c r="FD32" s="48">
        <v>24</v>
      </c>
      <c r="FE32" s="48">
        <v>0</v>
      </c>
      <c r="FF32" s="48">
        <v>24</v>
      </c>
      <c r="FG32" s="48">
        <v>11</v>
      </c>
      <c r="FH32" s="48">
        <v>17</v>
      </c>
      <c r="FI32" s="48">
        <v>27</v>
      </c>
      <c r="FJ32" s="48">
        <v>30</v>
      </c>
      <c r="FK32" s="48">
        <v>9</v>
      </c>
      <c r="FL32" s="48">
        <v>10</v>
      </c>
      <c r="FM32" s="48">
        <v>0</v>
      </c>
      <c r="FN32" s="48">
        <v>24</v>
      </c>
      <c r="FO32" s="48">
        <v>0</v>
      </c>
      <c r="FP32" s="48">
        <v>24</v>
      </c>
      <c r="FQ32" s="48">
        <v>17</v>
      </c>
      <c r="FR32" s="48">
        <v>24</v>
      </c>
      <c r="FS32" s="48">
        <v>44</v>
      </c>
      <c r="FT32" s="48">
        <v>37</v>
      </c>
      <c r="FU32" s="48">
        <v>2</v>
      </c>
      <c r="FV32" s="48">
        <v>3</v>
      </c>
      <c r="FW32" s="48">
        <v>44</v>
      </c>
      <c r="FX32" s="48">
        <v>54</v>
      </c>
      <c r="FY32" s="48">
        <v>67</v>
      </c>
      <c r="FZ32" s="48">
        <v>75</v>
      </c>
      <c r="GA32" s="48">
        <v>36</v>
      </c>
      <c r="GB32" s="48">
        <v>54</v>
      </c>
      <c r="GC32" s="48">
        <v>500</v>
      </c>
      <c r="GD32" s="48">
        <v>160</v>
      </c>
      <c r="GE32" s="48">
        <v>109</v>
      </c>
      <c r="GF32" s="48">
        <v>84</v>
      </c>
      <c r="GG32" s="48">
        <v>37</v>
      </c>
      <c r="GH32" s="48">
        <v>53</v>
      </c>
      <c r="GI32" s="48">
        <v>27</v>
      </c>
      <c r="GJ32" s="48">
        <v>29</v>
      </c>
      <c r="GK32" s="48">
        <v>0</v>
      </c>
      <c r="GL32" s="48">
        <v>24</v>
      </c>
      <c r="GM32" s="48">
        <v>57</v>
      </c>
      <c r="GN32" s="48">
        <v>47</v>
      </c>
      <c r="GO32" s="48">
        <v>27</v>
      </c>
      <c r="GP32" s="48">
        <v>31</v>
      </c>
      <c r="GQ32" s="48">
        <v>0</v>
      </c>
      <c r="GR32" s="48">
        <v>24</v>
      </c>
      <c r="GS32" s="48">
        <v>19</v>
      </c>
      <c r="GT32" s="48">
        <v>23</v>
      </c>
      <c r="GU32" s="48">
        <v>75</v>
      </c>
      <c r="GV32" s="48">
        <v>52</v>
      </c>
      <c r="GW32" s="48">
        <v>70</v>
      </c>
      <c r="GX32" s="48">
        <v>48</v>
      </c>
      <c r="GY32" s="48">
        <v>9</v>
      </c>
      <c r="GZ32" s="48">
        <v>14</v>
      </c>
      <c r="HA32" s="48">
        <v>50</v>
      </c>
      <c r="HB32" s="48">
        <v>46</v>
      </c>
      <c r="HC32" s="48">
        <v>20</v>
      </c>
      <c r="HD32" s="48">
        <v>32</v>
      </c>
      <c r="HE32" s="48">
        <v>0</v>
      </c>
      <c r="HF32" s="48">
        <v>24</v>
      </c>
    </row>
    <row r="33" spans="1:214" x14ac:dyDescent="0.25">
      <c r="A33" s="16">
        <f t="shared" si="8"/>
        <v>49</v>
      </c>
      <c r="B33" s="17" t="str">
        <f t="shared" si="9"/>
        <v>Utah</v>
      </c>
      <c r="C33" s="48" t="s">
        <v>70</v>
      </c>
      <c r="D33" s="48" t="s">
        <v>71</v>
      </c>
      <c r="E33" s="48">
        <v>219308</v>
      </c>
      <c r="F33" s="48">
        <v>1687</v>
      </c>
      <c r="G33" s="48">
        <v>2773</v>
      </c>
      <c r="H33" s="48">
        <v>374</v>
      </c>
      <c r="I33" s="48">
        <v>14932</v>
      </c>
      <c r="J33" s="48">
        <v>736</v>
      </c>
      <c r="K33" s="48">
        <v>21813</v>
      </c>
      <c r="L33" s="48">
        <v>1090</v>
      </c>
      <c r="M33" s="48">
        <v>5819</v>
      </c>
      <c r="N33" s="48">
        <v>535</v>
      </c>
      <c r="O33" s="48">
        <v>27803</v>
      </c>
      <c r="P33" s="48">
        <v>1136</v>
      </c>
      <c r="Q33" s="48">
        <v>5622</v>
      </c>
      <c r="R33" s="48">
        <v>444</v>
      </c>
      <c r="S33" s="48">
        <v>5421</v>
      </c>
      <c r="T33" s="48">
        <v>512</v>
      </c>
      <c r="U33" s="48">
        <v>11746</v>
      </c>
      <c r="V33" s="48">
        <v>715</v>
      </c>
      <c r="W33" s="48">
        <v>29279</v>
      </c>
      <c r="X33" s="48">
        <v>1122</v>
      </c>
      <c r="Y33" s="48">
        <v>58539</v>
      </c>
      <c r="Z33" s="48">
        <v>1568</v>
      </c>
      <c r="AA33" s="48">
        <v>17174</v>
      </c>
      <c r="AB33" s="48">
        <v>945</v>
      </c>
      <c r="AC33" s="48">
        <v>10381</v>
      </c>
      <c r="AD33" s="48">
        <v>683</v>
      </c>
      <c r="AE33" s="48">
        <v>7437</v>
      </c>
      <c r="AF33" s="48">
        <v>552</v>
      </c>
      <c r="AG33" s="48">
        <v>569</v>
      </c>
      <c r="AH33" s="48">
        <v>154</v>
      </c>
      <c r="AI33" s="48">
        <v>160366</v>
      </c>
      <c r="AJ33" s="48">
        <v>2247</v>
      </c>
      <c r="AK33" s="48">
        <v>1935</v>
      </c>
      <c r="AL33" s="48">
        <v>298</v>
      </c>
      <c r="AM33" s="48">
        <v>10278</v>
      </c>
      <c r="AN33" s="48">
        <v>638</v>
      </c>
      <c r="AO33" s="48">
        <v>17397</v>
      </c>
      <c r="AP33" s="48">
        <v>941</v>
      </c>
      <c r="AQ33" s="48">
        <v>4539</v>
      </c>
      <c r="AR33" s="48">
        <v>458</v>
      </c>
      <c r="AS33" s="48">
        <v>21996</v>
      </c>
      <c r="AT33" s="48">
        <v>1010</v>
      </c>
      <c r="AU33" s="48">
        <v>4314</v>
      </c>
      <c r="AV33" s="48">
        <v>389</v>
      </c>
      <c r="AW33" s="48">
        <v>3825</v>
      </c>
      <c r="AX33" s="48">
        <v>371</v>
      </c>
      <c r="AY33" s="48">
        <v>8768</v>
      </c>
      <c r="AZ33" s="48">
        <v>652</v>
      </c>
      <c r="BA33" s="48">
        <v>20838</v>
      </c>
      <c r="BB33" s="48">
        <v>825</v>
      </c>
      <c r="BC33" s="48">
        <v>40689</v>
      </c>
      <c r="BD33" s="48">
        <v>1269</v>
      </c>
      <c r="BE33" s="48">
        <v>12364</v>
      </c>
      <c r="BF33" s="48">
        <v>904</v>
      </c>
      <c r="BG33" s="48">
        <v>6902</v>
      </c>
      <c r="BH33" s="48">
        <v>574</v>
      </c>
      <c r="BI33" s="48">
        <v>6167</v>
      </c>
      <c r="BJ33" s="48">
        <v>513</v>
      </c>
      <c r="BK33" s="48">
        <v>354</v>
      </c>
      <c r="BL33" s="48">
        <v>137</v>
      </c>
      <c r="BM33" s="48">
        <v>26932</v>
      </c>
      <c r="BN33" s="48">
        <v>1353</v>
      </c>
      <c r="BO33" s="48">
        <v>504</v>
      </c>
      <c r="BP33" s="48">
        <v>207</v>
      </c>
      <c r="BQ33" s="48">
        <v>3550</v>
      </c>
      <c r="BR33" s="48">
        <v>452</v>
      </c>
      <c r="BS33" s="48">
        <v>2632</v>
      </c>
      <c r="BT33" s="48">
        <v>402</v>
      </c>
      <c r="BU33" s="48">
        <v>657</v>
      </c>
      <c r="BV33" s="48">
        <v>154</v>
      </c>
      <c r="BW33" s="48">
        <v>2844</v>
      </c>
      <c r="BX33" s="48">
        <v>406</v>
      </c>
      <c r="BY33" s="48">
        <v>395</v>
      </c>
      <c r="BZ33" s="48">
        <v>110</v>
      </c>
      <c r="CA33" s="48">
        <v>561</v>
      </c>
      <c r="CB33" s="48">
        <v>199</v>
      </c>
      <c r="CC33" s="48">
        <v>1047</v>
      </c>
      <c r="CD33" s="48">
        <v>228</v>
      </c>
      <c r="CE33" s="48">
        <v>3994</v>
      </c>
      <c r="CF33" s="48">
        <v>461</v>
      </c>
      <c r="CG33" s="48">
        <v>6475</v>
      </c>
      <c r="CH33" s="48">
        <v>500</v>
      </c>
      <c r="CI33" s="48">
        <v>2107</v>
      </c>
      <c r="CJ33" s="48">
        <v>369</v>
      </c>
      <c r="CK33" s="48">
        <v>1285</v>
      </c>
      <c r="CL33" s="48">
        <v>214</v>
      </c>
      <c r="CM33" s="48">
        <v>722</v>
      </c>
      <c r="CN33" s="48">
        <v>153</v>
      </c>
      <c r="CO33" s="48">
        <v>159</v>
      </c>
      <c r="CP33" s="48">
        <v>103</v>
      </c>
      <c r="CQ33" s="48">
        <v>3966</v>
      </c>
      <c r="CR33" s="48">
        <v>468</v>
      </c>
      <c r="CS33" s="48">
        <v>31</v>
      </c>
      <c r="CT33" s="48">
        <v>27</v>
      </c>
      <c r="CU33" s="48">
        <v>93</v>
      </c>
      <c r="CV33" s="48">
        <v>73</v>
      </c>
      <c r="CW33" s="48">
        <v>227</v>
      </c>
      <c r="CX33" s="48">
        <v>91</v>
      </c>
      <c r="CY33" s="48">
        <v>21</v>
      </c>
      <c r="CZ33" s="48">
        <v>24</v>
      </c>
      <c r="DA33" s="48">
        <v>535</v>
      </c>
      <c r="DB33" s="48">
        <v>159</v>
      </c>
      <c r="DC33" s="48">
        <v>48</v>
      </c>
      <c r="DD33" s="48">
        <v>42</v>
      </c>
      <c r="DE33" s="48">
        <v>128</v>
      </c>
      <c r="DF33" s="48">
        <v>73</v>
      </c>
      <c r="DG33" s="48">
        <v>201</v>
      </c>
      <c r="DH33" s="48">
        <v>96</v>
      </c>
      <c r="DI33" s="48">
        <v>351</v>
      </c>
      <c r="DJ33" s="48">
        <v>125</v>
      </c>
      <c r="DK33" s="48">
        <v>1127</v>
      </c>
      <c r="DL33" s="48">
        <v>251</v>
      </c>
      <c r="DM33" s="48">
        <v>579</v>
      </c>
      <c r="DN33" s="48">
        <v>188</v>
      </c>
      <c r="DO33" s="48">
        <v>449</v>
      </c>
      <c r="DP33" s="48">
        <v>128</v>
      </c>
      <c r="DQ33" s="48">
        <v>166</v>
      </c>
      <c r="DR33" s="48">
        <v>62</v>
      </c>
      <c r="DS33" s="48">
        <v>10</v>
      </c>
      <c r="DT33" s="48">
        <v>17</v>
      </c>
      <c r="DU33" s="48">
        <v>10366</v>
      </c>
      <c r="DV33" s="48">
        <v>815</v>
      </c>
      <c r="DW33" s="48">
        <v>54</v>
      </c>
      <c r="DX33" s="48">
        <v>46</v>
      </c>
      <c r="DY33" s="48">
        <v>218</v>
      </c>
      <c r="DZ33" s="48">
        <v>104</v>
      </c>
      <c r="EA33" s="48">
        <v>204</v>
      </c>
      <c r="EB33" s="48">
        <v>96</v>
      </c>
      <c r="EC33" s="48">
        <v>77</v>
      </c>
      <c r="ED33" s="48">
        <v>70</v>
      </c>
      <c r="EE33" s="48">
        <v>813</v>
      </c>
      <c r="EF33" s="48">
        <v>202</v>
      </c>
      <c r="EG33" s="48">
        <v>75</v>
      </c>
      <c r="EH33" s="48">
        <v>58</v>
      </c>
      <c r="EI33" s="48">
        <v>212</v>
      </c>
      <c r="EJ33" s="48">
        <v>99</v>
      </c>
      <c r="EK33" s="48">
        <v>226</v>
      </c>
      <c r="EL33" s="48">
        <v>75</v>
      </c>
      <c r="EM33" s="48">
        <v>684</v>
      </c>
      <c r="EN33" s="48">
        <v>173</v>
      </c>
      <c r="EO33" s="48">
        <v>5752</v>
      </c>
      <c r="EP33" s="48">
        <v>574</v>
      </c>
      <c r="EQ33" s="48">
        <v>1215</v>
      </c>
      <c r="ER33" s="48">
        <v>280</v>
      </c>
      <c r="ES33" s="48">
        <v>717</v>
      </c>
      <c r="ET33" s="48">
        <v>197</v>
      </c>
      <c r="EU33" s="48">
        <v>90</v>
      </c>
      <c r="EV33" s="48">
        <v>44</v>
      </c>
      <c r="EW33" s="48">
        <v>29</v>
      </c>
      <c r="EX33" s="48">
        <v>24</v>
      </c>
      <c r="EY33" s="48">
        <v>4767</v>
      </c>
      <c r="EZ33" s="48">
        <v>463</v>
      </c>
      <c r="FA33" s="48">
        <v>46</v>
      </c>
      <c r="FB33" s="48">
        <v>29</v>
      </c>
      <c r="FC33" s="48">
        <v>77</v>
      </c>
      <c r="FD33" s="48">
        <v>58</v>
      </c>
      <c r="FE33" s="48">
        <v>439</v>
      </c>
      <c r="FF33" s="48">
        <v>152</v>
      </c>
      <c r="FG33" s="48">
        <v>109</v>
      </c>
      <c r="FH33" s="48">
        <v>76</v>
      </c>
      <c r="FI33" s="48">
        <v>549</v>
      </c>
      <c r="FJ33" s="48">
        <v>150</v>
      </c>
      <c r="FK33" s="48">
        <v>236</v>
      </c>
      <c r="FL33" s="48">
        <v>90</v>
      </c>
      <c r="FM33" s="48">
        <v>127</v>
      </c>
      <c r="FN33" s="48">
        <v>80</v>
      </c>
      <c r="FO33" s="48">
        <v>81</v>
      </c>
      <c r="FP33" s="48">
        <v>53</v>
      </c>
      <c r="FQ33" s="48">
        <v>717</v>
      </c>
      <c r="FR33" s="48">
        <v>216</v>
      </c>
      <c r="FS33" s="48">
        <v>1662</v>
      </c>
      <c r="FT33" s="48">
        <v>281</v>
      </c>
      <c r="FU33" s="48">
        <v>342</v>
      </c>
      <c r="FV33" s="48">
        <v>145</v>
      </c>
      <c r="FW33" s="48">
        <v>224</v>
      </c>
      <c r="FX33" s="48">
        <v>115</v>
      </c>
      <c r="FY33" s="48">
        <v>141</v>
      </c>
      <c r="FZ33" s="48">
        <v>69</v>
      </c>
      <c r="GA33" s="48">
        <v>17</v>
      </c>
      <c r="GB33" s="48">
        <v>20</v>
      </c>
      <c r="GC33" s="48">
        <v>12911</v>
      </c>
      <c r="GD33" s="48">
        <v>690</v>
      </c>
      <c r="GE33" s="48">
        <v>203</v>
      </c>
      <c r="GF33" s="48">
        <v>76</v>
      </c>
      <c r="GG33" s="48">
        <v>716</v>
      </c>
      <c r="GH33" s="48">
        <v>160</v>
      </c>
      <c r="GI33" s="48">
        <v>914</v>
      </c>
      <c r="GJ33" s="48">
        <v>233</v>
      </c>
      <c r="GK33" s="48">
        <v>416</v>
      </c>
      <c r="GL33" s="48">
        <v>105</v>
      </c>
      <c r="GM33" s="48">
        <v>1066</v>
      </c>
      <c r="GN33" s="48">
        <v>221</v>
      </c>
      <c r="GO33" s="48">
        <v>554</v>
      </c>
      <c r="GP33" s="48">
        <v>173</v>
      </c>
      <c r="GQ33" s="48">
        <v>568</v>
      </c>
      <c r="GR33" s="48">
        <v>165</v>
      </c>
      <c r="GS33" s="48">
        <v>1423</v>
      </c>
      <c r="GT33" s="48">
        <v>235</v>
      </c>
      <c r="GU33" s="48">
        <v>2695</v>
      </c>
      <c r="GV33" s="48">
        <v>395</v>
      </c>
      <c r="GW33" s="48">
        <v>2834</v>
      </c>
      <c r="GX33" s="48">
        <v>323</v>
      </c>
      <c r="GY33" s="48">
        <v>567</v>
      </c>
      <c r="GZ33" s="48">
        <v>147</v>
      </c>
      <c r="HA33" s="48">
        <v>804</v>
      </c>
      <c r="HB33" s="48">
        <v>191</v>
      </c>
      <c r="HC33" s="48">
        <v>151</v>
      </c>
      <c r="HD33" s="48">
        <v>79</v>
      </c>
      <c r="HE33" s="48">
        <v>0</v>
      </c>
      <c r="HF33" s="48">
        <v>27</v>
      </c>
    </row>
    <row r="34" spans="1:214" x14ac:dyDescent="0.25">
      <c r="A34" s="16">
        <f t="shared" si="8"/>
        <v>51</v>
      </c>
      <c r="B34" s="17" t="str">
        <f t="shared" si="9"/>
        <v>Wasatch</v>
      </c>
      <c r="C34" s="48" t="s">
        <v>72</v>
      </c>
      <c r="D34" s="48" t="s">
        <v>73</v>
      </c>
      <c r="E34" s="48">
        <v>11033</v>
      </c>
      <c r="F34" s="48">
        <v>400</v>
      </c>
      <c r="G34" s="48">
        <v>281</v>
      </c>
      <c r="H34" s="48">
        <v>142</v>
      </c>
      <c r="I34" s="48">
        <v>1107</v>
      </c>
      <c r="J34" s="48">
        <v>267</v>
      </c>
      <c r="K34" s="48">
        <v>554</v>
      </c>
      <c r="L34" s="48">
        <v>156</v>
      </c>
      <c r="M34" s="48">
        <v>177</v>
      </c>
      <c r="N34" s="48">
        <v>89</v>
      </c>
      <c r="O34" s="48">
        <v>1360</v>
      </c>
      <c r="P34" s="48">
        <v>219</v>
      </c>
      <c r="Q34" s="48">
        <v>675</v>
      </c>
      <c r="R34" s="48">
        <v>172</v>
      </c>
      <c r="S34" s="48">
        <v>103</v>
      </c>
      <c r="T34" s="48">
        <v>61</v>
      </c>
      <c r="U34" s="48">
        <v>598</v>
      </c>
      <c r="V34" s="48">
        <v>165</v>
      </c>
      <c r="W34" s="48">
        <v>1326</v>
      </c>
      <c r="X34" s="48">
        <v>269</v>
      </c>
      <c r="Y34" s="48">
        <v>2029</v>
      </c>
      <c r="Z34" s="48">
        <v>274</v>
      </c>
      <c r="AA34" s="48">
        <v>1820</v>
      </c>
      <c r="AB34" s="48">
        <v>306</v>
      </c>
      <c r="AC34" s="48">
        <v>555</v>
      </c>
      <c r="AD34" s="48">
        <v>154</v>
      </c>
      <c r="AE34" s="48">
        <v>433</v>
      </c>
      <c r="AF34" s="48">
        <v>143</v>
      </c>
      <c r="AG34" s="48">
        <v>15</v>
      </c>
      <c r="AH34" s="48">
        <v>24</v>
      </c>
      <c r="AI34" s="48">
        <v>8255</v>
      </c>
      <c r="AJ34" s="48">
        <v>546</v>
      </c>
      <c r="AK34" s="48">
        <v>165</v>
      </c>
      <c r="AL34" s="48">
        <v>100</v>
      </c>
      <c r="AM34" s="48">
        <v>823</v>
      </c>
      <c r="AN34" s="48">
        <v>249</v>
      </c>
      <c r="AO34" s="48">
        <v>388</v>
      </c>
      <c r="AP34" s="48">
        <v>153</v>
      </c>
      <c r="AQ34" s="48">
        <v>124</v>
      </c>
      <c r="AR34" s="48">
        <v>74</v>
      </c>
      <c r="AS34" s="48">
        <v>1095</v>
      </c>
      <c r="AT34" s="48">
        <v>197</v>
      </c>
      <c r="AU34" s="48">
        <v>507</v>
      </c>
      <c r="AV34" s="48">
        <v>149</v>
      </c>
      <c r="AW34" s="48">
        <v>68</v>
      </c>
      <c r="AX34" s="48">
        <v>44</v>
      </c>
      <c r="AY34" s="48">
        <v>414</v>
      </c>
      <c r="AZ34" s="48">
        <v>139</v>
      </c>
      <c r="BA34" s="48">
        <v>747</v>
      </c>
      <c r="BB34" s="48">
        <v>199</v>
      </c>
      <c r="BC34" s="48">
        <v>1647</v>
      </c>
      <c r="BD34" s="48">
        <v>226</v>
      </c>
      <c r="BE34" s="48">
        <v>1522</v>
      </c>
      <c r="BF34" s="48">
        <v>303</v>
      </c>
      <c r="BG34" s="48">
        <v>345</v>
      </c>
      <c r="BH34" s="48">
        <v>114</v>
      </c>
      <c r="BI34" s="48">
        <v>395</v>
      </c>
      <c r="BJ34" s="48">
        <v>146</v>
      </c>
      <c r="BK34" s="48">
        <v>15</v>
      </c>
      <c r="BL34" s="48">
        <v>24</v>
      </c>
      <c r="BM34" s="48">
        <v>1356</v>
      </c>
      <c r="BN34" s="48">
        <v>296</v>
      </c>
      <c r="BO34" s="48">
        <v>30</v>
      </c>
      <c r="BP34" s="48">
        <v>38</v>
      </c>
      <c r="BQ34" s="48">
        <v>203</v>
      </c>
      <c r="BR34" s="48">
        <v>108</v>
      </c>
      <c r="BS34" s="48">
        <v>106</v>
      </c>
      <c r="BT34" s="48">
        <v>81</v>
      </c>
      <c r="BU34" s="48">
        <v>16</v>
      </c>
      <c r="BV34" s="48">
        <v>26</v>
      </c>
      <c r="BW34" s="48">
        <v>168</v>
      </c>
      <c r="BX34" s="48">
        <v>115</v>
      </c>
      <c r="BY34" s="48">
        <v>94</v>
      </c>
      <c r="BZ34" s="48">
        <v>54</v>
      </c>
      <c r="CA34" s="48">
        <v>21</v>
      </c>
      <c r="CB34" s="48">
        <v>33</v>
      </c>
      <c r="CC34" s="48">
        <v>82</v>
      </c>
      <c r="CD34" s="48">
        <v>50</v>
      </c>
      <c r="CE34" s="48">
        <v>259</v>
      </c>
      <c r="CF34" s="48">
        <v>152</v>
      </c>
      <c r="CG34" s="48">
        <v>152</v>
      </c>
      <c r="CH34" s="48">
        <v>80</v>
      </c>
      <c r="CI34" s="48">
        <v>155</v>
      </c>
      <c r="CJ34" s="48">
        <v>103</v>
      </c>
      <c r="CK34" s="48">
        <v>51</v>
      </c>
      <c r="CL34" s="48">
        <v>50</v>
      </c>
      <c r="CM34" s="48">
        <v>19</v>
      </c>
      <c r="CN34" s="48">
        <v>27</v>
      </c>
      <c r="CO34" s="48">
        <v>0</v>
      </c>
      <c r="CP34" s="48">
        <v>21</v>
      </c>
      <c r="CQ34" s="48">
        <v>57</v>
      </c>
      <c r="CR34" s="48">
        <v>55</v>
      </c>
      <c r="CS34" s="48">
        <v>0</v>
      </c>
      <c r="CT34" s="48">
        <v>21</v>
      </c>
      <c r="CU34" s="48">
        <v>0</v>
      </c>
      <c r="CV34" s="48">
        <v>21</v>
      </c>
      <c r="CW34" s="48">
        <v>0</v>
      </c>
      <c r="CX34" s="48">
        <v>21</v>
      </c>
      <c r="CY34" s="48">
        <v>0</v>
      </c>
      <c r="CZ34" s="48">
        <v>21</v>
      </c>
      <c r="DA34" s="48">
        <v>0</v>
      </c>
      <c r="DB34" s="48">
        <v>21</v>
      </c>
      <c r="DC34" s="48">
        <v>0</v>
      </c>
      <c r="DD34" s="48">
        <v>21</v>
      </c>
      <c r="DE34" s="48">
        <v>0</v>
      </c>
      <c r="DF34" s="48">
        <v>21</v>
      </c>
      <c r="DG34" s="48">
        <v>0</v>
      </c>
      <c r="DH34" s="48">
        <v>21</v>
      </c>
      <c r="DI34" s="48">
        <v>0</v>
      </c>
      <c r="DJ34" s="48">
        <v>21</v>
      </c>
      <c r="DK34" s="48">
        <v>8</v>
      </c>
      <c r="DL34" s="48">
        <v>12</v>
      </c>
      <c r="DM34" s="48">
        <v>49</v>
      </c>
      <c r="DN34" s="48">
        <v>53</v>
      </c>
      <c r="DO34" s="48">
        <v>0</v>
      </c>
      <c r="DP34" s="48">
        <v>21</v>
      </c>
      <c r="DQ34" s="48">
        <v>0</v>
      </c>
      <c r="DR34" s="48">
        <v>21</v>
      </c>
      <c r="DS34" s="48">
        <v>0</v>
      </c>
      <c r="DT34" s="48">
        <v>21</v>
      </c>
      <c r="DU34" s="48">
        <v>236</v>
      </c>
      <c r="DV34" s="48">
        <v>115</v>
      </c>
      <c r="DW34" s="48">
        <v>4</v>
      </c>
      <c r="DX34" s="48">
        <v>7</v>
      </c>
      <c r="DY34" s="48">
        <v>43</v>
      </c>
      <c r="DZ34" s="48">
        <v>56</v>
      </c>
      <c r="EA34" s="48">
        <v>0</v>
      </c>
      <c r="EB34" s="48">
        <v>21</v>
      </c>
      <c r="EC34" s="48">
        <v>0</v>
      </c>
      <c r="ED34" s="48">
        <v>21</v>
      </c>
      <c r="EE34" s="48">
        <v>38</v>
      </c>
      <c r="EF34" s="48">
        <v>46</v>
      </c>
      <c r="EG34" s="48">
        <v>0</v>
      </c>
      <c r="EH34" s="48">
        <v>21</v>
      </c>
      <c r="EI34" s="48">
        <v>14</v>
      </c>
      <c r="EJ34" s="48">
        <v>21</v>
      </c>
      <c r="EK34" s="48">
        <v>0</v>
      </c>
      <c r="EL34" s="48">
        <v>21</v>
      </c>
      <c r="EM34" s="48">
        <v>29</v>
      </c>
      <c r="EN34" s="48">
        <v>36</v>
      </c>
      <c r="EO34" s="48">
        <v>37</v>
      </c>
      <c r="EP34" s="48">
        <v>32</v>
      </c>
      <c r="EQ34" s="48">
        <v>57</v>
      </c>
      <c r="ER34" s="48">
        <v>44</v>
      </c>
      <c r="ES34" s="48">
        <v>3</v>
      </c>
      <c r="ET34" s="48">
        <v>5</v>
      </c>
      <c r="EU34" s="48">
        <v>11</v>
      </c>
      <c r="EV34" s="48">
        <v>18</v>
      </c>
      <c r="EW34" s="48">
        <v>0</v>
      </c>
      <c r="EX34" s="48">
        <v>21</v>
      </c>
      <c r="EY34" s="48">
        <v>180</v>
      </c>
      <c r="EZ34" s="48">
        <v>81</v>
      </c>
      <c r="FA34" s="48">
        <v>12</v>
      </c>
      <c r="FB34" s="48">
        <v>20</v>
      </c>
      <c r="FC34" s="48">
        <v>7</v>
      </c>
      <c r="FD34" s="48">
        <v>12</v>
      </c>
      <c r="FE34" s="48">
        <v>0</v>
      </c>
      <c r="FF34" s="48">
        <v>21</v>
      </c>
      <c r="FG34" s="48">
        <v>11</v>
      </c>
      <c r="FH34" s="48">
        <v>18</v>
      </c>
      <c r="FI34" s="48">
        <v>20</v>
      </c>
      <c r="FJ34" s="48">
        <v>21</v>
      </c>
      <c r="FK34" s="48">
        <v>63</v>
      </c>
      <c r="FL34" s="48">
        <v>58</v>
      </c>
      <c r="FM34" s="48">
        <v>0</v>
      </c>
      <c r="FN34" s="48">
        <v>21</v>
      </c>
      <c r="FO34" s="48">
        <v>6</v>
      </c>
      <c r="FP34" s="48">
        <v>11</v>
      </c>
      <c r="FQ34" s="48">
        <v>0</v>
      </c>
      <c r="FR34" s="48">
        <v>21</v>
      </c>
      <c r="FS34" s="48">
        <v>37</v>
      </c>
      <c r="FT34" s="48">
        <v>37</v>
      </c>
      <c r="FU34" s="48">
        <v>5</v>
      </c>
      <c r="FV34" s="48">
        <v>14</v>
      </c>
      <c r="FW34" s="48">
        <v>14</v>
      </c>
      <c r="FX34" s="48">
        <v>20</v>
      </c>
      <c r="FY34" s="48">
        <v>5</v>
      </c>
      <c r="FZ34" s="48">
        <v>11</v>
      </c>
      <c r="GA34" s="48">
        <v>0</v>
      </c>
      <c r="GB34" s="48">
        <v>21</v>
      </c>
      <c r="GC34" s="48">
        <v>949</v>
      </c>
      <c r="GD34" s="48">
        <v>247</v>
      </c>
      <c r="GE34" s="48">
        <v>70</v>
      </c>
      <c r="GF34" s="48">
        <v>87</v>
      </c>
      <c r="GG34" s="48">
        <v>31</v>
      </c>
      <c r="GH34" s="48">
        <v>27</v>
      </c>
      <c r="GI34" s="48">
        <v>60</v>
      </c>
      <c r="GJ34" s="48">
        <v>50</v>
      </c>
      <c r="GK34" s="48">
        <v>26</v>
      </c>
      <c r="GL34" s="48">
        <v>36</v>
      </c>
      <c r="GM34" s="48">
        <v>39</v>
      </c>
      <c r="GN34" s="48">
        <v>37</v>
      </c>
      <c r="GO34" s="48">
        <v>11</v>
      </c>
      <c r="GP34" s="48">
        <v>19</v>
      </c>
      <c r="GQ34" s="48">
        <v>0</v>
      </c>
      <c r="GR34" s="48">
        <v>21</v>
      </c>
      <c r="GS34" s="48">
        <v>96</v>
      </c>
      <c r="GT34" s="48">
        <v>54</v>
      </c>
      <c r="GU34" s="48">
        <v>291</v>
      </c>
      <c r="GV34" s="48">
        <v>139</v>
      </c>
      <c r="GW34" s="48">
        <v>148</v>
      </c>
      <c r="GX34" s="48">
        <v>80</v>
      </c>
      <c r="GY34" s="48">
        <v>32</v>
      </c>
      <c r="GZ34" s="48">
        <v>40</v>
      </c>
      <c r="HA34" s="48">
        <v>142</v>
      </c>
      <c r="HB34" s="48">
        <v>90</v>
      </c>
      <c r="HC34" s="48">
        <v>3</v>
      </c>
      <c r="HD34" s="48">
        <v>4</v>
      </c>
      <c r="HE34" s="48">
        <v>0</v>
      </c>
      <c r="HF34" s="48">
        <v>21</v>
      </c>
    </row>
    <row r="35" spans="1:214" x14ac:dyDescent="0.25">
      <c r="A35" s="16">
        <f t="shared" si="8"/>
        <v>53</v>
      </c>
      <c r="B35" s="17" t="str">
        <f t="shared" si="9"/>
        <v>Washington</v>
      </c>
      <c r="C35" s="48" t="s">
        <v>74</v>
      </c>
      <c r="D35" s="48" t="s">
        <v>75</v>
      </c>
      <c r="E35" s="48">
        <v>52117</v>
      </c>
      <c r="F35" s="48">
        <v>1066</v>
      </c>
      <c r="G35" s="48">
        <v>574</v>
      </c>
      <c r="H35" s="48">
        <v>161</v>
      </c>
      <c r="I35" s="48">
        <v>4497</v>
      </c>
      <c r="J35" s="48">
        <v>515</v>
      </c>
      <c r="K35" s="48">
        <v>3468</v>
      </c>
      <c r="L35" s="48">
        <v>428</v>
      </c>
      <c r="M35" s="48">
        <v>1083</v>
      </c>
      <c r="N35" s="48">
        <v>274</v>
      </c>
      <c r="O35" s="48">
        <v>8569</v>
      </c>
      <c r="P35" s="48">
        <v>764</v>
      </c>
      <c r="Q35" s="48">
        <v>2917</v>
      </c>
      <c r="R35" s="48">
        <v>403</v>
      </c>
      <c r="S35" s="48">
        <v>790</v>
      </c>
      <c r="T35" s="48">
        <v>188</v>
      </c>
      <c r="U35" s="48">
        <v>2996</v>
      </c>
      <c r="V35" s="48">
        <v>425</v>
      </c>
      <c r="W35" s="48">
        <v>4578</v>
      </c>
      <c r="X35" s="48">
        <v>529</v>
      </c>
      <c r="Y35" s="48">
        <v>12005</v>
      </c>
      <c r="Z35" s="48">
        <v>824</v>
      </c>
      <c r="AA35" s="48">
        <v>6221</v>
      </c>
      <c r="AB35" s="48">
        <v>753</v>
      </c>
      <c r="AC35" s="48">
        <v>2664</v>
      </c>
      <c r="AD35" s="48">
        <v>386</v>
      </c>
      <c r="AE35" s="48">
        <v>1749</v>
      </c>
      <c r="AF35" s="48">
        <v>305</v>
      </c>
      <c r="AG35" s="48">
        <v>6</v>
      </c>
      <c r="AH35" s="48">
        <v>10</v>
      </c>
      <c r="AI35" s="48">
        <v>40668</v>
      </c>
      <c r="AJ35" s="48">
        <v>1039</v>
      </c>
      <c r="AK35" s="48">
        <v>378</v>
      </c>
      <c r="AL35" s="48">
        <v>129</v>
      </c>
      <c r="AM35" s="48">
        <v>3182</v>
      </c>
      <c r="AN35" s="48">
        <v>422</v>
      </c>
      <c r="AO35" s="48">
        <v>2681</v>
      </c>
      <c r="AP35" s="48">
        <v>362</v>
      </c>
      <c r="AQ35" s="48">
        <v>843</v>
      </c>
      <c r="AR35" s="48">
        <v>238</v>
      </c>
      <c r="AS35" s="48">
        <v>7191</v>
      </c>
      <c r="AT35" s="48">
        <v>698</v>
      </c>
      <c r="AU35" s="48">
        <v>2142</v>
      </c>
      <c r="AV35" s="48">
        <v>359</v>
      </c>
      <c r="AW35" s="48">
        <v>588</v>
      </c>
      <c r="AX35" s="48">
        <v>173</v>
      </c>
      <c r="AY35" s="48">
        <v>2216</v>
      </c>
      <c r="AZ35" s="48">
        <v>319</v>
      </c>
      <c r="BA35" s="48">
        <v>2867</v>
      </c>
      <c r="BB35" s="48">
        <v>382</v>
      </c>
      <c r="BC35" s="48">
        <v>9878</v>
      </c>
      <c r="BD35" s="48">
        <v>751</v>
      </c>
      <c r="BE35" s="48">
        <v>5057</v>
      </c>
      <c r="BF35" s="48">
        <v>638</v>
      </c>
      <c r="BG35" s="48">
        <v>2162</v>
      </c>
      <c r="BH35" s="48">
        <v>367</v>
      </c>
      <c r="BI35" s="48">
        <v>1477</v>
      </c>
      <c r="BJ35" s="48">
        <v>282</v>
      </c>
      <c r="BK35" s="48">
        <v>6</v>
      </c>
      <c r="BL35" s="48">
        <v>10</v>
      </c>
      <c r="BM35" s="48">
        <v>6144</v>
      </c>
      <c r="BN35" s="48">
        <v>686</v>
      </c>
      <c r="BO35" s="48">
        <v>88</v>
      </c>
      <c r="BP35" s="48">
        <v>73</v>
      </c>
      <c r="BQ35" s="48">
        <v>1107</v>
      </c>
      <c r="BR35" s="48">
        <v>264</v>
      </c>
      <c r="BS35" s="48">
        <v>444</v>
      </c>
      <c r="BT35" s="48">
        <v>180</v>
      </c>
      <c r="BU35" s="48">
        <v>137</v>
      </c>
      <c r="BV35" s="48">
        <v>91</v>
      </c>
      <c r="BW35" s="48">
        <v>841</v>
      </c>
      <c r="BX35" s="48">
        <v>242</v>
      </c>
      <c r="BY35" s="48">
        <v>403</v>
      </c>
      <c r="BZ35" s="48">
        <v>157</v>
      </c>
      <c r="CA35" s="48">
        <v>101</v>
      </c>
      <c r="CB35" s="48">
        <v>61</v>
      </c>
      <c r="CC35" s="48">
        <v>232</v>
      </c>
      <c r="CD35" s="48">
        <v>132</v>
      </c>
      <c r="CE35" s="48">
        <v>529</v>
      </c>
      <c r="CF35" s="48">
        <v>176</v>
      </c>
      <c r="CG35" s="48">
        <v>1159</v>
      </c>
      <c r="CH35" s="48">
        <v>246</v>
      </c>
      <c r="CI35" s="48">
        <v>718</v>
      </c>
      <c r="CJ35" s="48">
        <v>248</v>
      </c>
      <c r="CK35" s="48">
        <v>192</v>
      </c>
      <c r="CL35" s="48">
        <v>83</v>
      </c>
      <c r="CM35" s="48">
        <v>193</v>
      </c>
      <c r="CN35" s="48">
        <v>76</v>
      </c>
      <c r="CO35" s="48">
        <v>0</v>
      </c>
      <c r="CP35" s="48">
        <v>27</v>
      </c>
      <c r="CQ35" s="48">
        <v>226</v>
      </c>
      <c r="CR35" s="48">
        <v>103</v>
      </c>
      <c r="CS35" s="48">
        <v>0</v>
      </c>
      <c r="CT35" s="48">
        <v>27</v>
      </c>
      <c r="CU35" s="48">
        <v>0</v>
      </c>
      <c r="CV35" s="48">
        <v>27</v>
      </c>
      <c r="CW35" s="48">
        <v>0</v>
      </c>
      <c r="CX35" s="48">
        <v>27</v>
      </c>
      <c r="CY35" s="48">
        <v>35</v>
      </c>
      <c r="CZ35" s="48">
        <v>37</v>
      </c>
      <c r="DA35" s="48">
        <v>5</v>
      </c>
      <c r="DB35" s="48">
        <v>6</v>
      </c>
      <c r="DC35" s="48">
        <v>0</v>
      </c>
      <c r="DD35" s="48">
        <v>27</v>
      </c>
      <c r="DE35" s="48">
        <v>0</v>
      </c>
      <c r="DF35" s="48">
        <v>27</v>
      </c>
      <c r="DG35" s="48">
        <v>47</v>
      </c>
      <c r="DH35" s="48">
        <v>68</v>
      </c>
      <c r="DI35" s="48">
        <v>33</v>
      </c>
      <c r="DJ35" s="48">
        <v>28</v>
      </c>
      <c r="DK35" s="48">
        <v>23</v>
      </c>
      <c r="DL35" s="48">
        <v>26</v>
      </c>
      <c r="DM35" s="48">
        <v>67</v>
      </c>
      <c r="DN35" s="48">
        <v>62</v>
      </c>
      <c r="DO35" s="48">
        <v>13</v>
      </c>
      <c r="DP35" s="48">
        <v>21</v>
      </c>
      <c r="DQ35" s="48">
        <v>3</v>
      </c>
      <c r="DR35" s="48">
        <v>5</v>
      </c>
      <c r="DS35" s="48">
        <v>0</v>
      </c>
      <c r="DT35" s="48">
        <v>27</v>
      </c>
      <c r="DU35" s="48">
        <v>1332</v>
      </c>
      <c r="DV35" s="48">
        <v>287</v>
      </c>
      <c r="DW35" s="48">
        <v>55</v>
      </c>
      <c r="DX35" s="48">
        <v>72</v>
      </c>
      <c r="DY35" s="48">
        <v>73</v>
      </c>
      <c r="DZ35" s="48">
        <v>69</v>
      </c>
      <c r="EA35" s="48">
        <v>83</v>
      </c>
      <c r="EB35" s="48">
        <v>80</v>
      </c>
      <c r="EC35" s="48">
        <v>0</v>
      </c>
      <c r="ED35" s="48">
        <v>27</v>
      </c>
      <c r="EE35" s="48">
        <v>142</v>
      </c>
      <c r="EF35" s="48">
        <v>95</v>
      </c>
      <c r="EG35" s="48">
        <v>89</v>
      </c>
      <c r="EH35" s="48">
        <v>72</v>
      </c>
      <c r="EI35" s="48">
        <v>23</v>
      </c>
      <c r="EJ35" s="48">
        <v>34</v>
      </c>
      <c r="EK35" s="48">
        <v>65</v>
      </c>
      <c r="EL35" s="48">
        <v>60</v>
      </c>
      <c r="EM35" s="48">
        <v>96</v>
      </c>
      <c r="EN35" s="48">
        <v>71</v>
      </c>
      <c r="EO35" s="48">
        <v>319</v>
      </c>
      <c r="EP35" s="48">
        <v>160</v>
      </c>
      <c r="EQ35" s="48">
        <v>249</v>
      </c>
      <c r="ER35" s="48">
        <v>143</v>
      </c>
      <c r="ES35" s="48">
        <v>138</v>
      </c>
      <c r="ET35" s="48">
        <v>86</v>
      </c>
      <c r="EU35" s="48">
        <v>0</v>
      </c>
      <c r="EV35" s="48">
        <v>27</v>
      </c>
      <c r="EW35" s="48">
        <v>0</v>
      </c>
      <c r="EX35" s="48">
        <v>27</v>
      </c>
      <c r="EY35" s="48">
        <v>1068</v>
      </c>
      <c r="EZ35" s="48">
        <v>247</v>
      </c>
      <c r="FA35" s="48">
        <v>13</v>
      </c>
      <c r="FB35" s="48">
        <v>19</v>
      </c>
      <c r="FC35" s="48">
        <v>36</v>
      </c>
      <c r="FD35" s="48">
        <v>41</v>
      </c>
      <c r="FE35" s="48">
        <v>116</v>
      </c>
      <c r="FF35" s="48">
        <v>77</v>
      </c>
      <c r="FG35" s="48">
        <v>0</v>
      </c>
      <c r="FH35" s="48">
        <v>27</v>
      </c>
      <c r="FI35" s="48">
        <v>176</v>
      </c>
      <c r="FJ35" s="48">
        <v>104</v>
      </c>
      <c r="FK35" s="48">
        <v>98</v>
      </c>
      <c r="FL35" s="48">
        <v>69</v>
      </c>
      <c r="FM35" s="48">
        <v>18</v>
      </c>
      <c r="FN35" s="48">
        <v>28</v>
      </c>
      <c r="FO35" s="48">
        <v>0</v>
      </c>
      <c r="FP35" s="48">
        <v>27</v>
      </c>
      <c r="FQ35" s="48">
        <v>146</v>
      </c>
      <c r="FR35" s="48">
        <v>115</v>
      </c>
      <c r="FS35" s="48">
        <v>223</v>
      </c>
      <c r="FT35" s="48">
        <v>116</v>
      </c>
      <c r="FU35" s="48">
        <v>100</v>
      </c>
      <c r="FV35" s="48">
        <v>63</v>
      </c>
      <c r="FW35" s="48">
        <v>100</v>
      </c>
      <c r="FX35" s="48">
        <v>71</v>
      </c>
      <c r="FY35" s="48">
        <v>42</v>
      </c>
      <c r="FZ35" s="48">
        <v>45</v>
      </c>
      <c r="GA35" s="48">
        <v>0</v>
      </c>
      <c r="GB35" s="48">
        <v>27</v>
      </c>
      <c r="GC35" s="48">
        <v>2679</v>
      </c>
      <c r="GD35" s="48">
        <v>354</v>
      </c>
      <c r="GE35" s="48">
        <v>40</v>
      </c>
      <c r="GF35" s="48">
        <v>40</v>
      </c>
      <c r="GG35" s="48">
        <v>99</v>
      </c>
      <c r="GH35" s="48">
        <v>86</v>
      </c>
      <c r="GI35" s="48">
        <v>144</v>
      </c>
      <c r="GJ35" s="48">
        <v>87</v>
      </c>
      <c r="GK35" s="48">
        <v>68</v>
      </c>
      <c r="GL35" s="48">
        <v>93</v>
      </c>
      <c r="GM35" s="48">
        <v>214</v>
      </c>
      <c r="GN35" s="48">
        <v>131</v>
      </c>
      <c r="GO35" s="48">
        <v>185</v>
      </c>
      <c r="GP35" s="48">
        <v>95</v>
      </c>
      <c r="GQ35" s="48">
        <v>60</v>
      </c>
      <c r="GR35" s="48">
        <v>42</v>
      </c>
      <c r="GS35" s="48">
        <v>436</v>
      </c>
      <c r="GT35" s="48">
        <v>154</v>
      </c>
      <c r="GU35" s="48">
        <v>907</v>
      </c>
      <c r="GV35" s="48">
        <v>240</v>
      </c>
      <c r="GW35" s="48">
        <v>403</v>
      </c>
      <c r="GX35" s="48">
        <v>146</v>
      </c>
      <c r="GY35" s="48">
        <v>30</v>
      </c>
      <c r="GZ35" s="48">
        <v>28</v>
      </c>
      <c r="HA35" s="48">
        <v>59</v>
      </c>
      <c r="HB35" s="48">
        <v>36</v>
      </c>
      <c r="HC35" s="48">
        <v>34</v>
      </c>
      <c r="HD35" s="48">
        <v>33</v>
      </c>
      <c r="HE35" s="48">
        <v>0</v>
      </c>
      <c r="HF35" s="48">
        <v>27</v>
      </c>
    </row>
    <row r="36" spans="1:214" x14ac:dyDescent="0.25">
      <c r="A36" s="16">
        <f t="shared" si="8"/>
        <v>55</v>
      </c>
      <c r="B36" s="17" t="str">
        <f t="shared" si="9"/>
        <v>Wayne</v>
      </c>
      <c r="C36" s="48" t="s">
        <v>76</v>
      </c>
      <c r="D36" s="48" t="s">
        <v>77</v>
      </c>
      <c r="E36" s="48">
        <v>1327</v>
      </c>
      <c r="F36" s="48">
        <v>87</v>
      </c>
      <c r="G36" s="48">
        <v>178</v>
      </c>
      <c r="H36" s="48">
        <v>66</v>
      </c>
      <c r="I36" s="48">
        <v>125</v>
      </c>
      <c r="J36" s="48">
        <v>49</v>
      </c>
      <c r="K36" s="48">
        <v>23</v>
      </c>
      <c r="L36" s="48">
        <v>24</v>
      </c>
      <c r="M36" s="48">
        <v>3</v>
      </c>
      <c r="N36" s="48">
        <v>4</v>
      </c>
      <c r="O36" s="48">
        <v>165</v>
      </c>
      <c r="P36" s="48">
        <v>63</v>
      </c>
      <c r="Q36" s="48">
        <v>60</v>
      </c>
      <c r="R36" s="48">
        <v>30</v>
      </c>
      <c r="S36" s="48">
        <v>10</v>
      </c>
      <c r="T36" s="48">
        <v>10</v>
      </c>
      <c r="U36" s="48">
        <v>65</v>
      </c>
      <c r="V36" s="48">
        <v>31</v>
      </c>
      <c r="W36" s="48">
        <v>28</v>
      </c>
      <c r="X36" s="48">
        <v>19</v>
      </c>
      <c r="Y36" s="48">
        <v>281</v>
      </c>
      <c r="Z36" s="48">
        <v>60</v>
      </c>
      <c r="AA36" s="48">
        <v>221</v>
      </c>
      <c r="AB36" s="48">
        <v>62</v>
      </c>
      <c r="AC36" s="48">
        <v>57</v>
      </c>
      <c r="AD36" s="48">
        <v>31</v>
      </c>
      <c r="AE36" s="48">
        <v>111</v>
      </c>
      <c r="AF36" s="48">
        <v>49</v>
      </c>
      <c r="AG36" s="48">
        <v>0</v>
      </c>
      <c r="AH36" s="48">
        <v>11</v>
      </c>
      <c r="AI36" s="48">
        <v>864</v>
      </c>
      <c r="AJ36" s="48">
        <v>99</v>
      </c>
      <c r="AK36" s="48">
        <v>105</v>
      </c>
      <c r="AL36" s="48">
        <v>40</v>
      </c>
      <c r="AM36" s="48">
        <v>83</v>
      </c>
      <c r="AN36" s="48">
        <v>31</v>
      </c>
      <c r="AO36" s="48">
        <v>14</v>
      </c>
      <c r="AP36" s="48">
        <v>18</v>
      </c>
      <c r="AQ36" s="48">
        <v>0</v>
      </c>
      <c r="AR36" s="48">
        <v>11</v>
      </c>
      <c r="AS36" s="48">
        <v>133</v>
      </c>
      <c r="AT36" s="48">
        <v>56</v>
      </c>
      <c r="AU36" s="48">
        <v>30</v>
      </c>
      <c r="AV36" s="48">
        <v>19</v>
      </c>
      <c r="AW36" s="48">
        <v>1</v>
      </c>
      <c r="AX36" s="48">
        <v>3</v>
      </c>
      <c r="AY36" s="48">
        <v>51</v>
      </c>
      <c r="AZ36" s="48">
        <v>32</v>
      </c>
      <c r="BA36" s="48">
        <v>28</v>
      </c>
      <c r="BB36" s="48">
        <v>19</v>
      </c>
      <c r="BC36" s="48">
        <v>198</v>
      </c>
      <c r="BD36" s="48">
        <v>53</v>
      </c>
      <c r="BE36" s="48">
        <v>102</v>
      </c>
      <c r="BF36" s="48">
        <v>40</v>
      </c>
      <c r="BG36" s="48">
        <v>35</v>
      </c>
      <c r="BH36" s="48">
        <v>19</v>
      </c>
      <c r="BI36" s="48">
        <v>84</v>
      </c>
      <c r="BJ36" s="48">
        <v>43</v>
      </c>
      <c r="BK36" s="48">
        <v>0</v>
      </c>
      <c r="BL36" s="48">
        <v>11</v>
      </c>
      <c r="BM36" s="48">
        <v>192</v>
      </c>
      <c r="BN36" s="48">
        <v>50</v>
      </c>
      <c r="BO36" s="48">
        <v>38</v>
      </c>
      <c r="BP36" s="48">
        <v>28</v>
      </c>
      <c r="BQ36" s="48">
        <v>18</v>
      </c>
      <c r="BR36" s="48">
        <v>15</v>
      </c>
      <c r="BS36" s="48">
        <v>9</v>
      </c>
      <c r="BT36" s="48">
        <v>13</v>
      </c>
      <c r="BU36" s="48">
        <v>0</v>
      </c>
      <c r="BV36" s="48">
        <v>11</v>
      </c>
      <c r="BW36" s="48">
        <v>0</v>
      </c>
      <c r="BX36" s="48">
        <v>11</v>
      </c>
      <c r="BY36" s="48">
        <v>15</v>
      </c>
      <c r="BZ36" s="48">
        <v>17</v>
      </c>
      <c r="CA36" s="48">
        <v>0</v>
      </c>
      <c r="CB36" s="48">
        <v>11</v>
      </c>
      <c r="CC36" s="48">
        <v>0</v>
      </c>
      <c r="CD36" s="48">
        <v>11</v>
      </c>
      <c r="CE36" s="48">
        <v>0</v>
      </c>
      <c r="CF36" s="48">
        <v>11</v>
      </c>
      <c r="CG36" s="48">
        <v>51</v>
      </c>
      <c r="CH36" s="48">
        <v>28</v>
      </c>
      <c r="CI36" s="48">
        <v>58</v>
      </c>
      <c r="CJ36" s="48">
        <v>20</v>
      </c>
      <c r="CK36" s="48">
        <v>0</v>
      </c>
      <c r="CL36" s="48">
        <v>11</v>
      </c>
      <c r="CM36" s="48">
        <v>3</v>
      </c>
      <c r="CN36" s="48">
        <v>4</v>
      </c>
      <c r="CO36" s="48">
        <v>0</v>
      </c>
      <c r="CP36" s="48">
        <v>11</v>
      </c>
      <c r="CQ36" s="48">
        <v>19</v>
      </c>
      <c r="CR36" s="48">
        <v>20</v>
      </c>
      <c r="CS36" s="48">
        <v>0</v>
      </c>
      <c r="CT36" s="48">
        <v>11</v>
      </c>
      <c r="CU36" s="48">
        <v>0</v>
      </c>
      <c r="CV36" s="48">
        <v>11</v>
      </c>
      <c r="CW36" s="48">
        <v>0</v>
      </c>
      <c r="CX36" s="48">
        <v>11</v>
      </c>
      <c r="CY36" s="48">
        <v>0</v>
      </c>
      <c r="CZ36" s="48">
        <v>11</v>
      </c>
      <c r="DA36" s="48">
        <v>17</v>
      </c>
      <c r="DB36" s="48">
        <v>19</v>
      </c>
      <c r="DC36" s="48">
        <v>0</v>
      </c>
      <c r="DD36" s="48">
        <v>11</v>
      </c>
      <c r="DE36" s="48">
        <v>0</v>
      </c>
      <c r="DF36" s="48">
        <v>11</v>
      </c>
      <c r="DG36" s="48">
        <v>0</v>
      </c>
      <c r="DH36" s="48">
        <v>11</v>
      </c>
      <c r="DI36" s="48">
        <v>0</v>
      </c>
      <c r="DJ36" s="48">
        <v>11</v>
      </c>
      <c r="DK36" s="48">
        <v>0</v>
      </c>
      <c r="DL36" s="48">
        <v>11</v>
      </c>
      <c r="DM36" s="48">
        <v>0</v>
      </c>
      <c r="DN36" s="48">
        <v>11</v>
      </c>
      <c r="DO36" s="48">
        <v>0</v>
      </c>
      <c r="DP36" s="48">
        <v>11</v>
      </c>
      <c r="DQ36" s="48">
        <v>2</v>
      </c>
      <c r="DR36" s="48">
        <v>4</v>
      </c>
      <c r="DS36" s="48">
        <v>0</v>
      </c>
      <c r="DT36" s="48">
        <v>11</v>
      </c>
      <c r="DU36" s="48">
        <v>114</v>
      </c>
      <c r="DV36" s="48">
        <v>53</v>
      </c>
      <c r="DW36" s="48">
        <v>5</v>
      </c>
      <c r="DX36" s="48">
        <v>8</v>
      </c>
      <c r="DY36" s="48">
        <v>1</v>
      </c>
      <c r="DZ36" s="48">
        <v>3</v>
      </c>
      <c r="EA36" s="48">
        <v>0</v>
      </c>
      <c r="EB36" s="48">
        <v>11</v>
      </c>
      <c r="EC36" s="48">
        <v>0</v>
      </c>
      <c r="ED36" s="48">
        <v>11</v>
      </c>
      <c r="EE36" s="48">
        <v>13</v>
      </c>
      <c r="EF36" s="48">
        <v>12</v>
      </c>
      <c r="EG36" s="48">
        <v>1</v>
      </c>
      <c r="EH36" s="48">
        <v>2</v>
      </c>
      <c r="EI36" s="48">
        <v>9</v>
      </c>
      <c r="EJ36" s="48">
        <v>10</v>
      </c>
      <c r="EK36" s="48">
        <v>0</v>
      </c>
      <c r="EL36" s="48">
        <v>11</v>
      </c>
      <c r="EM36" s="48">
        <v>0</v>
      </c>
      <c r="EN36" s="48">
        <v>11</v>
      </c>
      <c r="EO36" s="48">
        <v>8</v>
      </c>
      <c r="EP36" s="48">
        <v>10</v>
      </c>
      <c r="EQ36" s="48">
        <v>59</v>
      </c>
      <c r="ER36" s="48">
        <v>46</v>
      </c>
      <c r="ES36" s="48">
        <v>18</v>
      </c>
      <c r="ET36" s="48">
        <v>23</v>
      </c>
      <c r="EU36" s="48">
        <v>0</v>
      </c>
      <c r="EV36" s="48">
        <v>11</v>
      </c>
      <c r="EW36" s="48">
        <v>0</v>
      </c>
      <c r="EX36" s="48">
        <v>11</v>
      </c>
      <c r="EY36" s="48">
        <v>20</v>
      </c>
      <c r="EZ36" s="48">
        <v>23</v>
      </c>
      <c r="FA36" s="48">
        <v>0</v>
      </c>
      <c r="FB36" s="48">
        <v>11</v>
      </c>
      <c r="FC36" s="48">
        <v>0</v>
      </c>
      <c r="FD36" s="48">
        <v>11</v>
      </c>
      <c r="FE36" s="48">
        <v>0</v>
      </c>
      <c r="FF36" s="48">
        <v>11</v>
      </c>
      <c r="FG36" s="48">
        <v>0</v>
      </c>
      <c r="FH36" s="48">
        <v>11</v>
      </c>
      <c r="FI36" s="48">
        <v>0</v>
      </c>
      <c r="FJ36" s="48">
        <v>11</v>
      </c>
      <c r="FK36" s="48">
        <v>0</v>
      </c>
      <c r="FL36" s="48">
        <v>11</v>
      </c>
      <c r="FM36" s="48">
        <v>0</v>
      </c>
      <c r="FN36" s="48">
        <v>11</v>
      </c>
      <c r="FO36" s="48">
        <v>0</v>
      </c>
      <c r="FP36" s="48">
        <v>11</v>
      </c>
      <c r="FQ36" s="48">
        <v>0</v>
      </c>
      <c r="FR36" s="48">
        <v>11</v>
      </c>
      <c r="FS36" s="48">
        <v>20</v>
      </c>
      <c r="FT36" s="48">
        <v>23</v>
      </c>
      <c r="FU36" s="48">
        <v>0</v>
      </c>
      <c r="FV36" s="48">
        <v>11</v>
      </c>
      <c r="FW36" s="48">
        <v>0</v>
      </c>
      <c r="FX36" s="48">
        <v>11</v>
      </c>
      <c r="FY36" s="48">
        <v>0</v>
      </c>
      <c r="FZ36" s="48">
        <v>11</v>
      </c>
      <c r="GA36" s="48">
        <v>0</v>
      </c>
      <c r="GB36" s="48">
        <v>11</v>
      </c>
      <c r="GC36" s="48">
        <v>118</v>
      </c>
      <c r="GD36" s="48">
        <v>48</v>
      </c>
      <c r="GE36" s="48">
        <v>30</v>
      </c>
      <c r="GF36" s="48">
        <v>28</v>
      </c>
      <c r="GG36" s="48">
        <v>23</v>
      </c>
      <c r="GH36" s="48">
        <v>26</v>
      </c>
      <c r="GI36" s="48">
        <v>0</v>
      </c>
      <c r="GJ36" s="48">
        <v>11</v>
      </c>
      <c r="GK36" s="48">
        <v>3</v>
      </c>
      <c r="GL36" s="48">
        <v>4</v>
      </c>
      <c r="GM36" s="48">
        <v>2</v>
      </c>
      <c r="GN36" s="48">
        <v>3</v>
      </c>
      <c r="GO36" s="48">
        <v>14</v>
      </c>
      <c r="GP36" s="48">
        <v>14</v>
      </c>
      <c r="GQ36" s="48">
        <v>0</v>
      </c>
      <c r="GR36" s="48">
        <v>11</v>
      </c>
      <c r="GS36" s="48">
        <v>14</v>
      </c>
      <c r="GT36" s="48">
        <v>15</v>
      </c>
      <c r="GU36" s="48">
        <v>0</v>
      </c>
      <c r="GV36" s="48">
        <v>11</v>
      </c>
      <c r="GW36" s="48">
        <v>4</v>
      </c>
      <c r="GX36" s="48">
        <v>6</v>
      </c>
      <c r="GY36" s="48">
        <v>2</v>
      </c>
      <c r="GZ36" s="48">
        <v>4</v>
      </c>
      <c r="HA36" s="48">
        <v>4</v>
      </c>
      <c r="HB36" s="48">
        <v>6</v>
      </c>
      <c r="HC36" s="48">
        <v>22</v>
      </c>
      <c r="HD36" s="48">
        <v>33</v>
      </c>
      <c r="HE36" s="48">
        <v>0</v>
      </c>
      <c r="HF36" s="48">
        <v>11</v>
      </c>
    </row>
    <row r="37" spans="1:214" x14ac:dyDescent="0.25">
      <c r="A37" s="16">
        <f t="shared" si="8"/>
        <v>57</v>
      </c>
      <c r="B37" s="17" t="str">
        <f t="shared" si="9"/>
        <v>Weber</v>
      </c>
      <c r="C37" s="48" t="s">
        <v>78</v>
      </c>
      <c r="D37" s="48" t="s">
        <v>79</v>
      </c>
      <c r="E37" s="48">
        <v>105169</v>
      </c>
      <c r="F37" s="48">
        <v>1237</v>
      </c>
      <c r="G37" s="48">
        <v>1108</v>
      </c>
      <c r="H37" s="48">
        <v>237</v>
      </c>
      <c r="I37" s="48">
        <v>7179</v>
      </c>
      <c r="J37" s="48">
        <v>601</v>
      </c>
      <c r="K37" s="48">
        <v>16188</v>
      </c>
      <c r="L37" s="48">
        <v>774</v>
      </c>
      <c r="M37" s="48">
        <v>2866</v>
      </c>
      <c r="N37" s="48">
        <v>412</v>
      </c>
      <c r="O37" s="48">
        <v>11256</v>
      </c>
      <c r="P37" s="48">
        <v>682</v>
      </c>
      <c r="Q37" s="48">
        <v>3491</v>
      </c>
      <c r="R37" s="48">
        <v>437</v>
      </c>
      <c r="S37" s="48">
        <v>1659</v>
      </c>
      <c r="T37" s="48">
        <v>292</v>
      </c>
      <c r="U37" s="48">
        <v>5232</v>
      </c>
      <c r="V37" s="48">
        <v>462</v>
      </c>
      <c r="W37" s="48">
        <v>9037</v>
      </c>
      <c r="X37" s="48">
        <v>596</v>
      </c>
      <c r="Y37" s="48">
        <v>20877</v>
      </c>
      <c r="Z37" s="48">
        <v>906</v>
      </c>
      <c r="AA37" s="48">
        <v>8208</v>
      </c>
      <c r="AB37" s="48">
        <v>670</v>
      </c>
      <c r="AC37" s="48">
        <v>4753</v>
      </c>
      <c r="AD37" s="48">
        <v>534</v>
      </c>
      <c r="AE37" s="48">
        <v>11962</v>
      </c>
      <c r="AF37" s="48">
        <v>746</v>
      </c>
      <c r="AG37" s="48">
        <v>1353</v>
      </c>
      <c r="AH37" s="48">
        <v>286</v>
      </c>
      <c r="AI37" s="48">
        <v>83337</v>
      </c>
      <c r="AJ37" s="48">
        <v>1465</v>
      </c>
      <c r="AK37" s="48">
        <v>804</v>
      </c>
      <c r="AL37" s="48">
        <v>201</v>
      </c>
      <c r="AM37" s="48">
        <v>5334</v>
      </c>
      <c r="AN37" s="48">
        <v>508</v>
      </c>
      <c r="AO37" s="48">
        <v>12705</v>
      </c>
      <c r="AP37" s="48">
        <v>733</v>
      </c>
      <c r="AQ37" s="48">
        <v>2257</v>
      </c>
      <c r="AR37" s="48">
        <v>331</v>
      </c>
      <c r="AS37" s="48">
        <v>9366</v>
      </c>
      <c r="AT37" s="48">
        <v>663</v>
      </c>
      <c r="AU37" s="48">
        <v>2930</v>
      </c>
      <c r="AV37" s="48">
        <v>395</v>
      </c>
      <c r="AW37" s="48">
        <v>1354</v>
      </c>
      <c r="AX37" s="48">
        <v>258</v>
      </c>
      <c r="AY37" s="48">
        <v>4112</v>
      </c>
      <c r="AZ37" s="48">
        <v>449</v>
      </c>
      <c r="BA37" s="48">
        <v>6587</v>
      </c>
      <c r="BB37" s="48">
        <v>543</v>
      </c>
      <c r="BC37" s="48">
        <v>17105</v>
      </c>
      <c r="BD37" s="48">
        <v>861</v>
      </c>
      <c r="BE37" s="48">
        <v>5848</v>
      </c>
      <c r="BF37" s="48">
        <v>560</v>
      </c>
      <c r="BG37" s="48">
        <v>3722</v>
      </c>
      <c r="BH37" s="48">
        <v>508</v>
      </c>
      <c r="BI37" s="48">
        <v>10066</v>
      </c>
      <c r="BJ37" s="48">
        <v>707</v>
      </c>
      <c r="BK37" s="48">
        <v>1147</v>
      </c>
      <c r="BL37" s="48">
        <v>264</v>
      </c>
      <c r="BM37" s="48">
        <v>13284</v>
      </c>
      <c r="BN37" s="48">
        <v>820</v>
      </c>
      <c r="BO37" s="48">
        <v>201</v>
      </c>
      <c r="BP37" s="48">
        <v>110</v>
      </c>
      <c r="BQ37" s="48">
        <v>1491</v>
      </c>
      <c r="BR37" s="48">
        <v>264</v>
      </c>
      <c r="BS37" s="48">
        <v>2863</v>
      </c>
      <c r="BT37" s="48">
        <v>375</v>
      </c>
      <c r="BU37" s="48">
        <v>364</v>
      </c>
      <c r="BV37" s="48">
        <v>132</v>
      </c>
      <c r="BW37" s="48">
        <v>1115</v>
      </c>
      <c r="BX37" s="48">
        <v>257</v>
      </c>
      <c r="BY37" s="48">
        <v>398</v>
      </c>
      <c r="BZ37" s="48">
        <v>117</v>
      </c>
      <c r="CA37" s="48">
        <v>121</v>
      </c>
      <c r="CB37" s="48">
        <v>78</v>
      </c>
      <c r="CC37" s="48">
        <v>454</v>
      </c>
      <c r="CD37" s="48">
        <v>140</v>
      </c>
      <c r="CE37" s="48">
        <v>982</v>
      </c>
      <c r="CF37" s="48">
        <v>244</v>
      </c>
      <c r="CG37" s="48">
        <v>1756</v>
      </c>
      <c r="CH37" s="48">
        <v>243</v>
      </c>
      <c r="CI37" s="48">
        <v>1679</v>
      </c>
      <c r="CJ37" s="48">
        <v>333</v>
      </c>
      <c r="CK37" s="48">
        <v>408</v>
      </c>
      <c r="CL37" s="48">
        <v>152</v>
      </c>
      <c r="CM37" s="48">
        <v>1366</v>
      </c>
      <c r="CN37" s="48">
        <v>296</v>
      </c>
      <c r="CO37" s="48">
        <v>86</v>
      </c>
      <c r="CP37" s="48">
        <v>55</v>
      </c>
      <c r="CQ37" s="48">
        <v>1888</v>
      </c>
      <c r="CR37" s="48">
        <v>311</v>
      </c>
      <c r="CS37" s="48">
        <v>0</v>
      </c>
      <c r="CT37" s="48">
        <v>27</v>
      </c>
      <c r="CU37" s="48">
        <v>62</v>
      </c>
      <c r="CV37" s="48">
        <v>38</v>
      </c>
      <c r="CW37" s="48">
        <v>136</v>
      </c>
      <c r="CX37" s="48">
        <v>64</v>
      </c>
      <c r="CY37" s="48">
        <v>38</v>
      </c>
      <c r="CZ37" s="48">
        <v>38</v>
      </c>
      <c r="DA37" s="48">
        <v>94</v>
      </c>
      <c r="DB37" s="48">
        <v>48</v>
      </c>
      <c r="DC37" s="48">
        <v>78</v>
      </c>
      <c r="DD37" s="48">
        <v>51</v>
      </c>
      <c r="DE37" s="48">
        <v>43</v>
      </c>
      <c r="DF37" s="48">
        <v>44</v>
      </c>
      <c r="DG37" s="48">
        <v>119</v>
      </c>
      <c r="DH37" s="48">
        <v>85</v>
      </c>
      <c r="DI37" s="48">
        <v>287</v>
      </c>
      <c r="DJ37" s="48">
        <v>130</v>
      </c>
      <c r="DK37" s="48">
        <v>473</v>
      </c>
      <c r="DL37" s="48">
        <v>149</v>
      </c>
      <c r="DM37" s="48">
        <v>256</v>
      </c>
      <c r="DN37" s="48">
        <v>106</v>
      </c>
      <c r="DO37" s="48">
        <v>47</v>
      </c>
      <c r="DP37" s="48">
        <v>42</v>
      </c>
      <c r="DQ37" s="48">
        <v>245</v>
      </c>
      <c r="DR37" s="48">
        <v>100</v>
      </c>
      <c r="DS37" s="48">
        <v>10</v>
      </c>
      <c r="DT37" s="48">
        <v>16</v>
      </c>
      <c r="DU37" s="48">
        <v>1722</v>
      </c>
      <c r="DV37" s="48">
        <v>302</v>
      </c>
      <c r="DW37" s="48">
        <v>30</v>
      </c>
      <c r="DX37" s="48">
        <v>29</v>
      </c>
      <c r="DY37" s="48">
        <v>71</v>
      </c>
      <c r="DZ37" s="48">
        <v>72</v>
      </c>
      <c r="EA37" s="48">
        <v>142</v>
      </c>
      <c r="EB37" s="48">
        <v>90</v>
      </c>
      <c r="EC37" s="48">
        <v>30</v>
      </c>
      <c r="ED37" s="48">
        <v>29</v>
      </c>
      <c r="EE37" s="48">
        <v>237</v>
      </c>
      <c r="EF37" s="48">
        <v>100</v>
      </c>
      <c r="EG37" s="48">
        <v>0</v>
      </c>
      <c r="EH37" s="48">
        <v>27</v>
      </c>
      <c r="EI37" s="48">
        <v>28</v>
      </c>
      <c r="EJ37" s="48">
        <v>23</v>
      </c>
      <c r="EK37" s="48">
        <v>79</v>
      </c>
      <c r="EL37" s="48">
        <v>59</v>
      </c>
      <c r="EM37" s="48">
        <v>115</v>
      </c>
      <c r="EN37" s="48">
        <v>57</v>
      </c>
      <c r="EO37" s="48">
        <v>533</v>
      </c>
      <c r="EP37" s="48">
        <v>133</v>
      </c>
      <c r="EQ37" s="48">
        <v>250</v>
      </c>
      <c r="ER37" s="48">
        <v>142</v>
      </c>
      <c r="ES37" s="48">
        <v>113</v>
      </c>
      <c r="ET37" s="48">
        <v>85</v>
      </c>
      <c r="EU37" s="48">
        <v>58</v>
      </c>
      <c r="EV37" s="48">
        <v>42</v>
      </c>
      <c r="EW37" s="48">
        <v>36</v>
      </c>
      <c r="EX37" s="48">
        <v>45</v>
      </c>
      <c r="EY37" s="48">
        <v>1541</v>
      </c>
      <c r="EZ37" s="48">
        <v>255</v>
      </c>
      <c r="FA37" s="48">
        <v>47</v>
      </c>
      <c r="FB37" s="48">
        <v>43</v>
      </c>
      <c r="FC37" s="48">
        <v>47</v>
      </c>
      <c r="FD37" s="48">
        <v>39</v>
      </c>
      <c r="FE37" s="48">
        <v>160</v>
      </c>
      <c r="FF37" s="48">
        <v>78</v>
      </c>
      <c r="FG37" s="48">
        <v>83</v>
      </c>
      <c r="FH37" s="48">
        <v>80</v>
      </c>
      <c r="FI37" s="48">
        <v>209</v>
      </c>
      <c r="FJ37" s="48">
        <v>94</v>
      </c>
      <c r="FK37" s="48">
        <v>26</v>
      </c>
      <c r="FL37" s="48">
        <v>30</v>
      </c>
      <c r="FM37" s="48">
        <v>22</v>
      </c>
      <c r="FN37" s="48">
        <v>37</v>
      </c>
      <c r="FO37" s="48">
        <v>77</v>
      </c>
      <c r="FP37" s="48">
        <v>56</v>
      </c>
      <c r="FQ37" s="48">
        <v>143</v>
      </c>
      <c r="FR37" s="48">
        <v>104</v>
      </c>
      <c r="FS37" s="48">
        <v>282</v>
      </c>
      <c r="FT37" s="48">
        <v>89</v>
      </c>
      <c r="FU37" s="48">
        <v>81</v>
      </c>
      <c r="FV37" s="48">
        <v>84</v>
      </c>
      <c r="FW37" s="48">
        <v>183</v>
      </c>
      <c r="FX37" s="48">
        <v>118</v>
      </c>
      <c r="FY37" s="48">
        <v>136</v>
      </c>
      <c r="FZ37" s="48">
        <v>88</v>
      </c>
      <c r="GA37" s="48">
        <v>45</v>
      </c>
      <c r="GB37" s="48">
        <v>46</v>
      </c>
      <c r="GC37" s="48">
        <v>3397</v>
      </c>
      <c r="GD37" s="48">
        <v>400</v>
      </c>
      <c r="GE37" s="48">
        <v>26</v>
      </c>
      <c r="GF37" s="48">
        <v>25</v>
      </c>
      <c r="GG37" s="48">
        <v>174</v>
      </c>
      <c r="GH37" s="48">
        <v>80</v>
      </c>
      <c r="GI37" s="48">
        <v>182</v>
      </c>
      <c r="GJ37" s="48">
        <v>94</v>
      </c>
      <c r="GK37" s="48">
        <v>94</v>
      </c>
      <c r="GL37" s="48">
        <v>73</v>
      </c>
      <c r="GM37" s="48">
        <v>235</v>
      </c>
      <c r="GN37" s="48">
        <v>103</v>
      </c>
      <c r="GO37" s="48">
        <v>59</v>
      </c>
      <c r="GP37" s="48">
        <v>47</v>
      </c>
      <c r="GQ37" s="48">
        <v>91</v>
      </c>
      <c r="GR37" s="48">
        <v>55</v>
      </c>
      <c r="GS37" s="48">
        <v>391</v>
      </c>
      <c r="GT37" s="48">
        <v>114</v>
      </c>
      <c r="GU37" s="48">
        <v>923</v>
      </c>
      <c r="GV37" s="48">
        <v>224</v>
      </c>
      <c r="GW37" s="48">
        <v>728</v>
      </c>
      <c r="GX37" s="48">
        <v>189</v>
      </c>
      <c r="GY37" s="48">
        <v>94</v>
      </c>
      <c r="GZ37" s="48">
        <v>60</v>
      </c>
      <c r="HA37" s="48">
        <v>280</v>
      </c>
      <c r="HB37" s="48">
        <v>109</v>
      </c>
      <c r="HC37" s="48">
        <v>91</v>
      </c>
      <c r="HD37" s="48">
        <v>53</v>
      </c>
      <c r="HE37" s="48">
        <v>29</v>
      </c>
      <c r="HF37" s="48">
        <v>39</v>
      </c>
    </row>
    <row r="39" spans="1:214" x14ac:dyDescent="0.25">
      <c r="A39" s="16">
        <f>VLOOKUP($C39, lu_GEOID, 2, FALSE)</f>
        <v>101</v>
      </c>
      <c r="B39" s="17" t="str">
        <f>VLOOKUP($C39, lu_GEOID, 3, FALSE)</f>
        <v>Wasatch Front</v>
      </c>
      <c r="C39" s="15" t="s">
        <v>128</v>
      </c>
      <c r="D39" s="18" t="str">
        <f>B39</f>
        <v>Wasatch Front</v>
      </c>
      <c r="E39" s="19">
        <f>E14 + E26 + E33 + E37</f>
        <v>963815</v>
      </c>
      <c r="F39" s="19">
        <f t="shared" ref="F39:BQ39" si="10">F14 + F26 + F33 + F37</f>
        <v>6873</v>
      </c>
      <c r="G39" s="19">
        <f t="shared" si="10"/>
        <v>9534</v>
      </c>
      <c r="H39" s="19">
        <f t="shared" si="10"/>
        <v>1375</v>
      </c>
      <c r="I39" s="19">
        <f t="shared" si="10"/>
        <v>63788</v>
      </c>
      <c r="J39" s="19">
        <f t="shared" si="10"/>
        <v>3449</v>
      </c>
      <c r="K39" s="19">
        <f t="shared" si="10"/>
        <v>105064</v>
      </c>
      <c r="L39" s="19">
        <f t="shared" si="10"/>
        <v>4126</v>
      </c>
      <c r="M39" s="19">
        <f t="shared" si="10"/>
        <v>27452</v>
      </c>
      <c r="N39" s="19">
        <f t="shared" si="10"/>
        <v>2220</v>
      </c>
      <c r="O39" s="19">
        <f t="shared" si="10"/>
        <v>116113</v>
      </c>
      <c r="P39" s="19">
        <f t="shared" si="10"/>
        <v>4404</v>
      </c>
      <c r="Q39" s="19">
        <f t="shared" si="10"/>
        <v>44110</v>
      </c>
      <c r="R39" s="19">
        <f t="shared" si="10"/>
        <v>2626</v>
      </c>
      <c r="S39" s="19">
        <f t="shared" si="10"/>
        <v>23009</v>
      </c>
      <c r="T39" s="19">
        <f t="shared" si="10"/>
        <v>2194</v>
      </c>
      <c r="U39" s="19">
        <f t="shared" si="10"/>
        <v>70846</v>
      </c>
      <c r="V39" s="19">
        <f t="shared" si="10"/>
        <v>3238</v>
      </c>
      <c r="W39" s="19">
        <f t="shared" si="10"/>
        <v>116897</v>
      </c>
      <c r="X39" s="19">
        <f t="shared" si="10"/>
        <v>4418</v>
      </c>
      <c r="Y39" s="19">
        <f t="shared" si="10"/>
        <v>204794</v>
      </c>
      <c r="Z39" s="19">
        <f t="shared" si="10"/>
        <v>5402</v>
      </c>
      <c r="AA39" s="19">
        <f t="shared" si="10"/>
        <v>78288</v>
      </c>
      <c r="AB39" s="19">
        <f t="shared" si="10"/>
        <v>4061</v>
      </c>
      <c r="AC39" s="19">
        <f t="shared" si="10"/>
        <v>44929</v>
      </c>
      <c r="AD39" s="19">
        <f t="shared" si="10"/>
        <v>2832</v>
      </c>
      <c r="AE39" s="19">
        <f t="shared" si="10"/>
        <v>53544</v>
      </c>
      <c r="AF39" s="19">
        <f t="shared" si="10"/>
        <v>3136</v>
      </c>
      <c r="AG39" s="19">
        <f t="shared" si="10"/>
        <v>5447</v>
      </c>
      <c r="AH39" s="19">
        <f t="shared" si="10"/>
        <v>1023</v>
      </c>
      <c r="AI39" s="19">
        <f t="shared" si="10"/>
        <v>735722</v>
      </c>
      <c r="AJ39" s="19">
        <f t="shared" si="10"/>
        <v>8146</v>
      </c>
      <c r="AK39" s="19">
        <f t="shared" si="10"/>
        <v>6966</v>
      </c>
      <c r="AL39" s="19">
        <f t="shared" si="10"/>
        <v>1120</v>
      </c>
      <c r="AM39" s="19">
        <f t="shared" si="10"/>
        <v>45405</v>
      </c>
      <c r="AN39" s="19">
        <f t="shared" si="10"/>
        <v>2904</v>
      </c>
      <c r="AO39" s="19">
        <f t="shared" si="10"/>
        <v>83478</v>
      </c>
      <c r="AP39" s="19">
        <f t="shared" si="10"/>
        <v>3760</v>
      </c>
      <c r="AQ39" s="19">
        <f t="shared" si="10"/>
        <v>22521</v>
      </c>
      <c r="AR39" s="19">
        <f t="shared" si="10"/>
        <v>1969</v>
      </c>
      <c r="AS39" s="19">
        <f t="shared" si="10"/>
        <v>93362</v>
      </c>
      <c r="AT39" s="19">
        <f t="shared" si="10"/>
        <v>4124</v>
      </c>
      <c r="AU39" s="19">
        <f t="shared" si="10"/>
        <v>35079</v>
      </c>
      <c r="AV39" s="19">
        <f t="shared" si="10"/>
        <v>2358</v>
      </c>
      <c r="AW39" s="19">
        <f t="shared" si="10"/>
        <v>17467</v>
      </c>
      <c r="AX39" s="19">
        <f t="shared" si="10"/>
        <v>1864</v>
      </c>
      <c r="AY39" s="19">
        <f t="shared" si="10"/>
        <v>55849</v>
      </c>
      <c r="AZ39" s="19">
        <f t="shared" si="10"/>
        <v>2942</v>
      </c>
      <c r="BA39" s="19">
        <f t="shared" si="10"/>
        <v>84096</v>
      </c>
      <c r="BB39" s="19">
        <f t="shared" si="10"/>
        <v>3643</v>
      </c>
      <c r="BC39" s="19">
        <f t="shared" si="10"/>
        <v>154815</v>
      </c>
      <c r="BD39" s="19">
        <f t="shared" si="10"/>
        <v>4839</v>
      </c>
      <c r="BE39" s="19">
        <f t="shared" si="10"/>
        <v>54910</v>
      </c>
      <c r="BF39" s="19">
        <f t="shared" si="10"/>
        <v>3497</v>
      </c>
      <c r="BG39" s="19">
        <f t="shared" si="10"/>
        <v>32174</v>
      </c>
      <c r="BH39" s="19">
        <f t="shared" si="10"/>
        <v>2445</v>
      </c>
      <c r="BI39" s="19">
        <f t="shared" si="10"/>
        <v>45087</v>
      </c>
      <c r="BJ39" s="19">
        <f t="shared" si="10"/>
        <v>2919</v>
      </c>
      <c r="BK39" s="19">
        <f t="shared" si="10"/>
        <v>4513</v>
      </c>
      <c r="BL39" s="19">
        <f t="shared" si="10"/>
        <v>883</v>
      </c>
      <c r="BM39" s="19">
        <f t="shared" si="10"/>
        <v>113246</v>
      </c>
      <c r="BN39" s="19">
        <f t="shared" si="10"/>
        <v>5130</v>
      </c>
      <c r="BO39" s="19">
        <f t="shared" si="10"/>
        <v>1481</v>
      </c>
      <c r="BP39" s="19">
        <f t="shared" si="10"/>
        <v>591</v>
      </c>
      <c r="BQ39" s="19">
        <f t="shared" si="10"/>
        <v>13737</v>
      </c>
      <c r="BR39" s="19">
        <f t="shared" ref="BR39:EC39" si="11">BR14 + BR26 + BR33 + BR37</f>
        <v>1779</v>
      </c>
      <c r="BS39" s="19">
        <f t="shared" si="11"/>
        <v>14732</v>
      </c>
      <c r="BT39" s="19">
        <f t="shared" si="11"/>
        <v>1868</v>
      </c>
      <c r="BU39" s="19">
        <f t="shared" si="11"/>
        <v>2662</v>
      </c>
      <c r="BV39" s="19">
        <f t="shared" si="11"/>
        <v>657</v>
      </c>
      <c r="BW39" s="19">
        <f t="shared" si="11"/>
        <v>11488</v>
      </c>
      <c r="BX39" s="19">
        <f t="shared" si="11"/>
        <v>1520</v>
      </c>
      <c r="BY39" s="19">
        <f t="shared" si="11"/>
        <v>4181</v>
      </c>
      <c r="BZ39" s="19">
        <f t="shared" si="11"/>
        <v>766</v>
      </c>
      <c r="CA39" s="19">
        <f t="shared" si="11"/>
        <v>1977</v>
      </c>
      <c r="CB39" s="19">
        <f t="shared" si="11"/>
        <v>583</v>
      </c>
      <c r="CC39" s="19">
        <f t="shared" si="11"/>
        <v>5555</v>
      </c>
      <c r="CD39" s="19">
        <f t="shared" si="11"/>
        <v>929</v>
      </c>
      <c r="CE39" s="19">
        <f t="shared" si="11"/>
        <v>14557</v>
      </c>
      <c r="CF39" s="19">
        <f t="shared" si="11"/>
        <v>1721</v>
      </c>
      <c r="CG39" s="19">
        <f t="shared" si="11"/>
        <v>20889</v>
      </c>
      <c r="CH39" s="19">
        <f t="shared" si="11"/>
        <v>1727</v>
      </c>
      <c r="CI39" s="19">
        <f t="shared" si="11"/>
        <v>11009</v>
      </c>
      <c r="CJ39" s="19">
        <f t="shared" si="11"/>
        <v>1514</v>
      </c>
      <c r="CK39" s="19">
        <f t="shared" si="11"/>
        <v>5204</v>
      </c>
      <c r="CL39" s="19">
        <f t="shared" si="11"/>
        <v>1001</v>
      </c>
      <c r="CM39" s="19">
        <f t="shared" si="11"/>
        <v>5170</v>
      </c>
      <c r="CN39" s="19">
        <f t="shared" si="11"/>
        <v>954</v>
      </c>
      <c r="CO39" s="19">
        <f t="shared" si="11"/>
        <v>604</v>
      </c>
      <c r="CP39" s="19">
        <f t="shared" si="11"/>
        <v>363</v>
      </c>
      <c r="CQ39" s="19">
        <f t="shared" si="11"/>
        <v>26748</v>
      </c>
      <c r="CR39" s="19">
        <f t="shared" si="11"/>
        <v>2257</v>
      </c>
      <c r="CS39" s="19">
        <f t="shared" si="11"/>
        <v>191</v>
      </c>
      <c r="CT39" s="19">
        <f t="shared" si="11"/>
        <v>180</v>
      </c>
      <c r="CU39" s="19">
        <f t="shared" si="11"/>
        <v>760</v>
      </c>
      <c r="CV39" s="19">
        <f t="shared" si="11"/>
        <v>368</v>
      </c>
      <c r="CW39" s="19">
        <f t="shared" si="11"/>
        <v>1631</v>
      </c>
      <c r="CX39" s="19">
        <f t="shared" si="11"/>
        <v>456</v>
      </c>
      <c r="CY39" s="19">
        <f t="shared" si="11"/>
        <v>291</v>
      </c>
      <c r="CZ39" s="19">
        <f t="shared" si="11"/>
        <v>195</v>
      </c>
      <c r="DA39" s="19">
        <f t="shared" si="11"/>
        <v>2612</v>
      </c>
      <c r="DB39" s="19">
        <f t="shared" si="11"/>
        <v>661</v>
      </c>
      <c r="DC39" s="19">
        <f t="shared" si="11"/>
        <v>908</v>
      </c>
      <c r="DD39" s="19">
        <f t="shared" si="11"/>
        <v>346</v>
      </c>
      <c r="DE39" s="19">
        <f t="shared" si="11"/>
        <v>795</v>
      </c>
      <c r="DF39" s="19">
        <f t="shared" si="11"/>
        <v>383</v>
      </c>
      <c r="DG39" s="19">
        <f t="shared" si="11"/>
        <v>1930</v>
      </c>
      <c r="DH39" s="19">
        <f t="shared" si="11"/>
        <v>551</v>
      </c>
      <c r="DI39" s="19">
        <f t="shared" si="11"/>
        <v>2666</v>
      </c>
      <c r="DJ39" s="19">
        <f t="shared" si="11"/>
        <v>649</v>
      </c>
      <c r="DK39" s="19">
        <f t="shared" si="11"/>
        <v>7283</v>
      </c>
      <c r="DL39" s="19">
        <f t="shared" si="11"/>
        <v>1083</v>
      </c>
      <c r="DM39" s="19">
        <f t="shared" si="11"/>
        <v>3967</v>
      </c>
      <c r="DN39" s="19">
        <f t="shared" si="11"/>
        <v>1068</v>
      </c>
      <c r="DO39" s="19">
        <f t="shared" si="11"/>
        <v>2172</v>
      </c>
      <c r="DP39" s="19">
        <f t="shared" si="11"/>
        <v>569</v>
      </c>
      <c r="DQ39" s="19">
        <f t="shared" si="11"/>
        <v>1490</v>
      </c>
      <c r="DR39" s="19">
        <f t="shared" si="11"/>
        <v>420</v>
      </c>
      <c r="DS39" s="19">
        <f t="shared" si="11"/>
        <v>52</v>
      </c>
      <c r="DT39" s="19">
        <f t="shared" si="11"/>
        <v>98</v>
      </c>
      <c r="DU39" s="19">
        <f t="shared" si="11"/>
        <v>25431</v>
      </c>
      <c r="DV39" s="19">
        <f t="shared" si="11"/>
        <v>2379</v>
      </c>
      <c r="DW39" s="19">
        <f t="shared" si="11"/>
        <v>194</v>
      </c>
      <c r="DX39" s="19">
        <f t="shared" si="11"/>
        <v>187</v>
      </c>
      <c r="DY39" s="19">
        <f t="shared" si="11"/>
        <v>609</v>
      </c>
      <c r="DZ39" s="19">
        <f t="shared" si="11"/>
        <v>335</v>
      </c>
      <c r="EA39" s="19">
        <f t="shared" si="11"/>
        <v>801</v>
      </c>
      <c r="EB39" s="19">
        <f t="shared" si="11"/>
        <v>361</v>
      </c>
      <c r="EC39" s="19">
        <f t="shared" si="11"/>
        <v>299</v>
      </c>
      <c r="ED39" s="19">
        <f t="shared" ref="ED39:GO39" si="12">ED14 + ED26 + ED33 + ED37</f>
        <v>209</v>
      </c>
      <c r="EE39" s="19">
        <f t="shared" si="12"/>
        <v>3237</v>
      </c>
      <c r="EF39" s="19">
        <f t="shared" si="12"/>
        <v>833</v>
      </c>
      <c r="EG39" s="19">
        <f t="shared" si="12"/>
        <v>406</v>
      </c>
      <c r="EH39" s="19">
        <f t="shared" si="12"/>
        <v>255</v>
      </c>
      <c r="EI39" s="19">
        <f t="shared" si="12"/>
        <v>674</v>
      </c>
      <c r="EJ39" s="19">
        <f t="shared" si="12"/>
        <v>314</v>
      </c>
      <c r="EK39" s="19">
        <f t="shared" si="12"/>
        <v>1386</v>
      </c>
      <c r="EL39" s="19">
        <f t="shared" si="12"/>
        <v>509</v>
      </c>
      <c r="EM39" s="19">
        <f t="shared" si="12"/>
        <v>2285</v>
      </c>
      <c r="EN39" s="19">
        <f t="shared" si="12"/>
        <v>613</v>
      </c>
      <c r="EO39" s="19">
        <f t="shared" si="12"/>
        <v>9316</v>
      </c>
      <c r="EP39" s="19">
        <f t="shared" si="12"/>
        <v>1205</v>
      </c>
      <c r="EQ39" s="19">
        <f t="shared" si="12"/>
        <v>4206</v>
      </c>
      <c r="ER39" s="19">
        <f t="shared" si="12"/>
        <v>1021</v>
      </c>
      <c r="ES39" s="19">
        <f t="shared" si="12"/>
        <v>1511</v>
      </c>
      <c r="ET39" s="19">
        <f t="shared" si="12"/>
        <v>565</v>
      </c>
      <c r="EU39" s="19">
        <f t="shared" si="12"/>
        <v>394</v>
      </c>
      <c r="EV39" s="19">
        <f t="shared" si="12"/>
        <v>225</v>
      </c>
      <c r="EW39" s="19">
        <f t="shared" si="12"/>
        <v>113</v>
      </c>
      <c r="EX39" s="19">
        <f t="shared" si="12"/>
        <v>112</v>
      </c>
      <c r="EY39" s="19">
        <f t="shared" si="12"/>
        <v>18347</v>
      </c>
      <c r="EZ39" s="19">
        <f t="shared" si="12"/>
        <v>1783</v>
      </c>
      <c r="FA39" s="19">
        <f t="shared" si="12"/>
        <v>208</v>
      </c>
      <c r="FB39" s="19">
        <f t="shared" si="12"/>
        <v>178</v>
      </c>
      <c r="FC39" s="19">
        <f t="shared" si="12"/>
        <v>703</v>
      </c>
      <c r="FD39" s="19">
        <f t="shared" si="12"/>
        <v>329</v>
      </c>
      <c r="FE39" s="19">
        <f t="shared" si="12"/>
        <v>1610</v>
      </c>
      <c r="FF39" s="19">
        <f t="shared" si="12"/>
        <v>483</v>
      </c>
      <c r="FG39" s="19">
        <f t="shared" si="12"/>
        <v>290</v>
      </c>
      <c r="FH39" s="19">
        <f t="shared" si="12"/>
        <v>248</v>
      </c>
      <c r="FI39" s="19">
        <f t="shared" si="12"/>
        <v>1845</v>
      </c>
      <c r="FJ39" s="19">
        <f t="shared" si="12"/>
        <v>546</v>
      </c>
      <c r="FK39" s="19">
        <f t="shared" si="12"/>
        <v>1522</v>
      </c>
      <c r="FL39" s="19">
        <f t="shared" si="12"/>
        <v>467</v>
      </c>
      <c r="FM39" s="19">
        <f t="shared" si="12"/>
        <v>503</v>
      </c>
      <c r="FN39" s="19">
        <f t="shared" si="12"/>
        <v>253</v>
      </c>
      <c r="FO39" s="19">
        <f t="shared" si="12"/>
        <v>894</v>
      </c>
      <c r="FP39" s="19">
        <f t="shared" si="12"/>
        <v>369</v>
      </c>
      <c r="FQ39" s="19">
        <f t="shared" si="12"/>
        <v>2642</v>
      </c>
      <c r="FR39" s="19">
        <f t="shared" si="12"/>
        <v>791</v>
      </c>
      <c r="FS39" s="19">
        <f t="shared" si="12"/>
        <v>4148</v>
      </c>
      <c r="FT39" s="19">
        <f t="shared" si="12"/>
        <v>868</v>
      </c>
      <c r="FU39" s="19">
        <f t="shared" si="12"/>
        <v>2076</v>
      </c>
      <c r="FV39" s="19">
        <f t="shared" si="12"/>
        <v>613</v>
      </c>
      <c r="FW39" s="19">
        <f t="shared" si="12"/>
        <v>962</v>
      </c>
      <c r="FX39" s="19">
        <f t="shared" si="12"/>
        <v>460</v>
      </c>
      <c r="FY39" s="19">
        <f t="shared" si="12"/>
        <v>825</v>
      </c>
      <c r="FZ39" s="19">
        <f t="shared" si="12"/>
        <v>335</v>
      </c>
      <c r="GA39" s="19">
        <f t="shared" si="12"/>
        <v>119</v>
      </c>
      <c r="GB39" s="19">
        <f t="shared" si="12"/>
        <v>118</v>
      </c>
      <c r="GC39" s="19">
        <f t="shared" si="12"/>
        <v>44321</v>
      </c>
      <c r="GD39" s="19">
        <f t="shared" si="12"/>
        <v>2681</v>
      </c>
      <c r="GE39" s="19">
        <f t="shared" si="12"/>
        <v>494</v>
      </c>
      <c r="GF39" s="19">
        <f t="shared" si="12"/>
        <v>236</v>
      </c>
      <c r="GG39" s="19">
        <f t="shared" si="12"/>
        <v>2574</v>
      </c>
      <c r="GH39" s="19">
        <f t="shared" si="12"/>
        <v>631</v>
      </c>
      <c r="GI39" s="19">
        <f t="shared" si="12"/>
        <v>2812</v>
      </c>
      <c r="GJ39" s="19">
        <f t="shared" si="12"/>
        <v>669</v>
      </c>
      <c r="GK39" s="19">
        <f t="shared" si="12"/>
        <v>1389</v>
      </c>
      <c r="GL39" s="19">
        <f t="shared" si="12"/>
        <v>431</v>
      </c>
      <c r="GM39" s="19">
        <f t="shared" si="12"/>
        <v>3569</v>
      </c>
      <c r="GN39" s="19">
        <f t="shared" si="12"/>
        <v>752</v>
      </c>
      <c r="GO39" s="19">
        <f t="shared" si="12"/>
        <v>2014</v>
      </c>
      <c r="GP39" s="19">
        <f t="shared" ref="GP39:HF39" si="13">GP14 + GP26 + GP33 + GP37</f>
        <v>508</v>
      </c>
      <c r="GQ39" s="19">
        <f t="shared" si="13"/>
        <v>1593</v>
      </c>
      <c r="GR39" s="19">
        <f t="shared" si="13"/>
        <v>420</v>
      </c>
      <c r="GS39" s="19">
        <f t="shared" si="13"/>
        <v>5232</v>
      </c>
      <c r="GT39" s="19">
        <f t="shared" si="13"/>
        <v>885</v>
      </c>
      <c r="GU39" s="19">
        <f t="shared" si="13"/>
        <v>10651</v>
      </c>
      <c r="GV39" s="19">
        <f t="shared" si="13"/>
        <v>1409</v>
      </c>
      <c r="GW39" s="19">
        <f t="shared" si="13"/>
        <v>8343</v>
      </c>
      <c r="GX39" s="19">
        <f t="shared" si="13"/>
        <v>1140</v>
      </c>
      <c r="GY39" s="19">
        <f t="shared" si="13"/>
        <v>2120</v>
      </c>
      <c r="GZ39" s="19">
        <f t="shared" si="13"/>
        <v>596</v>
      </c>
      <c r="HA39" s="19">
        <f t="shared" si="13"/>
        <v>2906</v>
      </c>
      <c r="HB39" s="19">
        <f t="shared" si="13"/>
        <v>681</v>
      </c>
      <c r="HC39" s="19">
        <f t="shared" si="13"/>
        <v>578</v>
      </c>
      <c r="HD39" s="19">
        <f t="shared" si="13"/>
        <v>285</v>
      </c>
      <c r="HE39" s="19">
        <f t="shared" si="13"/>
        <v>46</v>
      </c>
      <c r="HF39" s="19">
        <f t="shared" si="13"/>
        <v>91</v>
      </c>
    </row>
  </sheetData>
  <pageMargins left="0.7" right="0.7" top="0.75" bottom="0.75" header="0.3" footer="0.3"/>
  <pageSetup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2060"/>
  </sheetPr>
  <dimension ref="A1:HF39"/>
  <sheetViews>
    <sheetView zoomScale="70" zoomScaleNormal="70" workbookViewId="0">
      <pane xSplit="5" ySplit="8" topLeftCell="GI9" activePane="bottomRight" state="frozen"/>
      <selection activeCell="A2" sqref="A2"/>
      <selection pane="topRight" activeCell="A2" sqref="A2"/>
      <selection pane="bottomLeft" activeCell="A2" sqref="A2"/>
      <selection pane="bottomRight" activeCell="A2" sqref="A2"/>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214" s="20" customFormat="1" ht="23.25" x14ac:dyDescent="0.35">
      <c r="A1" s="20" t="s">
        <v>132</v>
      </c>
    </row>
    <row r="3" spans="1:214" x14ac:dyDescent="0.25">
      <c r="A3" s="10"/>
      <c r="B3" s="10"/>
      <c r="C3" s="10"/>
      <c r="D3" s="13" t="s">
        <v>127</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GP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c r="EO3" s="9" t="str">
        <f t="shared" si="2"/>
        <v>E</v>
      </c>
      <c r="EP3" s="9" t="str">
        <f t="shared" si="2"/>
        <v>M</v>
      </c>
      <c r="EQ3" s="9" t="str">
        <f t="shared" si="2"/>
        <v>E</v>
      </c>
      <c r="ER3" s="9" t="str">
        <f t="shared" si="2"/>
        <v>M</v>
      </c>
      <c r="ES3" s="9" t="str">
        <f t="shared" si="2"/>
        <v>E</v>
      </c>
      <c r="ET3" s="9" t="str">
        <f t="shared" si="2"/>
        <v>M</v>
      </c>
      <c r="EU3" s="9" t="str">
        <f t="shared" si="2"/>
        <v>E</v>
      </c>
      <c r="EV3" s="9" t="str">
        <f t="shared" si="2"/>
        <v>M</v>
      </c>
      <c r="EW3" s="9" t="str">
        <f t="shared" si="2"/>
        <v>E</v>
      </c>
      <c r="EX3" s="9" t="str">
        <f t="shared" si="2"/>
        <v>M</v>
      </c>
      <c r="EY3" s="9" t="str">
        <f t="shared" si="2"/>
        <v>E</v>
      </c>
      <c r="EZ3" s="9" t="str">
        <f t="shared" si="2"/>
        <v>M</v>
      </c>
      <c r="FA3" s="9" t="str">
        <f t="shared" si="2"/>
        <v>E</v>
      </c>
      <c r="FB3" s="9" t="str">
        <f t="shared" si="2"/>
        <v>M</v>
      </c>
      <c r="FC3" s="9" t="str">
        <f t="shared" si="2"/>
        <v>E</v>
      </c>
      <c r="FD3" s="9" t="str">
        <f t="shared" si="2"/>
        <v>M</v>
      </c>
      <c r="FE3" s="9" t="str">
        <f t="shared" si="2"/>
        <v>E</v>
      </c>
      <c r="FF3" s="9" t="str">
        <f t="shared" si="2"/>
        <v>M</v>
      </c>
      <c r="FG3" s="9" t="str">
        <f t="shared" si="2"/>
        <v>E</v>
      </c>
      <c r="FH3" s="9" t="str">
        <f t="shared" si="2"/>
        <v>M</v>
      </c>
      <c r="FI3" s="9" t="str">
        <f t="shared" si="2"/>
        <v>E</v>
      </c>
      <c r="FJ3" s="9" t="str">
        <f t="shared" si="2"/>
        <v>M</v>
      </c>
      <c r="FK3" s="9" t="str">
        <f t="shared" si="2"/>
        <v>E</v>
      </c>
      <c r="FL3" s="9" t="str">
        <f t="shared" si="2"/>
        <v>M</v>
      </c>
      <c r="FM3" s="9" t="str">
        <f t="shared" si="2"/>
        <v>E</v>
      </c>
      <c r="FN3" s="9" t="str">
        <f t="shared" si="2"/>
        <v>M</v>
      </c>
      <c r="FO3" s="9" t="str">
        <f t="shared" si="2"/>
        <v>E</v>
      </c>
      <c r="FP3" s="9" t="str">
        <f t="shared" si="2"/>
        <v>M</v>
      </c>
      <c r="FQ3" s="9" t="str">
        <f t="shared" si="2"/>
        <v>E</v>
      </c>
      <c r="FR3" s="9" t="str">
        <f t="shared" si="2"/>
        <v>M</v>
      </c>
      <c r="FS3" s="9" t="str">
        <f t="shared" si="2"/>
        <v>E</v>
      </c>
      <c r="FT3" s="9" t="str">
        <f t="shared" si="2"/>
        <v>M</v>
      </c>
      <c r="FU3" s="9" t="str">
        <f t="shared" si="2"/>
        <v>E</v>
      </c>
      <c r="FV3" s="9" t="str">
        <f t="shared" si="2"/>
        <v>M</v>
      </c>
      <c r="FW3" s="9" t="str">
        <f t="shared" si="2"/>
        <v>E</v>
      </c>
      <c r="FX3" s="9" t="str">
        <f t="shared" si="2"/>
        <v>M</v>
      </c>
      <c r="FY3" s="9" t="str">
        <f t="shared" si="2"/>
        <v>E</v>
      </c>
      <c r="FZ3" s="9" t="str">
        <f t="shared" si="2"/>
        <v>M</v>
      </c>
      <c r="GA3" s="9" t="str">
        <f t="shared" si="2"/>
        <v>E</v>
      </c>
      <c r="GB3" s="9" t="str">
        <f t="shared" si="2"/>
        <v>M</v>
      </c>
      <c r="GC3" s="9" t="str">
        <f t="shared" si="2"/>
        <v>E</v>
      </c>
      <c r="GD3" s="9" t="str">
        <f t="shared" si="2"/>
        <v>M</v>
      </c>
      <c r="GE3" s="9" t="str">
        <f t="shared" si="2"/>
        <v>E</v>
      </c>
      <c r="GF3" s="9" t="str">
        <f t="shared" si="2"/>
        <v>M</v>
      </c>
      <c r="GG3" s="9" t="str">
        <f t="shared" si="2"/>
        <v>E</v>
      </c>
      <c r="GH3" s="9" t="str">
        <f t="shared" si="2"/>
        <v>M</v>
      </c>
      <c r="GI3" s="9" t="str">
        <f t="shared" si="2"/>
        <v>E</v>
      </c>
      <c r="GJ3" s="9" t="str">
        <f t="shared" si="2"/>
        <v>M</v>
      </c>
      <c r="GK3" s="9" t="str">
        <f t="shared" si="2"/>
        <v>E</v>
      </c>
      <c r="GL3" s="9" t="str">
        <f t="shared" si="2"/>
        <v>M</v>
      </c>
      <c r="GM3" s="9" t="str">
        <f t="shared" si="2"/>
        <v>E</v>
      </c>
      <c r="GN3" s="9" t="str">
        <f t="shared" si="2"/>
        <v>M</v>
      </c>
      <c r="GO3" s="9" t="str">
        <f t="shared" si="2"/>
        <v>E</v>
      </c>
      <c r="GP3" s="9" t="str">
        <f t="shared" si="2"/>
        <v>M</v>
      </c>
      <c r="GQ3" s="9" t="str">
        <f t="shared" ref="GQ3:HF3" si="3">RIGHT(GQ5, 1)</f>
        <v>E</v>
      </c>
      <c r="GR3" s="9" t="str">
        <f t="shared" si="3"/>
        <v>M</v>
      </c>
      <c r="GS3" s="9" t="str">
        <f t="shared" si="3"/>
        <v>E</v>
      </c>
      <c r="GT3" s="9" t="str">
        <f t="shared" si="3"/>
        <v>M</v>
      </c>
      <c r="GU3" s="9" t="str">
        <f t="shared" si="3"/>
        <v>E</v>
      </c>
      <c r="GV3" s="9" t="str">
        <f t="shared" si="3"/>
        <v>M</v>
      </c>
      <c r="GW3" s="9" t="str">
        <f t="shared" si="3"/>
        <v>E</v>
      </c>
      <c r="GX3" s="9" t="str">
        <f t="shared" si="3"/>
        <v>M</v>
      </c>
      <c r="GY3" s="9" t="str">
        <f t="shared" si="3"/>
        <v>E</v>
      </c>
      <c r="GZ3" s="9" t="str">
        <f t="shared" si="3"/>
        <v>M</v>
      </c>
      <c r="HA3" s="9" t="str">
        <f t="shared" si="3"/>
        <v>E</v>
      </c>
      <c r="HB3" s="9" t="str">
        <f t="shared" si="3"/>
        <v>M</v>
      </c>
      <c r="HC3" s="9" t="str">
        <f t="shared" si="3"/>
        <v>E</v>
      </c>
      <c r="HD3" s="9" t="str">
        <f t="shared" si="3"/>
        <v>M</v>
      </c>
      <c r="HE3" s="9" t="str">
        <f t="shared" si="3"/>
        <v>E</v>
      </c>
      <c r="HF3" s="9" t="str">
        <f t="shared" si="3"/>
        <v>M</v>
      </c>
    </row>
    <row r="4" spans="1:214" x14ac:dyDescent="0.25">
      <c r="A4" s="10"/>
      <c r="B4" s="10"/>
      <c r="C4" s="10"/>
      <c r="D4" s="13" t="s">
        <v>83</v>
      </c>
      <c r="E4" s="16">
        <f t="shared" ref="E4:BP4" si="4">IF(E3="E", VLOOKUP(E$5, lu_WrkID_Est, 2, FALSE),  VLOOKUP(E$5, lu_WrkID_MOE, 2, FALSE) )</f>
        <v>100.1</v>
      </c>
      <c r="F4" s="16">
        <f t="shared" si="4"/>
        <v>100.2</v>
      </c>
      <c r="G4" s="16">
        <f t="shared" si="4"/>
        <v>101.1</v>
      </c>
      <c r="H4" s="16">
        <f t="shared" si="4"/>
        <v>101.2</v>
      </c>
      <c r="I4" s="16">
        <f t="shared" si="4"/>
        <v>102.1</v>
      </c>
      <c r="J4" s="16">
        <f t="shared" si="4"/>
        <v>102.2</v>
      </c>
      <c r="K4" s="16">
        <f t="shared" si="4"/>
        <v>103.1</v>
      </c>
      <c r="L4" s="16">
        <f t="shared" si="4"/>
        <v>103.2</v>
      </c>
      <c r="M4" s="16">
        <f t="shared" si="4"/>
        <v>104.1</v>
      </c>
      <c r="N4" s="16">
        <f t="shared" si="4"/>
        <v>104.2</v>
      </c>
      <c r="O4" s="16">
        <f t="shared" si="4"/>
        <v>105.1</v>
      </c>
      <c r="P4" s="16">
        <f t="shared" si="4"/>
        <v>105.2</v>
      </c>
      <c r="Q4" s="16">
        <f t="shared" si="4"/>
        <v>106.1</v>
      </c>
      <c r="R4" s="16">
        <f t="shared" si="4"/>
        <v>106.2</v>
      </c>
      <c r="S4" s="16">
        <f t="shared" si="4"/>
        <v>107.1</v>
      </c>
      <c r="T4" s="16">
        <f t="shared" si="4"/>
        <v>107.2</v>
      </c>
      <c r="U4" s="16">
        <f t="shared" si="4"/>
        <v>108.1</v>
      </c>
      <c r="V4" s="16">
        <f t="shared" si="4"/>
        <v>108.2</v>
      </c>
      <c r="W4" s="16">
        <f t="shared" si="4"/>
        <v>109.1</v>
      </c>
      <c r="X4" s="16">
        <f t="shared" si="4"/>
        <v>109.2</v>
      </c>
      <c r="Y4" s="16">
        <f t="shared" si="4"/>
        <v>110.1</v>
      </c>
      <c r="Z4" s="16">
        <f t="shared" si="4"/>
        <v>110.2</v>
      </c>
      <c r="AA4" s="16">
        <f t="shared" si="4"/>
        <v>111.1</v>
      </c>
      <c r="AB4" s="16">
        <f t="shared" si="4"/>
        <v>111.2</v>
      </c>
      <c r="AC4" s="16">
        <f t="shared" si="4"/>
        <v>112.1</v>
      </c>
      <c r="AD4" s="16">
        <f t="shared" si="4"/>
        <v>112.2</v>
      </c>
      <c r="AE4" s="16">
        <f t="shared" si="4"/>
        <v>113.1</v>
      </c>
      <c r="AF4" s="16">
        <f t="shared" si="4"/>
        <v>113.2</v>
      </c>
      <c r="AG4" s="16">
        <f t="shared" si="4"/>
        <v>114.1</v>
      </c>
      <c r="AH4" s="16">
        <f t="shared" si="4"/>
        <v>114.2</v>
      </c>
      <c r="AI4" s="16">
        <f t="shared" si="4"/>
        <v>200.1</v>
      </c>
      <c r="AJ4" s="16">
        <f t="shared" si="4"/>
        <v>200.2</v>
      </c>
      <c r="AK4" s="16">
        <f t="shared" si="4"/>
        <v>201.1</v>
      </c>
      <c r="AL4" s="16">
        <f t="shared" si="4"/>
        <v>201.2</v>
      </c>
      <c r="AM4" s="16">
        <f t="shared" si="4"/>
        <v>202.1</v>
      </c>
      <c r="AN4" s="16">
        <f t="shared" si="4"/>
        <v>202.2</v>
      </c>
      <c r="AO4" s="16">
        <f t="shared" si="4"/>
        <v>203.1</v>
      </c>
      <c r="AP4" s="16">
        <f t="shared" si="4"/>
        <v>203.2</v>
      </c>
      <c r="AQ4" s="16">
        <f t="shared" si="4"/>
        <v>204.1</v>
      </c>
      <c r="AR4" s="16">
        <f t="shared" si="4"/>
        <v>204.2</v>
      </c>
      <c r="AS4" s="16">
        <f t="shared" si="4"/>
        <v>205.1</v>
      </c>
      <c r="AT4" s="16">
        <f t="shared" si="4"/>
        <v>205.2</v>
      </c>
      <c r="AU4" s="16">
        <f t="shared" si="4"/>
        <v>206.1</v>
      </c>
      <c r="AV4" s="16">
        <f t="shared" si="4"/>
        <v>206.2</v>
      </c>
      <c r="AW4" s="16">
        <f t="shared" si="4"/>
        <v>207.1</v>
      </c>
      <c r="AX4" s="16">
        <f t="shared" si="4"/>
        <v>207.2</v>
      </c>
      <c r="AY4" s="16">
        <f t="shared" si="4"/>
        <v>208.1</v>
      </c>
      <c r="AZ4" s="16">
        <f t="shared" si="4"/>
        <v>208.2</v>
      </c>
      <c r="BA4" s="16">
        <f t="shared" si="4"/>
        <v>209.1</v>
      </c>
      <c r="BB4" s="16">
        <f t="shared" si="4"/>
        <v>209.2</v>
      </c>
      <c r="BC4" s="16">
        <f t="shared" si="4"/>
        <v>210.1</v>
      </c>
      <c r="BD4" s="16">
        <f t="shared" si="4"/>
        <v>210.2</v>
      </c>
      <c r="BE4" s="16">
        <f t="shared" si="4"/>
        <v>211.1</v>
      </c>
      <c r="BF4" s="16">
        <f t="shared" si="4"/>
        <v>211.2</v>
      </c>
      <c r="BG4" s="16">
        <f t="shared" si="4"/>
        <v>212.1</v>
      </c>
      <c r="BH4" s="16">
        <f t="shared" si="4"/>
        <v>212.2</v>
      </c>
      <c r="BI4" s="16">
        <f t="shared" si="4"/>
        <v>213.1</v>
      </c>
      <c r="BJ4" s="16">
        <f t="shared" si="4"/>
        <v>213.2</v>
      </c>
      <c r="BK4" s="16">
        <f t="shared" si="4"/>
        <v>214.1</v>
      </c>
      <c r="BL4" s="16">
        <f t="shared" si="4"/>
        <v>214.2</v>
      </c>
      <c r="BM4" s="16">
        <f t="shared" si="4"/>
        <v>300.10000000000002</v>
      </c>
      <c r="BN4" s="16">
        <f t="shared" si="4"/>
        <v>300.2</v>
      </c>
      <c r="BO4" s="16">
        <f t="shared" si="4"/>
        <v>301.10000000000002</v>
      </c>
      <c r="BP4" s="16">
        <f t="shared" si="4"/>
        <v>301.2</v>
      </c>
      <c r="BQ4" s="16">
        <f t="shared" ref="BQ4:EB4" si="5">IF(BQ3="E", VLOOKUP(BQ$5, lu_WrkID_Est, 2, FALSE),  VLOOKUP(BQ$5, lu_WrkID_MOE, 2, FALSE) )</f>
        <v>302.10000000000002</v>
      </c>
      <c r="BR4" s="16">
        <f t="shared" si="5"/>
        <v>302.2</v>
      </c>
      <c r="BS4" s="16">
        <f t="shared" si="5"/>
        <v>303.10000000000002</v>
      </c>
      <c r="BT4" s="16">
        <f t="shared" si="5"/>
        <v>303.2</v>
      </c>
      <c r="BU4" s="16">
        <f t="shared" si="5"/>
        <v>304.10000000000002</v>
      </c>
      <c r="BV4" s="16">
        <f t="shared" si="5"/>
        <v>304.2</v>
      </c>
      <c r="BW4" s="16">
        <f t="shared" si="5"/>
        <v>305.10000000000002</v>
      </c>
      <c r="BX4" s="16">
        <f t="shared" si="5"/>
        <v>305.2</v>
      </c>
      <c r="BY4" s="16">
        <f t="shared" si="5"/>
        <v>306.10000000000002</v>
      </c>
      <c r="BZ4" s="16">
        <f t="shared" si="5"/>
        <v>306.2</v>
      </c>
      <c r="CA4" s="16">
        <f t="shared" si="5"/>
        <v>307.10000000000002</v>
      </c>
      <c r="CB4" s="16">
        <f t="shared" si="5"/>
        <v>307.2</v>
      </c>
      <c r="CC4" s="16">
        <f t="shared" si="5"/>
        <v>308.10000000000002</v>
      </c>
      <c r="CD4" s="16">
        <f t="shared" si="5"/>
        <v>308.2</v>
      </c>
      <c r="CE4" s="16">
        <f t="shared" si="5"/>
        <v>309.10000000000002</v>
      </c>
      <c r="CF4" s="16">
        <f t="shared" si="5"/>
        <v>309.2</v>
      </c>
      <c r="CG4" s="16">
        <f t="shared" si="5"/>
        <v>310.10000000000002</v>
      </c>
      <c r="CH4" s="16">
        <f t="shared" si="5"/>
        <v>310.2</v>
      </c>
      <c r="CI4" s="16">
        <f t="shared" si="5"/>
        <v>311.10000000000002</v>
      </c>
      <c r="CJ4" s="16">
        <f t="shared" si="5"/>
        <v>311.2</v>
      </c>
      <c r="CK4" s="16">
        <f t="shared" si="5"/>
        <v>312.10000000000002</v>
      </c>
      <c r="CL4" s="16">
        <f t="shared" si="5"/>
        <v>312.2</v>
      </c>
      <c r="CM4" s="16">
        <f t="shared" si="5"/>
        <v>313.10000000000002</v>
      </c>
      <c r="CN4" s="16">
        <f t="shared" si="5"/>
        <v>313.2</v>
      </c>
      <c r="CO4" s="16">
        <f t="shared" si="5"/>
        <v>314.10000000000002</v>
      </c>
      <c r="CP4" s="16">
        <f t="shared" si="5"/>
        <v>314.2</v>
      </c>
      <c r="CQ4" s="16">
        <f t="shared" si="5"/>
        <v>400.1</v>
      </c>
      <c r="CR4" s="16">
        <f t="shared" si="5"/>
        <v>400.2</v>
      </c>
      <c r="CS4" s="16">
        <f t="shared" si="5"/>
        <v>401.1</v>
      </c>
      <c r="CT4" s="16">
        <f t="shared" si="5"/>
        <v>401.2</v>
      </c>
      <c r="CU4" s="16">
        <f t="shared" si="5"/>
        <v>402.1</v>
      </c>
      <c r="CV4" s="16">
        <f t="shared" si="5"/>
        <v>402.2</v>
      </c>
      <c r="CW4" s="16">
        <f t="shared" si="5"/>
        <v>403.1</v>
      </c>
      <c r="CX4" s="16">
        <f t="shared" si="5"/>
        <v>403.2</v>
      </c>
      <c r="CY4" s="16">
        <f t="shared" si="5"/>
        <v>404.1</v>
      </c>
      <c r="CZ4" s="16">
        <f t="shared" si="5"/>
        <v>404.2</v>
      </c>
      <c r="DA4" s="16">
        <f t="shared" si="5"/>
        <v>405.1</v>
      </c>
      <c r="DB4" s="16">
        <f t="shared" si="5"/>
        <v>405.2</v>
      </c>
      <c r="DC4" s="16">
        <f t="shared" si="5"/>
        <v>406.1</v>
      </c>
      <c r="DD4" s="16">
        <f t="shared" si="5"/>
        <v>406.2</v>
      </c>
      <c r="DE4" s="16">
        <f t="shared" si="5"/>
        <v>407.1</v>
      </c>
      <c r="DF4" s="16">
        <f t="shared" si="5"/>
        <v>407.2</v>
      </c>
      <c r="DG4" s="16">
        <f t="shared" si="5"/>
        <v>408.1</v>
      </c>
      <c r="DH4" s="16">
        <f t="shared" si="5"/>
        <v>408.2</v>
      </c>
      <c r="DI4" s="16">
        <f t="shared" si="5"/>
        <v>409.1</v>
      </c>
      <c r="DJ4" s="16">
        <f t="shared" si="5"/>
        <v>409.2</v>
      </c>
      <c r="DK4" s="16">
        <f t="shared" si="5"/>
        <v>410.1</v>
      </c>
      <c r="DL4" s="16">
        <f t="shared" si="5"/>
        <v>410.2</v>
      </c>
      <c r="DM4" s="16">
        <f t="shared" si="5"/>
        <v>411.1</v>
      </c>
      <c r="DN4" s="16">
        <f t="shared" si="5"/>
        <v>411.2</v>
      </c>
      <c r="DO4" s="16">
        <f t="shared" si="5"/>
        <v>412.1</v>
      </c>
      <c r="DP4" s="16">
        <f t="shared" si="5"/>
        <v>412.2</v>
      </c>
      <c r="DQ4" s="16">
        <f t="shared" si="5"/>
        <v>413.1</v>
      </c>
      <c r="DR4" s="16">
        <f t="shared" si="5"/>
        <v>413.2</v>
      </c>
      <c r="DS4" s="16">
        <f t="shared" si="5"/>
        <v>414.1</v>
      </c>
      <c r="DT4" s="16">
        <f t="shared" si="5"/>
        <v>414.2</v>
      </c>
      <c r="DU4" s="16">
        <f t="shared" si="5"/>
        <v>500.1</v>
      </c>
      <c r="DV4" s="16">
        <f t="shared" si="5"/>
        <v>500.2</v>
      </c>
      <c r="DW4" s="16">
        <f t="shared" si="5"/>
        <v>501.1</v>
      </c>
      <c r="DX4" s="16">
        <f t="shared" si="5"/>
        <v>501.2</v>
      </c>
      <c r="DY4" s="16">
        <f t="shared" si="5"/>
        <v>502.1</v>
      </c>
      <c r="DZ4" s="16">
        <f t="shared" si="5"/>
        <v>502.2</v>
      </c>
      <c r="EA4" s="16">
        <f t="shared" si="5"/>
        <v>503.1</v>
      </c>
      <c r="EB4" s="16">
        <f t="shared" si="5"/>
        <v>503.2</v>
      </c>
      <c r="EC4" s="16">
        <f t="shared" ref="EC4:GN4" si="6">IF(EC3="E", VLOOKUP(EC$5, lu_WrkID_Est, 2, FALSE),  VLOOKUP(EC$5, lu_WrkID_MOE, 2, FALSE) )</f>
        <v>504.1</v>
      </c>
      <c r="ED4" s="16">
        <f t="shared" si="6"/>
        <v>504.2</v>
      </c>
      <c r="EE4" s="16">
        <f t="shared" si="6"/>
        <v>505.1</v>
      </c>
      <c r="EF4" s="16">
        <f t="shared" si="6"/>
        <v>505.2</v>
      </c>
      <c r="EG4" s="16">
        <f t="shared" si="6"/>
        <v>506.1</v>
      </c>
      <c r="EH4" s="16">
        <f t="shared" si="6"/>
        <v>506.2</v>
      </c>
      <c r="EI4" s="16">
        <f t="shared" si="6"/>
        <v>507.1</v>
      </c>
      <c r="EJ4" s="16">
        <f t="shared" si="6"/>
        <v>507.2</v>
      </c>
      <c r="EK4" s="16">
        <f t="shared" si="6"/>
        <v>508.1</v>
      </c>
      <c r="EL4" s="16">
        <f t="shared" si="6"/>
        <v>508.2</v>
      </c>
      <c r="EM4" s="16">
        <f t="shared" si="6"/>
        <v>509.1</v>
      </c>
      <c r="EN4" s="16">
        <f t="shared" si="6"/>
        <v>509.2</v>
      </c>
      <c r="EO4" s="16">
        <f t="shared" si="6"/>
        <v>510.1</v>
      </c>
      <c r="EP4" s="16">
        <f t="shared" si="6"/>
        <v>510.2</v>
      </c>
      <c r="EQ4" s="16">
        <f t="shared" si="6"/>
        <v>511.1</v>
      </c>
      <c r="ER4" s="16">
        <f t="shared" si="6"/>
        <v>511.2</v>
      </c>
      <c r="ES4" s="16">
        <f t="shared" si="6"/>
        <v>512.1</v>
      </c>
      <c r="ET4" s="16">
        <f t="shared" si="6"/>
        <v>512.20000000000005</v>
      </c>
      <c r="EU4" s="16">
        <f t="shared" si="6"/>
        <v>513.1</v>
      </c>
      <c r="EV4" s="16">
        <f t="shared" si="6"/>
        <v>513.20000000000005</v>
      </c>
      <c r="EW4" s="16">
        <f t="shared" si="6"/>
        <v>514.1</v>
      </c>
      <c r="EX4" s="16">
        <f t="shared" si="6"/>
        <v>514.20000000000005</v>
      </c>
      <c r="EY4" s="16">
        <f t="shared" si="6"/>
        <v>600.1</v>
      </c>
      <c r="EZ4" s="16">
        <f t="shared" si="6"/>
        <v>600.20000000000005</v>
      </c>
      <c r="FA4" s="16">
        <f t="shared" si="6"/>
        <v>601.1</v>
      </c>
      <c r="FB4" s="16">
        <f t="shared" si="6"/>
        <v>601.20000000000005</v>
      </c>
      <c r="FC4" s="16">
        <f t="shared" si="6"/>
        <v>602.1</v>
      </c>
      <c r="FD4" s="16">
        <f t="shared" si="6"/>
        <v>602.20000000000005</v>
      </c>
      <c r="FE4" s="16">
        <f t="shared" si="6"/>
        <v>603.1</v>
      </c>
      <c r="FF4" s="16">
        <f t="shared" si="6"/>
        <v>603.20000000000005</v>
      </c>
      <c r="FG4" s="16">
        <f t="shared" si="6"/>
        <v>604.1</v>
      </c>
      <c r="FH4" s="16">
        <f t="shared" si="6"/>
        <v>604.20000000000005</v>
      </c>
      <c r="FI4" s="16">
        <f t="shared" si="6"/>
        <v>605.1</v>
      </c>
      <c r="FJ4" s="16">
        <f t="shared" si="6"/>
        <v>605.20000000000005</v>
      </c>
      <c r="FK4" s="16">
        <f t="shared" si="6"/>
        <v>606.1</v>
      </c>
      <c r="FL4" s="16">
        <f t="shared" si="6"/>
        <v>606.20000000000005</v>
      </c>
      <c r="FM4" s="16">
        <f t="shared" si="6"/>
        <v>607.1</v>
      </c>
      <c r="FN4" s="16">
        <f t="shared" si="6"/>
        <v>607.20000000000005</v>
      </c>
      <c r="FO4" s="16">
        <f t="shared" si="6"/>
        <v>608.1</v>
      </c>
      <c r="FP4" s="16">
        <f t="shared" si="6"/>
        <v>608.20000000000005</v>
      </c>
      <c r="FQ4" s="16">
        <f t="shared" si="6"/>
        <v>609.1</v>
      </c>
      <c r="FR4" s="16">
        <f t="shared" si="6"/>
        <v>609.20000000000005</v>
      </c>
      <c r="FS4" s="16">
        <f t="shared" si="6"/>
        <v>610.1</v>
      </c>
      <c r="FT4" s="16">
        <f t="shared" si="6"/>
        <v>610.20000000000005</v>
      </c>
      <c r="FU4" s="16">
        <f t="shared" si="6"/>
        <v>611.1</v>
      </c>
      <c r="FV4" s="16">
        <f t="shared" si="6"/>
        <v>611.20000000000005</v>
      </c>
      <c r="FW4" s="16">
        <f t="shared" si="6"/>
        <v>612.1</v>
      </c>
      <c r="FX4" s="16">
        <f t="shared" si="6"/>
        <v>612.20000000000005</v>
      </c>
      <c r="FY4" s="16">
        <f t="shared" si="6"/>
        <v>613.1</v>
      </c>
      <c r="FZ4" s="16">
        <f t="shared" si="6"/>
        <v>613.20000000000005</v>
      </c>
      <c r="GA4" s="16">
        <f t="shared" si="6"/>
        <v>614.1</v>
      </c>
      <c r="GB4" s="16">
        <f t="shared" si="6"/>
        <v>614.20000000000005</v>
      </c>
      <c r="GC4" s="16">
        <f t="shared" si="6"/>
        <v>700.1</v>
      </c>
      <c r="GD4" s="16">
        <f t="shared" si="6"/>
        <v>700.2</v>
      </c>
      <c r="GE4" s="16">
        <f t="shared" si="6"/>
        <v>701.1</v>
      </c>
      <c r="GF4" s="16">
        <f t="shared" si="6"/>
        <v>701.2</v>
      </c>
      <c r="GG4" s="16">
        <f t="shared" si="6"/>
        <v>702.1</v>
      </c>
      <c r="GH4" s="16">
        <f t="shared" si="6"/>
        <v>702.2</v>
      </c>
      <c r="GI4" s="16">
        <f t="shared" si="6"/>
        <v>703.1</v>
      </c>
      <c r="GJ4" s="16">
        <f t="shared" si="6"/>
        <v>703.2</v>
      </c>
      <c r="GK4" s="16">
        <f t="shared" si="6"/>
        <v>704.1</v>
      </c>
      <c r="GL4" s="16">
        <f t="shared" si="6"/>
        <v>704.2</v>
      </c>
      <c r="GM4" s="16">
        <f t="shared" si="6"/>
        <v>705.1</v>
      </c>
      <c r="GN4" s="16">
        <f t="shared" si="6"/>
        <v>705.2</v>
      </c>
      <c r="GO4" s="16">
        <f t="shared" ref="GO4:HF4" si="7">IF(GO3="E", VLOOKUP(GO$5, lu_WrkID_Est, 2, FALSE),  VLOOKUP(GO$5, lu_WrkID_MOE, 2, FALSE) )</f>
        <v>706.1</v>
      </c>
      <c r="GP4" s="16">
        <f t="shared" si="7"/>
        <v>706.2</v>
      </c>
      <c r="GQ4" s="16">
        <f t="shared" si="7"/>
        <v>707.1</v>
      </c>
      <c r="GR4" s="16">
        <f t="shared" si="7"/>
        <v>707.2</v>
      </c>
      <c r="GS4" s="16">
        <f t="shared" si="7"/>
        <v>708.1</v>
      </c>
      <c r="GT4" s="16">
        <f t="shared" si="7"/>
        <v>708.2</v>
      </c>
      <c r="GU4" s="16">
        <f t="shared" si="7"/>
        <v>709.1</v>
      </c>
      <c r="GV4" s="16">
        <f t="shared" si="7"/>
        <v>709.2</v>
      </c>
      <c r="GW4" s="16">
        <f t="shared" si="7"/>
        <v>710.1</v>
      </c>
      <c r="GX4" s="16">
        <f t="shared" si="7"/>
        <v>710.2</v>
      </c>
      <c r="GY4" s="16">
        <f t="shared" si="7"/>
        <v>711.1</v>
      </c>
      <c r="GZ4" s="16">
        <f t="shared" si="7"/>
        <v>711.2</v>
      </c>
      <c r="HA4" s="16">
        <f t="shared" si="7"/>
        <v>712.1</v>
      </c>
      <c r="HB4" s="16">
        <f t="shared" si="7"/>
        <v>712.2</v>
      </c>
      <c r="HC4" s="16">
        <f t="shared" si="7"/>
        <v>713.1</v>
      </c>
      <c r="HD4" s="16">
        <f t="shared" si="7"/>
        <v>713.2</v>
      </c>
      <c r="HE4" s="16">
        <f t="shared" si="7"/>
        <v>714.1</v>
      </c>
      <c r="HF4" s="16">
        <f t="shared" si="7"/>
        <v>714.2</v>
      </c>
    </row>
    <row r="5" spans="1:214" x14ac:dyDescent="0.25">
      <c r="A5" s="10"/>
      <c r="B5" s="10"/>
      <c r="C5" s="48" t="s">
        <v>0</v>
      </c>
      <c r="D5" s="48" t="s">
        <v>1</v>
      </c>
      <c r="E5" s="48" t="s">
        <v>235</v>
      </c>
      <c r="F5" s="48" t="s">
        <v>438</v>
      </c>
      <c r="G5" s="48" t="s">
        <v>236</v>
      </c>
      <c r="H5" s="48" t="s">
        <v>439</v>
      </c>
      <c r="I5" s="48" t="s">
        <v>238</v>
      </c>
      <c r="J5" s="48" t="s">
        <v>440</v>
      </c>
      <c r="K5" s="48" t="s">
        <v>240</v>
      </c>
      <c r="L5" s="48" t="s">
        <v>441</v>
      </c>
      <c r="M5" s="48" t="s">
        <v>242</v>
      </c>
      <c r="N5" s="48" t="s">
        <v>442</v>
      </c>
      <c r="O5" s="48" t="s">
        <v>244</v>
      </c>
      <c r="P5" s="48" t="s">
        <v>443</v>
      </c>
      <c r="Q5" s="48" t="s">
        <v>246</v>
      </c>
      <c r="R5" s="48" t="s">
        <v>444</v>
      </c>
      <c r="S5" s="48" t="s">
        <v>248</v>
      </c>
      <c r="T5" s="48" t="s">
        <v>445</v>
      </c>
      <c r="U5" s="48" t="s">
        <v>250</v>
      </c>
      <c r="V5" s="48" t="s">
        <v>446</v>
      </c>
      <c r="W5" s="48" t="s">
        <v>252</v>
      </c>
      <c r="X5" s="48" t="s">
        <v>447</v>
      </c>
      <c r="Y5" s="48" t="s">
        <v>254</v>
      </c>
      <c r="Z5" s="48" t="s">
        <v>448</v>
      </c>
      <c r="AA5" s="48" t="s">
        <v>256</v>
      </c>
      <c r="AB5" s="48" t="s">
        <v>449</v>
      </c>
      <c r="AC5" s="48" t="s">
        <v>258</v>
      </c>
      <c r="AD5" s="48" t="s">
        <v>450</v>
      </c>
      <c r="AE5" s="48" t="s">
        <v>260</v>
      </c>
      <c r="AF5" s="48" t="s">
        <v>451</v>
      </c>
      <c r="AG5" s="48" t="s">
        <v>262</v>
      </c>
      <c r="AH5" s="48" t="s">
        <v>452</v>
      </c>
      <c r="AI5" s="48" t="s">
        <v>264</v>
      </c>
      <c r="AJ5" s="48" t="s">
        <v>453</v>
      </c>
      <c r="AK5" s="48" t="s">
        <v>265</v>
      </c>
      <c r="AL5" s="48" t="s">
        <v>454</v>
      </c>
      <c r="AM5" s="48" t="s">
        <v>267</v>
      </c>
      <c r="AN5" s="48" t="s">
        <v>455</v>
      </c>
      <c r="AO5" s="48" t="s">
        <v>269</v>
      </c>
      <c r="AP5" s="48" t="s">
        <v>456</v>
      </c>
      <c r="AQ5" s="48" t="s">
        <v>271</v>
      </c>
      <c r="AR5" s="48" t="s">
        <v>457</v>
      </c>
      <c r="AS5" s="48" t="s">
        <v>273</v>
      </c>
      <c r="AT5" s="48" t="s">
        <v>458</v>
      </c>
      <c r="AU5" s="48" t="s">
        <v>275</v>
      </c>
      <c r="AV5" s="48" t="s">
        <v>459</v>
      </c>
      <c r="AW5" s="48" t="s">
        <v>277</v>
      </c>
      <c r="AX5" s="48" t="s">
        <v>460</v>
      </c>
      <c r="AY5" s="48" t="s">
        <v>279</v>
      </c>
      <c r="AZ5" s="48" t="s">
        <v>461</v>
      </c>
      <c r="BA5" s="48" t="s">
        <v>281</v>
      </c>
      <c r="BB5" s="48" t="s">
        <v>462</v>
      </c>
      <c r="BC5" s="48" t="s">
        <v>283</v>
      </c>
      <c r="BD5" s="48" t="s">
        <v>463</v>
      </c>
      <c r="BE5" s="48" t="s">
        <v>285</v>
      </c>
      <c r="BF5" s="48" t="s">
        <v>464</v>
      </c>
      <c r="BG5" s="48" t="s">
        <v>287</v>
      </c>
      <c r="BH5" s="48" t="s">
        <v>465</v>
      </c>
      <c r="BI5" s="48" t="s">
        <v>289</v>
      </c>
      <c r="BJ5" s="48" t="s">
        <v>466</v>
      </c>
      <c r="BK5" s="48" t="s">
        <v>291</v>
      </c>
      <c r="BL5" s="48" t="s">
        <v>467</v>
      </c>
      <c r="BM5" s="48" t="s">
        <v>293</v>
      </c>
      <c r="BN5" s="48" t="s">
        <v>468</v>
      </c>
      <c r="BO5" s="48" t="s">
        <v>294</v>
      </c>
      <c r="BP5" s="48" t="s">
        <v>469</v>
      </c>
      <c r="BQ5" s="48" t="s">
        <v>296</v>
      </c>
      <c r="BR5" s="48" t="s">
        <v>470</v>
      </c>
      <c r="BS5" s="48" t="s">
        <v>298</v>
      </c>
      <c r="BT5" s="48" t="s">
        <v>471</v>
      </c>
      <c r="BU5" s="48" t="s">
        <v>300</v>
      </c>
      <c r="BV5" s="48" t="s">
        <v>472</v>
      </c>
      <c r="BW5" s="48" t="s">
        <v>302</v>
      </c>
      <c r="BX5" s="48" t="s">
        <v>473</v>
      </c>
      <c r="BY5" s="48" t="s">
        <v>304</v>
      </c>
      <c r="BZ5" s="48" t="s">
        <v>474</v>
      </c>
      <c r="CA5" s="48" t="s">
        <v>306</v>
      </c>
      <c r="CB5" s="48" t="s">
        <v>475</v>
      </c>
      <c r="CC5" s="48" t="s">
        <v>308</v>
      </c>
      <c r="CD5" s="48" t="s">
        <v>476</v>
      </c>
      <c r="CE5" s="48" t="s">
        <v>310</v>
      </c>
      <c r="CF5" s="48" t="s">
        <v>477</v>
      </c>
      <c r="CG5" s="48" t="s">
        <v>312</v>
      </c>
      <c r="CH5" s="48" t="s">
        <v>478</v>
      </c>
      <c r="CI5" s="48" t="s">
        <v>314</v>
      </c>
      <c r="CJ5" s="48" t="s">
        <v>479</v>
      </c>
      <c r="CK5" s="48" t="s">
        <v>316</v>
      </c>
      <c r="CL5" s="48" t="s">
        <v>480</v>
      </c>
      <c r="CM5" s="48" t="s">
        <v>318</v>
      </c>
      <c r="CN5" s="48" t="s">
        <v>481</v>
      </c>
      <c r="CO5" s="48" t="s">
        <v>320</v>
      </c>
      <c r="CP5" s="48" t="s">
        <v>482</v>
      </c>
      <c r="CQ5" s="48" t="s">
        <v>322</v>
      </c>
      <c r="CR5" s="48" t="s">
        <v>483</v>
      </c>
      <c r="CS5" s="48" t="s">
        <v>323</v>
      </c>
      <c r="CT5" s="48" t="s">
        <v>484</v>
      </c>
      <c r="CU5" s="48" t="s">
        <v>325</v>
      </c>
      <c r="CV5" s="48" t="s">
        <v>485</v>
      </c>
      <c r="CW5" s="48" t="s">
        <v>327</v>
      </c>
      <c r="CX5" s="48" t="s">
        <v>486</v>
      </c>
      <c r="CY5" s="48" t="s">
        <v>329</v>
      </c>
      <c r="CZ5" s="48" t="s">
        <v>487</v>
      </c>
      <c r="DA5" s="48" t="s">
        <v>331</v>
      </c>
      <c r="DB5" s="48" t="s">
        <v>488</v>
      </c>
      <c r="DC5" s="48" t="s">
        <v>333</v>
      </c>
      <c r="DD5" s="48" t="s">
        <v>489</v>
      </c>
      <c r="DE5" s="48" t="s">
        <v>335</v>
      </c>
      <c r="DF5" s="48" t="s">
        <v>490</v>
      </c>
      <c r="DG5" s="48" t="s">
        <v>337</v>
      </c>
      <c r="DH5" s="48" t="s">
        <v>491</v>
      </c>
      <c r="DI5" s="48" t="s">
        <v>339</v>
      </c>
      <c r="DJ5" s="48" t="s">
        <v>492</v>
      </c>
      <c r="DK5" s="48" t="s">
        <v>341</v>
      </c>
      <c r="DL5" s="48" t="s">
        <v>493</v>
      </c>
      <c r="DM5" s="48" t="s">
        <v>343</v>
      </c>
      <c r="DN5" s="48" t="s">
        <v>494</v>
      </c>
      <c r="DO5" s="48" t="s">
        <v>345</v>
      </c>
      <c r="DP5" s="48" t="s">
        <v>495</v>
      </c>
      <c r="DQ5" s="48" t="s">
        <v>347</v>
      </c>
      <c r="DR5" s="48" t="s">
        <v>496</v>
      </c>
      <c r="DS5" s="48" t="s">
        <v>349</v>
      </c>
      <c r="DT5" s="48" t="s">
        <v>497</v>
      </c>
      <c r="DU5" s="48" t="s">
        <v>351</v>
      </c>
      <c r="DV5" s="48" t="s">
        <v>498</v>
      </c>
      <c r="DW5" s="48" t="s">
        <v>352</v>
      </c>
      <c r="DX5" s="48" t="s">
        <v>499</v>
      </c>
      <c r="DY5" s="48" t="s">
        <v>354</v>
      </c>
      <c r="DZ5" s="48" t="s">
        <v>500</v>
      </c>
      <c r="EA5" s="48" t="s">
        <v>356</v>
      </c>
      <c r="EB5" s="48" t="s">
        <v>501</v>
      </c>
      <c r="EC5" s="48" t="s">
        <v>358</v>
      </c>
      <c r="ED5" s="48" t="s">
        <v>502</v>
      </c>
      <c r="EE5" s="48" t="s">
        <v>360</v>
      </c>
      <c r="EF5" s="48" t="s">
        <v>503</v>
      </c>
      <c r="EG5" s="48" t="s">
        <v>362</v>
      </c>
      <c r="EH5" s="48" t="s">
        <v>504</v>
      </c>
      <c r="EI5" s="48" t="s">
        <v>364</v>
      </c>
      <c r="EJ5" s="48" t="s">
        <v>505</v>
      </c>
      <c r="EK5" s="48" t="s">
        <v>366</v>
      </c>
      <c r="EL5" s="48" t="s">
        <v>506</v>
      </c>
      <c r="EM5" s="48" t="s">
        <v>368</v>
      </c>
      <c r="EN5" s="48" t="s">
        <v>507</v>
      </c>
      <c r="EO5" s="48" t="s">
        <v>370</v>
      </c>
      <c r="EP5" s="48" t="s">
        <v>508</v>
      </c>
      <c r="EQ5" s="48" t="s">
        <v>372</v>
      </c>
      <c r="ER5" s="48" t="s">
        <v>509</v>
      </c>
      <c r="ES5" s="48" t="s">
        <v>374</v>
      </c>
      <c r="ET5" s="48" t="s">
        <v>510</v>
      </c>
      <c r="EU5" s="48" t="s">
        <v>376</v>
      </c>
      <c r="EV5" s="48" t="s">
        <v>511</v>
      </c>
      <c r="EW5" s="48" t="s">
        <v>378</v>
      </c>
      <c r="EX5" s="48" t="s">
        <v>512</v>
      </c>
      <c r="EY5" s="48" t="s">
        <v>380</v>
      </c>
      <c r="EZ5" s="48" t="s">
        <v>513</v>
      </c>
      <c r="FA5" s="48" t="s">
        <v>381</v>
      </c>
      <c r="FB5" s="48" t="s">
        <v>514</v>
      </c>
      <c r="FC5" s="48" t="s">
        <v>383</v>
      </c>
      <c r="FD5" s="48" t="s">
        <v>515</v>
      </c>
      <c r="FE5" s="48" t="s">
        <v>385</v>
      </c>
      <c r="FF5" s="48" t="s">
        <v>516</v>
      </c>
      <c r="FG5" s="48" t="s">
        <v>387</v>
      </c>
      <c r="FH5" s="48" t="s">
        <v>517</v>
      </c>
      <c r="FI5" s="48" t="s">
        <v>389</v>
      </c>
      <c r="FJ5" s="48" t="s">
        <v>518</v>
      </c>
      <c r="FK5" s="48" t="s">
        <v>391</v>
      </c>
      <c r="FL5" s="48" t="s">
        <v>519</v>
      </c>
      <c r="FM5" s="48" t="s">
        <v>393</v>
      </c>
      <c r="FN5" s="48" t="s">
        <v>520</v>
      </c>
      <c r="FO5" s="48" t="s">
        <v>395</v>
      </c>
      <c r="FP5" s="48" t="s">
        <v>521</v>
      </c>
      <c r="FQ5" s="48" t="s">
        <v>397</v>
      </c>
      <c r="FR5" s="48" t="s">
        <v>522</v>
      </c>
      <c r="FS5" s="48" t="s">
        <v>399</v>
      </c>
      <c r="FT5" s="48" t="s">
        <v>523</v>
      </c>
      <c r="FU5" s="48" t="s">
        <v>401</v>
      </c>
      <c r="FV5" s="48" t="s">
        <v>524</v>
      </c>
      <c r="FW5" s="48" t="s">
        <v>403</v>
      </c>
      <c r="FX5" s="48" t="s">
        <v>525</v>
      </c>
      <c r="FY5" s="48" t="s">
        <v>405</v>
      </c>
      <c r="FZ5" s="48" t="s">
        <v>526</v>
      </c>
      <c r="GA5" s="48" t="s">
        <v>407</v>
      </c>
      <c r="GB5" s="48" t="s">
        <v>527</v>
      </c>
      <c r="GC5" s="48" t="s">
        <v>409</v>
      </c>
      <c r="GD5" s="48" t="s">
        <v>528</v>
      </c>
      <c r="GE5" s="48" t="s">
        <v>410</v>
      </c>
      <c r="GF5" s="48" t="s">
        <v>529</v>
      </c>
      <c r="GG5" s="48" t="s">
        <v>412</v>
      </c>
      <c r="GH5" s="48" t="s">
        <v>530</v>
      </c>
      <c r="GI5" s="48" t="s">
        <v>414</v>
      </c>
      <c r="GJ5" s="48" t="s">
        <v>531</v>
      </c>
      <c r="GK5" s="48" t="s">
        <v>416</v>
      </c>
      <c r="GL5" s="48" t="s">
        <v>532</v>
      </c>
      <c r="GM5" s="48" t="s">
        <v>418</v>
      </c>
      <c r="GN5" s="48" t="s">
        <v>533</v>
      </c>
      <c r="GO5" s="48" t="s">
        <v>420</v>
      </c>
      <c r="GP5" s="48" t="s">
        <v>534</v>
      </c>
      <c r="GQ5" s="48" t="s">
        <v>422</v>
      </c>
      <c r="GR5" s="48" t="s">
        <v>535</v>
      </c>
      <c r="GS5" s="48" t="s">
        <v>424</v>
      </c>
      <c r="GT5" s="48" t="s">
        <v>536</v>
      </c>
      <c r="GU5" s="48" t="s">
        <v>426</v>
      </c>
      <c r="GV5" s="48" t="s">
        <v>537</v>
      </c>
      <c r="GW5" s="48" t="s">
        <v>428</v>
      </c>
      <c r="GX5" s="48" t="s">
        <v>538</v>
      </c>
      <c r="GY5" s="48" t="s">
        <v>430</v>
      </c>
      <c r="GZ5" s="48" t="s">
        <v>539</v>
      </c>
      <c r="HA5" s="48" t="s">
        <v>432</v>
      </c>
      <c r="HB5" s="48" t="s">
        <v>540</v>
      </c>
      <c r="HC5" s="48" t="s">
        <v>434</v>
      </c>
      <c r="HD5" s="48" t="s">
        <v>541</v>
      </c>
      <c r="HE5" s="48" t="s">
        <v>436</v>
      </c>
      <c r="HF5" s="48" t="s">
        <v>542</v>
      </c>
    </row>
    <row r="6" spans="1:214" x14ac:dyDescent="0.25">
      <c r="A6" s="2" t="s">
        <v>130</v>
      </c>
      <c r="B6" s="2" t="s">
        <v>129</v>
      </c>
      <c r="C6" s="48" t="s">
        <v>2</v>
      </c>
      <c r="D6" s="48" t="s">
        <v>3</v>
      </c>
      <c r="E6" s="48" t="s">
        <v>4</v>
      </c>
      <c r="F6" s="48" t="s">
        <v>5</v>
      </c>
      <c r="G6" s="48" t="s">
        <v>237</v>
      </c>
      <c r="H6" s="48" t="s">
        <v>543</v>
      </c>
      <c r="I6" s="48" t="s">
        <v>239</v>
      </c>
      <c r="J6" s="48" t="s">
        <v>544</v>
      </c>
      <c r="K6" s="48" t="s">
        <v>241</v>
      </c>
      <c r="L6" s="48" t="s">
        <v>545</v>
      </c>
      <c r="M6" s="48" t="s">
        <v>243</v>
      </c>
      <c r="N6" s="48" t="s">
        <v>546</v>
      </c>
      <c r="O6" s="48" t="s">
        <v>245</v>
      </c>
      <c r="P6" s="48" t="s">
        <v>547</v>
      </c>
      <c r="Q6" s="48" t="s">
        <v>247</v>
      </c>
      <c r="R6" s="48" t="s">
        <v>548</v>
      </c>
      <c r="S6" s="48" t="s">
        <v>249</v>
      </c>
      <c r="T6" s="48" t="s">
        <v>549</v>
      </c>
      <c r="U6" s="48" t="s">
        <v>251</v>
      </c>
      <c r="V6" s="48" t="s">
        <v>550</v>
      </c>
      <c r="W6" s="48" t="s">
        <v>253</v>
      </c>
      <c r="X6" s="48" t="s">
        <v>551</v>
      </c>
      <c r="Y6" s="48" t="s">
        <v>255</v>
      </c>
      <c r="Z6" s="48" t="s">
        <v>552</v>
      </c>
      <c r="AA6" s="48" t="s">
        <v>257</v>
      </c>
      <c r="AB6" s="48" t="s">
        <v>553</v>
      </c>
      <c r="AC6" s="48" t="s">
        <v>259</v>
      </c>
      <c r="AD6" s="48" t="s">
        <v>554</v>
      </c>
      <c r="AE6" s="48" t="s">
        <v>261</v>
      </c>
      <c r="AF6" s="48" t="s">
        <v>555</v>
      </c>
      <c r="AG6" s="48" t="s">
        <v>263</v>
      </c>
      <c r="AH6" s="48" t="s">
        <v>556</v>
      </c>
      <c r="AI6" s="48" t="s">
        <v>6</v>
      </c>
      <c r="AJ6" s="48" t="s">
        <v>7</v>
      </c>
      <c r="AK6" s="48" t="s">
        <v>266</v>
      </c>
      <c r="AL6" s="48" t="s">
        <v>557</v>
      </c>
      <c r="AM6" s="48" t="s">
        <v>268</v>
      </c>
      <c r="AN6" s="48" t="s">
        <v>558</v>
      </c>
      <c r="AO6" s="48" t="s">
        <v>270</v>
      </c>
      <c r="AP6" s="48" t="s">
        <v>559</v>
      </c>
      <c r="AQ6" s="48" t="s">
        <v>272</v>
      </c>
      <c r="AR6" s="48" t="s">
        <v>560</v>
      </c>
      <c r="AS6" s="48" t="s">
        <v>274</v>
      </c>
      <c r="AT6" s="48" t="s">
        <v>561</v>
      </c>
      <c r="AU6" s="48" t="s">
        <v>276</v>
      </c>
      <c r="AV6" s="48" t="s">
        <v>562</v>
      </c>
      <c r="AW6" s="48" t="s">
        <v>278</v>
      </c>
      <c r="AX6" s="48" t="s">
        <v>563</v>
      </c>
      <c r="AY6" s="48" t="s">
        <v>280</v>
      </c>
      <c r="AZ6" s="48" t="s">
        <v>564</v>
      </c>
      <c r="BA6" s="48" t="s">
        <v>282</v>
      </c>
      <c r="BB6" s="48" t="s">
        <v>565</v>
      </c>
      <c r="BC6" s="48" t="s">
        <v>284</v>
      </c>
      <c r="BD6" s="48" t="s">
        <v>566</v>
      </c>
      <c r="BE6" s="48" t="s">
        <v>286</v>
      </c>
      <c r="BF6" s="48" t="s">
        <v>567</v>
      </c>
      <c r="BG6" s="48" t="s">
        <v>288</v>
      </c>
      <c r="BH6" s="48" t="s">
        <v>568</v>
      </c>
      <c r="BI6" s="48" t="s">
        <v>290</v>
      </c>
      <c r="BJ6" s="48" t="s">
        <v>569</v>
      </c>
      <c r="BK6" s="48" t="s">
        <v>292</v>
      </c>
      <c r="BL6" s="48" t="s">
        <v>570</v>
      </c>
      <c r="BM6" s="48" t="s">
        <v>8</v>
      </c>
      <c r="BN6" s="48" t="s">
        <v>9</v>
      </c>
      <c r="BO6" s="48" t="s">
        <v>295</v>
      </c>
      <c r="BP6" s="48" t="s">
        <v>571</v>
      </c>
      <c r="BQ6" s="48" t="s">
        <v>297</v>
      </c>
      <c r="BR6" s="48" t="s">
        <v>572</v>
      </c>
      <c r="BS6" s="48" t="s">
        <v>299</v>
      </c>
      <c r="BT6" s="48" t="s">
        <v>573</v>
      </c>
      <c r="BU6" s="48" t="s">
        <v>301</v>
      </c>
      <c r="BV6" s="48" t="s">
        <v>574</v>
      </c>
      <c r="BW6" s="48" t="s">
        <v>303</v>
      </c>
      <c r="BX6" s="48" t="s">
        <v>575</v>
      </c>
      <c r="BY6" s="48" t="s">
        <v>305</v>
      </c>
      <c r="BZ6" s="48" t="s">
        <v>576</v>
      </c>
      <c r="CA6" s="48" t="s">
        <v>307</v>
      </c>
      <c r="CB6" s="48" t="s">
        <v>577</v>
      </c>
      <c r="CC6" s="48" t="s">
        <v>309</v>
      </c>
      <c r="CD6" s="48" t="s">
        <v>578</v>
      </c>
      <c r="CE6" s="48" t="s">
        <v>311</v>
      </c>
      <c r="CF6" s="48" t="s">
        <v>579</v>
      </c>
      <c r="CG6" s="48" t="s">
        <v>313</v>
      </c>
      <c r="CH6" s="48" t="s">
        <v>580</v>
      </c>
      <c r="CI6" s="48" t="s">
        <v>315</v>
      </c>
      <c r="CJ6" s="48" t="s">
        <v>581</v>
      </c>
      <c r="CK6" s="48" t="s">
        <v>317</v>
      </c>
      <c r="CL6" s="48" t="s">
        <v>582</v>
      </c>
      <c r="CM6" s="48" t="s">
        <v>319</v>
      </c>
      <c r="CN6" s="48" t="s">
        <v>583</v>
      </c>
      <c r="CO6" s="48" t="s">
        <v>321</v>
      </c>
      <c r="CP6" s="48" t="s">
        <v>584</v>
      </c>
      <c r="CQ6" s="48" t="s">
        <v>10</v>
      </c>
      <c r="CR6" s="48" t="s">
        <v>11</v>
      </c>
      <c r="CS6" s="48" t="s">
        <v>324</v>
      </c>
      <c r="CT6" s="48" t="s">
        <v>585</v>
      </c>
      <c r="CU6" s="48" t="s">
        <v>326</v>
      </c>
      <c r="CV6" s="48" t="s">
        <v>586</v>
      </c>
      <c r="CW6" s="48" t="s">
        <v>328</v>
      </c>
      <c r="CX6" s="48" t="s">
        <v>587</v>
      </c>
      <c r="CY6" s="48" t="s">
        <v>330</v>
      </c>
      <c r="CZ6" s="48" t="s">
        <v>588</v>
      </c>
      <c r="DA6" s="48" t="s">
        <v>332</v>
      </c>
      <c r="DB6" s="48" t="s">
        <v>589</v>
      </c>
      <c r="DC6" s="48" t="s">
        <v>334</v>
      </c>
      <c r="DD6" s="48" t="s">
        <v>590</v>
      </c>
      <c r="DE6" s="48" t="s">
        <v>336</v>
      </c>
      <c r="DF6" s="48" t="s">
        <v>591</v>
      </c>
      <c r="DG6" s="48" t="s">
        <v>338</v>
      </c>
      <c r="DH6" s="48" t="s">
        <v>592</v>
      </c>
      <c r="DI6" s="48" t="s">
        <v>340</v>
      </c>
      <c r="DJ6" s="48" t="s">
        <v>593</v>
      </c>
      <c r="DK6" s="48" t="s">
        <v>342</v>
      </c>
      <c r="DL6" s="48" t="s">
        <v>594</v>
      </c>
      <c r="DM6" s="48" t="s">
        <v>344</v>
      </c>
      <c r="DN6" s="48" t="s">
        <v>595</v>
      </c>
      <c r="DO6" s="48" t="s">
        <v>346</v>
      </c>
      <c r="DP6" s="48" t="s">
        <v>596</v>
      </c>
      <c r="DQ6" s="48" t="s">
        <v>348</v>
      </c>
      <c r="DR6" s="48" t="s">
        <v>597</v>
      </c>
      <c r="DS6" s="48" t="s">
        <v>350</v>
      </c>
      <c r="DT6" s="48" t="s">
        <v>598</v>
      </c>
      <c r="DU6" s="48" t="s">
        <v>12</v>
      </c>
      <c r="DV6" s="48" t="s">
        <v>13</v>
      </c>
      <c r="DW6" s="48" t="s">
        <v>353</v>
      </c>
      <c r="DX6" s="48" t="s">
        <v>599</v>
      </c>
      <c r="DY6" s="48" t="s">
        <v>355</v>
      </c>
      <c r="DZ6" s="48" t="s">
        <v>600</v>
      </c>
      <c r="EA6" s="48" t="s">
        <v>357</v>
      </c>
      <c r="EB6" s="48" t="s">
        <v>601</v>
      </c>
      <c r="EC6" s="48" t="s">
        <v>359</v>
      </c>
      <c r="ED6" s="48" t="s">
        <v>602</v>
      </c>
      <c r="EE6" s="48" t="s">
        <v>361</v>
      </c>
      <c r="EF6" s="48" t="s">
        <v>603</v>
      </c>
      <c r="EG6" s="48" t="s">
        <v>363</v>
      </c>
      <c r="EH6" s="48" t="s">
        <v>604</v>
      </c>
      <c r="EI6" s="48" t="s">
        <v>365</v>
      </c>
      <c r="EJ6" s="48" t="s">
        <v>605</v>
      </c>
      <c r="EK6" s="48" t="s">
        <v>367</v>
      </c>
      <c r="EL6" s="48" t="s">
        <v>606</v>
      </c>
      <c r="EM6" s="48" t="s">
        <v>369</v>
      </c>
      <c r="EN6" s="48" t="s">
        <v>607</v>
      </c>
      <c r="EO6" s="48" t="s">
        <v>371</v>
      </c>
      <c r="EP6" s="48" t="s">
        <v>608</v>
      </c>
      <c r="EQ6" s="48" t="s">
        <v>373</v>
      </c>
      <c r="ER6" s="48" t="s">
        <v>609</v>
      </c>
      <c r="ES6" s="48" t="s">
        <v>375</v>
      </c>
      <c r="ET6" s="48" t="s">
        <v>610</v>
      </c>
      <c r="EU6" s="48" t="s">
        <v>377</v>
      </c>
      <c r="EV6" s="48" t="s">
        <v>611</v>
      </c>
      <c r="EW6" s="48" t="s">
        <v>379</v>
      </c>
      <c r="EX6" s="48" t="s">
        <v>612</v>
      </c>
      <c r="EY6" s="48" t="s">
        <v>14</v>
      </c>
      <c r="EZ6" s="48" t="s">
        <v>15</v>
      </c>
      <c r="FA6" s="48" t="s">
        <v>382</v>
      </c>
      <c r="FB6" s="48" t="s">
        <v>613</v>
      </c>
      <c r="FC6" s="48" t="s">
        <v>384</v>
      </c>
      <c r="FD6" s="48" t="s">
        <v>614</v>
      </c>
      <c r="FE6" s="48" t="s">
        <v>386</v>
      </c>
      <c r="FF6" s="48" t="s">
        <v>615</v>
      </c>
      <c r="FG6" s="48" t="s">
        <v>388</v>
      </c>
      <c r="FH6" s="48" t="s">
        <v>616</v>
      </c>
      <c r="FI6" s="48" t="s">
        <v>390</v>
      </c>
      <c r="FJ6" s="48" t="s">
        <v>617</v>
      </c>
      <c r="FK6" s="48" t="s">
        <v>392</v>
      </c>
      <c r="FL6" s="48" t="s">
        <v>618</v>
      </c>
      <c r="FM6" s="48" t="s">
        <v>394</v>
      </c>
      <c r="FN6" s="48" t="s">
        <v>619</v>
      </c>
      <c r="FO6" s="48" t="s">
        <v>396</v>
      </c>
      <c r="FP6" s="48" t="s">
        <v>620</v>
      </c>
      <c r="FQ6" s="48" t="s">
        <v>398</v>
      </c>
      <c r="FR6" s="48" t="s">
        <v>621</v>
      </c>
      <c r="FS6" s="48" t="s">
        <v>400</v>
      </c>
      <c r="FT6" s="48" t="s">
        <v>622</v>
      </c>
      <c r="FU6" s="48" t="s">
        <v>402</v>
      </c>
      <c r="FV6" s="48" t="s">
        <v>623</v>
      </c>
      <c r="FW6" s="48" t="s">
        <v>404</v>
      </c>
      <c r="FX6" s="48" t="s">
        <v>624</v>
      </c>
      <c r="FY6" s="48" t="s">
        <v>406</v>
      </c>
      <c r="FZ6" s="48" t="s">
        <v>625</v>
      </c>
      <c r="GA6" s="48" t="s">
        <v>408</v>
      </c>
      <c r="GB6" s="48" t="s">
        <v>626</v>
      </c>
      <c r="GC6" s="48" t="s">
        <v>16</v>
      </c>
      <c r="GD6" s="48" t="s">
        <v>17</v>
      </c>
      <c r="GE6" s="48" t="s">
        <v>411</v>
      </c>
      <c r="GF6" s="48" t="s">
        <v>627</v>
      </c>
      <c r="GG6" s="48" t="s">
        <v>413</v>
      </c>
      <c r="GH6" s="48" t="s">
        <v>628</v>
      </c>
      <c r="GI6" s="48" t="s">
        <v>415</v>
      </c>
      <c r="GJ6" s="48" t="s">
        <v>629</v>
      </c>
      <c r="GK6" s="48" t="s">
        <v>417</v>
      </c>
      <c r="GL6" s="48" t="s">
        <v>630</v>
      </c>
      <c r="GM6" s="48" t="s">
        <v>419</v>
      </c>
      <c r="GN6" s="48" t="s">
        <v>631</v>
      </c>
      <c r="GO6" s="48" t="s">
        <v>421</v>
      </c>
      <c r="GP6" s="48" t="s">
        <v>632</v>
      </c>
      <c r="GQ6" s="48" t="s">
        <v>423</v>
      </c>
      <c r="GR6" s="48" t="s">
        <v>633</v>
      </c>
      <c r="GS6" s="48" t="s">
        <v>425</v>
      </c>
      <c r="GT6" s="48" t="s">
        <v>634</v>
      </c>
      <c r="GU6" s="48" t="s">
        <v>427</v>
      </c>
      <c r="GV6" s="48" t="s">
        <v>635</v>
      </c>
      <c r="GW6" s="48" t="s">
        <v>429</v>
      </c>
      <c r="GX6" s="48" t="s">
        <v>636</v>
      </c>
      <c r="GY6" s="48" t="s">
        <v>431</v>
      </c>
      <c r="GZ6" s="48" t="s">
        <v>637</v>
      </c>
      <c r="HA6" s="48" t="s">
        <v>433</v>
      </c>
      <c r="HB6" s="48" t="s">
        <v>638</v>
      </c>
      <c r="HC6" s="48" t="s">
        <v>435</v>
      </c>
      <c r="HD6" s="48" t="s">
        <v>639</v>
      </c>
      <c r="HE6" s="48" t="s">
        <v>437</v>
      </c>
      <c r="HF6" s="48" t="s">
        <v>640</v>
      </c>
    </row>
    <row r="7" spans="1:214" x14ac:dyDescent="0.25">
      <c r="A7" s="16">
        <f t="shared" ref="A7:A37" si="8">VLOOKUP($C7, lu_GEOID, 2, FALSE)</f>
        <v>1000</v>
      </c>
      <c r="B7" s="17" t="str">
        <f t="shared" ref="B7:B37" si="9">VLOOKUP($C7, lu_GEOID, 3, FALSE)</f>
        <v>United States</v>
      </c>
      <c r="C7" s="48" t="s">
        <v>18</v>
      </c>
      <c r="D7" s="48" t="s">
        <v>19</v>
      </c>
      <c r="E7" s="48">
        <v>139786639</v>
      </c>
      <c r="F7" s="48">
        <v>142773</v>
      </c>
      <c r="G7" s="48">
        <v>2659872</v>
      </c>
      <c r="H7" s="48">
        <v>13955</v>
      </c>
      <c r="I7" s="48">
        <v>8632482</v>
      </c>
      <c r="J7" s="48">
        <v>31963</v>
      </c>
      <c r="K7" s="48">
        <v>14609084</v>
      </c>
      <c r="L7" s="48">
        <v>38909</v>
      </c>
      <c r="M7" s="48">
        <v>3878246</v>
      </c>
      <c r="N7" s="48">
        <v>15607</v>
      </c>
      <c r="O7" s="48">
        <v>16079214</v>
      </c>
      <c r="P7" s="48">
        <v>32584</v>
      </c>
      <c r="Q7" s="48">
        <v>6831097</v>
      </c>
      <c r="R7" s="48">
        <v>19328</v>
      </c>
      <c r="S7" s="48">
        <v>3003820</v>
      </c>
      <c r="T7" s="48">
        <v>15310</v>
      </c>
      <c r="U7" s="48">
        <v>9324034</v>
      </c>
      <c r="V7" s="48">
        <v>28780</v>
      </c>
      <c r="W7" s="48">
        <v>15020812</v>
      </c>
      <c r="X7" s="48">
        <v>37248</v>
      </c>
      <c r="Y7" s="48">
        <v>31878224</v>
      </c>
      <c r="Z7" s="48">
        <v>114776</v>
      </c>
      <c r="AA7" s="48">
        <v>12966332</v>
      </c>
      <c r="AB7" s="48">
        <v>51757</v>
      </c>
      <c r="AC7" s="48">
        <v>6908577</v>
      </c>
      <c r="AD7" s="48">
        <v>18704</v>
      </c>
      <c r="AE7" s="48">
        <v>6921220</v>
      </c>
      <c r="AF7" s="48">
        <v>34843</v>
      </c>
      <c r="AG7" s="48">
        <v>1073625</v>
      </c>
      <c r="AH7" s="48">
        <v>10434</v>
      </c>
      <c r="AI7" s="48">
        <v>106725474</v>
      </c>
      <c r="AJ7" s="48">
        <v>111405</v>
      </c>
      <c r="AK7" s="48">
        <v>1725825</v>
      </c>
      <c r="AL7" s="48">
        <v>10768</v>
      </c>
      <c r="AM7" s="48">
        <v>6305829</v>
      </c>
      <c r="AN7" s="48">
        <v>21664</v>
      </c>
      <c r="AO7" s="48">
        <v>11856252</v>
      </c>
      <c r="AP7" s="48">
        <v>33039</v>
      </c>
      <c r="AQ7" s="48">
        <v>3098482</v>
      </c>
      <c r="AR7" s="48">
        <v>13934</v>
      </c>
      <c r="AS7" s="48">
        <v>12748459</v>
      </c>
      <c r="AT7" s="48">
        <v>26274</v>
      </c>
      <c r="AU7" s="48">
        <v>5594267</v>
      </c>
      <c r="AV7" s="48">
        <v>16362</v>
      </c>
      <c r="AW7" s="48">
        <v>2217051</v>
      </c>
      <c r="AX7" s="48">
        <v>12201</v>
      </c>
      <c r="AY7" s="48">
        <v>7080138</v>
      </c>
      <c r="AZ7" s="48">
        <v>22971</v>
      </c>
      <c r="BA7" s="48">
        <v>10407245</v>
      </c>
      <c r="BB7" s="48">
        <v>29005</v>
      </c>
      <c r="BC7" s="48">
        <v>25076476</v>
      </c>
      <c r="BD7" s="48">
        <v>81353</v>
      </c>
      <c r="BE7" s="48">
        <v>9193701</v>
      </c>
      <c r="BF7" s="48">
        <v>38406</v>
      </c>
      <c r="BG7" s="48">
        <v>5085243</v>
      </c>
      <c r="BH7" s="48">
        <v>16954</v>
      </c>
      <c r="BI7" s="48">
        <v>5635795</v>
      </c>
      <c r="BJ7" s="48">
        <v>26162</v>
      </c>
      <c r="BK7" s="48">
        <v>700711</v>
      </c>
      <c r="BL7" s="48">
        <v>9163</v>
      </c>
      <c r="BM7" s="48">
        <v>13631263</v>
      </c>
      <c r="BN7" s="48">
        <v>60703</v>
      </c>
      <c r="BO7" s="48">
        <v>391870</v>
      </c>
      <c r="BP7" s="48">
        <v>5455</v>
      </c>
      <c r="BQ7" s="48">
        <v>1448085</v>
      </c>
      <c r="BR7" s="48">
        <v>10912</v>
      </c>
      <c r="BS7" s="48">
        <v>1596465</v>
      </c>
      <c r="BT7" s="48">
        <v>10701</v>
      </c>
      <c r="BU7" s="48">
        <v>337450</v>
      </c>
      <c r="BV7" s="48">
        <v>4729</v>
      </c>
      <c r="BW7" s="48">
        <v>1407457</v>
      </c>
      <c r="BX7" s="48">
        <v>10295</v>
      </c>
      <c r="BY7" s="48">
        <v>535644</v>
      </c>
      <c r="BZ7" s="48">
        <v>6206</v>
      </c>
      <c r="CA7" s="48">
        <v>212744</v>
      </c>
      <c r="CB7" s="48">
        <v>3930</v>
      </c>
      <c r="CC7" s="48">
        <v>616317</v>
      </c>
      <c r="CD7" s="48">
        <v>7523</v>
      </c>
      <c r="CE7" s="48">
        <v>1434358</v>
      </c>
      <c r="CF7" s="48">
        <v>11240</v>
      </c>
      <c r="CG7" s="48">
        <v>2812652</v>
      </c>
      <c r="CH7" s="48">
        <v>32443</v>
      </c>
      <c r="CI7" s="48">
        <v>1481806</v>
      </c>
      <c r="CJ7" s="48">
        <v>9695</v>
      </c>
      <c r="CK7" s="48">
        <v>674586</v>
      </c>
      <c r="CL7" s="48">
        <v>6048</v>
      </c>
      <c r="CM7" s="48">
        <v>586393</v>
      </c>
      <c r="CN7" s="48">
        <v>8040</v>
      </c>
      <c r="CO7" s="48">
        <v>95436</v>
      </c>
      <c r="CP7" s="48">
        <v>2633</v>
      </c>
      <c r="CQ7" s="48">
        <v>7000722</v>
      </c>
      <c r="CR7" s="48">
        <v>21139</v>
      </c>
      <c r="CS7" s="48">
        <v>41241</v>
      </c>
      <c r="CT7" s="48">
        <v>2064</v>
      </c>
      <c r="CU7" s="48">
        <v>248319</v>
      </c>
      <c r="CV7" s="48">
        <v>4648</v>
      </c>
      <c r="CW7" s="48">
        <v>349119</v>
      </c>
      <c r="CX7" s="48">
        <v>4546</v>
      </c>
      <c r="CY7" s="48">
        <v>115020</v>
      </c>
      <c r="CZ7" s="48">
        <v>2244</v>
      </c>
      <c r="DA7" s="48">
        <v>733941</v>
      </c>
      <c r="DB7" s="48">
        <v>8096</v>
      </c>
      <c r="DC7" s="48">
        <v>251606</v>
      </c>
      <c r="DD7" s="48">
        <v>3415</v>
      </c>
      <c r="DE7" s="48">
        <v>234842</v>
      </c>
      <c r="DF7" s="48">
        <v>3423</v>
      </c>
      <c r="DG7" s="48">
        <v>703057</v>
      </c>
      <c r="DH7" s="48">
        <v>7064</v>
      </c>
      <c r="DI7" s="48">
        <v>1109005</v>
      </c>
      <c r="DJ7" s="48">
        <v>9740</v>
      </c>
      <c r="DK7" s="48">
        <v>1482537</v>
      </c>
      <c r="DL7" s="48">
        <v>9042</v>
      </c>
      <c r="DM7" s="48">
        <v>943546</v>
      </c>
      <c r="DN7" s="48">
        <v>9199</v>
      </c>
      <c r="DO7" s="48">
        <v>370612</v>
      </c>
      <c r="DP7" s="48">
        <v>4472</v>
      </c>
      <c r="DQ7" s="48">
        <v>400259</v>
      </c>
      <c r="DR7" s="48">
        <v>4212</v>
      </c>
      <c r="DS7" s="48">
        <v>17618</v>
      </c>
      <c r="DT7" s="48">
        <v>1116</v>
      </c>
      <c r="DU7" s="48">
        <v>3922801</v>
      </c>
      <c r="DV7" s="48">
        <v>16357</v>
      </c>
      <c r="DW7" s="48">
        <v>121051</v>
      </c>
      <c r="DX7" s="48">
        <v>3256</v>
      </c>
      <c r="DY7" s="48">
        <v>110669</v>
      </c>
      <c r="DZ7" s="48">
        <v>2931</v>
      </c>
      <c r="EA7" s="48">
        <v>191049</v>
      </c>
      <c r="EB7" s="48">
        <v>3091</v>
      </c>
      <c r="EC7" s="48">
        <v>53756</v>
      </c>
      <c r="ED7" s="48">
        <v>1646</v>
      </c>
      <c r="EE7" s="48">
        <v>494687</v>
      </c>
      <c r="EF7" s="48">
        <v>6095</v>
      </c>
      <c r="EG7" s="48">
        <v>82883</v>
      </c>
      <c r="EH7" s="48">
        <v>1990</v>
      </c>
      <c r="EI7" s="48">
        <v>73876</v>
      </c>
      <c r="EJ7" s="48">
        <v>1704</v>
      </c>
      <c r="EK7" s="48">
        <v>235585</v>
      </c>
      <c r="EL7" s="48">
        <v>3651</v>
      </c>
      <c r="EM7" s="48">
        <v>342668</v>
      </c>
      <c r="EN7" s="48">
        <v>4607</v>
      </c>
      <c r="EO7" s="48">
        <v>1051069</v>
      </c>
      <c r="EP7" s="48">
        <v>8177</v>
      </c>
      <c r="EQ7" s="48">
        <v>679780</v>
      </c>
      <c r="ER7" s="48">
        <v>7949</v>
      </c>
      <c r="ES7" s="48">
        <v>264851</v>
      </c>
      <c r="ET7" s="48">
        <v>3817</v>
      </c>
      <c r="EU7" s="48">
        <v>94262</v>
      </c>
      <c r="EV7" s="48">
        <v>2179</v>
      </c>
      <c r="EW7" s="48">
        <v>126615</v>
      </c>
      <c r="EX7" s="48">
        <v>3490</v>
      </c>
      <c r="EY7" s="48">
        <v>2459994</v>
      </c>
      <c r="EZ7" s="48">
        <v>13973</v>
      </c>
      <c r="FA7" s="48">
        <v>83686</v>
      </c>
      <c r="FB7" s="48">
        <v>2428</v>
      </c>
      <c r="FC7" s="48">
        <v>160792</v>
      </c>
      <c r="FD7" s="48">
        <v>3623</v>
      </c>
      <c r="FE7" s="48">
        <v>224547</v>
      </c>
      <c r="FF7" s="48">
        <v>3576</v>
      </c>
      <c r="FG7" s="48">
        <v>51230</v>
      </c>
      <c r="FH7" s="48">
        <v>1816</v>
      </c>
      <c r="FI7" s="48">
        <v>268689</v>
      </c>
      <c r="FJ7" s="48">
        <v>4196</v>
      </c>
      <c r="FK7" s="48">
        <v>198070</v>
      </c>
      <c r="FL7" s="48">
        <v>3186</v>
      </c>
      <c r="FM7" s="48">
        <v>55426</v>
      </c>
      <c r="FN7" s="48">
        <v>1689</v>
      </c>
      <c r="FO7" s="48">
        <v>91939</v>
      </c>
      <c r="FP7" s="48">
        <v>2324</v>
      </c>
      <c r="FQ7" s="48">
        <v>298898</v>
      </c>
      <c r="FR7" s="48">
        <v>3941</v>
      </c>
      <c r="FS7" s="48">
        <v>432555</v>
      </c>
      <c r="FT7" s="48">
        <v>5065</v>
      </c>
      <c r="FU7" s="48">
        <v>356492</v>
      </c>
      <c r="FV7" s="48">
        <v>5664</v>
      </c>
      <c r="FW7" s="48">
        <v>117472</v>
      </c>
      <c r="FX7" s="48">
        <v>2758</v>
      </c>
      <c r="FY7" s="48">
        <v>90827</v>
      </c>
      <c r="FZ7" s="48">
        <v>2195</v>
      </c>
      <c r="GA7" s="48">
        <v>29371</v>
      </c>
      <c r="GB7" s="48">
        <v>1360</v>
      </c>
      <c r="GC7" s="48">
        <v>6046385</v>
      </c>
      <c r="GD7" s="48">
        <v>21247</v>
      </c>
      <c r="GE7" s="48">
        <v>296199</v>
      </c>
      <c r="GF7" s="48">
        <v>4023</v>
      </c>
      <c r="GG7" s="48">
        <v>358788</v>
      </c>
      <c r="GH7" s="48">
        <v>6476</v>
      </c>
      <c r="GI7" s="48">
        <v>391652</v>
      </c>
      <c r="GJ7" s="48">
        <v>4454</v>
      </c>
      <c r="GK7" s="48">
        <v>222308</v>
      </c>
      <c r="GL7" s="48">
        <v>3526</v>
      </c>
      <c r="GM7" s="48">
        <v>425981</v>
      </c>
      <c r="GN7" s="48">
        <v>5016</v>
      </c>
      <c r="GO7" s="48">
        <v>168627</v>
      </c>
      <c r="GP7" s="48">
        <v>3723</v>
      </c>
      <c r="GQ7" s="48">
        <v>209881</v>
      </c>
      <c r="GR7" s="48">
        <v>3076</v>
      </c>
      <c r="GS7" s="48">
        <v>596998</v>
      </c>
      <c r="GT7" s="48">
        <v>5404</v>
      </c>
      <c r="GU7" s="48">
        <v>1428638</v>
      </c>
      <c r="GV7" s="48">
        <v>10120</v>
      </c>
      <c r="GW7" s="48">
        <v>1022935</v>
      </c>
      <c r="GX7" s="48">
        <v>7345</v>
      </c>
      <c r="GY7" s="48">
        <v>311007</v>
      </c>
      <c r="GZ7" s="48">
        <v>4504</v>
      </c>
      <c r="HA7" s="48">
        <v>395813</v>
      </c>
      <c r="HB7" s="48">
        <v>4867</v>
      </c>
      <c r="HC7" s="48">
        <v>113684</v>
      </c>
      <c r="HD7" s="48">
        <v>2434</v>
      </c>
      <c r="HE7" s="48">
        <v>103874</v>
      </c>
      <c r="HF7" s="48">
        <v>3492</v>
      </c>
    </row>
    <row r="8" spans="1:214" x14ac:dyDescent="0.25">
      <c r="A8" s="16">
        <f t="shared" si="8"/>
        <v>1049</v>
      </c>
      <c r="B8" s="17" t="str">
        <f t="shared" si="9"/>
        <v>State of Utah</v>
      </c>
      <c r="C8" s="48" t="s">
        <v>20</v>
      </c>
      <c r="D8" s="48" t="s">
        <v>21</v>
      </c>
      <c r="E8" s="48">
        <v>1259283</v>
      </c>
      <c r="F8" s="48">
        <v>4062</v>
      </c>
      <c r="G8" s="48">
        <v>25987</v>
      </c>
      <c r="H8" s="48">
        <v>1052</v>
      </c>
      <c r="I8" s="48">
        <v>81737</v>
      </c>
      <c r="J8" s="48">
        <v>2299</v>
      </c>
      <c r="K8" s="48">
        <v>135721</v>
      </c>
      <c r="L8" s="48">
        <v>2766</v>
      </c>
      <c r="M8" s="48">
        <v>32849</v>
      </c>
      <c r="N8" s="48">
        <v>1204</v>
      </c>
      <c r="O8" s="48">
        <v>154764</v>
      </c>
      <c r="P8" s="48">
        <v>2735</v>
      </c>
      <c r="Q8" s="48">
        <v>59048</v>
      </c>
      <c r="R8" s="48">
        <v>1659</v>
      </c>
      <c r="S8" s="48">
        <v>26817</v>
      </c>
      <c r="T8" s="48">
        <v>1207</v>
      </c>
      <c r="U8" s="48">
        <v>82989</v>
      </c>
      <c r="V8" s="48">
        <v>2020</v>
      </c>
      <c r="W8" s="48">
        <v>143669</v>
      </c>
      <c r="X8" s="48">
        <v>2367</v>
      </c>
      <c r="Y8" s="48">
        <v>273192</v>
      </c>
      <c r="Z8" s="48">
        <v>3178</v>
      </c>
      <c r="AA8" s="48">
        <v>110592</v>
      </c>
      <c r="AB8" s="48">
        <v>2680</v>
      </c>
      <c r="AC8" s="48">
        <v>58170</v>
      </c>
      <c r="AD8" s="48">
        <v>1581</v>
      </c>
      <c r="AE8" s="48">
        <v>68588</v>
      </c>
      <c r="AF8" s="48">
        <v>1852</v>
      </c>
      <c r="AG8" s="48">
        <v>5160</v>
      </c>
      <c r="AH8" s="48">
        <v>478</v>
      </c>
      <c r="AI8" s="48">
        <v>960764</v>
      </c>
      <c r="AJ8" s="48">
        <v>4497</v>
      </c>
      <c r="AK8" s="48">
        <v>18188</v>
      </c>
      <c r="AL8" s="48">
        <v>919</v>
      </c>
      <c r="AM8" s="48">
        <v>58868</v>
      </c>
      <c r="AN8" s="48">
        <v>2021</v>
      </c>
      <c r="AO8" s="48">
        <v>107067</v>
      </c>
      <c r="AP8" s="48">
        <v>2406</v>
      </c>
      <c r="AQ8" s="48">
        <v>26431</v>
      </c>
      <c r="AR8" s="48">
        <v>996</v>
      </c>
      <c r="AS8" s="48">
        <v>124275</v>
      </c>
      <c r="AT8" s="48">
        <v>2363</v>
      </c>
      <c r="AU8" s="48">
        <v>46621</v>
      </c>
      <c r="AV8" s="48">
        <v>1510</v>
      </c>
      <c r="AW8" s="48">
        <v>20063</v>
      </c>
      <c r="AX8" s="48">
        <v>1155</v>
      </c>
      <c r="AY8" s="48">
        <v>65999</v>
      </c>
      <c r="AZ8" s="48">
        <v>1841</v>
      </c>
      <c r="BA8" s="48">
        <v>101610</v>
      </c>
      <c r="BB8" s="48">
        <v>1929</v>
      </c>
      <c r="BC8" s="48">
        <v>209117</v>
      </c>
      <c r="BD8" s="48">
        <v>2873</v>
      </c>
      <c r="BE8" s="48">
        <v>79586</v>
      </c>
      <c r="BF8" s="48">
        <v>2308</v>
      </c>
      <c r="BG8" s="48">
        <v>41745</v>
      </c>
      <c r="BH8" s="48">
        <v>1421</v>
      </c>
      <c r="BI8" s="48">
        <v>57133</v>
      </c>
      <c r="BJ8" s="48">
        <v>1755</v>
      </c>
      <c r="BK8" s="48">
        <v>4061</v>
      </c>
      <c r="BL8" s="48">
        <v>409</v>
      </c>
      <c r="BM8" s="48">
        <v>148778</v>
      </c>
      <c r="BN8" s="48">
        <v>2879</v>
      </c>
      <c r="BO8" s="48">
        <v>4235</v>
      </c>
      <c r="BP8" s="48">
        <v>430</v>
      </c>
      <c r="BQ8" s="48">
        <v>17188</v>
      </c>
      <c r="BR8" s="48">
        <v>993</v>
      </c>
      <c r="BS8" s="48">
        <v>19609</v>
      </c>
      <c r="BT8" s="48">
        <v>928</v>
      </c>
      <c r="BU8" s="48">
        <v>3314</v>
      </c>
      <c r="BV8" s="48">
        <v>372</v>
      </c>
      <c r="BW8" s="48">
        <v>15644</v>
      </c>
      <c r="BX8" s="48">
        <v>1066</v>
      </c>
      <c r="BY8" s="48">
        <v>5880</v>
      </c>
      <c r="BZ8" s="48">
        <v>466</v>
      </c>
      <c r="CA8" s="48">
        <v>2573</v>
      </c>
      <c r="CB8" s="48">
        <v>413</v>
      </c>
      <c r="CC8" s="48">
        <v>6371</v>
      </c>
      <c r="CD8" s="48">
        <v>542</v>
      </c>
      <c r="CE8" s="48">
        <v>17779</v>
      </c>
      <c r="CF8" s="48">
        <v>1090</v>
      </c>
      <c r="CG8" s="48">
        <v>27490</v>
      </c>
      <c r="CH8" s="48">
        <v>1147</v>
      </c>
      <c r="CI8" s="48">
        <v>15055</v>
      </c>
      <c r="CJ8" s="48">
        <v>1108</v>
      </c>
      <c r="CK8" s="48">
        <v>6410</v>
      </c>
      <c r="CL8" s="48">
        <v>553</v>
      </c>
      <c r="CM8" s="48">
        <v>6692</v>
      </c>
      <c r="CN8" s="48">
        <v>575</v>
      </c>
      <c r="CO8" s="48">
        <v>538</v>
      </c>
      <c r="CP8" s="48">
        <v>185</v>
      </c>
      <c r="CQ8" s="48">
        <v>29718</v>
      </c>
      <c r="CR8" s="48">
        <v>1217</v>
      </c>
      <c r="CS8" s="48">
        <v>371</v>
      </c>
      <c r="CT8" s="48">
        <v>175</v>
      </c>
      <c r="CU8" s="48">
        <v>629</v>
      </c>
      <c r="CV8" s="48">
        <v>141</v>
      </c>
      <c r="CW8" s="48">
        <v>1704</v>
      </c>
      <c r="CX8" s="48">
        <v>291</v>
      </c>
      <c r="CY8" s="48">
        <v>271</v>
      </c>
      <c r="CZ8" s="48">
        <v>111</v>
      </c>
      <c r="DA8" s="48">
        <v>3122</v>
      </c>
      <c r="DB8" s="48">
        <v>423</v>
      </c>
      <c r="DC8" s="48">
        <v>816</v>
      </c>
      <c r="DD8" s="48">
        <v>175</v>
      </c>
      <c r="DE8" s="48">
        <v>789</v>
      </c>
      <c r="DF8" s="48">
        <v>240</v>
      </c>
      <c r="DG8" s="48">
        <v>1930</v>
      </c>
      <c r="DH8" s="48">
        <v>329</v>
      </c>
      <c r="DI8" s="48">
        <v>3462</v>
      </c>
      <c r="DJ8" s="48">
        <v>424</v>
      </c>
      <c r="DK8" s="48">
        <v>7881</v>
      </c>
      <c r="DL8" s="48">
        <v>561</v>
      </c>
      <c r="DM8" s="48">
        <v>4706</v>
      </c>
      <c r="DN8" s="48">
        <v>663</v>
      </c>
      <c r="DO8" s="48">
        <v>2277</v>
      </c>
      <c r="DP8" s="48">
        <v>328</v>
      </c>
      <c r="DQ8" s="48">
        <v>1715</v>
      </c>
      <c r="DR8" s="48">
        <v>198</v>
      </c>
      <c r="DS8" s="48">
        <v>45</v>
      </c>
      <c r="DT8" s="48">
        <v>48</v>
      </c>
      <c r="DU8" s="48">
        <v>33614</v>
      </c>
      <c r="DV8" s="48">
        <v>1308</v>
      </c>
      <c r="DW8" s="48">
        <v>1099</v>
      </c>
      <c r="DX8" s="48">
        <v>233</v>
      </c>
      <c r="DY8" s="48">
        <v>807</v>
      </c>
      <c r="DZ8" s="48">
        <v>231</v>
      </c>
      <c r="EA8" s="48">
        <v>1080</v>
      </c>
      <c r="EB8" s="48">
        <v>208</v>
      </c>
      <c r="EC8" s="48">
        <v>292</v>
      </c>
      <c r="ED8" s="48">
        <v>111</v>
      </c>
      <c r="EE8" s="48">
        <v>4093</v>
      </c>
      <c r="EF8" s="48">
        <v>479</v>
      </c>
      <c r="EG8" s="48">
        <v>776</v>
      </c>
      <c r="EH8" s="48">
        <v>183</v>
      </c>
      <c r="EI8" s="48">
        <v>814</v>
      </c>
      <c r="EJ8" s="48">
        <v>201</v>
      </c>
      <c r="EK8" s="48">
        <v>1496</v>
      </c>
      <c r="EL8" s="48">
        <v>266</v>
      </c>
      <c r="EM8" s="48">
        <v>2880</v>
      </c>
      <c r="EN8" s="48">
        <v>442</v>
      </c>
      <c r="EO8" s="48">
        <v>12011</v>
      </c>
      <c r="EP8" s="48">
        <v>876</v>
      </c>
      <c r="EQ8" s="48">
        <v>5368</v>
      </c>
      <c r="ER8" s="48">
        <v>647</v>
      </c>
      <c r="ES8" s="48">
        <v>1922</v>
      </c>
      <c r="ET8" s="48">
        <v>292</v>
      </c>
      <c r="EU8" s="48">
        <v>663</v>
      </c>
      <c r="EV8" s="48">
        <v>141</v>
      </c>
      <c r="EW8" s="48">
        <v>313</v>
      </c>
      <c r="EX8" s="48">
        <v>99</v>
      </c>
      <c r="EY8" s="48">
        <v>25658</v>
      </c>
      <c r="EZ8" s="48">
        <v>1162</v>
      </c>
      <c r="FA8" s="48">
        <v>600</v>
      </c>
      <c r="FB8" s="48">
        <v>140</v>
      </c>
      <c r="FC8" s="48">
        <v>1048</v>
      </c>
      <c r="FD8" s="48">
        <v>230</v>
      </c>
      <c r="FE8" s="48">
        <v>2250</v>
      </c>
      <c r="FF8" s="48">
        <v>300</v>
      </c>
      <c r="FG8" s="48">
        <v>639</v>
      </c>
      <c r="FH8" s="48">
        <v>198</v>
      </c>
      <c r="FI8" s="48">
        <v>2577</v>
      </c>
      <c r="FJ8" s="48">
        <v>267</v>
      </c>
      <c r="FK8" s="48">
        <v>1974</v>
      </c>
      <c r="FL8" s="48">
        <v>281</v>
      </c>
      <c r="FM8" s="48">
        <v>585</v>
      </c>
      <c r="FN8" s="48">
        <v>145</v>
      </c>
      <c r="FO8" s="48">
        <v>851</v>
      </c>
      <c r="FP8" s="48">
        <v>236</v>
      </c>
      <c r="FQ8" s="48">
        <v>3456</v>
      </c>
      <c r="FR8" s="48">
        <v>497</v>
      </c>
      <c r="FS8" s="48">
        <v>5724</v>
      </c>
      <c r="FT8" s="48">
        <v>561</v>
      </c>
      <c r="FU8" s="48">
        <v>3095</v>
      </c>
      <c r="FV8" s="48">
        <v>429</v>
      </c>
      <c r="FW8" s="48">
        <v>1480</v>
      </c>
      <c r="FX8" s="48">
        <v>259</v>
      </c>
      <c r="FY8" s="48">
        <v>1246</v>
      </c>
      <c r="FZ8" s="48">
        <v>242</v>
      </c>
      <c r="GA8" s="48">
        <v>133</v>
      </c>
      <c r="GB8" s="48">
        <v>80</v>
      </c>
      <c r="GC8" s="48">
        <v>60751</v>
      </c>
      <c r="GD8" s="48">
        <v>1638</v>
      </c>
      <c r="GE8" s="48">
        <v>1494</v>
      </c>
      <c r="GF8" s="48">
        <v>226</v>
      </c>
      <c r="GG8" s="48">
        <v>3197</v>
      </c>
      <c r="GH8" s="48">
        <v>433</v>
      </c>
      <c r="GI8" s="48">
        <v>4011</v>
      </c>
      <c r="GJ8" s="48">
        <v>436</v>
      </c>
      <c r="GK8" s="48">
        <v>1902</v>
      </c>
      <c r="GL8" s="48">
        <v>274</v>
      </c>
      <c r="GM8" s="48">
        <v>5053</v>
      </c>
      <c r="GN8" s="48">
        <v>472</v>
      </c>
      <c r="GO8" s="48">
        <v>2981</v>
      </c>
      <c r="GP8" s="48">
        <v>439</v>
      </c>
      <c r="GQ8" s="48">
        <v>1993</v>
      </c>
      <c r="GR8" s="48">
        <v>311</v>
      </c>
      <c r="GS8" s="48">
        <v>6342</v>
      </c>
      <c r="GT8" s="48">
        <v>548</v>
      </c>
      <c r="GU8" s="48">
        <v>14482</v>
      </c>
      <c r="GV8" s="48">
        <v>864</v>
      </c>
      <c r="GW8" s="48">
        <v>10969</v>
      </c>
      <c r="GX8" s="48">
        <v>685</v>
      </c>
      <c r="GY8" s="48">
        <v>2782</v>
      </c>
      <c r="GZ8" s="48">
        <v>387</v>
      </c>
      <c r="HA8" s="48">
        <v>4336</v>
      </c>
      <c r="HB8" s="48">
        <v>431</v>
      </c>
      <c r="HC8" s="48">
        <v>1139</v>
      </c>
      <c r="HD8" s="48">
        <v>260</v>
      </c>
      <c r="HE8" s="48">
        <v>70</v>
      </c>
      <c r="HF8" s="48">
        <v>40</v>
      </c>
    </row>
    <row r="9" spans="1:214" x14ac:dyDescent="0.25">
      <c r="A9" s="16">
        <f t="shared" si="8"/>
        <v>1</v>
      </c>
      <c r="B9" s="17" t="str">
        <f t="shared" si="9"/>
        <v>Beaver</v>
      </c>
      <c r="C9" s="48" t="s">
        <v>22</v>
      </c>
      <c r="D9" s="48" t="s">
        <v>23</v>
      </c>
      <c r="E9" s="48">
        <v>2666</v>
      </c>
      <c r="F9" s="48">
        <v>200</v>
      </c>
      <c r="G9" s="48">
        <v>500</v>
      </c>
      <c r="H9" s="48">
        <v>143</v>
      </c>
      <c r="I9" s="48">
        <v>98</v>
      </c>
      <c r="J9" s="48">
        <v>49</v>
      </c>
      <c r="K9" s="48">
        <v>152</v>
      </c>
      <c r="L9" s="48">
        <v>64</v>
      </c>
      <c r="M9" s="48">
        <v>16</v>
      </c>
      <c r="N9" s="48">
        <v>15</v>
      </c>
      <c r="O9" s="48">
        <v>241</v>
      </c>
      <c r="P9" s="48">
        <v>76</v>
      </c>
      <c r="Q9" s="48">
        <v>313</v>
      </c>
      <c r="R9" s="48">
        <v>90</v>
      </c>
      <c r="S9" s="48">
        <v>8</v>
      </c>
      <c r="T9" s="48">
        <v>12</v>
      </c>
      <c r="U9" s="48">
        <v>89</v>
      </c>
      <c r="V9" s="48">
        <v>45</v>
      </c>
      <c r="W9" s="48">
        <v>109</v>
      </c>
      <c r="X9" s="48">
        <v>63</v>
      </c>
      <c r="Y9" s="48">
        <v>627</v>
      </c>
      <c r="Z9" s="48">
        <v>130</v>
      </c>
      <c r="AA9" s="48">
        <v>299</v>
      </c>
      <c r="AB9" s="48">
        <v>108</v>
      </c>
      <c r="AC9" s="48">
        <v>85</v>
      </c>
      <c r="AD9" s="48">
        <v>54</v>
      </c>
      <c r="AE9" s="48">
        <v>129</v>
      </c>
      <c r="AF9" s="48">
        <v>61</v>
      </c>
      <c r="AG9" s="48">
        <v>0</v>
      </c>
      <c r="AH9" s="48">
        <v>16</v>
      </c>
      <c r="AI9" s="48">
        <v>2251</v>
      </c>
      <c r="AJ9" s="48">
        <v>193</v>
      </c>
      <c r="AK9" s="48">
        <v>399</v>
      </c>
      <c r="AL9" s="48">
        <v>132</v>
      </c>
      <c r="AM9" s="48">
        <v>79</v>
      </c>
      <c r="AN9" s="48">
        <v>45</v>
      </c>
      <c r="AO9" s="48">
        <v>124</v>
      </c>
      <c r="AP9" s="48">
        <v>59</v>
      </c>
      <c r="AQ9" s="48">
        <v>4</v>
      </c>
      <c r="AR9" s="48">
        <v>6</v>
      </c>
      <c r="AS9" s="48">
        <v>211</v>
      </c>
      <c r="AT9" s="48">
        <v>70</v>
      </c>
      <c r="AU9" s="48">
        <v>278</v>
      </c>
      <c r="AV9" s="48">
        <v>87</v>
      </c>
      <c r="AW9" s="48">
        <v>4</v>
      </c>
      <c r="AX9" s="48">
        <v>8</v>
      </c>
      <c r="AY9" s="48">
        <v>89</v>
      </c>
      <c r="AZ9" s="48">
        <v>45</v>
      </c>
      <c r="BA9" s="48">
        <v>102</v>
      </c>
      <c r="BB9" s="48">
        <v>63</v>
      </c>
      <c r="BC9" s="48">
        <v>497</v>
      </c>
      <c r="BD9" s="48">
        <v>113</v>
      </c>
      <c r="BE9" s="48">
        <v>276</v>
      </c>
      <c r="BF9" s="48">
        <v>105</v>
      </c>
      <c r="BG9" s="48">
        <v>63</v>
      </c>
      <c r="BH9" s="48">
        <v>49</v>
      </c>
      <c r="BI9" s="48">
        <v>125</v>
      </c>
      <c r="BJ9" s="48">
        <v>60</v>
      </c>
      <c r="BK9" s="48">
        <v>0</v>
      </c>
      <c r="BL9" s="48">
        <v>16</v>
      </c>
      <c r="BM9" s="48">
        <v>226</v>
      </c>
      <c r="BN9" s="48">
        <v>68</v>
      </c>
      <c r="BO9" s="48">
        <v>101</v>
      </c>
      <c r="BP9" s="48">
        <v>40</v>
      </c>
      <c r="BQ9" s="48">
        <v>0</v>
      </c>
      <c r="BR9" s="48">
        <v>16</v>
      </c>
      <c r="BS9" s="48">
        <v>18</v>
      </c>
      <c r="BT9" s="48">
        <v>18</v>
      </c>
      <c r="BU9" s="48">
        <v>5</v>
      </c>
      <c r="BV9" s="48">
        <v>8</v>
      </c>
      <c r="BW9" s="48">
        <v>0</v>
      </c>
      <c r="BX9" s="48">
        <v>16</v>
      </c>
      <c r="BY9" s="48">
        <v>14</v>
      </c>
      <c r="BZ9" s="48">
        <v>14</v>
      </c>
      <c r="CA9" s="48">
        <v>0</v>
      </c>
      <c r="CB9" s="48">
        <v>16</v>
      </c>
      <c r="CC9" s="48">
        <v>0</v>
      </c>
      <c r="CD9" s="48">
        <v>16</v>
      </c>
      <c r="CE9" s="48">
        <v>3</v>
      </c>
      <c r="CF9" s="48">
        <v>5</v>
      </c>
      <c r="CG9" s="48">
        <v>65</v>
      </c>
      <c r="CH9" s="48">
        <v>43</v>
      </c>
      <c r="CI9" s="48">
        <v>16</v>
      </c>
      <c r="CJ9" s="48">
        <v>23</v>
      </c>
      <c r="CK9" s="48">
        <v>0</v>
      </c>
      <c r="CL9" s="48">
        <v>16</v>
      </c>
      <c r="CM9" s="48">
        <v>4</v>
      </c>
      <c r="CN9" s="48">
        <v>6</v>
      </c>
      <c r="CO9" s="48">
        <v>0</v>
      </c>
      <c r="CP9" s="48">
        <v>16</v>
      </c>
      <c r="CQ9" s="48">
        <v>6</v>
      </c>
      <c r="CR9" s="48">
        <v>10</v>
      </c>
      <c r="CS9" s="48">
        <v>0</v>
      </c>
      <c r="CT9" s="48">
        <v>16</v>
      </c>
      <c r="CU9" s="48">
        <v>6</v>
      </c>
      <c r="CV9" s="48">
        <v>10</v>
      </c>
      <c r="CW9" s="48">
        <v>0</v>
      </c>
      <c r="CX9" s="48">
        <v>16</v>
      </c>
      <c r="CY9" s="48">
        <v>0</v>
      </c>
      <c r="CZ9" s="48">
        <v>16</v>
      </c>
      <c r="DA9" s="48">
        <v>0</v>
      </c>
      <c r="DB9" s="48">
        <v>16</v>
      </c>
      <c r="DC9" s="48">
        <v>0</v>
      </c>
      <c r="DD9" s="48">
        <v>16</v>
      </c>
      <c r="DE9" s="48">
        <v>0</v>
      </c>
      <c r="DF9" s="48">
        <v>16</v>
      </c>
      <c r="DG9" s="48">
        <v>0</v>
      </c>
      <c r="DH9" s="48">
        <v>16</v>
      </c>
      <c r="DI9" s="48">
        <v>0</v>
      </c>
      <c r="DJ9" s="48">
        <v>16</v>
      </c>
      <c r="DK9" s="48">
        <v>0</v>
      </c>
      <c r="DL9" s="48">
        <v>16</v>
      </c>
      <c r="DM9" s="48">
        <v>0</v>
      </c>
      <c r="DN9" s="48">
        <v>16</v>
      </c>
      <c r="DO9" s="48">
        <v>0</v>
      </c>
      <c r="DP9" s="48">
        <v>16</v>
      </c>
      <c r="DQ9" s="48">
        <v>0</v>
      </c>
      <c r="DR9" s="48">
        <v>16</v>
      </c>
      <c r="DS9" s="48">
        <v>0</v>
      </c>
      <c r="DT9" s="48">
        <v>16</v>
      </c>
      <c r="DU9" s="48">
        <v>72</v>
      </c>
      <c r="DV9" s="48">
        <v>42</v>
      </c>
      <c r="DW9" s="48">
        <v>0</v>
      </c>
      <c r="DX9" s="48">
        <v>16</v>
      </c>
      <c r="DY9" s="48">
        <v>0</v>
      </c>
      <c r="DZ9" s="48">
        <v>16</v>
      </c>
      <c r="EA9" s="48">
        <v>0</v>
      </c>
      <c r="EB9" s="48">
        <v>16</v>
      </c>
      <c r="EC9" s="48">
        <v>0</v>
      </c>
      <c r="ED9" s="48">
        <v>16</v>
      </c>
      <c r="EE9" s="48">
        <v>4</v>
      </c>
      <c r="EF9" s="48">
        <v>6</v>
      </c>
      <c r="EG9" s="48">
        <v>21</v>
      </c>
      <c r="EH9" s="48">
        <v>23</v>
      </c>
      <c r="EI9" s="48">
        <v>0</v>
      </c>
      <c r="EJ9" s="48">
        <v>16</v>
      </c>
      <c r="EK9" s="48">
        <v>0</v>
      </c>
      <c r="EL9" s="48">
        <v>16</v>
      </c>
      <c r="EM9" s="48">
        <v>0</v>
      </c>
      <c r="EN9" s="48">
        <v>16</v>
      </c>
      <c r="EO9" s="48">
        <v>22</v>
      </c>
      <c r="EP9" s="48">
        <v>16</v>
      </c>
      <c r="EQ9" s="48">
        <v>7</v>
      </c>
      <c r="ER9" s="48">
        <v>12</v>
      </c>
      <c r="ES9" s="48">
        <v>18</v>
      </c>
      <c r="ET9" s="48">
        <v>20</v>
      </c>
      <c r="EU9" s="48">
        <v>0</v>
      </c>
      <c r="EV9" s="48">
        <v>16</v>
      </c>
      <c r="EW9" s="48">
        <v>0</v>
      </c>
      <c r="EX9" s="48">
        <v>16</v>
      </c>
      <c r="EY9" s="48">
        <v>22</v>
      </c>
      <c r="EZ9" s="48">
        <v>33</v>
      </c>
      <c r="FA9" s="48">
        <v>0</v>
      </c>
      <c r="FB9" s="48">
        <v>16</v>
      </c>
      <c r="FC9" s="48">
        <v>0</v>
      </c>
      <c r="FD9" s="48">
        <v>16</v>
      </c>
      <c r="FE9" s="48">
        <v>0</v>
      </c>
      <c r="FF9" s="48">
        <v>16</v>
      </c>
      <c r="FG9" s="48">
        <v>0</v>
      </c>
      <c r="FH9" s="48">
        <v>16</v>
      </c>
      <c r="FI9" s="48">
        <v>22</v>
      </c>
      <c r="FJ9" s="48">
        <v>33</v>
      </c>
      <c r="FK9" s="48">
        <v>0</v>
      </c>
      <c r="FL9" s="48">
        <v>16</v>
      </c>
      <c r="FM9" s="48">
        <v>0</v>
      </c>
      <c r="FN9" s="48">
        <v>16</v>
      </c>
      <c r="FO9" s="48">
        <v>0</v>
      </c>
      <c r="FP9" s="48">
        <v>16</v>
      </c>
      <c r="FQ9" s="48">
        <v>0</v>
      </c>
      <c r="FR9" s="48">
        <v>16</v>
      </c>
      <c r="FS9" s="48">
        <v>0</v>
      </c>
      <c r="FT9" s="48">
        <v>16</v>
      </c>
      <c r="FU9" s="48">
        <v>0</v>
      </c>
      <c r="FV9" s="48">
        <v>16</v>
      </c>
      <c r="FW9" s="48">
        <v>0</v>
      </c>
      <c r="FX9" s="48">
        <v>16</v>
      </c>
      <c r="FY9" s="48">
        <v>0</v>
      </c>
      <c r="FZ9" s="48">
        <v>16</v>
      </c>
      <c r="GA9" s="48">
        <v>0</v>
      </c>
      <c r="GB9" s="48">
        <v>16</v>
      </c>
      <c r="GC9" s="48">
        <v>89</v>
      </c>
      <c r="GD9" s="48">
        <v>44</v>
      </c>
      <c r="GE9" s="48">
        <v>0</v>
      </c>
      <c r="GF9" s="48">
        <v>16</v>
      </c>
      <c r="GG9" s="48">
        <v>13</v>
      </c>
      <c r="GH9" s="48">
        <v>13</v>
      </c>
      <c r="GI9" s="48">
        <v>10</v>
      </c>
      <c r="GJ9" s="48">
        <v>13</v>
      </c>
      <c r="GK9" s="48">
        <v>7</v>
      </c>
      <c r="GL9" s="48">
        <v>12</v>
      </c>
      <c r="GM9" s="48">
        <v>4</v>
      </c>
      <c r="GN9" s="48">
        <v>5</v>
      </c>
      <c r="GO9" s="48">
        <v>0</v>
      </c>
      <c r="GP9" s="48">
        <v>16</v>
      </c>
      <c r="GQ9" s="48">
        <v>4</v>
      </c>
      <c r="GR9" s="48">
        <v>7</v>
      </c>
      <c r="GS9" s="48">
        <v>0</v>
      </c>
      <c r="GT9" s="48">
        <v>16</v>
      </c>
      <c r="GU9" s="48">
        <v>4</v>
      </c>
      <c r="GV9" s="48">
        <v>5</v>
      </c>
      <c r="GW9" s="48">
        <v>43</v>
      </c>
      <c r="GX9" s="48">
        <v>36</v>
      </c>
      <c r="GY9" s="48">
        <v>0</v>
      </c>
      <c r="GZ9" s="48">
        <v>16</v>
      </c>
      <c r="HA9" s="48">
        <v>4</v>
      </c>
      <c r="HB9" s="48">
        <v>6</v>
      </c>
      <c r="HC9" s="48">
        <v>0</v>
      </c>
      <c r="HD9" s="48">
        <v>16</v>
      </c>
      <c r="HE9" s="48">
        <v>0</v>
      </c>
      <c r="HF9" s="48">
        <v>16</v>
      </c>
    </row>
    <row r="10" spans="1:214" x14ac:dyDescent="0.25">
      <c r="A10" s="16">
        <f t="shared" si="8"/>
        <v>3</v>
      </c>
      <c r="B10" s="17" t="str">
        <f t="shared" si="9"/>
        <v>Box Elder</v>
      </c>
      <c r="C10" s="48" t="s">
        <v>24</v>
      </c>
      <c r="D10" s="48" t="s">
        <v>25</v>
      </c>
      <c r="E10" s="48">
        <v>21325</v>
      </c>
      <c r="F10" s="48">
        <v>447</v>
      </c>
      <c r="G10" s="48">
        <v>825</v>
      </c>
      <c r="H10" s="48">
        <v>158</v>
      </c>
      <c r="I10" s="48">
        <v>1388</v>
      </c>
      <c r="J10" s="48">
        <v>206</v>
      </c>
      <c r="K10" s="48">
        <v>5378</v>
      </c>
      <c r="L10" s="48">
        <v>445</v>
      </c>
      <c r="M10" s="48">
        <v>412</v>
      </c>
      <c r="N10" s="48">
        <v>127</v>
      </c>
      <c r="O10" s="48">
        <v>3047</v>
      </c>
      <c r="P10" s="48">
        <v>401</v>
      </c>
      <c r="Q10" s="48">
        <v>983</v>
      </c>
      <c r="R10" s="48">
        <v>186</v>
      </c>
      <c r="S10" s="48">
        <v>261</v>
      </c>
      <c r="T10" s="48">
        <v>102</v>
      </c>
      <c r="U10" s="48">
        <v>605</v>
      </c>
      <c r="V10" s="48">
        <v>107</v>
      </c>
      <c r="W10" s="48">
        <v>1288</v>
      </c>
      <c r="X10" s="48">
        <v>188</v>
      </c>
      <c r="Y10" s="48">
        <v>3822</v>
      </c>
      <c r="Z10" s="48">
        <v>343</v>
      </c>
      <c r="AA10" s="48">
        <v>1209</v>
      </c>
      <c r="AB10" s="48">
        <v>198</v>
      </c>
      <c r="AC10" s="48">
        <v>686</v>
      </c>
      <c r="AD10" s="48">
        <v>171</v>
      </c>
      <c r="AE10" s="48">
        <v>1347</v>
      </c>
      <c r="AF10" s="48">
        <v>204</v>
      </c>
      <c r="AG10" s="48">
        <v>74</v>
      </c>
      <c r="AH10" s="48">
        <v>53</v>
      </c>
      <c r="AI10" s="48">
        <v>16491</v>
      </c>
      <c r="AJ10" s="48">
        <v>512</v>
      </c>
      <c r="AK10" s="48">
        <v>400</v>
      </c>
      <c r="AL10" s="48">
        <v>82</v>
      </c>
      <c r="AM10" s="48">
        <v>1000</v>
      </c>
      <c r="AN10" s="48">
        <v>188</v>
      </c>
      <c r="AO10" s="48">
        <v>4104</v>
      </c>
      <c r="AP10" s="48">
        <v>423</v>
      </c>
      <c r="AQ10" s="48">
        <v>294</v>
      </c>
      <c r="AR10" s="48">
        <v>114</v>
      </c>
      <c r="AS10" s="48">
        <v>2586</v>
      </c>
      <c r="AT10" s="48">
        <v>358</v>
      </c>
      <c r="AU10" s="48">
        <v>785</v>
      </c>
      <c r="AV10" s="48">
        <v>169</v>
      </c>
      <c r="AW10" s="48">
        <v>130</v>
      </c>
      <c r="AX10" s="48">
        <v>44</v>
      </c>
      <c r="AY10" s="48">
        <v>533</v>
      </c>
      <c r="AZ10" s="48">
        <v>102</v>
      </c>
      <c r="BA10" s="48">
        <v>1011</v>
      </c>
      <c r="BB10" s="48">
        <v>168</v>
      </c>
      <c r="BC10" s="48">
        <v>3114</v>
      </c>
      <c r="BD10" s="48">
        <v>322</v>
      </c>
      <c r="BE10" s="48">
        <v>935</v>
      </c>
      <c r="BF10" s="48">
        <v>182</v>
      </c>
      <c r="BG10" s="48">
        <v>521</v>
      </c>
      <c r="BH10" s="48">
        <v>141</v>
      </c>
      <c r="BI10" s="48">
        <v>1024</v>
      </c>
      <c r="BJ10" s="48">
        <v>174</v>
      </c>
      <c r="BK10" s="48">
        <v>54</v>
      </c>
      <c r="BL10" s="48">
        <v>43</v>
      </c>
      <c r="BM10" s="48">
        <v>3262</v>
      </c>
      <c r="BN10" s="48">
        <v>352</v>
      </c>
      <c r="BO10" s="48">
        <v>196</v>
      </c>
      <c r="BP10" s="48">
        <v>107</v>
      </c>
      <c r="BQ10" s="48">
        <v>343</v>
      </c>
      <c r="BR10" s="48">
        <v>113</v>
      </c>
      <c r="BS10" s="48">
        <v>1141</v>
      </c>
      <c r="BT10" s="48">
        <v>185</v>
      </c>
      <c r="BU10" s="48">
        <v>100</v>
      </c>
      <c r="BV10" s="48">
        <v>49</v>
      </c>
      <c r="BW10" s="48">
        <v>339</v>
      </c>
      <c r="BX10" s="48">
        <v>144</v>
      </c>
      <c r="BY10" s="48">
        <v>48</v>
      </c>
      <c r="BZ10" s="48">
        <v>34</v>
      </c>
      <c r="CA10" s="48">
        <v>57</v>
      </c>
      <c r="CB10" s="48">
        <v>60</v>
      </c>
      <c r="CC10" s="48">
        <v>50</v>
      </c>
      <c r="CD10" s="48">
        <v>29</v>
      </c>
      <c r="CE10" s="48">
        <v>165</v>
      </c>
      <c r="CF10" s="48">
        <v>67</v>
      </c>
      <c r="CG10" s="48">
        <v>394</v>
      </c>
      <c r="CH10" s="48">
        <v>103</v>
      </c>
      <c r="CI10" s="48">
        <v>136</v>
      </c>
      <c r="CJ10" s="48">
        <v>77</v>
      </c>
      <c r="CK10" s="48">
        <v>45</v>
      </c>
      <c r="CL10" s="48">
        <v>32</v>
      </c>
      <c r="CM10" s="48">
        <v>228</v>
      </c>
      <c r="CN10" s="48">
        <v>98</v>
      </c>
      <c r="CO10" s="48">
        <v>20</v>
      </c>
      <c r="CP10" s="48">
        <v>31</v>
      </c>
      <c r="CQ10" s="48">
        <v>96</v>
      </c>
      <c r="CR10" s="48">
        <v>48</v>
      </c>
      <c r="CS10" s="48">
        <v>0</v>
      </c>
      <c r="CT10" s="48">
        <v>27</v>
      </c>
      <c r="CU10" s="48">
        <v>0</v>
      </c>
      <c r="CV10" s="48">
        <v>27</v>
      </c>
      <c r="CW10" s="48">
        <v>0</v>
      </c>
      <c r="CX10" s="48">
        <v>27</v>
      </c>
      <c r="CY10" s="48">
        <v>0</v>
      </c>
      <c r="CZ10" s="48">
        <v>27</v>
      </c>
      <c r="DA10" s="48">
        <v>5</v>
      </c>
      <c r="DB10" s="48">
        <v>9</v>
      </c>
      <c r="DC10" s="48">
        <v>0</v>
      </c>
      <c r="DD10" s="48">
        <v>27</v>
      </c>
      <c r="DE10" s="48">
        <v>0</v>
      </c>
      <c r="DF10" s="48">
        <v>27</v>
      </c>
      <c r="DG10" s="48">
        <v>0</v>
      </c>
      <c r="DH10" s="48">
        <v>27</v>
      </c>
      <c r="DI10" s="48">
        <v>12</v>
      </c>
      <c r="DJ10" s="48">
        <v>13</v>
      </c>
      <c r="DK10" s="48">
        <v>34</v>
      </c>
      <c r="DL10" s="48">
        <v>25</v>
      </c>
      <c r="DM10" s="48">
        <v>26</v>
      </c>
      <c r="DN10" s="48">
        <v>29</v>
      </c>
      <c r="DO10" s="48">
        <v>0</v>
      </c>
      <c r="DP10" s="48">
        <v>27</v>
      </c>
      <c r="DQ10" s="48">
        <v>19</v>
      </c>
      <c r="DR10" s="48">
        <v>18</v>
      </c>
      <c r="DS10" s="48">
        <v>0</v>
      </c>
      <c r="DT10" s="48">
        <v>27</v>
      </c>
      <c r="DU10" s="48">
        <v>352</v>
      </c>
      <c r="DV10" s="48">
        <v>116</v>
      </c>
      <c r="DW10" s="48">
        <v>62</v>
      </c>
      <c r="DX10" s="48">
        <v>35</v>
      </c>
      <c r="DY10" s="48">
        <v>0</v>
      </c>
      <c r="DZ10" s="48">
        <v>27</v>
      </c>
      <c r="EA10" s="48">
        <v>36</v>
      </c>
      <c r="EB10" s="48">
        <v>43</v>
      </c>
      <c r="EC10" s="48">
        <v>0</v>
      </c>
      <c r="ED10" s="48">
        <v>27</v>
      </c>
      <c r="EE10" s="48">
        <v>42</v>
      </c>
      <c r="EF10" s="48">
        <v>34</v>
      </c>
      <c r="EG10" s="48">
        <v>26</v>
      </c>
      <c r="EH10" s="48">
        <v>22</v>
      </c>
      <c r="EI10" s="48">
        <v>23</v>
      </c>
      <c r="EJ10" s="48">
        <v>24</v>
      </c>
      <c r="EK10" s="48">
        <v>10</v>
      </c>
      <c r="EL10" s="48">
        <v>16</v>
      </c>
      <c r="EM10" s="48">
        <v>0</v>
      </c>
      <c r="EN10" s="48">
        <v>27</v>
      </c>
      <c r="EO10" s="48">
        <v>57</v>
      </c>
      <c r="EP10" s="48">
        <v>53</v>
      </c>
      <c r="EQ10" s="48">
        <v>72</v>
      </c>
      <c r="ER10" s="48">
        <v>61</v>
      </c>
      <c r="ES10" s="48">
        <v>2</v>
      </c>
      <c r="ET10" s="48">
        <v>4</v>
      </c>
      <c r="EU10" s="48">
        <v>22</v>
      </c>
      <c r="EV10" s="48">
        <v>18</v>
      </c>
      <c r="EW10" s="48">
        <v>0</v>
      </c>
      <c r="EX10" s="48">
        <v>27</v>
      </c>
      <c r="EY10" s="48">
        <v>282</v>
      </c>
      <c r="EZ10" s="48">
        <v>80</v>
      </c>
      <c r="FA10" s="48">
        <v>16</v>
      </c>
      <c r="FB10" s="48">
        <v>13</v>
      </c>
      <c r="FC10" s="48">
        <v>11</v>
      </c>
      <c r="FD10" s="48">
        <v>10</v>
      </c>
      <c r="FE10" s="48">
        <v>40</v>
      </c>
      <c r="FF10" s="48">
        <v>32</v>
      </c>
      <c r="FG10" s="48">
        <v>18</v>
      </c>
      <c r="FH10" s="48">
        <v>24</v>
      </c>
      <c r="FI10" s="48">
        <v>15</v>
      </c>
      <c r="FJ10" s="48">
        <v>18</v>
      </c>
      <c r="FK10" s="48">
        <v>45</v>
      </c>
      <c r="FL10" s="48">
        <v>38</v>
      </c>
      <c r="FM10" s="48">
        <v>16</v>
      </c>
      <c r="FN10" s="48">
        <v>26</v>
      </c>
      <c r="FO10" s="48">
        <v>0</v>
      </c>
      <c r="FP10" s="48">
        <v>27</v>
      </c>
      <c r="FQ10" s="48">
        <v>6</v>
      </c>
      <c r="FR10" s="48">
        <v>10</v>
      </c>
      <c r="FS10" s="48">
        <v>34</v>
      </c>
      <c r="FT10" s="48">
        <v>25</v>
      </c>
      <c r="FU10" s="48">
        <v>36</v>
      </c>
      <c r="FV10" s="48">
        <v>26</v>
      </c>
      <c r="FW10" s="48">
        <v>10</v>
      </c>
      <c r="FX10" s="48">
        <v>16</v>
      </c>
      <c r="FY10" s="48">
        <v>35</v>
      </c>
      <c r="FZ10" s="48">
        <v>31</v>
      </c>
      <c r="GA10" s="48">
        <v>0</v>
      </c>
      <c r="GB10" s="48">
        <v>27</v>
      </c>
      <c r="GC10" s="48">
        <v>842</v>
      </c>
      <c r="GD10" s="48">
        <v>166</v>
      </c>
      <c r="GE10" s="48">
        <v>151</v>
      </c>
      <c r="GF10" s="48">
        <v>72</v>
      </c>
      <c r="GG10" s="48">
        <v>34</v>
      </c>
      <c r="GH10" s="48">
        <v>31</v>
      </c>
      <c r="GI10" s="48">
        <v>57</v>
      </c>
      <c r="GJ10" s="48">
        <v>31</v>
      </c>
      <c r="GK10" s="48">
        <v>0</v>
      </c>
      <c r="GL10" s="48">
        <v>27</v>
      </c>
      <c r="GM10" s="48">
        <v>60</v>
      </c>
      <c r="GN10" s="48">
        <v>38</v>
      </c>
      <c r="GO10" s="48">
        <v>79</v>
      </c>
      <c r="GP10" s="48">
        <v>71</v>
      </c>
      <c r="GQ10" s="48">
        <v>35</v>
      </c>
      <c r="GR10" s="48">
        <v>46</v>
      </c>
      <c r="GS10" s="48">
        <v>12</v>
      </c>
      <c r="GT10" s="48">
        <v>13</v>
      </c>
      <c r="GU10" s="48">
        <v>94</v>
      </c>
      <c r="GV10" s="48">
        <v>44</v>
      </c>
      <c r="GW10" s="48">
        <v>189</v>
      </c>
      <c r="GX10" s="48">
        <v>73</v>
      </c>
      <c r="GY10" s="48">
        <v>4</v>
      </c>
      <c r="GZ10" s="48">
        <v>5</v>
      </c>
      <c r="HA10" s="48">
        <v>108</v>
      </c>
      <c r="HB10" s="48">
        <v>83</v>
      </c>
      <c r="HC10" s="48">
        <v>19</v>
      </c>
      <c r="HD10" s="48">
        <v>17</v>
      </c>
      <c r="HE10" s="48">
        <v>0</v>
      </c>
      <c r="HF10" s="48">
        <v>27</v>
      </c>
    </row>
    <row r="11" spans="1:214" x14ac:dyDescent="0.25">
      <c r="A11" s="16">
        <f t="shared" si="8"/>
        <v>5</v>
      </c>
      <c r="B11" s="17" t="str">
        <f t="shared" si="9"/>
        <v>Cache</v>
      </c>
      <c r="C11" s="48" t="s">
        <v>26</v>
      </c>
      <c r="D11" s="48" t="s">
        <v>27</v>
      </c>
      <c r="E11" s="48">
        <v>52445</v>
      </c>
      <c r="F11" s="48">
        <v>868</v>
      </c>
      <c r="G11" s="48">
        <v>1194</v>
      </c>
      <c r="H11" s="48">
        <v>206</v>
      </c>
      <c r="I11" s="48">
        <v>2664</v>
      </c>
      <c r="J11" s="48">
        <v>351</v>
      </c>
      <c r="K11" s="48">
        <v>9627</v>
      </c>
      <c r="L11" s="48">
        <v>559</v>
      </c>
      <c r="M11" s="48">
        <v>911</v>
      </c>
      <c r="N11" s="48">
        <v>173</v>
      </c>
      <c r="O11" s="48">
        <v>5822</v>
      </c>
      <c r="P11" s="48">
        <v>430</v>
      </c>
      <c r="Q11" s="48">
        <v>1281</v>
      </c>
      <c r="R11" s="48">
        <v>185</v>
      </c>
      <c r="S11" s="48">
        <v>1152</v>
      </c>
      <c r="T11" s="48">
        <v>237</v>
      </c>
      <c r="U11" s="48">
        <v>2144</v>
      </c>
      <c r="V11" s="48">
        <v>315</v>
      </c>
      <c r="W11" s="48">
        <v>5020</v>
      </c>
      <c r="X11" s="48">
        <v>351</v>
      </c>
      <c r="Y11" s="48">
        <v>14435</v>
      </c>
      <c r="Z11" s="48">
        <v>699</v>
      </c>
      <c r="AA11" s="48">
        <v>4306</v>
      </c>
      <c r="AB11" s="48">
        <v>445</v>
      </c>
      <c r="AC11" s="48">
        <v>2079</v>
      </c>
      <c r="AD11" s="48">
        <v>272</v>
      </c>
      <c r="AE11" s="48">
        <v>1709</v>
      </c>
      <c r="AF11" s="48">
        <v>304</v>
      </c>
      <c r="AG11" s="48">
        <v>101</v>
      </c>
      <c r="AH11" s="48">
        <v>78</v>
      </c>
      <c r="AI11" s="48">
        <v>38850</v>
      </c>
      <c r="AJ11" s="48">
        <v>1100</v>
      </c>
      <c r="AK11" s="48">
        <v>723</v>
      </c>
      <c r="AL11" s="48">
        <v>178</v>
      </c>
      <c r="AM11" s="48">
        <v>1897</v>
      </c>
      <c r="AN11" s="48">
        <v>292</v>
      </c>
      <c r="AO11" s="48">
        <v>7867</v>
      </c>
      <c r="AP11" s="48">
        <v>554</v>
      </c>
      <c r="AQ11" s="48">
        <v>750</v>
      </c>
      <c r="AR11" s="48">
        <v>153</v>
      </c>
      <c r="AS11" s="48">
        <v>4603</v>
      </c>
      <c r="AT11" s="48">
        <v>391</v>
      </c>
      <c r="AU11" s="48">
        <v>1057</v>
      </c>
      <c r="AV11" s="48">
        <v>159</v>
      </c>
      <c r="AW11" s="48">
        <v>926</v>
      </c>
      <c r="AX11" s="48">
        <v>210</v>
      </c>
      <c r="AY11" s="48">
        <v>1604</v>
      </c>
      <c r="AZ11" s="48">
        <v>264</v>
      </c>
      <c r="BA11" s="48">
        <v>3415</v>
      </c>
      <c r="BB11" s="48">
        <v>310</v>
      </c>
      <c r="BC11" s="48">
        <v>10305</v>
      </c>
      <c r="BD11" s="48">
        <v>567</v>
      </c>
      <c r="BE11" s="48">
        <v>2874</v>
      </c>
      <c r="BF11" s="48">
        <v>383</v>
      </c>
      <c r="BG11" s="48">
        <v>1351</v>
      </c>
      <c r="BH11" s="48">
        <v>254</v>
      </c>
      <c r="BI11" s="48">
        <v>1377</v>
      </c>
      <c r="BJ11" s="48">
        <v>264</v>
      </c>
      <c r="BK11" s="48">
        <v>101</v>
      </c>
      <c r="BL11" s="48">
        <v>78</v>
      </c>
      <c r="BM11" s="48">
        <v>6109</v>
      </c>
      <c r="BN11" s="48">
        <v>476</v>
      </c>
      <c r="BO11" s="48">
        <v>91</v>
      </c>
      <c r="BP11" s="48">
        <v>58</v>
      </c>
      <c r="BQ11" s="48">
        <v>633</v>
      </c>
      <c r="BR11" s="48">
        <v>149</v>
      </c>
      <c r="BS11" s="48">
        <v>1322</v>
      </c>
      <c r="BT11" s="48">
        <v>178</v>
      </c>
      <c r="BU11" s="48">
        <v>34</v>
      </c>
      <c r="BV11" s="48">
        <v>24</v>
      </c>
      <c r="BW11" s="48">
        <v>508</v>
      </c>
      <c r="BX11" s="48">
        <v>117</v>
      </c>
      <c r="BY11" s="48">
        <v>121</v>
      </c>
      <c r="BZ11" s="48">
        <v>64</v>
      </c>
      <c r="CA11" s="48">
        <v>72</v>
      </c>
      <c r="CB11" s="48">
        <v>58</v>
      </c>
      <c r="CC11" s="48">
        <v>248</v>
      </c>
      <c r="CD11" s="48">
        <v>96</v>
      </c>
      <c r="CE11" s="48">
        <v>621</v>
      </c>
      <c r="CF11" s="48">
        <v>129</v>
      </c>
      <c r="CG11" s="48">
        <v>1507</v>
      </c>
      <c r="CH11" s="48">
        <v>276</v>
      </c>
      <c r="CI11" s="48">
        <v>520</v>
      </c>
      <c r="CJ11" s="48">
        <v>175</v>
      </c>
      <c r="CK11" s="48">
        <v>253</v>
      </c>
      <c r="CL11" s="48">
        <v>108</v>
      </c>
      <c r="CM11" s="48">
        <v>179</v>
      </c>
      <c r="CN11" s="48">
        <v>69</v>
      </c>
      <c r="CO11" s="48">
        <v>0</v>
      </c>
      <c r="CP11" s="48">
        <v>27</v>
      </c>
      <c r="CQ11" s="48">
        <v>946</v>
      </c>
      <c r="CR11" s="48">
        <v>240</v>
      </c>
      <c r="CS11" s="48">
        <v>17</v>
      </c>
      <c r="CT11" s="48">
        <v>26</v>
      </c>
      <c r="CU11" s="48">
        <v>7</v>
      </c>
      <c r="CV11" s="48">
        <v>11</v>
      </c>
      <c r="CW11" s="48">
        <v>32</v>
      </c>
      <c r="CX11" s="48">
        <v>29</v>
      </c>
      <c r="CY11" s="48">
        <v>6</v>
      </c>
      <c r="CZ11" s="48">
        <v>24</v>
      </c>
      <c r="DA11" s="48">
        <v>87</v>
      </c>
      <c r="DB11" s="48">
        <v>60</v>
      </c>
      <c r="DC11" s="48">
        <v>0</v>
      </c>
      <c r="DD11" s="48">
        <v>27</v>
      </c>
      <c r="DE11" s="48">
        <v>55</v>
      </c>
      <c r="DF11" s="48">
        <v>49</v>
      </c>
      <c r="DG11" s="48">
        <v>8</v>
      </c>
      <c r="DH11" s="48">
        <v>13</v>
      </c>
      <c r="DI11" s="48">
        <v>145</v>
      </c>
      <c r="DJ11" s="48">
        <v>100</v>
      </c>
      <c r="DK11" s="48">
        <v>442</v>
      </c>
      <c r="DL11" s="48">
        <v>138</v>
      </c>
      <c r="DM11" s="48">
        <v>127</v>
      </c>
      <c r="DN11" s="48">
        <v>100</v>
      </c>
      <c r="DO11" s="48">
        <v>10</v>
      </c>
      <c r="DP11" s="48">
        <v>18</v>
      </c>
      <c r="DQ11" s="48">
        <v>10</v>
      </c>
      <c r="DR11" s="48">
        <v>16</v>
      </c>
      <c r="DS11" s="48">
        <v>0</v>
      </c>
      <c r="DT11" s="48">
        <v>27</v>
      </c>
      <c r="DU11" s="48">
        <v>2300</v>
      </c>
      <c r="DV11" s="48">
        <v>329</v>
      </c>
      <c r="DW11" s="48">
        <v>196</v>
      </c>
      <c r="DX11" s="48">
        <v>65</v>
      </c>
      <c r="DY11" s="48">
        <v>26</v>
      </c>
      <c r="DZ11" s="48">
        <v>29</v>
      </c>
      <c r="EA11" s="48">
        <v>49</v>
      </c>
      <c r="EB11" s="48">
        <v>37</v>
      </c>
      <c r="EC11" s="48">
        <v>25</v>
      </c>
      <c r="ED11" s="48">
        <v>32</v>
      </c>
      <c r="EE11" s="48">
        <v>164</v>
      </c>
      <c r="EF11" s="48">
        <v>116</v>
      </c>
      <c r="EG11" s="48">
        <v>30</v>
      </c>
      <c r="EH11" s="48">
        <v>32</v>
      </c>
      <c r="EI11" s="48">
        <v>13</v>
      </c>
      <c r="EJ11" s="48">
        <v>22</v>
      </c>
      <c r="EK11" s="48">
        <v>82</v>
      </c>
      <c r="EL11" s="48">
        <v>54</v>
      </c>
      <c r="EM11" s="48">
        <v>216</v>
      </c>
      <c r="EN11" s="48">
        <v>89</v>
      </c>
      <c r="EO11" s="48">
        <v>994</v>
      </c>
      <c r="EP11" s="48">
        <v>210</v>
      </c>
      <c r="EQ11" s="48">
        <v>307</v>
      </c>
      <c r="ER11" s="48">
        <v>151</v>
      </c>
      <c r="ES11" s="48">
        <v>153</v>
      </c>
      <c r="ET11" s="48">
        <v>95</v>
      </c>
      <c r="EU11" s="48">
        <v>45</v>
      </c>
      <c r="EV11" s="48">
        <v>32</v>
      </c>
      <c r="EW11" s="48">
        <v>0</v>
      </c>
      <c r="EX11" s="48">
        <v>27</v>
      </c>
      <c r="EY11" s="48">
        <v>1918</v>
      </c>
      <c r="EZ11" s="48">
        <v>322</v>
      </c>
      <c r="FA11" s="48">
        <v>37</v>
      </c>
      <c r="FB11" s="48">
        <v>26</v>
      </c>
      <c r="FC11" s="48">
        <v>55</v>
      </c>
      <c r="FD11" s="48">
        <v>40</v>
      </c>
      <c r="FE11" s="48">
        <v>280</v>
      </c>
      <c r="FF11" s="48">
        <v>102</v>
      </c>
      <c r="FG11" s="48">
        <v>17</v>
      </c>
      <c r="FH11" s="48">
        <v>22</v>
      </c>
      <c r="FI11" s="48">
        <v>200</v>
      </c>
      <c r="FJ11" s="48">
        <v>89</v>
      </c>
      <c r="FK11" s="48">
        <v>48</v>
      </c>
      <c r="FL11" s="48">
        <v>33</v>
      </c>
      <c r="FM11" s="48">
        <v>20</v>
      </c>
      <c r="FN11" s="48">
        <v>18</v>
      </c>
      <c r="FO11" s="48">
        <v>5</v>
      </c>
      <c r="FP11" s="48">
        <v>7</v>
      </c>
      <c r="FQ11" s="48">
        <v>119</v>
      </c>
      <c r="FR11" s="48">
        <v>63</v>
      </c>
      <c r="FS11" s="48">
        <v>579</v>
      </c>
      <c r="FT11" s="48">
        <v>139</v>
      </c>
      <c r="FU11" s="48">
        <v>347</v>
      </c>
      <c r="FV11" s="48">
        <v>177</v>
      </c>
      <c r="FW11" s="48">
        <v>134</v>
      </c>
      <c r="FX11" s="48">
        <v>101</v>
      </c>
      <c r="FY11" s="48">
        <v>77</v>
      </c>
      <c r="FZ11" s="48">
        <v>56</v>
      </c>
      <c r="GA11" s="48">
        <v>0</v>
      </c>
      <c r="GB11" s="48">
        <v>27</v>
      </c>
      <c r="GC11" s="48">
        <v>2322</v>
      </c>
      <c r="GD11" s="48">
        <v>305</v>
      </c>
      <c r="GE11" s="48">
        <v>130</v>
      </c>
      <c r="GF11" s="48">
        <v>48</v>
      </c>
      <c r="GG11" s="48">
        <v>46</v>
      </c>
      <c r="GH11" s="48">
        <v>26</v>
      </c>
      <c r="GI11" s="48">
        <v>77</v>
      </c>
      <c r="GJ11" s="48">
        <v>43</v>
      </c>
      <c r="GK11" s="48">
        <v>79</v>
      </c>
      <c r="GL11" s="48">
        <v>42</v>
      </c>
      <c r="GM11" s="48">
        <v>260</v>
      </c>
      <c r="GN11" s="48">
        <v>81</v>
      </c>
      <c r="GO11" s="48">
        <v>25</v>
      </c>
      <c r="GP11" s="48">
        <v>21</v>
      </c>
      <c r="GQ11" s="48">
        <v>66</v>
      </c>
      <c r="GR11" s="48">
        <v>42</v>
      </c>
      <c r="GS11" s="48">
        <v>197</v>
      </c>
      <c r="GT11" s="48">
        <v>90</v>
      </c>
      <c r="GU11" s="48">
        <v>504</v>
      </c>
      <c r="GV11" s="48">
        <v>134</v>
      </c>
      <c r="GW11" s="48">
        <v>608</v>
      </c>
      <c r="GX11" s="48">
        <v>156</v>
      </c>
      <c r="GY11" s="48">
        <v>131</v>
      </c>
      <c r="GZ11" s="48">
        <v>71</v>
      </c>
      <c r="HA11" s="48">
        <v>178</v>
      </c>
      <c r="HB11" s="48">
        <v>62</v>
      </c>
      <c r="HC11" s="48">
        <v>21</v>
      </c>
      <c r="HD11" s="48">
        <v>26</v>
      </c>
      <c r="HE11" s="48">
        <v>0</v>
      </c>
      <c r="HF11" s="48">
        <v>27</v>
      </c>
    </row>
    <row r="12" spans="1:214" x14ac:dyDescent="0.25">
      <c r="A12" s="16">
        <f t="shared" si="8"/>
        <v>7</v>
      </c>
      <c r="B12" s="17" t="str">
        <f t="shared" si="9"/>
        <v>Carbon</v>
      </c>
      <c r="C12" s="48" t="s">
        <v>28</v>
      </c>
      <c r="D12" s="48" t="s">
        <v>29</v>
      </c>
      <c r="E12" s="48">
        <v>8860</v>
      </c>
      <c r="F12" s="48">
        <v>296</v>
      </c>
      <c r="G12" s="48">
        <v>981</v>
      </c>
      <c r="H12" s="48">
        <v>173</v>
      </c>
      <c r="I12" s="48">
        <v>517</v>
      </c>
      <c r="J12" s="48">
        <v>129</v>
      </c>
      <c r="K12" s="48">
        <v>435</v>
      </c>
      <c r="L12" s="48">
        <v>97</v>
      </c>
      <c r="M12" s="48">
        <v>151</v>
      </c>
      <c r="N12" s="48">
        <v>58</v>
      </c>
      <c r="O12" s="48">
        <v>1122</v>
      </c>
      <c r="P12" s="48">
        <v>168</v>
      </c>
      <c r="Q12" s="48">
        <v>773</v>
      </c>
      <c r="R12" s="48">
        <v>141</v>
      </c>
      <c r="S12" s="48">
        <v>280</v>
      </c>
      <c r="T12" s="48">
        <v>142</v>
      </c>
      <c r="U12" s="48">
        <v>303</v>
      </c>
      <c r="V12" s="48">
        <v>100</v>
      </c>
      <c r="W12" s="48">
        <v>604</v>
      </c>
      <c r="X12" s="48">
        <v>140</v>
      </c>
      <c r="Y12" s="48">
        <v>2027</v>
      </c>
      <c r="Z12" s="48">
        <v>235</v>
      </c>
      <c r="AA12" s="48">
        <v>819</v>
      </c>
      <c r="AB12" s="48">
        <v>197</v>
      </c>
      <c r="AC12" s="48">
        <v>349</v>
      </c>
      <c r="AD12" s="48">
        <v>103</v>
      </c>
      <c r="AE12" s="48">
        <v>491</v>
      </c>
      <c r="AF12" s="48">
        <v>119</v>
      </c>
      <c r="AG12" s="48">
        <v>8</v>
      </c>
      <c r="AH12" s="48">
        <v>12</v>
      </c>
      <c r="AI12" s="48">
        <v>6856</v>
      </c>
      <c r="AJ12" s="48">
        <v>282</v>
      </c>
      <c r="AK12" s="48">
        <v>606</v>
      </c>
      <c r="AL12" s="48">
        <v>121</v>
      </c>
      <c r="AM12" s="48">
        <v>364</v>
      </c>
      <c r="AN12" s="48">
        <v>100</v>
      </c>
      <c r="AO12" s="48">
        <v>324</v>
      </c>
      <c r="AP12" s="48">
        <v>81</v>
      </c>
      <c r="AQ12" s="48">
        <v>132</v>
      </c>
      <c r="AR12" s="48">
        <v>55</v>
      </c>
      <c r="AS12" s="48">
        <v>952</v>
      </c>
      <c r="AT12" s="48">
        <v>164</v>
      </c>
      <c r="AU12" s="48">
        <v>551</v>
      </c>
      <c r="AV12" s="48">
        <v>122</v>
      </c>
      <c r="AW12" s="48">
        <v>194</v>
      </c>
      <c r="AX12" s="48">
        <v>102</v>
      </c>
      <c r="AY12" s="48">
        <v>247</v>
      </c>
      <c r="AZ12" s="48">
        <v>83</v>
      </c>
      <c r="BA12" s="48">
        <v>395</v>
      </c>
      <c r="BB12" s="48">
        <v>127</v>
      </c>
      <c r="BC12" s="48">
        <v>1654</v>
      </c>
      <c r="BD12" s="48">
        <v>211</v>
      </c>
      <c r="BE12" s="48">
        <v>638</v>
      </c>
      <c r="BF12" s="48">
        <v>159</v>
      </c>
      <c r="BG12" s="48">
        <v>311</v>
      </c>
      <c r="BH12" s="48">
        <v>95</v>
      </c>
      <c r="BI12" s="48">
        <v>480</v>
      </c>
      <c r="BJ12" s="48">
        <v>121</v>
      </c>
      <c r="BK12" s="48">
        <v>8</v>
      </c>
      <c r="BL12" s="48">
        <v>12</v>
      </c>
      <c r="BM12" s="48">
        <v>1287</v>
      </c>
      <c r="BN12" s="48">
        <v>180</v>
      </c>
      <c r="BO12" s="48">
        <v>272</v>
      </c>
      <c r="BP12" s="48">
        <v>81</v>
      </c>
      <c r="BQ12" s="48">
        <v>116</v>
      </c>
      <c r="BR12" s="48">
        <v>72</v>
      </c>
      <c r="BS12" s="48">
        <v>75</v>
      </c>
      <c r="BT12" s="48">
        <v>38</v>
      </c>
      <c r="BU12" s="48">
        <v>9</v>
      </c>
      <c r="BV12" s="48">
        <v>11</v>
      </c>
      <c r="BW12" s="48">
        <v>101</v>
      </c>
      <c r="BX12" s="48">
        <v>65</v>
      </c>
      <c r="BY12" s="48">
        <v>181</v>
      </c>
      <c r="BZ12" s="48">
        <v>77</v>
      </c>
      <c r="CA12" s="48">
        <v>71</v>
      </c>
      <c r="CB12" s="48">
        <v>72</v>
      </c>
      <c r="CC12" s="48">
        <v>41</v>
      </c>
      <c r="CD12" s="48">
        <v>36</v>
      </c>
      <c r="CE12" s="48">
        <v>118</v>
      </c>
      <c r="CF12" s="48">
        <v>54</v>
      </c>
      <c r="CG12" s="48">
        <v>183</v>
      </c>
      <c r="CH12" s="48">
        <v>71</v>
      </c>
      <c r="CI12" s="48">
        <v>101</v>
      </c>
      <c r="CJ12" s="48">
        <v>81</v>
      </c>
      <c r="CK12" s="48">
        <v>15</v>
      </c>
      <c r="CL12" s="48">
        <v>22</v>
      </c>
      <c r="CM12" s="48">
        <v>4</v>
      </c>
      <c r="CN12" s="48">
        <v>6</v>
      </c>
      <c r="CO12" s="48">
        <v>0</v>
      </c>
      <c r="CP12" s="48">
        <v>21</v>
      </c>
      <c r="CQ12" s="48">
        <v>58</v>
      </c>
      <c r="CR12" s="48">
        <v>46</v>
      </c>
      <c r="CS12" s="48">
        <v>0</v>
      </c>
      <c r="CT12" s="48">
        <v>21</v>
      </c>
      <c r="CU12" s="48">
        <v>4</v>
      </c>
      <c r="CV12" s="48">
        <v>8</v>
      </c>
      <c r="CW12" s="48">
        <v>13</v>
      </c>
      <c r="CX12" s="48">
        <v>18</v>
      </c>
      <c r="CY12" s="48">
        <v>0</v>
      </c>
      <c r="CZ12" s="48">
        <v>21</v>
      </c>
      <c r="DA12" s="48">
        <v>21</v>
      </c>
      <c r="DB12" s="48">
        <v>32</v>
      </c>
      <c r="DC12" s="48">
        <v>0</v>
      </c>
      <c r="DD12" s="48">
        <v>21</v>
      </c>
      <c r="DE12" s="48">
        <v>0</v>
      </c>
      <c r="DF12" s="48">
        <v>21</v>
      </c>
      <c r="DG12" s="48">
        <v>0</v>
      </c>
      <c r="DH12" s="48">
        <v>21</v>
      </c>
      <c r="DI12" s="48">
        <v>0</v>
      </c>
      <c r="DJ12" s="48">
        <v>21</v>
      </c>
      <c r="DK12" s="48">
        <v>20</v>
      </c>
      <c r="DL12" s="48">
        <v>23</v>
      </c>
      <c r="DM12" s="48">
        <v>0</v>
      </c>
      <c r="DN12" s="48">
        <v>21</v>
      </c>
      <c r="DO12" s="48">
        <v>0</v>
      </c>
      <c r="DP12" s="48">
        <v>21</v>
      </c>
      <c r="DQ12" s="48">
        <v>0</v>
      </c>
      <c r="DR12" s="48">
        <v>21</v>
      </c>
      <c r="DS12" s="48">
        <v>0</v>
      </c>
      <c r="DT12" s="48">
        <v>21</v>
      </c>
      <c r="DU12" s="48">
        <v>281</v>
      </c>
      <c r="DV12" s="48">
        <v>123</v>
      </c>
      <c r="DW12" s="48">
        <v>63</v>
      </c>
      <c r="DX12" s="48">
        <v>70</v>
      </c>
      <c r="DY12" s="48">
        <v>27</v>
      </c>
      <c r="DZ12" s="48">
        <v>26</v>
      </c>
      <c r="EA12" s="48">
        <v>11</v>
      </c>
      <c r="EB12" s="48">
        <v>17</v>
      </c>
      <c r="EC12" s="48">
        <v>0</v>
      </c>
      <c r="ED12" s="48">
        <v>21</v>
      </c>
      <c r="EE12" s="48">
        <v>32</v>
      </c>
      <c r="EF12" s="48">
        <v>31</v>
      </c>
      <c r="EG12" s="48">
        <v>0</v>
      </c>
      <c r="EH12" s="48">
        <v>21</v>
      </c>
      <c r="EI12" s="48">
        <v>0</v>
      </c>
      <c r="EJ12" s="48">
        <v>21</v>
      </c>
      <c r="EK12" s="48">
        <v>0</v>
      </c>
      <c r="EL12" s="48">
        <v>21</v>
      </c>
      <c r="EM12" s="48">
        <v>0</v>
      </c>
      <c r="EN12" s="48">
        <v>21</v>
      </c>
      <c r="EO12" s="48">
        <v>121</v>
      </c>
      <c r="EP12" s="48">
        <v>94</v>
      </c>
      <c r="EQ12" s="48">
        <v>14</v>
      </c>
      <c r="ER12" s="48">
        <v>25</v>
      </c>
      <c r="ES12" s="48">
        <v>6</v>
      </c>
      <c r="ET12" s="48">
        <v>8</v>
      </c>
      <c r="EU12" s="48">
        <v>7</v>
      </c>
      <c r="EV12" s="48">
        <v>11</v>
      </c>
      <c r="EW12" s="48">
        <v>0</v>
      </c>
      <c r="EX12" s="48">
        <v>21</v>
      </c>
      <c r="EY12" s="48">
        <v>108</v>
      </c>
      <c r="EZ12" s="48">
        <v>66</v>
      </c>
      <c r="FA12" s="48">
        <v>0</v>
      </c>
      <c r="FB12" s="48">
        <v>21</v>
      </c>
      <c r="FC12" s="48">
        <v>0</v>
      </c>
      <c r="FD12" s="48">
        <v>21</v>
      </c>
      <c r="FE12" s="48">
        <v>10</v>
      </c>
      <c r="FF12" s="48">
        <v>20</v>
      </c>
      <c r="FG12" s="48">
        <v>10</v>
      </c>
      <c r="FH12" s="48">
        <v>17</v>
      </c>
      <c r="FI12" s="48">
        <v>4</v>
      </c>
      <c r="FJ12" s="48">
        <v>6</v>
      </c>
      <c r="FK12" s="48">
        <v>16</v>
      </c>
      <c r="FL12" s="48">
        <v>15</v>
      </c>
      <c r="FM12" s="48">
        <v>0</v>
      </c>
      <c r="FN12" s="48">
        <v>21</v>
      </c>
      <c r="FO12" s="48">
        <v>0</v>
      </c>
      <c r="FP12" s="48">
        <v>21</v>
      </c>
      <c r="FQ12" s="48">
        <v>0</v>
      </c>
      <c r="FR12" s="48">
        <v>21</v>
      </c>
      <c r="FS12" s="48">
        <v>7</v>
      </c>
      <c r="FT12" s="48">
        <v>12</v>
      </c>
      <c r="FU12" s="48">
        <v>61</v>
      </c>
      <c r="FV12" s="48">
        <v>54</v>
      </c>
      <c r="FW12" s="48">
        <v>0</v>
      </c>
      <c r="FX12" s="48">
        <v>21</v>
      </c>
      <c r="FY12" s="48">
        <v>0</v>
      </c>
      <c r="FZ12" s="48">
        <v>21</v>
      </c>
      <c r="GA12" s="48">
        <v>0</v>
      </c>
      <c r="GB12" s="48">
        <v>21</v>
      </c>
      <c r="GC12" s="48">
        <v>270</v>
      </c>
      <c r="GD12" s="48">
        <v>90</v>
      </c>
      <c r="GE12" s="48">
        <v>40</v>
      </c>
      <c r="GF12" s="48">
        <v>39</v>
      </c>
      <c r="GG12" s="48">
        <v>6</v>
      </c>
      <c r="GH12" s="48">
        <v>9</v>
      </c>
      <c r="GI12" s="48">
        <v>2</v>
      </c>
      <c r="GJ12" s="48">
        <v>4</v>
      </c>
      <c r="GK12" s="48">
        <v>0</v>
      </c>
      <c r="GL12" s="48">
        <v>21</v>
      </c>
      <c r="GM12" s="48">
        <v>12</v>
      </c>
      <c r="GN12" s="48">
        <v>12</v>
      </c>
      <c r="GO12" s="48">
        <v>25</v>
      </c>
      <c r="GP12" s="48">
        <v>28</v>
      </c>
      <c r="GQ12" s="48">
        <v>15</v>
      </c>
      <c r="GR12" s="48">
        <v>18</v>
      </c>
      <c r="GS12" s="48">
        <v>15</v>
      </c>
      <c r="GT12" s="48">
        <v>22</v>
      </c>
      <c r="GU12" s="48">
        <v>91</v>
      </c>
      <c r="GV12" s="48">
        <v>48</v>
      </c>
      <c r="GW12" s="48">
        <v>42</v>
      </c>
      <c r="GX12" s="48">
        <v>37</v>
      </c>
      <c r="GY12" s="48">
        <v>5</v>
      </c>
      <c r="GZ12" s="48">
        <v>8</v>
      </c>
      <c r="HA12" s="48">
        <v>17</v>
      </c>
      <c r="HB12" s="48">
        <v>21</v>
      </c>
      <c r="HC12" s="48">
        <v>0</v>
      </c>
      <c r="HD12" s="48">
        <v>21</v>
      </c>
      <c r="HE12" s="48">
        <v>0</v>
      </c>
      <c r="HF12" s="48">
        <v>21</v>
      </c>
    </row>
    <row r="13" spans="1:214" x14ac:dyDescent="0.25">
      <c r="A13" s="16">
        <f t="shared" si="8"/>
        <v>9</v>
      </c>
      <c r="B13" s="17" t="str">
        <f t="shared" si="9"/>
        <v>Daggett</v>
      </c>
      <c r="C13" s="48" t="s">
        <v>30</v>
      </c>
      <c r="D13" s="48" t="s">
        <v>31</v>
      </c>
      <c r="E13" s="48">
        <v>236</v>
      </c>
      <c r="F13" s="48">
        <v>59</v>
      </c>
      <c r="G13" s="48">
        <v>70</v>
      </c>
      <c r="H13" s="48">
        <v>49</v>
      </c>
      <c r="I13" s="48">
        <v>6</v>
      </c>
      <c r="J13" s="48">
        <v>7</v>
      </c>
      <c r="K13" s="48">
        <v>5</v>
      </c>
      <c r="L13" s="48">
        <v>6</v>
      </c>
      <c r="M13" s="48">
        <v>0</v>
      </c>
      <c r="N13" s="48">
        <v>11</v>
      </c>
      <c r="O13" s="48">
        <v>27</v>
      </c>
      <c r="P13" s="48">
        <v>13</v>
      </c>
      <c r="Q13" s="48">
        <v>35</v>
      </c>
      <c r="R13" s="48">
        <v>21</v>
      </c>
      <c r="S13" s="48">
        <v>0</v>
      </c>
      <c r="T13" s="48">
        <v>11</v>
      </c>
      <c r="U13" s="48">
        <v>0</v>
      </c>
      <c r="V13" s="48">
        <v>11</v>
      </c>
      <c r="W13" s="48">
        <v>11</v>
      </c>
      <c r="X13" s="48">
        <v>10</v>
      </c>
      <c r="Y13" s="48">
        <v>35</v>
      </c>
      <c r="Z13" s="48">
        <v>21</v>
      </c>
      <c r="AA13" s="48">
        <v>19</v>
      </c>
      <c r="AB13" s="48">
        <v>12</v>
      </c>
      <c r="AC13" s="48">
        <v>3</v>
      </c>
      <c r="AD13" s="48">
        <v>5</v>
      </c>
      <c r="AE13" s="48">
        <v>25</v>
      </c>
      <c r="AF13" s="48">
        <v>17</v>
      </c>
      <c r="AG13" s="48">
        <v>0</v>
      </c>
      <c r="AH13" s="48">
        <v>11</v>
      </c>
      <c r="AI13" s="48">
        <v>185</v>
      </c>
      <c r="AJ13" s="48">
        <v>53</v>
      </c>
      <c r="AK13" s="48">
        <v>48</v>
      </c>
      <c r="AL13" s="48">
        <v>39</v>
      </c>
      <c r="AM13" s="48">
        <v>6</v>
      </c>
      <c r="AN13" s="48">
        <v>7</v>
      </c>
      <c r="AO13" s="48">
        <v>5</v>
      </c>
      <c r="AP13" s="48">
        <v>6</v>
      </c>
      <c r="AQ13" s="48">
        <v>0</v>
      </c>
      <c r="AR13" s="48">
        <v>11</v>
      </c>
      <c r="AS13" s="48">
        <v>17</v>
      </c>
      <c r="AT13" s="48">
        <v>13</v>
      </c>
      <c r="AU13" s="48">
        <v>31</v>
      </c>
      <c r="AV13" s="48">
        <v>21</v>
      </c>
      <c r="AW13" s="48">
        <v>0</v>
      </c>
      <c r="AX13" s="48">
        <v>11</v>
      </c>
      <c r="AY13" s="48">
        <v>0</v>
      </c>
      <c r="AZ13" s="48">
        <v>11</v>
      </c>
      <c r="BA13" s="48">
        <v>2</v>
      </c>
      <c r="BB13" s="48">
        <v>3</v>
      </c>
      <c r="BC13" s="48">
        <v>34</v>
      </c>
      <c r="BD13" s="48">
        <v>22</v>
      </c>
      <c r="BE13" s="48">
        <v>14</v>
      </c>
      <c r="BF13" s="48">
        <v>11</v>
      </c>
      <c r="BG13" s="48">
        <v>3</v>
      </c>
      <c r="BH13" s="48">
        <v>5</v>
      </c>
      <c r="BI13" s="48">
        <v>25</v>
      </c>
      <c r="BJ13" s="48">
        <v>17</v>
      </c>
      <c r="BK13" s="48">
        <v>0</v>
      </c>
      <c r="BL13" s="48">
        <v>11</v>
      </c>
      <c r="BM13" s="48">
        <v>11</v>
      </c>
      <c r="BN13" s="48">
        <v>9</v>
      </c>
      <c r="BO13" s="48">
        <v>2</v>
      </c>
      <c r="BP13" s="48">
        <v>3</v>
      </c>
      <c r="BQ13" s="48">
        <v>0</v>
      </c>
      <c r="BR13" s="48">
        <v>11</v>
      </c>
      <c r="BS13" s="48">
        <v>0</v>
      </c>
      <c r="BT13" s="48">
        <v>11</v>
      </c>
      <c r="BU13" s="48">
        <v>0</v>
      </c>
      <c r="BV13" s="48">
        <v>11</v>
      </c>
      <c r="BW13" s="48">
        <v>4</v>
      </c>
      <c r="BX13" s="48">
        <v>5</v>
      </c>
      <c r="BY13" s="48">
        <v>0</v>
      </c>
      <c r="BZ13" s="48">
        <v>11</v>
      </c>
      <c r="CA13" s="48">
        <v>0</v>
      </c>
      <c r="CB13" s="48">
        <v>11</v>
      </c>
      <c r="CC13" s="48">
        <v>0</v>
      </c>
      <c r="CD13" s="48">
        <v>11</v>
      </c>
      <c r="CE13" s="48">
        <v>0</v>
      </c>
      <c r="CF13" s="48">
        <v>11</v>
      </c>
      <c r="CG13" s="48">
        <v>1</v>
      </c>
      <c r="CH13" s="48">
        <v>2</v>
      </c>
      <c r="CI13" s="48">
        <v>4</v>
      </c>
      <c r="CJ13" s="48">
        <v>5</v>
      </c>
      <c r="CK13" s="48">
        <v>0</v>
      </c>
      <c r="CL13" s="48">
        <v>11</v>
      </c>
      <c r="CM13" s="48">
        <v>0</v>
      </c>
      <c r="CN13" s="48">
        <v>11</v>
      </c>
      <c r="CO13" s="48">
        <v>0</v>
      </c>
      <c r="CP13" s="48">
        <v>11</v>
      </c>
      <c r="CQ13" s="48">
        <v>2</v>
      </c>
      <c r="CR13" s="48">
        <v>4</v>
      </c>
      <c r="CS13" s="48">
        <v>0</v>
      </c>
      <c r="CT13" s="48">
        <v>11</v>
      </c>
      <c r="CU13" s="48">
        <v>0</v>
      </c>
      <c r="CV13" s="48">
        <v>11</v>
      </c>
      <c r="CW13" s="48">
        <v>0</v>
      </c>
      <c r="CX13" s="48">
        <v>11</v>
      </c>
      <c r="CY13" s="48">
        <v>0</v>
      </c>
      <c r="CZ13" s="48">
        <v>11</v>
      </c>
      <c r="DA13" s="48">
        <v>2</v>
      </c>
      <c r="DB13" s="48">
        <v>4</v>
      </c>
      <c r="DC13" s="48">
        <v>0</v>
      </c>
      <c r="DD13" s="48">
        <v>11</v>
      </c>
      <c r="DE13" s="48">
        <v>0</v>
      </c>
      <c r="DF13" s="48">
        <v>11</v>
      </c>
      <c r="DG13" s="48">
        <v>0</v>
      </c>
      <c r="DH13" s="48">
        <v>11</v>
      </c>
      <c r="DI13" s="48">
        <v>0</v>
      </c>
      <c r="DJ13" s="48">
        <v>11</v>
      </c>
      <c r="DK13" s="48">
        <v>0</v>
      </c>
      <c r="DL13" s="48">
        <v>11</v>
      </c>
      <c r="DM13" s="48">
        <v>0</v>
      </c>
      <c r="DN13" s="48">
        <v>11</v>
      </c>
      <c r="DO13" s="48">
        <v>0</v>
      </c>
      <c r="DP13" s="48">
        <v>11</v>
      </c>
      <c r="DQ13" s="48">
        <v>0</v>
      </c>
      <c r="DR13" s="48">
        <v>11</v>
      </c>
      <c r="DS13" s="48">
        <v>0</v>
      </c>
      <c r="DT13" s="48">
        <v>11</v>
      </c>
      <c r="DU13" s="48">
        <v>4</v>
      </c>
      <c r="DV13" s="48">
        <v>5</v>
      </c>
      <c r="DW13" s="48">
        <v>0</v>
      </c>
      <c r="DX13" s="48">
        <v>11</v>
      </c>
      <c r="DY13" s="48">
        <v>0</v>
      </c>
      <c r="DZ13" s="48">
        <v>11</v>
      </c>
      <c r="EA13" s="48">
        <v>0</v>
      </c>
      <c r="EB13" s="48">
        <v>11</v>
      </c>
      <c r="EC13" s="48">
        <v>0</v>
      </c>
      <c r="ED13" s="48">
        <v>11</v>
      </c>
      <c r="EE13" s="48">
        <v>4</v>
      </c>
      <c r="EF13" s="48">
        <v>5</v>
      </c>
      <c r="EG13" s="48">
        <v>0</v>
      </c>
      <c r="EH13" s="48">
        <v>11</v>
      </c>
      <c r="EI13" s="48">
        <v>0</v>
      </c>
      <c r="EJ13" s="48">
        <v>11</v>
      </c>
      <c r="EK13" s="48">
        <v>0</v>
      </c>
      <c r="EL13" s="48">
        <v>11</v>
      </c>
      <c r="EM13" s="48">
        <v>0</v>
      </c>
      <c r="EN13" s="48">
        <v>11</v>
      </c>
      <c r="EO13" s="48">
        <v>0</v>
      </c>
      <c r="EP13" s="48">
        <v>11</v>
      </c>
      <c r="EQ13" s="48">
        <v>0</v>
      </c>
      <c r="ER13" s="48">
        <v>11</v>
      </c>
      <c r="ES13" s="48">
        <v>0</v>
      </c>
      <c r="ET13" s="48">
        <v>11</v>
      </c>
      <c r="EU13" s="48">
        <v>0</v>
      </c>
      <c r="EV13" s="48">
        <v>11</v>
      </c>
      <c r="EW13" s="48">
        <v>0</v>
      </c>
      <c r="EX13" s="48">
        <v>11</v>
      </c>
      <c r="EY13" s="48">
        <v>6</v>
      </c>
      <c r="EZ13" s="48">
        <v>9</v>
      </c>
      <c r="FA13" s="48">
        <v>0</v>
      </c>
      <c r="FB13" s="48">
        <v>11</v>
      </c>
      <c r="FC13" s="48">
        <v>0</v>
      </c>
      <c r="FD13" s="48">
        <v>11</v>
      </c>
      <c r="FE13" s="48">
        <v>0</v>
      </c>
      <c r="FF13" s="48">
        <v>11</v>
      </c>
      <c r="FG13" s="48">
        <v>0</v>
      </c>
      <c r="FH13" s="48">
        <v>11</v>
      </c>
      <c r="FI13" s="48">
        <v>0</v>
      </c>
      <c r="FJ13" s="48">
        <v>11</v>
      </c>
      <c r="FK13" s="48">
        <v>0</v>
      </c>
      <c r="FL13" s="48">
        <v>11</v>
      </c>
      <c r="FM13" s="48">
        <v>0</v>
      </c>
      <c r="FN13" s="48">
        <v>11</v>
      </c>
      <c r="FO13" s="48">
        <v>0</v>
      </c>
      <c r="FP13" s="48">
        <v>11</v>
      </c>
      <c r="FQ13" s="48">
        <v>6</v>
      </c>
      <c r="FR13" s="48">
        <v>9</v>
      </c>
      <c r="FS13" s="48">
        <v>0</v>
      </c>
      <c r="FT13" s="48">
        <v>11</v>
      </c>
      <c r="FU13" s="48">
        <v>0</v>
      </c>
      <c r="FV13" s="48">
        <v>11</v>
      </c>
      <c r="FW13" s="48">
        <v>0</v>
      </c>
      <c r="FX13" s="48">
        <v>11</v>
      </c>
      <c r="FY13" s="48">
        <v>0</v>
      </c>
      <c r="FZ13" s="48">
        <v>11</v>
      </c>
      <c r="GA13" s="48">
        <v>0</v>
      </c>
      <c r="GB13" s="48">
        <v>11</v>
      </c>
      <c r="GC13" s="48">
        <v>28</v>
      </c>
      <c r="GD13" s="48">
        <v>31</v>
      </c>
      <c r="GE13" s="48">
        <v>20</v>
      </c>
      <c r="GF13" s="48">
        <v>29</v>
      </c>
      <c r="GG13" s="48">
        <v>0</v>
      </c>
      <c r="GH13" s="48">
        <v>11</v>
      </c>
      <c r="GI13" s="48">
        <v>0</v>
      </c>
      <c r="GJ13" s="48">
        <v>11</v>
      </c>
      <c r="GK13" s="48">
        <v>0</v>
      </c>
      <c r="GL13" s="48">
        <v>11</v>
      </c>
      <c r="GM13" s="48">
        <v>0</v>
      </c>
      <c r="GN13" s="48">
        <v>11</v>
      </c>
      <c r="GO13" s="48">
        <v>4</v>
      </c>
      <c r="GP13" s="48">
        <v>6</v>
      </c>
      <c r="GQ13" s="48">
        <v>0</v>
      </c>
      <c r="GR13" s="48">
        <v>11</v>
      </c>
      <c r="GS13" s="48">
        <v>0</v>
      </c>
      <c r="GT13" s="48">
        <v>11</v>
      </c>
      <c r="GU13" s="48">
        <v>3</v>
      </c>
      <c r="GV13" s="48">
        <v>5</v>
      </c>
      <c r="GW13" s="48">
        <v>0</v>
      </c>
      <c r="GX13" s="48">
        <v>11</v>
      </c>
      <c r="GY13" s="48">
        <v>1</v>
      </c>
      <c r="GZ13" s="48">
        <v>2</v>
      </c>
      <c r="HA13" s="48">
        <v>0</v>
      </c>
      <c r="HB13" s="48">
        <v>11</v>
      </c>
      <c r="HC13" s="48">
        <v>0</v>
      </c>
      <c r="HD13" s="48">
        <v>11</v>
      </c>
      <c r="HE13" s="48">
        <v>0</v>
      </c>
      <c r="HF13" s="48">
        <v>11</v>
      </c>
    </row>
    <row r="14" spans="1:214" x14ac:dyDescent="0.25">
      <c r="A14" s="16">
        <f t="shared" si="8"/>
        <v>11</v>
      </c>
      <c r="B14" s="17" t="str">
        <f t="shared" si="9"/>
        <v>Davis</v>
      </c>
      <c r="C14" s="48" t="s">
        <v>32</v>
      </c>
      <c r="D14" s="48" t="s">
        <v>33</v>
      </c>
      <c r="E14" s="48">
        <v>140788</v>
      </c>
      <c r="F14" s="48">
        <v>1462</v>
      </c>
      <c r="G14" s="48">
        <v>1131</v>
      </c>
      <c r="H14" s="48">
        <v>224</v>
      </c>
      <c r="I14" s="48">
        <v>7758</v>
      </c>
      <c r="J14" s="48">
        <v>665</v>
      </c>
      <c r="K14" s="48">
        <v>14017</v>
      </c>
      <c r="L14" s="48">
        <v>863</v>
      </c>
      <c r="M14" s="48">
        <v>3437</v>
      </c>
      <c r="N14" s="48">
        <v>417</v>
      </c>
      <c r="O14" s="48">
        <v>17366</v>
      </c>
      <c r="P14" s="48">
        <v>970</v>
      </c>
      <c r="Q14" s="48">
        <v>6748</v>
      </c>
      <c r="R14" s="48">
        <v>570</v>
      </c>
      <c r="S14" s="48">
        <v>2765</v>
      </c>
      <c r="T14" s="48">
        <v>390</v>
      </c>
      <c r="U14" s="48">
        <v>9770</v>
      </c>
      <c r="V14" s="48">
        <v>621</v>
      </c>
      <c r="W14" s="48">
        <v>16109</v>
      </c>
      <c r="X14" s="48">
        <v>754</v>
      </c>
      <c r="Y14" s="48">
        <v>28130</v>
      </c>
      <c r="Z14" s="48">
        <v>989</v>
      </c>
      <c r="AA14" s="48">
        <v>11069</v>
      </c>
      <c r="AB14" s="48">
        <v>841</v>
      </c>
      <c r="AC14" s="48">
        <v>6378</v>
      </c>
      <c r="AD14" s="48">
        <v>584</v>
      </c>
      <c r="AE14" s="48">
        <v>13872</v>
      </c>
      <c r="AF14" s="48">
        <v>684</v>
      </c>
      <c r="AG14" s="48">
        <v>2238</v>
      </c>
      <c r="AH14" s="48">
        <v>272</v>
      </c>
      <c r="AI14" s="48">
        <v>112345</v>
      </c>
      <c r="AJ14" s="48">
        <v>1607</v>
      </c>
      <c r="AK14" s="48">
        <v>875</v>
      </c>
      <c r="AL14" s="48">
        <v>195</v>
      </c>
      <c r="AM14" s="48">
        <v>5665</v>
      </c>
      <c r="AN14" s="48">
        <v>533</v>
      </c>
      <c r="AO14" s="48">
        <v>11412</v>
      </c>
      <c r="AP14" s="48">
        <v>811</v>
      </c>
      <c r="AQ14" s="48">
        <v>2763</v>
      </c>
      <c r="AR14" s="48">
        <v>345</v>
      </c>
      <c r="AS14" s="48">
        <v>14431</v>
      </c>
      <c r="AT14" s="48">
        <v>853</v>
      </c>
      <c r="AU14" s="48">
        <v>5289</v>
      </c>
      <c r="AV14" s="48">
        <v>513</v>
      </c>
      <c r="AW14" s="48">
        <v>2354</v>
      </c>
      <c r="AX14" s="48">
        <v>383</v>
      </c>
      <c r="AY14" s="48">
        <v>7819</v>
      </c>
      <c r="AZ14" s="48">
        <v>559</v>
      </c>
      <c r="BA14" s="48">
        <v>12113</v>
      </c>
      <c r="BB14" s="48">
        <v>654</v>
      </c>
      <c r="BC14" s="48">
        <v>22642</v>
      </c>
      <c r="BD14" s="48">
        <v>914</v>
      </c>
      <c r="BE14" s="48">
        <v>8698</v>
      </c>
      <c r="BF14" s="48">
        <v>713</v>
      </c>
      <c r="BG14" s="48">
        <v>4479</v>
      </c>
      <c r="BH14" s="48">
        <v>487</v>
      </c>
      <c r="BI14" s="48">
        <v>11868</v>
      </c>
      <c r="BJ14" s="48">
        <v>622</v>
      </c>
      <c r="BK14" s="48">
        <v>1937</v>
      </c>
      <c r="BL14" s="48">
        <v>267</v>
      </c>
      <c r="BM14" s="48">
        <v>14014</v>
      </c>
      <c r="BN14" s="48">
        <v>806</v>
      </c>
      <c r="BO14" s="48">
        <v>123</v>
      </c>
      <c r="BP14" s="48">
        <v>74</v>
      </c>
      <c r="BQ14" s="48">
        <v>1496</v>
      </c>
      <c r="BR14" s="48">
        <v>338</v>
      </c>
      <c r="BS14" s="48">
        <v>1750</v>
      </c>
      <c r="BT14" s="48">
        <v>296</v>
      </c>
      <c r="BU14" s="48">
        <v>311</v>
      </c>
      <c r="BV14" s="48">
        <v>124</v>
      </c>
      <c r="BW14" s="48">
        <v>1470</v>
      </c>
      <c r="BX14" s="48">
        <v>305</v>
      </c>
      <c r="BY14" s="48">
        <v>628</v>
      </c>
      <c r="BZ14" s="48">
        <v>164</v>
      </c>
      <c r="CA14" s="48">
        <v>200</v>
      </c>
      <c r="CB14" s="48">
        <v>81</v>
      </c>
      <c r="CC14" s="48">
        <v>786</v>
      </c>
      <c r="CD14" s="48">
        <v>201</v>
      </c>
      <c r="CE14" s="48">
        <v>1486</v>
      </c>
      <c r="CF14" s="48">
        <v>283</v>
      </c>
      <c r="CG14" s="48">
        <v>2606</v>
      </c>
      <c r="CH14" s="48">
        <v>327</v>
      </c>
      <c r="CI14" s="48">
        <v>1124</v>
      </c>
      <c r="CJ14" s="48">
        <v>235</v>
      </c>
      <c r="CK14" s="48">
        <v>720</v>
      </c>
      <c r="CL14" s="48">
        <v>206</v>
      </c>
      <c r="CM14" s="48">
        <v>1115</v>
      </c>
      <c r="CN14" s="48">
        <v>227</v>
      </c>
      <c r="CO14" s="48">
        <v>199</v>
      </c>
      <c r="CP14" s="48">
        <v>85</v>
      </c>
      <c r="CQ14" s="48">
        <v>3871</v>
      </c>
      <c r="CR14" s="48">
        <v>424</v>
      </c>
      <c r="CS14" s="48">
        <v>34</v>
      </c>
      <c r="CT14" s="48">
        <v>31</v>
      </c>
      <c r="CU14" s="48">
        <v>127</v>
      </c>
      <c r="CV14" s="48">
        <v>71</v>
      </c>
      <c r="CW14" s="48">
        <v>95</v>
      </c>
      <c r="CX14" s="48">
        <v>57</v>
      </c>
      <c r="CY14" s="48">
        <v>7</v>
      </c>
      <c r="CZ14" s="48">
        <v>11</v>
      </c>
      <c r="DA14" s="48">
        <v>365</v>
      </c>
      <c r="DB14" s="48">
        <v>134</v>
      </c>
      <c r="DC14" s="48">
        <v>201</v>
      </c>
      <c r="DD14" s="48">
        <v>96</v>
      </c>
      <c r="DE14" s="48">
        <v>79</v>
      </c>
      <c r="DF14" s="48">
        <v>63</v>
      </c>
      <c r="DG14" s="48">
        <v>287</v>
      </c>
      <c r="DH14" s="48">
        <v>106</v>
      </c>
      <c r="DI14" s="48">
        <v>378</v>
      </c>
      <c r="DJ14" s="48">
        <v>113</v>
      </c>
      <c r="DK14" s="48">
        <v>789</v>
      </c>
      <c r="DL14" s="48">
        <v>195</v>
      </c>
      <c r="DM14" s="48">
        <v>393</v>
      </c>
      <c r="DN14" s="48">
        <v>314</v>
      </c>
      <c r="DO14" s="48">
        <v>598</v>
      </c>
      <c r="DP14" s="48">
        <v>165</v>
      </c>
      <c r="DQ14" s="48">
        <v>488</v>
      </c>
      <c r="DR14" s="48">
        <v>109</v>
      </c>
      <c r="DS14" s="48">
        <v>30</v>
      </c>
      <c r="DT14" s="48">
        <v>45</v>
      </c>
      <c r="DU14" s="48">
        <v>1798</v>
      </c>
      <c r="DV14" s="48">
        <v>296</v>
      </c>
      <c r="DW14" s="48">
        <v>30</v>
      </c>
      <c r="DX14" s="48">
        <v>28</v>
      </c>
      <c r="DY14" s="48">
        <v>81</v>
      </c>
      <c r="DZ14" s="48">
        <v>60</v>
      </c>
      <c r="EA14" s="48">
        <v>85</v>
      </c>
      <c r="EB14" s="48">
        <v>65</v>
      </c>
      <c r="EC14" s="48">
        <v>15</v>
      </c>
      <c r="ED14" s="48">
        <v>26</v>
      </c>
      <c r="EE14" s="48">
        <v>360</v>
      </c>
      <c r="EF14" s="48">
        <v>142</v>
      </c>
      <c r="EG14" s="48">
        <v>37</v>
      </c>
      <c r="EH14" s="48">
        <v>44</v>
      </c>
      <c r="EI14" s="48">
        <v>44</v>
      </c>
      <c r="EJ14" s="48">
        <v>43</v>
      </c>
      <c r="EK14" s="48">
        <v>213</v>
      </c>
      <c r="EL14" s="48">
        <v>128</v>
      </c>
      <c r="EM14" s="48">
        <v>220</v>
      </c>
      <c r="EN14" s="48">
        <v>105</v>
      </c>
      <c r="EO14" s="48">
        <v>277</v>
      </c>
      <c r="EP14" s="48">
        <v>105</v>
      </c>
      <c r="EQ14" s="48">
        <v>245</v>
      </c>
      <c r="ER14" s="48">
        <v>102</v>
      </c>
      <c r="ES14" s="48">
        <v>68</v>
      </c>
      <c r="ET14" s="48">
        <v>40</v>
      </c>
      <c r="EU14" s="48">
        <v>97</v>
      </c>
      <c r="EV14" s="48">
        <v>62</v>
      </c>
      <c r="EW14" s="48">
        <v>26</v>
      </c>
      <c r="EX14" s="48">
        <v>25</v>
      </c>
      <c r="EY14" s="48">
        <v>2102</v>
      </c>
      <c r="EZ14" s="48">
        <v>316</v>
      </c>
      <c r="FA14" s="48">
        <v>8</v>
      </c>
      <c r="FB14" s="48">
        <v>12</v>
      </c>
      <c r="FC14" s="48">
        <v>62</v>
      </c>
      <c r="FD14" s="48">
        <v>53</v>
      </c>
      <c r="FE14" s="48">
        <v>202</v>
      </c>
      <c r="FF14" s="48">
        <v>99</v>
      </c>
      <c r="FG14" s="48">
        <v>0</v>
      </c>
      <c r="FH14" s="48">
        <v>27</v>
      </c>
      <c r="FI14" s="48">
        <v>108</v>
      </c>
      <c r="FJ14" s="48">
        <v>60</v>
      </c>
      <c r="FK14" s="48">
        <v>295</v>
      </c>
      <c r="FL14" s="48">
        <v>129</v>
      </c>
      <c r="FM14" s="48">
        <v>0</v>
      </c>
      <c r="FN14" s="48">
        <v>27</v>
      </c>
      <c r="FO14" s="48">
        <v>74</v>
      </c>
      <c r="FP14" s="48">
        <v>64</v>
      </c>
      <c r="FQ14" s="48">
        <v>303</v>
      </c>
      <c r="FR14" s="48">
        <v>133</v>
      </c>
      <c r="FS14" s="48">
        <v>452</v>
      </c>
      <c r="FT14" s="48">
        <v>173</v>
      </c>
      <c r="FU14" s="48">
        <v>268</v>
      </c>
      <c r="FV14" s="48">
        <v>114</v>
      </c>
      <c r="FW14" s="48">
        <v>132</v>
      </c>
      <c r="FX14" s="48">
        <v>84</v>
      </c>
      <c r="FY14" s="48">
        <v>153</v>
      </c>
      <c r="FZ14" s="48">
        <v>70</v>
      </c>
      <c r="GA14" s="48">
        <v>45</v>
      </c>
      <c r="GB14" s="48">
        <v>31</v>
      </c>
      <c r="GC14" s="48">
        <v>6658</v>
      </c>
      <c r="GD14" s="48">
        <v>481</v>
      </c>
      <c r="GE14" s="48">
        <v>61</v>
      </c>
      <c r="GF14" s="48">
        <v>40</v>
      </c>
      <c r="GG14" s="48">
        <v>327</v>
      </c>
      <c r="GH14" s="48">
        <v>133</v>
      </c>
      <c r="GI14" s="48">
        <v>473</v>
      </c>
      <c r="GJ14" s="48">
        <v>141</v>
      </c>
      <c r="GK14" s="48">
        <v>341</v>
      </c>
      <c r="GL14" s="48">
        <v>140</v>
      </c>
      <c r="GM14" s="48">
        <v>632</v>
      </c>
      <c r="GN14" s="48">
        <v>142</v>
      </c>
      <c r="GO14" s="48">
        <v>298</v>
      </c>
      <c r="GP14" s="48">
        <v>92</v>
      </c>
      <c r="GQ14" s="48">
        <v>88</v>
      </c>
      <c r="GR14" s="48">
        <v>47</v>
      </c>
      <c r="GS14" s="48">
        <v>591</v>
      </c>
      <c r="GT14" s="48">
        <v>134</v>
      </c>
      <c r="GU14" s="48">
        <v>1609</v>
      </c>
      <c r="GV14" s="48">
        <v>233</v>
      </c>
      <c r="GW14" s="48">
        <v>1364</v>
      </c>
      <c r="GX14" s="48">
        <v>209</v>
      </c>
      <c r="GY14" s="48">
        <v>341</v>
      </c>
      <c r="GZ14" s="48">
        <v>123</v>
      </c>
      <c r="HA14" s="48">
        <v>381</v>
      </c>
      <c r="HB14" s="48">
        <v>95</v>
      </c>
      <c r="HC14" s="48">
        <v>151</v>
      </c>
      <c r="HD14" s="48">
        <v>116</v>
      </c>
      <c r="HE14" s="48">
        <v>1</v>
      </c>
      <c r="HF14" s="48">
        <v>3</v>
      </c>
    </row>
    <row r="15" spans="1:214" x14ac:dyDescent="0.25">
      <c r="A15" s="16">
        <f t="shared" si="8"/>
        <v>13</v>
      </c>
      <c r="B15" s="17" t="str">
        <f t="shared" si="9"/>
        <v>Duchesne</v>
      </c>
      <c r="C15" s="48" t="s">
        <v>34</v>
      </c>
      <c r="D15" s="48" t="s">
        <v>35</v>
      </c>
      <c r="E15" s="48">
        <v>7515</v>
      </c>
      <c r="F15" s="48">
        <v>269</v>
      </c>
      <c r="G15" s="48">
        <v>1878</v>
      </c>
      <c r="H15" s="48">
        <v>173</v>
      </c>
      <c r="I15" s="48">
        <v>501</v>
      </c>
      <c r="J15" s="48">
        <v>91</v>
      </c>
      <c r="K15" s="48">
        <v>177</v>
      </c>
      <c r="L15" s="48">
        <v>69</v>
      </c>
      <c r="M15" s="48">
        <v>184</v>
      </c>
      <c r="N15" s="48">
        <v>68</v>
      </c>
      <c r="O15" s="48">
        <v>771</v>
      </c>
      <c r="P15" s="48">
        <v>153</v>
      </c>
      <c r="Q15" s="48">
        <v>561</v>
      </c>
      <c r="R15" s="48">
        <v>90</v>
      </c>
      <c r="S15" s="48">
        <v>182</v>
      </c>
      <c r="T15" s="48">
        <v>74</v>
      </c>
      <c r="U15" s="48">
        <v>194</v>
      </c>
      <c r="V15" s="48">
        <v>74</v>
      </c>
      <c r="W15" s="48">
        <v>302</v>
      </c>
      <c r="X15" s="48">
        <v>77</v>
      </c>
      <c r="Y15" s="48">
        <v>1445</v>
      </c>
      <c r="Z15" s="48">
        <v>174</v>
      </c>
      <c r="AA15" s="48">
        <v>536</v>
      </c>
      <c r="AB15" s="48">
        <v>125</v>
      </c>
      <c r="AC15" s="48">
        <v>274</v>
      </c>
      <c r="AD15" s="48">
        <v>76</v>
      </c>
      <c r="AE15" s="48">
        <v>510</v>
      </c>
      <c r="AF15" s="48">
        <v>137</v>
      </c>
      <c r="AG15" s="48">
        <v>0</v>
      </c>
      <c r="AH15" s="48">
        <v>21</v>
      </c>
      <c r="AI15" s="48">
        <v>6188</v>
      </c>
      <c r="AJ15" s="48">
        <v>271</v>
      </c>
      <c r="AK15" s="48">
        <v>1461</v>
      </c>
      <c r="AL15" s="48">
        <v>167</v>
      </c>
      <c r="AM15" s="48">
        <v>397</v>
      </c>
      <c r="AN15" s="48">
        <v>83</v>
      </c>
      <c r="AO15" s="48">
        <v>161</v>
      </c>
      <c r="AP15" s="48">
        <v>65</v>
      </c>
      <c r="AQ15" s="48">
        <v>150</v>
      </c>
      <c r="AR15" s="48">
        <v>46</v>
      </c>
      <c r="AS15" s="48">
        <v>635</v>
      </c>
      <c r="AT15" s="48">
        <v>123</v>
      </c>
      <c r="AU15" s="48">
        <v>484</v>
      </c>
      <c r="AV15" s="48">
        <v>84</v>
      </c>
      <c r="AW15" s="48">
        <v>156</v>
      </c>
      <c r="AX15" s="48">
        <v>70</v>
      </c>
      <c r="AY15" s="48">
        <v>175</v>
      </c>
      <c r="AZ15" s="48">
        <v>63</v>
      </c>
      <c r="BA15" s="48">
        <v>241</v>
      </c>
      <c r="BB15" s="48">
        <v>75</v>
      </c>
      <c r="BC15" s="48">
        <v>1244</v>
      </c>
      <c r="BD15" s="48">
        <v>165</v>
      </c>
      <c r="BE15" s="48">
        <v>451</v>
      </c>
      <c r="BF15" s="48">
        <v>112</v>
      </c>
      <c r="BG15" s="48">
        <v>197</v>
      </c>
      <c r="BH15" s="48">
        <v>67</v>
      </c>
      <c r="BI15" s="48">
        <v>436</v>
      </c>
      <c r="BJ15" s="48">
        <v>122</v>
      </c>
      <c r="BK15" s="48">
        <v>0</v>
      </c>
      <c r="BL15" s="48">
        <v>21</v>
      </c>
      <c r="BM15" s="48">
        <v>661</v>
      </c>
      <c r="BN15" s="48">
        <v>146</v>
      </c>
      <c r="BO15" s="48">
        <v>299</v>
      </c>
      <c r="BP15" s="48">
        <v>96</v>
      </c>
      <c r="BQ15" s="48">
        <v>57</v>
      </c>
      <c r="BR15" s="48">
        <v>38</v>
      </c>
      <c r="BS15" s="48">
        <v>16</v>
      </c>
      <c r="BT15" s="48">
        <v>14</v>
      </c>
      <c r="BU15" s="48">
        <v>0</v>
      </c>
      <c r="BV15" s="48">
        <v>21</v>
      </c>
      <c r="BW15" s="48">
        <v>41</v>
      </c>
      <c r="BX15" s="48">
        <v>35</v>
      </c>
      <c r="BY15" s="48">
        <v>46</v>
      </c>
      <c r="BZ15" s="48">
        <v>42</v>
      </c>
      <c r="CA15" s="48">
        <v>20</v>
      </c>
      <c r="CB15" s="48">
        <v>22</v>
      </c>
      <c r="CC15" s="48">
        <v>2</v>
      </c>
      <c r="CD15" s="48">
        <v>3</v>
      </c>
      <c r="CE15" s="48">
        <v>5</v>
      </c>
      <c r="CF15" s="48">
        <v>9</v>
      </c>
      <c r="CG15" s="48">
        <v>99</v>
      </c>
      <c r="CH15" s="48">
        <v>43</v>
      </c>
      <c r="CI15" s="48">
        <v>13</v>
      </c>
      <c r="CJ15" s="48">
        <v>14</v>
      </c>
      <c r="CK15" s="48">
        <v>22</v>
      </c>
      <c r="CL15" s="48">
        <v>30</v>
      </c>
      <c r="CM15" s="48">
        <v>41</v>
      </c>
      <c r="CN15" s="48">
        <v>33</v>
      </c>
      <c r="CO15" s="48">
        <v>0</v>
      </c>
      <c r="CP15" s="48">
        <v>21</v>
      </c>
      <c r="CQ15" s="48">
        <v>21</v>
      </c>
      <c r="CR15" s="48">
        <v>17</v>
      </c>
      <c r="CS15" s="48">
        <v>0</v>
      </c>
      <c r="CT15" s="48">
        <v>21</v>
      </c>
      <c r="CU15" s="48">
        <v>0</v>
      </c>
      <c r="CV15" s="48">
        <v>21</v>
      </c>
      <c r="CW15" s="48">
        <v>0</v>
      </c>
      <c r="CX15" s="48">
        <v>21</v>
      </c>
      <c r="CY15" s="48">
        <v>0</v>
      </c>
      <c r="CZ15" s="48">
        <v>21</v>
      </c>
      <c r="DA15" s="48">
        <v>0</v>
      </c>
      <c r="DB15" s="48">
        <v>21</v>
      </c>
      <c r="DC15" s="48">
        <v>6</v>
      </c>
      <c r="DD15" s="48">
        <v>9</v>
      </c>
      <c r="DE15" s="48">
        <v>0</v>
      </c>
      <c r="DF15" s="48">
        <v>21</v>
      </c>
      <c r="DG15" s="48">
        <v>0</v>
      </c>
      <c r="DH15" s="48">
        <v>21</v>
      </c>
      <c r="DI15" s="48">
        <v>0</v>
      </c>
      <c r="DJ15" s="48">
        <v>21</v>
      </c>
      <c r="DK15" s="48">
        <v>5</v>
      </c>
      <c r="DL15" s="48">
        <v>6</v>
      </c>
      <c r="DM15" s="48">
        <v>0</v>
      </c>
      <c r="DN15" s="48">
        <v>21</v>
      </c>
      <c r="DO15" s="48">
        <v>6</v>
      </c>
      <c r="DP15" s="48">
        <v>10</v>
      </c>
      <c r="DQ15" s="48">
        <v>4</v>
      </c>
      <c r="DR15" s="48">
        <v>7</v>
      </c>
      <c r="DS15" s="48">
        <v>0</v>
      </c>
      <c r="DT15" s="48">
        <v>21</v>
      </c>
      <c r="DU15" s="48">
        <v>308</v>
      </c>
      <c r="DV15" s="48">
        <v>74</v>
      </c>
      <c r="DW15" s="48">
        <v>61</v>
      </c>
      <c r="DX15" s="48">
        <v>37</v>
      </c>
      <c r="DY15" s="48">
        <v>7</v>
      </c>
      <c r="DZ15" s="48">
        <v>10</v>
      </c>
      <c r="EA15" s="48">
        <v>0</v>
      </c>
      <c r="EB15" s="48">
        <v>21</v>
      </c>
      <c r="EC15" s="48">
        <v>0</v>
      </c>
      <c r="ED15" s="48">
        <v>21</v>
      </c>
      <c r="EE15" s="48">
        <v>42</v>
      </c>
      <c r="EF15" s="48">
        <v>33</v>
      </c>
      <c r="EG15" s="48">
        <v>8</v>
      </c>
      <c r="EH15" s="48">
        <v>10</v>
      </c>
      <c r="EI15" s="48">
        <v>6</v>
      </c>
      <c r="EJ15" s="48">
        <v>10</v>
      </c>
      <c r="EK15" s="48">
        <v>0</v>
      </c>
      <c r="EL15" s="48">
        <v>21</v>
      </c>
      <c r="EM15" s="48">
        <v>25</v>
      </c>
      <c r="EN15" s="48">
        <v>19</v>
      </c>
      <c r="EO15" s="48">
        <v>57</v>
      </c>
      <c r="EP15" s="48">
        <v>28</v>
      </c>
      <c r="EQ15" s="48">
        <v>52</v>
      </c>
      <c r="ER15" s="48">
        <v>32</v>
      </c>
      <c r="ES15" s="48">
        <v>28</v>
      </c>
      <c r="ET15" s="48">
        <v>19</v>
      </c>
      <c r="EU15" s="48">
        <v>22</v>
      </c>
      <c r="EV15" s="48">
        <v>24</v>
      </c>
      <c r="EW15" s="48">
        <v>0</v>
      </c>
      <c r="EX15" s="48">
        <v>21</v>
      </c>
      <c r="EY15" s="48">
        <v>62</v>
      </c>
      <c r="EZ15" s="48">
        <v>38</v>
      </c>
      <c r="FA15" s="48">
        <v>13</v>
      </c>
      <c r="FB15" s="48">
        <v>14</v>
      </c>
      <c r="FC15" s="48">
        <v>12</v>
      </c>
      <c r="FD15" s="48">
        <v>15</v>
      </c>
      <c r="FE15" s="48">
        <v>0</v>
      </c>
      <c r="FF15" s="48">
        <v>21</v>
      </c>
      <c r="FG15" s="48">
        <v>0</v>
      </c>
      <c r="FH15" s="48">
        <v>21</v>
      </c>
      <c r="FI15" s="48">
        <v>17</v>
      </c>
      <c r="FJ15" s="48">
        <v>25</v>
      </c>
      <c r="FK15" s="48">
        <v>9</v>
      </c>
      <c r="FL15" s="48">
        <v>11</v>
      </c>
      <c r="FM15" s="48">
        <v>0</v>
      </c>
      <c r="FN15" s="48">
        <v>21</v>
      </c>
      <c r="FO15" s="48">
        <v>0</v>
      </c>
      <c r="FP15" s="48">
        <v>21</v>
      </c>
      <c r="FQ15" s="48">
        <v>0</v>
      </c>
      <c r="FR15" s="48">
        <v>21</v>
      </c>
      <c r="FS15" s="48">
        <v>11</v>
      </c>
      <c r="FT15" s="48">
        <v>13</v>
      </c>
      <c r="FU15" s="48">
        <v>0</v>
      </c>
      <c r="FV15" s="48">
        <v>21</v>
      </c>
      <c r="FW15" s="48">
        <v>0</v>
      </c>
      <c r="FX15" s="48">
        <v>21</v>
      </c>
      <c r="FY15" s="48">
        <v>0</v>
      </c>
      <c r="FZ15" s="48">
        <v>21</v>
      </c>
      <c r="GA15" s="48">
        <v>0</v>
      </c>
      <c r="GB15" s="48">
        <v>21</v>
      </c>
      <c r="GC15" s="48">
        <v>275</v>
      </c>
      <c r="GD15" s="48">
        <v>97</v>
      </c>
      <c r="GE15" s="48">
        <v>44</v>
      </c>
      <c r="GF15" s="48">
        <v>24</v>
      </c>
      <c r="GG15" s="48">
        <v>28</v>
      </c>
      <c r="GH15" s="48">
        <v>38</v>
      </c>
      <c r="GI15" s="48">
        <v>0</v>
      </c>
      <c r="GJ15" s="48">
        <v>21</v>
      </c>
      <c r="GK15" s="48">
        <v>34</v>
      </c>
      <c r="GL15" s="48">
        <v>50</v>
      </c>
      <c r="GM15" s="48">
        <v>36</v>
      </c>
      <c r="GN15" s="48">
        <v>38</v>
      </c>
      <c r="GO15" s="48">
        <v>8</v>
      </c>
      <c r="GP15" s="48">
        <v>12</v>
      </c>
      <c r="GQ15" s="48">
        <v>0</v>
      </c>
      <c r="GR15" s="48">
        <v>21</v>
      </c>
      <c r="GS15" s="48">
        <v>17</v>
      </c>
      <c r="GT15" s="48">
        <v>22</v>
      </c>
      <c r="GU15" s="48">
        <v>31</v>
      </c>
      <c r="GV15" s="48">
        <v>26</v>
      </c>
      <c r="GW15" s="48">
        <v>29</v>
      </c>
      <c r="GX15" s="48">
        <v>17</v>
      </c>
      <c r="GY15" s="48">
        <v>20</v>
      </c>
      <c r="GZ15" s="48">
        <v>28</v>
      </c>
      <c r="HA15" s="48">
        <v>21</v>
      </c>
      <c r="HB15" s="48">
        <v>18</v>
      </c>
      <c r="HC15" s="48">
        <v>7</v>
      </c>
      <c r="HD15" s="48">
        <v>9</v>
      </c>
      <c r="HE15" s="48">
        <v>0</v>
      </c>
      <c r="HF15" s="48">
        <v>21</v>
      </c>
    </row>
    <row r="16" spans="1:214" x14ac:dyDescent="0.25">
      <c r="A16" s="16">
        <f t="shared" si="8"/>
        <v>15</v>
      </c>
      <c r="B16" s="17" t="str">
        <f t="shared" si="9"/>
        <v>Emery</v>
      </c>
      <c r="C16" s="48" t="s">
        <v>36</v>
      </c>
      <c r="D16" s="48" t="s">
        <v>37</v>
      </c>
      <c r="E16" s="48">
        <v>4267</v>
      </c>
      <c r="F16" s="48">
        <v>157</v>
      </c>
      <c r="G16" s="48">
        <v>715</v>
      </c>
      <c r="H16" s="48">
        <v>110</v>
      </c>
      <c r="I16" s="48">
        <v>531</v>
      </c>
      <c r="J16" s="48">
        <v>111</v>
      </c>
      <c r="K16" s="48">
        <v>266</v>
      </c>
      <c r="L16" s="48">
        <v>89</v>
      </c>
      <c r="M16" s="48">
        <v>70</v>
      </c>
      <c r="N16" s="48">
        <v>45</v>
      </c>
      <c r="O16" s="48">
        <v>469</v>
      </c>
      <c r="P16" s="48">
        <v>93</v>
      </c>
      <c r="Q16" s="48">
        <v>404</v>
      </c>
      <c r="R16" s="48">
        <v>95</v>
      </c>
      <c r="S16" s="48">
        <v>78</v>
      </c>
      <c r="T16" s="48">
        <v>40</v>
      </c>
      <c r="U16" s="48">
        <v>100</v>
      </c>
      <c r="V16" s="48">
        <v>40</v>
      </c>
      <c r="W16" s="48">
        <v>169</v>
      </c>
      <c r="X16" s="48">
        <v>65</v>
      </c>
      <c r="Y16" s="48">
        <v>889</v>
      </c>
      <c r="Z16" s="48">
        <v>117</v>
      </c>
      <c r="AA16" s="48">
        <v>221</v>
      </c>
      <c r="AB16" s="48">
        <v>60</v>
      </c>
      <c r="AC16" s="48">
        <v>132</v>
      </c>
      <c r="AD16" s="48">
        <v>60</v>
      </c>
      <c r="AE16" s="48">
        <v>223</v>
      </c>
      <c r="AF16" s="48">
        <v>61</v>
      </c>
      <c r="AG16" s="48">
        <v>0</v>
      </c>
      <c r="AH16" s="48">
        <v>18</v>
      </c>
      <c r="AI16" s="48">
        <v>3336</v>
      </c>
      <c r="AJ16" s="48">
        <v>156</v>
      </c>
      <c r="AK16" s="48">
        <v>439</v>
      </c>
      <c r="AL16" s="48">
        <v>97</v>
      </c>
      <c r="AM16" s="48">
        <v>437</v>
      </c>
      <c r="AN16" s="48">
        <v>107</v>
      </c>
      <c r="AO16" s="48">
        <v>197</v>
      </c>
      <c r="AP16" s="48">
        <v>63</v>
      </c>
      <c r="AQ16" s="48">
        <v>61</v>
      </c>
      <c r="AR16" s="48">
        <v>43</v>
      </c>
      <c r="AS16" s="48">
        <v>426</v>
      </c>
      <c r="AT16" s="48">
        <v>89</v>
      </c>
      <c r="AU16" s="48">
        <v>336</v>
      </c>
      <c r="AV16" s="48">
        <v>81</v>
      </c>
      <c r="AW16" s="48">
        <v>71</v>
      </c>
      <c r="AX16" s="48">
        <v>41</v>
      </c>
      <c r="AY16" s="48">
        <v>97</v>
      </c>
      <c r="AZ16" s="48">
        <v>41</v>
      </c>
      <c r="BA16" s="48">
        <v>89</v>
      </c>
      <c r="BB16" s="48">
        <v>42</v>
      </c>
      <c r="BC16" s="48">
        <v>744</v>
      </c>
      <c r="BD16" s="48">
        <v>114</v>
      </c>
      <c r="BE16" s="48">
        <v>172</v>
      </c>
      <c r="BF16" s="48">
        <v>52</v>
      </c>
      <c r="BG16" s="48">
        <v>100</v>
      </c>
      <c r="BH16" s="48">
        <v>54</v>
      </c>
      <c r="BI16" s="48">
        <v>167</v>
      </c>
      <c r="BJ16" s="48">
        <v>45</v>
      </c>
      <c r="BK16" s="48">
        <v>0</v>
      </c>
      <c r="BL16" s="48">
        <v>18</v>
      </c>
      <c r="BM16" s="48">
        <v>566</v>
      </c>
      <c r="BN16" s="48">
        <v>101</v>
      </c>
      <c r="BO16" s="48">
        <v>235</v>
      </c>
      <c r="BP16" s="48">
        <v>64</v>
      </c>
      <c r="BQ16" s="48">
        <v>86</v>
      </c>
      <c r="BR16" s="48">
        <v>39</v>
      </c>
      <c r="BS16" s="48">
        <v>6</v>
      </c>
      <c r="BT16" s="48">
        <v>8</v>
      </c>
      <c r="BU16" s="48">
        <v>9</v>
      </c>
      <c r="BV16" s="48">
        <v>10</v>
      </c>
      <c r="BW16" s="48">
        <v>15</v>
      </c>
      <c r="BX16" s="48">
        <v>16</v>
      </c>
      <c r="BY16" s="48">
        <v>50</v>
      </c>
      <c r="BZ16" s="48">
        <v>35</v>
      </c>
      <c r="CA16" s="48">
        <v>0</v>
      </c>
      <c r="CB16" s="48">
        <v>18</v>
      </c>
      <c r="CC16" s="48">
        <v>3</v>
      </c>
      <c r="CD16" s="48">
        <v>4</v>
      </c>
      <c r="CE16" s="48">
        <v>25</v>
      </c>
      <c r="CF16" s="48">
        <v>18</v>
      </c>
      <c r="CG16" s="48">
        <v>60</v>
      </c>
      <c r="CH16" s="48">
        <v>25</v>
      </c>
      <c r="CI16" s="48">
        <v>26</v>
      </c>
      <c r="CJ16" s="48">
        <v>23</v>
      </c>
      <c r="CK16" s="48">
        <v>9</v>
      </c>
      <c r="CL16" s="48">
        <v>8</v>
      </c>
      <c r="CM16" s="48">
        <v>42</v>
      </c>
      <c r="CN16" s="48">
        <v>36</v>
      </c>
      <c r="CO16" s="48">
        <v>0</v>
      </c>
      <c r="CP16" s="48">
        <v>18</v>
      </c>
      <c r="CQ16" s="48">
        <v>2</v>
      </c>
      <c r="CR16" s="48">
        <v>3</v>
      </c>
      <c r="CS16" s="48">
        <v>0</v>
      </c>
      <c r="CT16" s="48">
        <v>18</v>
      </c>
      <c r="CU16" s="48">
        <v>0</v>
      </c>
      <c r="CV16" s="48">
        <v>18</v>
      </c>
      <c r="CW16" s="48">
        <v>0</v>
      </c>
      <c r="CX16" s="48">
        <v>18</v>
      </c>
      <c r="CY16" s="48">
        <v>0</v>
      </c>
      <c r="CZ16" s="48">
        <v>18</v>
      </c>
      <c r="DA16" s="48">
        <v>0</v>
      </c>
      <c r="DB16" s="48">
        <v>18</v>
      </c>
      <c r="DC16" s="48">
        <v>0</v>
      </c>
      <c r="DD16" s="48">
        <v>18</v>
      </c>
      <c r="DE16" s="48">
        <v>0</v>
      </c>
      <c r="DF16" s="48">
        <v>18</v>
      </c>
      <c r="DG16" s="48">
        <v>0</v>
      </c>
      <c r="DH16" s="48">
        <v>18</v>
      </c>
      <c r="DI16" s="48">
        <v>0</v>
      </c>
      <c r="DJ16" s="48">
        <v>18</v>
      </c>
      <c r="DK16" s="48">
        <v>2</v>
      </c>
      <c r="DL16" s="48">
        <v>3</v>
      </c>
      <c r="DM16" s="48">
        <v>0</v>
      </c>
      <c r="DN16" s="48">
        <v>18</v>
      </c>
      <c r="DO16" s="48">
        <v>0</v>
      </c>
      <c r="DP16" s="48">
        <v>18</v>
      </c>
      <c r="DQ16" s="48">
        <v>0</v>
      </c>
      <c r="DR16" s="48">
        <v>18</v>
      </c>
      <c r="DS16" s="48">
        <v>0</v>
      </c>
      <c r="DT16" s="48">
        <v>18</v>
      </c>
      <c r="DU16" s="48">
        <v>86</v>
      </c>
      <c r="DV16" s="48">
        <v>38</v>
      </c>
      <c r="DW16" s="48">
        <v>9</v>
      </c>
      <c r="DX16" s="48">
        <v>13</v>
      </c>
      <c r="DY16" s="48">
        <v>0</v>
      </c>
      <c r="DZ16" s="48">
        <v>18</v>
      </c>
      <c r="EA16" s="48">
        <v>0</v>
      </c>
      <c r="EB16" s="48">
        <v>18</v>
      </c>
      <c r="EC16" s="48">
        <v>0</v>
      </c>
      <c r="ED16" s="48">
        <v>18</v>
      </c>
      <c r="EE16" s="48">
        <v>10</v>
      </c>
      <c r="EF16" s="48">
        <v>16</v>
      </c>
      <c r="EG16" s="48">
        <v>2</v>
      </c>
      <c r="EH16" s="48">
        <v>3</v>
      </c>
      <c r="EI16" s="48">
        <v>1</v>
      </c>
      <c r="EJ16" s="48">
        <v>3</v>
      </c>
      <c r="EK16" s="48">
        <v>0</v>
      </c>
      <c r="EL16" s="48">
        <v>18</v>
      </c>
      <c r="EM16" s="48">
        <v>0</v>
      </c>
      <c r="EN16" s="48">
        <v>18</v>
      </c>
      <c r="EO16" s="48">
        <v>34</v>
      </c>
      <c r="EP16" s="48">
        <v>21</v>
      </c>
      <c r="EQ16" s="48">
        <v>13</v>
      </c>
      <c r="ER16" s="48">
        <v>11</v>
      </c>
      <c r="ES16" s="48">
        <v>17</v>
      </c>
      <c r="ET16" s="48">
        <v>22</v>
      </c>
      <c r="EU16" s="48">
        <v>0</v>
      </c>
      <c r="EV16" s="48">
        <v>18</v>
      </c>
      <c r="EW16" s="48">
        <v>0</v>
      </c>
      <c r="EX16" s="48">
        <v>18</v>
      </c>
      <c r="EY16" s="48">
        <v>18</v>
      </c>
      <c r="EZ16" s="48">
        <v>16</v>
      </c>
      <c r="FA16" s="48">
        <v>5</v>
      </c>
      <c r="FB16" s="48">
        <v>6</v>
      </c>
      <c r="FC16" s="48">
        <v>3</v>
      </c>
      <c r="FD16" s="48">
        <v>5</v>
      </c>
      <c r="FE16" s="48">
        <v>0</v>
      </c>
      <c r="FF16" s="48">
        <v>18</v>
      </c>
      <c r="FG16" s="48">
        <v>0</v>
      </c>
      <c r="FH16" s="48">
        <v>18</v>
      </c>
      <c r="FI16" s="48">
        <v>8</v>
      </c>
      <c r="FJ16" s="48">
        <v>13</v>
      </c>
      <c r="FK16" s="48">
        <v>0</v>
      </c>
      <c r="FL16" s="48">
        <v>18</v>
      </c>
      <c r="FM16" s="48">
        <v>0</v>
      </c>
      <c r="FN16" s="48">
        <v>18</v>
      </c>
      <c r="FO16" s="48">
        <v>0</v>
      </c>
      <c r="FP16" s="48">
        <v>18</v>
      </c>
      <c r="FQ16" s="48">
        <v>0</v>
      </c>
      <c r="FR16" s="48">
        <v>18</v>
      </c>
      <c r="FS16" s="48">
        <v>0</v>
      </c>
      <c r="FT16" s="48">
        <v>18</v>
      </c>
      <c r="FU16" s="48">
        <v>0</v>
      </c>
      <c r="FV16" s="48">
        <v>18</v>
      </c>
      <c r="FW16" s="48">
        <v>0</v>
      </c>
      <c r="FX16" s="48">
        <v>18</v>
      </c>
      <c r="FY16" s="48">
        <v>2</v>
      </c>
      <c r="FZ16" s="48">
        <v>5</v>
      </c>
      <c r="GA16" s="48">
        <v>0</v>
      </c>
      <c r="GB16" s="48">
        <v>18</v>
      </c>
      <c r="GC16" s="48">
        <v>259</v>
      </c>
      <c r="GD16" s="48">
        <v>96</v>
      </c>
      <c r="GE16" s="48">
        <v>27</v>
      </c>
      <c r="GF16" s="48">
        <v>30</v>
      </c>
      <c r="GG16" s="48">
        <v>5</v>
      </c>
      <c r="GH16" s="48">
        <v>6</v>
      </c>
      <c r="GI16" s="48">
        <v>63</v>
      </c>
      <c r="GJ16" s="48">
        <v>70</v>
      </c>
      <c r="GK16" s="48">
        <v>0</v>
      </c>
      <c r="GL16" s="48">
        <v>18</v>
      </c>
      <c r="GM16" s="48">
        <v>10</v>
      </c>
      <c r="GN16" s="48">
        <v>15</v>
      </c>
      <c r="GO16" s="48">
        <v>16</v>
      </c>
      <c r="GP16" s="48">
        <v>17</v>
      </c>
      <c r="GQ16" s="48">
        <v>6</v>
      </c>
      <c r="GR16" s="48">
        <v>8</v>
      </c>
      <c r="GS16" s="48">
        <v>0</v>
      </c>
      <c r="GT16" s="48">
        <v>18</v>
      </c>
      <c r="GU16" s="48">
        <v>55</v>
      </c>
      <c r="GV16" s="48">
        <v>42</v>
      </c>
      <c r="GW16" s="48">
        <v>49</v>
      </c>
      <c r="GX16" s="48">
        <v>35</v>
      </c>
      <c r="GY16" s="48">
        <v>10</v>
      </c>
      <c r="GZ16" s="48">
        <v>12</v>
      </c>
      <c r="HA16" s="48">
        <v>6</v>
      </c>
      <c r="HB16" s="48">
        <v>7</v>
      </c>
      <c r="HC16" s="48">
        <v>12</v>
      </c>
      <c r="HD16" s="48">
        <v>11</v>
      </c>
      <c r="HE16" s="48">
        <v>0</v>
      </c>
      <c r="HF16" s="48">
        <v>18</v>
      </c>
    </row>
    <row r="17" spans="1:214" x14ac:dyDescent="0.25">
      <c r="A17" s="16">
        <f t="shared" si="8"/>
        <v>17</v>
      </c>
      <c r="B17" s="17" t="str">
        <f t="shared" si="9"/>
        <v>Garfield</v>
      </c>
      <c r="C17" s="48" t="s">
        <v>38</v>
      </c>
      <c r="D17" s="48" t="s">
        <v>39</v>
      </c>
      <c r="E17" s="48">
        <v>2264</v>
      </c>
      <c r="F17" s="48">
        <v>135</v>
      </c>
      <c r="G17" s="48">
        <v>186</v>
      </c>
      <c r="H17" s="48">
        <v>68</v>
      </c>
      <c r="I17" s="48">
        <v>114</v>
      </c>
      <c r="J17" s="48">
        <v>41</v>
      </c>
      <c r="K17" s="48">
        <v>57</v>
      </c>
      <c r="L17" s="48">
        <v>32</v>
      </c>
      <c r="M17" s="48">
        <v>52</v>
      </c>
      <c r="N17" s="48">
        <v>39</v>
      </c>
      <c r="O17" s="48">
        <v>248</v>
      </c>
      <c r="P17" s="48">
        <v>79</v>
      </c>
      <c r="Q17" s="48">
        <v>103</v>
      </c>
      <c r="R17" s="48">
        <v>35</v>
      </c>
      <c r="S17" s="48">
        <v>93</v>
      </c>
      <c r="T17" s="48">
        <v>44</v>
      </c>
      <c r="U17" s="48">
        <v>59</v>
      </c>
      <c r="V17" s="48">
        <v>44</v>
      </c>
      <c r="W17" s="48">
        <v>139</v>
      </c>
      <c r="X17" s="48">
        <v>52</v>
      </c>
      <c r="Y17" s="48">
        <v>383</v>
      </c>
      <c r="Z17" s="48">
        <v>84</v>
      </c>
      <c r="AA17" s="48">
        <v>734</v>
      </c>
      <c r="AB17" s="48">
        <v>101</v>
      </c>
      <c r="AC17" s="48">
        <v>43</v>
      </c>
      <c r="AD17" s="48">
        <v>24</v>
      </c>
      <c r="AE17" s="48">
        <v>53</v>
      </c>
      <c r="AF17" s="48">
        <v>36</v>
      </c>
      <c r="AG17" s="48">
        <v>0</v>
      </c>
      <c r="AH17" s="48">
        <v>16</v>
      </c>
      <c r="AI17" s="48">
        <v>1650</v>
      </c>
      <c r="AJ17" s="48">
        <v>155</v>
      </c>
      <c r="AK17" s="48">
        <v>124</v>
      </c>
      <c r="AL17" s="48">
        <v>48</v>
      </c>
      <c r="AM17" s="48">
        <v>64</v>
      </c>
      <c r="AN17" s="48">
        <v>35</v>
      </c>
      <c r="AO17" s="48">
        <v>54</v>
      </c>
      <c r="AP17" s="48">
        <v>31</v>
      </c>
      <c r="AQ17" s="48">
        <v>46</v>
      </c>
      <c r="AR17" s="48">
        <v>39</v>
      </c>
      <c r="AS17" s="48">
        <v>218</v>
      </c>
      <c r="AT17" s="48">
        <v>80</v>
      </c>
      <c r="AU17" s="48">
        <v>54</v>
      </c>
      <c r="AV17" s="48">
        <v>23</v>
      </c>
      <c r="AW17" s="48">
        <v>83</v>
      </c>
      <c r="AX17" s="48">
        <v>39</v>
      </c>
      <c r="AY17" s="48">
        <v>53</v>
      </c>
      <c r="AZ17" s="48">
        <v>44</v>
      </c>
      <c r="BA17" s="48">
        <v>94</v>
      </c>
      <c r="BB17" s="48">
        <v>40</v>
      </c>
      <c r="BC17" s="48">
        <v>319</v>
      </c>
      <c r="BD17" s="48">
        <v>83</v>
      </c>
      <c r="BE17" s="48">
        <v>470</v>
      </c>
      <c r="BF17" s="48">
        <v>97</v>
      </c>
      <c r="BG17" s="48">
        <v>24</v>
      </c>
      <c r="BH17" s="48">
        <v>18</v>
      </c>
      <c r="BI17" s="48">
        <v>47</v>
      </c>
      <c r="BJ17" s="48">
        <v>34</v>
      </c>
      <c r="BK17" s="48">
        <v>0</v>
      </c>
      <c r="BL17" s="48">
        <v>16</v>
      </c>
      <c r="BM17" s="48">
        <v>267</v>
      </c>
      <c r="BN17" s="48">
        <v>67</v>
      </c>
      <c r="BO17" s="48">
        <v>20</v>
      </c>
      <c r="BP17" s="48">
        <v>17</v>
      </c>
      <c r="BQ17" s="48">
        <v>39</v>
      </c>
      <c r="BR17" s="48">
        <v>29</v>
      </c>
      <c r="BS17" s="48">
        <v>0</v>
      </c>
      <c r="BT17" s="48">
        <v>16</v>
      </c>
      <c r="BU17" s="48">
        <v>0</v>
      </c>
      <c r="BV17" s="48">
        <v>16</v>
      </c>
      <c r="BW17" s="48">
        <v>7</v>
      </c>
      <c r="BX17" s="48">
        <v>5</v>
      </c>
      <c r="BY17" s="48">
        <v>19</v>
      </c>
      <c r="BZ17" s="48">
        <v>13</v>
      </c>
      <c r="CA17" s="48">
        <v>0</v>
      </c>
      <c r="CB17" s="48">
        <v>16</v>
      </c>
      <c r="CC17" s="48">
        <v>0</v>
      </c>
      <c r="CD17" s="48">
        <v>16</v>
      </c>
      <c r="CE17" s="48">
        <v>4</v>
      </c>
      <c r="CF17" s="48">
        <v>6</v>
      </c>
      <c r="CG17" s="48">
        <v>51</v>
      </c>
      <c r="CH17" s="48">
        <v>23</v>
      </c>
      <c r="CI17" s="48">
        <v>115</v>
      </c>
      <c r="CJ17" s="48">
        <v>53</v>
      </c>
      <c r="CK17" s="48">
        <v>8</v>
      </c>
      <c r="CL17" s="48">
        <v>13</v>
      </c>
      <c r="CM17" s="48">
        <v>4</v>
      </c>
      <c r="CN17" s="48">
        <v>6</v>
      </c>
      <c r="CO17" s="48">
        <v>0</v>
      </c>
      <c r="CP17" s="48">
        <v>16</v>
      </c>
      <c r="CQ17" s="48">
        <v>0</v>
      </c>
      <c r="CR17" s="48">
        <v>16</v>
      </c>
      <c r="CS17" s="48">
        <v>0</v>
      </c>
      <c r="CT17" s="48">
        <v>16</v>
      </c>
      <c r="CU17" s="48">
        <v>0</v>
      </c>
      <c r="CV17" s="48">
        <v>16</v>
      </c>
      <c r="CW17" s="48">
        <v>0</v>
      </c>
      <c r="CX17" s="48">
        <v>16</v>
      </c>
      <c r="CY17" s="48">
        <v>0</v>
      </c>
      <c r="CZ17" s="48">
        <v>16</v>
      </c>
      <c r="DA17" s="48">
        <v>0</v>
      </c>
      <c r="DB17" s="48">
        <v>16</v>
      </c>
      <c r="DC17" s="48">
        <v>0</v>
      </c>
      <c r="DD17" s="48">
        <v>16</v>
      </c>
      <c r="DE17" s="48">
        <v>0</v>
      </c>
      <c r="DF17" s="48">
        <v>16</v>
      </c>
      <c r="DG17" s="48">
        <v>0</v>
      </c>
      <c r="DH17" s="48">
        <v>16</v>
      </c>
      <c r="DI17" s="48">
        <v>0</v>
      </c>
      <c r="DJ17" s="48">
        <v>16</v>
      </c>
      <c r="DK17" s="48">
        <v>0</v>
      </c>
      <c r="DL17" s="48">
        <v>16</v>
      </c>
      <c r="DM17" s="48">
        <v>0</v>
      </c>
      <c r="DN17" s="48">
        <v>16</v>
      </c>
      <c r="DO17" s="48">
        <v>0</v>
      </c>
      <c r="DP17" s="48">
        <v>16</v>
      </c>
      <c r="DQ17" s="48">
        <v>0</v>
      </c>
      <c r="DR17" s="48">
        <v>16</v>
      </c>
      <c r="DS17" s="48">
        <v>0</v>
      </c>
      <c r="DT17" s="48">
        <v>16</v>
      </c>
      <c r="DU17" s="48">
        <v>183</v>
      </c>
      <c r="DV17" s="48">
        <v>69</v>
      </c>
      <c r="DW17" s="48">
        <v>31</v>
      </c>
      <c r="DX17" s="48">
        <v>38</v>
      </c>
      <c r="DY17" s="48">
        <v>4</v>
      </c>
      <c r="DZ17" s="48">
        <v>5</v>
      </c>
      <c r="EA17" s="48">
        <v>3</v>
      </c>
      <c r="EB17" s="48">
        <v>4</v>
      </c>
      <c r="EC17" s="48">
        <v>3</v>
      </c>
      <c r="ED17" s="48">
        <v>5</v>
      </c>
      <c r="EE17" s="48">
        <v>14</v>
      </c>
      <c r="EF17" s="48">
        <v>13</v>
      </c>
      <c r="EG17" s="48">
        <v>6</v>
      </c>
      <c r="EH17" s="48">
        <v>7</v>
      </c>
      <c r="EI17" s="48">
        <v>10</v>
      </c>
      <c r="EJ17" s="48">
        <v>12</v>
      </c>
      <c r="EK17" s="48">
        <v>0</v>
      </c>
      <c r="EL17" s="48">
        <v>16</v>
      </c>
      <c r="EM17" s="48">
        <v>15</v>
      </c>
      <c r="EN17" s="48">
        <v>11</v>
      </c>
      <c r="EO17" s="48">
        <v>0</v>
      </c>
      <c r="EP17" s="48">
        <v>16</v>
      </c>
      <c r="EQ17" s="48">
        <v>89</v>
      </c>
      <c r="ER17" s="48">
        <v>48</v>
      </c>
      <c r="ES17" s="48">
        <v>6</v>
      </c>
      <c r="ET17" s="48">
        <v>9</v>
      </c>
      <c r="EU17" s="48">
        <v>2</v>
      </c>
      <c r="EV17" s="48">
        <v>5</v>
      </c>
      <c r="EW17" s="48">
        <v>0</v>
      </c>
      <c r="EX17" s="48">
        <v>16</v>
      </c>
      <c r="EY17" s="48">
        <v>55</v>
      </c>
      <c r="EZ17" s="48">
        <v>53</v>
      </c>
      <c r="FA17" s="48">
        <v>0</v>
      </c>
      <c r="FB17" s="48">
        <v>16</v>
      </c>
      <c r="FC17" s="48">
        <v>0</v>
      </c>
      <c r="FD17" s="48">
        <v>16</v>
      </c>
      <c r="FE17" s="48">
        <v>0</v>
      </c>
      <c r="FF17" s="48">
        <v>16</v>
      </c>
      <c r="FG17" s="48">
        <v>1</v>
      </c>
      <c r="FH17" s="48">
        <v>3</v>
      </c>
      <c r="FI17" s="48">
        <v>4</v>
      </c>
      <c r="FJ17" s="48">
        <v>5</v>
      </c>
      <c r="FK17" s="48">
        <v>13</v>
      </c>
      <c r="FL17" s="48">
        <v>21</v>
      </c>
      <c r="FM17" s="48">
        <v>0</v>
      </c>
      <c r="FN17" s="48">
        <v>16</v>
      </c>
      <c r="FO17" s="48">
        <v>4</v>
      </c>
      <c r="FP17" s="48">
        <v>5</v>
      </c>
      <c r="FQ17" s="48">
        <v>4</v>
      </c>
      <c r="FR17" s="48">
        <v>5</v>
      </c>
      <c r="FS17" s="48">
        <v>2</v>
      </c>
      <c r="FT17" s="48">
        <v>3</v>
      </c>
      <c r="FU17" s="48">
        <v>27</v>
      </c>
      <c r="FV17" s="48">
        <v>32</v>
      </c>
      <c r="FW17" s="48">
        <v>0</v>
      </c>
      <c r="FX17" s="48">
        <v>16</v>
      </c>
      <c r="FY17" s="48">
        <v>0</v>
      </c>
      <c r="FZ17" s="48">
        <v>16</v>
      </c>
      <c r="GA17" s="48">
        <v>0</v>
      </c>
      <c r="GB17" s="48">
        <v>16</v>
      </c>
      <c r="GC17" s="48">
        <v>109</v>
      </c>
      <c r="GD17" s="48">
        <v>42</v>
      </c>
      <c r="GE17" s="48">
        <v>11</v>
      </c>
      <c r="GF17" s="48">
        <v>12</v>
      </c>
      <c r="GG17" s="48">
        <v>7</v>
      </c>
      <c r="GH17" s="48">
        <v>6</v>
      </c>
      <c r="GI17" s="48">
        <v>0</v>
      </c>
      <c r="GJ17" s="48">
        <v>16</v>
      </c>
      <c r="GK17" s="48">
        <v>2</v>
      </c>
      <c r="GL17" s="48">
        <v>2</v>
      </c>
      <c r="GM17" s="48">
        <v>5</v>
      </c>
      <c r="GN17" s="48">
        <v>5</v>
      </c>
      <c r="GO17" s="48">
        <v>11</v>
      </c>
      <c r="GP17" s="48">
        <v>17</v>
      </c>
      <c r="GQ17" s="48">
        <v>0</v>
      </c>
      <c r="GR17" s="48">
        <v>16</v>
      </c>
      <c r="GS17" s="48">
        <v>2</v>
      </c>
      <c r="GT17" s="48">
        <v>2</v>
      </c>
      <c r="GU17" s="48">
        <v>22</v>
      </c>
      <c r="GV17" s="48">
        <v>26</v>
      </c>
      <c r="GW17" s="48">
        <v>11</v>
      </c>
      <c r="GX17" s="48">
        <v>11</v>
      </c>
      <c r="GY17" s="48">
        <v>33</v>
      </c>
      <c r="GZ17" s="48">
        <v>23</v>
      </c>
      <c r="HA17" s="48">
        <v>5</v>
      </c>
      <c r="HB17" s="48">
        <v>6</v>
      </c>
      <c r="HC17" s="48">
        <v>0</v>
      </c>
      <c r="HD17" s="48">
        <v>16</v>
      </c>
      <c r="HE17" s="48">
        <v>0</v>
      </c>
      <c r="HF17" s="48">
        <v>16</v>
      </c>
    </row>
    <row r="18" spans="1:214" x14ac:dyDescent="0.25">
      <c r="A18" s="16">
        <f t="shared" si="8"/>
        <v>19</v>
      </c>
      <c r="B18" s="17" t="str">
        <f t="shared" si="9"/>
        <v>Grand</v>
      </c>
      <c r="C18" s="48" t="s">
        <v>40</v>
      </c>
      <c r="D18" s="48" t="s">
        <v>41</v>
      </c>
      <c r="E18" s="48">
        <v>4679</v>
      </c>
      <c r="F18" s="48">
        <v>286</v>
      </c>
      <c r="G18" s="48">
        <v>80</v>
      </c>
      <c r="H18" s="48">
        <v>61</v>
      </c>
      <c r="I18" s="48">
        <v>388</v>
      </c>
      <c r="J18" s="48">
        <v>147</v>
      </c>
      <c r="K18" s="48">
        <v>210</v>
      </c>
      <c r="L18" s="48">
        <v>133</v>
      </c>
      <c r="M18" s="48">
        <v>193</v>
      </c>
      <c r="N18" s="48">
        <v>107</v>
      </c>
      <c r="O18" s="48">
        <v>527</v>
      </c>
      <c r="P18" s="48">
        <v>186</v>
      </c>
      <c r="Q18" s="48">
        <v>258</v>
      </c>
      <c r="R18" s="48">
        <v>143</v>
      </c>
      <c r="S18" s="48">
        <v>60</v>
      </c>
      <c r="T18" s="48">
        <v>59</v>
      </c>
      <c r="U18" s="48">
        <v>370</v>
      </c>
      <c r="V18" s="48">
        <v>161</v>
      </c>
      <c r="W18" s="48">
        <v>338</v>
      </c>
      <c r="X18" s="48">
        <v>132</v>
      </c>
      <c r="Y18" s="48">
        <v>632</v>
      </c>
      <c r="Z18" s="48">
        <v>174</v>
      </c>
      <c r="AA18" s="48">
        <v>1125</v>
      </c>
      <c r="AB18" s="48">
        <v>259</v>
      </c>
      <c r="AC18" s="48">
        <v>89</v>
      </c>
      <c r="AD18" s="48">
        <v>56</v>
      </c>
      <c r="AE18" s="48">
        <v>409</v>
      </c>
      <c r="AF18" s="48">
        <v>183</v>
      </c>
      <c r="AG18" s="48">
        <v>0</v>
      </c>
      <c r="AH18" s="48">
        <v>16</v>
      </c>
      <c r="AI18" s="48">
        <v>3101</v>
      </c>
      <c r="AJ18" s="48">
        <v>379</v>
      </c>
      <c r="AK18" s="48">
        <v>47</v>
      </c>
      <c r="AL18" s="48">
        <v>44</v>
      </c>
      <c r="AM18" s="48">
        <v>274</v>
      </c>
      <c r="AN18" s="48">
        <v>126</v>
      </c>
      <c r="AO18" s="48">
        <v>104</v>
      </c>
      <c r="AP18" s="48">
        <v>73</v>
      </c>
      <c r="AQ18" s="48">
        <v>78</v>
      </c>
      <c r="AR18" s="48">
        <v>60</v>
      </c>
      <c r="AS18" s="48">
        <v>389</v>
      </c>
      <c r="AT18" s="48">
        <v>145</v>
      </c>
      <c r="AU18" s="48">
        <v>158</v>
      </c>
      <c r="AV18" s="48">
        <v>105</v>
      </c>
      <c r="AW18" s="48">
        <v>51</v>
      </c>
      <c r="AX18" s="48">
        <v>59</v>
      </c>
      <c r="AY18" s="48">
        <v>290</v>
      </c>
      <c r="AZ18" s="48">
        <v>123</v>
      </c>
      <c r="BA18" s="48">
        <v>187</v>
      </c>
      <c r="BB18" s="48">
        <v>115</v>
      </c>
      <c r="BC18" s="48">
        <v>344</v>
      </c>
      <c r="BD18" s="48">
        <v>124</v>
      </c>
      <c r="BE18" s="48">
        <v>791</v>
      </c>
      <c r="BF18" s="48">
        <v>230</v>
      </c>
      <c r="BG18" s="48">
        <v>36</v>
      </c>
      <c r="BH18" s="48">
        <v>45</v>
      </c>
      <c r="BI18" s="48">
        <v>352</v>
      </c>
      <c r="BJ18" s="48">
        <v>168</v>
      </c>
      <c r="BK18" s="48">
        <v>0</v>
      </c>
      <c r="BL18" s="48">
        <v>16</v>
      </c>
      <c r="BM18" s="48">
        <v>614</v>
      </c>
      <c r="BN18" s="48">
        <v>209</v>
      </c>
      <c r="BO18" s="48">
        <v>33</v>
      </c>
      <c r="BP18" s="48">
        <v>32</v>
      </c>
      <c r="BQ18" s="48">
        <v>93</v>
      </c>
      <c r="BR18" s="48">
        <v>67</v>
      </c>
      <c r="BS18" s="48">
        <v>68</v>
      </c>
      <c r="BT18" s="48">
        <v>89</v>
      </c>
      <c r="BU18" s="48">
        <v>0</v>
      </c>
      <c r="BV18" s="48">
        <v>16</v>
      </c>
      <c r="BW18" s="48">
        <v>110</v>
      </c>
      <c r="BX18" s="48">
        <v>132</v>
      </c>
      <c r="BY18" s="48">
        <v>18</v>
      </c>
      <c r="BZ18" s="48">
        <v>25</v>
      </c>
      <c r="CA18" s="48">
        <v>0</v>
      </c>
      <c r="CB18" s="48">
        <v>16</v>
      </c>
      <c r="CC18" s="48">
        <v>0</v>
      </c>
      <c r="CD18" s="48">
        <v>16</v>
      </c>
      <c r="CE18" s="48">
        <v>51</v>
      </c>
      <c r="CF18" s="48">
        <v>53</v>
      </c>
      <c r="CG18" s="48">
        <v>83</v>
      </c>
      <c r="CH18" s="48">
        <v>61</v>
      </c>
      <c r="CI18" s="48">
        <v>126</v>
      </c>
      <c r="CJ18" s="48">
        <v>109</v>
      </c>
      <c r="CK18" s="48">
        <v>9</v>
      </c>
      <c r="CL18" s="48">
        <v>15</v>
      </c>
      <c r="CM18" s="48">
        <v>23</v>
      </c>
      <c r="CN18" s="48">
        <v>27</v>
      </c>
      <c r="CO18" s="48">
        <v>0</v>
      </c>
      <c r="CP18" s="48">
        <v>16</v>
      </c>
      <c r="CQ18" s="48">
        <v>17</v>
      </c>
      <c r="CR18" s="48">
        <v>27</v>
      </c>
      <c r="CS18" s="48">
        <v>0</v>
      </c>
      <c r="CT18" s="48">
        <v>16</v>
      </c>
      <c r="CU18" s="48">
        <v>0</v>
      </c>
      <c r="CV18" s="48">
        <v>16</v>
      </c>
      <c r="CW18" s="48">
        <v>0</v>
      </c>
      <c r="CX18" s="48">
        <v>16</v>
      </c>
      <c r="CY18" s="48">
        <v>0</v>
      </c>
      <c r="CZ18" s="48">
        <v>16</v>
      </c>
      <c r="DA18" s="48">
        <v>0</v>
      </c>
      <c r="DB18" s="48">
        <v>16</v>
      </c>
      <c r="DC18" s="48">
        <v>0</v>
      </c>
      <c r="DD18" s="48">
        <v>16</v>
      </c>
      <c r="DE18" s="48">
        <v>0</v>
      </c>
      <c r="DF18" s="48">
        <v>16</v>
      </c>
      <c r="DG18" s="48">
        <v>17</v>
      </c>
      <c r="DH18" s="48">
        <v>27</v>
      </c>
      <c r="DI18" s="48">
        <v>0</v>
      </c>
      <c r="DJ18" s="48">
        <v>16</v>
      </c>
      <c r="DK18" s="48">
        <v>0</v>
      </c>
      <c r="DL18" s="48">
        <v>16</v>
      </c>
      <c r="DM18" s="48">
        <v>0</v>
      </c>
      <c r="DN18" s="48">
        <v>16</v>
      </c>
      <c r="DO18" s="48">
        <v>0</v>
      </c>
      <c r="DP18" s="48">
        <v>16</v>
      </c>
      <c r="DQ18" s="48">
        <v>0</v>
      </c>
      <c r="DR18" s="48">
        <v>16</v>
      </c>
      <c r="DS18" s="48">
        <v>0</v>
      </c>
      <c r="DT18" s="48">
        <v>16</v>
      </c>
      <c r="DU18" s="48">
        <v>317</v>
      </c>
      <c r="DV18" s="48">
        <v>173</v>
      </c>
      <c r="DW18" s="48">
        <v>0</v>
      </c>
      <c r="DX18" s="48">
        <v>16</v>
      </c>
      <c r="DY18" s="48">
        <v>0</v>
      </c>
      <c r="DZ18" s="48">
        <v>16</v>
      </c>
      <c r="EA18" s="48">
        <v>38</v>
      </c>
      <c r="EB18" s="48">
        <v>54</v>
      </c>
      <c r="EC18" s="48">
        <v>0</v>
      </c>
      <c r="ED18" s="48">
        <v>16</v>
      </c>
      <c r="EE18" s="48">
        <v>18</v>
      </c>
      <c r="EF18" s="48">
        <v>31</v>
      </c>
      <c r="EG18" s="48">
        <v>0</v>
      </c>
      <c r="EH18" s="48">
        <v>16</v>
      </c>
      <c r="EI18" s="48">
        <v>9</v>
      </c>
      <c r="EJ18" s="48">
        <v>17</v>
      </c>
      <c r="EK18" s="48">
        <v>63</v>
      </c>
      <c r="EL18" s="48">
        <v>74</v>
      </c>
      <c r="EM18" s="48">
        <v>0</v>
      </c>
      <c r="EN18" s="48">
        <v>16</v>
      </c>
      <c r="EO18" s="48">
        <v>118</v>
      </c>
      <c r="EP18" s="48">
        <v>108</v>
      </c>
      <c r="EQ18" s="48">
        <v>56</v>
      </c>
      <c r="ER18" s="48">
        <v>87</v>
      </c>
      <c r="ES18" s="48">
        <v>13</v>
      </c>
      <c r="ET18" s="48">
        <v>21</v>
      </c>
      <c r="EU18" s="48">
        <v>2</v>
      </c>
      <c r="EV18" s="48">
        <v>5</v>
      </c>
      <c r="EW18" s="48">
        <v>0</v>
      </c>
      <c r="EX18" s="48">
        <v>16</v>
      </c>
      <c r="EY18" s="48">
        <v>372</v>
      </c>
      <c r="EZ18" s="48">
        <v>162</v>
      </c>
      <c r="FA18" s="48">
        <v>0</v>
      </c>
      <c r="FB18" s="48">
        <v>16</v>
      </c>
      <c r="FC18" s="48">
        <v>7</v>
      </c>
      <c r="FD18" s="48">
        <v>14</v>
      </c>
      <c r="FE18" s="48">
        <v>0</v>
      </c>
      <c r="FF18" s="48">
        <v>16</v>
      </c>
      <c r="FG18" s="48">
        <v>115</v>
      </c>
      <c r="FH18" s="48">
        <v>88</v>
      </c>
      <c r="FI18" s="48">
        <v>0</v>
      </c>
      <c r="FJ18" s="48">
        <v>16</v>
      </c>
      <c r="FK18" s="48">
        <v>18</v>
      </c>
      <c r="FL18" s="48">
        <v>23</v>
      </c>
      <c r="FM18" s="48">
        <v>0</v>
      </c>
      <c r="FN18" s="48">
        <v>16</v>
      </c>
      <c r="FO18" s="48">
        <v>0</v>
      </c>
      <c r="FP18" s="48">
        <v>16</v>
      </c>
      <c r="FQ18" s="48">
        <v>21</v>
      </c>
      <c r="FR18" s="48">
        <v>25</v>
      </c>
      <c r="FS18" s="48">
        <v>48</v>
      </c>
      <c r="FT18" s="48">
        <v>48</v>
      </c>
      <c r="FU18" s="48">
        <v>135</v>
      </c>
      <c r="FV18" s="48">
        <v>113</v>
      </c>
      <c r="FW18" s="48">
        <v>9</v>
      </c>
      <c r="FX18" s="48">
        <v>17</v>
      </c>
      <c r="FY18" s="48">
        <v>19</v>
      </c>
      <c r="FZ18" s="48">
        <v>33</v>
      </c>
      <c r="GA18" s="48">
        <v>0</v>
      </c>
      <c r="GB18" s="48">
        <v>16</v>
      </c>
      <c r="GC18" s="48">
        <v>258</v>
      </c>
      <c r="GD18" s="48">
        <v>124</v>
      </c>
      <c r="GE18" s="48">
        <v>0</v>
      </c>
      <c r="GF18" s="48">
        <v>16</v>
      </c>
      <c r="GG18" s="48">
        <v>14</v>
      </c>
      <c r="GH18" s="48">
        <v>17</v>
      </c>
      <c r="GI18" s="48">
        <v>0</v>
      </c>
      <c r="GJ18" s="48">
        <v>16</v>
      </c>
      <c r="GK18" s="48">
        <v>0</v>
      </c>
      <c r="GL18" s="48">
        <v>16</v>
      </c>
      <c r="GM18" s="48">
        <v>10</v>
      </c>
      <c r="GN18" s="48">
        <v>16</v>
      </c>
      <c r="GO18" s="48">
        <v>64</v>
      </c>
      <c r="GP18" s="48">
        <v>91</v>
      </c>
      <c r="GQ18" s="48">
        <v>0</v>
      </c>
      <c r="GR18" s="48">
        <v>16</v>
      </c>
      <c r="GS18" s="48">
        <v>0</v>
      </c>
      <c r="GT18" s="48">
        <v>16</v>
      </c>
      <c r="GU18" s="48">
        <v>79</v>
      </c>
      <c r="GV18" s="48">
        <v>66</v>
      </c>
      <c r="GW18" s="48">
        <v>39</v>
      </c>
      <c r="GX18" s="48">
        <v>47</v>
      </c>
      <c r="GY18" s="48">
        <v>17</v>
      </c>
      <c r="GZ18" s="48">
        <v>22</v>
      </c>
      <c r="HA18" s="48">
        <v>22</v>
      </c>
      <c r="HB18" s="48">
        <v>23</v>
      </c>
      <c r="HC18" s="48">
        <v>13</v>
      </c>
      <c r="HD18" s="48">
        <v>23</v>
      </c>
      <c r="HE18" s="48">
        <v>0</v>
      </c>
      <c r="HF18" s="48">
        <v>16</v>
      </c>
    </row>
    <row r="19" spans="1:214" x14ac:dyDescent="0.25">
      <c r="A19" s="16">
        <f t="shared" si="8"/>
        <v>21</v>
      </c>
      <c r="B19" s="17" t="str">
        <f t="shared" si="9"/>
        <v>Iron</v>
      </c>
      <c r="C19" s="48" t="s">
        <v>42</v>
      </c>
      <c r="D19" s="48" t="s">
        <v>43</v>
      </c>
      <c r="E19" s="48">
        <v>18425</v>
      </c>
      <c r="F19" s="48">
        <v>688</v>
      </c>
      <c r="G19" s="48">
        <v>765</v>
      </c>
      <c r="H19" s="48">
        <v>213</v>
      </c>
      <c r="I19" s="48">
        <v>1147</v>
      </c>
      <c r="J19" s="48">
        <v>214</v>
      </c>
      <c r="K19" s="48">
        <v>1306</v>
      </c>
      <c r="L19" s="48">
        <v>237</v>
      </c>
      <c r="M19" s="48">
        <v>326</v>
      </c>
      <c r="N19" s="48">
        <v>117</v>
      </c>
      <c r="O19" s="48">
        <v>2538</v>
      </c>
      <c r="P19" s="48">
        <v>370</v>
      </c>
      <c r="Q19" s="48">
        <v>674</v>
      </c>
      <c r="R19" s="48">
        <v>197</v>
      </c>
      <c r="S19" s="48">
        <v>201</v>
      </c>
      <c r="T19" s="48">
        <v>111</v>
      </c>
      <c r="U19" s="48">
        <v>887</v>
      </c>
      <c r="V19" s="48">
        <v>239</v>
      </c>
      <c r="W19" s="48">
        <v>1405</v>
      </c>
      <c r="X19" s="48">
        <v>274</v>
      </c>
      <c r="Y19" s="48">
        <v>4856</v>
      </c>
      <c r="Z19" s="48">
        <v>545</v>
      </c>
      <c r="AA19" s="48">
        <v>2216</v>
      </c>
      <c r="AB19" s="48">
        <v>358</v>
      </c>
      <c r="AC19" s="48">
        <v>998</v>
      </c>
      <c r="AD19" s="48">
        <v>332</v>
      </c>
      <c r="AE19" s="48">
        <v>1093</v>
      </c>
      <c r="AF19" s="48">
        <v>197</v>
      </c>
      <c r="AG19" s="48">
        <v>13</v>
      </c>
      <c r="AH19" s="48">
        <v>20</v>
      </c>
      <c r="AI19" s="48">
        <v>14190</v>
      </c>
      <c r="AJ19" s="48">
        <v>683</v>
      </c>
      <c r="AK19" s="48">
        <v>525</v>
      </c>
      <c r="AL19" s="48">
        <v>195</v>
      </c>
      <c r="AM19" s="48">
        <v>750</v>
      </c>
      <c r="AN19" s="48">
        <v>209</v>
      </c>
      <c r="AO19" s="48">
        <v>980</v>
      </c>
      <c r="AP19" s="48">
        <v>228</v>
      </c>
      <c r="AQ19" s="48">
        <v>298</v>
      </c>
      <c r="AR19" s="48">
        <v>115</v>
      </c>
      <c r="AS19" s="48">
        <v>2148</v>
      </c>
      <c r="AT19" s="48">
        <v>354</v>
      </c>
      <c r="AU19" s="48">
        <v>516</v>
      </c>
      <c r="AV19" s="48">
        <v>155</v>
      </c>
      <c r="AW19" s="48">
        <v>145</v>
      </c>
      <c r="AX19" s="48">
        <v>94</v>
      </c>
      <c r="AY19" s="48">
        <v>760</v>
      </c>
      <c r="AZ19" s="48">
        <v>208</v>
      </c>
      <c r="BA19" s="48">
        <v>931</v>
      </c>
      <c r="BB19" s="48">
        <v>223</v>
      </c>
      <c r="BC19" s="48">
        <v>3822</v>
      </c>
      <c r="BD19" s="48">
        <v>452</v>
      </c>
      <c r="BE19" s="48">
        <v>1499</v>
      </c>
      <c r="BF19" s="48">
        <v>310</v>
      </c>
      <c r="BG19" s="48">
        <v>801</v>
      </c>
      <c r="BH19" s="48">
        <v>276</v>
      </c>
      <c r="BI19" s="48">
        <v>1002</v>
      </c>
      <c r="BJ19" s="48">
        <v>190</v>
      </c>
      <c r="BK19" s="48">
        <v>13</v>
      </c>
      <c r="BL19" s="48">
        <v>20</v>
      </c>
      <c r="BM19" s="48">
        <v>2345</v>
      </c>
      <c r="BN19" s="48">
        <v>411</v>
      </c>
      <c r="BO19" s="48">
        <v>141</v>
      </c>
      <c r="BP19" s="48">
        <v>74</v>
      </c>
      <c r="BQ19" s="48">
        <v>312</v>
      </c>
      <c r="BR19" s="48">
        <v>164</v>
      </c>
      <c r="BS19" s="48">
        <v>287</v>
      </c>
      <c r="BT19" s="48">
        <v>153</v>
      </c>
      <c r="BU19" s="48">
        <v>16</v>
      </c>
      <c r="BV19" s="48">
        <v>23</v>
      </c>
      <c r="BW19" s="48">
        <v>190</v>
      </c>
      <c r="BX19" s="48">
        <v>80</v>
      </c>
      <c r="BY19" s="48">
        <v>51</v>
      </c>
      <c r="BZ19" s="48">
        <v>45</v>
      </c>
      <c r="CA19" s="48">
        <v>28</v>
      </c>
      <c r="CB19" s="48">
        <v>33</v>
      </c>
      <c r="CC19" s="48">
        <v>77</v>
      </c>
      <c r="CD19" s="48">
        <v>67</v>
      </c>
      <c r="CE19" s="48">
        <v>206</v>
      </c>
      <c r="CF19" s="48">
        <v>127</v>
      </c>
      <c r="CG19" s="48">
        <v>496</v>
      </c>
      <c r="CH19" s="48">
        <v>168</v>
      </c>
      <c r="CI19" s="48">
        <v>398</v>
      </c>
      <c r="CJ19" s="48">
        <v>148</v>
      </c>
      <c r="CK19" s="48">
        <v>88</v>
      </c>
      <c r="CL19" s="48">
        <v>93</v>
      </c>
      <c r="CM19" s="48">
        <v>55</v>
      </c>
      <c r="CN19" s="48">
        <v>60</v>
      </c>
      <c r="CO19" s="48">
        <v>0</v>
      </c>
      <c r="CP19" s="48">
        <v>24</v>
      </c>
      <c r="CQ19" s="48">
        <v>63</v>
      </c>
      <c r="CR19" s="48">
        <v>63</v>
      </c>
      <c r="CS19" s="48">
        <v>0</v>
      </c>
      <c r="CT19" s="48">
        <v>24</v>
      </c>
      <c r="CU19" s="48">
        <v>0</v>
      </c>
      <c r="CV19" s="48">
        <v>24</v>
      </c>
      <c r="CW19" s="48">
        <v>0</v>
      </c>
      <c r="CX19" s="48">
        <v>24</v>
      </c>
      <c r="CY19" s="48">
        <v>0</v>
      </c>
      <c r="CZ19" s="48">
        <v>24</v>
      </c>
      <c r="DA19" s="48">
        <v>0</v>
      </c>
      <c r="DB19" s="48">
        <v>24</v>
      </c>
      <c r="DC19" s="48">
        <v>8</v>
      </c>
      <c r="DD19" s="48">
        <v>11</v>
      </c>
      <c r="DE19" s="48">
        <v>0</v>
      </c>
      <c r="DF19" s="48">
        <v>24</v>
      </c>
      <c r="DG19" s="48">
        <v>0</v>
      </c>
      <c r="DH19" s="48">
        <v>24</v>
      </c>
      <c r="DI19" s="48">
        <v>0</v>
      </c>
      <c r="DJ19" s="48">
        <v>24</v>
      </c>
      <c r="DK19" s="48">
        <v>18</v>
      </c>
      <c r="DL19" s="48">
        <v>31</v>
      </c>
      <c r="DM19" s="48">
        <v>37</v>
      </c>
      <c r="DN19" s="48">
        <v>47</v>
      </c>
      <c r="DO19" s="48">
        <v>0</v>
      </c>
      <c r="DP19" s="48">
        <v>24</v>
      </c>
      <c r="DQ19" s="48">
        <v>0</v>
      </c>
      <c r="DR19" s="48">
        <v>24</v>
      </c>
      <c r="DS19" s="48">
        <v>0</v>
      </c>
      <c r="DT19" s="48">
        <v>24</v>
      </c>
      <c r="DU19" s="48">
        <v>1013</v>
      </c>
      <c r="DV19" s="48">
        <v>242</v>
      </c>
      <c r="DW19" s="48">
        <v>83</v>
      </c>
      <c r="DX19" s="48">
        <v>60</v>
      </c>
      <c r="DY19" s="48">
        <v>72</v>
      </c>
      <c r="DZ19" s="48">
        <v>61</v>
      </c>
      <c r="EA19" s="48">
        <v>1</v>
      </c>
      <c r="EB19" s="48">
        <v>2</v>
      </c>
      <c r="EC19" s="48">
        <v>6</v>
      </c>
      <c r="ED19" s="48">
        <v>8</v>
      </c>
      <c r="EE19" s="48">
        <v>113</v>
      </c>
      <c r="EF19" s="48">
        <v>83</v>
      </c>
      <c r="EG19" s="48">
        <v>58</v>
      </c>
      <c r="EH19" s="48">
        <v>67</v>
      </c>
      <c r="EI19" s="48">
        <v>28</v>
      </c>
      <c r="EJ19" s="48">
        <v>31</v>
      </c>
      <c r="EK19" s="48">
        <v>18</v>
      </c>
      <c r="EL19" s="48">
        <v>17</v>
      </c>
      <c r="EM19" s="48">
        <v>147</v>
      </c>
      <c r="EN19" s="48">
        <v>82</v>
      </c>
      <c r="EO19" s="48">
        <v>327</v>
      </c>
      <c r="EP19" s="48">
        <v>166</v>
      </c>
      <c r="EQ19" s="48">
        <v>129</v>
      </c>
      <c r="ER19" s="48">
        <v>95</v>
      </c>
      <c r="ES19" s="48">
        <v>29</v>
      </c>
      <c r="ET19" s="48">
        <v>30</v>
      </c>
      <c r="EU19" s="48">
        <v>2</v>
      </c>
      <c r="EV19" s="48">
        <v>3</v>
      </c>
      <c r="EW19" s="48">
        <v>0</v>
      </c>
      <c r="EX19" s="48">
        <v>24</v>
      </c>
      <c r="EY19" s="48">
        <v>334</v>
      </c>
      <c r="EZ19" s="48">
        <v>141</v>
      </c>
      <c r="FA19" s="48">
        <v>6</v>
      </c>
      <c r="FB19" s="48">
        <v>8</v>
      </c>
      <c r="FC19" s="48">
        <v>0</v>
      </c>
      <c r="FD19" s="48">
        <v>24</v>
      </c>
      <c r="FE19" s="48">
        <v>0</v>
      </c>
      <c r="FF19" s="48">
        <v>24</v>
      </c>
      <c r="FG19" s="48">
        <v>3</v>
      </c>
      <c r="FH19" s="48">
        <v>4</v>
      </c>
      <c r="FI19" s="48">
        <v>19</v>
      </c>
      <c r="FJ19" s="48">
        <v>25</v>
      </c>
      <c r="FK19" s="48">
        <v>28</v>
      </c>
      <c r="FL19" s="48">
        <v>23</v>
      </c>
      <c r="FM19" s="48">
        <v>0</v>
      </c>
      <c r="FN19" s="48">
        <v>24</v>
      </c>
      <c r="FO19" s="48">
        <v>8</v>
      </c>
      <c r="FP19" s="48">
        <v>18</v>
      </c>
      <c r="FQ19" s="48">
        <v>6</v>
      </c>
      <c r="FR19" s="48">
        <v>9</v>
      </c>
      <c r="FS19" s="48">
        <v>89</v>
      </c>
      <c r="FT19" s="48">
        <v>56</v>
      </c>
      <c r="FU19" s="48">
        <v>141</v>
      </c>
      <c r="FV19" s="48">
        <v>92</v>
      </c>
      <c r="FW19" s="48">
        <v>0</v>
      </c>
      <c r="FX19" s="48">
        <v>24</v>
      </c>
      <c r="FY19" s="48">
        <v>34</v>
      </c>
      <c r="FZ19" s="48">
        <v>38</v>
      </c>
      <c r="GA19" s="48">
        <v>0</v>
      </c>
      <c r="GB19" s="48">
        <v>24</v>
      </c>
      <c r="GC19" s="48">
        <v>480</v>
      </c>
      <c r="GD19" s="48">
        <v>142</v>
      </c>
      <c r="GE19" s="48">
        <v>10</v>
      </c>
      <c r="GF19" s="48">
        <v>12</v>
      </c>
      <c r="GG19" s="48">
        <v>13</v>
      </c>
      <c r="GH19" s="48">
        <v>14</v>
      </c>
      <c r="GI19" s="48">
        <v>38</v>
      </c>
      <c r="GJ19" s="48">
        <v>38</v>
      </c>
      <c r="GK19" s="48">
        <v>3</v>
      </c>
      <c r="GL19" s="48">
        <v>6</v>
      </c>
      <c r="GM19" s="48">
        <v>68</v>
      </c>
      <c r="GN19" s="48">
        <v>63</v>
      </c>
      <c r="GO19" s="48">
        <v>13</v>
      </c>
      <c r="GP19" s="48">
        <v>18</v>
      </c>
      <c r="GQ19" s="48">
        <v>0</v>
      </c>
      <c r="GR19" s="48">
        <v>24</v>
      </c>
      <c r="GS19" s="48">
        <v>24</v>
      </c>
      <c r="GT19" s="48">
        <v>41</v>
      </c>
      <c r="GU19" s="48">
        <v>115</v>
      </c>
      <c r="GV19" s="48">
        <v>76</v>
      </c>
      <c r="GW19" s="48">
        <v>104</v>
      </c>
      <c r="GX19" s="48">
        <v>55</v>
      </c>
      <c r="GY19" s="48">
        <v>12</v>
      </c>
      <c r="GZ19" s="48">
        <v>16</v>
      </c>
      <c r="HA19" s="48">
        <v>80</v>
      </c>
      <c r="HB19" s="48">
        <v>53</v>
      </c>
      <c r="HC19" s="48">
        <v>0</v>
      </c>
      <c r="HD19" s="48">
        <v>24</v>
      </c>
      <c r="HE19" s="48">
        <v>0</v>
      </c>
      <c r="HF19" s="48">
        <v>24</v>
      </c>
    </row>
    <row r="20" spans="1:214" x14ac:dyDescent="0.25">
      <c r="A20" s="16">
        <f t="shared" si="8"/>
        <v>23</v>
      </c>
      <c r="B20" s="17" t="str">
        <f t="shared" si="9"/>
        <v>Juab</v>
      </c>
      <c r="C20" s="48" t="s">
        <v>44</v>
      </c>
      <c r="D20" s="48" t="s">
        <v>45</v>
      </c>
      <c r="E20" s="48">
        <v>4277</v>
      </c>
      <c r="F20" s="48">
        <v>207</v>
      </c>
      <c r="G20" s="48">
        <v>117</v>
      </c>
      <c r="H20" s="48">
        <v>45</v>
      </c>
      <c r="I20" s="48">
        <v>587</v>
      </c>
      <c r="J20" s="48">
        <v>105</v>
      </c>
      <c r="K20" s="48">
        <v>599</v>
      </c>
      <c r="L20" s="48">
        <v>127</v>
      </c>
      <c r="M20" s="48">
        <v>71</v>
      </c>
      <c r="N20" s="48">
        <v>37</v>
      </c>
      <c r="O20" s="48">
        <v>433</v>
      </c>
      <c r="P20" s="48">
        <v>96</v>
      </c>
      <c r="Q20" s="48">
        <v>300</v>
      </c>
      <c r="R20" s="48">
        <v>87</v>
      </c>
      <c r="S20" s="48">
        <v>13</v>
      </c>
      <c r="T20" s="48">
        <v>15</v>
      </c>
      <c r="U20" s="48">
        <v>86</v>
      </c>
      <c r="V20" s="48">
        <v>34</v>
      </c>
      <c r="W20" s="48">
        <v>315</v>
      </c>
      <c r="X20" s="48">
        <v>79</v>
      </c>
      <c r="Y20" s="48">
        <v>982</v>
      </c>
      <c r="Z20" s="48">
        <v>119</v>
      </c>
      <c r="AA20" s="48">
        <v>359</v>
      </c>
      <c r="AB20" s="48">
        <v>85</v>
      </c>
      <c r="AC20" s="48">
        <v>200</v>
      </c>
      <c r="AD20" s="48">
        <v>72</v>
      </c>
      <c r="AE20" s="48">
        <v>215</v>
      </c>
      <c r="AF20" s="48">
        <v>60</v>
      </c>
      <c r="AG20" s="48">
        <v>0</v>
      </c>
      <c r="AH20" s="48">
        <v>18</v>
      </c>
      <c r="AI20" s="48">
        <v>3271</v>
      </c>
      <c r="AJ20" s="48">
        <v>233</v>
      </c>
      <c r="AK20" s="48">
        <v>106</v>
      </c>
      <c r="AL20" s="48">
        <v>44</v>
      </c>
      <c r="AM20" s="48">
        <v>426</v>
      </c>
      <c r="AN20" s="48">
        <v>99</v>
      </c>
      <c r="AO20" s="48">
        <v>382</v>
      </c>
      <c r="AP20" s="48">
        <v>104</v>
      </c>
      <c r="AQ20" s="48">
        <v>50</v>
      </c>
      <c r="AR20" s="48">
        <v>34</v>
      </c>
      <c r="AS20" s="48">
        <v>408</v>
      </c>
      <c r="AT20" s="48">
        <v>96</v>
      </c>
      <c r="AU20" s="48">
        <v>201</v>
      </c>
      <c r="AV20" s="48">
        <v>66</v>
      </c>
      <c r="AW20" s="48">
        <v>4</v>
      </c>
      <c r="AX20" s="48">
        <v>5</v>
      </c>
      <c r="AY20" s="48">
        <v>57</v>
      </c>
      <c r="AZ20" s="48">
        <v>31</v>
      </c>
      <c r="BA20" s="48">
        <v>199</v>
      </c>
      <c r="BB20" s="48">
        <v>64</v>
      </c>
      <c r="BC20" s="48">
        <v>874</v>
      </c>
      <c r="BD20" s="48">
        <v>113</v>
      </c>
      <c r="BE20" s="48">
        <v>309</v>
      </c>
      <c r="BF20" s="48">
        <v>87</v>
      </c>
      <c r="BG20" s="48">
        <v>93</v>
      </c>
      <c r="BH20" s="48">
        <v>43</v>
      </c>
      <c r="BI20" s="48">
        <v>162</v>
      </c>
      <c r="BJ20" s="48">
        <v>53</v>
      </c>
      <c r="BK20" s="48">
        <v>0</v>
      </c>
      <c r="BL20" s="48">
        <v>18</v>
      </c>
      <c r="BM20" s="48">
        <v>625</v>
      </c>
      <c r="BN20" s="48">
        <v>133</v>
      </c>
      <c r="BO20" s="48">
        <v>11</v>
      </c>
      <c r="BP20" s="48">
        <v>8</v>
      </c>
      <c r="BQ20" s="48">
        <v>128</v>
      </c>
      <c r="BR20" s="48">
        <v>59</v>
      </c>
      <c r="BS20" s="48">
        <v>150</v>
      </c>
      <c r="BT20" s="48">
        <v>73</v>
      </c>
      <c r="BU20" s="48">
        <v>10</v>
      </c>
      <c r="BV20" s="48">
        <v>15</v>
      </c>
      <c r="BW20" s="48">
        <v>20</v>
      </c>
      <c r="BX20" s="48">
        <v>19</v>
      </c>
      <c r="BY20" s="48">
        <v>79</v>
      </c>
      <c r="BZ20" s="48">
        <v>41</v>
      </c>
      <c r="CA20" s="48">
        <v>0</v>
      </c>
      <c r="CB20" s="48">
        <v>18</v>
      </c>
      <c r="CC20" s="48">
        <v>5</v>
      </c>
      <c r="CD20" s="48">
        <v>8</v>
      </c>
      <c r="CE20" s="48">
        <v>83</v>
      </c>
      <c r="CF20" s="48">
        <v>45</v>
      </c>
      <c r="CG20" s="48">
        <v>30</v>
      </c>
      <c r="CH20" s="48">
        <v>24</v>
      </c>
      <c r="CI20" s="48">
        <v>29</v>
      </c>
      <c r="CJ20" s="48">
        <v>23</v>
      </c>
      <c r="CK20" s="48">
        <v>34</v>
      </c>
      <c r="CL20" s="48">
        <v>48</v>
      </c>
      <c r="CM20" s="48">
        <v>46</v>
      </c>
      <c r="CN20" s="48">
        <v>33</v>
      </c>
      <c r="CO20" s="48">
        <v>0</v>
      </c>
      <c r="CP20" s="48">
        <v>18</v>
      </c>
      <c r="CQ20" s="48">
        <v>15</v>
      </c>
      <c r="CR20" s="48">
        <v>13</v>
      </c>
      <c r="CS20" s="48">
        <v>0</v>
      </c>
      <c r="CT20" s="48">
        <v>18</v>
      </c>
      <c r="CU20" s="48">
        <v>0</v>
      </c>
      <c r="CV20" s="48">
        <v>18</v>
      </c>
      <c r="CW20" s="48">
        <v>3</v>
      </c>
      <c r="CX20" s="48">
        <v>5</v>
      </c>
      <c r="CY20" s="48">
        <v>0</v>
      </c>
      <c r="CZ20" s="48">
        <v>18</v>
      </c>
      <c r="DA20" s="48">
        <v>2</v>
      </c>
      <c r="DB20" s="48">
        <v>3</v>
      </c>
      <c r="DC20" s="48">
        <v>0</v>
      </c>
      <c r="DD20" s="48">
        <v>18</v>
      </c>
      <c r="DE20" s="48">
        <v>0</v>
      </c>
      <c r="DF20" s="48">
        <v>18</v>
      </c>
      <c r="DG20" s="48">
        <v>0</v>
      </c>
      <c r="DH20" s="48">
        <v>18</v>
      </c>
      <c r="DI20" s="48">
        <v>0</v>
      </c>
      <c r="DJ20" s="48">
        <v>18</v>
      </c>
      <c r="DK20" s="48">
        <v>3</v>
      </c>
      <c r="DL20" s="48">
        <v>5</v>
      </c>
      <c r="DM20" s="48">
        <v>0</v>
      </c>
      <c r="DN20" s="48">
        <v>18</v>
      </c>
      <c r="DO20" s="48">
        <v>0</v>
      </c>
      <c r="DP20" s="48">
        <v>18</v>
      </c>
      <c r="DQ20" s="48">
        <v>7</v>
      </c>
      <c r="DR20" s="48">
        <v>11</v>
      </c>
      <c r="DS20" s="48">
        <v>0</v>
      </c>
      <c r="DT20" s="48">
        <v>18</v>
      </c>
      <c r="DU20" s="48">
        <v>126</v>
      </c>
      <c r="DV20" s="48">
        <v>46</v>
      </c>
      <c r="DW20" s="48">
        <v>0</v>
      </c>
      <c r="DX20" s="48">
        <v>18</v>
      </c>
      <c r="DY20" s="48">
        <v>4</v>
      </c>
      <c r="DZ20" s="48">
        <v>6</v>
      </c>
      <c r="EA20" s="48">
        <v>42</v>
      </c>
      <c r="EB20" s="48">
        <v>28</v>
      </c>
      <c r="EC20" s="48">
        <v>0</v>
      </c>
      <c r="ED20" s="48">
        <v>18</v>
      </c>
      <c r="EE20" s="48">
        <v>0</v>
      </c>
      <c r="EF20" s="48">
        <v>18</v>
      </c>
      <c r="EG20" s="48">
        <v>0</v>
      </c>
      <c r="EH20" s="48">
        <v>18</v>
      </c>
      <c r="EI20" s="48">
        <v>0</v>
      </c>
      <c r="EJ20" s="48">
        <v>18</v>
      </c>
      <c r="EK20" s="48">
        <v>5</v>
      </c>
      <c r="EL20" s="48">
        <v>8</v>
      </c>
      <c r="EM20" s="48">
        <v>8</v>
      </c>
      <c r="EN20" s="48">
        <v>11</v>
      </c>
      <c r="EO20" s="48">
        <v>24</v>
      </c>
      <c r="EP20" s="48">
        <v>14</v>
      </c>
      <c r="EQ20" s="48">
        <v>5</v>
      </c>
      <c r="ER20" s="48">
        <v>7</v>
      </c>
      <c r="ES20" s="48">
        <v>38</v>
      </c>
      <c r="ET20" s="48">
        <v>30</v>
      </c>
      <c r="EU20" s="48">
        <v>0</v>
      </c>
      <c r="EV20" s="48">
        <v>18</v>
      </c>
      <c r="EW20" s="48">
        <v>0</v>
      </c>
      <c r="EX20" s="48">
        <v>18</v>
      </c>
      <c r="EY20" s="48">
        <v>58</v>
      </c>
      <c r="EZ20" s="48">
        <v>37</v>
      </c>
      <c r="FA20" s="48">
        <v>0</v>
      </c>
      <c r="FB20" s="48">
        <v>18</v>
      </c>
      <c r="FC20" s="48">
        <v>11</v>
      </c>
      <c r="FD20" s="48">
        <v>19</v>
      </c>
      <c r="FE20" s="48">
        <v>2</v>
      </c>
      <c r="FF20" s="48">
        <v>3</v>
      </c>
      <c r="FG20" s="48">
        <v>0</v>
      </c>
      <c r="FH20" s="48">
        <v>18</v>
      </c>
      <c r="FI20" s="48">
        <v>0</v>
      </c>
      <c r="FJ20" s="48">
        <v>18</v>
      </c>
      <c r="FK20" s="48">
        <v>8</v>
      </c>
      <c r="FL20" s="48">
        <v>13</v>
      </c>
      <c r="FM20" s="48">
        <v>0</v>
      </c>
      <c r="FN20" s="48">
        <v>18</v>
      </c>
      <c r="FO20" s="48">
        <v>0</v>
      </c>
      <c r="FP20" s="48">
        <v>18</v>
      </c>
      <c r="FQ20" s="48">
        <v>0</v>
      </c>
      <c r="FR20" s="48">
        <v>18</v>
      </c>
      <c r="FS20" s="48">
        <v>25</v>
      </c>
      <c r="FT20" s="48">
        <v>25</v>
      </c>
      <c r="FU20" s="48">
        <v>8</v>
      </c>
      <c r="FV20" s="48">
        <v>14</v>
      </c>
      <c r="FW20" s="48">
        <v>4</v>
      </c>
      <c r="FX20" s="48">
        <v>5</v>
      </c>
      <c r="FY20" s="48">
        <v>0</v>
      </c>
      <c r="FZ20" s="48">
        <v>18</v>
      </c>
      <c r="GA20" s="48">
        <v>0</v>
      </c>
      <c r="GB20" s="48">
        <v>18</v>
      </c>
      <c r="GC20" s="48">
        <v>182</v>
      </c>
      <c r="GD20" s="48">
        <v>70</v>
      </c>
      <c r="GE20" s="48">
        <v>0</v>
      </c>
      <c r="GF20" s="48">
        <v>18</v>
      </c>
      <c r="GG20" s="48">
        <v>18</v>
      </c>
      <c r="GH20" s="48">
        <v>22</v>
      </c>
      <c r="GI20" s="48">
        <v>20</v>
      </c>
      <c r="GJ20" s="48">
        <v>22</v>
      </c>
      <c r="GK20" s="48">
        <v>11</v>
      </c>
      <c r="GL20" s="48">
        <v>13</v>
      </c>
      <c r="GM20" s="48">
        <v>3</v>
      </c>
      <c r="GN20" s="48">
        <v>5</v>
      </c>
      <c r="GO20" s="48">
        <v>12</v>
      </c>
      <c r="GP20" s="48">
        <v>11</v>
      </c>
      <c r="GQ20" s="48">
        <v>9</v>
      </c>
      <c r="GR20" s="48">
        <v>14</v>
      </c>
      <c r="GS20" s="48">
        <v>19</v>
      </c>
      <c r="GT20" s="48">
        <v>18</v>
      </c>
      <c r="GU20" s="48">
        <v>25</v>
      </c>
      <c r="GV20" s="48">
        <v>21</v>
      </c>
      <c r="GW20" s="48">
        <v>26</v>
      </c>
      <c r="GX20" s="48">
        <v>20</v>
      </c>
      <c r="GY20" s="48">
        <v>8</v>
      </c>
      <c r="GZ20" s="48">
        <v>12</v>
      </c>
      <c r="HA20" s="48">
        <v>31</v>
      </c>
      <c r="HB20" s="48">
        <v>26</v>
      </c>
      <c r="HC20" s="48">
        <v>0</v>
      </c>
      <c r="HD20" s="48">
        <v>18</v>
      </c>
      <c r="HE20" s="48">
        <v>0</v>
      </c>
      <c r="HF20" s="48">
        <v>18</v>
      </c>
    </row>
    <row r="21" spans="1:214" x14ac:dyDescent="0.25">
      <c r="A21" s="16">
        <f t="shared" si="8"/>
        <v>25</v>
      </c>
      <c r="B21" s="17" t="str">
        <f t="shared" si="9"/>
        <v>Kane</v>
      </c>
      <c r="C21" s="48" t="s">
        <v>46</v>
      </c>
      <c r="D21" s="48" t="s">
        <v>47</v>
      </c>
      <c r="E21" s="48">
        <v>3121</v>
      </c>
      <c r="F21" s="48">
        <v>190</v>
      </c>
      <c r="G21" s="48">
        <v>99</v>
      </c>
      <c r="H21" s="48">
        <v>62</v>
      </c>
      <c r="I21" s="48">
        <v>202</v>
      </c>
      <c r="J21" s="48">
        <v>82</v>
      </c>
      <c r="K21" s="48">
        <v>148</v>
      </c>
      <c r="L21" s="48">
        <v>76</v>
      </c>
      <c r="M21" s="48">
        <v>32</v>
      </c>
      <c r="N21" s="48">
        <v>26</v>
      </c>
      <c r="O21" s="48">
        <v>389</v>
      </c>
      <c r="P21" s="48">
        <v>123</v>
      </c>
      <c r="Q21" s="48">
        <v>224</v>
      </c>
      <c r="R21" s="48">
        <v>79</v>
      </c>
      <c r="S21" s="48">
        <v>60</v>
      </c>
      <c r="T21" s="48">
        <v>68</v>
      </c>
      <c r="U21" s="48">
        <v>166</v>
      </c>
      <c r="V21" s="48">
        <v>86</v>
      </c>
      <c r="W21" s="48">
        <v>232</v>
      </c>
      <c r="X21" s="48">
        <v>106</v>
      </c>
      <c r="Y21" s="48">
        <v>637</v>
      </c>
      <c r="Z21" s="48">
        <v>172</v>
      </c>
      <c r="AA21" s="48">
        <v>453</v>
      </c>
      <c r="AB21" s="48">
        <v>120</v>
      </c>
      <c r="AC21" s="48">
        <v>302</v>
      </c>
      <c r="AD21" s="48">
        <v>125</v>
      </c>
      <c r="AE21" s="48">
        <v>177</v>
      </c>
      <c r="AF21" s="48">
        <v>88</v>
      </c>
      <c r="AG21" s="48">
        <v>0</v>
      </c>
      <c r="AH21" s="48">
        <v>16</v>
      </c>
      <c r="AI21" s="48">
        <v>2333</v>
      </c>
      <c r="AJ21" s="48">
        <v>180</v>
      </c>
      <c r="AK21" s="48">
        <v>44</v>
      </c>
      <c r="AL21" s="48">
        <v>39</v>
      </c>
      <c r="AM21" s="48">
        <v>121</v>
      </c>
      <c r="AN21" s="48">
        <v>58</v>
      </c>
      <c r="AO21" s="48">
        <v>115</v>
      </c>
      <c r="AP21" s="48">
        <v>69</v>
      </c>
      <c r="AQ21" s="48">
        <v>30</v>
      </c>
      <c r="AR21" s="48">
        <v>26</v>
      </c>
      <c r="AS21" s="48">
        <v>306</v>
      </c>
      <c r="AT21" s="48">
        <v>95</v>
      </c>
      <c r="AU21" s="48">
        <v>146</v>
      </c>
      <c r="AV21" s="48">
        <v>78</v>
      </c>
      <c r="AW21" s="48">
        <v>2</v>
      </c>
      <c r="AX21" s="48">
        <v>5</v>
      </c>
      <c r="AY21" s="48">
        <v>151</v>
      </c>
      <c r="AZ21" s="48">
        <v>85</v>
      </c>
      <c r="BA21" s="48">
        <v>169</v>
      </c>
      <c r="BB21" s="48">
        <v>94</v>
      </c>
      <c r="BC21" s="48">
        <v>473</v>
      </c>
      <c r="BD21" s="48">
        <v>128</v>
      </c>
      <c r="BE21" s="48">
        <v>344</v>
      </c>
      <c r="BF21" s="48">
        <v>107</v>
      </c>
      <c r="BG21" s="48">
        <v>270</v>
      </c>
      <c r="BH21" s="48">
        <v>120</v>
      </c>
      <c r="BI21" s="48">
        <v>162</v>
      </c>
      <c r="BJ21" s="48">
        <v>83</v>
      </c>
      <c r="BK21" s="48">
        <v>0</v>
      </c>
      <c r="BL21" s="48">
        <v>16</v>
      </c>
      <c r="BM21" s="48">
        <v>298</v>
      </c>
      <c r="BN21" s="48">
        <v>126</v>
      </c>
      <c r="BO21" s="48">
        <v>17</v>
      </c>
      <c r="BP21" s="48">
        <v>21</v>
      </c>
      <c r="BQ21" s="48">
        <v>37</v>
      </c>
      <c r="BR21" s="48">
        <v>35</v>
      </c>
      <c r="BS21" s="48">
        <v>20</v>
      </c>
      <c r="BT21" s="48">
        <v>25</v>
      </c>
      <c r="BU21" s="48">
        <v>1</v>
      </c>
      <c r="BV21" s="48">
        <v>3</v>
      </c>
      <c r="BW21" s="48">
        <v>72</v>
      </c>
      <c r="BX21" s="48">
        <v>57</v>
      </c>
      <c r="BY21" s="48">
        <v>18</v>
      </c>
      <c r="BZ21" s="48">
        <v>21</v>
      </c>
      <c r="CA21" s="48">
        <v>14</v>
      </c>
      <c r="CB21" s="48">
        <v>23</v>
      </c>
      <c r="CC21" s="48">
        <v>5</v>
      </c>
      <c r="CD21" s="48">
        <v>11</v>
      </c>
      <c r="CE21" s="48">
        <v>2</v>
      </c>
      <c r="CF21" s="48">
        <v>3</v>
      </c>
      <c r="CG21" s="48">
        <v>97</v>
      </c>
      <c r="CH21" s="48">
        <v>65</v>
      </c>
      <c r="CI21" s="48">
        <v>14</v>
      </c>
      <c r="CJ21" s="48">
        <v>16</v>
      </c>
      <c r="CK21" s="48">
        <v>1</v>
      </c>
      <c r="CL21" s="48">
        <v>3</v>
      </c>
      <c r="CM21" s="48">
        <v>0</v>
      </c>
      <c r="CN21" s="48">
        <v>16</v>
      </c>
      <c r="CO21" s="48">
        <v>0</v>
      </c>
      <c r="CP21" s="48">
        <v>16</v>
      </c>
      <c r="CQ21" s="48">
        <v>0</v>
      </c>
      <c r="CR21" s="48">
        <v>16</v>
      </c>
      <c r="CS21" s="48">
        <v>0</v>
      </c>
      <c r="CT21" s="48">
        <v>16</v>
      </c>
      <c r="CU21" s="48">
        <v>0</v>
      </c>
      <c r="CV21" s="48">
        <v>16</v>
      </c>
      <c r="CW21" s="48">
        <v>0</v>
      </c>
      <c r="CX21" s="48">
        <v>16</v>
      </c>
      <c r="CY21" s="48">
        <v>0</v>
      </c>
      <c r="CZ21" s="48">
        <v>16</v>
      </c>
      <c r="DA21" s="48">
        <v>0</v>
      </c>
      <c r="DB21" s="48">
        <v>16</v>
      </c>
      <c r="DC21" s="48">
        <v>0</v>
      </c>
      <c r="DD21" s="48">
        <v>16</v>
      </c>
      <c r="DE21" s="48">
        <v>0</v>
      </c>
      <c r="DF21" s="48">
        <v>16</v>
      </c>
      <c r="DG21" s="48">
        <v>0</v>
      </c>
      <c r="DH21" s="48">
        <v>16</v>
      </c>
      <c r="DI21" s="48">
        <v>0</v>
      </c>
      <c r="DJ21" s="48">
        <v>16</v>
      </c>
      <c r="DK21" s="48">
        <v>0</v>
      </c>
      <c r="DL21" s="48">
        <v>16</v>
      </c>
      <c r="DM21" s="48">
        <v>0</v>
      </c>
      <c r="DN21" s="48">
        <v>16</v>
      </c>
      <c r="DO21" s="48">
        <v>0</v>
      </c>
      <c r="DP21" s="48">
        <v>16</v>
      </c>
      <c r="DQ21" s="48">
        <v>0</v>
      </c>
      <c r="DR21" s="48">
        <v>16</v>
      </c>
      <c r="DS21" s="48">
        <v>0</v>
      </c>
      <c r="DT21" s="48">
        <v>16</v>
      </c>
      <c r="DU21" s="48">
        <v>200</v>
      </c>
      <c r="DV21" s="48">
        <v>96</v>
      </c>
      <c r="DW21" s="48">
        <v>3</v>
      </c>
      <c r="DX21" s="48">
        <v>5</v>
      </c>
      <c r="DY21" s="48">
        <v>25</v>
      </c>
      <c r="DZ21" s="48">
        <v>33</v>
      </c>
      <c r="EA21" s="48">
        <v>13</v>
      </c>
      <c r="EB21" s="48">
        <v>19</v>
      </c>
      <c r="EC21" s="48">
        <v>0</v>
      </c>
      <c r="ED21" s="48">
        <v>16</v>
      </c>
      <c r="EE21" s="48">
        <v>0</v>
      </c>
      <c r="EF21" s="48">
        <v>16</v>
      </c>
      <c r="EG21" s="48">
        <v>0</v>
      </c>
      <c r="EH21" s="48">
        <v>16</v>
      </c>
      <c r="EI21" s="48">
        <v>0</v>
      </c>
      <c r="EJ21" s="48">
        <v>16</v>
      </c>
      <c r="EK21" s="48">
        <v>6</v>
      </c>
      <c r="EL21" s="48">
        <v>9</v>
      </c>
      <c r="EM21" s="48">
        <v>15</v>
      </c>
      <c r="EN21" s="48">
        <v>22</v>
      </c>
      <c r="EO21" s="48">
        <v>47</v>
      </c>
      <c r="EP21" s="48">
        <v>34</v>
      </c>
      <c r="EQ21" s="48">
        <v>85</v>
      </c>
      <c r="ER21" s="48">
        <v>66</v>
      </c>
      <c r="ES21" s="48">
        <v>0</v>
      </c>
      <c r="ET21" s="48">
        <v>16</v>
      </c>
      <c r="EU21" s="48">
        <v>6</v>
      </c>
      <c r="EV21" s="48">
        <v>10</v>
      </c>
      <c r="EW21" s="48">
        <v>0</v>
      </c>
      <c r="EX21" s="48">
        <v>16</v>
      </c>
      <c r="EY21" s="48">
        <v>66</v>
      </c>
      <c r="EZ21" s="48">
        <v>42</v>
      </c>
      <c r="FA21" s="48">
        <v>5</v>
      </c>
      <c r="FB21" s="48">
        <v>8</v>
      </c>
      <c r="FC21" s="48">
        <v>12</v>
      </c>
      <c r="FD21" s="48">
        <v>15</v>
      </c>
      <c r="FE21" s="48">
        <v>0</v>
      </c>
      <c r="FF21" s="48">
        <v>16</v>
      </c>
      <c r="FG21" s="48">
        <v>0</v>
      </c>
      <c r="FH21" s="48">
        <v>16</v>
      </c>
      <c r="FI21" s="48">
        <v>2</v>
      </c>
      <c r="FJ21" s="48">
        <v>6</v>
      </c>
      <c r="FK21" s="48">
        <v>25</v>
      </c>
      <c r="FL21" s="48">
        <v>31</v>
      </c>
      <c r="FM21" s="48">
        <v>0</v>
      </c>
      <c r="FN21" s="48">
        <v>16</v>
      </c>
      <c r="FO21" s="48">
        <v>0</v>
      </c>
      <c r="FP21" s="48">
        <v>16</v>
      </c>
      <c r="FQ21" s="48">
        <v>0</v>
      </c>
      <c r="FR21" s="48">
        <v>16</v>
      </c>
      <c r="FS21" s="48">
        <v>2</v>
      </c>
      <c r="FT21" s="48">
        <v>3</v>
      </c>
      <c r="FU21" s="48">
        <v>0</v>
      </c>
      <c r="FV21" s="48">
        <v>16</v>
      </c>
      <c r="FW21" s="48">
        <v>11</v>
      </c>
      <c r="FX21" s="48">
        <v>18</v>
      </c>
      <c r="FY21" s="48">
        <v>9</v>
      </c>
      <c r="FZ21" s="48">
        <v>15</v>
      </c>
      <c r="GA21" s="48">
        <v>0</v>
      </c>
      <c r="GB21" s="48">
        <v>16</v>
      </c>
      <c r="GC21" s="48">
        <v>224</v>
      </c>
      <c r="GD21" s="48">
        <v>113</v>
      </c>
      <c r="GE21" s="48">
        <v>30</v>
      </c>
      <c r="GF21" s="48">
        <v>29</v>
      </c>
      <c r="GG21" s="48">
        <v>7</v>
      </c>
      <c r="GH21" s="48">
        <v>12</v>
      </c>
      <c r="GI21" s="48">
        <v>0</v>
      </c>
      <c r="GJ21" s="48">
        <v>16</v>
      </c>
      <c r="GK21" s="48">
        <v>1</v>
      </c>
      <c r="GL21" s="48">
        <v>2</v>
      </c>
      <c r="GM21" s="48">
        <v>9</v>
      </c>
      <c r="GN21" s="48">
        <v>13</v>
      </c>
      <c r="GO21" s="48">
        <v>35</v>
      </c>
      <c r="GP21" s="48">
        <v>49</v>
      </c>
      <c r="GQ21" s="48">
        <v>44</v>
      </c>
      <c r="GR21" s="48">
        <v>66</v>
      </c>
      <c r="GS21" s="48">
        <v>4</v>
      </c>
      <c r="GT21" s="48">
        <v>9</v>
      </c>
      <c r="GU21" s="48">
        <v>46</v>
      </c>
      <c r="GV21" s="48">
        <v>41</v>
      </c>
      <c r="GW21" s="48">
        <v>18</v>
      </c>
      <c r="GX21" s="48">
        <v>20</v>
      </c>
      <c r="GY21" s="48">
        <v>10</v>
      </c>
      <c r="GZ21" s="48">
        <v>15</v>
      </c>
      <c r="HA21" s="48">
        <v>20</v>
      </c>
      <c r="HB21" s="48">
        <v>28</v>
      </c>
      <c r="HC21" s="48">
        <v>0</v>
      </c>
      <c r="HD21" s="48">
        <v>16</v>
      </c>
      <c r="HE21" s="48">
        <v>0</v>
      </c>
      <c r="HF21" s="48">
        <v>16</v>
      </c>
    </row>
    <row r="22" spans="1:214" x14ac:dyDescent="0.25">
      <c r="A22" s="16">
        <f t="shared" si="8"/>
        <v>27</v>
      </c>
      <c r="B22" s="17" t="str">
        <f t="shared" si="9"/>
        <v>Millard</v>
      </c>
      <c r="C22" s="48" t="s">
        <v>48</v>
      </c>
      <c r="D22" s="48" t="s">
        <v>49</v>
      </c>
      <c r="E22" s="48">
        <v>5120</v>
      </c>
      <c r="F22" s="48">
        <v>243</v>
      </c>
      <c r="G22" s="48">
        <v>924</v>
      </c>
      <c r="H22" s="48">
        <v>171</v>
      </c>
      <c r="I22" s="48">
        <v>389</v>
      </c>
      <c r="J22" s="48">
        <v>90</v>
      </c>
      <c r="K22" s="48">
        <v>342</v>
      </c>
      <c r="L22" s="48">
        <v>89</v>
      </c>
      <c r="M22" s="48">
        <v>99</v>
      </c>
      <c r="N22" s="48">
        <v>51</v>
      </c>
      <c r="O22" s="48">
        <v>628</v>
      </c>
      <c r="P22" s="48">
        <v>125</v>
      </c>
      <c r="Q22" s="48">
        <v>639</v>
      </c>
      <c r="R22" s="48">
        <v>115</v>
      </c>
      <c r="S22" s="48">
        <v>35</v>
      </c>
      <c r="T22" s="48">
        <v>26</v>
      </c>
      <c r="U22" s="48">
        <v>77</v>
      </c>
      <c r="V22" s="48">
        <v>32</v>
      </c>
      <c r="W22" s="48">
        <v>252</v>
      </c>
      <c r="X22" s="48">
        <v>84</v>
      </c>
      <c r="Y22" s="48">
        <v>911</v>
      </c>
      <c r="Z22" s="48">
        <v>118</v>
      </c>
      <c r="AA22" s="48">
        <v>435</v>
      </c>
      <c r="AB22" s="48">
        <v>103</v>
      </c>
      <c r="AC22" s="48">
        <v>150</v>
      </c>
      <c r="AD22" s="48">
        <v>58</v>
      </c>
      <c r="AE22" s="48">
        <v>229</v>
      </c>
      <c r="AF22" s="48">
        <v>56</v>
      </c>
      <c r="AG22" s="48">
        <v>10</v>
      </c>
      <c r="AH22" s="48">
        <v>11</v>
      </c>
      <c r="AI22" s="48">
        <v>3792</v>
      </c>
      <c r="AJ22" s="48">
        <v>256</v>
      </c>
      <c r="AK22" s="48">
        <v>601</v>
      </c>
      <c r="AL22" s="48">
        <v>129</v>
      </c>
      <c r="AM22" s="48">
        <v>315</v>
      </c>
      <c r="AN22" s="48">
        <v>82</v>
      </c>
      <c r="AO22" s="48">
        <v>253</v>
      </c>
      <c r="AP22" s="48">
        <v>68</v>
      </c>
      <c r="AQ22" s="48">
        <v>97</v>
      </c>
      <c r="AR22" s="48">
        <v>51</v>
      </c>
      <c r="AS22" s="48">
        <v>493</v>
      </c>
      <c r="AT22" s="48">
        <v>100</v>
      </c>
      <c r="AU22" s="48">
        <v>378</v>
      </c>
      <c r="AV22" s="48">
        <v>94</v>
      </c>
      <c r="AW22" s="48">
        <v>27</v>
      </c>
      <c r="AX22" s="48">
        <v>23</v>
      </c>
      <c r="AY22" s="48">
        <v>62</v>
      </c>
      <c r="AZ22" s="48">
        <v>25</v>
      </c>
      <c r="BA22" s="48">
        <v>207</v>
      </c>
      <c r="BB22" s="48">
        <v>77</v>
      </c>
      <c r="BC22" s="48">
        <v>701</v>
      </c>
      <c r="BD22" s="48">
        <v>101</v>
      </c>
      <c r="BE22" s="48">
        <v>380</v>
      </c>
      <c r="BF22" s="48">
        <v>100</v>
      </c>
      <c r="BG22" s="48">
        <v>72</v>
      </c>
      <c r="BH22" s="48">
        <v>36</v>
      </c>
      <c r="BI22" s="48">
        <v>199</v>
      </c>
      <c r="BJ22" s="48">
        <v>55</v>
      </c>
      <c r="BK22" s="48">
        <v>7</v>
      </c>
      <c r="BL22" s="48">
        <v>10</v>
      </c>
      <c r="BM22" s="48">
        <v>876</v>
      </c>
      <c r="BN22" s="48">
        <v>153</v>
      </c>
      <c r="BO22" s="48">
        <v>185</v>
      </c>
      <c r="BP22" s="48">
        <v>77</v>
      </c>
      <c r="BQ22" s="48">
        <v>46</v>
      </c>
      <c r="BR22" s="48">
        <v>25</v>
      </c>
      <c r="BS22" s="48">
        <v>79</v>
      </c>
      <c r="BT22" s="48">
        <v>44</v>
      </c>
      <c r="BU22" s="48">
        <v>0</v>
      </c>
      <c r="BV22" s="48">
        <v>18</v>
      </c>
      <c r="BW22" s="48">
        <v>74</v>
      </c>
      <c r="BX22" s="48">
        <v>47</v>
      </c>
      <c r="BY22" s="48">
        <v>238</v>
      </c>
      <c r="BZ22" s="48">
        <v>76</v>
      </c>
      <c r="CA22" s="48">
        <v>8</v>
      </c>
      <c r="CB22" s="48">
        <v>12</v>
      </c>
      <c r="CC22" s="48">
        <v>7</v>
      </c>
      <c r="CD22" s="48">
        <v>10</v>
      </c>
      <c r="CE22" s="48">
        <v>26</v>
      </c>
      <c r="CF22" s="48">
        <v>25</v>
      </c>
      <c r="CG22" s="48">
        <v>142</v>
      </c>
      <c r="CH22" s="48">
        <v>61</v>
      </c>
      <c r="CI22" s="48">
        <v>15</v>
      </c>
      <c r="CJ22" s="48">
        <v>13</v>
      </c>
      <c r="CK22" s="48">
        <v>39</v>
      </c>
      <c r="CL22" s="48">
        <v>37</v>
      </c>
      <c r="CM22" s="48">
        <v>17</v>
      </c>
      <c r="CN22" s="48">
        <v>10</v>
      </c>
      <c r="CO22" s="48">
        <v>0</v>
      </c>
      <c r="CP22" s="48">
        <v>18</v>
      </c>
      <c r="CQ22" s="48">
        <v>12</v>
      </c>
      <c r="CR22" s="48">
        <v>15</v>
      </c>
      <c r="CS22" s="48">
        <v>0</v>
      </c>
      <c r="CT22" s="48">
        <v>18</v>
      </c>
      <c r="CU22" s="48">
        <v>0</v>
      </c>
      <c r="CV22" s="48">
        <v>18</v>
      </c>
      <c r="CW22" s="48">
        <v>0</v>
      </c>
      <c r="CX22" s="48">
        <v>18</v>
      </c>
      <c r="CY22" s="48">
        <v>0</v>
      </c>
      <c r="CZ22" s="48">
        <v>18</v>
      </c>
      <c r="DA22" s="48">
        <v>0</v>
      </c>
      <c r="DB22" s="48">
        <v>18</v>
      </c>
      <c r="DC22" s="48">
        <v>0</v>
      </c>
      <c r="DD22" s="48">
        <v>18</v>
      </c>
      <c r="DE22" s="48">
        <v>0</v>
      </c>
      <c r="DF22" s="48">
        <v>18</v>
      </c>
      <c r="DG22" s="48">
        <v>0</v>
      </c>
      <c r="DH22" s="48">
        <v>18</v>
      </c>
      <c r="DI22" s="48">
        <v>0</v>
      </c>
      <c r="DJ22" s="48">
        <v>18</v>
      </c>
      <c r="DK22" s="48">
        <v>3</v>
      </c>
      <c r="DL22" s="48">
        <v>4</v>
      </c>
      <c r="DM22" s="48">
        <v>9</v>
      </c>
      <c r="DN22" s="48">
        <v>14</v>
      </c>
      <c r="DO22" s="48">
        <v>0</v>
      </c>
      <c r="DP22" s="48">
        <v>18</v>
      </c>
      <c r="DQ22" s="48">
        <v>0</v>
      </c>
      <c r="DR22" s="48">
        <v>18</v>
      </c>
      <c r="DS22" s="48">
        <v>0</v>
      </c>
      <c r="DT22" s="48">
        <v>18</v>
      </c>
      <c r="DU22" s="48">
        <v>154</v>
      </c>
      <c r="DV22" s="48">
        <v>97</v>
      </c>
      <c r="DW22" s="48">
        <v>75</v>
      </c>
      <c r="DX22" s="48">
        <v>92</v>
      </c>
      <c r="DY22" s="48">
        <v>0</v>
      </c>
      <c r="DZ22" s="48">
        <v>18</v>
      </c>
      <c r="EA22" s="48">
        <v>2</v>
      </c>
      <c r="EB22" s="48">
        <v>5</v>
      </c>
      <c r="EC22" s="48">
        <v>0</v>
      </c>
      <c r="ED22" s="48">
        <v>18</v>
      </c>
      <c r="EE22" s="48">
        <v>16</v>
      </c>
      <c r="EF22" s="48">
        <v>18</v>
      </c>
      <c r="EG22" s="48">
        <v>3</v>
      </c>
      <c r="EH22" s="48">
        <v>4</v>
      </c>
      <c r="EI22" s="48">
        <v>0</v>
      </c>
      <c r="EJ22" s="48">
        <v>18</v>
      </c>
      <c r="EK22" s="48">
        <v>0</v>
      </c>
      <c r="EL22" s="48">
        <v>18</v>
      </c>
      <c r="EM22" s="48">
        <v>8</v>
      </c>
      <c r="EN22" s="48">
        <v>9</v>
      </c>
      <c r="EO22" s="48">
        <v>14</v>
      </c>
      <c r="EP22" s="48">
        <v>17</v>
      </c>
      <c r="EQ22" s="48">
        <v>28</v>
      </c>
      <c r="ER22" s="48">
        <v>21</v>
      </c>
      <c r="ES22" s="48">
        <v>0</v>
      </c>
      <c r="ET22" s="48">
        <v>18</v>
      </c>
      <c r="EU22" s="48">
        <v>5</v>
      </c>
      <c r="EV22" s="48">
        <v>6</v>
      </c>
      <c r="EW22" s="48">
        <v>3</v>
      </c>
      <c r="EX22" s="48">
        <v>5</v>
      </c>
      <c r="EY22" s="48">
        <v>90</v>
      </c>
      <c r="EZ22" s="48">
        <v>47</v>
      </c>
      <c r="FA22" s="48">
        <v>26</v>
      </c>
      <c r="FB22" s="48">
        <v>23</v>
      </c>
      <c r="FC22" s="48">
        <v>2</v>
      </c>
      <c r="FD22" s="48">
        <v>3</v>
      </c>
      <c r="FE22" s="48">
        <v>0</v>
      </c>
      <c r="FF22" s="48">
        <v>18</v>
      </c>
      <c r="FG22" s="48">
        <v>0</v>
      </c>
      <c r="FH22" s="48">
        <v>18</v>
      </c>
      <c r="FI22" s="48">
        <v>15</v>
      </c>
      <c r="FJ22" s="48">
        <v>19</v>
      </c>
      <c r="FK22" s="48">
        <v>3</v>
      </c>
      <c r="FL22" s="48">
        <v>5</v>
      </c>
      <c r="FM22" s="48">
        <v>0</v>
      </c>
      <c r="FN22" s="48">
        <v>18</v>
      </c>
      <c r="FO22" s="48">
        <v>0</v>
      </c>
      <c r="FP22" s="48">
        <v>18</v>
      </c>
      <c r="FQ22" s="48">
        <v>1</v>
      </c>
      <c r="FR22" s="48">
        <v>2</v>
      </c>
      <c r="FS22" s="48">
        <v>21</v>
      </c>
      <c r="FT22" s="48">
        <v>18</v>
      </c>
      <c r="FU22" s="48">
        <v>0</v>
      </c>
      <c r="FV22" s="48">
        <v>18</v>
      </c>
      <c r="FW22" s="48">
        <v>14</v>
      </c>
      <c r="FX22" s="48">
        <v>20</v>
      </c>
      <c r="FY22" s="48">
        <v>8</v>
      </c>
      <c r="FZ22" s="48">
        <v>9</v>
      </c>
      <c r="GA22" s="48">
        <v>0</v>
      </c>
      <c r="GB22" s="48">
        <v>18</v>
      </c>
      <c r="GC22" s="48">
        <v>196</v>
      </c>
      <c r="GD22" s="48">
        <v>71</v>
      </c>
      <c r="GE22" s="48">
        <v>37</v>
      </c>
      <c r="GF22" s="48">
        <v>20</v>
      </c>
      <c r="GG22" s="48">
        <v>26</v>
      </c>
      <c r="GH22" s="48">
        <v>25</v>
      </c>
      <c r="GI22" s="48">
        <v>8</v>
      </c>
      <c r="GJ22" s="48">
        <v>8</v>
      </c>
      <c r="GK22" s="48">
        <v>2</v>
      </c>
      <c r="GL22" s="48">
        <v>4</v>
      </c>
      <c r="GM22" s="48">
        <v>30</v>
      </c>
      <c r="GN22" s="48">
        <v>38</v>
      </c>
      <c r="GO22" s="48">
        <v>17</v>
      </c>
      <c r="GP22" s="48">
        <v>21</v>
      </c>
      <c r="GQ22" s="48">
        <v>0</v>
      </c>
      <c r="GR22" s="48">
        <v>18</v>
      </c>
      <c r="GS22" s="48">
        <v>8</v>
      </c>
      <c r="GT22" s="48">
        <v>12</v>
      </c>
      <c r="GU22" s="48">
        <v>10</v>
      </c>
      <c r="GV22" s="48">
        <v>9</v>
      </c>
      <c r="GW22" s="48">
        <v>30</v>
      </c>
      <c r="GX22" s="48">
        <v>26</v>
      </c>
      <c r="GY22" s="48">
        <v>3</v>
      </c>
      <c r="GZ22" s="48">
        <v>5</v>
      </c>
      <c r="HA22" s="48">
        <v>25</v>
      </c>
      <c r="HB22" s="48">
        <v>19</v>
      </c>
      <c r="HC22" s="48">
        <v>0</v>
      </c>
      <c r="HD22" s="48">
        <v>18</v>
      </c>
      <c r="HE22" s="48">
        <v>0</v>
      </c>
      <c r="HF22" s="48">
        <v>18</v>
      </c>
    </row>
    <row r="23" spans="1:214" x14ac:dyDescent="0.25">
      <c r="A23" s="16">
        <f t="shared" si="8"/>
        <v>29</v>
      </c>
      <c r="B23" s="17" t="str">
        <f t="shared" si="9"/>
        <v>Morgan</v>
      </c>
      <c r="C23" s="48" t="s">
        <v>50</v>
      </c>
      <c r="D23" s="48" t="s">
        <v>51</v>
      </c>
      <c r="E23" s="48">
        <v>4067</v>
      </c>
      <c r="F23" s="48">
        <v>207</v>
      </c>
      <c r="G23" s="48">
        <v>117</v>
      </c>
      <c r="H23" s="48">
        <v>65</v>
      </c>
      <c r="I23" s="48">
        <v>413</v>
      </c>
      <c r="J23" s="48">
        <v>101</v>
      </c>
      <c r="K23" s="48">
        <v>519</v>
      </c>
      <c r="L23" s="48">
        <v>142</v>
      </c>
      <c r="M23" s="48">
        <v>70</v>
      </c>
      <c r="N23" s="48">
        <v>31</v>
      </c>
      <c r="O23" s="48">
        <v>569</v>
      </c>
      <c r="P23" s="48">
        <v>124</v>
      </c>
      <c r="Q23" s="48">
        <v>160</v>
      </c>
      <c r="R23" s="48">
        <v>63</v>
      </c>
      <c r="S23" s="48">
        <v>14</v>
      </c>
      <c r="T23" s="48">
        <v>15</v>
      </c>
      <c r="U23" s="48">
        <v>277</v>
      </c>
      <c r="V23" s="48">
        <v>87</v>
      </c>
      <c r="W23" s="48">
        <v>360</v>
      </c>
      <c r="X23" s="48">
        <v>117</v>
      </c>
      <c r="Y23" s="48">
        <v>809</v>
      </c>
      <c r="Z23" s="48">
        <v>155</v>
      </c>
      <c r="AA23" s="48">
        <v>158</v>
      </c>
      <c r="AB23" s="48">
        <v>62</v>
      </c>
      <c r="AC23" s="48">
        <v>192</v>
      </c>
      <c r="AD23" s="48">
        <v>84</v>
      </c>
      <c r="AE23" s="48">
        <v>368</v>
      </c>
      <c r="AF23" s="48">
        <v>107</v>
      </c>
      <c r="AG23" s="48">
        <v>41</v>
      </c>
      <c r="AH23" s="48">
        <v>53</v>
      </c>
      <c r="AI23" s="48">
        <v>3328</v>
      </c>
      <c r="AJ23" s="48">
        <v>232</v>
      </c>
      <c r="AK23" s="48">
        <v>87</v>
      </c>
      <c r="AL23" s="48">
        <v>62</v>
      </c>
      <c r="AM23" s="48">
        <v>334</v>
      </c>
      <c r="AN23" s="48">
        <v>98</v>
      </c>
      <c r="AO23" s="48">
        <v>393</v>
      </c>
      <c r="AP23" s="48">
        <v>129</v>
      </c>
      <c r="AQ23" s="48">
        <v>47</v>
      </c>
      <c r="AR23" s="48">
        <v>22</v>
      </c>
      <c r="AS23" s="48">
        <v>467</v>
      </c>
      <c r="AT23" s="48">
        <v>123</v>
      </c>
      <c r="AU23" s="48">
        <v>160</v>
      </c>
      <c r="AV23" s="48">
        <v>63</v>
      </c>
      <c r="AW23" s="48">
        <v>6</v>
      </c>
      <c r="AX23" s="48">
        <v>9</v>
      </c>
      <c r="AY23" s="48">
        <v>241</v>
      </c>
      <c r="AZ23" s="48">
        <v>80</v>
      </c>
      <c r="BA23" s="48">
        <v>283</v>
      </c>
      <c r="BB23" s="48">
        <v>105</v>
      </c>
      <c r="BC23" s="48">
        <v>674</v>
      </c>
      <c r="BD23" s="48">
        <v>130</v>
      </c>
      <c r="BE23" s="48">
        <v>110</v>
      </c>
      <c r="BF23" s="48">
        <v>55</v>
      </c>
      <c r="BG23" s="48">
        <v>153</v>
      </c>
      <c r="BH23" s="48">
        <v>76</v>
      </c>
      <c r="BI23" s="48">
        <v>332</v>
      </c>
      <c r="BJ23" s="48">
        <v>101</v>
      </c>
      <c r="BK23" s="48">
        <v>41</v>
      </c>
      <c r="BL23" s="48">
        <v>53</v>
      </c>
      <c r="BM23" s="48">
        <v>407</v>
      </c>
      <c r="BN23" s="48">
        <v>117</v>
      </c>
      <c r="BO23" s="48">
        <v>17</v>
      </c>
      <c r="BP23" s="48">
        <v>24</v>
      </c>
      <c r="BQ23" s="48">
        <v>45</v>
      </c>
      <c r="BR23" s="48">
        <v>33</v>
      </c>
      <c r="BS23" s="48">
        <v>104</v>
      </c>
      <c r="BT23" s="48">
        <v>63</v>
      </c>
      <c r="BU23" s="48">
        <v>23</v>
      </c>
      <c r="BV23" s="48">
        <v>24</v>
      </c>
      <c r="BW23" s="48">
        <v>62</v>
      </c>
      <c r="BX23" s="48">
        <v>32</v>
      </c>
      <c r="BY23" s="48">
        <v>0</v>
      </c>
      <c r="BZ23" s="48">
        <v>18</v>
      </c>
      <c r="CA23" s="48">
        <v>8</v>
      </c>
      <c r="CB23" s="48">
        <v>11</v>
      </c>
      <c r="CC23" s="48">
        <v>10</v>
      </c>
      <c r="CD23" s="48">
        <v>16</v>
      </c>
      <c r="CE23" s="48">
        <v>14</v>
      </c>
      <c r="CF23" s="48">
        <v>15</v>
      </c>
      <c r="CG23" s="48">
        <v>49</v>
      </c>
      <c r="CH23" s="48">
        <v>33</v>
      </c>
      <c r="CI23" s="48">
        <v>39</v>
      </c>
      <c r="CJ23" s="48">
        <v>29</v>
      </c>
      <c r="CK23" s="48">
        <v>0</v>
      </c>
      <c r="CL23" s="48">
        <v>18</v>
      </c>
      <c r="CM23" s="48">
        <v>36</v>
      </c>
      <c r="CN23" s="48">
        <v>25</v>
      </c>
      <c r="CO23" s="48">
        <v>0</v>
      </c>
      <c r="CP23" s="48">
        <v>18</v>
      </c>
      <c r="CQ23" s="48">
        <v>0</v>
      </c>
      <c r="CR23" s="48">
        <v>18</v>
      </c>
      <c r="CS23" s="48">
        <v>0</v>
      </c>
      <c r="CT23" s="48">
        <v>18</v>
      </c>
      <c r="CU23" s="48">
        <v>0</v>
      </c>
      <c r="CV23" s="48">
        <v>18</v>
      </c>
      <c r="CW23" s="48">
        <v>0</v>
      </c>
      <c r="CX23" s="48">
        <v>18</v>
      </c>
      <c r="CY23" s="48">
        <v>0</v>
      </c>
      <c r="CZ23" s="48">
        <v>18</v>
      </c>
      <c r="DA23" s="48">
        <v>0</v>
      </c>
      <c r="DB23" s="48">
        <v>18</v>
      </c>
      <c r="DC23" s="48">
        <v>0</v>
      </c>
      <c r="DD23" s="48">
        <v>18</v>
      </c>
      <c r="DE23" s="48">
        <v>0</v>
      </c>
      <c r="DF23" s="48">
        <v>18</v>
      </c>
      <c r="DG23" s="48">
        <v>0</v>
      </c>
      <c r="DH23" s="48">
        <v>18</v>
      </c>
      <c r="DI23" s="48">
        <v>0</v>
      </c>
      <c r="DJ23" s="48">
        <v>18</v>
      </c>
      <c r="DK23" s="48">
        <v>0</v>
      </c>
      <c r="DL23" s="48">
        <v>18</v>
      </c>
      <c r="DM23" s="48">
        <v>0</v>
      </c>
      <c r="DN23" s="48">
        <v>18</v>
      </c>
      <c r="DO23" s="48">
        <v>0</v>
      </c>
      <c r="DP23" s="48">
        <v>18</v>
      </c>
      <c r="DQ23" s="48">
        <v>0</v>
      </c>
      <c r="DR23" s="48">
        <v>18</v>
      </c>
      <c r="DS23" s="48">
        <v>0</v>
      </c>
      <c r="DT23" s="48">
        <v>18</v>
      </c>
      <c r="DU23" s="48">
        <v>79</v>
      </c>
      <c r="DV23" s="48">
        <v>51</v>
      </c>
      <c r="DW23" s="48">
        <v>6</v>
      </c>
      <c r="DX23" s="48">
        <v>12</v>
      </c>
      <c r="DY23" s="48">
        <v>15</v>
      </c>
      <c r="DZ23" s="48">
        <v>19</v>
      </c>
      <c r="EA23" s="48">
        <v>0</v>
      </c>
      <c r="EB23" s="48">
        <v>18</v>
      </c>
      <c r="EC23" s="48">
        <v>0</v>
      </c>
      <c r="ED23" s="48">
        <v>18</v>
      </c>
      <c r="EE23" s="48">
        <v>11</v>
      </c>
      <c r="EF23" s="48">
        <v>11</v>
      </c>
      <c r="EG23" s="48">
        <v>0</v>
      </c>
      <c r="EH23" s="48">
        <v>18</v>
      </c>
      <c r="EI23" s="48">
        <v>0</v>
      </c>
      <c r="EJ23" s="48">
        <v>18</v>
      </c>
      <c r="EK23" s="48">
        <v>0</v>
      </c>
      <c r="EL23" s="48">
        <v>18</v>
      </c>
      <c r="EM23" s="48">
        <v>23</v>
      </c>
      <c r="EN23" s="48">
        <v>41</v>
      </c>
      <c r="EO23" s="48">
        <v>21</v>
      </c>
      <c r="EP23" s="48">
        <v>20</v>
      </c>
      <c r="EQ23" s="48">
        <v>3</v>
      </c>
      <c r="ER23" s="48">
        <v>6</v>
      </c>
      <c r="ES23" s="48">
        <v>0</v>
      </c>
      <c r="ET23" s="48">
        <v>18</v>
      </c>
      <c r="EU23" s="48">
        <v>0</v>
      </c>
      <c r="EV23" s="48">
        <v>18</v>
      </c>
      <c r="EW23" s="48">
        <v>0</v>
      </c>
      <c r="EX23" s="48">
        <v>18</v>
      </c>
      <c r="EY23" s="48">
        <v>51</v>
      </c>
      <c r="EZ23" s="48">
        <v>40</v>
      </c>
      <c r="FA23" s="48">
        <v>0</v>
      </c>
      <c r="FB23" s="48">
        <v>18</v>
      </c>
      <c r="FC23" s="48">
        <v>13</v>
      </c>
      <c r="FD23" s="48">
        <v>20</v>
      </c>
      <c r="FE23" s="48">
        <v>5</v>
      </c>
      <c r="FF23" s="48">
        <v>8</v>
      </c>
      <c r="FG23" s="48">
        <v>0</v>
      </c>
      <c r="FH23" s="48">
        <v>18</v>
      </c>
      <c r="FI23" s="48">
        <v>8</v>
      </c>
      <c r="FJ23" s="48">
        <v>13</v>
      </c>
      <c r="FK23" s="48">
        <v>0</v>
      </c>
      <c r="FL23" s="48">
        <v>18</v>
      </c>
      <c r="FM23" s="48">
        <v>0</v>
      </c>
      <c r="FN23" s="48">
        <v>18</v>
      </c>
      <c r="FO23" s="48">
        <v>0</v>
      </c>
      <c r="FP23" s="48">
        <v>18</v>
      </c>
      <c r="FQ23" s="48">
        <v>14</v>
      </c>
      <c r="FR23" s="48">
        <v>22</v>
      </c>
      <c r="FS23" s="48">
        <v>0</v>
      </c>
      <c r="FT23" s="48">
        <v>18</v>
      </c>
      <c r="FU23" s="48">
        <v>6</v>
      </c>
      <c r="FV23" s="48">
        <v>9</v>
      </c>
      <c r="FW23" s="48">
        <v>5</v>
      </c>
      <c r="FX23" s="48">
        <v>9</v>
      </c>
      <c r="FY23" s="48">
        <v>0</v>
      </c>
      <c r="FZ23" s="48">
        <v>18</v>
      </c>
      <c r="GA23" s="48">
        <v>0</v>
      </c>
      <c r="GB23" s="48">
        <v>18</v>
      </c>
      <c r="GC23" s="48">
        <v>202</v>
      </c>
      <c r="GD23" s="48">
        <v>71</v>
      </c>
      <c r="GE23" s="48">
        <v>7</v>
      </c>
      <c r="GF23" s="48">
        <v>11</v>
      </c>
      <c r="GG23" s="48">
        <v>6</v>
      </c>
      <c r="GH23" s="48">
        <v>10</v>
      </c>
      <c r="GI23" s="48">
        <v>17</v>
      </c>
      <c r="GJ23" s="48">
        <v>19</v>
      </c>
      <c r="GK23" s="48">
        <v>0</v>
      </c>
      <c r="GL23" s="48">
        <v>18</v>
      </c>
      <c r="GM23" s="48">
        <v>21</v>
      </c>
      <c r="GN23" s="48">
        <v>23</v>
      </c>
      <c r="GO23" s="48">
        <v>0</v>
      </c>
      <c r="GP23" s="48">
        <v>18</v>
      </c>
      <c r="GQ23" s="48">
        <v>0</v>
      </c>
      <c r="GR23" s="48">
        <v>18</v>
      </c>
      <c r="GS23" s="48">
        <v>26</v>
      </c>
      <c r="GT23" s="48">
        <v>33</v>
      </c>
      <c r="GU23" s="48">
        <v>26</v>
      </c>
      <c r="GV23" s="48">
        <v>22</v>
      </c>
      <c r="GW23" s="48">
        <v>65</v>
      </c>
      <c r="GX23" s="48">
        <v>36</v>
      </c>
      <c r="GY23" s="48">
        <v>0</v>
      </c>
      <c r="GZ23" s="48">
        <v>18</v>
      </c>
      <c r="HA23" s="48">
        <v>34</v>
      </c>
      <c r="HB23" s="48">
        <v>45</v>
      </c>
      <c r="HC23" s="48">
        <v>0</v>
      </c>
      <c r="HD23" s="48">
        <v>18</v>
      </c>
      <c r="HE23" s="48">
        <v>0</v>
      </c>
      <c r="HF23" s="48">
        <v>18</v>
      </c>
    </row>
    <row r="24" spans="1:214" x14ac:dyDescent="0.25">
      <c r="A24" s="16">
        <f t="shared" si="8"/>
        <v>31</v>
      </c>
      <c r="B24" s="17" t="str">
        <f t="shared" si="9"/>
        <v>Piute</v>
      </c>
      <c r="C24" s="48" t="s">
        <v>52</v>
      </c>
      <c r="D24" s="48" t="s">
        <v>53</v>
      </c>
      <c r="E24" s="48">
        <v>593</v>
      </c>
      <c r="F24" s="48">
        <v>74</v>
      </c>
      <c r="G24" s="48">
        <v>49</v>
      </c>
      <c r="H24" s="48">
        <v>21</v>
      </c>
      <c r="I24" s="48">
        <v>49</v>
      </c>
      <c r="J24" s="48">
        <v>15</v>
      </c>
      <c r="K24" s="48">
        <v>22</v>
      </c>
      <c r="L24" s="48">
        <v>20</v>
      </c>
      <c r="M24" s="48">
        <v>0</v>
      </c>
      <c r="N24" s="48">
        <v>11</v>
      </c>
      <c r="O24" s="48">
        <v>56</v>
      </c>
      <c r="P24" s="48">
        <v>30</v>
      </c>
      <c r="Q24" s="48">
        <v>53</v>
      </c>
      <c r="R24" s="48">
        <v>20</v>
      </c>
      <c r="S24" s="48">
        <v>7</v>
      </c>
      <c r="T24" s="48">
        <v>8</v>
      </c>
      <c r="U24" s="48">
        <v>23</v>
      </c>
      <c r="V24" s="48">
        <v>15</v>
      </c>
      <c r="W24" s="48">
        <v>16</v>
      </c>
      <c r="X24" s="48">
        <v>12</v>
      </c>
      <c r="Y24" s="48">
        <v>178</v>
      </c>
      <c r="Z24" s="48">
        <v>49</v>
      </c>
      <c r="AA24" s="48">
        <v>46</v>
      </c>
      <c r="AB24" s="48">
        <v>18</v>
      </c>
      <c r="AC24" s="48">
        <v>10</v>
      </c>
      <c r="AD24" s="48">
        <v>7</v>
      </c>
      <c r="AE24" s="48">
        <v>84</v>
      </c>
      <c r="AF24" s="48">
        <v>38</v>
      </c>
      <c r="AG24" s="48">
        <v>0</v>
      </c>
      <c r="AH24" s="48">
        <v>11</v>
      </c>
      <c r="AI24" s="48">
        <v>468</v>
      </c>
      <c r="AJ24" s="48">
        <v>73</v>
      </c>
      <c r="AK24" s="48">
        <v>43</v>
      </c>
      <c r="AL24" s="48">
        <v>21</v>
      </c>
      <c r="AM24" s="48">
        <v>39</v>
      </c>
      <c r="AN24" s="48">
        <v>14</v>
      </c>
      <c r="AO24" s="48">
        <v>21</v>
      </c>
      <c r="AP24" s="48">
        <v>20</v>
      </c>
      <c r="AQ24" s="48">
        <v>0</v>
      </c>
      <c r="AR24" s="48">
        <v>11</v>
      </c>
      <c r="AS24" s="48">
        <v>45</v>
      </c>
      <c r="AT24" s="48">
        <v>29</v>
      </c>
      <c r="AU24" s="48">
        <v>23</v>
      </c>
      <c r="AV24" s="48">
        <v>14</v>
      </c>
      <c r="AW24" s="48">
        <v>6</v>
      </c>
      <c r="AX24" s="48">
        <v>8</v>
      </c>
      <c r="AY24" s="48">
        <v>16</v>
      </c>
      <c r="AZ24" s="48">
        <v>11</v>
      </c>
      <c r="BA24" s="48">
        <v>6</v>
      </c>
      <c r="BB24" s="48">
        <v>8</v>
      </c>
      <c r="BC24" s="48">
        <v>164</v>
      </c>
      <c r="BD24" s="48">
        <v>48</v>
      </c>
      <c r="BE24" s="48">
        <v>28</v>
      </c>
      <c r="BF24" s="48">
        <v>14</v>
      </c>
      <c r="BG24" s="48">
        <v>8</v>
      </c>
      <c r="BH24" s="48">
        <v>6</v>
      </c>
      <c r="BI24" s="48">
        <v>69</v>
      </c>
      <c r="BJ24" s="48">
        <v>33</v>
      </c>
      <c r="BK24" s="48">
        <v>0</v>
      </c>
      <c r="BL24" s="48">
        <v>11</v>
      </c>
      <c r="BM24" s="48">
        <v>31</v>
      </c>
      <c r="BN24" s="48">
        <v>17</v>
      </c>
      <c r="BO24" s="48">
        <v>3</v>
      </c>
      <c r="BP24" s="48">
        <v>5</v>
      </c>
      <c r="BQ24" s="48">
        <v>2</v>
      </c>
      <c r="BR24" s="48">
        <v>4</v>
      </c>
      <c r="BS24" s="48">
        <v>0</v>
      </c>
      <c r="BT24" s="48">
        <v>11</v>
      </c>
      <c r="BU24" s="48">
        <v>0</v>
      </c>
      <c r="BV24" s="48">
        <v>11</v>
      </c>
      <c r="BW24" s="48">
        <v>2</v>
      </c>
      <c r="BX24" s="48">
        <v>3</v>
      </c>
      <c r="BY24" s="48">
        <v>0</v>
      </c>
      <c r="BZ24" s="48">
        <v>11</v>
      </c>
      <c r="CA24" s="48">
        <v>0</v>
      </c>
      <c r="CB24" s="48">
        <v>11</v>
      </c>
      <c r="CC24" s="48">
        <v>0</v>
      </c>
      <c r="CD24" s="48">
        <v>11</v>
      </c>
      <c r="CE24" s="48">
        <v>2</v>
      </c>
      <c r="CF24" s="48">
        <v>3</v>
      </c>
      <c r="CG24" s="48">
        <v>2</v>
      </c>
      <c r="CH24" s="48">
        <v>3</v>
      </c>
      <c r="CI24" s="48">
        <v>8</v>
      </c>
      <c r="CJ24" s="48">
        <v>9</v>
      </c>
      <c r="CK24" s="48">
        <v>0</v>
      </c>
      <c r="CL24" s="48">
        <v>11</v>
      </c>
      <c r="CM24" s="48">
        <v>12</v>
      </c>
      <c r="CN24" s="48">
        <v>14</v>
      </c>
      <c r="CO24" s="48">
        <v>0</v>
      </c>
      <c r="CP24" s="48">
        <v>11</v>
      </c>
      <c r="CQ24" s="48">
        <v>0</v>
      </c>
      <c r="CR24" s="48">
        <v>11</v>
      </c>
      <c r="CS24" s="48">
        <v>0</v>
      </c>
      <c r="CT24" s="48">
        <v>11</v>
      </c>
      <c r="CU24" s="48">
        <v>0</v>
      </c>
      <c r="CV24" s="48">
        <v>11</v>
      </c>
      <c r="CW24" s="48">
        <v>0</v>
      </c>
      <c r="CX24" s="48">
        <v>11</v>
      </c>
      <c r="CY24" s="48">
        <v>0</v>
      </c>
      <c r="CZ24" s="48">
        <v>11</v>
      </c>
      <c r="DA24" s="48">
        <v>0</v>
      </c>
      <c r="DB24" s="48">
        <v>11</v>
      </c>
      <c r="DC24" s="48">
        <v>0</v>
      </c>
      <c r="DD24" s="48">
        <v>11</v>
      </c>
      <c r="DE24" s="48">
        <v>0</v>
      </c>
      <c r="DF24" s="48">
        <v>11</v>
      </c>
      <c r="DG24" s="48">
        <v>0</v>
      </c>
      <c r="DH24" s="48">
        <v>11</v>
      </c>
      <c r="DI24" s="48">
        <v>0</v>
      </c>
      <c r="DJ24" s="48">
        <v>11</v>
      </c>
      <c r="DK24" s="48">
        <v>0</v>
      </c>
      <c r="DL24" s="48">
        <v>11</v>
      </c>
      <c r="DM24" s="48">
        <v>0</v>
      </c>
      <c r="DN24" s="48">
        <v>11</v>
      </c>
      <c r="DO24" s="48">
        <v>0</v>
      </c>
      <c r="DP24" s="48">
        <v>11</v>
      </c>
      <c r="DQ24" s="48">
        <v>0</v>
      </c>
      <c r="DR24" s="48">
        <v>11</v>
      </c>
      <c r="DS24" s="48">
        <v>0</v>
      </c>
      <c r="DT24" s="48">
        <v>11</v>
      </c>
      <c r="DU24" s="48">
        <v>22</v>
      </c>
      <c r="DV24" s="48">
        <v>12</v>
      </c>
      <c r="DW24" s="48">
        <v>0</v>
      </c>
      <c r="DX24" s="48">
        <v>11</v>
      </c>
      <c r="DY24" s="48">
        <v>0</v>
      </c>
      <c r="DZ24" s="48">
        <v>11</v>
      </c>
      <c r="EA24" s="48">
        <v>0</v>
      </c>
      <c r="EB24" s="48">
        <v>11</v>
      </c>
      <c r="EC24" s="48">
        <v>0</v>
      </c>
      <c r="ED24" s="48">
        <v>11</v>
      </c>
      <c r="EE24" s="48">
        <v>5</v>
      </c>
      <c r="EF24" s="48">
        <v>7</v>
      </c>
      <c r="EG24" s="48">
        <v>13</v>
      </c>
      <c r="EH24" s="48">
        <v>9</v>
      </c>
      <c r="EI24" s="48">
        <v>0</v>
      </c>
      <c r="EJ24" s="48">
        <v>11</v>
      </c>
      <c r="EK24" s="48">
        <v>0</v>
      </c>
      <c r="EL24" s="48">
        <v>11</v>
      </c>
      <c r="EM24" s="48">
        <v>0</v>
      </c>
      <c r="EN24" s="48">
        <v>11</v>
      </c>
      <c r="EO24" s="48">
        <v>3</v>
      </c>
      <c r="EP24" s="48">
        <v>3</v>
      </c>
      <c r="EQ24" s="48">
        <v>1</v>
      </c>
      <c r="ER24" s="48">
        <v>4</v>
      </c>
      <c r="ES24" s="48">
        <v>0</v>
      </c>
      <c r="ET24" s="48">
        <v>11</v>
      </c>
      <c r="EU24" s="48">
        <v>0</v>
      </c>
      <c r="EV24" s="48">
        <v>11</v>
      </c>
      <c r="EW24" s="48">
        <v>0</v>
      </c>
      <c r="EX24" s="48">
        <v>11</v>
      </c>
      <c r="EY24" s="48">
        <v>27</v>
      </c>
      <c r="EZ24" s="48">
        <v>17</v>
      </c>
      <c r="FA24" s="48">
        <v>0</v>
      </c>
      <c r="FB24" s="48">
        <v>11</v>
      </c>
      <c r="FC24" s="48">
        <v>3</v>
      </c>
      <c r="FD24" s="48">
        <v>6</v>
      </c>
      <c r="FE24" s="48">
        <v>1</v>
      </c>
      <c r="FF24" s="48">
        <v>2</v>
      </c>
      <c r="FG24" s="48">
        <v>0</v>
      </c>
      <c r="FH24" s="48">
        <v>11</v>
      </c>
      <c r="FI24" s="48">
        <v>4</v>
      </c>
      <c r="FJ24" s="48">
        <v>6</v>
      </c>
      <c r="FK24" s="48">
        <v>13</v>
      </c>
      <c r="FL24" s="48">
        <v>12</v>
      </c>
      <c r="FM24" s="48">
        <v>0</v>
      </c>
      <c r="FN24" s="48">
        <v>11</v>
      </c>
      <c r="FO24" s="48">
        <v>0</v>
      </c>
      <c r="FP24" s="48">
        <v>11</v>
      </c>
      <c r="FQ24" s="48">
        <v>0</v>
      </c>
      <c r="FR24" s="48">
        <v>11</v>
      </c>
      <c r="FS24" s="48">
        <v>0</v>
      </c>
      <c r="FT24" s="48">
        <v>11</v>
      </c>
      <c r="FU24" s="48">
        <v>6</v>
      </c>
      <c r="FV24" s="48">
        <v>9</v>
      </c>
      <c r="FW24" s="48">
        <v>0</v>
      </c>
      <c r="FX24" s="48">
        <v>11</v>
      </c>
      <c r="FY24" s="48">
        <v>0</v>
      </c>
      <c r="FZ24" s="48">
        <v>11</v>
      </c>
      <c r="GA24" s="48">
        <v>0</v>
      </c>
      <c r="GB24" s="48">
        <v>11</v>
      </c>
      <c r="GC24" s="48">
        <v>45</v>
      </c>
      <c r="GD24" s="48">
        <v>22</v>
      </c>
      <c r="GE24" s="48">
        <v>3</v>
      </c>
      <c r="GF24" s="48">
        <v>6</v>
      </c>
      <c r="GG24" s="48">
        <v>5</v>
      </c>
      <c r="GH24" s="48">
        <v>5</v>
      </c>
      <c r="GI24" s="48">
        <v>0</v>
      </c>
      <c r="GJ24" s="48">
        <v>11</v>
      </c>
      <c r="GK24" s="48">
        <v>0</v>
      </c>
      <c r="GL24" s="48">
        <v>11</v>
      </c>
      <c r="GM24" s="48">
        <v>0</v>
      </c>
      <c r="GN24" s="48">
        <v>11</v>
      </c>
      <c r="GO24" s="48">
        <v>4</v>
      </c>
      <c r="GP24" s="48">
        <v>7</v>
      </c>
      <c r="GQ24" s="48">
        <v>1</v>
      </c>
      <c r="GR24" s="48">
        <v>3</v>
      </c>
      <c r="GS24" s="48">
        <v>7</v>
      </c>
      <c r="GT24" s="48">
        <v>8</v>
      </c>
      <c r="GU24" s="48">
        <v>8</v>
      </c>
      <c r="GV24" s="48">
        <v>9</v>
      </c>
      <c r="GW24" s="48">
        <v>9</v>
      </c>
      <c r="GX24" s="48">
        <v>12</v>
      </c>
      <c r="GY24" s="48">
        <v>3</v>
      </c>
      <c r="GZ24" s="48">
        <v>3</v>
      </c>
      <c r="HA24" s="48">
        <v>2</v>
      </c>
      <c r="HB24" s="48">
        <v>2</v>
      </c>
      <c r="HC24" s="48">
        <v>3</v>
      </c>
      <c r="HD24" s="48">
        <v>3</v>
      </c>
      <c r="HE24" s="48">
        <v>0</v>
      </c>
      <c r="HF24" s="48">
        <v>11</v>
      </c>
    </row>
    <row r="25" spans="1:214" x14ac:dyDescent="0.25">
      <c r="A25" s="16">
        <f t="shared" si="8"/>
        <v>33</v>
      </c>
      <c r="B25" s="17" t="str">
        <f t="shared" si="9"/>
        <v>Rich</v>
      </c>
      <c r="C25" s="48" t="s">
        <v>54</v>
      </c>
      <c r="D25" s="48" t="s">
        <v>55</v>
      </c>
      <c r="E25" s="48">
        <v>847</v>
      </c>
      <c r="F25" s="48">
        <v>94</v>
      </c>
      <c r="G25" s="48">
        <v>139</v>
      </c>
      <c r="H25" s="48">
        <v>40</v>
      </c>
      <c r="I25" s="48">
        <v>101</v>
      </c>
      <c r="J25" s="48">
        <v>63</v>
      </c>
      <c r="K25" s="48">
        <v>25</v>
      </c>
      <c r="L25" s="48">
        <v>25</v>
      </c>
      <c r="M25" s="48">
        <v>27</v>
      </c>
      <c r="N25" s="48">
        <v>27</v>
      </c>
      <c r="O25" s="48">
        <v>64</v>
      </c>
      <c r="P25" s="48">
        <v>28</v>
      </c>
      <c r="Q25" s="48">
        <v>44</v>
      </c>
      <c r="R25" s="48">
        <v>29</v>
      </c>
      <c r="S25" s="48">
        <v>8</v>
      </c>
      <c r="T25" s="48">
        <v>13</v>
      </c>
      <c r="U25" s="48">
        <v>57</v>
      </c>
      <c r="V25" s="48">
        <v>27</v>
      </c>
      <c r="W25" s="48">
        <v>99</v>
      </c>
      <c r="X25" s="48">
        <v>43</v>
      </c>
      <c r="Y25" s="48">
        <v>129</v>
      </c>
      <c r="Z25" s="48">
        <v>39</v>
      </c>
      <c r="AA25" s="48">
        <v>53</v>
      </c>
      <c r="AB25" s="48">
        <v>29</v>
      </c>
      <c r="AC25" s="48">
        <v>54</v>
      </c>
      <c r="AD25" s="48">
        <v>40</v>
      </c>
      <c r="AE25" s="48">
        <v>47</v>
      </c>
      <c r="AF25" s="48">
        <v>20</v>
      </c>
      <c r="AG25" s="48">
        <v>0</v>
      </c>
      <c r="AH25" s="48">
        <v>11</v>
      </c>
      <c r="AI25" s="48">
        <v>602</v>
      </c>
      <c r="AJ25" s="48">
        <v>96</v>
      </c>
      <c r="AK25" s="48">
        <v>50</v>
      </c>
      <c r="AL25" s="48">
        <v>26</v>
      </c>
      <c r="AM25" s="48">
        <v>91</v>
      </c>
      <c r="AN25" s="48">
        <v>61</v>
      </c>
      <c r="AO25" s="48">
        <v>23</v>
      </c>
      <c r="AP25" s="48">
        <v>25</v>
      </c>
      <c r="AQ25" s="48">
        <v>0</v>
      </c>
      <c r="AR25" s="48">
        <v>11</v>
      </c>
      <c r="AS25" s="48">
        <v>55</v>
      </c>
      <c r="AT25" s="48">
        <v>27</v>
      </c>
      <c r="AU25" s="48">
        <v>36</v>
      </c>
      <c r="AV25" s="48">
        <v>26</v>
      </c>
      <c r="AW25" s="48">
        <v>8</v>
      </c>
      <c r="AX25" s="48">
        <v>13</v>
      </c>
      <c r="AY25" s="48">
        <v>57</v>
      </c>
      <c r="AZ25" s="48">
        <v>27</v>
      </c>
      <c r="BA25" s="48">
        <v>78</v>
      </c>
      <c r="BB25" s="48">
        <v>41</v>
      </c>
      <c r="BC25" s="48">
        <v>105</v>
      </c>
      <c r="BD25" s="48">
        <v>37</v>
      </c>
      <c r="BE25" s="48">
        <v>39</v>
      </c>
      <c r="BF25" s="48">
        <v>23</v>
      </c>
      <c r="BG25" s="48">
        <v>16</v>
      </c>
      <c r="BH25" s="48">
        <v>12</v>
      </c>
      <c r="BI25" s="48">
        <v>44</v>
      </c>
      <c r="BJ25" s="48">
        <v>20</v>
      </c>
      <c r="BK25" s="48">
        <v>0</v>
      </c>
      <c r="BL25" s="48">
        <v>11</v>
      </c>
      <c r="BM25" s="48">
        <v>88</v>
      </c>
      <c r="BN25" s="48">
        <v>27</v>
      </c>
      <c r="BO25" s="48">
        <v>42</v>
      </c>
      <c r="BP25" s="48">
        <v>18</v>
      </c>
      <c r="BQ25" s="48">
        <v>10</v>
      </c>
      <c r="BR25" s="48">
        <v>13</v>
      </c>
      <c r="BS25" s="48">
        <v>0</v>
      </c>
      <c r="BT25" s="48">
        <v>11</v>
      </c>
      <c r="BU25" s="48">
        <v>5</v>
      </c>
      <c r="BV25" s="48">
        <v>6</v>
      </c>
      <c r="BW25" s="48">
        <v>3</v>
      </c>
      <c r="BX25" s="48">
        <v>5</v>
      </c>
      <c r="BY25" s="48">
        <v>1</v>
      </c>
      <c r="BZ25" s="48">
        <v>2</v>
      </c>
      <c r="CA25" s="48">
        <v>0</v>
      </c>
      <c r="CB25" s="48">
        <v>11</v>
      </c>
      <c r="CC25" s="48">
        <v>0</v>
      </c>
      <c r="CD25" s="48">
        <v>11</v>
      </c>
      <c r="CE25" s="48">
        <v>11</v>
      </c>
      <c r="CF25" s="48">
        <v>9</v>
      </c>
      <c r="CG25" s="48">
        <v>5</v>
      </c>
      <c r="CH25" s="48">
        <v>5</v>
      </c>
      <c r="CI25" s="48">
        <v>10</v>
      </c>
      <c r="CJ25" s="48">
        <v>9</v>
      </c>
      <c r="CK25" s="48">
        <v>0</v>
      </c>
      <c r="CL25" s="48">
        <v>11</v>
      </c>
      <c r="CM25" s="48">
        <v>1</v>
      </c>
      <c r="CN25" s="48">
        <v>2</v>
      </c>
      <c r="CO25" s="48">
        <v>0</v>
      </c>
      <c r="CP25" s="48">
        <v>11</v>
      </c>
      <c r="CQ25" s="48">
        <v>2</v>
      </c>
      <c r="CR25" s="48">
        <v>3</v>
      </c>
      <c r="CS25" s="48">
        <v>0</v>
      </c>
      <c r="CT25" s="48">
        <v>11</v>
      </c>
      <c r="CU25" s="48">
        <v>0</v>
      </c>
      <c r="CV25" s="48">
        <v>11</v>
      </c>
      <c r="CW25" s="48">
        <v>0</v>
      </c>
      <c r="CX25" s="48">
        <v>11</v>
      </c>
      <c r="CY25" s="48">
        <v>0</v>
      </c>
      <c r="CZ25" s="48">
        <v>11</v>
      </c>
      <c r="DA25" s="48">
        <v>0</v>
      </c>
      <c r="DB25" s="48">
        <v>11</v>
      </c>
      <c r="DC25" s="48">
        <v>0</v>
      </c>
      <c r="DD25" s="48">
        <v>11</v>
      </c>
      <c r="DE25" s="48">
        <v>0</v>
      </c>
      <c r="DF25" s="48">
        <v>11</v>
      </c>
      <c r="DG25" s="48">
        <v>0</v>
      </c>
      <c r="DH25" s="48">
        <v>11</v>
      </c>
      <c r="DI25" s="48">
        <v>0</v>
      </c>
      <c r="DJ25" s="48">
        <v>11</v>
      </c>
      <c r="DK25" s="48">
        <v>2</v>
      </c>
      <c r="DL25" s="48">
        <v>3</v>
      </c>
      <c r="DM25" s="48">
        <v>0</v>
      </c>
      <c r="DN25" s="48">
        <v>11</v>
      </c>
      <c r="DO25" s="48">
        <v>0</v>
      </c>
      <c r="DP25" s="48">
        <v>11</v>
      </c>
      <c r="DQ25" s="48">
        <v>0</v>
      </c>
      <c r="DR25" s="48">
        <v>11</v>
      </c>
      <c r="DS25" s="48">
        <v>0</v>
      </c>
      <c r="DT25" s="48">
        <v>11</v>
      </c>
      <c r="DU25" s="48">
        <v>57</v>
      </c>
      <c r="DV25" s="48">
        <v>25</v>
      </c>
      <c r="DW25" s="48">
        <v>20</v>
      </c>
      <c r="DX25" s="48">
        <v>16</v>
      </c>
      <c r="DY25" s="48">
        <v>0</v>
      </c>
      <c r="DZ25" s="48">
        <v>11</v>
      </c>
      <c r="EA25" s="48">
        <v>0</v>
      </c>
      <c r="EB25" s="48">
        <v>11</v>
      </c>
      <c r="EC25" s="48">
        <v>0</v>
      </c>
      <c r="ED25" s="48">
        <v>11</v>
      </c>
      <c r="EE25" s="48">
        <v>6</v>
      </c>
      <c r="EF25" s="48">
        <v>7</v>
      </c>
      <c r="EG25" s="48">
        <v>3</v>
      </c>
      <c r="EH25" s="48">
        <v>5</v>
      </c>
      <c r="EI25" s="48">
        <v>0</v>
      </c>
      <c r="EJ25" s="48">
        <v>11</v>
      </c>
      <c r="EK25" s="48">
        <v>0</v>
      </c>
      <c r="EL25" s="48">
        <v>11</v>
      </c>
      <c r="EM25" s="48">
        <v>9</v>
      </c>
      <c r="EN25" s="48">
        <v>10</v>
      </c>
      <c r="EO25" s="48">
        <v>12</v>
      </c>
      <c r="EP25" s="48">
        <v>11</v>
      </c>
      <c r="EQ25" s="48">
        <v>4</v>
      </c>
      <c r="ER25" s="48">
        <v>9</v>
      </c>
      <c r="ES25" s="48">
        <v>3</v>
      </c>
      <c r="ET25" s="48">
        <v>5</v>
      </c>
      <c r="EU25" s="48">
        <v>0</v>
      </c>
      <c r="EV25" s="48">
        <v>11</v>
      </c>
      <c r="EW25" s="48">
        <v>0</v>
      </c>
      <c r="EX25" s="48">
        <v>11</v>
      </c>
      <c r="EY25" s="48">
        <v>54</v>
      </c>
      <c r="EZ25" s="48">
        <v>45</v>
      </c>
      <c r="FA25" s="48">
        <v>4</v>
      </c>
      <c r="FB25" s="48">
        <v>6</v>
      </c>
      <c r="FC25" s="48">
        <v>0</v>
      </c>
      <c r="FD25" s="48">
        <v>11</v>
      </c>
      <c r="FE25" s="48">
        <v>0</v>
      </c>
      <c r="FF25" s="48">
        <v>11</v>
      </c>
      <c r="FG25" s="48">
        <v>19</v>
      </c>
      <c r="FH25" s="48">
        <v>26</v>
      </c>
      <c r="FI25" s="48">
        <v>0</v>
      </c>
      <c r="FJ25" s="48">
        <v>11</v>
      </c>
      <c r="FK25" s="48">
        <v>1</v>
      </c>
      <c r="FL25" s="48">
        <v>2</v>
      </c>
      <c r="FM25" s="48">
        <v>0</v>
      </c>
      <c r="FN25" s="48">
        <v>11</v>
      </c>
      <c r="FO25" s="48">
        <v>0</v>
      </c>
      <c r="FP25" s="48">
        <v>11</v>
      </c>
      <c r="FQ25" s="48">
        <v>0</v>
      </c>
      <c r="FR25" s="48">
        <v>11</v>
      </c>
      <c r="FS25" s="48">
        <v>0</v>
      </c>
      <c r="FT25" s="48">
        <v>11</v>
      </c>
      <c r="FU25" s="48">
        <v>0</v>
      </c>
      <c r="FV25" s="48">
        <v>11</v>
      </c>
      <c r="FW25" s="48">
        <v>30</v>
      </c>
      <c r="FX25" s="48">
        <v>38</v>
      </c>
      <c r="FY25" s="48">
        <v>0</v>
      </c>
      <c r="FZ25" s="48">
        <v>11</v>
      </c>
      <c r="GA25" s="48">
        <v>0</v>
      </c>
      <c r="GB25" s="48">
        <v>11</v>
      </c>
      <c r="GC25" s="48">
        <v>44</v>
      </c>
      <c r="GD25" s="48">
        <v>23</v>
      </c>
      <c r="GE25" s="48">
        <v>23</v>
      </c>
      <c r="GF25" s="48">
        <v>20</v>
      </c>
      <c r="GG25" s="48">
        <v>0</v>
      </c>
      <c r="GH25" s="48">
        <v>11</v>
      </c>
      <c r="GI25" s="48">
        <v>2</v>
      </c>
      <c r="GJ25" s="48">
        <v>3</v>
      </c>
      <c r="GK25" s="48">
        <v>3</v>
      </c>
      <c r="GL25" s="48">
        <v>4</v>
      </c>
      <c r="GM25" s="48">
        <v>0</v>
      </c>
      <c r="GN25" s="48">
        <v>11</v>
      </c>
      <c r="GO25" s="48">
        <v>3</v>
      </c>
      <c r="GP25" s="48">
        <v>5</v>
      </c>
      <c r="GQ25" s="48">
        <v>0</v>
      </c>
      <c r="GR25" s="48">
        <v>11</v>
      </c>
      <c r="GS25" s="48">
        <v>0</v>
      </c>
      <c r="GT25" s="48">
        <v>11</v>
      </c>
      <c r="GU25" s="48">
        <v>1</v>
      </c>
      <c r="GV25" s="48">
        <v>3</v>
      </c>
      <c r="GW25" s="48">
        <v>5</v>
      </c>
      <c r="GX25" s="48">
        <v>4</v>
      </c>
      <c r="GY25" s="48">
        <v>0</v>
      </c>
      <c r="GZ25" s="48">
        <v>11</v>
      </c>
      <c r="HA25" s="48">
        <v>5</v>
      </c>
      <c r="HB25" s="48">
        <v>7</v>
      </c>
      <c r="HC25" s="48">
        <v>2</v>
      </c>
      <c r="HD25" s="48">
        <v>2</v>
      </c>
      <c r="HE25" s="48">
        <v>0</v>
      </c>
      <c r="HF25" s="48">
        <v>11</v>
      </c>
    </row>
    <row r="26" spans="1:214" x14ac:dyDescent="0.25">
      <c r="A26" s="16">
        <f t="shared" si="8"/>
        <v>35</v>
      </c>
      <c r="B26" s="17" t="str">
        <f t="shared" si="9"/>
        <v>Salt Lake</v>
      </c>
      <c r="C26" s="48" t="s">
        <v>56</v>
      </c>
      <c r="D26" s="48" t="s">
        <v>57</v>
      </c>
      <c r="E26" s="48">
        <v>504160</v>
      </c>
      <c r="F26" s="48">
        <v>2689</v>
      </c>
      <c r="G26" s="48">
        <v>4614</v>
      </c>
      <c r="H26" s="48">
        <v>511</v>
      </c>
      <c r="I26" s="48">
        <v>32675</v>
      </c>
      <c r="J26" s="48">
        <v>1542</v>
      </c>
      <c r="K26" s="48">
        <v>54203</v>
      </c>
      <c r="L26" s="48">
        <v>1840</v>
      </c>
      <c r="M26" s="48">
        <v>15442</v>
      </c>
      <c r="N26" s="48">
        <v>840</v>
      </c>
      <c r="O26" s="48">
        <v>60817</v>
      </c>
      <c r="P26" s="48">
        <v>1693</v>
      </c>
      <c r="Q26" s="48">
        <v>27264</v>
      </c>
      <c r="R26" s="48">
        <v>1203</v>
      </c>
      <c r="S26" s="48">
        <v>12557</v>
      </c>
      <c r="T26" s="48">
        <v>777</v>
      </c>
      <c r="U26" s="48">
        <v>43460</v>
      </c>
      <c r="V26" s="48">
        <v>1471</v>
      </c>
      <c r="W26" s="48">
        <v>63241</v>
      </c>
      <c r="X26" s="48">
        <v>1684</v>
      </c>
      <c r="Y26" s="48">
        <v>101329</v>
      </c>
      <c r="Z26" s="48">
        <v>2279</v>
      </c>
      <c r="AA26" s="48">
        <v>43293</v>
      </c>
      <c r="AB26" s="48">
        <v>1366</v>
      </c>
      <c r="AC26" s="48">
        <v>24154</v>
      </c>
      <c r="AD26" s="48">
        <v>1117</v>
      </c>
      <c r="AE26" s="48">
        <v>20414</v>
      </c>
      <c r="AF26" s="48">
        <v>1004</v>
      </c>
      <c r="AG26" s="48">
        <v>697</v>
      </c>
      <c r="AH26" s="48">
        <v>182</v>
      </c>
      <c r="AI26" s="48">
        <v>384435</v>
      </c>
      <c r="AJ26" s="48">
        <v>3324</v>
      </c>
      <c r="AK26" s="48">
        <v>3413</v>
      </c>
      <c r="AL26" s="48">
        <v>463</v>
      </c>
      <c r="AM26" s="48">
        <v>23506</v>
      </c>
      <c r="AN26" s="48">
        <v>1339</v>
      </c>
      <c r="AO26" s="48">
        <v>43101</v>
      </c>
      <c r="AP26" s="48">
        <v>1665</v>
      </c>
      <c r="AQ26" s="48">
        <v>12823</v>
      </c>
      <c r="AR26" s="48">
        <v>708</v>
      </c>
      <c r="AS26" s="48">
        <v>47967</v>
      </c>
      <c r="AT26" s="48">
        <v>1459</v>
      </c>
      <c r="AU26" s="48">
        <v>21667</v>
      </c>
      <c r="AV26" s="48">
        <v>1050</v>
      </c>
      <c r="AW26" s="48">
        <v>9247</v>
      </c>
      <c r="AX26" s="48">
        <v>742</v>
      </c>
      <c r="AY26" s="48">
        <v>35261</v>
      </c>
      <c r="AZ26" s="48">
        <v>1312</v>
      </c>
      <c r="BA26" s="48">
        <v>45480</v>
      </c>
      <c r="BB26" s="48">
        <v>1463</v>
      </c>
      <c r="BC26" s="48">
        <v>77605</v>
      </c>
      <c r="BD26" s="48">
        <v>2058</v>
      </c>
      <c r="BE26" s="48">
        <v>29307</v>
      </c>
      <c r="BF26" s="48">
        <v>1135</v>
      </c>
      <c r="BG26" s="48">
        <v>17527</v>
      </c>
      <c r="BH26" s="48">
        <v>971</v>
      </c>
      <c r="BI26" s="48">
        <v>17008</v>
      </c>
      <c r="BJ26" s="48">
        <v>1016</v>
      </c>
      <c r="BK26" s="48">
        <v>523</v>
      </c>
      <c r="BL26" s="48">
        <v>127</v>
      </c>
      <c r="BM26" s="48">
        <v>58703</v>
      </c>
      <c r="BN26" s="48">
        <v>1884</v>
      </c>
      <c r="BO26" s="48">
        <v>633</v>
      </c>
      <c r="BP26" s="48">
        <v>181</v>
      </c>
      <c r="BQ26" s="48">
        <v>6697</v>
      </c>
      <c r="BR26" s="48">
        <v>753</v>
      </c>
      <c r="BS26" s="48">
        <v>7148</v>
      </c>
      <c r="BT26" s="48">
        <v>616</v>
      </c>
      <c r="BU26" s="48">
        <v>1462</v>
      </c>
      <c r="BV26" s="48">
        <v>269</v>
      </c>
      <c r="BW26" s="48">
        <v>6295</v>
      </c>
      <c r="BX26" s="48">
        <v>587</v>
      </c>
      <c r="BY26" s="48">
        <v>2592</v>
      </c>
      <c r="BZ26" s="48">
        <v>372</v>
      </c>
      <c r="CA26" s="48">
        <v>1178</v>
      </c>
      <c r="CB26" s="48">
        <v>275</v>
      </c>
      <c r="CC26" s="48">
        <v>3095</v>
      </c>
      <c r="CD26" s="48">
        <v>382</v>
      </c>
      <c r="CE26" s="48">
        <v>7620</v>
      </c>
      <c r="CF26" s="48">
        <v>776</v>
      </c>
      <c r="CG26" s="48">
        <v>10591</v>
      </c>
      <c r="CH26" s="48">
        <v>809</v>
      </c>
      <c r="CI26" s="48">
        <v>6583</v>
      </c>
      <c r="CJ26" s="48">
        <v>756</v>
      </c>
      <c r="CK26" s="48">
        <v>2969</v>
      </c>
      <c r="CL26" s="48">
        <v>393</v>
      </c>
      <c r="CM26" s="48">
        <v>1734</v>
      </c>
      <c r="CN26" s="48">
        <v>330</v>
      </c>
      <c r="CO26" s="48">
        <v>106</v>
      </c>
      <c r="CP26" s="48">
        <v>119</v>
      </c>
      <c r="CQ26" s="48">
        <v>17311</v>
      </c>
      <c r="CR26" s="48">
        <v>1043</v>
      </c>
      <c r="CS26" s="48">
        <v>172</v>
      </c>
      <c r="CT26" s="48">
        <v>169</v>
      </c>
      <c r="CU26" s="48">
        <v>336</v>
      </c>
      <c r="CV26" s="48">
        <v>121</v>
      </c>
      <c r="CW26" s="48">
        <v>1148</v>
      </c>
      <c r="CX26" s="48">
        <v>278</v>
      </c>
      <c r="CY26" s="48">
        <v>170</v>
      </c>
      <c r="CZ26" s="48">
        <v>88</v>
      </c>
      <c r="DA26" s="48">
        <v>1812</v>
      </c>
      <c r="DB26" s="48">
        <v>287</v>
      </c>
      <c r="DC26" s="48">
        <v>450</v>
      </c>
      <c r="DD26" s="48">
        <v>122</v>
      </c>
      <c r="DE26" s="48">
        <v>535</v>
      </c>
      <c r="DF26" s="48">
        <v>194</v>
      </c>
      <c r="DG26" s="48">
        <v>1131</v>
      </c>
      <c r="DH26" s="48">
        <v>261</v>
      </c>
      <c r="DI26" s="48">
        <v>1881</v>
      </c>
      <c r="DJ26" s="48">
        <v>317</v>
      </c>
      <c r="DK26" s="48">
        <v>4866</v>
      </c>
      <c r="DL26" s="48">
        <v>463</v>
      </c>
      <c r="DM26" s="48">
        <v>3015</v>
      </c>
      <c r="DN26" s="48">
        <v>461</v>
      </c>
      <c r="DO26" s="48">
        <v>1067</v>
      </c>
      <c r="DP26" s="48">
        <v>248</v>
      </c>
      <c r="DQ26" s="48">
        <v>720</v>
      </c>
      <c r="DR26" s="48">
        <v>149</v>
      </c>
      <c r="DS26" s="48">
        <v>8</v>
      </c>
      <c r="DT26" s="48">
        <v>12</v>
      </c>
      <c r="DU26" s="48">
        <v>10851</v>
      </c>
      <c r="DV26" s="48">
        <v>768</v>
      </c>
      <c r="DW26" s="48">
        <v>104</v>
      </c>
      <c r="DX26" s="48">
        <v>81</v>
      </c>
      <c r="DY26" s="48">
        <v>186</v>
      </c>
      <c r="DZ26" s="48">
        <v>76</v>
      </c>
      <c r="EA26" s="48">
        <v>436</v>
      </c>
      <c r="EB26" s="48">
        <v>159</v>
      </c>
      <c r="EC26" s="48">
        <v>134</v>
      </c>
      <c r="ED26" s="48">
        <v>78</v>
      </c>
      <c r="EE26" s="48">
        <v>1808</v>
      </c>
      <c r="EF26" s="48">
        <v>337</v>
      </c>
      <c r="EG26" s="48">
        <v>300</v>
      </c>
      <c r="EH26" s="48">
        <v>125</v>
      </c>
      <c r="EI26" s="48">
        <v>359</v>
      </c>
      <c r="EJ26" s="48">
        <v>137</v>
      </c>
      <c r="EK26" s="48">
        <v>721</v>
      </c>
      <c r="EL26" s="48">
        <v>184</v>
      </c>
      <c r="EM26" s="48">
        <v>1050</v>
      </c>
      <c r="EN26" s="48">
        <v>242</v>
      </c>
      <c r="EO26" s="48">
        <v>2764</v>
      </c>
      <c r="EP26" s="48">
        <v>411</v>
      </c>
      <c r="EQ26" s="48">
        <v>2109</v>
      </c>
      <c r="ER26" s="48">
        <v>375</v>
      </c>
      <c r="ES26" s="48">
        <v>632</v>
      </c>
      <c r="ET26" s="48">
        <v>184</v>
      </c>
      <c r="EU26" s="48">
        <v>223</v>
      </c>
      <c r="EV26" s="48">
        <v>82</v>
      </c>
      <c r="EW26" s="48">
        <v>25</v>
      </c>
      <c r="EX26" s="48">
        <v>34</v>
      </c>
      <c r="EY26" s="48">
        <v>10274</v>
      </c>
      <c r="EZ26" s="48">
        <v>822</v>
      </c>
      <c r="FA26" s="48">
        <v>150</v>
      </c>
      <c r="FB26" s="48">
        <v>89</v>
      </c>
      <c r="FC26" s="48">
        <v>530</v>
      </c>
      <c r="FD26" s="48">
        <v>187</v>
      </c>
      <c r="FE26" s="48">
        <v>850</v>
      </c>
      <c r="FF26" s="48">
        <v>206</v>
      </c>
      <c r="FG26" s="48">
        <v>191</v>
      </c>
      <c r="FH26" s="48">
        <v>101</v>
      </c>
      <c r="FI26" s="48">
        <v>1058</v>
      </c>
      <c r="FJ26" s="48">
        <v>192</v>
      </c>
      <c r="FK26" s="48">
        <v>831</v>
      </c>
      <c r="FL26" s="48">
        <v>148</v>
      </c>
      <c r="FM26" s="48">
        <v>338</v>
      </c>
      <c r="FN26" s="48">
        <v>102</v>
      </c>
      <c r="FO26" s="48">
        <v>537</v>
      </c>
      <c r="FP26" s="48">
        <v>202</v>
      </c>
      <c r="FQ26" s="48">
        <v>1596</v>
      </c>
      <c r="FR26" s="48">
        <v>338</v>
      </c>
      <c r="FS26" s="48">
        <v>1978</v>
      </c>
      <c r="FT26" s="48">
        <v>302</v>
      </c>
      <c r="FU26" s="48">
        <v>1284</v>
      </c>
      <c r="FV26" s="48">
        <v>270</v>
      </c>
      <c r="FW26" s="48">
        <v>473</v>
      </c>
      <c r="FX26" s="48">
        <v>140</v>
      </c>
      <c r="FY26" s="48">
        <v>438</v>
      </c>
      <c r="FZ26" s="48">
        <v>124</v>
      </c>
      <c r="GA26" s="48">
        <v>20</v>
      </c>
      <c r="GB26" s="48">
        <v>30</v>
      </c>
      <c r="GC26" s="48">
        <v>22586</v>
      </c>
      <c r="GD26" s="48">
        <v>1087</v>
      </c>
      <c r="GE26" s="48">
        <v>142</v>
      </c>
      <c r="GF26" s="48">
        <v>76</v>
      </c>
      <c r="GG26" s="48">
        <v>1420</v>
      </c>
      <c r="GH26" s="48">
        <v>341</v>
      </c>
      <c r="GI26" s="48">
        <v>1520</v>
      </c>
      <c r="GJ26" s="48">
        <v>231</v>
      </c>
      <c r="GK26" s="48">
        <v>662</v>
      </c>
      <c r="GL26" s="48">
        <v>171</v>
      </c>
      <c r="GM26" s="48">
        <v>1877</v>
      </c>
      <c r="GN26" s="48">
        <v>286</v>
      </c>
      <c r="GO26" s="48">
        <v>1424</v>
      </c>
      <c r="GP26" s="48">
        <v>328</v>
      </c>
      <c r="GQ26" s="48">
        <v>900</v>
      </c>
      <c r="GR26" s="48">
        <v>206</v>
      </c>
      <c r="GS26" s="48">
        <v>2715</v>
      </c>
      <c r="GT26" s="48">
        <v>407</v>
      </c>
      <c r="GU26" s="48">
        <v>5614</v>
      </c>
      <c r="GV26" s="48">
        <v>556</v>
      </c>
      <c r="GW26" s="48">
        <v>3525</v>
      </c>
      <c r="GX26" s="48">
        <v>414</v>
      </c>
      <c r="GY26" s="48">
        <v>995</v>
      </c>
      <c r="GZ26" s="48">
        <v>226</v>
      </c>
      <c r="HA26" s="48">
        <v>1486</v>
      </c>
      <c r="HB26" s="48">
        <v>278</v>
      </c>
      <c r="HC26" s="48">
        <v>291</v>
      </c>
      <c r="HD26" s="48">
        <v>102</v>
      </c>
      <c r="HE26" s="48">
        <v>15</v>
      </c>
      <c r="HF26" s="48">
        <v>24</v>
      </c>
    </row>
    <row r="27" spans="1:214" x14ac:dyDescent="0.25">
      <c r="A27" s="16">
        <f t="shared" si="8"/>
        <v>37</v>
      </c>
      <c r="B27" s="17" t="str">
        <f t="shared" si="9"/>
        <v>San Juan</v>
      </c>
      <c r="C27" s="48" t="s">
        <v>58</v>
      </c>
      <c r="D27" s="48" t="s">
        <v>59</v>
      </c>
      <c r="E27" s="48">
        <v>4885</v>
      </c>
      <c r="F27" s="48">
        <v>273</v>
      </c>
      <c r="G27" s="48">
        <v>435</v>
      </c>
      <c r="H27" s="48">
        <v>116</v>
      </c>
      <c r="I27" s="48">
        <v>501</v>
      </c>
      <c r="J27" s="48">
        <v>121</v>
      </c>
      <c r="K27" s="48">
        <v>293</v>
      </c>
      <c r="L27" s="48">
        <v>94</v>
      </c>
      <c r="M27" s="48">
        <v>60</v>
      </c>
      <c r="N27" s="48">
        <v>29</v>
      </c>
      <c r="O27" s="48">
        <v>481</v>
      </c>
      <c r="P27" s="48">
        <v>120</v>
      </c>
      <c r="Q27" s="48">
        <v>151</v>
      </c>
      <c r="R27" s="48">
        <v>50</v>
      </c>
      <c r="S27" s="48">
        <v>65</v>
      </c>
      <c r="T27" s="48">
        <v>34</v>
      </c>
      <c r="U27" s="48">
        <v>113</v>
      </c>
      <c r="V27" s="48">
        <v>49</v>
      </c>
      <c r="W27" s="48">
        <v>266</v>
      </c>
      <c r="X27" s="48">
        <v>78</v>
      </c>
      <c r="Y27" s="48">
        <v>1412</v>
      </c>
      <c r="Z27" s="48">
        <v>168</v>
      </c>
      <c r="AA27" s="48">
        <v>605</v>
      </c>
      <c r="AB27" s="48">
        <v>131</v>
      </c>
      <c r="AC27" s="48">
        <v>159</v>
      </c>
      <c r="AD27" s="48">
        <v>63</v>
      </c>
      <c r="AE27" s="48">
        <v>344</v>
      </c>
      <c r="AF27" s="48">
        <v>84</v>
      </c>
      <c r="AG27" s="48">
        <v>0</v>
      </c>
      <c r="AH27" s="48">
        <v>18</v>
      </c>
      <c r="AI27" s="48">
        <v>3440</v>
      </c>
      <c r="AJ27" s="48">
        <v>274</v>
      </c>
      <c r="AK27" s="48">
        <v>290</v>
      </c>
      <c r="AL27" s="48">
        <v>84</v>
      </c>
      <c r="AM27" s="48">
        <v>364</v>
      </c>
      <c r="AN27" s="48">
        <v>107</v>
      </c>
      <c r="AO27" s="48">
        <v>198</v>
      </c>
      <c r="AP27" s="48">
        <v>69</v>
      </c>
      <c r="AQ27" s="48">
        <v>41</v>
      </c>
      <c r="AR27" s="48">
        <v>28</v>
      </c>
      <c r="AS27" s="48">
        <v>349</v>
      </c>
      <c r="AT27" s="48">
        <v>100</v>
      </c>
      <c r="AU27" s="48">
        <v>103</v>
      </c>
      <c r="AV27" s="48">
        <v>38</v>
      </c>
      <c r="AW27" s="48">
        <v>42</v>
      </c>
      <c r="AX27" s="48">
        <v>26</v>
      </c>
      <c r="AY27" s="48">
        <v>86</v>
      </c>
      <c r="AZ27" s="48">
        <v>47</v>
      </c>
      <c r="BA27" s="48">
        <v>174</v>
      </c>
      <c r="BB27" s="48">
        <v>57</v>
      </c>
      <c r="BC27" s="48">
        <v>1008</v>
      </c>
      <c r="BD27" s="48">
        <v>152</v>
      </c>
      <c r="BE27" s="48">
        <v>412</v>
      </c>
      <c r="BF27" s="48">
        <v>96</v>
      </c>
      <c r="BG27" s="48">
        <v>84</v>
      </c>
      <c r="BH27" s="48">
        <v>55</v>
      </c>
      <c r="BI27" s="48">
        <v>289</v>
      </c>
      <c r="BJ27" s="48">
        <v>75</v>
      </c>
      <c r="BK27" s="48">
        <v>0</v>
      </c>
      <c r="BL27" s="48">
        <v>18</v>
      </c>
      <c r="BM27" s="48">
        <v>680</v>
      </c>
      <c r="BN27" s="48">
        <v>163</v>
      </c>
      <c r="BO27" s="48">
        <v>55</v>
      </c>
      <c r="BP27" s="48">
        <v>56</v>
      </c>
      <c r="BQ27" s="48">
        <v>118</v>
      </c>
      <c r="BR27" s="48">
        <v>55</v>
      </c>
      <c r="BS27" s="48">
        <v>39</v>
      </c>
      <c r="BT27" s="48">
        <v>41</v>
      </c>
      <c r="BU27" s="48">
        <v>11</v>
      </c>
      <c r="BV27" s="48">
        <v>13</v>
      </c>
      <c r="BW27" s="48">
        <v>91</v>
      </c>
      <c r="BX27" s="48">
        <v>62</v>
      </c>
      <c r="BY27" s="48">
        <v>3</v>
      </c>
      <c r="BZ27" s="48">
        <v>5</v>
      </c>
      <c r="CA27" s="48">
        <v>9</v>
      </c>
      <c r="CB27" s="48">
        <v>15</v>
      </c>
      <c r="CC27" s="48">
        <v>17</v>
      </c>
      <c r="CD27" s="48">
        <v>20</v>
      </c>
      <c r="CE27" s="48">
        <v>44</v>
      </c>
      <c r="CF27" s="48">
        <v>38</v>
      </c>
      <c r="CG27" s="48">
        <v>141</v>
      </c>
      <c r="CH27" s="48">
        <v>55</v>
      </c>
      <c r="CI27" s="48">
        <v>118</v>
      </c>
      <c r="CJ27" s="48">
        <v>85</v>
      </c>
      <c r="CK27" s="48">
        <v>6</v>
      </c>
      <c r="CL27" s="48">
        <v>9</v>
      </c>
      <c r="CM27" s="48">
        <v>28</v>
      </c>
      <c r="CN27" s="48">
        <v>22</v>
      </c>
      <c r="CO27" s="48">
        <v>0</v>
      </c>
      <c r="CP27" s="48">
        <v>18</v>
      </c>
      <c r="CQ27" s="48">
        <v>16</v>
      </c>
      <c r="CR27" s="48">
        <v>14</v>
      </c>
      <c r="CS27" s="48">
        <v>0</v>
      </c>
      <c r="CT27" s="48">
        <v>18</v>
      </c>
      <c r="CU27" s="48">
        <v>6</v>
      </c>
      <c r="CV27" s="48">
        <v>8</v>
      </c>
      <c r="CW27" s="48">
        <v>0</v>
      </c>
      <c r="CX27" s="48">
        <v>18</v>
      </c>
      <c r="CY27" s="48">
        <v>0</v>
      </c>
      <c r="CZ27" s="48">
        <v>18</v>
      </c>
      <c r="DA27" s="48">
        <v>2</v>
      </c>
      <c r="DB27" s="48">
        <v>4</v>
      </c>
      <c r="DC27" s="48">
        <v>0</v>
      </c>
      <c r="DD27" s="48">
        <v>18</v>
      </c>
      <c r="DE27" s="48">
        <v>0</v>
      </c>
      <c r="DF27" s="48">
        <v>18</v>
      </c>
      <c r="DG27" s="48">
        <v>0</v>
      </c>
      <c r="DH27" s="48">
        <v>18</v>
      </c>
      <c r="DI27" s="48">
        <v>0</v>
      </c>
      <c r="DJ27" s="48">
        <v>18</v>
      </c>
      <c r="DK27" s="48">
        <v>3</v>
      </c>
      <c r="DL27" s="48">
        <v>6</v>
      </c>
      <c r="DM27" s="48">
        <v>5</v>
      </c>
      <c r="DN27" s="48">
        <v>7</v>
      </c>
      <c r="DO27" s="48">
        <v>0</v>
      </c>
      <c r="DP27" s="48">
        <v>18</v>
      </c>
      <c r="DQ27" s="48">
        <v>0</v>
      </c>
      <c r="DR27" s="48">
        <v>18</v>
      </c>
      <c r="DS27" s="48">
        <v>0</v>
      </c>
      <c r="DT27" s="48">
        <v>18</v>
      </c>
      <c r="DU27" s="48">
        <v>305</v>
      </c>
      <c r="DV27" s="48">
        <v>80</v>
      </c>
      <c r="DW27" s="48">
        <v>0</v>
      </c>
      <c r="DX27" s="48">
        <v>18</v>
      </c>
      <c r="DY27" s="48">
        <v>2</v>
      </c>
      <c r="DZ27" s="48">
        <v>4</v>
      </c>
      <c r="EA27" s="48">
        <v>13</v>
      </c>
      <c r="EB27" s="48">
        <v>18</v>
      </c>
      <c r="EC27" s="48">
        <v>0</v>
      </c>
      <c r="ED27" s="48">
        <v>18</v>
      </c>
      <c r="EE27" s="48">
        <v>34</v>
      </c>
      <c r="EF27" s="48">
        <v>33</v>
      </c>
      <c r="EG27" s="48">
        <v>17</v>
      </c>
      <c r="EH27" s="48">
        <v>20</v>
      </c>
      <c r="EI27" s="48">
        <v>4</v>
      </c>
      <c r="EJ27" s="48">
        <v>6</v>
      </c>
      <c r="EK27" s="48">
        <v>0</v>
      </c>
      <c r="EL27" s="48">
        <v>18</v>
      </c>
      <c r="EM27" s="48">
        <v>2</v>
      </c>
      <c r="EN27" s="48">
        <v>4</v>
      </c>
      <c r="EO27" s="48">
        <v>141</v>
      </c>
      <c r="EP27" s="48">
        <v>53</v>
      </c>
      <c r="EQ27" s="48">
        <v>51</v>
      </c>
      <c r="ER27" s="48">
        <v>39</v>
      </c>
      <c r="ES27" s="48">
        <v>22</v>
      </c>
      <c r="ET27" s="48">
        <v>22</v>
      </c>
      <c r="EU27" s="48">
        <v>19</v>
      </c>
      <c r="EV27" s="48">
        <v>21</v>
      </c>
      <c r="EW27" s="48">
        <v>0</v>
      </c>
      <c r="EX27" s="48">
        <v>18</v>
      </c>
      <c r="EY27" s="48">
        <v>52</v>
      </c>
      <c r="EZ27" s="48">
        <v>28</v>
      </c>
      <c r="FA27" s="48">
        <v>11</v>
      </c>
      <c r="FB27" s="48">
        <v>17</v>
      </c>
      <c r="FC27" s="48">
        <v>0</v>
      </c>
      <c r="FD27" s="48">
        <v>18</v>
      </c>
      <c r="FE27" s="48">
        <v>0</v>
      </c>
      <c r="FF27" s="48">
        <v>18</v>
      </c>
      <c r="FG27" s="48">
        <v>0</v>
      </c>
      <c r="FH27" s="48">
        <v>18</v>
      </c>
      <c r="FI27" s="48">
        <v>0</v>
      </c>
      <c r="FJ27" s="48">
        <v>18</v>
      </c>
      <c r="FK27" s="48">
        <v>4</v>
      </c>
      <c r="FL27" s="48">
        <v>9</v>
      </c>
      <c r="FM27" s="48">
        <v>0</v>
      </c>
      <c r="FN27" s="48">
        <v>18</v>
      </c>
      <c r="FO27" s="48">
        <v>4</v>
      </c>
      <c r="FP27" s="48">
        <v>6</v>
      </c>
      <c r="FQ27" s="48">
        <v>0</v>
      </c>
      <c r="FR27" s="48">
        <v>18</v>
      </c>
      <c r="FS27" s="48">
        <v>21</v>
      </c>
      <c r="FT27" s="48">
        <v>15</v>
      </c>
      <c r="FU27" s="48">
        <v>4</v>
      </c>
      <c r="FV27" s="48">
        <v>6</v>
      </c>
      <c r="FW27" s="48">
        <v>0</v>
      </c>
      <c r="FX27" s="48">
        <v>18</v>
      </c>
      <c r="FY27" s="48">
        <v>8</v>
      </c>
      <c r="FZ27" s="48">
        <v>10</v>
      </c>
      <c r="GA27" s="48">
        <v>0</v>
      </c>
      <c r="GB27" s="48">
        <v>18</v>
      </c>
      <c r="GC27" s="48">
        <v>392</v>
      </c>
      <c r="GD27" s="48">
        <v>108</v>
      </c>
      <c r="GE27" s="48">
        <v>79</v>
      </c>
      <c r="GF27" s="48">
        <v>53</v>
      </c>
      <c r="GG27" s="48">
        <v>11</v>
      </c>
      <c r="GH27" s="48">
        <v>16</v>
      </c>
      <c r="GI27" s="48">
        <v>43</v>
      </c>
      <c r="GJ27" s="48">
        <v>44</v>
      </c>
      <c r="GK27" s="48">
        <v>8</v>
      </c>
      <c r="GL27" s="48">
        <v>12</v>
      </c>
      <c r="GM27" s="48">
        <v>5</v>
      </c>
      <c r="GN27" s="48">
        <v>8</v>
      </c>
      <c r="GO27" s="48">
        <v>24</v>
      </c>
      <c r="GP27" s="48">
        <v>28</v>
      </c>
      <c r="GQ27" s="48">
        <v>10</v>
      </c>
      <c r="GR27" s="48">
        <v>15</v>
      </c>
      <c r="GS27" s="48">
        <v>6</v>
      </c>
      <c r="GT27" s="48">
        <v>9</v>
      </c>
      <c r="GU27" s="48">
        <v>46</v>
      </c>
      <c r="GV27" s="48">
        <v>37</v>
      </c>
      <c r="GW27" s="48">
        <v>98</v>
      </c>
      <c r="GX27" s="48">
        <v>54</v>
      </c>
      <c r="GY27" s="48">
        <v>15</v>
      </c>
      <c r="GZ27" s="48">
        <v>16</v>
      </c>
      <c r="HA27" s="48">
        <v>47</v>
      </c>
      <c r="HB27" s="48">
        <v>35</v>
      </c>
      <c r="HC27" s="48">
        <v>0</v>
      </c>
      <c r="HD27" s="48">
        <v>18</v>
      </c>
      <c r="HE27" s="48">
        <v>0</v>
      </c>
      <c r="HF27" s="48">
        <v>18</v>
      </c>
    </row>
    <row r="28" spans="1:214" x14ac:dyDescent="0.25">
      <c r="A28" s="16">
        <f t="shared" si="8"/>
        <v>39</v>
      </c>
      <c r="B28" s="17" t="str">
        <f t="shared" si="9"/>
        <v>Sanpete</v>
      </c>
      <c r="C28" s="48" t="s">
        <v>60</v>
      </c>
      <c r="D28" s="48" t="s">
        <v>61</v>
      </c>
      <c r="E28" s="48">
        <v>10032</v>
      </c>
      <c r="F28" s="48">
        <v>452</v>
      </c>
      <c r="G28" s="48">
        <v>1068</v>
      </c>
      <c r="H28" s="48">
        <v>199</v>
      </c>
      <c r="I28" s="48">
        <v>847</v>
      </c>
      <c r="J28" s="48">
        <v>188</v>
      </c>
      <c r="K28" s="48">
        <v>909</v>
      </c>
      <c r="L28" s="48">
        <v>174</v>
      </c>
      <c r="M28" s="48">
        <v>273</v>
      </c>
      <c r="N28" s="48">
        <v>91</v>
      </c>
      <c r="O28" s="48">
        <v>1052</v>
      </c>
      <c r="P28" s="48">
        <v>174</v>
      </c>
      <c r="Q28" s="48">
        <v>429</v>
      </c>
      <c r="R28" s="48">
        <v>97</v>
      </c>
      <c r="S28" s="48">
        <v>175</v>
      </c>
      <c r="T28" s="48">
        <v>55</v>
      </c>
      <c r="U28" s="48">
        <v>200</v>
      </c>
      <c r="V28" s="48">
        <v>73</v>
      </c>
      <c r="W28" s="48">
        <v>406</v>
      </c>
      <c r="X28" s="48">
        <v>110</v>
      </c>
      <c r="Y28" s="48">
        <v>2688</v>
      </c>
      <c r="Z28" s="48">
        <v>322</v>
      </c>
      <c r="AA28" s="48">
        <v>833</v>
      </c>
      <c r="AB28" s="48">
        <v>192</v>
      </c>
      <c r="AC28" s="48">
        <v>481</v>
      </c>
      <c r="AD28" s="48">
        <v>108</v>
      </c>
      <c r="AE28" s="48">
        <v>671</v>
      </c>
      <c r="AF28" s="48">
        <v>150</v>
      </c>
      <c r="AG28" s="48">
        <v>0</v>
      </c>
      <c r="AH28" s="48">
        <v>21</v>
      </c>
      <c r="AI28" s="48">
        <v>7076</v>
      </c>
      <c r="AJ28" s="48">
        <v>415</v>
      </c>
      <c r="AK28" s="48">
        <v>672</v>
      </c>
      <c r="AL28" s="48">
        <v>142</v>
      </c>
      <c r="AM28" s="48">
        <v>535</v>
      </c>
      <c r="AN28" s="48">
        <v>129</v>
      </c>
      <c r="AO28" s="48">
        <v>646</v>
      </c>
      <c r="AP28" s="48">
        <v>134</v>
      </c>
      <c r="AQ28" s="48">
        <v>226</v>
      </c>
      <c r="AR28" s="48">
        <v>86</v>
      </c>
      <c r="AS28" s="48">
        <v>763</v>
      </c>
      <c r="AT28" s="48">
        <v>157</v>
      </c>
      <c r="AU28" s="48">
        <v>329</v>
      </c>
      <c r="AV28" s="48">
        <v>80</v>
      </c>
      <c r="AW28" s="48">
        <v>123</v>
      </c>
      <c r="AX28" s="48">
        <v>42</v>
      </c>
      <c r="AY28" s="48">
        <v>181</v>
      </c>
      <c r="AZ28" s="48">
        <v>69</v>
      </c>
      <c r="BA28" s="48">
        <v>240</v>
      </c>
      <c r="BB28" s="48">
        <v>72</v>
      </c>
      <c r="BC28" s="48">
        <v>2071</v>
      </c>
      <c r="BD28" s="48">
        <v>263</v>
      </c>
      <c r="BE28" s="48">
        <v>434</v>
      </c>
      <c r="BF28" s="48">
        <v>121</v>
      </c>
      <c r="BG28" s="48">
        <v>291</v>
      </c>
      <c r="BH28" s="48">
        <v>84</v>
      </c>
      <c r="BI28" s="48">
        <v>565</v>
      </c>
      <c r="BJ28" s="48">
        <v>139</v>
      </c>
      <c r="BK28" s="48">
        <v>0</v>
      </c>
      <c r="BL28" s="48">
        <v>21</v>
      </c>
      <c r="BM28" s="48">
        <v>1615</v>
      </c>
      <c r="BN28" s="48">
        <v>241</v>
      </c>
      <c r="BO28" s="48">
        <v>247</v>
      </c>
      <c r="BP28" s="48">
        <v>94</v>
      </c>
      <c r="BQ28" s="48">
        <v>221</v>
      </c>
      <c r="BR28" s="48">
        <v>94</v>
      </c>
      <c r="BS28" s="48">
        <v>88</v>
      </c>
      <c r="BT28" s="48">
        <v>56</v>
      </c>
      <c r="BU28" s="48">
        <v>39</v>
      </c>
      <c r="BV28" s="48">
        <v>27</v>
      </c>
      <c r="BW28" s="48">
        <v>182</v>
      </c>
      <c r="BX28" s="48">
        <v>105</v>
      </c>
      <c r="BY28" s="48">
        <v>42</v>
      </c>
      <c r="BZ28" s="48">
        <v>29</v>
      </c>
      <c r="CA28" s="48">
        <v>10</v>
      </c>
      <c r="CB28" s="48">
        <v>14</v>
      </c>
      <c r="CC28" s="48">
        <v>3</v>
      </c>
      <c r="CD28" s="48">
        <v>5</v>
      </c>
      <c r="CE28" s="48">
        <v>115</v>
      </c>
      <c r="CF28" s="48">
        <v>63</v>
      </c>
      <c r="CG28" s="48">
        <v>359</v>
      </c>
      <c r="CH28" s="48">
        <v>137</v>
      </c>
      <c r="CI28" s="48">
        <v>137</v>
      </c>
      <c r="CJ28" s="48">
        <v>71</v>
      </c>
      <c r="CK28" s="48">
        <v>91</v>
      </c>
      <c r="CL28" s="48">
        <v>74</v>
      </c>
      <c r="CM28" s="48">
        <v>81</v>
      </c>
      <c r="CN28" s="48">
        <v>39</v>
      </c>
      <c r="CO28" s="48">
        <v>0</v>
      </c>
      <c r="CP28" s="48">
        <v>21</v>
      </c>
      <c r="CQ28" s="48">
        <v>36</v>
      </c>
      <c r="CR28" s="48">
        <v>35</v>
      </c>
      <c r="CS28" s="48">
        <v>6</v>
      </c>
      <c r="CT28" s="48">
        <v>6</v>
      </c>
      <c r="CU28" s="48">
        <v>0</v>
      </c>
      <c r="CV28" s="48">
        <v>21</v>
      </c>
      <c r="CW28" s="48">
        <v>0</v>
      </c>
      <c r="CX28" s="48">
        <v>21</v>
      </c>
      <c r="CY28" s="48">
        <v>0</v>
      </c>
      <c r="CZ28" s="48">
        <v>21</v>
      </c>
      <c r="DA28" s="48">
        <v>0</v>
      </c>
      <c r="DB28" s="48">
        <v>21</v>
      </c>
      <c r="DC28" s="48">
        <v>0</v>
      </c>
      <c r="DD28" s="48">
        <v>21</v>
      </c>
      <c r="DE28" s="48">
        <v>0</v>
      </c>
      <c r="DF28" s="48">
        <v>21</v>
      </c>
      <c r="DG28" s="48">
        <v>0</v>
      </c>
      <c r="DH28" s="48">
        <v>21</v>
      </c>
      <c r="DI28" s="48">
        <v>0</v>
      </c>
      <c r="DJ28" s="48">
        <v>21</v>
      </c>
      <c r="DK28" s="48">
        <v>9</v>
      </c>
      <c r="DL28" s="48">
        <v>21</v>
      </c>
      <c r="DM28" s="48">
        <v>15</v>
      </c>
      <c r="DN28" s="48">
        <v>31</v>
      </c>
      <c r="DO28" s="48">
        <v>0</v>
      </c>
      <c r="DP28" s="48">
        <v>21</v>
      </c>
      <c r="DQ28" s="48">
        <v>6</v>
      </c>
      <c r="DR28" s="48">
        <v>9</v>
      </c>
      <c r="DS28" s="48">
        <v>0</v>
      </c>
      <c r="DT28" s="48">
        <v>21</v>
      </c>
      <c r="DU28" s="48">
        <v>434</v>
      </c>
      <c r="DV28" s="48">
        <v>141</v>
      </c>
      <c r="DW28" s="48">
        <v>55</v>
      </c>
      <c r="DX28" s="48">
        <v>50</v>
      </c>
      <c r="DY28" s="48">
        <v>8</v>
      </c>
      <c r="DZ28" s="48">
        <v>10</v>
      </c>
      <c r="EA28" s="48">
        <v>72</v>
      </c>
      <c r="EB28" s="48">
        <v>70</v>
      </c>
      <c r="EC28" s="48">
        <v>0</v>
      </c>
      <c r="ED28" s="48">
        <v>21</v>
      </c>
      <c r="EE28" s="48">
        <v>68</v>
      </c>
      <c r="EF28" s="48">
        <v>53</v>
      </c>
      <c r="EG28" s="48">
        <v>4</v>
      </c>
      <c r="EH28" s="48">
        <v>8</v>
      </c>
      <c r="EI28" s="48">
        <v>3</v>
      </c>
      <c r="EJ28" s="48">
        <v>4</v>
      </c>
      <c r="EK28" s="48">
        <v>4</v>
      </c>
      <c r="EL28" s="48">
        <v>6</v>
      </c>
      <c r="EM28" s="48">
        <v>2</v>
      </c>
      <c r="EN28" s="48">
        <v>4</v>
      </c>
      <c r="EO28" s="48">
        <v>115</v>
      </c>
      <c r="EP28" s="48">
        <v>65</v>
      </c>
      <c r="EQ28" s="48">
        <v>68</v>
      </c>
      <c r="ER28" s="48">
        <v>60</v>
      </c>
      <c r="ES28" s="48">
        <v>30</v>
      </c>
      <c r="ET28" s="48">
        <v>23</v>
      </c>
      <c r="EU28" s="48">
        <v>5</v>
      </c>
      <c r="EV28" s="48">
        <v>7</v>
      </c>
      <c r="EW28" s="48">
        <v>0</v>
      </c>
      <c r="EX28" s="48">
        <v>21</v>
      </c>
      <c r="EY28" s="48">
        <v>223</v>
      </c>
      <c r="EZ28" s="48">
        <v>86</v>
      </c>
      <c r="FA28" s="48">
        <v>27</v>
      </c>
      <c r="FB28" s="48">
        <v>22</v>
      </c>
      <c r="FC28" s="48">
        <v>29</v>
      </c>
      <c r="FD28" s="48">
        <v>32</v>
      </c>
      <c r="FE28" s="48">
        <v>10</v>
      </c>
      <c r="FF28" s="48">
        <v>14</v>
      </c>
      <c r="FG28" s="48">
        <v>0</v>
      </c>
      <c r="FH28" s="48">
        <v>21</v>
      </c>
      <c r="FI28" s="48">
        <v>6</v>
      </c>
      <c r="FJ28" s="48">
        <v>9</v>
      </c>
      <c r="FK28" s="48">
        <v>18</v>
      </c>
      <c r="FL28" s="48">
        <v>14</v>
      </c>
      <c r="FM28" s="48">
        <v>39</v>
      </c>
      <c r="FN28" s="48">
        <v>43</v>
      </c>
      <c r="FO28" s="48">
        <v>0</v>
      </c>
      <c r="FP28" s="48">
        <v>21</v>
      </c>
      <c r="FQ28" s="48">
        <v>9</v>
      </c>
      <c r="FR28" s="48">
        <v>11</v>
      </c>
      <c r="FS28" s="48">
        <v>37</v>
      </c>
      <c r="FT28" s="48">
        <v>25</v>
      </c>
      <c r="FU28" s="48">
        <v>42</v>
      </c>
      <c r="FV28" s="48">
        <v>53</v>
      </c>
      <c r="FW28" s="48">
        <v>0</v>
      </c>
      <c r="FX28" s="48">
        <v>21</v>
      </c>
      <c r="FY28" s="48">
        <v>6</v>
      </c>
      <c r="FZ28" s="48">
        <v>6</v>
      </c>
      <c r="GA28" s="48">
        <v>0</v>
      </c>
      <c r="GB28" s="48">
        <v>21</v>
      </c>
      <c r="GC28" s="48">
        <v>648</v>
      </c>
      <c r="GD28" s="48">
        <v>193</v>
      </c>
      <c r="GE28" s="48">
        <v>61</v>
      </c>
      <c r="GF28" s="48">
        <v>34</v>
      </c>
      <c r="GG28" s="48">
        <v>54</v>
      </c>
      <c r="GH28" s="48">
        <v>75</v>
      </c>
      <c r="GI28" s="48">
        <v>93</v>
      </c>
      <c r="GJ28" s="48">
        <v>92</v>
      </c>
      <c r="GK28" s="48">
        <v>8</v>
      </c>
      <c r="GL28" s="48">
        <v>13</v>
      </c>
      <c r="GM28" s="48">
        <v>33</v>
      </c>
      <c r="GN28" s="48">
        <v>23</v>
      </c>
      <c r="GO28" s="48">
        <v>36</v>
      </c>
      <c r="GP28" s="48">
        <v>39</v>
      </c>
      <c r="GQ28" s="48">
        <v>0</v>
      </c>
      <c r="GR28" s="48">
        <v>21</v>
      </c>
      <c r="GS28" s="48">
        <v>12</v>
      </c>
      <c r="GT28" s="48">
        <v>14</v>
      </c>
      <c r="GU28" s="48">
        <v>40</v>
      </c>
      <c r="GV28" s="48">
        <v>25</v>
      </c>
      <c r="GW28" s="48">
        <v>97</v>
      </c>
      <c r="GX28" s="48">
        <v>62</v>
      </c>
      <c r="GY28" s="48">
        <v>137</v>
      </c>
      <c r="GZ28" s="48">
        <v>88</v>
      </c>
      <c r="HA28" s="48">
        <v>69</v>
      </c>
      <c r="HB28" s="48">
        <v>36</v>
      </c>
      <c r="HC28" s="48">
        <v>8</v>
      </c>
      <c r="HD28" s="48">
        <v>15</v>
      </c>
      <c r="HE28" s="48">
        <v>0</v>
      </c>
      <c r="HF28" s="48">
        <v>21</v>
      </c>
    </row>
    <row r="29" spans="1:214" x14ac:dyDescent="0.25">
      <c r="A29" s="16">
        <f t="shared" si="8"/>
        <v>41</v>
      </c>
      <c r="B29" s="17" t="str">
        <f t="shared" si="9"/>
        <v>Sevier</v>
      </c>
      <c r="C29" s="48" t="s">
        <v>62</v>
      </c>
      <c r="D29" s="48" t="s">
        <v>63</v>
      </c>
      <c r="E29" s="48">
        <v>8153</v>
      </c>
      <c r="F29" s="48">
        <v>334</v>
      </c>
      <c r="G29" s="48">
        <v>991</v>
      </c>
      <c r="H29" s="48">
        <v>202</v>
      </c>
      <c r="I29" s="48">
        <v>625</v>
      </c>
      <c r="J29" s="48">
        <v>158</v>
      </c>
      <c r="K29" s="48">
        <v>407</v>
      </c>
      <c r="L29" s="48">
        <v>100</v>
      </c>
      <c r="M29" s="48">
        <v>181</v>
      </c>
      <c r="N29" s="48">
        <v>78</v>
      </c>
      <c r="O29" s="48">
        <v>1452</v>
      </c>
      <c r="P29" s="48">
        <v>254</v>
      </c>
      <c r="Q29" s="48">
        <v>720</v>
      </c>
      <c r="R29" s="48">
        <v>124</v>
      </c>
      <c r="S29" s="48">
        <v>53</v>
      </c>
      <c r="T29" s="48">
        <v>34</v>
      </c>
      <c r="U29" s="48">
        <v>186</v>
      </c>
      <c r="V29" s="48">
        <v>65</v>
      </c>
      <c r="W29" s="48">
        <v>406</v>
      </c>
      <c r="X29" s="48">
        <v>114</v>
      </c>
      <c r="Y29" s="48">
        <v>1649</v>
      </c>
      <c r="Z29" s="48">
        <v>207</v>
      </c>
      <c r="AA29" s="48">
        <v>557</v>
      </c>
      <c r="AB29" s="48">
        <v>119</v>
      </c>
      <c r="AC29" s="48">
        <v>249</v>
      </c>
      <c r="AD29" s="48">
        <v>84</v>
      </c>
      <c r="AE29" s="48">
        <v>677</v>
      </c>
      <c r="AF29" s="48">
        <v>161</v>
      </c>
      <c r="AG29" s="48">
        <v>0</v>
      </c>
      <c r="AH29" s="48">
        <v>21</v>
      </c>
      <c r="AI29" s="48">
        <v>6417</v>
      </c>
      <c r="AJ29" s="48">
        <v>382</v>
      </c>
      <c r="AK29" s="48">
        <v>585</v>
      </c>
      <c r="AL29" s="48">
        <v>154</v>
      </c>
      <c r="AM29" s="48">
        <v>396</v>
      </c>
      <c r="AN29" s="48">
        <v>112</v>
      </c>
      <c r="AO29" s="48">
        <v>353</v>
      </c>
      <c r="AP29" s="48">
        <v>90</v>
      </c>
      <c r="AQ29" s="48">
        <v>130</v>
      </c>
      <c r="AR29" s="48">
        <v>69</v>
      </c>
      <c r="AS29" s="48">
        <v>1189</v>
      </c>
      <c r="AT29" s="48">
        <v>246</v>
      </c>
      <c r="AU29" s="48">
        <v>553</v>
      </c>
      <c r="AV29" s="48">
        <v>110</v>
      </c>
      <c r="AW29" s="48">
        <v>40</v>
      </c>
      <c r="AX29" s="48">
        <v>31</v>
      </c>
      <c r="AY29" s="48">
        <v>171</v>
      </c>
      <c r="AZ29" s="48">
        <v>64</v>
      </c>
      <c r="BA29" s="48">
        <v>313</v>
      </c>
      <c r="BB29" s="48">
        <v>92</v>
      </c>
      <c r="BC29" s="48">
        <v>1390</v>
      </c>
      <c r="BD29" s="48">
        <v>206</v>
      </c>
      <c r="BE29" s="48">
        <v>498</v>
      </c>
      <c r="BF29" s="48">
        <v>110</v>
      </c>
      <c r="BG29" s="48">
        <v>196</v>
      </c>
      <c r="BH29" s="48">
        <v>75</v>
      </c>
      <c r="BI29" s="48">
        <v>603</v>
      </c>
      <c r="BJ29" s="48">
        <v>156</v>
      </c>
      <c r="BK29" s="48">
        <v>0</v>
      </c>
      <c r="BL29" s="48">
        <v>21</v>
      </c>
      <c r="BM29" s="48">
        <v>928</v>
      </c>
      <c r="BN29" s="48">
        <v>174</v>
      </c>
      <c r="BO29" s="48">
        <v>105</v>
      </c>
      <c r="BP29" s="48">
        <v>48</v>
      </c>
      <c r="BQ29" s="48">
        <v>180</v>
      </c>
      <c r="BR29" s="48">
        <v>88</v>
      </c>
      <c r="BS29" s="48">
        <v>36</v>
      </c>
      <c r="BT29" s="48">
        <v>35</v>
      </c>
      <c r="BU29" s="48">
        <v>25</v>
      </c>
      <c r="BV29" s="48">
        <v>25</v>
      </c>
      <c r="BW29" s="48">
        <v>194</v>
      </c>
      <c r="BX29" s="48">
        <v>141</v>
      </c>
      <c r="BY29" s="48">
        <v>112</v>
      </c>
      <c r="BZ29" s="48">
        <v>62</v>
      </c>
      <c r="CA29" s="48">
        <v>0</v>
      </c>
      <c r="CB29" s="48">
        <v>21</v>
      </c>
      <c r="CC29" s="48">
        <v>9</v>
      </c>
      <c r="CD29" s="48">
        <v>10</v>
      </c>
      <c r="CE29" s="48">
        <v>29</v>
      </c>
      <c r="CF29" s="48">
        <v>24</v>
      </c>
      <c r="CG29" s="48">
        <v>151</v>
      </c>
      <c r="CH29" s="48">
        <v>61</v>
      </c>
      <c r="CI29" s="48">
        <v>33</v>
      </c>
      <c r="CJ29" s="48">
        <v>28</v>
      </c>
      <c r="CK29" s="48">
        <v>19</v>
      </c>
      <c r="CL29" s="48">
        <v>22</v>
      </c>
      <c r="CM29" s="48">
        <v>35</v>
      </c>
      <c r="CN29" s="48">
        <v>25</v>
      </c>
      <c r="CO29" s="48">
        <v>0</v>
      </c>
      <c r="CP29" s="48">
        <v>21</v>
      </c>
      <c r="CQ29" s="48">
        <v>50</v>
      </c>
      <c r="CR29" s="48">
        <v>27</v>
      </c>
      <c r="CS29" s="48">
        <v>21</v>
      </c>
      <c r="CT29" s="48">
        <v>17</v>
      </c>
      <c r="CU29" s="48">
        <v>13</v>
      </c>
      <c r="CV29" s="48">
        <v>16</v>
      </c>
      <c r="CW29" s="48">
        <v>0</v>
      </c>
      <c r="CX29" s="48">
        <v>21</v>
      </c>
      <c r="CY29" s="48">
        <v>0</v>
      </c>
      <c r="CZ29" s="48">
        <v>21</v>
      </c>
      <c r="DA29" s="48">
        <v>0</v>
      </c>
      <c r="DB29" s="48">
        <v>21</v>
      </c>
      <c r="DC29" s="48">
        <v>0</v>
      </c>
      <c r="DD29" s="48">
        <v>21</v>
      </c>
      <c r="DE29" s="48">
        <v>0</v>
      </c>
      <c r="DF29" s="48">
        <v>21</v>
      </c>
      <c r="DG29" s="48">
        <v>0</v>
      </c>
      <c r="DH29" s="48">
        <v>21</v>
      </c>
      <c r="DI29" s="48">
        <v>0</v>
      </c>
      <c r="DJ29" s="48">
        <v>21</v>
      </c>
      <c r="DK29" s="48">
        <v>13</v>
      </c>
      <c r="DL29" s="48">
        <v>15</v>
      </c>
      <c r="DM29" s="48">
        <v>0</v>
      </c>
      <c r="DN29" s="48">
        <v>21</v>
      </c>
      <c r="DO29" s="48">
        <v>0</v>
      </c>
      <c r="DP29" s="48">
        <v>21</v>
      </c>
      <c r="DQ29" s="48">
        <v>3</v>
      </c>
      <c r="DR29" s="48">
        <v>6</v>
      </c>
      <c r="DS29" s="48">
        <v>0</v>
      </c>
      <c r="DT29" s="48">
        <v>21</v>
      </c>
      <c r="DU29" s="48">
        <v>139</v>
      </c>
      <c r="DV29" s="48">
        <v>60</v>
      </c>
      <c r="DW29" s="48">
        <v>41</v>
      </c>
      <c r="DX29" s="48">
        <v>35</v>
      </c>
      <c r="DY29" s="48">
        <v>13</v>
      </c>
      <c r="DZ29" s="48">
        <v>22</v>
      </c>
      <c r="EA29" s="48">
        <v>0</v>
      </c>
      <c r="EB29" s="48">
        <v>21</v>
      </c>
      <c r="EC29" s="48">
        <v>0</v>
      </c>
      <c r="ED29" s="48">
        <v>21</v>
      </c>
      <c r="EE29" s="48">
        <v>35</v>
      </c>
      <c r="EF29" s="48">
        <v>28</v>
      </c>
      <c r="EG29" s="48">
        <v>23</v>
      </c>
      <c r="EH29" s="48">
        <v>26</v>
      </c>
      <c r="EI29" s="48">
        <v>8</v>
      </c>
      <c r="EJ29" s="48">
        <v>12</v>
      </c>
      <c r="EK29" s="48">
        <v>2</v>
      </c>
      <c r="EL29" s="48">
        <v>4</v>
      </c>
      <c r="EM29" s="48">
        <v>9</v>
      </c>
      <c r="EN29" s="48">
        <v>15</v>
      </c>
      <c r="EO29" s="48">
        <v>1</v>
      </c>
      <c r="EP29" s="48">
        <v>3</v>
      </c>
      <c r="EQ29" s="48">
        <v>0</v>
      </c>
      <c r="ER29" s="48">
        <v>21</v>
      </c>
      <c r="ES29" s="48">
        <v>5</v>
      </c>
      <c r="ET29" s="48">
        <v>8</v>
      </c>
      <c r="EU29" s="48">
        <v>2</v>
      </c>
      <c r="EV29" s="48">
        <v>4</v>
      </c>
      <c r="EW29" s="48">
        <v>0</v>
      </c>
      <c r="EX29" s="48">
        <v>21</v>
      </c>
      <c r="EY29" s="48">
        <v>170</v>
      </c>
      <c r="EZ29" s="48">
        <v>74</v>
      </c>
      <c r="FA29" s="48">
        <v>91</v>
      </c>
      <c r="FB29" s="48">
        <v>48</v>
      </c>
      <c r="FC29" s="48">
        <v>0</v>
      </c>
      <c r="FD29" s="48">
        <v>21</v>
      </c>
      <c r="FE29" s="48">
        <v>0</v>
      </c>
      <c r="FF29" s="48">
        <v>21</v>
      </c>
      <c r="FG29" s="48">
        <v>18</v>
      </c>
      <c r="FH29" s="48">
        <v>26</v>
      </c>
      <c r="FI29" s="48">
        <v>10</v>
      </c>
      <c r="FJ29" s="48">
        <v>14</v>
      </c>
      <c r="FK29" s="48">
        <v>8</v>
      </c>
      <c r="FL29" s="48">
        <v>13</v>
      </c>
      <c r="FM29" s="48">
        <v>0</v>
      </c>
      <c r="FN29" s="48">
        <v>21</v>
      </c>
      <c r="FO29" s="48">
        <v>0</v>
      </c>
      <c r="FP29" s="48">
        <v>21</v>
      </c>
      <c r="FQ29" s="48">
        <v>9</v>
      </c>
      <c r="FR29" s="48">
        <v>13</v>
      </c>
      <c r="FS29" s="48">
        <v>25</v>
      </c>
      <c r="FT29" s="48">
        <v>22</v>
      </c>
      <c r="FU29" s="48">
        <v>6</v>
      </c>
      <c r="FV29" s="48">
        <v>9</v>
      </c>
      <c r="FW29" s="48">
        <v>0</v>
      </c>
      <c r="FX29" s="48">
        <v>21</v>
      </c>
      <c r="FY29" s="48">
        <v>3</v>
      </c>
      <c r="FZ29" s="48">
        <v>6</v>
      </c>
      <c r="GA29" s="48">
        <v>0</v>
      </c>
      <c r="GB29" s="48">
        <v>21</v>
      </c>
      <c r="GC29" s="48">
        <v>449</v>
      </c>
      <c r="GD29" s="48">
        <v>116</v>
      </c>
      <c r="GE29" s="48">
        <v>148</v>
      </c>
      <c r="GF29" s="48">
        <v>87</v>
      </c>
      <c r="GG29" s="48">
        <v>23</v>
      </c>
      <c r="GH29" s="48">
        <v>23</v>
      </c>
      <c r="GI29" s="48">
        <v>18</v>
      </c>
      <c r="GJ29" s="48">
        <v>20</v>
      </c>
      <c r="GK29" s="48">
        <v>8</v>
      </c>
      <c r="GL29" s="48">
        <v>12</v>
      </c>
      <c r="GM29" s="48">
        <v>24</v>
      </c>
      <c r="GN29" s="48">
        <v>30</v>
      </c>
      <c r="GO29" s="48">
        <v>24</v>
      </c>
      <c r="GP29" s="48">
        <v>21</v>
      </c>
      <c r="GQ29" s="48">
        <v>5</v>
      </c>
      <c r="GR29" s="48">
        <v>5</v>
      </c>
      <c r="GS29" s="48">
        <v>4</v>
      </c>
      <c r="GT29" s="48">
        <v>6</v>
      </c>
      <c r="GU29" s="48">
        <v>46</v>
      </c>
      <c r="GV29" s="48">
        <v>37</v>
      </c>
      <c r="GW29" s="48">
        <v>69</v>
      </c>
      <c r="GX29" s="48">
        <v>37</v>
      </c>
      <c r="GY29" s="48">
        <v>20</v>
      </c>
      <c r="GZ29" s="48">
        <v>18</v>
      </c>
      <c r="HA29" s="48">
        <v>29</v>
      </c>
      <c r="HB29" s="48">
        <v>25</v>
      </c>
      <c r="HC29" s="48">
        <v>31</v>
      </c>
      <c r="HD29" s="48">
        <v>26</v>
      </c>
      <c r="HE29" s="48">
        <v>0</v>
      </c>
      <c r="HF29" s="48">
        <v>21</v>
      </c>
    </row>
    <row r="30" spans="1:214" x14ac:dyDescent="0.25">
      <c r="A30" s="16">
        <f t="shared" si="8"/>
        <v>43</v>
      </c>
      <c r="B30" s="17" t="str">
        <f t="shared" si="9"/>
        <v>Summit</v>
      </c>
      <c r="C30" s="48" t="s">
        <v>64</v>
      </c>
      <c r="D30" s="48" t="s">
        <v>65</v>
      </c>
      <c r="E30" s="48">
        <v>19261</v>
      </c>
      <c r="F30" s="48">
        <v>509</v>
      </c>
      <c r="G30" s="48">
        <v>254</v>
      </c>
      <c r="H30" s="48">
        <v>92</v>
      </c>
      <c r="I30" s="48">
        <v>1607</v>
      </c>
      <c r="J30" s="48">
        <v>265</v>
      </c>
      <c r="K30" s="48">
        <v>940</v>
      </c>
      <c r="L30" s="48">
        <v>185</v>
      </c>
      <c r="M30" s="48">
        <v>330</v>
      </c>
      <c r="N30" s="48">
        <v>81</v>
      </c>
      <c r="O30" s="48">
        <v>1911</v>
      </c>
      <c r="P30" s="48">
        <v>291</v>
      </c>
      <c r="Q30" s="48">
        <v>1189</v>
      </c>
      <c r="R30" s="48">
        <v>250</v>
      </c>
      <c r="S30" s="48">
        <v>288</v>
      </c>
      <c r="T30" s="48">
        <v>107</v>
      </c>
      <c r="U30" s="48">
        <v>1503</v>
      </c>
      <c r="V30" s="48">
        <v>215</v>
      </c>
      <c r="W30" s="48">
        <v>2697</v>
      </c>
      <c r="X30" s="48">
        <v>298</v>
      </c>
      <c r="Y30" s="48">
        <v>3025</v>
      </c>
      <c r="Z30" s="48">
        <v>294</v>
      </c>
      <c r="AA30" s="48">
        <v>3853</v>
      </c>
      <c r="AB30" s="48">
        <v>420</v>
      </c>
      <c r="AC30" s="48">
        <v>943</v>
      </c>
      <c r="AD30" s="48">
        <v>295</v>
      </c>
      <c r="AE30" s="48">
        <v>721</v>
      </c>
      <c r="AF30" s="48">
        <v>175</v>
      </c>
      <c r="AG30" s="48">
        <v>0</v>
      </c>
      <c r="AH30" s="48">
        <v>24</v>
      </c>
      <c r="AI30" s="48">
        <v>14590</v>
      </c>
      <c r="AJ30" s="48">
        <v>477</v>
      </c>
      <c r="AK30" s="48">
        <v>179</v>
      </c>
      <c r="AL30" s="48">
        <v>65</v>
      </c>
      <c r="AM30" s="48">
        <v>1133</v>
      </c>
      <c r="AN30" s="48">
        <v>214</v>
      </c>
      <c r="AO30" s="48">
        <v>741</v>
      </c>
      <c r="AP30" s="48">
        <v>157</v>
      </c>
      <c r="AQ30" s="48">
        <v>247</v>
      </c>
      <c r="AR30" s="48">
        <v>84</v>
      </c>
      <c r="AS30" s="48">
        <v>1434</v>
      </c>
      <c r="AT30" s="48">
        <v>274</v>
      </c>
      <c r="AU30" s="48">
        <v>1058</v>
      </c>
      <c r="AV30" s="48">
        <v>238</v>
      </c>
      <c r="AW30" s="48">
        <v>254</v>
      </c>
      <c r="AX30" s="48">
        <v>103</v>
      </c>
      <c r="AY30" s="48">
        <v>1112</v>
      </c>
      <c r="AZ30" s="48">
        <v>185</v>
      </c>
      <c r="BA30" s="48">
        <v>1565</v>
      </c>
      <c r="BB30" s="48">
        <v>229</v>
      </c>
      <c r="BC30" s="48">
        <v>2424</v>
      </c>
      <c r="BD30" s="48">
        <v>243</v>
      </c>
      <c r="BE30" s="48">
        <v>3212</v>
      </c>
      <c r="BF30" s="48">
        <v>368</v>
      </c>
      <c r="BG30" s="48">
        <v>666</v>
      </c>
      <c r="BH30" s="48">
        <v>246</v>
      </c>
      <c r="BI30" s="48">
        <v>565</v>
      </c>
      <c r="BJ30" s="48">
        <v>166</v>
      </c>
      <c r="BK30" s="48">
        <v>0</v>
      </c>
      <c r="BL30" s="48">
        <v>24</v>
      </c>
      <c r="BM30" s="48">
        <v>1429</v>
      </c>
      <c r="BN30" s="48">
        <v>265</v>
      </c>
      <c r="BO30" s="48">
        <v>11</v>
      </c>
      <c r="BP30" s="48">
        <v>14</v>
      </c>
      <c r="BQ30" s="48">
        <v>318</v>
      </c>
      <c r="BR30" s="48">
        <v>128</v>
      </c>
      <c r="BS30" s="48">
        <v>59</v>
      </c>
      <c r="BT30" s="48">
        <v>41</v>
      </c>
      <c r="BU30" s="48">
        <v>0</v>
      </c>
      <c r="BV30" s="48">
        <v>24</v>
      </c>
      <c r="BW30" s="48">
        <v>109</v>
      </c>
      <c r="BX30" s="48">
        <v>66</v>
      </c>
      <c r="BY30" s="48">
        <v>39</v>
      </c>
      <c r="BZ30" s="48">
        <v>33</v>
      </c>
      <c r="CA30" s="48">
        <v>22</v>
      </c>
      <c r="CB30" s="48">
        <v>25</v>
      </c>
      <c r="CC30" s="48">
        <v>28</v>
      </c>
      <c r="CD30" s="48">
        <v>16</v>
      </c>
      <c r="CE30" s="48">
        <v>182</v>
      </c>
      <c r="CF30" s="48">
        <v>88</v>
      </c>
      <c r="CG30" s="48">
        <v>294</v>
      </c>
      <c r="CH30" s="48">
        <v>107</v>
      </c>
      <c r="CI30" s="48">
        <v>253</v>
      </c>
      <c r="CJ30" s="48">
        <v>121</v>
      </c>
      <c r="CK30" s="48">
        <v>37</v>
      </c>
      <c r="CL30" s="48">
        <v>36</v>
      </c>
      <c r="CM30" s="48">
        <v>77</v>
      </c>
      <c r="CN30" s="48">
        <v>48</v>
      </c>
      <c r="CO30" s="48">
        <v>0</v>
      </c>
      <c r="CP30" s="48">
        <v>24</v>
      </c>
      <c r="CQ30" s="48">
        <v>359</v>
      </c>
      <c r="CR30" s="48">
        <v>206</v>
      </c>
      <c r="CS30" s="48">
        <v>0</v>
      </c>
      <c r="CT30" s="48">
        <v>24</v>
      </c>
      <c r="CU30" s="48">
        <v>0</v>
      </c>
      <c r="CV30" s="48">
        <v>24</v>
      </c>
      <c r="CW30" s="48">
        <v>0</v>
      </c>
      <c r="CX30" s="48">
        <v>24</v>
      </c>
      <c r="CY30" s="48">
        <v>0</v>
      </c>
      <c r="CZ30" s="48">
        <v>24</v>
      </c>
      <c r="DA30" s="48">
        <v>110</v>
      </c>
      <c r="DB30" s="48">
        <v>84</v>
      </c>
      <c r="DC30" s="48">
        <v>0</v>
      </c>
      <c r="DD30" s="48">
        <v>24</v>
      </c>
      <c r="DE30" s="48">
        <v>0</v>
      </c>
      <c r="DF30" s="48">
        <v>24</v>
      </c>
      <c r="DG30" s="48">
        <v>23</v>
      </c>
      <c r="DH30" s="48">
        <v>36</v>
      </c>
      <c r="DI30" s="48">
        <v>0</v>
      </c>
      <c r="DJ30" s="48">
        <v>24</v>
      </c>
      <c r="DK30" s="48">
        <v>0</v>
      </c>
      <c r="DL30" s="48">
        <v>24</v>
      </c>
      <c r="DM30" s="48">
        <v>209</v>
      </c>
      <c r="DN30" s="48">
        <v>158</v>
      </c>
      <c r="DO30" s="48">
        <v>17</v>
      </c>
      <c r="DP30" s="48">
        <v>24</v>
      </c>
      <c r="DQ30" s="48">
        <v>0</v>
      </c>
      <c r="DR30" s="48">
        <v>24</v>
      </c>
      <c r="DS30" s="48">
        <v>0</v>
      </c>
      <c r="DT30" s="48">
        <v>24</v>
      </c>
      <c r="DU30" s="48">
        <v>209</v>
      </c>
      <c r="DV30" s="48">
        <v>87</v>
      </c>
      <c r="DW30" s="48">
        <v>62</v>
      </c>
      <c r="DX30" s="48">
        <v>58</v>
      </c>
      <c r="DY30" s="48">
        <v>3</v>
      </c>
      <c r="DZ30" s="48">
        <v>5</v>
      </c>
      <c r="EA30" s="48">
        <v>0</v>
      </c>
      <c r="EB30" s="48">
        <v>24</v>
      </c>
      <c r="EC30" s="48">
        <v>0</v>
      </c>
      <c r="ED30" s="48">
        <v>24</v>
      </c>
      <c r="EE30" s="48">
        <v>16</v>
      </c>
      <c r="EF30" s="48">
        <v>26</v>
      </c>
      <c r="EG30" s="48">
        <v>15</v>
      </c>
      <c r="EH30" s="48">
        <v>22</v>
      </c>
      <c r="EI30" s="48">
        <v>0</v>
      </c>
      <c r="EJ30" s="48">
        <v>24</v>
      </c>
      <c r="EK30" s="48">
        <v>13</v>
      </c>
      <c r="EL30" s="48">
        <v>21</v>
      </c>
      <c r="EM30" s="48">
        <v>54</v>
      </c>
      <c r="EN30" s="48">
        <v>40</v>
      </c>
      <c r="EO30" s="48">
        <v>19</v>
      </c>
      <c r="EP30" s="48">
        <v>18</v>
      </c>
      <c r="EQ30" s="48">
        <v>10</v>
      </c>
      <c r="ER30" s="48">
        <v>17</v>
      </c>
      <c r="ES30" s="48">
        <v>8</v>
      </c>
      <c r="ET30" s="48">
        <v>11</v>
      </c>
      <c r="EU30" s="48">
        <v>9</v>
      </c>
      <c r="EV30" s="48">
        <v>10</v>
      </c>
      <c r="EW30" s="48">
        <v>0</v>
      </c>
      <c r="EX30" s="48">
        <v>24</v>
      </c>
      <c r="EY30" s="48">
        <v>422</v>
      </c>
      <c r="EZ30" s="48">
        <v>124</v>
      </c>
      <c r="FA30" s="48">
        <v>0</v>
      </c>
      <c r="FB30" s="48">
        <v>24</v>
      </c>
      <c r="FC30" s="48">
        <v>17</v>
      </c>
      <c r="FD30" s="48">
        <v>27</v>
      </c>
      <c r="FE30" s="48">
        <v>21</v>
      </c>
      <c r="FF30" s="48">
        <v>20</v>
      </c>
      <c r="FG30" s="48">
        <v>0</v>
      </c>
      <c r="FH30" s="48">
        <v>24</v>
      </c>
      <c r="FI30" s="48">
        <v>18</v>
      </c>
      <c r="FJ30" s="48">
        <v>20</v>
      </c>
      <c r="FK30" s="48">
        <v>55</v>
      </c>
      <c r="FL30" s="48">
        <v>57</v>
      </c>
      <c r="FM30" s="48">
        <v>0</v>
      </c>
      <c r="FN30" s="48">
        <v>24</v>
      </c>
      <c r="FO30" s="48">
        <v>119</v>
      </c>
      <c r="FP30" s="48">
        <v>70</v>
      </c>
      <c r="FQ30" s="48">
        <v>62</v>
      </c>
      <c r="FR30" s="48">
        <v>49</v>
      </c>
      <c r="FS30" s="48">
        <v>72</v>
      </c>
      <c r="FT30" s="48">
        <v>46</v>
      </c>
      <c r="FU30" s="48">
        <v>49</v>
      </c>
      <c r="FV30" s="48">
        <v>42</v>
      </c>
      <c r="FW30" s="48">
        <v>9</v>
      </c>
      <c r="FX30" s="48">
        <v>12</v>
      </c>
      <c r="FY30" s="48">
        <v>0</v>
      </c>
      <c r="FZ30" s="48">
        <v>24</v>
      </c>
      <c r="GA30" s="48">
        <v>0</v>
      </c>
      <c r="GB30" s="48">
        <v>24</v>
      </c>
      <c r="GC30" s="48">
        <v>2252</v>
      </c>
      <c r="GD30" s="48">
        <v>338</v>
      </c>
      <c r="GE30" s="48">
        <v>2</v>
      </c>
      <c r="GF30" s="48">
        <v>5</v>
      </c>
      <c r="GG30" s="48">
        <v>136</v>
      </c>
      <c r="GH30" s="48">
        <v>73</v>
      </c>
      <c r="GI30" s="48">
        <v>119</v>
      </c>
      <c r="GJ30" s="48">
        <v>67</v>
      </c>
      <c r="GK30" s="48">
        <v>83</v>
      </c>
      <c r="GL30" s="48">
        <v>52</v>
      </c>
      <c r="GM30" s="48">
        <v>224</v>
      </c>
      <c r="GN30" s="48">
        <v>106</v>
      </c>
      <c r="GO30" s="48">
        <v>22</v>
      </c>
      <c r="GP30" s="48">
        <v>19</v>
      </c>
      <c r="GQ30" s="48">
        <v>12</v>
      </c>
      <c r="GR30" s="48">
        <v>11</v>
      </c>
      <c r="GS30" s="48">
        <v>208</v>
      </c>
      <c r="GT30" s="48">
        <v>90</v>
      </c>
      <c r="GU30" s="48">
        <v>834</v>
      </c>
      <c r="GV30" s="48">
        <v>233</v>
      </c>
      <c r="GW30" s="48">
        <v>216</v>
      </c>
      <c r="GX30" s="48">
        <v>99</v>
      </c>
      <c r="GY30" s="48">
        <v>120</v>
      </c>
      <c r="GZ30" s="48">
        <v>64</v>
      </c>
      <c r="HA30" s="48">
        <v>206</v>
      </c>
      <c r="HB30" s="48">
        <v>131</v>
      </c>
      <c r="HC30" s="48">
        <v>70</v>
      </c>
      <c r="HD30" s="48">
        <v>58</v>
      </c>
      <c r="HE30" s="48">
        <v>0</v>
      </c>
      <c r="HF30" s="48">
        <v>24</v>
      </c>
    </row>
    <row r="31" spans="1:214" x14ac:dyDescent="0.25">
      <c r="A31" s="16">
        <f t="shared" si="8"/>
        <v>45</v>
      </c>
      <c r="B31" s="17" t="str">
        <f t="shared" si="9"/>
        <v>Tooele</v>
      </c>
      <c r="C31" s="48" t="s">
        <v>66</v>
      </c>
      <c r="D31" s="48" t="s">
        <v>67</v>
      </c>
      <c r="E31" s="48">
        <v>25377</v>
      </c>
      <c r="F31" s="48">
        <v>628</v>
      </c>
      <c r="G31" s="48">
        <v>712</v>
      </c>
      <c r="H31" s="48">
        <v>175</v>
      </c>
      <c r="I31" s="48">
        <v>1579</v>
      </c>
      <c r="J31" s="48">
        <v>278</v>
      </c>
      <c r="K31" s="48">
        <v>2836</v>
      </c>
      <c r="L31" s="48">
        <v>381</v>
      </c>
      <c r="M31" s="48">
        <v>523</v>
      </c>
      <c r="N31" s="48">
        <v>198</v>
      </c>
      <c r="O31" s="48">
        <v>3067</v>
      </c>
      <c r="P31" s="48">
        <v>426</v>
      </c>
      <c r="Q31" s="48">
        <v>1784</v>
      </c>
      <c r="R31" s="48">
        <v>292</v>
      </c>
      <c r="S31" s="48">
        <v>446</v>
      </c>
      <c r="T31" s="48">
        <v>176</v>
      </c>
      <c r="U31" s="48">
        <v>1349</v>
      </c>
      <c r="V31" s="48">
        <v>260</v>
      </c>
      <c r="W31" s="48">
        <v>2907</v>
      </c>
      <c r="X31" s="48">
        <v>351</v>
      </c>
      <c r="Y31" s="48">
        <v>4332</v>
      </c>
      <c r="Z31" s="48">
        <v>446</v>
      </c>
      <c r="AA31" s="48">
        <v>1941</v>
      </c>
      <c r="AB31" s="48">
        <v>298</v>
      </c>
      <c r="AC31" s="48">
        <v>1102</v>
      </c>
      <c r="AD31" s="48">
        <v>278</v>
      </c>
      <c r="AE31" s="48">
        <v>2295</v>
      </c>
      <c r="AF31" s="48">
        <v>371</v>
      </c>
      <c r="AG31" s="48">
        <v>504</v>
      </c>
      <c r="AH31" s="48">
        <v>119</v>
      </c>
      <c r="AI31" s="48">
        <v>17235</v>
      </c>
      <c r="AJ31" s="48">
        <v>750</v>
      </c>
      <c r="AK31" s="48">
        <v>424</v>
      </c>
      <c r="AL31" s="48">
        <v>135</v>
      </c>
      <c r="AM31" s="48">
        <v>987</v>
      </c>
      <c r="AN31" s="48">
        <v>186</v>
      </c>
      <c r="AO31" s="48">
        <v>1819</v>
      </c>
      <c r="AP31" s="48">
        <v>314</v>
      </c>
      <c r="AQ31" s="48">
        <v>364</v>
      </c>
      <c r="AR31" s="48">
        <v>135</v>
      </c>
      <c r="AS31" s="48">
        <v>2261</v>
      </c>
      <c r="AT31" s="48">
        <v>359</v>
      </c>
      <c r="AU31" s="48">
        <v>1339</v>
      </c>
      <c r="AV31" s="48">
        <v>248</v>
      </c>
      <c r="AW31" s="48">
        <v>370</v>
      </c>
      <c r="AX31" s="48">
        <v>163</v>
      </c>
      <c r="AY31" s="48">
        <v>796</v>
      </c>
      <c r="AZ31" s="48">
        <v>196</v>
      </c>
      <c r="BA31" s="48">
        <v>1714</v>
      </c>
      <c r="BB31" s="48">
        <v>299</v>
      </c>
      <c r="BC31" s="48">
        <v>3252</v>
      </c>
      <c r="BD31" s="48">
        <v>369</v>
      </c>
      <c r="BE31" s="48">
        <v>1450</v>
      </c>
      <c r="BF31" s="48">
        <v>267</v>
      </c>
      <c r="BG31" s="48">
        <v>787</v>
      </c>
      <c r="BH31" s="48">
        <v>243</v>
      </c>
      <c r="BI31" s="48">
        <v>1448</v>
      </c>
      <c r="BJ31" s="48">
        <v>325</v>
      </c>
      <c r="BK31" s="48">
        <v>224</v>
      </c>
      <c r="BL31" s="48">
        <v>111</v>
      </c>
      <c r="BM31" s="48">
        <v>5136</v>
      </c>
      <c r="BN31" s="48">
        <v>534</v>
      </c>
      <c r="BO31" s="48">
        <v>160</v>
      </c>
      <c r="BP31" s="48">
        <v>89</v>
      </c>
      <c r="BQ31" s="48">
        <v>436</v>
      </c>
      <c r="BR31" s="48">
        <v>151</v>
      </c>
      <c r="BS31" s="48">
        <v>889</v>
      </c>
      <c r="BT31" s="48">
        <v>222</v>
      </c>
      <c r="BU31" s="48">
        <v>128</v>
      </c>
      <c r="BV31" s="48">
        <v>87</v>
      </c>
      <c r="BW31" s="48">
        <v>570</v>
      </c>
      <c r="BX31" s="48">
        <v>171</v>
      </c>
      <c r="BY31" s="48">
        <v>289</v>
      </c>
      <c r="BZ31" s="48">
        <v>186</v>
      </c>
      <c r="CA31" s="48">
        <v>53</v>
      </c>
      <c r="CB31" s="48">
        <v>49</v>
      </c>
      <c r="CC31" s="48">
        <v>332</v>
      </c>
      <c r="CD31" s="48">
        <v>136</v>
      </c>
      <c r="CE31" s="48">
        <v>692</v>
      </c>
      <c r="CF31" s="48">
        <v>192</v>
      </c>
      <c r="CG31" s="48">
        <v>667</v>
      </c>
      <c r="CH31" s="48">
        <v>245</v>
      </c>
      <c r="CI31" s="48">
        <v>174</v>
      </c>
      <c r="CJ31" s="48">
        <v>77</v>
      </c>
      <c r="CK31" s="48">
        <v>73</v>
      </c>
      <c r="CL31" s="48">
        <v>56</v>
      </c>
      <c r="CM31" s="48">
        <v>616</v>
      </c>
      <c r="CN31" s="48">
        <v>170</v>
      </c>
      <c r="CO31" s="48">
        <v>57</v>
      </c>
      <c r="CP31" s="48">
        <v>36</v>
      </c>
      <c r="CQ31" s="48">
        <v>761</v>
      </c>
      <c r="CR31" s="48">
        <v>211</v>
      </c>
      <c r="CS31" s="48">
        <v>42</v>
      </c>
      <c r="CT31" s="48">
        <v>50</v>
      </c>
      <c r="CU31" s="48">
        <v>17</v>
      </c>
      <c r="CV31" s="48">
        <v>28</v>
      </c>
      <c r="CW31" s="48">
        <v>12</v>
      </c>
      <c r="CX31" s="48">
        <v>18</v>
      </c>
      <c r="CY31" s="48">
        <v>0</v>
      </c>
      <c r="CZ31" s="48">
        <v>27</v>
      </c>
      <c r="DA31" s="48">
        <v>0</v>
      </c>
      <c r="DB31" s="48">
        <v>27</v>
      </c>
      <c r="DC31" s="48">
        <v>28</v>
      </c>
      <c r="DD31" s="48">
        <v>43</v>
      </c>
      <c r="DE31" s="48">
        <v>0</v>
      </c>
      <c r="DF31" s="48">
        <v>27</v>
      </c>
      <c r="DG31" s="48">
        <v>117</v>
      </c>
      <c r="DH31" s="48">
        <v>63</v>
      </c>
      <c r="DI31" s="48">
        <v>228</v>
      </c>
      <c r="DJ31" s="48">
        <v>114</v>
      </c>
      <c r="DK31" s="48">
        <v>109</v>
      </c>
      <c r="DL31" s="48">
        <v>94</v>
      </c>
      <c r="DM31" s="48">
        <v>44</v>
      </c>
      <c r="DN31" s="48">
        <v>55</v>
      </c>
      <c r="DO31" s="48">
        <v>77</v>
      </c>
      <c r="DP31" s="48">
        <v>57</v>
      </c>
      <c r="DQ31" s="48">
        <v>87</v>
      </c>
      <c r="DR31" s="48">
        <v>67</v>
      </c>
      <c r="DS31" s="48">
        <v>0</v>
      </c>
      <c r="DT31" s="48">
        <v>27</v>
      </c>
      <c r="DU31" s="48">
        <v>694</v>
      </c>
      <c r="DV31" s="48">
        <v>169</v>
      </c>
      <c r="DW31" s="48">
        <v>24</v>
      </c>
      <c r="DX31" s="48">
        <v>28</v>
      </c>
      <c r="DY31" s="48">
        <v>8</v>
      </c>
      <c r="DZ31" s="48">
        <v>10</v>
      </c>
      <c r="EA31" s="48">
        <v>3</v>
      </c>
      <c r="EB31" s="48">
        <v>6</v>
      </c>
      <c r="EC31" s="48">
        <v>0</v>
      </c>
      <c r="ED31" s="48">
        <v>27</v>
      </c>
      <c r="EE31" s="48">
        <v>52</v>
      </c>
      <c r="EF31" s="48">
        <v>41</v>
      </c>
      <c r="EG31" s="48">
        <v>18</v>
      </c>
      <c r="EH31" s="48">
        <v>20</v>
      </c>
      <c r="EI31" s="48">
        <v>0</v>
      </c>
      <c r="EJ31" s="48">
        <v>27</v>
      </c>
      <c r="EK31" s="48">
        <v>0</v>
      </c>
      <c r="EL31" s="48">
        <v>27</v>
      </c>
      <c r="EM31" s="48">
        <v>62</v>
      </c>
      <c r="EN31" s="48">
        <v>80</v>
      </c>
      <c r="EO31" s="48">
        <v>82</v>
      </c>
      <c r="EP31" s="48">
        <v>54</v>
      </c>
      <c r="EQ31" s="48">
        <v>215</v>
      </c>
      <c r="ER31" s="48">
        <v>93</v>
      </c>
      <c r="ES31" s="48">
        <v>1</v>
      </c>
      <c r="ET31" s="48">
        <v>3</v>
      </c>
      <c r="EU31" s="48">
        <v>30</v>
      </c>
      <c r="EV31" s="48">
        <v>30</v>
      </c>
      <c r="EW31" s="48">
        <v>199</v>
      </c>
      <c r="EX31" s="48">
        <v>77</v>
      </c>
      <c r="EY31" s="48">
        <v>541</v>
      </c>
      <c r="EZ31" s="48">
        <v>180</v>
      </c>
      <c r="FA31" s="48">
        <v>37</v>
      </c>
      <c r="FB31" s="48">
        <v>31</v>
      </c>
      <c r="FC31" s="48">
        <v>61</v>
      </c>
      <c r="FD31" s="48">
        <v>69</v>
      </c>
      <c r="FE31" s="48">
        <v>84</v>
      </c>
      <c r="FF31" s="48">
        <v>74</v>
      </c>
      <c r="FG31" s="48">
        <v>0</v>
      </c>
      <c r="FH31" s="48">
        <v>27</v>
      </c>
      <c r="FI31" s="48">
        <v>51</v>
      </c>
      <c r="FJ31" s="48">
        <v>52</v>
      </c>
      <c r="FK31" s="48">
        <v>83</v>
      </c>
      <c r="FL31" s="48">
        <v>51</v>
      </c>
      <c r="FM31" s="48">
        <v>0</v>
      </c>
      <c r="FN31" s="48">
        <v>27</v>
      </c>
      <c r="FO31" s="48">
        <v>0</v>
      </c>
      <c r="FP31" s="48">
        <v>27</v>
      </c>
      <c r="FQ31" s="48">
        <v>99</v>
      </c>
      <c r="FR31" s="48">
        <v>64</v>
      </c>
      <c r="FS31" s="48">
        <v>28</v>
      </c>
      <c r="FT31" s="48">
        <v>39</v>
      </c>
      <c r="FU31" s="48">
        <v>5</v>
      </c>
      <c r="FV31" s="48">
        <v>12</v>
      </c>
      <c r="FW31" s="48">
        <v>39</v>
      </c>
      <c r="FX31" s="48">
        <v>57</v>
      </c>
      <c r="FY31" s="48">
        <v>52</v>
      </c>
      <c r="FZ31" s="48">
        <v>50</v>
      </c>
      <c r="GA31" s="48">
        <v>2</v>
      </c>
      <c r="GB31" s="48">
        <v>5</v>
      </c>
      <c r="GC31" s="48">
        <v>1010</v>
      </c>
      <c r="GD31" s="48">
        <v>218</v>
      </c>
      <c r="GE31" s="48">
        <v>25</v>
      </c>
      <c r="GF31" s="48">
        <v>15</v>
      </c>
      <c r="GG31" s="48">
        <v>70</v>
      </c>
      <c r="GH31" s="48">
        <v>56</v>
      </c>
      <c r="GI31" s="48">
        <v>29</v>
      </c>
      <c r="GJ31" s="48">
        <v>32</v>
      </c>
      <c r="GK31" s="48">
        <v>31</v>
      </c>
      <c r="GL31" s="48">
        <v>48</v>
      </c>
      <c r="GM31" s="48">
        <v>133</v>
      </c>
      <c r="GN31" s="48">
        <v>85</v>
      </c>
      <c r="GO31" s="48">
        <v>27</v>
      </c>
      <c r="GP31" s="48">
        <v>32</v>
      </c>
      <c r="GQ31" s="48">
        <v>23</v>
      </c>
      <c r="GR31" s="48">
        <v>30</v>
      </c>
      <c r="GS31" s="48">
        <v>104</v>
      </c>
      <c r="GT31" s="48">
        <v>72</v>
      </c>
      <c r="GU31" s="48">
        <v>112</v>
      </c>
      <c r="GV31" s="48">
        <v>73</v>
      </c>
      <c r="GW31" s="48">
        <v>194</v>
      </c>
      <c r="GX31" s="48">
        <v>85</v>
      </c>
      <c r="GY31" s="48">
        <v>53</v>
      </c>
      <c r="GZ31" s="48">
        <v>49</v>
      </c>
      <c r="HA31" s="48">
        <v>125</v>
      </c>
      <c r="HB31" s="48">
        <v>79</v>
      </c>
      <c r="HC31" s="48">
        <v>62</v>
      </c>
      <c r="HD31" s="48">
        <v>74</v>
      </c>
      <c r="HE31" s="48">
        <v>22</v>
      </c>
      <c r="HF31" s="48">
        <v>18</v>
      </c>
    </row>
    <row r="32" spans="1:214" x14ac:dyDescent="0.25">
      <c r="A32" s="16">
        <f t="shared" si="8"/>
        <v>47</v>
      </c>
      <c r="B32" s="17" t="str">
        <f t="shared" si="9"/>
        <v>Uintah</v>
      </c>
      <c r="C32" s="48" t="s">
        <v>68</v>
      </c>
      <c r="D32" s="48" t="s">
        <v>69</v>
      </c>
      <c r="E32" s="48">
        <v>14233</v>
      </c>
      <c r="F32" s="48">
        <v>482</v>
      </c>
      <c r="G32" s="48">
        <v>3251</v>
      </c>
      <c r="H32" s="48">
        <v>361</v>
      </c>
      <c r="I32" s="48">
        <v>883</v>
      </c>
      <c r="J32" s="48">
        <v>234</v>
      </c>
      <c r="K32" s="48">
        <v>416</v>
      </c>
      <c r="L32" s="48">
        <v>128</v>
      </c>
      <c r="M32" s="48">
        <v>328</v>
      </c>
      <c r="N32" s="48">
        <v>118</v>
      </c>
      <c r="O32" s="48">
        <v>1727</v>
      </c>
      <c r="P32" s="48">
        <v>308</v>
      </c>
      <c r="Q32" s="48">
        <v>996</v>
      </c>
      <c r="R32" s="48">
        <v>213</v>
      </c>
      <c r="S32" s="48">
        <v>137</v>
      </c>
      <c r="T32" s="48">
        <v>89</v>
      </c>
      <c r="U32" s="48">
        <v>473</v>
      </c>
      <c r="V32" s="48">
        <v>144</v>
      </c>
      <c r="W32" s="48">
        <v>766</v>
      </c>
      <c r="X32" s="48">
        <v>193</v>
      </c>
      <c r="Y32" s="48">
        <v>2226</v>
      </c>
      <c r="Z32" s="48">
        <v>266</v>
      </c>
      <c r="AA32" s="48">
        <v>1484</v>
      </c>
      <c r="AB32" s="48">
        <v>303</v>
      </c>
      <c r="AC32" s="48">
        <v>651</v>
      </c>
      <c r="AD32" s="48">
        <v>161</v>
      </c>
      <c r="AE32" s="48">
        <v>825</v>
      </c>
      <c r="AF32" s="48">
        <v>179</v>
      </c>
      <c r="AG32" s="48">
        <v>70</v>
      </c>
      <c r="AH32" s="48">
        <v>75</v>
      </c>
      <c r="AI32" s="48">
        <v>11624</v>
      </c>
      <c r="AJ32" s="48">
        <v>522</v>
      </c>
      <c r="AK32" s="48">
        <v>2613</v>
      </c>
      <c r="AL32" s="48">
        <v>333</v>
      </c>
      <c r="AM32" s="48">
        <v>729</v>
      </c>
      <c r="AN32" s="48">
        <v>207</v>
      </c>
      <c r="AO32" s="48">
        <v>337</v>
      </c>
      <c r="AP32" s="48">
        <v>124</v>
      </c>
      <c r="AQ32" s="48">
        <v>280</v>
      </c>
      <c r="AR32" s="48">
        <v>117</v>
      </c>
      <c r="AS32" s="48">
        <v>1540</v>
      </c>
      <c r="AT32" s="48">
        <v>290</v>
      </c>
      <c r="AU32" s="48">
        <v>840</v>
      </c>
      <c r="AV32" s="48">
        <v>193</v>
      </c>
      <c r="AW32" s="48">
        <v>103</v>
      </c>
      <c r="AX32" s="48">
        <v>85</v>
      </c>
      <c r="AY32" s="48">
        <v>403</v>
      </c>
      <c r="AZ32" s="48">
        <v>144</v>
      </c>
      <c r="BA32" s="48">
        <v>578</v>
      </c>
      <c r="BB32" s="48">
        <v>165</v>
      </c>
      <c r="BC32" s="48">
        <v>1906</v>
      </c>
      <c r="BD32" s="48">
        <v>269</v>
      </c>
      <c r="BE32" s="48">
        <v>1124</v>
      </c>
      <c r="BF32" s="48">
        <v>249</v>
      </c>
      <c r="BG32" s="48">
        <v>497</v>
      </c>
      <c r="BH32" s="48">
        <v>144</v>
      </c>
      <c r="BI32" s="48">
        <v>649</v>
      </c>
      <c r="BJ32" s="48">
        <v>156</v>
      </c>
      <c r="BK32" s="48">
        <v>25</v>
      </c>
      <c r="BL32" s="48">
        <v>30</v>
      </c>
      <c r="BM32" s="48">
        <v>1489</v>
      </c>
      <c r="BN32" s="48">
        <v>271</v>
      </c>
      <c r="BO32" s="48">
        <v>441</v>
      </c>
      <c r="BP32" s="48">
        <v>134</v>
      </c>
      <c r="BQ32" s="48">
        <v>119</v>
      </c>
      <c r="BR32" s="48">
        <v>64</v>
      </c>
      <c r="BS32" s="48">
        <v>41</v>
      </c>
      <c r="BT32" s="48">
        <v>37</v>
      </c>
      <c r="BU32" s="48">
        <v>20</v>
      </c>
      <c r="BV32" s="48">
        <v>21</v>
      </c>
      <c r="BW32" s="48">
        <v>68</v>
      </c>
      <c r="BX32" s="48">
        <v>62</v>
      </c>
      <c r="BY32" s="48">
        <v>104</v>
      </c>
      <c r="BZ32" s="48">
        <v>68</v>
      </c>
      <c r="CA32" s="48">
        <v>34</v>
      </c>
      <c r="CB32" s="48">
        <v>35</v>
      </c>
      <c r="CC32" s="48">
        <v>47</v>
      </c>
      <c r="CD32" s="48">
        <v>33</v>
      </c>
      <c r="CE32" s="48">
        <v>70</v>
      </c>
      <c r="CF32" s="48">
        <v>66</v>
      </c>
      <c r="CG32" s="48">
        <v>183</v>
      </c>
      <c r="CH32" s="48">
        <v>94</v>
      </c>
      <c r="CI32" s="48">
        <v>268</v>
      </c>
      <c r="CJ32" s="48">
        <v>159</v>
      </c>
      <c r="CK32" s="48">
        <v>13</v>
      </c>
      <c r="CL32" s="48">
        <v>14</v>
      </c>
      <c r="CM32" s="48">
        <v>81</v>
      </c>
      <c r="CN32" s="48">
        <v>58</v>
      </c>
      <c r="CO32" s="48">
        <v>0</v>
      </c>
      <c r="CP32" s="48">
        <v>24</v>
      </c>
      <c r="CQ32" s="48">
        <v>91</v>
      </c>
      <c r="CR32" s="48">
        <v>64</v>
      </c>
      <c r="CS32" s="48">
        <v>32</v>
      </c>
      <c r="CT32" s="48">
        <v>32</v>
      </c>
      <c r="CU32" s="48">
        <v>0</v>
      </c>
      <c r="CV32" s="48">
        <v>24</v>
      </c>
      <c r="CW32" s="48">
        <v>12</v>
      </c>
      <c r="CX32" s="48">
        <v>18</v>
      </c>
      <c r="CY32" s="48">
        <v>0</v>
      </c>
      <c r="CZ32" s="48">
        <v>24</v>
      </c>
      <c r="DA32" s="48">
        <v>0</v>
      </c>
      <c r="DB32" s="48">
        <v>24</v>
      </c>
      <c r="DC32" s="48">
        <v>0</v>
      </c>
      <c r="DD32" s="48">
        <v>24</v>
      </c>
      <c r="DE32" s="48">
        <v>0</v>
      </c>
      <c r="DF32" s="48">
        <v>24</v>
      </c>
      <c r="DG32" s="48">
        <v>2</v>
      </c>
      <c r="DH32" s="48">
        <v>6</v>
      </c>
      <c r="DI32" s="48">
        <v>0</v>
      </c>
      <c r="DJ32" s="48">
        <v>24</v>
      </c>
      <c r="DK32" s="48">
        <v>0</v>
      </c>
      <c r="DL32" s="48">
        <v>24</v>
      </c>
      <c r="DM32" s="48">
        <v>20</v>
      </c>
      <c r="DN32" s="48">
        <v>30</v>
      </c>
      <c r="DO32" s="48">
        <v>25</v>
      </c>
      <c r="DP32" s="48">
        <v>29</v>
      </c>
      <c r="DQ32" s="48">
        <v>0</v>
      </c>
      <c r="DR32" s="48">
        <v>24</v>
      </c>
      <c r="DS32" s="48">
        <v>0</v>
      </c>
      <c r="DT32" s="48">
        <v>24</v>
      </c>
      <c r="DU32" s="48">
        <v>145</v>
      </c>
      <c r="DV32" s="48">
        <v>95</v>
      </c>
      <c r="DW32" s="48">
        <v>16</v>
      </c>
      <c r="DX32" s="48">
        <v>15</v>
      </c>
      <c r="DY32" s="48">
        <v>0</v>
      </c>
      <c r="DZ32" s="48">
        <v>24</v>
      </c>
      <c r="EA32" s="48">
        <v>0</v>
      </c>
      <c r="EB32" s="48">
        <v>24</v>
      </c>
      <c r="EC32" s="48">
        <v>0</v>
      </c>
      <c r="ED32" s="48">
        <v>24</v>
      </c>
      <c r="EE32" s="48">
        <v>28</v>
      </c>
      <c r="EF32" s="48">
        <v>40</v>
      </c>
      <c r="EG32" s="48">
        <v>0</v>
      </c>
      <c r="EH32" s="48">
        <v>24</v>
      </c>
      <c r="EI32" s="48">
        <v>0</v>
      </c>
      <c r="EJ32" s="48">
        <v>24</v>
      </c>
      <c r="EK32" s="48">
        <v>0</v>
      </c>
      <c r="EL32" s="48">
        <v>24</v>
      </c>
      <c r="EM32" s="48">
        <v>16</v>
      </c>
      <c r="EN32" s="48">
        <v>26</v>
      </c>
      <c r="EO32" s="48">
        <v>19</v>
      </c>
      <c r="EP32" s="48">
        <v>23</v>
      </c>
      <c r="EQ32" s="48">
        <v>42</v>
      </c>
      <c r="ER32" s="48">
        <v>66</v>
      </c>
      <c r="ES32" s="48">
        <v>10</v>
      </c>
      <c r="ET32" s="48">
        <v>15</v>
      </c>
      <c r="EU32" s="48">
        <v>14</v>
      </c>
      <c r="EV32" s="48">
        <v>22</v>
      </c>
      <c r="EW32" s="48">
        <v>0</v>
      </c>
      <c r="EX32" s="48">
        <v>24</v>
      </c>
      <c r="EY32" s="48">
        <v>351</v>
      </c>
      <c r="EZ32" s="48">
        <v>150</v>
      </c>
      <c r="FA32" s="48">
        <v>30</v>
      </c>
      <c r="FB32" s="48">
        <v>24</v>
      </c>
      <c r="FC32" s="48">
        <v>0</v>
      </c>
      <c r="FD32" s="48">
        <v>24</v>
      </c>
      <c r="FE32" s="48">
        <v>0</v>
      </c>
      <c r="FF32" s="48">
        <v>24</v>
      </c>
      <c r="FG32" s="48">
        <v>9</v>
      </c>
      <c r="FH32" s="48">
        <v>14</v>
      </c>
      <c r="FI32" s="48">
        <v>33</v>
      </c>
      <c r="FJ32" s="48">
        <v>32</v>
      </c>
      <c r="FK32" s="48">
        <v>14</v>
      </c>
      <c r="FL32" s="48">
        <v>11</v>
      </c>
      <c r="FM32" s="48">
        <v>0</v>
      </c>
      <c r="FN32" s="48">
        <v>24</v>
      </c>
      <c r="FO32" s="48">
        <v>0</v>
      </c>
      <c r="FP32" s="48">
        <v>24</v>
      </c>
      <c r="FQ32" s="48">
        <v>37</v>
      </c>
      <c r="FR32" s="48">
        <v>39</v>
      </c>
      <c r="FS32" s="48">
        <v>53</v>
      </c>
      <c r="FT32" s="48">
        <v>43</v>
      </c>
      <c r="FU32" s="48">
        <v>24</v>
      </c>
      <c r="FV32" s="48">
        <v>25</v>
      </c>
      <c r="FW32" s="48">
        <v>47</v>
      </c>
      <c r="FX32" s="48">
        <v>54</v>
      </c>
      <c r="FY32" s="48">
        <v>59</v>
      </c>
      <c r="FZ32" s="48">
        <v>64</v>
      </c>
      <c r="GA32" s="48">
        <v>45</v>
      </c>
      <c r="GB32" s="48">
        <v>69</v>
      </c>
      <c r="GC32" s="48">
        <v>533</v>
      </c>
      <c r="GD32" s="48">
        <v>137</v>
      </c>
      <c r="GE32" s="48">
        <v>119</v>
      </c>
      <c r="GF32" s="48">
        <v>88</v>
      </c>
      <c r="GG32" s="48">
        <v>35</v>
      </c>
      <c r="GH32" s="48">
        <v>55</v>
      </c>
      <c r="GI32" s="48">
        <v>26</v>
      </c>
      <c r="GJ32" s="48">
        <v>26</v>
      </c>
      <c r="GK32" s="48">
        <v>19</v>
      </c>
      <c r="GL32" s="48">
        <v>27</v>
      </c>
      <c r="GM32" s="48">
        <v>58</v>
      </c>
      <c r="GN32" s="48">
        <v>39</v>
      </c>
      <c r="GO32" s="48">
        <v>38</v>
      </c>
      <c r="GP32" s="48">
        <v>34</v>
      </c>
      <c r="GQ32" s="48">
        <v>0</v>
      </c>
      <c r="GR32" s="48">
        <v>24</v>
      </c>
      <c r="GS32" s="48">
        <v>21</v>
      </c>
      <c r="GT32" s="48">
        <v>27</v>
      </c>
      <c r="GU32" s="48">
        <v>65</v>
      </c>
      <c r="GV32" s="48">
        <v>45</v>
      </c>
      <c r="GW32" s="48">
        <v>65</v>
      </c>
      <c r="GX32" s="48">
        <v>41</v>
      </c>
      <c r="GY32" s="48">
        <v>6</v>
      </c>
      <c r="GZ32" s="48">
        <v>12</v>
      </c>
      <c r="HA32" s="48">
        <v>59</v>
      </c>
      <c r="HB32" s="48">
        <v>50</v>
      </c>
      <c r="HC32" s="48">
        <v>22</v>
      </c>
      <c r="HD32" s="48">
        <v>35</v>
      </c>
      <c r="HE32" s="48">
        <v>0</v>
      </c>
      <c r="HF32" s="48">
        <v>24</v>
      </c>
    </row>
    <row r="33" spans="1:214" x14ac:dyDescent="0.25">
      <c r="A33" s="16">
        <f t="shared" si="8"/>
        <v>49</v>
      </c>
      <c r="B33" s="17" t="str">
        <f t="shared" si="9"/>
        <v>Utah</v>
      </c>
      <c r="C33" s="48" t="s">
        <v>70</v>
      </c>
      <c r="D33" s="48" t="s">
        <v>71</v>
      </c>
      <c r="E33" s="48">
        <v>221591</v>
      </c>
      <c r="F33" s="48">
        <v>1930</v>
      </c>
      <c r="G33" s="48">
        <v>2777</v>
      </c>
      <c r="H33" s="48">
        <v>389</v>
      </c>
      <c r="I33" s="48">
        <v>13751</v>
      </c>
      <c r="J33" s="48">
        <v>736</v>
      </c>
      <c r="K33" s="48">
        <v>22502</v>
      </c>
      <c r="L33" s="48">
        <v>850</v>
      </c>
      <c r="M33" s="48">
        <v>5641</v>
      </c>
      <c r="N33" s="48">
        <v>478</v>
      </c>
      <c r="O33" s="48">
        <v>27882</v>
      </c>
      <c r="P33" s="48">
        <v>1137</v>
      </c>
      <c r="Q33" s="48">
        <v>5904</v>
      </c>
      <c r="R33" s="48">
        <v>491</v>
      </c>
      <c r="S33" s="48">
        <v>5488</v>
      </c>
      <c r="T33" s="48">
        <v>498</v>
      </c>
      <c r="U33" s="48">
        <v>11869</v>
      </c>
      <c r="V33" s="48">
        <v>642</v>
      </c>
      <c r="W33" s="48">
        <v>30484</v>
      </c>
      <c r="X33" s="48">
        <v>1190</v>
      </c>
      <c r="Y33" s="48">
        <v>59790</v>
      </c>
      <c r="Z33" s="48">
        <v>1507</v>
      </c>
      <c r="AA33" s="48">
        <v>17211</v>
      </c>
      <c r="AB33" s="48">
        <v>1082</v>
      </c>
      <c r="AC33" s="48">
        <v>10305</v>
      </c>
      <c r="AD33" s="48">
        <v>700</v>
      </c>
      <c r="AE33" s="48">
        <v>7432</v>
      </c>
      <c r="AF33" s="48">
        <v>537</v>
      </c>
      <c r="AG33" s="48">
        <v>555</v>
      </c>
      <c r="AH33" s="48">
        <v>162</v>
      </c>
      <c r="AI33" s="48">
        <v>161714</v>
      </c>
      <c r="AJ33" s="48">
        <v>1863</v>
      </c>
      <c r="AK33" s="48">
        <v>1893</v>
      </c>
      <c r="AL33" s="48">
        <v>278</v>
      </c>
      <c r="AM33" s="48">
        <v>9609</v>
      </c>
      <c r="AN33" s="48">
        <v>547</v>
      </c>
      <c r="AO33" s="48">
        <v>17807</v>
      </c>
      <c r="AP33" s="48">
        <v>818</v>
      </c>
      <c r="AQ33" s="48">
        <v>4351</v>
      </c>
      <c r="AR33" s="48">
        <v>399</v>
      </c>
      <c r="AS33" s="48">
        <v>21989</v>
      </c>
      <c r="AT33" s="48">
        <v>1037</v>
      </c>
      <c r="AU33" s="48">
        <v>4549</v>
      </c>
      <c r="AV33" s="48">
        <v>423</v>
      </c>
      <c r="AW33" s="48">
        <v>3896</v>
      </c>
      <c r="AX33" s="48">
        <v>441</v>
      </c>
      <c r="AY33" s="48">
        <v>8897</v>
      </c>
      <c r="AZ33" s="48">
        <v>573</v>
      </c>
      <c r="BA33" s="48">
        <v>21189</v>
      </c>
      <c r="BB33" s="48">
        <v>976</v>
      </c>
      <c r="BC33" s="48">
        <v>42020</v>
      </c>
      <c r="BD33" s="48">
        <v>1381</v>
      </c>
      <c r="BE33" s="48">
        <v>12202</v>
      </c>
      <c r="BF33" s="48">
        <v>925</v>
      </c>
      <c r="BG33" s="48">
        <v>6843</v>
      </c>
      <c r="BH33" s="48">
        <v>595</v>
      </c>
      <c r="BI33" s="48">
        <v>6099</v>
      </c>
      <c r="BJ33" s="48">
        <v>496</v>
      </c>
      <c r="BK33" s="48">
        <v>370</v>
      </c>
      <c r="BL33" s="48">
        <v>131</v>
      </c>
      <c r="BM33" s="48">
        <v>27512</v>
      </c>
      <c r="BN33" s="48">
        <v>1126</v>
      </c>
      <c r="BO33" s="48">
        <v>524</v>
      </c>
      <c r="BP33" s="48">
        <v>240</v>
      </c>
      <c r="BQ33" s="48">
        <v>3206</v>
      </c>
      <c r="BR33" s="48">
        <v>463</v>
      </c>
      <c r="BS33" s="48">
        <v>2911</v>
      </c>
      <c r="BT33" s="48">
        <v>376</v>
      </c>
      <c r="BU33" s="48">
        <v>631</v>
      </c>
      <c r="BV33" s="48">
        <v>150</v>
      </c>
      <c r="BW33" s="48">
        <v>2873</v>
      </c>
      <c r="BX33" s="48">
        <v>367</v>
      </c>
      <c r="BY33" s="48">
        <v>455</v>
      </c>
      <c r="BZ33" s="48">
        <v>129</v>
      </c>
      <c r="CA33" s="48">
        <v>599</v>
      </c>
      <c r="CB33" s="48">
        <v>164</v>
      </c>
      <c r="CC33" s="48">
        <v>926</v>
      </c>
      <c r="CD33" s="48">
        <v>201</v>
      </c>
      <c r="CE33" s="48">
        <v>4315</v>
      </c>
      <c r="CF33" s="48">
        <v>545</v>
      </c>
      <c r="CG33" s="48">
        <v>6294</v>
      </c>
      <c r="CH33" s="48">
        <v>440</v>
      </c>
      <c r="CI33" s="48">
        <v>2445</v>
      </c>
      <c r="CJ33" s="48">
        <v>360</v>
      </c>
      <c r="CK33" s="48">
        <v>1361</v>
      </c>
      <c r="CL33" s="48">
        <v>273</v>
      </c>
      <c r="CM33" s="48">
        <v>865</v>
      </c>
      <c r="CN33" s="48">
        <v>199</v>
      </c>
      <c r="CO33" s="48">
        <v>107</v>
      </c>
      <c r="CP33" s="48">
        <v>74</v>
      </c>
      <c r="CQ33" s="48">
        <v>3840</v>
      </c>
      <c r="CR33" s="48">
        <v>395</v>
      </c>
      <c r="CS33" s="48">
        <v>29</v>
      </c>
      <c r="CT33" s="48">
        <v>25</v>
      </c>
      <c r="CU33" s="48">
        <v>36</v>
      </c>
      <c r="CV33" s="48">
        <v>30</v>
      </c>
      <c r="CW33" s="48">
        <v>217</v>
      </c>
      <c r="CX33" s="48">
        <v>89</v>
      </c>
      <c r="CY33" s="48">
        <v>20</v>
      </c>
      <c r="CZ33" s="48">
        <v>24</v>
      </c>
      <c r="DA33" s="48">
        <v>575</v>
      </c>
      <c r="DB33" s="48">
        <v>172</v>
      </c>
      <c r="DC33" s="48">
        <v>81</v>
      </c>
      <c r="DD33" s="48">
        <v>52</v>
      </c>
      <c r="DE33" s="48">
        <v>106</v>
      </c>
      <c r="DF33" s="48">
        <v>80</v>
      </c>
      <c r="DG33" s="48">
        <v>261</v>
      </c>
      <c r="DH33" s="48">
        <v>101</v>
      </c>
      <c r="DI33" s="48">
        <v>449</v>
      </c>
      <c r="DJ33" s="48">
        <v>165</v>
      </c>
      <c r="DK33" s="48">
        <v>1058</v>
      </c>
      <c r="DL33" s="48">
        <v>247</v>
      </c>
      <c r="DM33" s="48">
        <v>488</v>
      </c>
      <c r="DN33" s="48">
        <v>164</v>
      </c>
      <c r="DO33" s="48">
        <v>417</v>
      </c>
      <c r="DP33" s="48">
        <v>134</v>
      </c>
      <c r="DQ33" s="48">
        <v>96</v>
      </c>
      <c r="DR33" s="48">
        <v>51</v>
      </c>
      <c r="DS33" s="48">
        <v>7</v>
      </c>
      <c r="DT33" s="48">
        <v>12</v>
      </c>
      <c r="DU33" s="48">
        <v>10113</v>
      </c>
      <c r="DV33" s="48">
        <v>758</v>
      </c>
      <c r="DW33" s="48">
        <v>48</v>
      </c>
      <c r="DX33" s="48">
        <v>30</v>
      </c>
      <c r="DY33" s="48">
        <v>174</v>
      </c>
      <c r="DZ33" s="48">
        <v>105</v>
      </c>
      <c r="EA33" s="48">
        <v>134</v>
      </c>
      <c r="EB33" s="48">
        <v>70</v>
      </c>
      <c r="EC33" s="48">
        <v>92</v>
      </c>
      <c r="ED33" s="48">
        <v>63</v>
      </c>
      <c r="EE33" s="48">
        <v>885</v>
      </c>
      <c r="EF33" s="48">
        <v>257</v>
      </c>
      <c r="EG33" s="48">
        <v>78</v>
      </c>
      <c r="EH33" s="48">
        <v>61</v>
      </c>
      <c r="EI33" s="48">
        <v>235</v>
      </c>
      <c r="EJ33" s="48">
        <v>94</v>
      </c>
      <c r="EK33" s="48">
        <v>207</v>
      </c>
      <c r="EL33" s="48">
        <v>93</v>
      </c>
      <c r="EM33" s="48">
        <v>673</v>
      </c>
      <c r="EN33" s="48">
        <v>170</v>
      </c>
      <c r="EO33" s="48">
        <v>5817</v>
      </c>
      <c r="EP33" s="48">
        <v>637</v>
      </c>
      <c r="EQ33" s="48">
        <v>1093</v>
      </c>
      <c r="ER33" s="48">
        <v>252</v>
      </c>
      <c r="ES33" s="48">
        <v>552</v>
      </c>
      <c r="ET33" s="48">
        <v>159</v>
      </c>
      <c r="EU33" s="48">
        <v>95</v>
      </c>
      <c r="EV33" s="48">
        <v>53</v>
      </c>
      <c r="EW33" s="48">
        <v>30</v>
      </c>
      <c r="EX33" s="48">
        <v>29</v>
      </c>
      <c r="EY33" s="48">
        <v>5015</v>
      </c>
      <c r="EZ33" s="48">
        <v>441</v>
      </c>
      <c r="FA33" s="48">
        <v>79</v>
      </c>
      <c r="FB33" s="48">
        <v>46</v>
      </c>
      <c r="FC33" s="48">
        <v>138</v>
      </c>
      <c r="FD33" s="48">
        <v>70</v>
      </c>
      <c r="FE33" s="48">
        <v>436</v>
      </c>
      <c r="FF33" s="48">
        <v>130</v>
      </c>
      <c r="FG33" s="48">
        <v>125</v>
      </c>
      <c r="FH33" s="48">
        <v>82</v>
      </c>
      <c r="FI33" s="48">
        <v>549</v>
      </c>
      <c r="FJ33" s="48">
        <v>147</v>
      </c>
      <c r="FK33" s="48">
        <v>203</v>
      </c>
      <c r="FL33" s="48">
        <v>86</v>
      </c>
      <c r="FM33" s="48">
        <v>132</v>
      </c>
      <c r="FN33" s="48">
        <v>68</v>
      </c>
      <c r="FO33" s="48">
        <v>46</v>
      </c>
      <c r="FP33" s="48">
        <v>38</v>
      </c>
      <c r="FQ33" s="48">
        <v>839</v>
      </c>
      <c r="FR33" s="48">
        <v>225</v>
      </c>
      <c r="FS33" s="48">
        <v>1722</v>
      </c>
      <c r="FT33" s="48">
        <v>317</v>
      </c>
      <c r="FU33" s="48">
        <v>334</v>
      </c>
      <c r="FV33" s="48">
        <v>125</v>
      </c>
      <c r="FW33" s="48">
        <v>260</v>
      </c>
      <c r="FX33" s="48">
        <v>115</v>
      </c>
      <c r="FY33" s="48">
        <v>131</v>
      </c>
      <c r="FZ33" s="48">
        <v>77</v>
      </c>
      <c r="GA33" s="48">
        <v>21</v>
      </c>
      <c r="GB33" s="48">
        <v>24</v>
      </c>
      <c r="GC33" s="48">
        <v>13397</v>
      </c>
      <c r="GD33" s="48">
        <v>748</v>
      </c>
      <c r="GE33" s="48">
        <v>204</v>
      </c>
      <c r="GF33" s="48">
        <v>76</v>
      </c>
      <c r="GG33" s="48">
        <v>588</v>
      </c>
      <c r="GH33" s="48">
        <v>133</v>
      </c>
      <c r="GI33" s="48">
        <v>997</v>
      </c>
      <c r="GJ33" s="48">
        <v>203</v>
      </c>
      <c r="GK33" s="48">
        <v>422</v>
      </c>
      <c r="GL33" s="48">
        <v>118</v>
      </c>
      <c r="GM33" s="48">
        <v>1011</v>
      </c>
      <c r="GN33" s="48">
        <v>191</v>
      </c>
      <c r="GO33" s="48">
        <v>538</v>
      </c>
      <c r="GP33" s="48">
        <v>172</v>
      </c>
      <c r="GQ33" s="48">
        <v>520</v>
      </c>
      <c r="GR33" s="48">
        <v>134</v>
      </c>
      <c r="GS33" s="48">
        <v>1532</v>
      </c>
      <c r="GT33" s="48">
        <v>352</v>
      </c>
      <c r="GU33" s="48">
        <v>3019</v>
      </c>
      <c r="GV33" s="48">
        <v>313</v>
      </c>
      <c r="GW33" s="48">
        <v>2879</v>
      </c>
      <c r="GX33" s="48">
        <v>352</v>
      </c>
      <c r="GY33" s="48">
        <v>649</v>
      </c>
      <c r="GZ33" s="48">
        <v>152</v>
      </c>
      <c r="HA33" s="48">
        <v>872</v>
      </c>
      <c r="HB33" s="48">
        <v>165</v>
      </c>
      <c r="HC33" s="48">
        <v>146</v>
      </c>
      <c r="HD33" s="48">
        <v>79</v>
      </c>
      <c r="HE33" s="48">
        <v>20</v>
      </c>
      <c r="HF33" s="48">
        <v>24</v>
      </c>
    </row>
    <row r="34" spans="1:214" x14ac:dyDescent="0.25">
      <c r="A34" s="16">
        <f t="shared" si="8"/>
        <v>51</v>
      </c>
      <c r="B34" s="17" t="str">
        <f t="shared" si="9"/>
        <v>Wasatch</v>
      </c>
      <c r="C34" s="48" t="s">
        <v>72</v>
      </c>
      <c r="D34" s="48" t="s">
        <v>73</v>
      </c>
      <c r="E34" s="48">
        <v>11059</v>
      </c>
      <c r="F34" s="48">
        <v>424</v>
      </c>
      <c r="G34" s="48">
        <v>258</v>
      </c>
      <c r="H34" s="48">
        <v>115</v>
      </c>
      <c r="I34" s="48">
        <v>1176</v>
      </c>
      <c r="J34" s="48">
        <v>278</v>
      </c>
      <c r="K34" s="48">
        <v>491</v>
      </c>
      <c r="L34" s="48">
        <v>139</v>
      </c>
      <c r="M34" s="48">
        <v>196</v>
      </c>
      <c r="N34" s="48">
        <v>101</v>
      </c>
      <c r="O34" s="48">
        <v>1407</v>
      </c>
      <c r="P34" s="48">
        <v>235</v>
      </c>
      <c r="Q34" s="48">
        <v>730</v>
      </c>
      <c r="R34" s="48">
        <v>213</v>
      </c>
      <c r="S34" s="48">
        <v>58</v>
      </c>
      <c r="T34" s="48">
        <v>46</v>
      </c>
      <c r="U34" s="48">
        <v>598</v>
      </c>
      <c r="V34" s="48">
        <v>174</v>
      </c>
      <c r="W34" s="48">
        <v>1256</v>
      </c>
      <c r="X34" s="48">
        <v>245</v>
      </c>
      <c r="Y34" s="48">
        <v>1939</v>
      </c>
      <c r="Z34" s="48">
        <v>300</v>
      </c>
      <c r="AA34" s="48">
        <v>1875</v>
      </c>
      <c r="AB34" s="48">
        <v>341</v>
      </c>
      <c r="AC34" s="48">
        <v>471</v>
      </c>
      <c r="AD34" s="48">
        <v>154</v>
      </c>
      <c r="AE34" s="48">
        <v>580</v>
      </c>
      <c r="AF34" s="48">
        <v>181</v>
      </c>
      <c r="AG34" s="48">
        <v>24</v>
      </c>
      <c r="AH34" s="48">
        <v>25</v>
      </c>
      <c r="AI34" s="48">
        <v>8559</v>
      </c>
      <c r="AJ34" s="48">
        <v>504</v>
      </c>
      <c r="AK34" s="48">
        <v>134</v>
      </c>
      <c r="AL34" s="48">
        <v>70</v>
      </c>
      <c r="AM34" s="48">
        <v>959</v>
      </c>
      <c r="AN34" s="48">
        <v>291</v>
      </c>
      <c r="AO34" s="48">
        <v>349</v>
      </c>
      <c r="AP34" s="48">
        <v>111</v>
      </c>
      <c r="AQ34" s="48">
        <v>145</v>
      </c>
      <c r="AR34" s="48">
        <v>94</v>
      </c>
      <c r="AS34" s="48">
        <v>1128</v>
      </c>
      <c r="AT34" s="48">
        <v>202</v>
      </c>
      <c r="AU34" s="48">
        <v>563</v>
      </c>
      <c r="AV34" s="48">
        <v>190</v>
      </c>
      <c r="AW34" s="48">
        <v>58</v>
      </c>
      <c r="AX34" s="48">
        <v>46</v>
      </c>
      <c r="AY34" s="48">
        <v>469</v>
      </c>
      <c r="AZ34" s="48">
        <v>159</v>
      </c>
      <c r="BA34" s="48">
        <v>727</v>
      </c>
      <c r="BB34" s="48">
        <v>180</v>
      </c>
      <c r="BC34" s="48">
        <v>1654</v>
      </c>
      <c r="BD34" s="48">
        <v>274</v>
      </c>
      <c r="BE34" s="48">
        <v>1610</v>
      </c>
      <c r="BF34" s="48">
        <v>315</v>
      </c>
      <c r="BG34" s="48">
        <v>309</v>
      </c>
      <c r="BH34" s="48">
        <v>112</v>
      </c>
      <c r="BI34" s="48">
        <v>442</v>
      </c>
      <c r="BJ34" s="48">
        <v>148</v>
      </c>
      <c r="BK34" s="48">
        <v>12</v>
      </c>
      <c r="BL34" s="48">
        <v>19</v>
      </c>
      <c r="BM34" s="48">
        <v>1090</v>
      </c>
      <c r="BN34" s="48">
        <v>254</v>
      </c>
      <c r="BO34" s="48">
        <v>16</v>
      </c>
      <c r="BP34" s="48">
        <v>23</v>
      </c>
      <c r="BQ34" s="48">
        <v>152</v>
      </c>
      <c r="BR34" s="48">
        <v>76</v>
      </c>
      <c r="BS34" s="48">
        <v>92</v>
      </c>
      <c r="BT34" s="48">
        <v>82</v>
      </c>
      <c r="BU34" s="48">
        <v>0</v>
      </c>
      <c r="BV34" s="48">
        <v>21</v>
      </c>
      <c r="BW34" s="48">
        <v>137</v>
      </c>
      <c r="BX34" s="48">
        <v>120</v>
      </c>
      <c r="BY34" s="48">
        <v>81</v>
      </c>
      <c r="BZ34" s="48">
        <v>61</v>
      </c>
      <c r="CA34" s="48">
        <v>0</v>
      </c>
      <c r="CB34" s="48">
        <v>21</v>
      </c>
      <c r="CC34" s="48">
        <v>47</v>
      </c>
      <c r="CD34" s="48">
        <v>55</v>
      </c>
      <c r="CE34" s="48">
        <v>218</v>
      </c>
      <c r="CF34" s="48">
        <v>127</v>
      </c>
      <c r="CG34" s="48">
        <v>130</v>
      </c>
      <c r="CH34" s="48">
        <v>54</v>
      </c>
      <c r="CI34" s="48">
        <v>127</v>
      </c>
      <c r="CJ34" s="48">
        <v>96</v>
      </c>
      <c r="CK34" s="48">
        <v>43</v>
      </c>
      <c r="CL34" s="48">
        <v>49</v>
      </c>
      <c r="CM34" s="48">
        <v>47</v>
      </c>
      <c r="CN34" s="48">
        <v>38</v>
      </c>
      <c r="CO34" s="48">
        <v>0</v>
      </c>
      <c r="CP34" s="48">
        <v>21</v>
      </c>
      <c r="CQ34" s="48">
        <v>44</v>
      </c>
      <c r="CR34" s="48">
        <v>60</v>
      </c>
      <c r="CS34" s="48">
        <v>0</v>
      </c>
      <c r="CT34" s="48">
        <v>21</v>
      </c>
      <c r="CU34" s="48">
        <v>0</v>
      </c>
      <c r="CV34" s="48">
        <v>21</v>
      </c>
      <c r="CW34" s="48">
        <v>0</v>
      </c>
      <c r="CX34" s="48">
        <v>21</v>
      </c>
      <c r="CY34" s="48">
        <v>0</v>
      </c>
      <c r="CZ34" s="48">
        <v>21</v>
      </c>
      <c r="DA34" s="48">
        <v>0</v>
      </c>
      <c r="DB34" s="48">
        <v>21</v>
      </c>
      <c r="DC34" s="48">
        <v>0</v>
      </c>
      <c r="DD34" s="48">
        <v>21</v>
      </c>
      <c r="DE34" s="48">
        <v>0</v>
      </c>
      <c r="DF34" s="48">
        <v>21</v>
      </c>
      <c r="DG34" s="48">
        <v>0</v>
      </c>
      <c r="DH34" s="48">
        <v>21</v>
      </c>
      <c r="DI34" s="48">
        <v>0</v>
      </c>
      <c r="DJ34" s="48">
        <v>21</v>
      </c>
      <c r="DK34" s="48">
        <v>10</v>
      </c>
      <c r="DL34" s="48">
        <v>15</v>
      </c>
      <c r="DM34" s="48">
        <v>34</v>
      </c>
      <c r="DN34" s="48">
        <v>58</v>
      </c>
      <c r="DO34" s="48">
        <v>0</v>
      </c>
      <c r="DP34" s="48">
        <v>21</v>
      </c>
      <c r="DQ34" s="48">
        <v>0</v>
      </c>
      <c r="DR34" s="48">
        <v>21</v>
      </c>
      <c r="DS34" s="48">
        <v>0</v>
      </c>
      <c r="DT34" s="48">
        <v>21</v>
      </c>
      <c r="DU34" s="48">
        <v>210</v>
      </c>
      <c r="DV34" s="48">
        <v>97</v>
      </c>
      <c r="DW34" s="48">
        <v>14</v>
      </c>
      <c r="DX34" s="48">
        <v>18</v>
      </c>
      <c r="DY34" s="48">
        <v>43</v>
      </c>
      <c r="DZ34" s="48">
        <v>60</v>
      </c>
      <c r="EA34" s="48">
        <v>0</v>
      </c>
      <c r="EB34" s="48">
        <v>21</v>
      </c>
      <c r="EC34" s="48">
        <v>0</v>
      </c>
      <c r="ED34" s="48">
        <v>21</v>
      </c>
      <c r="EE34" s="48">
        <v>32</v>
      </c>
      <c r="EF34" s="48">
        <v>36</v>
      </c>
      <c r="EG34" s="48">
        <v>0</v>
      </c>
      <c r="EH34" s="48">
        <v>21</v>
      </c>
      <c r="EI34" s="48">
        <v>0</v>
      </c>
      <c r="EJ34" s="48">
        <v>21</v>
      </c>
      <c r="EK34" s="48">
        <v>0</v>
      </c>
      <c r="EL34" s="48">
        <v>21</v>
      </c>
      <c r="EM34" s="48">
        <v>26</v>
      </c>
      <c r="EN34" s="48">
        <v>34</v>
      </c>
      <c r="EO34" s="48">
        <v>18</v>
      </c>
      <c r="EP34" s="48">
        <v>21</v>
      </c>
      <c r="EQ34" s="48">
        <v>58</v>
      </c>
      <c r="ER34" s="48">
        <v>55</v>
      </c>
      <c r="ES34" s="48">
        <v>2</v>
      </c>
      <c r="ET34" s="48">
        <v>4</v>
      </c>
      <c r="EU34" s="48">
        <v>17</v>
      </c>
      <c r="EV34" s="48">
        <v>29</v>
      </c>
      <c r="EW34" s="48">
        <v>0</v>
      </c>
      <c r="EX34" s="48">
        <v>21</v>
      </c>
      <c r="EY34" s="48">
        <v>242</v>
      </c>
      <c r="EZ34" s="48">
        <v>95</v>
      </c>
      <c r="FA34" s="48">
        <v>26</v>
      </c>
      <c r="FB34" s="48">
        <v>28</v>
      </c>
      <c r="FC34" s="48">
        <v>12</v>
      </c>
      <c r="FD34" s="48">
        <v>18</v>
      </c>
      <c r="FE34" s="48">
        <v>0</v>
      </c>
      <c r="FF34" s="48">
        <v>21</v>
      </c>
      <c r="FG34" s="48">
        <v>11</v>
      </c>
      <c r="FH34" s="48">
        <v>16</v>
      </c>
      <c r="FI34" s="48">
        <v>24</v>
      </c>
      <c r="FJ34" s="48">
        <v>26</v>
      </c>
      <c r="FK34" s="48">
        <v>77</v>
      </c>
      <c r="FL34" s="48">
        <v>58</v>
      </c>
      <c r="FM34" s="48">
        <v>0</v>
      </c>
      <c r="FN34" s="48">
        <v>21</v>
      </c>
      <c r="FO34" s="48">
        <v>0</v>
      </c>
      <c r="FP34" s="48">
        <v>21</v>
      </c>
      <c r="FQ34" s="48">
        <v>6</v>
      </c>
      <c r="FR34" s="48">
        <v>10</v>
      </c>
      <c r="FS34" s="48">
        <v>40</v>
      </c>
      <c r="FT34" s="48">
        <v>44</v>
      </c>
      <c r="FU34" s="48">
        <v>19</v>
      </c>
      <c r="FV34" s="48">
        <v>31</v>
      </c>
      <c r="FW34" s="48">
        <v>12</v>
      </c>
      <c r="FX34" s="48">
        <v>18</v>
      </c>
      <c r="FY34" s="48">
        <v>15</v>
      </c>
      <c r="FZ34" s="48">
        <v>23</v>
      </c>
      <c r="GA34" s="48">
        <v>0</v>
      </c>
      <c r="GB34" s="48">
        <v>21</v>
      </c>
      <c r="GC34" s="48">
        <v>914</v>
      </c>
      <c r="GD34" s="48">
        <v>204</v>
      </c>
      <c r="GE34" s="48">
        <v>68</v>
      </c>
      <c r="GF34" s="48">
        <v>78</v>
      </c>
      <c r="GG34" s="48">
        <v>10</v>
      </c>
      <c r="GH34" s="48">
        <v>9</v>
      </c>
      <c r="GI34" s="48">
        <v>50</v>
      </c>
      <c r="GJ34" s="48">
        <v>39</v>
      </c>
      <c r="GK34" s="48">
        <v>40</v>
      </c>
      <c r="GL34" s="48">
        <v>40</v>
      </c>
      <c r="GM34" s="48">
        <v>86</v>
      </c>
      <c r="GN34" s="48">
        <v>57</v>
      </c>
      <c r="GO34" s="48">
        <v>9</v>
      </c>
      <c r="GP34" s="48">
        <v>13</v>
      </c>
      <c r="GQ34" s="48">
        <v>0</v>
      </c>
      <c r="GR34" s="48">
        <v>21</v>
      </c>
      <c r="GS34" s="48">
        <v>82</v>
      </c>
      <c r="GT34" s="48">
        <v>46</v>
      </c>
      <c r="GU34" s="48">
        <v>279</v>
      </c>
      <c r="GV34" s="48">
        <v>139</v>
      </c>
      <c r="GW34" s="48">
        <v>87</v>
      </c>
      <c r="GX34" s="48">
        <v>62</v>
      </c>
      <c r="GY34" s="48">
        <v>27</v>
      </c>
      <c r="GZ34" s="48">
        <v>36</v>
      </c>
      <c r="HA34" s="48">
        <v>105</v>
      </c>
      <c r="HB34" s="48">
        <v>70</v>
      </c>
      <c r="HC34" s="48">
        <v>59</v>
      </c>
      <c r="HD34" s="48">
        <v>92</v>
      </c>
      <c r="HE34" s="48">
        <v>12</v>
      </c>
      <c r="HF34" s="48">
        <v>18</v>
      </c>
    </row>
    <row r="35" spans="1:214" x14ac:dyDescent="0.25">
      <c r="A35" s="16">
        <f t="shared" si="8"/>
        <v>53</v>
      </c>
      <c r="B35" s="17" t="str">
        <f t="shared" si="9"/>
        <v>Washington</v>
      </c>
      <c r="C35" s="48" t="s">
        <v>74</v>
      </c>
      <c r="D35" s="48" t="s">
        <v>75</v>
      </c>
      <c r="E35" s="48">
        <v>52697</v>
      </c>
      <c r="F35" s="48">
        <v>1084</v>
      </c>
      <c r="G35" s="48">
        <v>618</v>
      </c>
      <c r="H35" s="48">
        <v>200</v>
      </c>
      <c r="I35" s="48">
        <v>4089</v>
      </c>
      <c r="J35" s="48">
        <v>497</v>
      </c>
      <c r="K35" s="48">
        <v>3343</v>
      </c>
      <c r="L35" s="48">
        <v>452</v>
      </c>
      <c r="M35" s="48">
        <v>1110</v>
      </c>
      <c r="N35" s="48">
        <v>260</v>
      </c>
      <c r="O35" s="48">
        <v>8588</v>
      </c>
      <c r="P35" s="48">
        <v>681</v>
      </c>
      <c r="Q35" s="48">
        <v>2672</v>
      </c>
      <c r="R35" s="48">
        <v>472</v>
      </c>
      <c r="S35" s="48">
        <v>827</v>
      </c>
      <c r="T35" s="48">
        <v>176</v>
      </c>
      <c r="U35" s="48">
        <v>2835</v>
      </c>
      <c r="V35" s="48">
        <v>385</v>
      </c>
      <c r="W35" s="48">
        <v>4829</v>
      </c>
      <c r="X35" s="48">
        <v>550</v>
      </c>
      <c r="Y35" s="48">
        <v>12530</v>
      </c>
      <c r="Z35" s="48">
        <v>777</v>
      </c>
      <c r="AA35" s="48">
        <v>6665</v>
      </c>
      <c r="AB35" s="48">
        <v>694</v>
      </c>
      <c r="AC35" s="48">
        <v>2758</v>
      </c>
      <c r="AD35" s="48">
        <v>380</v>
      </c>
      <c r="AE35" s="48">
        <v>1821</v>
      </c>
      <c r="AF35" s="48">
        <v>366</v>
      </c>
      <c r="AG35" s="48">
        <v>12</v>
      </c>
      <c r="AH35" s="48">
        <v>13</v>
      </c>
      <c r="AI35" s="48">
        <v>42174</v>
      </c>
      <c r="AJ35" s="48">
        <v>1101</v>
      </c>
      <c r="AK35" s="48">
        <v>481</v>
      </c>
      <c r="AL35" s="48">
        <v>195</v>
      </c>
      <c r="AM35" s="48">
        <v>3141</v>
      </c>
      <c r="AN35" s="48">
        <v>431</v>
      </c>
      <c r="AO35" s="48">
        <v>2736</v>
      </c>
      <c r="AP35" s="48">
        <v>440</v>
      </c>
      <c r="AQ35" s="48">
        <v>913</v>
      </c>
      <c r="AR35" s="48">
        <v>241</v>
      </c>
      <c r="AS35" s="48">
        <v>7165</v>
      </c>
      <c r="AT35" s="48">
        <v>640</v>
      </c>
      <c r="AU35" s="48">
        <v>2109</v>
      </c>
      <c r="AV35" s="48">
        <v>416</v>
      </c>
      <c r="AW35" s="48">
        <v>587</v>
      </c>
      <c r="AX35" s="48">
        <v>148</v>
      </c>
      <c r="AY35" s="48">
        <v>2210</v>
      </c>
      <c r="AZ35" s="48">
        <v>370</v>
      </c>
      <c r="BA35" s="48">
        <v>3062</v>
      </c>
      <c r="BB35" s="48">
        <v>404</v>
      </c>
      <c r="BC35" s="48">
        <v>10584</v>
      </c>
      <c r="BD35" s="48">
        <v>706</v>
      </c>
      <c r="BE35" s="48">
        <v>5346</v>
      </c>
      <c r="BF35" s="48">
        <v>639</v>
      </c>
      <c r="BG35" s="48">
        <v>2280</v>
      </c>
      <c r="BH35" s="48">
        <v>371</v>
      </c>
      <c r="BI35" s="48">
        <v>1548</v>
      </c>
      <c r="BJ35" s="48">
        <v>344</v>
      </c>
      <c r="BK35" s="48">
        <v>12</v>
      </c>
      <c r="BL35" s="48">
        <v>13</v>
      </c>
      <c r="BM35" s="48">
        <v>5218</v>
      </c>
      <c r="BN35" s="48">
        <v>566</v>
      </c>
      <c r="BO35" s="48">
        <v>33</v>
      </c>
      <c r="BP35" s="48">
        <v>29</v>
      </c>
      <c r="BQ35" s="48">
        <v>769</v>
      </c>
      <c r="BR35" s="48">
        <v>248</v>
      </c>
      <c r="BS35" s="48">
        <v>354</v>
      </c>
      <c r="BT35" s="48">
        <v>133</v>
      </c>
      <c r="BU35" s="48">
        <v>128</v>
      </c>
      <c r="BV35" s="48">
        <v>93</v>
      </c>
      <c r="BW35" s="48">
        <v>934</v>
      </c>
      <c r="BX35" s="48">
        <v>256</v>
      </c>
      <c r="BY35" s="48">
        <v>208</v>
      </c>
      <c r="BZ35" s="48">
        <v>87</v>
      </c>
      <c r="CA35" s="48">
        <v>65</v>
      </c>
      <c r="CB35" s="48">
        <v>48</v>
      </c>
      <c r="CC35" s="48">
        <v>214</v>
      </c>
      <c r="CD35" s="48">
        <v>111</v>
      </c>
      <c r="CE35" s="48">
        <v>552</v>
      </c>
      <c r="CF35" s="48">
        <v>188</v>
      </c>
      <c r="CG35" s="48">
        <v>942</v>
      </c>
      <c r="CH35" s="48">
        <v>226</v>
      </c>
      <c r="CI35" s="48">
        <v>712</v>
      </c>
      <c r="CJ35" s="48">
        <v>239</v>
      </c>
      <c r="CK35" s="48">
        <v>144</v>
      </c>
      <c r="CL35" s="48">
        <v>83</v>
      </c>
      <c r="CM35" s="48">
        <v>163</v>
      </c>
      <c r="CN35" s="48">
        <v>75</v>
      </c>
      <c r="CO35" s="48">
        <v>0</v>
      </c>
      <c r="CP35" s="48">
        <v>27</v>
      </c>
      <c r="CQ35" s="48">
        <v>164</v>
      </c>
      <c r="CR35" s="48">
        <v>86</v>
      </c>
      <c r="CS35" s="48">
        <v>0</v>
      </c>
      <c r="CT35" s="48">
        <v>27</v>
      </c>
      <c r="CU35" s="48">
        <v>0</v>
      </c>
      <c r="CV35" s="48">
        <v>27</v>
      </c>
      <c r="CW35" s="48">
        <v>0</v>
      </c>
      <c r="CX35" s="48">
        <v>27</v>
      </c>
      <c r="CY35" s="48">
        <v>22</v>
      </c>
      <c r="CZ35" s="48">
        <v>25</v>
      </c>
      <c r="DA35" s="48">
        <v>5</v>
      </c>
      <c r="DB35" s="48">
        <v>6</v>
      </c>
      <c r="DC35" s="48">
        <v>0</v>
      </c>
      <c r="DD35" s="48">
        <v>27</v>
      </c>
      <c r="DE35" s="48">
        <v>0</v>
      </c>
      <c r="DF35" s="48">
        <v>27</v>
      </c>
      <c r="DG35" s="48">
        <v>0</v>
      </c>
      <c r="DH35" s="48">
        <v>27</v>
      </c>
      <c r="DI35" s="48">
        <v>38</v>
      </c>
      <c r="DJ35" s="48">
        <v>33</v>
      </c>
      <c r="DK35" s="48">
        <v>34</v>
      </c>
      <c r="DL35" s="48">
        <v>37</v>
      </c>
      <c r="DM35" s="48">
        <v>44</v>
      </c>
      <c r="DN35" s="48">
        <v>54</v>
      </c>
      <c r="DO35" s="48">
        <v>18</v>
      </c>
      <c r="DP35" s="48">
        <v>28</v>
      </c>
      <c r="DQ35" s="48">
        <v>3</v>
      </c>
      <c r="DR35" s="48">
        <v>4</v>
      </c>
      <c r="DS35" s="48">
        <v>0</v>
      </c>
      <c r="DT35" s="48">
        <v>27</v>
      </c>
      <c r="DU35" s="48">
        <v>1475</v>
      </c>
      <c r="DV35" s="48">
        <v>318</v>
      </c>
      <c r="DW35" s="48">
        <v>67</v>
      </c>
      <c r="DX35" s="48">
        <v>86</v>
      </c>
      <c r="DY35" s="48">
        <v>59</v>
      </c>
      <c r="DZ35" s="48">
        <v>56</v>
      </c>
      <c r="EA35" s="48">
        <v>26</v>
      </c>
      <c r="EB35" s="48">
        <v>32</v>
      </c>
      <c r="EC35" s="48">
        <v>0</v>
      </c>
      <c r="ED35" s="48">
        <v>27</v>
      </c>
      <c r="EE35" s="48">
        <v>89</v>
      </c>
      <c r="EF35" s="48">
        <v>62</v>
      </c>
      <c r="EG35" s="48">
        <v>100</v>
      </c>
      <c r="EH35" s="48">
        <v>78</v>
      </c>
      <c r="EI35" s="48">
        <v>34</v>
      </c>
      <c r="EJ35" s="48">
        <v>52</v>
      </c>
      <c r="EK35" s="48">
        <v>86</v>
      </c>
      <c r="EL35" s="48">
        <v>82</v>
      </c>
      <c r="EM35" s="48">
        <v>173</v>
      </c>
      <c r="EN35" s="48">
        <v>110</v>
      </c>
      <c r="EO35" s="48">
        <v>336</v>
      </c>
      <c r="EP35" s="48">
        <v>162</v>
      </c>
      <c r="EQ35" s="48">
        <v>379</v>
      </c>
      <c r="ER35" s="48">
        <v>164</v>
      </c>
      <c r="ES35" s="48">
        <v>126</v>
      </c>
      <c r="ET35" s="48">
        <v>86</v>
      </c>
      <c r="EU35" s="48">
        <v>0</v>
      </c>
      <c r="EV35" s="48">
        <v>27</v>
      </c>
      <c r="EW35" s="48">
        <v>0</v>
      </c>
      <c r="EX35" s="48">
        <v>27</v>
      </c>
      <c r="EY35" s="48">
        <v>1148</v>
      </c>
      <c r="EZ35" s="48">
        <v>258</v>
      </c>
      <c r="FA35" s="48">
        <v>14</v>
      </c>
      <c r="FB35" s="48">
        <v>14</v>
      </c>
      <c r="FC35" s="48">
        <v>20</v>
      </c>
      <c r="FD35" s="48">
        <v>34</v>
      </c>
      <c r="FE35" s="48">
        <v>110</v>
      </c>
      <c r="FF35" s="48">
        <v>82</v>
      </c>
      <c r="FG35" s="48">
        <v>0</v>
      </c>
      <c r="FH35" s="48">
        <v>27</v>
      </c>
      <c r="FI35" s="48">
        <v>200</v>
      </c>
      <c r="FJ35" s="48">
        <v>111</v>
      </c>
      <c r="FK35" s="48">
        <v>114</v>
      </c>
      <c r="FL35" s="48">
        <v>85</v>
      </c>
      <c r="FM35" s="48">
        <v>14</v>
      </c>
      <c r="FN35" s="48">
        <v>23</v>
      </c>
      <c r="FO35" s="48">
        <v>3</v>
      </c>
      <c r="FP35" s="48">
        <v>4</v>
      </c>
      <c r="FQ35" s="48">
        <v>128</v>
      </c>
      <c r="FR35" s="48">
        <v>94</v>
      </c>
      <c r="FS35" s="48">
        <v>238</v>
      </c>
      <c r="FT35" s="48">
        <v>134</v>
      </c>
      <c r="FU35" s="48">
        <v>145</v>
      </c>
      <c r="FV35" s="48">
        <v>107</v>
      </c>
      <c r="FW35" s="48">
        <v>104</v>
      </c>
      <c r="FX35" s="48">
        <v>74</v>
      </c>
      <c r="FY35" s="48">
        <v>58</v>
      </c>
      <c r="FZ35" s="48">
        <v>50</v>
      </c>
      <c r="GA35" s="48">
        <v>0</v>
      </c>
      <c r="GB35" s="48">
        <v>27</v>
      </c>
      <c r="GC35" s="48">
        <v>2518</v>
      </c>
      <c r="GD35" s="48">
        <v>359</v>
      </c>
      <c r="GE35" s="48">
        <v>23</v>
      </c>
      <c r="GF35" s="48">
        <v>28</v>
      </c>
      <c r="GG35" s="48">
        <v>100</v>
      </c>
      <c r="GH35" s="48">
        <v>114</v>
      </c>
      <c r="GI35" s="48">
        <v>117</v>
      </c>
      <c r="GJ35" s="48">
        <v>71</v>
      </c>
      <c r="GK35" s="48">
        <v>47</v>
      </c>
      <c r="GL35" s="48">
        <v>45</v>
      </c>
      <c r="GM35" s="48">
        <v>195</v>
      </c>
      <c r="GN35" s="48">
        <v>99</v>
      </c>
      <c r="GO35" s="48">
        <v>141</v>
      </c>
      <c r="GP35" s="48">
        <v>83</v>
      </c>
      <c r="GQ35" s="48">
        <v>127</v>
      </c>
      <c r="GR35" s="48">
        <v>93</v>
      </c>
      <c r="GS35" s="48">
        <v>322</v>
      </c>
      <c r="GT35" s="48">
        <v>118</v>
      </c>
      <c r="GU35" s="48">
        <v>876</v>
      </c>
      <c r="GV35" s="48">
        <v>205</v>
      </c>
      <c r="GW35" s="48">
        <v>396</v>
      </c>
      <c r="GX35" s="48">
        <v>124</v>
      </c>
      <c r="GY35" s="48">
        <v>39</v>
      </c>
      <c r="GZ35" s="48">
        <v>26</v>
      </c>
      <c r="HA35" s="48">
        <v>86</v>
      </c>
      <c r="HB35" s="48">
        <v>57</v>
      </c>
      <c r="HC35" s="48">
        <v>49</v>
      </c>
      <c r="HD35" s="48">
        <v>40</v>
      </c>
      <c r="HE35" s="48">
        <v>0</v>
      </c>
      <c r="HF35" s="48">
        <v>27</v>
      </c>
    </row>
    <row r="36" spans="1:214" x14ac:dyDescent="0.25">
      <c r="A36" s="16">
        <f t="shared" si="8"/>
        <v>55</v>
      </c>
      <c r="B36" s="17" t="str">
        <f t="shared" si="9"/>
        <v>Wayne</v>
      </c>
      <c r="C36" s="48" t="s">
        <v>76</v>
      </c>
      <c r="D36" s="48" t="s">
        <v>77</v>
      </c>
      <c r="E36" s="48">
        <v>1238</v>
      </c>
      <c r="F36" s="48">
        <v>104</v>
      </c>
      <c r="G36" s="48">
        <v>144</v>
      </c>
      <c r="H36" s="48">
        <v>57</v>
      </c>
      <c r="I36" s="48">
        <v>121</v>
      </c>
      <c r="J36" s="48">
        <v>45</v>
      </c>
      <c r="K36" s="48">
        <v>13</v>
      </c>
      <c r="L36" s="48">
        <v>17</v>
      </c>
      <c r="M36" s="48">
        <v>4</v>
      </c>
      <c r="N36" s="48">
        <v>6</v>
      </c>
      <c r="O36" s="48">
        <v>158</v>
      </c>
      <c r="P36" s="48">
        <v>58</v>
      </c>
      <c r="Q36" s="48">
        <v>62</v>
      </c>
      <c r="R36" s="48">
        <v>25</v>
      </c>
      <c r="S36" s="48">
        <v>9</v>
      </c>
      <c r="T36" s="48">
        <v>8</v>
      </c>
      <c r="U36" s="48">
        <v>48</v>
      </c>
      <c r="V36" s="48">
        <v>28</v>
      </c>
      <c r="W36" s="48">
        <v>21</v>
      </c>
      <c r="X36" s="48">
        <v>15</v>
      </c>
      <c r="Y36" s="48">
        <v>233</v>
      </c>
      <c r="Z36" s="48">
        <v>61</v>
      </c>
      <c r="AA36" s="48">
        <v>268</v>
      </c>
      <c r="AB36" s="48">
        <v>72</v>
      </c>
      <c r="AC36" s="48">
        <v>43</v>
      </c>
      <c r="AD36" s="48">
        <v>26</v>
      </c>
      <c r="AE36" s="48">
        <v>114</v>
      </c>
      <c r="AF36" s="48">
        <v>55</v>
      </c>
      <c r="AG36" s="48">
        <v>0</v>
      </c>
      <c r="AH36" s="48">
        <v>11</v>
      </c>
      <c r="AI36" s="48">
        <v>831</v>
      </c>
      <c r="AJ36" s="48">
        <v>112</v>
      </c>
      <c r="AK36" s="48">
        <v>88</v>
      </c>
      <c r="AL36" s="48">
        <v>35</v>
      </c>
      <c r="AM36" s="48">
        <v>71</v>
      </c>
      <c r="AN36" s="48">
        <v>30</v>
      </c>
      <c r="AO36" s="48">
        <v>13</v>
      </c>
      <c r="AP36" s="48">
        <v>17</v>
      </c>
      <c r="AQ36" s="48">
        <v>0</v>
      </c>
      <c r="AR36" s="48">
        <v>11</v>
      </c>
      <c r="AS36" s="48">
        <v>124</v>
      </c>
      <c r="AT36" s="48">
        <v>52</v>
      </c>
      <c r="AU36" s="48">
        <v>31</v>
      </c>
      <c r="AV36" s="48">
        <v>18</v>
      </c>
      <c r="AW36" s="48">
        <v>4</v>
      </c>
      <c r="AX36" s="48">
        <v>4</v>
      </c>
      <c r="AY36" s="48">
        <v>36</v>
      </c>
      <c r="AZ36" s="48">
        <v>27</v>
      </c>
      <c r="BA36" s="48">
        <v>21</v>
      </c>
      <c r="BB36" s="48">
        <v>15</v>
      </c>
      <c r="BC36" s="48">
        <v>184</v>
      </c>
      <c r="BD36" s="48">
        <v>53</v>
      </c>
      <c r="BE36" s="48">
        <v>155</v>
      </c>
      <c r="BF36" s="48">
        <v>58</v>
      </c>
      <c r="BG36" s="48">
        <v>23</v>
      </c>
      <c r="BH36" s="48">
        <v>16</v>
      </c>
      <c r="BI36" s="48">
        <v>81</v>
      </c>
      <c r="BJ36" s="48">
        <v>41</v>
      </c>
      <c r="BK36" s="48">
        <v>0</v>
      </c>
      <c r="BL36" s="48">
        <v>11</v>
      </c>
      <c r="BM36" s="48">
        <v>155</v>
      </c>
      <c r="BN36" s="48">
        <v>67</v>
      </c>
      <c r="BO36" s="48">
        <v>36</v>
      </c>
      <c r="BP36" s="48">
        <v>29</v>
      </c>
      <c r="BQ36" s="48">
        <v>27</v>
      </c>
      <c r="BR36" s="48">
        <v>21</v>
      </c>
      <c r="BS36" s="48">
        <v>0</v>
      </c>
      <c r="BT36" s="48">
        <v>11</v>
      </c>
      <c r="BU36" s="48">
        <v>0</v>
      </c>
      <c r="BV36" s="48">
        <v>11</v>
      </c>
      <c r="BW36" s="48">
        <v>0</v>
      </c>
      <c r="BX36" s="48">
        <v>11</v>
      </c>
      <c r="BY36" s="48">
        <v>14</v>
      </c>
      <c r="BZ36" s="48">
        <v>16</v>
      </c>
      <c r="CA36" s="48">
        <v>0</v>
      </c>
      <c r="CB36" s="48">
        <v>11</v>
      </c>
      <c r="CC36" s="48">
        <v>0</v>
      </c>
      <c r="CD36" s="48">
        <v>11</v>
      </c>
      <c r="CE36" s="48">
        <v>0</v>
      </c>
      <c r="CF36" s="48">
        <v>11</v>
      </c>
      <c r="CG36" s="48">
        <v>25</v>
      </c>
      <c r="CH36" s="48">
        <v>18</v>
      </c>
      <c r="CI36" s="48">
        <v>50</v>
      </c>
      <c r="CJ36" s="48">
        <v>47</v>
      </c>
      <c r="CK36" s="48">
        <v>0</v>
      </c>
      <c r="CL36" s="48">
        <v>11</v>
      </c>
      <c r="CM36" s="48">
        <v>3</v>
      </c>
      <c r="CN36" s="48">
        <v>3</v>
      </c>
      <c r="CO36" s="48">
        <v>0</v>
      </c>
      <c r="CP36" s="48">
        <v>11</v>
      </c>
      <c r="CQ36" s="48">
        <v>24</v>
      </c>
      <c r="CR36" s="48">
        <v>27</v>
      </c>
      <c r="CS36" s="48">
        <v>0</v>
      </c>
      <c r="CT36" s="48">
        <v>11</v>
      </c>
      <c r="CU36" s="48">
        <v>0</v>
      </c>
      <c r="CV36" s="48">
        <v>11</v>
      </c>
      <c r="CW36" s="48">
        <v>0</v>
      </c>
      <c r="CX36" s="48">
        <v>11</v>
      </c>
      <c r="CY36" s="48">
        <v>0</v>
      </c>
      <c r="CZ36" s="48">
        <v>11</v>
      </c>
      <c r="DA36" s="48">
        <v>20</v>
      </c>
      <c r="DB36" s="48">
        <v>26</v>
      </c>
      <c r="DC36" s="48">
        <v>0</v>
      </c>
      <c r="DD36" s="48">
        <v>11</v>
      </c>
      <c r="DE36" s="48">
        <v>0</v>
      </c>
      <c r="DF36" s="48">
        <v>11</v>
      </c>
      <c r="DG36" s="48">
        <v>0</v>
      </c>
      <c r="DH36" s="48">
        <v>11</v>
      </c>
      <c r="DI36" s="48">
        <v>0</v>
      </c>
      <c r="DJ36" s="48">
        <v>11</v>
      </c>
      <c r="DK36" s="48">
        <v>0</v>
      </c>
      <c r="DL36" s="48">
        <v>11</v>
      </c>
      <c r="DM36" s="48">
        <v>0</v>
      </c>
      <c r="DN36" s="48">
        <v>11</v>
      </c>
      <c r="DO36" s="48">
        <v>0</v>
      </c>
      <c r="DP36" s="48">
        <v>11</v>
      </c>
      <c r="DQ36" s="48">
        <v>4</v>
      </c>
      <c r="DR36" s="48">
        <v>7</v>
      </c>
      <c r="DS36" s="48">
        <v>0</v>
      </c>
      <c r="DT36" s="48">
        <v>11</v>
      </c>
      <c r="DU36" s="48">
        <v>128</v>
      </c>
      <c r="DV36" s="48">
        <v>56</v>
      </c>
      <c r="DW36" s="48">
        <v>10</v>
      </c>
      <c r="DX36" s="48">
        <v>11</v>
      </c>
      <c r="DY36" s="48">
        <v>1</v>
      </c>
      <c r="DZ36" s="48">
        <v>3</v>
      </c>
      <c r="EA36" s="48">
        <v>0</v>
      </c>
      <c r="EB36" s="48">
        <v>11</v>
      </c>
      <c r="EC36" s="48">
        <v>0</v>
      </c>
      <c r="ED36" s="48">
        <v>11</v>
      </c>
      <c r="EE36" s="48">
        <v>10</v>
      </c>
      <c r="EF36" s="48">
        <v>11</v>
      </c>
      <c r="EG36" s="48">
        <v>1</v>
      </c>
      <c r="EH36" s="48">
        <v>2</v>
      </c>
      <c r="EI36" s="48">
        <v>5</v>
      </c>
      <c r="EJ36" s="48">
        <v>7</v>
      </c>
      <c r="EK36" s="48">
        <v>0</v>
      </c>
      <c r="EL36" s="48">
        <v>11</v>
      </c>
      <c r="EM36" s="48">
        <v>0</v>
      </c>
      <c r="EN36" s="48">
        <v>11</v>
      </c>
      <c r="EO36" s="48">
        <v>24</v>
      </c>
      <c r="EP36" s="48">
        <v>20</v>
      </c>
      <c r="EQ36" s="48">
        <v>61</v>
      </c>
      <c r="ER36" s="48">
        <v>54</v>
      </c>
      <c r="ES36" s="48">
        <v>16</v>
      </c>
      <c r="ET36" s="48">
        <v>19</v>
      </c>
      <c r="EU36" s="48">
        <v>0</v>
      </c>
      <c r="EV36" s="48">
        <v>11</v>
      </c>
      <c r="EW36" s="48">
        <v>0</v>
      </c>
      <c r="EX36" s="48">
        <v>11</v>
      </c>
      <c r="EY36" s="48">
        <v>0</v>
      </c>
      <c r="EZ36" s="48">
        <v>11</v>
      </c>
      <c r="FA36" s="48">
        <v>0</v>
      </c>
      <c r="FB36" s="48">
        <v>11</v>
      </c>
      <c r="FC36" s="48">
        <v>0</v>
      </c>
      <c r="FD36" s="48">
        <v>11</v>
      </c>
      <c r="FE36" s="48">
        <v>0</v>
      </c>
      <c r="FF36" s="48">
        <v>11</v>
      </c>
      <c r="FG36" s="48">
        <v>0</v>
      </c>
      <c r="FH36" s="48">
        <v>11</v>
      </c>
      <c r="FI36" s="48">
        <v>0</v>
      </c>
      <c r="FJ36" s="48">
        <v>11</v>
      </c>
      <c r="FK36" s="48">
        <v>0</v>
      </c>
      <c r="FL36" s="48">
        <v>11</v>
      </c>
      <c r="FM36" s="48">
        <v>0</v>
      </c>
      <c r="FN36" s="48">
        <v>11</v>
      </c>
      <c r="FO36" s="48">
        <v>0</v>
      </c>
      <c r="FP36" s="48">
        <v>11</v>
      </c>
      <c r="FQ36" s="48">
        <v>0</v>
      </c>
      <c r="FR36" s="48">
        <v>11</v>
      </c>
      <c r="FS36" s="48">
        <v>0</v>
      </c>
      <c r="FT36" s="48">
        <v>11</v>
      </c>
      <c r="FU36" s="48">
        <v>0</v>
      </c>
      <c r="FV36" s="48">
        <v>11</v>
      </c>
      <c r="FW36" s="48">
        <v>0</v>
      </c>
      <c r="FX36" s="48">
        <v>11</v>
      </c>
      <c r="FY36" s="48">
        <v>0</v>
      </c>
      <c r="FZ36" s="48">
        <v>11</v>
      </c>
      <c r="GA36" s="48">
        <v>0</v>
      </c>
      <c r="GB36" s="48">
        <v>11</v>
      </c>
      <c r="GC36" s="48">
        <v>100</v>
      </c>
      <c r="GD36" s="48">
        <v>45</v>
      </c>
      <c r="GE36" s="48">
        <v>10</v>
      </c>
      <c r="GF36" s="48">
        <v>15</v>
      </c>
      <c r="GG36" s="48">
        <v>22</v>
      </c>
      <c r="GH36" s="48">
        <v>25</v>
      </c>
      <c r="GI36" s="48">
        <v>0</v>
      </c>
      <c r="GJ36" s="48">
        <v>11</v>
      </c>
      <c r="GK36" s="48">
        <v>4</v>
      </c>
      <c r="GL36" s="48">
        <v>6</v>
      </c>
      <c r="GM36" s="48">
        <v>4</v>
      </c>
      <c r="GN36" s="48">
        <v>5</v>
      </c>
      <c r="GO36" s="48">
        <v>16</v>
      </c>
      <c r="GP36" s="48">
        <v>15</v>
      </c>
      <c r="GQ36" s="48">
        <v>0</v>
      </c>
      <c r="GR36" s="48">
        <v>11</v>
      </c>
      <c r="GS36" s="48">
        <v>12</v>
      </c>
      <c r="GT36" s="48">
        <v>15</v>
      </c>
      <c r="GU36" s="48">
        <v>0</v>
      </c>
      <c r="GV36" s="48">
        <v>11</v>
      </c>
      <c r="GW36" s="48">
        <v>0</v>
      </c>
      <c r="GX36" s="48">
        <v>11</v>
      </c>
      <c r="GY36" s="48">
        <v>2</v>
      </c>
      <c r="GZ36" s="48">
        <v>3</v>
      </c>
      <c r="HA36" s="48">
        <v>4</v>
      </c>
      <c r="HB36" s="48">
        <v>7</v>
      </c>
      <c r="HC36" s="48">
        <v>26</v>
      </c>
      <c r="HD36" s="48">
        <v>37</v>
      </c>
      <c r="HE36" s="48">
        <v>0</v>
      </c>
      <c r="HF36" s="48">
        <v>11</v>
      </c>
    </row>
    <row r="37" spans="1:214" x14ac:dyDescent="0.25">
      <c r="A37" s="16">
        <f t="shared" si="8"/>
        <v>57</v>
      </c>
      <c r="B37" s="17" t="str">
        <f t="shared" si="9"/>
        <v>Weber</v>
      </c>
      <c r="C37" s="48" t="s">
        <v>78</v>
      </c>
      <c r="D37" s="48" t="s">
        <v>79</v>
      </c>
      <c r="E37" s="48">
        <v>105102</v>
      </c>
      <c r="F37" s="48">
        <v>1086</v>
      </c>
      <c r="G37" s="48">
        <v>1095</v>
      </c>
      <c r="H37" s="48">
        <v>259</v>
      </c>
      <c r="I37" s="48">
        <v>7030</v>
      </c>
      <c r="J37" s="48">
        <v>598</v>
      </c>
      <c r="K37" s="48">
        <v>16083</v>
      </c>
      <c r="L37" s="48">
        <v>855</v>
      </c>
      <c r="M37" s="48">
        <v>2710</v>
      </c>
      <c r="N37" s="48">
        <v>357</v>
      </c>
      <c r="O37" s="48">
        <v>11905</v>
      </c>
      <c r="P37" s="48">
        <v>758</v>
      </c>
      <c r="Q37" s="48">
        <v>3594</v>
      </c>
      <c r="R37" s="48">
        <v>376</v>
      </c>
      <c r="S37" s="48">
        <v>1497</v>
      </c>
      <c r="T37" s="48">
        <v>265</v>
      </c>
      <c r="U37" s="48">
        <v>5148</v>
      </c>
      <c r="V37" s="48">
        <v>438</v>
      </c>
      <c r="W37" s="48">
        <v>9622</v>
      </c>
      <c r="X37" s="48">
        <v>729</v>
      </c>
      <c r="Y37" s="48">
        <v>21112</v>
      </c>
      <c r="Z37" s="48">
        <v>887</v>
      </c>
      <c r="AA37" s="48">
        <v>7950</v>
      </c>
      <c r="AB37" s="48">
        <v>573</v>
      </c>
      <c r="AC37" s="48">
        <v>4830</v>
      </c>
      <c r="AD37" s="48">
        <v>566</v>
      </c>
      <c r="AE37" s="48">
        <v>11713</v>
      </c>
      <c r="AF37" s="48">
        <v>645</v>
      </c>
      <c r="AG37" s="48">
        <v>813</v>
      </c>
      <c r="AH37" s="48">
        <v>247</v>
      </c>
      <c r="AI37" s="48">
        <v>83432</v>
      </c>
      <c r="AJ37" s="48">
        <v>1243</v>
      </c>
      <c r="AK37" s="48">
        <v>838</v>
      </c>
      <c r="AL37" s="48">
        <v>219</v>
      </c>
      <c r="AM37" s="48">
        <v>5179</v>
      </c>
      <c r="AN37" s="48">
        <v>500</v>
      </c>
      <c r="AO37" s="48">
        <v>12448</v>
      </c>
      <c r="AP37" s="48">
        <v>744</v>
      </c>
      <c r="AQ37" s="48">
        <v>2111</v>
      </c>
      <c r="AR37" s="48">
        <v>338</v>
      </c>
      <c r="AS37" s="48">
        <v>9976</v>
      </c>
      <c r="AT37" s="48">
        <v>737</v>
      </c>
      <c r="AU37" s="48">
        <v>2997</v>
      </c>
      <c r="AV37" s="48">
        <v>346</v>
      </c>
      <c r="AW37" s="48">
        <v>1172</v>
      </c>
      <c r="AX37" s="48">
        <v>218</v>
      </c>
      <c r="AY37" s="48">
        <v>4126</v>
      </c>
      <c r="AZ37" s="48">
        <v>381</v>
      </c>
      <c r="BA37" s="48">
        <v>7025</v>
      </c>
      <c r="BB37" s="48">
        <v>625</v>
      </c>
      <c r="BC37" s="48">
        <v>17309</v>
      </c>
      <c r="BD37" s="48">
        <v>846</v>
      </c>
      <c r="BE37" s="48">
        <v>5808</v>
      </c>
      <c r="BF37" s="48">
        <v>568</v>
      </c>
      <c r="BG37" s="48">
        <v>3744</v>
      </c>
      <c r="BH37" s="48">
        <v>490</v>
      </c>
      <c r="BI37" s="48">
        <v>9965</v>
      </c>
      <c r="BJ37" s="48">
        <v>630</v>
      </c>
      <c r="BK37" s="48">
        <v>734</v>
      </c>
      <c r="BL37" s="48">
        <v>236</v>
      </c>
      <c r="BM37" s="48">
        <v>13136</v>
      </c>
      <c r="BN37" s="48">
        <v>889</v>
      </c>
      <c r="BO37" s="48">
        <v>186</v>
      </c>
      <c r="BP37" s="48">
        <v>107</v>
      </c>
      <c r="BQ37" s="48">
        <v>1502</v>
      </c>
      <c r="BR37" s="48">
        <v>267</v>
      </c>
      <c r="BS37" s="48">
        <v>2916</v>
      </c>
      <c r="BT37" s="48">
        <v>431</v>
      </c>
      <c r="BU37" s="48">
        <v>347</v>
      </c>
      <c r="BV37" s="48">
        <v>129</v>
      </c>
      <c r="BW37" s="48">
        <v>1173</v>
      </c>
      <c r="BX37" s="48">
        <v>254</v>
      </c>
      <c r="BY37" s="48">
        <v>429</v>
      </c>
      <c r="BZ37" s="48">
        <v>130</v>
      </c>
      <c r="CA37" s="48">
        <v>125</v>
      </c>
      <c r="CB37" s="48">
        <v>71</v>
      </c>
      <c r="CC37" s="48">
        <v>419</v>
      </c>
      <c r="CD37" s="48">
        <v>129</v>
      </c>
      <c r="CE37" s="48">
        <v>1120</v>
      </c>
      <c r="CF37" s="48">
        <v>243</v>
      </c>
      <c r="CG37" s="48">
        <v>1843</v>
      </c>
      <c r="CH37" s="48">
        <v>259</v>
      </c>
      <c r="CI37" s="48">
        <v>1461</v>
      </c>
      <c r="CJ37" s="48">
        <v>310</v>
      </c>
      <c r="CK37" s="48">
        <v>411</v>
      </c>
      <c r="CL37" s="48">
        <v>176</v>
      </c>
      <c r="CM37" s="48">
        <v>1155</v>
      </c>
      <c r="CN37" s="48">
        <v>255</v>
      </c>
      <c r="CO37" s="48">
        <v>49</v>
      </c>
      <c r="CP37" s="48">
        <v>46</v>
      </c>
      <c r="CQ37" s="48">
        <v>1911</v>
      </c>
      <c r="CR37" s="48">
        <v>310</v>
      </c>
      <c r="CS37" s="48">
        <v>18</v>
      </c>
      <c r="CT37" s="48">
        <v>23</v>
      </c>
      <c r="CU37" s="48">
        <v>77</v>
      </c>
      <c r="CV37" s="48">
        <v>57</v>
      </c>
      <c r="CW37" s="48">
        <v>172</v>
      </c>
      <c r="CX37" s="48">
        <v>84</v>
      </c>
      <c r="CY37" s="48">
        <v>46</v>
      </c>
      <c r="CZ37" s="48">
        <v>39</v>
      </c>
      <c r="DA37" s="48">
        <v>116</v>
      </c>
      <c r="DB37" s="48">
        <v>63</v>
      </c>
      <c r="DC37" s="48">
        <v>42</v>
      </c>
      <c r="DD37" s="48">
        <v>32</v>
      </c>
      <c r="DE37" s="48">
        <v>14</v>
      </c>
      <c r="DF37" s="48">
        <v>19</v>
      </c>
      <c r="DG37" s="48">
        <v>84</v>
      </c>
      <c r="DH37" s="48">
        <v>71</v>
      </c>
      <c r="DI37" s="48">
        <v>331</v>
      </c>
      <c r="DJ37" s="48">
        <v>143</v>
      </c>
      <c r="DK37" s="48">
        <v>461</v>
      </c>
      <c r="DL37" s="48">
        <v>145</v>
      </c>
      <c r="DM37" s="48">
        <v>240</v>
      </c>
      <c r="DN37" s="48">
        <v>111</v>
      </c>
      <c r="DO37" s="48">
        <v>42</v>
      </c>
      <c r="DP37" s="48">
        <v>30</v>
      </c>
      <c r="DQ37" s="48">
        <v>268</v>
      </c>
      <c r="DR37" s="48">
        <v>116</v>
      </c>
      <c r="DS37" s="48">
        <v>0</v>
      </c>
      <c r="DT37" s="48">
        <v>27</v>
      </c>
      <c r="DU37" s="48">
        <v>1559</v>
      </c>
      <c r="DV37" s="48">
        <v>305</v>
      </c>
      <c r="DW37" s="48">
        <v>19</v>
      </c>
      <c r="DX37" s="48">
        <v>22</v>
      </c>
      <c r="DY37" s="48">
        <v>49</v>
      </c>
      <c r="DZ37" s="48">
        <v>57</v>
      </c>
      <c r="EA37" s="48">
        <v>116</v>
      </c>
      <c r="EB37" s="48">
        <v>76</v>
      </c>
      <c r="EC37" s="48">
        <v>17</v>
      </c>
      <c r="ED37" s="48">
        <v>21</v>
      </c>
      <c r="EE37" s="48">
        <v>195</v>
      </c>
      <c r="EF37" s="48">
        <v>106</v>
      </c>
      <c r="EG37" s="48">
        <v>13</v>
      </c>
      <c r="EH37" s="48">
        <v>20</v>
      </c>
      <c r="EI37" s="48">
        <v>32</v>
      </c>
      <c r="EJ37" s="48">
        <v>30</v>
      </c>
      <c r="EK37" s="48">
        <v>66</v>
      </c>
      <c r="EL37" s="48">
        <v>64</v>
      </c>
      <c r="EM37" s="48">
        <v>127</v>
      </c>
      <c r="EN37" s="48">
        <v>73</v>
      </c>
      <c r="EO37" s="48">
        <v>547</v>
      </c>
      <c r="EP37" s="48">
        <v>180</v>
      </c>
      <c r="EQ37" s="48">
        <v>172</v>
      </c>
      <c r="ER37" s="48">
        <v>93</v>
      </c>
      <c r="ES37" s="48">
        <v>137</v>
      </c>
      <c r="ET37" s="48">
        <v>91</v>
      </c>
      <c r="EU37" s="48">
        <v>39</v>
      </c>
      <c r="EV37" s="48">
        <v>38</v>
      </c>
      <c r="EW37" s="48">
        <v>30</v>
      </c>
      <c r="EX37" s="48">
        <v>40</v>
      </c>
      <c r="EY37" s="48">
        <v>1595</v>
      </c>
      <c r="EZ37" s="48">
        <v>303</v>
      </c>
      <c r="FA37" s="48">
        <v>15</v>
      </c>
      <c r="FB37" s="48">
        <v>23</v>
      </c>
      <c r="FC37" s="48">
        <v>50</v>
      </c>
      <c r="FD37" s="48">
        <v>40</v>
      </c>
      <c r="FE37" s="48">
        <v>199</v>
      </c>
      <c r="FF37" s="48">
        <v>89</v>
      </c>
      <c r="FG37" s="48">
        <v>102</v>
      </c>
      <c r="FH37" s="48">
        <v>90</v>
      </c>
      <c r="FI37" s="48">
        <v>202</v>
      </c>
      <c r="FJ37" s="48">
        <v>106</v>
      </c>
      <c r="FK37" s="48">
        <v>45</v>
      </c>
      <c r="FL37" s="48">
        <v>44</v>
      </c>
      <c r="FM37" s="48">
        <v>26</v>
      </c>
      <c r="FN37" s="48">
        <v>32</v>
      </c>
      <c r="FO37" s="48">
        <v>51</v>
      </c>
      <c r="FP37" s="48">
        <v>41</v>
      </c>
      <c r="FQ37" s="48">
        <v>191</v>
      </c>
      <c r="FR37" s="48">
        <v>108</v>
      </c>
      <c r="FS37" s="48">
        <v>240</v>
      </c>
      <c r="FT37" s="48">
        <v>105</v>
      </c>
      <c r="FU37" s="48">
        <v>148</v>
      </c>
      <c r="FV37" s="48">
        <v>102</v>
      </c>
      <c r="FW37" s="48">
        <v>187</v>
      </c>
      <c r="FX37" s="48">
        <v>120</v>
      </c>
      <c r="FY37" s="48">
        <v>139</v>
      </c>
      <c r="FZ37" s="48">
        <v>114</v>
      </c>
      <c r="GA37" s="48">
        <v>0</v>
      </c>
      <c r="GB37" s="48">
        <v>27</v>
      </c>
      <c r="GC37" s="48">
        <v>3469</v>
      </c>
      <c r="GD37" s="48">
        <v>349</v>
      </c>
      <c r="GE37" s="48">
        <v>19</v>
      </c>
      <c r="GF37" s="48">
        <v>23</v>
      </c>
      <c r="GG37" s="48">
        <v>173</v>
      </c>
      <c r="GH37" s="48">
        <v>77</v>
      </c>
      <c r="GI37" s="48">
        <v>232</v>
      </c>
      <c r="GJ37" s="48">
        <v>120</v>
      </c>
      <c r="GK37" s="48">
        <v>87</v>
      </c>
      <c r="GL37" s="48">
        <v>58</v>
      </c>
      <c r="GM37" s="48">
        <v>243</v>
      </c>
      <c r="GN37" s="48">
        <v>97</v>
      </c>
      <c r="GO37" s="48">
        <v>68</v>
      </c>
      <c r="GP37" s="48">
        <v>46</v>
      </c>
      <c r="GQ37" s="48">
        <v>128</v>
      </c>
      <c r="GR37" s="48">
        <v>93</v>
      </c>
      <c r="GS37" s="48">
        <v>402</v>
      </c>
      <c r="GT37" s="48">
        <v>117</v>
      </c>
      <c r="GU37" s="48">
        <v>828</v>
      </c>
      <c r="GV37" s="48">
        <v>185</v>
      </c>
      <c r="GW37" s="48">
        <v>712</v>
      </c>
      <c r="GX37" s="48">
        <v>165</v>
      </c>
      <c r="GY37" s="48">
        <v>121</v>
      </c>
      <c r="GZ37" s="48">
        <v>78</v>
      </c>
      <c r="HA37" s="48">
        <v>309</v>
      </c>
      <c r="HB37" s="48">
        <v>117</v>
      </c>
      <c r="HC37" s="48">
        <v>147</v>
      </c>
      <c r="HD37" s="48">
        <v>69</v>
      </c>
      <c r="HE37" s="48">
        <v>0</v>
      </c>
      <c r="HF37" s="48">
        <v>27</v>
      </c>
    </row>
    <row r="39" spans="1:214" x14ac:dyDescent="0.25">
      <c r="A39" s="16">
        <f>VLOOKUP($C39, lu_GEOID, 2, FALSE)</f>
        <v>101</v>
      </c>
      <c r="B39" s="17" t="str">
        <f>VLOOKUP($C39, lu_GEOID, 3, FALSE)</f>
        <v>Wasatch Front</v>
      </c>
      <c r="C39" s="15" t="s">
        <v>128</v>
      </c>
      <c r="D39" s="18" t="str">
        <f>B39</f>
        <v>Wasatch Front</v>
      </c>
      <c r="E39" s="19">
        <f>E14 + E26 + E33 + E37</f>
        <v>971641</v>
      </c>
      <c r="F39" s="19">
        <f t="shared" ref="F39:BQ39" si="10">F14 + F26 + F33 + F37</f>
        <v>7167</v>
      </c>
      <c r="G39" s="19">
        <f t="shared" si="10"/>
        <v>9617</v>
      </c>
      <c r="H39" s="19">
        <f t="shared" si="10"/>
        <v>1383</v>
      </c>
      <c r="I39" s="19">
        <f t="shared" si="10"/>
        <v>61214</v>
      </c>
      <c r="J39" s="19">
        <f t="shared" si="10"/>
        <v>3541</v>
      </c>
      <c r="K39" s="19">
        <f t="shared" si="10"/>
        <v>106805</v>
      </c>
      <c r="L39" s="19">
        <f t="shared" si="10"/>
        <v>4408</v>
      </c>
      <c r="M39" s="19">
        <f t="shared" si="10"/>
        <v>27230</v>
      </c>
      <c r="N39" s="19">
        <f t="shared" si="10"/>
        <v>2092</v>
      </c>
      <c r="O39" s="19">
        <f t="shared" si="10"/>
        <v>117970</v>
      </c>
      <c r="P39" s="19">
        <f t="shared" si="10"/>
        <v>4558</v>
      </c>
      <c r="Q39" s="19">
        <f t="shared" si="10"/>
        <v>43510</v>
      </c>
      <c r="R39" s="19">
        <f t="shared" si="10"/>
        <v>2640</v>
      </c>
      <c r="S39" s="19">
        <f t="shared" si="10"/>
        <v>22307</v>
      </c>
      <c r="T39" s="19">
        <f t="shared" si="10"/>
        <v>1930</v>
      </c>
      <c r="U39" s="19">
        <f t="shared" si="10"/>
        <v>70247</v>
      </c>
      <c r="V39" s="19">
        <f t="shared" si="10"/>
        <v>3172</v>
      </c>
      <c r="W39" s="19">
        <f t="shared" si="10"/>
        <v>119456</v>
      </c>
      <c r="X39" s="19">
        <f t="shared" si="10"/>
        <v>4357</v>
      </c>
      <c r="Y39" s="19">
        <f t="shared" si="10"/>
        <v>210361</v>
      </c>
      <c r="Z39" s="19">
        <f t="shared" si="10"/>
        <v>5662</v>
      </c>
      <c r="AA39" s="19">
        <f t="shared" si="10"/>
        <v>79523</v>
      </c>
      <c r="AB39" s="19">
        <f t="shared" si="10"/>
        <v>3862</v>
      </c>
      <c r="AC39" s="19">
        <f t="shared" si="10"/>
        <v>45667</v>
      </c>
      <c r="AD39" s="19">
        <f t="shared" si="10"/>
        <v>2967</v>
      </c>
      <c r="AE39" s="19">
        <f t="shared" si="10"/>
        <v>53431</v>
      </c>
      <c r="AF39" s="19">
        <f t="shared" si="10"/>
        <v>2870</v>
      </c>
      <c r="AG39" s="19">
        <f t="shared" si="10"/>
        <v>4303</v>
      </c>
      <c r="AH39" s="19">
        <f t="shared" si="10"/>
        <v>863</v>
      </c>
      <c r="AI39" s="19">
        <f t="shared" si="10"/>
        <v>741926</v>
      </c>
      <c r="AJ39" s="19">
        <f t="shared" si="10"/>
        <v>8037</v>
      </c>
      <c r="AK39" s="19">
        <f t="shared" si="10"/>
        <v>7019</v>
      </c>
      <c r="AL39" s="19">
        <f t="shared" si="10"/>
        <v>1155</v>
      </c>
      <c r="AM39" s="19">
        <f t="shared" si="10"/>
        <v>43959</v>
      </c>
      <c r="AN39" s="19">
        <f t="shared" si="10"/>
        <v>2919</v>
      </c>
      <c r="AO39" s="19">
        <f t="shared" si="10"/>
        <v>84768</v>
      </c>
      <c r="AP39" s="19">
        <f t="shared" si="10"/>
        <v>4038</v>
      </c>
      <c r="AQ39" s="19">
        <f t="shared" si="10"/>
        <v>22048</v>
      </c>
      <c r="AR39" s="19">
        <f t="shared" si="10"/>
        <v>1790</v>
      </c>
      <c r="AS39" s="19">
        <f t="shared" si="10"/>
        <v>94363</v>
      </c>
      <c r="AT39" s="19">
        <f t="shared" si="10"/>
        <v>4086</v>
      </c>
      <c r="AU39" s="19">
        <f t="shared" si="10"/>
        <v>34502</v>
      </c>
      <c r="AV39" s="19">
        <f t="shared" si="10"/>
        <v>2332</v>
      </c>
      <c r="AW39" s="19">
        <f t="shared" si="10"/>
        <v>16669</v>
      </c>
      <c r="AX39" s="19">
        <f t="shared" si="10"/>
        <v>1784</v>
      </c>
      <c r="AY39" s="19">
        <f t="shared" si="10"/>
        <v>56103</v>
      </c>
      <c r="AZ39" s="19">
        <f t="shared" si="10"/>
        <v>2825</v>
      </c>
      <c r="BA39" s="19">
        <f t="shared" si="10"/>
        <v>85807</v>
      </c>
      <c r="BB39" s="19">
        <f t="shared" si="10"/>
        <v>3718</v>
      </c>
      <c r="BC39" s="19">
        <f t="shared" si="10"/>
        <v>159576</v>
      </c>
      <c r="BD39" s="19">
        <f t="shared" si="10"/>
        <v>5199</v>
      </c>
      <c r="BE39" s="19">
        <f t="shared" si="10"/>
        <v>56015</v>
      </c>
      <c r="BF39" s="19">
        <f t="shared" si="10"/>
        <v>3341</v>
      </c>
      <c r="BG39" s="19">
        <f t="shared" si="10"/>
        <v>32593</v>
      </c>
      <c r="BH39" s="19">
        <f t="shared" si="10"/>
        <v>2543</v>
      </c>
      <c r="BI39" s="19">
        <f t="shared" si="10"/>
        <v>44940</v>
      </c>
      <c r="BJ39" s="19">
        <f t="shared" si="10"/>
        <v>2764</v>
      </c>
      <c r="BK39" s="19">
        <f t="shared" si="10"/>
        <v>3564</v>
      </c>
      <c r="BL39" s="19">
        <f t="shared" si="10"/>
        <v>761</v>
      </c>
      <c r="BM39" s="19">
        <f t="shared" si="10"/>
        <v>113365</v>
      </c>
      <c r="BN39" s="19">
        <f t="shared" si="10"/>
        <v>4705</v>
      </c>
      <c r="BO39" s="19">
        <f t="shared" si="10"/>
        <v>1466</v>
      </c>
      <c r="BP39" s="19">
        <f t="shared" si="10"/>
        <v>602</v>
      </c>
      <c r="BQ39" s="19">
        <f t="shared" si="10"/>
        <v>12901</v>
      </c>
      <c r="BR39" s="19">
        <f t="shared" ref="BR39:EC39" si="11">BR14 + BR26 + BR33 + BR37</f>
        <v>1821</v>
      </c>
      <c r="BS39" s="19">
        <f t="shared" si="11"/>
        <v>14725</v>
      </c>
      <c r="BT39" s="19">
        <f t="shared" si="11"/>
        <v>1719</v>
      </c>
      <c r="BU39" s="19">
        <f t="shared" si="11"/>
        <v>2751</v>
      </c>
      <c r="BV39" s="19">
        <f t="shared" si="11"/>
        <v>672</v>
      </c>
      <c r="BW39" s="19">
        <f t="shared" si="11"/>
        <v>11811</v>
      </c>
      <c r="BX39" s="19">
        <f t="shared" si="11"/>
        <v>1513</v>
      </c>
      <c r="BY39" s="19">
        <f t="shared" si="11"/>
        <v>4104</v>
      </c>
      <c r="BZ39" s="19">
        <f t="shared" si="11"/>
        <v>795</v>
      </c>
      <c r="CA39" s="19">
        <f t="shared" si="11"/>
        <v>2102</v>
      </c>
      <c r="CB39" s="19">
        <f t="shared" si="11"/>
        <v>591</v>
      </c>
      <c r="CC39" s="19">
        <f t="shared" si="11"/>
        <v>5226</v>
      </c>
      <c r="CD39" s="19">
        <f t="shared" si="11"/>
        <v>913</v>
      </c>
      <c r="CE39" s="19">
        <f t="shared" si="11"/>
        <v>14541</v>
      </c>
      <c r="CF39" s="19">
        <f t="shared" si="11"/>
        <v>1847</v>
      </c>
      <c r="CG39" s="19">
        <f t="shared" si="11"/>
        <v>21334</v>
      </c>
      <c r="CH39" s="19">
        <f t="shared" si="11"/>
        <v>1835</v>
      </c>
      <c r="CI39" s="19">
        <f t="shared" si="11"/>
        <v>11613</v>
      </c>
      <c r="CJ39" s="19">
        <f t="shared" si="11"/>
        <v>1661</v>
      </c>
      <c r="CK39" s="19">
        <f t="shared" si="11"/>
        <v>5461</v>
      </c>
      <c r="CL39" s="19">
        <f t="shared" si="11"/>
        <v>1048</v>
      </c>
      <c r="CM39" s="19">
        <f t="shared" si="11"/>
        <v>4869</v>
      </c>
      <c r="CN39" s="19">
        <f t="shared" si="11"/>
        <v>1011</v>
      </c>
      <c r="CO39" s="19">
        <f t="shared" si="11"/>
        <v>461</v>
      </c>
      <c r="CP39" s="19">
        <f t="shared" si="11"/>
        <v>324</v>
      </c>
      <c r="CQ39" s="19">
        <f t="shared" si="11"/>
        <v>26933</v>
      </c>
      <c r="CR39" s="19">
        <f t="shared" si="11"/>
        <v>2172</v>
      </c>
      <c r="CS39" s="19">
        <f t="shared" si="11"/>
        <v>253</v>
      </c>
      <c r="CT39" s="19">
        <f t="shared" si="11"/>
        <v>248</v>
      </c>
      <c r="CU39" s="19">
        <f t="shared" si="11"/>
        <v>576</v>
      </c>
      <c r="CV39" s="19">
        <f t="shared" si="11"/>
        <v>279</v>
      </c>
      <c r="CW39" s="19">
        <f t="shared" si="11"/>
        <v>1632</v>
      </c>
      <c r="CX39" s="19">
        <f t="shared" si="11"/>
        <v>508</v>
      </c>
      <c r="CY39" s="19">
        <f t="shared" si="11"/>
        <v>243</v>
      </c>
      <c r="CZ39" s="19">
        <f t="shared" si="11"/>
        <v>162</v>
      </c>
      <c r="DA39" s="19">
        <f t="shared" si="11"/>
        <v>2868</v>
      </c>
      <c r="DB39" s="19">
        <f t="shared" si="11"/>
        <v>656</v>
      </c>
      <c r="DC39" s="19">
        <f t="shared" si="11"/>
        <v>774</v>
      </c>
      <c r="DD39" s="19">
        <f t="shared" si="11"/>
        <v>302</v>
      </c>
      <c r="DE39" s="19">
        <f t="shared" si="11"/>
        <v>734</v>
      </c>
      <c r="DF39" s="19">
        <f t="shared" si="11"/>
        <v>356</v>
      </c>
      <c r="DG39" s="19">
        <f t="shared" si="11"/>
        <v>1763</v>
      </c>
      <c r="DH39" s="19">
        <f t="shared" si="11"/>
        <v>539</v>
      </c>
      <c r="DI39" s="19">
        <f t="shared" si="11"/>
        <v>3039</v>
      </c>
      <c r="DJ39" s="19">
        <f t="shared" si="11"/>
        <v>738</v>
      </c>
      <c r="DK39" s="19">
        <f t="shared" si="11"/>
        <v>7174</v>
      </c>
      <c r="DL39" s="19">
        <f t="shared" si="11"/>
        <v>1050</v>
      </c>
      <c r="DM39" s="19">
        <f t="shared" si="11"/>
        <v>4136</v>
      </c>
      <c r="DN39" s="19">
        <f t="shared" si="11"/>
        <v>1050</v>
      </c>
      <c r="DO39" s="19">
        <f t="shared" si="11"/>
        <v>2124</v>
      </c>
      <c r="DP39" s="19">
        <f t="shared" si="11"/>
        <v>577</v>
      </c>
      <c r="DQ39" s="19">
        <f t="shared" si="11"/>
        <v>1572</v>
      </c>
      <c r="DR39" s="19">
        <f t="shared" si="11"/>
        <v>425</v>
      </c>
      <c r="DS39" s="19">
        <f t="shared" si="11"/>
        <v>45</v>
      </c>
      <c r="DT39" s="19">
        <f t="shared" si="11"/>
        <v>96</v>
      </c>
      <c r="DU39" s="19">
        <f t="shared" si="11"/>
        <v>24321</v>
      </c>
      <c r="DV39" s="19">
        <f t="shared" si="11"/>
        <v>2127</v>
      </c>
      <c r="DW39" s="19">
        <f t="shared" si="11"/>
        <v>201</v>
      </c>
      <c r="DX39" s="19">
        <f t="shared" si="11"/>
        <v>161</v>
      </c>
      <c r="DY39" s="19">
        <f t="shared" si="11"/>
        <v>490</v>
      </c>
      <c r="DZ39" s="19">
        <f t="shared" si="11"/>
        <v>298</v>
      </c>
      <c r="EA39" s="19">
        <f t="shared" si="11"/>
        <v>771</v>
      </c>
      <c r="EB39" s="19">
        <f t="shared" si="11"/>
        <v>370</v>
      </c>
      <c r="EC39" s="19">
        <f t="shared" si="11"/>
        <v>258</v>
      </c>
      <c r="ED39" s="19">
        <f t="shared" ref="ED39:GO39" si="12">ED14 + ED26 + ED33 + ED37</f>
        <v>188</v>
      </c>
      <c r="EE39" s="19">
        <f t="shared" si="12"/>
        <v>3248</v>
      </c>
      <c r="EF39" s="19">
        <f t="shared" si="12"/>
        <v>842</v>
      </c>
      <c r="EG39" s="19">
        <f t="shared" si="12"/>
        <v>428</v>
      </c>
      <c r="EH39" s="19">
        <f t="shared" si="12"/>
        <v>250</v>
      </c>
      <c r="EI39" s="19">
        <f t="shared" si="12"/>
        <v>670</v>
      </c>
      <c r="EJ39" s="19">
        <f t="shared" si="12"/>
        <v>304</v>
      </c>
      <c r="EK39" s="19">
        <f t="shared" si="12"/>
        <v>1207</v>
      </c>
      <c r="EL39" s="19">
        <f t="shared" si="12"/>
        <v>469</v>
      </c>
      <c r="EM39" s="19">
        <f t="shared" si="12"/>
        <v>2070</v>
      </c>
      <c r="EN39" s="19">
        <f t="shared" si="12"/>
        <v>590</v>
      </c>
      <c r="EO39" s="19">
        <f t="shared" si="12"/>
        <v>9405</v>
      </c>
      <c r="EP39" s="19">
        <f t="shared" si="12"/>
        <v>1333</v>
      </c>
      <c r="EQ39" s="19">
        <f t="shared" si="12"/>
        <v>3619</v>
      </c>
      <c r="ER39" s="19">
        <f t="shared" si="12"/>
        <v>822</v>
      </c>
      <c r="ES39" s="19">
        <f t="shared" si="12"/>
        <v>1389</v>
      </c>
      <c r="ET39" s="19">
        <f t="shared" si="12"/>
        <v>474</v>
      </c>
      <c r="EU39" s="19">
        <f t="shared" si="12"/>
        <v>454</v>
      </c>
      <c r="EV39" s="19">
        <f t="shared" si="12"/>
        <v>235</v>
      </c>
      <c r="EW39" s="19">
        <f t="shared" si="12"/>
        <v>111</v>
      </c>
      <c r="EX39" s="19">
        <f t="shared" si="12"/>
        <v>128</v>
      </c>
      <c r="EY39" s="19">
        <f t="shared" si="12"/>
        <v>18986</v>
      </c>
      <c r="EZ39" s="19">
        <f t="shared" si="12"/>
        <v>1882</v>
      </c>
      <c r="FA39" s="19">
        <f t="shared" si="12"/>
        <v>252</v>
      </c>
      <c r="FB39" s="19">
        <f t="shared" si="12"/>
        <v>170</v>
      </c>
      <c r="FC39" s="19">
        <f t="shared" si="12"/>
        <v>780</v>
      </c>
      <c r="FD39" s="19">
        <f t="shared" si="12"/>
        <v>350</v>
      </c>
      <c r="FE39" s="19">
        <f t="shared" si="12"/>
        <v>1687</v>
      </c>
      <c r="FF39" s="19">
        <f t="shared" si="12"/>
        <v>524</v>
      </c>
      <c r="FG39" s="19">
        <f t="shared" si="12"/>
        <v>418</v>
      </c>
      <c r="FH39" s="19">
        <f t="shared" si="12"/>
        <v>300</v>
      </c>
      <c r="FI39" s="19">
        <f t="shared" si="12"/>
        <v>1917</v>
      </c>
      <c r="FJ39" s="19">
        <f t="shared" si="12"/>
        <v>505</v>
      </c>
      <c r="FK39" s="19">
        <f t="shared" si="12"/>
        <v>1374</v>
      </c>
      <c r="FL39" s="19">
        <f t="shared" si="12"/>
        <v>407</v>
      </c>
      <c r="FM39" s="19">
        <f t="shared" si="12"/>
        <v>496</v>
      </c>
      <c r="FN39" s="19">
        <f t="shared" si="12"/>
        <v>229</v>
      </c>
      <c r="FO39" s="19">
        <f t="shared" si="12"/>
        <v>708</v>
      </c>
      <c r="FP39" s="19">
        <f t="shared" si="12"/>
        <v>345</v>
      </c>
      <c r="FQ39" s="19">
        <f t="shared" si="12"/>
        <v>2929</v>
      </c>
      <c r="FR39" s="19">
        <f t="shared" si="12"/>
        <v>804</v>
      </c>
      <c r="FS39" s="19">
        <f t="shared" si="12"/>
        <v>4392</v>
      </c>
      <c r="FT39" s="19">
        <f t="shared" si="12"/>
        <v>897</v>
      </c>
      <c r="FU39" s="19">
        <f t="shared" si="12"/>
        <v>2034</v>
      </c>
      <c r="FV39" s="19">
        <f t="shared" si="12"/>
        <v>611</v>
      </c>
      <c r="FW39" s="19">
        <f t="shared" si="12"/>
        <v>1052</v>
      </c>
      <c r="FX39" s="19">
        <f t="shared" si="12"/>
        <v>459</v>
      </c>
      <c r="FY39" s="19">
        <f t="shared" si="12"/>
        <v>861</v>
      </c>
      <c r="FZ39" s="19">
        <f t="shared" si="12"/>
        <v>385</v>
      </c>
      <c r="GA39" s="19">
        <f t="shared" si="12"/>
        <v>86</v>
      </c>
      <c r="GB39" s="19">
        <f t="shared" si="12"/>
        <v>112</v>
      </c>
      <c r="GC39" s="19">
        <f t="shared" si="12"/>
        <v>46110</v>
      </c>
      <c r="GD39" s="19">
        <f t="shared" si="12"/>
        <v>2665</v>
      </c>
      <c r="GE39" s="19">
        <f t="shared" si="12"/>
        <v>426</v>
      </c>
      <c r="GF39" s="19">
        <f t="shared" si="12"/>
        <v>215</v>
      </c>
      <c r="GG39" s="19">
        <f t="shared" si="12"/>
        <v>2508</v>
      </c>
      <c r="GH39" s="19">
        <f t="shared" si="12"/>
        <v>684</v>
      </c>
      <c r="GI39" s="19">
        <f t="shared" si="12"/>
        <v>3222</v>
      </c>
      <c r="GJ39" s="19">
        <f t="shared" si="12"/>
        <v>695</v>
      </c>
      <c r="GK39" s="19">
        <f t="shared" si="12"/>
        <v>1512</v>
      </c>
      <c r="GL39" s="19">
        <f t="shared" si="12"/>
        <v>487</v>
      </c>
      <c r="GM39" s="19">
        <f t="shared" si="12"/>
        <v>3763</v>
      </c>
      <c r="GN39" s="19">
        <f t="shared" si="12"/>
        <v>716</v>
      </c>
      <c r="GO39" s="19">
        <f t="shared" si="12"/>
        <v>2328</v>
      </c>
      <c r="GP39" s="19">
        <f t="shared" ref="GP39:HF39" si="13">GP14 + GP26 + GP33 + GP37</f>
        <v>638</v>
      </c>
      <c r="GQ39" s="19">
        <f t="shared" si="13"/>
        <v>1636</v>
      </c>
      <c r="GR39" s="19">
        <f t="shared" si="13"/>
        <v>480</v>
      </c>
      <c r="GS39" s="19">
        <f t="shared" si="13"/>
        <v>5240</v>
      </c>
      <c r="GT39" s="19">
        <f t="shared" si="13"/>
        <v>1010</v>
      </c>
      <c r="GU39" s="19">
        <f t="shared" si="13"/>
        <v>11070</v>
      </c>
      <c r="GV39" s="19">
        <f t="shared" si="13"/>
        <v>1287</v>
      </c>
      <c r="GW39" s="19">
        <f t="shared" si="13"/>
        <v>8480</v>
      </c>
      <c r="GX39" s="19">
        <f t="shared" si="13"/>
        <v>1140</v>
      </c>
      <c r="GY39" s="19">
        <f t="shared" si="13"/>
        <v>2106</v>
      </c>
      <c r="GZ39" s="19">
        <f t="shared" si="13"/>
        <v>579</v>
      </c>
      <c r="HA39" s="19">
        <f t="shared" si="13"/>
        <v>3048</v>
      </c>
      <c r="HB39" s="19">
        <f t="shared" si="13"/>
        <v>655</v>
      </c>
      <c r="HC39" s="19">
        <f t="shared" si="13"/>
        <v>735</v>
      </c>
      <c r="HD39" s="19">
        <f t="shared" si="13"/>
        <v>366</v>
      </c>
      <c r="HE39" s="19">
        <f t="shared" si="13"/>
        <v>36</v>
      </c>
      <c r="HF39" s="19">
        <f t="shared" si="13"/>
        <v>78</v>
      </c>
    </row>
  </sheetData>
  <pageMargins left="0.7" right="0.7" top="0.75" bottom="0.75" header="0.3" footer="0.3"/>
  <pageSetup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2060"/>
  </sheetPr>
  <dimension ref="A1:HF39"/>
  <sheetViews>
    <sheetView zoomScale="70" zoomScaleNormal="70" workbookViewId="0">
      <pane xSplit="5" ySplit="8" topLeftCell="GI9" activePane="bottomRight" state="frozen"/>
      <selection activeCell="A2" sqref="A2"/>
      <selection pane="topRight" activeCell="A2" sqref="A2"/>
      <selection pane="bottomLeft" activeCell="A2" sqref="A2"/>
      <selection pane="bottomRight" activeCell="A2" sqref="A2"/>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214" s="20" customFormat="1" ht="23.25" x14ac:dyDescent="0.35">
      <c r="A1" s="20" t="s">
        <v>132</v>
      </c>
    </row>
    <row r="3" spans="1:214" x14ac:dyDescent="0.25">
      <c r="A3" s="10"/>
      <c r="B3" s="10"/>
      <c r="C3" s="10"/>
      <c r="D3" s="13" t="s">
        <v>127</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GP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c r="EO3" s="9" t="str">
        <f t="shared" si="2"/>
        <v>E</v>
      </c>
      <c r="EP3" s="9" t="str">
        <f t="shared" si="2"/>
        <v>M</v>
      </c>
      <c r="EQ3" s="9" t="str">
        <f t="shared" si="2"/>
        <v>E</v>
      </c>
      <c r="ER3" s="9" t="str">
        <f t="shared" si="2"/>
        <v>M</v>
      </c>
      <c r="ES3" s="9" t="str">
        <f t="shared" si="2"/>
        <v>E</v>
      </c>
      <c r="ET3" s="9" t="str">
        <f t="shared" si="2"/>
        <v>M</v>
      </c>
      <c r="EU3" s="9" t="str">
        <f t="shared" si="2"/>
        <v>E</v>
      </c>
      <c r="EV3" s="9" t="str">
        <f t="shared" si="2"/>
        <v>M</v>
      </c>
      <c r="EW3" s="9" t="str">
        <f t="shared" si="2"/>
        <v>E</v>
      </c>
      <c r="EX3" s="9" t="str">
        <f t="shared" si="2"/>
        <v>M</v>
      </c>
      <c r="EY3" s="9" t="str">
        <f t="shared" si="2"/>
        <v>E</v>
      </c>
      <c r="EZ3" s="9" t="str">
        <f t="shared" si="2"/>
        <v>M</v>
      </c>
      <c r="FA3" s="9" t="str">
        <f t="shared" si="2"/>
        <v>E</v>
      </c>
      <c r="FB3" s="9" t="str">
        <f t="shared" si="2"/>
        <v>M</v>
      </c>
      <c r="FC3" s="9" t="str">
        <f t="shared" si="2"/>
        <v>E</v>
      </c>
      <c r="FD3" s="9" t="str">
        <f t="shared" si="2"/>
        <v>M</v>
      </c>
      <c r="FE3" s="9" t="str">
        <f t="shared" si="2"/>
        <v>E</v>
      </c>
      <c r="FF3" s="9" t="str">
        <f t="shared" si="2"/>
        <v>M</v>
      </c>
      <c r="FG3" s="9" t="str">
        <f t="shared" si="2"/>
        <v>E</v>
      </c>
      <c r="FH3" s="9" t="str">
        <f t="shared" si="2"/>
        <v>M</v>
      </c>
      <c r="FI3" s="9" t="str">
        <f t="shared" si="2"/>
        <v>E</v>
      </c>
      <c r="FJ3" s="9" t="str">
        <f t="shared" si="2"/>
        <v>M</v>
      </c>
      <c r="FK3" s="9" t="str">
        <f t="shared" si="2"/>
        <v>E</v>
      </c>
      <c r="FL3" s="9" t="str">
        <f t="shared" si="2"/>
        <v>M</v>
      </c>
      <c r="FM3" s="9" t="str">
        <f t="shared" si="2"/>
        <v>E</v>
      </c>
      <c r="FN3" s="9" t="str">
        <f t="shared" si="2"/>
        <v>M</v>
      </c>
      <c r="FO3" s="9" t="str">
        <f t="shared" si="2"/>
        <v>E</v>
      </c>
      <c r="FP3" s="9" t="str">
        <f t="shared" si="2"/>
        <v>M</v>
      </c>
      <c r="FQ3" s="9" t="str">
        <f t="shared" si="2"/>
        <v>E</v>
      </c>
      <c r="FR3" s="9" t="str">
        <f t="shared" si="2"/>
        <v>M</v>
      </c>
      <c r="FS3" s="9" t="str">
        <f t="shared" si="2"/>
        <v>E</v>
      </c>
      <c r="FT3" s="9" t="str">
        <f t="shared" si="2"/>
        <v>M</v>
      </c>
      <c r="FU3" s="9" t="str">
        <f t="shared" si="2"/>
        <v>E</v>
      </c>
      <c r="FV3" s="9" t="str">
        <f t="shared" si="2"/>
        <v>M</v>
      </c>
      <c r="FW3" s="9" t="str">
        <f t="shared" si="2"/>
        <v>E</v>
      </c>
      <c r="FX3" s="9" t="str">
        <f t="shared" si="2"/>
        <v>M</v>
      </c>
      <c r="FY3" s="9" t="str">
        <f t="shared" si="2"/>
        <v>E</v>
      </c>
      <c r="FZ3" s="9" t="str">
        <f t="shared" si="2"/>
        <v>M</v>
      </c>
      <c r="GA3" s="9" t="str">
        <f t="shared" si="2"/>
        <v>E</v>
      </c>
      <c r="GB3" s="9" t="str">
        <f t="shared" si="2"/>
        <v>M</v>
      </c>
      <c r="GC3" s="9" t="str">
        <f t="shared" si="2"/>
        <v>E</v>
      </c>
      <c r="GD3" s="9" t="str">
        <f t="shared" si="2"/>
        <v>M</v>
      </c>
      <c r="GE3" s="9" t="str">
        <f t="shared" si="2"/>
        <v>E</v>
      </c>
      <c r="GF3" s="9" t="str">
        <f t="shared" si="2"/>
        <v>M</v>
      </c>
      <c r="GG3" s="9" t="str">
        <f t="shared" si="2"/>
        <v>E</v>
      </c>
      <c r="GH3" s="9" t="str">
        <f t="shared" si="2"/>
        <v>M</v>
      </c>
      <c r="GI3" s="9" t="str">
        <f t="shared" si="2"/>
        <v>E</v>
      </c>
      <c r="GJ3" s="9" t="str">
        <f t="shared" si="2"/>
        <v>M</v>
      </c>
      <c r="GK3" s="9" t="str">
        <f t="shared" si="2"/>
        <v>E</v>
      </c>
      <c r="GL3" s="9" t="str">
        <f t="shared" si="2"/>
        <v>M</v>
      </c>
      <c r="GM3" s="9" t="str">
        <f t="shared" si="2"/>
        <v>E</v>
      </c>
      <c r="GN3" s="9" t="str">
        <f t="shared" si="2"/>
        <v>M</v>
      </c>
      <c r="GO3" s="9" t="str">
        <f t="shared" si="2"/>
        <v>E</v>
      </c>
      <c r="GP3" s="9" t="str">
        <f t="shared" si="2"/>
        <v>M</v>
      </c>
      <c r="GQ3" s="9" t="str">
        <f t="shared" ref="GQ3:HF3" si="3">RIGHT(GQ5, 1)</f>
        <v>E</v>
      </c>
      <c r="GR3" s="9" t="str">
        <f t="shared" si="3"/>
        <v>M</v>
      </c>
      <c r="GS3" s="9" t="str">
        <f t="shared" si="3"/>
        <v>E</v>
      </c>
      <c r="GT3" s="9" t="str">
        <f t="shared" si="3"/>
        <v>M</v>
      </c>
      <c r="GU3" s="9" t="str">
        <f t="shared" si="3"/>
        <v>E</v>
      </c>
      <c r="GV3" s="9" t="str">
        <f t="shared" si="3"/>
        <v>M</v>
      </c>
      <c r="GW3" s="9" t="str">
        <f t="shared" si="3"/>
        <v>E</v>
      </c>
      <c r="GX3" s="9" t="str">
        <f t="shared" si="3"/>
        <v>M</v>
      </c>
      <c r="GY3" s="9" t="str">
        <f t="shared" si="3"/>
        <v>E</v>
      </c>
      <c r="GZ3" s="9" t="str">
        <f t="shared" si="3"/>
        <v>M</v>
      </c>
      <c r="HA3" s="9" t="str">
        <f t="shared" si="3"/>
        <v>E</v>
      </c>
      <c r="HB3" s="9" t="str">
        <f t="shared" si="3"/>
        <v>M</v>
      </c>
      <c r="HC3" s="9" t="str">
        <f t="shared" si="3"/>
        <v>E</v>
      </c>
      <c r="HD3" s="9" t="str">
        <f t="shared" si="3"/>
        <v>M</v>
      </c>
      <c r="HE3" s="9" t="str">
        <f t="shared" si="3"/>
        <v>E</v>
      </c>
      <c r="HF3" s="9" t="str">
        <f t="shared" si="3"/>
        <v>M</v>
      </c>
    </row>
    <row r="4" spans="1:214" x14ac:dyDescent="0.25">
      <c r="A4" s="10"/>
      <c r="B4" s="10"/>
      <c r="C4" s="10"/>
      <c r="D4" s="13" t="s">
        <v>83</v>
      </c>
      <c r="E4" s="16">
        <f t="shared" ref="E4:BP4" si="4">IF(E3="E", VLOOKUP(E$5, lu_WrkID_Est, 2, FALSE),  VLOOKUP(E$5, lu_WrkID_MOE, 2, FALSE) )</f>
        <v>100.1</v>
      </c>
      <c r="F4" s="16">
        <f t="shared" si="4"/>
        <v>100.2</v>
      </c>
      <c r="G4" s="16">
        <f t="shared" si="4"/>
        <v>101.1</v>
      </c>
      <c r="H4" s="16">
        <f t="shared" si="4"/>
        <v>101.2</v>
      </c>
      <c r="I4" s="16">
        <f t="shared" si="4"/>
        <v>102.1</v>
      </c>
      <c r="J4" s="16">
        <f t="shared" si="4"/>
        <v>102.2</v>
      </c>
      <c r="K4" s="16">
        <f t="shared" si="4"/>
        <v>103.1</v>
      </c>
      <c r="L4" s="16">
        <f t="shared" si="4"/>
        <v>103.2</v>
      </c>
      <c r="M4" s="16">
        <f t="shared" si="4"/>
        <v>104.1</v>
      </c>
      <c r="N4" s="16">
        <f t="shared" si="4"/>
        <v>104.2</v>
      </c>
      <c r="O4" s="16">
        <f t="shared" si="4"/>
        <v>105.1</v>
      </c>
      <c r="P4" s="16">
        <f t="shared" si="4"/>
        <v>105.2</v>
      </c>
      <c r="Q4" s="16">
        <f t="shared" si="4"/>
        <v>106.1</v>
      </c>
      <c r="R4" s="16">
        <f t="shared" si="4"/>
        <v>106.2</v>
      </c>
      <c r="S4" s="16">
        <f t="shared" si="4"/>
        <v>107.1</v>
      </c>
      <c r="T4" s="16">
        <f t="shared" si="4"/>
        <v>107.2</v>
      </c>
      <c r="U4" s="16">
        <f t="shared" si="4"/>
        <v>108.1</v>
      </c>
      <c r="V4" s="16">
        <f t="shared" si="4"/>
        <v>108.2</v>
      </c>
      <c r="W4" s="16">
        <f t="shared" si="4"/>
        <v>109.1</v>
      </c>
      <c r="X4" s="16">
        <f t="shared" si="4"/>
        <v>109.2</v>
      </c>
      <c r="Y4" s="16">
        <f t="shared" si="4"/>
        <v>110.1</v>
      </c>
      <c r="Z4" s="16">
        <f t="shared" si="4"/>
        <v>110.2</v>
      </c>
      <c r="AA4" s="16">
        <f t="shared" si="4"/>
        <v>111.1</v>
      </c>
      <c r="AB4" s="16">
        <f t="shared" si="4"/>
        <v>111.2</v>
      </c>
      <c r="AC4" s="16">
        <f t="shared" si="4"/>
        <v>112.1</v>
      </c>
      <c r="AD4" s="16">
        <f t="shared" si="4"/>
        <v>112.2</v>
      </c>
      <c r="AE4" s="16">
        <f t="shared" si="4"/>
        <v>113.1</v>
      </c>
      <c r="AF4" s="16">
        <f t="shared" si="4"/>
        <v>113.2</v>
      </c>
      <c r="AG4" s="16">
        <f t="shared" si="4"/>
        <v>114.1</v>
      </c>
      <c r="AH4" s="16">
        <f t="shared" si="4"/>
        <v>114.2</v>
      </c>
      <c r="AI4" s="16">
        <f t="shared" si="4"/>
        <v>200.1</v>
      </c>
      <c r="AJ4" s="16">
        <f t="shared" si="4"/>
        <v>200.2</v>
      </c>
      <c r="AK4" s="16">
        <f t="shared" si="4"/>
        <v>201.1</v>
      </c>
      <c r="AL4" s="16">
        <f t="shared" si="4"/>
        <v>201.2</v>
      </c>
      <c r="AM4" s="16">
        <f t="shared" si="4"/>
        <v>202.1</v>
      </c>
      <c r="AN4" s="16">
        <f t="shared" si="4"/>
        <v>202.2</v>
      </c>
      <c r="AO4" s="16">
        <f t="shared" si="4"/>
        <v>203.1</v>
      </c>
      <c r="AP4" s="16">
        <f t="shared" si="4"/>
        <v>203.2</v>
      </c>
      <c r="AQ4" s="16">
        <f t="shared" si="4"/>
        <v>204.1</v>
      </c>
      <c r="AR4" s="16">
        <f t="shared" si="4"/>
        <v>204.2</v>
      </c>
      <c r="AS4" s="16">
        <f t="shared" si="4"/>
        <v>205.1</v>
      </c>
      <c r="AT4" s="16">
        <f t="shared" si="4"/>
        <v>205.2</v>
      </c>
      <c r="AU4" s="16">
        <f t="shared" si="4"/>
        <v>206.1</v>
      </c>
      <c r="AV4" s="16">
        <f t="shared" si="4"/>
        <v>206.2</v>
      </c>
      <c r="AW4" s="16">
        <f t="shared" si="4"/>
        <v>207.1</v>
      </c>
      <c r="AX4" s="16">
        <f t="shared" si="4"/>
        <v>207.2</v>
      </c>
      <c r="AY4" s="16">
        <f t="shared" si="4"/>
        <v>208.1</v>
      </c>
      <c r="AZ4" s="16">
        <f t="shared" si="4"/>
        <v>208.2</v>
      </c>
      <c r="BA4" s="16">
        <f t="shared" si="4"/>
        <v>209.1</v>
      </c>
      <c r="BB4" s="16">
        <f t="shared" si="4"/>
        <v>209.2</v>
      </c>
      <c r="BC4" s="16">
        <f t="shared" si="4"/>
        <v>210.1</v>
      </c>
      <c r="BD4" s="16">
        <f t="shared" si="4"/>
        <v>210.2</v>
      </c>
      <c r="BE4" s="16">
        <f t="shared" si="4"/>
        <v>211.1</v>
      </c>
      <c r="BF4" s="16">
        <f t="shared" si="4"/>
        <v>211.2</v>
      </c>
      <c r="BG4" s="16">
        <f t="shared" si="4"/>
        <v>212.1</v>
      </c>
      <c r="BH4" s="16">
        <f t="shared" si="4"/>
        <v>212.2</v>
      </c>
      <c r="BI4" s="16">
        <f t="shared" si="4"/>
        <v>213.1</v>
      </c>
      <c r="BJ4" s="16">
        <f t="shared" si="4"/>
        <v>213.2</v>
      </c>
      <c r="BK4" s="16">
        <f t="shared" si="4"/>
        <v>214.1</v>
      </c>
      <c r="BL4" s="16">
        <f t="shared" si="4"/>
        <v>214.2</v>
      </c>
      <c r="BM4" s="16">
        <f t="shared" si="4"/>
        <v>300.10000000000002</v>
      </c>
      <c r="BN4" s="16">
        <f t="shared" si="4"/>
        <v>300.2</v>
      </c>
      <c r="BO4" s="16">
        <f t="shared" si="4"/>
        <v>301.10000000000002</v>
      </c>
      <c r="BP4" s="16">
        <f t="shared" si="4"/>
        <v>301.2</v>
      </c>
      <c r="BQ4" s="16">
        <f t="shared" ref="BQ4:EB4" si="5">IF(BQ3="E", VLOOKUP(BQ$5, lu_WrkID_Est, 2, FALSE),  VLOOKUP(BQ$5, lu_WrkID_MOE, 2, FALSE) )</f>
        <v>302.10000000000002</v>
      </c>
      <c r="BR4" s="16">
        <f t="shared" si="5"/>
        <v>302.2</v>
      </c>
      <c r="BS4" s="16">
        <f t="shared" si="5"/>
        <v>303.10000000000002</v>
      </c>
      <c r="BT4" s="16">
        <f t="shared" si="5"/>
        <v>303.2</v>
      </c>
      <c r="BU4" s="16">
        <f t="shared" si="5"/>
        <v>304.10000000000002</v>
      </c>
      <c r="BV4" s="16">
        <f t="shared" si="5"/>
        <v>304.2</v>
      </c>
      <c r="BW4" s="16">
        <f t="shared" si="5"/>
        <v>305.10000000000002</v>
      </c>
      <c r="BX4" s="16">
        <f t="shared" si="5"/>
        <v>305.2</v>
      </c>
      <c r="BY4" s="16">
        <f t="shared" si="5"/>
        <v>306.10000000000002</v>
      </c>
      <c r="BZ4" s="16">
        <f t="shared" si="5"/>
        <v>306.2</v>
      </c>
      <c r="CA4" s="16">
        <f t="shared" si="5"/>
        <v>307.10000000000002</v>
      </c>
      <c r="CB4" s="16">
        <f t="shared" si="5"/>
        <v>307.2</v>
      </c>
      <c r="CC4" s="16">
        <f t="shared" si="5"/>
        <v>308.10000000000002</v>
      </c>
      <c r="CD4" s="16">
        <f t="shared" si="5"/>
        <v>308.2</v>
      </c>
      <c r="CE4" s="16">
        <f t="shared" si="5"/>
        <v>309.10000000000002</v>
      </c>
      <c r="CF4" s="16">
        <f t="shared" si="5"/>
        <v>309.2</v>
      </c>
      <c r="CG4" s="16">
        <f t="shared" si="5"/>
        <v>310.10000000000002</v>
      </c>
      <c r="CH4" s="16">
        <f t="shared" si="5"/>
        <v>310.2</v>
      </c>
      <c r="CI4" s="16">
        <f t="shared" si="5"/>
        <v>311.10000000000002</v>
      </c>
      <c r="CJ4" s="16">
        <f t="shared" si="5"/>
        <v>311.2</v>
      </c>
      <c r="CK4" s="16">
        <f t="shared" si="5"/>
        <v>312.10000000000002</v>
      </c>
      <c r="CL4" s="16">
        <f t="shared" si="5"/>
        <v>312.2</v>
      </c>
      <c r="CM4" s="16">
        <f t="shared" si="5"/>
        <v>313.10000000000002</v>
      </c>
      <c r="CN4" s="16">
        <f t="shared" si="5"/>
        <v>313.2</v>
      </c>
      <c r="CO4" s="16">
        <f t="shared" si="5"/>
        <v>314.10000000000002</v>
      </c>
      <c r="CP4" s="16">
        <f t="shared" si="5"/>
        <v>314.2</v>
      </c>
      <c r="CQ4" s="16">
        <f t="shared" si="5"/>
        <v>400.1</v>
      </c>
      <c r="CR4" s="16">
        <f t="shared" si="5"/>
        <v>400.2</v>
      </c>
      <c r="CS4" s="16">
        <f t="shared" si="5"/>
        <v>401.1</v>
      </c>
      <c r="CT4" s="16">
        <f t="shared" si="5"/>
        <v>401.2</v>
      </c>
      <c r="CU4" s="16">
        <f t="shared" si="5"/>
        <v>402.1</v>
      </c>
      <c r="CV4" s="16">
        <f t="shared" si="5"/>
        <v>402.2</v>
      </c>
      <c r="CW4" s="16">
        <f t="shared" si="5"/>
        <v>403.1</v>
      </c>
      <c r="CX4" s="16">
        <f t="shared" si="5"/>
        <v>403.2</v>
      </c>
      <c r="CY4" s="16">
        <f t="shared" si="5"/>
        <v>404.1</v>
      </c>
      <c r="CZ4" s="16">
        <f t="shared" si="5"/>
        <v>404.2</v>
      </c>
      <c r="DA4" s="16">
        <f t="shared" si="5"/>
        <v>405.1</v>
      </c>
      <c r="DB4" s="16">
        <f t="shared" si="5"/>
        <v>405.2</v>
      </c>
      <c r="DC4" s="16">
        <f t="shared" si="5"/>
        <v>406.1</v>
      </c>
      <c r="DD4" s="16">
        <f t="shared" si="5"/>
        <v>406.2</v>
      </c>
      <c r="DE4" s="16">
        <f t="shared" si="5"/>
        <v>407.1</v>
      </c>
      <c r="DF4" s="16">
        <f t="shared" si="5"/>
        <v>407.2</v>
      </c>
      <c r="DG4" s="16">
        <f t="shared" si="5"/>
        <v>408.1</v>
      </c>
      <c r="DH4" s="16">
        <f t="shared" si="5"/>
        <v>408.2</v>
      </c>
      <c r="DI4" s="16">
        <f t="shared" si="5"/>
        <v>409.1</v>
      </c>
      <c r="DJ4" s="16">
        <f t="shared" si="5"/>
        <v>409.2</v>
      </c>
      <c r="DK4" s="16">
        <f t="shared" si="5"/>
        <v>410.1</v>
      </c>
      <c r="DL4" s="16">
        <f t="shared" si="5"/>
        <v>410.2</v>
      </c>
      <c r="DM4" s="16">
        <f t="shared" si="5"/>
        <v>411.1</v>
      </c>
      <c r="DN4" s="16">
        <f t="shared" si="5"/>
        <v>411.2</v>
      </c>
      <c r="DO4" s="16">
        <f t="shared" si="5"/>
        <v>412.1</v>
      </c>
      <c r="DP4" s="16">
        <f t="shared" si="5"/>
        <v>412.2</v>
      </c>
      <c r="DQ4" s="16">
        <f t="shared" si="5"/>
        <v>413.1</v>
      </c>
      <c r="DR4" s="16">
        <f t="shared" si="5"/>
        <v>413.2</v>
      </c>
      <c r="DS4" s="16">
        <f t="shared" si="5"/>
        <v>414.1</v>
      </c>
      <c r="DT4" s="16">
        <f t="shared" si="5"/>
        <v>414.2</v>
      </c>
      <c r="DU4" s="16">
        <f t="shared" si="5"/>
        <v>500.1</v>
      </c>
      <c r="DV4" s="16">
        <f t="shared" si="5"/>
        <v>500.2</v>
      </c>
      <c r="DW4" s="16">
        <f t="shared" si="5"/>
        <v>501.1</v>
      </c>
      <c r="DX4" s="16">
        <f t="shared" si="5"/>
        <v>501.2</v>
      </c>
      <c r="DY4" s="16">
        <f t="shared" si="5"/>
        <v>502.1</v>
      </c>
      <c r="DZ4" s="16">
        <f t="shared" si="5"/>
        <v>502.2</v>
      </c>
      <c r="EA4" s="16">
        <f t="shared" si="5"/>
        <v>503.1</v>
      </c>
      <c r="EB4" s="16">
        <f t="shared" si="5"/>
        <v>503.2</v>
      </c>
      <c r="EC4" s="16">
        <f t="shared" ref="EC4:GN4" si="6">IF(EC3="E", VLOOKUP(EC$5, lu_WrkID_Est, 2, FALSE),  VLOOKUP(EC$5, lu_WrkID_MOE, 2, FALSE) )</f>
        <v>504.1</v>
      </c>
      <c r="ED4" s="16">
        <f t="shared" si="6"/>
        <v>504.2</v>
      </c>
      <c r="EE4" s="16">
        <f t="shared" si="6"/>
        <v>505.1</v>
      </c>
      <c r="EF4" s="16">
        <f t="shared" si="6"/>
        <v>505.2</v>
      </c>
      <c r="EG4" s="16">
        <f t="shared" si="6"/>
        <v>506.1</v>
      </c>
      <c r="EH4" s="16">
        <f t="shared" si="6"/>
        <v>506.2</v>
      </c>
      <c r="EI4" s="16">
        <f t="shared" si="6"/>
        <v>507.1</v>
      </c>
      <c r="EJ4" s="16">
        <f t="shared" si="6"/>
        <v>507.2</v>
      </c>
      <c r="EK4" s="16">
        <f t="shared" si="6"/>
        <v>508.1</v>
      </c>
      <c r="EL4" s="16">
        <f t="shared" si="6"/>
        <v>508.2</v>
      </c>
      <c r="EM4" s="16">
        <f t="shared" si="6"/>
        <v>509.1</v>
      </c>
      <c r="EN4" s="16">
        <f t="shared" si="6"/>
        <v>509.2</v>
      </c>
      <c r="EO4" s="16">
        <f t="shared" si="6"/>
        <v>510.1</v>
      </c>
      <c r="EP4" s="16">
        <f t="shared" si="6"/>
        <v>510.2</v>
      </c>
      <c r="EQ4" s="16">
        <f t="shared" si="6"/>
        <v>511.1</v>
      </c>
      <c r="ER4" s="16">
        <f t="shared" si="6"/>
        <v>511.2</v>
      </c>
      <c r="ES4" s="16">
        <f t="shared" si="6"/>
        <v>512.1</v>
      </c>
      <c r="ET4" s="16">
        <f t="shared" si="6"/>
        <v>512.20000000000005</v>
      </c>
      <c r="EU4" s="16">
        <f t="shared" si="6"/>
        <v>513.1</v>
      </c>
      <c r="EV4" s="16">
        <f t="shared" si="6"/>
        <v>513.20000000000005</v>
      </c>
      <c r="EW4" s="16">
        <f t="shared" si="6"/>
        <v>514.1</v>
      </c>
      <c r="EX4" s="16">
        <f t="shared" si="6"/>
        <v>514.20000000000005</v>
      </c>
      <c r="EY4" s="16">
        <f t="shared" si="6"/>
        <v>600.1</v>
      </c>
      <c r="EZ4" s="16">
        <f t="shared" si="6"/>
        <v>600.20000000000005</v>
      </c>
      <c r="FA4" s="16">
        <f t="shared" si="6"/>
        <v>601.1</v>
      </c>
      <c r="FB4" s="16">
        <f t="shared" si="6"/>
        <v>601.20000000000005</v>
      </c>
      <c r="FC4" s="16">
        <f t="shared" si="6"/>
        <v>602.1</v>
      </c>
      <c r="FD4" s="16">
        <f t="shared" si="6"/>
        <v>602.20000000000005</v>
      </c>
      <c r="FE4" s="16">
        <f t="shared" si="6"/>
        <v>603.1</v>
      </c>
      <c r="FF4" s="16">
        <f t="shared" si="6"/>
        <v>603.20000000000005</v>
      </c>
      <c r="FG4" s="16">
        <f t="shared" si="6"/>
        <v>604.1</v>
      </c>
      <c r="FH4" s="16">
        <f t="shared" si="6"/>
        <v>604.20000000000005</v>
      </c>
      <c r="FI4" s="16">
        <f t="shared" si="6"/>
        <v>605.1</v>
      </c>
      <c r="FJ4" s="16">
        <f t="shared" si="6"/>
        <v>605.20000000000005</v>
      </c>
      <c r="FK4" s="16">
        <f t="shared" si="6"/>
        <v>606.1</v>
      </c>
      <c r="FL4" s="16">
        <f t="shared" si="6"/>
        <v>606.20000000000005</v>
      </c>
      <c r="FM4" s="16">
        <f t="shared" si="6"/>
        <v>607.1</v>
      </c>
      <c r="FN4" s="16">
        <f t="shared" si="6"/>
        <v>607.20000000000005</v>
      </c>
      <c r="FO4" s="16">
        <f t="shared" si="6"/>
        <v>608.1</v>
      </c>
      <c r="FP4" s="16">
        <f t="shared" si="6"/>
        <v>608.20000000000005</v>
      </c>
      <c r="FQ4" s="16">
        <f t="shared" si="6"/>
        <v>609.1</v>
      </c>
      <c r="FR4" s="16">
        <f t="shared" si="6"/>
        <v>609.20000000000005</v>
      </c>
      <c r="FS4" s="16">
        <f t="shared" si="6"/>
        <v>610.1</v>
      </c>
      <c r="FT4" s="16">
        <f t="shared" si="6"/>
        <v>610.20000000000005</v>
      </c>
      <c r="FU4" s="16">
        <f t="shared" si="6"/>
        <v>611.1</v>
      </c>
      <c r="FV4" s="16">
        <f t="shared" si="6"/>
        <v>611.20000000000005</v>
      </c>
      <c r="FW4" s="16">
        <f t="shared" si="6"/>
        <v>612.1</v>
      </c>
      <c r="FX4" s="16">
        <f t="shared" si="6"/>
        <v>612.20000000000005</v>
      </c>
      <c r="FY4" s="16">
        <f t="shared" si="6"/>
        <v>613.1</v>
      </c>
      <c r="FZ4" s="16">
        <f t="shared" si="6"/>
        <v>613.20000000000005</v>
      </c>
      <c r="GA4" s="16">
        <f t="shared" si="6"/>
        <v>614.1</v>
      </c>
      <c r="GB4" s="16">
        <f t="shared" si="6"/>
        <v>614.20000000000005</v>
      </c>
      <c r="GC4" s="16">
        <f t="shared" si="6"/>
        <v>700.1</v>
      </c>
      <c r="GD4" s="16">
        <f t="shared" si="6"/>
        <v>700.2</v>
      </c>
      <c r="GE4" s="16">
        <f t="shared" si="6"/>
        <v>701.1</v>
      </c>
      <c r="GF4" s="16">
        <f t="shared" si="6"/>
        <v>701.2</v>
      </c>
      <c r="GG4" s="16">
        <f t="shared" si="6"/>
        <v>702.1</v>
      </c>
      <c r="GH4" s="16">
        <f t="shared" si="6"/>
        <v>702.2</v>
      </c>
      <c r="GI4" s="16">
        <f t="shared" si="6"/>
        <v>703.1</v>
      </c>
      <c r="GJ4" s="16">
        <f t="shared" si="6"/>
        <v>703.2</v>
      </c>
      <c r="GK4" s="16">
        <f t="shared" si="6"/>
        <v>704.1</v>
      </c>
      <c r="GL4" s="16">
        <f t="shared" si="6"/>
        <v>704.2</v>
      </c>
      <c r="GM4" s="16">
        <f t="shared" si="6"/>
        <v>705.1</v>
      </c>
      <c r="GN4" s="16">
        <f t="shared" si="6"/>
        <v>705.2</v>
      </c>
      <c r="GO4" s="16">
        <f t="shared" ref="GO4:HF4" si="7">IF(GO3="E", VLOOKUP(GO$5, lu_WrkID_Est, 2, FALSE),  VLOOKUP(GO$5, lu_WrkID_MOE, 2, FALSE) )</f>
        <v>706.1</v>
      </c>
      <c r="GP4" s="16">
        <f t="shared" si="7"/>
        <v>706.2</v>
      </c>
      <c r="GQ4" s="16">
        <f t="shared" si="7"/>
        <v>707.1</v>
      </c>
      <c r="GR4" s="16">
        <f t="shared" si="7"/>
        <v>707.2</v>
      </c>
      <c r="GS4" s="16">
        <f t="shared" si="7"/>
        <v>708.1</v>
      </c>
      <c r="GT4" s="16">
        <f t="shared" si="7"/>
        <v>708.2</v>
      </c>
      <c r="GU4" s="16">
        <f t="shared" si="7"/>
        <v>709.1</v>
      </c>
      <c r="GV4" s="16">
        <f t="shared" si="7"/>
        <v>709.2</v>
      </c>
      <c r="GW4" s="16">
        <f t="shared" si="7"/>
        <v>710.1</v>
      </c>
      <c r="GX4" s="16">
        <f t="shared" si="7"/>
        <v>710.2</v>
      </c>
      <c r="GY4" s="16">
        <f t="shared" si="7"/>
        <v>711.1</v>
      </c>
      <c r="GZ4" s="16">
        <f t="shared" si="7"/>
        <v>711.2</v>
      </c>
      <c r="HA4" s="16">
        <f t="shared" si="7"/>
        <v>712.1</v>
      </c>
      <c r="HB4" s="16">
        <f t="shared" si="7"/>
        <v>712.2</v>
      </c>
      <c r="HC4" s="16">
        <f t="shared" si="7"/>
        <v>713.1</v>
      </c>
      <c r="HD4" s="16">
        <f t="shared" si="7"/>
        <v>713.2</v>
      </c>
      <c r="HE4" s="16">
        <f t="shared" si="7"/>
        <v>714.1</v>
      </c>
      <c r="HF4" s="16">
        <f t="shared" si="7"/>
        <v>714.2</v>
      </c>
    </row>
    <row r="5" spans="1:214" x14ac:dyDescent="0.25">
      <c r="A5" s="10"/>
      <c r="B5" s="10"/>
      <c r="C5" s="48" t="s">
        <v>0</v>
      </c>
      <c r="D5" s="48" t="s">
        <v>1</v>
      </c>
      <c r="E5" s="48" t="s">
        <v>235</v>
      </c>
      <c r="F5" s="48" t="s">
        <v>438</v>
      </c>
      <c r="G5" s="48" t="s">
        <v>236</v>
      </c>
      <c r="H5" s="48" t="s">
        <v>439</v>
      </c>
      <c r="I5" s="48" t="s">
        <v>238</v>
      </c>
      <c r="J5" s="48" t="s">
        <v>440</v>
      </c>
      <c r="K5" s="48" t="s">
        <v>240</v>
      </c>
      <c r="L5" s="48" t="s">
        <v>441</v>
      </c>
      <c r="M5" s="48" t="s">
        <v>242</v>
      </c>
      <c r="N5" s="48" t="s">
        <v>442</v>
      </c>
      <c r="O5" s="48" t="s">
        <v>244</v>
      </c>
      <c r="P5" s="48" t="s">
        <v>443</v>
      </c>
      <c r="Q5" s="48" t="s">
        <v>246</v>
      </c>
      <c r="R5" s="48" t="s">
        <v>444</v>
      </c>
      <c r="S5" s="48" t="s">
        <v>248</v>
      </c>
      <c r="T5" s="48" t="s">
        <v>445</v>
      </c>
      <c r="U5" s="48" t="s">
        <v>250</v>
      </c>
      <c r="V5" s="48" t="s">
        <v>446</v>
      </c>
      <c r="W5" s="48" t="s">
        <v>252</v>
      </c>
      <c r="X5" s="48" t="s">
        <v>447</v>
      </c>
      <c r="Y5" s="48" t="s">
        <v>254</v>
      </c>
      <c r="Z5" s="48" t="s">
        <v>448</v>
      </c>
      <c r="AA5" s="48" t="s">
        <v>256</v>
      </c>
      <c r="AB5" s="48" t="s">
        <v>449</v>
      </c>
      <c r="AC5" s="48" t="s">
        <v>258</v>
      </c>
      <c r="AD5" s="48" t="s">
        <v>450</v>
      </c>
      <c r="AE5" s="48" t="s">
        <v>260</v>
      </c>
      <c r="AF5" s="48" t="s">
        <v>451</v>
      </c>
      <c r="AG5" s="48" t="s">
        <v>262</v>
      </c>
      <c r="AH5" s="48" t="s">
        <v>452</v>
      </c>
      <c r="AI5" s="48" t="s">
        <v>264</v>
      </c>
      <c r="AJ5" s="48" t="s">
        <v>453</v>
      </c>
      <c r="AK5" s="48" t="s">
        <v>265</v>
      </c>
      <c r="AL5" s="48" t="s">
        <v>454</v>
      </c>
      <c r="AM5" s="48" t="s">
        <v>267</v>
      </c>
      <c r="AN5" s="48" t="s">
        <v>455</v>
      </c>
      <c r="AO5" s="48" t="s">
        <v>269</v>
      </c>
      <c r="AP5" s="48" t="s">
        <v>456</v>
      </c>
      <c r="AQ5" s="48" t="s">
        <v>271</v>
      </c>
      <c r="AR5" s="48" t="s">
        <v>457</v>
      </c>
      <c r="AS5" s="48" t="s">
        <v>273</v>
      </c>
      <c r="AT5" s="48" t="s">
        <v>458</v>
      </c>
      <c r="AU5" s="48" t="s">
        <v>275</v>
      </c>
      <c r="AV5" s="48" t="s">
        <v>459</v>
      </c>
      <c r="AW5" s="48" t="s">
        <v>277</v>
      </c>
      <c r="AX5" s="48" t="s">
        <v>460</v>
      </c>
      <c r="AY5" s="48" t="s">
        <v>279</v>
      </c>
      <c r="AZ5" s="48" t="s">
        <v>461</v>
      </c>
      <c r="BA5" s="48" t="s">
        <v>281</v>
      </c>
      <c r="BB5" s="48" t="s">
        <v>462</v>
      </c>
      <c r="BC5" s="48" t="s">
        <v>283</v>
      </c>
      <c r="BD5" s="48" t="s">
        <v>463</v>
      </c>
      <c r="BE5" s="48" t="s">
        <v>285</v>
      </c>
      <c r="BF5" s="48" t="s">
        <v>464</v>
      </c>
      <c r="BG5" s="48" t="s">
        <v>287</v>
      </c>
      <c r="BH5" s="48" t="s">
        <v>465</v>
      </c>
      <c r="BI5" s="48" t="s">
        <v>289</v>
      </c>
      <c r="BJ5" s="48" t="s">
        <v>466</v>
      </c>
      <c r="BK5" s="48" t="s">
        <v>291</v>
      </c>
      <c r="BL5" s="48" t="s">
        <v>467</v>
      </c>
      <c r="BM5" s="48" t="s">
        <v>293</v>
      </c>
      <c r="BN5" s="48" t="s">
        <v>468</v>
      </c>
      <c r="BO5" s="48" t="s">
        <v>294</v>
      </c>
      <c r="BP5" s="48" t="s">
        <v>469</v>
      </c>
      <c r="BQ5" s="48" t="s">
        <v>296</v>
      </c>
      <c r="BR5" s="48" t="s">
        <v>470</v>
      </c>
      <c r="BS5" s="48" t="s">
        <v>298</v>
      </c>
      <c r="BT5" s="48" t="s">
        <v>471</v>
      </c>
      <c r="BU5" s="48" t="s">
        <v>300</v>
      </c>
      <c r="BV5" s="48" t="s">
        <v>472</v>
      </c>
      <c r="BW5" s="48" t="s">
        <v>302</v>
      </c>
      <c r="BX5" s="48" t="s">
        <v>473</v>
      </c>
      <c r="BY5" s="48" t="s">
        <v>304</v>
      </c>
      <c r="BZ5" s="48" t="s">
        <v>474</v>
      </c>
      <c r="CA5" s="48" t="s">
        <v>306</v>
      </c>
      <c r="CB5" s="48" t="s">
        <v>475</v>
      </c>
      <c r="CC5" s="48" t="s">
        <v>308</v>
      </c>
      <c r="CD5" s="48" t="s">
        <v>476</v>
      </c>
      <c r="CE5" s="48" t="s">
        <v>310</v>
      </c>
      <c r="CF5" s="48" t="s">
        <v>477</v>
      </c>
      <c r="CG5" s="48" t="s">
        <v>312</v>
      </c>
      <c r="CH5" s="48" t="s">
        <v>478</v>
      </c>
      <c r="CI5" s="48" t="s">
        <v>314</v>
      </c>
      <c r="CJ5" s="48" t="s">
        <v>479</v>
      </c>
      <c r="CK5" s="48" t="s">
        <v>316</v>
      </c>
      <c r="CL5" s="48" t="s">
        <v>480</v>
      </c>
      <c r="CM5" s="48" t="s">
        <v>318</v>
      </c>
      <c r="CN5" s="48" t="s">
        <v>481</v>
      </c>
      <c r="CO5" s="48" t="s">
        <v>320</v>
      </c>
      <c r="CP5" s="48" t="s">
        <v>482</v>
      </c>
      <c r="CQ5" s="48" t="s">
        <v>322</v>
      </c>
      <c r="CR5" s="48" t="s">
        <v>483</v>
      </c>
      <c r="CS5" s="48" t="s">
        <v>323</v>
      </c>
      <c r="CT5" s="48" t="s">
        <v>484</v>
      </c>
      <c r="CU5" s="48" t="s">
        <v>325</v>
      </c>
      <c r="CV5" s="48" t="s">
        <v>485</v>
      </c>
      <c r="CW5" s="48" t="s">
        <v>327</v>
      </c>
      <c r="CX5" s="48" t="s">
        <v>486</v>
      </c>
      <c r="CY5" s="48" t="s">
        <v>329</v>
      </c>
      <c r="CZ5" s="48" t="s">
        <v>487</v>
      </c>
      <c r="DA5" s="48" t="s">
        <v>331</v>
      </c>
      <c r="DB5" s="48" t="s">
        <v>488</v>
      </c>
      <c r="DC5" s="48" t="s">
        <v>333</v>
      </c>
      <c r="DD5" s="48" t="s">
        <v>489</v>
      </c>
      <c r="DE5" s="48" t="s">
        <v>335</v>
      </c>
      <c r="DF5" s="48" t="s">
        <v>490</v>
      </c>
      <c r="DG5" s="48" t="s">
        <v>337</v>
      </c>
      <c r="DH5" s="48" t="s">
        <v>491</v>
      </c>
      <c r="DI5" s="48" t="s">
        <v>339</v>
      </c>
      <c r="DJ5" s="48" t="s">
        <v>492</v>
      </c>
      <c r="DK5" s="48" t="s">
        <v>341</v>
      </c>
      <c r="DL5" s="48" t="s">
        <v>493</v>
      </c>
      <c r="DM5" s="48" t="s">
        <v>343</v>
      </c>
      <c r="DN5" s="48" t="s">
        <v>494</v>
      </c>
      <c r="DO5" s="48" t="s">
        <v>345</v>
      </c>
      <c r="DP5" s="48" t="s">
        <v>495</v>
      </c>
      <c r="DQ5" s="48" t="s">
        <v>347</v>
      </c>
      <c r="DR5" s="48" t="s">
        <v>496</v>
      </c>
      <c r="DS5" s="48" t="s">
        <v>349</v>
      </c>
      <c r="DT5" s="48" t="s">
        <v>497</v>
      </c>
      <c r="DU5" s="48" t="s">
        <v>351</v>
      </c>
      <c r="DV5" s="48" t="s">
        <v>498</v>
      </c>
      <c r="DW5" s="48" t="s">
        <v>352</v>
      </c>
      <c r="DX5" s="48" t="s">
        <v>499</v>
      </c>
      <c r="DY5" s="48" t="s">
        <v>354</v>
      </c>
      <c r="DZ5" s="48" t="s">
        <v>500</v>
      </c>
      <c r="EA5" s="48" t="s">
        <v>356</v>
      </c>
      <c r="EB5" s="48" t="s">
        <v>501</v>
      </c>
      <c r="EC5" s="48" t="s">
        <v>358</v>
      </c>
      <c r="ED5" s="48" t="s">
        <v>502</v>
      </c>
      <c r="EE5" s="48" t="s">
        <v>360</v>
      </c>
      <c r="EF5" s="48" t="s">
        <v>503</v>
      </c>
      <c r="EG5" s="48" t="s">
        <v>362</v>
      </c>
      <c r="EH5" s="48" t="s">
        <v>504</v>
      </c>
      <c r="EI5" s="48" t="s">
        <v>364</v>
      </c>
      <c r="EJ5" s="48" t="s">
        <v>505</v>
      </c>
      <c r="EK5" s="48" t="s">
        <v>366</v>
      </c>
      <c r="EL5" s="48" t="s">
        <v>506</v>
      </c>
      <c r="EM5" s="48" t="s">
        <v>368</v>
      </c>
      <c r="EN5" s="48" t="s">
        <v>507</v>
      </c>
      <c r="EO5" s="48" t="s">
        <v>370</v>
      </c>
      <c r="EP5" s="48" t="s">
        <v>508</v>
      </c>
      <c r="EQ5" s="48" t="s">
        <v>372</v>
      </c>
      <c r="ER5" s="48" t="s">
        <v>509</v>
      </c>
      <c r="ES5" s="48" t="s">
        <v>374</v>
      </c>
      <c r="ET5" s="48" t="s">
        <v>510</v>
      </c>
      <c r="EU5" s="48" t="s">
        <v>376</v>
      </c>
      <c r="EV5" s="48" t="s">
        <v>511</v>
      </c>
      <c r="EW5" s="48" t="s">
        <v>378</v>
      </c>
      <c r="EX5" s="48" t="s">
        <v>512</v>
      </c>
      <c r="EY5" s="48" t="s">
        <v>380</v>
      </c>
      <c r="EZ5" s="48" t="s">
        <v>513</v>
      </c>
      <c r="FA5" s="48" t="s">
        <v>381</v>
      </c>
      <c r="FB5" s="48" t="s">
        <v>514</v>
      </c>
      <c r="FC5" s="48" t="s">
        <v>383</v>
      </c>
      <c r="FD5" s="48" t="s">
        <v>515</v>
      </c>
      <c r="FE5" s="48" t="s">
        <v>385</v>
      </c>
      <c r="FF5" s="48" t="s">
        <v>516</v>
      </c>
      <c r="FG5" s="48" t="s">
        <v>387</v>
      </c>
      <c r="FH5" s="48" t="s">
        <v>517</v>
      </c>
      <c r="FI5" s="48" t="s">
        <v>389</v>
      </c>
      <c r="FJ5" s="48" t="s">
        <v>518</v>
      </c>
      <c r="FK5" s="48" t="s">
        <v>391</v>
      </c>
      <c r="FL5" s="48" t="s">
        <v>519</v>
      </c>
      <c r="FM5" s="48" t="s">
        <v>393</v>
      </c>
      <c r="FN5" s="48" t="s">
        <v>520</v>
      </c>
      <c r="FO5" s="48" t="s">
        <v>395</v>
      </c>
      <c r="FP5" s="48" t="s">
        <v>521</v>
      </c>
      <c r="FQ5" s="48" t="s">
        <v>397</v>
      </c>
      <c r="FR5" s="48" t="s">
        <v>522</v>
      </c>
      <c r="FS5" s="48" t="s">
        <v>399</v>
      </c>
      <c r="FT5" s="48" t="s">
        <v>523</v>
      </c>
      <c r="FU5" s="48" t="s">
        <v>401</v>
      </c>
      <c r="FV5" s="48" t="s">
        <v>524</v>
      </c>
      <c r="FW5" s="48" t="s">
        <v>403</v>
      </c>
      <c r="FX5" s="48" t="s">
        <v>525</v>
      </c>
      <c r="FY5" s="48" t="s">
        <v>405</v>
      </c>
      <c r="FZ5" s="48" t="s">
        <v>526</v>
      </c>
      <c r="GA5" s="48" t="s">
        <v>407</v>
      </c>
      <c r="GB5" s="48" t="s">
        <v>527</v>
      </c>
      <c r="GC5" s="48" t="s">
        <v>409</v>
      </c>
      <c r="GD5" s="48" t="s">
        <v>528</v>
      </c>
      <c r="GE5" s="48" t="s">
        <v>410</v>
      </c>
      <c r="GF5" s="48" t="s">
        <v>529</v>
      </c>
      <c r="GG5" s="48" t="s">
        <v>412</v>
      </c>
      <c r="GH5" s="48" t="s">
        <v>530</v>
      </c>
      <c r="GI5" s="48" t="s">
        <v>414</v>
      </c>
      <c r="GJ5" s="48" t="s">
        <v>531</v>
      </c>
      <c r="GK5" s="48" t="s">
        <v>416</v>
      </c>
      <c r="GL5" s="48" t="s">
        <v>532</v>
      </c>
      <c r="GM5" s="48" t="s">
        <v>418</v>
      </c>
      <c r="GN5" s="48" t="s">
        <v>533</v>
      </c>
      <c r="GO5" s="48" t="s">
        <v>420</v>
      </c>
      <c r="GP5" s="48" t="s">
        <v>534</v>
      </c>
      <c r="GQ5" s="48" t="s">
        <v>422</v>
      </c>
      <c r="GR5" s="48" t="s">
        <v>535</v>
      </c>
      <c r="GS5" s="48" t="s">
        <v>424</v>
      </c>
      <c r="GT5" s="48" t="s">
        <v>536</v>
      </c>
      <c r="GU5" s="48" t="s">
        <v>426</v>
      </c>
      <c r="GV5" s="48" t="s">
        <v>537</v>
      </c>
      <c r="GW5" s="48" t="s">
        <v>428</v>
      </c>
      <c r="GX5" s="48" t="s">
        <v>538</v>
      </c>
      <c r="GY5" s="48" t="s">
        <v>430</v>
      </c>
      <c r="GZ5" s="48" t="s">
        <v>539</v>
      </c>
      <c r="HA5" s="48" t="s">
        <v>432</v>
      </c>
      <c r="HB5" s="48" t="s">
        <v>540</v>
      </c>
      <c r="HC5" s="48" t="s">
        <v>434</v>
      </c>
      <c r="HD5" s="48" t="s">
        <v>541</v>
      </c>
      <c r="HE5" s="48" t="s">
        <v>436</v>
      </c>
      <c r="HF5" s="48" t="s">
        <v>542</v>
      </c>
    </row>
    <row r="6" spans="1:214" x14ac:dyDescent="0.25">
      <c r="A6" s="2" t="s">
        <v>130</v>
      </c>
      <c r="B6" s="2" t="s">
        <v>129</v>
      </c>
      <c r="C6" s="48" t="s">
        <v>2</v>
      </c>
      <c r="D6" s="48" t="s">
        <v>3</v>
      </c>
      <c r="E6" s="48" t="s">
        <v>4</v>
      </c>
      <c r="F6" s="48" t="s">
        <v>5</v>
      </c>
      <c r="G6" s="48" t="s">
        <v>237</v>
      </c>
      <c r="H6" s="48" t="s">
        <v>543</v>
      </c>
      <c r="I6" s="48" t="s">
        <v>239</v>
      </c>
      <c r="J6" s="48" t="s">
        <v>544</v>
      </c>
      <c r="K6" s="48" t="s">
        <v>241</v>
      </c>
      <c r="L6" s="48" t="s">
        <v>545</v>
      </c>
      <c r="M6" s="48" t="s">
        <v>243</v>
      </c>
      <c r="N6" s="48" t="s">
        <v>546</v>
      </c>
      <c r="O6" s="48" t="s">
        <v>245</v>
      </c>
      <c r="P6" s="48" t="s">
        <v>547</v>
      </c>
      <c r="Q6" s="48" t="s">
        <v>247</v>
      </c>
      <c r="R6" s="48" t="s">
        <v>548</v>
      </c>
      <c r="S6" s="48" t="s">
        <v>249</v>
      </c>
      <c r="T6" s="48" t="s">
        <v>549</v>
      </c>
      <c r="U6" s="48" t="s">
        <v>251</v>
      </c>
      <c r="V6" s="48" t="s">
        <v>550</v>
      </c>
      <c r="W6" s="48" t="s">
        <v>253</v>
      </c>
      <c r="X6" s="48" t="s">
        <v>551</v>
      </c>
      <c r="Y6" s="48" t="s">
        <v>255</v>
      </c>
      <c r="Z6" s="48" t="s">
        <v>552</v>
      </c>
      <c r="AA6" s="48" t="s">
        <v>257</v>
      </c>
      <c r="AB6" s="48" t="s">
        <v>553</v>
      </c>
      <c r="AC6" s="48" t="s">
        <v>259</v>
      </c>
      <c r="AD6" s="48" t="s">
        <v>554</v>
      </c>
      <c r="AE6" s="48" t="s">
        <v>261</v>
      </c>
      <c r="AF6" s="48" t="s">
        <v>555</v>
      </c>
      <c r="AG6" s="48" t="s">
        <v>263</v>
      </c>
      <c r="AH6" s="48" t="s">
        <v>556</v>
      </c>
      <c r="AI6" s="48" t="s">
        <v>6</v>
      </c>
      <c r="AJ6" s="48" t="s">
        <v>7</v>
      </c>
      <c r="AK6" s="48" t="s">
        <v>266</v>
      </c>
      <c r="AL6" s="48" t="s">
        <v>557</v>
      </c>
      <c r="AM6" s="48" t="s">
        <v>268</v>
      </c>
      <c r="AN6" s="48" t="s">
        <v>558</v>
      </c>
      <c r="AO6" s="48" t="s">
        <v>270</v>
      </c>
      <c r="AP6" s="48" t="s">
        <v>559</v>
      </c>
      <c r="AQ6" s="48" t="s">
        <v>272</v>
      </c>
      <c r="AR6" s="48" t="s">
        <v>560</v>
      </c>
      <c r="AS6" s="48" t="s">
        <v>274</v>
      </c>
      <c r="AT6" s="48" t="s">
        <v>561</v>
      </c>
      <c r="AU6" s="48" t="s">
        <v>276</v>
      </c>
      <c r="AV6" s="48" t="s">
        <v>562</v>
      </c>
      <c r="AW6" s="48" t="s">
        <v>278</v>
      </c>
      <c r="AX6" s="48" t="s">
        <v>563</v>
      </c>
      <c r="AY6" s="48" t="s">
        <v>280</v>
      </c>
      <c r="AZ6" s="48" t="s">
        <v>564</v>
      </c>
      <c r="BA6" s="48" t="s">
        <v>282</v>
      </c>
      <c r="BB6" s="48" t="s">
        <v>565</v>
      </c>
      <c r="BC6" s="48" t="s">
        <v>284</v>
      </c>
      <c r="BD6" s="48" t="s">
        <v>566</v>
      </c>
      <c r="BE6" s="48" t="s">
        <v>286</v>
      </c>
      <c r="BF6" s="48" t="s">
        <v>567</v>
      </c>
      <c r="BG6" s="48" t="s">
        <v>288</v>
      </c>
      <c r="BH6" s="48" t="s">
        <v>568</v>
      </c>
      <c r="BI6" s="48" t="s">
        <v>290</v>
      </c>
      <c r="BJ6" s="48" t="s">
        <v>569</v>
      </c>
      <c r="BK6" s="48" t="s">
        <v>292</v>
      </c>
      <c r="BL6" s="48" t="s">
        <v>570</v>
      </c>
      <c r="BM6" s="48" t="s">
        <v>8</v>
      </c>
      <c r="BN6" s="48" t="s">
        <v>9</v>
      </c>
      <c r="BO6" s="48" t="s">
        <v>295</v>
      </c>
      <c r="BP6" s="48" t="s">
        <v>571</v>
      </c>
      <c r="BQ6" s="48" t="s">
        <v>297</v>
      </c>
      <c r="BR6" s="48" t="s">
        <v>572</v>
      </c>
      <c r="BS6" s="48" t="s">
        <v>299</v>
      </c>
      <c r="BT6" s="48" t="s">
        <v>573</v>
      </c>
      <c r="BU6" s="48" t="s">
        <v>301</v>
      </c>
      <c r="BV6" s="48" t="s">
        <v>574</v>
      </c>
      <c r="BW6" s="48" t="s">
        <v>303</v>
      </c>
      <c r="BX6" s="48" t="s">
        <v>575</v>
      </c>
      <c r="BY6" s="48" t="s">
        <v>305</v>
      </c>
      <c r="BZ6" s="48" t="s">
        <v>576</v>
      </c>
      <c r="CA6" s="48" t="s">
        <v>307</v>
      </c>
      <c r="CB6" s="48" t="s">
        <v>577</v>
      </c>
      <c r="CC6" s="48" t="s">
        <v>309</v>
      </c>
      <c r="CD6" s="48" t="s">
        <v>578</v>
      </c>
      <c r="CE6" s="48" t="s">
        <v>311</v>
      </c>
      <c r="CF6" s="48" t="s">
        <v>579</v>
      </c>
      <c r="CG6" s="48" t="s">
        <v>313</v>
      </c>
      <c r="CH6" s="48" t="s">
        <v>580</v>
      </c>
      <c r="CI6" s="48" t="s">
        <v>315</v>
      </c>
      <c r="CJ6" s="48" t="s">
        <v>581</v>
      </c>
      <c r="CK6" s="48" t="s">
        <v>317</v>
      </c>
      <c r="CL6" s="48" t="s">
        <v>582</v>
      </c>
      <c r="CM6" s="48" t="s">
        <v>319</v>
      </c>
      <c r="CN6" s="48" t="s">
        <v>583</v>
      </c>
      <c r="CO6" s="48" t="s">
        <v>321</v>
      </c>
      <c r="CP6" s="48" t="s">
        <v>584</v>
      </c>
      <c r="CQ6" s="48" t="s">
        <v>10</v>
      </c>
      <c r="CR6" s="48" t="s">
        <v>11</v>
      </c>
      <c r="CS6" s="48" t="s">
        <v>324</v>
      </c>
      <c r="CT6" s="48" t="s">
        <v>585</v>
      </c>
      <c r="CU6" s="48" t="s">
        <v>326</v>
      </c>
      <c r="CV6" s="48" t="s">
        <v>586</v>
      </c>
      <c r="CW6" s="48" t="s">
        <v>328</v>
      </c>
      <c r="CX6" s="48" t="s">
        <v>587</v>
      </c>
      <c r="CY6" s="48" t="s">
        <v>330</v>
      </c>
      <c r="CZ6" s="48" t="s">
        <v>588</v>
      </c>
      <c r="DA6" s="48" t="s">
        <v>332</v>
      </c>
      <c r="DB6" s="48" t="s">
        <v>589</v>
      </c>
      <c r="DC6" s="48" t="s">
        <v>334</v>
      </c>
      <c r="DD6" s="48" t="s">
        <v>590</v>
      </c>
      <c r="DE6" s="48" t="s">
        <v>336</v>
      </c>
      <c r="DF6" s="48" t="s">
        <v>591</v>
      </c>
      <c r="DG6" s="48" t="s">
        <v>338</v>
      </c>
      <c r="DH6" s="48" t="s">
        <v>592</v>
      </c>
      <c r="DI6" s="48" t="s">
        <v>340</v>
      </c>
      <c r="DJ6" s="48" t="s">
        <v>593</v>
      </c>
      <c r="DK6" s="48" t="s">
        <v>342</v>
      </c>
      <c r="DL6" s="48" t="s">
        <v>594</v>
      </c>
      <c r="DM6" s="48" t="s">
        <v>344</v>
      </c>
      <c r="DN6" s="48" t="s">
        <v>595</v>
      </c>
      <c r="DO6" s="48" t="s">
        <v>346</v>
      </c>
      <c r="DP6" s="48" t="s">
        <v>596</v>
      </c>
      <c r="DQ6" s="48" t="s">
        <v>348</v>
      </c>
      <c r="DR6" s="48" t="s">
        <v>597</v>
      </c>
      <c r="DS6" s="48" t="s">
        <v>350</v>
      </c>
      <c r="DT6" s="48" t="s">
        <v>598</v>
      </c>
      <c r="DU6" s="48" t="s">
        <v>12</v>
      </c>
      <c r="DV6" s="48" t="s">
        <v>13</v>
      </c>
      <c r="DW6" s="48" t="s">
        <v>353</v>
      </c>
      <c r="DX6" s="48" t="s">
        <v>599</v>
      </c>
      <c r="DY6" s="48" t="s">
        <v>355</v>
      </c>
      <c r="DZ6" s="48" t="s">
        <v>600</v>
      </c>
      <c r="EA6" s="48" t="s">
        <v>357</v>
      </c>
      <c r="EB6" s="48" t="s">
        <v>601</v>
      </c>
      <c r="EC6" s="48" t="s">
        <v>359</v>
      </c>
      <c r="ED6" s="48" t="s">
        <v>602</v>
      </c>
      <c r="EE6" s="48" t="s">
        <v>361</v>
      </c>
      <c r="EF6" s="48" t="s">
        <v>603</v>
      </c>
      <c r="EG6" s="48" t="s">
        <v>363</v>
      </c>
      <c r="EH6" s="48" t="s">
        <v>604</v>
      </c>
      <c r="EI6" s="48" t="s">
        <v>365</v>
      </c>
      <c r="EJ6" s="48" t="s">
        <v>605</v>
      </c>
      <c r="EK6" s="48" t="s">
        <v>367</v>
      </c>
      <c r="EL6" s="48" t="s">
        <v>606</v>
      </c>
      <c r="EM6" s="48" t="s">
        <v>369</v>
      </c>
      <c r="EN6" s="48" t="s">
        <v>607</v>
      </c>
      <c r="EO6" s="48" t="s">
        <v>371</v>
      </c>
      <c r="EP6" s="48" t="s">
        <v>608</v>
      </c>
      <c r="EQ6" s="48" t="s">
        <v>373</v>
      </c>
      <c r="ER6" s="48" t="s">
        <v>609</v>
      </c>
      <c r="ES6" s="48" t="s">
        <v>375</v>
      </c>
      <c r="ET6" s="48" t="s">
        <v>610</v>
      </c>
      <c r="EU6" s="48" t="s">
        <v>377</v>
      </c>
      <c r="EV6" s="48" t="s">
        <v>611</v>
      </c>
      <c r="EW6" s="48" t="s">
        <v>379</v>
      </c>
      <c r="EX6" s="48" t="s">
        <v>612</v>
      </c>
      <c r="EY6" s="48" t="s">
        <v>14</v>
      </c>
      <c r="EZ6" s="48" t="s">
        <v>15</v>
      </c>
      <c r="FA6" s="48" t="s">
        <v>382</v>
      </c>
      <c r="FB6" s="48" t="s">
        <v>613</v>
      </c>
      <c r="FC6" s="48" t="s">
        <v>384</v>
      </c>
      <c r="FD6" s="48" t="s">
        <v>614</v>
      </c>
      <c r="FE6" s="48" t="s">
        <v>386</v>
      </c>
      <c r="FF6" s="48" t="s">
        <v>615</v>
      </c>
      <c r="FG6" s="48" t="s">
        <v>388</v>
      </c>
      <c r="FH6" s="48" t="s">
        <v>616</v>
      </c>
      <c r="FI6" s="48" t="s">
        <v>390</v>
      </c>
      <c r="FJ6" s="48" t="s">
        <v>617</v>
      </c>
      <c r="FK6" s="48" t="s">
        <v>392</v>
      </c>
      <c r="FL6" s="48" t="s">
        <v>618</v>
      </c>
      <c r="FM6" s="48" t="s">
        <v>394</v>
      </c>
      <c r="FN6" s="48" t="s">
        <v>619</v>
      </c>
      <c r="FO6" s="48" t="s">
        <v>396</v>
      </c>
      <c r="FP6" s="48" t="s">
        <v>620</v>
      </c>
      <c r="FQ6" s="48" t="s">
        <v>398</v>
      </c>
      <c r="FR6" s="48" t="s">
        <v>621</v>
      </c>
      <c r="FS6" s="48" t="s">
        <v>400</v>
      </c>
      <c r="FT6" s="48" t="s">
        <v>622</v>
      </c>
      <c r="FU6" s="48" t="s">
        <v>402</v>
      </c>
      <c r="FV6" s="48" t="s">
        <v>623</v>
      </c>
      <c r="FW6" s="48" t="s">
        <v>404</v>
      </c>
      <c r="FX6" s="48" t="s">
        <v>624</v>
      </c>
      <c r="FY6" s="48" t="s">
        <v>406</v>
      </c>
      <c r="FZ6" s="48" t="s">
        <v>625</v>
      </c>
      <c r="GA6" s="48" t="s">
        <v>408</v>
      </c>
      <c r="GB6" s="48" t="s">
        <v>626</v>
      </c>
      <c r="GC6" s="48" t="s">
        <v>16</v>
      </c>
      <c r="GD6" s="48" t="s">
        <v>17</v>
      </c>
      <c r="GE6" s="48" t="s">
        <v>411</v>
      </c>
      <c r="GF6" s="48" t="s">
        <v>627</v>
      </c>
      <c r="GG6" s="48" t="s">
        <v>413</v>
      </c>
      <c r="GH6" s="48" t="s">
        <v>628</v>
      </c>
      <c r="GI6" s="48" t="s">
        <v>415</v>
      </c>
      <c r="GJ6" s="48" t="s">
        <v>629</v>
      </c>
      <c r="GK6" s="48" t="s">
        <v>417</v>
      </c>
      <c r="GL6" s="48" t="s">
        <v>630</v>
      </c>
      <c r="GM6" s="48" t="s">
        <v>419</v>
      </c>
      <c r="GN6" s="48" t="s">
        <v>631</v>
      </c>
      <c r="GO6" s="48" t="s">
        <v>421</v>
      </c>
      <c r="GP6" s="48" t="s">
        <v>632</v>
      </c>
      <c r="GQ6" s="48" t="s">
        <v>423</v>
      </c>
      <c r="GR6" s="48" t="s">
        <v>633</v>
      </c>
      <c r="GS6" s="48" t="s">
        <v>425</v>
      </c>
      <c r="GT6" s="48" t="s">
        <v>634</v>
      </c>
      <c r="GU6" s="48" t="s">
        <v>427</v>
      </c>
      <c r="GV6" s="48" t="s">
        <v>635</v>
      </c>
      <c r="GW6" s="48" t="s">
        <v>429</v>
      </c>
      <c r="GX6" s="48" t="s">
        <v>636</v>
      </c>
      <c r="GY6" s="48" t="s">
        <v>431</v>
      </c>
      <c r="GZ6" s="48" t="s">
        <v>637</v>
      </c>
      <c r="HA6" s="48" t="s">
        <v>433</v>
      </c>
      <c r="HB6" s="48" t="s">
        <v>638</v>
      </c>
      <c r="HC6" s="48" t="s">
        <v>435</v>
      </c>
      <c r="HD6" s="48" t="s">
        <v>639</v>
      </c>
      <c r="HE6" s="48" t="s">
        <v>437</v>
      </c>
      <c r="HF6" s="48" t="s">
        <v>640</v>
      </c>
    </row>
    <row r="7" spans="1:214" x14ac:dyDescent="0.25">
      <c r="A7" s="16">
        <f t="shared" ref="A7:A37" si="8">VLOOKUP($C7, lu_GEOID, 2, FALSE)</f>
        <v>1000</v>
      </c>
      <c r="B7" s="17" t="str">
        <f t="shared" ref="B7:B37" si="9">VLOOKUP($C7, lu_GEOID, 3, FALSE)</f>
        <v>United States</v>
      </c>
      <c r="C7" s="48" t="s">
        <v>18</v>
      </c>
      <c r="D7" s="48" t="s">
        <v>19</v>
      </c>
      <c r="E7" s="48">
        <v>141337148</v>
      </c>
      <c r="F7" s="48">
        <v>142073</v>
      </c>
      <c r="G7" s="48">
        <v>2737070</v>
      </c>
      <c r="H7" s="48">
        <v>13686</v>
      </c>
      <c r="I7" s="48">
        <v>8619856</v>
      </c>
      <c r="J7" s="48">
        <v>32533</v>
      </c>
      <c r="K7" s="48">
        <v>14707190</v>
      </c>
      <c r="L7" s="48">
        <v>38496</v>
      </c>
      <c r="M7" s="48">
        <v>3880577</v>
      </c>
      <c r="N7" s="48">
        <v>15000</v>
      </c>
      <c r="O7" s="48">
        <v>16264085</v>
      </c>
      <c r="P7" s="48">
        <v>29953</v>
      </c>
      <c r="Q7" s="48">
        <v>6890592</v>
      </c>
      <c r="R7" s="48">
        <v>18289</v>
      </c>
      <c r="S7" s="48">
        <v>3012221</v>
      </c>
      <c r="T7" s="48">
        <v>15488</v>
      </c>
      <c r="U7" s="48">
        <v>9324927</v>
      </c>
      <c r="V7" s="48">
        <v>30692</v>
      </c>
      <c r="W7" s="48">
        <v>15334311</v>
      </c>
      <c r="X7" s="48">
        <v>36006</v>
      </c>
      <c r="Y7" s="48">
        <v>32320450</v>
      </c>
      <c r="Z7" s="48">
        <v>114188</v>
      </c>
      <c r="AA7" s="48">
        <v>13308071</v>
      </c>
      <c r="AB7" s="48">
        <v>53908</v>
      </c>
      <c r="AC7" s="48">
        <v>6977212</v>
      </c>
      <c r="AD7" s="48">
        <v>21665</v>
      </c>
      <c r="AE7" s="48">
        <v>6944999</v>
      </c>
      <c r="AF7" s="48">
        <v>33043</v>
      </c>
      <c r="AG7" s="48">
        <v>1015587</v>
      </c>
      <c r="AH7" s="48">
        <v>9756</v>
      </c>
      <c r="AI7" s="48">
        <v>107990698</v>
      </c>
      <c r="AJ7" s="48">
        <v>109172</v>
      </c>
      <c r="AK7" s="48">
        <v>1809601</v>
      </c>
      <c r="AL7" s="48">
        <v>10511</v>
      </c>
      <c r="AM7" s="48">
        <v>6327414</v>
      </c>
      <c r="AN7" s="48">
        <v>23369</v>
      </c>
      <c r="AO7" s="48">
        <v>11955296</v>
      </c>
      <c r="AP7" s="48">
        <v>32209</v>
      </c>
      <c r="AQ7" s="48">
        <v>3107116</v>
      </c>
      <c r="AR7" s="48">
        <v>13865</v>
      </c>
      <c r="AS7" s="48">
        <v>12877313</v>
      </c>
      <c r="AT7" s="48">
        <v>27123</v>
      </c>
      <c r="AU7" s="48">
        <v>5642442</v>
      </c>
      <c r="AV7" s="48">
        <v>16664</v>
      </c>
      <c r="AW7" s="48">
        <v>2213151</v>
      </c>
      <c r="AX7" s="48">
        <v>11911</v>
      </c>
      <c r="AY7" s="48">
        <v>7061529</v>
      </c>
      <c r="AZ7" s="48">
        <v>22768</v>
      </c>
      <c r="BA7" s="48">
        <v>10614628</v>
      </c>
      <c r="BB7" s="48">
        <v>26082</v>
      </c>
      <c r="BC7" s="48">
        <v>25462030</v>
      </c>
      <c r="BD7" s="48">
        <v>79256</v>
      </c>
      <c r="BE7" s="48">
        <v>9447333</v>
      </c>
      <c r="BF7" s="48">
        <v>40828</v>
      </c>
      <c r="BG7" s="48">
        <v>5149068</v>
      </c>
      <c r="BH7" s="48">
        <v>18181</v>
      </c>
      <c r="BI7" s="48">
        <v>5664235</v>
      </c>
      <c r="BJ7" s="48">
        <v>25131</v>
      </c>
      <c r="BK7" s="48">
        <v>659542</v>
      </c>
      <c r="BL7" s="48">
        <v>8567</v>
      </c>
      <c r="BM7" s="48">
        <v>13554363</v>
      </c>
      <c r="BN7" s="48">
        <v>61669</v>
      </c>
      <c r="BO7" s="48">
        <v>392741</v>
      </c>
      <c r="BP7" s="48">
        <v>5710</v>
      </c>
      <c r="BQ7" s="48">
        <v>1415559</v>
      </c>
      <c r="BR7" s="48">
        <v>11311</v>
      </c>
      <c r="BS7" s="48">
        <v>1583063</v>
      </c>
      <c r="BT7" s="48">
        <v>11895</v>
      </c>
      <c r="BU7" s="48">
        <v>332313</v>
      </c>
      <c r="BV7" s="48">
        <v>4932</v>
      </c>
      <c r="BW7" s="48">
        <v>1414138</v>
      </c>
      <c r="BX7" s="48">
        <v>9571</v>
      </c>
      <c r="BY7" s="48">
        <v>533511</v>
      </c>
      <c r="BZ7" s="48">
        <v>5944</v>
      </c>
      <c r="CA7" s="48">
        <v>207900</v>
      </c>
      <c r="CB7" s="48">
        <v>3721</v>
      </c>
      <c r="CC7" s="48">
        <v>608591</v>
      </c>
      <c r="CD7" s="48">
        <v>7145</v>
      </c>
      <c r="CE7" s="48">
        <v>1429122</v>
      </c>
      <c r="CF7" s="48">
        <v>11764</v>
      </c>
      <c r="CG7" s="48">
        <v>2797266</v>
      </c>
      <c r="CH7" s="48">
        <v>33309</v>
      </c>
      <c r="CI7" s="48">
        <v>1500571</v>
      </c>
      <c r="CJ7" s="48">
        <v>9950</v>
      </c>
      <c r="CK7" s="48">
        <v>675400</v>
      </c>
      <c r="CL7" s="48">
        <v>6499</v>
      </c>
      <c r="CM7" s="48">
        <v>577981</v>
      </c>
      <c r="CN7" s="48">
        <v>7507</v>
      </c>
      <c r="CO7" s="48">
        <v>86207</v>
      </c>
      <c r="CP7" s="48">
        <v>2692</v>
      </c>
      <c r="CQ7" s="48">
        <v>7157671</v>
      </c>
      <c r="CR7" s="48">
        <v>18697</v>
      </c>
      <c r="CS7" s="48">
        <v>42918</v>
      </c>
      <c r="CT7" s="48">
        <v>2354</v>
      </c>
      <c r="CU7" s="48">
        <v>252483</v>
      </c>
      <c r="CV7" s="48">
        <v>4046</v>
      </c>
      <c r="CW7" s="48">
        <v>349922</v>
      </c>
      <c r="CX7" s="48">
        <v>4670</v>
      </c>
      <c r="CY7" s="48">
        <v>117767</v>
      </c>
      <c r="CZ7" s="48">
        <v>2646</v>
      </c>
      <c r="DA7" s="48">
        <v>762955</v>
      </c>
      <c r="DB7" s="48">
        <v>7087</v>
      </c>
      <c r="DC7" s="48">
        <v>259357</v>
      </c>
      <c r="DD7" s="48">
        <v>3593</v>
      </c>
      <c r="DE7" s="48">
        <v>239996</v>
      </c>
      <c r="DF7" s="48">
        <v>3642</v>
      </c>
      <c r="DG7" s="48">
        <v>701018</v>
      </c>
      <c r="DH7" s="48">
        <v>7367</v>
      </c>
      <c r="DI7" s="48">
        <v>1148175</v>
      </c>
      <c r="DJ7" s="48">
        <v>9442</v>
      </c>
      <c r="DK7" s="48">
        <v>1518966</v>
      </c>
      <c r="DL7" s="48">
        <v>7933</v>
      </c>
      <c r="DM7" s="48">
        <v>981408</v>
      </c>
      <c r="DN7" s="48">
        <v>9165</v>
      </c>
      <c r="DO7" s="48">
        <v>371577</v>
      </c>
      <c r="DP7" s="48">
        <v>4284</v>
      </c>
      <c r="DQ7" s="48">
        <v>394149</v>
      </c>
      <c r="DR7" s="48">
        <v>5023</v>
      </c>
      <c r="DS7" s="48">
        <v>16980</v>
      </c>
      <c r="DT7" s="48">
        <v>1307</v>
      </c>
      <c r="DU7" s="48">
        <v>3932118</v>
      </c>
      <c r="DV7" s="48">
        <v>17452</v>
      </c>
      <c r="DW7" s="48">
        <v>121424</v>
      </c>
      <c r="DX7" s="48">
        <v>2686</v>
      </c>
      <c r="DY7" s="48">
        <v>109088</v>
      </c>
      <c r="DZ7" s="48">
        <v>3173</v>
      </c>
      <c r="EA7" s="48">
        <v>191110</v>
      </c>
      <c r="EB7" s="48">
        <v>3674</v>
      </c>
      <c r="EC7" s="48">
        <v>51724</v>
      </c>
      <c r="ED7" s="48">
        <v>1871</v>
      </c>
      <c r="EE7" s="48">
        <v>497835</v>
      </c>
      <c r="EF7" s="48">
        <v>6131</v>
      </c>
      <c r="EG7" s="48">
        <v>83124</v>
      </c>
      <c r="EH7" s="48">
        <v>1782</v>
      </c>
      <c r="EI7" s="48">
        <v>72986</v>
      </c>
      <c r="EJ7" s="48">
        <v>1928</v>
      </c>
      <c r="EK7" s="48">
        <v>236020</v>
      </c>
      <c r="EL7" s="48">
        <v>3508</v>
      </c>
      <c r="EM7" s="48">
        <v>351787</v>
      </c>
      <c r="EN7" s="48">
        <v>4684</v>
      </c>
      <c r="EO7" s="48">
        <v>1048210</v>
      </c>
      <c r="EP7" s="48">
        <v>7316</v>
      </c>
      <c r="EQ7" s="48">
        <v>687126</v>
      </c>
      <c r="ER7" s="48">
        <v>7618</v>
      </c>
      <c r="ES7" s="48">
        <v>261911</v>
      </c>
      <c r="ET7" s="48">
        <v>3930</v>
      </c>
      <c r="EU7" s="48">
        <v>94241</v>
      </c>
      <c r="EV7" s="48">
        <v>2250</v>
      </c>
      <c r="EW7" s="48">
        <v>125532</v>
      </c>
      <c r="EX7" s="48">
        <v>3301</v>
      </c>
      <c r="EY7" s="48">
        <v>2530707</v>
      </c>
      <c r="EZ7" s="48">
        <v>13746</v>
      </c>
      <c r="FA7" s="48">
        <v>85930</v>
      </c>
      <c r="FB7" s="48">
        <v>2340</v>
      </c>
      <c r="FC7" s="48">
        <v>160041</v>
      </c>
      <c r="FD7" s="48">
        <v>3921</v>
      </c>
      <c r="FE7" s="48">
        <v>230574</v>
      </c>
      <c r="FF7" s="48">
        <v>3458</v>
      </c>
      <c r="FG7" s="48">
        <v>52123</v>
      </c>
      <c r="FH7" s="48">
        <v>1708</v>
      </c>
      <c r="FI7" s="48">
        <v>276632</v>
      </c>
      <c r="FJ7" s="48">
        <v>3962</v>
      </c>
      <c r="FK7" s="48">
        <v>200639</v>
      </c>
      <c r="FL7" s="48">
        <v>2884</v>
      </c>
      <c r="FM7" s="48">
        <v>57274</v>
      </c>
      <c r="FN7" s="48">
        <v>1745</v>
      </c>
      <c r="FO7" s="48">
        <v>96215</v>
      </c>
      <c r="FP7" s="48">
        <v>2117</v>
      </c>
      <c r="FQ7" s="48">
        <v>310809</v>
      </c>
      <c r="FR7" s="48">
        <v>4895</v>
      </c>
      <c r="FS7" s="48">
        <v>445274</v>
      </c>
      <c r="FT7" s="48">
        <v>4867</v>
      </c>
      <c r="FU7" s="48">
        <v>373750</v>
      </c>
      <c r="FV7" s="48">
        <v>6132</v>
      </c>
      <c r="FW7" s="48">
        <v>120186</v>
      </c>
      <c r="FX7" s="48">
        <v>2978</v>
      </c>
      <c r="FY7" s="48">
        <v>94105</v>
      </c>
      <c r="FZ7" s="48">
        <v>2277</v>
      </c>
      <c r="GA7" s="48">
        <v>27155</v>
      </c>
      <c r="GB7" s="48">
        <v>1436</v>
      </c>
      <c r="GC7" s="48">
        <v>6171591</v>
      </c>
      <c r="GD7" s="48">
        <v>19620</v>
      </c>
      <c r="GE7" s="48">
        <v>284456</v>
      </c>
      <c r="GF7" s="48">
        <v>4140</v>
      </c>
      <c r="GG7" s="48">
        <v>355271</v>
      </c>
      <c r="GH7" s="48">
        <v>6825</v>
      </c>
      <c r="GI7" s="48">
        <v>397225</v>
      </c>
      <c r="GJ7" s="48">
        <v>3620</v>
      </c>
      <c r="GK7" s="48">
        <v>219534</v>
      </c>
      <c r="GL7" s="48">
        <v>3500</v>
      </c>
      <c r="GM7" s="48">
        <v>435212</v>
      </c>
      <c r="GN7" s="48">
        <v>5106</v>
      </c>
      <c r="GO7" s="48">
        <v>171519</v>
      </c>
      <c r="GP7" s="48">
        <v>3448</v>
      </c>
      <c r="GQ7" s="48">
        <v>220914</v>
      </c>
      <c r="GR7" s="48">
        <v>3281</v>
      </c>
      <c r="GS7" s="48">
        <v>621554</v>
      </c>
      <c r="GT7" s="48">
        <v>5339</v>
      </c>
      <c r="GU7" s="48">
        <v>1479790</v>
      </c>
      <c r="GV7" s="48">
        <v>10518</v>
      </c>
      <c r="GW7" s="48">
        <v>1048704</v>
      </c>
      <c r="GX7" s="48">
        <v>6939</v>
      </c>
      <c r="GY7" s="48">
        <v>317883</v>
      </c>
      <c r="GZ7" s="48">
        <v>4224</v>
      </c>
      <c r="HA7" s="48">
        <v>399070</v>
      </c>
      <c r="HB7" s="48">
        <v>4697</v>
      </c>
      <c r="HC7" s="48">
        <v>120288</v>
      </c>
      <c r="HD7" s="48">
        <v>2457</v>
      </c>
      <c r="HE7" s="48">
        <v>100171</v>
      </c>
      <c r="HF7" s="48">
        <v>3146</v>
      </c>
    </row>
    <row r="8" spans="1:214" x14ac:dyDescent="0.25">
      <c r="A8" s="16">
        <f t="shared" si="8"/>
        <v>1049</v>
      </c>
      <c r="B8" s="17" t="str">
        <f t="shared" si="9"/>
        <v>State of Utah</v>
      </c>
      <c r="C8" s="48" t="s">
        <v>20</v>
      </c>
      <c r="D8" s="48" t="s">
        <v>21</v>
      </c>
      <c r="E8" s="48">
        <v>1282333</v>
      </c>
      <c r="F8" s="48">
        <v>3939</v>
      </c>
      <c r="G8" s="48">
        <v>26225</v>
      </c>
      <c r="H8" s="48">
        <v>1000</v>
      </c>
      <c r="I8" s="48">
        <v>81724</v>
      </c>
      <c r="J8" s="48">
        <v>1925</v>
      </c>
      <c r="K8" s="48">
        <v>139116</v>
      </c>
      <c r="L8" s="48">
        <v>2901</v>
      </c>
      <c r="M8" s="48">
        <v>33985</v>
      </c>
      <c r="N8" s="48">
        <v>1298</v>
      </c>
      <c r="O8" s="48">
        <v>156198</v>
      </c>
      <c r="P8" s="48">
        <v>2606</v>
      </c>
      <c r="Q8" s="48">
        <v>59188</v>
      </c>
      <c r="R8" s="48">
        <v>1574</v>
      </c>
      <c r="S8" s="48">
        <v>28217</v>
      </c>
      <c r="T8" s="48">
        <v>1177</v>
      </c>
      <c r="U8" s="48">
        <v>83398</v>
      </c>
      <c r="V8" s="48">
        <v>1988</v>
      </c>
      <c r="W8" s="48">
        <v>149304</v>
      </c>
      <c r="X8" s="48">
        <v>2740</v>
      </c>
      <c r="Y8" s="48">
        <v>279778</v>
      </c>
      <c r="Z8" s="48">
        <v>3657</v>
      </c>
      <c r="AA8" s="48">
        <v>113793</v>
      </c>
      <c r="AB8" s="48">
        <v>2661</v>
      </c>
      <c r="AC8" s="48">
        <v>59197</v>
      </c>
      <c r="AD8" s="48">
        <v>1742</v>
      </c>
      <c r="AE8" s="48">
        <v>67860</v>
      </c>
      <c r="AF8" s="48">
        <v>1585</v>
      </c>
      <c r="AG8" s="48">
        <v>4350</v>
      </c>
      <c r="AH8" s="48">
        <v>438</v>
      </c>
      <c r="AI8" s="48">
        <v>978566</v>
      </c>
      <c r="AJ8" s="48">
        <v>4536</v>
      </c>
      <c r="AK8" s="48">
        <v>18741</v>
      </c>
      <c r="AL8" s="48">
        <v>870</v>
      </c>
      <c r="AM8" s="48">
        <v>59182</v>
      </c>
      <c r="AN8" s="48">
        <v>1886</v>
      </c>
      <c r="AO8" s="48">
        <v>109237</v>
      </c>
      <c r="AP8" s="48">
        <v>2430</v>
      </c>
      <c r="AQ8" s="48">
        <v>27207</v>
      </c>
      <c r="AR8" s="48">
        <v>1101</v>
      </c>
      <c r="AS8" s="48">
        <v>124842</v>
      </c>
      <c r="AT8" s="48">
        <v>2411</v>
      </c>
      <c r="AU8" s="48">
        <v>46653</v>
      </c>
      <c r="AV8" s="48">
        <v>1397</v>
      </c>
      <c r="AW8" s="48">
        <v>21209</v>
      </c>
      <c r="AX8" s="48">
        <v>1038</v>
      </c>
      <c r="AY8" s="48">
        <v>65758</v>
      </c>
      <c r="AZ8" s="48">
        <v>1644</v>
      </c>
      <c r="BA8" s="48">
        <v>106622</v>
      </c>
      <c r="BB8" s="48">
        <v>2094</v>
      </c>
      <c r="BC8" s="48">
        <v>214308</v>
      </c>
      <c r="BD8" s="48">
        <v>3236</v>
      </c>
      <c r="BE8" s="48">
        <v>82738</v>
      </c>
      <c r="BF8" s="48">
        <v>2213</v>
      </c>
      <c r="BG8" s="48">
        <v>42577</v>
      </c>
      <c r="BH8" s="48">
        <v>1463</v>
      </c>
      <c r="BI8" s="48">
        <v>56011</v>
      </c>
      <c r="BJ8" s="48">
        <v>1486</v>
      </c>
      <c r="BK8" s="48">
        <v>3481</v>
      </c>
      <c r="BL8" s="48">
        <v>392</v>
      </c>
      <c r="BM8" s="48">
        <v>152602</v>
      </c>
      <c r="BN8" s="48">
        <v>3093</v>
      </c>
      <c r="BO8" s="48">
        <v>4180</v>
      </c>
      <c r="BP8" s="48">
        <v>461</v>
      </c>
      <c r="BQ8" s="48">
        <v>16868</v>
      </c>
      <c r="BR8" s="48">
        <v>1214</v>
      </c>
      <c r="BS8" s="48">
        <v>20402</v>
      </c>
      <c r="BT8" s="48">
        <v>1042</v>
      </c>
      <c r="BU8" s="48">
        <v>3466</v>
      </c>
      <c r="BV8" s="48">
        <v>445</v>
      </c>
      <c r="BW8" s="48">
        <v>15906</v>
      </c>
      <c r="BX8" s="48">
        <v>884</v>
      </c>
      <c r="BY8" s="48">
        <v>6004</v>
      </c>
      <c r="BZ8" s="48">
        <v>577</v>
      </c>
      <c r="CA8" s="48">
        <v>2620</v>
      </c>
      <c r="CB8" s="48">
        <v>313</v>
      </c>
      <c r="CC8" s="48">
        <v>6636</v>
      </c>
      <c r="CD8" s="48">
        <v>621</v>
      </c>
      <c r="CE8" s="48">
        <v>17898</v>
      </c>
      <c r="CF8" s="48">
        <v>1058</v>
      </c>
      <c r="CG8" s="48">
        <v>29001</v>
      </c>
      <c r="CH8" s="48">
        <v>1046</v>
      </c>
      <c r="CI8" s="48">
        <v>15359</v>
      </c>
      <c r="CJ8" s="48">
        <v>1169</v>
      </c>
      <c r="CK8" s="48">
        <v>6893</v>
      </c>
      <c r="CL8" s="48">
        <v>608</v>
      </c>
      <c r="CM8" s="48">
        <v>6996</v>
      </c>
      <c r="CN8" s="48">
        <v>634</v>
      </c>
      <c r="CO8" s="48">
        <v>373</v>
      </c>
      <c r="CP8" s="48">
        <v>156</v>
      </c>
      <c r="CQ8" s="48">
        <v>30823</v>
      </c>
      <c r="CR8" s="48">
        <v>1330</v>
      </c>
      <c r="CS8" s="48">
        <v>376</v>
      </c>
      <c r="CT8" s="48">
        <v>160</v>
      </c>
      <c r="CU8" s="48">
        <v>590</v>
      </c>
      <c r="CV8" s="48">
        <v>158</v>
      </c>
      <c r="CW8" s="48">
        <v>1846</v>
      </c>
      <c r="CX8" s="48">
        <v>291</v>
      </c>
      <c r="CY8" s="48">
        <v>482</v>
      </c>
      <c r="CZ8" s="48">
        <v>155</v>
      </c>
      <c r="DA8" s="48">
        <v>3296</v>
      </c>
      <c r="DB8" s="48">
        <v>449</v>
      </c>
      <c r="DC8" s="48">
        <v>808</v>
      </c>
      <c r="DD8" s="48">
        <v>174</v>
      </c>
      <c r="DE8" s="48">
        <v>787</v>
      </c>
      <c r="DF8" s="48">
        <v>187</v>
      </c>
      <c r="DG8" s="48">
        <v>2075</v>
      </c>
      <c r="DH8" s="48">
        <v>284</v>
      </c>
      <c r="DI8" s="48">
        <v>3879</v>
      </c>
      <c r="DJ8" s="48">
        <v>438</v>
      </c>
      <c r="DK8" s="48">
        <v>8266</v>
      </c>
      <c r="DL8" s="48">
        <v>608</v>
      </c>
      <c r="DM8" s="48">
        <v>4417</v>
      </c>
      <c r="DN8" s="48">
        <v>557</v>
      </c>
      <c r="DO8" s="48">
        <v>2134</v>
      </c>
      <c r="DP8" s="48">
        <v>289</v>
      </c>
      <c r="DQ8" s="48">
        <v>1847</v>
      </c>
      <c r="DR8" s="48">
        <v>222</v>
      </c>
      <c r="DS8" s="48">
        <v>20</v>
      </c>
      <c r="DT8" s="48">
        <v>23</v>
      </c>
      <c r="DU8" s="48">
        <v>32668</v>
      </c>
      <c r="DV8" s="48">
        <v>1304</v>
      </c>
      <c r="DW8" s="48">
        <v>967</v>
      </c>
      <c r="DX8" s="48">
        <v>169</v>
      </c>
      <c r="DY8" s="48">
        <v>775</v>
      </c>
      <c r="DZ8" s="48">
        <v>184</v>
      </c>
      <c r="EA8" s="48">
        <v>1142</v>
      </c>
      <c r="EB8" s="48">
        <v>210</v>
      </c>
      <c r="EC8" s="48">
        <v>340</v>
      </c>
      <c r="ED8" s="48">
        <v>137</v>
      </c>
      <c r="EE8" s="48">
        <v>4083</v>
      </c>
      <c r="EF8" s="48">
        <v>438</v>
      </c>
      <c r="EG8" s="48">
        <v>724</v>
      </c>
      <c r="EH8" s="48">
        <v>193</v>
      </c>
      <c r="EI8" s="48">
        <v>839</v>
      </c>
      <c r="EJ8" s="48">
        <v>197</v>
      </c>
      <c r="EK8" s="48">
        <v>1432</v>
      </c>
      <c r="EL8" s="48">
        <v>242</v>
      </c>
      <c r="EM8" s="48">
        <v>2832</v>
      </c>
      <c r="EN8" s="48">
        <v>389</v>
      </c>
      <c r="EO8" s="48">
        <v>11627</v>
      </c>
      <c r="EP8" s="48">
        <v>814</v>
      </c>
      <c r="EQ8" s="48">
        <v>5181</v>
      </c>
      <c r="ER8" s="48">
        <v>547</v>
      </c>
      <c r="ES8" s="48">
        <v>1831</v>
      </c>
      <c r="ET8" s="48">
        <v>332</v>
      </c>
      <c r="EU8" s="48">
        <v>617</v>
      </c>
      <c r="EV8" s="48">
        <v>158</v>
      </c>
      <c r="EW8" s="48">
        <v>278</v>
      </c>
      <c r="EX8" s="48">
        <v>104</v>
      </c>
      <c r="EY8" s="48">
        <v>25073</v>
      </c>
      <c r="EZ8" s="48">
        <v>1116</v>
      </c>
      <c r="FA8" s="48">
        <v>525</v>
      </c>
      <c r="FB8" s="48">
        <v>117</v>
      </c>
      <c r="FC8" s="48">
        <v>986</v>
      </c>
      <c r="FD8" s="48">
        <v>222</v>
      </c>
      <c r="FE8" s="48">
        <v>2200</v>
      </c>
      <c r="FF8" s="48">
        <v>302</v>
      </c>
      <c r="FG8" s="48">
        <v>609</v>
      </c>
      <c r="FH8" s="48">
        <v>186</v>
      </c>
      <c r="FI8" s="48">
        <v>2485</v>
      </c>
      <c r="FJ8" s="48">
        <v>273</v>
      </c>
      <c r="FK8" s="48">
        <v>2081</v>
      </c>
      <c r="FL8" s="48">
        <v>320</v>
      </c>
      <c r="FM8" s="48">
        <v>694</v>
      </c>
      <c r="FN8" s="48">
        <v>174</v>
      </c>
      <c r="FO8" s="48">
        <v>744</v>
      </c>
      <c r="FP8" s="48">
        <v>172</v>
      </c>
      <c r="FQ8" s="48">
        <v>3402</v>
      </c>
      <c r="FR8" s="48">
        <v>503</v>
      </c>
      <c r="FS8" s="48">
        <v>5607</v>
      </c>
      <c r="FT8" s="48">
        <v>463</v>
      </c>
      <c r="FU8" s="48">
        <v>3150</v>
      </c>
      <c r="FV8" s="48">
        <v>400</v>
      </c>
      <c r="FW8" s="48">
        <v>1374</v>
      </c>
      <c r="FX8" s="48">
        <v>254</v>
      </c>
      <c r="FY8" s="48">
        <v>1086</v>
      </c>
      <c r="FZ8" s="48">
        <v>187</v>
      </c>
      <c r="GA8" s="48">
        <v>130</v>
      </c>
      <c r="GB8" s="48">
        <v>97</v>
      </c>
      <c r="GC8" s="48">
        <v>62601</v>
      </c>
      <c r="GD8" s="48">
        <v>1596</v>
      </c>
      <c r="GE8" s="48">
        <v>1436</v>
      </c>
      <c r="GF8" s="48">
        <v>207</v>
      </c>
      <c r="GG8" s="48">
        <v>3323</v>
      </c>
      <c r="GH8" s="48">
        <v>378</v>
      </c>
      <c r="GI8" s="48">
        <v>4289</v>
      </c>
      <c r="GJ8" s="48">
        <v>473</v>
      </c>
      <c r="GK8" s="48">
        <v>1881</v>
      </c>
      <c r="GL8" s="48">
        <v>271</v>
      </c>
      <c r="GM8" s="48">
        <v>5586</v>
      </c>
      <c r="GN8" s="48">
        <v>463</v>
      </c>
      <c r="GO8" s="48">
        <v>2918</v>
      </c>
      <c r="GP8" s="48">
        <v>434</v>
      </c>
      <c r="GQ8" s="48">
        <v>2068</v>
      </c>
      <c r="GR8" s="48">
        <v>292</v>
      </c>
      <c r="GS8" s="48">
        <v>6753</v>
      </c>
      <c r="GT8" s="48">
        <v>543</v>
      </c>
      <c r="GU8" s="48">
        <v>14671</v>
      </c>
      <c r="GV8" s="48">
        <v>835</v>
      </c>
      <c r="GW8" s="48">
        <v>10969</v>
      </c>
      <c r="GX8" s="48">
        <v>677</v>
      </c>
      <c r="GY8" s="48">
        <v>2948</v>
      </c>
      <c r="GZ8" s="48">
        <v>364</v>
      </c>
      <c r="HA8" s="48">
        <v>4388</v>
      </c>
      <c r="HB8" s="48">
        <v>434</v>
      </c>
      <c r="HC8" s="48">
        <v>1303</v>
      </c>
      <c r="HD8" s="48">
        <v>229</v>
      </c>
      <c r="HE8" s="48">
        <v>68</v>
      </c>
      <c r="HF8" s="48">
        <v>50</v>
      </c>
    </row>
    <row r="9" spans="1:214" x14ac:dyDescent="0.25">
      <c r="A9" s="16">
        <f t="shared" si="8"/>
        <v>1</v>
      </c>
      <c r="B9" s="17" t="str">
        <f t="shared" si="9"/>
        <v>Beaver</v>
      </c>
      <c r="C9" s="48" t="s">
        <v>22</v>
      </c>
      <c r="D9" s="48" t="s">
        <v>23</v>
      </c>
      <c r="E9" s="48">
        <v>2702</v>
      </c>
      <c r="F9" s="48">
        <v>180</v>
      </c>
      <c r="G9" s="48">
        <v>580</v>
      </c>
      <c r="H9" s="48">
        <v>132</v>
      </c>
      <c r="I9" s="48">
        <v>84</v>
      </c>
      <c r="J9" s="48">
        <v>50</v>
      </c>
      <c r="K9" s="48">
        <v>182</v>
      </c>
      <c r="L9" s="48">
        <v>75</v>
      </c>
      <c r="M9" s="48">
        <v>16</v>
      </c>
      <c r="N9" s="48">
        <v>15</v>
      </c>
      <c r="O9" s="48">
        <v>288</v>
      </c>
      <c r="P9" s="48">
        <v>88</v>
      </c>
      <c r="Q9" s="48">
        <v>319</v>
      </c>
      <c r="R9" s="48">
        <v>79</v>
      </c>
      <c r="S9" s="48">
        <v>10</v>
      </c>
      <c r="T9" s="48">
        <v>9</v>
      </c>
      <c r="U9" s="48">
        <v>86</v>
      </c>
      <c r="V9" s="48">
        <v>44</v>
      </c>
      <c r="W9" s="48">
        <v>76</v>
      </c>
      <c r="X9" s="48">
        <v>48</v>
      </c>
      <c r="Y9" s="48">
        <v>506</v>
      </c>
      <c r="Z9" s="48">
        <v>100</v>
      </c>
      <c r="AA9" s="48">
        <v>302</v>
      </c>
      <c r="AB9" s="48">
        <v>105</v>
      </c>
      <c r="AC9" s="48">
        <v>103</v>
      </c>
      <c r="AD9" s="48">
        <v>66</v>
      </c>
      <c r="AE9" s="48">
        <v>150</v>
      </c>
      <c r="AF9" s="48">
        <v>58</v>
      </c>
      <c r="AG9" s="48">
        <v>0</v>
      </c>
      <c r="AH9" s="48">
        <v>16</v>
      </c>
      <c r="AI9" s="48">
        <v>2251</v>
      </c>
      <c r="AJ9" s="48">
        <v>196</v>
      </c>
      <c r="AK9" s="48">
        <v>406</v>
      </c>
      <c r="AL9" s="48">
        <v>129</v>
      </c>
      <c r="AM9" s="48">
        <v>46</v>
      </c>
      <c r="AN9" s="48">
        <v>28</v>
      </c>
      <c r="AO9" s="48">
        <v>150</v>
      </c>
      <c r="AP9" s="48">
        <v>67</v>
      </c>
      <c r="AQ9" s="48">
        <v>10</v>
      </c>
      <c r="AR9" s="48">
        <v>12</v>
      </c>
      <c r="AS9" s="48">
        <v>262</v>
      </c>
      <c r="AT9" s="48">
        <v>87</v>
      </c>
      <c r="AU9" s="48">
        <v>302</v>
      </c>
      <c r="AV9" s="48">
        <v>77</v>
      </c>
      <c r="AW9" s="48">
        <v>5</v>
      </c>
      <c r="AX9" s="48">
        <v>6</v>
      </c>
      <c r="AY9" s="48">
        <v>86</v>
      </c>
      <c r="AZ9" s="48">
        <v>44</v>
      </c>
      <c r="BA9" s="48">
        <v>69</v>
      </c>
      <c r="BB9" s="48">
        <v>48</v>
      </c>
      <c r="BC9" s="48">
        <v>423</v>
      </c>
      <c r="BD9" s="48">
        <v>98</v>
      </c>
      <c r="BE9" s="48">
        <v>265</v>
      </c>
      <c r="BF9" s="48">
        <v>107</v>
      </c>
      <c r="BG9" s="48">
        <v>81</v>
      </c>
      <c r="BH9" s="48">
        <v>60</v>
      </c>
      <c r="BI9" s="48">
        <v>146</v>
      </c>
      <c r="BJ9" s="48">
        <v>57</v>
      </c>
      <c r="BK9" s="48">
        <v>0</v>
      </c>
      <c r="BL9" s="48">
        <v>16</v>
      </c>
      <c r="BM9" s="48">
        <v>279</v>
      </c>
      <c r="BN9" s="48">
        <v>102</v>
      </c>
      <c r="BO9" s="48">
        <v>162</v>
      </c>
      <c r="BP9" s="48">
        <v>75</v>
      </c>
      <c r="BQ9" s="48">
        <v>23</v>
      </c>
      <c r="BR9" s="48">
        <v>35</v>
      </c>
      <c r="BS9" s="48">
        <v>18</v>
      </c>
      <c r="BT9" s="48">
        <v>23</v>
      </c>
      <c r="BU9" s="48">
        <v>0</v>
      </c>
      <c r="BV9" s="48">
        <v>16</v>
      </c>
      <c r="BW9" s="48">
        <v>0</v>
      </c>
      <c r="BX9" s="48">
        <v>16</v>
      </c>
      <c r="BY9" s="48">
        <v>10</v>
      </c>
      <c r="BZ9" s="48">
        <v>10</v>
      </c>
      <c r="CA9" s="48">
        <v>0</v>
      </c>
      <c r="CB9" s="48">
        <v>16</v>
      </c>
      <c r="CC9" s="48">
        <v>0</v>
      </c>
      <c r="CD9" s="48">
        <v>16</v>
      </c>
      <c r="CE9" s="48">
        <v>2</v>
      </c>
      <c r="CF9" s="48">
        <v>5</v>
      </c>
      <c r="CG9" s="48">
        <v>45</v>
      </c>
      <c r="CH9" s="48">
        <v>34</v>
      </c>
      <c r="CI9" s="48">
        <v>15</v>
      </c>
      <c r="CJ9" s="48">
        <v>27</v>
      </c>
      <c r="CK9" s="48">
        <v>0</v>
      </c>
      <c r="CL9" s="48">
        <v>16</v>
      </c>
      <c r="CM9" s="48">
        <v>4</v>
      </c>
      <c r="CN9" s="48">
        <v>6</v>
      </c>
      <c r="CO9" s="48">
        <v>0</v>
      </c>
      <c r="CP9" s="48">
        <v>16</v>
      </c>
      <c r="CQ9" s="48">
        <v>9</v>
      </c>
      <c r="CR9" s="48">
        <v>15</v>
      </c>
      <c r="CS9" s="48">
        <v>0</v>
      </c>
      <c r="CT9" s="48">
        <v>16</v>
      </c>
      <c r="CU9" s="48">
        <v>9</v>
      </c>
      <c r="CV9" s="48">
        <v>15</v>
      </c>
      <c r="CW9" s="48">
        <v>0</v>
      </c>
      <c r="CX9" s="48">
        <v>16</v>
      </c>
      <c r="CY9" s="48">
        <v>0</v>
      </c>
      <c r="CZ9" s="48">
        <v>16</v>
      </c>
      <c r="DA9" s="48">
        <v>0</v>
      </c>
      <c r="DB9" s="48">
        <v>16</v>
      </c>
      <c r="DC9" s="48">
        <v>0</v>
      </c>
      <c r="DD9" s="48">
        <v>16</v>
      </c>
      <c r="DE9" s="48">
        <v>0</v>
      </c>
      <c r="DF9" s="48">
        <v>16</v>
      </c>
      <c r="DG9" s="48">
        <v>0</v>
      </c>
      <c r="DH9" s="48">
        <v>16</v>
      </c>
      <c r="DI9" s="48">
        <v>0</v>
      </c>
      <c r="DJ9" s="48">
        <v>16</v>
      </c>
      <c r="DK9" s="48">
        <v>0</v>
      </c>
      <c r="DL9" s="48">
        <v>16</v>
      </c>
      <c r="DM9" s="48">
        <v>0</v>
      </c>
      <c r="DN9" s="48">
        <v>16</v>
      </c>
      <c r="DO9" s="48">
        <v>0</v>
      </c>
      <c r="DP9" s="48">
        <v>16</v>
      </c>
      <c r="DQ9" s="48">
        <v>0</v>
      </c>
      <c r="DR9" s="48">
        <v>16</v>
      </c>
      <c r="DS9" s="48">
        <v>0</v>
      </c>
      <c r="DT9" s="48">
        <v>16</v>
      </c>
      <c r="DU9" s="48">
        <v>75</v>
      </c>
      <c r="DV9" s="48">
        <v>42</v>
      </c>
      <c r="DW9" s="48">
        <v>0</v>
      </c>
      <c r="DX9" s="48">
        <v>16</v>
      </c>
      <c r="DY9" s="48">
        <v>0</v>
      </c>
      <c r="DZ9" s="48">
        <v>16</v>
      </c>
      <c r="EA9" s="48">
        <v>0</v>
      </c>
      <c r="EB9" s="48">
        <v>16</v>
      </c>
      <c r="EC9" s="48">
        <v>0</v>
      </c>
      <c r="ED9" s="48">
        <v>16</v>
      </c>
      <c r="EE9" s="48">
        <v>4</v>
      </c>
      <c r="EF9" s="48">
        <v>5</v>
      </c>
      <c r="EG9" s="48">
        <v>7</v>
      </c>
      <c r="EH9" s="48">
        <v>13</v>
      </c>
      <c r="EI9" s="48">
        <v>0</v>
      </c>
      <c r="EJ9" s="48">
        <v>16</v>
      </c>
      <c r="EK9" s="48">
        <v>0</v>
      </c>
      <c r="EL9" s="48">
        <v>16</v>
      </c>
      <c r="EM9" s="48">
        <v>0</v>
      </c>
      <c r="EN9" s="48">
        <v>16</v>
      </c>
      <c r="EO9" s="48">
        <v>24</v>
      </c>
      <c r="EP9" s="48">
        <v>17</v>
      </c>
      <c r="EQ9" s="48">
        <v>21</v>
      </c>
      <c r="ER9" s="48">
        <v>22</v>
      </c>
      <c r="ES9" s="48">
        <v>19</v>
      </c>
      <c r="ET9" s="48">
        <v>28</v>
      </c>
      <c r="EU9" s="48">
        <v>0</v>
      </c>
      <c r="EV9" s="48">
        <v>16</v>
      </c>
      <c r="EW9" s="48">
        <v>0</v>
      </c>
      <c r="EX9" s="48">
        <v>16</v>
      </c>
      <c r="EY9" s="48">
        <v>18</v>
      </c>
      <c r="EZ9" s="48">
        <v>29</v>
      </c>
      <c r="FA9" s="48">
        <v>0</v>
      </c>
      <c r="FB9" s="48">
        <v>16</v>
      </c>
      <c r="FC9" s="48">
        <v>0</v>
      </c>
      <c r="FD9" s="48">
        <v>16</v>
      </c>
      <c r="FE9" s="48">
        <v>0</v>
      </c>
      <c r="FF9" s="48">
        <v>16</v>
      </c>
      <c r="FG9" s="48">
        <v>0</v>
      </c>
      <c r="FH9" s="48">
        <v>16</v>
      </c>
      <c r="FI9" s="48">
        <v>18</v>
      </c>
      <c r="FJ9" s="48">
        <v>29</v>
      </c>
      <c r="FK9" s="48">
        <v>0</v>
      </c>
      <c r="FL9" s="48">
        <v>16</v>
      </c>
      <c r="FM9" s="48">
        <v>0</v>
      </c>
      <c r="FN9" s="48">
        <v>16</v>
      </c>
      <c r="FO9" s="48">
        <v>0</v>
      </c>
      <c r="FP9" s="48">
        <v>16</v>
      </c>
      <c r="FQ9" s="48">
        <v>0</v>
      </c>
      <c r="FR9" s="48">
        <v>16</v>
      </c>
      <c r="FS9" s="48">
        <v>0</v>
      </c>
      <c r="FT9" s="48">
        <v>16</v>
      </c>
      <c r="FU9" s="48">
        <v>0</v>
      </c>
      <c r="FV9" s="48">
        <v>16</v>
      </c>
      <c r="FW9" s="48">
        <v>0</v>
      </c>
      <c r="FX9" s="48">
        <v>16</v>
      </c>
      <c r="FY9" s="48">
        <v>0</v>
      </c>
      <c r="FZ9" s="48">
        <v>16</v>
      </c>
      <c r="GA9" s="48">
        <v>0</v>
      </c>
      <c r="GB9" s="48">
        <v>16</v>
      </c>
      <c r="GC9" s="48">
        <v>70</v>
      </c>
      <c r="GD9" s="48">
        <v>34</v>
      </c>
      <c r="GE9" s="48">
        <v>12</v>
      </c>
      <c r="GF9" s="48">
        <v>14</v>
      </c>
      <c r="GG9" s="48">
        <v>6</v>
      </c>
      <c r="GH9" s="48">
        <v>7</v>
      </c>
      <c r="GI9" s="48">
        <v>14</v>
      </c>
      <c r="GJ9" s="48">
        <v>18</v>
      </c>
      <c r="GK9" s="48">
        <v>6</v>
      </c>
      <c r="GL9" s="48">
        <v>10</v>
      </c>
      <c r="GM9" s="48">
        <v>4</v>
      </c>
      <c r="GN9" s="48">
        <v>5</v>
      </c>
      <c r="GO9" s="48">
        <v>0</v>
      </c>
      <c r="GP9" s="48">
        <v>16</v>
      </c>
      <c r="GQ9" s="48">
        <v>5</v>
      </c>
      <c r="GR9" s="48">
        <v>7</v>
      </c>
      <c r="GS9" s="48">
        <v>0</v>
      </c>
      <c r="GT9" s="48">
        <v>16</v>
      </c>
      <c r="GU9" s="48">
        <v>5</v>
      </c>
      <c r="GV9" s="48">
        <v>5</v>
      </c>
      <c r="GW9" s="48">
        <v>14</v>
      </c>
      <c r="GX9" s="48">
        <v>17</v>
      </c>
      <c r="GY9" s="48">
        <v>1</v>
      </c>
      <c r="GZ9" s="48">
        <v>2</v>
      </c>
      <c r="HA9" s="48">
        <v>3</v>
      </c>
      <c r="HB9" s="48">
        <v>4</v>
      </c>
      <c r="HC9" s="48">
        <v>0</v>
      </c>
      <c r="HD9" s="48">
        <v>16</v>
      </c>
      <c r="HE9" s="48">
        <v>0</v>
      </c>
      <c r="HF9" s="48">
        <v>16</v>
      </c>
    </row>
    <row r="10" spans="1:214" x14ac:dyDescent="0.25">
      <c r="A10" s="16">
        <f t="shared" si="8"/>
        <v>3</v>
      </c>
      <c r="B10" s="17" t="str">
        <f t="shared" si="9"/>
        <v>Box Elder</v>
      </c>
      <c r="C10" s="48" t="s">
        <v>24</v>
      </c>
      <c r="D10" s="48" t="s">
        <v>25</v>
      </c>
      <c r="E10" s="48">
        <v>21231</v>
      </c>
      <c r="F10" s="48">
        <v>493</v>
      </c>
      <c r="G10" s="48">
        <v>789</v>
      </c>
      <c r="H10" s="48">
        <v>153</v>
      </c>
      <c r="I10" s="48">
        <v>1261</v>
      </c>
      <c r="J10" s="48">
        <v>188</v>
      </c>
      <c r="K10" s="48">
        <v>5282</v>
      </c>
      <c r="L10" s="48">
        <v>360</v>
      </c>
      <c r="M10" s="48">
        <v>430</v>
      </c>
      <c r="N10" s="48">
        <v>131</v>
      </c>
      <c r="O10" s="48">
        <v>3095</v>
      </c>
      <c r="P10" s="48">
        <v>386</v>
      </c>
      <c r="Q10" s="48">
        <v>944</v>
      </c>
      <c r="R10" s="48">
        <v>173</v>
      </c>
      <c r="S10" s="48">
        <v>324</v>
      </c>
      <c r="T10" s="48">
        <v>113</v>
      </c>
      <c r="U10" s="48">
        <v>644</v>
      </c>
      <c r="V10" s="48">
        <v>115</v>
      </c>
      <c r="W10" s="48">
        <v>1399</v>
      </c>
      <c r="X10" s="48">
        <v>187</v>
      </c>
      <c r="Y10" s="48">
        <v>3778</v>
      </c>
      <c r="Z10" s="48">
        <v>345</v>
      </c>
      <c r="AA10" s="48">
        <v>1283</v>
      </c>
      <c r="AB10" s="48">
        <v>194</v>
      </c>
      <c r="AC10" s="48">
        <v>594</v>
      </c>
      <c r="AD10" s="48">
        <v>111</v>
      </c>
      <c r="AE10" s="48">
        <v>1398</v>
      </c>
      <c r="AF10" s="48">
        <v>188</v>
      </c>
      <c r="AG10" s="48">
        <v>10</v>
      </c>
      <c r="AH10" s="48">
        <v>11</v>
      </c>
      <c r="AI10" s="48">
        <v>16636</v>
      </c>
      <c r="AJ10" s="48">
        <v>545</v>
      </c>
      <c r="AK10" s="48">
        <v>530</v>
      </c>
      <c r="AL10" s="48">
        <v>135</v>
      </c>
      <c r="AM10" s="48">
        <v>929</v>
      </c>
      <c r="AN10" s="48">
        <v>177</v>
      </c>
      <c r="AO10" s="48">
        <v>3974</v>
      </c>
      <c r="AP10" s="48">
        <v>349</v>
      </c>
      <c r="AQ10" s="48">
        <v>362</v>
      </c>
      <c r="AR10" s="48">
        <v>124</v>
      </c>
      <c r="AS10" s="48">
        <v>2624</v>
      </c>
      <c r="AT10" s="48">
        <v>353</v>
      </c>
      <c r="AU10" s="48">
        <v>684</v>
      </c>
      <c r="AV10" s="48">
        <v>166</v>
      </c>
      <c r="AW10" s="48">
        <v>212</v>
      </c>
      <c r="AX10" s="48">
        <v>85</v>
      </c>
      <c r="AY10" s="48">
        <v>573</v>
      </c>
      <c r="AZ10" s="48">
        <v>117</v>
      </c>
      <c r="BA10" s="48">
        <v>1049</v>
      </c>
      <c r="BB10" s="48">
        <v>165</v>
      </c>
      <c r="BC10" s="48">
        <v>3170</v>
      </c>
      <c r="BD10" s="48">
        <v>316</v>
      </c>
      <c r="BE10" s="48">
        <v>974</v>
      </c>
      <c r="BF10" s="48">
        <v>155</v>
      </c>
      <c r="BG10" s="48">
        <v>456</v>
      </c>
      <c r="BH10" s="48">
        <v>111</v>
      </c>
      <c r="BI10" s="48">
        <v>1089</v>
      </c>
      <c r="BJ10" s="48">
        <v>162</v>
      </c>
      <c r="BK10" s="48">
        <v>10</v>
      </c>
      <c r="BL10" s="48">
        <v>11</v>
      </c>
      <c r="BM10" s="48">
        <v>3074</v>
      </c>
      <c r="BN10" s="48">
        <v>312</v>
      </c>
      <c r="BO10" s="48">
        <v>83</v>
      </c>
      <c r="BP10" s="48">
        <v>53</v>
      </c>
      <c r="BQ10" s="48">
        <v>291</v>
      </c>
      <c r="BR10" s="48">
        <v>98</v>
      </c>
      <c r="BS10" s="48">
        <v>1182</v>
      </c>
      <c r="BT10" s="48">
        <v>188</v>
      </c>
      <c r="BU10" s="48">
        <v>63</v>
      </c>
      <c r="BV10" s="48">
        <v>38</v>
      </c>
      <c r="BW10" s="48">
        <v>275</v>
      </c>
      <c r="BX10" s="48">
        <v>119</v>
      </c>
      <c r="BY10" s="48">
        <v>46</v>
      </c>
      <c r="BZ10" s="48">
        <v>27</v>
      </c>
      <c r="CA10" s="48">
        <v>45</v>
      </c>
      <c r="CB10" s="48">
        <v>38</v>
      </c>
      <c r="CC10" s="48">
        <v>37</v>
      </c>
      <c r="CD10" s="48">
        <v>22</v>
      </c>
      <c r="CE10" s="48">
        <v>205</v>
      </c>
      <c r="CF10" s="48">
        <v>69</v>
      </c>
      <c r="CG10" s="48">
        <v>372</v>
      </c>
      <c r="CH10" s="48">
        <v>92</v>
      </c>
      <c r="CI10" s="48">
        <v>204</v>
      </c>
      <c r="CJ10" s="48">
        <v>83</v>
      </c>
      <c r="CK10" s="48">
        <v>43</v>
      </c>
      <c r="CL10" s="48">
        <v>31</v>
      </c>
      <c r="CM10" s="48">
        <v>228</v>
      </c>
      <c r="CN10" s="48">
        <v>93</v>
      </c>
      <c r="CO10" s="48">
        <v>0</v>
      </c>
      <c r="CP10" s="48">
        <v>27</v>
      </c>
      <c r="CQ10" s="48">
        <v>166</v>
      </c>
      <c r="CR10" s="48">
        <v>82</v>
      </c>
      <c r="CS10" s="48">
        <v>0</v>
      </c>
      <c r="CT10" s="48">
        <v>27</v>
      </c>
      <c r="CU10" s="48">
        <v>0</v>
      </c>
      <c r="CV10" s="48">
        <v>27</v>
      </c>
      <c r="CW10" s="48">
        <v>0</v>
      </c>
      <c r="CX10" s="48">
        <v>27</v>
      </c>
      <c r="CY10" s="48">
        <v>0</v>
      </c>
      <c r="CZ10" s="48">
        <v>27</v>
      </c>
      <c r="DA10" s="48">
        <v>53</v>
      </c>
      <c r="DB10" s="48">
        <v>57</v>
      </c>
      <c r="DC10" s="48">
        <v>0</v>
      </c>
      <c r="DD10" s="48">
        <v>27</v>
      </c>
      <c r="DE10" s="48">
        <v>11</v>
      </c>
      <c r="DF10" s="48">
        <v>16</v>
      </c>
      <c r="DG10" s="48">
        <v>0</v>
      </c>
      <c r="DH10" s="48">
        <v>27</v>
      </c>
      <c r="DI10" s="48">
        <v>18</v>
      </c>
      <c r="DJ10" s="48">
        <v>18</v>
      </c>
      <c r="DK10" s="48">
        <v>32</v>
      </c>
      <c r="DL10" s="48">
        <v>27</v>
      </c>
      <c r="DM10" s="48">
        <v>34</v>
      </c>
      <c r="DN10" s="48">
        <v>31</v>
      </c>
      <c r="DO10" s="48">
        <v>0</v>
      </c>
      <c r="DP10" s="48">
        <v>27</v>
      </c>
      <c r="DQ10" s="48">
        <v>18</v>
      </c>
      <c r="DR10" s="48">
        <v>20</v>
      </c>
      <c r="DS10" s="48">
        <v>0</v>
      </c>
      <c r="DT10" s="48">
        <v>27</v>
      </c>
      <c r="DU10" s="48">
        <v>352</v>
      </c>
      <c r="DV10" s="48">
        <v>112</v>
      </c>
      <c r="DW10" s="48">
        <v>71</v>
      </c>
      <c r="DX10" s="48">
        <v>34</v>
      </c>
      <c r="DY10" s="48">
        <v>0</v>
      </c>
      <c r="DZ10" s="48">
        <v>27</v>
      </c>
      <c r="EA10" s="48">
        <v>51</v>
      </c>
      <c r="EB10" s="48">
        <v>55</v>
      </c>
      <c r="EC10" s="48">
        <v>0</v>
      </c>
      <c r="ED10" s="48">
        <v>27</v>
      </c>
      <c r="EE10" s="48">
        <v>48</v>
      </c>
      <c r="EF10" s="48">
        <v>37</v>
      </c>
      <c r="EG10" s="48">
        <v>48</v>
      </c>
      <c r="EH10" s="48">
        <v>39</v>
      </c>
      <c r="EI10" s="48">
        <v>11</v>
      </c>
      <c r="EJ10" s="48">
        <v>13</v>
      </c>
      <c r="EK10" s="48">
        <v>21</v>
      </c>
      <c r="EL10" s="48">
        <v>25</v>
      </c>
      <c r="EM10" s="48">
        <v>4</v>
      </c>
      <c r="EN10" s="48">
        <v>6</v>
      </c>
      <c r="EO10" s="48">
        <v>39</v>
      </c>
      <c r="EP10" s="48">
        <v>36</v>
      </c>
      <c r="EQ10" s="48">
        <v>48</v>
      </c>
      <c r="ER10" s="48">
        <v>60</v>
      </c>
      <c r="ES10" s="48">
        <v>3</v>
      </c>
      <c r="ET10" s="48">
        <v>5</v>
      </c>
      <c r="EU10" s="48">
        <v>8</v>
      </c>
      <c r="EV10" s="48">
        <v>8</v>
      </c>
      <c r="EW10" s="48">
        <v>0</v>
      </c>
      <c r="EX10" s="48">
        <v>27</v>
      </c>
      <c r="EY10" s="48">
        <v>270</v>
      </c>
      <c r="EZ10" s="48">
        <v>87</v>
      </c>
      <c r="FA10" s="48">
        <v>5</v>
      </c>
      <c r="FB10" s="48">
        <v>7</v>
      </c>
      <c r="FC10" s="48">
        <v>10</v>
      </c>
      <c r="FD10" s="48">
        <v>10</v>
      </c>
      <c r="FE10" s="48">
        <v>31</v>
      </c>
      <c r="FF10" s="48">
        <v>21</v>
      </c>
      <c r="FG10" s="48">
        <v>5</v>
      </c>
      <c r="FH10" s="48">
        <v>6</v>
      </c>
      <c r="FI10" s="48">
        <v>16</v>
      </c>
      <c r="FJ10" s="48">
        <v>17</v>
      </c>
      <c r="FK10" s="48">
        <v>64</v>
      </c>
      <c r="FL10" s="48">
        <v>37</v>
      </c>
      <c r="FM10" s="48">
        <v>18</v>
      </c>
      <c r="FN10" s="48">
        <v>27</v>
      </c>
      <c r="FO10" s="48">
        <v>0</v>
      </c>
      <c r="FP10" s="48">
        <v>27</v>
      </c>
      <c r="FQ10" s="48">
        <v>25</v>
      </c>
      <c r="FR10" s="48">
        <v>23</v>
      </c>
      <c r="FS10" s="48">
        <v>29</v>
      </c>
      <c r="FT10" s="48">
        <v>22</v>
      </c>
      <c r="FU10" s="48">
        <v>19</v>
      </c>
      <c r="FV10" s="48">
        <v>18</v>
      </c>
      <c r="FW10" s="48">
        <v>13</v>
      </c>
      <c r="FX10" s="48">
        <v>16</v>
      </c>
      <c r="FY10" s="48">
        <v>35</v>
      </c>
      <c r="FZ10" s="48">
        <v>26</v>
      </c>
      <c r="GA10" s="48">
        <v>0</v>
      </c>
      <c r="GB10" s="48">
        <v>27</v>
      </c>
      <c r="GC10" s="48">
        <v>733</v>
      </c>
      <c r="GD10" s="48">
        <v>138</v>
      </c>
      <c r="GE10" s="48">
        <v>100</v>
      </c>
      <c r="GF10" s="48">
        <v>52</v>
      </c>
      <c r="GG10" s="48">
        <v>31</v>
      </c>
      <c r="GH10" s="48">
        <v>22</v>
      </c>
      <c r="GI10" s="48">
        <v>44</v>
      </c>
      <c r="GJ10" s="48">
        <v>23</v>
      </c>
      <c r="GK10" s="48">
        <v>0</v>
      </c>
      <c r="GL10" s="48">
        <v>27</v>
      </c>
      <c r="GM10" s="48">
        <v>79</v>
      </c>
      <c r="GN10" s="48">
        <v>53</v>
      </c>
      <c r="GO10" s="48">
        <v>102</v>
      </c>
      <c r="GP10" s="48">
        <v>70</v>
      </c>
      <c r="GQ10" s="48">
        <v>27</v>
      </c>
      <c r="GR10" s="48">
        <v>29</v>
      </c>
      <c r="GS10" s="48">
        <v>13</v>
      </c>
      <c r="GT10" s="48">
        <v>15</v>
      </c>
      <c r="GU10" s="48">
        <v>98</v>
      </c>
      <c r="GV10" s="48">
        <v>44</v>
      </c>
      <c r="GW10" s="48">
        <v>136</v>
      </c>
      <c r="GX10" s="48">
        <v>52</v>
      </c>
      <c r="GY10" s="48">
        <v>4</v>
      </c>
      <c r="GZ10" s="48">
        <v>6</v>
      </c>
      <c r="HA10" s="48">
        <v>79</v>
      </c>
      <c r="HB10" s="48">
        <v>47</v>
      </c>
      <c r="HC10" s="48">
        <v>20</v>
      </c>
      <c r="HD10" s="48">
        <v>17</v>
      </c>
      <c r="HE10" s="48">
        <v>0</v>
      </c>
      <c r="HF10" s="48">
        <v>27</v>
      </c>
    </row>
    <row r="11" spans="1:214" x14ac:dyDescent="0.25">
      <c r="A11" s="16">
        <f t="shared" si="8"/>
        <v>5</v>
      </c>
      <c r="B11" s="17" t="str">
        <f t="shared" si="9"/>
        <v>Cache</v>
      </c>
      <c r="C11" s="48" t="s">
        <v>26</v>
      </c>
      <c r="D11" s="48" t="s">
        <v>27</v>
      </c>
      <c r="E11" s="48">
        <v>52893</v>
      </c>
      <c r="F11" s="48">
        <v>721</v>
      </c>
      <c r="G11" s="48">
        <v>1253</v>
      </c>
      <c r="H11" s="48">
        <v>191</v>
      </c>
      <c r="I11" s="48">
        <v>2499</v>
      </c>
      <c r="J11" s="48">
        <v>295</v>
      </c>
      <c r="K11" s="48">
        <v>10230</v>
      </c>
      <c r="L11" s="48">
        <v>623</v>
      </c>
      <c r="M11" s="48">
        <v>763</v>
      </c>
      <c r="N11" s="48">
        <v>149</v>
      </c>
      <c r="O11" s="48">
        <v>6121</v>
      </c>
      <c r="P11" s="48">
        <v>474</v>
      </c>
      <c r="Q11" s="48">
        <v>1282</v>
      </c>
      <c r="R11" s="48">
        <v>186</v>
      </c>
      <c r="S11" s="48">
        <v>1080</v>
      </c>
      <c r="T11" s="48">
        <v>186</v>
      </c>
      <c r="U11" s="48">
        <v>1991</v>
      </c>
      <c r="V11" s="48">
        <v>247</v>
      </c>
      <c r="W11" s="48">
        <v>5181</v>
      </c>
      <c r="X11" s="48">
        <v>426</v>
      </c>
      <c r="Y11" s="48">
        <v>14416</v>
      </c>
      <c r="Z11" s="48">
        <v>634</v>
      </c>
      <c r="AA11" s="48">
        <v>4228</v>
      </c>
      <c r="AB11" s="48">
        <v>490</v>
      </c>
      <c r="AC11" s="48">
        <v>2215</v>
      </c>
      <c r="AD11" s="48">
        <v>288</v>
      </c>
      <c r="AE11" s="48">
        <v>1567</v>
      </c>
      <c r="AF11" s="48">
        <v>271</v>
      </c>
      <c r="AG11" s="48">
        <v>67</v>
      </c>
      <c r="AH11" s="48">
        <v>52</v>
      </c>
      <c r="AI11" s="48">
        <v>39897</v>
      </c>
      <c r="AJ11" s="48">
        <v>891</v>
      </c>
      <c r="AK11" s="48">
        <v>819</v>
      </c>
      <c r="AL11" s="48">
        <v>179</v>
      </c>
      <c r="AM11" s="48">
        <v>1914</v>
      </c>
      <c r="AN11" s="48">
        <v>261</v>
      </c>
      <c r="AO11" s="48">
        <v>8334</v>
      </c>
      <c r="AP11" s="48">
        <v>567</v>
      </c>
      <c r="AQ11" s="48">
        <v>639</v>
      </c>
      <c r="AR11" s="48">
        <v>132</v>
      </c>
      <c r="AS11" s="48">
        <v>4829</v>
      </c>
      <c r="AT11" s="48">
        <v>408</v>
      </c>
      <c r="AU11" s="48">
        <v>1008</v>
      </c>
      <c r="AV11" s="48">
        <v>166</v>
      </c>
      <c r="AW11" s="48">
        <v>883</v>
      </c>
      <c r="AX11" s="48">
        <v>171</v>
      </c>
      <c r="AY11" s="48">
        <v>1474</v>
      </c>
      <c r="AZ11" s="48">
        <v>225</v>
      </c>
      <c r="BA11" s="48">
        <v>3696</v>
      </c>
      <c r="BB11" s="48">
        <v>381</v>
      </c>
      <c r="BC11" s="48">
        <v>10462</v>
      </c>
      <c r="BD11" s="48">
        <v>501</v>
      </c>
      <c r="BE11" s="48">
        <v>2921</v>
      </c>
      <c r="BF11" s="48">
        <v>363</v>
      </c>
      <c r="BG11" s="48">
        <v>1546</v>
      </c>
      <c r="BH11" s="48">
        <v>265</v>
      </c>
      <c r="BI11" s="48">
        <v>1321</v>
      </c>
      <c r="BJ11" s="48">
        <v>257</v>
      </c>
      <c r="BK11" s="48">
        <v>51</v>
      </c>
      <c r="BL11" s="48">
        <v>48</v>
      </c>
      <c r="BM11" s="48">
        <v>5945</v>
      </c>
      <c r="BN11" s="48">
        <v>488</v>
      </c>
      <c r="BO11" s="48">
        <v>84</v>
      </c>
      <c r="BP11" s="48">
        <v>43</v>
      </c>
      <c r="BQ11" s="48">
        <v>489</v>
      </c>
      <c r="BR11" s="48">
        <v>139</v>
      </c>
      <c r="BS11" s="48">
        <v>1388</v>
      </c>
      <c r="BT11" s="48">
        <v>232</v>
      </c>
      <c r="BU11" s="48">
        <v>24</v>
      </c>
      <c r="BV11" s="48">
        <v>21</v>
      </c>
      <c r="BW11" s="48">
        <v>529</v>
      </c>
      <c r="BX11" s="48">
        <v>138</v>
      </c>
      <c r="BY11" s="48">
        <v>119</v>
      </c>
      <c r="BZ11" s="48">
        <v>69</v>
      </c>
      <c r="CA11" s="48">
        <v>32</v>
      </c>
      <c r="CB11" s="48">
        <v>26</v>
      </c>
      <c r="CC11" s="48">
        <v>233</v>
      </c>
      <c r="CD11" s="48">
        <v>96</v>
      </c>
      <c r="CE11" s="48">
        <v>602</v>
      </c>
      <c r="CF11" s="48">
        <v>150</v>
      </c>
      <c r="CG11" s="48">
        <v>1507</v>
      </c>
      <c r="CH11" s="48">
        <v>255</v>
      </c>
      <c r="CI11" s="48">
        <v>522</v>
      </c>
      <c r="CJ11" s="48">
        <v>187</v>
      </c>
      <c r="CK11" s="48">
        <v>280</v>
      </c>
      <c r="CL11" s="48">
        <v>99</v>
      </c>
      <c r="CM11" s="48">
        <v>136</v>
      </c>
      <c r="CN11" s="48">
        <v>49</v>
      </c>
      <c r="CO11" s="48">
        <v>0</v>
      </c>
      <c r="CP11" s="48">
        <v>27</v>
      </c>
      <c r="CQ11" s="48">
        <v>967</v>
      </c>
      <c r="CR11" s="48">
        <v>199</v>
      </c>
      <c r="CS11" s="48">
        <v>19</v>
      </c>
      <c r="CT11" s="48">
        <v>19</v>
      </c>
      <c r="CU11" s="48">
        <v>8</v>
      </c>
      <c r="CV11" s="48">
        <v>12</v>
      </c>
      <c r="CW11" s="48">
        <v>78</v>
      </c>
      <c r="CX11" s="48">
        <v>51</v>
      </c>
      <c r="CY11" s="48">
        <v>5</v>
      </c>
      <c r="CZ11" s="48">
        <v>10</v>
      </c>
      <c r="DA11" s="48">
        <v>96</v>
      </c>
      <c r="DB11" s="48">
        <v>54</v>
      </c>
      <c r="DC11" s="48">
        <v>3</v>
      </c>
      <c r="DD11" s="48">
        <v>5</v>
      </c>
      <c r="DE11" s="48">
        <v>48</v>
      </c>
      <c r="DF11" s="48">
        <v>46</v>
      </c>
      <c r="DG11" s="48">
        <v>24</v>
      </c>
      <c r="DH11" s="48">
        <v>24</v>
      </c>
      <c r="DI11" s="48">
        <v>119</v>
      </c>
      <c r="DJ11" s="48">
        <v>87</v>
      </c>
      <c r="DK11" s="48">
        <v>414</v>
      </c>
      <c r="DL11" s="48">
        <v>125</v>
      </c>
      <c r="DM11" s="48">
        <v>128</v>
      </c>
      <c r="DN11" s="48">
        <v>114</v>
      </c>
      <c r="DO11" s="48">
        <v>12</v>
      </c>
      <c r="DP11" s="48">
        <v>19</v>
      </c>
      <c r="DQ11" s="48">
        <v>13</v>
      </c>
      <c r="DR11" s="48">
        <v>18</v>
      </c>
      <c r="DS11" s="48">
        <v>0</v>
      </c>
      <c r="DT11" s="48">
        <v>27</v>
      </c>
      <c r="DU11" s="48">
        <v>2264</v>
      </c>
      <c r="DV11" s="48">
        <v>284</v>
      </c>
      <c r="DW11" s="48">
        <v>151</v>
      </c>
      <c r="DX11" s="48">
        <v>48</v>
      </c>
      <c r="DY11" s="48">
        <v>2</v>
      </c>
      <c r="DZ11" s="48">
        <v>3</v>
      </c>
      <c r="EA11" s="48">
        <v>58</v>
      </c>
      <c r="EB11" s="48">
        <v>43</v>
      </c>
      <c r="EC11" s="48">
        <v>35</v>
      </c>
      <c r="ED11" s="48">
        <v>43</v>
      </c>
      <c r="EE11" s="48">
        <v>198</v>
      </c>
      <c r="EF11" s="48">
        <v>126</v>
      </c>
      <c r="EG11" s="48">
        <v>40</v>
      </c>
      <c r="EH11" s="48">
        <v>39</v>
      </c>
      <c r="EI11" s="48">
        <v>19</v>
      </c>
      <c r="EJ11" s="48">
        <v>24</v>
      </c>
      <c r="EK11" s="48">
        <v>86</v>
      </c>
      <c r="EL11" s="48">
        <v>50</v>
      </c>
      <c r="EM11" s="48">
        <v>228</v>
      </c>
      <c r="EN11" s="48">
        <v>97</v>
      </c>
      <c r="EO11" s="48">
        <v>1022</v>
      </c>
      <c r="EP11" s="48">
        <v>201</v>
      </c>
      <c r="EQ11" s="48">
        <v>242</v>
      </c>
      <c r="ER11" s="48">
        <v>100</v>
      </c>
      <c r="ES11" s="48">
        <v>144</v>
      </c>
      <c r="ET11" s="48">
        <v>90</v>
      </c>
      <c r="EU11" s="48">
        <v>39</v>
      </c>
      <c r="EV11" s="48">
        <v>28</v>
      </c>
      <c r="EW11" s="48">
        <v>0</v>
      </c>
      <c r="EX11" s="48">
        <v>27</v>
      </c>
      <c r="EY11" s="48">
        <v>1623</v>
      </c>
      <c r="EZ11" s="48">
        <v>270</v>
      </c>
      <c r="FA11" s="48">
        <v>43</v>
      </c>
      <c r="FB11" s="48">
        <v>28</v>
      </c>
      <c r="FC11" s="48">
        <v>37</v>
      </c>
      <c r="FD11" s="48">
        <v>31</v>
      </c>
      <c r="FE11" s="48">
        <v>289</v>
      </c>
      <c r="FF11" s="48">
        <v>122</v>
      </c>
      <c r="FG11" s="48">
        <v>2</v>
      </c>
      <c r="FH11" s="48">
        <v>3</v>
      </c>
      <c r="FI11" s="48">
        <v>200</v>
      </c>
      <c r="FJ11" s="48">
        <v>79</v>
      </c>
      <c r="FK11" s="48">
        <v>53</v>
      </c>
      <c r="FL11" s="48">
        <v>30</v>
      </c>
      <c r="FM11" s="48">
        <v>28</v>
      </c>
      <c r="FN11" s="48">
        <v>24</v>
      </c>
      <c r="FO11" s="48">
        <v>6</v>
      </c>
      <c r="FP11" s="48">
        <v>9</v>
      </c>
      <c r="FQ11" s="48">
        <v>140</v>
      </c>
      <c r="FR11" s="48">
        <v>67</v>
      </c>
      <c r="FS11" s="48">
        <v>395</v>
      </c>
      <c r="FT11" s="48">
        <v>117</v>
      </c>
      <c r="FU11" s="48">
        <v>284</v>
      </c>
      <c r="FV11" s="48">
        <v>186</v>
      </c>
      <c r="FW11" s="48">
        <v>99</v>
      </c>
      <c r="FX11" s="48">
        <v>74</v>
      </c>
      <c r="FY11" s="48">
        <v>36</v>
      </c>
      <c r="FZ11" s="48">
        <v>31</v>
      </c>
      <c r="GA11" s="48">
        <v>11</v>
      </c>
      <c r="GB11" s="48">
        <v>18</v>
      </c>
      <c r="GC11" s="48">
        <v>2197</v>
      </c>
      <c r="GD11" s="48">
        <v>266</v>
      </c>
      <c r="GE11" s="48">
        <v>137</v>
      </c>
      <c r="GF11" s="48">
        <v>45</v>
      </c>
      <c r="GG11" s="48">
        <v>49</v>
      </c>
      <c r="GH11" s="48">
        <v>27</v>
      </c>
      <c r="GI11" s="48">
        <v>83</v>
      </c>
      <c r="GJ11" s="48">
        <v>43</v>
      </c>
      <c r="GK11" s="48">
        <v>58</v>
      </c>
      <c r="GL11" s="48">
        <v>31</v>
      </c>
      <c r="GM11" s="48">
        <v>269</v>
      </c>
      <c r="GN11" s="48">
        <v>89</v>
      </c>
      <c r="GO11" s="48">
        <v>59</v>
      </c>
      <c r="GP11" s="48">
        <v>37</v>
      </c>
      <c r="GQ11" s="48">
        <v>70</v>
      </c>
      <c r="GR11" s="48">
        <v>54</v>
      </c>
      <c r="GS11" s="48">
        <v>168</v>
      </c>
      <c r="GT11" s="48">
        <v>74</v>
      </c>
      <c r="GU11" s="48">
        <v>396</v>
      </c>
      <c r="GV11" s="48">
        <v>96</v>
      </c>
      <c r="GW11" s="48">
        <v>616</v>
      </c>
      <c r="GX11" s="48">
        <v>141</v>
      </c>
      <c r="GY11" s="48">
        <v>131</v>
      </c>
      <c r="GZ11" s="48">
        <v>65</v>
      </c>
      <c r="HA11" s="48">
        <v>134</v>
      </c>
      <c r="HB11" s="48">
        <v>55</v>
      </c>
      <c r="HC11" s="48">
        <v>22</v>
      </c>
      <c r="HD11" s="48">
        <v>30</v>
      </c>
      <c r="HE11" s="48">
        <v>5</v>
      </c>
      <c r="HF11" s="48">
        <v>9</v>
      </c>
    </row>
    <row r="12" spans="1:214" x14ac:dyDescent="0.25">
      <c r="A12" s="16">
        <f t="shared" si="8"/>
        <v>7</v>
      </c>
      <c r="B12" s="17" t="str">
        <f t="shared" si="9"/>
        <v>Carbon</v>
      </c>
      <c r="C12" s="48" t="s">
        <v>28</v>
      </c>
      <c r="D12" s="48" t="s">
        <v>29</v>
      </c>
      <c r="E12" s="48">
        <v>8958</v>
      </c>
      <c r="F12" s="48">
        <v>330</v>
      </c>
      <c r="G12" s="48">
        <v>906</v>
      </c>
      <c r="H12" s="48">
        <v>143</v>
      </c>
      <c r="I12" s="48">
        <v>500</v>
      </c>
      <c r="J12" s="48">
        <v>115</v>
      </c>
      <c r="K12" s="48">
        <v>507</v>
      </c>
      <c r="L12" s="48">
        <v>101</v>
      </c>
      <c r="M12" s="48">
        <v>204</v>
      </c>
      <c r="N12" s="48">
        <v>83</v>
      </c>
      <c r="O12" s="48">
        <v>1194</v>
      </c>
      <c r="P12" s="48">
        <v>193</v>
      </c>
      <c r="Q12" s="48">
        <v>717</v>
      </c>
      <c r="R12" s="48">
        <v>118</v>
      </c>
      <c r="S12" s="48">
        <v>329</v>
      </c>
      <c r="T12" s="48">
        <v>178</v>
      </c>
      <c r="U12" s="48">
        <v>271</v>
      </c>
      <c r="V12" s="48">
        <v>95</v>
      </c>
      <c r="W12" s="48">
        <v>571</v>
      </c>
      <c r="X12" s="48">
        <v>125</v>
      </c>
      <c r="Y12" s="48">
        <v>2065</v>
      </c>
      <c r="Z12" s="48">
        <v>206</v>
      </c>
      <c r="AA12" s="48">
        <v>818</v>
      </c>
      <c r="AB12" s="48">
        <v>173</v>
      </c>
      <c r="AC12" s="48">
        <v>382</v>
      </c>
      <c r="AD12" s="48">
        <v>128</v>
      </c>
      <c r="AE12" s="48">
        <v>486</v>
      </c>
      <c r="AF12" s="48">
        <v>133</v>
      </c>
      <c r="AG12" s="48">
        <v>8</v>
      </c>
      <c r="AH12" s="48">
        <v>13</v>
      </c>
      <c r="AI12" s="48">
        <v>7118</v>
      </c>
      <c r="AJ12" s="48">
        <v>346</v>
      </c>
      <c r="AK12" s="48">
        <v>586</v>
      </c>
      <c r="AL12" s="48">
        <v>132</v>
      </c>
      <c r="AM12" s="48">
        <v>414</v>
      </c>
      <c r="AN12" s="48">
        <v>105</v>
      </c>
      <c r="AO12" s="48">
        <v>356</v>
      </c>
      <c r="AP12" s="48">
        <v>80</v>
      </c>
      <c r="AQ12" s="48">
        <v>153</v>
      </c>
      <c r="AR12" s="48">
        <v>74</v>
      </c>
      <c r="AS12" s="48">
        <v>1055</v>
      </c>
      <c r="AT12" s="48">
        <v>173</v>
      </c>
      <c r="AU12" s="48">
        <v>583</v>
      </c>
      <c r="AV12" s="48">
        <v>115</v>
      </c>
      <c r="AW12" s="48">
        <v>221</v>
      </c>
      <c r="AX12" s="48">
        <v>154</v>
      </c>
      <c r="AY12" s="48">
        <v>225</v>
      </c>
      <c r="AZ12" s="48">
        <v>85</v>
      </c>
      <c r="BA12" s="48">
        <v>338</v>
      </c>
      <c r="BB12" s="48">
        <v>89</v>
      </c>
      <c r="BC12" s="48">
        <v>1728</v>
      </c>
      <c r="BD12" s="48">
        <v>194</v>
      </c>
      <c r="BE12" s="48">
        <v>641</v>
      </c>
      <c r="BF12" s="48">
        <v>142</v>
      </c>
      <c r="BG12" s="48">
        <v>345</v>
      </c>
      <c r="BH12" s="48">
        <v>127</v>
      </c>
      <c r="BI12" s="48">
        <v>465</v>
      </c>
      <c r="BJ12" s="48">
        <v>130</v>
      </c>
      <c r="BK12" s="48">
        <v>8</v>
      </c>
      <c r="BL12" s="48">
        <v>13</v>
      </c>
      <c r="BM12" s="48">
        <v>1258</v>
      </c>
      <c r="BN12" s="48">
        <v>195</v>
      </c>
      <c r="BO12" s="48">
        <v>273</v>
      </c>
      <c r="BP12" s="48">
        <v>88</v>
      </c>
      <c r="BQ12" s="48">
        <v>79</v>
      </c>
      <c r="BR12" s="48">
        <v>60</v>
      </c>
      <c r="BS12" s="48">
        <v>109</v>
      </c>
      <c r="BT12" s="48">
        <v>70</v>
      </c>
      <c r="BU12" s="48">
        <v>37</v>
      </c>
      <c r="BV12" s="48">
        <v>39</v>
      </c>
      <c r="BW12" s="48">
        <v>68</v>
      </c>
      <c r="BX12" s="48">
        <v>44</v>
      </c>
      <c r="BY12" s="48">
        <v>120</v>
      </c>
      <c r="BZ12" s="48">
        <v>56</v>
      </c>
      <c r="CA12" s="48">
        <v>71</v>
      </c>
      <c r="CB12" s="48">
        <v>64</v>
      </c>
      <c r="CC12" s="48">
        <v>35</v>
      </c>
      <c r="CD12" s="48">
        <v>39</v>
      </c>
      <c r="CE12" s="48">
        <v>145</v>
      </c>
      <c r="CF12" s="48">
        <v>64</v>
      </c>
      <c r="CG12" s="48">
        <v>204</v>
      </c>
      <c r="CH12" s="48">
        <v>75</v>
      </c>
      <c r="CI12" s="48">
        <v>86</v>
      </c>
      <c r="CJ12" s="48">
        <v>51</v>
      </c>
      <c r="CK12" s="48">
        <v>19</v>
      </c>
      <c r="CL12" s="48">
        <v>22</v>
      </c>
      <c r="CM12" s="48">
        <v>12</v>
      </c>
      <c r="CN12" s="48">
        <v>16</v>
      </c>
      <c r="CO12" s="48">
        <v>0</v>
      </c>
      <c r="CP12" s="48">
        <v>21</v>
      </c>
      <c r="CQ12" s="48">
        <v>39</v>
      </c>
      <c r="CR12" s="48">
        <v>34</v>
      </c>
      <c r="CS12" s="48">
        <v>0</v>
      </c>
      <c r="CT12" s="48">
        <v>21</v>
      </c>
      <c r="CU12" s="48">
        <v>0</v>
      </c>
      <c r="CV12" s="48">
        <v>21</v>
      </c>
      <c r="CW12" s="48">
        <v>8</v>
      </c>
      <c r="CX12" s="48">
        <v>14</v>
      </c>
      <c r="CY12" s="48">
        <v>0</v>
      </c>
      <c r="CZ12" s="48">
        <v>21</v>
      </c>
      <c r="DA12" s="48">
        <v>16</v>
      </c>
      <c r="DB12" s="48">
        <v>25</v>
      </c>
      <c r="DC12" s="48">
        <v>0</v>
      </c>
      <c r="DD12" s="48">
        <v>21</v>
      </c>
      <c r="DE12" s="48">
        <v>0</v>
      </c>
      <c r="DF12" s="48">
        <v>21</v>
      </c>
      <c r="DG12" s="48">
        <v>0</v>
      </c>
      <c r="DH12" s="48">
        <v>21</v>
      </c>
      <c r="DI12" s="48">
        <v>0</v>
      </c>
      <c r="DJ12" s="48">
        <v>21</v>
      </c>
      <c r="DK12" s="48">
        <v>15</v>
      </c>
      <c r="DL12" s="48">
        <v>18</v>
      </c>
      <c r="DM12" s="48">
        <v>0</v>
      </c>
      <c r="DN12" s="48">
        <v>21</v>
      </c>
      <c r="DO12" s="48">
        <v>0</v>
      </c>
      <c r="DP12" s="48">
        <v>21</v>
      </c>
      <c r="DQ12" s="48">
        <v>0</v>
      </c>
      <c r="DR12" s="48">
        <v>21</v>
      </c>
      <c r="DS12" s="48">
        <v>0</v>
      </c>
      <c r="DT12" s="48">
        <v>21</v>
      </c>
      <c r="DU12" s="48">
        <v>172</v>
      </c>
      <c r="DV12" s="48">
        <v>86</v>
      </c>
      <c r="DW12" s="48">
        <v>8</v>
      </c>
      <c r="DX12" s="48">
        <v>13</v>
      </c>
      <c r="DY12" s="48">
        <v>0</v>
      </c>
      <c r="DZ12" s="48">
        <v>21</v>
      </c>
      <c r="EA12" s="48">
        <v>17</v>
      </c>
      <c r="EB12" s="48">
        <v>17</v>
      </c>
      <c r="EC12" s="48">
        <v>0</v>
      </c>
      <c r="ED12" s="48">
        <v>21</v>
      </c>
      <c r="EE12" s="48">
        <v>24</v>
      </c>
      <c r="EF12" s="48">
        <v>29</v>
      </c>
      <c r="EG12" s="48">
        <v>0</v>
      </c>
      <c r="EH12" s="48">
        <v>21</v>
      </c>
      <c r="EI12" s="48">
        <v>23</v>
      </c>
      <c r="EJ12" s="48">
        <v>28</v>
      </c>
      <c r="EK12" s="48">
        <v>0</v>
      </c>
      <c r="EL12" s="48">
        <v>21</v>
      </c>
      <c r="EM12" s="48">
        <v>5</v>
      </c>
      <c r="EN12" s="48">
        <v>9</v>
      </c>
      <c r="EO12" s="48">
        <v>58</v>
      </c>
      <c r="EP12" s="48">
        <v>44</v>
      </c>
      <c r="EQ12" s="48">
        <v>28</v>
      </c>
      <c r="ER12" s="48">
        <v>32</v>
      </c>
      <c r="ES12" s="48">
        <v>0</v>
      </c>
      <c r="ET12" s="48">
        <v>21</v>
      </c>
      <c r="EU12" s="48">
        <v>9</v>
      </c>
      <c r="EV12" s="48">
        <v>8</v>
      </c>
      <c r="EW12" s="48">
        <v>0</v>
      </c>
      <c r="EX12" s="48">
        <v>21</v>
      </c>
      <c r="EY12" s="48">
        <v>104</v>
      </c>
      <c r="EZ12" s="48">
        <v>62</v>
      </c>
      <c r="FA12" s="48">
        <v>0</v>
      </c>
      <c r="FB12" s="48">
        <v>21</v>
      </c>
      <c r="FC12" s="48">
        <v>0</v>
      </c>
      <c r="FD12" s="48">
        <v>21</v>
      </c>
      <c r="FE12" s="48">
        <v>15</v>
      </c>
      <c r="FF12" s="48">
        <v>27</v>
      </c>
      <c r="FG12" s="48">
        <v>14</v>
      </c>
      <c r="FH12" s="48">
        <v>17</v>
      </c>
      <c r="FI12" s="48">
        <v>3</v>
      </c>
      <c r="FJ12" s="48">
        <v>7</v>
      </c>
      <c r="FK12" s="48">
        <v>7</v>
      </c>
      <c r="FL12" s="48">
        <v>12</v>
      </c>
      <c r="FM12" s="48">
        <v>0</v>
      </c>
      <c r="FN12" s="48">
        <v>21</v>
      </c>
      <c r="FO12" s="48">
        <v>0</v>
      </c>
      <c r="FP12" s="48">
        <v>21</v>
      </c>
      <c r="FQ12" s="48">
        <v>0</v>
      </c>
      <c r="FR12" s="48">
        <v>21</v>
      </c>
      <c r="FS12" s="48">
        <v>9</v>
      </c>
      <c r="FT12" s="48">
        <v>14</v>
      </c>
      <c r="FU12" s="48">
        <v>56</v>
      </c>
      <c r="FV12" s="48">
        <v>46</v>
      </c>
      <c r="FW12" s="48">
        <v>0</v>
      </c>
      <c r="FX12" s="48">
        <v>21</v>
      </c>
      <c r="FY12" s="48">
        <v>0</v>
      </c>
      <c r="FZ12" s="48">
        <v>21</v>
      </c>
      <c r="GA12" s="48">
        <v>0</v>
      </c>
      <c r="GB12" s="48">
        <v>21</v>
      </c>
      <c r="GC12" s="48">
        <v>267</v>
      </c>
      <c r="GD12" s="48">
        <v>80</v>
      </c>
      <c r="GE12" s="48">
        <v>39</v>
      </c>
      <c r="GF12" s="48">
        <v>44</v>
      </c>
      <c r="GG12" s="48">
        <v>7</v>
      </c>
      <c r="GH12" s="48">
        <v>11</v>
      </c>
      <c r="GI12" s="48">
        <v>2</v>
      </c>
      <c r="GJ12" s="48">
        <v>3</v>
      </c>
      <c r="GK12" s="48">
        <v>0</v>
      </c>
      <c r="GL12" s="48">
        <v>21</v>
      </c>
      <c r="GM12" s="48">
        <v>28</v>
      </c>
      <c r="GN12" s="48">
        <v>22</v>
      </c>
      <c r="GO12" s="48">
        <v>7</v>
      </c>
      <c r="GP12" s="48">
        <v>11</v>
      </c>
      <c r="GQ12" s="48">
        <v>14</v>
      </c>
      <c r="GR12" s="48">
        <v>13</v>
      </c>
      <c r="GS12" s="48">
        <v>11</v>
      </c>
      <c r="GT12" s="48">
        <v>19</v>
      </c>
      <c r="GU12" s="48">
        <v>83</v>
      </c>
      <c r="GV12" s="48">
        <v>52</v>
      </c>
      <c r="GW12" s="48">
        <v>51</v>
      </c>
      <c r="GX12" s="48">
        <v>39</v>
      </c>
      <c r="GY12" s="48">
        <v>7</v>
      </c>
      <c r="GZ12" s="48">
        <v>12</v>
      </c>
      <c r="HA12" s="48">
        <v>18</v>
      </c>
      <c r="HB12" s="48">
        <v>19</v>
      </c>
      <c r="HC12" s="48">
        <v>0</v>
      </c>
      <c r="HD12" s="48">
        <v>21</v>
      </c>
      <c r="HE12" s="48">
        <v>0</v>
      </c>
      <c r="HF12" s="48">
        <v>21</v>
      </c>
    </row>
    <row r="13" spans="1:214" x14ac:dyDescent="0.25">
      <c r="A13" s="16">
        <f t="shared" si="8"/>
        <v>9</v>
      </c>
      <c r="B13" s="17" t="str">
        <f t="shared" si="9"/>
        <v>Daggett</v>
      </c>
      <c r="C13" s="48" t="s">
        <v>30</v>
      </c>
      <c r="D13" s="48" t="s">
        <v>31</v>
      </c>
      <c r="E13" s="48">
        <v>200</v>
      </c>
      <c r="F13" s="48">
        <v>57</v>
      </c>
      <c r="G13" s="48">
        <v>48</v>
      </c>
      <c r="H13" s="48">
        <v>33</v>
      </c>
      <c r="I13" s="48">
        <v>5</v>
      </c>
      <c r="J13" s="48">
        <v>5</v>
      </c>
      <c r="K13" s="48">
        <v>3</v>
      </c>
      <c r="L13" s="48">
        <v>4</v>
      </c>
      <c r="M13" s="48">
        <v>0</v>
      </c>
      <c r="N13" s="48">
        <v>11</v>
      </c>
      <c r="O13" s="48">
        <v>25</v>
      </c>
      <c r="P13" s="48">
        <v>16</v>
      </c>
      <c r="Q13" s="48">
        <v>37</v>
      </c>
      <c r="R13" s="48">
        <v>20</v>
      </c>
      <c r="S13" s="48">
        <v>0</v>
      </c>
      <c r="T13" s="48">
        <v>11</v>
      </c>
      <c r="U13" s="48">
        <v>0</v>
      </c>
      <c r="V13" s="48">
        <v>11</v>
      </c>
      <c r="W13" s="48">
        <v>9</v>
      </c>
      <c r="X13" s="48">
        <v>10</v>
      </c>
      <c r="Y13" s="48">
        <v>30</v>
      </c>
      <c r="Z13" s="48">
        <v>18</v>
      </c>
      <c r="AA13" s="48">
        <v>19</v>
      </c>
      <c r="AB13" s="48">
        <v>16</v>
      </c>
      <c r="AC13" s="48">
        <v>0</v>
      </c>
      <c r="AD13" s="48">
        <v>11</v>
      </c>
      <c r="AE13" s="48">
        <v>24</v>
      </c>
      <c r="AF13" s="48">
        <v>17</v>
      </c>
      <c r="AG13" s="48">
        <v>0</v>
      </c>
      <c r="AH13" s="48">
        <v>11</v>
      </c>
      <c r="AI13" s="48">
        <v>147</v>
      </c>
      <c r="AJ13" s="48">
        <v>45</v>
      </c>
      <c r="AK13" s="48">
        <v>19</v>
      </c>
      <c r="AL13" s="48">
        <v>15</v>
      </c>
      <c r="AM13" s="48">
        <v>5</v>
      </c>
      <c r="AN13" s="48">
        <v>5</v>
      </c>
      <c r="AO13" s="48">
        <v>3</v>
      </c>
      <c r="AP13" s="48">
        <v>4</v>
      </c>
      <c r="AQ13" s="48">
        <v>0</v>
      </c>
      <c r="AR13" s="48">
        <v>11</v>
      </c>
      <c r="AS13" s="48">
        <v>17</v>
      </c>
      <c r="AT13" s="48">
        <v>14</v>
      </c>
      <c r="AU13" s="48">
        <v>32</v>
      </c>
      <c r="AV13" s="48">
        <v>19</v>
      </c>
      <c r="AW13" s="48">
        <v>0</v>
      </c>
      <c r="AX13" s="48">
        <v>11</v>
      </c>
      <c r="AY13" s="48">
        <v>0</v>
      </c>
      <c r="AZ13" s="48">
        <v>11</v>
      </c>
      <c r="BA13" s="48">
        <v>2</v>
      </c>
      <c r="BB13" s="48">
        <v>4</v>
      </c>
      <c r="BC13" s="48">
        <v>29</v>
      </c>
      <c r="BD13" s="48">
        <v>19</v>
      </c>
      <c r="BE13" s="48">
        <v>16</v>
      </c>
      <c r="BF13" s="48">
        <v>16</v>
      </c>
      <c r="BG13" s="48">
        <v>0</v>
      </c>
      <c r="BH13" s="48">
        <v>11</v>
      </c>
      <c r="BI13" s="48">
        <v>24</v>
      </c>
      <c r="BJ13" s="48">
        <v>17</v>
      </c>
      <c r="BK13" s="48">
        <v>0</v>
      </c>
      <c r="BL13" s="48">
        <v>11</v>
      </c>
      <c r="BM13" s="48">
        <v>12</v>
      </c>
      <c r="BN13" s="48">
        <v>9</v>
      </c>
      <c r="BO13" s="48">
        <v>5</v>
      </c>
      <c r="BP13" s="48">
        <v>6</v>
      </c>
      <c r="BQ13" s="48">
        <v>0</v>
      </c>
      <c r="BR13" s="48">
        <v>11</v>
      </c>
      <c r="BS13" s="48">
        <v>0</v>
      </c>
      <c r="BT13" s="48">
        <v>11</v>
      </c>
      <c r="BU13" s="48">
        <v>0</v>
      </c>
      <c r="BV13" s="48">
        <v>11</v>
      </c>
      <c r="BW13" s="48">
        <v>4</v>
      </c>
      <c r="BX13" s="48">
        <v>5</v>
      </c>
      <c r="BY13" s="48">
        <v>0</v>
      </c>
      <c r="BZ13" s="48">
        <v>11</v>
      </c>
      <c r="CA13" s="48">
        <v>0</v>
      </c>
      <c r="CB13" s="48">
        <v>11</v>
      </c>
      <c r="CC13" s="48">
        <v>0</v>
      </c>
      <c r="CD13" s="48">
        <v>11</v>
      </c>
      <c r="CE13" s="48">
        <v>0</v>
      </c>
      <c r="CF13" s="48">
        <v>11</v>
      </c>
      <c r="CG13" s="48">
        <v>1</v>
      </c>
      <c r="CH13" s="48">
        <v>2</v>
      </c>
      <c r="CI13" s="48">
        <v>2</v>
      </c>
      <c r="CJ13" s="48">
        <v>3</v>
      </c>
      <c r="CK13" s="48">
        <v>0</v>
      </c>
      <c r="CL13" s="48">
        <v>11</v>
      </c>
      <c r="CM13" s="48">
        <v>0</v>
      </c>
      <c r="CN13" s="48">
        <v>11</v>
      </c>
      <c r="CO13" s="48">
        <v>0</v>
      </c>
      <c r="CP13" s="48">
        <v>11</v>
      </c>
      <c r="CQ13" s="48">
        <v>2</v>
      </c>
      <c r="CR13" s="48">
        <v>3</v>
      </c>
      <c r="CS13" s="48">
        <v>0</v>
      </c>
      <c r="CT13" s="48">
        <v>11</v>
      </c>
      <c r="CU13" s="48">
        <v>0</v>
      </c>
      <c r="CV13" s="48">
        <v>11</v>
      </c>
      <c r="CW13" s="48">
        <v>0</v>
      </c>
      <c r="CX13" s="48">
        <v>11</v>
      </c>
      <c r="CY13" s="48">
        <v>0</v>
      </c>
      <c r="CZ13" s="48">
        <v>11</v>
      </c>
      <c r="DA13" s="48">
        <v>2</v>
      </c>
      <c r="DB13" s="48">
        <v>3</v>
      </c>
      <c r="DC13" s="48">
        <v>0</v>
      </c>
      <c r="DD13" s="48">
        <v>11</v>
      </c>
      <c r="DE13" s="48">
        <v>0</v>
      </c>
      <c r="DF13" s="48">
        <v>11</v>
      </c>
      <c r="DG13" s="48">
        <v>0</v>
      </c>
      <c r="DH13" s="48">
        <v>11</v>
      </c>
      <c r="DI13" s="48">
        <v>0</v>
      </c>
      <c r="DJ13" s="48">
        <v>11</v>
      </c>
      <c r="DK13" s="48">
        <v>0</v>
      </c>
      <c r="DL13" s="48">
        <v>11</v>
      </c>
      <c r="DM13" s="48">
        <v>0</v>
      </c>
      <c r="DN13" s="48">
        <v>11</v>
      </c>
      <c r="DO13" s="48">
        <v>0</v>
      </c>
      <c r="DP13" s="48">
        <v>11</v>
      </c>
      <c r="DQ13" s="48">
        <v>0</v>
      </c>
      <c r="DR13" s="48">
        <v>11</v>
      </c>
      <c r="DS13" s="48">
        <v>0</v>
      </c>
      <c r="DT13" s="48">
        <v>11</v>
      </c>
      <c r="DU13" s="48">
        <v>2</v>
      </c>
      <c r="DV13" s="48">
        <v>3</v>
      </c>
      <c r="DW13" s="48">
        <v>0</v>
      </c>
      <c r="DX13" s="48">
        <v>11</v>
      </c>
      <c r="DY13" s="48">
        <v>0</v>
      </c>
      <c r="DZ13" s="48">
        <v>11</v>
      </c>
      <c r="EA13" s="48">
        <v>0</v>
      </c>
      <c r="EB13" s="48">
        <v>11</v>
      </c>
      <c r="EC13" s="48">
        <v>0</v>
      </c>
      <c r="ED13" s="48">
        <v>11</v>
      </c>
      <c r="EE13" s="48">
        <v>2</v>
      </c>
      <c r="EF13" s="48">
        <v>3</v>
      </c>
      <c r="EG13" s="48">
        <v>0</v>
      </c>
      <c r="EH13" s="48">
        <v>11</v>
      </c>
      <c r="EI13" s="48">
        <v>0</v>
      </c>
      <c r="EJ13" s="48">
        <v>11</v>
      </c>
      <c r="EK13" s="48">
        <v>0</v>
      </c>
      <c r="EL13" s="48">
        <v>11</v>
      </c>
      <c r="EM13" s="48">
        <v>0</v>
      </c>
      <c r="EN13" s="48">
        <v>11</v>
      </c>
      <c r="EO13" s="48">
        <v>0</v>
      </c>
      <c r="EP13" s="48">
        <v>11</v>
      </c>
      <c r="EQ13" s="48">
        <v>0</v>
      </c>
      <c r="ER13" s="48">
        <v>11</v>
      </c>
      <c r="ES13" s="48">
        <v>0</v>
      </c>
      <c r="ET13" s="48">
        <v>11</v>
      </c>
      <c r="EU13" s="48">
        <v>0</v>
      </c>
      <c r="EV13" s="48">
        <v>11</v>
      </c>
      <c r="EW13" s="48">
        <v>0</v>
      </c>
      <c r="EX13" s="48">
        <v>11</v>
      </c>
      <c r="EY13" s="48">
        <v>6</v>
      </c>
      <c r="EZ13" s="48">
        <v>9</v>
      </c>
      <c r="FA13" s="48">
        <v>0</v>
      </c>
      <c r="FB13" s="48">
        <v>11</v>
      </c>
      <c r="FC13" s="48">
        <v>0</v>
      </c>
      <c r="FD13" s="48">
        <v>11</v>
      </c>
      <c r="FE13" s="48">
        <v>0</v>
      </c>
      <c r="FF13" s="48">
        <v>11</v>
      </c>
      <c r="FG13" s="48">
        <v>0</v>
      </c>
      <c r="FH13" s="48">
        <v>11</v>
      </c>
      <c r="FI13" s="48">
        <v>0</v>
      </c>
      <c r="FJ13" s="48">
        <v>11</v>
      </c>
      <c r="FK13" s="48">
        <v>0</v>
      </c>
      <c r="FL13" s="48">
        <v>11</v>
      </c>
      <c r="FM13" s="48">
        <v>0</v>
      </c>
      <c r="FN13" s="48">
        <v>11</v>
      </c>
      <c r="FO13" s="48">
        <v>0</v>
      </c>
      <c r="FP13" s="48">
        <v>11</v>
      </c>
      <c r="FQ13" s="48">
        <v>6</v>
      </c>
      <c r="FR13" s="48">
        <v>9</v>
      </c>
      <c r="FS13" s="48">
        <v>0</v>
      </c>
      <c r="FT13" s="48">
        <v>11</v>
      </c>
      <c r="FU13" s="48">
        <v>0</v>
      </c>
      <c r="FV13" s="48">
        <v>11</v>
      </c>
      <c r="FW13" s="48">
        <v>0</v>
      </c>
      <c r="FX13" s="48">
        <v>11</v>
      </c>
      <c r="FY13" s="48">
        <v>0</v>
      </c>
      <c r="FZ13" s="48">
        <v>11</v>
      </c>
      <c r="GA13" s="48">
        <v>0</v>
      </c>
      <c r="GB13" s="48">
        <v>11</v>
      </c>
      <c r="GC13" s="48">
        <v>31</v>
      </c>
      <c r="GD13" s="48">
        <v>33</v>
      </c>
      <c r="GE13" s="48">
        <v>24</v>
      </c>
      <c r="GF13" s="48">
        <v>32</v>
      </c>
      <c r="GG13" s="48">
        <v>0</v>
      </c>
      <c r="GH13" s="48">
        <v>11</v>
      </c>
      <c r="GI13" s="48">
        <v>0</v>
      </c>
      <c r="GJ13" s="48">
        <v>11</v>
      </c>
      <c r="GK13" s="48">
        <v>0</v>
      </c>
      <c r="GL13" s="48">
        <v>11</v>
      </c>
      <c r="GM13" s="48">
        <v>0</v>
      </c>
      <c r="GN13" s="48">
        <v>11</v>
      </c>
      <c r="GO13" s="48">
        <v>5</v>
      </c>
      <c r="GP13" s="48">
        <v>6</v>
      </c>
      <c r="GQ13" s="48">
        <v>0</v>
      </c>
      <c r="GR13" s="48">
        <v>11</v>
      </c>
      <c r="GS13" s="48">
        <v>0</v>
      </c>
      <c r="GT13" s="48">
        <v>11</v>
      </c>
      <c r="GU13" s="48">
        <v>1</v>
      </c>
      <c r="GV13" s="48">
        <v>2</v>
      </c>
      <c r="GW13" s="48">
        <v>0</v>
      </c>
      <c r="GX13" s="48">
        <v>11</v>
      </c>
      <c r="GY13" s="48">
        <v>1</v>
      </c>
      <c r="GZ13" s="48">
        <v>2</v>
      </c>
      <c r="HA13" s="48">
        <v>0</v>
      </c>
      <c r="HB13" s="48">
        <v>11</v>
      </c>
      <c r="HC13" s="48">
        <v>0</v>
      </c>
      <c r="HD13" s="48">
        <v>11</v>
      </c>
      <c r="HE13" s="48">
        <v>0</v>
      </c>
      <c r="HF13" s="48">
        <v>11</v>
      </c>
    </row>
    <row r="14" spans="1:214" x14ac:dyDescent="0.25">
      <c r="A14" s="16">
        <f t="shared" si="8"/>
        <v>11</v>
      </c>
      <c r="B14" s="17" t="str">
        <f t="shared" si="9"/>
        <v>Davis</v>
      </c>
      <c r="C14" s="48" t="s">
        <v>32</v>
      </c>
      <c r="D14" s="48" t="s">
        <v>33</v>
      </c>
      <c r="E14" s="48">
        <v>143686</v>
      </c>
      <c r="F14" s="48">
        <v>1340</v>
      </c>
      <c r="G14" s="48">
        <v>1198</v>
      </c>
      <c r="H14" s="48">
        <v>301</v>
      </c>
      <c r="I14" s="48">
        <v>7181</v>
      </c>
      <c r="J14" s="48">
        <v>620</v>
      </c>
      <c r="K14" s="48">
        <v>14374</v>
      </c>
      <c r="L14" s="48">
        <v>878</v>
      </c>
      <c r="M14" s="48">
        <v>3757</v>
      </c>
      <c r="N14" s="48">
        <v>430</v>
      </c>
      <c r="O14" s="48">
        <v>17175</v>
      </c>
      <c r="P14" s="48">
        <v>884</v>
      </c>
      <c r="Q14" s="48">
        <v>6693</v>
      </c>
      <c r="R14" s="48">
        <v>606</v>
      </c>
      <c r="S14" s="48">
        <v>2826</v>
      </c>
      <c r="T14" s="48">
        <v>390</v>
      </c>
      <c r="U14" s="48">
        <v>10101</v>
      </c>
      <c r="V14" s="48">
        <v>643</v>
      </c>
      <c r="W14" s="48">
        <v>16374</v>
      </c>
      <c r="X14" s="48">
        <v>806</v>
      </c>
      <c r="Y14" s="48">
        <v>29255</v>
      </c>
      <c r="Z14" s="48">
        <v>970</v>
      </c>
      <c r="AA14" s="48">
        <v>12290</v>
      </c>
      <c r="AB14" s="48">
        <v>876</v>
      </c>
      <c r="AC14" s="48">
        <v>6612</v>
      </c>
      <c r="AD14" s="48">
        <v>515</v>
      </c>
      <c r="AE14" s="48">
        <v>13826</v>
      </c>
      <c r="AF14" s="48">
        <v>789</v>
      </c>
      <c r="AG14" s="48">
        <v>2024</v>
      </c>
      <c r="AH14" s="48">
        <v>349</v>
      </c>
      <c r="AI14" s="48">
        <v>115162</v>
      </c>
      <c r="AJ14" s="48">
        <v>1670</v>
      </c>
      <c r="AK14" s="48">
        <v>987</v>
      </c>
      <c r="AL14" s="48">
        <v>276</v>
      </c>
      <c r="AM14" s="48">
        <v>5297</v>
      </c>
      <c r="AN14" s="48">
        <v>553</v>
      </c>
      <c r="AO14" s="48">
        <v>11892</v>
      </c>
      <c r="AP14" s="48">
        <v>794</v>
      </c>
      <c r="AQ14" s="48">
        <v>2935</v>
      </c>
      <c r="AR14" s="48">
        <v>349</v>
      </c>
      <c r="AS14" s="48">
        <v>14343</v>
      </c>
      <c r="AT14" s="48">
        <v>883</v>
      </c>
      <c r="AU14" s="48">
        <v>5459</v>
      </c>
      <c r="AV14" s="48">
        <v>577</v>
      </c>
      <c r="AW14" s="48">
        <v>2350</v>
      </c>
      <c r="AX14" s="48">
        <v>363</v>
      </c>
      <c r="AY14" s="48">
        <v>8048</v>
      </c>
      <c r="AZ14" s="48">
        <v>571</v>
      </c>
      <c r="BA14" s="48">
        <v>12207</v>
      </c>
      <c r="BB14" s="48">
        <v>732</v>
      </c>
      <c r="BC14" s="48">
        <v>23373</v>
      </c>
      <c r="BD14" s="48">
        <v>891</v>
      </c>
      <c r="BE14" s="48">
        <v>9821</v>
      </c>
      <c r="BF14" s="48">
        <v>841</v>
      </c>
      <c r="BG14" s="48">
        <v>4754</v>
      </c>
      <c r="BH14" s="48">
        <v>450</v>
      </c>
      <c r="BI14" s="48">
        <v>11873</v>
      </c>
      <c r="BJ14" s="48">
        <v>719</v>
      </c>
      <c r="BK14" s="48">
        <v>1823</v>
      </c>
      <c r="BL14" s="48">
        <v>330</v>
      </c>
      <c r="BM14" s="48">
        <v>13449</v>
      </c>
      <c r="BN14" s="48">
        <v>755</v>
      </c>
      <c r="BO14" s="48">
        <v>99</v>
      </c>
      <c r="BP14" s="48">
        <v>65</v>
      </c>
      <c r="BQ14" s="48">
        <v>1302</v>
      </c>
      <c r="BR14" s="48">
        <v>261</v>
      </c>
      <c r="BS14" s="48">
        <v>1580</v>
      </c>
      <c r="BT14" s="48">
        <v>269</v>
      </c>
      <c r="BU14" s="48">
        <v>397</v>
      </c>
      <c r="BV14" s="48">
        <v>142</v>
      </c>
      <c r="BW14" s="48">
        <v>1268</v>
      </c>
      <c r="BX14" s="48">
        <v>229</v>
      </c>
      <c r="BY14" s="48">
        <v>577</v>
      </c>
      <c r="BZ14" s="48">
        <v>161</v>
      </c>
      <c r="CA14" s="48">
        <v>171</v>
      </c>
      <c r="CB14" s="48">
        <v>74</v>
      </c>
      <c r="CC14" s="48">
        <v>722</v>
      </c>
      <c r="CD14" s="48">
        <v>159</v>
      </c>
      <c r="CE14" s="48">
        <v>1523</v>
      </c>
      <c r="CF14" s="48">
        <v>288</v>
      </c>
      <c r="CG14" s="48">
        <v>2759</v>
      </c>
      <c r="CH14" s="48">
        <v>342</v>
      </c>
      <c r="CI14" s="48">
        <v>1117</v>
      </c>
      <c r="CJ14" s="48">
        <v>221</v>
      </c>
      <c r="CK14" s="48">
        <v>736</v>
      </c>
      <c r="CL14" s="48">
        <v>202</v>
      </c>
      <c r="CM14" s="48">
        <v>1083</v>
      </c>
      <c r="CN14" s="48">
        <v>193</v>
      </c>
      <c r="CO14" s="48">
        <v>115</v>
      </c>
      <c r="CP14" s="48">
        <v>76</v>
      </c>
      <c r="CQ14" s="48">
        <v>3783</v>
      </c>
      <c r="CR14" s="48">
        <v>410</v>
      </c>
      <c r="CS14" s="48">
        <v>23</v>
      </c>
      <c r="CT14" s="48">
        <v>28</v>
      </c>
      <c r="CU14" s="48">
        <v>96</v>
      </c>
      <c r="CV14" s="48">
        <v>79</v>
      </c>
      <c r="CW14" s="48">
        <v>94</v>
      </c>
      <c r="CX14" s="48">
        <v>52</v>
      </c>
      <c r="CY14" s="48">
        <v>55</v>
      </c>
      <c r="CZ14" s="48">
        <v>42</v>
      </c>
      <c r="DA14" s="48">
        <v>402</v>
      </c>
      <c r="DB14" s="48">
        <v>171</v>
      </c>
      <c r="DC14" s="48">
        <v>127</v>
      </c>
      <c r="DD14" s="48">
        <v>70</v>
      </c>
      <c r="DE14" s="48">
        <v>94</v>
      </c>
      <c r="DF14" s="48">
        <v>72</v>
      </c>
      <c r="DG14" s="48">
        <v>316</v>
      </c>
      <c r="DH14" s="48">
        <v>116</v>
      </c>
      <c r="DI14" s="48">
        <v>351</v>
      </c>
      <c r="DJ14" s="48">
        <v>117</v>
      </c>
      <c r="DK14" s="48">
        <v>998</v>
      </c>
      <c r="DL14" s="48">
        <v>212</v>
      </c>
      <c r="DM14" s="48">
        <v>275</v>
      </c>
      <c r="DN14" s="48">
        <v>131</v>
      </c>
      <c r="DO14" s="48">
        <v>510</v>
      </c>
      <c r="DP14" s="48">
        <v>142</v>
      </c>
      <c r="DQ14" s="48">
        <v>442</v>
      </c>
      <c r="DR14" s="48">
        <v>135</v>
      </c>
      <c r="DS14" s="48">
        <v>0</v>
      </c>
      <c r="DT14" s="48">
        <v>27</v>
      </c>
      <c r="DU14" s="48">
        <v>1929</v>
      </c>
      <c r="DV14" s="48">
        <v>314</v>
      </c>
      <c r="DW14" s="48">
        <v>9</v>
      </c>
      <c r="DX14" s="48">
        <v>13</v>
      </c>
      <c r="DY14" s="48">
        <v>78</v>
      </c>
      <c r="DZ14" s="48">
        <v>64</v>
      </c>
      <c r="EA14" s="48">
        <v>127</v>
      </c>
      <c r="EB14" s="48">
        <v>60</v>
      </c>
      <c r="EC14" s="48">
        <v>13</v>
      </c>
      <c r="ED14" s="48">
        <v>21</v>
      </c>
      <c r="EE14" s="48">
        <v>389</v>
      </c>
      <c r="EF14" s="48">
        <v>158</v>
      </c>
      <c r="EG14" s="48">
        <v>15</v>
      </c>
      <c r="EH14" s="48">
        <v>22</v>
      </c>
      <c r="EI14" s="48">
        <v>51</v>
      </c>
      <c r="EJ14" s="48">
        <v>49</v>
      </c>
      <c r="EK14" s="48">
        <v>179</v>
      </c>
      <c r="EL14" s="48">
        <v>104</v>
      </c>
      <c r="EM14" s="48">
        <v>238</v>
      </c>
      <c r="EN14" s="48">
        <v>129</v>
      </c>
      <c r="EO14" s="48">
        <v>257</v>
      </c>
      <c r="EP14" s="48">
        <v>104</v>
      </c>
      <c r="EQ14" s="48">
        <v>381</v>
      </c>
      <c r="ER14" s="48">
        <v>142</v>
      </c>
      <c r="ES14" s="48">
        <v>59</v>
      </c>
      <c r="ET14" s="48">
        <v>44</v>
      </c>
      <c r="EU14" s="48">
        <v>88</v>
      </c>
      <c r="EV14" s="48">
        <v>59</v>
      </c>
      <c r="EW14" s="48">
        <v>45</v>
      </c>
      <c r="EX14" s="48">
        <v>39</v>
      </c>
      <c r="EY14" s="48">
        <v>2257</v>
      </c>
      <c r="EZ14" s="48">
        <v>365</v>
      </c>
      <c r="FA14" s="48">
        <v>7</v>
      </c>
      <c r="FB14" s="48">
        <v>11</v>
      </c>
      <c r="FC14" s="48">
        <v>72</v>
      </c>
      <c r="FD14" s="48">
        <v>60</v>
      </c>
      <c r="FE14" s="48">
        <v>247</v>
      </c>
      <c r="FF14" s="48">
        <v>114</v>
      </c>
      <c r="FG14" s="48">
        <v>0</v>
      </c>
      <c r="FH14" s="48">
        <v>27</v>
      </c>
      <c r="FI14" s="48">
        <v>139</v>
      </c>
      <c r="FJ14" s="48">
        <v>78</v>
      </c>
      <c r="FK14" s="48">
        <v>234</v>
      </c>
      <c r="FL14" s="48">
        <v>122</v>
      </c>
      <c r="FM14" s="48">
        <v>13</v>
      </c>
      <c r="FN14" s="48">
        <v>21</v>
      </c>
      <c r="FO14" s="48">
        <v>109</v>
      </c>
      <c r="FP14" s="48">
        <v>79</v>
      </c>
      <c r="FQ14" s="48">
        <v>407</v>
      </c>
      <c r="FR14" s="48">
        <v>156</v>
      </c>
      <c r="FS14" s="48">
        <v>387</v>
      </c>
      <c r="FT14" s="48">
        <v>149</v>
      </c>
      <c r="FU14" s="48">
        <v>359</v>
      </c>
      <c r="FV14" s="48">
        <v>175</v>
      </c>
      <c r="FW14" s="48">
        <v>110</v>
      </c>
      <c r="FX14" s="48">
        <v>81</v>
      </c>
      <c r="FY14" s="48">
        <v>132</v>
      </c>
      <c r="FZ14" s="48">
        <v>69</v>
      </c>
      <c r="GA14" s="48">
        <v>41</v>
      </c>
      <c r="GB14" s="48">
        <v>25</v>
      </c>
      <c r="GC14" s="48">
        <v>7106</v>
      </c>
      <c r="GD14" s="48">
        <v>507</v>
      </c>
      <c r="GE14" s="48">
        <v>73</v>
      </c>
      <c r="GF14" s="48">
        <v>43</v>
      </c>
      <c r="GG14" s="48">
        <v>336</v>
      </c>
      <c r="GH14" s="48">
        <v>149</v>
      </c>
      <c r="GI14" s="48">
        <v>434</v>
      </c>
      <c r="GJ14" s="48">
        <v>155</v>
      </c>
      <c r="GK14" s="48">
        <v>357</v>
      </c>
      <c r="GL14" s="48">
        <v>145</v>
      </c>
      <c r="GM14" s="48">
        <v>634</v>
      </c>
      <c r="GN14" s="48">
        <v>176</v>
      </c>
      <c r="GO14" s="48">
        <v>281</v>
      </c>
      <c r="GP14" s="48">
        <v>110</v>
      </c>
      <c r="GQ14" s="48">
        <v>147</v>
      </c>
      <c r="GR14" s="48">
        <v>73</v>
      </c>
      <c r="GS14" s="48">
        <v>727</v>
      </c>
      <c r="GT14" s="48">
        <v>162</v>
      </c>
      <c r="GU14" s="48">
        <v>1648</v>
      </c>
      <c r="GV14" s="48">
        <v>299</v>
      </c>
      <c r="GW14" s="48">
        <v>1481</v>
      </c>
      <c r="GX14" s="48">
        <v>246</v>
      </c>
      <c r="GY14" s="48">
        <v>337</v>
      </c>
      <c r="GZ14" s="48">
        <v>124</v>
      </c>
      <c r="HA14" s="48">
        <v>443</v>
      </c>
      <c r="HB14" s="48">
        <v>147</v>
      </c>
      <c r="HC14" s="48">
        <v>208</v>
      </c>
      <c r="HD14" s="48">
        <v>134</v>
      </c>
      <c r="HE14" s="48">
        <v>0</v>
      </c>
      <c r="HF14" s="48">
        <v>27</v>
      </c>
    </row>
    <row r="15" spans="1:214" x14ac:dyDescent="0.25">
      <c r="A15" s="16">
        <f t="shared" si="8"/>
        <v>13</v>
      </c>
      <c r="B15" s="17" t="str">
        <f t="shared" si="9"/>
        <v>Duchesne</v>
      </c>
      <c r="C15" s="48" t="s">
        <v>34</v>
      </c>
      <c r="D15" s="48" t="s">
        <v>35</v>
      </c>
      <c r="E15" s="48">
        <v>7662</v>
      </c>
      <c r="F15" s="48">
        <v>285</v>
      </c>
      <c r="G15" s="48">
        <v>2101</v>
      </c>
      <c r="H15" s="48">
        <v>165</v>
      </c>
      <c r="I15" s="48">
        <v>537</v>
      </c>
      <c r="J15" s="48">
        <v>113</v>
      </c>
      <c r="K15" s="48">
        <v>173</v>
      </c>
      <c r="L15" s="48">
        <v>57</v>
      </c>
      <c r="M15" s="48">
        <v>152</v>
      </c>
      <c r="N15" s="48">
        <v>49</v>
      </c>
      <c r="O15" s="48">
        <v>733</v>
      </c>
      <c r="P15" s="48">
        <v>119</v>
      </c>
      <c r="Q15" s="48">
        <v>643</v>
      </c>
      <c r="R15" s="48">
        <v>116</v>
      </c>
      <c r="S15" s="48">
        <v>212</v>
      </c>
      <c r="T15" s="48">
        <v>76</v>
      </c>
      <c r="U15" s="48">
        <v>176</v>
      </c>
      <c r="V15" s="48">
        <v>70</v>
      </c>
      <c r="W15" s="48">
        <v>292</v>
      </c>
      <c r="X15" s="48">
        <v>72</v>
      </c>
      <c r="Y15" s="48">
        <v>1422</v>
      </c>
      <c r="Z15" s="48">
        <v>171</v>
      </c>
      <c r="AA15" s="48">
        <v>463</v>
      </c>
      <c r="AB15" s="48">
        <v>94</v>
      </c>
      <c r="AC15" s="48">
        <v>271</v>
      </c>
      <c r="AD15" s="48">
        <v>70</v>
      </c>
      <c r="AE15" s="48">
        <v>487</v>
      </c>
      <c r="AF15" s="48">
        <v>110</v>
      </c>
      <c r="AG15" s="48">
        <v>0</v>
      </c>
      <c r="AH15" s="48">
        <v>21</v>
      </c>
      <c r="AI15" s="48">
        <v>6292</v>
      </c>
      <c r="AJ15" s="48">
        <v>254</v>
      </c>
      <c r="AK15" s="48">
        <v>1662</v>
      </c>
      <c r="AL15" s="48">
        <v>159</v>
      </c>
      <c r="AM15" s="48">
        <v>428</v>
      </c>
      <c r="AN15" s="48">
        <v>96</v>
      </c>
      <c r="AO15" s="48">
        <v>155</v>
      </c>
      <c r="AP15" s="48">
        <v>57</v>
      </c>
      <c r="AQ15" s="48">
        <v>147</v>
      </c>
      <c r="AR15" s="48">
        <v>49</v>
      </c>
      <c r="AS15" s="48">
        <v>609</v>
      </c>
      <c r="AT15" s="48">
        <v>101</v>
      </c>
      <c r="AU15" s="48">
        <v>540</v>
      </c>
      <c r="AV15" s="48">
        <v>101</v>
      </c>
      <c r="AW15" s="48">
        <v>184</v>
      </c>
      <c r="AX15" s="48">
        <v>74</v>
      </c>
      <c r="AY15" s="48">
        <v>160</v>
      </c>
      <c r="AZ15" s="48">
        <v>66</v>
      </c>
      <c r="BA15" s="48">
        <v>243</v>
      </c>
      <c r="BB15" s="48">
        <v>68</v>
      </c>
      <c r="BC15" s="48">
        <v>1188</v>
      </c>
      <c r="BD15" s="48">
        <v>155</v>
      </c>
      <c r="BE15" s="48">
        <v>377</v>
      </c>
      <c r="BF15" s="48">
        <v>90</v>
      </c>
      <c r="BG15" s="48">
        <v>194</v>
      </c>
      <c r="BH15" s="48">
        <v>57</v>
      </c>
      <c r="BI15" s="48">
        <v>405</v>
      </c>
      <c r="BJ15" s="48">
        <v>94</v>
      </c>
      <c r="BK15" s="48">
        <v>0</v>
      </c>
      <c r="BL15" s="48">
        <v>21</v>
      </c>
      <c r="BM15" s="48">
        <v>765</v>
      </c>
      <c r="BN15" s="48">
        <v>127</v>
      </c>
      <c r="BO15" s="48">
        <v>301</v>
      </c>
      <c r="BP15" s="48">
        <v>84</v>
      </c>
      <c r="BQ15" s="48">
        <v>83</v>
      </c>
      <c r="BR15" s="48">
        <v>43</v>
      </c>
      <c r="BS15" s="48">
        <v>18</v>
      </c>
      <c r="BT15" s="48">
        <v>14</v>
      </c>
      <c r="BU15" s="48">
        <v>5</v>
      </c>
      <c r="BV15" s="48">
        <v>7</v>
      </c>
      <c r="BW15" s="48">
        <v>50</v>
      </c>
      <c r="BX15" s="48">
        <v>36</v>
      </c>
      <c r="BY15" s="48">
        <v>55</v>
      </c>
      <c r="BZ15" s="48">
        <v>45</v>
      </c>
      <c r="CA15" s="48">
        <v>22</v>
      </c>
      <c r="CB15" s="48">
        <v>21</v>
      </c>
      <c r="CC15" s="48">
        <v>2</v>
      </c>
      <c r="CD15" s="48">
        <v>3</v>
      </c>
      <c r="CE15" s="48">
        <v>9</v>
      </c>
      <c r="CF15" s="48">
        <v>13</v>
      </c>
      <c r="CG15" s="48">
        <v>135</v>
      </c>
      <c r="CH15" s="48">
        <v>54</v>
      </c>
      <c r="CI15" s="48">
        <v>17</v>
      </c>
      <c r="CJ15" s="48">
        <v>15</v>
      </c>
      <c r="CK15" s="48">
        <v>28</v>
      </c>
      <c r="CL15" s="48">
        <v>30</v>
      </c>
      <c r="CM15" s="48">
        <v>40</v>
      </c>
      <c r="CN15" s="48">
        <v>32</v>
      </c>
      <c r="CO15" s="48">
        <v>0</v>
      </c>
      <c r="CP15" s="48">
        <v>21</v>
      </c>
      <c r="CQ15" s="48">
        <v>30</v>
      </c>
      <c r="CR15" s="48">
        <v>19</v>
      </c>
      <c r="CS15" s="48">
        <v>0</v>
      </c>
      <c r="CT15" s="48">
        <v>21</v>
      </c>
      <c r="CU15" s="48">
        <v>0</v>
      </c>
      <c r="CV15" s="48">
        <v>21</v>
      </c>
      <c r="CW15" s="48">
        <v>0</v>
      </c>
      <c r="CX15" s="48">
        <v>21</v>
      </c>
      <c r="CY15" s="48">
        <v>0</v>
      </c>
      <c r="CZ15" s="48">
        <v>21</v>
      </c>
      <c r="DA15" s="48">
        <v>0</v>
      </c>
      <c r="DB15" s="48">
        <v>21</v>
      </c>
      <c r="DC15" s="48">
        <v>7</v>
      </c>
      <c r="DD15" s="48">
        <v>9</v>
      </c>
      <c r="DE15" s="48">
        <v>0</v>
      </c>
      <c r="DF15" s="48">
        <v>21</v>
      </c>
      <c r="DG15" s="48">
        <v>0</v>
      </c>
      <c r="DH15" s="48">
        <v>21</v>
      </c>
      <c r="DI15" s="48">
        <v>0</v>
      </c>
      <c r="DJ15" s="48">
        <v>21</v>
      </c>
      <c r="DK15" s="48">
        <v>12</v>
      </c>
      <c r="DL15" s="48">
        <v>11</v>
      </c>
      <c r="DM15" s="48">
        <v>0</v>
      </c>
      <c r="DN15" s="48">
        <v>21</v>
      </c>
      <c r="DO15" s="48">
        <v>6</v>
      </c>
      <c r="DP15" s="48">
        <v>9</v>
      </c>
      <c r="DQ15" s="48">
        <v>5</v>
      </c>
      <c r="DR15" s="48">
        <v>7</v>
      </c>
      <c r="DS15" s="48">
        <v>0</v>
      </c>
      <c r="DT15" s="48">
        <v>21</v>
      </c>
      <c r="DU15" s="48">
        <v>275</v>
      </c>
      <c r="DV15" s="48">
        <v>81</v>
      </c>
      <c r="DW15" s="48">
        <v>73</v>
      </c>
      <c r="DX15" s="48">
        <v>41</v>
      </c>
      <c r="DY15" s="48">
        <v>7</v>
      </c>
      <c r="DZ15" s="48">
        <v>11</v>
      </c>
      <c r="EA15" s="48">
        <v>0</v>
      </c>
      <c r="EB15" s="48">
        <v>21</v>
      </c>
      <c r="EC15" s="48">
        <v>0</v>
      </c>
      <c r="ED15" s="48">
        <v>21</v>
      </c>
      <c r="EE15" s="48">
        <v>33</v>
      </c>
      <c r="EF15" s="48">
        <v>31</v>
      </c>
      <c r="EG15" s="48">
        <v>11</v>
      </c>
      <c r="EH15" s="48">
        <v>11</v>
      </c>
      <c r="EI15" s="48">
        <v>6</v>
      </c>
      <c r="EJ15" s="48">
        <v>9</v>
      </c>
      <c r="EK15" s="48">
        <v>0</v>
      </c>
      <c r="EL15" s="48">
        <v>21</v>
      </c>
      <c r="EM15" s="48">
        <v>10</v>
      </c>
      <c r="EN15" s="48">
        <v>11</v>
      </c>
      <c r="EO15" s="48">
        <v>46</v>
      </c>
      <c r="EP15" s="48">
        <v>25</v>
      </c>
      <c r="EQ15" s="48">
        <v>47</v>
      </c>
      <c r="ER15" s="48">
        <v>34</v>
      </c>
      <c r="ES15" s="48">
        <v>17</v>
      </c>
      <c r="ET15" s="48">
        <v>13</v>
      </c>
      <c r="EU15" s="48">
        <v>25</v>
      </c>
      <c r="EV15" s="48">
        <v>28</v>
      </c>
      <c r="EW15" s="48">
        <v>0</v>
      </c>
      <c r="EX15" s="48">
        <v>21</v>
      </c>
      <c r="EY15" s="48">
        <v>71</v>
      </c>
      <c r="EZ15" s="48">
        <v>35</v>
      </c>
      <c r="FA15" s="48">
        <v>11</v>
      </c>
      <c r="FB15" s="48">
        <v>12</v>
      </c>
      <c r="FC15" s="48">
        <v>12</v>
      </c>
      <c r="FD15" s="48">
        <v>13</v>
      </c>
      <c r="FE15" s="48">
        <v>0</v>
      </c>
      <c r="FF15" s="48">
        <v>21</v>
      </c>
      <c r="FG15" s="48">
        <v>0</v>
      </c>
      <c r="FH15" s="48">
        <v>21</v>
      </c>
      <c r="FI15" s="48">
        <v>15</v>
      </c>
      <c r="FJ15" s="48">
        <v>16</v>
      </c>
      <c r="FK15" s="48">
        <v>13</v>
      </c>
      <c r="FL15" s="48">
        <v>11</v>
      </c>
      <c r="FM15" s="48">
        <v>0</v>
      </c>
      <c r="FN15" s="48">
        <v>21</v>
      </c>
      <c r="FO15" s="48">
        <v>0</v>
      </c>
      <c r="FP15" s="48">
        <v>21</v>
      </c>
      <c r="FQ15" s="48">
        <v>0</v>
      </c>
      <c r="FR15" s="48">
        <v>21</v>
      </c>
      <c r="FS15" s="48">
        <v>16</v>
      </c>
      <c r="FT15" s="48">
        <v>14</v>
      </c>
      <c r="FU15" s="48">
        <v>4</v>
      </c>
      <c r="FV15" s="48">
        <v>6</v>
      </c>
      <c r="FW15" s="48">
        <v>0</v>
      </c>
      <c r="FX15" s="48">
        <v>21</v>
      </c>
      <c r="FY15" s="48">
        <v>0</v>
      </c>
      <c r="FZ15" s="48">
        <v>21</v>
      </c>
      <c r="GA15" s="48">
        <v>0</v>
      </c>
      <c r="GB15" s="48">
        <v>21</v>
      </c>
      <c r="GC15" s="48">
        <v>229</v>
      </c>
      <c r="GD15" s="48">
        <v>71</v>
      </c>
      <c r="GE15" s="48">
        <v>54</v>
      </c>
      <c r="GF15" s="48">
        <v>26</v>
      </c>
      <c r="GG15" s="48">
        <v>7</v>
      </c>
      <c r="GH15" s="48">
        <v>9</v>
      </c>
      <c r="GI15" s="48">
        <v>0</v>
      </c>
      <c r="GJ15" s="48">
        <v>21</v>
      </c>
      <c r="GK15" s="48">
        <v>0</v>
      </c>
      <c r="GL15" s="48">
        <v>21</v>
      </c>
      <c r="GM15" s="48">
        <v>26</v>
      </c>
      <c r="GN15" s="48">
        <v>33</v>
      </c>
      <c r="GO15" s="48">
        <v>17</v>
      </c>
      <c r="GP15" s="48">
        <v>16</v>
      </c>
      <c r="GQ15" s="48">
        <v>0</v>
      </c>
      <c r="GR15" s="48">
        <v>21</v>
      </c>
      <c r="GS15" s="48">
        <v>14</v>
      </c>
      <c r="GT15" s="48">
        <v>19</v>
      </c>
      <c r="GU15" s="48">
        <v>30</v>
      </c>
      <c r="GV15" s="48">
        <v>24</v>
      </c>
      <c r="GW15" s="48">
        <v>25</v>
      </c>
      <c r="GX15" s="48">
        <v>17</v>
      </c>
      <c r="GY15" s="48">
        <v>18</v>
      </c>
      <c r="GZ15" s="48">
        <v>26</v>
      </c>
      <c r="HA15" s="48">
        <v>26</v>
      </c>
      <c r="HB15" s="48">
        <v>20</v>
      </c>
      <c r="HC15" s="48">
        <v>12</v>
      </c>
      <c r="HD15" s="48">
        <v>11</v>
      </c>
      <c r="HE15" s="48">
        <v>0</v>
      </c>
      <c r="HF15" s="48">
        <v>21</v>
      </c>
    </row>
    <row r="16" spans="1:214" x14ac:dyDescent="0.25">
      <c r="A16" s="16">
        <f t="shared" si="8"/>
        <v>15</v>
      </c>
      <c r="B16" s="17" t="str">
        <f t="shared" si="9"/>
        <v>Emery</v>
      </c>
      <c r="C16" s="48" t="s">
        <v>36</v>
      </c>
      <c r="D16" s="48" t="s">
        <v>37</v>
      </c>
      <c r="E16" s="48">
        <v>4131</v>
      </c>
      <c r="F16" s="48">
        <v>166</v>
      </c>
      <c r="G16" s="48">
        <v>557</v>
      </c>
      <c r="H16" s="48">
        <v>91</v>
      </c>
      <c r="I16" s="48">
        <v>480</v>
      </c>
      <c r="J16" s="48">
        <v>95</v>
      </c>
      <c r="K16" s="48">
        <v>241</v>
      </c>
      <c r="L16" s="48">
        <v>65</v>
      </c>
      <c r="M16" s="48">
        <v>73</v>
      </c>
      <c r="N16" s="48">
        <v>41</v>
      </c>
      <c r="O16" s="48">
        <v>492</v>
      </c>
      <c r="P16" s="48">
        <v>89</v>
      </c>
      <c r="Q16" s="48">
        <v>433</v>
      </c>
      <c r="R16" s="48">
        <v>81</v>
      </c>
      <c r="S16" s="48">
        <v>77</v>
      </c>
      <c r="T16" s="48">
        <v>35</v>
      </c>
      <c r="U16" s="48">
        <v>95</v>
      </c>
      <c r="V16" s="48">
        <v>42</v>
      </c>
      <c r="W16" s="48">
        <v>145</v>
      </c>
      <c r="X16" s="48">
        <v>57</v>
      </c>
      <c r="Y16" s="48">
        <v>842</v>
      </c>
      <c r="Z16" s="48">
        <v>118</v>
      </c>
      <c r="AA16" s="48">
        <v>270</v>
      </c>
      <c r="AB16" s="48">
        <v>73</v>
      </c>
      <c r="AC16" s="48">
        <v>191</v>
      </c>
      <c r="AD16" s="48">
        <v>73</v>
      </c>
      <c r="AE16" s="48">
        <v>235</v>
      </c>
      <c r="AF16" s="48">
        <v>63</v>
      </c>
      <c r="AG16" s="48">
        <v>0</v>
      </c>
      <c r="AH16" s="48">
        <v>18</v>
      </c>
      <c r="AI16" s="48">
        <v>3267</v>
      </c>
      <c r="AJ16" s="48">
        <v>147</v>
      </c>
      <c r="AK16" s="48">
        <v>336</v>
      </c>
      <c r="AL16" s="48">
        <v>67</v>
      </c>
      <c r="AM16" s="48">
        <v>379</v>
      </c>
      <c r="AN16" s="48">
        <v>88</v>
      </c>
      <c r="AO16" s="48">
        <v>204</v>
      </c>
      <c r="AP16" s="48">
        <v>62</v>
      </c>
      <c r="AQ16" s="48">
        <v>60</v>
      </c>
      <c r="AR16" s="48">
        <v>35</v>
      </c>
      <c r="AS16" s="48">
        <v>441</v>
      </c>
      <c r="AT16" s="48">
        <v>89</v>
      </c>
      <c r="AU16" s="48">
        <v>369</v>
      </c>
      <c r="AV16" s="48">
        <v>74</v>
      </c>
      <c r="AW16" s="48">
        <v>75</v>
      </c>
      <c r="AX16" s="48">
        <v>35</v>
      </c>
      <c r="AY16" s="48">
        <v>92</v>
      </c>
      <c r="AZ16" s="48">
        <v>42</v>
      </c>
      <c r="BA16" s="48">
        <v>104</v>
      </c>
      <c r="BB16" s="48">
        <v>49</v>
      </c>
      <c r="BC16" s="48">
        <v>704</v>
      </c>
      <c r="BD16" s="48">
        <v>112</v>
      </c>
      <c r="BE16" s="48">
        <v>217</v>
      </c>
      <c r="BF16" s="48">
        <v>70</v>
      </c>
      <c r="BG16" s="48">
        <v>129</v>
      </c>
      <c r="BH16" s="48">
        <v>60</v>
      </c>
      <c r="BI16" s="48">
        <v>157</v>
      </c>
      <c r="BJ16" s="48">
        <v>49</v>
      </c>
      <c r="BK16" s="48">
        <v>0</v>
      </c>
      <c r="BL16" s="48">
        <v>18</v>
      </c>
      <c r="BM16" s="48">
        <v>498</v>
      </c>
      <c r="BN16" s="48">
        <v>101</v>
      </c>
      <c r="BO16" s="48">
        <v>183</v>
      </c>
      <c r="BP16" s="48">
        <v>56</v>
      </c>
      <c r="BQ16" s="48">
        <v>92</v>
      </c>
      <c r="BR16" s="48">
        <v>43</v>
      </c>
      <c r="BS16" s="48">
        <v>11</v>
      </c>
      <c r="BT16" s="48">
        <v>10</v>
      </c>
      <c r="BU16" s="48">
        <v>13</v>
      </c>
      <c r="BV16" s="48">
        <v>13</v>
      </c>
      <c r="BW16" s="48">
        <v>14</v>
      </c>
      <c r="BX16" s="48">
        <v>17</v>
      </c>
      <c r="BY16" s="48">
        <v>49</v>
      </c>
      <c r="BZ16" s="48">
        <v>33</v>
      </c>
      <c r="CA16" s="48">
        <v>0</v>
      </c>
      <c r="CB16" s="48">
        <v>18</v>
      </c>
      <c r="CC16" s="48">
        <v>3</v>
      </c>
      <c r="CD16" s="48">
        <v>4</v>
      </c>
      <c r="CE16" s="48">
        <v>21</v>
      </c>
      <c r="CF16" s="48">
        <v>20</v>
      </c>
      <c r="CG16" s="48">
        <v>40</v>
      </c>
      <c r="CH16" s="48">
        <v>29</v>
      </c>
      <c r="CI16" s="48">
        <v>31</v>
      </c>
      <c r="CJ16" s="48">
        <v>25</v>
      </c>
      <c r="CK16" s="48">
        <v>9</v>
      </c>
      <c r="CL16" s="48">
        <v>7</v>
      </c>
      <c r="CM16" s="48">
        <v>32</v>
      </c>
      <c r="CN16" s="48">
        <v>23</v>
      </c>
      <c r="CO16" s="48">
        <v>0</v>
      </c>
      <c r="CP16" s="48">
        <v>18</v>
      </c>
      <c r="CQ16" s="48">
        <v>41</v>
      </c>
      <c r="CR16" s="48">
        <v>36</v>
      </c>
      <c r="CS16" s="48">
        <v>0</v>
      </c>
      <c r="CT16" s="48">
        <v>18</v>
      </c>
      <c r="CU16" s="48">
        <v>4</v>
      </c>
      <c r="CV16" s="48">
        <v>6</v>
      </c>
      <c r="CW16" s="48">
        <v>0</v>
      </c>
      <c r="CX16" s="48">
        <v>18</v>
      </c>
      <c r="CY16" s="48">
        <v>0</v>
      </c>
      <c r="CZ16" s="48">
        <v>18</v>
      </c>
      <c r="DA16" s="48">
        <v>0</v>
      </c>
      <c r="DB16" s="48">
        <v>18</v>
      </c>
      <c r="DC16" s="48">
        <v>0</v>
      </c>
      <c r="DD16" s="48">
        <v>18</v>
      </c>
      <c r="DE16" s="48">
        <v>0</v>
      </c>
      <c r="DF16" s="48">
        <v>18</v>
      </c>
      <c r="DG16" s="48">
        <v>0</v>
      </c>
      <c r="DH16" s="48">
        <v>18</v>
      </c>
      <c r="DI16" s="48">
        <v>0</v>
      </c>
      <c r="DJ16" s="48">
        <v>18</v>
      </c>
      <c r="DK16" s="48">
        <v>20</v>
      </c>
      <c r="DL16" s="48">
        <v>25</v>
      </c>
      <c r="DM16" s="48">
        <v>0</v>
      </c>
      <c r="DN16" s="48">
        <v>18</v>
      </c>
      <c r="DO16" s="48">
        <v>17</v>
      </c>
      <c r="DP16" s="48">
        <v>24</v>
      </c>
      <c r="DQ16" s="48">
        <v>0</v>
      </c>
      <c r="DR16" s="48">
        <v>18</v>
      </c>
      <c r="DS16" s="48">
        <v>0</v>
      </c>
      <c r="DT16" s="48">
        <v>18</v>
      </c>
      <c r="DU16" s="48">
        <v>94</v>
      </c>
      <c r="DV16" s="48">
        <v>38</v>
      </c>
      <c r="DW16" s="48">
        <v>7</v>
      </c>
      <c r="DX16" s="48">
        <v>11</v>
      </c>
      <c r="DY16" s="48">
        <v>0</v>
      </c>
      <c r="DZ16" s="48">
        <v>18</v>
      </c>
      <c r="EA16" s="48">
        <v>0</v>
      </c>
      <c r="EB16" s="48">
        <v>18</v>
      </c>
      <c r="EC16" s="48">
        <v>0</v>
      </c>
      <c r="ED16" s="48">
        <v>18</v>
      </c>
      <c r="EE16" s="48">
        <v>17</v>
      </c>
      <c r="EF16" s="48">
        <v>16</v>
      </c>
      <c r="EG16" s="48">
        <v>1</v>
      </c>
      <c r="EH16" s="48">
        <v>3</v>
      </c>
      <c r="EI16" s="48">
        <v>1</v>
      </c>
      <c r="EJ16" s="48">
        <v>3</v>
      </c>
      <c r="EK16" s="48">
        <v>0</v>
      </c>
      <c r="EL16" s="48">
        <v>18</v>
      </c>
      <c r="EM16" s="48">
        <v>0</v>
      </c>
      <c r="EN16" s="48">
        <v>18</v>
      </c>
      <c r="EO16" s="48">
        <v>28</v>
      </c>
      <c r="EP16" s="48">
        <v>18</v>
      </c>
      <c r="EQ16" s="48">
        <v>13</v>
      </c>
      <c r="ER16" s="48">
        <v>11</v>
      </c>
      <c r="ES16" s="48">
        <v>18</v>
      </c>
      <c r="ET16" s="48">
        <v>24</v>
      </c>
      <c r="EU16" s="48">
        <v>9</v>
      </c>
      <c r="EV16" s="48">
        <v>9</v>
      </c>
      <c r="EW16" s="48">
        <v>0</v>
      </c>
      <c r="EX16" s="48">
        <v>18</v>
      </c>
      <c r="EY16" s="48">
        <v>42</v>
      </c>
      <c r="EZ16" s="48">
        <v>32</v>
      </c>
      <c r="FA16" s="48">
        <v>5</v>
      </c>
      <c r="FB16" s="48">
        <v>6</v>
      </c>
      <c r="FC16" s="48">
        <v>4</v>
      </c>
      <c r="FD16" s="48">
        <v>6</v>
      </c>
      <c r="FE16" s="48">
        <v>0</v>
      </c>
      <c r="FF16" s="48">
        <v>18</v>
      </c>
      <c r="FG16" s="48">
        <v>0</v>
      </c>
      <c r="FH16" s="48">
        <v>18</v>
      </c>
      <c r="FI16" s="48">
        <v>9</v>
      </c>
      <c r="FJ16" s="48">
        <v>13</v>
      </c>
      <c r="FK16" s="48">
        <v>0</v>
      </c>
      <c r="FL16" s="48">
        <v>18</v>
      </c>
      <c r="FM16" s="48">
        <v>0</v>
      </c>
      <c r="FN16" s="48">
        <v>18</v>
      </c>
      <c r="FO16" s="48">
        <v>0</v>
      </c>
      <c r="FP16" s="48">
        <v>18</v>
      </c>
      <c r="FQ16" s="48">
        <v>4</v>
      </c>
      <c r="FR16" s="48">
        <v>7</v>
      </c>
      <c r="FS16" s="48">
        <v>0</v>
      </c>
      <c r="FT16" s="48">
        <v>18</v>
      </c>
      <c r="FU16" s="48">
        <v>0</v>
      </c>
      <c r="FV16" s="48">
        <v>18</v>
      </c>
      <c r="FW16" s="48">
        <v>0</v>
      </c>
      <c r="FX16" s="48">
        <v>18</v>
      </c>
      <c r="FY16" s="48">
        <v>20</v>
      </c>
      <c r="FZ16" s="48">
        <v>27</v>
      </c>
      <c r="GA16" s="48">
        <v>0</v>
      </c>
      <c r="GB16" s="48">
        <v>18</v>
      </c>
      <c r="GC16" s="48">
        <v>189</v>
      </c>
      <c r="GD16" s="48">
        <v>68</v>
      </c>
      <c r="GE16" s="48">
        <v>26</v>
      </c>
      <c r="GF16" s="48">
        <v>28</v>
      </c>
      <c r="GG16" s="48">
        <v>1</v>
      </c>
      <c r="GH16" s="48">
        <v>3</v>
      </c>
      <c r="GI16" s="48">
        <v>26</v>
      </c>
      <c r="GJ16" s="48">
        <v>27</v>
      </c>
      <c r="GK16" s="48">
        <v>0</v>
      </c>
      <c r="GL16" s="48">
        <v>18</v>
      </c>
      <c r="GM16" s="48">
        <v>11</v>
      </c>
      <c r="GN16" s="48">
        <v>18</v>
      </c>
      <c r="GO16" s="48">
        <v>14</v>
      </c>
      <c r="GP16" s="48">
        <v>17</v>
      </c>
      <c r="GQ16" s="48">
        <v>1</v>
      </c>
      <c r="GR16" s="48">
        <v>2</v>
      </c>
      <c r="GS16" s="48">
        <v>0</v>
      </c>
      <c r="GT16" s="48">
        <v>18</v>
      </c>
      <c r="GU16" s="48">
        <v>16</v>
      </c>
      <c r="GV16" s="48">
        <v>13</v>
      </c>
      <c r="GW16" s="48">
        <v>50</v>
      </c>
      <c r="GX16" s="48">
        <v>37</v>
      </c>
      <c r="GY16" s="48">
        <v>9</v>
      </c>
      <c r="GZ16" s="48">
        <v>13</v>
      </c>
      <c r="HA16" s="48">
        <v>18</v>
      </c>
      <c r="HB16" s="48">
        <v>18</v>
      </c>
      <c r="HC16" s="48">
        <v>17</v>
      </c>
      <c r="HD16" s="48">
        <v>14</v>
      </c>
      <c r="HE16" s="48">
        <v>0</v>
      </c>
      <c r="HF16" s="48">
        <v>18</v>
      </c>
    </row>
    <row r="17" spans="1:214" x14ac:dyDescent="0.25">
      <c r="A17" s="16">
        <f t="shared" si="8"/>
        <v>17</v>
      </c>
      <c r="B17" s="17" t="str">
        <f t="shared" si="9"/>
        <v>Garfield</v>
      </c>
      <c r="C17" s="48" t="s">
        <v>38</v>
      </c>
      <c r="D17" s="48" t="s">
        <v>39</v>
      </c>
      <c r="E17" s="48">
        <v>2076</v>
      </c>
      <c r="F17" s="48">
        <v>152</v>
      </c>
      <c r="G17" s="48">
        <v>152</v>
      </c>
      <c r="H17" s="48">
        <v>56</v>
      </c>
      <c r="I17" s="48">
        <v>127</v>
      </c>
      <c r="J17" s="48">
        <v>49</v>
      </c>
      <c r="K17" s="48">
        <v>43</v>
      </c>
      <c r="L17" s="48">
        <v>28</v>
      </c>
      <c r="M17" s="48">
        <v>17</v>
      </c>
      <c r="N17" s="48">
        <v>10</v>
      </c>
      <c r="O17" s="48">
        <v>235</v>
      </c>
      <c r="P17" s="48">
        <v>63</v>
      </c>
      <c r="Q17" s="48">
        <v>137</v>
      </c>
      <c r="R17" s="48">
        <v>45</v>
      </c>
      <c r="S17" s="48">
        <v>60</v>
      </c>
      <c r="T17" s="48">
        <v>31</v>
      </c>
      <c r="U17" s="48">
        <v>54</v>
      </c>
      <c r="V17" s="48">
        <v>37</v>
      </c>
      <c r="W17" s="48">
        <v>76</v>
      </c>
      <c r="X17" s="48">
        <v>32</v>
      </c>
      <c r="Y17" s="48">
        <v>362</v>
      </c>
      <c r="Z17" s="48">
        <v>63</v>
      </c>
      <c r="AA17" s="48">
        <v>705</v>
      </c>
      <c r="AB17" s="48">
        <v>103</v>
      </c>
      <c r="AC17" s="48">
        <v>57</v>
      </c>
      <c r="AD17" s="48">
        <v>30</v>
      </c>
      <c r="AE17" s="48">
        <v>51</v>
      </c>
      <c r="AF17" s="48">
        <v>31</v>
      </c>
      <c r="AG17" s="48">
        <v>0</v>
      </c>
      <c r="AH17" s="48">
        <v>16</v>
      </c>
      <c r="AI17" s="48">
        <v>1472</v>
      </c>
      <c r="AJ17" s="48">
        <v>126</v>
      </c>
      <c r="AK17" s="48">
        <v>94</v>
      </c>
      <c r="AL17" s="48">
        <v>36</v>
      </c>
      <c r="AM17" s="48">
        <v>74</v>
      </c>
      <c r="AN17" s="48">
        <v>34</v>
      </c>
      <c r="AO17" s="48">
        <v>41</v>
      </c>
      <c r="AP17" s="48">
        <v>28</v>
      </c>
      <c r="AQ17" s="48">
        <v>6</v>
      </c>
      <c r="AR17" s="48">
        <v>7</v>
      </c>
      <c r="AS17" s="48">
        <v>202</v>
      </c>
      <c r="AT17" s="48">
        <v>60</v>
      </c>
      <c r="AU17" s="48">
        <v>95</v>
      </c>
      <c r="AV17" s="48">
        <v>34</v>
      </c>
      <c r="AW17" s="48">
        <v>51</v>
      </c>
      <c r="AX17" s="48">
        <v>30</v>
      </c>
      <c r="AY17" s="48">
        <v>49</v>
      </c>
      <c r="AZ17" s="48">
        <v>36</v>
      </c>
      <c r="BA17" s="48">
        <v>44</v>
      </c>
      <c r="BB17" s="48">
        <v>23</v>
      </c>
      <c r="BC17" s="48">
        <v>276</v>
      </c>
      <c r="BD17" s="48">
        <v>56</v>
      </c>
      <c r="BE17" s="48">
        <v>451</v>
      </c>
      <c r="BF17" s="48">
        <v>85</v>
      </c>
      <c r="BG17" s="48">
        <v>48</v>
      </c>
      <c r="BH17" s="48">
        <v>28</v>
      </c>
      <c r="BI17" s="48">
        <v>41</v>
      </c>
      <c r="BJ17" s="48">
        <v>29</v>
      </c>
      <c r="BK17" s="48">
        <v>0</v>
      </c>
      <c r="BL17" s="48">
        <v>16</v>
      </c>
      <c r="BM17" s="48">
        <v>241</v>
      </c>
      <c r="BN17" s="48">
        <v>62</v>
      </c>
      <c r="BO17" s="48">
        <v>20</v>
      </c>
      <c r="BP17" s="48">
        <v>17</v>
      </c>
      <c r="BQ17" s="48">
        <v>46</v>
      </c>
      <c r="BR17" s="48">
        <v>34</v>
      </c>
      <c r="BS17" s="48">
        <v>0</v>
      </c>
      <c r="BT17" s="48">
        <v>16</v>
      </c>
      <c r="BU17" s="48">
        <v>0</v>
      </c>
      <c r="BV17" s="48">
        <v>16</v>
      </c>
      <c r="BW17" s="48">
        <v>9</v>
      </c>
      <c r="BX17" s="48">
        <v>6</v>
      </c>
      <c r="BY17" s="48">
        <v>12</v>
      </c>
      <c r="BZ17" s="48">
        <v>10</v>
      </c>
      <c r="CA17" s="48">
        <v>2</v>
      </c>
      <c r="CB17" s="48">
        <v>6</v>
      </c>
      <c r="CC17" s="48">
        <v>0</v>
      </c>
      <c r="CD17" s="48">
        <v>16</v>
      </c>
      <c r="CE17" s="48">
        <v>5</v>
      </c>
      <c r="CF17" s="48">
        <v>6</v>
      </c>
      <c r="CG17" s="48">
        <v>36</v>
      </c>
      <c r="CH17" s="48">
        <v>20</v>
      </c>
      <c r="CI17" s="48">
        <v>106</v>
      </c>
      <c r="CJ17" s="48">
        <v>44</v>
      </c>
      <c r="CK17" s="48">
        <v>0</v>
      </c>
      <c r="CL17" s="48">
        <v>16</v>
      </c>
      <c r="CM17" s="48">
        <v>5</v>
      </c>
      <c r="CN17" s="48">
        <v>6</v>
      </c>
      <c r="CO17" s="48">
        <v>0</v>
      </c>
      <c r="CP17" s="48">
        <v>16</v>
      </c>
      <c r="CQ17" s="48">
        <v>0</v>
      </c>
      <c r="CR17" s="48">
        <v>16</v>
      </c>
      <c r="CS17" s="48">
        <v>0</v>
      </c>
      <c r="CT17" s="48">
        <v>16</v>
      </c>
      <c r="CU17" s="48">
        <v>0</v>
      </c>
      <c r="CV17" s="48">
        <v>16</v>
      </c>
      <c r="CW17" s="48">
        <v>0</v>
      </c>
      <c r="CX17" s="48">
        <v>16</v>
      </c>
      <c r="CY17" s="48">
        <v>0</v>
      </c>
      <c r="CZ17" s="48">
        <v>16</v>
      </c>
      <c r="DA17" s="48">
        <v>0</v>
      </c>
      <c r="DB17" s="48">
        <v>16</v>
      </c>
      <c r="DC17" s="48">
        <v>0</v>
      </c>
      <c r="DD17" s="48">
        <v>16</v>
      </c>
      <c r="DE17" s="48">
        <v>0</v>
      </c>
      <c r="DF17" s="48">
        <v>16</v>
      </c>
      <c r="DG17" s="48">
        <v>0</v>
      </c>
      <c r="DH17" s="48">
        <v>16</v>
      </c>
      <c r="DI17" s="48">
        <v>0</v>
      </c>
      <c r="DJ17" s="48">
        <v>16</v>
      </c>
      <c r="DK17" s="48">
        <v>0</v>
      </c>
      <c r="DL17" s="48">
        <v>16</v>
      </c>
      <c r="DM17" s="48">
        <v>0</v>
      </c>
      <c r="DN17" s="48">
        <v>16</v>
      </c>
      <c r="DO17" s="48">
        <v>0</v>
      </c>
      <c r="DP17" s="48">
        <v>16</v>
      </c>
      <c r="DQ17" s="48">
        <v>0</v>
      </c>
      <c r="DR17" s="48">
        <v>16</v>
      </c>
      <c r="DS17" s="48">
        <v>0</v>
      </c>
      <c r="DT17" s="48">
        <v>16</v>
      </c>
      <c r="DU17" s="48">
        <v>192</v>
      </c>
      <c r="DV17" s="48">
        <v>67</v>
      </c>
      <c r="DW17" s="48">
        <v>28</v>
      </c>
      <c r="DX17" s="48">
        <v>34</v>
      </c>
      <c r="DY17" s="48">
        <v>2</v>
      </c>
      <c r="DZ17" s="48">
        <v>3</v>
      </c>
      <c r="EA17" s="48">
        <v>2</v>
      </c>
      <c r="EB17" s="48">
        <v>3</v>
      </c>
      <c r="EC17" s="48">
        <v>2</v>
      </c>
      <c r="ED17" s="48">
        <v>4</v>
      </c>
      <c r="EE17" s="48">
        <v>16</v>
      </c>
      <c r="EF17" s="48">
        <v>15</v>
      </c>
      <c r="EG17" s="48">
        <v>6</v>
      </c>
      <c r="EH17" s="48">
        <v>6</v>
      </c>
      <c r="EI17" s="48">
        <v>7</v>
      </c>
      <c r="EJ17" s="48">
        <v>9</v>
      </c>
      <c r="EK17" s="48">
        <v>0</v>
      </c>
      <c r="EL17" s="48">
        <v>16</v>
      </c>
      <c r="EM17" s="48">
        <v>9</v>
      </c>
      <c r="EN17" s="48">
        <v>9</v>
      </c>
      <c r="EO17" s="48">
        <v>32</v>
      </c>
      <c r="EP17" s="48">
        <v>24</v>
      </c>
      <c r="EQ17" s="48">
        <v>78</v>
      </c>
      <c r="ER17" s="48">
        <v>43</v>
      </c>
      <c r="ES17" s="48">
        <v>5</v>
      </c>
      <c r="ET17" s="48">
        <v>10</v>
      </c>
      <c r="EU17" s="48">
        <v>5</v>
      </c>
      <c r="EV17" s="48">
        <v>6</v>
      </c>
      <c r="EW17" s="48">
        <v>0</v>
      </c>
      <c r="EX17" s="48">
        <v>16</v>
      </c>
      <c r="EY17" s="48">
        <v>59</v>
      </c>
      <c r="EZ17" s="48">
        <v>53</v>
      </c>
      <c r="FA17" s="48">
        <v>0</v>
      </c>
      <c r="FB17" s="48">
        <v>16</v>
      </c>
      <c r="FC17" s="48">
        <v>0</v>
      </c>
      <c r="FD17" s="48">
        <v>16</v>
      </c>
      <c r="FE17" s="48">
        <v>0</v>
      </c>
      <c r="FF17" s="48">
        <v>16</v>
      </c>
      <c r="FG17" s="48">
        <v>2</v>
      </c>
      <c r="FH17" s="48">
        <v>3</v>
      </c>
      <c r="FI17" s="48">
        <v>4</v>
      </c>
      <c r="FJ17" s="48">
        <v>5</v>
      </c>
      <c r="FK17" s="48">
        <v>13</v>
      </c>
      <c r="FL17" s="48">
        <v>20</v>
      </c>
      <c r="FM17" s="48">
        <v>0</v>
      </c>
      <c r="FN17" s="48">
        <v>16</v>
      </c>
      <c r="FO17" s="48">
        <v>4</v>
      </c>
      <c r="FP17" s="48">
        <v>6</v>
      </c>
      <c r="FQ17" s="48">
        <v>3</v>
      </c>
      <c r="FR17" s="48">
        <v>4</v>
      </c>
      <c r="FS17" s="48">
        <v>4</v>
      </c>
      <c r="FT17" s="48">
        <v>5</v>
      </c>
      <c r="FU17" s="48">
        <v>29</v>
      </c>
      <c r="FV17" s="48">
        <v>32</v>
      </c>
      <c r="FW17" s="48">
        <v>0</v>
      </c>
      <c r="FX17" s="48">
        <v>16</v>
      </c>
      <c r="FY17" s="48">
        <v>0</v>
      </c>
      <c r="FZ17" s="48">
        <v>16</v>
      </c>
      <c r="GA17" s="48">
        <v>0</v>
      </c>
      <c r="GB17" s="48">
        <v>16</v>
      </c>
      <c r="GC17" s="48">
        <v>112</v>
      </c>
      <c r="GD17" s="48">
        <v>44</v>
      </c>
      <c r="GE17" s="48">
        <v>10</v>
      </c>
      <c r="GF17" s="48">
        <v>9</v>
      </c>
      <c r="GG17" s="48">
        <v>5</v>
      </c>
      <c r="GH17" s="48">
        <v>6</v>
      </c>
      <c r="GI17" s="48">
        <v>0</v>
      </c>
      <c r="GJ17" s="48">
        <v>16</v>
      </c>
      <c r="GK17" s="48">
        <v>7</v>
      </c>
      <c r="GL17" s="48">
        <v>6</v>
      </c>
      <c r="GM17" s="48">
        <v>4</v>
      </c>
      <c r="GN17" s="48">
        <v>4</v>
      </c>
      <c r="GO17" s="48">
        <v>11</v>
      </c>
      <c r="GP17" s="48">
        <v>17</v>
      </c>
      <c r="GQ17" s="48">
        <v>0</v>
      </c>
      <c r="GR17" s="48">
        <v>16</v>
      </c>
      <c r="GS17" s="48">
        <v>1</v>
      </c>
      <c r="GT17" s="48">
        <v>2</v>
      </c>
      <c r="GU17" s="48">
        <v>15</v>
      </c>
      <c r="GV17" s="48">
        <v>23</v>
      </c>
      <c r="GW17" s="48">
        <v>14</v>
      </c>
      <c r="GX17" s="48">
        <v>10</v>
      </c>
      <c r="GY17" s="48">
        <v>41</v>
      </c>
      <c r="GZ17" s="48">
        <v>25</v>
      </c>
      <c r="HA17" s="48">
        <v>4</v>
      </c>
      <c r="HB17" s="48">
        <v>7</v>
      </c>
      <c r="HC17" s="48">
        <v>0</v>
      </c>
      <c r="HD17" s="48">
        <v>16</v>
      </c>
      <c r="HE17" s="48">
        <v>0</v>
      </c>
      <c r="HF17" s="48">
        <v>16</v>
      </c>
    </row>
    <row r="18" spans="1:214" x14ac:dyDescent="0.25">
      <c r="A18" s="16">
        <f t="shared" si="8"/>
        <v>19</v>
      </c>
      <c r="B18" s="17" t="str">
        <f t="shared" si="9"/>
        <v>Grand</v>
      </c>
      <c r="C18" s="48" t="s">
        <v>40</v>
      </c>
      <c r="D18" s="48" t="s">
        <v>41</v>
      </c>
      <c r="E18" s="48">
        <v>4651</v>
      </c>
      <c r="F18" s="48">
        <v>279</v>
      </c>
      <c r="G18" s="48">
        <v>90</v>
      </c>
      <c r="H18" s="48">
        <v>66</v>
      </c>
      <c r="I18" s="48">
        <v>368</v>
      </c>
      <c r="J18" s="48">
        <v>152</v>
      </c>
      <c r="K18" s="48">
        <v>278</v>
      </c>
      <c r="L18" s="48">
        <v>121</v>
      </c>
      <c r="M18" s="48">
        <v>166</v>
      </c>
      <c r="N18" s="48">
        <v>83</v>
      </c>
      <c r="O18" s="48">
        <v>494</v>
      </c>
      <c r="P18" s="48">
        <v>179</v>
      </c>
      <c r="Q18" s="48">
        <v>283</v>
      </c>
      <c r="R18" s="48">
        <v>141</v>
      </c>
      <c r="S18" s="48">
        <v>78</v>
      </c>
      <c r="T18" s="48">
        <v>71</v>
      </c>
      <c r="U18" s="48">
        <v>200</v>
      </c>
      <c r="V18" s="48">
        <v>110</v>
      </c>
      <c r="W18" s="48">
        <v>335</v>
      </c>
      <c r="X18" s="48">
        <v>140</v>
      </c>
      <c r="Y18" s="48">
        <v>683</v>
      </c>
      <c r="Z18" s="48">
        <v>189</v>
      </c>
      <c r="AA18" s="48">
        <v>1189</v>
      </c>
      <c r="AB18" s="48">
        <v>220</v>
      </c>
      <c r="AC18" s="48">
        <v>82</v>
      </c>
      <c r="AD18" s="48">
        <v>49</v>
      </c>
      <c r="AE18" s="48">
        <v>405</v>
      </c>
      <c r="AF18" s="48">
        <v>186</v>
      </c>
      <c r="AG18" s="48">
        <v>0</v>
      </c>
      <c r="AH18" s="48">
        <v>16</v>
      </c>
      <c r="AI18" s="48">
        <v>3054</v>
      </c>
      <c r="AJ18" s="48">
        <v>277</v>
      </c>
      <c r="AK18" s="48">
        <v>60</v>
      </c>
      <c r="AL18" s="48">
        <v>57</v>
      </c>
      <c r="AM18" s="48">
        <v>235</v>
      </c>
      <c r="AN18" s="48">
        <v>125</v>
      </c>
      <c r="AO18" s="48">
        <v>165</v>
      </c>
      <c r="AP18" s="48">
        <v>80</v>
      </c>
      <c r="AQ18" s="48">
        <v>59</v>
      </c>
      <c r="AR18" s="48">
        <v>47</v>
      </c>
      <c r="AS18" s="48">
        <v>430</v>
      </c>
      <c r="AT18" s="48">
        <v>157</v>
      </c>
      <c r="AU18" s="48">
        <v>168</v>
      </c>
      <c r="AV18" s="48">
        <v>97</v>
      </c>
      <c r="AW18" s="48">
        <v>76</v>
      </c>
      <c r="AX18" s="48">
        <v>71</v>
      </c>
      <c r="AY18" s="48">
        <v>145</v>
      </c>
      <c r="AZ18" s="48">
        <v>87</v>
      </c>
      <c r="BA18" s="48">
        <v>139</v>
      </c>
      <c r="BB18" s="48">
        <v>86</v>
      </c>
      <c r="BC18" s="48">
        <v>359</v>
      </c>
      <c r="BD18" s="48">
        <v>137</v>
      </c>
      <c r="BE18" s="48">
        <v>862</v>
      </c>
      <c r="BF18" s="48">
        <v>214</v>
      </c>
      <c r="BG18" s="48">
        <v>48</v>
      </c>
      <c r="BH18" s="48">
        <v>42</v>
      </c>
      <c r="BI18" s="48">
        <v>308</v>
      </c>
      <c r="BJ18" s="48">
        <v>168</v>
      </c>
      <c r="BK18" s="48">
        <v>0</v>
      </c>
      <c r="BL18" s="48">
        <v>16</v>
      </c>
      <c r="BM18" s="48">
        <v>595</v>
      </c>
      <c r="BN18" s="48">
        <v>176</v>
      </c>
      <c r="BO18" s="48">
        <v>30</v>
      </c>
      <c r="BP18" s="48">
        <v>29</v>
      </c>
      <c r="BQ18" s="48">
        <v>106</v>
      </c>
      <c r="BR18" s="48">
        <v>80</v>
      </c>
      <c r="BS18" s="48">
        <v>69</v>
      </c>
      <c r="BT18" s="48">
        <v>75</v>
      </c>
      <c r="BU18" s="48">
        <v>0</v>
      </c>
      <c r="BV18" s="48">
        <v>16</v>
      </c>
      <c r="BW18" s="48">
        <v>50</v>
      </c>
      <c r="BX18" s="48">
        <v>57</v>
      </c>
      <c r="BY18" s="48">
        <v>20</v>
      </c>
      <c r="BZ18" s="48">
        <v>29</v>
      </c>
      <c r="CA18" s="48">
        <v>0</v>
      </c>
      <c r="CB18" s="48">
        <v>16</v>
      </c>
      <c r="CC18" s="48">
        <v>0</v>
      </c>
      <c r="CD18" s="48">
        <v>16</v>
      </c>
      <c r="CE18" s="48">
        <v>62</v>
      </c>
      <c r="CF18" s="48">
        <v>64</v>
      </c>
      <c r="CG18" s="48">
        <v>64</v>
      </c>
      <c r="CH18" s="48">
        <v>42</v>
      </c>
      <c r="CI18" s="48">
        <v>108</v>
      </c>
      <c r="CJ18" s="48">
        <v>100</v>
      </c>
      <c r="CK18" s="48">
        <v>13</v>
      </c>
      <c r="CL18" s="48">
        <v>21</v>
      </c>
      <c r="CM18" s="48">
        <v>73</v>
      </c>
      <c r="CN18" s="48">
        <v>69</v>
      </c>
      <c r="CO18" s="48">
        <v>0</v>
      </c>
      <c r="CP18" s="48">
        <v>16</v>
      </c>
      <c r="CQ18" s="48">
        <v>17</v>
      </c>
      <c r="CR18" s="48">
        <v>26</v>
      </c>
      <c r="CS18" s="48">
        <v>0</v>
      </c>
      <c r="CT18" s="48">
        <v>16</v>
      </c>
      <c r="CU18" s="48">
        <v>0</v>
      </c>
      <c r="CV18" s="48">
        <v>16</v>
      </c>
      <c r="CW18" s="48">
        <v>0</v>
      </c>
      <c r="CX18" s="48">
        <v>16</v>
      </c>
      <c r="CY18" s="48">
        <v>0</v>
      </c>
      <c r="CZ18" s="48">
        <v>16</v>
      </c>
      <c r="DA18" s="48">
        <v>0</v>
      </c>
      <c r="DB18" s="48">
        <v>16</v>
      </c>
      <c r="DC18" s="48">
        <v>0</v>
      </c>
      <c r="DD18" s="48">
        <v>16</v>
      </c>
      <c r="DE18" s="48">
        <v>0</v>
      </c>
      <c r="DF18" s="48">
        <v>16</v>
      </c>
      <c r="DG18" s="48">
        <v>16</v>
      </c>
      <c r="DH18" s="48">
        <v>26</v>
      </c>
      <c r="DI18" s="48">
        <v>1</v>
      </c>
      <c r="DJ18" s="48">
        <v>5</v>
      </c>
      <c r="DK18" s="48">
        <v>0</v>
      </c>
      <c r="DL18" s="48">
        <v>16</v>
      </c>
      <c r="DM18" s="48">
        <v>0</v>
      </c>
      <c r="DN18" s="48">
        <v>16</v>
      </c>
      <c r="DO18" s="48">
        <v>0</v>
      </c>
      <c r="DP18" s="48">
        <v>16</v>
      </c>
      <c r="DQ18" s="48">
        <v>0</v>
      </c>
      <c r="DR18" s="48">
        <v>16</v>
      </c>
      <c r="DS18" s="48">
        <v>0</v>
      </c>
      <c r="DT18" s="48">
        <v>16</v>
      </c>
      <c r="DU18" s="48">
        <v>254</v>
      </c>
      <c r="DV18" s="48">
        <v>139</v>
      </c>
      <c r="DW18" s="48">
        <v>0</v>
      </c>
      <c r="DX18" s="48">
        <v>16</v>
      </c>
      <c r="DY18" s="48">
        <v>0</v>
      </c>
      <c r="DZ18" s="48">
        <v>16</v>
      </c>
      <c r="EA18" s="48">
        <v>44</v>
      </c>
      <c r="EB18" s="48">
        <v>59</v>
      </c>
      <c r="EC18" s="48">
        <v>0</v>
      </c>
      <c r="ED18" s="48">
        <v>16</v>
      </c>
      <c r="EE18" s="48">
        <v>14</v>
      </c>
      <c r="EF18" s="48">
        <v>26</v>
      </c>
      <c r="EG18" s="48">
        <v>0</v>
      </c>
      <c r="EH18" s="48">
        <v>16</v>
      </c>
      <c r="EI18" s="48">
        <v>0</v>
      </c>
      <c r="EJ18" s="48">
        <v>16</v>
      </c>
      <c r="EK18" s="48">
        <v>39</v>
      </c>
      <c r="EL18" s="48">
        <v>52</v>
      </c>
      <c r="EM18" s="48">
        <v>0</v>
      </c>
      <c r="EN18" s="48">
        <v>16</v>
      </c>
      <c r="EO18" s="48">
        <v>120</v>
      </c>
      <c r="EP18" s="48">
        <v>98</v>
      </c>
      <c r="EQ18" s="48">
        <v>37</v>
      </c>
      <c r="ER18" s="48">
        <v>54</v>
      </c>
      <c r="ES18" s="48">
        <v>0</v>
      </c>
      <c r="ET18" s="48">
        <v>16</v>
      </c>
      <c r="EU18" s="48">
        <v>0</v>
      </c>
      <c r="EV18" s="48">
        <v>16</v>
      </c>
      <c r="EW18" s="48">
        <v>0</v>
      </c>
      <c r="EX18" s="48">
        <v>16</v>
      </c>
      <c r="EY18" s="48">
        <v>399</v>
      </c>
      <c r="EZ18" s="48">
        <v>152</v>
      </c>
      <c r="FA18" s="48">
        <v>0</v>
      </c>
      <c r="FB18" s="48">
        <v>16</v>
      </c>
      <c r="FC18" s="48">
        <v>10</v>
      </c>
      <c r="FD18" s="48">
        <v>20</v>
      </c>
      <c r="FE18" s="48">
        <v>0</v>
      </c>
      <c r="FF18" s="48">
        <v>16</v>
      </c>
      <c r="FG18" s="48">
        <v>107</v>
      </c>
      <c r="FH18" s="48">
        <v>68</v>
      </c>
      <c r="FI18" s="48">
        <v>0</v>
      </c>
      <c r="FJ18" s="48">
        <v>16</v>
      </c>
      <c r="FK18" s="48">
        <v>30</v>
      </c>
      <c r="FL18" s="48">
        <v>27</v>
      </c>
      <c r="FM18" s="48">
        <v>0</v>
      </c>
      <c r="FN18" s="48">
        <v>16</v>
      </c>
      <c r="FO18" s="48">
        <v>0</v>
      </c>
      <c r="FP18" s="48">
        <v>16</v>
      </c>
      <c r="FQ18" s="48">
        <v>20</v>
      </c>
      <c r="FR18" s="48">
        <v>30</v>
      </c>
      <c r="FS18" s="48">
        <v>56</v>
      </c>
      <c r="FT18" s="48">
        <v>54</v>
      </c>
      <c r="FU18" s="48">
        <v>151</v>
      </c>
      <c r="FV18" s="48">
        <v>93</v>
      </c>
      <c r="FW18" s="48">
        <v>9</v>
      </c>
      <c r="FX18" s="48">
        <v>15</v>
      </c>
      <c r="FY18" s="48">
        <v>16</v>
      </c>
      <c r="FZ18" s="48">
        <v>29</v>
      </c>
      <c r="GA18" s="48">
        <v>0</v>
      </c>
      <c r="GB18" s="48">
        <v>16</v>
      </c>
      <c r="GC18" s="48">
        <v>332</v>
      </c>
      <c r="GD18" s="48">
        <v>135</v>
      </c>
      <c r="GE18" s="48">
        <v>0</v>
      </c>
      <c r="GF18" s="48">
        <v>16</v>
      </c>
      <c r="GG18" s="48">
        <v>17</v>
      </c>
      <c r="GH18" s="48">
        <v>23</v>
      </c>
      <c r="GI18" s="48">
        <v>0</v>
      </c>
      <c r="GJ18" s="48">
        <v>16</v>
      </c>
      <c r="GK18" s="48">
        <v>0</v>
      </c>
      <c r="GL18" s="48">
        <v>16</v>
      </c>
      <c r="GM18" s="48">
        <v>0</v>
      </c>
      <c r="GN18" s="48">
        <v>16</v>
      </c>
      <c r="GO18" s="48">
        <v>65</v>
      </c>
      <c r="GP18" s="48">
        <v>90</v>
      </c>
      <c r="GQ18" s="48">
        <v>2</v>
      </c>
      <c r="GR18" s="48">
        <v>3</v>
      </c>
      <c r="GS18" s="48">
        <v>0</v>
      </c>
      <c r="GT18" s="48">
        <v>16</v>
      </c>
      <c r="GU18" s="48">
        <v>113</v>
      </c>
      <c r="GV18" s="48">
        <v>75</v>
      </c>
      <c r="GW18" s="48">
        <v>84</v>
      </c>
      <c r="GX18" s="48">
        <v>79</v>
      </c>
      <c r="GY18" s="48">
        <v>31</v>
      </c>
      <c r="GZ18" s="48">
        <v>28</v>
      </c>
      <c r="HA18" s="48">
        <v>12</v>
      </c>
      <c r="HB18" s="48">
        <v>16</v>
      </c>
      <c r="HC18" s="48">
        <v>8</v>
      </c>
      <c r="HD18" s="48">
        <v>15</v>
      </c>
      <c r="HE18" s="48">
        <v>0</v>
      </c>
      <c r="HF18" s="48">
        <v>16</v>
      </c>
    </row>
    <row r="19" spans="1:214" x14ac:dyDescent="0.25">
      <c r="A19" s="16">
        <f t="shared" si="8"/>
        <v>21</v>
      </c>
      <c r="B19" s="17" t="str">
        <f t="shared" si="9"/>
        <v>Iron</v>
      </c>
      <c r="C19" s="48" t="s">
        <v>42</v>
      </c>
      <c r="D19" s="48" t="s">
        <v>43</v>
      </c>
      <c r="E19" s="48">
        <v>18500</v>
      </c>
      <c r="F19" s="48">
        <v>664</v>
      </c>
      <c r="G19" s="48">
        <v>812</v>
      </c>
      <c r="H19" s="48">
        <v>224</v>
      </c>
      <c r="I19" s="48">
        <v>1272</v>
      </c>
      <c r="J19" s="48">
        <v>269</v>
      </c>
      <c r="K19" s="48">
        <v>1099</v>
      </c>
      <c r="L19" s="48">
        <v>227</v>
      </c>
      <c r="M19" s="48">
        <v>397</v>
      </c>
      <c r="N19" s="48">
        <v>147</v>
      </c>
      <c r="O19" s="48">
        <v>2355</v>
      </c>
      <c r="P19" s="48">
        <v>351</v>
      </c>
      <c r="Q19" s="48">
        <v>796</v>
      </c>
      <c r="R19" s="48">
        <v>229</v>
      </c>
      <c r="S19" s="48">
        <v>250</v>
      </c>
      <c r="T19" s="48">
        <v>173</v>
      </c>
      <c r="U19" s="48">
        <v>847</v>
      </c>
      <c r="V19" s="48">
        <v>191</v>
      </c>
      <c r="W19" s="48">
        <v>1287</v>
      </c>
      <c r="X19" s="48">
        <v>302</v>
      </c>
      <c r="Y19" s="48">
        <v>5003</v>
      </c>
      <c r="Z19" s="48">
        <v>440</v>
      </c>
      <c r="AA19" s="48">
        <v>2266</v>
      </c>
      <c r="AB19" s="48">
        <v>361</v>
      </c>
      <c r="AC19" s="48">
        <v>1003</v>
      </c>
      <c r="AD19" s="48">
        <v>256</v>
      </c>
      <c r="AE19" s="48">
        <v>1098</v>
      </c>
      <c r="AF19" s="48">
        <v>203</v>
      </c>
      <c r="AG19" s="48">
        <v>15</v>
      </c>
      <c r="AH19" s="48">
        <v>22</v>
      </c>
      <c r="AI19" s="48">
        <v>14435</v>
      </c>
      <c r="AJ19" s="48">
        <v>660</v>
      </c>
      <c r="AK19" s="48">
        <v>587</v>
      </c>
      <c r="AL19" s="48">
        <v>214</v>
      </c>
      <c r="AM19" s="48">
        <v>911</v>
      </c>
      <c r="AN19" s="48">
        <v>224</v>
      </c>
      <c r="AO19" s="48">
        <v>824</v>
      </c>
      <c r="AP19" s="48">
        <v>191</v>
      </c>
      <c r="AQ19" s="48">
        <v>369</v>
      </c>
      <c r="AR19" s="48">
        <v>146</v>
      </c>
      <c r="AS19" s="48">
        <v>2019</v>
      </c>
      <c r="AT19" s="48">
        <v>347</v>
      </c>
      <c r="AU19" s="48">
        <v>549</v>
      </c>
      <c r="AV19" s="48">
        <v>170</v>
      </c>
      <c r="AW19" s="48">
        <v>158</v>
      </c>
      <c r="AX19" s="48">
        <v>106</v>
      </c>
      <c r="AY19" s="48">
        <v>756</v>
      </c>
      <c r="AZ19" s="48">
        <v>185</v>
      </c>
      <c r="BA19" s="48">
        <v>924</v>
      </c>
      <c r="BB19" s="48">
        <v>252</v>
      </c>
      <c r="BC19" s="48">
        <v>3888</v>
      </c>
      <c r="BD19" s="48">
        <v>389</v>
      </c>
      <c r="BE19" s="48">
        <v>1629</v>
      </c>
      <c r="BF19" s="48">
        <v>322</v>
      </c>
      <c r="BG19" s="48">
        <v>808</v>
      </c>
      <c r="BH19" s="48">
        <v>214</v>
      </c>
      <c r="BI19" s="48">
        <v>998</v>
      </c>
      <c r="BJ19" s="48">
        <v>184</v>
      </c>
      <c r="BK19" s="48">
        <v>15</v>
      </c>
      <c r="BL19" s="48">
        <v>22</v>
      </c>
      <c r="BM19" s="48">
        <v>2298</v>
      </c>
      <c r="BN19" s="48">
        <v>372</v>
      </c>
      <c r="BO19" s="48">
        <v>155</v>
      </c>
      <c r="BP19" s="48">
        <v>84</v>
      </c>
      <c r="BQ19" s="48">
        <v>301</v>
      </c>
      <c r="BR19" s="48">
        <v>118</v>
      </c>
      <c r="BS19" s="48">
        <v>245</v>
      </c>
      <c r="BT19" s="48">
        <v>121</v>
      </c>
      <c r="BU19" s="48">
        <v>15</v>
      </c>
      <c r="BV19" s="48">
        <v>24</v>
      </c>
      <c r="BW19" s="48">
        <v>138</v>
      </c>
      <c r="BX19" s="48">
        <v>56</v>
      </c>
      <c r="BY19" s="48">
        <v>160</v>
      </c>
      <c r="BZ19" s="48">
        <v>107</v>
      </c>
      <c r="CA19" s="48">
        <v>73</v>
      </c>
      <c r="CB19" s="48">
        <v>90</v>
      </c>
      <c r="CC19" s="48">
        <v>48</v>
      </c>
      <c r="CD19" s="48">
        <v>44</v>
      </c>
      <c r="CE19" s="48">
        <v>130</v>
      </c>
      <c r="CF19" s="48">
        <v>88</v>
      </c>
      <c r="CG19" s="48">
        <v>590</v>
      </c>
      <c r="CH19" s="48">
        <v>220</v>
      </c>
      <c r="CI19" s="48">
        <v>281</v>
      </c>
      <c r="CJ19" s="48">
        <v>116</v>
      </c>
      <c r="CK19" s="48">
        <v>81</v>
      </c>
      <c r="CL19" s="48">
        <v>69</v>
      </c>
      <c r="CM19" s="48">
        <v>81</v>
      </c>
      <c r="CN19" s="48">
        <v>71</v>
      </c>
      <c r="CO19" s="48">
        <v>0</v>
      </c>
      <c r="CP19" s="48">
        <v>24</v>
      </c>
      <c r="CQ19" s="48">
        <v>88</v>
      </c>
      <c r="CR19" s="48">
        <v>84</v>
      </c>
      <c r="CS19" s="48">
        <v>0</v>
      </c>
      <c r="CT19" s="48">
        <v>24</v>
      </c>
      <c r="CU19" s="48">
        <v>0</v>
      </c>
      <c r="CV19" s="48">
        <v>24</v>
      </c>
      <c r="CW19" s="48">
        <v>0</v>
      </c>
      <c r="CX19" s="48">
        <v>24</v>
      </c>
      <c r="CY19" s="48">
        <v>0</v>
      </c>
      <c r="CZ19" s="48">
        <v>24</v>
      </c>
      <c r="DA19" s="48">
        <v>37</v>
      </c>
      <c r="DB19" s="48">
        <v>50</v>
      </c>
      <c r="DC19" s="48">
        <v>3</v>
      </c>
      <c r="DD19" s="48">
        <v>6</v>
      </c>
      <c r="DE19" s="48">
        <v>0</v>
      </c>
      <c r="DF19" s="48">
        <v>24</v>
      </c>
      <c r="DG19" s="48">
        <v>0</v>
      </c>
      <c r="DH19" s="48">
        <v>24</v>
      </c>
      <c r="DI19" s="48">
        <v>0</v>
      </c>
      <c r="DJ19" s="48">
        <v>24</v>
      </c>
      <c r="DK19" s="48">
        <v>0</v>
      </c>
      <c r="DL19" s="48">
        <v>24</v>
      </c>
      <c r="DM19" s="48">
        <v>48</v>
      </c>
      <c r="DN19" s="48">
        <v>63</v>
      </c>
      <c r="DO19" s="48">
        <v>0</v>
      </c>
      <c r="DP19" s="48">
        <v>24</v>
      </c>
      <c r="DQ19" s="48">
        <v>0</v>
      </c>
      <c r="DR19" s="48">
        <v>24</v>
      </c>
      <c r="DS19" s="48">
        <v>0</v>
      </c>
      <c r="DT19" s="48">
        <v>24</v>
      </c>
      <c r="DU19" s="48">
        <v>957</v>
      </c>
      <c r="DV19" s="48">
        <v>270</v>
      </c>
      <c r="DW19" s="48">
        <v>62</v>
      </c>
      <c r="DX19" s="48">
        <v>45</v>
      </c>
      <c r="DY19" s="48">
        <v>53</v>
      </c>
      <c r="DZ19" s="48">
        <v>48</v>
      </c>
      <c r="EA19" s="48">
        <v>7</v>
      </c>
      <c r="EB19" s="48">
        <v>12</v>
      </c>
      <c r="EC19" s="48">
        <v>6</v>
      </c>
      <c r="ED19" s="48">
        <v>6</v>
      </c>
      <c r="EE19" s="48">
        <v>104</v>
      </c>
      <c r="EF19" s="48">
        <v>70</v>
      </c>
      <c r="EG19" s="48">
        <v>59</v>
      </c>
      <c r="EH19" s="48">
        <v>74</v>
      </c>
      <c r="EI19" s="48">
        <v>19</v>
      </c>
      <c r="EJ19" s="48">
        <v>29</v>
      </c>
      <c r="EK19" s="48">
        <v>21</v>
      </c>
      <c r="EL19" s="48">
        <v>21</v>
      </c>
      <c r="EM19" s="48">
        <v>142</v>
      </c>
      <c r="EN19" s="48">
        <v>85</v>
      </c>
      <c r="EO19" s="48">
        <v>306</v>
      </c>
      <c r="EP19" s="48">
        <v>173</v>
      </c>
      <c r="EQ19" s="48">
        <v>150</v>
      </c>
      <c r="ER19" s="48">
        <v>83</v>
      </c>
      <c r="ES19" s="48">
        <v>26</v>
      </c>
      <c r="ET19" s="48">
        <v>29</v>
      </c>
      <c r="EU19" s="48">
        <v>2</v>
      </c>
      <c r="EV19" s="48">
        <v>3</v>
      </c>
      <c r="EW19" s="48">
        <v>0</v>
      </c>
      <c r="EX19" s="48">
        <v>24</v>
      </c>
      <c r="EY19" s="48">
        <v>323</v>
      </c>
      <c r="EZ19" s="48">
        <v>142</v>
      </c>
      <c r="FA19" s="48">
        <v>0</v>
      </c>
      <c r="FB19" s="48">
        <v>24</v>
      </c>
      <c r="FC19" s="48">
        <v>0</v>
      </c>
      <c r="FD19" s="48">
        <v>24</v>
      </c>
      <c r="FE19" s="48">
        <v>0</v>
      </c>
      <c r="FF19" s="48">
        <v>24</v>
      </c>
      <c r="FG19" s="48">
        <v>3</v>
      </c>
      <c r="FH19" s="48">
        <v>5</v>
      </c>
      <c r="FI19" s="48">
        <v>2</v>
      </c>
      <c r="FJ19" s="48">
        <v>4</v>
      </c>
      <c r="FK19" s="48">
        <v>10</v>
      </c>
      <c r="FL19" s="48">
        <v>12</v>
      </c>
      <c r="FM19" s="48">
        <v>0</v>
      </c>
      <c r="FN19" s="48">
        <v>24</v>
      </c>
      <c r="FO19" s="48">
        <v>5</v>
      </c>
      <c r="FP19" s="48">
        <v>12</v>
      </c>
      <c r="FQ19" s="48">
        <v>6</v>
      </c>
      <c r="FR19" s="48">
        <v>8</v>
      </c>
      <c r="FS19" s="48">
        <v>120</v>
      </c>
      <c r="FT19" s="48">
        <v>76</v>
      </c>
      <c r="FU19" s="48">
        <v>147</v>
      </c>
      <c r="FV19" s="48">
        <v>93</v>
      </c>
      <c r="FW19" s="48">
        <v>13</v>
      </c>
      <c r="FX19" s="48">
        <v>22</v>
      </c>
      <c r="FY19" s="48">
        <v>17</v>
      </c>
      <c r="FZ19" s="48">
        <v>24</v>
      </c>
      <c r="GA19" s="48">
        <v>0</v>
      </c>
      <c r="GB19" s="48">
        <v>24</v>
      </c>
      <c r="GC19" s="48">
        <v>399</v>
      </c>
      <c r="GD19" s="48">
        <v>133</v>
      </c>
      <c r="GE19" s="48">
        <v>8</v>
      </c>
      <c r="GF19" s="48">
        <v>13</v>
      </c>
      <c r="GG19" s="48">
        <v>7</v>
      </c>
      <c r="GH19" s="48">
        <v>7</v>
      </c>
      <c r="GI19" s="48">
        <v>23</v>
      </c>
      <c r="GJ19" s="48">
        <v>19</v>
      </c>
      <c r="GK19" s="48">
        <v>4</v>
      </c>
      <c r="GL19" s="48">
        <v>7</v>
      </c>
      <c r="GM19" s="48">
        <v>55</v>
      </c>
      <c r="GN19" s="48">
        <v>54</v>
      </c>
      <c r="GO19" s="48">
        <v>15</v>
      </c>
      <c r="GP19" s="48">
        <v>22</v>
      </c>
      <c r="GQ19" s="48">
        <v>0</v>
      </c>
      <c r="GR19" s="48">
        <v>24</v>
      </c>
      <c r="GS19" s="48">
        <v>17</v>
      </c>
      <c r="GT19" s="48">
        <v>28</v>
      </c>
      <c r="GU19" s="48">
        <v>85</v>
      </c>
      <c r="GV19" s="48">
        <v>64</v>
      </c>
      <c r="GW19" s="48">
        <v>99</v>
      </c>
      <c r="GX19" s="48">
        <v>48</v>
      </c>
      <c r="GY19" s="48">
        <v>11</v>
      </c>
      <c r="GZ19" s="48">
        <v>15</v>
      </c>
      <c r="HA19" s="48">
        <v>75</v>
      </c>
      <c r="HB19" s="48">
        <v>55</v>
      </c>
      <c r="HC19" s="48">
        <v>0</v>
      </c>
      <c r="HD19" s="48">
        <v>24</v>
      </c>
      <c r="HE19" s="48">
        <v>0</v>
      </c>
      <c r="HF19" s="48">
        <v>24</v>
      </c>
    </row>
    <row r="20" spans="1:214" x14ac:dyDescent="0.25">
      <c r="A20" s="16">
        <f t="shared" si="8"/>
        <v>23</v>
      </c>
      <c r="B20" s="17" t="str">
        <f t="shared" si="9"/>
        <v>Juab</v>
      </c>
      <c r="C20" s="48" t="s">
        <v>44</v>
      </c>
      <c r="D20" s="48" t="s">
        <v>45</v>
      </c>
      <c r="E20" s="48">
        <v>4235</v>
      </c>
      <c r="F20" s="48">
        <v>233</v>
      </c>
      <c r="G20" s="48">
        <v>143</v>
      </c>
      <c r="H20" s="48">
        <v>42</v>
      </c>
      <c r="I20" s="48">
        <v>419</v>
      </c>
      <c r="J20" s="48">
        <v>87</v>
      </c>
      <c r="K20" s="48">
        <v>675</v>
      </c>
      <c r="L20" s="48">
        <v>118</v>
      </c>
      <c r="M20" s="48">
        <v>83</v>
      </c>
      <c r="N20" s="48">
        <v>37</v>
      </c>
      <c r="O20" s="48">
        <v>429</v>
      </c>
      <c r="P20" s="48">
        <v>96</v>
      </c>
      <c r="Q20" s="48">
        <v>311</v>
      </c>
      <c r="R20" s="48">
        <v>72</v>
      </c>
      <c r="S20" s="48">
        <v>3</v>
      </c>
      <c r="T20" s="48">
        <v>5</v>
      </c>
      <c r="U20" s="48">
        <v>81</v>
      </c>
      <c r="V20" s="48">
        <v>39</v>
      </c>
      <c r="W20" s="48">
        <v>311</v>
      </c>
      <c r="X20" s="48">
        <v>89</v>
      </c>
      <c r="Y20" s="48">
        <v>922</v>
      </c>
      <c r="Z20" s="48">
        <v>130</v>
      </c>
      <c r="AA20" s="48">
        <v>378</v>
      </c>
      <c r="AB20" s="48">
        <v>104</v>
      </c>
      <c r="AC20" s="48">
        <v>236</v>
      </c>
      <c r="AD20" s="48">
        <v>74</v>
      </c>
      <c r="AE20" s="48">
        <v>244</v>
      </c>
      <c r="AF20" s="48">
        <v>71</v>
      </c>
      <c r="AG20" s="48">
        <v>0</v>
      </c>
      <c r="AH20" s="48">
        <v>18</v>
      </c>
      <c r="AI20" s="48">
        <v>3142</v>
      </c>
      <c r="AJ20" s="48">
        <v>230</v>
      </c>
      <c r="AK20" s="48">
        <v>70</v>
      </c>
      <c r="AL20" s="48">
        <v>29</v>
      </c>
      <c r="AM20" s="48">
        <v>281</v>
      </c>
      <c r="AN20" s="48">
        <v>73</v>
      </c>
      <c r="AO20" s="48">
        <v>442</v>
      </c>
      <c r="AP20" s="48">
        <v>97</v>
      </c>
      <c r="AQ20" s="48">
        <v>55</v>
      </c>
      <c r="AR20" s="48">
        <v>31</v>
      </c>
      <c r="AS20" s="48">
        <v>409</v>
      </c>
      <c r="AT20" s="48">
        <v>98</v>
      </c>
      <c r="AU20" s="48">
        <v>201</v>
      </c>
      <c r="AV20" s="48">
        <v>64</v>
      </c>
      <c r="AW20" s="48">
        <v>3</v>
      </c>
      <c r="AX20" s="48">
        <v>5</v>
      </c>
      <c r="AY20" s="48">
        <v>58</v>
      </c>
      <c r="AZ20" s="48">
        <v>35</v>
      </c>
      <c r="BA20" s="48">
        <v>186</v>
      </c>
      <c r="BB20" s="48">
        <v>58</v>
      </c>
      <c r="BC20" s="48">
        <v>816</v>
      </c>
      <c r="BD20" s="48">
        <v>126</v>
      </c>
      <c r="BE20" s="48">
        <v>318</v>
      </c>
      <c r="BF20" s="48">
        <v>89</v>
      </c>
      <c r="BG20" s="48">
        <v>108</v>
      </c>
      <c r="BH20" s="48">
        <v>44</v>
      </c>
      <c r="BI20" s="48">
        <v>195</v>
      </c>
      <c r="BJ20" s="48">
        <v>69</v>
      </c>
      <c r="BK20" s="48">
        <v>0</v>
      </c>
      <c r="BL20" s="48">
        <v>18</v>
      </c>
      <c r="BM20" s="48">
        <v>672</v>
      </c>
      <c r="BN20" s="48">
        <v>126</v>
      </c>
      <c r="BO20" s="48">
        <v>49</v>
      </c>
      <c r="BP20" s="48">
        <v>35</v>
      </c>
      <c r="BQ20" s="48">
        <v>124</v>
      </c>
      <c r="BR20" s="48">
        <v>51</v>
      </c>
      <c r="BS20" s="48">
        <v>143</v>
      </c>
      <c r="BT20" s="48">
        <v>63</v>
      </c>
      <c r="BU20" s="48">
        <v>12</v>
      </c>
      <c r="BV20" s="48">
        <v>13</v>
      </c>
      <c r="BW20" s="48">
        <v>13</v>
      </c>
      <c r="BX20" s="48">
        <v>11</v>
      </c>
      <c r="BY20" s="48">
        <v>79</v>
      </c>
      <c r="BZ20" s="48">
        <v>41</v>
      </c>
      <c r="CA20" s="48">
        <v>0</v>
      </c>
      <c r="CB20" s="48">
        <v>18</v>
      </c>
      <c r="CC20" s="48">
        <v>5</v>
      </c>
      <c r="CD20" s="48">
        <v>7</v>
      </c>
      <c r="CE20" s="48">
        <v>72</v>
      </c>
      <c r="CF20" s="48">
        <v>44</v>
      </c>
      <c r="CG20" s="48">
        <v>41</v>
      </c>
      <c r="CH20" s="48">
        <v>28</v>
      </c>
      <c r="CI20" s="48">
        <v>44</v>
      </c>
      <c r="CJ20" s="48">
        <v>38</v>
      </c>
      <c r="CK20" s="48">
        <v>47</v>
      </c>
      <c r="CL20" s="48">
        <v>49</v>
      </c>
      <c r="CM20" s="48">
        <v>43</v>
      </c>
      <c r="CN20" s="48">
        <v>28</v>
      </c>
      <c r="CO20" s="48">
        <v>0</v>
      </c>
      <c r="CP20" s="48">
        <v>18</v>
      </c>
      <c r="CQ20" s="48">
        <v>19</v>
      </c>
      <c r="CR20" s="48">
        <v>19</v>
      </c>
      <c r="CS20" s="48">
        <v>0</v>
      </c>
      <c r="CT20" s="48">
        <v>18</v>
      </c>
      <c r="CU20" s="48">
        <v>0</v>
      </c>
      <c r="CV20" s="48">
        <v>18</v>
      </c>
      <c r="CW20" s="48">
        <v>3</v>
      </c>
      <c r="CX20" s="48">
        <v>6</v>
      </c>
      <c r="CY20" s="48">
        <v>0</v>
      </c>
      <c r="CZ20" s="48">
        <v>18</v>
      </c>
      <c r="DA20" s="48">
        <v>2</v>
      </c>
      <c r="DB20" s="48">
        <v>3</v>
      </c>
      <c r="DC20" s="48">
        <v>0</v>
      </c>
      <c r="DD20" s="48">
        <v>18</v>
      </c>
      <c r="DE20" s="48">
        <v>0</v>
      </c>
      <c r="DF20" s="48">
        <v>18</v>
      </c>
      <c r="DG20" s="48">
        <v>0</v>
      </c>
      <c r="DH20" s="48">
        <v>18</v>
      </c>
      <c r="DI20" s="48">
        <v>8</v>
      </c>
      <c r="DJ20" s="48">
        <v>11</v>
      </c>
      <c r="DK20" s="48">
        <v>0</v>
      </c>
      <c r="DL20" s="48">
        <v>18</v>
      </c>
      <c r="DM20" s="48">
        <v>0</v>
      </c>
      <c r="DN20" s="48">
        <v>18</v>
      </c>
      <c r="DO20" s="48">
        <v>0</v>
      </c>
      <c r="DP20" s="48">
        <v>18</v>
      </c>
      <c r="DQ20" s="48">
        <v>6</v>
      </c>
      <c r="DR20" s="48">
        <v>9</v>
      </c>
      <c r="DS20" s="48">
        <v>0</v>
      </c>
      <c r="DT20" s="48">
        <v>18</v>
      </c>
      <c r="DU20" s="48">
        <v>163</v>
      </c>
      <c r="DV20" s="48">
        <v>47</v>
      </c>
      <c r="DW20" s="48">
        <v>24</v>
      </c>
      <c r="DX20" s="48">
        <v>21</v>
      </c>
      <c r="DY20" s="48">
        <v>4</v>
      </c>
      <c r="DZ20" s="48">
        <v>6</v>
      </c>
      <c r="EA20" s="48">
        <v>54</v>
      </c>
      <c r="EB20" s="48">
        <v>30</v>
      </c>
      <c r="EC20" s="48">
        <v>5</v>
      </c>
      <c r="ED20" s="48">
        <v>7</v>
      </c>
      <c r="EE20" s="48">
        <v>0</v>
      </c>
      <c r="EF20" s="48">
        <v>18</v>
      </c>
      <c r="EG20" s="48">
        <v>0</v>
      </c>
      <c r="EH20" s="48">
        <v>18</v>
      </c>
      <c r="EI20" s="48">
        <v>0</v>
      </c>
      <c r="EJ20" s="48">
        <v>18</v>
      </c>
      <c r="EK20" s="48">
        <v>5</v>
      </c>
      <c r="EL20" s="48">
        <v>8</v>
      </c>
      <c r="EM20" s="48">
        <v>8</v>
      </c>
      <c r="EN20" s="48">
        <v>11</v>
      </c>
      <c r="EO20" s="48">
        <v>28</v>
      </c>
      <c r="EP20" s="48">
        <v>17</v>
      </c>
      <c r="EQ20" s="48">
        <v>4</v>
      </c>
      <c r="ER20" s="48">
        <v>6</v>
      </c>
      <c r="ES20" s="48">
        <v>31</v>
      </c>
      <c r="ET20" s="48">
        <v>21</v>
      </c>
      <c r="EU20" s="48">
        <v>0</v>
      </c>
      <c r="EV20" s="48">
        <v>18</v>
      </c>
      <c r="EW20" s="48">
        <v>0</v>
      </c>
      <c r="EX20" s="48">
        <v>18</v>
      </c>
      <c r="EY20" s="48">
        <v>52</v>
      </c>
      <c r="EZ20" s="48">
        <v>30</v>
      </c>
      <c r="FA20" s="48">
        <v>0</v>
      </c>
      <c r="FB20" s="48">
        <v>18</v>
      </c>
      <c r="FC20" s="48">
        <v>2</v>
      </c>
      <c r="FD20" s="48">
        <v>3</v>
      </c>
      <c r="FE20" s="48">
        <v>4</v>
      </c>
      <c r="FF20" s="48">
        <v>4</v>
      </c>
      <c r="FG20" s="48">
        <v>0</v>
      </c>
      <c r="FH20" s="48">
        <v>18</v>
      </c>
      <c r="FI20" s="48">
        <v>0</v>
      </c>
      <c r="FJ20" s="48">
        <v>18</v>
      </c>
      <c r="FK20" s="48">
        <v>8</v>
      </c>
      <c r="FL20" s="48">
        <v>12</v>
      </c>
      <c r="FM20" s="48">
        <v>0</v>
      </c>
      <c r="FN20" s="48">
        <v>18</v>
      </c>
      <c r="FO20" s="48">
        <v>0</v>
      </c>
      <c r="FP20" s="48">
        <v>18</v>
      </c>
      <c r="FQ20" s="48">
        <v>0</v>
      </c>
      <c r="FR20" s="48">
        <v>18</v>
      </c>
      <c r="FS20" s="48">
        <v>26</v>
      </c>
      <c r="FT20" s="48">
        <v>26</v>
      </c>
      <c r="FU20" s="48">
        <v>7</v>
      </c>
      <c r="FV20" s="48">
        <v>11</v>
      </c>
      <c r="FW20" s="48">
        <v>5</v>
      </c>
      <c r="FX20" s="48">
        <v>5</v>
      </c>
      <c r="FY20" s="48">
        <v>0</v>
      </c>
      <c r="FZ20" s="48">
        <v>18</v>
      </c>
      <c r="GA20" s="48">
        <v>0</v>
      </c>
      <c r="GB20" s="48">
        <v>18</v>
      </c>
      <c r="GC20" s="48">
        <v>187</v>
      </c>
      <c r="GD20" s="48">
        <v>58</v>
      </c>
      <c r="GE20" s="48">
        <v>0</v>
      </c>
      <c r="GF20" s="48">
        <v>18</v>
      </c>
      <c r="GG20" s="48">
        <v>8</v>
      </c>
      <c r="GH20" s="48">
        <v>10</v>
      </c>
      <c r="GI20" s="48">
        <v>29</v>
      </c>
      <c r="GJ20" s="48">
        <v>27</v>
      </c>
      <c r="GK20" s="48">
        <v>11</v>
      </c>
      <c r="GL20" s="48">
        <v>13</v>
      </c>
      <c r="GM20" s="48">
        <v>5</v>
      </c>
      <c r="GN20" s="48">
        <v>5</v>
      </c>
      <c r="GO20" s="48">
        <v>23</v>
      </c>
      <c r="GP20" s="48">
        <v>18</v>
      </c>
      <c r="GQ20" s="48">
        <v>0</v>
      </c>
      <c r="GR20" s="48">
        <v>18</v>
      </c>
      <c r="GS20" s="48">
        <v>13</v>
      </c>
      <c r="GT20" s="48">
        <v>15</v>
      </c>
      <c r="GU20" s="48">
        <v>37</v>
      </c>
      <c r="GV20" s="48">
        <v>33</v>
      </c>
      <c r="GW20" s="48">
        <v>11</v>
      </c>
      <c r="GX20" s="48">
        <v>11</v>
      </c>
      <c r="GY20" s="48">
        <v>5</v>
      </c>
      <c r="GZ20" s="48">
        <v>8</v>
      </c>
      <c r="HA20" s="48">
        <v>45</v>
      </c>
      <c r="HB20" s="48">
        <v>34</v>
      </c>
      <c r="HC20" s="48">
        <v>0</v>
      </c>
      <c r="HD20" s="48">
        <v>18</v>
      </c>
      <c r="HE20" s="48">
        <v>0</v>
      </c>
      <c r="HF20" s="48">
        <v>18</v>
      </c>
    </row>
    <row r="21" spans="1:214" x14ac:dyDescent="0.25">
      <c r="A21" s="16">
        <f t="shared" si="8"/>
        <v>25</v>
      </c>
      <c r="B21" s="17" t="str">
        <f t="shared" si="9"/>
        <v>Kane</v>
      </c>
      <c r="C21" s="48" t="s">
        <v>46</v>
      </c>
      <c r="D21" s="48" t="s">
        <v>47</v>
      </c>
      <c r="E21" s="48">
        <v>3177</v>
      </c>
      <c r="F21" s="48">
        <v>175</v>
      </c>
      <c r="G21" s="48">
        <v>107</v>
      </c>
      <c r="H21" s="48">
        <v>65</v>
      </c>
      <c r="I21" s="48">
        <v>224</v>
      </c>
      <c r="J21" s="48">
        <v>101</v>
      </c>
      <c r="K21" s="48">
        <v>105</v>
      </c>
      <c r="L21" s="48">
        <v>63</v>
      </c>
      <c r="M21" s="48">
        <v>37</v>
      </c>
      <c r="N21" s="48">
        <v>27</v>
      </c>
      <c r="O21" s="48">
        <v>393</v>
      </c>
      <c r="P21" s="48">
        <v>117</v>
      </c>
      <c r="Q21" s="48">
        <v>179</v>
      </c>
      <c r="R21" s="48">
        <v>109</v>
      </c>
      <c r="S21" s="48">
        <v>14</v>
      </c>
      <c r="T21" s="48">
        <v>17</v>
      </c>
      <c r="U21" s="48">
        <v>134</v>
      </c>
      <c r="V21" s="48">
        <v>70</v>
      </c>
      <c r="W21" s="48">
        <v>338</v>
      </c>
      <c r="X21" s="48">
        <v>140</v>
      </c>
      <c r="Y21" s="48">
        <v>607</v>
      </c>
      <c r="Z21" s="48">
        <v>134</v>
      </c>
      <c r="AA21" s="48">
        <v>502</v>
      </c>
      <c r="AB21" s="48">
        <v>150</v>
      </c>
      <c r="AC21" s="48">
        <v>286</v>
      </c>
      <c r="AD21" s="48">
        <v>123</v>
      </c>
      <c r="AE21" s="48">
        <v>251</v>
      </c>
      <c r="AF21" s="48">
        <v>97</v>
      </c>
      <c r="AG21" s="48">
        <v>0</v>
      </c>
      <c r="AH21" s="48">
        <v>16</v>
      </c>
      <c r="AI21" s="48">
        <v>2512</v>
      </c>
      <c r="AJ21" s="48">
        <v>173</v>
      </c>
      <c r="AK21" s="48">
        <v>63</v>
      </c>
      <c r="AL21" s="48">
        <v>52</v>
      </c>
      <c r="AM21" s="48">
        <v>141</v>
      </c>
      <c r="AN21" s="48">
        <v>63</v>
      </c>
      <c r="AO21" s="48">
        <v>85</v>
      </c>
      <c r="AP21" s="48">
        <v>58</v>
      </c>
      <c r="AQ21" s="48">
        <v>29</v>
      </c>
      <c r="AR21" s="48">
        <v>26</v>
      </c>
      <c r="AS21" s="48">
        <v>310</v>
      </c>
      <c r="AT21" s="48">
        <v>111</v>
      </c>
      <c r="AU21" s="48">
        <v>93</v>
      </c>
      <c r="AV21" s="48">
        <v>50</v>
      </c>
      <c r="AW21" s="48">
        <v>4</v>
      </c>
      <c r="AX21" s="48">
        <v>6</v>
      </c>
      <c r="AY21" s="48">
        <v>121</v>
      </c>
      <c r="AZ21" s="48">
        <v>69</v>
      </c>
      <c r="BA21" s="48">
        <v>292</v>
      </c>
      <c r="BB21" s="48">
        <v>134</v>
      </c>
      <c r="BC21" s="48">
        <v>493</v>
      </c>
      <c r="BD21" s="48">
        <v>115</v>
      </c>
      <c r="BE21" s="48">
        <v>395</v>
      </c>
      <c r="BF21" s="48">
        <v>146</v>
      </c>
      <c r="BG21" s="48">
        <v>263</v>
      </c>
      <c r="BH21" s="48">
        <v>114</v>
      </c>
      <c r="BI21" s="48">
        <v>223</v>
      </c>
      <c r="BJ21" s="48">
        <v>93</v>
      </c>
      <c r="BK21" s="48">
        <v>0</v>
      </c>
      <c r="BL21" s="48">
        <v>16</v>
      </c>
      <c r="BM21" s="48">
        <v>205</v>
      </c>
      <c r="BN21" s="48">
        <v>88</v>
      </c>
      <c r="BO21" s="48">
        <v>10</v>
      </c>
      <c r="BP21" s="48">
        <v>9</v>
      </c>
      <c r="BQ21" s="48">
        <v>29</v>
      </c>
      <c r="BR21" s="48">
        <v>28</v>
      </c>
      <c r="BS21" s="48">
        <v>7</v>
      </c>
      <c r="BT21" s="48">
        <v>10</v>
      </c>
      <c r="BU21" s="48">
        <v>5</v>
      </c>
      <c r="BV21" s="48">
        <v>5</v>
      </c>
      <c r="BW21" s="48">
        <v>60</v>
      </c>
      <c r="BX21" s="48">
        <v>39</v>
      </c>
      <c r="BY21" s="48">
        <v>0</v>
      </c>
      <c r="BZ21" s="48">
        <v>16</v>
      </c>
      <c r="CA21" s="48">
        <v>0</v>
      </c>
      <c r="CB21" s="48">
        <v>16</v>
      </c>
      <c r="CC21" s="48">
        <v>0</v>
      </c>
      <c r="CD21" s="48">
        <v>16</v>
      </c>
      <c r="CE21" s="48">
        <v>1</v>
      </c>
      <c r="CF21" s="48">
        <v>2</v>
      </c>
      <c r="CG21" s="48">
        <v>73</v>
      </c>
      <c r="CH21" s="48">
        <v>62</v>
      </c>
      <c r="CI21" s="48">
        <v>19</v>
      </c>
      <c r="CJ21" s="48">
        <v>17</v>
      </c>
      <c r="CK21" s="48">
        <v>1</v>
      </c>
      <c r="CL21" s="48">
        <v>4</v>
      </c>
      <c r="CM21" s="48">
        <v>0</v>
      </c>
      <c r="CN21" s="48">
        <v>16</v>
      </c>
      <c r="CO21" s="48">
        <v>0</v>
      </c>
      <c r="CP21" s="48">
        <v>16</v>
      </c>
      <c r="CQ21" s="48">
        <v>0</v>
      </c>
      <c r="CR21" s="48">
        <v>16</v>
      </c>
      <c r="CS21" s="48">
        <v>0</v>
      </c>
      <c r="CT21" s="48">
        <v>16</v>
      </c>
      <c r="CU21" s="48">
        <v>0</v>
      </c>
      <c r="CV21" s="48">
        <v>16</v>
      </c>
      <c r="CW21" s="48">
        <v>0</v>
      </c>
      <c r="CX21" s="48">
        <v>16</v>
      </c>
      <c r="CY21" s="48">
        <v>0</v>
      </c>
      <c r="CZ21" s="48">
        <v>16</v>
      </c>
      <c r="DA21" s="48">
        <v>0</v>
      </c>
      <c r="DB21" s="48">
        <v>16</v>
      </c>
      <c r="DC21" s="48">
        <v>0</v>
      </c>
      <c r="DD21" s="48">
        <v>16</v>
      </c>
      <c r="DE21" s="48">
        <v>0</v>
      </c>
      <c r="DF21" s="48">
        <v>16</v>
      </c>
      <c r="DG21" s="48">
        <v>0</v>
      </c>
      <c r="DH21" s="48">
        <v>16</v>
      </c>
      <c r="DI21" s="48">
        <v>0</v>
      </c>
      <c r="DJ21" s="48">
        <v>16</v>
      </c>
      <c r="DK21" s="48">
        <v>0</v>
      </c>
      <c r="DL21" s="48">
        <v>16</v>
      </c>
      <c r="DM21" s="48">
        <v>0</v>
      </c>
      <c r="DN21" s="48">
        <v>16</v>
      </c>
      <c r="DO21" s="48">
        <v>0</v>
      </c>
      <c r="DP21" s="48">
        <v>16</v>
      </c>
      <c r="DQ21" s="48">
        <v>0</v>
      </c>
      <c r="DR21" s="48">
        <v>16</v>
      </c>
      <c r="DS21" s="48">
        <v>0</v>
      </c>
      <c r="DT21" s="48">
        <v>16</v>
      </c>
      <c r="DU21" s="48">
        <v>163</v>
      </c>
      <c r="DV21" s="48">
        <v>78</v>
      </c>
      <c r="DW21" s="48">
        <v>3</v>
      </c>
      <c r="DX21" s="48">
        <v>5</v>
      </c>
      <c r="DY21" s="48">
        <v>19</v>
      </c>
      <c r="DZ21" s="48">
        <v>30</v>
      </c>
      <c r="EA21" s="48">
        <v>13</v>
      </c>
      <c r="EB21" s="48">
        <v>18</v>
      </c>
      <c r="EC21" s="48">
        <v>0</v>
      </c>
      <c r="ED21" s="48">
        <v>16</v>
      </c>
      <c r="EE21" s="48">
        <v>0</v>
      </c>
      <c r="EF21" s="48">
        <v>16</v>
      </c>
      <c r="EG21" s="48">
        <v>0</v>
      </c>
      <c r="EH21" s="48">
        <v>16</v>
      </c>
      <c r="EI21" s="48">
        <v>0</v>
      </c>
      <c r="EJ21" s="48">
        <v>16</v>
      </c>
      <c r="EK21" s="48">
        <v>8</v>
      </c>
      <c r="EL21" s="48">
        <v>11</v>
      </c>
      <c r="EM21" s="48">
        <v>0</v>
      </c>
      <c r="EN21" s="48">
        <v>16</v>
      </c>
      <c r="EO21" s="48">
        <v>32</v>
      </c>
      <c r="EP21" s="48">
        <v>28</v>
      </c>
      <c r="EQ21" s="48">
        <v>80</v>
      </c>
      <c r="ER21" s="48">
        <v>60</v>
      </c>
      <c r="ES21" s="48">
        <v>0</v>
      </c>
      <c r="ET21" s="48">
        <v>16</v>
      </c>
      <c r="EU21" s="48">
        <v>8</v>
      </c>
      <c r="EV21" s="48">
        <v>10</v>
      </c>
      <c r="EW21" s="48">
        <v>0</v>
      </c>
      <c r="EX21" s="48">
        <v>16</v>
      </c>
      <c r="EY21" s="48">
        <v>62</v>
      </c>
      <c r="EZ21" s="48">
        <v>44</v>
      </c>
      <c r="FA21" s="48">
        <v>0</v>
      </c>
      <c r="FB21" s="48">
        <v>16</v>
      </c>
      <c r="FC21" s="48">
        <v>4</v>
      </c>
      <c r="FD21" s="48">
        <v>7</v>
      </c>
      <c r="FE21" s="48">
        <v>0</v>
      </c>
      <c r="FF21" s="48">
        <v>16</v>
      </c>
      <c r="FG21" s="48">
        <v>0</v>
      </c>
      <c r="FH21" s="48">
        <v>16</v>
      </c>
      <c r="FI21" s="48">
        <v>6</v>
      </c>
      <c r="FJ21" s="48">
        <v>8</v>
      </c>
      <c r="FK21" s="48">
        <v>27</v>
      </c>
      <c r="FL21" s="48">
        <v>31</v>
      </c>
      <c r="FM21" s="48">
        <v>0</v>
      </c>
      <c r="FN21" s="48">
        <v>16</v>
      </c>
      <c r="FO21" s="48">
        <v>0</v>
      </c>
      <c r="FP21" s="48">
        <v>16</v>
      </c>
      <c r="FQ21" s="48">
        <v>4</v>
      </c>
      <c r="FR21" s="48">
        <v>7</v>
      </c>
      <c r="FS21" s="48">
        <v>1</v>
      </c>
      <c r="FT21" s="48">
        <v>4</v>
      </c>
      <c r="FU21" s="48">
        <v>0</v>
      </c>
      <c r="FV21" s="48">
        <v>16</v>
      </c>
      <c r="FW21" s="48">
        <v>0</v>
      </c>
      <c r="FX21" s="48">
        <v>16</v>
      </c>
      <c r="FY21" s="48">
        <v>20</v>
      </c>
      <c r="FZ21" s="48">
        <v>24</v>
      </c>
      <c r="GA21" s="48">
        <v>0</v>
      </c>
      <c r="GB21" s="48">
        <v>16</v>
      </c>
      <c r="GC21" s="48">
        <v>235</v>
      </c>
      <c r="GD21" s="48">
        <v>104</v>
      </c>
      <c r="GE21" s="48">
        <v>31</v>
      </c>
      <c r="GF21" s="48">
        <v>36</v>
      </c>
      <c r="GG21" s="48">
        <v>31</v>
      </c>
      <c r="GH21" s="48">
        <v>34</v>
      </c>
      <c r="GI21" s="48">
        <v>0</v>
      </c>
      <c r="GJ21" s="48">
        <v>16</v>
      </c>
      <c r="GK21" s="48">
        <v>3</v>
      </c>
      <c r="GL21" s="48">
        <v>3</v>
      </c>
      <c r="GM21" s="48">
        <v>17</v>
      </c>
      <c r="GN21" s="48">
        <v>14</v>
      </c>
      <c r="GO21" s="48">
        <v>59</v>
      </c>
      <c r="GP21" s="48">
        <v>68</v>
      </c>
      <c r="GQ21" s="48">
        <v>10</v>
      </c>
      <c r="GR21" s="48">
        <v>17</v>
      </c>
      <c r="GS21" s="48">
        <v>5</v>
      </c>
      <c r="GT21" s="48">
        <v>11</v>
      </c>
      <c r="GU21" s="48">
        <v>41</v>
      </c>
      <c r="GV21" s="48">
        <v>33</v>
      </c>
      <c r="GW21" s="48">
        <v>8</v>
      </c>
      <c r="GX21" s="48">
        <v>13</v>
      </c>
      <c r="GY21" s="48">
        <v>8</v>
      </c>
      <c r="GZ21" s="48">
        <v>12</v>
      </c>
      <c r="HA21" s="48">
        <v>22</v>
      </c>
      <c r="HB21" s="48">
        <v>27</v>
      </c>
      <c r="HC21" s="48">
        <v>0</v>
      </c>
      <c r="HD21" s="48">
        <v>16</v>
      </c>
      <c r="HE21" s="48">
        <v>0</v>
      </c>
      <c r="HF21" s="48">
        <v>16</v>
      </c>
    </row>
    <row r="22" spans="1:214" x14ac:dyDescent="0.25">
      <c r="A22" s="16">
        <f t="shared" si="8"/>
        <v>27</v>
      </c>
      <c r="B22" s="17" t="str">
        <f t="shared" si="9"/>
        <v>Millard</v>
      </c>
      <c r="C22" s="48" t="s">
        <v>48</v>
      </c>
      <c r="D22" s="48" t="s">
        <v>49</v>
      </c>
      <c r="E22" s="48">
        <v>5216</v>
      </c>
      <c r="F22" s="48">
        <v>249</v>
      </c>
      <c r="G22" s="48">
        <v>988</v>
      </c>
      <c r="H22" s="48">
        <v>140</v>
      </c>
      <c r="I22" s="48">
        <v>288</v>
      </c>
      <c r="J22" s="48">
        <v>85</v>
      </c>
      <c r="K22" s="48">
        <v>374</v>
      </c>
      <c r="L22" s="48">
        <v>81</v>
      </c>
      <c r="M22" s="48">
        <v>85</v>
      </c>
      <c r="N22" s="48">
        <v>42</v>
      </c>
      <c r="O22" s="48">
        <v>581</v>
      </c>
      <c r="P22" s="48">
        <v>105</v>
      </c>
      <c r="Q22" s="48">
        <v>677</v>
      </c>
      <c r="R22" s="48">
        <v>113</v>
      </c>
      <c r="S22" s="48">
        <v>35</v>
      </c>
      <c r="T22" s="48">
        <v>23</v>
      </c>
      <c r="U22" s="48">
        <v>105</v>
      </c>
      <c r="V22" s="48">
        <v>42</v>
      </c>
      <c r="W22" s="48">
        <v>270</v>
      </c>
      <c r="X22" s="48">
        <v>75</v>
      </c>
      <c r="Y22" s="48">
        <v>930</v>
      </c>
      <c r="Z22" s="48">
        <v>134</v>
      </c>
      <c r="AA22" s="48">
        <v>471</v>
      </c>
      <c r="AB22" s="48">
        <v>99</v>
      </c>
      <c r="AC22" s="48">
        <v>206</v>
      </c>
      <c r="AD22" s="48">
        <v>70</v>
      </c>
      <c r="AE22" s="48">
        <v>197</v>
      </c>
      <c r="AF22" s="48">
        <v>47</v>
      </c>
      <c r="AG22" s="48">
        <v>9</v>
      </c>
      <c r="AH22" s="48">
        <v>10</v>
      </c>
      <c r="AI22" s="48">
        <v>3851</v>
      </c>
      <c r="AJ22" s="48">
        <v>270</v>
      </c>
      <c r="AK22" s="48">
        <v>683</v>
      </c>
      <c r="AL22" s="48">
        <v>121</v>
      </c>
      <c r="AM22" s="48">
        <v>223</v>
      </c>
      <c r="AN22" s="48">
        <v>77</v>
      </c>
      <c r="AO22" s="48">
        <v>281</v>
      </c>
      <c r="AP22" s="48">
        <v>73</v>
      </c>
      <c r="AQ22" s="48">
        <v>80</v>
      </c>
      <c r="AR22" s="48">
        <v>41</v>
      </c>
      <c r="AS22" s="48">
        <v>442</v>
      </c>
      <c r="AT22" s="48">
        <v>84</v>
      </c>
      <c r="AU22" s="48">
        <v>419</v>
      </c>
      <c r="AV22" s="48">
        <v>101</v>
      </c>
      <c r="AW22" s="48">
        <v>29</v>
      </c>
      <c r="AX22" s="48">
        <v>21</v>
      </c>
      <c r="AY22" s="48">
        <v>78</v>
      </c>
      <c r="AZ22" s="48">
        <v>38</v>
      </c>
      <c r="BA22" s="48">
        <v>208</v>
      </c>
      <c r="BB22" s="48">
        <v>69</v>
      </c>
      <c r="BC22" s="48">
        <v>683</v>
      </c>
      <c r="BD22" s="48">
        <v>118</v>
      </c>
      <c r="BE22" s="48">
        <v>417</v>
      </c>
      <c r="BF22" s="48">
        <v>96</v>
      </c>
      <c r="BG22" s="48">
        <v>127</v>
      </c>
      <c r="BH22" s="48">
        <v>55</v>
      </c>
      <c r="BI22" s="48">
        <v>175</v>
      </c>
      <c r="BJ22" s="48">
        <v>47</v>
      </c>
      <c r="BK22" s="48">
        <v>6</v>
      </c>
      <c r="BL22" s="48">
        <v>9</v>
      </c>
      <c r="BM22" s="48">
        <v>891</v>
      </c>
      <c r="BN22" s="48">
        <v>165</v>
      </c>
      <c r="BO22" s="48">
        <v>201</v>
      </c>
      <c r="BP22" s="48">
        <v>91</v>
      </c>
      <c r="BQ22" s="48">
        <v>43</v>
      </c>
      <c r="BR22" s="48">
        <v>24</v>
      </c>
      <c r="BS22" s="48">
        <v>81</v>
      </c>
      <c r="BT22" s="48">
        <v>35</v>
      </c>
      <c r="BU22" s="48">
        <v>0</v>
      </c>
      <c r="BV22" s="48">
        <v>18</v>
      </c>
      <c r="BW22" s="48">
        <v>86</v>
      </c>
      <c r="BX22" s="48">
        <v>47</v>
      </c>
      <c r="BY22" s="48">
        <v>235</v>
      </c>
      <c r="BZ22" s="48">
        <v>72</v>
      </c>
      <c r="CA22" s="48">
        <v>6</v>
      </c>
      <c r="CB22" s="48">
        <v>9</v>
      </c>
      <c r="CC22" s="48">
        <v>9</v>
      </c>
      <c r="CD22" s="48">
        <v>10</v>
      </c>
      <c r="CE22" s="48">
        <v>28</v>
      </c>
      <c r="CF22" s="48">
        <v>26</v>
      </c>
      <c r="CG22" s="48">
        <v>151</v>
      </c>
      <c r="CH22" s="48">
        <v>57</v>
      </c>
      <c r="CI22" s="48">
        <v>9</v>
      </c>
      <c r="CJ22" s="48">
        <v>9</v>
      </c>
      <c r="CK22" s="48">
        <v>33</v>
      </c>
      <c r="CL22" s="48">
        <v>33</v>
      </c>
      <c r="CM22" s="48">
        <v>9</v>
      </c>
      <c r="CN22" s="48">
        <v>9</v>
      </c>
      <c r="CO22" s="48">
        <v>0</v>
      </c>
      <c r="CP22" s="48">
        <v>18</v>
      </c>
      <c r="CQ22" s="48">
        <v>12</v>
      </c>
      <c r="CR22" s="48">
        <v>20</v>
      </c>
      <c r="CS22" s="48">
        <v>0</v>
      </c>
      <c r="CT22" s="48">
        <v>18</v>
      </c>
      <c r="CU22" s="48">
        <v>0</v>
      </c>
      <c r="CV22" s="48">
        <v>18</v>
      </c>
      <c r="CW22" s="48">
        <v>0</v>
      </c>
      <c r="CX22" s="48">
        <v>18</v>
      </c>
      <c r="CY22" s="48">
        <v>0</v>
      </c>
      <c r="CZ22" s="48">
        <v>18</v>
      </c>
      <c r="DA22" s="48">
        <v>0</v>
      </c>
      <c r="DB22" s="48">
        <v>18</v>
      </c>
      <c r="DC22" s="48">
        <v>0</v>
      </c>
      <c r="DD22" s="48">
        <v>18</v>
      </c>
      <c r="DE22" s="48">
        <v>0</v>
      </c>
      <c r="DF22" s="48">
        <v>18</v>
      </c>
      <c r="DG22" s="48">
        <v>0</v>
      </c>
      <c r="DH22" s="48">
        <v>18</v>
      </c>
      <c r="DI22" s="48">
        <v>0</v>
      </c>
      <c r="DJ22" s="48">
        <v>18</v>
      </c>
      <c r="DK22" s="48">
        <v>0</v>
      </c>
      <c r="DL22" s="48">
        <v>18</v>
      </c>
      <c r="DM22" s="48">
        <v>12</v>
      </c>
      <c r="DN22" s="48">
        <v>20</v>
      </c>
      <c r="DO22" s="48">
        <v>0</v>
      </c>
      <c r="DP22" s="48">
        <v>18</v>
      </c>
      <c r="DQ22" s="48">
        <v>0</v>
      </c>
      <c r="DR22" s="48">
        <v>18</v>
      </c>
      <c r="DS22" s="48">
        <v>0</v>
      </c>
      <c r="DT22" s="48">
        <v>18</v>
      </c>
      <c r="DU22" s="48">
        <v>149</v>
      </c>
      <c r="DV22" s="48">
        <v>84</v>
      </c>
      <c r="DW22" s="48">
        <v>42</v>
      </c>
      <c r="DX22" s="48">
        <v>66</v>
      </c>
      <c r="DY22" s="48">
        <v>0</v>
      </c>
      <c r="DZ22" s="48">
        <v>18</v>
      </c>
      <c r="EA22" s="48">
        <v>3</v>
      </c>
      <c r="EB22" s="48">
        <v>5</v>
      </c>
      <c r="EC22" s="48">
        <v>2</v>
      </c>
      <c r="ED22" s="48">
        <v>3</v>
      </c>
      <c r="EE22" s="48">
        <v>17</v>
      </c>
      <c r="EF22" s="48">
        <v>19</v>
      </c>
      <c r="EG22" s="48">
        <v>1</v>
      </c>
      <c r="EH22" s="48">
        <v>3</v>
      </c>
      <c r="EI22" s="48">
        <v>0</v>
      </c>
      <c r="EJ22" s="48">
        <v>18</v>
      </c>
      <c r="EK22" s="48">
        <v>9</v>
      </c>
      <c r="EL22" s="48">
        <v>14</v>
      </c>
      <c r="EM22" s="48">
        <v>7</v>
      </c>
      <c r="EN22" s="48">
        <v>7</v>
      </c>
      <c r="EO22" s="48">
        <v>36</v>
      </c>
      <c r="EP22" s="48">
        <v>33</v>
      </c>
      <c r="EQ22" s="48">
        <v>22</v>
      </c>
      <c r="ER22" s="48">
        <v>16</v>
      </c>
      <c r="ES22" s="48">
        <v>2</v>
      </c>
      <c r="ET22" s="48">
        <v>4</v>
      </c>
      <c r="EU22" s="48">
        <v>5</v>
      </c>
      <c r="EV22" s="48">
        <v>5</v>
      </c>
      <c r="EW22" s="48">
        <v>3</v>
      </c>
      <c r="EX22" s="48">
        <v>5</v>
      </c>
      <c r="EY22" s="48">
        <v>95</v>
      </c>
      <c r="EZ22" s="48">
        <v>55</v>
      </c>
      <c r="FA22" s="48">
        <v>25</v>
      </c>
      <c r="FB22" s="48">
        <v>26</v>
      </c>
      <c r="FC22" s="48">
        <v>1</v>
      </c>
      <c r="FD22" s="48">
        <v>3</v>
      </c>
      <c r="FE22" s="48">
        <v>1</v>
      </c>
      <c r="FF22" s="48">
        <v>3</v>
      </c>
      <c r="FG22" s="48">
        <v>0</v>
      </c>
      <c r="FH22" s="48">
        <v>18</v>
      </c>
      <c r="FI22" s="48">
        <v>12</v>
      </c>
      <c r="FJ22" s="48">
        <v>16</v>
      </c>
      <c r="FK22" s="48">
        <v>3</v>
      </c>
      <c r="FL22" s="48">
        <v>5</v>
      </c>
      <c r="FM22" s="48">
        <v>0</v>
      </c>
      <c r="FN22" s="48">
        <v>18</v>
      </c>
      <c r="FO22" s="48">
        <v>0</v>
      </c>
      <c r="FP22" s="48">
        <v>18</v>
      </c>
      <c r="FQ22" s="48">
        <v>1</v>
      </c>
      <c r="FR22" s="48">
        <v>3</v>
      </c>
      <c r="FS22" s="48">
        <v>26</v>
      </c>
      <c r="FT22" s="48">
        <v>22</v>
      </c>
      <c r="FU22" s="48">
        <v>5</v>
      </c>
      <c r="FV22" s="48">
        <v>6</v>
      </c>
      <c r="FW22" s="48">
        <v>13</v>
      </c>
      <c r="FX22" s="48">
        <v>19</v>
      </c>
      <c r="FY22" s="48">
        <v>8</v>
      </c>
      <c r="FZ22" s="48">
        <v>8</v>
      </c>
      <c r="GA22" s="48">
        <v>0</v>
      </c>
      <c r="GB22" s="48">
        <v>18</v>
      </c>
      <c r="GC22" s="48">
        <v>218</v>
      </c>
      <c r="GD22" s="48">
        <v>72</v>
      </c>
      <c r="GE22" s="48">
        <v>37</v>
      </c>
      <c r="GF22" s="48">
        <v>26</v>
      </c>
      <c r="GG22" s="48">
        <v>21</v>
      </c>
      <c r="GH22" s="48">
        <v>22</v>
      </c>
      <c r="GI22" s="48">
        <v>8</v>
      </c>
      <c r="GJ22" s="48">
        <v>8</v>
      </c>
      <c r="GK22" s="48">
        <v>3</v>
      </c>
      <c r="GL22" s="48">
        <v>5</v>
      </c>
      <c r="GM22" s="48">
        <v>24</v>
      </c>
      <c r="GN22" s="48">
        <v>31</v>
      </c>
      <c r="GO22" s="48">
        <v>19</v>
      </c>
      <c r="GP22" s="48">
        <v>22</v>
      </c>
      <c r="GQ22" s="48">
        <v>0</v>
      </c>
      <c r="GR22" s="48">
        <v>18</v>
      </c>
      <c r="GS22" s="48">
        <v>9</v>
      </c>
      <c r="GT22" s="48">
        <v>13</v>
      </c>
      <c r="GU22" s="48">
        <v>26</v>
      </c>
      <c r="GV22" s="48">
        <v>21</v>
      </c>
      <c r="GW22" s="48">
        <v>34</v>
      </c>
      <c r="GX22" s="48">
        <v>27</v>
      </c>
      <c r="GY22" s="48">
        <v>6</v>
      </c>
      <c r="GZ22" s="48">
        <v>7</v>
      </c>
      <c r="HA22" s="48">
        <v>31</v>
      </c>
      <c r="HB22" s="48">
        <v>22</v>
      </c>
      <c r="HC22" s="48">
        <v>0</v>
      </c>
      <c r="HD22" s="48">
        <v>18</v>
      </c>
      <c r="HE22" s="48">
        <v>0</v>
      </c>
      <c r="HF22" s="48">
        <v>18</v>
      </c>
    </row>
    <row r="23" spans="1:214" x14ac:dyDescent="0.25">
      <c r="A23" s="16">
        <f t="shared" si="8"/>
        <v>29</v>
      </c>
      <c r="B23" s="17" t="str">
        <f t="shared" si="9"/>
        <v>Morgan</v>
      </c>
      <c r="C23" s="48" t="s">
        <v>50</v>
      </c>
      <c r="D23" s="48" t="s">
        <v>51</v>
      </c>
      <c r="E23" s="48">
        <v>4044</v>
      </c>
      <c r="F23" s="48">
        <v>183</v>
      </c>
      <c r="G23" s="48">
        <v>113</v>
      </c>
      <c r="H23" s="48">
        <v>71</v>
      </c>
      <c r="I23" s="48">
        <v>372</v>
      </c>
      <c r="J23" s="48">
        <v>103</v>
      </c>
      <c r="K23" s="48">
        <v>508</v>
      </c>
      <c r="L23" s="48">
        <v>144</v>
      </c>
      <c r="M23" s="48">
        <v>71</v>
      </c>
      <c r="N23" s="48">
        <v>49</v>
      </c>
      <c r="O23" s="48">
        <v>519</v>
      </c>
      <c r="P23" s="48">
        <v>122</v>
      </c>
      <c r="Q23" s="48">
        <v>182</v>
      </c>
      <c r="R23" s="48">
        <v>83</v>
      </c>
      <c r="S23" s="48">
        <v>4</v>
      </c>
      <c r="T23" s="48">
        <v>7</v>
      </c>
      <c r="U23" s="48">
        <v>282</v>
      </c>
      <c r="V23" s="48">
        <v>95</v>
      </c>
      <c r="W23" s="48">
        <v>368</v>
      </c>
      <c r="X23" s="48">
        <v>111</v>
      </c>
      <c r="Y23" s="48">
        <v>786</v>
      </c>
      <c r="Z23" s="48">
        <v>137</v>
      </c>
      <c r="AA23" s="48">
        <v>149</v>
      </c>
      <c r="AB23" s="48">
        <v>68</v>
      </c>
      <c r="AC23" s="48">
        <v>283</v>
      </c>
      <c r="AD23" s="48">
        <v>103</v>
      </c>
      <c r="AE23" s="48">
        <v>367</v>
      </c>
      <c r="AF23" s="48">
        <v>112</v>
      </c>
      <c r="AG23" s="48">
        <v>40</v>
      </c>
      <c r="AH23" s="48">
        <v>54</v>
      </c>
      <c r="AI23" s="48">
        <v>3317</v>
      </c>
      <c r="AJ23" s="48">
        <v>181</v>
      </c>
      <c r="AK23" s="48">
        <v>90</v>
      </c>
      <c r="AL23" s="48">
        <v>66</v>
      </c>
      <c r="AM23" s="48">
        <v>318</v>
      </c>
      <c r="AN23" s="48">
        <v>98</v>
      </c>
      <c r="AO23" s="48">
        <v>404</v>
      </c>
      <c r="AP23" s="48">
        <v>135</v>
      </c>
      <c r="AQ23" s="48">
        <v>33</v>
      </c>
      <c r="AR23" s="48">
        <v>22</v>
      </c>
      <c r="AS23" s="48">
        <v>421</v>
      </c>
      <c r="AT23" s="48">
        <v>115</v>
      </c>
      <c r="AU23" s="48">
        <v>169</v>
      </c>
      <c r="AV23" s="48">
        <v>80</v>
      </c>
      <c r="AW23" s="48">
        <v>0</v>
      </c>
      <c r="AX23" s="48">
        <v>18</v>
      </c>
      <c r="AY23" s="48">
        <v>237</v>
      </c>
      <c r="AZ23" s="48">
        <v>85</v>
      </c>
      <c r="BA23" s="48">
        <v>303</v>
      </c>
      <c r="BB23" s="48">
        <v>101</v>
      </c>
      <c r="BC23" s="48">
        <v>629</v>
      </c>
      <c r="BD23" s="48">
        <v>120</v>
      </c>
      <c r="BE23" s="48">
        <v>94</v>
      </c>
      <c r="BF23" s="48">
        <v>51</v>
      </c>
      <c r="BG23" s="48">
        <v>238</v>
      </c>
      <c r="BH23" s="48">
        <v>96</v>
      </c>
      <c r="BI23" s="48">
        <v>341</v>
      </c>
      <c r="BJ23" s="48">
        <v>111</v>
      </c>
      <c r="BK23" s="48">
        <v>40</v>
      </c>
      <c r="BL23" s="48">
        <v>54</v>
      </c>
      <c r="BM23" s="48">
        <v>405</v>
      </c>
      <c r="BN23" s="48">
        <v>111</v>
      </c>
      <c r="BO23" s="48">
        <v>15</v>
      </c>
      <c r="BP23" s="48">
        <v>19</v>
      </c>
      <c r="BQ23" s="48">
        <v>22</v>
      </c>
      <c r="BR23" s="48">
        <v>20</v>
      </c>
      <c r="BS23" s="48">
        <v>80</v>
      </c>
      <c r="BT23" s="48">
        <v>47</v>
      </c>
      <c r="BU23" s="48">
        <v>25</v>
      </c>
      <c r="BV23" s="48">
        <v>31</v>
      </c>
      <c r="BW23" s="48">
        <v>74</v>
      </c>
      <c r="BX23" s="48">
        <v>40</v>
      </c>
      <c r="BY23" s="48">
        <v>0</v>
      </c>
      <c r="BZ23" s="48">
        <v>18</v>
      </c>
      <c r="CA23" s="48">
        <v>0</v>
      </c>
      <c r="CB23" s="48">
        <v>18</v>
      </c>
      <c r="CC23" s="48">
        <v>18</v>
      </c>
      <c r="CD23" s="48">
        <v>30</v>
      </c>
      <c r="CE23" s="48">
        <v>20</v>
      </c>
      <c r="CF23" s="48">
        <v>18</v>
      </c>
      <c r="CG23" s="48">
        <v>80</v>
      </c>
      <c r="CH23" s="48">
        <v>59</v>
      </c>
      <c r="CI23" s="48">
        <v>45</v>
      </c>
      <c r="CJ23" s="48">
        <v>34</v>
      </c>
      <c r="CK23" s="48">
        <v>0</v>
      </c>
      <c r="CL23" s="48">
        <v>18</v>
      </c>
      <c r="CM23" s="48">
        <v>26</v>
      </c>
      <c r="CN23" s="48">
        <v>21</v>
      </c>
      <c r="CO23" s="48">
        <v>0</v>
      </c>
      <c r="CP23" s="48">
        <v>18</v>
      </c>
      <c r="CQ23" s="48">
        <v>0</v>
      </c>
      <c r="CR23" s="48">
        <v>18</v>
      </c>
      <c r="CS23" s="48">
        <v>0</v>
      </c>
      <c r="CT23" s="48">
        <v>18</v>
      </c>
      <c r="CU23" s="48">
        <v>0</v>
      </c>
      <c r="CV23" s="48">
        <v>18</v>
      </c>
      <c r="CW23" s="48">
        <v>0</v>
      </c>
      <c r="CX23" s="48">
        <v>18</v>
      </c>
      <c r="CY23" s="48">
        <v>0</v>
      </c>
      <c r="CZ23" s="48">
        <v>18</v>
      </c>
      <c r="DA23" s="48">
        <v>0</v>
      </c>
      <c r="DB23" s="48">
        <v>18</v>
      </c>
      <c r="DC23" s="48">
        <v>0</v>
      </c>
      <c r="DD23" s="48">
        <v>18</v>
      </c>
      <c r="DE23" s="48">
        <v>0</v>
      </c>
      <c r="DF23" s="48">
        <v>18</v>
      </c>
      <c r="DG23" s="48">
        <v>0</v>
      </c>
      <c r="DH23" s="48">
        <v>18</v>
      </c>
      <c r="DI23" s="48">
        <v>0</v>
      </c>
      <c r="DJ23" s="48">
        <v>18</v>
      </c>
      <c r="DK23" s="48">
        <v>0</v>
      </c>
      <c r="DL23" s="48">
        <v>18</v>
      </c>
      <c r="DM23" s="48">
        <v>0</v>
      </c>
      <c r="DN23" s="48">
        <v>18</v>
      </c>
      <c r="DO23" s="48">
        <v>0</v>
      </c>
      <c r="DP23" s="48">
        <v>18</v>
      </c>
      <c r="DQ23" s="48">
        <v>0</v>
      </c>
      <c r="DR23" s="48">
        <v>18</v>
      </c>
      <c r="DS23" s="48">
        <v>0</v>
      </c>
      <c r="DT23" s="48">
        <v>18</v>
      </c>
      <c r="DU23" s="48">
        <v>70</v>
      </c>
      <c r="DV23" s="48">
        <v>37</v>
      </c>
      <c r="DW23" s="48">
        <v>2</v>
      </c>
      <c r="DX23" s="48">
        <v>13</v>
      </c>
      <c r="DY23" s="48">
        <v>22</v>
      </c>
      <c r="DZ23" s="48">
        <v>25</v>
      </c>
      <c r="EA23" s="48">
        <v>0</v>
      </c>
      <c r="EB23" s="48">
        <v>18</v>
      </c>
      <c r="EC23" s="48">
        <v>0</v>
      </c>
      <c r="ED23" s="48">
        <v>18</v>
      </c>
      <c r="EE23" s="48">
        <v>13</v>
      </c>
      <c r="EF23" s="48">
        <v>11</v>
      </c>
      <c r="EG23" s="48">
        <v>0</v>
      </c>
      <c r="EH23" s="48">
        <v>18</v>
      </c>
      <c r="EI23" s="48">
        <v>4</v>
      </c>
      <c r="EJ23" s="48">
        <v>7</v>
      </c>
      <c r="EK23" s="48">
        <v>0</v>
      </c>
      <c r="EL23" s="48">
        <v>18</v>
      </c>
      <c r="EM23" s="48">
        <v>4</v>
      </c>
      <c r="EN23" s="48">
        <v>7</v>
      </c>
      <c r="EO23" s="48">
        <v>20</v>
      </c>
      <c r="EP23" s="48">
        <v>18</v>
      </c>
      <c r="EQ23" s="48">
        <v>5</v>
      </c>
      <c r="ER23" s="48">
        <v>9</v>
      </c>
      <c r="ES23" s="48">
        <v>0</v>
      </c>
      <c r="ET23" s="48">
        <v>18</v>
      </c>
      <c r="EU23" s="48">
        <v>0</v>
      </c>
      <c r="EV23" s="48">
        <v>18</v>
      </c>
      <c r="EW23" s="48">
        <v>0</v>
      </c>
      <c r="EX23" s="48">
        <v>18</v>
      </c>
      <c r="EY23" s="48">
        <v>42</v>
      </c>
      <c r="EZ23" s="48">
        <v>30</v>
      </c>
      <c r="FA23" s="48">
        <v>0</v>
      </c>
      <c r="FB23" s="48">
        <v>18</v>
      </c>
      <c r="FC23" s="48">
        <v>0</v>
      </c>
      <c r="FD23" s="48">
        <v>18</v>
      </c>
      <c r="FE23" s="48">
        <v>4</v>
      </c>
      <c r="FF23" s="48">
        <v>7</v>
      </c>
      <c r="FG23" s="48">
        <v>0</v>
      </c>
      <c r="FH23" s="48">
        <v>18</v>
      </c>
      <c r="FI23" s="48">
        <v>0</v>
      </c>
      <c r="FJ23" s="48">
        <v>18</v>
      </c>
      <c r="FK23" s="48">
        <v>13</v>
      </c>
      <c r="FL23" s="48">
        <v>19</v>
      </c>
      <c r="FM23" s="48">
        <v>0</v>
      </c>
      <c r="FN23" s="48">
        <v>18</v>
      </c>
      <c r="FO23" s="48">
        <v>0</v>
      </c>
      <c r="FP23" s="48">
        <v>18</v>
      </c>
      <c r="FQ23" s="48">
        <v>13</v>
      </c>
      <c r="FR23" s="48">
        <v>22</v>
      </c>
      <c r="FS23" s="48">
        <v>0</v>
      </c>
      <c r="FT23" s="48">
        <v>18</v>
      </c>
      <c r="FU23" s="48">
        <v>5</v>
      </c>
      <c r="FV23" s="48">
        <v>8</v>
      </c>
      <c r="FW23" s="48">
        <v>7</v>
      </c>
      <c r="FX23" s="48">
        <v>11</v>
      </c>
      <c r="FY23" s="48">
        <v>0</v>
      </c>
      <c r="FZ23" s="48">
        <v>18</v>
      </c>
      <c r="GA23" s="48">
        <v>0</v>
      </c>
      <c r="GB23" s="48">
        <v>18</v>
      </c>
      <c r="GC23" s="48">
        <v>210</v>
      </c>
      <c r="GD23" s="48">
        <v>88</v>
      </c>
      <c r="GE23" s="48">
        <v>6</v>
      </c>
      <c r="GF23" s="48">
        <v>9</v>
      </c>
      <c r="GG23" s="48">
        <v>10</v>
      </c>
      <c r="GH23" s="48">
        <v>12</v>
      </c>
      <c r="GI23" s="48">
        <v>20</v>
      </c>
      <c r="GJ23" s="48">
        <v>21</v>
      </c>
      <c r="GK23" s="48">
        <v>13</v>
      </c>
      <c r="GL23" s="48">
        <v>21</v>
      </c>
      <c r="GM23" s="48">
        <v>11</v>
      </c>
      <c r="GN23" s="48">
        <v>17</v>
      </c>
      <c r="GO23" s="48">
        <v>0</v>
      </c>
      <c r="GP23" s="48">
        <v>18</v>
      </c>
      <c r="GQ23" s="48">
        <v>0</v>
      </c>
      <c r="GR23" s="48">
        <v>18</v>
      </c>
      <c r="GS23" s="48">
        <v>27</v>
      </c>
      <c r="GT23" s="48">
        <v>33</v>
      </c>
      <c r="GU23" s="48">
        <v>28</v>
      </c>
      <c r="GV23" s="48">
        <v>24</v>
      </c>
      <c r="GW23" s="48">
        <v>57</v>
      </c>
      <c r="GX23" s="48">
        <v>38</v>
      </c>
      <c r="GY23" s="48">
        <v>0</v>
      </c>
      <c r="GZ23" s="48">
        <v>18</v>
      </c>
      <c r="HA23" s="48">
        <v>38</v>
      </c>
      <c r="HB23" s="48">
        <v>48</v>
      </c>
      <c r="HC23" s="48">
        <v>0</v>
      </c>
      <c r="HD23" s="48">
        <v>18</v>
      </c>
      <c r="HE23" s="48">
        <v>0</v>
      </c>
      <c r="HF23" s="48">
        <v>18</v>
      </c>
    </row>
    <row r="24" spans="1:214" x14ac:dyDescent="0.25">
      <c r="A24" s="16">
        <f t="shared" si="8"/>
        <v>31</v>
      </c>
      <c r="B24" s="17" t="str">
        <f t="shared" si="9"/>
        <v>Piute</v>
      </c>
      <c r="C24" s="48" t="s">
        <v>52</v>
      </c>
      <c r="D24" s="48" t="s">
        <v>53</v>
      </c>
      <c r="E24" s="48">
        <v>674</v>
      </c>
      <c r="F24" s="48">
        <v>97</v>
      </c>
      <c r="G24" s="48">
        <v>41</v>
      </c>
      <c r="H24" s="48">
        <v>24</v>
      </c>
      <c r="I24" s="48">
        <v>47</v>
      </c>
      <c r="J24" s="48">
        <v>16</v>
      </c>
      <c r="K24" s="48">
        <v>45</v>
      </c>
      <c r="L24" s="48">
        <v>32</v>
      </c>
      <c r="M24" s="48">
        <v>1</v>
      </c>
      <c r="N24" s="48">
        <v>4</v>
      </c>
      <c r="O24" s="48">
        <v>104</v>
      </c>
      <c r="P24" s="48">
        <v>51</v>
      </c>
      <c r="Q24" s="48">
        <v>46</v>
      </c>
      <c r="R24" s="48">
        <v>19</v>
      </c>
      <c r="S24" s="48">
        <v>6</v>
      </c>
      <c r="T24" s="48">
        <v>6</v>
      </c>
      <c r="U24" s="48">
        <v>15</v>
      </c>
      <c r="V24" s="48">
        <v>14</v>
      </c>
      <c r="W24" s="48">
        <v>14</v>
      </c>
      <c r="X24" s="48">
        <v>11</v>
      </c>
      <c r="Y24" s="48">
        <v>185</v>
      </c>
      <c r="Z24" s="48">
        <v>63</v>
      </c>
      <c r="AA24" s="48">
        <v>64</v>
      </c>
      <c r="AB24" s="48">
        <v>30</v>
      </c>
      <c r="AC24" s="48">
        <v>11</v>
      </c>
      <c r="AD24" s="48">
        <v>7</v>
      </c>
      <c r="AE24" s="48">
        <v>95</v>
      </c>
      <c r="AF24" s="48">
        <v>45</v>
      </c>
      <c r="AG24" s="48">
        <v>0</v>
      </c>
      <c r="AH24" s="48">
        <v>11</v>
      </c>
      <c r="AI24" s="48">
        <v>546</v>
      </c>
      <c r="AJ24" s="48">
        <v>87</v>
      </c>
      <c r="AK24" s="48">
        <v>35</v>
      </c>
      <c r="AL24" s="48">
        <v>21</v>
      </c>
      <c r="AM24" s="48">
        <v>35</v>
      </c>
      <c r="AN24" s="48">
        <v>16</v>
      </c>
      <c r="AO24" s="48">
        <v>44</v>
      </c>
      <c r="AP24" s="48">
        <v>32</v>
      </c>
      <c r="AQ24" s="48">
        <v>0</v>
      </c>
      <c r="AR24" s="48">
        <v>11</v>
      </c>
      <c r="AS24" s="48">
        <v>93</v>
      </c>
      <c r="AT24" s="48">
        <v>51</v>
      </c>
      <c r="AU24" s="48">
        <v>22</v>
      </c>
      <c r="AV24" s="48">
        <v>13</v>
      </c>
      <c r="AW24" s="48">
        <v>5</v>
      </c>
      <c r="AX24" s="48">
        <v>6</v>
      </c>
      <c r="AY24" s="48">
        <v>9</v>
      </c>
      <c r="AZ24" s="48">
        <v>10</v>
      </c>
      <c r="BA24" s="48">
        <v>9</v>
      </c>
      <c r="BB24" s="48">
        <v>8</v>
      </c>
      <c r="BC24" s="48">
        <v>159</v>
      </c>
      <c r="BD24" s="48">
        <v>61</v>
      </c>
      <c r="BE24" s="48">
        <v>45</v>
      </c>
      <c r="BF24" s="48">
        <v>23</v>
      </c>
      <c r="BG24" s="48">
        <v>10</v>
      </c>
      <c r="BH24" s="48">
        <v>7</v>
      </c>
      <c r="BI24" s="48">
        <v>80</v>
      </c>
      <c r="BJ24" s="48">
        <v>41</v>
      </c>
      <c r="BK24" s="48">
        <v>0</v>
      </c>
      <c r="BL24" s="48">
        <v>11</v>
      </c>
      <c r="BM24" s="48">
        <v>34</v>
      </c>
      <c r="BN24" s="48">
        <v>25</v>
      </c>
      <c r="BO24" s="48">
        <v>0</v>
      </c>
      <c r="BP24" s="48">
        <v>11</v>
      </c>
      <c r="BQ24" s="48">
        <v>3</v>
      </c>
      <c r="BR24" s="48">
        <v>5</v>
      </c>
      <c r="BS24" s="48">
        <v>0</v>
      </c>
      <c r="BT24" s="48">
        <v>11</v>
      </c>
      <c r="BU24" s="48">
        <v>1</v>
      </c>
      <c r="BV24" s="48">
        <v>4</v>
      </c>
      <c r="BW24" s="48">
        <v>4</v>
      </c>
      <c r="BX24" s="48">
        <v>4</v>
      </c>
      <c r="BY24" s="48">
        <v>0</v>
      </c>
      <c r="BZ24" s="48">
        <v>11</v>
      </c>
      <c r="CA24" s="48">
        <v>0</v>
      </c>
      <c r="CB24" s="48">
        <v>11</v>
      </c>
      <c r="CC24" s="48">
        <v>0</v>
      </c>
      <c r="CD24" s="48">
        <v>11</v>
      </c>
      <c r="CE24" s="48">
        <v>1</v>
      </c>
      <c r="CF24" s="48">
        <v>3</v>
      </c>
      <c r="CG24" s="48">
        <v>0</v>
      </c>
      <c r="CH24" s="48">
        <v>11</v>
      </c>
      <c r="CI24" s="48">
        <v>13</v>
      </c>
      <c r="CJ24" s="48">
        <v>18</v>
      </c>
      <c r="CK24" s="48">
        <v>0</v>
      </c>
      <c r="CL24" s="48">
        <v>11</v>
      </c>
      <c r="CM24" s="48">
        <v>12</v>
      </c>
      <c r="CN24" s="48">
        <v>16</v>
      </c>
      <c r="CO24" s="48">
        <v>0</v>
      </c>
      <c r="CP24" s="48">
        <v>11</v>
      </c>
      <c r="CQ24" s="48">
        <v>0</v>
      </c>
      <c r="CR24" s="48">
        <v>11</v>
      </c>
      <c r="CS24" s="48">
        <v>0</v>
      </c>
      <c r="CT24" s="48">
        <v>11</v>
      </c>
      <c r="CU24" s="48">
        <v>0</v>
      </c>
      <c r="CV24" s="48">
        <v>11</v>
      </c>
      <c r="CW24" s="48">
        <v>0</v>
      </c>
      <c r="CX24" s="48">
        <v>11</v>
      </c>
      <c r="CY24" s="48">
        <v>0</v>
      </c>
      <c r="CZ24" s="48">
        <v>11</v>
      </c>
      <c r="DA24" s="48">
        <v>0</v>
      </c>
      <c r="DB24" s="48">
        <v>11</v>
      </c>
      <c r="DC24" s="48">
        <v>0</v>
      </c>
      <c r="DD24" s="48">
        <v>11</v>
      </c>
      <c r="DE24" s="48">
        <v>0</v>
      </c>
      <c r="DF24" s="48">
        <v>11</v>
      </c>
      <c r="DG24" s="48">
        <v>0</v>
      </c>
      <c r="DH24" s="48">
        <v>11</v>
      </c>
      <c r="DI24" s="48">
        <v>0</v>
      </c>
      <c r="DJ24" s="48">
        <v>11</v>
      </c>
      <c r="DK24" s="48">
        <v>0</v>
      </c>
      <c r="DL24" s="48">
        <v>11</v>
      </c>
      <c r="DM24" s="48">
        <v>0</v>
      </c>
      <c r="DN24" s="48">
        <v>11</v>
      </c>
      <c r="DO24" s="48">
        <v>0</v>
      </c>
      <c r="DP24" s="48">
        <v>11</v>
      </c>
      <c r="DQ24" s="48">
        <v>0</v>
      </c>
      <c r="DR24" s="48">
        <v>11</v>
      </c>
      <c r="DS24" s="48">
        <v>0</v>
      </c>
      <c r="DT24" s="48">
        <v>11</v>
      </c>
      <c r="DU24" s="48">
        <v>24</v>
      </c>
      <c r="DV24" s="48">
        <v>16</v>
      </c>
      <c r="DW24" s="48">
        <v>6</v>
      </c>
      <c r="DX24" s="48">
        <v>10</v>
      </c>
      <c r="DY24" s="48">
        <v>0</v>
      </c>
      <c r="DZ24" s="48">
        <v>11</v>
      </c>
      <c r="EA24" s="48">
        <v>0</v>
      </c>
      <c r="EB24" s="48">
        <v>11</v>
      </c>
      <c r="EC24" s="48">
        <v>0</v>
      </c>
      <c r="ED24" s="48">
        <v>11</v>
      </c>
      <c r="EE24" s="48">
        <v>4</v>
      </c>
      <c r="EF24" s="48">
        <v>6</v>
      </c>
      <c r="EG24" s="48">
        <v>10</v>
      </c>
      <c r="EH24" s="48">
        <v>8</v>
      </c>
      <c r="EI24" s="48">
        <v>0</v>
      </c>
      <c r="EJ24" s="48">
        <v>11</v>
      </c>
      <c r="EK24" s="48">
        <v>0</v>
      </c>
      <c r="EL24" s="48">
        <v>11</v>
      </c>
      <c r="EM24" s="48">
        <v>0</v>
      </c>
      <c r="EN24" s="48">
        <v>11</v>
      </c>
      <c r="EO24" s="48">
        <v>2</v>
      </c>
      <c r="EP24" s="48">
        <v>5</v>
      </c>
      <c r="EQ24" s="48">
        <v>2</v>
      </c>
      <c r="ER24" s="48">
        <v>3</v>
      </c>
      <c r="ES24" s="48">
        <v>0</v>
      </c>
      <c r="ET24" s="48">
        <v>11</v>
      </c>
      <c r="EU24" s="48">
        <v>0</v>
      </c>
      <c r="EV24" s="48">
        <v>11</v>
      </c>
      <c r="EW24" s="48">
        <v>0</v>
      </c>
      <c r="EX24" s="48">
        <v>11</v>
      </c>
      <c r="EY24" s="48">
        <v>26</v>
      </c>
      <c r="EZ24" s="48">
        <v>15</v>
      </c>
      <c r="FA24" s="48">
        <v>0</v>
      </c>
      <c r="FB24" s="48">
        <v>11</v>
      </c>
      <c r="FC24" s="48">
        <v>4</v>
      </c>
      <c r="FD24" s="48">
        <v>6</v>
      </c>
      <c r="FE24" s="48">
        <v>1</v>
      </c>
      <c r="FF24" s="48">
        <v>2</v>
      </c>
      <c r="FG24" s="48">
        <v>0</v>
      </c>
      <c r="FH24" s="48">
        <v>11</v>
      </c>
      <c r="FI24" s="48">
        <v>3</v>
      </c>
      <c r="FJ24" s="48">
        <v>5</v>
      </c>
      <c r="FK24" s="48">
        <v>14</v>
      </c>
      <c r="FL24" s="48">
        <v>11</v>
      </c>
      <c r="FM24" s="48">
        <v>0</v>
      </c>
      <c r="FN24" s="48">
        <v>11</v>
      </c>
      <c r="FO24" s="48">
        <v>0</v>
      </c>
      <c r="FP24" s="48">
        <v>11</v>
      </c>
      <c r="FQ24" s="48">
        <v>0</v>
      </c>
      <c r="FR24" s="48">
        <v>11</v>
      </c>
      <c r="FS24" s="48">
        <v>0</v>
      </c>
      <c r="FT24" s="48">
        <v>11</v>
      </c>
      <c r="FU24" s="48">
        <v>4</v>
      </c>
      <c r="FV24" s="48">
        <v>6</v>
      </c>
      <c r="FW24" s="48">
        <v>0</v>
      </c>
      <c r="FX24" s="48">
        <v>11</v>
      </c>
      <c r="FY24" s="48">
        <v>0</v>
      </c>
      <c r="FZ24" s="48">
        <v>11</v>
      </c>
      <c r="GA24" s="48">
        <v>0</v>
      </c>
      <c r="GB24" s="48">
        <v>11</v>
      </c>
      <c r="GC24" s="48">
        <v>44</v>
      </c>
      <c r="GD24" s="48">
        <v>25</v>
      </c>
      <c r="GE24" s="48">
        <v>0</v>
      </c>
      <c r="GF24" s="48">
        <v>11</v>
      </c>
      <c r="GG24" s="48">
        <v>5</v>
      </c>
      <c r="GH24" s="48">
        <v>5</v>
      </c>
      <c r="GI24" s="48">
        <v>0</v>
      </c>
      <c r="GJ24" s="48">
        <v>11</v>
      </c>
      <c r="GK24" s="48">
        <v>0</v>
      </c>
      <c r="GL24" s="48">
        <v>11</v>
      </c>
      <c r="GM24" s="48">
        <v>0</v>
      </c>
      <c r="GN24" s="48">
        <v>11</v>
      </c>
      <c r="GO24" s="48">
        <v>0</v>
      </c>
      <c r="GP24" s="48">
        <v>11</v>
      </c>
      <c r="GQ24" s="48">
        <v>1</v>
      </c>
      <c r="GR24" s="48">
        <v>3</v>
      </c>
      <c r="GS24" s="48">
        <v>6</v>
      </c>
      <c r="GT24" s="48">
        <v>9</v>
      </c>
      <c r="GU24" s="48">
        <v>4</v>
      </c>
      <c r="GV24" s="48">
        <v>6</v>
      </c>
      <c r="GW24" s="48">
        <v>24</v>
      </c>
      <c r="GX24" s="48">
        <v>19</v>
      </c>
      <c r="GY24" s="48">
        <v>0</v>
      </c>
      <c r="GZ24" s="48">
        <v>11</v>
      </c>
      <c r="HA24" s="48">
        <v>1</v>
      </c>
      <c r="HB24" s="48">
        <v>2</v>
      </c>
      <c r="HC24" s="48">
        <v>3</v>
      </c>
      <c r="HD24" s="48">
        <v>4</v>
      </c>
      <c r="HE24" s="48">
        <v>0</v>
      </c>
      <c r="HF24" s="48">
        <v>11</v>
      </c>
    </row>
    <row r="25" spans="1:214" x14ac:dyDescent="0.25">
      <c r="A25" s="16">
        <f t="shared" si="8"/>
        <v>33</v>
      </c>
      <c r="B25" s="17" t="str">
        <f t="shared" si="9"/>
        <v>Rich</v>
      </c>
      <c r="C25" s="48" t="s">
        <v>54</v>
      </c>
      <c r="D25" s="48" t="s">
        <v>55</v>
      </c>
      <c r="E25" s="48">
        <v>771</v>
      </c>
      <c r="F25" s="48">
        <v>82</v>
      </c>
      <c r="G25" s="48">
        <v>129</v>
      </c>
      <c r="H25" s="48">
        <v>34</v>
      </c>
      <c r="I25" s="48">
        <v>101</v>
      </c>
      <c r="J25" s="48">
        <v>55</v>
      </c>
      <c r="K25" s="48">
        <v>38</v>
      </c>
      <c r="L25" s="48">
        <v>23</v>
      </c>
      <c r="M25" s="48">
        <v>21</v>
      </c>
      <c r="N25" s="48">
        <v>21</v>
      </c>
      <c r="O25" s="48">
        <v>49</v>
      </c>
      <c r="P25" s="48">
        <v>25</v>
      </c>
      <c r="Q25" s="48">
        <v>55</v>
      </c>
      <c r="R25" s="48">
        <v>31</v>
      </c>
      <c r="S25" s="48">
        <v>8</v>
      </c>
      <c r="T25" s="48">
        <v>12</v>
      </c>
      <c r="U25" s="48">
        <v>48</v>
      </c>
      <c r="V25" s="48">
        <v>25</v>
      </c>
      <c r="W25" s="48">
        <v>84</v>
      </c>
      <c r="X25" s="48">
        <v>44</v>
      </c>
      <c r="Y25" s="48">
        <v>115</v>
      </c>
      <c r="Z25" s="48">
        <v>36</v>
      </c>
      <c r="AA25" s="48">
        <v>71</v>
      </c>
      <c r="AB25" s="48">
        <v>33</v>
      </c>
      <c r="AC25" s="48">
        <v>16</v>
      </c>
      <c r="AD25" s="48">
        <v>14</v>
      </c>
      <c r="AE25" s="48">
        <v>36</v>
      </c>
      <c r="AF25" s="48">
        <v>18</v>
      </c>
      <c r="AG25" s="48">
        <v>0</v>
      </c>
      <c r="AH25" s="48">
        <v>11</v>
      </c>
      <c r="AI25" s="48">
        <v>572</v>
      </c>
      <c r="AJ25" s="48">
        <v>79</v>
      </c>
      <c r="AK25" s="48">
        <v>52</v>
      </c>
      <c r="AL25" s="48">
        <v>29</v>
      </c>
      <c r="AM25" s="48">
        <v>94</v>
      </c>
      <c r="AN25" s="48">
        <v>54</v>
      </c>
      <c r="AO25" s="48">
        <v>36</v>
      </c>
      <c r="AP25" s="48">
        <v>23</v>
      </c>
      <c r="AQ25" s="48">
        <v>0</v>
      </c>
      <c r="AR25" s="48">
        <v>11</v>
      </c>
      <c r="AS25" s="48">
        <v>42</v>
      </c>
      <c r="AT25" s="48">
        <v>24</v>
      </c>
      <c r="AU25" s="48">
        <v>36</v>
      </c>
      <c r="AV25" s="48">
        <v>26</v>
      </c>
      <c r="AW25" s="48">
        <v>8</v>
      </c>
      <c r="AX25" s="48">
        <v>12</v>
      </c>
      <c r="AY25" s="48">
        <v>48</v>
      </c>
      <c r="AZ25" s="48">
        <v>25</v>
      </c>
      <c r="BA25" s="48">
        <v>66</v>
      </c>
      <c r="BB25" s="48">
        <v>42</v>
      </c>
      <c r="BC25" s="48">
        <v>85</v>
      </c>
      <c r="BD25" s="48">
        <v>32</v>
      </c>
      <c r="BE25" s="48">
        <v>58</v>
      </c>
      <c r="BF25" s="48">
        <v>30</v>
      </c>
      <c r="BG25" s="48">
        <v>13</v>
      </c>
      <c r="BH25" s="48">
        <v>11</v>
      </c>
      <c r="BI25" s="48">
        <v>34</v>
      </c>
      <c r="BJ25" s="48">
        <v>18</v>
      </c>
      <c r="BK25" s="48">
        <v>0</v>
      </c>
      <c r="BL25" s="48">
        <v>11</v>
      </c>
      <c r="BM25" s="48">
        <v>95</v>
      </c>
      <c r="BN25" s="48">
        <v>28</v>
      </c>
      <c r="BO25" s="48">
        <v>53</v>
      </c>
      <c r="BP25" s="48">
        <v>23</v>
      </c>
      <c r="BQ25" s="48">
        <v>7</v>
      </c>
      <c r="BR25" s="48">
        <v>8</v>
      </c>
      <c r="BS25" s="48">
        <v>0</v>
      </c>
      <c r="BT25" s="48">
        <v>11</v>
      </c>
      <c r="BU25" s="48">
        <v>4</v>
      </c>
      <c r="BV25" s="48">
        <v>5</v>
      </c>
      <c r="BW25" s="48">
        <v>3</v>
      </c>
      <c r="BX25" s="48">
        <v>4</v>
      </c>
      <c r="BY25" s="48">
        <v>2</v>
      </c>
      <c r="BZ25" s="48">
        <v>2</v>
      </c>
      <c r="CA25" s="48">
        <v>0</v>
      </c>
      <c r="CB25" s="48">
        <v>11</v>
      </c>
      <c r="CC25" s="48">
        <v>0</v>
      </c>
      <c r="CD25" s="48">
        <v>11</v>
      </c>
      <c r="CE25" s="48">
        <v>10</v>
      </c>
      <c r="CF25" s="48">
        <v>9</v>
      </c>
      <c r="CG25" s="48">
        <v>7</v>
      </c>
      <c r="CH25" s="48">
        <v>7</v>
      </c>
      <c r="CI25" s="48">
        <v>9</v>
      </c>
      <c r="CJ25" s="48">
        <v>11</v>
      </c>
      <c r="CK25" s="48">
        <v>0</v>
      </c>
      <c r="CL25" s="48">
        <v>11</v>
      </c>
      <c r="CM25" s="48">
        <v>0</v>
      </c>
      <c r="CN25" s="48">
        <v>11</v>
      </c>
      <c r="CO25" s="48">
        <v>0</v>
      </c>
      <c r="CP25" s="48">
        <v>11</v>
      </c>
      <c r="CQ25" s="48">
        <v>2</v>
      </c>
      <c r="CR25" s="48">
        <v>3</v>
      </c>
      <c r="CS25" s="48">
        <v>0</v>
      </c>
      <c r="CT25" s="48">
        <v>11</v>
      </c>
      <c r="CU25" s="48">
        <v>0</v>
      </c>
      <c r="CV25" s="48">
        <v>11</v>
      </c>
      <c r="CW25" s="48">
        <v>0</v>
      </c>
      <c r="CX25" s="48">
        <v>11</v>
      </c>
      <c r="CY25" s="48">
        <v>0</v>
      </c>
      <c r="CZ25" s="48">
        <v>11</v>
      </c>
      <c r="DA25" s="48">
        <v>0</v>
      </c>
      <c r="DB25" s="48">
        <v>11</v>
      </c>
      <c r="DC25" s="48">
        <v>0</v>
      </c>
      <c r="DD25" s="48">
        <v>11</v>
      </c>
      <c r="DE25" s="48">
        <v>0</v>
      </c>
      <c r="DF25" s="48">
        <v>11</v>
      </c>
      <c r="DG25" s="48">
        <v>0</v>
      </c>
      <c r="DH25" s="48">
        <v>11</v>
      </c>
      <c r="DI25" s="48">
        <v>0</v>
      </c>
      <c r="DJ25" s="48">
        <v>11</v>
      </c>
      <c r="DK25" s="48">
        <v>2</v>
      </c>
      <c r="DL25" s="48">
        <v>3</v>
      </c>
      <c r="DM25" s="48">
        <v>0</v>
      </c>
      <c r="DN25" s="48">
        <v>11</v>
      </c>
      <c r="DO25" s="48">
        <v>0</v>
      </c>
      <c r="DP25" s="48">
        <v>11</v>
      </c>
      <c r="DQ25" s="48">
        <v>0</v>
      </c>
      <c r="DR25" s="48">
        <v>11</v>
      </c>
      <c r="DS25" s="48">
        <v>0</v>
      </c>
      <c r="DT25" s="48">
        <v>11</v>
      </c>
      <c r="DU25" s="48">
        <v>63</v>
      </c>
      <c r="DV25" s="48">
        <v>26</v>
      </c>
      <c r="DW25" s="48">
        <v>19</v>
      </c>
      <c r="DX25" s="48">
        <v>16</v>
      </c>
      <c r="DY25" s="48">
        <v>0</v>
      </c>
      <c r="DZ25" s="48">
        <v>11</v>
      </c>
      <c r="EA25" s="48">
        <v>0</v>
      </c>
      <c r="EB25" s="48">
        <v>11</v>
      </c>
      <c r="EC25" s="48">
        <v>0</v>
      </c>
      <c r="ED25" s="48">
        <v>11</v>
      </c>
      <c r="EE25" s="48">
        <v>4</v>
      </c>
      <c r="EF25" s="48">
        <v>6</v>
      </c>
      <c r="EG25" s="48">
        <v>11</v>
      </c>
      <c r="EH25" s="48">
        <v>13</v>
      </c>
      <c r="EI25" s="48">
        <v>0</v>
      </c>
      <c r="EJ25" s="48">
        <v>11</v>
      </c>
      <c r="EK25" s="48">
        <v>0</v>
      </c>
      <c r="EL25" s="48">
        <v>11</v>
      </c>
      <c r="EM25" s="48">
        <v>7</v>
      </c>
      <c r="EN25" s="48">
        <v>9</v>
      </c>
      <c r="EO25" s="48">
        <v>16</v>
      </c>
      <c r="EP25" s="48">
        <v>14</v>
      </c>
      <c r="EQ25" s="48">
        <v>4</v>
      </c>
      <c r="ER25" s="48">
        <v>7</v>
      </c>
      <c r="ES25" s="48">
        <v>2</v>
      </c>
      <c r="ET25" s="48">
        <v>5</v>
      </c>
      <c r="EU25" s="48">
        <v>0</v>
      </c>
      <c r="EV25" s="48">
        <v>11</v>
      </c>
      <c r="EW25" s="48">
        <v>0</v>
      </c>
      <c r="EX25" s="48">
        <v>11</v>
      </c>
      <c r="EY25" s="48">
        <v>22</v>
      </c>
      <c r="EZ25" s="48">
        <v>22</v>
      </c>
      <c r="FA25" s="48">
        <v>4</v>
      </c>
      <c r="FB25" s="48">
        <v>7</v>
      </c>
      <c r="FC25" s="48">
        <v>0</v>
      </c>
      <c r="FD25" s="48">
        <v>11</v>
      </c>
      <c r="FE25" s="48">
        <v>0</v>
      </c>
      <c r="FF25" s="48">
        <v>11</v>
      </c>
      <c r="FG25" s="48">
        <v>14</v>
      </c>
      <c r="FH25" s="48">
        <v>20</v>
      </c>
      <c r="FI25" s="48">
        <v>0</v>
      </c>
      <c r="FJ25" s="48">
        <v>11</v>
      </c>
      <c r="FK25" s="48">
        <v>3</v>
      </c>
      <c r="FL25" s="48">
        <v>3</v>
      </c>
      <c r="FM25" s="48">
        <v>0</v>
      </c>
      <c r="FN25" s="48">
        <v>11</v>
      </c>
      <c r="FO25" s="48">
        <v>0</v>
      </c>
      <c r="FP25" s="48">
        <v>11</v>
      </c>
      <c r="FQ25" s="48">
        <v>0</v>
      </c>
      <c r="FR25" s="48">
        <v>11</v>
      </c>
      <c r="FS25" s="48">
        <v>1</v>
      </c>
      <c r="FT25" s="48">
        <v>2</v>
      </c>
      <c r="FU25" s="48">
        <v>0</v>
      </c>
      <c r="FV25" s="48">
        <v>11</v>
      </c>
      <c r="FW25" s="48">
        <v>0</v>
      </c>
      <c r="FX25" s="48">
        <v>11</v>
      </c>
      <c r="FY25" s="48">
        <v>0</v>
      </c>
      <c r="FZ25" s="48">
        <v>11</v>
      </c>
      <c r="GA25" s="48">
        <v>0</v>
      </c>
      <c r="GB25" s="48">
        <v>11</v>
      </c>
      <c r="GC25" s="48">
        <v>17</v>
      </c>
      <c r="GD25" s="48">
        <v>12</v>
      </c>
      <c r="GE25" s="48">
        <v>1</v>
      </c>
      <c r="GF25" s="48">
        <v>3</v>
      </c>
      <c r="GG25" s="48">
        <v>0</v>
      </c>
      <c r="GH25" s="48">
        <v>11</v>
      </c>
      <c r="GI25" s="48">
        <v>2</v>
      </c>
      <c r="GJ25" s="48">
        <v>2</v>
      </c>
      <c r="GK25" s="48">
        <v>3</v>
      </c>
      <c r="GL25" s="48">
        <v>4</v>
      </c>
      <c r="GM25" s="48">
        <v>0</v>
      </c>
      <c r="GN25" s="48">
        <v>11</v>
      </c>
      <c r="GO25" s="48">
        <v>3</v>
      </c>
      <c r="GP25" s="48">
        <v>4</v>
      </c>
      <c r="GQ25" s="48">
        <v>0</v>
      </c>
      <c r="GR25" s="48">
        <v>11</v>
      </c>
      <c r="GS25" s="48">
        <v>0</v>
      </c>
      <c r="GT25" s="48">
        <v>11</v>
      </c>
      <c r="GU25" s="48">
        <v>1</v>
      </c>
      <c r="GV25" s="48">
        <v>3</v>
      </c>
      <c r="GW25" s="48">
        <v>4</v>
      </c>
      <c r="GX25" s="48">
        <v>4</v>
      </c>
      <c r="GY25" s="48">
        <v>0</v>
      </c>
      <c r="GZ25" s="48">
        <v>11</v>
      </c>
      <c r="HA25" s="48">
        <v>1</v>
      </c>
      <c r="HB25" s="48">
        <v>3</v>
      </c>
      <c r="HC25" s="48">
        <v>2</v>
      </c>
      <c r="HD25" s="48">
        <v>3</v>
      </c>
      <c r="HE25" s="48">
        <v>0</v>
      </c>
      <c r="HF25" s="48">
        <v>11</v>
      </c>
    </row>
    <row r="26" spans="1:214" x14ac:dyDescent="0.25">
      <c r="A26" s="16">
        <f t="shared" si="8"/>
        <v>35</v>
      </c>
      <c r="B26" s="17" t="str">
        <f t="shared" si="9"/>
        <v>Salt Lake</v>
      </c>
      <c r="C26" s="48" t="s">
        <v>56</v>
      </c>
      <c r="D26" s="48" t="s">
        <v>57</v>
      </c>
      <c r="E26" s="48">
        <v>513504</v>
      </c>
      <c r="F26" s="48">
        <v>2498</v>
      </c>
      <c r="G26" s="48">
        <v>4627</v>
      </c>
      <c r="H26" s="48">
        <v>496</v>
      </c>
      <c r="I26" s="48">
        <v>33924</v>
      </c>
      <c r="J26" s="48">
        <v>1493</v>
      </c>
      <c r="K26" s="48">
        <v>55848</v>
      </c>
      <c r="L26" s="48">
        <v>1576</v>
      </c>
      <c r="M26" s="48">
        <v>15654</v>
      </c>
      <c r="N26" s="48">
        <v>864</v>
      </c>
      <c r="O26" s="48">
        <v>60825</v>
      </c>
      <c r="P26" s="48">
        <v>1821</v>
      </c>
      <c r="Q26" s="48">
        <v>26785</v>
      </c>
      <c r="R26" s="48">
        <v>1131</v>
      </c>
      <c r="S26" s="48">
        <v>13017</v>
      </c>
      <c r="T26" s="48">
        <v>762</v>
      </c>
      <c r="U26" s="48">
        <v>43828</v>
      </c>
      <c r="V26" s="48">
        <v>1337</v>
      </c>
      <c r="W26" s="48">
        <v>65713</v>
      </c>
      <c r="X26" s="48">
        <v>1658</v>
      </c>
      <c r="Y26" s="48">
        <v>103612</v>
      </c>
      <c r="Z26" s="48">
        <v>2063</v>
      </c>
      <c r="AA26" s="48">
        <v>44596</v>
      </c>
      <c r="AB26" s="48">
        <v>1664</v>
      </c>
      <c r="AC26" s="48">
        <v>24461</v>
      </c>
      <c r="AD26" s="48">
        <v>1233</v>
      </c>
      <c r="AE26" s="48">
        <v>20048</v>
      </c>
      <c r="AF26" s="48">
        <v>810</v>
      </c>
      <c r="AG26" s="48">
        <v>566</v>
      </c>
      <c r="AH26" s="48">
        <v>168</v>
      </c>
      <c r="AI26" s="48">
        <v>390356</v>
      </c>
      <c r="AJ26" s="48">
        <v>2922</v>
      </c>
      <c r="AK26" s="48">
        <v>3435</v>
      </c>
      <c r="AL26" s="48">
        <v>424</v>
      </c>
      <c r="AM26" s="48">
        <v>24678</v>
      </c>
      <c r="AN26" s="48">
        <v>1336</v>
      </c>
      <c r="AO26" s="48">
        <v>44045</v>
      </c>
      <c r="AP26" s="48">
        <v>1314</v>
      </c>
      <c r="AQ26" s="48">
        <v>12833</v>
      </c>
      <c r="AR26" s="48">
        <v>844</v>
      </c>
      <c r="AS26" s="48">
        <v>47142</v>
      </c>
      <c r="AT26" s="48">
        <v>1601</v>
      </c>
      <c r="AU26" s="48">
        <v>21148</v>
      </c>
      <c r="AV26" s="48">
        <v>1050</v>
      </c>
      <c r="AW26" s="48">
        <v>9599</v>
      </c>
      <c r="AX26" s="48">
        <v>633</v>
      </c>
      <c r="AY26" s="48">
        <v>35092</v>
      </c>
      <c r="AZ26" s="48">
        <v>1205</v>
      </c>
      <c r="BA26" s="48">
        <v>47843</v>
      </c>
      <c r="BB26" s="48">
        <v>1363</v>
      </c>
      <c r="BC26" s="48">
        <v>79545</v>
      </c>
      <c r="BD26" s="48">
        <v>1889</v>
      </c>
      <c r="BE26" s="48">
        <v>30387</v>
      </c>
      <c r="BF26" s="48">
        <v>1501</v>
      </c>
      <c r="BG26" s="48">
        <v>17704</v>
      </c>
      <c r="BH26" s="48">
        <v>1006</v>
      </c>
      <c r="BI26" s="48">
        <v>16457</v>
      </c>
      <c r="BJ26" s="48">
        <v>809</v>
      </c>
      <c r="BK26" s="48">
        <v>448</v>
      </c>
      <c r="BL26" s="48">
        <v>136</v>
      </c>
      <c r="BM26" s="48">
        <v>60714</v>
      </c>
      <c r="BN26" s="48">
        <v>2114</v>
      </c>
      <c r="BO26" s="48">
        <v>591</v>
      </c>
      <c r="BP26" s="48">
        <v>158</v>
      </c>
      <c r="BQ26" s="48">
        <v>6832</v>
      </c>
      <c r="BR26" s="48">
        <v>838</v>
      </c>
      <c r="BS26" s="48">
        <v>7605</v>
      </c>
      <c r="BT26" s="48">
        <v>761</v>
      </c>
      <c r="BU26" s="48">
        <v>1553</v>
      </c>
      <c r="BV26" s="48">
        <v>269</v>
      </c>
      <c r="BW26" s="48">
        <v>6863</v>
      </c>
      <c r="BX26" s="48">
        <v>638</v>
      </c>
      <c r="BY26" s="48">
        <v>2539</v>
      </c>
      <c r="BZ26" s="48">
        <v>350</v>
      </c>
      <c r="CA26" s="48">
        <v>1231</v>
      </c>
      <c r="CB26" s="48">
        <v>256</v>
      </c>
      <c r="CC26" s="48">
        <v>3374</v>
      </c>
      <c r="CD26" s="48">
        <v>412</v>
      </c>
      <c r="CE26" s="48">
        <v>7461</v>
      </c>
      <c r="CF26" s="48">
        <v>628</v>
      </c>
      <c r="CG26" s="48">
        <v>10868</v>
      </c>
      <c r="CH26" s="48">
        <v>657</v>
      </c>
      <c r="CI26" s="48">
        <v>6901</v>
      </c>
      <c r="CJ26" s="48">
        <v>709</v>
      </c>
      <c r="CK26" s="48">
        <v>3083</v>
      </c>
      <c r="CL26" s="48">
        <v>446</v>
      </c>
      <c r="CM26" s="48">
        <v>1744</v>
      </c>
      <c r="CN26" s="48">
        <v>294</v>
      </c>
      <c r="CO26" s="48">
        <v>69</v>
      </c>
      <c r="CP26" s="48">
        <v>87</v>
      </c>
      <c r="CQ26" s="48">
        <v>18217</v>
      </c>
      <c r="CR26" s="48">
        <v>1068</v>
      </c>
      <c r="CS26" s="48">
        <v>176</v>
      </c>
      <c r="CT26" s="48">
        <v>131</v>
      </c>
      <c r="CU26" s="48">
        <v>346</v>
      </c>
      <c r="CV26" s="48">
        <v>129</v>
      </c>
      <c r="CW26" s="48">
        <v>1290</v>
      </c>
      <c r="CX26" s="48">
        <v>268</v>
      </c>
      <c r="CY26" s="48">
        <v>231</v>
      </c>
      <c r="CZ26" s="48">
        <v>104</v>
      </c>
      <c r="DA26" s="48">
        <v>1940</v>
      </c>
      <c r="DB26" s="48">
        <v>327</v>
      </c>
      <c r="DC26" s="48">
        <v>507</v>
      </c>
      <c r="DD26" s="48">
        <v>136</v>
      </c>
      <c r="DE26" s="48">
        <v>483</v>
      </c>
      <c r="DF26" s="48">
        <v>147</v>
      </c>
      <c r="DG26" s="48">
        <v>1145</v>
      </c>
      <c r="DH26" s="48">
        <v>204</v>
      </c>
      <c r="DI26" s="48">
        <v>2309</v>
      </c>
      <c r="DJ26" s="48">
        <v>352</v>
      </c>
      <c r="DK26" s="48">
        <v>5085</v>
      </c>
      <c r="DL26" s="48">
        <v>507</v>
      </c>
      <c r="DM26" s="48">
        <v>2835</v>
      </c>
      <c r="DN26" s="48">
        <v>431</v>
      </c>
      <c r="DO26" s="48">
        <v>1022</v>
      </c>
      <c r="DP26" s="48">
        <v>198</v>
      </c>
      <c r="DQ26" s="48">
        <v>839</v>
      </c>
      <c r="DR26" s="48">
        <v>162</v>
      </c>
      <c r="DS26" s="48">
        <v>9</v>
      </c>
      <c r="DT26" s="48">
        <v>15</v>
      </c>
      <c r="DU26" s="48">
        <v>10622</v>
      </c>
      <c r="DV26" s="48">
        <v>892</v>
      </c>
      <c r="DW26" s="48">
        <v>100</v>
      </c>
      <c r="DX26" s="48">
        <v>82</v>
      </c>
      <c r="DY26" s="48">
        <v>226</v>
      </c>
      <c r="DZ26" s="48">
        <v>92</v>
      </c>
      <c r="EA26" s="48">
        <v>395</v>
      </c>
      <c r="EB26" s="48">
        <v>136</v>
      </c>
      <c r="EC26" s="48">
        <v>144</v>
      </c>
      <c r="ED26" s="48">
        <v>84</v>
      </c>
      <c r="EE26" s="48">
        <v>1600</v>
      </c>
      <c r="EF26" s="48">
        <v>305</v>
      </c>
      <c r="EG26" s="48">
        <v>239</v>
      </c>
      <c r="EH26" s="48">
        <v>105</v>
      </c>
      <c r="EI26" s="48">
        <v>368</v>
      </c>
      <c r="EJ26" s="48">
        <v>130</v>
      </c>
      <c r="EK26" s="48">
        <v>748</v>
      </c>
      <c r="EL26" s="48">
        <v>199</v>
      </c>
      <c r="EM26" s="48">
        <v>1140</v>
      </c>
      <c r="EN26" s="48">
        <v>251</v>
      </c>
      <c r="EO26" s="48">
        <v>2813</v>
      </c>
      <c r="EP26" s="48">
        <v>355</v>
      </c>
      <c r="EQ26" s="48">
        <v>1993</v>
      </c>
      <c r="ER26" s="48">
        <v>357</v>
      </c>
      <c r="ES26" s="48">
        <v>607</v>
      </c>
      <c r="ET26" s="48">
        <v>200</v>
      </c>
      <c r="EU26" s="48">
        <v>234</v>
      </c>
      <c r="EV26" s="48">
        <v>107</v>
      </c>
      <c r="EW26" s="48">
        <v>15</v>
      </c>
      <c r="EX26" s="48">
        <v>26</v>
      </c>
      <c r="EY26" s="48">
        <v>9834</v>
      </c>
      <c r="EZ26" s="48">
        <v>692</v>
      </c>
      <c r="FA26" s="48">
        <v>107</v>
      </c>
      <c r="FB26" s="48">
        <v>68</v>
      </c>
      <c r="FC26" s="48">
        <v>445</v>
      </c>
      <c r="FD26" s="48">
        <v>157</v>
      </c>
      <c r="FE26" s="48">
        <v>747</v>
      </c>
      <c r="FF26" s="48">
        <v>168</v>
      </c>
      <c r="FG26" s="48">
        <v>187</v>
      </c>
      <c r="FH26" s="48">
        <v>97</v>
      </c>
      <c r="FI26" s="48">
        <v>1086</v>
      </c>
      <c r="FJ26" s="48">
        <v>211</v>
      </c>
      <c r="FK26" s="48">
        <v>863</v>
      </c>
      <c r="FL26" s="48">
        <v>212</v>
      </c>
      <c r="FM26" s="48">
        <v>397</v>
      </c>
      <c r="FN26" s="48">
        <v>132</v>
      </c>
      <c r="FO26" s="48">
        <v>462</v>
      </c>
      <c r="FP26" s="48">
        <v>151</v>
      </c>
      <c r="FQ26" s="48">
        <v>1340</v>
      </c>
      <c r="FR26" s="48">
        <v>257</v>
      </c>
      <c r="FS26" s="48">
        <v>1904</v>
      </c>
      <c r="FT26" s="48">
        <v>249</v>
      </c>
      <c r="FU26" s="48">
        <v>1326</v>
      </c>
      <c r="FV26" s="48">
        <v>233</v>
      </c>
      <c r="FW26" s="48">
        <v>503</v>
      </c>
      <c r="FX26" s="48">
        <v>153</v>
      </c>
      <c r="FY26" s="48">
        <v>457</v>
      </c>
      <c r="FZ26" s="48">
        <v>125</v>
      </c>
      <c r="GA26" s="48">
        <v>10</v>
      </c>
      <c r="GB26" s="48">
        <v>15</v>
      </c>
      <c r="GC26" s="48">
        <v>23761</v>
      </c>
      <c r="GD26" s="48">
        <v>1098</v>
      </c>
      <c r="GE26" s="48">
        <v>218</v>
      </c>
      <c r="GF26" s="48">
        <v>103</v>
      </c>
      <c r="GG26" s="48">
        <v>1397</v>
      </c>
      <c r="GH26" s="48">
        <v>285</v>
      </c>
      <c r="GI26" s="48">
        <v>1766</v>
      </c>
      <c r="GJ26" s="48">
        <v>314</v>
      </c>
      <c r="GK26" s="48">
        <v>706</v>
      </c>
      <c r="GL26" s="48">
        <v>166</v>
      </c>
      <c r="GM26" s="48">
        <v>2194</v>
      </c>
      <c r="GN26" s="48">
        <v>302</v>
      </c>
      <c r="GO26" s="48">
        <v>1489</v>
      </c>
      <c r="GP26" s="48">
        <v>332</v>
      </c>
      <c r="GQ26" s="48">
        <v>939</v>
      </c>
      <c r="GR26" s="48">
        <v>204</v>
      </c>
      <c r="GS26" s="48">
        <v>3007</v>
      </c>
      <c r="GT26" s="48">
        <v>367</v>
      </c>
      <c r="GU26" s="48">
        <v>5620</v>
      </c>
      <c r="GV26" s="48">
        <v>621</v>
      </c>
      <c r="GW26" s="48">
        <v>3397</v>
      </c>
      <c r="GX26" s="48">
        <v>383</v>
      </c>
      <c r="GY26" s="48">
        <v>1154</v>
      </c>
      <c r="GZ26" s="48">
        <v>272</v>
      </c>
      <c r="HA26" s="48">
        <v>1542</v>
      </c>
      <c r="HB26" s="48">
        <v>283</v>
      </c>
      <c r="HC26" s="48">
        <v>317</v>
      </c>
      <c r="HD26" s="48">
        <v>108</v>
      </c>
      <c r="HE26" s="48">
        <v>15</v>
      </c>
      <c r="HF26" s="48">
        <v>24</v>
      </c>
    </row>
    <row r="27" spans="1:214" x14ac:dyDescent="0.25">
      <c r="A27" s="16">
        <f t="shared" si="8"/>
        <v>37</v>
      </c>
      <c r="B27" s="17" t="str">
        <f t="shared" si="9"/>
        <v>San Juan</v>
      </c>
      <c r="C27" s="48" t="s">
        <v>58</v>
      </c>
      <c r="D27" s="48" t="s">
        <v>59</v>
      </c>
      <c r="E27" s="48">
        <v>4657</v>
      </c>
      <c r="F27" s="48">
        <v>250</v>
      </c>
      <c r="G27" s="48">
        <v>384</v>
      </c>
      <c r="H27" s="48">
        <v>96</v>
      </c>
      <c r="I27" s="48">
        <v>478</v>
      </c>
      <c r="J27" s="48">
        <v>89</v>
      </c>
      <c r="K27" s="48">
        <v>270</v>
      </c>
      <c r="L27" s="48">
        <v>90</v>
      </c>
      <c r="M27" s="48">
        <v>89</v>
      </c>
      <c r="N27" s="48">
        <v>47</v>
      </c>
      <c r="O27" s="48">
        <v>362</v>
      </c>
      <c r="P27" s="48">
        <v>109</v>
      </c>
      <c r="Q27" s="48">
        <v>176</v>
      </c>
      <c r="R27" s="48">
        <v>54</v>
      </c>
      <c r="S27" s="48">
        <v>55</v>
      </c>
      <c r="T27" s="48">
        <v>32</v>
      </c>
      <c r="U27" s="48">
        <v>124</v>
      </c>
      <c r="V27" s="48">
        <v>56</v>
      </c>
      <c r="W27" s="48">
        <v>217</v>
      </c>
      <c r="X27" s="48">
        <v>68</v>
      </c>
      <c r="Y27" s="48">
        <v>1377</v>
      </c>
      <c r="Z27" s="48">
        <v>185</v>
      </c>
      <c r="AA27" s="48">
        <v>607</v>
      </c>
      <c r="AB27" s="48">
        <v>150</v>
      </c>
      <c r="AC27" s="48">
        <v>157</v>
      </c>
      <c r="AD27" s="48">
        <v>62</v>
      </c>
      <c r="AE27" s="48">
        <v>361</v>
      </c>
      <c r="AF27" s="48">
        <v>71</v>
      </c>
      <c r="AG27" s="48">
        <v>0</v>
      </c>
      <c r="AH27" s="48">
        <v>18</v>
      </c>
      <c r="AI27" s="48">
        <v>3454</v>
      </c>
      <c r="AJ27" s="48">
        <v>249</v>
      </c>
      <c r="AK27" s="48">
        <v>292</v>
      </c>
      <c r="AL27" s="48">
        <v>84</v>
      </c>
      <c r="AM27" s="48">
        <v>344</v>
      </c>
      <c r="AN27" s="48">
        <v>82</v>
      </c>
      <c r="AO27" s="48">
        <v>206</v>
      </c>
      <c r="AP27" s="48">
        <v>70</v>
      </c>
      <c r="AQ27" s="48">
        <v>71</v>
      </c>
      <c r="AR27" s="48">
        <v>44</v>
      </c>
      <c r="AS27" s="48">
        <v>297</v>
      </c>
      <c r="AT27" s="48">
        <v>101</v>
      </c>
      <c r="AU27" s="48">
        <v>133</v>
      </c>
      <c r="AV27" s="48">
        <v>43</v>
      </c>
      <c r="AW27" s="48">
        <v>43</v>
      </c>
      <c r="AX27" s="48">
        <v>30</v>
      </c>
      <c r="AY27" s="48">
        <v>84</v>
      </c>
      <c r="AZ27" s="48">
        <v>35</v>
      </c>
      <c r="BA27" s="48">
        <v>153</v>
      </c>
      <c r="BB27" s="48">
        <v>55</v>
      </c>
      <c r="BC27" s="48">
        <v>1010</v>
      </c>
      <c r="BD27" s="48">
        <v>164</v>
      </c>
      <c r="BE27" s="48">
        <v>450</v>
      </c>
      <c r="BF27" s="48">
        <v>120</v>
      </c>
      <c r="BG27" s="48">
        <v>74</v>
      </c>
      <c r="BH27" s="48">
        <v>47</v>
      </c>
      <c r="BI27" s="48">
        <v>297</v>
      </c>
      <c r="BJ27" s="48">
        <v>68</v>
      </c>
      <c r="BK27" s="48">
        <v>0</v>
      </c>
      <c r="BL27" s="48">
        <v>18</v>
      </c>
      <c r="BM27" s="48">
        <v>523</v>
      </c>
      <c r="BN27" s="48">
        <v>118</v>
      </c>
      <c r="BO27" s="48">
        <v>9</v>
      </c>
      <c r="BP27" s="48">
        <v>11</v>
      </c>
      <c r="BQ27" s="48">
        <v>111</v>
      </c>
      <c r="BR27" s="48">
        <v>46</v>
      </c>
      <c r="BS27" s="48">
        <v>29</v>
      </c>
      <c r="BT27" s="48">
        <v>35</v>
      </c>
      <c r="BU27" s="48">
        <v>11</v>
      </c>
      <c r="BV27" s="48">
        <v>14</v>
      </c>
      <c r="BW27" s="48">
        <v>27</v>
      </c>
      <c r="BX27" s="48">
        <v>30</v>
      </c>
      <c r="BY27" s="48">
        <v>3</v>
      </c>
      <c r="BZ27" s="48">
        <v>6</v>
      </c>
      <c r="CA27" s="48">
        <v>10</v>
      </c>
      <c r="CB27" s="48">
        <v>15</v>
      </c>
      <c r="CC27" s="48">
        <v>12</v>
      </c>
      <c r="CD27" s="48">
        <v>16</v>
      </c>
      <c r="CE27" s="48">
        <v>26</v>
      </c>
      <c r="CF27" s="48">
        <v>22</v>
      </c>
      <c r="CG27" s="48">
        <v>156</v>
      </c>
      <c r="CH27" s="48">
        <v>64</v>
      </c>
      <c r="CI27" s="48">
        <v>73</v>
      </c>
      <c r="CJ27" s="48">
        <v>60</v>
      </c>
      <c r="CK27" s="48">
        <v>16</v>
      </c>
      <c r="CL27" s="48">
        <v>18</v>
      </c>
      <c r="CM27" s="48">
        <v>40</v>
      </c>
      <c r="CN27" s="48">
        <v>24</v>
      </c>
      <c r="CO27" s="48">
        <v>0</v>
      </c>
      <c r="CP27" s="48">
        <v>18</v>
      </c>
      <c r="CQ27" s="48">
        <v>21</v>
      </c>
      <c r="CR27" s="48">
        <v>13</v>
      </c>
      <c r="CS27" s="48">
        <v>0</v>
      </c>
      <c r="CT27" s="48">
        <v>18</v>
      </c>
      <c r="CU27" s="48">
        <v>6</v>
      </c>
      <c r="CV27" s="48">
        <v>7</v>
      </c>
      <c r="CW27" s="48">
        <v>0</v>
      </c>
      <c r="CX27" s="48">
        <v>18</v>
      </c>
      <c r="CY27" s="48">
        <v>0</v>
      </c>
      <c r="CZ27" s="48">
        <v>18</v>
      </c>
      <c r="DA27" s="48">
        <v>2</v>
      </c>
      <c r="DB27" s="48">
        <v>3</v>
      </c>
      <c r="DC27" s="48">
        <v>0</v>
      </c>
      <c r="DD27" s="48">
        <v>18</v>
      </c>
      <c r="DE27" s="48">
        <v>0</v>
      </c>
      <c r="DF27" s="48">
        <v>18</v>
      </c>
      <c r="DG27" s="48">
        <v>0</v>
      </c>
      <c r="DH27" s="48">
        <v>18</v>
      </c>
      <c r="DI27" s="48">
        <v>0</v>
      </c>
      <c r="DJ27" s="48">
        <v>18</v>
      </c>
      <c r="DK27" s="48">
        <v>4</v>
      </c>
      <c r="DL27" s="48">
        <v>5</v>
      </c>
      <c r="DM27" s="48">
        <v>9</v>
      </c>
      <c r="DN27" s="48">
        <v>9</v>
      </c>
      <c r="DO27" s="48">
        <v>0</v>
      </c>
      <c r="DP27" s="48">
        <v>18</v>
      </c>
      <c r="DQ27" s="48">
        <v>0</v>
      </c>
      <c r="DR27" s="48">
        <v>18</v>
      </c>
      <c r="DS27" s="48">
        <v>0</v>
      </c>
      <c r="DT27" s="48">
        <v>18</v>
      </c>
      <c r="DU27" s="48">
        <v>298</v>
      </c>
      <c r="DV27" s="48">
        <v>88</v>
      </c>
      <c r="DW27" s="48">
        <v>0</v>
      </c>
      <c r="DX27" s="48">
        <v>18</v>
      </c>
      <c r="DY27" s="48">
        <v>6</v>
      </c>
      <c r="DZ27" s="48">
        <v>8</v>
      </c>
      <c r="EA27" s="48">
        <v>13</v>
      </c>
      <c r="EB27" s="48">
        <v>17</v>
      </c>
      <c r="EC27" s="48">
        <v>0</v>
      </c>
      <c r="ED27" s="48">
        <v>18</v>
      </c>
      <c r="EE27" s="48">
        <v>36</v>
      </c>
      <c r="EF27" s="48">
        <v>33</v>
      </c>
      <c r="EG27" s="48">
        <v>20</v>
      </c>
      <c r="EH27" s="48">
        <v>23</v>
      </c>
      <c r="EI27" s="48">
        <v>2</v>
      </c>
      <c r="EJ27" s="48">
        <v>3</v>
      </c>
      <c r="EK27" s="48">
        <v>0</v>
      </c>
      <c r="EL27" s="48">
        <v>18</v>
      </c>
      <c r="EM27" s="48">
        <v>1</v>
      </c>
      <c r="EN27" s="48">
        <v>2</v>
      </c>
      <c r="EO27" s="48">
        <v>140</v>
      </c>
      <c r="EP27" s="48">
        <v>58</v>
      </c>
      <c r="EQ27" s="48">
        <v>41</v>
      </c>
      <c r="ER27" s="48">
        <v>33</v>
      </c>
      <c r="ES27" s="48">
        <v>24</v>
      </c>
      <c r="ET27" s="48">
        <v>23</v>
      </c>
      <c r="EU27" s="48">
        <v>15</v>
      </c>
      <c r="EV27" s="48">
        <v>15</v>
      </c>
      <c r="EW27" s="48">
        <v>0</v>
      </c>
      <c r="EX27" s="48">
        <v>18</v>
      </c>
      <c r="EY27" s="48">
        <v>38</v>
      </c>
      <c r="EZ27" s="48">
        <v>22</v>
      </c>
      <c r="FA27" s="48">
        <v>0</v>
      </c>
      <c r="FB27" s="48">
        <v>18</v>
      </c>
      <c r="FC27" s="48">
        <v>0</v>
      </c>
      <c r="FD27" s="48">
        <v>18</v>
      </c>
      <c r="FE27" s="48">
        <v>0</v>
      </c>
      <c r="FF27" s="48">
        <v>18</v>
      </c>
      <c r="FG27" s="48">
        <v>0</v>
      </c>
      <c r="FH27" s="48">
        <v>18</v>
      </c>
      <c r="FI27" s="48">
        <v>0</v>
      </c>
      <c r="FJ27" s="48">
        <v>18</v>
      </c>
      <c r="FK27" s="48">
        <v>0</v>
      </c>
      <c r="FL27" s="48">
        <v>18</v>
      </c>
      <c r="FM27" s="48">
        <v>0</v>
      </c>
      <c r="FN27" s="48">
        <v>18</v>
      </c>
      <c r="FO27" s="48">
        <v>4</v>
      </c>
      <c r="FP27" s="48">
        <v>5</v>
      </c>
      <c r="FQ27" s="48">
        <v>0</v>
      </c>
      <c r="FR27" s="48">
        <v>18</v>
      </c>
      <c r="FS27" s="48">
        <v>21</v>
      </c>
      <c r="FT27" s="48">
        <v>16</v>
      </c>
      <c r="FU27" s="48">
        <v>4</v>
      </c>
      <c r="FV27" s="48">
        <v>6</v>
      </c>
      <c r="FW27" s="48">
        <v>0</v>
      </c>
      <c r="FX27" s="48">
        <v>18</v>
      </c>
      <c r="FY27" s="48">
        <v>9</v>
      </c>
      <c r="FZ27" s="48">
        <v>11</v>
      </c>
      <c r="GA27" s="48">
        <v>0</v>
      </c>
      <c r="GB27" s="48">
        <v>18</v>
      </c>
      <c r="GC27" s="48">
        <v>323</v>
      </c>
      <c r="GD27" s="48">
        <v>106</v>
      </c>
      <c r="GE27" s="48">
        <v>83</v>
      </c>
      <c r="GF27" s="48">
        <v>58</v>
      </c>
      <c r="GG27" s="48">
        <v>11</v>
      </c>
      <c r="GH27" s="48">
        <v>14</v>
      </c>
      <c r="GI27" s="48">
        <v>22</v>
      </c>
      <c r="GJ27" s="48">
        <v>34</v>
      </c>
      <c r="GK27" s="48">
        <v>7</v>
      </c>
      <c r="GL27" s="48">
        <v>11</v>
      </c>
      <c r="GM27" s="48">
        <v>0</v>
      </c>
      <c r="GN27" s="48">
        <v>18</v>
      </c>
      <c r="GO27" s="48">
        <v>20</v>
      </c>
      <c r="GP27" s="48">
        <v>21</v>
      </c>
      <c r="GQ27" s="48">
        <v>0</v>
      </c>
      <c r="GR27" s="48">
        <v>18</v>
      </c>
      <c r="GS27" s="48">
        <v>24</v>
      </c>
      <c r="GT27" s="48">
        <v>33</v>
      </c>
      <c r="GU27" s="48">
        <v>37</v>
      </c>
      <c r="GV27" s="48">
        <v>30</v>
      </c>
      <c r="GW27" s="48">
        <v>46</v>
      </c>
      <c r="GX27" s="48">
        <v>26</v>
      </c>
      <c r="GY27" s="48">
        <v>30</v>
      </c>
      <c r="GZ27" s="48">
        <v>27</v>
      </c>
      <c r="HA27" s="48">
        <v>43</v>
      </c>
      <c r="HB27" s="48">
        <v>33</v>
      </c>
      <c r="HC27" s="48">
        <v>0</v>
      </c>
      <c r="HD27" s="48">
        <v>18</v>
      </c>
      <c r="HE27" s="48">
        <v>0</v>
      </c>
      <c r="HF27" s="48">
        <v>18</v>
      </c>
    </row>
    <row r="28" spans="1:214" x14ac:dyDescent="0.25">
      <c r="A28" s="16">
        <f t="shared" si="8"/>
        <v>39</v>
      </c>
      <c r="B28" s="17" t="str">
        <f t="shared" si="9"/>
        <v>Sanpete</v>
      </c>
      <c r="C28" s="48" t="s">
        <v>60</v>
      </c>
      <c r="D28" s="48" t="s">
        <v>61</v>
      </c>
      <c r="E28" s="48">
        <v>9927</v>
      </c>
      <c r="F28" s="48">
        <v>692</v>
      </c>
      <c r="G28" s="48">
        <v>959</v>
      </c>
      <c r="H28" s="48">
        <v>169</v>
      </c>
      <c r="I28" s="48">
        <v>1008</v>
      </c>
      <c r="J28" s="48">
        <v>228</v>
      </c>
      <c r="K28" s="48">
        <v>840</v>
      </c>
      <c r="L28" s="48">
        <v>178</v>
      </c>
      <c r="M28" s="48">
        <v>238</v>
      </c>
      <c r="N28" s="48">
        <v>83</v>
      </c>
      <c r="O28" s="48">
        <v>1026</v>
      </c>
      <c r="P28" s="48">
        <v>191</v>
      </c>
      <c r="Q28" s="48">
        <v>467</v>
      </c>
      <c r="R28" s="48">
        <v>90</v>
      </c>
      <c r="S28" s="48">
        <v>146</v>
      </c>
      <c r="T28" s="48">
        <v>68</v>
      </c>
      <c r="U28" s="48">
        <v>161</v>
      </c>
      <c r="V28" s="48">
        <v>64</v>
      </c>
      <c r="W28" s="48">
        <v>551</v>
      </c>
      <c r="X28" s="48">
        <v>168</v>
      </c>
      <c r="Y28" s="48">
        <v>2670</v>
      </c>
      <c r="Z28" s="48">
        <v>244</v>
      </c>
      <c r="AA28" s="48">
        <v>834</v>
      </c>
      <c r="AB28" s="48">
        <v>189</v>
      </c>
      <c r="AC28" s="48">
        <v>440</v>
      </c>
      <c r="AD28" s="48">
        <v>108</v>
      </c>
      <c r="AE28" s="48">
        <v>573</v>
      </c>
      <c r="AF28" s="48">
        <v>127</v>
      </c>
      <c r="AG28" s="48">
        <v>14</v>
      </c>
      <c r="AH28" s="48">
        <v>19</v>
      </c>
      <c r="AI28" s="48">
        <v>6936</v>
      </c>
      <c r="AJ28" s="48">
        <v>527</v>
      </c>
      <c r="AK28" s="48">
        <v>573</v>
      </c>
      <c r="AL28" s="48">
        <v>133</v>
      </c>
      <c r="AM28" s="48">
        <v>638</v>
      </c>
      <c r="AN28" s="48">
        <v>204</v>
      </c>
      <c r="AO28" s="48">
        <v>540</v>
      </c>
      <c r="AP28" s="48">
        <v>103</v>
      </c>
      <c r="AQ28" s="48">
        <v>210</v>
      </c>
      <c r="AR28" s="48">
        <v>77</v>
      </c>
      <c r="AS28" s="48">
        <v>760</v>
      </c>
      <c r="AT28" s="48">
        <v>157</v>
      </c>
      <c r="AU28" s="48">
        <v>311</v>
      </c>
      <c r="AV28" s="48">
        <v>63</v>
      </c>
      <c r="AW28" s="48">
        <v>119</v>
      </c>
      <c r="AX28" s="48">
        <v>56</v>
      </c>
      <c r="AY28" s="48">
        <v>129</v>
      </c>
      <c r="AZ28" s="48">
        <v>61</v>
      </c>
      <c r="BA28" s="48">
        <v>402</v>
      </c>
      <c r="BB28" s="48">
        <v>154</v>
      </c>
      <c r="BC28" s="48">
        <v>2022</v>
      </c>
      <c r="BD28" s="48">
        <v>205</v>
      </c>
      <c r="BE28" s="48">
        <v>488</v>
      </c>
      <c r="BF28" s="48">
        <v>133</v>
      </c>
      <c r="BG28" s="48">
        <v>244</v>
      </c>
      <c r="BH28" s="48">
        <v>64</v>
      </c>
      <c r="BI28" s="48">
        <v>486</v>
      </c>
      <c r="BJ28" s="48">
        <v>121</v>
      </c>
      <c r="BK28" s="48">
        <v>14</v>
      </c>
      <c r="BL28" s="48">
        <v>19</v>
      </c>
      <c r="BM28" s="48">
        <v>1596</v>
      </c>
      <c r="BN28" s="48">
        <v>241</v>
      </c>
      <c r="BO28" s="48">
        <v>250</v>
      </c>
      <c r="BP28" s="48">
        <v>91</v>
      </c>
      <c r="BQ28" s="48">
        <v>251</v>
      </c>
      <c r="BR28" s="48">
        <v>85</v>
      </c>
      <c r="BS28" s="48">
        <v>120</v>
      </c>
      <c r="BT28" s="48">
        <v>67</v>
      </c>
      <c r="BU28" s="48">
        <v>22</v>
      </c>
      <c r="BV28" s="48">
        <v>22</v>
      </c>
      <c r="BW28" s="48">
        <v>143</v>
      </c>
      <c r="BX28" s="48">
        <v>85</v>
      </c>
      <c r="BY28" s="48">
        <v>77</v>
      </c>
      <c r="BZ28" s="48">
        <v>47</v>
      </c>
      <c r="CA28" s="48">
        <v>10</v>
      </c>
      <c r="CB28" s="48">
        <v>15</v>
      </c>
      <c r="CC28" s="48">
        <v>3</v>
      </c>
      <c r="CD28" s="48">
        <v>5</v>
      </c>
      <c r="CE28" s="48">
        <v>96</v>
      </c>
      <c r="CF28" s="48">
        <v>56</v>
      </c>
      <c r="CG28" s="48">
        <v>347</v>
      </c>
      <c r="CH28" s="48">
        <v>133</v>
      </c>
      <c r="CI28" s="48">
        <v>130</v>
      </c>
      <c r="CJ28" s="48">
        <v>72</v>
      </c>
      <c r="CK28" s="48">
        <v>80</v>
      </c>
      <c r="CL28" s="48">
        <v>73</v>
      </c>
      <c r="CM28" s="48">
        <v>67</v>
      </c>
      <c r="CN28" s="48">
        <v>38</v>
      </c>
      <c r="CO28" s="48">
        <v>0</v>
      </c>
      <c r="CP28" s="48">
        <v>21</v>
      </c>
      <c r="CQ28" s="48">
        <v>34</v>
      </c>
      <c r="CR28" s="48">
        <v>40</v>
      </c>
      <c r="CS28" s="48">
        <v>6</v>
      </c>
      <c r="CT28" s="48">
        <v>9</v>
      </c>
      <c r="CU28" s="48">
        <v>0</v>
      </c>
      <c r="CV28" s="48">
        <v>21</v>
      </c>
      <c r="CW28" s="48">
        <v>0</v>
      </c>
      <c r="CX28" s="48">
        <v>21</v>
      </c>
      <c r="CY28" s="48">
        <v>0</v>
      </c>
      <c r="CZ28" s="48">
        <v>21</v>
      </c>
      <c r="DA28" s="48">
        <v>0</v>
      </c>
      <c r="DB28" s="48">
        <v>21</v>
      </c>
      <c r="DC28" s="48">
        <v>0</v>
      </c>
      <c r="DD28" s="48">
        <v>21</v>
      </c>
      <c r="DE28" s="48">
        <v>0</v>
      </c>
      <c r="DF28" s="48">
        <v>21</v>
      </c>
      <c r="DG28" s="48">
        <v>0</v>
      </c>
      <c r="DH28" s="48">
        <v>21</v>
      </c>
      <c r="DI28" s="48">
        <v>0</v>
      </c>
      <c r="DJ28" s="48">
        <v>21</v>
      </c>
      <c r="DK28" s="48">
        <v>9</v>
      </c>
      <c r="DL28" s="48">
        <v>20</v>
      </c>
      <c r="DM28" s="48">
        <v>16</v>
      </c>
      <c r="DN28" s="48">
        <v>33</v>
      </c>
      <c r="DO28" s="48">
        <v>0</v>
      </c>
      <c r="DP28" s="48">
        <v>21</v>
      </c>
      <c r="DQ28" s="48">
        <v>3</v>
      </c>
      <c r="DR28" s="48">
        <v>5</v>
      </c>
      <c r="DS28" s="48">
        <v>0</v>
      </c>
      <c r="DT28" s="48">
        <v>21</v>
      </c>
      <c r="DU28" s="48">
        <v>524</v>
      </c>
      <c r="DV28" s="48">
        <v>145</v>
      </c>
      <c r="DW28" s="48">
        <v>56</v>
      </c>
      <c r="DX28" s="48">
        <v>55</v>
      </c>
      <c r="DY28" s="48">
        <v>23</v>
      </c>
      <c r="DZ28" s="48">
        <v>22</v>
      </c>
      <c r="EA28" s="48">
        <v>80</v>
      </c>
      <c r="EB28" s="48">
        <v>68</v>
      </c>
      <c r="EC28" s="48">
        <v>0</v>
      </c>
      <c r="ED28" s="48">
        <v>21</v>
      </c>
      <c r="EE28" s="48">
        <v>75</v>
      </c>
      <c r="EF28" s="48">
        <v>54</v>
      </c>
      <c r="EG28" s="48">
        <v>22</v>
      </c>
      <c r="EH28" s="48">
        <v>27</v>
      </c>
      <c r="EI28" s="48">
        <v>4</v>
      </c>
      <c r="EJ28" s="48">
        <v>6</v>
      </c>
      <c r="EK28" s="48">
        <v>0</v>
      </c>
      <c r="EL28" s="48">
        <v>21</v>
      </c>
      <c r="EM28" s="48">
        <v>2</v>
      </c>
      <c r="EN28" s="48">
        <v>3</v>
      </c>
      <c r="EO28" s="48">
        <v>142</v>
      </c>
      <c r="EP28" s="48">
        <v>78</v>
      </c>
      <c r="EQ28" s="48">
        <v>75</v>
      </c>
      <c r="ER28" s="48">
        <v>59</v>
      </c>
      <c r="ES28" s="48">
        <v>40</v>
      </c>
      <c r="ET28" s="48">
        <v>39</v>
      </c>
      <c r="EU28" s="48">
        <v>5</v>
      </c>
      <c r="EV28" s="48">
        <v>8</v>
      </c>
      <c r="EW28" s="48">
        <v>0</v>
      </c>
      <c r="EX28" s="48">
        <v>21</v>
      </c>
      <c r="EY28" s="48">
        <v>172</v>
      </c>
      <c r="EZ28" s="48">
        <v>59</v>
      </c>
      <c r="FA28" s="48">
        <v>26</v>
      </c>
      <c r="FB28" s="48">
        <v>24</v>
      </c>
      <c r="FC28" s="48">
        <v>25</v>
      </c>
      <c r="FD28" s="48">
        <v>23</v>
      </c>
      <c r="FE28" s="48">
        <v>0</v>
      </c>
      <c r="FF28" s="48">
        <v>21</v>
      </c>
      <c r="FG28" s="48">
        <v>0</v>
      </c>
      <c r="FH28" s="48">
        <v>21</v>
      </c>
      <c r="FI28" s="48">
        <v>2</v>
      </c>
      <c r="FJ28" s="48">
        <v>3</v>
      </c>
      <c r="FK28" s="48">
        <v>20</v>
      </c>
      <c r="FL28" s="48">
        <v>17</v>
      </c>
      <c r="FM28" s="48">
        <v>13</v>
      </c>
      <c r="FN28" s="48">
        <v>19</v>
      </c>
      <c r="FO28" s="48">
        <v>0</v>
      </c>
      <c r="FP28" s="48">
        <v>21</v>
      </c>
      <c r="FQ28" s="48">
        <v>5</v>
      </c>
      <c r="FR28" s="48">
        <v>7</v>
      </c>
      <c r="FS28" s="48">
        <v>40</v>
      </c>
      <c r="FT28" s="48">
        <v>29</v>
      </c>
      <c r="FU28" s="48">
        <v>36</v>
      </c>
      <c r="FV28" s="48">
        <v>44</v>
      </c>
      <c r="FW28" s="48">
        <v>0</v>
      </c>
      <c r="FX28" s="48">
        <v>21</v>
      </c>
      <c r="FY28" s="48">
        <v>5</v>
      </c>
      <c r="FZ28" s="48">
        <v>5</v>
      </c>
      <c r="GA28" s="48">
        <v>0</v>
      </c>
      <c r="GB28" s="48">
        <v>21</v>
      </c>
      <c r="GC28" s="48">
        <v>665</v>
      </c>
      <c r="GD28" s="48">
        <v>159</v>
      </c>
      <c r="GE28" s="48">
        <v>48</v>
      </c>
      <c r="GF28" s="48">
        <v>31</v>
      </c>
      <c r="GG28" s="48">
        <v>71</v>
      </c>
      <c r="GH28" s="48">
        <v>74</v>
      </c>
      <c r="GI28" s="48">
        <v>100</v>
      </c>
      <c r="GJ28" s="48">
        <v>95</v>
      </c>
      <c r="GK28" s="48">
        <v>6</v>
      </c>
      <c r="GL28" s="48">
        <v>11</v>
      </c>
      <c r="GM28" s="48">
        <v>46</v>
      </c>
      <c r="GN28" s="48">
        <v>31</v>
      </c>
      <c r="GO28" s="48">
        <v>37</v>
      </c>
      <c r="GP28" s="48">
        <v>42</v>
      </c>
      <c r="GQ28" s="48">
        <v>0</v>
      </c>
      <c r="GR28" s="48">
        <v>21</v>
      </c>
      <c r="GS28" s="48">
        <v>29</v>
      </c>
      <c r="GT28" s="48">
        <v>21</v>
      </c>
      <c r="GU28" s="48">
        <v>46</v>
      </c>
      <c r="GV28" s="48">
        <v>26</v>
      </c>
      <c r="GW28" s="48">
        <v>110</v>
      </c>
      <c r="GX28" s="48">
        <v>57</v>
      </c>
      <c r="GY28" s="48">
        <v>89</v>
      </c>
      <c r="GZ28" s="48">
        <v>64</v>
      </c>
      <c r="HA28" s="48">
        <v>76</v>
      </c>
      <c r="HB28" s="48">
        <v>45</v>
      </c>
      <c r="HC28" s="48">
        <v>7</v>
      </c>
      <c r="HD28" s="48">
        <v>12</v>
      </c>
      <c r="HE28" s="48">
        <v>0</v>
      </c>
      <c r="HF28" s="48">
        <v>21</v>
      </c>
    </row>
    <row r="29" spans="1:214" x14ac:dyDescent="0.25">
      <c r="A29" s="16">
        <f t="shared" si="8"/>
        <v>41</v>
      </c>
      <c r="B29" s="17" t="str">
        <f t="shared" si="9"/>
        <v>Sevier</v>
      </c>
      <c r="C29" s="48" t="s">
        <v>62</v>
      </c>
      <c r="D29" s="48" t="s">
        <v>63</v>
      </c>
      <c r="E29" s="48">
        <v>8170</v>
      </c>
      <c r="F29" s="48">
        <v>296</v>
      </c>
      <c r="G29" s="48">
        <v>880</v>
      </c>
      <c r="H29" s="48">
        <v>203</v>
      </c>
      <c r="I29" s="48">
        <v>598</v>
      </c>
      <c r="J29" s="48">
        <v>129</v>
      </c>
      <c r="K29" s="48">
        <v>446</v>
      </c>
      <c r="L29" s="48">
        <v>84</v>
      </c>
      <c r="M29" s="48">
        <v>217</v>
      </c>
      <c r="N29" s="48">
        <v>75</v>
      </c>
      <c r="O29" s="48">
        <v>1486</v>
      </c>
      <c r="P29" s="48">
        <v>288</v>
      </c>
      <c r="Q29" s="48">
        <v>751</v>
      </c>
      <c r="R29" s="48">
        <v>131</v>
      </c>
      <c r="S29" s="48">
        <v>45</v>
      </c>
      <c r="T29" s="48">
        <v>30</v>
      </c>
      <c r="U29" s="48">
        <v>176</v>
      </c>
      <c r="V29" s="48">
        <v>64</v>
      </c>
      <c r="W29" s="48">
        <v>368</v>
      </c>
      <c r="X29" s="48">
        <v>86</v>
      </c>
      <c r="Y29" s="48">
        <v>1689</v>
      </c>
      <c r="Z29" s="48">
        <v>174</v>
      </c>
      <c r="AA29" s="48">
        <v>657</v>
      </c>
      <c r="AB29" s="48">
        <v>130</v>
      </c>
      <c r="AC29" s="48">
        <v>276</v>
      </c>
      <c r="AD29" s="48">
        <v>82</v>
      </c>
      <c r="AE29" s="48">
        <v>581</v>
      </c>
      <c r="AF29" s="48">
        <v>124</v>
      </c>
      <c r="AG29" s="48">
        <v>0</v>
      </c>
      <c r="AH29" s="48">
        <v>21</v>
      </c>
      <c r="AI29" s="48">
        <v>6405</v>
      </c>
      <c r="AJ29" s="48">
        <v>336</v>
      </c>
      <c r="AK29" s="48">
        <v>553</v>
      </c>
      <c r="AL29" s="48">
        <v>143</v>
      </c>
      <c r="AM29" s="48">
        <v>380</v>
      </c>
      <c r="AN29" s="48">
        <v>100</v>
      </c>
      <c r="AO29" s="48">
        <v>366</v>
      </c>
      <c r="AP29" s="48">
        <v>66</v>
      </c>
      <c r="AQ29" s="48">
        <v>158</v>
      </c>
      <c r="AR29" s="48">
        <v>65</v>
      </c>
      <c r="AS29" s="48">
        <v>1200</v>
      </c>
      <c r="AT29" s="48">
        <v>223</v>
      </c>
      <c r="AU29" s="48">
        <v>606</v>
      </c>
      <c r="AV29" s="48">
        <v>131</v>
      </c>
      <c r="AW29" s="48">
        <v>33</v>
      </c>
      <c r="AX29" s="48">
        <v>27</v>
      </c>
      <c r="AY29" s="48">
        <v>166</v>
      </c>
      <c r="AZ29" s="48">
        <v>63</v>
      </c>
      <c r="BA29" s="48">
        <v>257</v>
      </c>
      <c r="BB29" s="48">
        <v>71</v>
      </c>
      <c r="BC29" s="48">
        <v>1417</v>
      </c>
      <c r="BD29" s="48">
        <v>164</v>
      </c>
      <c r="BE29" s="48">
        <v>573</v>
      </c>
      <c r="BF29" s="48">
        <v>116</v>
      </c>
      <c r="BG29" s="48">
        <v>203</v>
      </c>
      <c r="BH29" s="48">
        <v>70</v>
      </c>
      <c r="BI29" s="48">
        <v>493</v>
      </c>
      <c r="BJ29" s="48">
        <v>123</v>
      </c>
      <c r="BK29" s="48">
        <v>0</v>
      </c>
      <c r="BL29" s="48">
        <v>21</v>
      </c>
      <c r="BM29" s="48">
        <v>976</v>
      </c>
      <c r="BN29" s="48">
        <v>176</v>
      </c>
      <c r="BO29" s="48">
        <v>125</v>
      </c>
      <c r="BP29" s="48">
        <v>63</v>
      </c>
      <c r="BQ29" s="48">
        <v>156</v>
      </c>
      <c r="BR29" s="48">
        <v>74</v>
      </c>
      <c r="BS29" s="48">
        <v>39</v>
      </c>
      <c r="BT29" s="48">
        <v>42</v>
      </c>
      <c r="BU29" s="48">
        <v>35</v>
      </c>
      <c r="BV29" s="48">
        <v>38</v>
      </c>
      <c r="BW29" s="48">
        <v>216</v>
      </c>
      <c r="BX29" s="48">
        <v>145</v>
      </c>
      <c r="BY29" s="48">
        <v>99</v>
      </c>
      <c r="BZ29" s="48">
        <v>52</v>
      </c>
      <c r="CA29" s="48">
        <v>0</v>
      </c>
      <c r="CB29" s="48">
        <v>21</v>
      </c>
      <c r="CC29" s="48">
        <v>5</v>
      </c>
      <c r="CD29" s="48">
        <v>9</v>
      </c>
      <c r="CE29" s="48">
        <v>35</v>
      </c>
      <c r="CF29" s="48">
        <v>21</v>
      </c>
      <c r="CG29" s="48">
        <v>148</v>
      </c>
      <c r="CH29" s="48">
        <v>54</v>
      </c>
      <c r="CI29" s="48">
        <v>38</v>
      </c>
      <c r="CJ29" s="48">
        <v>34</v>
      </c>
      <c r="CK29" s="48">
        <v>29</v>
      </c>
      <c r="CL29" s="48">
        <v>32</v>
      </c>
      <c r="CM29" s="48">
        <v>51</v>
      </c>
      <c r="CN29" s="48">
        <v>27</v>
      </c>
      <c r="CO29" s="48">
        <v>0</v>
      </c>
      <c r="CP29" s="48">
        <v>21</v>
      </c>
      <c r="CQ29" s="48">
        <v>59</v>
      </c>
      <c r="CR29" s="48">
        <v>31</v>
      </c>
      <c r="CS29" s="48">
        <v>28</v>
      </c>
      <c r="CT29" s="48">
        <v>20</v>
      </c>
      <c r="CU29" s="48">
        <v>13</v>
      </c>
      <c r="CV29" s="48">
        <v>18</v>
      </c>
      <c r="CW29" s="48">
        <v>0</v>
      </c>
      <c r="CX29" s="48">
        <v>21</v>
      </c>
      <c r="CY29" s="48">
        <v>0</v>
      </c>
      <c r="CZ29" s="48">
        <v>21</v>
      </c>
      <c r="DA29" s="48">
        <v>0</v>
      </c>
      <c r="DB29" s="48">
        <v>21</v>
      </c>
      <c r="DC29" s="48">
        <v>0</v>
      </c>
      <c r="DD29" s="48">
        <v>21</v>
      </c>
      <c r="DE29" s="48">
        <v>0</v>
      </c>
      <c r="DF29" s="48">
        <v>21</v>
      </c>
      <c r="DG29" s="48">
        <v>0</v>
      </c>
      <c r="DH29" s="48">
        <v>21</v>
      </c>
      <c r="DI29" s="48">
        <v>0</v>
      </c>
      <c r="DJ29" s="48">
        <v>21</v>
      </c>
      <c r="DK29" s="48">
        <v>14</v>
      </c>
      <c r="DL29" s="48">
        <v>16</v>
      </c>
      <c r="DM29" s="48">
        <v>0</v>
      </c>
      <c r="DN29" s="48">
        <v>21</v>
      </c>
      <c r="DO29" s="48">
        <v>0</v>
      </c>
      <c r="DP29" s="48">
        <v>21</v>
      </c>
      <c r="DQ29" s="48">
        <v>4</v>
      </c>
      <c r="DR29" s="48">
        <v>6</v>
      </c>
      <c r="DS29" s="48">
        <v>0</v>
      </c>
      <c r="DT29" s="48">
        <v>21</v>
      </c>
      <c r="DU29" s="48">
        <v>165</v>
      </c>
      <c r="DV29" s="48">
        <v>67</v>
      </c>
      <c r="DW29" s="48">
        <v>33</v>
      </c>
      <c r="DX29" s="48">
        <v>33</v>
      </c>
      <c r="DY29" s="48">
        <v>17</v>
      </c>
      <c r="DZ29" s="48">
        <v>25</v>
      </c>
      <c r="EA29" s="48">
        <v>0</v>
      </c>
      <c r="EB29" s="48">
        <v>21</v>
      </c>
      <c r="EC29" s="48">
        <v>0</v>
      </c>
      <c r="ED29" s="48">
        <v>21</v>
      </c>
      <c r="EE29" s="48">
        <v>33</v>
      </c>
      <c r="EF29" s="48">
        <v>27</v>
      </c>
      <c r="EG29" s="48">
        <v>20</v>
      </c>
      <c r="EH29" s="48">
        <v>23</v>
      </c>
      <c r="EI29" s="48">
        <v>8</v>
      </c>
      <c r="EJ29" s="48">
        <v>12</v>
      </c>
      <c r="EK29" s="48">
        <v>0</v>
      </c>
      <c r="EL29" s="48">
        <v>21</v>
      </c>
      <c r="EM29" s="48">
        <v>8</v>
      </c>
      <c r="EN29" s="48">
        <v>13</v>
      </c>
      <c r="EO29" s="48">
        <v>37</v>
      </c>
      <c r="EP29" s="48">
        <v>38</v>
      </c>
      <c r="EQ29" s="48">
        <v>0</v>
      </c>
      <c r="ER29" s="48">
        <v>21</v>
      </c>
      <c r="ES29" s="48">
        <v>7</v>
      </c>
      <c r="ET29" s="48">
        <v>8</v>
      </c>
      <c r="EU29" s="48">
        <v>2</v>
      </c>
      <c r="EV29" s="48">
        <v>4</v>
      </c>
      <c r="EW29" s="48">
        <v>0</v>
      </c>
      <c r="EX29" s="48">
        <v>21</v>
      </c>
      <c r="EY29" s="48">
        <v>152</v>
      </c>
      <c r="EZ29" s="48">
        <v>69</v>
      </c>
      <c r="FA29" s="48">
        <v>66</v>
      </c>
      <c r="FB29" s="48">
        <v>54</v>
      </c>
      <c r="FC29" s="48">
        <v>0</v>
      </c>
      <c r="FD29" s="48">
        <v>21</v>
      </c>
      <c r="FE29" s="48">
        <v>0</v>
      </c>
      <c r="FF29" s="48">
        <v>21</v>
      </c>
      <c r="FG29" s="48">
        <v>15</v>
      </c>
      <c r="FH29" s="48">
        <v>24</v>
      </c>
      <c r="FI29" s="48">
        <v>7</v>
      </c>
      <c r="FJ29" s="48">
        <v>11</v>
      </c>
      <c r="FK29" s="48">
        <v>12</v>
      </c>
      <c r="FL29" s="48">
        <v>14</v>
      </c>
      <c r="FM29" s="48">
        <v>0</v>
      </c>
      <c r="FN29" s="48">
        <v>21</v>
      </c>
      <c r="FO29" s="48">
        <v>0</v>
      </c>
      <c r="FP29" s="48">
        <v>21</v>
      </c>
      <c r="FQ29" s="48">
        <v>6</v>
      </c>
      <c r="FR29" s="48">
        <v>10</v>
      </c>
      <c r="FS29" s="48">
        <v>18</v>
      </c>
      <c r="FT29" s="48">
        <v>14</v>
      </c>
      <c r="FU29" s="48">
        <v>24</v>
      </c>
      <c r="FV29" s="48">
        <v>24</v>
      </c>
      <c r="FW29" s="48">
        <v>0</v>
      </c>
      <c r="FX29" s="48">
        <v>21</v>
      </c>
      <c r="FY29" s="48">
        <v>4</v>
      </c>
      <c r="FZ29" s="48">
        <v>5</v>
      </c>
      <c r="GA29" s="48">
        <v>0</v>
      </c>
      <c r="GB29" s="48">
        <v>21</v>
      </c>
      <c r="GC29" s="48">
        <v>413</v>
      </c>
      <c r="GD29" s="48">
        <v>106</v>
      </c>
      <c r="GE29" s="48">
        <v>75</v>
      </c>
      <c r="GF29" s="48">
        <v>51</v>
      </c>
      <c r="GG29" s="48">
        <v>32</v>
      </c>
      <c r="GH29" s="48">
        <v>30</v>
      </c>
      <c r="GI29" s="48">
        <v>41</v>
      </c>
      <c r="GJ29" s="48">
        <v>33</v>
      </c>
      <c r="GK29" s="48">
        <v>9</v>
      </c>
      <c r="GL29" s="48">
        <v>10</v>
      </c>
      <c r="GM29" s="48">
        <v>30</v>
      </c>
      <c r="GN29" s="48">
        <v>29</v>
      </c>
      <c r="GO29" s="48">
        <v>14</v>
      </c>
      <c r="GP29" s="48">
        <v>15</v>
      </c>
      <c r="GQ29" s="48">
        <v>4</v>
      </c>
      <c r="GR29" s="48">
        <v>5</v>
      </c>
      <c r="GS29" s="48">
        <v>5</v>
      </c>
      <c r="GT29" s="48">
        <v>5</v>
      </c>
      <c r="GU29" s="48">
        <v>62</v>
      </c>
      <c r="GV29" s="48">
        <v>52</v>
      </c>
      <c r="GW29" s="48">
        <v>55</v>
      </c>
      <c r="GX29" s="48">
        <v>27</v>
      </c>
      <c r="GY29" s="48">
        <v>22</v>
      </c>
      <c r="GZ29" s="48">
        <v>16</v>
      </c>
      <c r="HA29" s="48">
        <v>37</v>
      </c>
      <c r="HB29" s="48">
        <v>31</v>
      </c>
      <c r="HC29" s="48">
        <v>27</v>
      </c>
      <c r="HD29" s="48">
        <v>24</v>
      </c>
      <c r="HE29" s="48">
        <v>0</v>
      </c>
      <c r="HF29" s="48">
        <v>21</v>
      </c>
    </row>
    <row r="30" spans="1:214" x14ac:dyDescent="0.25">
      <c r="A30" s="16">
        <f t="shared" si="8"/>
        <v>43</v>
      </c>
      <c r="B30" s="17" t="str">
        <f t="shared" si="9"/>
        <v>Summit</v>
      </c>
      <c r="C30" s="48" t="s">
        <v>64</v>
      </c>
      <c r="D30" s="48" t="s">
        <v>65</v>
      </c>
      <c r="E30" s="48">
        <v>19795</v>
      </c>
      <c r="F30" s="48">
        <v>450</v>
      </c>
      <c r="G30" s="48">
        <v>278</v>
      </c>
      <c r="H30" s="48">
        <v>93</v>
      </c>
      <c r="I30" s="48">
        <v>1505</v>
      </c>
      <c r="J30" s="48">
        <v>251</v>
      </c>
      <c r="K30" s="48">
        <v>924</v>
      </c>
      <c r="L30" s="48">
        <v>214</v>
      </c>
      <c r="M30" s="48">
        <v>339</v>
      </c>
      <c r="N30" s="48">
        <v>105</v>
      </c>
      <c r="O30" s="48">
        <v>1992</v>
      </c>
      <c r="P30" s="48">
        <v>307</v>
      </c>
      <c r="Q30" s="48">
        <v>1068</v>
      </c>
      <c r="R30" s="48">
        <v>201</v>
      </c>
      <c r="S30" s="48">
        <v>316</v>
      </c>
      <c r="T30" s="48">
        <v>104</v>
      </c>
      <c r="U30" s="48">
        <v>1577</v>
      </c>
      <c r="V30" s="48">
        <v>238</v>
      </c>
      <c r="W30" s="48">
        <v>3048</v>
      </c>
      <c r="X30" s="48">
        <v>357</v>
      </c>
      <c r="Y30" s="48">
        <v>3202</v>
      </c>
      <c r="Z30" s="48">
        <v>289</v>
      </c>
      <c r="AA30" s="48">
        <v>3841</v>
      </c>
      <c r="AB30" s="48">
        <v>405</v>
      </c>
      <c r="AC30" s="48">
        <v>930</v>
      </c>
      <c r="AD30" s="48">
        <v>274</v>
      </c>
      <c r="AE30" s="48">
        <v>775</v>
      </c>
      <c r="AF30" s="48">
        <v>171</v>
      </c>
      <c r="AG30" s="48">
        <v>0</v>
      </c>
      <c r="AH30" s="48">
        <v>24</v>
      </c>
      <c r="AI30" s="48">
        <v>15020</v>
      </c>
      <c r="AJ30" s="48">
        <v>582</v>
      </c>
      <c r="AK30" s="48">
        <v>161</v>
      </c>
      <c r="AL30" s="48">
        <v>67</v>
      </c>
      <c r="AM30" s="48">
        <v>1049</v>
      </c>
      <c r="AN30" s="48">
        <v>176</v>
      </c>
      <c r="AO30" s="48">
        <v>701</v>
      </c>
      <c r="AP30" s="48">
        <v>160</v>
      </c>
      <c r="AQ30" s="48">
        <v>258</v>
      </c>
      <c r="AR30" s="48">
        <v>96</v>
      </c>
      <c r="AS30" s="48">
        <v>1510</v>
      </c>
      <c r="AT30" s="48">
        <v>246</v>
      </c>
      <c r="AU30" s="48">
        <v>948</v>
      </c>
      <c r="AV30" s="48">
        <v>192</v>
      </c>
      <c r="AW30" s="48">
        <v>265</v>
      </c>
      <c r="AX30" s="48">
        <v>96</v>
      </c>
      <c r="AY30" s="48">
        <v>1184</v>
      </c>
      <c r="AZ30" s="48">
        <v>205</v>
      </c>
      <c r="BA30" s="48">
        <v>1865</v>
      </c>
      <c r="BB30" s="48">
        <v>338</v>
      </c>
      <c r="BC30" s="48">
        <v>2625</v>
      </c>
      <c r="BD30" s="48">
        <v>271</v>
      </c>
      <c r="BE30" s="48">
        <v>3136</v>
      </c>
      <c r="BF30" s="48">
        <v>379</v>
      </c>
      <c r="BG30" s="48">
        <v>691</v>
      </c>
      <c r="BH30" s="48">
        <v>249</v>
      </c>
      <c r="BI30" s="48">
        <v>627</v>
      </c>
      <c r="BJ30" s="48">
        <v>152</v>
      </c>
      <c r="BK30" s="48">
        <v>0</v>
      </c>
      <c r="BL30" s="48">
        <v>24</v>
      </c>
      <c r="BM30" s="48">
        <v>1422</v>
      </c>
      <c r="BN30" s="48">
        <v>286</v>
      </c>
      <c r="BO30" s="48">
        <v>10</v>
      </c>
      <c r="BP30" s="48">
        <v>14</v>
      </c>
      <c r="BQ30" s="48">
        <v>293</v>
      </c>
      <c r="BR30" s="48">
        <v>129</v>
      </c>
      <c r="BS30" s="48">
        <v>68</v>
      </c>
      <c r="BT30" s="48">
        <v>42</v>
      </c>
      <c r="BU30" s="48">
        <v>0</v>
      </c>
      <c r="BV30" s="48">
        <v>24</v>
      </c>
      <c r="BW30" s="48">
        <v>142</v>
      </c>
      <c r="BX30" s="48">
        <v>71</v>
      </c>
      <c r="BY30" s="48">
        <v>60</v>
      </c>
      <c r="BZ30" s="48">
        <v>43</v>
      </c>
      <c r="CA30" s="48">
        <v>34</v>
      </c>
      <c r="CB30" s="48">
        <v>34</v>
      </c>
      <c r="CC30" s="48">
        <v>32</v>
      </c>
      <c r="CD30" s="48">
        <v>29</v>
      </c>
      <c r="CE30" s="48">
        <v>212</v>
      </c>
      <c r="CF30" s="48">
        <v>101</v>
      </c>
      <c r="CG30" s="48">
        <v>231</v>
      </c>
      <c r="CH30" s="48">
        <v>107</v>
      </c>
      <c r="CI30" s="48">
        <v>225</v>
      </c>
      <c r="CJ30" s="48">
        <v>113</v>
      </c>
      <c r="CK30" s="48">
        <v>41</v>
      </c>
      <c r="CL30" s="48">
        <v>32</v>
      </c>
      <c r="CM30" s="48">
        <v>74</v>
      </c>
      <c r="CN30" s="48">
        <v>43</v>
      </c>
      <c r="CO30" s="48">
        <v>0</v>
      </c>
      <c r="CP30" s="48">
        <v>24</v>
      </c>
      <c r="CQ30" s="48">
        <v>427</v>
      </c>
      <c r="CR30" s="48">
        <v>205</v>
      </c>
      <c r="CS30" s="48">
        <v>0</v>
      </c>
      <c r="CT30" s="48">
        <v>24</v>
      </c>
      <c r="CU30" s="48">
        <v>0</v>
      </c>
      <c r="CV30" s="48">
        <v>24</v>
      </c>
      <c r="CW30" s="48">
        <v>1</v>
      </c>
      <c r="CX30" s="48">
        <v>35</v>
      </c>
      <c r="CY30" s="48">
        <v>7</v>
      </c>
      <c r="CZ30" s="48">
        <v>12</v>
      </c>
      <c r="DA30" s="48">
        <v>130</v>
      </c>
      <c r="DB30" s="48">
        <v>91</v>
      </c>
      <c r="DC30" s="48">
        <v>0</v>
      </c>
      <c r="DD30" s="48">
        <v>24</v>
      </c>
      <c r="DE30" s="48">
        <v>0</v>
      </c>
      <c r="DF30" s="48">
        <v>24</v>
      </c>
      <c r="DG30" s="48">
        <v>17</v>
      </c>
      <c r="DH30" s="48">
        <v>28</v>
      </c>
      <c r="DI30" s="48">
        <v>0</v>
      </c>
      <c r="DJ30" s="48">
        <v>24</v>
      </c>
      <c r="DK30" s="48">
        <v>0</v>
      </c>
      <c r="DL30" s="48">
        <v>24</v>
      </c>
      <c r="DM30" s="48">
        <v>263</v>
      </c>
      <c r="DN30" s="48">
        <v>166</v>
      </c>
      <c r="DO30" s="48">
        <v>9</v>
      </c>
      <c r="DP30" s="48">
        <v>15</v>
      </c>
      <c r="DQ30" s="48">
        <v>0</v>
      </c>
      <c r="DR30" s="48">
        <v>24</v>
      </c>
      <c r="DS30" s="48">
        <v>0</v>
      </c>
      <c r="DT30" s="48">
        <v>24</v>
      </c>
      <c r="DU30" s="48">
        <v>220</v>
      </c>
      <c r="DV30" s="48">
        <v>75</v>
      </c>
      <c r="DW30" s="48">
        <v>66</v>
      </c>
      <c r="DX30" s="48">
        <v>54</v>
      </c>
      <c r="DY30" s="48">
        <v>16</v>
      </c>
      <c r="DZ30" s="48">
        <v>26</v>
      </c>
      <c r="EA30" s="48">
        <v>0</v>
      </c>
      <c r="EB30" s="48">
        <v>24</v>
      </c>
      <c r="EC30" s="48">
        <v>0</v>
      </c>
      <c r="ED30" s="48">
        <v>24</v>
      </c>
      <c r="EE30" s="48">
        <v>11</v>
      </c>
      <c r="EF30" s="48">
        <v>19</v>
      </c>
      <c r="EG30" s="48">
        <v>3</v>
      </c>
      <c r="EH30" s="48">
        <v>4</v>
      </c>
      <c r="EI30" s="48">
        <v>0</v>
      </c>
      <c r="EJ30" s="48">
        <v>24</v>
      </c>
      <c r="EK30" s="48">
        <v>12</v>
      </c>
      <c r="EL30" s="48">
        <v>15</v>
      </c>
      <c r="EM30" s="48">
        <v>21</v>
      </c>
      <c r="EN30" s="48">
        <v>23</v>
      </c>
      <c r="EO30" s="48">
        <v>41</v>
      </c>
      <c r="EP30" s="48">
        <v>27</v>
      </c>
      <c r="EQ30" s="48">
        <v>31</v>
      </c>
      <c r="ER30" s="48">
        <v>29</v>
      </c>
      <c r="ES30" s="48">
        <v>10</v>
      </c>
      <c r="ET30" s="48">
        <v>11</v>
      </c>
      <c r="EU30" s="48">
        <v>9</v>
      </c>
      <c r="EV30" s="48">
        <v>10</v>
      </c>
      <c r="EW30" s="48">
        <v>0</v>
      </c>
      <c r="EX30" s="48">
        <v>24</v>
      </c>
      <c r="EY30" s="48">
        <v>344</v>
      </c>
      <c r="EZ30" s="48">
        <v>149</v>
      </c>
      <c r="FA30" s="48">
        <v>7</v>
      </c>
      <c r="FB30" s="48">
        <v>12</v>
      </c>
      <c r="FC30" s="48">
        <v>0</v>
      </c>
      <c r="FD30" s="48">
        <v>24</v>
      </c>
      <c r="FE30" s="48">
        <v>21</v>
      </c>
      <c r="FF30" s="48">
        <v>33</v>
      </c>
      <c r="FG30" s="48">
        <v>0</v>
      </c>
      <c r="FH30" s="48">
        <v>24</v>
      </c>
      <c r="FI30" s="48">
        <v>13</v>
      </c>
      <c r="FJ30" s="48">
        <v>49</v>
      </c>
      <c r="FK30" s="48">
        <v>33</v>
      </c>
      <c r="FL30" s="48">
        <v>26</v>
      </c>
      <c r="FM30" s="48">
        <v>0</v>
      </c>
      <c r="FN30" s="48">
        <v>24</v>
      </c>
      <c r="FO30" s="48">
        <v>52</v>
      </c>
      <c r="FP30" s="48">
        <v>50</v>
      </c>
      <c r="FQ30" s="48">
        <v>104</v>
      </c>
      <c r="FR30" s="48">
        <v>74</v>
      </c>
      <c r="FS30" s="48">
        <v>86</v>
      </c>
      <c r="FT30" s="48">
        <v>64</v>
      </c>
      <c r="FU30" s="48">
        <v>20</v>
      </c>
      <c r="FV30" s="48">
        <v>25</v>
      </c>
      <c r="FW30" s="48">
        <v>8</v>
      </c>
      <c r="FX30" s="48">
        <v>12</v>
      </c>
      <c r="FY30" s="48">
        <v>0</v>
      </c>
      <c r="FZ30" s="48">
        <v>24</v>
      </c>
      <c r="GA30" s="48">
        <v>0</v>
      </c>
      <c r="GB30" s="48">
        <v>24</v>
      </c>
      <c r="GC30" s="48">
        <v>2362</v>
      </c>
      <c r="GD30" s="48">
        <v>325</v>
      </c>
      <c r="GE30" s="48">
        <v>34</v>
      </c>
      <c r="GF30" s="48">
        <v>39</v>
      </c>
      <c r="GG30" s="48">
        <v>147</v>
      </c>
      <c r="GH30" s="48">
        <v>80</v>
      </c>
      <c r="GI30" s="48">
        <v>133</v>
      </c>
      <c r="GJ30" s="48">
        <v>78</v>
      </c>
      <c r="GK30" s="48">
        <v>74</v>
      </c>
      <c r="GL30" s="48">
        <v>51</v>
      </c>
      <c r="GM30" s="48">
        <v>186</v>
      </c>
      <c r="GN30" s="48">
        <v>109</v>
      </c>
      <c r="GO30" s="48">
        <v>24</v>
      </c>
      <c r="GP30" s="48">
        <v>30</v>
      </c>
      <c r="GQ30" s="48">
        <v>17</v>
      </c>
      <c r="GR30" s="48">
        <v>11</v>
      </c>
      <c r="GS30" s="48">
        <v>280</v>
      </c>
      <c r="GT30" s="48">
        <v>105</v>
      </c>
      <c r="GU30" s="48">
        <v>846</v>
      </c>
      <c r="GV30" s="48">
        <v>205</v>
      </c>
      <c r="GW30" s="48">
        <v>219</v>
      </c>
      <c r="GX30" s="48">
        <v>84</v>
      </c>
      <c r="GY30" s="48">
        <v>166</v>
      </c>
      <c r="GZ30" s="48">
        <v>69</v>
      </c>
      <c r="HA30" s="48">
        <v>171</v>
      </c>
      <c r="HB30" s="48">
        <v>98</v>
      </c>
      <c r="HC30" s="48">
        <v>65</v>
      </c>
      <c r="HD30" s="48">
        <v>50</v>
      </c>
      <c r="HE30" s="48">
        <v>0</v>
      </c>
      <c r="HF30" s="48">
        <v>24</v>
      </c>
    </row>
    <row r="31" spans="1:214" x14ac:dyDescent="0.25">
      <c r="A31" s="16">
        <f t="shared" si="8"/>
        <v>45</v>
      </c>
      <c r="B31" s="17" t="str">
        <f t="shared" si="9"/>
        <v>Tooele</v>
      </c>
      <c r="C31" s="48" t="s">
        <v>66</v>
      </c>
      <c r="D31" s="48" t="s">
        <v>67</v>
      </c>
      <c r="E31" s="48">
        <v>25481</v>
      </c>
      <c r="F31" s="48">
        <v>684</v>
      </c>
      <c r="G31" s="48">
        <v>767</v>
      </c>
      <c r="H31" s="48">
        <v>149</v>
      </c>
      <c r="I31" s="48">
        <v>1588</v>
      </c>
      <c r="J31" s="48">
        <v>285</v>
      </c>
      <c r="K31" s="48">
        <v>2935</v>
      </c>
      <c r="L31" s="48">
        <v>365</v>
      </c>
      <c r="M31" s="48">
        <v>538</v>
      </c>
      <c r="N31" s="48">
        <v>195</v>
      </c>
      <c r="O31" s="48">
        <v>2884</v>
      </c>
      <c r="P31" s="48">
        <v>412</v>
      </c>
      <c r="Q31" s="48">
        <v>1555</v>
      </c>
      <c r="R31" s="48">
        <v>295</v>
      </c>
      <c r="S31" s="48">
        <v>486</v>
      </c>
      <c r="T31" s="48">
        <v>214</v>
      </c>
      <c r="U31" s="48">
        <v>1323</v>
      </c>
      <c r="V31" s="48">
        <v>281</v>
      </c>
      <c r="W31" s="48">
        <v>2975</v>
      </c>
      <c r="X31" s="48">
        <v>380</v>
      </c>
      <c r="Y31" s="48">
        <v>4528</v>
      </c>
      <c r="Z31" s="48">
        <v>478</v>
      </c>
      <c r="AA31" s="48">
        <v>2029</v>
      </c>
      <c r="AB31" s="48">
        <v>316</v>
      </c>
      <c r="AC31" s="48">
        <v>1069</v>
      </c>
      <c r="AD31" s="48">
        <v>315</v>
      </c>
      <c r="AE31" s="48">
        <v>2403</v>
      </c>
      <c r="AF31" s="48">
        <v>357</v>
      </c>
      <c r="AG31" s="48">
        <v>401</v>
      </c>
      <c r="AH31" s="48">
        <v>126</v>
      </c>
      <c r="AI31" s="48">
        <v>17886</v>
      </c>
      <c r="AJ31" s="48">
        <v>685</v>
      </c>
      <c r="AK31" s="48">
        <v>479</v>
      </c>
      <c r="AL31" s="48">
        <v>129</v>
      </c>
      <c r="AM31" s="48">
        <v>1111</v>
      </c>
      <c r="AN31" s="48">
        <v>243</v>
      </c>
      <c r="AO31" s="48">
        <v>1844</v>
      </c>
      <c r="AP31" s="48">
        <v>282</v>
      </c>
      <c r="AQ31" s="48">
        <v>397</v>
      </c>
      <c r="AR31" s="48">
        <v>143</v>
      </c>
      <c r="AS31" s="48">
        <v>2345</v>
      </c>
      <c r="AT31" s="48">
        <v>413</v>
      </c>
      <c r="AU31" s="48">
        <v>1269</v>
      </c>
      <c r="AV31" s="48">
        <v>262</v>
      </c>
      <c r="AW31" s="48">
        <v>387</v>
      </c>
      <c r="AX31" s="48">
        <v>206</v>
      </c>
      <c r="AY31" s="48">
        <v>783</v>
      </c>
      <c r="AZ31" s="48">
        <v>165</v>
      </c>
      <c r="BA31" s="48">
        <v>1859</v>
      </c>
      <c r="BB31" s="48">
        <v>338</v>
      </c>
      <c r="BC31" s="48">
        <v>3406</v>
      </c>
      <c r="BD31" s="48">
        <v>393</v>
      </c>
      <c r="BE31" s="48">
        <v>1553</v>
      </c>
      <c r="BF31" s="48">
        <v>292</v>
      </c>
      <c r="BG31" s="48">
        <v>808</v>
      </c>
      <c r="BH31" s="48">
        <v>277</v>
      </c>
      <c r="BI31" s="48">
        <v>1491</v>
      </c>
      <c r="BJ31" s="48">
        <v>295</v>
      </c>
      <c r="BK31" s="48">
        <v>154</v>
      </c>
      <c r="BL31" s="48">
        <v>90</v>
      </c>
      <c r="BM31" s="48">
        <v>4897</v>
      </c>
      <c r="BN31" s="48">
        <v>547</v>
      </c>
      <c r="BO31" s="48">
        <v>186</v>
      </c>
      <c r="BP31" s="48">
        <v>81</v>
      </c>
      <c r="BQ31" s="48">
        <v>378</v>
      </c>
      <c r="BR31" s="48">
        <v>150</v>
      </c>
      <c r="BS31" s="48">
        <v>996</v>
      </c>
      <c r="BT31" s="48">
        <v>229</v>
      </c>
      <c r="BU31" s="48">
        <v>100</v>
      </c>
      <c r="BV31" s="48">
        <v>79</v>
      </c>
      <c r="BW31" s="48">
        <v>323</v>
      </c>
      <c r="BX31" s="48">
        <v>116</v>
      </c>
      <c r="BY31" s="48">
        <v>170</v>
      </c>
      <c r="BZ31" s="48">
        <v>121</v>
      </c>
      <c r="CA31" s="48">
        <v>62</v>
      </c>
      <c r="CB31" s="48">
        <v>51</v>
      </c>
      <c r="CC31" s="48">
        <v>358</v>
      </c>
      <c r="CD31" s="48">
        <v>191</v>
      </c>
      <c r="CE31" s="48">
        <v>641</v>
      </c>
      <c r="CF31" s="48">
        <v>177</v>
      </c>
      <c r="CG31" s="48">
        <v>701</v>
      </c>
      <c r="CH31" s="48">
        <v>236</v>
      </c>
      <c r="CI31" s="48">
        <v>194</v>
      </c>
      <c r="CJ31" s="48">
        <v>93</v>
      </c>
      <c r="CK31" s="48">
        <v>62</v>
      </c>
      <c r="CL31" s="48">
        <v>57</v>
      </c>
      <c r="CM31" s="48">
        <v>684</v>
      </c>
      <c r="CN31" s="48">
        <v>195</v>
      </c>
      <c r="CO31" s="48">
        <v>42</v>
      </c>
      <c r="CP31" s="48">
        <v>31</v>
      </c>
      <c r="CQ31" s="48">
        <v>726</v>
      </c>
      <c r="CR31" s="48">
        <v>196</v>
      </c>
      <c r="CS31" s="48">
        <v>19</v>
      </c>
      <c r="CT31" s="48">
        <v>31</v>
      </c>
      <c r="CU31" s="48">
        <v>0</v>
      </c>
      <c r="CV31" s="48">
        <v>27</v>
      </c>
      <c r="CW31" s="48">
        <v>0</v>
      </c>
      <c r="CX31" s="48">
        <v>27</v>
      </c>
      <c r="CY31" s="48">
        <v>0</v>
      </c>
      <c r="CZ31" s="48">
        <v>27</v>
      </c>
      <c r="DA31" s="48">
        <v>0</v>
      </c>
      <c r="DB31" s="48">
        <v>27</v>
      </c>
      <c r="DC31" s="48">
        <v>27</v>
      </c>
      <c r="DD31" s="48">
        <v>43</v>
      </c>
      <c r="DE31" s="48">
        <v>0</v>
      </c>
      <c r="DF31" s="48">
        <v>27</v>
      </c>
      <c r="DG31" s="48">
        <v>121</v>
      </c>
      <c r="DH31" s="48">
        <v>58</v>
      </c>
      <c r="DI31" s="48">
        <v>259</v>
      </c>
      <c r="DJ31" s="48">
        <v>117</v>
      </c>
      <c r="DK31" s="48">
        <v>114</v>
      </c>
      <c r="DL31" s="48">
        <v>86</v>
      </c>
      <c r="DM31" s="48">
        <v>18</v>
      </c>
      <c r="DN31" s="48">
        <v>22</v>
      </c>
      <c r="DO31" s="48">
        <v>78</v>
      </c>
      <c r="DP31" s="48">
        <v>60</v>
      </c>
      <c r="DQ31" s="48">
        <v>90</v>
      </c>
      <c r="DR31" s="48">
        <v>60</v>
      </c>
      <c r="DS31" s="48">
        <v>0</v>
      </c>
      <c r="DT31" s="48">
        <v>27</v>
      </c>
      <c r="DU31" s="48">
        <v>644</v>
      </c>
      <c r="DV31" s="48">
        <v>170</v>
      </c>
      <c r="DW31" s="48">
        <v>33</v>
      </c>
      <c r="DX31" s="48">
        <v>44</v>
      </c>
      <c r="DY31" s="48">
        <v>9</v>
      </c>
      <c r="DZ31" s="48">
        <v>16</v>
      </c>
      <c r="EA31" s="48">
        <v>0</v>
      </c>
      <c r="EB31" s="48">
        <v>27</v>
      </c>
      <c r="EC31" s="48">
        <v>0</v>
      </c>
      <c r="ED31" s="48">
        <v>27</v>
      </c>
      <c r="EE31" s="48">
        <v>53</v>
      </c>
      <c r="EF31" s="48">
        <v>45</v>
      </c>
      <c r="EG31" s="48">
        <v>37</v>
      </c>
      <c r="EH31" s="48">
        <v>39</v>
      </c>
      <c r="EI31" s="48">
        <v>0</v>
      </c>
      <c r="EJ31" s="48">
        <v>27</v>
      </c>
      <c r="EK31" s="48">
        <v>0</v>
      </c>
      <c r="EL31" s="48">
        <v>27</v>
      </c>
      <c r="EM31" s="48">
        <v>8</v>
      </c>
      <c r="EN31" s="48">
        <v>13</v>
      </c>
      <c r="EO31" s="48">
        <v>82</v>
      </c>
      <c r="EP31" s="48">
        <v>54</v>
      </c>
      <c r="EQ31" s="48">
        <v>205</v>
      </c>
      <c r="ER31" s="48">
        <v>102</v>
      </c>
      <c r="ES31" s="48">
        <v>2</v>
      </c>
      <c r="ET31" s="48">
        <v>3</v>
      </c>
      <c r="EU31" s="48">
        <v>31</v>
      </c>
      <c r="EV31" s="48">
        <v>30</v>
      </c>
      <c r="EW31" s="48">
        <v>184</v>
      </c>
      <c r="EX31" s="48">
        <v>86</v>
      </c>
      <c r="EY31" s="48">
        <v>434</v>
      </c>
      <c r="EZ31" s="48">
        <v>179</v>
      </c>
      <c r="FA31" s="48">
        <v>29</v>
      </c>
      <c r="FB31" s="48">
        <v>32</v>
      </c>
      <c r="FC31" s="48">
        <v>42</v>
      </c>
      <c r="FD31" s="48">
        <v>62</v>
      </c>
      <c r="FE31" s="48">
        <v>83</v>
      </c>
      <c r="FF31" s="48">
        <v>75</v>
      </c>
      <c r="FG31" s="48">
        <v>0</v>
      </c>
      <c r="FH31" s="48">
        <v>27</v>
      </c>
      <c r="FI31" s="48">
        <v>46</v>
      </c>
      <c r="FJ31" s="48">
        <v>44</v>
      </c>
      <c r="FK31" s="48">
        <v>43</v>
      </c>
      <c r="FL31" s="48">
        <v>37</v>
      </c>
      <c r="FM31" s="48">
        <v>0</v>
      </c>
      <c r="FN31" s="48">
        <v>27</v>
      </c>
      <c r="FO31" s="48">
        <v>0</v>
      </c>
      <c r="FP31" s="48">
        <v>27</v>
      </c>
      <c r="FQ31" s="48">
        <v>95</v>
      </c>
      <c r="FR31" s="48">
        <v>80</v>
      </c>
      <c r="FS31" s="48">
        <v>26</v>
      </c>
      <c r="FT31" s="48">
        <v>37</v>
      </c>
      <c r="FU31" s="48">
        <v>0</v>
      </c>
      <c r="FV31" s="48">
        <v>27</v>
      </c>
      <c r="FW31" s="48">
        <v>27</v>
      </c>
      <c r="FX31" s="48">
        <v>34</v>
      </c>
      <c r="FY31" s="48">
        <v>41</v>
      </c>
      <c r="FZ31" s="48">
        <v>46</v>
      </c>
      <c r="GA31" s="48">
        <v>2</v>
      </c>
      <c r="GB31" s="48">
        <v>4</v>
      </c>
      <c r="GC31" s="48">
        <v>894</v>
      </c>
      <c r="GD31" s="48">
        <v>199</v>
      </c>
      <c r="GE31" s="48">
        <v>21</v>
      </c>
      <c r="GF31" s="48">
        <v>16</v>
      </c>
      <c r="GG31" s="48">
        <v>48</v>
      </c>
      <c r="GH31" s="48">
        <v>42</v>
      </c>
      <c r="GI31" s="48">
        <v>12</v>
      </c>
      <c r="GJ31" s="48">
        <v>19</v>
      </c>
      <c r="GK31" s="48">
        <v>41</v>
      </c>
      <c r="GL31" s="48">
        <v>54</v>
      </c>
      <c r="GM31" s="48">
        <v>117</v>
      </c>
      <c r="GN31" s="48">
        <v>79</v>
      </c>
      <c r="GO31" s="48">
        <v>9</v>
      </c>
      <c r="GP31" s="48">
        <v>14</v>
      </c>
      <c r="GQ31" s="48">
        <v>37</v>
      </c>
      <c r="GR31" s="48">
        <v>41</v>
      </c>
      <c r="GS31" s="48">
        <v>61</v>
      </c>
      <c r="GT31" s="48">
        <v>49</v>
      </c>
      <c r="GU31" s="48">
        <v>113</v>
      </c>
      <c r="GV31" s="48">
        <v>64</v>
      </c>
      <c r="GW31" s="48">
        <v>199</v>
      </c>
      <c r="GX31" s="48">
        <v>77</v>
      </c>
      <c r="GY31" s="48">
        <v>59</v>
      </c>
      <c r="GZ31" s="48">
        <v>49</v>
      </c>
      <c r="HA31" s="48">
        <v>92</v>
      </c>
      <c r="HB31" s="48">
        <v>62</v>
      </c>
      <c r="HC31" s="48">
        <v>66</v>
      </c>
      <c r="HD31" s="48">
        <v>68</v>
      </c>
      <c r="HE31" s="48">
        <v>19</v>
      </c>
      <c r="HF31" s="48">
        <v>18</v>
      </c>
    </row>
    <row r="32" spans="1:214" x14ac:dyDescent="0.25">
      <c r="A32" s="16">
        <f t="shared" si="8"/>
        <v>47</v>
      </c>
      <c r="B32" s="17" t="str">
        <f t="shared" si="9"/>
        <v>Uintah</v>
      </c>
      <c r="C32" s="48" t="s">
        <v>68</v>
      </c>
      <c r="D32" s="48" t="s">
        <v>69</v>
      </c>
      <c r="E32" s="48">
        <v>14751</v>
      </c>
      <c r="F32" s="48">
        <v>469</v>
      </c>
      <c r="G32" s="48">
        <v>3169</v>
      </c>
      <c r="H32" s="48">
        <v>309</v>
      </c>
      <c r="I32" s="48">
        <v>874</v>
      </c>
      <c r="J32" s="48">
        <v>187</v>
      </c>
      <c r="K32" s="48">
        <v>332</v>
      </c>
      <c r="L32" s="48">
        <v>127</v>
      </c>
      <c r="M32" s="48">
        <v>463</v>
      </c>
      <c r="N32" s="48">
        <v>156</v>
      </c>
      <c r="O32" s="48">
        <v>1793</v>
      </c>
      <c r="P32" s="48">
        <v>268</v>
      </c>
      <c r="Q32" s="48">
        <v>1097</v>
      </c>
      <c r="R32" s="48">
        <v>202</v>
      </c>
      <c r="S32" s="48">
        <v>167</v>
      </c>
      <c r="T32" s="48">
        <v>85</v>
      </c>
      <c r="U32" s="48">
        <v>499</v>
      </c>
      <c r="V32" s="48">
        <v>185</v>
      </c>
      <c r="W32" s="48">
        <v>892</v>
      </c>
      <c r="X32" s="48">
        <v>216</v>
      </c>
      <c r="Y32" s="48">
        <v>2277</v>
      </c>
      <c r="Z32" s="48">
        <v>327</v>
      </c>
      <c r="AA32" s="48">
        <v>1591</v>
      </c>
      <c r="AB32" s="48">
        <v>270</v>
      </c>
      <c r="AC32" s="48">
        <v>672</v>
      </c>
      <c r="AD32" s="48">
        <v>145</v>
      </c>
      <c r="AE32" s="48">
        <v>868</v>
      </c>
      <c r="AF32" s="48">
        <v>178</v>
      </c>
      <c r="AG32" s="48">
        <v>57</v>
      </c>
      <c r="AH32" s="48">
        <v>86</v>
      </c>
      <c r="AI32" s="48">
        <v>12008</v>
      </c>
      <c r="AJ32" s="48">
        <v>462</v>
      </c>
      <c r="AK32" s="48">
        <v>2514</v>
      </c>
      <c r="AL32" s="48">
        <v>312</v>
      </c>
      <c r="AM32" s="48">
        <v>643</v>
      </c>
      <c r="AN32" s="48">
        <v>152</v>
      </c>
      <c r="AO32" s="48">
        <v>271</v>
      </c>
      <c r="AP32" s="48">
        <v>111</v>
      </c>
      <c r="AQ32" s="48">
        <v>393</v>
      </c>
      <c r="AR32" s="48">
        <v>134</v>
      </c>
      <c r="AS32" s="48">
        <v>1577</v>
      </c>
      <c r="AT32" s="48">
        <v>260</v>
      </c>
      <c r="AU32" s="48">
        <v>945</v>
      </c>
      <c r="AV32" s="48">
        <v>210</v>
      </c>
      <c r="AW32" s="48">
        <v>148</v>
      </c>
      <c r="AX32" s="48">
        <v>84</v>
      </c>
      <c r="AY32" s="48">
        <v>425</v>
      </c>
      <c r="AZ32" s="48">
        <v>184</v>
      </c>
      <c r="BA32" s="48">
        <v>685</v>
      </c>
      <c r="BB32" s="48">
        <v>187</v>
      </c>
      <c r="BC32" s="48">
        <v>1899</v>
      </c>
      <c r="BD32" s="48">
        <v>274</v>
      </c>
      <c r="BE32" s="48">
        <v>1267</v>
      </c>
      <c r="BF32" s="48">
        <v>265</v>
      </c>
      <c r="BG32" s="48">
        <v>541</v>
      </c>
      <c r="BH32" s="48">
        <v>141</v>
      </c>
      <c r="BI32" s="48">
        <v>700</v>
      </c>
      <c r="BJ32" s="48">
        <v>159</v>
      </c>
      <c r="BK32" s="48">
        <v>0</v>
      </c>
      <c r="BL32" s="48">
        <v>24</v>
      </c>
      <c r="BM32" s="48">
        <v>1561</v>
      </c>
      <c r="BN32" s="48">
        <v>253</v>
      </c>
      <c r="BO32" s="48">
        <v>472</v>
      </c>
      <c r="BP32" s="48">
        <v>137</v>
      </c>
      <c r="BQ32" s="48">
        <v>169</v>
      </c>
      <c r="BR32" s="48">
        <v>65</v>
      </c>
      <c r="BS32" s="48">
        <v>39</v>
      </c>
      <c r="BT32" s="48">
        <v>34</v>
      </c>
      <c r="BU32" s="48">
        <v>54</v>
      </c>
      <c r="BV32" s="48">
        <v>53</v>
      </c>
      <c r="BW32" s="48">
        <v>91</v>
      </c>
      <c r="BX32" s="48">
        <v>70</v>
      </c>
      <c r="BY32" s="48">
        <v>96</v>
      </c>
      <c r="BZ32" s="48">
        <v>69</v>
      </c>
      <c r="CA32" s="48">
        <v>19</v>
      </c>
      <c r="CB32" s="48">
        <v>23</v>
      </c>
      <c r="CC32" s="48">
        <v>52</v>
      </c>
      <c r="CD32" s="48">
        <v>37</v>
      </c>
      <c r="CE32" s="48">
        <v>99</v>
      </c>
      <c r="CF32" s="48">
        <v>84</v>
      </c>
      <c r="CG32" s="48">
        <v>209</v>
      </c>
      <c r="CH32" s="48">
        <v>115</v>
      </c>
      <c r="CI32" s="48">
        <v>146</v>
      </c>
      <c r="CJ32" s="48">
        <v>90</v>
      </c>
      <c r="CK32" s="48">
        <v>13</v>
      </c>
      <c r="CL32" s="48">
        <v>13</v>
      </c>
      <c r="CM32" s="48">
        <v>102</v>
      </c>
      <c r="CN32" s="48">
        <v>53</v>
      </c>
      <c r="CO32" s="48">
        <v>0</v>
      </c>
      <c r="CP32" s="48">
        <v>24</v>
      </c>
      <c r="CQ32" s="48">
        <v>114</v>
      </c>
      <c r="CR32" s="48">
        <v>66</v>
      </c>
      <c r="CS32" s="48">
        <v>46</v>
      </c>
      <c r="CT32" s="48">
        <v>42</v>
      </c>
      <c r="CU32" s="48">
        <v>0</v>
      </c>
      <c r="CV32" s="48">
        <v>24</v>
      </c>
      <c r="CW32" s="48">
        <v>3</v>
      </c>
      <c r="CX32" s="48">
        <v>6</v>
      </c>
      <c r="CY32" s="48">
        <v>0</v>
      </c>
      <c r="CZ32" s="48">
        <v>24</v>
      </c>
      <c r="DA32" s="48">
        <v>0</v>
      </c>
      <c r="DB32" s="48">
        <v>24</v>
      </c>
      <c r="DC32" s="48">
        <v>0</v>
      </c>
      <c r="DD32" s="48">
        <v>24</v>
      </c>
      <c r="DE32" s="48">
        <v>0</v>
      </c>
      <c r="DF32" s="48">
        <v>24</v>
      </c>
      <c r="DG32" s="48">
        <v>2</v>
      </c>
      <c r="DH32" s="48">
        <v>3</v>
      </c>
      <c r="DI32" s="48">
        <v>0</v>
      </c>
      <c r="DJ32" s="48">
        <v>24</v>
      </c>
      <c r="DK32" s="48">
        <v>8</v>
      </c>
      <c r="DL32" s="48">
        <v>13</v>
      </c>
      <c r="DM32" s="48">
        <v>19</v>
      </c>
      <c r="DN32" s="48">
        <v>28</v>
      </c>
      <c r="DO32" s="48">
        <v>29</v>
      </c>
      <c r="DP32" s="48">
        <v>31</v>
      </c>
      <c r="DQ32" s="48">
        <v>7</v>
      </c>
      <c r="DR32" s="48">
        <v>12</v>
      </c>
      <c r="DS32" s="48">
        <v>0</v>
      </c>
      <c r="DT32" s="48">
        <v>24</v>
      </c>
      <c r="DU32" s="48">
        <v>204</v>
      </c>
      <c r="DV32" s="48">
        <v>139</v>
      </c>
      <c r="DW32" s="48">
        <v>17</v>
      </c>
      <c r="DX32" s="48">
        <v>15</v>
      </c>
      <c r="DY32" s="48">
        <v>0</v>
      </c>
      <c r="DZ32" s="48">
        <v>24</v>
      </c>
      <c r="EA32" s="48">
        <v>0</v>
      </c>
      <c r="EB32" s="48">
        <v>24</v>
      </c>
      <c r="EC32" s="48">
        <v>0</v>
      </c>
      <c r="ED32" s="48">
        <v>24</v>
      </c>
      <c r="EE32" s="48">
        <v>34</v>
      </c>
      <c r="EF32" s="48">
        <v>38</v>
      </c>
      <c r="EG32" s="48">
        <v>0</v>
      </c>
      <c r="EH32" s="48">
        <v>24</v>
      </c>
      <c r="EI32" s="48">
        <v>0</v>
      </c>
      <c r="EJ32" s="48">
        <v>24</v>
      </c>
      <c r="EK32" s="48">
        <v>0</v>
      </c>
      <c r="EL32" s="48">
        <v>24</v>
      </c>
      <c r="EM32" s="48">
        <v>17</v>
      </c>
      <c r="EN32" s="48">
        <v>25</v>
      </c>
      <c r="EO32" s="48">
        <v>16</v>
      </c>
      <c r="EP32" s="48">
        <v>30</v>
      </c>
      <c r="EQ32" s="48">
        <v>120</v>
      </c>
      <c r="ER32" s="48">
        <v>136</v>
      </c>
      <c r="ES32" s="48">
        <v>0</v>
      </c>
      <c r="ET32" s="48">
        <v>24</v>
      </c>
      <c r="EU32" s="48">
        <v>0</v>
      </c>
      <c r="EV32" s="48">
        <v>24</v>
      </c>
      <c r="EW32" s="48">
        <v>0</v>
      </c>
      <c r="EX32" s="48">
        <v>24</v>
      </c>
      <c r="EY32" s="48">
        <v>372</v>
      </c>
      <c r="EZ32" s="48">
        <v>138</v>
      </c>
      <c r="FA32" s="48">
        <v>44</v>
      </c>
      <c r="FB32" s="48">
        <v>30</v>
      </c>
      <c r="FC32" s="48">
        <v>0</v>
      </c>
      <c r="FD32" s="48">
        <v>24</v>
      </c>
      <c r="FE32" s="48">
        <v>5</v>
      </c>
      <c r="FF32" s="48">
        <v>7</v>
      </c>
      <c r="FG32" s="48">
        <v>0</v>
      </c>
      <c r="FH32" s="48">
        <v>24</v>
      </c>
      <c r="FI32" s="48">
        <v>30</v>
      </c>
      <c r="FJ32" s="48">
        <v>29</v>
      </c>
      <c r="FK32" s="48">
        <v>12</v>
      </c>
      <c r="FL32" s="48">
        <v>8</v>
      </c>
      <c r="FM32" s="48">
        <v>0</v>
      </c>
      <c r="FN32" s="48">
        <v>24</v>
      </c>
      <c r="FO32" s="48">
        <v>0</v>
      </c>
      <c r="FP32" s="48">
        <v>24</v>
      </c>
      <c r="FQ32" s="48">
        <v>30</v>
      </c>
      <c r="FR32" s="48">
        <v>29</v>
      </c>
      <c r="FS32" s="48">
        <v>50</v>
      </c>
      <c r="FT32" s="48">
        <v>47</v>
      </c>
      <c r="FU32" s="48">
        <v>33</v>
      </c>
      <c r="FV32" s="48">
        <v>34</v>
      </c>
      <c r="FW32" s="48">
        <v>52</v>
      </c>
      <c r="FX32" s="48">
        <v>65</v>
      </c>
      <c r="FY32" s="48">
        <v>59</v>
      </c>
      <c r="FZ32" s="48">
        <v>63</v>
      </c>
      <c r="GA32" s="48">
        <v>57</v>
      </c>
      <c r="GB32" s="48">
        <v>86</v>
      </c>
      <c r="GC32" s="48">
        <v>492</v>
      </c>
      <c r="GD32" s="48">
        <v>147</v>
      </c>
      <c r="GE32" s="48">
        <v>76</v>
      </c>
      <c r="GF32" s="48">
        <v>46</v>
      </c>
      <c r="GG32" s="48">
        <v>62</v>
      </c>
      <c r="GH32" s="48">
        <v>60</v>
      </c>
      <c r="GI32" s="48">
        <v>14</v>
      </c>
      <c r="GJ32" s="48">
        <v>18</v>
      </c>
      <c r="GK32" s="48">
        <v>16</v>
      </c>
      <c r="GL32" s="48">
        <v>23</v>
      </c>
      <c r="GM32" s="48">
        <v>61</v>
      </c>
      <c r="GN32" s="48">
        <v>48</v>
      </c>
      <c r="GO32" s="48">
        <v>44</v>
      </c>
      <c r="GP32" s="48">
        <v>40</v>
      </c>
      <c r="GQ32" s="48">
        <v>0</v>
      </c>
      <c r="GR32" s="48">
        <v>24</v>
      </c>
      <c r="GS32" s="48">
        <v>20</v>
      </c>
      <c r="GT32" s="48">
        <v>23</v>
      </c>
      <c r="GU32" s="48">
        <v>61</v>
      </c>
      <c r="GV32" s="48">
        <v>40</v>
      </c>
      <c r="GW32" s="48">
        <v>95</v>
      </c>
      <c r="GX32" s="48">
        <v>46</v>
      </c>
      <c r="GY32" s="48">
        <v>6</v>
      </c>
      <c r="GZ32" s="48">
        <v>10</v>
      </c>
      <c r="HA32" s="48">
        <v>37</v>
      </c>
      <c r="HB32" s="48">
        <v>28</v>
      </c>
      <c r="HC32" s="48">
        <v>0</v>
      </c>
      <c r="HD32" s="48">
        <v>24</v>
      </c>
      <c r="HE32" s="48">
        <v>0</v>
      </c>
      <c r="HF32" s="48">
        <v>24</v>
      </c>
    </row>
    <row r="33" spans="1:214" x14ac:dyDescent="0.25">
      <c r="A33" s="16">
        <f t="shared" si="8"/>
        <v>49</v>
      </c>
      <c r="B33" s="17" t="str">
        <f t="shared" si="9"/>
        <v>Utah</v>
      </c>
      <c r="C33" s="48" t="s">
        <v>70</v>
      </c>
      <c r="D33" s="48" t="s">
        <v>71</v>
      </c>
      <c r="E33" s="48">
        <v>227230</v>
      </c>
      <c r="F33" s="48">
        <v>1782</v>
      </c>
      <c r="G33" s="48">
        <v>2876</v>
      </c>
      <c r="H33" s="48">
        <v>394</v>
      </c>
      <c r="I33" s="48">
        <v>13622</v>
      </c>
      <c r="J33" s="48">
        <v>762</v>
      </c>
      <c r="K33" s="48">
        <v>22927</v>
      </c>
      <c r="L33" s="48">
        <v>1200</v>
      </c>
      <c r="M33" s="48">
        <v>5772</v>
      </c>
      <c r="N33" s="48">
        <v>572</v>
      </c>
      <c r="O33" s="48">
        <v>28769</v>
      </c>
      <c r="P33" s="48">
        <v>1169</v>
      </c>
      <c r="Q33" s="48">
        <v>6098</v>
      </c>
      <c r="R33" s="48">
        <v>415</v>
      </c>
      <c r="S33" s="48">
        <v>5953</v>
      </c>
      <c r="T33" s="48">
        <v>565</v>
      </c>
      <c r="U33" s="48">
        <v>11912</v>
      </c>
      <c r="V33" s="48">
        <v>751</v>
      </c>
      <c r="W33" s="48">
        <v>32134</v>
      </c>
      <c r="X33" s="48">
        <v>1071</v>
      </c>
      <c r="Y33" s="48">
        <v>61806</v>
      </c>
      <c r="Z33" s="48">
        <v>1703</v>
      </c>
      <c r="AA33" s="48">
        <v>17003</v>
      </c>
      <c r="AB33" s="48">
        <v>952</v>
      </c>
      <c r="AC33" s="48">
        <v>10571</v>
      </c>
      <c r="AD33" s="48">
        <v>696</v>
      </c>
      <c r="AE33" s="48">
        <v>7308</v>
      </c>
      <c r="AF33" s="48">
        <v>481</v>
      </c>
      <c r="AG33" s="48">
        <v>479</v>
      </c>
      <c r="AH33" s="48">
        <v>141</v>
      </c>
      <c r="AI33" s="48">
        <v>166150</v>
      </c>
      <c r="AJ33" s="48">
        <v>2048</v>
      </c>
      <c r="AK33" s="48">
        <v>1899</v>
      </c>
      <c r="AL33" s="48">
        <v>274</v>
      </c>
      <c r="AM33" s="48">
        <v>9563</v>
      </c>
      <c r="AN33" s="48">
        <v>687</v>
      </c>
      <c r="AO33" s="48">
        <v>18078</v>
      </c>
      <c r="AP33" s="48">
        <v>962</v>
      </c>
      <c r="AQ33" s="48">
        <v>4398</v>
      </c>
      <c r="AR33" s="48">
        <v>450</v>
      </c>
      <c r="AS33" s="48">
        <v>22635</v>
      </c>
      <c r="AT33" s="48">
        <v>1076</v>
      </c>
      <c r="AU33" s="48">
        <v>4642</v>
      </c>
      <c r="AV33" s="48">
        <v>375</v>
      </c>
      <c r="AW33" s="48">
        <v>4193</v>
      </c>
      <c r="AX33" s="48">
        <v>399</v>
      </c>
      <c r="AY33" s="48">
        <v>8864</v>
      </c>
      <c r="AZ33" s="48">
        <v>665</v>
      </c>
      <c r="BA33" s="48">
        <v>22475</v>
      </c>
      <c r="BB33" s="48">
        <v>950</v>
      </c>
      <c r="BC33" s="48">
        <v>43869</v>
      </c>
      <c r="BD33" s="48">
        <v>1465</v>
      </c>
      <c r="BE33" s="48">
        <v>12358</v>
      </c>
      <c r="BF33" s="48">
        <v>742</v>
      </c>
      <c r="BG33" s="48">
        <v>6957</v>
      </c>
      <c r="BH33" s="48">
        <v>614</v>
      </c>
      <c r="BI33" s="48">
        <v>5905</v>
      </c>
      <c r="BJ33" s="48">
        <v>488</v>
      </c>
      <c r="BK33" s="48">
        <v>314</v>
      </c>
      <c r="BL33" s="48">
        <v>109</v>
      </c>
      <c r="BM33" s="48">
        <v>28898</v>
      </c>
      <c r="BN33" s="48">
        <v>1302</v>
      </c>
      <c r="BO33" s="48">
        <v>568</v>
      </c>
      <c r="BP33" s="48">
        <v>246</v>
      </c>
      <c r="BQ33" s="48">
        <v>3056</v>
      </c>
      <c r="BR33" s="48">
        <v>398</v>
      </c>
      <c r="BS33" s="48">
        <v>3079</v>
      </c>
      <c r="BT33" s="48">
        <v>432</v>
      </c>
      <c r="BU33" s="48">
        <v>699</v>
      </c>
      <c r="BV33" s="48">
        <v>185</v>
      </c>
      <c r="BW33" s="48">
        <v>3035</v>
      </c>
      <c r="BX33" s="48">
        <v>359</v>
      </c>
      <c r="BY33" s="48">
        <v>577</v>
      </c>
      <c r="BZ33" s="48">
        <v>138</v>
      </c>
      <c r="CA33" s="48">
        <v>650</v>
      </c>
      <c r="CB33" s="48">
        <v>176</v>
      </c>
      <c r="CC33" s="48">
        <v>1022</v>
      </c>
      <c r="CD33" s="48">
        <v>216</v>
      </c>
      <c r="CE33" s="48">
        <v>4466</v>
      </c>
      <c r="CF33" s="48">
        <v>522</v>
      </c>
      <c r="CG33" s="48">
        <v>6715</v>
      </c>
      <c r="CH33" s="48">
        <v>528</v>
      </c>
      <c r="CI33" s="48">
        <v>2438</v>
      </c>
      <c r="CJ33" s="48">
        <v>423</v>
      </c>
      <c r="CK33" s="48">
        <v>1560</v>
      </c>
      <c r="CL33" s="48">
        <v>259</v>
      </c>
      <c r="CM33" s="48">
        <v>914</v>
      </c>
      <c r="CN33" s="48">
        <v>197</v>
      </c>
      <c r="CO33" s="48">
        <v>119</v>
      </c>
      <c r="CP33" s="48">
        <v>97</v>
      </c>
      <c r="CQ33" s="48">
        <v>3811</v>
      </c>
      <c r="CR33" s="48">
        <v>438</v>
      </c>
      <c r="CS33" s="48">
        <v>35</v>
      </c>
      <c r="CT33" s="48">
        <v>29</v>
      </c>
      <c r="CU33" s="48">
        <v>58</v>
      </c>
      <c r="CV33" s="48">
        <v>39</v>
      </c>
      <c r="CW33" s="48">
        <v>174</v>
      </c>
      <c r="CX33" s="48">
        <v>79</v>
      </c>
      <c r="CY33" s="48">
        <v>121</v>
      </c>
      <c r="CZ33" s="48">
        <v>81</v>
      </c>
      <c r="DA33" s="48">
        <v>464</v>
      </c>
      <c r="DB33" s="48">
        <v>142</v>
      </c>
      <c r="DC33" s="48">
        <v>85</v>
      </c>
      <c r="DD33" s="48">
        <v>56</v>
      </c>
      <c r="DE33" s="48">
        <v>129</v>
      </c>
      <c r="DF33" s="48">
        <v>78</v>
      </c>
      <c r="DG33" s="48">
        <v>298</v>
      </c>
      <c r="DH33" s="48">
        <v>138</v>
      </c>
      <c r="DI33" s="48">
        <v>482</v>
      </c>
      <c r="DJ33" s="48">
        <v>140</v>
      </c>
      <c r="DK33" s="48">
        <v>1015</v>
      </c>
      <c r="DL33" s="48">
        <v>203</v>
      </c>
      <c r="DM33" s="48">
        <v>429</v>
      </c>
      <c r="DN33" s="48">
        <v>163</v>
      </c>
      <c r="DO33" s="48">
        <v>388</v>
      </c>
      <c r="DP33" s="48">
        <v>115</v>
      </c>
      <c r="DQ33" s="48">
        <v>122</v>
      </c>
      <c r="DR33" s="48">
        <v>53</v>
      </c>
      <c r="DS33" s="48">
        <v>11</v>
      </c>
      <c r="DT33" s="48">
        <v>18</v>
      </c>
      <c r="DU33" s="48">
        <v>9378</v>
      </c>
      <c r="DV33" s="48">
        <v>768</v>
      </c>
      <c r="DW33" s="48">
        <v>54</v>
      </c>
      <c r="DX33" s="48">
        <v>34</v>
      </c>
      <c r="DY33" s="48">
        <v>160</v>
      </c>
      <c r="DZ33" s="48">
        <v>92</v>
      </c>
      <c r="EA33" s="48">
        <v>159</v>
      </c>
      <c r="EB33" s="48">
        <v>69</v>
      </c>
      <c r="EC33" s="48">
        <v>105</v>
      </c>
      <c r="ED33" s="48">
        <v>66</v>
      </c>
      <c r="EE33" s="48">
        <v>935</v>
      </c>
      <c r="EF33" s="48">
        <v>214</v>
      </c>
      <c r="EG33" s="48">
        <v>89</v>
      </c>
      <c r="EH33" s="48">
        <v>70</v>
      </c>
      <c r="EI33" s="48">
        <v>257</v>
      </c>
      <c r="EJ33" s="48">
        <v>121</v>
      </c>
      <c r="EK33" s="48">
        <v>201</v>
      </c>
      <c r="EL33" s="48">
        <v>80</v>
      </c>
      <c r="EM33" s="48">
        <v>554</v>
      </c>
      <c r="EN33" s="48">
        <v>121</v>
      </c>
      <c r="EO33" s="48">
        <v>5464</v>
      </c>
      <c r="EP33" s="48">
        <v>602</v>
      </c>
      <c r="EQ33" s="48">
        <v>839</v>
      </c>
      <c r="ER33" s="48">
        <v>181</v>
      </c>
      <c r="ES33" s="48">
        <v>483</v>
      </c>
      <c r="ET33" s="48">
        <v>175</v>
      </c>
      <c r="EU33" s="48">
        <v>69</v>
      </c>
      <c r="EV33" s="48">
        <v>44</v>
      </c>
      <c r="EW33" s="48">
        <v>9</v>
      </c>
      <c r="EX33" s="48">
        <v>15</v>
      </c>
      <c r="EY33" s="48">
        <v>5250</v>
      </c>
      <c r="EZ33" s="48">
        <v>461</v>
      </c>
      <c r="FA33" s="48">
        <v>86</v>
      </c>
      <c r="FB33" s="48">
        <v>52</v>
      </c>
      <c r="FC33" s="48">
        <v>160</v>
      </c>
      <c r="FD33" s="48">
        <v>81</v>
      </c>
      <c r="FE33" s="48">
        <v>397</v>
      </c>
      <c r="FF33" s="48">
        <v>123</v>
      </c>
      <c r="FG33" s="48">
        <v>131</v>
      </c>
      <c r="FH33" s="48">
        <v>79</v>
      </c>
      <c r="FI33" s="48">
        <v>480</v>
      </c>
      <c r="FJ33" s="48">
        <v>127</v>
      </c>
      <c r="FK33" s="48">
        <v>283</v>
      </c>
      <c r="FL33" s="48">
        <v>115</v>
      </c>
      <c r="FM33" s="48">
        <v>174</v>
      </c>
      <c r="FN33" s="48">
        <v>78</v>
      </c>
      <c r="FO33" s="48">
        <v>58</v>
      </c>
      <c r="FP33" s="48">
        <v>39</v>
      </c>
      <c r="FQ33" s="48">
        <v>857</v>
      </c>
      <c r="FR33" s="48">
        <v>231</v>
      </c>
      <c r="FS33" s="48">
        <v>1878</v>
      </c>
      <c r="FT33" s="48">
        <v>294</v>
      </c>
      <c r="FU33" s="48">
        <v>359</v>
      </c>
      <c r="FV33" s="48">
        <v>114</v>
      </c>
      <c r="FW33" s="48">
        <v>266</v>
      </c>
      <c r="FX33" s="48">
        <v>97</v>
      </c>
      <c r="FY33" s="48">
        <v>112</v>
      </c>
      <c r="FZ33" s="48">
        <v>49</v>
      </c>
      <c r="GA33" s="48">
        <v>9</v>
      </c>
      <c r="GB33" s="48">
        <v>16</v>
      </c>
      <c r="GC33" s="48">
        <v>13743</v>
      </c>
      <c r="GD33" s="48">
        <v>708</v>
      </c>
      <c r="GE33" s="48">
        <v>234</v>
      </c>
      <c r="GF33" s="48">
        <v>92</v>
      </c>
      <c r="GG33" s="48">
        <v>625</v>
      </c>
      <c r="GH33" s="48">
        <v>155</v>
      </c>
      <c r="GI33" s="48">
        <v>1040</v>
      </c>
      <c r="GJ33" s="48">
        <v>204</v>
      </c>
      <c r="GK33" s="48">
        <v>318</v>
      </c>
      <c r="GL33" s="48">
        <v>106</v>
      </c>
      <c r="GM33" s="48">
        <v>1220</v>
      </c>
      <c r="GN33" s="48">
        <v>206</v>
      </c>
      <c r="GO33" s="48">
        <v>422</v>
      </c>
      <c r="GP33" s="48">
        <v>116</v>
      </c>
      <c r="GQ33" s="48">
        <v>550</v>
      </c>
      <c r="GR33" s="48">
        <v>121</v>
      </c>
      <c r="GS33" s="48">
        <v>1469</v>
      </c>
      <c r="GT33" s="48">
        <v>264</v>
      </c>
      <c r="GU33" s="48">
        <v>3300</v>
      </c>
      <c r="GV33" s="48">
        <v>360</v>
      </c>
      <c r="GW33" s="48">
        <v>2865</v>
      </c>
      <c r="GX33" s="48">
        <v>329</v>
      </c>
      <c r="GY33" s="48">
        <v>580</v>
      </c>
      <c r="GZ33" s="48">
        <v>158</v>
      </c>
      <c r="HA33" s="48">
        <v>917</v>
      </c>
      <c r="HB33" s="48">
        <v>142</v>
      </c>
      <c r="HC33" s="48">
        <v>186</v>
      </c>
      <c r="HD33" s="48">
        <v>85</v>
      </c>
      <c r="HE33" s="48">
        <v>17</v>
      </c>
      <c r="HF33" s="48">
        <v>20</v>
      </c>
    </row>
    <row r="34" spans="1:214" x14ac:dyDescent="0.25">
      <c r="A34" s="16">
        <f t="shared" si="8"/>
        <v>51</v>
      </c>
      <c r="B34" s="17" t="str">
        <f t="shared" si="9"/>
        <v>Wasatch</v>
      </c>
      <c r="C34" s="48" t="s">
        <v>72</v>
      </c>
      <c r="D34" s="48" t="s">
        <v>73</v>
      </c>
      <c r="E34" s="48">
        <v>11369</v>
      </c>
      <c r="F34" s="48">
        <v>394</v>
      </c>
      <c r="G34" s="48">
        <v>270</v>
      </c>
      <c r="H34" s="48">
        <v>125</v>
      </c>
      <c r="I34" s="48">
        <v>1179</v>
      </c>
      <c r="J34" s="48">
        <v>290</v>
      </c>
      <c r="K34" s="48">
        <v>460</v>
      </c>
      <c r="L34" s="48">
        <v>121</v>
      </c>
      <c r="M34" s="48">
        <v>187</v>
      </c>
      <c r="N34" s="48">
        <v>100</v>
      </c>
      <c r="O34" s="48">
        <v>1428</v>
      </c>
      <c r="P34" s="48">
        <v>238</v>
      </c>
      <c r="Q34" s="48">
        <v>859</v>
      </c>
      <c r="R34" s="48">
        <v>196</v>
      </c>
      <c r="S34" s="48">
        <v>76</v>
      </c>
      <c r="T34" s="48">
        <v>56</v>
      </c>
      <c r="U34" s="48">
        <v>563</v>
      </c>
      <c r="V34" s="48">
        <v>153</v>
      </c>
      <c r="W34" s="48">
        <v>1226</v>
      </c>
      <c r="X34" s="48">
        <v>261</v>
      </c>
      <c r="Y34" s="48">
        <v>2228</v>
      </c>
      <c r="Z34" s="48">
        <v>247</v>
      </c>
      <c r="AA34" s="48">
        <v>1747</v>
      </c>
      <c r="AB34" s="48">
        <v>350</v>
      </c>
      <c r="AC34" s="48">
        <v>454</v>
      </c>
      <c r="AD34" s="48">
        <v>137</v>
      </c>
      <c r="AE34" s="48">
        <v>680</v>
      </c>
      <c r="AF34" s="48">
        <v>184</v>
      </c>
      <c r="AG34" s="48">
        <v>12</v>
      </c>
      <c r="AH34" s="48">
        <v>16</v>
      </c>
      <c r="AI34" s="48">
        <v>8769</v>
      </c>
      <c r="AJ34" s="48">
        <v>518</v>
      </c>
      <c r="AK34" s="48">
        <v>133</v>
      </c>
      <c r="AL34" s="48">
        <v>87</v>
      </c>
      <c r="AM34" s="48">
        <v>954</v>
      </c>
      <c r="AN34" s="48">
        <v>295</v>
      </c>
      <c r="AO34" s="48">
        <v>325</v>
      </c>
      <c r="AP34" s="48">
        <v>99</v>
      </c>
      <c r="AQ34" s="48">
        <v>143</v>
      </c>
      <c r="AR34" s="48">
        <v>89</v>
      </c>
      <c r="AS34" s="48">
        <v>1136</v>
      </c>
      <c r="AT34" s="48">
        <v>214</v>
      </c>
      <c r="AU34" s="48">
        <v>649</v>
      </c>
      <c r="AV34" s="48">
        <v>187</v>
      </c>
      <c r="AW34" s="48">
        <v>42</v>
      </c>
      <c r="AX34" s="48">
        <v>39</v>
      </c>
      <c r="AY34" s="48">
        <v>447</v>
      </c>
      <c r="AZ34" s="48">
        <v>128</v>
      </c>
      <c r="BA34" s="48">
        <v>694</v>
      </c>
      <c r="BB34" s="48">
        <v>192</v>
      </c>
      <c r="BC34" s="48">
        <v>1924</v>
      </c>
      <c r="BD34" s="48">
        <v>225</v>
      </c>
      <c r="BE34" s="48">
        <v>1453</v>
      </c>
      <c r="BF34" s="48">
        <v>339</v>
      </c>
      <c r="BG34" s="48">
        <v>317</v>
      </c>
      <c r="BH34" s="48">
        <v>119</v>
      </c>
      <c r="BI34" s="48">
        <v>552</v>
      </c>
      <c r="BJ34" s="48">
        <v>179</v>
      </c>
      <c r="BK34" s="48">
        <v>0</v>
      </c>
      <c r="BL34" s="48">
        <v>21</v>
      </c>
      <c r="BM34" s="48">
        <v>1185</v>
      </c>
      <c r="BN34" s="48">
        <v>286</v>
      </c>
      <c r="BO34" s="48">
        <v>16</v>
      </c>
      <c r="BP34" s="48">
        <v>22</v>
      </c>
      <c r="BQ34" s="48">
        <v>149</v>
      </c>
      <c r="BR34" s="48">
        <v>83</v>
      </c>
      <c r="BS34" s="48">
        <v>97</v>
      </c>
      <c r="BT34" s="48">
        <v>72</v>
      </c>
      <c r="BU34" s="48">
        <v>0</v>
      </c>
      <c r="BV34" s="48">
        <v>21</v>
      </c>
      <c r="BW34" s="48">
        <v>187</v>
      </c>
      <c r="BX34" s="48">
        <v>122</v>
      </c>
      <c r="BY34" s="48">
        <v>69</v>
      </c>
      <c r="BZ34" s="48">
        <v>57</v>
      </c>
      <c r="CA34" s="48">
        <v>34</v>
      </c>
      <c r="CB34" s="48">
        <v>43</v>
      </c>
      <c r="CC34" s="48">
        <v>36</v>
      </c>
      <c r="CD34" s="48">
        <v>34</v>
      </c>
      <c r="CE34" s="48">
        <v>246</v>
      </c>
      <c r="CF34" s="48">
        <v>132</v>
      </c>
      <c r="CG34" s="48">
        <v>110</v>
      </c>
      <c r="CH34" s="48">
        <v>71</v>
      </c>
      <c r="CI34" s="48">
        <v>131</v>
      </c>
      <c r="CJ34" s="48">
        <v>104</v>
      </c>
      <c r="CK34" s="48">
        <v>62</v>
      </c>
      <c r="CL34" s="48">
        <v>66</v>
      </c>
      <c r="CM34" s="48">
        <v>48</v>
      </c>
      <c r="CN34" s="48">
        <v>50</v>
      </c>
      <c r="CO34" s="48">
        <v>0</v>
      </c>
      <c r="CP34" s="48">
        <v>21</v>
      </c>
      <c r="CQ34" s="48">
        <v>43</v>
      </c>
      <c r="CR34" s="48">
        <v>47</v>
      </c>
      <c r="CS34" s="48">
        <v>0</v>
      </c>
      <c r="CT34" s="48">
        <v>21</v>
      </c>
      <c r="CU34" s="48">
        <v>0</v>
      </c>
      <c r="CV34" s="48">
        <v>21</v>
      </c>
      <c r="CW34" s="48">
        <v>0</v>
      </c>
      <c r="CX34" s="48">
        <v>21</v>
      </c>
      <c r="CY34" s="48">
        <v>0</v>
      </c>
      <c r="CZ34" s="48">
        <v>21</v>
      </c>
      <c r="DA34" s="48">
        <v>0</v>
      </c>
      <c r="DB34" s="48">
        <v>21</v>
      </c>
      <c r="DC34" s="48">
        <v>0</v>
      </c>
      <c r="DD34" s="48">
        <v>21</v>
      </c>
      <c r="DE34" s="48">
        <v>0</v>
      </c>
      <c r="DF34" s="48">
        <v>21</v>
      </c>
      <c r="DG34" s="48">
        <v>5</v>
      </c>
      <c r="DH34" s="48">
        <v>11</v>
      </c>
      <c r="DI34" s="48">
        <v>0</v>
      </c>
      <c r="DJ34" s="48">
        <v>21</v>
      </c>
      <c r="DK34" s="48">
        <v>8</v>
      </c>
      <c r="DL34" s="48">
        <v>14</v>
      </c>
      <c r="DM34" s="48">
        <v>30</v>
      </c>
      <c r="DN34" s="48">
        <v>47</v>
      </c>
      <c r="DO34" s="48">
        <v>0</v>
      </c>
      <c r="DP34" s="48">
        <v>21</v>
      </c>
      <c r="DQ34" s="48">
        <v>0</v>
      </c>
      <c r="DR34" s="48">
        <v>21</v>
      </c>
      <c r="DS34" s="48">
        <v>0</v>
      </c>
      <c r="DT34" s="48">
        <v>21</v>
      </c>
      <c r="DU34" s="48">
        <v>218</v>
      </c>
      <c r="DV34" s="48">
        <v>108</v>
      </c>
      <c r="DW34" s="48">
        <v>18</v>
      </c>
      <c r="DX34" s="48">
        <v>22</v>
      </c>
      <c r="DY34" s="48">
        <v>53</v>
      </c>
      <c r="DZ34" s="48">
        <v>78</v>
      </c>
      <c r="EA34" s="48">
        <v>0</v>
      </c>
      <c r="EB34" s="48">
        <v>21</v>
      </c>
      <c r="EC34" s="48">
        <v>0</v>
      </c>
      <c r="ED34" s="48">
        <v>21</v>
      </c>
      <c r="EE34" s="48">
        <v>24</v>
      </c>
      <c r="EF34" s="48">
        <v>30</v>
      </c>
      <c r="EG34" s="48">
        <v>0</v>
      </c>
      <c r="EH34" s="48">
        <v>21</v>
      </c>
      <c r="EI34" s="48">
        <v>0</v>
      </c>
      <c r="EJ34" s="48">
        <v>21</v>
      </c>
      <c r="EK34" s="48">
        <v>6</v>
      </c>
      <c r="EL34" s="48">
        <v>10</v>
      </c>
      <c r="EM34" s="48">
        <v>31</v>
      </c>
      <c r="EN34" s="48">
        <v>36</v>
      </c>
      <c r="EO34" s="48">
        <v>15</v>
      </c>
      <c r="EP34" s="48">
        <v>26</v>
      </c>
      <c r="EQ34" s="48">
        <v>57</v>
      </c>
      <c r="ER34" s="48">
        <v>49</v>
      </c>
      <c r="ES34" s="48">
        <v>0</v>
      </c>
      <c r="ET34" s="48">
        <v>21</v>
      </c>
      <c r="EU34" s="48">
        <v>14</v>
      </c>
      <c r="EV34" s="48">
        <v>22</v>
      </c>
      <c r="EW34" s="48">
        <v>0</v>
      </c>
      <c r="EX34" s="48">
        <v>21</v>
      </c>
      <c r="EY34" s="48">
        <v>292</v>
      </c>
      <c r="EZ34" s="48">
        <v>100</v>
      </c>
      <c r="FA34" s="48">
        <v>26</v>
      </c>
      <c r="FB34" s="48">
        <v>30</v>
      </c>
      <c r="FC34" s="48">
        <v>10</v>
      </c>
      <c r="FD34" s="48">
        <v>17</v>
      </c>
      <c r="FE34" s="48">
        <v>0</v>
      </c>
      <c r="FF34" s="48">
        <v>21</v>
      </c>
      <c r="FG34" s="48">
        <v>9</v>
      </c>
      <c r="FH34" s="48">
        <v>13</v>
      </c>
      <c r="FI34" s="48">
        <v>5</v>
      </c>
      <c r="FJ34" s="48">
        <v>10</v>
      </c>
      <c r="FK34" s="48">
        <v>129</v>
      </c>
      <c r="FL34" s="48">
        <v>82</v>
      </c>
      <c r="FM34" s="48">
        <v>0</v>
      </c>
      <c r="FN34" s="48">
        <v>21</v>
      </c>
      <c r="FO34" s="48">
        <v>0</v>
      </c>
      <c r="FP34" s="48">
        <v>21</v>
      </c>
      <c r="FQ34" s="48">
        <v>15</v>
      </c>
      <c r="FR34" s="48">
        <v>19</v>
      </c>
      <c r="FS34" s="48">
        <v>36</v>
      </c>
      <c r="FT34" s="48">
        <v>46</v>
      </c>
      <c r="FU34" s="48">
        <v>39</v>
      </c>
      <c r="FV34" s="48">
        <v>31</v>
      </c>
      <c r="FW34" s="48">
        <v>12</v>
      </c>
      <c r="FX34" s="48">
        <v>18</v>
      </c>
      <c r="FY34" s="48">
        <v>11</v>
      </c>
      <c r="FZ34" s="48">
        <v>18</v>
      </c>
      <c r="GA34" s="48">
        <v>0</v>
      </c>
      <c r="GB34" s="48">
        <v>21</v>
      </c>
      <c r="GC34" s="48">
        <v>862</v>
      </c>
      <c r="GD34" s="48">
        <v>207</v>
      </c>
      <c r="GE34" s="48">
        <v>77</v>
      </c>
      <c r="GF34" s="48">
        <v>88</v>
      </c>
      <c r="GG34" s="48">
        <v>13</v>
      </c>
      <c r="GH34" s="48">
        <v>13</v>
      </c>
      <c r="GI34" s="48">
        <v>38</v>
      </c>
      <c r="GJ34" s="48">
        <v>31</v>
      </c>
      <c r="GK34" s="48">
        <v>35</v>
      </c>
      <c r="GL34" s="48">
        <v>35</v>
      </c>
      <c r="GM34" s="48">
        <v>76</v>
      </c>
      <c r="GN34" s="48">
        <v>55</v>
      </c>
      <c r="GO34" s="48">
        <v>12</v>
      </c>
      <c r="GP34" s="48">
        <v>14</v>
      </c>
      <c r="GQ34" s="48">
        <v>0</v>
      </c>
      <c r="GR34" s="48">
        <v>21</v>
      </c>
      <c r="GS34" s="48">
        <v>69</v>
      </c>
      <c r="GT34" s="48">
        <v>47</v>
      </c>
      <c r="GU34" s="48">
        <v>240</v>
      </c>
      <c r="GV34" s="48">
        <v>112</v>
      </c>
      <c r="GW34" s="48">
        <v>135</v>
      </c>
      <c r="GX34" s="48">
        <v>81</v>
      </c>
      <c r="GY34" s="48">
        <v>37</v>
      </c>
      <c r="GZ34" s="48">
        <v>53</v>
      </c>
      <c r="HA34" s="48">
        <v>63</v>
      </c>
      <c r="HB34" s="48">
        <v>44</v>
      </c>
      <c r="HC34" s="48">
        <v>55</v>
      </c>
      <c r="HD34" s="48">
        <v>76</v>
      </c>
      <c r="HE34" s="48">
        <v>12</v>
      </c>
      <c r="HF34" s="48">
        <v>16</v>
      </c>
    </row>
    <row r="35" spans="1:214" x14ac:dyDescent="0.25">
      <c r="A35" s="16">
        <f t="shared" si="8"/>
        <v>53</v>
      </c>
      <c r="B35" s="17" t="str">
        <f t="shared" si="9"/>
        <v>Washington</v>
      </c>
      <c r="C35" s="48" t="s">
        <v>74</v>
      </c>
      <c r="D35" s="48" t="s">
        <v>75</v>
      </c>
      <c r="E35" s="48">
        <v>54169</v>
      </c>
      <c r="F35" s="48">
        <v>991</v>
      </c>
      <c r="G35" s="48">
        <v>675</v>
      </c>
      <c r="H35" s="48">
        <v>219</v>
      </c>
      <c r="I35" s="48">
        <v>3791</v>
      </c>
      <c r="J35" s="48">
        <v>526</v>
      </c>
      <c r="K35" s="48">
        <v>3378</v>
      </c>
      <c r="L35" s="48">
        <v>477</v>
      </c>
      <c r="M35" s="48">
        <v>1382</v>
      </c>
      <c r="N35" s="48">
        <v>305</v>
      </c>
      <c r="O35" s="48">
        <v>8938</v>
      </c>
      <c r="P35" s="48">
        <v>701</v>
      </c>
      <c r="Q35" s="48">
        <v>2794</v>
      </c>
      <c r="R35" s="48">
        <v>512</v>
      </c>
      <c r="S35" s="48">
        <v>1035</v>
      </c>
      <c r="T35" s="48">
        <v>278</v>
      </c>
      <c r="U35" s="48">
        <v>2831</v>
      </c>
      <c r="V35" s="48">
        <v>418</v>
      </c>
      <c r="W35" s="48">
        <v>5066</v>
      </c>
      <c r="X35" s="48">
        <v>652</v>
      </c>
      <c r="Y35" s="48">
        <v>12565</v>
      </c>
      <c r="Z35" s="48">
        <v>816</v>
      </c>
      <c r="AA35" s="48">
        <v>6871</v>
      </c>
      <c r="AB35" s="48">
        <v>630</v>
      </c>
      <c r="AC35" s="48">
        <v>2798</v>
      </c>
      <c r="AD35" s="48">
        <v>401</v>
      </c>
      <c r="AE35" s="48">
        <v>2029</v>
      </c>
      <c r="AF35" s="48">
        <v>376</v>
      </c>
      <c r="AG35" s="48">
        <v>16</v>
      </c>
      <c r="AH35" s="48">
        <v>17</v>
      </c>
      <c r="AI35" s="48">
        <v>42842</v>
      </c>
      <c r="AJ35" s="48">
        <v>1124</v>
      </c>
      <c r="AK35" s="48">
        <v>594</v>
      </c>
      <c r="AL35" s="48">
        <v>208</v>
      </c>
      <c r="AM35" s="48">
        <v>2802</v>
      </c>
      <c r="AN35" s="48">
        <v>379</v>
      </c>
      <c r="AO35" s="48">
        <v>2764</v>
      </c>
      <c r="AP35" s="48">
        <v>443</v>
      </c>
      <c r="AQ35" s="48">
        <v>1168</v>
      </c>
      <c r="AR35" s="48">
        <v>278</v>
      </c>
      <c r="AS35" s="48">
        <v>7386</v>
      </c>
      <c r="AT35" s="48">
        <v>657</v>
      </c>
      <c r="AU35" s="48">
        <v>2220</v>
      </c>
      <c r="AV35" s="48">
        <v>470</v>
      </c>
      <c r="AW35" s="48">
        <v>794</v>
      </c>
      <c r="AX35" s="48">
        <v>246</v>
      </c>
      <c r="AY35" s="48">
        <v>2275</v>
      </c>
      <c r="AZ35" s="48">
        <v>374</v>
      </c>
      <c r="BA35" s="48">
        <v>3142</v>
      </c>
      <c r="BB35" s="48">
        <v>519</v>
      </c>
      <c r="BC35" s="48">
        <v>10461</v>
      </c>
      <c r="BD35" s="48">
        <v>694</v>
      </c>
      <c r="BE35" s="48">
        <v>5431</v>
      </c>
      <c r="BF35" s="48">
        <v>662</v>
      </c>
      <c r="BG35" s="48">
        <v>2192</v>
      </c>
      <c r="BH35" s="48">
        <v>357</v>
      </c>
      <c r="BI35" s="48">
        <v>1597</v>
      </c>
      <c r="BJ35" s="48">
        <v>363</v>
      </c>
      <c r="BK35" s="48">
        <v>16</v>
      </c>
      <c r="BL35" s="48">
        <v>17</v>
      </c>
      <c r="BM35" s="48">
        <v>5981</v>
      </c>
      <c r="BN35" s="48">
        <v>604</v>
      </c>
      <c r="BO35" s="48">
        <v>18</v>
      </c>
      <c r="BP35" s="48">
        <v>15</v>
      </c>
      <c r="BQ35" s="48">
        <v>755</v>
      </c>
      <c r="BR35" s="48">
        <v>261</v>
      </c>
      <c r="BS35" s="48">
        <v>322</v>
      </c>
      <c r="BT35" s="48">
        <v>136</v>
      </c>
      <c r="BU35" s="48">
        <v>82</v>
      </c>
      <c r="BV35" s="48">
        <v>43</v>
      </c>
      <c r="BW35" s="48">
        <v>969</v>
      </c>
      <c r="BX35" s="48">
        <v>300</v>
      </c>
      <c r="BY35" s="48">
        <v>294</v>
      </c>
      <c r="BZ35" s="48">
        <v>136</v>
      </c>
      <c r="CA35" s="48">
        <v>79</v>
      </c>
      <c r="CB35" s="48">
        <v>65</v>
      </c>
      <c r="CC35" s="48">
        <v>216</v>
      </c>
      <c r="CD35" s="48">
        <v>121</v>
      </c>
      <c r="CE35" s="48">
        <v>713</v>
      </c>
      <c r="CF35" s="48">
        <v>230</v>
      </c>
      <c r="CG35" s="48">
        <v>1156</v>
      </c>
      <c r="CH35" s="48">
        <v>231</v>
      </c>
      <c r="CI35" s="48">
        <v>793</v>
      </c>
      <c r="CJ35" s="48">
        <v>243</v>
      </c>
      <c r="CK35" s="48">
        <v>245</v>
      </c>
      <c r="CL35" s="48">
        <v>119</v>
      </c>
      <c r="CM35" s="48">
        <v>339</v>
      </c>
      <c r="CN35" s="48">
        <v>200</v>
      </c>
      <c r="CO35" s="48">
        <v>0</v>
      </c>
      <c r="CP35" s="48">
        <v>27</v>
      </c>
      <c r="CQ35" s="48">
        <v>181</v>
      </c>
      <c r="CR35" s="48">
        <v>99</v>
      </c>
      <c r="CS35" s="48">
        <v>0</v>
      </c>
      <c r="CT35" s="48">
        <v>27</v>
      </c>
      <c r="CU35" s="48">
        <v>0</v>
      </c>
      <c r="CV35" s="48">
        <v>27</v>
      </c>
      <c r="CW35" s="48">
        <v>0</v>
      </c>
      <c r="CX35" s="48">
        <v>27</v>
      </c>
      <c r="CY35" s="48">
        <v>27</v>
      </c>
      <c r="CZ35" s="48">
        <v>31</v>
      </c>
      <c r="DA35" s="48">
        <v>5</v>
      </c>
      <c r="DB35" s="48">
        <v>6</v>
      </c>
      <c r="DC35" s="48">
        <v>0</v>
      </c>
      <c r="DD35" s="48">
        <v>27</v>
      </c>
      <c r="DE35" s="48">
        <v>0</v>
      </c>
      <c r="DF35" s="48">
        <v>27</v>
      </c>
      <c r="DG35" s="48">
        <v>7</v>
      </c>
      <c r="DH35" s="48">
        <v>12</v>
      </c>
      <c r="DI35" s="48">
        <v>29</v>
      </c>
      <c r="DJ35" s="48">
        <v>32</v>
      </c>
      <c r="DK35" s="48">
        <v>53</v>
      </c>
      <c r="DL35" s="48">
        <v>53</v>
      </c>
      <c r="DM35" s="48">
        <v>37</v>
      </c>
      <c r="DN35" s="48">
        <v>44</v>
      </c>
      <c r="DO35" s="48">
        <v>15</v>
      </c>
      <c r="DP35" s="48">
        <v>25</v>
      </c>
      <c r="DQ35" s="48">
        <v>8</v>
      </c>
      <c r="DR35" s="48">
        <v>11</v>
      </c>
      <c r="DS35" s="48">
        <v>0</v>
      </c>
      <c r="DT35" s="48">
        <v>27</v>
      </c>
      <c r="DU35" s="48">
        <v>1457</v>
      </c>
      <c r="DV35" s="48">
        <v>352</v>
      </c>
      <c r="DW35" s="48">
        <v>52</v>
      </c>
      <c r="DX35" s="48">
        <v>63</v>
      </c>
      <c r="DY35" s="48">
        <v>31</v>
      </c>
      <c r="DZ35" s="48">
        <v>34</v>
      </c>
      <c r="EA35" s="48">
        <v>31</v>
      </c>
      <c r="EB35" s="48">
        <v>39</v>
      </c>
      <c r="EC35" s="48">
        <v>2</v>
      </c>
      <c r="ED35" s="48">
        <v>3</v>
      </c>
      <c r="EE35" s="48">
        <v>145</v>
      </c>
      <c r="EF35" s="48">
        <v>109</v>
      </c>
      <c r="EG35" s="48">
        <v>69</v>
      </c>
      <c r="EH35" s="48">
        <v>59</v>
      </c>
      <c r="EI35" s="48">
        <v>16</v>
      </c>
      <c r="EJ35" s="48">
        <v>17</v>
      </c>
      <c r="EK35" s="48">
        <v>57</v>
      </c>
      <c r="EL35" s="48">
        <v>76</v>
      </c>
      <c r="EM35" s="48">
        <v>241</v>
      </c>
      <c r="EN35" s="48">
        <v>133</v>
      </c>
      <c r="EO35" s="48">
        <v>216</v>
      </c>
      <c r="EP35" s="48">
        <v>125</v>
      </c>
      <c r="EQ35" s="48">
        <v>419</v>
      </c>
      <c r="ER35" s="48">
        <v>181</v>
      </c>
      <c r="ES35" s="48">
        <v>178</v>
      </c>
      <c r="ET35" s="48">
        <v>106</v>
      </c>
      <c r="EU35" s="48">
        <v>0</v>
      </c>
      <c r="EV35" s="48">
        <v>27</v>
      </c>
      <c r="EW35" s="48">
        <v>0</v>
      </c>
      <c r="EX35" s="48">
        <v>27</v>
      </c>
      <c r="EY35" s="48">
        <v>1126</v>
      </c>
      <c r="EZ35" s="48">
        <v>234</v>
      </c>
      <c r="FA35" s="48">
        <v>4</v>
      </c>
      <c r="FB35" s="48">
        <v>5</v>
      </c>
      <c r="FC35" s="48">
        <v>51</v>
      </c>
      <c r="FD35" s="48">
        <v>53</v>
      </c>
      <c r="FE35" s="48">
        <v>91</v>
      </c>
      <c r="FF35" s="48">
        <v>64</v>
      </c>
      <c r="FG35" s="48">
        <v>24</v>
      </c>
      <c r="FH35" s="48">
        <v>39</v>
      </c>
      <c r="FI35" s="48">
        <v>189</v>
      </c>
      <c r="FJ35" s="48">
        <v>101</v>
      </c>
      <c r="FK35" s="48">
        <v>108</v>
      </c>
      <c r="FL35" s="48">
        <v>66</v>
      </c>
      <c r="FM35" s="48">
        <v>15</v>
      </c>
      <c r="FN35" s="48">
        <v>25</v>
      </c>
      <c r="FO35" s="48">
        <v>3</v>
      </c>
      <c r="FP35" s="48">
        <v>5</v>
      </c>
      <c r="FQ35" s="48">
        <v>148</v>
      </c>
      <c r="FR35" s="48">
        <v>113</v>
      </c>
      <c r="FS35" s="48">
        <v>245</v>
      </c>
      <c r="FT35" s="48">
        <v>121</v>
      </c>
      <c r="FU35" s="48">
        <v>128</v>
      </c>
      <c r="FV35" s="48">
        <v>108</v>
      </c>
      <c r="FW35" s="48">
        <v>83</v>
      </c>
      <c r="FX35" s="48">
        <v>80</v>
      </c>
      <c r="FY35" s="48">
        <v>37</v>
      </c>
      <c r="FZ35" s="48">
        <v>26</v>
      </c>
      <c r="GA35" s="48">
        <v>0</v>
      </c>
      <c r="GB35" s="48">
        <v>27</v>
      </c>
      <c r="GC35" s="48">
        <v>2582</v>
      </c>
      <c r="GD35" s="48">
        <v>384</v>
      </c>
      <c r="GE35" s="48">
        <v>7</v>
      </c>
      <c r="GF35" s="48">
        <v>8</v>
      </c>
      <c r="GG35" s="48">
        <v>152</v>
      </c>
      <c r="GH35" s="48">
        <v>127</v>
      </c>
      <c r="GI35" s="48">
        <v>170</v>
      </c>
      <c r="GJ35" s="48">
        <v>69</v>
      </c>
      <c r="GK35" s="48">
        <v>79</v>
      </c>
      <c r="GL35" s="48">
        <v>68</v>
      </c>
      <c r="GM35" s="48">
        <v>244</v>
      </c>
      <c r="GN35" s="48">
        <v>133</v>
      </c>
      <c r="GO35" s="48">
        <v>103</v>
      </c>
      <c r="GP35" s="48">
        <v>63</v>
      </c>
      <c r="GQ35" s="48">
        <v>131</v>
      </c>
      <c r="GR35" s="48">
        <v>100</v>
      </c>
      <c r="GS35" s="48">
        <v>273</v>
      </c>
      <c r="GT35" s="48">
        <v>117</v>
      </c>
      <c r="GU35" s="48">
        <v>793</v>
      </c>
      <c r="GV35" s="48">
        <v>203</v>
      </c>
      <c r="GW35" s="48">
        <v>434</v>
      </c>
      <c r="GX35" s="48">
        <v>146</v>
      </c>
      <c r="GY35" s="48">
        <v>63</v>
      </c>
      <c r="GZ35" s="48">
        <v>45</v>
      </c>
      <c r="HA35" s="48">
        <v>85</v>
      </c>
      <c r="HB35" s="48">
        <v>51</v>
      </c>
      <c r="HC35" s="48">
        <v>48</v>
      </c>
      <c r="HD35" s="48">
        <v>39</v>
      </c>
      <c r="HE35" s="48">
        <v>0</v>
      </c>
      <c r="HF35" s="48">
        <v>27</v>
      </c>
    </row>
    <row r="36" spans="1:214" x14ac:dyDescent="0.25">
      <c r="A36" s="16">
        <f t="shared" si="8"/>
        <v>55</v>
      </c>
      <c r="B36" s="17" t="str">
        <f t="shared" si="9"/>
        <v>Wayne</v>
      </c>
      <c r="C36" s="48" t="s">
        <v>76</v>
      </c>
      <c r="D36" s="48" t="s">
        <v>77</v>
      </c>
      <c r="E36" s="48">
        <v>1259</v>
      </c>
      <c r="F36" s="48">
        <v>80</v>
      </c>
      <c r="G36" s="48">
        <v>142</v>
      </c>
      <c r="H36" s="48">
        <v>50</v>
      </c>
      <c r="I36" s="48">
        <v>175</v>
      </c>
      <c r="J36" s="48">
        <v>53</v>
      </c>
      <c r="K36" s="48">
        <v>35</v>
      </c>
      <c r="L36" s="48">
        <v>34</v>
      </c>
      <c r="M36" s="48">
        <v>2</v>
      </c>
      <c r="N36" s="48">
        <v>4</v>
      </c>
      <c r="O36" s="48">
        <v>172</v>
      </c>
      <c r="P36" s="48">
        <v>67</v>
      </c>
      <c r="Q36" s="48">
        <v>54</v>
      </c>
      <c r="R36" s="48">
        <v>24</v>
      </c>
      <c r="S36" s="48">
        <v>3</v>
      </c>
      <c r="T36" s="48">
        <v>3</v>
      </c>
      <c r="U36" s="48">
        <v>35</v>
      </c>
      <c r="V36" s="48">
        <v>21</v>
      </c>
      <c r="W36" s="48">
        <v>44</v>
      </c>
      <c r="X36" s="48">
        <v>35</v>
      </c>
      <c r="Y36" s="48">
        <v>213</v>
      </c>
      <c r="Z36" s="48">
        <v>60</v>
      </c>
      <c r="AA36" s="48">
        <v>263</v>
      </c>
      <c r="AB36" s="48">
        <v>70</v>
      </c>
      <c r="AC36" s="48">
        <v>26</v>
      </c>
      <c r="AD36" s="48">
        <v>15</v>
      </c>
      <c r="AE36" s="48">
        <v>95</v>
      </c>
      <c r="AF36" s="48">
        <v>54</v>
      </c>
      <c r="AG36" s="48">
        <v>0</v>
      </c>
      <c r="AH36" s="48">
        <v>11</v>
      </c>
      <c r="AI36" s="48">
        <v>851</v>
      </c>
      <c r="AJ36" s="48">
        <v>78</v>
      </c>
      <c r="AK36" s="48">
        <v>94</v>
      </c>
      <c r="AL36" s="48">
        <v>33</v>
      </c>
      <c r="AM36" s="48">
        <v>100</v>
      </c>
      <c r="AN36" s="48">
        <v>28</v>
      </c>
      <c r="AO36" s="48">
        <v>35</v>
      </c>
      <c r="AP36" s="48">
        <v>34</v>
      </c>
      <c r="AQ36" s="48">
        <v>2</v>
      </c>
      <c r="AR36" s="48">
        <v>4</v>
      </c>
      <c r="AS36" s="48">
        <v>143</v>
      </c>
      <c r="AT36" s="48">
        <v>59</v>
      </c>
      <c r="AU36" s="48">
        <v>33</v>
      </c>
      <c r="AV36" s="48">
        <v>19</v>
      </c>
      <c r="AW36" s="48">
        <v>3</v>
      </c>
      <c r="AX36" s="48">
        <v>3</v>
      </c>
      <c r="AY36" s="48">
        <v>30</v>
      </c>
      <c r="AZ36" s="48">
        <v>20</v>
      </c>
      <c r="BA36" s="48">
        <v>15</v>
      </c>
      <c r="BB36" s="48">
        <v>12</v>
      </c>
      <c r="BC36" s="48">
        <v>168</v>
      </c>
      <c r="BD36" s="48">
        <v>48</v>
      </c>
      <c r="BE36" s="48">
        <v>153</v>
      </c>
      <c r="BF36" s="48">
        <v>55</v>
      </c>
      <c r="BG36" s="48">
        <v>18</v>
      </c>
      <c r="BH36" s="48">
        <v>12</v>
      </c>
      <c r="BI36" s="48">
        <v>57</v>
      </c>
      <c r="BJ36" s="48">
        <v>29</v>
      </c>
      <c r="BK36" s="48">
        <v>0</v>
      </c>
      <c r="BL36" s="48">
        <v>11</v>
      </c>
      <c r="BM36" s="48">
        <v>203</v>
      </c>
      <c r="BN36" s="48">
        <v>58</v>
      </c>
      <c r="BO36" s="48">
        <v>31</v>
      </c>
      <c r="BP36" s="48">
        <v>26</v>
      </c>
      <c r="BQ36" s="48">
        <v>48</v>
      </c>
      <c r="BR36" s="48">
        <v>26</v>
      </c>
      <c r="BS36" s="48">
        <v>0</v>
      </c>
      <c r="BT36" s="48">
        <v>11</v>
      </c>
      <c r="BU36" s="48">
        <v>0</v>
      </c>
      <c r="BV36" s="48">
        <v>11</v>
      </c>
      <c r="BW36" s="48">
        <v>9</v>
      </c>
      <c r="BX36" s="48">
        <v>14</v>
      </c>
      <c r="BY36" s="48">
        <v>10</v>
      </c>
      <c r="BZ36" s="48">
        <v>11</v>
      </c>
      <c r="CA36" s="48">
        <v>0</v>
      </c>
      <c r="CB36" s="48">
        <v>11</v>
      </c>
      <c r="CC36" s="48">
        <v>0</v>
      </c>
      <c r="CD36" s="48">
        <v>11</v>
      </c>
      <c r="CE36" s="48">
        <v>29</v>
      </c>
      <c r="CF36" s="48">
        <v>34</v>
      </c>
      <c r="CG36" s="48">
        <v>24</v>
      </c>
      <c r="CH36" s="48">
        <v>19</v>
      </c>
      <c r="CI36" s="48">
        <v>47</v>
      </c>
      <c r="CJ36" s="48">
        <v>37</v>
      </c>
      <c r="CK36" s="48">
        <v>4</v>
      </c>
      <c r="CL36" s="48">
        <v>6</v>
      </c>
      <c r="CM36" s="48">
        <v>1</v>
      </c>
      <c r="CN36" s="48">
        <v>2</v>
      </c>
      <c r="CO36" s="48">
        <v>0</v>
      </c>
      <c r="CP36" s="48">
        <v>11</v>
      </c>
      <c r="CQ36" s="48">
        <v>16</v>
      </c>
      <c r="CR36" s="48">
        <v>20</v>
      </c>
      <c r="CS36" s="48">
        <v>0</v>
      </c>
      <c r="CT36" s="48">
        <v>11</v>
      </c>
      <c r="CU36" s="48">
        <v>0</v>
      </c>
      <c r="CV36" s="48">
        <v>11</v>
      </c>
      <c r="CW36" s="48">
        <v>0</v>
      </c>
      <c r="CX36" s="48">
        <v>11</v>
      </c>
      <c r="CY36" s="48">
        <v>0</v>
      </c>
      <c r="CZ36" s="48">
        <v>11</v>
      </c>
      <c r="DA36" s="48">
        <v>14</v>
      </c>
      <c r="DB36" s="48">
        <v>19</v>
      </c>
      <c r="DC36" s="48">
        <v>0</v>
      </c>
      <c r="DD36" s="48">
        <v>11</v>
      </c>
      <c r="DE36" s="48">
        <v>0</v>
      </c>
      <c r="DF36" s="48">
        <v>11</v>
      </c>
      <c r="DG36" s="48">
        <v>0</v>
      </c>
      <c r="DH36" s="48">
        <v>11</v>
      </c>
      <c r="DI36" s="48">
        <v>0</v>
      </c>
      <c r="DJ36" s="48">
        <v>11</v>
      </c>
      <c r="DK36" s="48">
        <v>0</v>
      </c>
      <c r="DL36" s="48">
        <v>11</v>
      </c>
      <c r="DM36" s="48">
        <v>0</v>
      </c>
      <c r="DN36" s="48">
        <v>11</v>
      </c>
      <c r="DO36" s="48">
        <v>0</v>
      </c>
      <c r="DP36" s="48">
        <v>11</v>
      </c>
      <c r="DQ36" s="48">
        <v>2</v>
      </c>
      <c r="DR36" s="48">
        <v>3</v>
      </c>
      <c r="DS36" s="48">
        <v>0</v>
      </c>
      <c r="DT36" s="48">
        <v>11</v>
      </c>
      <c r="DU36" s="48">
        <v>91</v>
      </c>
      <c r="DV36" s="48">
        <v>54</v>
      </c>
      <c r="DW36" s="48">
        <v>12</v>
      </c>
      <c r="DX36" s="48">
        <v>13</v>
      </c>
      <c r="DY36" s="48">
        <v>1</v>
      </c>
      <c r="DZ36" s="48">
        <v>2</v>
      </c>
      <c r="EA36" s="48">
        <v>0</v>
      </c>
      <c r="EB36" s="48">
        <v>11</v>
      </c>
      <c r="EC36" s="48">
        <v>0</v>
      </c>
      <c r="ED36" s="48">
        <v>11</v>
      </c>
      <c r="EE36" s="48">
        <v>0</v>
      </c>
      <c r="EF36" s="48">
        <v>11</v>
      </c>
      <c r="EG36" s="48">
        <v>1</v>
      </c>
      <c r="EH36" s="48">
        <v>2</v>
      </c>
      <c r="EI36" s="48">
        <v>0</v>
      </c>
      <c r="EJ36" s="48">
        <v>11</v>
      </c>
      <c r="EK36" s="48">
        <v>0</v>
      </c>
      <c r="EL36" s="48">
        <v>11</v>
      </c>
      <c r="EM36" s="48">
        <v>0</v>
      </c>
      <c r="EN36" s="48">
        <v>11</v>
      </c>
      <c r="EO36" s="48">
        <v>14</v>
      </c>
      <c r="EP36" s="48">
        <v>16</v>
      </c>
      <c r="EQ36" s="48">
        <v>62</v>
      </c>
      <c r="ER36" s="48">
        <v>50</v>
      </c>
      <c r="ES36" s="48">
        <v>0</v>
      </c>
      <c r="ET36" s="48">
        <v>11</v>
      </c>
      <c r="EU36" s="48">
        <v>1</v>
      </c>
      <c r="EV36" s="48">
        <v>2</v>
      </c>
      <c r="EW36" s="48">
        <v>0</v>
      </c>
      <c r="EX36" s="48">
        <v>11</v>
      </c>
      <c r="EY36" s="48">
        <v>0</v>
      </c>
      <c r="EZ36" s="48">
        <v>11</v>
      </c>
      <c r="FA36" s="48">
        <v>0</v>
      </c>
      <c r="FB36" s="48">
        <v>11</v>
      </c>
      <c r="FC36" s="48">
        <v>0</v>
      </c>
      <c r="FD36" s="48">
        <v>11</v>
      </c>
      <c r="FE36" s="48">
        <v>0</v>
      </c>
      <c r="FF36" s="48">
        <v>11</v>
      </c>
      <c r="FG36" s="48">
        <v>0</v>
      </c>
      <c r="FH36" s="48">
        <v>11</v>
      </c>
      <c r="FI36" s="48">
        <v>0</v>
      </c>
      <c r="FJ36" s="48">
        <v>11</v>
      </c>
      <c r="FK36" s="48">
        <v>0</v>
      </c>
      <c r="FL36" s="48">
        <v>11</v>
      </c>
      <c r="FM36" s="48">
        <v>0</v>
      </c>
      <c r="FN36" s="48">
        <v>11</v>
      </c>
      <c r="FO36" s="48">
        <v>0</v>
      </c>
      <c r="FP36" s="48">
        <v>11</v>
      </c>
      <c r="FQ36" s="48">
        <v>0</v>
      </c>
      <c r="FR36" s="48">
        <v>11</v>
      </c>
      <c r="FS36" s="48">
        <v>0</v>
      </c>
      <c r="FT36" s="48">
        <v>11</v>
      </c>
      <c r="FU36" s="48">
        <v>0</v>
      </c>
      <c r="FV36" s="48">
        <v>11</v>
      </c>
      <c r="FW36" s="48">
        <v>0</v>
      </c>
      <c r="FX36" s="48">
        <v>11</v>
      </c>
      <c r="FY36" s="48">
        <v>0</v>
      </c>
      <c r="FZ36" s="48">
        <v>11</v>
      </c>
      <c r="GA36" s="48">
        <v>0</v>
      </c>
      <c r="GB36" s="48">
        <v>11</v>
      </c>
      <c r="GC36" s="48">
        <v>98</v>
      </c>
      <c r="GD36" s="48">
        <v>55</v>
      </c>
      <c r="GE36" s="48">
        <v>5</v>
      </c>
      <c r="GF36" s="48">
        <v>5</v>
      </c>
      <c r="GG36" s="48">
        <v>26</v>
      </c>
      <c r="GH36" s="48">
        <v>30</v>
      </c>
      <c r="GI36" s="48">
        <v>0</v>
      </c>
      <c r="GJ36" s="48">
        <v>11</v>
      </c>
      <c r="GK36" s="48">
        <v>0</v>
      </c>
      <c r="GL36" s="48">
        <v>11</v>
      </c>
      <c r="GM36" s="48">
        <v>6</v>
      </c>
      <c r="GN36" s="48">
        <v>6</v>
      </c>
      <c r="GO36" s="48">
        <v>10</v>
      </c>
      <c r="GP36" s="48">
        <v>8</v>
      </c>
      <c r="GQ36" s="48">
        <v>0</v>
      </c>
      <c r="GR36" s="48">
        <v>11</v>
      </c>
      <c r="GS36" s="48">
        <v>5</v>
      </c>
      <c r="GT36" s="48">
        <v>8</v>
      </c>
      <c r="GU36" s="48">
        <v>0</v>
      </c>
      <c r="GV36" s="48">
        <v>11</v>
      </c>
      <c r="GW36" s="48">
        <v>7</v>
      </c>
      <c r="GX36" s="48">
        <v>11</v>
      </c>
      <c r="GY36" s="48">
        <v>1</v>
      </c>
      <c r="GZ36" s="48">
        <v>3</v>
      </c>
      <c r="HA36" s="48">
        <v>4</v>
      </c>
      <c r="HB36" s="48">
        <v>6</v>
      </c>
      <c r="HC36" s="48">
        <v>34</v>
      </c>
      <c r="HD36" s="48">
        <v>47</v>
      </c>
      <c r="HE36" s="48">
        <v>0</v>
      </c>
      <c r="HF36" s="48">
        <v>11</v>
      </c>
    </row>
    <row r="37" spans="1:214" x14ac:dyDescent="0.25">
      <c r="A37" s="16">
        <f t="shared" si="8"/>
        <v>57</v>
      </c>
      <c r="B37" s="17" t="str">
        <f t="shared" si="9"/>
        <v>Weber</v>
      </c>
      <c r="C37" s="48" t="s">
        <v>78</v>
      </c>
      <c r="D37" s="48" t="s">
        <v>79</v>
      </c>
      <c r="E37" s="48">
        <v>107214</v>
      </c>
      <c r="F37" s="48">
        <v>1462</v>
      </c>
      <c r="G37" s="48">
        <v>1191</v>
      </c>
      <c r="H37" s="48">
        <v>231</v>
      </c>
      <c r="I37" s="48">
        <v>7217</v>
      </c>
      <c r="J37" s="48">
        <v>601</v>
      </c>
      <c r="K37" s="48">
        <v>16564</v>
      </c>
      <c r="L37" s="48">
        <v>929</v>
      </c>
      <c r="M37" s="48">
        <v>2831</v>
      </c>
      <c r="N37" s="48">
        <v>374</v>
      </c>
      <c r="O37" s="48">
        <v>12241</v>
      </c>
      <c r="P37" s="48">
        <v>773</v>
      </c>
      <c r="Q37" s="48">
        <v>3750</v>
      </c>
      <c r="R37" s="48">
        <v>376</v>
      </c>
      <c r="S37" s="48">
        <v>1602</v>
      </c>
      <c r="T37" s="48">
        <v>249</v>
      </c>
      <c r="U37" s="48">
        <v>5239</v>
      </c>
      <c r="V37" s="48">
        <v>569</v>
      </c>
      <c r="W37" s="48">
        <v>9940</v>
      </c>
      <c r="X37" s="48">
        <v>709</v>
      </c>
      <c r="Y37" s="48">
        <v>21704</v>
      </c>
      <c r="Z37" s="48">
        <v>947</v>
      </c>
      <c r="AA37" s="48">
        <v>8286</v>
      </c>
      <c r="AB37" s="48">
        <v>657</v>
      </c>
      <c r="AC37" s="48">
        <v>4795</v>
      </c>
      <c r="AD37" s="48">
        <v>511</v>
      </c>
      <c r="AE37" s="48">
        <v>11222</v>
      </c>
      <c r="AF37" s="48">
        <v>673</v>
      </c>
      <c r="AG37" s="48">
        <v>632</v>
      </c>
      <c r="AH37" s="48">
        <v>185</v>
      </c>
      <c r="AI37" s="48">
        <v>84218</v>
      </c>
      <c r="AJ37" s="48">
        <v>1553</v>
      </c>
      <c r="AK37" s="48">
        <v>935</v>
      </c>
      <c r="AL37" s="48">
        <v>213</v>
      </c>
      <c r="AM37" s="48">
        <v>5196</v>
      </c>
      <c r="AN37" s="48">
        <v>526</v>
      </c>
      <c r="AO37" s="48">
        <v>12672</v>
      </c>
      <c r="AP37" s="48">
        <v>833</v>
      </c>
      <c r="AQ37" s="48">
        <v>2239</v>
      </c>
      <c r="AR37" s="48">
        <v>340</v>
      </c>
      <c r="AS37" s="48">
        <v>10163</v>
      </c>
      <c r="AT37" s="48">
        <v>752</v>
      </c>
      <c r="AU37" s="48">
        <v>3020</v>
      </c>
      <c r="AV37" s="48">
        <v>325</v>
      </c>
      <c r="AW37" s="48">
        <v>1319</v>
      </c>
      <c r="AX37" s="48">
        <v>242</v>
      </c>
      <c r="AY37" s="48">
        <v>4120</v>
      </c>
      <c r="AZ37" s="48">
        <v>485</v>
      </c>
      <c r="BA37" s="48">
        <v>7353</v>
      </c>
      <c r="BB37" s="48">
        <v>648</v>
      </c>
      <c r="BC37" s="48">
        <v>17497</v>
      </c>
      <c r="BD37" s="48">
        <v>821</v>
      </c>
      <c r="BE37" s="48">
        <v>5988</v>
      </c>
      <c r="BF37" s="48">
        <v>568</v>
      </c>
      <c r="BG37" s="48">
        <v>3660</v>
      </c>
      <c r="BH37" s="48">
        <v>431</v>
      </c>
      <c r="BI37" s="48">
        <v>9474</v>
      </c>
      <c r="BJ37" s="48">
        <v>666</v>
      </c>
      <c r="BK37" s="48">
        <v>582</v>
      </c>
      <c r="BL37" s="48">
        <v>171</v>
      </c>
      <c r="BM37" s="48">
        <v>13930</v>
      </c>
      <c r="BN37" s="48">
        <v>892</v>
      </c>
      <c r="BO37" s="48">
        <v>181</v>
      </c>
      <c r="BP37" s="48">
        <v>85</v>
      </c>
      <c r="BQ37" s="48">
        <v>1630</v>
      </c>
      <c r="BR37" s="48">
        <v>274</v>
      </c>
      <c r="BS37" s="48">
        <v>3077</v>
      </c>
      <c r="BT37" s="48">
        <v>432</v>
      </c>
      <c r="BU37" s="48">
        <v>309</v>
      </c>
      <c r="BV37" s="48">
        <v>122</v>
      </c>
      <c r="BW37" s="48">
        <v>1256</v>
      </c>
      <c r="BX37" s="48">
        <v>268</v>
      </c>
      <c r="BY37" s="48">
        <v>526</v>
      </c>
      <c r="BZ37" s="48">
        <v>167</v>
      </c>
      <c r="CA37" s="48">
        <v>69</v>
      </c>
      <c r="CB37" s="48">
        <v>48</v>
      </c>
      <c r="CC37" s="48">
        <v>414</v>
      </c>
      <c r="CD37" s="48">
        <v>132</v>
      </c>
      <c r="CE37" s="48">
        <v>1038</v>
      </c>
      <c r="CF37" s="48">
        <v>193</v>
      </c>
      <c r="CG37" s="48">
        <v>2231</v>
      </c>
      <c r="CH37" s="48">
        <v>360</v>
      </c>
      <c r="CI37" s="48">
        <v>1615</v>
      </c>
      <c r="CJ37" s="48">
        <v>335</v>
      </c>
      <c r="CK37" s="48">
        <v>408</v>
      </c>
      <c r="CL37" s="48">
        <v>176</v>
      </c>
      <c r="CM37" s="48">
        <v>1148</v>
      </c>
      <c r="CN37" s="48">
        <v>277</v>
      </c>
      <c r="CO37" s="48">
        <v>28</v>
      </c>
      <c r="CP37" s="48">
        <v>37</v>
      </c>
      <c r="CQ37" s="48">
        <v>1999</v>
      </c>
      <c r="CR37" s="48">
        <v>307</v>
      </c>
      <c r="CS37" s="48">
        <v>24</v>
      </c>
      <c r="CT37" s="48">
        <v>23</v>
      </c>
      <c r="CU37" s="48">
        <v>50</v>
      </c>
      <c r="CV37" s="48">
        <v>43</v>
      </c>
      <c r="CW37" s="48">
        <v>195</v>
      </c>
      <c r="CX37" s="48">
        <v>81</v>
      </c>
      <c r="CY37" s="48">
        <v>36</v>
      </c>
      <c r="CZ37" s="48">
        <v>32</v>
      </c>
      <c r="DA37" s="48">
        <v>133</v>
      </c>
      <c r="DB37" s="48">
        <v>65</v>
      </c>
      <c r="DC37" s="48">
        <v>49</v>
      </c>
      <c r="DD37" s="48">
        <v>38</v>
      </c>
      <c r="DE37" s="48">
        <v>22</v>
      </c>
      <c r="DF37" s="48">
        <v>25</v>
      </c>
      <c r="DG37" s="48">
        <v>124</v>
      </c>
      <c r="DH37" s="48">
        <v>87</v>
      </c>
      <c r="DI37" s="48">
        <v>303</v>
      </c>
      <c r="DJ37" s="48">
        <v>128</v>
      </c>
      <c r="DK37" s="48">
        <v>463</v>
      </c>
      <c r="DL37" s="48">
        <v>156</v>
      </c>
      <c r="DM37" s="48">
        <v>264</v>
      </c>
      <c r="DN37" s="48">
        <v>100</v>
      </c>
      <c r="DO37" s="48">
        <v>48</v>
      </c>
      <c r="DP37" s="48">
        <v>34</v>
      </c>
      <c r="DQ37" s="48">
        <v>288</v>
      </c>
      <c r="DR37" s="48">
        <v>125</v>
      </c>
      <c r="DS37" s="48">
        <v>0</v>
      </c>
      <c r="DT37" s="48">
        <v>27</v>
      </c>
      <c r="DU37" s="48">
        <v>1649</v>
      </c>
      <c r="DV37" s="48">
        <v>284</v>
      </c>
      <c r="DW37" s="48">
        <v>21</v>
      </c>
      <c r="DX37" s="48">
        <v>25</v>
      </c>
      <c r="DY37" s="48">
        <v>46</v>
      </c>
      <c r="DZ37" s="48">
        <v>54</v>
      </c>
      <c r="EA37" s="48">
        <v>88</v>
      </c>
      <c r="EB37" s="48">
        <v>53</v>
      </c>
      <c r="EC37" s="48">
        <v>26</v>
      </c>
      <c r="ED37" s="48">
        <v>33</v>
      </c>
      <c r="EE37" s="48">
        <v>250</v>
      </c>
      <c r="EF37" s="48">
        <v>121</v>
      </c>
      <c r="EG37" s="48">
        <v>15</v>
      </c>
      <c r="EH37" s="48">
        <v>24</v>
      </c>
      <c r="EI37" s="48">
        <v>43</v>
      </c>
      <c r="EJ37" s="48">
        <v>37</v>
      </c>
      <c r="EK37" s="48">
        <v>40</v>
      </c>
      <c r="EL37" s="48">
        <v>36</v>
      </c>
      <c r="EM37" s="48">
        <v>147</v>
      </c>
      <c r="EN37" s="48">
        <v>76</v>
      </c>
      <c r="EO37" s="48">
        <v>581</v>
      </c>
      <c r="EP37" s="48">
        <v>155</v>
      </c>
      <c r="EQ37" s="48">
        <v>177</v>
      </c>
      <c r="ER37" s="48">
        <v>103</v>
      </c>
      <c r="ES37" s="48">
        <v>154</v>
      </c>
      <c r="ET37" s="48">
        <v>94</v>
      </c>
      <c r="EU37" s="48">
        <v>39</v>
      </c>
      <c r="EV37" s="48">
        <v>35</v>
      </c>
      <c r="EW37" s="48">
        <v>22</v>
      </c>
      <c r="EX37" s="48">
        <v>34</v>
      </c>
      <c r="EY37" s="48">
        <v>1588</v>
      </c>
      <c r="EZ37" s="48">
        <v>283</v>
      </c>
      <c r="FA37" s="48">
        <v>30</v>
      </c>
      <c r="FB37" s="48">
        <v>24</v>
      </c>
      <c r="FC37" s="48">
        <v>97</v>
      </c>
      <c r="FD37" s="48">
        <v>76</v>
      </c>
      <c r="FE37" s="48">
        <v>264</v>
      </c>
      <c r="FF37" s="48">
        <v>114</v>
      </c>
      <c r="FG37" s="48">
        <v>96</v>
      </c>
      <c r="FH37" s="48">
        <v>79</v>
      </c>
      <c r="FI37" s="48">
        <v>200</v>
      </c>
      <c r="FJ37" s="48">
        <v>84</v>
      </c>
      <c r="FK37" s="48">
        <v>86</v>
      </c>
      <c r="FL37" s="48">
        <v>56</v>
      </c>
      <c r="FM37" s="48">
        <v>36</v>
      </c>
      <c r="FN37" s="48">
        <v>43</v>
      </c>
      <c r="FO37" s="48">
        <v>41</v>
      </c>
      <c r="FP37" s="48">
        <v>36</v>
      </c>
      <c r="FQ37" s="48">
        <v>173</v>
      </c>
      <c r="FR37" s="48">
        <v>108</v>
      </c>
      <c r="FS37" s="48">
        <v>233</v>
      </c>
      <c r="FT37" s="48">
        <v>102</v>
      </c>
      <c r="FU37" s="48">
        <v>111</v>
      </c>
      <c r="FV37" s="48">
        <v>67</v>
      </c>
      <c r="FW37" s="48">
        <v>154</v>
      </c>
      <c r="FX37" s="48">
        <v>94</v>
      </c>
      <c r="FY37" s="48">
        <v>67</v>
      </c>
      <c r="FZ37" s="48">
        <v>49</v>
      </c>
      <c r="GA37" s="48">
        <v>0</v>
      </c>
      <c r="GB37" s="48">
        <v>27</v>
      </c>
      <c r="GC37" s="48">
        <v>3830</v>
      </c>
      <c r="GD37" s="48">
        <v>398</v>
      </c>
      <c r="GE37" s="48">
        <v>0</v>
      </c>
      <c r="GF37" s="48">
        <v>27</v>
      </c>
      <c r="GG37" s="48">
        <v>198</v>
      </c>
      <c r="GH37" s="48">
        <v>76</v>
      </c>
      <c r="GI37" s="48">
        <v>268</v>
      </c>
      <c r="GJ37" s="48">
        <v>118</v>
      </c>
      <c r="GK37" s="48">
        <v>125</v>
      </c>
      <c r="GL37" s="48">
        <v>73</v>
      </c>
      <c r="GM37" s="48">
        <v>239</v>
      </c>
      <c r="GN37" s="48">
        <v>105</v>
      </c>
      <c r="GO37" s="48">
        <v>54</v>
      </c>
      <c r="GP37" s="48">
        <v>31</v>
      </c>
      <c r="GQ37" s="48">
        <v>113</v>
      </c>
      <c r="GR37" s="48">
        <v>70</v>
      </c>
      <c r="GS37" s="48">
        <v>500</v>
      </c>
      <c r="GT37" s="48">
        <v>133</v>
      </c>
      <c r="GU37" s="48">
        <v>926</v>
      </c>
      <c r="GV37" s="48">
        <v>195</v>
      </c>
      <c r="GW37" s="48">
        <v>699</v>
      </c>
      <c r="GX37" s="48">
        <v>152</v>
      </c>
      <c r="GY37" s="48">
        <v>131</v>
      </c>
      <c r="GZ37" s="48">
        <v>69</v>
      </c>
      <c r="HA37" s="48">
        <v>371</v>
      </c>
      <c r="HB37" s="48">
        <v>118</v>
      </c>
      <c r="HC37" s="48">
        <v>206</v>
      </c>
      <c r="HD37" s="48">
        <v>93</v>
      </c>
      <c r="HE37" s="48">
        <v>0</v>
      </c>
      <c r="HF37" s="48">
        <v>27</v>
      </c>
    </row>
    <row r="39" spans="1:214" x14ac:dyDescent="0.25">
      <c r="A39" s="16">
        <f>VLOOKUP($C39, lu_GEOID, 2, FALSE)</f>
        <v>101</v>
      </c>
      <c r="B39" s="17" t="str">
        <f>VLOOKUP($C39, lu_GEOID, 3, FALSE)</f>
        <v>Wasatch Front</v>
      </c>
      <c r="C39" s="15" t="s">
        <v>128</v>
      </c>
      <c r="D39" s="18" t="str">
        <f>B39</f>
        <v>Wasatch Front</v>
      </c>
      <c r="E39" s="19">
        <f>E14 + E26 + E33 + E37</f>
        <v>991634</v>
      </c>
      <c r="F39" s="19">
        <f t="shared" ref="F39:BQ39" si="10">F14 + F26 + F33 + F37</f>
        <v>7082</v>
      </c>
      <c r="G39" s="19">
        <f t="shared" si="10"/>
        <v>9892</v>
      </c>
      <c r="H39" s="19">
        <f t="shared" si="10"/>
        <v>1422</v>
      </c>
      <c r="I39" s="19">
        <f t="shared" si="10"/>
        <v>61944</v>
      </c>
      <c r="J39" s="19">
        <f t="shared" si="10"/>
        <v>3476</v>
      </c>
      <c r="K39" s="19">
        <f t="shared" si="10"/>
        <v>109713</v>
      </c>
      <c r="L39" s="19">
        <f t="shared" si="10"/>
        <v>4583</v>
      </c>
      <c r="M39" s="19">
        <f t="shared" si="10"/>
        <v>28014</v>
      </c>
      <c r="N39" s="19">
        <f t="shared" si="10"/>
        <v>2240</v>
      </c>
      <c r="O39" s="19">
        <f t="shared" si="10"/>
        <v>119010</v>
      </c>
      <c r="P39" s="19">
        <f t="shared" si="10"/>
        <v>4647</v>
      </c>
      <c r="Q39" s="19">
        <f t="shared" si="10"/>
        <v>43326</v>
      </c>
      <c r="R39" s="19">
        <f t="shared" si="10"/>
        <v>2528</v>
      </c>
      <c r="S39" s="19">
        <f t="shared" si="10"/>
        <v>23398</v>
      </c>
      <c r="T39" s="19">
        <f t="shared" si="10"/>
        <v>1966</v>
      </c>
      <c r="U39" s="19">
        <f t="shared" si="10"/>
        <v>71080</v>
      </c>
      <c r="V39" s="19">
        <f t="shared" si="10"/>
        <v>3300</v>
      </c>
      <c r="W39" s="19">
        <f t="shared" si="10"/>
        <v>124161</v>
      </c>
      <c r="X39" s="19">
        <f t="shared" si="10"/>
        <v>4244</v>
      </c>
      <c r="Y39" s="19">
        <f t="shared" si="10"/>
        <v>216377</v>
      </c>
      <c r="Z39" s="19">
        <f t="shared" si="10"/>
        <v>5683</v>
      </c>
      <c r="AA39" s="19">
        <f t="shared" si="10"/>
        <v>82175</v>
      </c>
      <c r="AB39" s="19">
        <f t="shared" si="10"/>
        <v>4149</v>
      </c>
      <c r="AC39" s="19">
        <f t="shared" si="10"/>
        <v>46439</v>
      </c>
      <c r="AD39" s="19">
        <f t="shared" si="10"/>
        <v>2955</v>
      </c>
      <c r="AE39" s="19">
        <f t="shared" si="10"/>
        <v>52404</v>
      </c>
      <c r="AF39" s="19">
        <f t="shared" si="10"/>
        <v>2753</v>
      </c>
      <c r="AG39" s="19">
        <f t="shared" si="10"/>
        <v>3701</v>
      </c>
      <c r="AH39" s="19">
        <f t="shared" si="10"/>
        <v>843</v>
      </c>
      <c r="AI39" s="19">
        <f t="shared" si="10"/>
        <v>755886</v>
      </c>
      <c r="AJ39" s="19">
        <f t="shared" si="10"/>
        <v>8193</v>
      </c>
      <c r="AK39" s="19">
        <f t="shared" si="10"/>
        <v>7256</v>
      </c>
      <c r="AL39" s="19">
        <f t="shared" si="10"/>
        <v>1187</v>
      </c>
      <c r="AM39" s="19">
        <f t="shared" si="10"/>
        <v>44734</v>
      </c>
      <c r="AN39" s="19">
        <f t="shared" si="10"/>
        <v>3102</v>
      </c>
      <c r="AO39" s="19">
        <f t="shared" si="10"/>
        <v>86687</v>
      </c>
      <c r="AP39" s="19">
        <f t="shared" si="10"/>
        <v>3903</v>
      </c>
      <c r="AQ39" s="19">
        <f t="shared" si="10"/>
        <v>22405</v>
      </c>
      <c r="AR39" s="19">
        <f t="shared" si="10"/>
        <v>1983</v>
      </c>
      <c r="AS39" s="19">
        <f t="shared" si="10"/>
        <v>94283</v>
      </c>
      <c r="AT39" s="19">
        <f t="shared" si="10"/>
        <v>4312</v>
      </c>
      <c r="AU39" s="19">
        <f t="shared" si="10"/>
        <v>34269</v>
      </c>
      <c r="AV39" s="19">
        <f t="shared" si="10"/>
        <v>2327</v>
      </c>
      <c r="AW39" s="19">
        <f t="shared" si="10"/>
        <v>17461</v>
      </c>
      <c r="AX39" s="19">
        <f t="shared" si="10"/>
        <v>1637</v>
      </c>
      <c r="AY39" s="19">
        <f t="shared" si="10"/>
        <v>56124</v>
      </c>
      <c r="AZ39" s="19">
        <f t="shared" si="10"/>
        <v>2926</v>
      </c>
      <c r="BA39" s="19">
        <f t="shared" si="10"/>
        <v>89878</v>
      </c>
      <c r="BB39" s="19">
        <f t="shared" si="10"/>
        <v>3693</v>
      </c>
      <c r="BC39" s="19">
        <f t="shared" si="10"/>
        <v>164284</v>
      </c>
      <c r="BD39" s="19">
        <f t="shared" si="10"/>
        <v>5066</v>
      </c>
      <c r="BE39" s="19">
        <f t="shared" si="10"/>
        <v>58554</v>
      </c>
      <c r="BF39" s="19">
        <f t="shared" si="10"/>
        <v>3652</v>
      </c>
      <c r="BG39" s="19">
        <f t="shared" si="10"/>
        <v>33075</v>
      </c>
      <c r="BH39" s="19">
        <f t="shared" si="10"/>
        <v>2501</v>
      </c>
      <c r="BI39" s="19">
        <f t="shared" si="10"/>
        <v>43709</v>
      </c>
      <c r="BJ39" s="19">
        <f t="shared" si="10"/>
        <v>2682</v>
      </c>
      <c r="BK39" s="19">
        <f t="shared" si="10"/>
        <v>3167</v>
      </c>
      <c r="BL39" s="19">
        <f t="shared" si="10"/>
        <v>746</v>
      </c>
      <c r="BM39" s="19">
        <f t="shared" si="10"/>
        <v>116991</v>
      </c>
      <c r="BN39" s="19">
        <f t="shared" si="10"/>
        <v>5063</v>
      </c>
      <c r="BO39" s="19">
        <f t="shared" si="10"/>
        <v>1439</v>
      </c>
      <c r="BP39" s="19">
        <f t="shared" si="10"/>
        <v>554</v>
      </c>
      <c r="BQ39" s="19">
        <f t="shared" si="10"/>
        <v>12820</v>
      </c>
      <c r="BR39" s="19">
        <f t="shared" ref="BR39:EC39" si="11">BR14 + BR26 + BR33 + BR37</f>
        <v>1771</v>
      </c>
      <c r="BS39" s="19">
        <f t="shared" si="11"/>
        <v>15341</v>
      </c>
      <c r="BT39" s="19">
        <f t="shared" si="11"/>
        <v>1894</v>
      </c>
      <c r="BU39" s="19">
        <f t="shared" si="11"/>
        <v>2958</v>
      </c>
      <c r="BV39" s="19">
        <f t="shared" si="11"/>
        <v>718</v>
      </c>
      <c r="BW39" s="19">
        <f t="shared" si="11"/>
        <v>12422</v>
      </c>
      <c r="BX39" s="19">
        <f t="shared" si="11"/>
        <v>1494</v>
      </c>
      <c r="BY39" s="19">
        <f t="shared" si="11"/>
        <v>4219</v>
      </c>
      <c r="BZ39" s="19">
        <f t="shared" si="11"/>
        <v>816</v>
      </c>
      <c r="CA39" s="19">
        <f t="shared" si="11"/>
        <v>2121</v>
      </c>
      <c r="CB39" s="19">
        <f t="shared" si="11"/>
        <v>554</v>
      </c>
      <c r="CC39" s="19">
        <f t="shared" si="11"/>
        <v>5532</v>
      </c>
      <c r="CD39" s="19">
        <f t="shared" si="11"/>
        <v>919</v>
      </c>
      <c r="CE39" s="19">
        <f t="shared" si="11"/>
        <v>14488</v>
      </c>
      <c r="CF39" s="19">
        <f t="shared" si="11"/>
        <v>1631</v>
      </c>
      <c r="CG39" s="19">
        <f t="shared" si="11"/>
        <v>22573</v>
      </c>
      <c r="CH39" s="19">
        <f t="shared" si="11"/>
        <v>1887</v>
      </c>
      <c r="CI39" s="19">
        <f t="shared" si="11"/>
        <v>12071</v>
      </c>
      <c r="CJ39" s="19">
        <f t="shared" si="11"/>
        <v>1688</v>
      </c>
      <c r="CK39" s="19">
        <f t="shared" si="11"/>
        <v>5787</v>
      </c>
      <c r="CL39" s="19">
        <f t="shared" si="11"/>
        <v>1083</v>
      </c>
      <c r="CM39" s="19">
        <f t="shared" si="11"/>
        <v>4889</v>
      </c>
      <c r="CN39" s="19">
        <f t="shared" si="11"/>
        <v>961</v>
      </c>
      <c r="CO39" s="19">
        <f t="shared" si="11"/>
        <v>331</v>
      </c>
      <c r="CP39" s="19">
        <f t="shared" si="11"/>
        <v>297</v>
      </c>
      <c r="CQ39" s="19">
        <f t="shared" si="11"/>
        <v>27810</v>
      </c>
      <c r="CR39" s="19">
        <f t="shared" si="11"/>
        <v>2223</v>
      </c>
      <c r="CS39" s="19">
        <f t="shared" si="11"/>
        <v>258</v>
      </c>
      <c r="CT39" s="19">
        <f t="shared" si="11"/>
        <v>211</v>
      </c>
      <c r="CU39" s="19">
        <f t="shared" si="11"/>
        <v>550</v>
      </c>
      <c r="CV39" s="19">
        <f t="shared" si="11"/>
        <v>290</v>
      </c>
      <c r="CW39" s="19">
        <f t="shared" si="11"/>
        <v>1753</v>
      </c>
      <c r="CX39" s="19">
        <f t="shared" si="11"/>
        <v>480</v>
      </c>
      <c r="CY39" s="19">
        <f t="shared" si="11"/>
        <v>443</v>
      </c>
      <c r="CZ39" s="19">
        <f t="shared" si="11"/>
        <v>259</v>
      </c>
      <c r="DA39" s="19">
        <f t="shared" si="11"/>
        <v>2939</v>
      </c>
      <c r="DB39" s="19">
        <f t="shared" si="11"/>
        <v>705</v>
      </c>
      <c r="DC39" s="19">
        <f t="shared" si="11"/>
        <v>768</v>
      </c>
      <c r="DD39" s="19">
        <f t="shared" si="11"/>
        <v>300</v>
      </c>
      <c r="DE39" s="19">
        <f t="shared" si="11"/>
        <v>728</v>
      </c>
      <c r="DF39" s="19">
        <f t="shared" si="11"/>
        <v>322</v>
      </c>
      <c r="DG39" s="19">
        <f t="shared" si="11"/>
        <v>1883</v>
      </c>
      <c r="DH39" s="19">
        <f t="shared" si="11"/>
        <v>545</v>
      </c>
      <c r="DI39" s="19">
        <f t="shared" si="11"/>
        <v>3445</v>
      </c>
      <c r="DJ39" s="19">
        <f t="shared" si="11"/>
        <v>737</v>
      </c>
      <c r="DK39" s="19">
        <f t="shared" si="11"/>
        <v>7561</v>
      </c>
      <c r="DL39" s="19">
        <f t="shared" si="11"/>
        <v>1078</v>
      </c>
      <c r="DM39" s="19">
        <f t="shared" si="11"/>
        <v>3803</v>
      </c>
      <c r="DN39" s="19">
        <f t="shared" si="11"/>
        <v>825</v>
      </c>
      <c r="DO39" s="19">
        <f t="shared" si="11"/>
        <v>1968</v>
      </c>
      <c r="DP39" s="19">
        <f t="shared" si="11"/>
        <v>489</v>
      </c>
      <c r="DQ39" s="19">
        <f t="shared" si="11"/>
        <v>1691</v>
      </c>
      <c r="DR39" s="19">
        <f t="shared" si="11"/>
        <v>475</v>
      </c>
      <c r="DS39" s="19">
        <f t="shared" si="11"/>
        <v>20</v>
      </c>
      <c r="DT39" s="19">
        <f t="shared" si="11"/>
        <v>87</v>
      </c>
      <c r="DU39" s="19">
        <f t="shared" si="11"/>
        <v>23578</v>
      </c>
      <c r="DV39" s="19">
        <f t="shared" si="11"/>
        <v>2258</v>
      </c>
      <c r="DW39" s="19">
        <f t="shared" si="11"/>
        <v>184</v>
      </c>
      <c r="DX39" s="19">
        <f t="shared" si="11"/>
        <v>154</v>
      </c>
      <c r="DY39" s="19">
        <f t="shared" si="11"/>
        <v>510</v>
      </c>
      <c r="DZ39" s="19">
        <f t="shared" si="11"/>
        <v>302</v>
      </c>
      <c r="EA39" s="19">
        <f t="shared" si="11"/>
        <v>769</v>
      </c>
      <c r="EB39" s="19">
        <f t="shared" si="11"/>
        <v>318</v>
      </c>
      <c r="EC39" s="19">
        <f t="shared" si="11"/>
        <v>288</v>
      </c>
      <c r="ED39" s="19">
        <f t="shared" ref="ED39:GO39" si="12">ED14 + ED26 + ED33 + ED37</f>
        <v>204</v>
      </c>
      <c r="EE39" s="19">
        <f t="shared" si="12"/>
        <v>3174</v>
      </c>
      <c r="EF39" s="19">
        <f t="shared" si="12"/>
        <v>798</v>
      </c>
      <c r="EG39" s="19">
        <f t="shared" si="12"/>
        <v>358</v>
      </c>
      <c r="EH39" s="19">
        <f t="shared" si="12"/>
        <v>221</v>
      </c>
      <c r="EI39" s="19">
        <f t="shared" si="12"/>
        <v>719</v>
      </c>
      <c r="EJ39" s="19">
        <f t="shared" si="12"/>
        <v>337</v>
      </c>
      <c r="EK39" s="19">
        <f t="shared" si="12"/>
        <v>1168</v>
      </c>
      <c r="EL39" s="19">
        <f t="shared" si="12"/>
        <v>419</v>
      </c>
      <c r="EM39" s="19">
        <f t="shared" si="12"/>
        <v>2079</v>
      </c>
      <c r="EN39" s="19">
        <f t="shared" si="12"/>
        <v>577</v>
      </c>
      <c r="EO39" s="19">
        <f t="shared" si="12"/>
        <v>9115</v>
      </c>
      <c r="EP39" s="19">
        <f t="shared" si="12"/>
        <v>1216</v>
      </c>
      <c r="EQ39" s="19">
        <f t="shared" si="12"/>
        <v>3390</v>
      </c>
      <c r="ER39" s="19">
        <f t="shared" si="12"/>
        <v>783</v>
      </c>
      <c r="ES39" s="19">
        <f t="shared" si="12"/>
        <v>1303</v>
      </c>
      <c r="ET39" s="19">
        <f t="shared" si="12"/>
        <v>513</v>
      </c>
      <c r="EU39" s="19">
        <f t="shared" si="12"/>
        <v>430</v>
      </c>
      <c r="EV39" s="19">
        <f t="shared" si="12"/>
        <v>245</v>
      </c>
      <c r="EW39" s="19">
        <f t="shared" si="12"/>
        <v>91</v>
      </c>
      <c r="EX39" s="19">
        <f t="shared" si="12"/>
        <v>114</v>
      </c>
      <c r="EY39" s="19">
        <f t="shared" si="12"/>
        <v>18929</v>
      </c>
      <c r="EZ39" s="19">
        <f t="shared" si="12"/>
        <v>1801</v>
      </c>
      <c r="FA39" s="19">
        <f t="shared" si="12"/>
        <v>230</v>
      </c>
      <c r="FB39" s="19">
        <f t="shared" si="12"/>
        <v>155</v>
      </c>
      <c r="FC39" s="19">
        <f t="shared" si="12"/>
        <v>774</v>
      </c>
      <c r="FD39" s="19">
        <f t="shared" si="12"/>
        <v>374</v>
      </c>
      <c r="FE39" s="19">
        <f t="shared" si="12"/>
        <v>1655</v>
      </c>
      <c r="FF39" s="19">
        <f t="shared" si="12"/>
        <v>519</v>
      </c>
      <c r="FG39" s="19">
        <f t="shared" si="12"/>
        <v>414</v>
      </c>
      <c r="FH39" s="19">
        <f t="shared" si="12"/>
        <v>282</v>
      </c>
      <c r="FI39" s="19">
        <f t="shared" si="12"/>
        <v>1905</v>
      </c>
      <c r="FJ39" s="19">
        <f t="shared" si="12"/>
        <v>500</v>
      </c>
      <c r="FK39" s="19">
        <f t="shared" si="12"/>
        <v>1466</v>
      </c>
      <c r="FL39" s="19">
        <f t="shared" si="12"/>
        <v>505</v>
      </c>
      <c r="FM39" s="19">
        <f t="shared" si="12"/>
        <v>620</v>
      </c>
      <c r="FN39" s="19">
        <f t="shared" si="12"/>
        <v>274</v>
      </c>
      <c r="FO39" s="19">
        <f t="shared" si="12"/>
        <v>670</v>
      </c>
      <c r="FP39" s="19">
        <f t="shared" si="12"/>
        <v>305</v>
      </c>
      <c r="FQ39" s="19">
        <f t="shared" si="12"/>
        <v>2777</v>
      </c>
      <c r="FR39" s="19">
        <f t="shared" si="12"/>
        <v>752</v>
      </c>
      <c r="FS39" s="19">
        <f t="shared" si="12"/>
        <v>4402</v>
      </c>
      <c r="FT39" s="19">
        <f t="shared" si="12"/>
        <v>794</v>
      </c>
      <c r="FU39" s="19">
        <f t="shared" si="12"/>
        <v>2155</v>
      </c>
      <c r="FV39" s="19">
        <f t="shared" si="12"/>
        <v>589</v>
      </c>
      <c r="FW39" s="19">
        <f t="shared" si="12"/>
        <v>1033</v>
      </c>
      <c r="FX39" s="19">
        <f t="shared" si="12"/>
        <v>425</v>
      </c>
      <c r="FY39" s="19">
        <f t="shared" si="12"/>
        <v>768</v>
      </c>
      <c r="FZ39" s="19">
        <f t="shared" si="12"/>
        <v>292</v>
      </c>
      <c r="GA39" s="19">
        <f t="shared" si="12"/>
        <v>60</v>
      </c>
      <c r="GB39" s="19">
        <f t="shared" si="12"/>
        <v>83</v>
      </c>
      <c r="GC39" s="19">
        <f t="shared" si="12"/>
        <v>48440</v>
      </c>
      <c r="GD39" s="19">
        <f t="shared" si="12"/>
        <v>2711</v>
      </c>
      <c r="GE39" s="19">
        <f t="shared" si="12"/>
        <v>525</v>
      </c>
      <c r="GF39" s="19">
        <f t="shared" si="12"/>
        <v>265</v>
      </c>
      <c r="GG39" s="19">
        <f t="shared" si="12"/>
        <v>2556</v>
      </c>
      <c r="GH39" s="19">
        <f t="shared" si="12"/>
        <v>665</v>
      </c>
      <c r="GI39" s="19">
        <f t="shared" si="12"/>
        <v>3508</v>
      </c>
      <c r="GJ39" s="19">
        <f t="shared" si="12"/>
        <v>791</v>
      </c>
      <c r="GK39" s="19">
        <f t="shared" si="12"/>
        <v>1506</v>
      </c>
      <c r="GL39" s="19">
        <f t="shared" si="12"/>
        <v>490</v>
      </c>
      <c r="GM39" s="19">
        <f t="shared" si="12"/>
        <v>4287</v>
      </c>
      <c r="GN39" s="19">
        <f t="shared" si="12"/>
        <v>789</v>
      </c>
      <c r="GO39" s="19">
        <f t="shared" si="12"/>
        <v>2246</v>
      </c>
      <c r="GP39" s="19">
        <f t="shared" ref="GP39:HF39" si="13">GP14 + GP26 + GP33 + GP37</f>
        <v>589</v>
      </c>
      <c r="GQ39" s="19">
        <f t="shared" si="13"/>
        <v>1749</v>
      </c>
      <c r="GR39" s="19">
        <f t="shared" si="13"/>
        <v>468</v>
      </c>
      <c r="GS39" s="19">
        <f t="shared" si="13"/>
        <v>5703</v>
      </c>
      <c r="GT39" s="19">
        <f t="shared" si="13"/>
        <v>926</v>
      </c>
      <c r="GU39" s="19">
        <f t="shared" si="13"/>
        <v>11494</v>
      </c>
      <c r="GV39" s="19">
        <f t="shared" si="13"/>
        <v>1475</v>
      </c>
      <c r="GW39" s="19">
        <f t="shared" si="13"/>
        <v>8442</v>
      </c>
      <c r="GX39" s="19">
        <f t="shared" si="13"/>
        <v>1110</v>
      </c>
      <c r="GY39" s="19">
        <f t="shared" si="13"/>
        <v>2202</v>
      </c>
      <c r="GZ39" s="19">
        <f t="shared" si="13"/>
        <v>623</v>
      </c>
      <c r="HA39" s="19">
        <f t="shared" si="13"/>
        <v>3273</v>
      </c>
      <c r="HB39" s="19">
        <f t="shared" si="13"/>
        <v>690</v>
      </c>
      <c r="HC39" s="19">
        <f t="shared" si="13"/>
        <v>917</v>
      </c>
      <c r="HD39" s="19">
        <f t="shared" si="13"/>
        <v>420</v>
      </c>
      <c r="HE39" s="19">
        <f t="shared" si="13"/>
        <v>32</v>
      </c>
      <c r="HF39" s="19">
        <f t="shared" si="13"/>
        <v>98</v>
      </c>
    </row>
  </sheetData>
  <pageMargins left="0.7" right="0.7" top="0.75" bottom="0.75" header="0.3" footer="0.3"/>
  <pageSetup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HF39"/>
  <sheetViews>
    <sheetView zoomScale="70" zoomScaleNormal="70" workbookViewId="0">
      <pane xSplit="5" ySplit="8" topLeftCell="GI9" activePane="bottomRight" state="frozen"/>
      <selection activeCell="A2" sqref="A2"/>
      <selection pane="topRight" activeCell="A2" sqref="A2"/>
      <selection pane="bottomLeft" activeCell="A2" sqref="A2"/>
      <selection pane="bottomRight" activeCell="A2" sqref="A2"/>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214" s="20" customFormat="1" ht="23.25" x14ac:dyDescent="0.35">
      <c r="A1" s="20" t="s">
        <v>132</v>
      </c>
    </row>
    <row r="3" spans="1:214" x14ac:dyDescent="0.25">
      <c r="A3" s="10"/>
      <c r="B3" s="10"/>
      <c r="C3" s="10"/>
      <c r="D3" s="13" t="s">
        <v>127</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GP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c r="EO3" s="9" t="str">
        <f t="shared" si="2"/>
        <v>E</v>
      </c>
      <c r="EP3" s="9" t="str">
        <f t="shared" si="2"/>
        <v>M</v>
      </c>
      <c r="EQ3" s="9" t="str">
        <f t="shared" si="2"/>
        <v>E</v>
      </c>
      <c r="ER3" s="9" t="str">
        <f t="shared" si="2"/>
        <v>M</v>
      </c>
      <c r="ES3" s="9" t="str">
        <f t="shared" si="2"/>
        <v>E</v>
      </c>
      <c r="ET3" s="9" t="str">
        <f t="shared" si="2"/>
        <v>M</v>
      </c>
      <c r="EU3" s="9" t="str">
        <f t="shared" si="2"/>
        <v>E</v>
      </c>
      <c r="EV3" s="9" t="str">
        <f t="shared" si="2"/>
        <v>M</v>
      </c>
      <c r="EW3" s="9" t="str">
        <f t="shared" si="2"/>
        <v>E</v>
      </c>
      <c r="EX3" s="9" t="str">
        <f t="shared" si="2"/>
        <v>M</v>
      </c>
      <c r="EY3" s="9" t="str">
        <f t="shared" si="2"/>
        <v>E</v>
      </c>
      <c r="EZ3" s="9" t="str">
        <f t="shared" si="2"/>
        <v>M</v>
      </c>
      <c r="FA3" s="9" t="str">
        <f t="shared" si="2"/>
        <v>E</v>
      </c>
      <c r="FB3" s="9" t="str">
        <f t="shared" si="2"/>
        <v>M</v>
      </c>
      <c r="FC3" s="9" t="str">
        <f t="shared" si="2"/>
        <v>E</v>
      </c>
      <c r="FD3" s="9" t="str">
        <f t="shared" si="2"/>
        <v>M</v>
      </c>
      <c r="FE3" s="9" t="str">
        <f t="shared" si="2"/>
        <v>E</v>
      </c>
      <c r="FF3" s="9" t="str">
        <f t="shared" si="2"/>
        <v>M</v>
      </c>
      <c r="FG3" s="9" t="str">
        <f t="shared" si="2"/>
        <v>E</v>
      </c>
      <c r="FH3" s="9" t="str">
        <f t="shared" si="2"/>
        <v>M</v>
      </c>
      <c r="FI3" s="9" t="str">
        <f t="shared" si="2"/>
        <v>E</v>
      </c>
      <c r="FJ3" s="9" t="str">
        <f t="shared" si="2"/>
        <v>M</v>
      </c>
      <c r="FK3" s="9" t="str">
        <f t="shared" si="2"/>
        <v>E</v>
      </c>
      <c r="FL3" s="9" t="str">
        <f t="shared" si="2"/>
        <v>M</v>
      </c>
      <c r="FM3" s="9" t="str">
        <f t="shared" si="2"/>
        <v>E</v>
      </c>
      <c r="FN3" s="9" t="str">
        <f t="shared" si="2"/>
        <v>M</v>
      </c>
      <c r="FO3" s="9" t="str">
        <f t="shared" si="2"/>
        <v>E</v>
      </c>
      <c r="FP3" s="9" t="str">
        <f t="shared" si="2"/>
        <v>M</v>
      </c>
      <c r="FQ3" s="9" t="str">
        <f t="shared" si="2"/>
        <v>E</v>
      </c>
      <c r="FR3" s="9" t="str">
        <f t="shared" si="2"/>
        <v>M</v>
      </c>
      <c r="FS3" s="9" t="str">
        <f t="shared" si="2"/>
        <v>E</v>
      </c>
      <c r="FT3" s="9" t="str">
        <f t="shared" si="2"/>
        <v>M</v>
      </c>
      <c r="FU3" s="9" t="str">
        <f t="shared" si="2"/>
        <v>E</v>
      </c>
      <c r="FV3" s="9" t="str">
        <f t="shared" si="2"/>
        <v>M</v>
      </c>
      <c r="FW3" s="9" t="str">
        <f t="shared" si="2"/>
        <v>E</v>
      </c>
      <c r="FX3" s="9" t="str">
        <f t="shared" si="2"/>
        <v>M</v>
      </c>
      <c r="FY3" s="9" t="str">
        <f t="shared" si="2"/>
        <v>E</v>
      </c>
      <c r="FZ3" s="9" t="str">
        <f t="shared" si="2"/>
        <v>M</v>
      </c>
      <c r="GA3" s="9" t="str">
        <f t="shared" si="2"/>
        <v>E</v>
      </c>
      <c r="GB3" s="9" t="str">
        <f t="shared" si="2"/>
        <v>M</v>
      </c>
      <c r="GC3" s="9" t="str">
        <f t="shared" si="2"/>
        <v>E</v>
      </c>
      <c r="GD3" s="9" t="str">
        <f t="shared" si="2"/>
        <v>M</v>
      </c>
      <c r="GE3" s="9" t="str">
        <f t="shared" si="2"/>
        <v>E</v>
      </c>
      <c r="GF3" s="9" t="str">
        <f t="shared" si="2"/>
        <v>M</v>
      </c>
      <c r="GG3" s="9" t="str">
        <f t="shared" si="2"/>
        <v>E</v>
      </c>
      <c r="GH3" s="9" t="str">
        <f t="shared" si="2"/>
        <v>M</v>
      </c>
      <c r="GI3" s="9" t="str">
        <f t="shared" si="2"/>
        <v>E</v>
      </c>
      <c r="GJ3" s="9" t="str">
        <f t="shared" si="2"/>
        <v>M</v>
      </c>
      <c r="GK3" s="9" t="str">
        <f t="shared" si="2"/>
        <v>E</v>
      </c>
      <c r="GL3" s="9" t="str">
        <f t="shared" si="2"/>
        <v>M</v>
      </c>
      <c r="GM3" s="9" t="str">
        <f t="shared" si="2"/>
        <v>E</v>
      </c>
      <c r="GN3" s="9" t="str">
        <f t="shared" si="2"/>
        <v>M</v>
      </c>
      <c r="GO3" s="9" t="str">
        <f t="shared" si="2"/>
        <v>E</v>
      </c>
      <c r="GP3" s="9" t="str">
        <f t="shared" si="2"/>
        <v>M</v>
      </c>
      <c r="GQ3" s="9" t="str">
        <f t="shared" ref="GQ3:HF3" si="3">RIGHT(GQ5, 1)</f>
        <v>E</v>
      </c>
      <c r="GR3" s="9" t="str">
        <f t="shared" si="3"/>
        <v>M</v>
      </c>
      <c r="GS3" s="9" t="str">
        <f t="shared" si="3"/>
        <v>E</v>
      </c>
      <c r="GT3" s="9" t="str">
        <f t="shared" si="3"/>
        <v>M</v>
      </c>
      <c r="GU3" s="9" t="str">
        <f t="shared" si="3"/>
        <v>E</v>
      </c>
      <c r="GV3" s="9" t="str">
        <f t="shared" si="3"/>
        <v>M</v>
      </c>
      <c r="GW3" s="9" t="str">
        <f t="shared" si="3"/>
        <v>E</v>
      </c>
      <c r="GX3" s="9" t="str">
        <f t="shared" si="3"/>
        <v>M</v>
      </c>
      <c r="GY3" s="9" t="str">
        <f t="shared" si="3"/>
        <v>E</v>
      </c>
      <c r="GZ3" s="9" t="str">
        <f t="shared" si="3"/>
        <v>M</v>
      </c>
      <c r="HA3" s="9" t="str">
        <f t="shared" si="3"/>
        <v>E</v>
      </c>
      <c r="HB3" s="9" t="str">
        <f t="shared" si="3"/>
        <v>M</v>
      </c>
      <c r="HC3" s="9" t="str">
        <f t="shared" si="3"/>
        <v>E</v>
      </c>
      <c r="HD3" s="9" t="str">
        <f t="shared" si="3"/>
        <v>M</v>
      </c>
      <c r="HE3" s="9" t="str">
        <f t="shared" si="3"/>
        <v>E</v>
      </c>
      <c r="HF3" s="9" t="str">
        <f t="shared" si="3"/>
        <v>M</v>
      </c>
    </row>
    <row r="4" spans="1:214" x14ac:dyDescent="0.25">
      <c r="A4" s="10"/>
      <c r="B4" s="10"/>
      <c r="C4" s="10"/>
      <c r="D4" s="13" t="s">
        <v>83</v>
      </c>
      <c r="E4" s="16">
        <f t="shared" ref="E4:BP4" si="4">IF(E3="E", VLOOKUP(E$5, lu_WrkID_Est, 2, FALSE),  VLOOKUP(E$5, lu_WrkID_MOE, 2, FALSE) )</f>
        <v>100.1</v>
      </c>
      <c r="F4" s="16">
        <f t="shared" si="4"/>
        <v>100.2</v>
      </c>
      <c r="G4" s="16">
        <f t="shared" si="4"/>
        <v>101.1</v>
      </c>
      <c r="H4" s="16">
        <f t="shared" si="4"/>
        <v>101.2</v>
      </c>
      <c r="I4" s="16">
        <f t="shared" si="4"/>
        <v>102.1</v>
      </c>
      <c r="J4" s="16">
        <f t="shared" si="4"/>
        <v>102.2</v>
      </c>
      <c r="K4" s="16">
        <f t="shared" si="4"/>
        <v>103.1</v>
      </c>
      <c r="L4" s="16">
        <f t="shared" si="4"/>
        <v>103.2</v>
      </c>
      <c r="M4" s="16">
        <f t="shared" si="4"/>
        <v>104.1</v>
      </c>
      <c r="N4" s="16">
        <f t="shared" si="4"/>
        <v>104.2</v>
      </c>
      <c r="O4" s="16">
        <f t="shared" si="4"/>
        <v>105.1</v>
      </c>
      <c r="P4" s="16">
        <f t="shared" si="4"/>
        <v>105.2</v>
      </c>
      <c r="Q4" s="16">
        <f t="shared" si="4"/>
        <v>106.1</v>
      </c>
      <c r="R4" s="16">
        <f t="shared" si="4"/>
        <v>106.2</v>
      </c>
      <c r="S4" s="16">
        <f t="shared" si="4"/>
        <v>107.1</v>
      </c>
      <c r="T4" s="16">
        <f t="shared" si="4"/>
        <v>107.2</v>
      </c>
      <c r="U4" s="16">
        <f t="shared" si="4"/>
        <v>108.1</v>
      </c>
      <c r="V4" s="16">
        <f t="shared" si="4"/>
        <v>108.2</v>
      </c>
      <c r="W4" s="16">
        <f t="shared" si="4"/>
        <v>109.1</v>
      </c>
      <c r="X4" s="16">
        <f t="shared" si="4"/>
        <v>109.2</v>
      </c>
      <c r="Y4" s="16">
        <f t="shared" si="4"/>
        <v>110.1</v>
      </c>
      <c r="Z4" s="16">
        <f t="shared" si="4"/>
        <v>110.2</v>
      </c>
      <c r="AA4" s="16">
        <f t="shared" si="4"/>
        <v>111.1</v>
      </c>
      <c r="AB4" s="16">
        <f t="shared" si="4"/>
        <v>111.2</v>
      </c>
      <c r="AC4" s="16">
        <f t="shared" si="4"/>
        <v>112.1</v>
      </c>
      <c r="AD4" s="16">
        <f t="shared" si="4"/>
        <v>112.2</v>
      </c>
      <c r="AE4" s="16">
        <f t="shared" si="4"/>
        <v>113.1</v>
      </c>
      <c r="AF4" s="16">
        <f t="shared" si="4"/>
        <v>113.2</v>
      </c>
      <c r="AG4" s="16">
        <f t="shared" si="4"/>
        <v>114.1</v>
      </c>
      <c r="AH4" s="16">
        <f t="shared" si="4"/>
        <v>114.2</v>
      </c>
      <c r="AI4" s="16">
        <f t="shared" si="4"/>
        <v>200.1</v>
      </c>
      <c r="AJ4" s="16">
        <f t="shared" si="4"/>
        <v>200.2</v>
      </c>
      <c r="AK4" s="16">
        <f t="shared" si="4"/>
        <v>201.1</v>
      </c>
      <c r="AL4" s="16">
        <f t="shared" si="4"/>
        <v>201.2</v>
      </c>
      <c r="AM4" s="16">
        <f t="shared" si="4"/>
        <v>202.1</v>
      </c>
      <c r="AN4" s="16">
        <f t="shared" si="4"/>
        <v>202.2</v>
      </c>
      <c r="AO4" s="16">
        <f t="shared" si="4"/>
        <v>203.1</v>
      </c>
      <c r="AP4" s="16">
        <f t="shared" si="4"/>
        <v>203.2</v>
      </c>
      <c r="AQ4" s="16">
        <f t="shared" si="4"/>
        <v>204.1</v>
      </c>
      <c r="AR4" s="16">
        <f t="shared" si="4"/>
        <v>204.2</v>
      </c>
      <c r="AS4" s="16">
        <f t="shared" si="4"/>
        <v>205.1</v>
      </c>
      <c r="AT4" s="16">
        <f t="shared" si="4"/>
        <v>205.2</v>
      </c>
      <c r="AU4" s="16">
        <f t="shared" si="4"/>
        <v>206.1</v>
      </c>
      <c r="AV4" s="16">
        <f t="shared" si="4"/>
        <v>206.2</v>
      </c>
      <c r="AW4" s="16">
        <f t="shared" si="4"/>
        <v>207.1</v>
      </c>
      <c r="AX4" s="16">
        <f t="shared" si="4"/>
        <v>207.2</v>
      </c>
      <c r="AY4" s="16">
        <f t="shared" si="4"/>
        <v>208.1</v>
      </c>
      <c r="AZ4" s="16">
        <f t="shared" si="4"/>
        <v>208.2</v>
      </c>
      <c r="BA4" s="16">
        <f t="shared" si="4"/>
        <v>209.1</v>
      </c>
      <c r="BB4" s="16">
        <f t="shared" si="4"/>
        <v>209.2</v>
      </c>
      <c r="BC4" s="16">
        <f t="shared" si="4"/>
        <v>210.1</v>
      </c>
      <c r="BD4" s="16">
        <f t="shared" si="4"/>
        <v>210.2</v>
      </c>
      <c r="BE4" s="16">
        <f t="shared" si="4"/>
        <v>211.1</v>
      </c>
      <c r="BF4" s="16">
        <f t="shared" si="4"/>
        <v>211.2</v>
      </c>
      <c r="BG4" s="16">
        <f t="shared" si="4"/>
        <v>212.1</v>
      </c>
      <c r="BH4" s="16">
        <f t="shared" si="4"/>
        <v>212.2</v>
      </c>
      <c r="BI4" s="16">
        <f t="shared" si="4"/>
        <v>213.1</v>
      </c>
      <c r="BJ4" s="16">
        <f t="shared" si="4"/>
        <v>213.2</v>
      </c>
      <c r="BK4" s="16">
        <f t="shared" si="4"/>
        <v>214.1</v>
      </c>
      <c r="BL4" s="16">
        <f t="shared" si="4"/>
        <v>214.2</v>
      </c>
      <c r="BM4" s="16">
        <f t="shared" si="4"/>
        <v>300.10000000000002</v>
      </c>
      <c r="BN4" s="16">
        <f t="shared" si="4"/>
        <v>300.2</v>
      </c>
      <c r="BO4" s="16">
        <f t="shared" si="4"/>
        <v>301.10000000000002</v>
      </c>
      <c r="BP4" s="16">
        <f t="shared" si="4"/>
        <v>301.2</v>
      </c>
      <c r="BQ4" s="16">
        <f t="shared" ref="BQ4:EB4" si="5">IF(BQ3="E", VLOOKUP(BQ$5, lu_WrkID_Est, 2, FALSE),  VLOOKUP(BQ$5, lu_WrkID_MOE, 2, FALSE) )</f>
        <v>302.10000000000002</v>
      </c>
      <c r="BR4" s="16">
        <f t="shared" si="5"/>
        <v>302.2</v>
      </c>
      <c r="BS4" s="16">
        <f t="shared" si="5"/>
        <v>303.10000000000002</v>
      </c>
      <c r="BT4" s="16">
        <f t="shared" si="5"/>
        <v>303.2</v>
      </c>
      <c r="BU4" s="16">
        <f t="shared" si="5"/>
        <v>304.10000000000002</v>
      </c>
      <c r="BV4" s="16">
        <f t="shared" si="5"/>
        <v>304.2</v>
      </c>
      <c r="BW4" s="16">
        <f t="shared" si="5"/>
        <v>305.10000000000002</v>
      </c>
      <c r="BX4" s="16">
        <f t="shared" si="5"/>
        <v>305.2</v>
      </c>
      <c r="BY4" s="16">
        <f t="shared" si="5"/>
        <v>306.10000000000002</v>
      </c>
      <c r="BZ4" s="16">
        <f t="shared" si="5"/>
        <v>306.2</v>
      </c>
      <c r="CA4" s="16">
        <f t="shared" si="5"/>
        <v>307.10000000000002</v>
      </c>
      <c r="CB4" s="16">
        <f t="shared" si="5"/>
        <v>307.2</v>
      </c>
      <c r="CC4" s="16">
        <f t="shared" si="5"/>
        <v>308.10000000000002</v>
      </c>
      <c r="CD4" s="16">
        <f t="shared" si="5"/>
        <v>308.2</v>
      </c>
      <c r="CE4" s="16">
        <f t="shared" si="5"/>
        <v>309.10000000000002</v>
      </c>
      <c r="CF4" s="16">
        <f t="shared" si="5"/>
        <v>309.2</v>
      </c>
      <c r="CG4" s="16">
        <f t="shared" si="5"/>
        <v>310.10000000000002</v>
      </c>
      <c r="CH4" s="16">
        <f t="shared" si="5"/>
        <v>310.2</v>
      </c>
      <c r="CI4" s="16">
        <f t="shared" si="5"/>
        <v>311.10000000000002</v>
      </c>
      <c r="CJ4" s="16">
        <f t="shared" si="5"/>
        <v>311.2</v>
      </c>
      <c r="CK4" s="16">
        <f t="shared" si="5"/>
        <v>312.10000000000002</v>
      </c>
      <c r="CL4" s="16">
        <f t="shared" si="5"/>
        <v>312.2</v>
      </c>
      <c r="CM4" s="16">
        <f t="shared" si="5"/>
        <v>313.10000000000002</v>
      </c>
      <c r="CN4" s="16">
        <f t="shared" si="5"/>
        <v>313.2</v>
      </c>
      <c r="CO4" s="16">
        <f t="shared" si="5"/>
        <v>314.10000000000002</v>
      </c>
      <c r="CP4" s="16">
        <f t="shared" si="5"/>
        <v>314.2</v>
      </c>
      <c r="CQ4" s="16">
        <f t="shared" si="5"/>
        <v>400.1</v>
      </c>
      <c r="CR4" s="16">
        <f t="shared" si="5"/>
        <v>400.2</v>
      </c>
      <c r="CS4" s="16">
        <f t="shared" si="5"/>
        <v>401.1</v>
      </c>
      <c r="CT4" s="16">
        <f t="shared" si="5"/>
        <v>401.2</v>
      </c>
      <c r="CU4" s="16">
        <f t="shared" si="5"/>
        <v>402.1</v>
      </c>
      <c r="CV4" s="16">
        <f t="shared" si="5"/>
        <v>402.2</v>
      </c>
      <c r="CW4" s="16">
        <f t="shared" si="5"/>
        <v>403.1</v>
      </c>
      <c r="CX4" s="16">
        <f t="shared" si="5"/>
        <v>403.2</v>
      </c>
      <c r="CY4" s="16">
        <f t="shared" si="5"/>
        <v>404.1</v>
      </c>
      <c r="CZ4" s="16">
        <f t="shared" si="5"/>
        <v>404.2</v>
      </c>
      <c r="DA4" s="16">
        <f t="shared" si="5"/>
        <v>405.1</v>
      </c>
      <c r="DB4" s="16">
        <f t="shared" si="5"/>
        <v>405.2</v>
      </c>
      <c r="DC4" s="16">
        <f t="shared" si="5"/>
        <v>406.1</v>
      </c>
      <c r="DD4" s="16">
        <f t="shared" si="5"/>
        <v>406.2</v>
      </c>
      <c r="DE4" s="16">
        <f t="shared" si="5"/>
        <v>407.1</v>
      </c>
      <c r="DF4" s="16">
        <f t="shared" si="5"/>
        <v>407.2</v>
      </c>
      <c r="DG4" s="16">
        <f t="shared" si="5"/>
        <v>408.1</v>
      </c>
      <c r="DH4" s="16">
        <f t="shared" si="5"/>
        <v>408.2</v>
      </c>
      <c r="DI4" s="16">
        <f t="shared" si="5"/>
        <v>409.1</v>
      </c>
      <c r="DJ4" s="16">
        <f t="shared" si="5"/>
        <v>409.2</v>
      </c>
      <c r="DK4" s="16">
        <f t="shared" si="5"/>
        <v>410.1</v>
      </c>
      <c r="DL4" s="16">
        <f t="shared" si="5"/>
        <v>410.2</v>
      </c>
      <c r="DM4" s="16">
        <f t="shared" si="5"/>
        <v>411.1</v>
      </c>
      <c r="DN4" s="16">
        <f t="shared" si="5"/>
        <v>411.2</v>
      </c>
      <c r="DO4" s="16">
        <f t="shared" si="5"/>
        <v>412.1</v>
      </c>
      <c r="DP4" s="16">
        <f t="shared" si="5"/>
        <v>412.2</v>
      </c>
      <c r="DQ4" s="16">
        <f t="shared" si="5"/>
        <v>413.1</v>
      </c>
      <c r="DR4" s="16">
        <f t="shared" si="5"/>
        <v>413.2</v>
      </c>
      <c r="DS4" s="16">
        <f t="shared" si="5"/>
        <v>414.1</v>
      </c>
      <c r="DT4" s="16">
        <f t="shared" si="5"/>
        <v>414.2</v>
      </c>
      <c r="DU4" s="16">
        <f t="shared" si="5"/>
        <v>500.1</v>
      </c>
      <c r="DV4" s="16">
        <f t="shared" si="5"/>
        <v>500.2</v>
      </c>
      <c r="DW4" s="16">
        <f t="shared" si="5"/>
        <v>501.1</v>
      </c>
      <c r="DX4" s="16">
        <f t="shared" si="5"/>
        <v>501.2</v>
      </c>
      <c r="DY4" s="16">
        <f t="shared" si="5"/>
        <v>502.1</v>
      </c>
      <c r="DZ4" s="16">
        <f t="shared" si="5"/>
        <v>502.2</v>
      </c>
      <c r="EA4" s="16">
        <f t="shared" si="5"/>
        <v>503.1</v>
      </c>
      <c r="EB4" s="16">
        <f t="shared" si="5"/>
        <v>503.2</v>
      </c>
      <c r="EC4" s="16">
        <f t="shared" ref="EC4:GN4" si="6">IF(EC3="E", VLOOKUP(EC$5, lu_WrkID_Est, 2, FALSE),  VLOOKUP(EC$5, lu_WrkID_MOE, 2, FALSE) )</f>
        <v>504.1</v>
      </c>
      <c r="ED4" s="16">
        <f t="shared" si="6"/>
        <v>504.2</v>
      </c>
      <c r="EE4" s="16">
        <f t="shared" si="6"/>
        <v>505.1</v>
      </c>
      <c r="EF4" s="16">
        <f t="shared" si="6"/>
        <v>505.2</v>
      </c>
      <c r="EG4" s="16">
        <f t="shared" si="6"/>
        <v>506.1</v>
      </c>
      <c r="EH4" s="16">
        <f t="shared" si="6"/>
        <v>506.2</v>
      </c>
      <c r="EI4" s="16">
        <f t="shared" si="6"/>
        <v>507.1</v>
      </c>
      <c r="EJ4" s="16">
        <f t="shared" si="6"/>
        <v>507.2</v>
      </c>
      <c r="EK4" s="16">
        <f t="shared" si="6"/>
        <v>508.1</v>
      </c>
      <c r="EL4" s="16">
        <f t="shared" si="6"/>
        <v>508.2</v>
      </c>
      <c r="EM4" s="16">
        <f t="shared" si="6"/>
        <v>509.1</v>
      </c>
      <c r="EN4" s="16">
        <f t="shared" si="6"/>
        <v>509.2</v>
      </c>
      <c r="EO4" s="16">
        <f t="shared" si="6"/>
        <v>510.1</v>
      </c>
      <c r="EP4" s="16">
        <f t="shared" si="6"/>
        <v>510.2</v>
      </c>
      <c r="EQ4" s="16">
        <f t="shared" si="6"/>
        <v>511.1</v>
      </c>
      <c r="ER4" s="16">
        <f t="shared" si="6"/>
        <v>511.2</v>
      </c>
      <c r="ES4" s="16">
        <f t="shared" si="6"/>
        <v>512.1</v>
      </c>
      <c r="ET4" s="16">
        <f t="shared" si="6"/>
        <v>512.20000000000005</v>
      </c>
      <c r="EU4" s="16">
        <f t="shared" si="6"/>
        <v>513.1</v>
      </c>
      <c r="EV4" s="16">
        <f t="shared" si="6"/>
        <v>513.20000000000005</v>
      </c>
      <c r="EW4" s="16">
        <f t="shared" si="6"/>
        <v>514.1</v>
      </c>
      <c r="EX4" s="16">
        <f t="shared" si="6"/>
        <v>514.20000000000005</v>
      </c>
      <c r="EY4" s="16">
        <f t="shared" si="6"/>
        <v>600.1</v>
      </c>
      <c r="EZ4" s="16">
        <f t="shared" si="6"/>
        <v>600.20000000000005</v>
      </c>
      <c r="FA4" s="16">
        <f t="shared" si="6"/>
        <v>601.1</v>
      </c>
      <c r="FB4" s="16">
        <f t="shared" si="6"/>
        <v>601.20000000000005</v>
      </c>
      <c r="FC4" s="16">
        <f t="shared" si="6"/>
        <v>602.1</v>
      </c>
      <c r="FD4" s="16">
        <f t="shared" si="6"/>
        <v>602.20000000000005</v>
      </c>
      <c r="FE4" s="16">
        <f t="shared" si="6"/>
        <v>603.1</v>
      </c>
      <c r="FF4" s="16">
        <f t="shared" si="6"/>
        <v>603.20000000000005</v>
      </c>
      <c r="FG4" s="16">
        <f t="shared" si="6"/>
        <v>604.1</v>
      </c>
      <c r="FH4" s="16">
        <f t="shared" si="6"/>
        <v>604.20000000000005</v>
      </c>
      <c r="FI4" s="16">
        <f t="shared" si="6"/>
        <v>605.1</v>
      </c>
      <c r="FJ4" s="16">
        <f t="shared" si="6"/>
        <v>605.20000000000005</v>
      </c>
      <c r="FK4" s="16">
        <f t="shared" si="6"/>
        <v>606.1</v>
      </c>
      <c r="FL4" s="16">
        <f t="shared" si="6"/>
        <v>606.20000000000005</v>
      </c>
      <c r="FM4" s="16">
        <f t="shared" si="6"/>
        <v>607.1</v>
      </c>
      <c r="FN4" s="16">
        <f t="shared" si="6"/>
        <v>607.20000000000005</v>
      </c>
      <c r="FO4" s="16">
        <f t="shared" si="6"/>
        <v>608.1</v>
      </c>
      <c r="FP4" s="16">
        <f t="shared" si="6"/>
        <v>608.20000000000005</v>
      </c>
      <c r="FQ4" s="16">
        <f t="shared" si="6"/>
        <v>609.1</v>
      </c>
      <c r="FR4" s="16">
        <f t="shared" si="6"/>
        <v>609.20000000000005</v>
      </c>
      <c r="FS4" s="16">
        <f t="shared" si="6"/>
        <v>610.1</v>
      </c>
      <c r="FT4" s="16">
        <f t="shared" si="6"/>
        <v>610.20000000000005</v>
      </c>
      <c r="FU4" s="16">
        <f t="shared" si="6"/>
        <v>611.1</v>
      </c>
      <c r="FV4" s="16">
        <f t="shared" si="6"/>
        <v>611.20000000000005</v>
      </c>
      <c r="FW4" s="16">
        <f t="shared" si="6"/>
        <v>612.1</v>
      </c>
      <c r="FX4" s="16">
        <f t="shared" si="6"/>
        <v>612.20000000000005</v>
      </c>
      <c r="FY4" s="16">
        <f t="shared" si="6"/>
        <v>613.1</v>
      </c>
      <c r="FZ4" s="16">
        <f t="shared" si="6"/>
        <v>613.20000000000005</v>
      </c>
      <c r="GA4" s="16">
        <f t="shared" si="6"/>
        <v>614.1</v>
      </c>
      <c r="GB4" s="16">
        <f t="shared" si="6"/>
        <v>614.20000000000005</v>
      </c>
      <c r="GC4" s="16">
        <f t="shared" si="6"/>
        <v>700.1</v>
      </c>
      <c r="GD4" s="16">
        <f t="shared" si="6"/>
        <v>700.2</v>
      </c>
      <c r="GE4" s="16">
        <f t="shared" si="6"/>
        <v>701.1</v>
      </c>
      <c r="GF4" s="16">
        <f t="shared" si="6"/>
        <v>701.2</v>
      </c>
      <c r="GG4" s="16">
        <f t="shared" si="6"/>
        <v>702.1</v>
      </c>
      <c r="GH4" s="16">
        <f t="shared" si="6"/>
        <v>702.2</v>
      </c>
      <c r="GI4" s="16">
        <f t="shared" si="6"/>
        <v>703.1</v>
      </c>
      <c r="GJ4" s="16">
        <f t="shared" si="6"/>
        <v>703.2</v>
      </c>
      <c r="GK4" s="16">
        <f t="shared" si="6"/>
        <v>704.1</v>
      </c>
      <c r="GL4" s="16">
        <f t="shared" si="6"/>
        <v>704.2</v>
      </c>
      <c r="GM4" s="16">
        <f t="shared" si="6"/>
        <v>705.1</v>
      </c>
      <c r="GN4" s="16">
        <f t="shared" si="6"/>
        <v>705.2</v>
      </c>
      <c r="GO4" s="16">
        <f t="shared" ref="GO4:HF4" si="7">IF(GO3="E", VLOOKUP(GO$5, lu_WrkID_Est, 2, FALSE),  VLOOKUP(GO$5, lu_WrkID_MOE, 2, FALSE) )</f>
        <v>706.1</v>
      </c>
      <c r="GP4" s="16">
        <f t="shared" si="7"/>
        <v>706.2</v>
      </c>
      <c r="GQ4" s="16">
        <f t="shared" si="7"/>
        <v>707.1</v>
      </c>
      <c r="GR4" s="16">
        <f t="shared" si="7"/>
        <v>707.2</v>
      </c>
      <c r="GS4" s="16">
        <f t="shared" si="7"/>
        <v>708.1</v>
      </c>
      <c r="GT4" s="16">
        <f t="shared" si="7"/>
        <v>708.2</v>
      </c>
      <c r="GU4" s="16">
        <f t="shared" si="7"/>
        <v>709.1</v>
      </c>
      <c r="GV4" s="16">
        <f t="shared" si="7"/>
        <v>709.2</v>
      </c>
      <c r="GW4" s="16">
        <f t="shared" si="7"/>
        <v>710.1</v>
      </c>
      <c r="GX4" s="16">
        <f t="shared" si="7"/>
        <v>710.2</v>
      </c>
      <c r="GY4" s="16">
        <f t="shared" si="7"/>
        <v>711.1</v>
      </c>
      <c r="GZ4" s="16">
        <f t="shared" si="7"/>
        <v>711.2</v>
      </c>
      <c r="HA4" s="16">
        <f t="shared" si="7"/>
        <v>712.1</v>
      </c>
      <c r="HB4" s="16">
        <f t="shared" si="7"/>
        <v>712.2</v>
      </c>
      <c r="HC4" s="16">
        <f t="shared" si="7"/>
        <v>713.1</v>
      </c>
      <c r="HD4" s="16">
        <f t="shared" si="7"/>
        <v>713.2</v>
      </c>
      <c r="HE4" s="16">
        <f t="shared" si="7"/>
        <v>714.1</v>
      </c>
      <c r="HF4" s="16">
        <f t="shared" si="7"/>
        <v>714.2</v>
      </c>
    </row>
    <row r="5" spans="1:214" x14ac:dyDescent="0.25">
      <c r="A5" s="10"/>
      <c r="B5" s="10"/>
      <c r="C5" s="48" t="s">
        <v>0</v>
      </c>
      <c r="D5" s="48" t="s">
        <v>1</v>
      </c>
      <c r="E5" s="48" t="s">
        <v>235</v>
      </c>
      <c r="F5" s="48" t="s">
        <v>438</v>
      </c>
      <c r="G5" s="48" t="s">
        <v>236</v>
      </c>
      <c r="H5" s="48" t="s">
        <v>439</v>
      </c>
      <c r="I5" s="48" t="s">
        <v>238</v>
      </c>
      <c r="J5" s="48" t="s">
        <v>440</v>
      </c>
      <c r="K5" s="48" t="s">
        <v>240</v>
      </c>
      <c r="L5" s="48" t="s">
        <v>441</v>
      </c>
      <c r="M5" s="48" t="s">
        <v>242</v>
      </c>
      <c r="N5" s="48" t="s">
        <v>442</v>
      </c>
      <c r="O5" s="48" t="s">
        <v>244</v>
      </c>
      <c r="P5" s="48" t="s">
        <v>443</v>
      </c>
      <c r="Q5" s="48" t="s">
        <v>246</v>
      </c>
      <c r="R5" s="48" t="s">
        <v>444</v>
      </c>
      <c r="S5" s="48" t="s">
        <v>248</v>
      </c>
      <c r="T5" s="48" t="s">
        <v>445</v>
      </c>
      <c r="U5" s="48" t="s">
        <v>250</v>
      </c>
      <c r="V5" s="48" t="s">
        <v>446</v>
      </c>
      <c r="W5" s="48" t="s">
        <v>252</v>
      </c>
      <c r="X5" s="48" t="s">
        <v>447</v>
      </c>
      <c r="Y5" s="48" t="s">
        <v>254</v>
      </c>
      <c r="Z5" s="48" t="s">
        <v>448</v>
      </c>
      <c r="AA5" s="48" t="s">
        <v>256</v>
      </c>
      <c r="AB5" s="48" t="s">
        <v>449</v>
      </c>
      <c r="AC5" s="48" t="s">
        <v>258</v>
      </c>
      <c r="AD5" s="48" t="s">
        <v>450</v>
      </c>
      <c r="AE5" s="48" t="s">
        <v>260</v>
      </c>
      <c r="AF5" s="48" t="s">
        <v>451</v>
      </c>
      <c r="AG5" s="48" t="s">
        <v>262</v>
      </c>
      <c r="AH5" s="48" t="s">
        <v>452</v>
      </c>
      <c r="AI5" s="48" t="s">
        <v>264</v>
      </c>
      <c r="AJ5" s="48" t="s">
        <v>453</v>
      </c>
      <c r="AK5" s="48" t="s">
        <v>265</v>
      </c>
      <c r="AL5" s="48" t="s">
        <v>454</v>
      </c>
      <c r="AM5" s="48" t="s">
        <v>267</v>
      </c>
      <c r="AN5" s="48" t="s">
        <v>455</v>
      </c>
      <c r="AO5" s="48" t="s">
        <v>269</v>
      </c>
      <c r="AP5" s="48" t="s">
        <v>456</v>
      </c>
      <c r="AQ5" s="48" t="s">
        <v>271</v>
      </c>
      <c r="AR5" s="48" t="s">
        <v>457</v>
      </c>
      <c r="AS5" s="48" t="s">
        <v>273</v>
      </c>
      <c r="AT5" s="48" t="s">
        <v>458</v>
      </c>
      <c r="AU5" s="48" t="s">
        <v>275</v>
      </c>
      <c r="AV5" s="48" t="s">
        <v>459</v>
      </c>
      <c r="AW5" s="48" t="s">
        <v>277</v>
      </c>
      <c r="AX5" s="48" t="s">
        <v>460</v>
      </c>
      <c r="AY5" s="48" t="s">
        <v>279</v>
      </c>
      <c r="AZ5" s="48" t="s">
        <v>461</v>
      </c>
      <c r="BA5" s="48" t="s">
        <v>281</v>
      </c>
      <c r="BB5" s="48" t="s">
        <v>462</v>
      </c>
      <c r="BC5" s="48" t="s">
        <v>283</v>
      </c>
      <c r="BD5" s="48" t="s">
        <v>463</v>
      </c>
      <c r="BE5" s="48" t="s">
        <v>285</v>
      </c>
      <c r="BF5" s="48" t="s">
        <v>464</v>
      </c>
      <c r="BG5" s="48" t="s">
        <v>287</v>
      </c>
      <c r="BH5" s="48" t="s">
        <v>465</v>
      </c>
      <c r="BI5" s="48" t="s">
        <v>289</v>
      </c>
      <c r="BJ5" s="48" t="s">
        <v>466</v>
      </c>
      <c r="BK5" s="48" t="s">
        <v>291</v>
      </c>
      <c r="BL5" s="48" t="s">
        <v>467</v>
      </c>
      <c r="BM5" s="48" t="s">
        <v>293</v>
      </c>
      <c r="BN5" s="48" t="s">
        <v>468</v>
      </c>
      <c r="BO5" s="48" t="s">
        <v>294</v>
      </c>
      <c r="BP5" s="48" t="s">
        <v>469</v>
      </c>
      <c r="BQ5" s="48" t="s">
        <v>296</v>
      </c>
      <c r="BR5" s="48" t="s">
        <v>470</v>
      </c>
      <c r="BS5" s="48" t="s">
        <v>298</v>
      </c>
      <c r="BT5" s="48" t="s">
        <v>471</v>
      </c>
      <c r="BU5" s="48" t="s">
        <v>300</v>
      </c>
      <c r="BV5" s="48" t="s">
        <v>472</v>
      </c>
      <c r="BW5" s="48" t="s">
        <v>302</v>
      </c>
      <c r="BX5" s="48" t="s">
        <v>473</v>
      </c>
      <c r="BY5" s="48" t="s">
        <v>304</v>
      </c>
      <c r="BZ5" s="48" t="s">
        <v>474</v>
      </c>
      <c r="CA5" s="48" t="s">
        <v>306</v>
      </c>
      <c r="CB5" s="48" t="s">
        <v>475</v>
      </c>
      <c r="CC5" s="48" t="s">
        <v>308</v>
      </c>
      <c r="CD5" s="48" t="s">
        <v>476</v>
      </c>
      <c r="CE5" s="48" t="s">
        <v>310</v>
      </c>
      <c r="CF5" s="48" t="s">
        <v>477</v>
      </c>
      <c r="CG5" s="48" t="s">
        <v>312</v>
      </c>
      <c r="CH5" s="48" t="s">
        <v>478</v>
      </c>
      <c r="CI5" s="48" t="s">
        <v>314</v>
      </c>
      <c r="CJ5" s="48" t="s">
        <v>479</v>
      </c>
      <c r="CK5" s="48" t="s">
        <v>316</v>
      </c>
      <c r="CL5" s="48" t="s">
        <v>480</v>
      </c>
      <c r="CM5" s="48" t="s">
        <v>318</v>
      </c>
      <c r="CN5" s="48" t="s">
        <v>481</v>
      </c>
      <c r="CO5" s="48" t="s">
        <v>320</v>
      </c>
      <c r="CP5" s="48" t="s">
        <v>482</v>
      </c>
      <c r="CQ5" s="48" t="s">
        <v>322</v>
      </c>
      <c r="CR5" s="48" t="s">
        <v>483</v>
      </c>
      <c r="CS5" s="48" t="s">
        <v>323</v>
      </c>
      <c r="CT5" s="48" t="s">
        <v>484</v>
      </c>
      <c r="CU5" s="48" t="s">
        <v>325</v>
      </c>
      <c r="CV5" s="48" t="s">
        <v>485</v>
      </c>
      <c r="CW5" s="48" t="s">
        <v>327</v>
      </c>
      <c r="CX5" s="48" t="s">
        <v>486</v>
      </c>
      <c r="CY5" s="48" t="s">
        <v>329</v>
      </c>
      <c r="CZ5" s="48" t="s">
        <v>487</v>
      </c>
      <c r="DA5" s="48" t="s">
        <v>331</v>
      </c>
      <c r="DB5" s="48" t="s">
        <v>488</v>
      </c>
      <c r="DC5" s="48" t="s">
        <v>333</v>
      </c>
      <c r="DD5" s="48" t="s">
        <v>489</v>
      </c>
      <c r="DE5" s="48" t="s">
        <v>335</v>
      </c>
      <c r="DF5" s="48" t="s">
        <v>490</v>
      </c>
      <c r="DG5" s="48" t="s">
        <v>337</v>
      </c>
      <c r="DH5" s="48" t="s">
        <v>491</v>
      </c>
      <c r="DI5" s="48" t="s">
        <v>339</v>
      </c>
      <c r="DJ5" s="48" t="s">
        <v>492</v>
      </c>
      <c r="DK5" s="48" t="s">
        <v>341</v>
      </c>
      <c r="DL5" s="48" t="s">
        <v>493</v>
      </c>
      <c r="DM5" s="48" t="s">
        <v>343</v>
      </c>
      <c r="DN5" s="48" t="s">
        <v>494</v>
      </c>
      <c r="DO5" s="48" t="s">
        <v>345</v>
      </c>
      <c r="DP5" s="48" t="s">
        <v>495</v>
      </c>
      <c r="DQ5" s="48" t="s">
        <v>347</v>
      </c>
      <c r="DR5" s="48" t="s">
        <v>496</v>
      </c>
      <c r="DS5" s="48" t="s">
        <v>349</v>
      </c>
      <c r="DT5" s="48" t="s">
        <v>497</v>
      </c>
      <c r="DU5" s="48" t="s">
        <v>351</v>
      </c>
      <c r="DV5" s="48" t="s">
        <v>498</v>
      </c>
      <c r="DW5" s="48" t="s">
        <v>352</v>
      </c>
      <c r="DX5" s="48" t="s">
        <v>499</v>
      </c>
      <c r="DY5" s="48" t="s">
        <v>354</v>
      </c>
      <c r="DZ5" s="48" t="s">
        <v>500</v>
      </c>
      <c r="EA5" s="48" t="s">
        <v>356</v>
      </c>
      <c r="EB5" s="48" t="s">
        <v>501</v>
      </c>
      <c r="EC5" s="48" t="s">
        <v>358</v>
      </c>
      <c r="ED5" s="48" t="s">
        <v>502</v>
      </c>
      <c r="EE5" s="48" t="s">
        <v>360</v>
      </c>
      <c r="EF5" s="48" t="s">
        <v>503</v>
      </c>
      <c r="EG5" s="48" t="s">
        <v>362</v>
      </c>
      <c r="EH5" s="48" t="s">
        <v>504</v>
      </c>
      <c r="EI5" s="48" t="s">
        <v>364</v>
      </c>
      <c r="EJ5" s="48" t="s">
        <v>505</v>
      </c>
      <c r="EK5" s="48" t="s">
        <v>366</v>
      </c>
      <c r="EL5" s="48" t="s">
        <v>506</v>
      </c>
      <c r="EM5" s="48" t="s">
        <v>368</v>
      </c>
      <c r="EN5" s="48" t="s">
        <v>507</v>
      </c>
      <c r="EO5" s="48" t="s">
        <v>370</v>
      </c>
      <c r="EP5" s="48" t="s">
        <v>508</v>
      </c>
      <c r="EQ5" s="48" t="s">
        <v>372</v>
      </c>
      <c r="ER5" s="48" t="s">
        <v>509</v>
      </c>
      <c r="ES5" s="48" t="s">
        <v>374</v>
      </c>
      <c r="ET5" s="48" t="s">
        <v>510</v>
      </c>
      <c r="EU5" s="48" t="s">
        <v>376</v>
      </c>
      <c r="EV5" s="48" t="s">
        <v>511</v>
      </c>
      <c r="EW5" s="48" t="s">
        <v>378</v>
      </c>
      <c r="EX5" s="48" t="s">
        <v>512</v>
      </c>
      <c r="EY5" s="48" t="s">
        <v>380</v>
      </c>
      <c r="EZ5" s="48" t="s">
        <v>513</v>
      </c>
      <c r="FA5" s="48" t="s">
        <v>381</v>
      </c>
      <c r="FB5" s="48" t="s">
        <v>514</v>
      </c>
      <c r="FC5" s="48" t="s">
        <v>383</v>
      </c>
      <c r="FD5" s="48" t="s">
        <v>515</v>
      </c>
      <c r="FE5" s="48" t="s">
        <v>385</v>
      </c>
      <c r="FF5" s="48" t="s">
        <v>516</v>
      </c>
      <c r="FG5" s="48" t="s">
        <v>387</v>
      </c>
      <c r="FH5" s="48" t="s">
        <v>517</v>
      </c>
      <c r="FI5" s="48" t="s">
        <v>389</v>
      </c>
      <c r="FJ5" s="48" t="s">
        <v>518</v>
      </c>
      <c r="FK5" s="48" t="s">
        <v>391</v>
      </c>
      <c r="FL5" s="48" t="s">
        <v>519</v>
      </c>
      <c r="FM5" s="48" t="s">
        <v>393</v>
      </c>
      <c r="FN5" s="48" t="s">
        <v>520</v>
      </c>
      <c r="FO5" s="48" t="s">
        <v>395</v>
      </c>
      <c r="FP5" s="48" t="s">
        <v>521</v>
      </c>
      <c r="FQ5" s="48" t="s">
        <v>397</v>
      </c>
      <c r="FR5" s="48" t="s">
        <v>522</v>
      </c>
      <c r="FS5" s="48" t="s">
        <v>399</v>
      </c>
      <c r="FT5" s="48" t="s">
        <v>523</v>
      </c>
      <c r="FU5" s="48" t="s">
        <v>401</v>
      </c>
      <c r="FV5" s="48" t="s">
        <v>524</v>
      </c>
      <c r="FW5" s="48" t="s">
        <v>403</v>
      </c>
      <c r="FX5" s="48" t="s">
        <v>525</v>
      </c>
      <c r="FY5" s="48" t="s">
        <v>405</v>
      </c>
      <c r="FZ5" s="48" t="s">
        <v>526</v>
      </c>
      <c r="GA5" s="48" t="s">
        <v>407</v>
      </c>
      <c r="GB5" s="48" t="s">
        <v>527</v>
      </c>
      <c r="GC5" s="48" t="s">
        <v>409</v>
      </c>
      <c r="GD5" s="48" t="s">
        <v>528</v>
      </c>
      <c r="GE5" s="48" t="s">
        <v>410</v>
      </c>
      <c r="GF5" s="48" t="s">
        <v>529</v>
      </c>
      <c r="GG5" s="48" t="s">
        <v>412</v>
      </c>
      <c r="GH5" s="48" t="s">
        <v>530</v>
      </c>
      <c r="GI5" s="48" t="s">
        <v>414</v>
      </c>
      <c r="GJ5" s="48" t="s">
        <v>531</v>
      </c>
      <c r="GK5" s="48" t="s">
        <v>416</v>
      </c>
      <c r="GL5" s="48" t="s">
        <v>532</v>
      </c>
      <c r="GM5" s="48" t="s">
        <v>418</v>
      </c>
      <c r="GN5" s="48" t="s">
        <v>533</v>
      </c>
      <c r="GO5" s="48" t="s">
        <v>420</v>
      </c>
      <c r="GP5" s="48" t="s">
        <v>534</v>
      </c>
      <c r="GQ5" s="48" t="s">
        <v>422</v>
      </c>
      <c r="GR5" s="48" t="s">
        <v>535</v>
      </c>
      <c r="GS5" s="48" t="s">
        <v>424</v>
      </c>
      <c r="GT5" s="48" t="s">
        <v>536</v>
      </c>
      <c r="GU5" s="48" t="s">
        <v>426</v>
      </c>
      <c r="GV5" s="48" t="s">
        <v>537</v>
      </c>
      <c r="GW5" s="48" t="s">
        <v>428</v>
      </c>
      <c r="GX5" s="48" t="s">
        <v>538</v>
      </c>
      <c r="GY5" s="48" t="s">
        <v>430</v>
      </c>
      <c r="GZ5" s="48" t="s">
        <v>539</v>
      </c>
      <c r="HA5" s="48" t="s">
        <v>432</v>
      </c>
      <c r="HB5" s="48" t="s">
        <v>540</v>
      </c>
      <c r="HC5" s="48" t="s">
        <v>434</v>
      </c>
      <c r="HD5" s="48" t="s">
        <v>541</v>
      </c>
      <c r="HE5" s="48" t="s">
        <v>436</v>
      </c>
      <c r="HF5" s="48" t="s">
        <v>542</v>
      </c>
    </row>
    <row r="6" spans="1:214" x14ac:dyDescent="0.25">
      <c r="A6" s="2" t="s">
        <v>130</v>
      </c>
      <c r="B6" s="2" t="s">
        <v>129</v>
      </c>
      <c r="C6" s="48" t="s">
        <v>2</v>
      </c>
      <c r="D6" s="48" t="s">
        <v>3</v>
      </c>
      <c r="E6" s="48" t="s">
        <v>4</v>
      </c>
      <c r="F6" s="48" t="s">
        <v>5</v>
      </c>
      <c r="G6" s="48" t="s">
        <v>237</v>
      </c>
      <c r="H6" s="48" t="s">
        <v>543</v>
      </c>
      <c r="I6" s="48" t="s">
        <v>239</v>
      </c>
      <c r="J6" s="48" t="s">
        <v>544</v>
      </c>
      <c r="K6" s="48" t="s">
        <v>241</v>
      </c>
      <c r="L6" s="48" t="s">
        <v>545</v>
      </c>
      <c r="M6" s="48" t="s">
        <v>243</v>
      </c>
      <c r="N6" s="48" t="s">
        <v>546</v>
      </c>
      <c r="O6" s="48" t="s">
        <v>245</v>
      </c>
      <c r="P6" s="48" t="s">
        <v>547</v>
      </c>
      <c r="Q6" s="48" t="s">
        <v>247</v>
      </c>
      <c r="R6" s="48" t="s">
        <v>548</v>
      </c>
      <c r="S6" s="48" t="s">
        <v>249</v>
      </c>
      <c r="T6" s="48" t="s">
        <v>549</v>
      </c>
      <c r="U6" s="48" t="s">
        <v>251</v>
      </c>
      <c r="V6" s="48" t="s">
        <v>550</v>
      </c>
      <c r="W6" s="48" t="s">
        <v>253</v>
      </c>
      <c r="X6" s="48" t="s">
        <v>551</v>
      </c>
      <c r="Y6" s="48" t="s">
        <v>255</v>
      </c>
      <c r="Z6" s="48" t="s">
        <v>552</v>
      </c>
      <c r="AA6" s="48" t="s">
        <v>257</v>
      </c>
      <c r="AB6" s="48" t="s">
        <v>553</v>
      </c>
      <c r="AC6" s="48" t="s">
        <v>259</v>
      </c>
      <c r="AD6" s="48" t="s">
        <v>554</v>
      </c>
      <c r="AE6" s="48" t="s">
        <v>261</v>
      </c>
      <c r="AF6" s="48" t="s">
        <v>555</v>
      </c>
      <c r="AG6" s="48" t="s">
        <v>263</v>
      </c>
      <c r="AH6" s="48" t="s">
        <v>556</v>
      </c>
      <c r="AI6" s="48" t="s">
        <v>6</v>
      </c>
      <c r="AJ6" s="48" t="s">
        <v>7</v>
      </c>
      <c r="AK6" s="48" t="s">
        <v>266</v>
      </c>
      <c r="AL6" s="48" t="s">
        <v>557</v>
      </c>
      <c r="AM6" s="48" t="s">
        <v>268</v>
      </c>
      <c r="AN6" s="48" t="s">
        <v>558</v>
      </c>
      <c r="AO6" s="48" t="s">
        <v>270</v>
      </c>
      <c r="AP6" s="48" t="s">
        <v>559</v>
      </c>
      <c r="AQ6" s="48" t="s">
        <v>272</v>
      </c>
      <c r="AR6" s="48" t="s">
        <v>560</v>
      </c>
      <c r="AS6" s="48" t="s">
        <v>274</v>
      </c>
      <c r="AT6" s="48" t="s">
        <v>561</v>
      </c>
      <c r="AU6" s="48" t="s">
        <v>276</v>
      </c>
      <c r="AV6" s="48" t="s">
        <v>562</v>
      </c>
      <c r="AW6" s="48" t="s">
        <v>278</v>
      </c>
      <c r="AX6" s="48" t="s">
        <v>563</v>
      </c>
      <c r="AY6" s="48" t="s">
        <v>280</v>
      </c>
      <c r="AZ6" s="48" t="s">
        <v>564</v>
      </c>
      <c r="BA6" s="48" t="s">
        <v>282</v>
      </c>
      <c r="BB6" s="48" t="s">
        <v>565</v>
      </c>
      <c r="BC6" s="48" t="s">
        <v>284</v>
      </c>
      <c r="BD6" s="48" t="s">
        <v>566</v>
      </c>
      <c r="BE6" s="48" t="s">
        <v>286</v>
      </c>
      <c r="BF6" s="48" t="s">
        <v>567</v>
      </c>
      <c r="BG6" s="48" t="s">
        <v>288</v>
      </c>
      <c r="BH6" s="48" t="s">
        <v>568</v>
      </c>
      <c r="BI6" s="48" t="s">
        <v>290</v>
      </c>
      <c r="BJ6" s="48" t="s">
        <v>569</v>
      </c>
      <c r="BK6" s="48" t="s">
        <v>292</v>
      </c>
      <c r="BL6" s="48" t="s">
        <v>570</v>
      </c>
      <c r="BM6" s="48" t="s">
        <v>8</v>
      </c>
      <c r="BN6" s="48" t="s">
        <v>9</v>
      </c>
      <c r="BO6" s="48" t="s">
        <v>295</v>
      </c>
      <c r="BP6" s="48" t="s">
        <v>571</v>
      </c>
      <c r="BQ6" s="48" t="s">
        <v>297</v>
      </c>
      <c r="BR6" s="48" t="s">
        <v>572</v>
      </c>
      <c r="BS6" s="48" t="s">
        <v>299</v>
      </c>
      <c r="BT6" s="48" t="s">
        <v>573</v>
      </c>
      <c r="BU6" s="48" t="s">
        <v>301</v>
      </c>
      <c r="BV6" s="48" t="s">
        <v>574</v>
      </c>
      <c r="BW6" s="48" t="s">
        <v>303</v>
      </c>
      <c r="BX6" s="48" t="s">
        <v>575</v>
      </c>
      <c r="BY6" s="48" t="s">
        <v>305</v>
      </c>
      <c r="BZ6" s="48" t="s">
        <v>576</v>
      </c>
      <c r="CA6" s="48" t="s">
        <v>307</v>
      </c>
      <c r="CB6" s="48" t="s">
        <v>577</v>
      </c>
      <c r="CC6" s="48" t="s">
        <v>309</v>
      </c>
      <c r="CD6" s="48" t="s">
        <v>578</v>
      </c>
      <c r="CE6" s="48" t="s">
        <v>311</v>
      </c>
      <c r="CF6" s="48" t="s">
        <v>579</v>
      </c>
      <c r="CG6" s="48" t="s">
        <v>313</v>
      </c>
      <c r="CH6" s="48" t="s">
        <v>580</v>
      </c>
      <c r="CI6" s="48" t="s">
        <v>315</v>
      </c>
      <c r="CJ6" s="48" t="s">
        <v>581</v>
      </c>
      <c r="CK6" s="48" t="s">
        <v>317</v>
      </c>
      <c r="CL6" s="48" t="s">
        <v>582</v>
      </c>
      <c r="CM6" s="48" t="s">
        <v>319</v>
      </c>
      <c r="CN6" s="48" t="s">
        <v>583</v>
      </c>
      <c r="CO6" s="48" t="s">
        <v>321</v>
      </c>
      <c r="CP6" s="48" t="s">
        <v>584</v>
      </c>
      <c r="CQ6" s="48" t="s">
        <v>10</v>
      </c>
      <c r="CR6" s="48" t="s">
        <v>11</v>
      </c>
      <c r="CS6" s="48" t="s">
        <v>324</v>
      </c>
      <c r="CT6" s="48" t="s">
        <v>585</v>
      </c>
      <c r="CU6" s="48" t="s">
        <v>326</v>
      </c>
      <c r="CV6" s="48" t="s">
        <v>586</v>
      </c>
      <c r="CW6" s="48" t="s">
        <v>328</v>
      </c>
      <c r="CX6" s="48" t="s">
        <v>587</v>
      </c>
      <c r="CY6" s="48" t="s">
        <v>330</v>
      </c>
      <c r="CZ6" s="48" t="s">
        <v>588</v>
      </c>
      <c r="DA6" s="48" t="s">
        <v>332</v>
      </c>
      <c r="DB6" s="48" t="s">
        <v>589</v>
      </c>
      <c r="DC6" s="48" t="s">
        <v>334</v>
      </c>
      <c r="DD6" s="48" t="s">
        <v>590</v>
      </c>
      <c r="DE6" s="48" t="s">
        <v>336</v>
      </c>
      <c r="DF6" s="48" t="s">
        <v>591</v>
      </c>
      <c r="DG6" s="48" t="s">
        <v>338</v>
      </c>
      <c r="DH6" s="48" t="s">
        <v>592</v>
      </c>
      <c r="DI6" s="48" t="s">
        <v>340</v>
      </c>
      <c r="DJ6" s="48" t="s">
        <v>593</v>
      </c>
      <c r="DK6" s="48" t="s">
        <v>342</v>
      </c>
      <c r="DL6" s="48" t="s">
        <v>594</v>
      </c>
      <c r="DM6" s="48" t="s">
        <v>344</v>
      </c>
      <c r="DN6" s="48" t="s">
        <v>595</v>
      </c>
      <c r="DO6" s="48" t="s">
        <v>346</v>
      </c>
      <c r="DP6" s="48" t="s">
        <v>596</v>
      </c>
      <c r="DQ6" s="48" t="s">
        <v>348</v>
      </c>
      <c r="DR6" s="48" t="s">
        <v>597</v>
      </c>
      <c r="DS6" s="48" t="s">
        <v>350</v>
      </c>
      <c r="DT6" s="48" t="s">
        <v>598</v>
      </c>
      <c r="DU6" s="48" t="s">
        <v>12</v>
      </c>
      <c r="DV6" s="48" t="s">
        <v>13</v>
      </c>
      <c r="DW6" s="48" t="s">
        <v>353</v>
      </c>
      <c r="DX6" s="48" t="s">
        <v>599</v>
      </c>
      <c r="DY6" s="48" t="s">
        <v>355</v>
      </c>
      <c r="DZ6" s="48" t="s">
        <v>600</v>
      </c>
      <c r="EA6" s="48" t="s">
        <v>357</v>
      </c>
      <c r="EB6" s="48" t="s">
        <v>601</v>
      </c>
      <c r="EC6" s="48" t="s">
        <v>359</v>
      </c>
      <c r="ED6" s="48" t="s">
        <v>602</v>
      </c>
      <c r="EE6" s="48" t="s">
        <v>361</v>
      </c>
      <c r="EF6" s="48" t="s">
        <v>603</v>
      </c>
      <c r="EG6" s="48" t="s">
        <v>363</v>
      </c>
      <c r="EH6" s="48" t="s">
        <v>604</v>
      </c>
      <c r="EI6" s="48" t="s">
        <v>365</v>
      </c>
      <c r="EJ6" s="48" t="s">
        <v>605</v>
      </c>
      <c r="EK6" s="48" t="s">
        <v>367</v>
      </c>
      <c r="EL6" s="48" t="s">
        <v>606</v>
      </c>
      <c r="EM6" s="48" t="s">
        <v>369</v>
      </c>
      <c r="EN6" s="48" t="s">
        <v>607</v>
      </c>
      <c r="EO6" s="48" t="s">
        <v>371</v>
      </c>
      <c r="EP6" s="48" t="s">
        <v>608</v>
      </c>
      <c r="EQ6" s="48" t="s">
        <v>373</v>
      </c>
      <c r="ER6" s="48" t="s">
        <v>609</v>
      </c>
      <c r="ES6" s="48" t="s">
        <v>375</v>
      </c>
      <c r="ET6" s="48" t="s">
        <v>610</v>
      </c>
      <c r="EU6" s="48" t="s">
        <v>377</v>
      </c>
      <c r="EV6" s="48" t="s">
        <v>611</v>
      </c>
      <c r="EW6" s="48" t="s">
        <v>379</v>
      </c>
      <c r="EX6" s="48" t="s">
        <v>612</v>
      </c>
      <c r="EY6" s="48" t="s">
        <v>14</v>
      </c>
      <c r="EZ6" s="48" t="s">
        <v>15</v>
      </c>
      <c r="FA6" s="48" t="s">
        <v>382</v>
      </c>
      <c r="FB6" s="48" t="s">
        <v>613</v>
      </c>
      <c r="FC6" s="48" t="s">
        <v>384</v>
      </c>
      <c r="FD6" s="48" t="s">
        <v>614</v>
      </c>
      <c r="FE6" s="48" t="s">
        <v>386</v>
      </c>
      <c r="FF6" s="48" t="s">
        <v>615</v>
      </c>
      <c r="FG6" s="48" t="s">
        <v>388</v>
      </c>
      <c r="FH6" s="48" t="s">
        <v>616</v>
      </c>
      <c r="FI6" s="48" t="s">
        <v>390</v>
      </c>
      <c r="FJ6" s="48" t="s">
        <v>617</v>
      </c>
      <c r="FK6" s="48" t="s">
        <v>392</v>
      </c>
      <c r="FL6" s="48" t="s">
        <v>618</v>
      </c>
      <c r="FM6" s="48" t="s">
        <v>394</v>
      </c>
      <c r="FN6" s="48" t="s">
        <v>619</v>
      </c>
      <c r="FO6" s="48" t="s">
        <v>396</v>
      </c>
      <c r="FP6" s="48" t="s">
        <v>620</v>
      </c>
      <c r="FQ6" s="48" t="s">
        <v>398</v>
      </c>
      <c r="FR6" s="48" t="s">
        <v>621</v>
      </c>
      <c r="FS6" s="48" t="s">
        <v>400</v>
      </c>
      <c r="FT6" s="48" t="s">
        <v>622</v>
      </c>
      <c r="FU6" s="48" t="s">
        <v>402</v>
      </c>
      <c r="FV6" s="48" t="s">
        <v>623</v>
      </c>
      <c r="FW6" s="48" t="s">
        <v>404</v>
      </c>
      <c r="FX6" s="48" t="s">
        <v>624</v>
      </c>
      <c r="FY6" s="48" t="s">
        <v>406</v>
      </c>
      <c r="FZ6" s="48" t="s">
        <v>625</v>
      </c>
      <c r="GA6" s="48" t="s">
        <v>408</v>
      </c>
      <c r="GB6" s="48" t="s">
        <v>626</v>
      </c>
      <c r="GC6" s="48" t="s">
        <v>16</v>
      </c>
      <c r="GD6" s="48" t="s">
        <v>17</v>
      </c>
      <c r="GE6" s="48" t="s">
        <v>411</v>
      </c>
      <c r="GF6" s="48" t="s">
        <v>627</v>
      </c>
      <c r="GG6" s="48" t="s">
        <v>413</v>
      </c>
      <c r="GH6" s="48" t="s">
        <v>628</v>
      </c>
      <c r="GI6" s="48" t="s">
        <v>415</v>
      </c>
      <c r="GJ6" s="48" t="s">
        <v>629</v>
      </c>
      <c r="GK6" s="48" t="s">
        <v>417</v>
      </c>
      <c r="GL6" s="48" t="s">
        <v>630</v>
      </c>
      <c r="GM6" s="48" t="s">
        <v>419</v>
      </c>
      <c r="GN6" s="48" t="s">
        <v>631</v>
      </c>
      <c r="GO6" s="48" t="s">
        <v>421</v>
      </c>
      <c r="GP6" s="48" t="s">
        <v>632</v>
      </c>
      <c r="GQ6" s="48" t="s">
        <v>423</v>
      </c>
      <c r="GR6" s="48" t="s">
        <v>633</v>
      </c>
      <c r="GS6" s="48" t="s">
        <v>425</v>
      </c>
      <c r="GT6" s="48" t="s">
        <v>634</v>
      </c>
      <c r="GU6" s="48" t="s">
        <v>427</v>
      </c>
      <c r="GV6" s="48" t="s">
        <v>635</v>
      </c>
      <c r="GW6" s="48" t="s">
        <v>429</v>
      </c>
      <c r="GX6" s="48" t="s">
        <v>636</v>
      </c>
      <c r="GY6" s="48" t="s">
        <v>431</v>
      </c>
      <c r="GZ6" s="48" t="s">
        <v>637</v>
      </c>
      <c r="HA6" s="48" t="s">
        <v>433</v>
      </c>
      <c r="HB6" s="48" t="s">
        <v>638</v>
      </c>
      <c r="HC6" s="48" t="s">
        <v>435</v>
      </c>
      <c r="HD6" s="48" t="s">
        <v>639</v>
      </c>
      <c r="HE6" s="48" t="s">
        <v>437</v>
      </c>
      <c r="HF6" s="48" t="s">
        <v>640</v>
      </c>
    </row>
    <row r="7" spans="1:214" x14ac:dyDescent="0.25">
      <c r="A7" s="16">
        <f t="shared" ref="A7:A37" si="8">VLOOKUP($C7, lu_GEOID, 2, FALSE)</f>
        <v>1000</v>
      </c>
      <c r="B7" s="17" t="str">
        <f t="shared" ref="B7:B37" si="9">VLOOKUP($C7, lu_GEOID, 3, FALSE)</f>
        <v>United States</v>
      </c>
      <c r="C7" s="48" t="s">
        <v>18</v>
      </c>
      <c r="D7" s="48" t="s">
        <v>19</v>
      </c>
      <c r="E7" s="48">
        <v>143621171</v>
      </c>
      <c r="F7" s="48">
        <v>143374</v>
      </c>
      <c r="G7" s="48">
        <v>2781870</v>
      </c>
      <c r="H7" s="48">
        <v>14027</v>
      </c>
      <c r="I7" s="48">
        <v>8805335</v>
      </c>
      <c r="J7" s="48">
        <v>37226</v>
      </c>
      <c r="K7" s="48">
        <v>14921549</v>
      </c>
      <c r="L7" s="48">
        <v>35178</v>
      </c>
      <c r="M7" s="48">
        <v>3912856</v>
      </c>
      <c r="N7" s="48">
        <v>14599</v>
      </c>
      <c r="O7" s="48">
        <v>16499584</v>
      </c>
      <c r="P7" s="48">
        <v>34657</v>
      </c>
      <c r="Q7" s="48">
        <v>7047824</v>
      </c>
      <c r="R7" s="48">
        <v>18386</v>
      </c>
      <c r="S7" s="48">
        <v>3042649</v>
      </c>
      <c r="T7" s="48">
        <v>17328</v>
      </c>
      <c r="U7" s="48">
        <v>9436586</v>
      </c>
      <c r="V7" s="48">
        <v>30939</v>
      </c>
      <c r="W7" s="48">
        <v>15783729</v>
      </c>
      <c r="X7" s="48">
        <v>38993</v>
      </c>
      <c r="Y7" s="48">
        <v>32766891</v>
      </c>
      <c r="Z7" s="48">
        <v>116555</v>
      </c>
      <c r="AA7" s="48">
        <v>13668744</v>
      </c>
      <c r="AB7" s="48">
        <v>52786</v>
      </c>
      <c r="AC7" s="48">
        <v>7057713</v>
      </c>
      <c r="AD7" s="48">
        <v>20844</v>
      </c>
      <c r="AE7" s="48">
        <v>6889662</v>
      </c>
      <c r="AF7" s="48">
        <v>36831</v>
      </c>
      <c r="AG7" s="48">
        <v>1006179</v>
      </c>
      <c r="AH7" s="48">
        <v>9364</v>
      </c>
      <c r="AI7" s="48">
        <v>109733354</v>
      </c>
      <c r="AJ7" s="48">
        <v>109819</v>
      </c>
      <c r="AK7" s="48">
        <v>1861758</v>
      </c>
      <c r="AL7" s="48">
        <v>8962</v>
      </c>
      <c r="AM7" s="48">
        <v>6503648</v>
      </c>
      <c r="AN7" s="48">
        <v>25101</v>
      </c>
      <c r="AO7" s="48">
        <v>12152488</v>
      </c>
      <c r="AP7" s="48">
        <v>30262</v>
      </c>
      <c r="AQ7" s="48">
        <v>3138650</v>
      </c>
      <c r="AR7" s="48">
        <v>12311</v>
      </c>
      <c r="AS7" s="48">
        <v>13033225</v>
      </c>
      <c r="AT7" s="48">
        <v>31814</v>
      </c>
      <c r="AU7" s="48">
        <v>5767341</v>
      </c>
      <c r="AV7" s="48">
        <v>16490</v>
      </c>
      <c r="AW7" s="48">
        <v>2215048</v>
      </c>
      <c r="AX7" s="48">
        <v>12790</v>
      </c>
      <c r="AY7" s="48">
        <v>7116734</v>
      </c>
      <c r="AZ7" s="48">
        <v>23632</v>
      </c>
      <c r="BA7" s="48">
        <v>10904852</v>
      </c>
      <c r="BB7" s="48">
        <v>28807</v>
      </c>
      <c r="BC7" s="48">
        <v>25832330</v>
      </c>
      <c r="BD7" s="48">
        <v>81007</v>
      </c>
      <c r="BE7" s="48">
        <v>9702567</v>
      </c>
      <c r="BF7" s="48">
        <v>40284</v>
      </c>
      <c r="BG7" s="48">
        <v>5216933</v>
      </c>
      <c r="BH7" s="48">
        <v>15545</v>
      </c>
      <c r="BI7" s="48">
        <v>5617779</v>
      </c>
      <c r="BJ7" s="48">
        <v>29420</v>
      </c>
      <c r="BK7" s="48">
        <v>670001</v>
      </c>
      <c r="BL7" s="48">
        <v>8856</v>
      </c>
      <c r="BM7" s="48">
        <v>13575283</v>
      </c>
      <c r="BN7" s="48">
        <v>60271</v>
      </c>
      <c r="BO7" s="48">
        <v>393239</v>
      </c>
      <c r="BP7" s="48">
        <v>6103</v>
      </c>
      <c r="BQ7" s="48">
        <v>1412664</v>
      </c>
      <c r="BR7" s="48">
        <v>11367</v>
      </c>
      <c r="BS7" s="48">
        <v>1578243</v>
      </c>
      <c r="BT7" s="48">
        <v>10609</v>
      </c>
      <c r="BU7" s="48">
        <v>326863</v>
      </c>
      <c r="BV7" s="48">
        <v>4378</v>
      </c>
      <c r="BW7" s="48">
        <v>1432303</v>
      </c>
      <c r="BX7" s="48">
        <v>10964</v>
      </c>
      <c r="BY7" s="48">
        <v>539225</v>
      </c>
      <c r="BZ7" s="48">
        <v>5944</v>
      </c>
      <c r="CA7" s="48">
        <v>207761</v>
      </c>
      <c r="CB7" s="48">
        <v>4018</v>
      </c>
      <c r="CC7" s="48">
        <v>603252</v>
      </c>
      <c r="CD7" s="48">
        <v>8377</v>
      </c>
      <c r="CE7" s="48">
        <v>1441475</v>
      </c>
      <c r="CF7" s="48">
        <v>9885</v>
      </c>
      <c r="CG7" s="48">
        <v>2796343</v>
      </c>
      <c r="CH7" s="48">
        <v>32916</v>
      </c>
      <c r="CI7" s="48">
        <v>1523663</v>
      </c>
      <c r="CJ7" s="48">
        <v>10238</v>
      </c>
      <c r="CK7" s="48">
        <v>677803</v>
      </c>
      <c r="CL7" s="48">
        <v>6838</v>
      </c>
      <c r="CM7" s="48">
        <v>559806</v>
      </c>
      <c r="CN7" s="48">
        <v>7750</v>
      </c>
      <c r="CO7" s="48">
        <v>82643</v>
      </c>
      <c r="CP7" s="48">
        <v>2318</v>
      </c>
      <c r="CQ7" s="48">
        <v>7362038</v>
      </c>
      <c r="CR7" s="48">
        <v>19316</v>
      </c>
      <c r="CS7" s="48">
        <v>44066</v>
      </c>
      <c r="CT7" s="48">
        <v>2235</v>
      </c>
      <c r="CU7" s="48">
        <v>262247</v>
      </c>
      <c r="CV7" s="48">
        <v>4253</v>
      </c>
      <c r="CW7" s="48">
        <v>353400</v>
      </c>
      <c r="CX7" s="48">
        <v>4840</v>
      </c>
      <c r="CY7" s="48">
        <v>120247</v>
      </c>
      <c r="CZ7" s="48">
        <v>2576</v>
      </c>
      <c r="DA7" s="48">
        <v>788077</v>
      </c>
      <c r="DB7" s="48">
        <v>8064</v>
      </c>
      <c r="DC7" s="48">
        <v>270568</v>
      </c>
      <c r="DD7" s="48">
        <v>3357</v>
      </c>
      <c r="DE7" s="48">
        <v>251469</v>
      </c>
      <c r="DF7" s="48">
        <v>4098</v>
      </c>
      <c r="DG7" s="48">
        <v>712695</v>
      </c>
      <c r="DH7" s="48">
        <v>6643</v>
      </c>
      <c r="DI7" s="48">
        <v>1195049</v>
      </c>
      <c r="DJ7" s="48">
        <v>8076</v>
      </c>
      <c r="DK7" s="48">
        <v>1559595</v>
      </c>
      <c r="DL7" s="48">
        <v>9478</v>
      </c>
      <c r="DM7" s="48">
        <v>1019895</v>
      </c>
      <c r="DN7" s="48">
        <v>8113</v>
      </c>
      <c r="DO7" s="48">
        <v>376354</v>
      </c>
      <c r="DP7" s="48">
        <v>4913</v>
      </c>
      <c r="DQ7" s="48">
        <v>392528</v>
      </c>
      <c r="DR7" s="48">
        <v>4253</v>
      </c>
      <c r="DS7" s="48">
        <v>15848</v>
      </c>
      <c r="DT7" s="48">
        <v>1125</v>
      </c>
      <c r="DU7" s="48">
        <v>3998629</v>
      </c>
      <c r="DV7" s="48">
        <v>17308</v>
      </c>
      <c r="DW7" s="48">
        <v>120638</v>
      </c>
      <c r="DX7" s="48">
        <v>2513</v>
      </c>
      <c r="DY7" s="48">
        <v>108964</v>
      </c>
      <c r="DZ7" s="48">
        <v>2485</v>
      </c>
      <c r="EA7" s="48">
        <v>195825</v>
      </c>
      <c r="EB7" s="48">
        <v>2741</v>
      </c>
      <c r="EC7" s="48">
        <v>52886</v>
      </c>
      <c r="ED7" s="48">
        <v>1741</v>
      </c>
      <c r="EE7" s="48">
        <v>513532</v>
      </c>
      <c r="EF7" s="48">
        <v>5946</v>
      </c>
      <c r="EG7" s="48">
        <v>86358</v>
      </c>
      <c r="EH7" s="48">
        <v>2107</v>
      </c>
      <c r="EI7" s="48">
        <v>74319</v>
      </c>
      <c r="EJ7" s="48">
        <v>2049</v>
      </c>
      <c r="EK7" s="48">
        <v>240350</v>
      </c>
      <c r="EL7" s="48">
        <v>4025</v>
      </c>
      <c r="EM7" s="48">
        <v>361422</v>
      </c>
      <c r="EN7" s="48">
        <v>5070</v>
      </c>
      <c r="EO7" s="48">
        <v>1054735</v>
      </c>
      <c r="EP7" s="48">
        <v>6708</v>
      </c>
      <c r="EQ7" s="48">
        <v>707589</v>
      </c>
      <c r="ER7" s="48">
        <v>8087</v>
      </c>
      <c r="ES7" s="48">
        <v>262575</v>
      </c>
      <c r="ET7" s="48">
        <v>4010</v>
      </c>
      <c r="EU7" s="48">
        <v>94454</v>
      </c>
      <c r="EV7" s="48">
        <v>2257</v>
      </c>
      <c r="EW7" s="48">
        <v>124982</v>
      </c>
      <c r="EX7" s="48">
        <v>3530</v>
      </c>
      <c r="EY7" s="48">
        <v>2599130</v>
      </c>
      <c r="EZ7" s="48">
        <v>12364</v>
      </c>
      <c r="FA7" s="48">
        <v>86339</v>
      </c>
      <c r="FB7" s="48">
        <v>2440</v>
      </c>
      <c r="FC7" s="48">
        <v>161999</v>
      </c>
      <c r="FD7" s="48">
        <v>3827</v>
      </c>
      <c r="FE7" s="48">
        <v>234564</v>
      </c>
      <c r="FF7" s="48">
        <v>3868</v>
      </c>
      <c r="FG7" s="48">
        <v>54528</v>
      </c>
      <c r="FH7" s="48">
        <v>1739</v>
      </c>
      <c r="FI7" s="48">
        <v>286565</v>
      </c>
      <c r="FJ7" s="48">
        <v>3909</v>
      </c>
      <c r="FK7" s="48">
        <v>204745</v>
      </c>
      <c r="FL7" s="48">
        <v>3211</v>
      </c>
      <c r="FM7" s="48">
        <v>59157</v>
      </c>
      <c r="FN7" s="48">
        <v>1781</v>
      </c>
      <c r="FO7" s="48">
        <v>102498</v>
      </c>
      <c r="FP7" s="48">
        <v>2307</v>
      </c>
      <c r="FQ7" s="48">
        <v>323912</v>
      </c>
      <c r="FR7" s="48">
        <v>4898</v>
      </c>
      <c r="FS7" s="48">
        <v>455068</v>
      </c>
      <c r="FT7" s="48">
        <v>5474</v>
      </c>
      <c r="FU7" s="48">
        <v>384510</v>
      </c>
      <c r="FV7" s="48">
        <v>5849</v>
      </c>
      <c r="FW7" s="48">
        <v>122461</v>
      </c>
      <c r="FX7" s="48">
        <v>2293</v>
      </c>
      <c r="FY7" s="48">
        <v>96418</v>
      </c>
      <c r="FZ7" s="48">
        <v>2162</v>
      </c>
      <c r="GA7" s="48">
        <v>26366</v>
      </c>
      <c r="GB7" s="48">
        <v>1170</v>
      </c>
      <c r="GC7" s="48">
        <v>6352737</v>
      </c>
      <c r="GD7" s="48">
        <v>18023</v>
      </c>
      <c r="GE7" s="48">
        <v>275830</v>
      </c>
      <c r="GF7" s="48">
        <v>3871</v>
      </c>
      <c r="GG7" s="48">
        <v>355813</v>
      </c>
      <c r="GH7" s="48">
        <v>6132</v>
      </c>
      <c r="GI7" s="48">
        <v>407029</v>
      </c>
      <c r="GJ7" s="48">
        <v>4551</v>
      </c>
      <c r="GK7" s="48">
        <v>219682</v>
      </c>
      <c r="GL7" s="48">
        <v>3150</v>
      </c>
      <c r="GM7" s="48">
        <v>445882</v>
      </c>
      <c r="GN7" s="48">
        <v>5220</v>
      </c>
      <c r="GO7" s="48">
        <v>179587</v>
      </c>
      <c r="GP7" s="48">
        <v>3566</v>
      </c>
      <c r="GQ7" s="48">
        <v>234895</v>
      </c>
      <c r="GR7" s="48">
        <v>3272</v>
      </c>
      <c r="GS7" s="48">
        <v>661057</v>
      </c>
      <c r="GT7" s="48">
        <v>6522</v>
      </c>
      <c r="GU7" s="48">
        <v>1557019</v>
      </c>
      <c r="GV7" s="48">
        <v>8487</v>
      </c>
      <c r="GW7" s="48">
        <v>1068820</v>
      </c>
      <c r="GX7" s="48">
        <v>7815</v>
      </c>
      <c r="GY7" s="48">
        <v>330520</v>
      </c>
      <c r="GZ7" s="48">
        <v>4206</v>
      </c>
      <c r="HA7" s="48">
        <v>401587</v>
      </c>
      <c r="HB7" s="48">
        <v>4718</v>
      </c>
      <c r="HC7" s="48">
        <v>128677</v>
      </c>
      <c r="HD7" s="48">
        <v>2380</v>
      </c>
      <c r="HE7" s="48">
        <v>86339</v>
      </c>
      <c r="HF7" s="48">
        <v>4166</v>
      </c>
    </row>
    <row r="8" spans="1:214" x14ac:dyDescent="0.25">
      <c r="A8" s="16">
        <f t="shared" si="8"/>
        <v>1049</v>
      </c>
      <c r="B8" s="17" t="str">
        <f t="shared" si="9"/>
        <v>State of Utah</v>
      </c>
      <c r="C8" s="48" t="s">
        <v>20</v>
      </c>
      <c r="D8" s="48" t="s">
        <v>21</v>
      </c>
      <c r="E8" s="48">
        <v>1319944</v>
      </c>
      <c r="F8" s="48">
        <v>4183</v>
      </c>
      <c r="G8" s="48">
        <v>26712</v>
      </c>
      <c r="H8" s="48">
        <v>1132</v>
      </c>
      <c r="I8" s="48">
        <v>84767</v>
      </c>
      <c r="J8" s="48">
        <v>1952</v>
      </c>
      <c r="K8" s="48">
        <v>144937</v>
      </c>
      <c r="L8" s="48">
        <v>2497</v>
      </c>
      <c r="M8" s="48">
        <v>34536</v>
      </c>
      <c r="N8" s="48">
        <v>1167</v>
      </c>
      <c r="O8" s="48">
        <v>159547</v>
      </c>
      <c r="P8" s="48">
        <v>2642</v>
      </c>
      <c r="Q8" s="48">
        <v>60753</v>
      </c>
      <c r="R8" s="48">
        <v>1642</v>
      </c>
      <c r="S8" s="48">
        <v>28957</v>
      </c>
      <c r="T8" s="48">
        <v>1281</v>
      </c>
      <c r="U8" s="48">
        <v>86733</v>
      </c>
      <c r="V8" s="48">
        <v>1937</v>
      </c>
      <c r="W8" s="48">
        <v>155887</v>
      </c>
      <c r="X8" s="48">
        <v>2822</v>
      </c>
      <c r="Y8" s="48">
        <v>286354</v>
      </c>
      <c r="Z8" s="48">
        <v>3508</v>
      </c>
      <c r="AA8" s="48">
        <v>118758</v>
      </c>
      <c r="AB8" s="48">
        <v>2941</v>
      </c>
      <c r="AC8" s="48">
        <v>60324</v>
      </c>
      <c r="AD8" s="48">
        <v>1703</v>
      </c>
      <c r="AE8" s="48">
        <v>67506</v>
      </c>
      <c r="AF8" s="48">
        <v>1834</v>
      </c>
      <c r="AG8" s="48">
        <v>4173</v>
      </c>
      <c r="AH8" s="48">
        <v>488</v>
      </c>
      <c r="AI8" s="48">
        <v>1002263</v>
      </c>
      <c r="AJ8" s="48">
        <v>4764</v>
      </c>
      <c r="AK8" s="48">
        <v>19058</v>
      </c>
      <c r="AL8" s="48">
        <v>892</v>
      </c>
      <c r="AM8" s="48">
        <v>62033</v>
      </c>
      <c r="AN8" s="48">
        <v>1655</v>
      </c>
      <c r="AO8" s="48">
        <v>113526</v>
      </c>
      <c r="AP8" s="48">
        <v>2260</v>
      </c>
      <c r="AQ8" s="48">
        <v>27568</v>
      </c>
      <c r="AR8" s="48">
        <v>1043</v>
      </c>
      <c r="AS8" s="48">
        <v>127458</v>
      </c>
      <c r="AT8" s="48">
        <v>2353</v>
      </c>
      <c r="AU8" s="48">
        <v>47652</v>
      </c>
      <c r="AV8" s="48">
        <v>1486</v>
      </c>
      <c r="AW8" s="48">
        <v>21452</v>
      </c>
      <c r="AX8" s="48">
        <v>1093</v>
      </c>
      <c r="AY8" s="48">
        <v>67663</v>
      </c>
      <c r="AZ8" s="48">
        <v>1642</v>
      </c>
      <c r="BA8" s="48">
        <v>110243</v>
      </c>
      <c r="BB8" s="48">
        <v>2152</v>
      </c>
      <c r="BC8" s="48">
        <v>218669</v>
      </c>
      <c r="BD8" s="48">
        <v>3008</v>
      </c>
      <c r="BE8" s="48">
        <v>84151</v>
      </c>
      <c r="BF8" s="48">
        <v>2045</v>
      </c>
      <c r="BG8" s="48">
        <v>44025</v>
      </c>
      <c r="BH8" s="48">
        <v>1477</v>
      </c>
      <c r="BI8" s="48">
        <v>55407</v>
      </c>
      <c r="BJ8" s="48">
        <v>1701</v>
      </c>
      <c r="BK8" s="48">
        <v>3358</v>
      </c>
      <c r="BL8" s="48">
        <v>450</v>
      </c>
      <c r="BM8" s="48">
        <v>157278</v>
      </c>
      <c r="BN8" s="48">
        <v>2891</v>
      </c>
      <c r="BO8" s="48">
        <v>4294</v>
      </c>
      <c r="BP8" s="48">
        <v>468</v>
      </c>
      <c r="BQ8" s="48">
        <v>16875</v>
      </c>
      <c r="BR8" s="48">
        <v>957</v>
      </c>
      <c r="BS8" s="48">
        <v>20730</v>
      </c>
      <c r="BT8" s="48">
        <v>1141</v>
      </c>
      <c r="BU8" s="48">
        <v>3693</v>
      </c>
      <c r="BV8" s="48">
        <v>419</v>
      </c>
      <c r="BW8" s="48">
        <v>16105</v>
      </c>
      <c r="BX8" s="48">
        <v>1078</v>
      </c>
      <c r="BY8" s="48">
        <v>6115</v>
      </c>
      <c r="BZ8" s="48">
        <v>535</v>
      </c>
      <c r="CA8" s="48">
        <v>2652</v>
      </c>
      <c r="CB8" s="48">
        <v>340</v>
      </c>
      <c r="CC8" s="48">
        <v>7037</v>
      </c>
      <c r="CD8" s="48">
        <v>612</v>
      </c>
      <c r="CE8" s="48">
        <v>18329</v>
      </c>
      <c r="CF8" s="48">
        <v>1140</v>
      </c>
      <c r="CG8" s="48">
        <v>30319</v>
      </c>
      <c r="CH8" s="48">
        <v>1329</v>
      </c>
      <c r="CI8" s="48">
        <v>17112</v>
      </c>
      <c r="CJ8" s="48">
        <v>1137</v>
      </c>
      <c r="CK8" s="48">
        <v>6683</v>
      </c>
      <c r="CL8" s="48">
        <v>582</v>
      </c>
      <c r="CM8" s="48">
        <v>6931</v>
      </c>
      <c r="CN8" s="48">
        <v>570</v>
      </c>
      <c r="CO8" s="48">
        <v>403</v>
      </c>
      <c r="CP8" s="48">
        <v>150</v>
      </c>
      <c r="CQ8" s="48">
        <v>33219</v>
      </c>
      <c r="CR8" s="48">
        <v>1300</v>
      </c>
      <c r="CS8" s="48">
        <v>423</v>
      </c>
      <c r="CT8" s="48">
        <v>181</v>
      </c>
      <c r="CU8" s="48">
        <v>681</v>
      </c>
      <c r="CV8" s="48">
        <v>179</v>
      </c>
      <c r="CW8" s="48">
        <v>1942</v>
      </c>
      <c r="CX8" s="48">
        <v>341</v>
      </c>
      <c r="CY8" s="48">
        <v>397</v>
      </c>
      <c r="CZ8" s="48">
        <v>125</v>
      </c>
      <c r="DA8" s="48">
        <v>3211</v>
      </c>
      <c r="DB8" s="48">
        <v>474</v>
      </c>
      <c r="DC8" s="48">
        <v>984</v>
      </c>
      <c r="DD8" s="48">
        <v>223</v>
      </c>
      <c r="DE8" s="48">
        <v>941</v>
      </c>
      <c r="DF8" s="48">
        <v>226</v>
      </c>
      <c r="DG8" s="48">
        <v>2409</v>
      </c>
      <c r="DH8" s="48">
        <v>300</v>
      </c>
      <c r="DI8" s="48">
        <v>4630</v>
      </c>
      <c r="DJ8" s="48">
        <v>543</v>
      </c>
      <c r="DK8" s="48">
        <v>8628</v>
      </c>
      <c r="DL8" s="48">
        <v>586</v>
      </c>
      <c r="DM8" s="48">
        <v>5081</v>
      </c>
      <c r="DN8" s="48">
        <v>591</v>
      </c>
      <c r="DO8" s="48">
        <v>2055</v>
      </c>
      <c r="DP8" s="48">
        <v>270</v>
      </c>
      <c r="DQ8" s="48">
        <v>1805</v>
      </c>
      <c r="DR8" s="48">
        <v>321</v>
      </c>
      <c r="DS8" s="48">
        <v>32</v>
      </c>
      <c r="DT8" s="48">
        <v>27</v>
      </c>
      <c r="DU8" s="48">
        <v>33396</v>
      </c>
      <c r="DV8" s="48">
        <v>1419</v>
      </c>
      <c r="DW8" s="48">
        <v>843</v>
      </c>
      <c r="DX8" s="48">
        <v>187</v>
      </c>
      <c r="DY8" s="48">
        <v>577</v>
      </c>
      <c r="DZ8" s="48">
        <v>138</v>
      </c>
      <c r="EA8" s="48">
        <v>1477</v>
      </c>
      <c r="EB8" s="48">
        <v>376</v>
      </c>
      <c r="EC8" s="48">
        <v>294</v>
      </c>
      <c r="ED8" s="48">
        <v>110</v>
      </c>
      <c r="EE8" s="48">
        <v>4171</v>
      </c>
      <c r="EF8" s="48">
        <v>457</v>
      </c>
      <c r="EG8" s="48">
        <v>756</v>
      </c>
      <c r="EH8" s="48">
        <v>213</v>
      </c>
      <c r="EI8" s="48">
        <v>842</v>
      </c>
      <c r="EJ8" s="48">
        <v>230</v>
      </c>
      <c r="EK8" s="48">
        <v>1562</v>
      </c>
      <c r="EL8" s="48">
        <v>251</v>
      </c>
      <c r="EM8" s="48">
        <v>3025</v>
      </c>
      <c r="EN8" s="48">
        <v>385</v>
      </c>
      <c r="EO8" s="48">
        <v>11466</v>
      </c>
      <c r="EP8" s="48">
        <v>784</v>
      </c>
      <c r="EQ8" s="48">
        <v>5643</v>
      </c>
      <c r="ER8" s="48">
        <v>652</v>
      </c>
      <c r="ES8" s="48">
        <v>1940</v>
      </c>
      <c r="ET8" s="48">
        <v>350</v>
      </c>
      <c r="EU8" s="48">
        <v>640</v>
      </c>
      <c r="EV8" s="48">
        <v>148</v>
      </c>
      <c r="EW8" s="48">
        <v>160</v>
      </c>
      <c r="EX8" s="48">
        <v>99</v>
      </c>
      <c r="EY8" s="48">
        <v>26073</v>
      </c>
      <c r="EZ8" s="48">
        <v>1179</v>
      </c>
      <c r="FA8" s="48">
        <v>508</v>
      </c>
      <c r="FB8" s="48">
        <v>116</v>
      </c>
      <c r="FC8" s="48">
        <v>1172</v>
      </c>
      <c r="FD8" s="48">
        <v>238</v>
      </c>
      <c r="FE8" s="48">
        <v>2191</v>
      </c>
      <c r="FF8" s="48">
        <v>314</v>
      </c>
      <c r="FG8" s="48">
        <v>563</v>
      </c>
      <c r="FH8" s="48">
        <v>164</v>
      </c>
      <c r="FI8" s="48">
        <v>2780</v>
      </c>
      <c r="FJ8" s="48">
        <v>356</v>
      </c>
      <c r="FK8" s="48">
        <v>2198</v>
      </c>
      <c r="FL8" s="48">
        <v>292</v>
      </c>
      <c r="FM8" s="48">
        <v>697</v>
      </c>
      <c r="FN8" s="48">
        <v>161</v>
      </c>
      <c r="FO8" s="48">
        <v>860</v>
      </c>
      <c r="FP8" s="48">
        <v>221</v>
      </c>
      <c r="FQ8" s="48">
        <v>3541</v>
      </c>
      <c r="FR8" s="48">
        <v>389</v>
      </c>
      <c r="FS8" s="48">
        <v>5320</v>
      </c>
      <c r="FT8" s="48">
        <v>428</v>
      </c>
      <c r="FU8" s="48">
        <v>3604</v>
      </c>
      <c r="FV8" s="48">
        <v>420</v>
      </c>
      <c r="FW8" s="48">
        <v>1409</v>
      </c>
      <c r="FX8" s="48">
        <v>274</v>
      </c>
      <c r="FY8" s="48">
        <v>1082</v>
      </c>
      <c r="FZ8" s="48">
        <v>212</v>
      </c>
      <c r="GA8" s="48">
        <v>148</v>
      </c>
      <c r="GB8" s="48">
        <v>105</v>
      </c>
      <c r="GC8" s="48">
        <v>67715</v>
      </c>
      <c r="GD8" s="48">
        <v>1833</v>
      </c>
      <c r="GE8" s="48">
        <v>1586</v>
      </c>
      <c r="GF8" s="48">
        <v>265</v>
      </c>
      <c r="GG8" s="48">
        <v>3429</v>
      </c>
      <c r="GH8" s="48">
        <v>418</v>
      </c>
      <c r="GI8" s="48">
        <v>5071</v>
      </c>
      <c r="GJ8" s="48">
        <v>576</v>
      </c>
      <c r="GK8" s="48">
        <v>2021</v>
      </c>
      <c r="GL8" s="48">
        <v>286</v>
      </c>
      <c r="GM8" s="48">
        <v>5822</v>
      </c>
      <c r="GN8" s="48">
        <v>526</v>
      </c>
      <c r="GO8" s="48">
        <v>3048</v>
      </c>
      <c r="GP8" s="48">
        <v>389</v>
      </c>
      <c r="GQ8" s="48">
        <v>2373</v>
      </c>
      <c r="GR8" s="48">
        <v>333</v>
      </c>
      <c r="GS8" s="48">
        <v>7202</v>
      </c>
      <c r="GT8" s="48">
        <v>564</v>
      </c>
      <c r="GU8" s="48">
        <v>16119</v>
      </c>
      <c r="GV8" s="48">
        <v>986</v>
      </c>
      <c r="GW8" s="48">
        <v>11952</v>
      </c>
      <c r="GX8" s="48">
        <v>696</v>
      </c>
      <c r="GY8" s="48">
        <v>3167</v>
      </c>
      <c r="GZ8" s="48">
        <v>359</v>
      </c>
      <c r="HA8" s="48">
        <v>4212</v>
      </c>
      <c r="HB8" s="48">
        <v>407</v>
      </c>
      <c r="HC8" s="48">
        <v>1641</v>
      </c>
      <c r="HD8" s="48">
        <v>289</v>
      </c>
      <c r="HE8" s="48">
        <v>72</v>
      </c>
      <c r="HF8" s="48">
        <v>43</v>
      </c>
    </row>
    <row r="9" spans="1:214" x14ac:dyDescent="0.25">
      <c r="A9" s="16">
        <f t="shared" si="8"/>
        <v>1</v>
      </c>
      <c r="B9" s="17" t="str">
        <f t="shared" si="9"/>
        <v>Beaver</v>
      </c>
      <c r="C9" s="48" t="s">
        <v>22</v>
      </c>
      <c r="D9" s="48" t="s">
        <v>23</v>
      </c>
      <c r="E9" s="48">
        <v>2875</v>
      </c>
      <c r="F9" s="48">
        <v>131</v>
      </c>
      <c r="G9" s="48">
        <v>588</v>
      </c>
      <c r="H9" s="48">
        <v>119</v>
      </c>
      <c r="I9" s="48">
        <v>84</v>
      </c>
      <c r="J9" s="48">
        <v>53</v>
      </c>
      <c r="K9" s="48">
        <v>228</v>
      </c>
      <c r="L9" s="48">
        <v>95</v>
      </c>
      <c r="M9" s="48">
        <v>24</v>
      </c>
      <c r="N9" s="48">
        <v>23</v>
      </c>
      <c r="O9" s="48">
        <v>368</v>
      </c>
      <c r="P9" s="48">
        <v>120</v>
      </c>
      <c r="Q9" s="48">
        <v>323</v>
      </c>
      <c r="R9" s="48">
        <v>119</v>
      </c>
      <c r="S9" s="48">
        <v>4</v>
      </c>
      <c r="T9" s="48">
        <v>4</v>
      </c>
      <c r="U9" s="48">
        <v>58</v>
      </c>
      <c r="V9" s="48">
        <v>32</v>
      </c>
      <c r="W9" s="48">
        <v>116</v>
      </c>
      <c r="X9" s="48">
        <v>64</v>
      </c>
      <c r="Y9" s="48">
        <v>449</v>
      </c>
      <c r="Z9" s="48">
        <v>98</v>
      </c>
      <c r="AA9" s="48">
        <v>386</v>
      </c>
      <c r="AB9" s="48">
        <v>122</v>
      </c>
      <c r="AC9" s="48">
        <v>69</v>
      </c>
      <c r="AD9" s="48">
        <v>46</v>
      </c>
      <c r="AE9" s="48">
        <v>178</v>
      </c>
      <c r="AF9" s="48">
        <v>64</v>
      </c>
      <c r="AG9" s="48">
        <v>0</v>
      </c>
      <c r="AH9" s="48">
        <v>15</v>
      </c>
      <c r="AI9" s="48">
        <v>2352</v>
      </c>
      <c r="AJ9" s="48">
        <v>150</v>
      </c>
      <c r="AK9" s="48">
        <v>359</v>
      </c>
      <c r="AL9" s="48">
        <v>104</v>
      </c>
      <c r="AM9" s="48">
        <v>44</v>
      </c>
      <c r="AN9" s="48">
        <v>32</v>
      </c>
      <c r="AO9" s="48">
        <v>184</v>
      </c>
      <c r="AP9" s="48">
        <v>78</v>
      </c>
      <c r="AQ9" s="48">
        <v>15</v>
      </c>
      <c r="AR9" s="48">
        <v>16</v>
      </c>
      <c r="AS9" s="48">
        <v>342</v>
      </c>
      <c r="AT9" s="48">
        <v>121</v>
      </c>
      <c r="AU9" s="48">
        <v>308</v>
      </c>
      <c r="AV9" s="48">
        <v>118</v>
      </c>
      <c r="AW9" s="48">
        <v>4</v>
      </c>
      <c r="AX9" s="48">
        <v>4</v>
      </c>
      <c r="AY9" s="48">
        <v>58</v>
      </c>
      <c r="AZ9" s="48">
        <v>32</v>
      </c>
      <c r="BA9" s="48">
        <v>88</v>
      </c>
      <c r="BB9" s="48">
        <v>55</v>
      </c>
      <c r="BC9" s="48">
        <v>378</v>
      </c>
      <c r="BD9" s="48">
        <v>101</v>
      </c>
      <c r="BE9" s="48">
        <v>335</v>
      </c>
      <c r="BF9" s="48">
        <v>112</v>
      </c>
      <c r="BG9" s="48">
        <v>63</v>
      </c>
      <c r="BH9" s="48">
        <v>46</v>
      </c>
      <c r="BI9" s="48">
        <v>174</v>
      </c>
      <c r="BJ9" s="48">
        <v>64</v>
      </c>
      <c r="BK9" s="48">
        <v>0</v>
      </c>
      <c r="BL9" s="48">
        <v>15</v>
      </c>
      <c r="BM9" s="48">
        <v>385</v>
      </c>
      <c r="BN9" s="48">
        <v>92</v>
      </c>
      <c r="BO9" s="48">
        <v>213</v>
      </c>
      <c r="BP9" s="48">
        <v>80</v>
      </c>
      <c r="BQ9" s="48">
        <v>22</v>
      </c>
      <c r="BR9" s="48">
        <v>32</v>
      </c>
      <c r="BS9" s="48">
        <v>33</v>
      </c>
      <c r="BT9" s="48">
        <v>38</v>
      </c>
      <c r="BU9" s="48">
        <v>0</v>
      </c>
      <c r="BV9" s="48">
        <v>15</v>
      </c>
      <c r="BW9" s="48">
        <v>3</v>
      </c>
      <c r="BX9" s="48">
        <v>11</v>
      </c>
      <c r="BY9" s="48">
        <v>15</v>
      </c>
      <c r="BZ9" s="48">
        <v>13</v>
      </c>
      <c r="CA9" s="48">
        <v>0</v>
      </c>
      <c r="CB9" s="48">
        <v>15</v>
      </c>
      <c r="CC9" s="48">
        <v>0</v>
      </c>
      <c r="CD9" s="48">
        <v>15</v>
      </c>
      <c r="CE9" s="48">
        <v>25</v>
      </c>
      <c r="CF9" s="48">
        <v>29</v>
      </c>
      <c r="CG9" s="48">
        <v>57</v>
      </c>
      <c r="CH9" s="48">
        <v>37</v>
      </c>
      <c r="CI9" s="48">
        <v>13</v>
      </c>
      <c r="CJ9" s="48">
        <v>25</v>
      </c>
      <c r="CK9" s="48">
        <v>0</v>
      </c>
      <c r="CL9" s="48">
        <v>15</v>
      </c>
      <c r="CM9" s="48">
        <v>4</v>
      </c>
      <c r="CN9" s="48">
        <v>6</v>
      </c>
      <c r="CO9" s="48">
        <v>0</v>
      </c>
      <c r="CP9" s="48">
        <v>15</v>
      </c>
      <c r="CQ9" s="48">
        <v>20</v>
      </c>
      <c r="CR9" s="48">
        <v>24</v>
      </c>
      <c r="CS9" s="48">
        <v>0</v>
      </c>
      <c r="CT9" s="48">
        <v>15</v>
      </c>
      <c r="CU9" s="48">
        <v>12</v>
      </c>
      <c r="CV9" s="48">
        <v>22</v>
      </c>
      <c r="CW9" s="48">
        <v>8</v>
      </c>
      <c r="CX9" s="48">
        <v>12</v>
      </c>
      <c r="CY9" s="48">
        <v>0</v>
      </c>
      <c r="CZ9" s="48">
        <v>15</v>
      </c>
      <c r="DA9" s="48">
        <v>0</v>
      </c>
      <c r="DB9" s="48">
        <v>15</v>
      </c>
      <c r="DC9" s="48">
        <v>0</v>
      </c>
      <c r="DD9" s="48">
        <v>15</v>
      </c>
      <c r="DE9" s="48">
        <v>0</v>
      </c>
      <c r="DF9" s="48">
        <v>15</v>
      </c>
      <c r="DG9" s="48">
        <v>0</v>
      </c>
      <c r="DH9" s="48">
        <v>15</v>
      </c>
      <c r="DI9" s="48">
        <v>0</v>
      </c>
      <c r="DJ9" s="48">
        <v>15</v>
      </c>
      <c r="DK9" s="48">
        <v>0</v>
      </c>
      <c r="DL9" s="48">
        <v>15</v>
      </c>
      <c r="DM9" s="48">
        <v>0</v>
      </c>
      <c r="DN9" s="48">
        <v>15</v>
      </c>
      <c r="DO9" s="48">
        <v>0</v>
      </c>
      <c r="DP9" s="48">
        <v>15</v>
      </c>
      <c r="DQ9" s="48">
        <v>0</v>
      </c>
      <c r="DR9" s="48">
        <v>15</v>
      </c>
      <c r="DS9" s="48">
        <v>0</v>
      </c>
      <c r="DT9" s="48">
        <v>15</v>
      </c>
      <c r="DU9" s="48">
        <v>54</v>
      </c>
      <c r="DV9" s="48">
        <v>36</v>
      </c>
      <c r="DW9" s="48">
        <v>0</v>
      </c>
      <c r="DX9" s="48">
        <v>15</v>
      </c>
      <c r="DY9" s="48">
        <v>0</v>
      </c>
      <c r="DZ9" s="48">
        <v>15</v>
      </c>
      <c r="EA9" s="48">
        <v>0</v>
      </c>
      <c r="EB9" s="48">
        <v>15</v>
      </c>
      <c r="EC9" s="48">
        <v>0</v>
      </c>
      <c r="ED9" s="48">
        <v>15</v>
      </c>
      <c r="EE9" s="48">
        <v>0</v>
      </c>
      <c r="EF9" s="48">
        <v>15</v>
      </c>
      <c r="EG9" s="48">
        <v>0</v>
      </c>
      <c r="EH9" s="48">
        <v>15</v>
      </c>
      <c r="EI9" s="48">
        <v>0</v>
      </c>
      <c r="EJ9" s="48">
        <v>15</v>
      </c>
      <c r="EK9" s="48">
        <v>0</v>
      </c>
      <c r="EL9" s="48">
        <v>15</v>
      </c>
      <c r="EM9" s="48">
        <v>0</v>
      </c>
      <c r="EN9" s="48">
        <v>15</v>
      </c>
      <c r="EO9" s="48">
        <v>14</v>
      </c>
      <c r="EP9" s="48">
        <v>16</v>
      </c>
      <c r="EQ9" s="48">
        <v>37</v>
      </c>
      <c r="ER9" s="48">
        <v>32</v>
      </c>
      <c r="ES9" s="48">
        <v>3</v>
      </c>
      <c r="ET9" s="48">
        <v>6</v>
      </c>
      <c r="EU9" s="48">
        <v>0</v>
      </c>
      <c r="EV9" s="48">
        <v>15</v>
      </c>
      <c r="EW9" s="48">
        <v>0</v>
      </c>
      <c r="EX9" s="48">
        <v>15</v>
      </c>
      <c r="EY9" s="48">
        <v>23</v>
      </c>
      <c r="EZ9" s="48">
        <v>37</v>
      </c>
      <c r="FA9" s="48">
        <v>0</v>
      </c>
      <c r="FB9" s="48">
        <v>15</v>
      </c>
      <c r="FC9" s="48">
        <v>0</v>
      </c>
      <c r="FD9" s="48">
        <v>15</v>
      </c>
      <c r="FE9" s="48">
        <v>0</v>
      </c>
      <c r="FF9" s="48">
        <v>15</v>
      </c>
      <c r="FG9" s="48">
        <v>0</v>
      </c>
      <c r="FH9" s="48">
        <v>15</v>
      </c>
      <c r="FI9" s="48">
        <v>23</v>
      </c>
      <c r="FJ9" s="48">
        <v>37</v>
      </c>
      <c r="FK9" s="48">
        <v>0</v>
      </c>
      <c r="FL9" s="48">
        <v>15</v>
      </c>
      <c r="FM9" s="48">
        <v>0</v>
      </c>
      <c r="FN9" s="48">
        <v>15</v>
      </c>
      <c r="FO9" s="48">
        <v>0</v>
      </c>
      <c r="FP9" s="48">
        <v>15</v>
      </c>
      <c r="FQ9" s="48">
        <v>0</v>
      </c>
      <c r="FR9" s="48">
        <v>15</v>
      </c>
      <c r="FS9" s="48">
        <v>0</v>
      </c>
      <c r="FT9" s="48">
        <v>15</v>
      </c>
      <c r="FU9" s="48">
        <v>0</v>
      </c>
      <c r="FV9" s="48">
        <v>15</v>
      </c>
      <c r="FW9" s="48">
        <v>0</v>
      </c>
      <c r="FX9" s="48">
        <v>15</v>
      </c>
      <c r="FY9" s="48">
        <v>0</v>
      </c>
      <c r="FZ9" s="48">
        <v>15</v>
      </c>
      <c r="GA9" s="48">
        <v>0</v>
      </c>
      <c r="GB9" s="48">
        <v>15</v>
      </c>
      <c r="GC9" s="48">
        <v>41</v>
      </c>
      <c r="GD9" s="48">
        <v>25</v>
      </c>
      <c r="GE9" s="48">
        <v>16</v>
      </c>
      <c r="GF9" s="48">
        <v>14</v>
      </c>
      <c r="GG9" s="48">
        <v>6</v>
      </c>
      <c r="GH9" s="48">
        <v>7</v>
      </c>
      <c r="GI9" s="48">
        <v>3</v>
      </c>
      <c r="GJ9" s="48">
        <v>5</v>
      </c>
      <c r="GK9" s="48">
        <v>9</v>
      </c>
      <c r="GL9" s="48">
        <v>16</v>
      </c>
      <c r="GM9" s="48">
        <v>0</v>
      </c>
      <c r="GN9" s="48">
        <v>15</v>
      </c>
      <c r="GO9" s="48">
        <v>0</v>
      </c>
      <c r="GP9" s="48">
        <v>15</v>
      </c>
      <c r="GQ9" s="48">
        <v>0</v>
      </c>
      <c r="GR9" s="48">
        <v>15</v>
      </c>
      <c r="GS9" s="48">
        <v>0</v>
      </c>
      <c r="GT9" s="48">
        <v>15</v>
      </c>
      <c r="GU9" s="48">
        <v>3</v>
      </c>
      <c r="GV9" s="48">
        <v>4</v>
      </c>
      <c r="GW9" s="48">
        <v>0</v>
      </c>
      <c r="GX9" s="48">
        <v>15</v>
      </c>
      <c r="GY9" s="48">
        <v>1</v>
      </c>
      <c r="GZ9" s="48">
        <v>2</v>
      </c>
      <c r="HA9" s="48">
        <v>3</v>
      </c>
      <c r="HB9" s="48">
        <v>5</v>
      </c>
      <c r="HC9" s="48">
        <v>0</v>
      </c>
      <c r="HD9" s="48">
        <v>15</v>
      </c>
      <c r="HE9" s="48">
        <v>0</v>
      </c>
      <c r="HF9" s="48">
        <v>15</v>
      </c>
    </row>
    <row r="10" spans="1:214" x14ac:dyDescent="0.25">
      <c r="A10" s="16">
        <f t="shared" si="8"/>
        <v>3</v>
      </c>
      <c r="B10" s="17" t="str">
        <f t="shared" si="9"/>
        <v>Box Elder</v>
      </c>
      <c r="C10" s="48" t="s">
        <v>24</v>
      </c>
      <c r="D10" s="48" t="s">
        <v>25</v>
      </c>
      <c r="E10" s="48">
        <v>21281</v>
      </c>
      <c r="F10" s="48">
        <v>499</v>
      </c>
      <c r="G10" s="48">
        <v>811</v>
      </c>
      <c r="H10" s="48">
        <v>187</v>
      </c>
      <c r="I10" s="48">
        <v>1316</v>
      </c>
      <c r="J10" s="48">
        <v>190</v>
      </c>
      <c r="K10" s="48">
        <v>5237</v>
      </c>
      <c r="L10" s="48">
        <v>413</v>
      </c>
      <c r="M10" s="48">
        <v>535</v>
      </c>
      <c r="N10" s="48">
        <v>149</v>
      </c>
      <c r="O10" s="48">
        <v>2904</v>
      </c>
      <c r="P10" s="48">
        <v>307</v>
      </c>
      <c r="Q10" s="48">
        <v>933</v>
      </c>
      <c r="R10" s="48">
        <v>172</v>
      </c>
      <c r="S10" s="48">
        <v>281</v>
      </c>
      <c r="T10" s="48">
        <v>104</v>
      </c>
      <c r="U10" s="48">
        <v>685</v>
      </c>
      <c r="V10" s="48">
        <v>115</v>
      </c>
      <c r="W10" s="48">
        <v>1448</v>
      </c>
      <c r="X10" s="48">
        <v>186</v>
      </c>
      <c r="Y10" s="48">
        <v>3721</v>
      </c>
      <c r="Z10" s="48">
        <v>307</v>
      </c>
      <c r="AA10" s="48">
        <v>1384</v>
      </c>
      <c r="AB10" s="48">
        <v>242</v>
      </c>
      <c r="AC10" s="48">
        <v>611</v>
      </c>
      <c r="AD10" s="48">
        <v>128</v>
      </c>
      <c r="AE10" s="48">
        <v>1400</v>
      </c>
      <c r="AF10" s="48">
        <v>196</v>
      </c>
      <c r="AG10" s="48">
        <v>15</v>
      </c>
      <c r="AH10" s="48">
        <v>14</v>
      </c>
      <c r="AI10" s="48">
        <v>16541</v>
      </c>
      <c r="AJ10" s="48">
        <v>471</v>
      </c>
      <c r="AK10" s="48">
        <v>543</v>
      </c>
      <c r="AL10" s="48">
        <v>154</v>
      </c>
      <c r="AM10" s="48">
        <v>990</v>
      </c>
      <c r="AN10" s="48">
        <v>179</v>
      </c>
      <c r="AO10" s="48">
        <v>3902</v>
      </c>
      <c r="AP10" s="48">
        <v>362</v>
      </c>
      <c r="AQ10" s="48">
        <v>392</v>
      </c>
      <c r="AR10" s="48">
        <v>129</v>
      </c>
      <c r="AS10" s="48">
        <v>2486</v>
      </c>
      <c r="AT10" s="48">
        <v>323</v>
      </c>
      <c r="AU10" s="48">
        <v>683</v>
      </c>
      <c r="AV10" s="48">
        <v>153</v>
      </c>
      <c r="AW10" s="48">
        <v>188</v>
      </c>
      <c r="AX10" s="48">
        <v>75</v>
      </c>
      <c r="AY10" s="48">
        <v>607</v>
      </c>
      <c r="AZ10" s="48">
        <v>105</v>
      </c>
      <c r="BA10" s="48">
        <v>1069</v>
      </c>
      <c r="BB10" s="48">
        <v>161</v>
      </c>
      <c r="BC10" s="48">
        <v>3131</v>
      </c>
      <c r="BD10" s="48">
        <v>301</v>
      </c>
      <c r="BE10" s="48">
        <v>1015</v>
      </c>
      <c r="BF10" s="48">
        <v>193</v>
      </c>
      <c r="BG10" s="48">
        <v>479</v>
      </c>
      <c r="BH10" s="48">
        <v>123</v>
      </c>
      <c r="BI10" s="48">
        <v>1045</v>
      </c>
      <c r="BJ10" s="48">
        <v>154</v>
      </c>
      <c r="BK10" s="48">
        <v>11</v>
      </c>
      <c r="BL10" s="48">
        <v>13</v>
      </c>
      <c r="BM10" s="48">
        <v>3267</v>
      </c>
      <c r="BN10" s="48">
        <v>301</v>
      </c>
      <c r="BO10" s="48">
        <v>117</v>
      </c>
      <c r="BP10" s="48">
        <v>60</v>
      </c>
      <c r="BQ10" s="48">
        <v>294</v>
      </c>
      <c r="BR10" s="48">
        <v>97</v>
      </c>
      <c r="BS10" s="48">
        <v>1212</v>
      </c>
      <c r="BT10" s="48">
        <v>197</v>
      </c>
      <c r="BU10" s="48">
        <v>64</v>
      </c>
      <c r="BV10" s="48">
        <v>34</v>
      </c>
      <c r="BW10" s="48">
        <v>237</v>
      </c>
      <c r="BX10" s="48">
        <v>95</v>
      </c>
      <c r="BY10" s="48">
        <v>47</v>
      </c>
      <c r="BZ10" s="48">
        <v>27</v>
      </c>
      <c r="CA10" s="48">
        <v>53</v>
      </c>
      <c r="CB10" s="48">
        <v>45</v>
      </c>
      <c r="CC10" s="48">
        <v>28</v>
      </c>
      <c r="CD10" s="48">
        <v>20</v>
      </c>
      <c r="CE10" s="48">
        <v>233</v>
      </c>
      <c r="CF10" s="48">
        <v>83</v>
      </c>
      <c r="CG10" s="48">
        <v>365</v>
      </c>
      <c r="CH10" s="48">
        <v>83</v>
      </c>
      <c r="CI10" s="48">
        <v>281</v>
      </c>
      <c r="CJ10" s="48">
        <v>126</v>
      </c>
      <c r="CK10" s="48">
        <v>50</v>
      </c>
      <c r="CL10" s="48">
        <v>33</v>
      </c>
      <c r="CM10" s="48">
        <v>286</v>
      </c>
      <c r="CN10" s="48">
        <v>104</v>
      </c>
      <c r="CO10" s="48">
        <v>0</v>
      </c>
      <c r="CP10" s="48">
        <v>26</v>
      </c>
      <c r="CQ10" s="48">
        <v>154</v>
      </c>
      <c r="CR10" s="48">
        <v>72</v>
      </c>
      <c r="CS10" s="48">
        <v>0</v>
      </c>
      <c r="CT10" s="48">
        <v>26</v>
      </c>
      <c r="CU10" s="48">
        <v>0</v>
      </c>
      <c r="CV10" s="48">
        <v>26</v>
      </c>
      <c r="CW10" s="48">
        <v>0</v>
      </c>
      <c r="CX10" s="48">
        <v>26</v>
      </c>
      <c r="CY10" s="48">
        <v>0</v>
      </c>
      <c r="CZ10" s="48">
        <v>26</v>
      </c>
      <c r="DA10" s="48">
        <v>39</v>
      </c>
      <c r="DB10" s="48">
        <v>43</v>
      </c>
      <c r="DC10" s="48">
        <v>0</v>
      </c>
      <c r="DD10" s="48">
        <v>26</v>
      </c>
      <c r="DE10" s="48">
        <v>7</v>
      </c>
      <c r="DF10" s="48">
        <v>11</v>
      </c>
      <c r="DG10" s="48">
        <v>7</v>
      </c>
      <c r="DH10" s="48">
        <v>11</v>
      </c>
      <c r="DI10" s="48">
        <v>13</v>
      </c>
      <c r="DJ10" s="48">
        <v>18</v>
      </c>
      <c r="DK10" s="48">
        <v>39</v>
      </c>
      <c r="DL10" s="48">
        <v>29</v>
      </c>
      <c r="DM10" s="48">
        <v>38</v>
      </c>
      <c r="DN10" s="48">
        <v>36</v>
      </c>
      <c r="DO10" s="48">
        <v>0</v>
      </c>
      <c r="DP10" s="48">
        <v>26</v>
      </c>
      <c r="DQ10" s="48">
        <v>11</v>
      </c>
      <c r="DR10" s="48">
        <v>12</v>
      </c>
      <c r="DS10" s="48">
        <v>0</v>
      </c>
      <c r="DT10" s="48">
        <v>26</v>
      </c>
      <c r="DU10" s="48">
        <v>348</v>
      </c>
      <c r="DV10" s="48">
        <v>105</v>
      </c>
      <c r="DW10" s="48">
        <v>43</v>
      </c>
      <c r="DX10" s="48">
        <v>31</v>
      </c>
      <c r="DY10" s="48">
        <v>0</v>
      </c>
      <c r="DZ10" s="48">
        <v>26</v>
      </c>
      <c r="EA10" s="48">
        <v>47</v>
      </c>
      <c r="EB10" s="48">
        <v>50</v>
      </c>
      <c r="EC10" s="48">
        <v>0</v>
      </c>
      <c r="ED10" s="48">
        <v>26</v>
      </c>
      <c r="EE10" s="48">
        <v>63</v>
      </c>
      <c r="EF10" s="48">
        <v>42</v>
      </c>
      <c r="EG10" s="48">
        <v>56</v>
      </c>
      <c r="EH10" s="48">
        <v>40</v>
      </c>
      <c r="EI10" s="48">
        <v>13</v>
      </c>
      <c r="EJ10" s="48">
        <v>16</v>
      </c>
      <c r="EK10" s="48">
        <v>18</v>
      </c>
      <c r="EL10" s="48">
        <v>24</v>
      </c>
      <c r="EM10" s="48">
        <v>5</v>
      </c>
      <c r="EN10" s="48">
        <v>7</v>
      </c>
      <c r="EO10" s="48">
        <v>44</v>
      </c>
      <c r="EP10" s="48">
        <v>37</v>
      </c>
      <c r="EQ10" s="48">
        <v>32</v>
      </c>
      <c r="ER10" s="48">
        <v>30</v>
      </c>
      <c r="ES10" s="48">
        <v>21</v>
      </c>
      <c r="ET10" s="48">
        <v>13</v>
      </c>
      <c r="EU10" s="48">
        <v>6</v>
      </c>
      <c r="EV10" s="48">
        <v>6</v>
      </c>
      <c r="EW10" s="48">
        <v>0</v>
      </c>
      <c r="EX10" s="48">
        <v>26</v>
      </c>
      <c r="EY10" s="48">
        <v>255</v>
      </c>
      <c r="EZ10" s="48">
        <v>76</v>
      </c>
      <c r="FA10" s="48">
        <v>6</v>
      </c>
      <c r="FB10" s="48">
        <v>6</v>
      </c>
      <c r="FC10" s="48">
        <v>12</v>
      </c>
      <c r="FD10" s="48">
        <v>10</v>
      </c>
      <c r="FE10" s="48">
        <v>48</v>
      </c>
      <c r="FF10" s="48">
        <v>27</v>
      </c>
      <c r="FG10" s="48">
        <v>33</v>
      </c>
      <c r="FH10" s="48">
        <v>31</v>
      </c>
      <c r="FI10" s="48">
        <v>6</v>
      </c>
      <c r="FJ10" s="48">
        <v>8</v>
      </c>
      <c r="FK10" s="48">
        <v>57</v>
      </c>
      <c r="FL10" s="48">
        <v>40</v>
      </c>
      <c r="FM10" s="48">
        <v>7</v>
      </c>
      <c r="FN10" s="48">
        <v>14</v>
      </c>
      <c r="FO10" s="48">
        <v>0</v>
      </c>
      <c r="FP10" s="48">
        <v>26</v>
      </c>
      <c r="FQ10" s="48">
        <v>21</v>
      </c>
      <c r="FR10" s="48">
        <v>20</v>
      </c>
      <c r="FS10" s="48">
        <v>27</v>
      </c>
      <c r="FT10" s="48">
        <v>23</v>
      </c>
      <c r="FU10" s="48">
        <v>11</v>
      </c>
      <c r="FV10" s="48">
        <v>13</v>
      </c>
      <c r="FW10" s="48">
        <v>10</v>
      </c>
      <c r="FX10" s="48">
        <v>12</v>
      </c>
      <c r="FY10" s="48">
        <v>17</v>
      </c>
      <c r="FZ10" s="48">
        <v>14</v>
      </c>
      <c r="GA10" s="48">
        <v>0</v>
      </c>
      <c r="GB10" s="48">
        <v>26</v>
      </c>
      <c r="GC10" s="48">
        <v>716</v>
      </c>
      <c r="GD10" s="48">
        <v>146</v>
      </c>
      <c r="GE10" s="48">
        <v>102</v>
      </c>
      <c r="GF10" s="48">
        <v>51</v>
      </c>
      <c r="GG10" s="48">
        <v>20</v>
      </c>
      <c r="GH10" s="48">
        <v>18</v>
      </c>
      <c r="GI10" s="48">
        <v>28</v>
      </c>
      <c r="GJ10" s="48">
        <v>22</v>
      </c>
      <c r="GK10" s="48">
        <v>46</v>
      </c>
      <c r="GL10" s="48">
        <v>68</v>
      </c>
      <c r="GM10" s="48">
        <v>73</v>
      </c>
      <c r="GN10" s="48">
        <v>53</v>
      </c>
      <c r="GO10" s="48">
        <v>90</v>
      </c>
      <c r="GP10" s="48">
        <v>78</v>
      </c>
      <c r="GQ10" s="48">
        <v>13</v>
      </c>
      <c r="GR10" s="48">
        <v>17</v>
      </c>
      <c r="GS10" s="48">
        <v>25</v>
      </c>
      <c r="GT10" s="48">
        <v>23</v>
      </c>
      <c r="GU10" s="48">
        <v>107</v>
      </c>
      <c r="GV10" s="48">
        <v>60</v>
      </c>
      <c r="GW10" s="48">
        <v>115</v>
      </c>
      <c r="GX10" s="48">
        <v>49</v>
      </c>
      <c r="GY10" s="48">
        <v>7</v>
      </c>
      <c r="GZ10" s="48">
        <v>9</v>
      </c>
      <c r="HA10" s="48">
        <v>51</v>
      </c>
      <c r="HB10" s="48">
        <v>38</v>
      </c>
      <c r="HC10" s="48">
        <v>35</v>
      </c>
      <c r="HD10" s="48">
        <v>26</v>
      </c>
      <c r="HE10" s="48">
        <v>4</v>
      </c>
      <c r="HF10" s="48">
        <v>7</v>
      </c>
    </row>
    <row r="11" spans="1:214" x14ac:dyDescent="0.25">
      <c r="A11" s="16">
        <f t="shared" si="8"/>
        <v>5</v>
      </c>
      <c r="B11" s="17" t="str">
        <f t="shared" si="9"/>
        <v>Cache</v>
      </c>
      <c r="C11" s="48" t="s">
        <v>26</v>
      </c>
      <c r="D11" s="48" t="s">
        <v>27</v>
      </c>
      <c r="E11" s="48">
        <v>54044</v>
      </c>
      <c r="F11" s="48">
        <v>787</v>
      </c>
      <c r="G11" s="48">
        <v>1317</v>
      </c>
      <c r="H11" s="48">
        <v>182</v>
      </c>
      <c r="I11" s="48">
        <v>2558</v>
      </c>
      <c r="J11" s="48">
        <v>302</v>
      </c>
      <c r="K11" s="48">
        <v>10415</v>
      </c>
      <c r="L11" s="48">
        <v>581</v>
      </c>
      <c r="M11" s="48">
        <v>830</v>
      </c>
      <c r="N11" s="48">
        <v>156</v>
      </c>
      <c r="O11" s="48">
        <v>6215</v>
      </c>
      <c r="P11" s="48">
        <v>435</v>
      </c>
      <c r="Q11" s="48">
        <v>1273</v>
      </c>
      <c r="R11" s="48">
        <v>188</v>
      </c>
      <c r="S11" s="48">
        <v>999</v>
      </c>
      <c r="T11" s="48">
        <v>184</v>
      </c>
      <c r="U11" s="48">
        <v>1955</v>
      </c>
      <c r="V11" s="48">
        <v>250</v>
      </c>
      <c r="W11" s="48">
        <v>5914</v>
      </c>
      <c r="X11" s="48">
        <v>409</v>
      </c>
      <c r="Y11" s="48">
        <v>14424</v>
      </c>
      <c r="Z11" s="48">
        <v>575</v>
      </c>
      <c r="AA11" s="48">
        <v>4256</v>
      </c>
      <c r="AB11" s="48">
        <v>445</v>
      </c>
      <c r="AC11" s="48">
        <v>2359</v>
      </c>
      <c r="AD11" s="48">
        <v>344</v>
      </c>
      <c r="AE11" s="48">
        <v>1467</v>
      </c>
      <c r="AF11" s="48">
        <v>230</v>
      </c>
      <c r="AG11" s="48">
        <v>62</v>
      </c>
      <c r="AH11" s="48">
        <v>56</v>
      </c>
      <c r="AI11" s="48">
        <v>40253</v>
      </c>
      <c r="AJ11" s="48">
        <v>755</v>
      </c>
      <c r="AK11" s="48">
        <v>816</v>
      </c>
      <c r="AL11" s="48">
        <v>140</v>
      </c>
      <c r="AM11" s="48">
        <v>1848</v>
      </c>
      <c r="AN11" s="48">
        <v>265</v>
      </c>
      <c r="AO11" s="48">
        <v>8442</v>
      </c>
      <c r="AP11" s="48">
        <v>504</v>
      </c>
      <c r="AQ11" s="48">
        <v>724</v>
      </c>
      <c r="AR11" s="48">
        <v>139</v>
      </c>
      <c r="AS11" s="48">
        <v>4936</v>
      </c>
      <c r="AT11" s="48">
        <v>410</v>
      </c>
      <c r="AU11" s="48">
        <v>1013</v>
      </c>
      <c r="AV11" s="48">
        <v>172</v>
      </c>
      <c r="AW11" s="48">
        <v>778</v>
      </c>
      <c r="AX11" s="48">
        <v>170</v>
      </c>
      <c r="AY11" s="48">
        <v>1408</v>
      </c>
      <c r="AZ11" s="48">
        <v>191</v>
      </c>
      <c r="BA11" s="48">
        <v>4127</v>
      </c>
      <c r="BB11" s="48">
        <v>340</v>
      </c>
      <c r="BC11" s="48">
        <v>10373</v>
      </c>
      <c r="BD11" s="48">
        <v>518</v>
      </c>
      <c r="BE11" s="48">
        <v>2955</v>
      </c>
      <c r="BF11" s="48">
        <v>329</v>
      </c>
      <c r="BG11" s="48">
        <v>1580</v>
      </c>
      <c r="BH11" s="48">
        <v>270</v>
      </c>
      <c r="BI11" s="48">
        <v>1201</v>
      </c>
      <c r="BJ11" s="48">
        <v>206</v>
      </c>
      <c r="BK11" s="48">
        <v>52</v>
      </c>
      <c r="BL11" s="48">
        <v>53</v>
      </c>
      <c r="BM11" s="48">
        <v>6294</v>
      </c>
      <c r="BN11" s="48">
        <v>516</v>
      </c>
      <c r="BO11" s="48">
        <v>111</v>
      </c>
      <c r="BP11" s="48">
        <v>51</v>
      </c>
      <c r="BQ11" s="48">
        <v>577</v>
      </c>
      <c r="BR11" s="48">
        <v>162</v>
      </c>
      <c r="BS11" s="48">
        <v>1427</v>
      </c>
      <c r="BT11" s="48">
        <v>247</v>
      </c>
      <c r="BU11" s="48">
        <v>42</v>
      </c>
      <c r="BV11" s="48">
        <v>42</v>
      </c>
      <c r="BW11" s="48">
        <v>525</v>
      </c>
      <c r="BX11" s="48">
        <v>134</v>
      </c>
      <c r="BY11" s="48">
        <v>94</v>
      </c>
      <c r="BZ11" s="48">
        <v>60</v>
      </c>
      <c r="CA11" s="48">
        <v>86</v>
      </c>
      <c r="CB11" s="48">
        <v>59</v>
      </c>
      <c r="CC11" s="48">
        <v>235</v>
      </c>
      <c r="CD11" s="48">
        <v>89</v>
      </c>
      <c r="CE11" s="48">
        <v>685</v>
      </c>
      <c r="CF11" s="48">
        <v>196</v>
      </c>
      <c r="CG11" s="48">
        <v>1460</v>
      </c>
      <c r="CH11" s="48">
        <v>257</v>
      </c>
      <c r="CI11" s="48">
        <v>619</v>
      </c>
      <c r="CJ11" s="48">
        <v>188</v>
      </c>
      <c r="CK11" s="48">
        <v>291</v>
      </c>
      <c r="CL11" s="48">
        <v>111</v>
      </c>
      <c r="CM11" s="48">
        <v>142</v>
      </c>
      <c r="CN11" s="48">
        <v>56</v>
      </c>
      <c r="CO11" s="48">
        <v>0</v>
      </c>
      <c r="CP11" s="48">
        <v>26</v>
      </c>
      <c r="CQ11" s="48">
        <v>1132</v>
      </c>
      <c r="CR11" s="48">
        <v>197</v>
      </c>
      <c r="CS11" s="48">
        <v>18</v>
      </c>
      <c r="CT11" s="48">
        <v>18</v>
      </c>
      <c r="CU11" s="48">
        <v>8</v>
      </c>
      <c r="CV11" s="48">
        <v>12</v>
      </c>
      <c r="CW11" s="48">
        <v>95</v>
      </c>
      <c r="CX11" s="48">
        <v>50</v>
      </c>
      <c r="CY11" s="48">
        <v>0</v>
      </c>
      <c r="CZ11" s="48">
        <v>26</v>
      </c>
      <c r="DA11" s="48">
        <v>129</v>
      </c>
      <c r="DB11" s="48">
        <v>82</v>
      </c>
      <c r="DC11" s="48">
        <v>3</v>
      </c>
      <c r="DD11" s="48">
        <v>6</v>
      </c>
      <c r="DE11" s="48">
        <v>48</v>
      </c>
      <c r="DF11" s="48">
        <v>43</v>
      </c>
      <c r="DG11" s="48">
        <v>28</v>
      </c>
      <c r="DH11" s="48">
        <v>24</v>
      </c>
      <c r="DI11" s="48">
        <v>192</v>
      </c>
      <c r="DJ11" s="48">
        <v>104</v>
      </c>
      <c r="DK11" s="48">
        <v>511</v>
      </c>
      <c r="DL11" s="48">
        <v>147</v>
      </c>
      <c r="DM11" s="48">
        <v>79</v>
      </c>
      <c r="DN11" s="48">
        <v>53</v>
      </c>
      <c r="DO11" s="48">
        <v>15</v>
      </c>
      <c r="DP11" s="48">
        <v>22</v>
      </c>
      <c r="DQ11" s="48">
        <v>6</v>
      </c>
      <c r="DR11" s="48">
        <v>9</v>
      </c>
      <c r="DS11" s="48">
        <v>0</v>
      </c>
      <c r="DT11" s="48">
        <v>26</v>
      </c>
      <c r="DU11" s="48">
        <v>2278</v>
      </c>
      <c r="DV11" s="48">
        <v>300</v>
      </c>
      <c r="DW11" s="48">
        <v>165</v>
      </c>
      <c r="DX11" s="48">
        <v>72</v>
      </c>
      <c r="DY11" s="48">
        <v>4</v>
      </c>
      <c r="DZ11" s="48">
        <v>5</v>
      </c>
      <c r="EA11" s="48">
        <v>38</v>
      </c>
      <c r="EB11" s="48">
        <v>31</v>
      </c>
      <c r="EC11" s="48">
        <v>28</v>
      </c>
      <c r="ED11" s="48">
        <v>36</v>
      </c>
      <c r="EE11" s="48">
        <v>212</v>
      </c>
      <c r="EF11" s="48">
        <v>104</v>
      </c>
      <c r="EG11" s="48">
        <v>64</v>
      </c>
      <c r="EH11" s="48">
        <v>50</v>
      </c>
      <c r="EI11" s="48">
        <v>7</v>
      </c>
      <c r="EJ11" s="48">
        <v>12</v>
      </c>
      <c r="EK11" s="48">
        <v>101</v>
      </c>
      <c r="EL11" s="48">
        <v>69</v>
      </c>
      <c r="EM11" s="48">
        <v>246</v>
      </c>
      <c r="EN11" s="48">
        <v>84</v>
      </c>
      <c r="EO11" s="48">
        <v>992</v>
      </c>
      <c r="EP11" s="48">
        <v>203</v>
      </c>
      <c r="EQ11" s="48">
        <v>219</v>
      </c>
      <c r="ER11" s="48">
        <v>89</v>
      </c>
      <c r="ES11" s="48">
        <v>164</v>
      </c>
      <c r="ET11" s="48">
        <v>85</v>
      </c>
      <c r="EU11" s="48">
        <v>38</v>
      </c>
      <c r="EV11" s="48">
        <v>29</v>
      </c>
      <c r="EW11" s="48">
        <v>0</v>
      </c>
      <c r="EX11" s="48">
        <v>26</v>
      </c>
      <c r="EY11" s="48">
        <v>1608</v>
      </c>
      <c r="EZ11" s="48">
        <v>264</v>
      </c>
      <c r="FA11" s="48">
        <v>32</v>
      </c>
      <c r="FB11" s="48">
        <v>21</v>
      </c>
      <c r="FC11" s="48">
        <v>34</v>
      </c>
      <c r="FD11" s="48">
        <v>34</v>
      </c>
      <c r="FE11" s="48">
        <v>221</v>
      </c>
      <c r="FF11" s="48">
        <v>93</v>
      </c>
      <c r="FG11" s="48">
        <v>1</v>
      </c>
      <c r="FH11" s="48">
        <v>3</v>
      </c>
      <c r="FI11" s="48">
        <v>177</v>
      </c>
      <c r="FJ11" s="48">
        <v>91</v>
      </c>
      <c r="FK11" s="48">
        <v>46</v>
      </c>
      <c r="FL11" s="48">
        <v>27</v>
      </c>
      <c r="FM11" s="48">
        <v>26</v>
      </c>
      <c r="FN11" s="48">
        <v>31</v>
      </c>
      <c r="FO11" s="48">
        <v>14</v>
      </c>
      <c r="FP11" s="48">
        <v>15</v>
      </c>
      <c r="FQ11" s="48">
        <v>172</v>
      </c>
      <c r="FR11" s="48">
        <v>83</v>
      </c>
      <c r="FS11" s="48">
        <v>400</v>
      </c>
      <c r="FT11" s="48">
        <v>116</v>
      </c>
      <c r="FU11" s="48">
        <v>294</v>
      </c>
      <c r="FV11" s="48">
        <v>193</v>
      </c>
      <c r="FW11" s="48">
        <v>140</v>
      </c>
      <c r="FX11" s="48">
        <v>110</v>
      </c>
      <c r="FY11" s="48">
        <v>43</v>
      </c>
      <c r="FZ11" s="48">
        <v>33</v>
      </c>
      <c r="GA11" s="48">
        <v>8</v>
      </c>
      <c r="GB11" s="48">
        <v>15</v>
      </c>
      <c r="GC11" s="48">
        <v>2479</v>
      </c>
      <c r="GD11" s="48">
        <v>290</v>
      </c>
      <c r="GE11" s="48">
        <v>175</v>
      </c>
      <c r="GF11" s="48">
        <v>86</v>
      </c>
      <c r="GG11" s="48">
        <v>87</v>
      </c>
      <c r="GH11" s="48">
        <v>58</v>
      </c>
      <c r="GI11" s="48">
        <v>192</v>
      </c>
      <c r="GJ11" s="48">
        <v>107</v>
      </c>
      <c r="GK11" s="48">
        <v>35</v>
      </c>
      <c r="GL11" s="48">
        <v>24</v>
      </c>
      <c r="GM11" s="48">
        <v>236</v>
      </c>
      <c r="GN11" s="48">
        <v>67</v>
      </c>
      <c r="GO11" s="48">
        <v>53</v>
      </c>
      <c r="GP11" s="48">
        <v>32</v>
      </c>
      <c r="GQ11" s="48">
        <v>54</v>
      </c>
      <c r="GR11" s="48">
        <v>37</v>
      </c>
      <c r="GS11" s="48">
        <v>169</v>
      </c>
      <c r="GT11" s="48">
        <v>79</v>
      </c>
      <c r="GU11" s="48">
        <v>492</v>
      </c>
      <c r="GV11" s="48">
        <v>107</v>
      </c>
      <c r="GW11" s="48">
        <v>688</v>
      </c>
      <c r="GX11" s="48">
        <v>139</v>
      </c>
      <c r="GY11" s="48">
        <v>90</v>
      </c>
      <c r="GZ11" s="48">
        <v>44</v>
      </c>
      <c r="HA11" s="48">
        <v>169</v>
      </c>
      <c r="HB11" s="48">
        <v>68</v>
      </c>
      <c r="HC11" s="48">
        <v>37</v>
      </c>
      <c r="HD11" s="48">
        <v>29</v>
      </c>
      <c r="HE11" s="48">
        <v>2</v>
      </c>
      <c r="HF11" s="48">
        <v>6</v>
      </c>
    </row>
    <row r="12" spans="1:214" x14ac:dyDescent="0.25">
      <c r="A12" s="16">
        <f t="shared" si="8"/>
        <v>7</v>
      </c>
      <c r="B12" s="17" t="str">
        <f t="shared" si="9"/>
        <v>Carbon</v>
      </c>
      <c r="C12" s="48" t="s">
        <v>28</v>
      </c>
      <c r="D12" s="48" t="s">
        <v>29</v>
      </c>
      <c r="E12" s="48">
        <v>9019</v>
      </c>
      <c r="F12" s="48">
        <v>367</v>
      </c>
      <c r="G12" s="48">
        <v>785</v>
      </c>
      <c r="H12" s="48">
        <v>143</v>
      </c>
      <c r="I12" s="48">
        <v>505</v>
      </c>
      <c r="J12" s="48">
        <v>120</v>
      </c>
      <c r="K12" s="48">
        <v>529</v>
      </c>
      <c r="L12" s="48">
        <v>112</v>
      </c>
      <c r="M12" s="48">
        <v>207</v>
      </c>
      <c r="N12" s="48">
        <v>80</v>
      </c>
      <c r="O12" s="48">
        <v>1059</v>
      </c>
      <c r="P12" s="48">
        <v>180</v>
      </c>
      <c r="Q12" s="48">
        <v>841</v>
      </c>
      <c r="R12" s="48">
        <v>137</v>
      </c>
      <c r="S12" s="48">
        <v>264</v>
      </c>
      <c r="T12" s="48">
        <v>98</v>
      </c>
      <c r="U12" s="48">
        <v>254</v>
      </c>
      <c r="V12" s="48">
        <v>83</v>
      </c>
      <c r="W12" s="48">
        <v>659</v>
      </c>
      <c r="X12" s="48">
        <v>153</v>
      </c>
      <c r="Y12" s="48">
        <v>2113</v>
      </c>
      <c r="Z12" s="48">
        <v>238</v>
      </c>
      <c r="AA12" s="48">
        <v>840</v>
      </c>
      <c r="AB12" s="48">
        <v>151</v>
      </c>
      <c r="AC12" s="48">
        <v>469</v>
      </c>
      <c r="AD12" s="48">
        <v>124</v>
      </c>
      <c r="AE12" s="48">
        <v>486</v>
      </c>
      <c r="AF12" s="48">
        <v>115</v>
      </c>
      <c r="AG12" s="48">
        <v>8</v>
      </c>
      <c r="AH12" s="48">
        <v>12</v>
      </c>
      <c r="AI12" s="48">
        <v>7275</v>
      </c>
      <c r="AJ12" s="48">
        <v>383</v>
      </c>
      <c r="AK12" s="48">
        <v>514</v>
      </c>
      <c r="AL12" s="48">
        <v>127</v>
      </c>
      <c r="AM12" s="48">
        <v>405</v>
      </c>
      <c r="AN12" s="48">
        <v>101</v>
      </c>
      <c r="AO12" s="48">
        <v>390</v>
      </c>
      <c r="AP12" s="48">
        <v>98</v>
      </c>
      <c r="AQ12" s="48">
        <v>153</v>
      </c>
      <c r="AR12" s="48">
        <v>66</v>
      </c>
      <c r="AS12" s="48">
        <v>949</v>
      </c>
      <c r="AT12" s="48">
        <v>173</v>
      </c>
      <c r="AU12" s="48">
        <v>694</v>
      </c>
      <c r="AV12" s="48">
        <v>131</v>
      </c>
      <c r="AW12" s="48">
        <v>173</v>
      </c>
      <c r="AX12" s="48">
        <v>83</v>
      </c>
      <c r="AY12" s="48">
        <v>221</v>
      </c>
      <c r="AZ12" s="48">
        <v>80</v>
      </c>
      <c r="BA12" s="48">
        <v>435</v>
      </c>
      <c r="BB12" s="48">
        <v>118</v>
      </c>
      <c r="BC12" s="48">
        <v>1838</v>
      </c>
      <c r="BD12" s="48">
        <v>229</v>
      </c>
      <c r="BE12" s="48">
        <v>645</v>
      </c>
      <c r="BF12" s="48">
        <v>122</v>
      </c>
      <c r="BG12" s="48">
        <v>412</v>
      </c>
      <c r="BH12" s="48">
        <v>115</v>
      </c>
      <c r="BI12" s="48">
        <v>438</v>
      </c>
      <c r="BJ12" s="48">
        <v>114</v>
      </c>
      <c r="BK12" s="48">
        <v>8</v>
      </c>
      <c r="BL12" s="48">
        <v>12</v>
      </c>
      <c r="BM12" s="48">
        <v>1168</v>
      </c>
      <c r="BN12" s="48">
        <v>193</v>
      </c>
      <c r="BO12" s="48">
        <v>238</v>
      </c>
      <c r="BP12" s="48">
        <v>78</v>
      </c>
      <c r="BQ12" s="48">
        <v>86</v>
      </c>
      <c r="BR12" s="48">
        <v>61</v>
      </c>
      <c r="BS12" s="48">
        <v>102</v>
      </c>
      <c r="BT12" s="48">
        <v>65</v>
      </c>
      <c r="BU12" s="48">
        <v>47</v>
      </c>
      <c r="BV12" s="48">
        <v>46</v>
      </c>
      <c r="BW12" s="48">
        <v>42</v>
      </c>
      <c r="BX12" s="48">
        <v>30</v>
      </c>
      <c r="BY12" s="48">
        <v>141</v>
      </c>
      <c r="BZ12" s="48">
        <v>68</v>
      </c>
      <c r="CA12" s="48">
        <v>45</v>
      </c>
      <c r="CB12" s="48">
        <v>53</v>
      </c>
      <c r="CC12" s="48">
        <v>17</v>
      </c>
      <c r="CD12" s="48">
        <v>24</v>
      </c>
      <c r="CE12" s="48">
        <v>140</v>
      </c>
      <c r="CF12" s="48">
        <v>75</v>
      </c>
      <c r="CG12" s="48">
        <v>149</v>
      </c>
      <c r="CH12" s="48">
        <v>63</v>
      </c>
      <c r="CI12" s="48">
        <v>112</v>
      </c>
      <c r="CJ12" s="48">
        <v>66</v>
      </c>
      <c r="CK12" s="48">
        <v>25</v>
      </c>
      <c r="CL12" s="48">
        <v>27</v>
      </c>
      <c r="CM12" s="48">
        <v>24</v>
      </c>
      <c r="CN12" s="48">
        <v>22</v>
      </c>
      <c r="CO12" s="48">
        <v>0</v>
      </c>
      <c r="CP12" s="48">
        <v>20</v>
      </c>
      <c r="CQ12" s="48">
        <v>55</v>
      </c>
      <c r="CR12" s="48">
        <v>46</v>
      </c>
      <c r="CS12" s="48">
        <v>0</v>
      </c>
      <c r="CT12" s="48">
        <v>20</v>
      </c>
      <c r="CU12" s="48">
        <v>0</v>
      </c>
      <c r="CV12" s="48">
        <v>20</v>
      </c>
      <c r="CW12" s="48">
        <v>10</v>
      </c>
      <c r="CX12" s="48">
        <v>16</v>
      </c>
      <c r="CY12" s="48">
        <v>0</v>
      </c>
      <c r="CZ12" s="48">
        <v>20</v>
      </c>
      <c r="DA12" s="48">
        <v>17</v>
      </c>
      <c r="DB12" s="48">
        <v>27</v>
      </c>
      <c r="DC12" s="48">
        <v>0</v>
      </c>
      <c r="DD12" s="48">
        <v>20</v>
      </c>
      <c r="DE12" s="48">
        <v>0</v>
      </c>
      <c r="DF12" s="48">
        <v>20</v>
      </c>
      <c r="DG12" s="48">
        <v>0</v>
      </c>
      <c r="DH12" s="48">
        <v>20</v>
      </c>
      <c r="DI12" s="48">
        <v>0</v>
      </c>
      <c r="DJ12" s="48">
        <v>20</v>
      </c>
      <c r="DK12" s="48">
        <v>28</v>
      </c>
      <c r="DL12" s="48">
        <v>31</v>
      </c>
      <c r="DM12" s="48">
        <v>0</v>
      </c>
      <c r="DN12" s="48">
        <v>20</v>
      </c>
      <c r="DO12" s="48">
        <v>0</v>
      </c>
      <c r="DP12" s="48">
        <v>20</v>
      </c>
      <c r="DQ12" s="48">
        <v>0</v>
      </c>
      <c r="DR12" s="48">
        <v>20</v>
      </c>
      <c r="DS12" s="48">
        <v>0</v>
      </c>
      <c r="DT12" s="48">
        <v>20</v>
      </c>
      <c r="DU12" s="48">
        <v>219</v>
      </c>
      <c r="DV12" s="48">
        <v>79</v>
      </c>
      <c r="DW12" s="48">
        <v>0</v>
      </c>
      <c r="DX12" s="48">
        <v>20</v>
      </c>
      <c r="DY12" s="48">
        <v>8</v>
      </c>
      <c r="DZ12" s="48">
        <v>13</v>
      </c>
      <c r="EA12" s="48">
        <v>11</v>
      </c>
      <c r="EB12" s="48">
        <v>17</v>
      </c>
      <c r="EC12" s="48">
        <v>0</v>
      </c>
      <c r="ED12" s="48">
        <v>20</v>
      </c>
      <c r="EE12" s="48">
        <v>28</v>
      </c>
      <c r="EF12" s="48">
        <v>31</v>
      </c>
      <c r="EG12" s="48">
        <v>0</v>
      </c>
      <c r="EH12" s="48">
        <v>20</v>
      </c>
      <c r="EI12" s="48">
        <v>33</v>
      </c>
      <c r="EJ12" s="48">
        <v>38</v>
      </c>
      <c r="EK12" s="48">
        <v>16</v>
      </c>
      <c r="EL12" s="48">
        <v>24</v>
      </c>
      <c r="EM12" s="48">
        <v>8</v>
      </c>
      <c r="EN12" s="48">
        <v>14</v>
      </c>
      <c r="EO12" s="48">
        <v>51</v>
      </c>
      <c r="EP12" s="48">
        <v>36</v>
      </c>
      <c r="EQ12" s="48">
        <v>29</v>
      </c>
      <c r="ER12" s="48">
        <v>28</v>
      </c>
      <c r="ES12" s="48">
        <v>20</v>
      </c>
      <c r="ET12" s="48">
        <v>31</v>
      </c>
      <c r="EU12" s="48">
        <v>15</v>
      </c>
      <c r="EV12" s="48">
        <v>13</v>
      </c>
      <c r="EW12" s="48">
        <v>0</v>
      </c>
      <c r="EX12" s="48">
        <v>20</v>
      </c>
      <c r="EY12" s="48">
        <v>69</v>
      </c>
      <c r="EZ12" s="48">
        <v>42</v>
      </c>
      <c r="FA12" s="48">
        <v>0</v>
      </c>
      <c r="FB12" s="48">
        <v>20</v>
      </c>
      <c r="FC12" s="48">
        <v>0</v>
      </c>
      <c r="FD12" s="48">
        <v>20</v>
      </c>
      <c r="FE12" s="48">
        <v>14</v>
      </c>
      <c r="FF12" s="48">
        <v>22</v>
      </c>
      <c r="FG12" s="48">
        <v>7</v>
      </c>
      <c r="FH12" s="48">
        <v>11</v>
      </c>
      <c r="FI12" s="48">
        <v>4</v>
      </c>
      <c r="FJ12" s="48">
        <v>6</v>
      </c>
      <c r="FK12" s="48">
        <v>0</v>
      </c>
      <c r="FL12" s="48">
        <v>20</v>
      </c>
      <c r="FM12" s="48">
        <v>0</v>
      </c>
      <c r="FN12" s="48">
        <v>20</v>
      </c>
      <c r="FO12" s="48">
        <v>0</v>
      </c>
      <c r="FP12" s="48">
        <v>20</v>
      </c>
      <c r="FQ12" s="48">
        <v>0</v>
      </c>
      <c r="FR12" s="48">
        <v>20</v>
      </c>
      <c r="FS12" s="48">
        <v>8</v>
      </c>
      <c r="FT12" s="48">
        <v>14</v>
      </c>
      <c r="FU12" s="48">
        <v>34</v>
      </c>
      <c r="FV12" s="48">
        <v>30</v>
      </c>
      <c r="FW12" s="48">
        <v>0</v>
      </c>
      <c r="FX12" s="48">
        <v>20</v>
      </c>
      <c r="FY12" s="48">
        <v>2</v>
      </c>
      <c r="FZ12" s="48">
        <v>4</v>
      </c>
      <c r="GA12" s="48">
        <v>0</v>
      </c>
      <c r="GB12" s="48">
        <v>20</v>
      </c>
      <c r="GC12" s="48">
        <v>233</v>
      </c>
      <c r="GD12" s="48">
        <v>94</v>
      </c>
      <c r="GE12" s="48">
        <v>33</v>
      </c>
      <c r="GF12" s="48">
        <v>45</v>
      </c>
      <c r="GG12" s="48">
        <v>6</v>
      </c>
      <c r="GH12" s="48">
        <v>10</v>
      </c>
      <c r="GI12" s="48">
        <v>2</v>
      </c>
      <c r="GJ12" s="48">
        <v>3</v>
      </c>
      <c r="GK12" s="48">
        <v>0</v>
      </c>
      <c r="GL12" s="48">
        <v>20</v>
      </c>
      <c r="GM12" s="48">
        <v>19</v>
      </c>
      <c r="GN12" s="48">
        <v>16</v>
      </c>
      <c r="GO12" s="48">
        <v>6</v>
      </c>
      <c r="GP12" s="48">
        <v>9</v>
      </c>
      <c r="GQ12" s="48">
        <v>13</v>
      </c>
      <c r="GR12" s="48">
        <v>15</v>
      </c>
      <c r="GS12" s="48">
        <v>0</v>
      </c>
      <c r="GT12" s="48">
        <v>20</v>
      </c>
      <c r="GU12" s="48">
        <v>76</v>
      </c>
      <c r="GV12" s="48">
        <v>43</v>
      </c>
      <c r="GW12" s="48">
        <v>39</v>
      </c>
      <c r="GX12" s="48">
        <v>31</v>
      </c>
      <c r="GY12" s="48">
        <v>20</v>
      </c>
      <c r="GZ12" s="48">
        <v>21</v>
      </c>
      <c r="HA12" s="48">
        <v>12</v>
      </c>
      <c r="HB12" s="48">
        <v>16</v>
      </c>
      <c r="HC12" s="48">
        <v>7</v>
      </c>
      <c r="HD12" s="48">
        <v>11</v>
      </c>
      <c r="HE12" s="48">
        <v>0</v>
      </c>
      <c r="HF12" s="48">
        <v>20</v>
      </c>
    </row>
    <row r="13" spans="1:214" x14ac:dyDescent="0.25">
      <c r="A13" s="16">
        <f t="shared" si="8"/>
        <v>9</v>
      </c>
      <c r="B13" s="17" t="str">
        <f t="shared" si="9"/>
        <v>Daggett</v>
      </c>
      <c r="C13" s="48" t="s">
        <v>30</v>
      </c>
      <c r="D13" s="48" t="s">
        <v>31</v>
      </c>
      <c r="E13" s="48">
        <v>215</v>
      </c>
      <c r="F13" s="48">
        <v>55</v>
      </c>
      <c r="G13" s="48">
        <v>34</v>
      </c>
      <c r="H13" s="48">
        <v>23</v>
      </c>
      <c r="I13" s="48">
        <v>6</v>
      </c>
      <c r="J13" s="48">
        <v>7</v>
      </c>
      <c r="K13" s="48">
        <v>3</v>
      </c>
      <c r="L13" s="48">
        <v>4</v>
      </c>
      <c r="M13" s="48">
        <v>0</v>
      </c>
      <c r="N13" s="48">
        <v>11</v>
      </c>
      <c r="O13" s="48">
        <v>24</v>
      </c>
      <c r="P13" s="48">
        <v>13</v>
      </c>
      <c r="Q13" s="48">
        <v>39</v>
      </c>
      <c r="R13" s="48">
        <v>20</v>
      </c>
      <c r="S13" s="48">
        <v>0</v>
      </c>
      <c r="T13" s="48">
        <v>11</v>
      </c>
      <c r="U13" s="48">
        <v>0</v>
      </c>
      <c r="V13" s="48">
        <v>11</v>
      </c>
      <c r="W13" s="48">
        <v>11</v>
      </c>
      <c r="X13" s="48">
        <v>9</v>
      </c>
      <c r="Y13" s="48">
        <v>38</v>
      </c>
      <c r="Z13" s="48">
        <v>23</v>
      </c>
      <c r="AA13" s="48">
        <v>20</v>
      </c>
      <c r="AB13" s="48">
        <v>17</v>
      </c>
      <c r="AC13" s="48">
        <v>4</v>
      </c>
      <c r="AD13" s="48">
        <v>6</v>
      </c>
      <c r="AE13" s="48">
        <v>36</v>
      </c>
      <c r="AF13" s="48">
        <v>21</v>
      </c>
      <c r="AG13" s="48">
        <v>0</v>
      </c>
      <c r="AH13" s="48">
        <v>11</v>
      </c>
      <c r="AI13" s="48">
        <v>186</v>
      </c>
      <c r="AJ13" s="48">
        <v>52</v>
      </c>
      <c r="AK13" s="48">
        <v>27</v>
      </c>
      <c r="AL13" s="48">
        <v>22</v>
      </c>
      <c r="AM13" s="48">
        <v>6</v>
      </c>
      <c r="AN13" s="48">
        <v>7</v>
      </c>
      <c r="AO13" s="48">
        <v>3</v>
      </c>
      <c r="AP13" s="48">
        <v>4</v>
      </c>
      <c r="AQ13" s="48">
        <v>0</v>
      </c>
      <c r="AR13" s="48">
        <v>11</v>
      </c>
      <c r="AS13" s="48">
        <v>18</v>
      </c>
      <c r="AT13" s="48">
        <v>12</v>
      </c>
      <c r="AU13" s="48">
        <v>34</v>
      </c>
      <c r="AV13" s="48">
        <v>21</v>
      </c>
      <c r="AW13" s="48">
        <v>0</v>
      </c>
      <c r="AX13" s="48">
        <v>11</v>
      </c>
      <c r="AY13" s="48">
        <v>0</v>
      </c>
      <c r="AZ13" s="48">
        <v>11</v>
      </c>
      <c r="BA13" s="48">
        <v>3</v>
      </c>
      <c r="BB13" s="48">
        <v>4</v>
      </c>
      <c r="BC13" s="48">
        <v>37</v>
      </c>
      <c r="BD13" s="48">
        <v>23</v>
      </c>
      <c r="BE13" s="48">
        <v>18</v>
      </c>
      <c r="BF13" s="48">
        <v>17</v>
      </c>
      <c r="BG13" s="48">
        <v>4</v>
      </c>
      <c r="BH13" s="48">
        <v>6</v>
      </c>
      <c r="BI13" s="48">
        <v>36</v>
      </c>
      <c r="BJ13" s="48">
        <v>21</v>
      </c>
      <c r="BK13" s="48">
        <v>0</v>
      </c>
      <c r="BL13" s="48">
        <v>11</v>
      </c>
      <c r="BM13" s="48">
        <v>8</v>
      </c>
      <c r="BN13" s="48">
        <v>8</v>
      </c>
      <c r="BO13" s="48">
        <v>4</v>
      </c>
      <c r="BP13" s="48">
        <v>5</v>
      </c>
      <c r="BQ13" s="48">
        <v>0</v>
      </c>
      <c r="BR13" s="48">
        <v>11</v>
      </c>
      <c r="BS13" s="48">
        <v>0</v>
      </c>
      <c r="BT13" s="48">
        <v>11</v>
      </c>
      <c r="BU13" s="48">
        <v>0</v>
      </c>
      <c r="BV13" s="48">
        <v>11</v>
      </c>
      <c r="BW13" s="48">
        <v>2</v>
      </c>
      <c r="BX13" s="48">
        <v>3</v>
      </c>
      <c r="BY13" s="48">
        <v>0</v>
      </c>
      <c r="BZ13" s="48">
        <v>11</v>
      </c>
      <c r="CA13" s="48">
        <v>0</v>
      </c>
      <c r="CB13" s="48">
        <v>11</v>
      </c>
      <c r="CC13" s="48">
        <v>0</v>
      </c>
      <c r="CD13" s="48">
        <v>11</v>
      </c>
      <c r="CE13" s="48">
        <v>0</v>
      </c>
      <c r="CF13" s="48">
        <v>11</v>
      </c>
      <c r="CG13" s="48">
        <v>1</v>
      </c>
      <c r="CH13" s="48">
        <v>2</v>
      </c>
      <c r="CI13" s="48">
        <v>1</v>
      </c>
      <c r="CJ13" s="48">
        <v>4</v>
      </c>
      <c r="CK13" s="48">
        <v>0</v>
      </c>
      <c r="CL13" s="48">
        <v>11</v>
      </c>
      <c r="CM13" s="48">
        <v>0</v>
      </c>
      <c r="CN13" s="48">
        <v>11</v>
      </c>
      <c r="CO13" s="48">
        <v>0</v>
      </c>
      <c r="CP13" s="48">
        <v>11</v>
      </c>
      <c r="CQ13" s="48">
        <v>3</v>
      </c>
      <c r="CR13" s="48">
        <v>4</v>
      </c>
      <c r="CS13" s="48">
        <v>0</v>
      </c>
      <c r="CT13" s="48">
        <v>11</v>
      </c>
      <c r="CU13" s="48">
        <v>0</v>
      </c>
      <c r="CV13" s="48">
        <v>11</v>
      </c>
      <c r="CW13" s="48">
        <v>0</v>
      </c>
      <c r="CX13" s="48">
        <v>11</v>
      </c>
      <c r="CY13" s="48">
        <v>0</v>
      </c>
      <c r="CZ13" s="48">
        <v>11</v>
      </c>
      <c r="DA13" s="48">
        <v>3</v>
      </c>
      <c r="DB13" s="48">
        <v>4</v>
      </c>
      <c r="DC13" s="48">
        <v>0</v>
      </c>
      <c r="DD13" s="48">
        <v>11</v>
      </c>
      <c r="DE13" s="48">
        <v>0</v>
      </c>
      <c r="DF13" s="48">
        <v>11</v>
      </c>
      <c r="DG13" s="48">
        <v>0</v>
      </c>
      <c r="DH13" s="48">
        <v>11</v>
      </c>
      <c r="DI13" s="48">
        <v>0</v>
      </c>
      <c r="DJ13" s="48">
        <v>11</v>
      </c>
      <c r="DK13" s="48">
        <v>0</v>
      </c>
      <c r="DL13" s="48">
        <v>11</v>
      </c>
      <c r="DM13" s="48">
        <v>0</v>
      </c>
      <c r="DN13" s="48">
        <v>11</v>
      </c>
      <c r="DO13" s="48">
        <v>0</v>
      </c>
      <c r="DP13" s="48">
        <v>11</v>
      </c>
      <c r="DQ13" s="48">
        <v>0</v>
      </c>
      <c r="DR13" s="48">
        <v>11</v>
      </c>
      <c r="DS13" s="48">
        <v>0</v>
      </c>
      <c r="DT13" s="48">
        <v>11</v>
      </c>
      <c r="DU13" s="48">
        <v>1</v>
      </c>
      <c r="DV13" s="48">
        <v>4</v>
      </c>
      <c r="DW13" s="48">
        <v>0</v>
      </c>
      <c r="DX13" s="48">
        <v>11</v>
      </c>
      <c r="DY13" s="48">
        <v>0</v>
      </c>
      <c r="DZ13" s="48">
        <v>11</v>
      </c>
      <c r="EA13" s="48">
        <v>0</v>
      </c>
      <c r="EB13" s="48">
        <v>11</v>
      </c>
      <c r="EC13" s="48">
        <v>0</v>
      </c>
      <c r="ED13" s="48">
        <v>11</v>
      </c>
      <c r="EE13" s="48">
        <v>1</v>
      </c>
      <c r="EF13" s="48">
        <v>4</v>
      </c>
      <c r="EG13" s="48">
        <v>0</v>
      </c>
      <c r="EH13" s="48">
        <v>11</v>
      </c>
      <c r="EI13" s="48">
        <v>0</v>
      </c>
      <c r="EJ13" s="48">
        <v>11</v>
      </c>
      <c r="EK13" s="48">
        <v>0</v>
      </c>
      <c r="EL13" s="48">
        <v>11</v>
      </c>
      <c r="EM13" s="48">
        <v>0</v>
      </c>
      <c r="EN13" s="48">
        <v>11</v>
      </c>
      <c r="EO13" s="48">
        <v>0</v>
      </c>
      <c r="EP13" s="48">
        <v>11</v>
      </c>
      <c r="EQ13" s="48">
        <v>0</v>
      </c>
      <c r="ER13" s="48">
        <v>11</v>
      </c>
      <c r="ES13" s="48">
        <v>0</v>
      </c>
      <c r="ET13" s="48">
        <v>11</v>
      </c>
      <c r="EU13" s="48">
        <v>0</v>
      </c>
      <c r="EV13" s="48">
        <v>11</v>
      </c>
      <c r="EW13" s="48">
        <v>0</v>
      </c>
      <c r="EX13" s="48">
        <v>11</v>
      </c>
      <c r="EY13" s="48">
        <v>5</v>
      </c>
      <c r="EZ13" s="48">
        <v>7</v>
      </c>
      <c r="FA13" s="48">
        <v>0</v>
      </c>
      <c r="FB13" s="48">
        <v>11</v>
      </c>
      <c r="FC13" s="48">
        <v>0</v>
      </c>
      <c r="FD13" s="48">
        <v>11</v>
      </c>
      <c r="FE13" s="48">
        <v>0</v>
      </c>
      <c r="FF13" s="48">
        <v>11</v>
      </c>
      <c r="FG13" s="48">
        <v>0</v>
      </c>
      <c r="FH13" s="48">
        <v>11</v>
      </c>
      <c r="FI13" s="48">
        <v>0</v>
      </c>
      <c r="FJ13" s="48">
        <v>11</v>
      </c>
      <c r="FK13" s="48">
        <v>0</v>
      </c>
      <c r="FL13" s="48">
        <v>11</v>
      </c>
      <c r="FM13" s="48">
        <v>0</v>
      </c>
      <c r="FN13" s="48">
        <v>11</v>
      </c>
      <c r="FO13" s="48">
        <v>0</v>
      </c>
      <c r="FP13" s="48">
        <v>11</v>
      </c>
      <c r="FQ13" s="48">
        <v>5</v>
      </c>
      <c r="FR13" s="48">
        <v>7</v>
      </c>
      <c r="FS13" s="48">
        <v>0</v>
      </c>
      <c r="FT13" s="48">
        <v>11</v>
      </c>
      <c r="FU13" s="48">
        <v>0</v>
      </c>
      <c r="FV13" s="48">
        <v>11</v>
      </c>
      <c r="FW13" s="48">
        <v>0</v>
      </c>
      <c r="FX13" s="48">
        <v>11</v>
      </c>
      <c r="FY13" s="48">
        <v>0</v>
      </c>
      <c r="FZ13" s="48">
        <v>11</v>
      </c>
      <c r="GA13" s="48">
        <v>0</v>
      </c>
      <c r="GB13" s="48">
        <v>11</v>
      </c>
      <c r="GC13" s="48">
        <v>12</v>
      </c>
      <c r="GD13" s="48">
        <v>10</v>
      </c>
      <c r="GE13" s="48">
        <v>3</v>
      </c>
      <c r="GF13" s="48">
        <v>6</v>
      </c>
      <c r="GG13" s="48">
        <v>0</v>
      </c>
      <c r="GH13" s="48">
        <v>11</v>
      </c>
      <c r="GI13" s="48">
        <v>0</v>
      </c>
      <c r="GJ13" s="48">
        <v>11</v>
      </c>
      <c r="GK13" s="48">
        <v>0</v>
      </c>
      <c r="GL13" s="48">
        <v>11</v>
      </c>
      <c r="GM13" s="48">
        <v>0</v>
      </c>
      <c r="GN13" s="48">
        <v>11</v>
      </c>
      <c r="GO13" s="48">
        <v>5</v>
      </c>
      <c r="GP13" s="48">
        <v>7</v>
      </c>
      <c r="GQ13" s="48">
        <v>0</v>
      </c>
      <c r="GR13" s="48">
        <v>11</v>
      </c>
      <c r="GS13" s="48">
        <v>0</v>
      </c>
      <c r="GT13" s="48">
        <v>11</v>
      </c>
      <c r="GU13" s="48">
        <v>3</v>
      </c>
      <c r="GV13" s="48">
        <v>5</v>
      </c>
      <c r="GW13" s="48">
        <v>0</v>
      </c>
      <c r="GX13" s="48">
        <v>11</v>
      </c>
      <c r="GY13" s="48">
        <v>1</v>
      </c>
      <c r="GZ13" s="48">
        <v>2</v>
      </c>
      <c r="HA13" s="48">
        <v>0</v>
      </c>
      <c r="HB13" s="48">
        <v>11</v>
      </c>
      <c r="HC13" s="48">
        <v>0</v>
      </c>
      <c r="HD13" s="48">
        <v>11</v>
      </c>
      <c r="HE13" s="48">
        <v>0</v>
      </c>
      <c r="HF13" s="48">
        <v>11</v>
      </c>
    </row>
    <row r="14" spans="1:214" x14ac:dyDescent="0.25">
      <c r="A14" s="16">
        <f t="shared" si="8"/>
        <v>11</v>
      </c>
      <c r="B14" s="17" t="str">
        <f t="shared" si="9"/>
        <v>Davis</v>
      </c>
      <c r="C14" s="48" t="s">
        <v>32</v>
      </c>
      <c r="D14" s="48" t="s">
        <v>33</v>
      </c>
      <c r="E14" s="48">
        <v>148155</v>
      </c>
      <c r="F14" s="48">
        <v>1353</v>
      </c>
      <c r="G14" s="48">
        <v>1195</v>
      </c>
      <c r="H14" s="48">
        <v>247</v>
      </c>
      <c r="I14" s="48">
        <v>7516</v>
      </c>
      <c r="J14" s="48">
        <v>485</v>
      </c>
      <c r="K14" s="48">
        <v>15199</v>
      </c>
      <c r="L14" s="48">
        <v>842</v>
      </c>
      <c r="M14" s="48">
        <v>3931</v>
      </c>
      <c r="N14" s="48">
        <v>407</v>
      </c>
      <c r="O14" s="48">
        <v>17980</v>
      </c>
      <c r="P14" s="48">
        <v>984</v>
      </c>
      <c r="Q14" s="48">
        <v>6892</v>
      </c>
      <c r="R14" s="48">
        <v>649</v>
      </c>
      <c r="S14" s="48">
        <v>2795</v>
      </c>
      <c r="T14" s="48">
        <v>432</v>
      </c>
      <c r="U14" s="48">
        <v>10135</v>
      </c>
      <c r="V14" s="48">
        <v>740</v>
      </c>
      <c r="W14" s="48">
        <v>16638</v>
      </c>
      <c r="X14" s="48">
        <v>852</v>
      </c>
      <c r="Y14" s="48">
        <v>30325</v>
      </c>
      <c r="Z14" s="48">
        <v>1032</v>
      </c>
      <c r="AA14" s="48">
        <v>13352</v>
      </c>
      <c r="AB14" s="48">
        <v>885</v>
      </c>
      <c r="AC14" s="48">
        <v>6644</v>
      </c>
      <c r="AD14" s="48">
        <v>542</v>
      </c>
      <c r="AE14" s="48">
        <v>13387</v>
      </c>
      <c r="AF14" s="48">
        <v>890</v>
      </c>
      <c r="AG14" s="48">
        <v>2166</v>
      </c>
      <c r="AH14" s="48">
        <v>336</v>
      </c>
      <c r="AI14" s="48">
        <v>117599</v>
      </c>
      <c r="AJ14" s="48">
        <v>1748</v>
      </c>
      <c r="AK14" s="48">
        <v>953</v>
      </c>
      <c r="AL14" s="48">
        <v>199</v>
      </c>
      <c r="AM14" s="48">
        <v>5578</v>
      </c>
      <c r="AN14" s="48">
        <v>453</v>
      </c>
      <c r="AO14" s="48">
        <v>12644</v>
      </c>
      <c r="AP14" s="48">
        <v>830</v>
      </c>
      <c r="AQ14" s="48">
        <v>3028</v>
      </c>
      <c r="AR14" s="48">
        <v>415</v>
      </c>
      <c r="AS14" s="48">
        <v>14759</v>
      </c>
      <c r="AT14" s="48">
        <v>875</v>
      </c>
      <c r="AU14" s="48">
        <v>5601</v>
      </c>
      <c r="AV14" s="48">
        <v>552</v>
      </c>
      <c r="AW14" s="48">
        <v>2253</v>
      </c>
      <c r="AX14" s="48">
        <v>406</v>
      </c>
      <c r="AY14" s="48">
        <v>7856</v>
      </c>
      <c r="AZ14" s="48">
        <v>634</v>
      </c>
      <c r="BA14" s="48">
        <v>12264</v>
      </c>
      <c r="BB14" s="48">
        <v>677</v>
      </c>
      <c r="BC14" s="48">
        <v>24168</v>
      </c>
      <c r="BD14" s="48">
        <v>980</v>
      </c>
      <c r="BE14" s="48">
        <v>10428</v>
      </c>
      <c r="BF14" s="48">
        <v>806</v>
      </c>
      <c r="BG14" s="48">
        <v>4819</v>
      </c>
      <c r="BH14" s="48">
        <v>467</v>
      </c>
      <c r="BI14" s="48">
        <v>11346</v>
      </c>
      <c r="BJ14" s="48">
        <v>841</v>
      </c>
      <c r="BK14" s="48">
        <v>1902</v>
      </c>
      <c r="BL14" s="48">
        <v>328</v>
      </c>
      <c r="BM14" s="48">
        <v>13921</v>
      </c>
      <c r="BN14" s="48">
        <v>936</v>
      </c>
      <c r="BO14" s="48">
        <v>101</v>
      </c>
      <c r="BP14" s="48">
        <v>92</v>
      </c>
      <c r="BQ14" s="48">
        <v>1263</v>
      </c>
      <c r="BR14" s="48">
        <v>260</v>
      </c>
      <c r="BS14" s="48">
        <v>1527</v>
      </c>
      <c r="BT14" s="48">
        <v>269</v>
      </c>
      <c r="BU14" s="48">
        <v>465</v>
      </c>
      <c r="BV14" s="48">
        <v>138</v>
      </c>
      <c r="BW14" s="48">
        <v>1375</v>
      </c>
      <c r="BX14" s="48">
        <v>289</v>
      </c>
      <c r="BY14" s="48">
        <v>567</v>
      </c>
      <c r="BZ14" s="48">
        <v>150</v>
      </c>
      <c r="CA14" s="48">
        <v>168</v>
      </c>
      <c r="CB14" s="48">
        <v>75</v>
      </c>
      <c r="CC14" s="48">
        <v>784</v>
      </c>
      <c r="CD14" s="48">
        <v>222</v>
      </c>
      <c r="CE14" s="48">
        <v>1427</v>
      </c>
      <c r="CF14" s="48">
        <v>304</v>
      </c>
      <c r="CG14" s="48">
        <v>3015</v>
      </c>
      <c r="CH14" s="48">
        <v>404</v>
      </c>
      <c r="CI14" s="48">
        <v>1251</v>
      </c>
      <c r="CJ14" s="48">
        <v>303</v>
      </c>
      <c r="CK14" s="48">
        <v>763</v>
      </c>
      <c r="CL14" s="48">
        <v>222</v>
      </c>
      <c r="CM14" s="48">
        <v>1081</v>
      </c>
      <c r="CN14" s="48">
        <v>224</v>
      </c>
      <c r="CO14" s="48">
        <v>134</v>
      </c>
      <c r="CP14" s="48">
        <v>79</v>
      </c>
      <c r="CQ14" s="48">
        <v>4076</v>
      </c>
      <c r="CR14" s="48">
        <v>432</v>
      </c>
      <c r="CS14" s="48">
        <v>25</v>
      </c>
      <c r="CT14" s="48">
        <v>28</v>
      </c>
      <c r="CU14" s="48">
        <v>149</v>
      </c>
      <c r="CV14" s="48">
        <v>93</v>
      </c>
      <c r="CW14" s="48">
        <v>95</v>
      </c>
      <c r="CX14" s="48">
        <v>56</v>
      </c>
      <c r="CY14" s="48">
        <v>71</v>
      </c>
      <c r="CZ14" s="48">
        <v>55</v>
      </c>
      <c r="DA14" s="48">
        <v>388</v>
      </c>
      <c r="DB14" s="48">
        <v>155</v>
      </c>
      <c r="DC14" s="48">
        <v>117</v>
      </c>
      <c r="DD14" s="48">
        <v>61</v>
      </c>
      <c r="DE14" s="48">
        <v>84</v>
      </c>
      <c r="DF14" s="48">
        <v>55</v>
      </c>
      <c r="DG14" s="48">
        <v>365</v>
      </c>
      <c r="DH14" s="48">
        <v>141</v>
      </c>
      <c r="DI14" s="48">
        <v>541</v>
      </c>
      <c r="DJ14" s="48">
        <v>194</v>
      </c>
      <c r="DK14" s="48">
        <v>852</v>
      </c>
      <c r="DL14" s="48">
        <v>186</v>
      </c>
      <c r="DM14" s="48">
        <v>428</v>
      </c>
      <c r="DN14" s="48">
        <v>173</v>
      </c>
      <c r="DO14" s="48">
        <v>478</v>
      </c>
      <c r="DP14" s="48">
        <v>130</v>
      </c>
      <c r="DQ14" s="48">
        <v>472</v>
      </c>
      <c r="DR14" s="48">
        <v>155</v>
      </c>
      <c r="DS14" s="48">
        <v>11</v>
      </c>
      <c r="DT14" s="48">
        <v>17</v>
      </c>
      <c r="DU14" s="48">
        <v>2385</v>
      </c>
      <c r="DV14" s="48">
        <v>422</v>
      </c>
      <c r="DW14" s="48">
        <v>17</v>
      </c>
      <c r="DX14" s="48">
        <v>22</v>
      </c>
      <c r="DY14" s="48">
        <v>53</v>
      </c>
      <c r="DZ14" s="48">
        <v>52</v>
      </c>
      <c r="EA14" s="48">
        <v>126</v>
      </c>
      <c r="EB14" s="48">
        <v>76</v>
      </c>
      <c r="EC14" s="48">
        <v>0</v>
      </c>
      <c r="ED14" s="48">
        <v>26</v>
      </c>
      <c r="EE14" s="48">
        <v>566</v>
      </c>
      <c r="EF14" s="48">
        <v>206</v>
      </c>
      <c r="EG14" s="48">
        <v>24</v>
      </c>
      <c r="EH14" s="48">
        <v>28</v>
      </c>
      <c r="EI14" s="48">
        <v>61</v>
      </c>
      <c r="EJ14" s="48">
        <v>53</v>
      </c>
      <c r="EK14" s="48">
        <v>182</v>
      </c>
      <c r="EL14" s="48">
        <v>123</v>
      </c>
      <c r="EM14" s="48">
        <v>301</v>
      </c>
      <c r="EN14" s="48">
        <v>148</v>
      </c>
      <c r="EO14" s="48">
        <v>409</v>
      </c>
      <c r="EP14" s="48">
        <v>140</v>
      </c>
      <c r="EQ14" s="48">
        <v>431</v>
      </c>
      <c r="ER14" s="48">
        <v>173</v>
      </c>
      <c r="ES14" s="48">
        <v>107</v>
      </c>
      <c r="ET14" s="48">
        <v>61</v>
      </c>
      <c r="EU14" s="48">
        <v>57</v>
      </c>
      <c r="EV14" s="48">
        <v>33</v>
      </c>
      <c r="EW14" s="48">
        <v>51</v>
      </c>
      <c r="EX14" s="48">
        <v>31</v>
      </c>
      <c r="EY14" s="48">
        <v>2448</v>
      </c>
      <c r="EZ14" s="48">
        <v>428</v>
      </c>
      <c r="FA14" s="48">
        <v>7</v>
      </c>
      <c r="FB14" s="48">
        <v>13</v>
      </c>
      <c r="FC14" s="48">
        <v>113</v>
      </c>
      <c r="FD14" s="48">
        <v>78</v>
      </c>
      <c r="FE14" s="48">
        <v>340</v>
      </c>
      <c r="FF14" s="48">
        <v>160</v>
      </c>
      <c r="FG14" s="48">
        <v>5</v>
      </c>
      <c r="FH14" s="48">
        <v>9</v>
      </c>
      <c r="FI14" s="48">
        <v>155</v>
      </c>
      <c r="FJ14" s="48">
        <v>77</v>
      </c>
      <c r="FK14" s="48">
        <v>250</v>
      </c>
      <c r="FL14" s="48">
        <v>121</v>
      </c>
      <c r="FM14" s="48">
        <v>35</v>
      </c>
      <c r="FN14" s="48">
        <v>32</v>
      </c>
      <c r="FO14" s="48">
        <v>127</v>
      </c>
      <c r="FP14" s="48">
        <v>81</v>
      </c>
      <c r="FQ14" s="48">
        <v>397</v>
      </c>
      <c r="FR14" s="48">
        <v>167</v>
      </c>
      <c r="FS14" s="48">
        <v>370</v>
      </c>
      <c r="FT14" s="48">
        <v>145</v>
      </c>
      <c r="FU14" s="48">
        <v>421</v>
      </c>
      <c r="FV14" s="48">
        <v>188</v>
      </c>
      <c r="FW14" s="48">
        <v>38</v>
      </c>
      <c r="FX14" s="48">
        <v>40</v>
      </c>
      <c r="FY14" s="48">
        <v>141</v>
      </c>
      <c r="FZ14" s="48">
        <v>76</v>
      </c>
      <c r="GA14" s="48">
        <v>49</v>
      </c>
      <c r="GB14" s="48">
        <v>33</v>
      </c>
      <c r="GC14" s="48">
        <v>7726</v>
      </c>
      <c r="GD14" s="48">
        <v>592</v>
      </c>
      <c r="GE14" s="48">
        <v>92</v>
      </c>
      <c r="GF14" s="48">
        <v>64</v>
      </c>
      <c r="GG14" s="48">
        <v>360</v>
      </c>
      <c r="GH14" s="48">
        <v>139</v>
      </c>
      <c r="GI14" s="48">
        <v>467</v>
      </c>
      <c r="GJ14" s="48">
        <v>153</v>
      </c>
      <c r="GK14" s="48">
        <v>362</v>
      </c>
      <c r="GL14" s="48">
        <v>148</v>
      </c>
      <c r="GM14" s="48">
        <v>737</v>
      </c>
      <c r="GN14" s="48">
        <v>164</v>
      </c>
      <c r="GO14" s="48">
        <v>333</v>
      </c>
      <c r="GP14" s="48">
        <v>122</v>
      </c>
      <c r="GQ14" s="48">
        <v>194</v>
      </c>
      <c r="GR14" s="48">
        <v>84</v>
      </c>
      <c r="GS14" s="48">
        <v>821</v>
      </c>
      <c r="GT14" s="48">
        <v>170</v>
      </c>
      <c r="GU14" s="48">
        <v>1708</v>
      </c>
      <c r="GV14" s="48">
        <v>297</v>
      </c>
      <c r="GW14" s="48">
        <v>1511</v>
      </c>
      <c r="GX14" s="48">
        <v>241</v>
      </c>
      <c r="GY14" s="48">
        <v>393</v>
      </c>
      <c r="GZ14" s="48">
        <v>171</v>
      </c>
      <c r="HA14" s="48">
        <v>439</v>
      </c>
      <c r="HB14" s="48">
        <v>134</v>
      </c>
      <c r="HC14" s="48">
        <v>290</v>
      </c>
      <c r="HD14" s="48">
        <v>149</v>
      </c>
      <c r="HE14" s="48">
        <v>19</v>
      </c>
      <c r="HF14" s="48">
        <v>26</v>
      </c>
    </row>
    <row r="15" spans="1:214" x14ac:dyDescent="0.25">
      <c r="A15" s="16">
        <f t="shared" si="8"/>
        <v>13</v>
      </c>
      <c r="B15" s="17" t="str">
        <f t="shared" si="9"/>
        <v>Duchesne</v>
      </c>
      <c r="C15" s="48" t="s">
        <v>34</v>
      </c>
      <c r="D15" s="48" t="s">
        <v>35</v>
      </c>
      <c r="E15" s="48">
        <v>7758</v>
      </c>
      <c r="F15" s="48">
        <v>232</v>
      </c>
      <c r="G15" s="48">
        <v>2040</v>
      </c>
      <c r="H15" s="48">
        <v>166</v>
      </c>
      <c r="I15" s="48">
        <v>535</v>
      </c>
      <c r="J15" s="48">
        <v>99</v>
      </c>
      <c r="K15" s="48">
        <v>215</v>
      </c>
      <c r="L15" s="48">
        <v>63</v>
      </c>
      <c r="M15" s="48">
        <v>168</v>
      </c>
      <c r="N15" s="48">
        <v>50</v>
      </c>
      <c r="O15" s="48">
        <v>605</v>
      </c>
      <c r="P15" s="48">
        <v>100</v>
      </c>
      <c r="Q15" s="48">
        <v>640</v>
      </c>
      <c r="R15" s="48">
        <v>102</v>
      </c>
      <c r="S15" s="48">
        <v>227</v>
      </c>
      <c r="T15" s="48">
        <v>85</v>
      </c>
      <c r="U15" s="48">
        <v>213</v>
      </c>
      <c r="V15" s="48">
        <v>67</v>
      </c>
      <c r="W15" s="48">
        <v>355</v>
      </c>
      <c r="X15" s="48">
        <v>70</v>
      </c>
      <c r="Y15" s="48">
        <v>1569</v>
      </c>
      <c r="Z15" s="48">
        <v>149</v>
      </c>
      <c r="AA15" s="48">
        <v>392</v>
      </c>
      <c r="AB15" s="48">
        <v>91</v>
      </c>
      <c r="AC15" s="48">
        <v>287</v>
      </c>
      <c r="AD15" s="48">
        <v>60</v>
      </c>
      <c r="AE15" s="48">
        <v>512</v>
      </c>
      <c r="AF15" s="48">
        <v>95</v>
      </c>
      <c r="AG15" s="48">
        <v>0</v>
      </c>
      <c r="AH15" s="48">
        <v>20</v>
      </c>
      <c r="AI15" s="48">
        <v>6520</v>
      </c>
      <c r="AJ15" s="48">
        <v>225</v>
      </c>
      <c r="AK15" s="48">
        <v>1661</v>
      </c>
      <c r="AL15" s="48">
        <v>156</v>
      </c>
      <c r="AM15" s="48">
        <v>429</v>
      </c>
      <c r="AN15" s="48">
        <v>87</v>
      </c>
      <c r="AO15" s="48">
        <v>200</v>
      </c>
      <c r="AP15" s="48">
        <v>61</v>
      </c>
      <c r="AQ15" s="48">
        <v>161</v>
      </c>
      <c r="AR15" s="48">
        <v>50</v>
      </c>
      <c r="AS15" s="48">
        <v>532</v>
      </c>
      <c r="AT15" s="48">
        <v>95</v>
      </c>
      <c r="AU15" s="48">
        <v>556</v>
      </c>
      <c r="AV15" s="48">
        <v>86</v>
      </c>
      <c r="AW15" s="48">
        <v>188</v>
      </c>
      <c r="AX15" s="48">
        <v>77</v>
      </c>
      <c r="AY15" s="48">
        <v>208</v>
      </c>
      <c r="AZ15" s="48">
        <v>68</v>
      </c>
      <c r="BA15" s="48">
        <v>288</v>
      </c>
      <c r="BB15" s="48">
        <v>73</v>
      </c>
      <c r="BC15" s="48">
        <v>1305</v>
      </c>
      <c r="BD15" s="48">
        <v>137</v>
      </c>
      <c r="BE15" s="48">
        <v>310</v>
      </c>
      <c r="BF15" s="48">
        <v>76</v>
      </c>
      <c r="BG15" s="48">
        <v>221</v>
      </c>
      <c r="BH15" s="48">
        <v>59</v>
      </c>
      <c r="BI15" s="48">
        <v>461</v>
      </c>
      <c r="BJ15" s="48">
        <v>86</v>
      </c>
      <c r="BK15" s="48">
        <v>0</v>
      </c>
      <c r="BL15" s="48">
        <v>20</v>
      </c>
      <c r="BM15" s="48">
        <v>651</v>
      </c>
      <c r="BN15" s="48">
        <v>115</v>
      </c>
      <c r="BO15" s="48">
        <v>247</v>
      </c>
      <c r="BP15" s="48">
        <v>62</v>
      </c>
      <c r="BQ15" s="48">
        <v>80</v>
      </c>
      <c r="BR15" s="48">
        <v>38</v>
      </c>
      <c r="BS15" s="48">
        <v>15</v>
      </c>
      <c r="BT15" s="48">
        <v>14</v>
      </c>
      <c r="BU15" s="48">
        <v>4</v>
      </c>
      <c r="BV15" s="48">
        <v>6</v>
      </c>
      <c r="BW15" s="48">
        <v>28</v>
      </c>
      <c r="BX15" s="48">
        <v>24</v>
      </c>
      <c r="BY15" s="48">
        <v>24</v>
      </c>
      <c r="BZ15" s="48">
        <v>18</v>
      </c>
      <c r="CA15" s="48">
        <v>32</v>
      </c>
      <c r="CB15" s="48">
        <v>29</v>
      </c>
      <c r="CC15" s="48">
        <v>2</v>
      </c>
      <c r="CD15" s="48">
        <v>3</v>
      </c>
      <c r="CE15" s="48">
        <v>18</v>
      </c>
      <c r="CF15" s="48">
        <v>20</v>
      </c>
      <c r="CG15" s="48">
        <v>158</v>
      </c>
      <c r="CH15" s="48">
        <v>58</v>
      </c>
      <c r="CI15" s="48">
        <v>9</v>
      </c>
      <c r="CJ15" s="48">
        <v>11</v>
      </c>
      <c r="CK15" s="48">
        <v>19</v>
      </c>
      <c r="CL15" s="48">
        <v>24</v>
      </c>
      <c r="CM15" s="48">
        <v>15</v>
      </c>
      <c r="CN15" s="48">
        <v>13</v>
      </c>
      <c r="CO15" s="48">
        <v>0</v>
      </c>
      <c r="CP15" s="48">
        <v>20</v>
      </c>
      <c r="CQ15" s="48">
        <v>38</v>
      </c>
      <c r="CR15" s="48">
        <v>19</v>
      </c>
      <c r="CS15" s="48">
        <v>0</v>
      </c>
      <c r="CT15" s="48">
        <v>20</v>
      </c>
      <c r="CU15" s="48">
        <v>0</v>
      </c>
      <c r="CV15" s="48">
        <v>20</v>
      </c>
      <c r="CW15" s="48">
        <v>0</v>
      </c>
      <c r="CX15" s="48">
        <v>20</v>
      </c>
      <c r="CY15" s="48">
        <v>0</v>
      </c>
      <c r="CZ15" s="48">
        <v>20</v>
      </c>
      <c r="DA15" s="48">
        <v>0</v>
      </c>
      <c r="DB15" s="48">
        <v>20</v>
      </c>
      <c r="DC15" s="48">
        <v>7</v>
      </c>
      <c r="DD15" s="48">
        <v>11</v>
      </c>
      <c r="DE15" s="48">
        <v>0</v>
      </c>
      <c r="DF15" s="48">
        <v>20</v>
      </c>
      <c r="DG15" s="48">
        <v>0</v>
      </c>
      <c r="DH15" s="48">
        <v>20</v>
      </c>
      <c r="DI15" s="48">
        <v>0</v>
      </c>
      <c r="DJ15" s="48">
        <v>20</v>
      </c>
      <c r="DK15" s="48">
        <v>20</v>
      </c>
      <c r="DL15" s="48">
        <v>15</v>
      </c>
      <c r="DM15" s="48">
        <v>0</v>
      </c>
      <c r="DN15" s="48">
        <v>20</v>
      </c>
      <c r="DO15" s="48">
        <v>6</v>
      </c>
      <c r="DP15" s="48">
        <v>9</v>
      </c>
      <c r="DQ15" s="48">
        <v>5</v>
      </c>
      <c r="DR15" s="48">
        <v>7</v>
      </c>
      <c r="DS15" s="48">
        <v>0</v>
      </c>
      <c r="DT15" s="48">
        <v>20</v>
      </c>
      <c r="DU15" s="48">
        <v>248</v>
      </c>
      <c r="DV15" s="48">
        <v>65</v>
      </c>
      <c r="DW15" s="48">
        <v>49</v>
      </c>
      <c r="DX15" s="48">
        <v>29</v>
      </c>
      <c r="DY15" s="48">
        <v>6</v>
      </c>
      <c r="DZ15" s="48">
        <v>7</v>
      </c>
      <c r="EA15" s="48">
        <v>0</v>
      </c>
      <c r="EB15" s="48">
        <v>20</v>
      </c>
      <c r="EC15" s="48">
        <v>0</v>
      </c>
      <c r="ED15" s="48">
        <v>20</v>
      </c>
      <c r="EE15" s="48">
        <v>22</v>
      </c>
      <c r="EF15" s="48">
        <v>14</v>
      </c>
      <c r="EG15" s="48">
        <v>14</v>
      </c>
      <c r="EH15" s="48">
        <v>13</v>
      </c>
      <c r="EI15" s="48">
        <v>7</v>
      </c>
      <c r="EJ15" s="48">
        <v>10</v>
      </c>
      <c r="EK15" s="48">
        <v>0</v>
      </c>
      <c r="EL15" s="48">
        <v>20</v>
      </c>
      <c r="EM15" s="48">
        <v>16</v>
      </c>
      <c r="EN15" s="48">
        <v>15</v>
      </c>
      <c r="EO15" s="48">
        <v>47</v>
      </c>
      <c r="EP15" s="48">
        <v>24</v>
      </c>
      <c r="EQ15" s="48">
        <v>46</v>
      </c>
      <c r="ER15" s="48">
        <v>28</v>
      </c>
      <c r="ES15" s="48">
        <v>19</v>
      </c>
      <c r="ET15" s="48">
        <v>14</v>
      </c>
      <c r="EU15" s="48">
        <v>22</v>
      </c>
      <c r="EV15" s="48">
        <v>24</v>
      </c>
      <c r="EW15" s="48">
        <v>0</v>
      </c>
      <c r="EX15" s="48">
        <v>20</v>
      </c>
      <c r="EY15" s="48">
        <v>62</v>
      </c>
      <c r="EZ15" s="48">
        <v>27</v>
      </c>
      <c r="FA15" s="48">
        <v>9</v>
      </c>
      <c r="FB15" s="48">
        <v>10</v>
      </c>
      <c r="FC15" s="48">
        <v>12</v>
      </c>
      <c r="FD15" s="48">
        <v>13</v>
      </c>
      <c r="FE15" s="48">
        <v>0</v>
      </c>
      <c r="FF15" s="48">
        <v>20</v>
      </c>
      <c r="FG15" s="48">
        <v>0</v>
      </c>
      <c r="FH15" s="48">
        <v>20</v>
      </c>
      <c r="FI15" s="48">
        <v>12</v>
      </c>
      <c r="FJ15" s="48">
        <v>12</v>
      </c>
      <c r="FK15" s="48">
        <v>14</v>
      </c>
      <c r="FL15" s="48">
        <v>12</v>
      </c>
      <c r="FM15" s="48">
        <v>0</v>
      </c>
      <c r="FN15" s="48">
        <v>20</v>
      </c>
      <c r="FO15" s="48">
        <v>0</v>
      </c>
      <c r="FP15" s="48">
        <v>20</v>
      </c>
      <c r="FQ15" s="48">
        <v>0</v>
      </c>
      <c r="FR15" s="48">
        <v>20</v>
      </c>
      <c r="FS15" s="48">
        <v>9</v>
      </c>
      <c r="FT15" s="48">
        <v>11</v>
      </c>
      <c r="FU15" s="48">
        <v>6</v>
      </c>
      <c r="FV15" s="48">
        <v>9</v>
      </c>
      <c r="FW15" s="48">
        <v>0</v>
      </c>
      <c r="FX15" s="48">
        <v>20</v>
      </c>
      <c r="FY15" s="48">
        <v>0</v>
      </c>
      <c r="FZ15" s="48">
        <v>20</v>
      </c>
      <c r="GA15" s="48">
        <v>0</v>
      </c>
      <c r="GB15" s="48">
        <v>20</v>
      </c>
      <c r="GC15" s="48">
        <v>239</v>
      </c>
      <c r="GD15" s="48">
        <v>58</v>
      </c>
      <c r="GE15" s="48">
        <v>74</v>
      </c>
      <c r="GF15" s="48">
        <v>29</v>
      </c>
      <c r="GG15" s="48">
        <v>8</v>
      </c>
      <c r="GH15" s="48">
        <v>11</v>
      </c>
      <c r="GI15" s="48">
        <v>0</v>
      </c>
      <c r="GJ15" s="48">
        <v>20</v>
      </c>
      <c r="GK15" s="48">
        <v>3</v>
      </c>
      <c r="GL15" s="48">
        <v>5</v>
      </c>
      <c r="GM15" s="48">
        <v>11</v>
      </c>
      <c r="GN15" s="48">
        <v>13</v>
      </c>
      <c r="GO15" s="48">
        <v>25</v>
      </c>
      <c r="GP15" s="48">
        <v>17</v>
      </c>
      <c r="GQ15" s="48">
        <v>0</v>
      </c>
      <c r="GR15" s="48">
        <v>20</v>
      </c>
      <c r="GS15" s="48">
        <v>3</v>
      </c>
      <c r="GT15" s="48">
        <v>4</v>
      </c>
      <c r="GU15" s="48">
        <v>33</v>
      </c>
      <c r="GV15" s="48">
        <v>19</v>
      </c>
      <c r="GW15" s="48">
        <v>30</v>
      </c>
      <c r="GX15" s="48">
        <v>16</v>
      </c>
      <c r="GY15" s="48">
        <v>21</v>
      </c>
      <c r="GZ15" s="48">
        <v>25</v>
      </c>
      <c r="HA15" s="48">
        <v>22</v>
      </c>
      <c r="HB15" s="48">
        <v>17</v>
      </c>
      <c r="HC15" s="48">
        <v>9</v>
      </c>
      <c r="HD15" s="48">
        <v>9</v>
      </c>
      <c r="HE15" s="48">
        <v>0</v>
      </c>
      <c r="HF15" s="48">
        <v>20</v>
      </c>
    </row>
    <row r="16" spans="1:214" x14ac:dyDescent="0.25">
      <c r="A16" s="16">
        <f t="shared" si="8"/>
        <v>15</v>
      </c>
      <c r="B16" s="17" t="str">
        <f t="shared" si="9"/>
        <v>Emery</v>
      </c>
      <c r="C16" s="48" t="s">
        <v>36</v>
      </c>
      <c r="D16" s="48" t="s">
        <v>37</v>
      </c>
      <c r="E16" s="48">
        <v>4023</v>
      </c>
      <c r="F16" s="48">
        <v>188</v>
      </c>
      <c r="G16" s="48">
        <v>450</v>
      </c>
      <c r="H16" s="48">
        <v>76</v>
      </c>
      <c r="I16" s="48">
        <v>458</v>
      </c>
      <c r="J16" s="48">
        <v>94</v>
      </c>
      <c r="K16" s="48">
        <v>183</v>
      </c>
      <c r="L16" s="48">
        <v>62</v>
      </c>
      <c r="M16" s="48">
        <v>103</v>
      </c>
      <c r="N16" s="48">
        <v>56</v>
      </c>
      <c r="O16" s="48">
        <v>558</v>
      </c>
      <c r="P16" s="48">
        <v>91</v>
      </c>
      <c r="Q16" s="48">
        <v>372</v>
      </c>
      <c r="R16" s="48">
        <v>89</v>
      </c>
      <c r="S16" s="48">
        <v>92</v>
      </c>
      <c r="T16" s="48">
        <v>32</v>
      </c>
      <c r="U16" s="48">
        <v>67</v>
      </c>
      <c r="V16" s="48">
        <v>36</v>
      </c>
      <c r="W16" s="48">
        <v>156</v>
      </c>
      <c r="X16" s="48">
        <v>42</v>
      </c>
      <c r="Y16" s="48">
        <v>873</v>
      </c>
      <c r="Z16" s="48">
        <v>117</v>
      </c>
      <c r="AA16" s="48">
        <v>260</v>
      </c>
      <c r="AB16" s="48">
        <v>66</v>
      </c>
      <c r="AC16" s="48">
        <v>204</v>
      </c>
      <c r="AD16" s="48">
        <v>62</v>
      </c>
      <c r="AE16" s="48">
        <v>247</v>
      </c>
      <c r="AF16" s="48">
        <v>56</v>
      </c>
      <c r="AG16" s="48">
        <v>0</v>
      </c>
      <c r="AH16" s="48">
        <v>17</v>
      </c>
      <c r="AI16" s="48">
        <v>3216</v>
      </c>
      <c r="AJ16" s="48">
        <v>154</v>
      </c>
      <c r="AK16" s="48">
        <v>313</v>
      </c>
      <c r="AL16" s="48">
        <v>59</v>
      </c>
      <c r="AM16" s="48">
        <v>381</v>
      </c>
      <c r="AN16" s="48">
        <v>93</v>
      </c>
      <c r="AO16" s="48">
        <v>160</v>
      </c>
      <c r="AP16" s="48">
        <v>54</v>
      </c>
      <c r="AQ16" s="48">
        <v>69</v>
      </c>
      <c r="AR16" s="48">
        <v>41</v>
      </c>
      <c r="AS16" s="48">
        <v>500</v>
      </c>
      <c r="AT16" s="48">
        <v>86</v>
      </c>
      <c r="AU16" s="48">
        <v>293</v>
      </c>
      <c r="AV16" s="48">
        <v>69</v>
      </c>
      <c r="AW16" s="48">
        <v>91</v>
      </c>
      <c r="AX16" s="48">
        <v>32</v>
      </c>
      <c r="AY16" s="48">
        <v>67</v>
      </c>
      <c r="AZ16" s="48">
        <v>36</v>
      </c>
      <c r="BA16" s="48">
        <v>116</v>
      </c>
      <c r="BB16" s="48">
        <v>39</v>
      </c>
      <c r="BC16" s="48">
        <v>719</v>
      </c>
      <c r="BD16" s="48">
        <v>112</v>
      </c>
      <c r="BE16" s="48">
        <v>191</v>
      </c>
      <c r="BF16" s="48">
        <v>58</v>
      </c>
      <c r="BG16" s="48">
        <v>134</v>
      </c>
      <c r="BH16" s="48">
        <v>48</v>
      </c>
      <c r="BI16" s="48">
        <v>182</v>
      </c>
      <c r="BJ16" s="48">
        <v>51</v>
      </c>
      <c r="BK16" s="48">
        <v>0</v>
      </c>
      <c r="BL16" s="48">
        <v>17</v>
      </c>
      <c r="BM16" s="48">
        <v>402</v>
      </c>
      <c r="BN16" s="48">
        <v>98</v>
      </c>
      <c r="BO16" s="48">
        <v>84</v>
      </c>
      <c r="BP16" s="48">
        <v>32</v>
      </c>
      <c r="BQ16" s="48">
        <v>57</v>
      </c>
      <c r="BR16" s="48">
        <v>27</v>
      </c>
      <c r="BS16" s="48">
        <v>9</v>
      </c>
      <c r="BT16" s="48">
        <v>10</v>
      </c>
      <c r="BU16" s="48">
        <v>34</v>
      </c>
      <c r="BV16" s="48">
        <v>37</v>
      </c>
      <c r="BW16" s="48">
        <v>13</v>
      </c>
      <c r="BX16" s="48">
        <v>19</v>
      </c>
      <c r="BY16" s="48">
        <v>71</v>
      </c>
      <c r="BZ16" s="48">
        <v>49</v>
      </c>
      <c r="CA16" s="48">
        <v>0</v>
      </c>
      <c r="CB16" s="48">
        <v>17</v>
      </c>
      <c r="CC16" s="48">
        <v>0</v>
      </c>
      <c r="CD16" s="48">
        <v>17</v>
      </c>
      <c r="CE16" s="48">
        <v>19</v>
      </c>
      <c r="CF16" s="48">
        <v>18</v>
      </c>
      <c r="CG16" s="48">
        <v>40</v>
      </c>
      <c r="CH16" s="48">
        <v>25</v>
      </c>
      <c r="CI16" s="48">
        <v>30</v>
      </c>
      <c r="CJ16" s="48">
        <v>24</v>
      </c>
      <c r="CK16" s="48">
        <v>13</v>
      </c>
      <c r="CL16" s="48">
        <v>14</v>
      </c>
      <c r="CM16" s="48">
        <v>32</v>
      </c>
      <c r="CN16" s="48">
        <v>24</v>
      </c>
      <c r="CO16" s="48">
        <v>0</v>
      </c>
      <c r="CP16" s="48">
        <v>17</v>
      </c>
      <c r="CQ16" s="48">
        <v>50</v>
      </c>
      <c r="CR16" s="48">
        <v>41</v>
      </c>
      <c r="CS16" s="48">
        <v>0</v>
      </c>
      <c r="CT16" s="48">
        <v>17</v>
      </c>
      <c r="CU16" s="48">
        <v>3</v>
      </c>
      <c r="CV16" s="48">
        <v>5</v>
      </c>
      <c r="CW16" s="48">
        <v>0</v>
      </c>
      <c r="CX16" s="48">
        <v>17</v>
      </c>
      <c r="CY16" s="48">
        <v>0</v>
      </c>
      <c r="CZ16" s="48">
        <v>17</v>
      </c>
      <c r="DA16" s="48">
        <v>0</v>
      </c>
      <c r="DB16" s="48">
        <v>17</v>
      </c>
      <c r="DC16" s="48">
        <v>0</v>
      </c>
      <c r="DD16" s="48">
        <v>17</v>
      </c>
      <c r="DE16" s="48">
        <v>0</v>
      </c>
      <c r="DF16" s="48">
        <v>17</v>
      </c>
      <c r="DG16" s="48">
        <v>0</v>
      </c>
      <c r="DH16" s="48">
        <v>17</v>
      </c>
      <c r="DI16" s="48">
        <v>0</v>
      </c>
      <c r="DJ16" s="48">
        <v>17</v>
      </c>
      <c r="DK16" s="48">
        <v>28</v>
      </c>
      <c r="DL16" s="48">
        <v>27</v>
      </c>
      <c r="DM16" s="48">
        <v>0</v>
      </c>
      <c r="DN16" s="48">
        <v>17</v>
      </c>
      <c r="DO16" s="48">
        <v>19</v>
      </c>
      <c r="DP16" s="48">
        <v>29</v>
      </c>
      <c r="DQ16" s="48">
        <v>0</v>
      </c>
      <c r="DR16" s="48">
        <v>17</v>
      </c>
      <c r="DS16" s="48">
        <v>0</v>
      </c>
      <c r="DT16" s="48">
        <v>17</v>
      </c>
      <c r="DU16" s="48">
        <v>83</v>
      </c>
      <c r="DV16" s="48">
        <v>34</v>
      </c>
      <c r="DW16" s="48">
        <v>7</v>
      </c>
      <c r="DX16" s="48">
        <v>10</v>
      </c>
      <c r="DY16" s="48">
        <v>0</v>
      </c>
      <c r="DZ16" s="48">
        <v>17</v>
      </c>
      <c r="EA16" s="48">
        <v>0</v>
      </c>
      <c r="EB16" s="48">
        <v>17</v>
      </c>
      <c r="EC16" s="48">
        <v>0</v>
      </c>
      <c r="ED16" s="48">
        <v>17</v>
      </c>
      <c r="EE16" s="48">
        <v>20</v>
      </c>
      <c r="EF16" s="48">
        <v>20</v>
      </c>
      <c r="EG16" s="48">
        <v>2</v>
      </c>
      <c r="EH16" s="48">
        <v>3</v>
      </c>
      <c r="EI16" s="48">
        <v>1</v>
      </c>
      <c r="EJ16" s="48">
        <v>3</v>
      </c>
      <c r="EK16" s="48">
        <v>0</v>
      </c>
      <c r="EL16" s="48">
        <v>17</v>
      </c>
      <c r="EM16" s="48">
        <v>0</v>
      </c>
      <c r="EN16" s="48">
        <v>17</v>
      </c>
      <c r="EO16" s="48">
        <v>31</v>
      </c>
      <c r="EP16" s="48">
        <v>19</v>
      </c>
      <c r="EQ16" s="48">
        <v>12</v>
      </c>
      <c r="ER16" s="48">
        <v>14</v>
      </c>
      <c r="ES16" s="48">
        <v>0</v>
      </c>
      <c r="ET16" s="48">
        <v>17</v>
      </c>
      <c r="EU16" s="48">
        <v>10</v>
      </c>
      <c r="EV16" s="48">
        <v>10</v>
      </c>
      <c r="EW16" s="48">
        <v>0</v>
      </c>
      <c r="EX16" s="48">
        <v>17</v>
      </c>
      <c r="EY16" s="48">
        <v>39</v>
      </c>
      <c r="EZ16" s="48">
        <v>31</v>
      </c>
      <c r="FA16" s="48">
        <v>12</v>
      </c>
      <c r="FB16" s="48">
        <v>13</v>
      </c>
      <c r="FC16" s="48">
        <v>0</v>
      </c>
      <c r="FD16" s="48">
        <v>17</v>
      </c>
      <c r="FE16" s="48">
        <v>0</v>
      </c>
      <c r="FF16" s="48">
        <v>17</v>
      </c>
      <c r="FG16" s="48">
        <v>0</v>
      </c>
      <c r="FH16" s="48">
        <v>17</v>
      </c>
      <c r="FI16" s="48">
        <v>7</v>
      </c>
      <c r="FJ16" s="48">
        <v>13</v>
      </c>
      <c r="FK16" s="48">
        <v>0</v>
      </c>
      <c r="FL16" s="48">
        <v>17</v>
      </c>
      <c r="FM16" s="48">
        <v>0</v>
      </c>
      <c r="FN16" s="48">
        <v>17</v>
      </c>
      <c r="FO16" s="48">
        <v>0</v>
      </c>
      <c r="FP16" s="48">
        <v>17</v>
      </c>
      <c r="FQ16" s="48">
        <v>5</v>
      </c>
      <c r="FR16" s="48">
        <v>8</v>
      </c>
      <c r="FS16" s="48">
        <v>0</v>
      </c>
      <c r="FT16" s="48">
        <v>17</v>
      </c>
      <c r="FU16" s="48">
        <v>0</v>
      </c>
      <c r="FV16" s="48">
        <v>17</v>
      </c>
      <c r="FW16" s="48">
        <v>0</v>
      </c>
      <c r="FX16" s="48">
        <v>17</v>
      </c>
      <c r="FY16" s="48">
        <v>15</v>
      </c>
      <c r="FZ16" s="48">
        <v>24</v>
      </c>
      <c r="GA16" s="48">
        <v>0</v>
      </c>
      <c r="GB16" s="48">
        <v>17</v>
      </c>
      <c r="GC16" s="48">
        <v>233</v>
      </c>
      <c r="GD16" s="48">
        <v>67</v>
      </c>
      <c r="GE16" s="48">
        <v>34</v>
      </c>
      <c r="GF16" s="48">
        <v>37</v>
      </c>
      <c r="GG16" s="48">
        <v>17</v>
      </c>
      <c r="GH16" s="48">
        <v>19</v>
      </c>
      <c r="GI16" s="48">
        <v>14</v>
      </c>
      <c r="GJ16" s="48">
        <v>21</v>
      </c>
      <c r="GK16" s="48">
        <v>0</v>
      </c>
      <c r="GL16" s="48">
        <v>17</v>
      </c>
      <c r="GM16" s="48">
        <v>18</v>
      </c>
      <c r="GN16" s="48">
        <v>20</v>
      </c>
      <c r="GO16" s="48">
        <v>6</v>
      </c>
      <c r="GP16" s="48">
        <v>9</v>
      </c>
      <c r="GQ16" s="48">
        <v>0</v>
      </c>
      <c r="GR16" s="48">
        <v>17</v>
      </c>
      <c r="GS16" s="48">
        <v>0</v>
      </c>
      <c r="GT16" s="48">
        <v>17</v>
      </c>
      <c r="GU16" s="48">
        <v>16</v>
      </c>
      <c r="GV16" s="48">
        <v>15</v>
      </c>
      <c r="GW16" s="48">
        <v>55</v>
      </c>
      <c r="GX16" s="48">
        <v>33</v>
      </c>
      <c r="GY16" s="48">
        <v>27</v>
      </c>
      <c r="GZ16" s="48">
        <v>35</v>
      </c>
      <c r="HA16" s="48">
        <v>38</v>
      </c>
      <c r="HB16" s="48">
        <v>25</v>
      </c>
      <c r="HC16" s="48">
        <v>8</v>
      </c>
      <c r="HD16" s="48">
        <v>9</v>
      </c>
      <c r="HE16" s="48">
        <v>0</v>
      </c>
      <c r="HF16" s="48">
        <v>17</v>
      </c>
    </row>
    <row r="17" spans="1:214" x14ac:dyDescent="0.25">
      <c r="A17" s="16">
        <f t="shared" si="8"/>
        <v>17</v>
      </c>
      <c r="B17" s="17" t="str">
        <f t="shared" si="9"/>
        <v>Garfield</v>
      </c>
      <c r="C17" s="48" t="s">
        <v>38</v>
      </c>
      <c r="D17" s="48" t="s">
        <v>39</v>
      </c>
      <c r="E17" s="48">
        <v>1945</v>
      </c>
      <c r="F17" s="48">
        <v>144</v>
      </c>
      <c r="G17" s="48">
        <v>132</v>
      </c>
      <c r="H17" s="48">
        <v>49</v>
      </c>
      <c r="I17" s="48">
        <v>129</v>
      </c>
      <c r="J17" s="48">
        <v>53</v>
      </c>
      <c r="K17" s="48">
        <v>25</v>
      </c>
      <c r="L17" s="48">
        <v>20</v>
      </c>
      <c r="M17" s="48">
        <v>18</v>
      </c>
      <c r="N17" s="48">
        <v>11</v>
      </c>
      <c r="O17" s="48">
        <v>230</v>
      </c>
      <c r="P17" s="48">
        <v>72</v>
      </c>
      <c r="Q17" s="48">
        <v>117</v>
      </c>
      <c r="R17" s="48">
        <v>41</v>
      </c>
      <c r="S17" s="48">
        <v>54</v>
      </c>
      <c r="T17" s="48">
        <v>30</v>
      </c>
      <c r="U17" s="48">
        <v>72</v>
      </c>
      <c r="V17" s="48">
        <v>40</v>
      </c>
      <c r="W17" s="48">
        <v>55</v>
      </c>
      <c r="X17" s="48">
        <v>23</v>
      </c>
      <c r="Y17" s="48">
        <v>300</v>
      </c>
      <c r="Z17" s="48">
        <v>55</v>
      </c>
      <c r="AA17" s="48">
        <v>677</v>
      </c>
      <c r="AB17" s="48">
        <v>118</v>
      </c>
      <c r="AC17" s="48">
        <v>72</v>
      </c>
      <c r="AD17" s="48">
        <v>38</v>
      </c>
      <c r="AE17" s="48">
        <v>64</v>
      </c>
      <c r="AF17" s="48">
        <v>24</v>
      </c>
      <c r="AG17" s="48">
        <v>0</v>
      </c>
      <c r="AH17" s="48">
        <v>15</v>
      </c>
      <c r="AI17" s="48">
        <v>1390</v>
      </c>
      <c r="AJ17" s="48">
        <v>131</v>
      </c>
      <c r="AK17" s="48">
        <v>87</v>
      </c>
      <c r="AL17" s="48">
        <v>34</v>
      </c>
      <c r="AM17" s="48">
        <v>76</v>
      </c>
      <c r="AN17" s="48">
        <v>34</v>
      </c>
      <c r="AO17" s="48">
        <v>23</v>
      </c>
      <c r="AP17" s="48">
        <v>20</v>
      </c>
      <c r="AQ17" s="48">
        <v>3</v>
      </c>
      <c r="AR17" s="48">
        <v>3</v>
      </c>
      <c r="AS17" s="48">
        <v>208</v>
      </c>
      <c r="AT17" s="48">
        <v>70</v>
      </c>
      <c r="AU17" s="48">
        <v>91</v>
      </c>
      <c r="AV17" s="48">
        <v>34</v>
      </c>
      <c r="AW17" s="48">
        <v>41</v>
      </c>
      <c r="AX17" s="48">
        <v>30</v>
      </c>
      <c r="AY17" s="48">
        <v>58</v>
      </c>
      <c r="AZ17" s="48">
        <v>38</v>
      </c>
      <c r="BA17" s="48">
        <v>38</v>
      </c>
      <c r="BB17" s="48">
        <v>18</v>
      </c>
      <c r="BC17" s="48">
        <v>220</v>
      </c>
      <c r="BD17" s="48">
        <v>51</v>
      </c>
      <c r="BE17" s="48">
        <v>435</v>
      </c>
      <c r="BF17" s="48">
        <v>89</v>
      </c>
      <c r="BG17" s="48">
        <v>61</v>
      </c>
      <c r="BH17" s="48">
        <v>37</v>
      </c>
      <c r="BI17" s="48">
        <v>49</v>
      </c>
      <c r="BJ17" s="48">
        <v>20</v>
      </c>
      <c r="BK17" s="48">
        <v>0</v>
      </c>
      <c r="BL17" s="48">
        <v>15</v>
      </c>
      <c r="BM17" s="48">
        <v>262</v>
      </c>
      <c r="BN17" s="48">
        <v>73</v>
      </c>
      <c r="BO17" s="48">
        <v>19</v>
      </c>
      <c r="BP17" s="48">
        <v>15</v>
      </c>
      <c r="BQ17" s="48">
        <v>43</v>
      </c>
      <c r="BR17" s="48">
        <v>39</v>
      </c>
      <c r="BS17" s="48">
        <v>0</v>
      </c>
      <c r="BT17" s="48">
        <v>15</v>
      </c>
      <c r="BU17" s="48">
        <v>0</v>
      </c>
      <c r="BV17" s="48">
        <v>15</v>
      </c>
      <c r="BW17" s="48">
        <v>9</v>
      </c>
      <c r="BX17" s="48">
        <v>7</v>
      </c>
      <c r="BY17" s="48">
        <v>11</v>
      </c>
      <c r="BZ17" s="48">
        <v>9</v>
      </c>
      <c r="CA17" s="48">
        <v>4</v>
      </c>
      <c r="CB17" s="48">
        <v>9</v>
      </c>
      <c r="CC17" s="48">
        <v>10</v>
      </c>
      <c r="CD17" s="48">
        <v>15</v>
      </c>
      <c r="CE17" s="48">
        <v>4</v>
      </c>
      <c r="CF17" s="48">
        <v>5</v>
      </c>
      <c r="CG17" s="48">
        <v>30</v>
      </c>
      <c r="CH17" s="48">
        <v>16</v>
      </c>
      <c r="CI17" s="48">
        <v>130</v>
      </c>
      <c r="CJ17" s="48">
        <v>49</v>
      </c>
      <c r="CK17" s="48">
        <v>0</v>
      </c>
      <c r="CL17" s="48">
        <v>15</v>
      </c>
      <c r="CM17" s="48">
        <v>2</v>
      </c>
      <c r="CN17" s="48">
        <v>2</v>
      </c>
      <c r="CO17" s="48">
        <v>0</v>
      </c>
      <c r="CP17" s="48">
        <v>15</v>
      </c>
      <c r="CQ17" s="48">
        <v>0</v>
      </c>
      <c r="CR17" s="48">
        <v>15</v>
      </c>
      <c r="CS17" s="48">
        <v>0</v>
      </c>
      <c r="CT17" s="48">
        <v>15</v>
      </c>
      <c r="CU17" s="48">
        <v>0</v>
      </c>
      <c r="CV17" s="48">
        <v>15</v>
      </c>
      <c r="CW17" s="48">
        <v>0</v>
      </c>
      <c r="CX17" s="48">
        <v>15</v>
      </c>
      <c r="CY17" s="48">
        <v>0</v>
      </c>
      <c r="CZ17" s="48">
        <v>15</v>
      </c>
      <c r="DA17" s="48">
        <v>0</v>
      </c>
      <c r="DB17" s="48">
        <v>15</v>
      </c>
      <c r="DC17" s="48">
        <v>0</v>
      </c>
      <c r="DD17" s="48">
        <v>15</v>
      </c>
      <c r="DE17" s="48">
        <v>0</v>
      </c>
      <c r="DF17" s="48">
        <v>15</v>
      </c>
      <c r="DG17" s="48">
        <v>0</v>
      </c>
      <c r="DH17" s="48">
        <v>15</v>
      </c>
      <c r="DI17" s="48">
        <v>0</v>
      </c>
      <c r="DJ17" s="48">
        <v>15</v>
      </c>
      <c r="DK17" s="48">
        <v>0</v>
      </c>
      <c r="DL17" s="48">
        <v>15</v>
      </c>
      <c r="DM17" s="48">
        <v>0</v>
      </c>
      <c r="DN17" s="48">
        <v>15</v>
      </c>
      <c r="DO17" s="48">
        <v>0</v>
      </c>
      <c r="DP17" s="48">
        <v>15</v>
      </c>
      <c r="DQ17" s="48">
        <v>0</v>
      </c>
      <c r="DR17" s="48">
        <v>15</v>
      </c>
      <c r="DS17" s="48">
        <v>0</v>
      </c>
      <c r="DT17" s="48">
        <v>15</v>
      </c>
      <c r="DU17" s="48">
        <v>165</v>
      </c>
      <c r="DV17" s="48">
        <v>56</v>
      </c>
      <c r="DW17" s="48">
        <v>24</v>
      </c>
      <c r="DX17" s="48">
        <v>34</v>
      </c>
      <c r="DY17" s="48">
        <v>2</v>
      </c>
      <c r="DZ17" s="48">
        <v>3</v>
      </c>
      <c r="EA17" s="48">
        <v>2</v>
      </c>
      <c r="EB17" s="48">
        <v>3</v>
      </c>
      <c r="EC17" s="48">
        <v>3</v>
      </c>
      <c r="ED17" s="48">
        <v>5</v>
      </c>
      <c r="EE17" s="48">
        <v>3</v>
      </c>
      <c r="EF17" s="48">
        <v>4</v>
      </c>
      <c r="EG17" s="48">
        <v>4</v>
      </c>
      <c r="EH17" s="48">
        <v>6</v>
      </c>
      <c r="EI17" s="48">
        <v>9</v>
      </c>
      <c r="EJ17" s="48">
        <v>8</v>
      </c>
      <c r="EK17" s="48">
        <v>0</v>
      </c>
      <c r="EL17" s="48">
        <v>15</v>
      </c>
      <c r="EM17" s="48">
        <v>11</v>
      </c>
      <c r="EN17" s="48">
        <v>8</v>
      </c>
      <c r="EO17" s="48">
        <v>28</v>
      </c>
      <c r="EP17" s="48">
        <v>22</v>
      </c>
      <c r="EQ17" s="48">
        <v>77</v>
      </c>
      <c r="ER17" s="48">
        <v>45</v>
      </c>
      <c r="ES17" s="48">
        <v>0</v>
      </c>
      <c r="ET17" s="48">
        <v>15</v>
      </c>
      <c r="EU17" s="48">
        <v>2</v>
      </c>
      <c r="EV17" s="48">
        <v>4</v>
      </c>
      <c r="EW17" s="48">
        <v>0</v>
      </c>
      <c r="EX17" s="48">
        <v>15</v>
      </c>
      <c r="EY17" s="48">
        <v>41</v>
      </c>
      <c r="EZ17" s="48">
        <v>23</v>
      </c>
      <c r="FA17" s="48">
        <v>0</v>
      </c>
      <c r="FB17" s="48">
        <v>15</v>
      </c>
      <c r="FC17" s="48">
        <v>0</v>
      </c>
      <c r="FD17" s="48">
        <v>15</v>
      </c>
      <c r="FE17" s="48">
        <v>0</v>
      </c>
      <c r="FF17" s="48">
        <v>15</v>
      </c>
      <c r="FG17" s="48">
        <v>3</v>
      </c>
      <c r="FH17" s="48">
        <v>4</v>
      </c>
      <c r="FI17" s="48">
        <v>5</v>
      </c>
      <c r="FJ17" s="48">
        <v>7</v>
      </c>
      <c r="FK17" s="48">
        <v>0</v>
      </c>
      <c r="FL17" s="48">
        <v>15</v>
      </c>
      <c r="FM17" s="48">
        <v>0</v>
      </c>
      <c r="FN17" s="48">
        <v>15</v>
      </c>
      <c r="FO17" s="48">
        <v>3</v>
      </c>
      <c r="FP17" s="48">
        <v>5</v>
      </c>
      <c r="FQ17" s="48">
        <v>2</v>
      </c>
      <c r="FR17" s="48">
        <v>4</v>
      </c>
      <c r="FS17" s="48">
        <v>3</v>
      </c>
      <c r="FT17" s="48">
        <v>3</v>
      </c>
      <c r="FU17" s="48">
        <v>6</v>
      </c>
      <c r="FV17" s="48">
        <v>7</v>
      </c>
      <c r="FW17" s="48">
        <v>8</v>
      </c>
      <c r="FX17" s="48">
        <v>8</v>
      </c>
      <c r="FY17" s="48">
        <v>11</v>
      </c>
      <c r="FZ17" s="48">
        <v>11</v>
      </c>
      <c r="GA17" s="48">
        <v>0</v>
      </c>
      <c r="GB17" s="48">
        <v>15</v>
      </c>
      <c r="GC17" s="48">
        <v>87</v>
      </c>
      <c r="GD17" s="48">
        <v>32</v>
      </c>
      <c r="GE17" s="48">
        <v>2</v>
      </c>
      <c r="GF17" s="48">
        <v>2</v>
      </c>
      <c r="GG17" s="48">
        <v>8</v>
      </c>
      <c r="GH17" s="48">
        <v>9</v>
      </c>
      <c r="GI17" s="48">
        <v>0</v>
      </c>
      <c r="GJ17" s="48">
        <v>15</v>
      </c>
      <c r="GK17" s="48">
        <v>9</v>
      </c>
      <c r="GL17" s="48">
        <v>8</v>
      </c>
      <c r="GM17" s="48">
        <v>5</v>
      </c>
      <c r="GN17" s="48">
        <v>7</v>
      </c>
      <c r="GO17" s="48">
        <v>11</v>
      </c>
      <c r="GP17" s="48">
        <v>16</v>
      </c>
      <c r="GQ17" s="48">
        <v>0</v>
      </c>
      <c r="GR17" s="48">
        <v>15</v>
      </c>
      <c r="GS17" s="48">
        <v>1</v>
      </c>
      <c r="GT17" s="48">
        <v>3</v>
      </c>
      <c r="GU17" s="48">
        <v>0</v>
      </c>
      <c r="GV17" s="48">
        <v>15</v>
      </c>
      <c r="GW17" s="48">
        <v>19</v>
      </c>
      <c r="GX17" s="48">
        <v>13</v>
      </c>
      <c r="GY17" s="48">
        <v>29</v>
      </c>
      <c r="GZ17" s="48">
        <v>18</v>
      </c>
      <c r="HA17" s="48">
        <v>3</v>
      </c>
      <c r="HB17" s="48">
        <v>5</v>
      </c>
      <c r="HC17" s="48">
        <v>0</v>
      </c>
      <c r="HD17" s="48">
        <v>15</v>
      </c>
      <c r="HE17" s="48">
        <v>0</v>
      </c>
      <c r="HF17" s="48">
        <v>15</v>
      </c>
    </row>
    <row r="18" spans="1:214" x14ac:dyDescent="0.25">
      <c r="A18" s="16">
        <f t="shared" si="8"/>
        <v>19</v>
      </c>
      <c r="B18" s="17" t="str">
        <f t="shared" si="9"/>
        <v>Grand</v>
      </c>
      <c r="C18" s="48" t="s">
        <v>40</v>
      </c>
      <c r="D18" s="48" t="s">
        <v>41</v>
      </c>
      <c r="E18" s="48">
        <v>4645</v>
      </c>
      <c r="F18" s="48">
        <v>289</v>
      </c>
      <c r="G18" s="48">
        <v>134</v>
      </c>
      <c r="H18" s="48">
        <v>84</v>
      </c>
      <c r="I18" s="48">
        <v>312</v>
      </c>
      <c r="J18" s="48">
        <v>110</v>
      </c>
      <c r="K18" s="48">
        <v>189</v>
      </c>
      <c r="L18" s="48">
        <v>101</v>
      </c>
      <c r="M18" s="48">
        <v>207</v>
      </c>
      <c r="N18" s="48">
        <v>137</v>
      </c>
      <c r="O18" s="48">
        <v>480</v>
      </c>
      <c r="P18" s="48">
        <v>153</v>
      </c>
      <c r="Q18" s="48">
        <v>166</v>
      </c>
      <c r="R18" s="48">
        <v>107</v>
      </c>
      <c r="S18" s="48">
        <v>104</v>
      </c>
      <c r="T18" s="48">
        <v>90</v>
      </c>
      <c r="U18" s="48">
        <v>255</v>
      </c>
      <c r="V18" s="48">
        <v>148</v>
      </c>
      <c r="W18" s="48">
        <v>333</v>
      </c>
      <c r="X18" s="48">
        <v>162</v>
      </c>
      <c r="Y18" s="48">
        <v>647</v>
      </c>
      <c r="Z18" s="48">
        <v>181</v>
      </c>
      <c r="AA18" s="48">
        <v>1403</v>
      </c>
      <c r="AB18" s="48">
        <v>343</v>
      </c>
      <c r="AC18" s="48">
        <v>89</v>
      </c>
      <c r="AD18" s="48">
        <v>45</v>
      </c>
      <c r="AE18" s="48">
        <v>326</v>
      </c>
      <c r="AF18" s="48">
        <v>136</v>
      </c>
      <c r="AG18" s="48">
        <v>0</v>
      </c>
      <c r="AH18" s="48">
        <v>15</v>
      </c>
      <c r="AI18" s="48">
        <v>3053</v>
      </c>
      <c r="AJ18" s="48">
        <v>287</v>
      </c>
      <c r="AK18" s="48">
        <v>112</v>
      </c>
      <c r="AL18" s="48">
        <v>86</v>
      </c>
      <c r="AM18" s="48">
        <v>158</v>
      </c>
      <c r="AN18" s="48">
        <v>79</v>
      </c>
      <c r="AO18" s="48">
        <v>142</v>
      </c>
      <c r="AP18" s="48">
        <v>87</v>
      </c>
      <c r="AQ18" s="48">
        <v>62</v>
      </c>
      <c r="AR18" s="48">
        <v>56</v>
      </c>
      <c r="AS18" s="48">
        <v>381</v>
      </c>
      <c r="AT18" s="48">
        <v>140</v>
      </c>
      <c r="AU18" s="48">
        <v>77</v>
      </c>
      <c r="AV18" s="48">
        <v>65</v>
      </c>
      <c r="AW18" s="48">
        <v>102</v>
      </c>
      <c r="AX18" s="48">
        <v>90</v>
      </c>
      <c r="AY18" s="48">
        <v>216</v>
      </c>
      <c r="AZ18" s="48">
        <v>150</v>
      </c>
      <c r="BA18" s="48">
        <v>183</v>
      </c>
      <c r="BB18" s="48">
        <v>131</v>
      </c>
      <c r="BC18" s="48">
        <v>369</v>
      </c>
      <c r="BD18" s="48">
        <v>163</v>
      </c>
      <c r="BE18" s="48">
        <v>960</v>
      </c>
      <c r="BF18" s="48">
        <v>259</v>
      </c>
      <c r="BG18" s="48">
        <v>48</v>
      </c>
      <c r="BH18" s="48">
        <v>39</v>
      </c>
      <c r="BI18" s="48">
        <v>243</v>
      </c>
      <c r="BJ18" s="48">
        <v>120</v>
      </c>
      <c r="BK18" s="48">
        <v>0</v>
      </c>
      <c r="BL18" s="48">
        <v>15</v>
      </c>
      <c r="BM18" s="48">
        <v>719</v>
      </c>
      <c r="BN18" s="48">
        <v>214</v>
      </c>
      <c r="BO18" s="48">
        <v>22</v>
      </c>
      <c r="BP18" s="48">
        <v>20</v>
      </c>
      <c r="BQ18" s="48">
        <v>141</v>
      </c>
      <c r="BR18" s="48">
        <v>84</v>
      </c>
      <c r="BS18" s="48">
        <v>18</v>
      </c>
      <c r="BT18" s="48">
        <v>21</v>
      </c>
      <c r="BU18" s="48">
        <v>136</v>
      </c>
      <c r="BV18" s="48">
        <v>130</v>
      </c>
      <c r="BW18" s="48">
        <v>52</v>
      </c>
      <c r="BX18" s="48">
        <v>59</v>
      </c>
      <c r="BY18" s="48">
        <v>30</v>
      </c>
      <c r="BZ18" s="48">
        <v>35</v>
      </c>
      <c r="CA18" s="48">
        <v>0</v>
      </c>
      <c r="CB18" s="48">
        <v>15</v>
      </c>
      <c r="CC18" s="48">
        <v>0</v>
      </c>
      <c r="CD18" s="48">
        <v>15</v>
      </c>
      <c r="CE18" s="48">
        <v>46</v>
      </c>
      <c r="CF18" s="48">
        <v>48</v>
      </c>
      <c r="CG18" s="48">
        <v>66</v>
      </c>
      <c r="CH18" s="48">
        <v>43</v>
      </c>
      <c r="CI18" s="48">
        <v>134</v>
      </c>
      <c r="CJ18" s="48">
        <v>136</v>
      </c>
      <c r="CK18" s="48">
        <v>13</v>
      </c>
      <c r="CL18" s="48">
        <v>21</v>
      </c>
      <c r="CM18" s="48">
        <v>61</v>
      </c>
      <c r="CN18" s="48">
        <v>65</v>
      </c>
      <c r="CO18" s="48">
        <v>0</v>
      </c>
      <c r="CP18" s="48">
        <v>15</v>
      </c>
      <c r="CQ18" s="48">
        <v>2</v>
      </c>
      <c r="CR18" s="48">
        <v>3</v>
      </c>
      <c r="CS18" s="48">
        <v>0</v>
      </c>
      <c r="CT18" s="48">
        <v>15</v>
      </c>
      <c r="CU18" s="48">
        <v>0</v>
      </c>
      <c r="CV18" s="48">
        <v>15</v>
      </c>
      <c r="CW18" s="48">
        <v>0</v>
      </c>
      <c r="CX18" s="48">
        <v>15</v>
      </c>
      <c r="CY18" s="48">
        <v>0</v>
      </c>
      <c r="CZ18" s="48">
        <v>15</v>
      </c>
      <c r="DA18" s="48">
        <v>0</v>
      </c>
      <c r="DB18" s="48">
        <v>15</v>
      </c>
      <c r="DC18" s="48">
        <v>0</v>
      </c>
      <c r="DD18" s="48">
        <v>15</v>
      </c>
      <c r="DE18" s="48">
        <v>0</v>
      </c>
      <c r="DF18" s="48">
        <v>15</v>
      </c>
      <c r="DG18" s="48">
        <v>0</v>
      </c>
      <c r="DH18" s="48">
        <v>15</v>
      </c>
      <c r="DI18" s="48">
        <v>2</v>
      </c>
      <c r="DJ18" s="48">
        <v>3</v>
      </c>
      <c r="DK18" s="48">
        <v>0</v>
      </c>
      <c r="DL18" s="48">
        <v>15</v>
      </c>
      <c r="DM18" s="48">
        <v>0</v>
      </c>
      <c r="DN18" s="48">
        <v>15</v>
      </c>
      <c r="DO18" s="48">
        <v>0</v>
      </c>
      <c r="DP18" s="48">
        <v>15</v>
      </c>
      <c r="DQ18" s="48">
        <v>0</v>
      </c>
      <c r="DR18" s="48">
        <v>15</v>
      </c>
      <c r="DS18" s="48">
        <v>0</v>
      </c>
      <c r="DT18" s="48">
        <v>15</v>
      </c>
      <c r="DU18" s="48">
        <v>278</v>
      </c>
      <c r="DV18" s="48">
        <v>166</v>
      </c>
      <c r="DW18" s="48">
        <v>0</v>
      </c>
      <c r="DX18" s="48">
        <v>15</v>
      </c>
      <c r="DY18" s="48">
        <v>0</v>
      </c>
      <c r="DZ18" s="48">
        <v>15</v>
      </c>
      <c r="EA18" s="48">
        <v>29</v>
      </c>
      <c r="EB18" s="48">
        <v>40</v>
      </c>
      <c r="EC18" s="48">
        <v>0</v>
      </c>
      <c r="ED18" s="48">
        <v>15</v>
      </c>
      <c r="EE18" s="48">
        <v>19</v>
      </c>
      <c r="EF18" s="48">
        <v>32</v>
      </c>
      <c r="EG18" s="48">
        <v>0</v>
      </c>
      <c r="EH18" s="48">
        <v>15</v>
      </c>
      <c r="EI18" s="48">
        <v>0</v>
      </c>
      <c r="EJ18" s="48">
        <v>15</v>
      </c>
      <c r="EK18" s="48">
        <v>28</v>
      </c>
      <c r="EL18" s="48">
        <v>42</v>
      </c>
      <c r="EM18" s="48">
        <v>0</v>
      </c>
      <c r="EN18" s="48">
        <v>15</v>
      </c>
      <c r="EO18" s="48">
        <v>95</v>
      </c>
      <c r="EP18" s="48">
        <v>73</v>
      </c>
      <c r="EQ18" s="48">
        <v>107</v>
      </c>
      <c r="ER18" s="48">
        <v>154</v>
      </c>
      <c r="ES18" s="48">
        <v>0</v>
      </c>
      <c r="ET18" s="48">
        <v>15</v>
      </c>
      <c r="EU18" s="48">
        <v>0</v>
      </c>
      <c r="EV18" s="48">
        <v>15</v>
      </c>
      <c r="EW18" s="48">
        <v>0</v>
      </c>
      <c r="EX18" s="48">
        <v>15</v>
      </c>
      <c r="EY18" s="48">
        <v>269</v>
      </c>
      <c r="EZ18" s="48">
        <v>111</v>
      </c>
      <c r="FA18" s="48">
        <v>0</v>
      </c>
      <c r="FB18" s="48">
        <v>15</v>
      </c>
      <c r="FC18" s="48">
        <v>0</v>
      </c>
      <c r="FD18" s="48">
        <v>15</v>
      </c>
      <c r="FE18" s="48">
        <v>0</v>
      </c>
      <c r="FF18" s="48">
        <v>15</v>
      </c>
      <c r="FG18" s="48">
        <v>0</v>
      </c>
      <c r="FH18" s="48">
        <v>15</v>
      </c>
      <c r="FI18" s="48">
        <v>28</v>
      </c>
      <c r="FJ18" s="48">
        <v>40</v>
      </c>
      <c r="FK18" s="48">
        <v>0</v>
      </c>
      <c r="FL18" s="48">
        <v>15</v>
      </c>
      <c r="FM18" s="48">
        <v>0</v>
      </c>
      <c r="FN18" s="48">
        <v>15</v>
      </c>
      <c r="FO18" s="48">
        <v>0</v>
      </c>
      <c r="FP18" s="48">
        <v>15</v>
      </c>
      <c r="FQ18" s="48">
        <v>0</v>
      </c>
      <c r="FR18" s="48">
        <v>15</v>
      </c>
      <c r="FS18" s="48">
        <v>47</v>
      </c>
      <c r="FT18" s="48">
        <v>50</v>
      </c>
      <c r="FU18" s="48">
        <v>173</v>
      </c>
      <c r="FV18" s="48">
        <v>94</v>
      </c>
      <c r="FW18" s="48">
        <v>10</v>
      </c>
      <c r="FX18" s="48">
        <v>16</v>
      </c>
      <c r="FY18" s="48">
        <v>11</v>
      </c>
      <c r="FZ18" s="48">
        <v>18</v>
      </c>
      <c r="GA18" s="48">
        <v>0</v>
      </c>
      <c r="GB18" s="48">
        <v>15</v>
      </c>
      <c r="GC18" s="48">
        <v>324</v>
      </c>
      <c r="GD18" s="48">
        <v>136</v>
      </c>
      <c r="GE18" s="48">
        <v>0</v>
      </c>
      <c r="GF18" s="48">
        <v>15</v>
      </c>
      <c r="GG18" s="48">
        <v>13</v>
      </c>
      <c r="GH18" s="48">
        <v>16</v>
      </c>
      <c r="GI18" s="48">
        <v>0</v>
      </c>
      <c r="GJ18" s="48">
        <v>15</v>
      </c>
      <c r="GK18" s="48">
        <v>9</v>
      </c>
      <c r="GL18" s="48">
        <v>16</v>
      </c>
      <c r="GM18" s="48">
        <v>0</v>
      </c>
      <c r="GN18" s="48">
        <v>15</v>
      </c>
      <c r="GO18" s="48">
        <v>59</v>
      </c>
      <c r="GP18" s="48">
        <v>76</v>
      </c>
      <c r="GQ18" s="48">
        <v>2</v>
      </c>
      <c r="GR18" s="48">
        <v>3</v>
      </c>
      <c r="GS18" s="48">
        <v>11</v>
      </c>
      <c r="GT18" s="48">
        <v>18</v>
      </c>
      <c r="GU18" s="48">
        <v>102</v>
      </c>
      <c r="GV18" s="48">
        <v>76</v>
      </c>
      <c r="GW18" s="48">
        <v>70</v>
      </c>
      <c r="GX18" s="48">
        <v>62</v>
      </c>
      <c r="GY18" s="48">
        <v>29</v>
      </c>
      <c r="GZ18" s="48">
        <v>27</v>
      </c>
      <c r="HA18" s="48">
        <v>18</v>
      </c>
      <c r="HB18" s="48">
        <v>23</v>
      </c>
      <c r="HC18" s="48">
        <v>11</v>
      </c>
      <c r="HD18" s="48">
        <v>19</v>
      </c>
      <c r="HE18" s="48">
        <v>0</v>
      </c>
      <c r="HF18" s="48">
        <v>15</v>
      </c>
    </row>
    <row r="19" spans="1:214" x14ac:dyDescent="0.25">
      <c r="A19" s="16">
        <f t="shared" si="8"/>
        <v>21</v>
      </c>
      <c r="B19" s="17" t="str">
        <f t="shared" si="9"/>
        <v>Iron</v>
      </c>
      <c r="C19" s="48" t="s">
        <v>42</v>
      </c>
      <c r="D19" s="48" t="s">
        <v>43</v>
      </c>
      <c r="E19" s="48">
        <v>19335</v>
      </c>
      <c r="F19" s="48">
        <v>682</v>
      </c>
      <c r="G19" s="48">
        <v>800</v>
      </c>
      <c r="H19" s="48">
        <v>213</v>
      </c>
      <c r="I19" s="48">
        <v>1473</v>
      </c>
      <c r="J19" s="48">
        <v>297</v>
      </c>
      <c r="K19" s="48">
        <v>1388</v>
      </c>
      <c r="L19" s="48">
        <v>329</v>
      </c>
      <c r="M19" s="48">
        <v>325</v>
      </c>
      <c r="N19" s="48">
        <v>130</v>
      </c>
      <c r="O19" s="48">
        <v>2229</v>
      </c>
      <c r="P19" s="48">
        <v>356</v>
      </c>
      <c r="Q19" s="48">
        <v>946</v>
      </c>
      <c r="R19" s="48">
        <v>261</v>
      </c>
      <c r="S19" s="48">
        <v>298</v>
      </c>
      <c r="T19" s="48">
        <v>185</v>
      </c>
      <c r="U19" s="48">
        <v>927</v>
      </c>
      <c r="V19" s="48">
        <v>255</v>
      </c>
      <c r="W19" s="48">
        <v>1440</v>
      </c>
      <c r="X19" s="48">
        <v>264</v>
      </c>
      <c r="Y19" s="48">
        <v>5223</v>
      </c>
      <c r="Z19" s="48">
        <v>540</v>
      </c>
      <c r="AA19" s="48">
        <v>2409</v>
      </c>
      <c r="AB19" s="48">
        <v>378</v>
      </c>
      <c r="AC19" s="48">
        <v>862</v>
      </c>
      <c r="AD19" s="48">
        <v>255</v>
      </c>
      <c r="AE19" s="48">
        <v>1004</v>
      </c>
      <c r="AF19" s="48">
        <v>221</v>
      </c>
      <c r="AG19" s="48">
        <v>11</v>
      </c>
      <c r="AH19" s="48">
        <v>19</v>
      </c>
      <c r="AI19" s="48">
        <v>14669</v>
      </c>
      <c r="AJ19" s="48">
        <v>685</v>
      </c>
      <c r="AK19" s="48">
        <v>590</v>
      </c>
      <c r="AL19" s="48">
        <v>206</v>
      </c>
      <c r="AM19" s="48">
        <v>952</v>
      </c>
      <c r="AN19" s="48">
        <v>220</v>
      </c>
      <c r="AO19" s="48">
        <v>1042</v>
      </c>
      <c r="AP19" s="48">
        <v>298</v>
      </c>
      <c r="AQ19" s="48">
        <v>296</v>
      </c>
      <c r="AR19" s="48">
        <v>128</v>
      </c>
      <c r="AS19" s="48">
        <v>1883</v>
      </c>
      <c r="AT19" s="48">
        <v>331</v>
      </c>
      <c r="AU19" s="48">
        <v>643</v>
      </c>
      <c r="AV19" s="48">
        <v>178</v>
      </c>
      <c r="AW19" s="48">
        <v>201</v>
      </c>
      <c r="AX19" s="48">
        <v>102</v>
      </c>
      <c r="AY19" s="48">
        <v>777</v>
      </c>
      <c r="AZ19" s="48">
        <v>210</v>
      </c>
      <c r="BA19" s="48">
        <v>970</v>
      </c>
      <c r="BB19" s="48">
        <v>222</v>
      </c>
      <c r="BC19" s="48">
        <v>4027</v>
      </c>
      <c r="BD19" s="48">
        <v>461</v>
      </c>
      <c r="BE19" s="48">
        <v>1722</v>
      </c>
      <c r="BF19" s="48">
        <v>351</v>
      </c>
      <c r="BG19" s="48">
        <v>658</v>
      </c>
      <c r="BH19" s="48">
        <v>183</v>
      </c>
      <c r="BI19" s="48">
        <v>897</v>
      </c>
      <c r="BJ19" s="48">
        <v>195</v>
      </c>
      <c r="BK19" s="48">
        <v>11</v>
      </c>
      <c r="BL19" s="48">
        <v>19</v>
      </c>
      <c r="BM19" s="48">
        <v>2661</v>
      </c>
      <c r="BN19" s="48">
        <v>444</v>
      </c>
      <c r="BO19" s="48">
        <v>163</v>
      </c>
      <c r="BP19" s="48">
        <v>99</v>
      </c>
      <c r="BQ19" s="48">
        <v>439</v>
      </c>
      <c r="BR19" s="48">
        <v>200</v>
      </c>
      <c r="BS19" s="48">
        <v>309</v>
      </c>
      <c r="BT19" s="48">
        <v>160</v>
      </c>
      <c r="BU19" s="48">
        <v>17</v>
      </c>
      <c r="BV19" s="48">
        <v>25</v>
      </c>
      <c r="BW19" s="48">
        <v>158</v>
      </c>
      <c r="BX19" s="48">
        <v>86</v>
      </c>
      <c r="BY19" s="48">
        <v>162</v>
      </c>
      <c r="BZ19" s="48">
        <v>104</v>
      </c>
      <c r="CA19" s="48">
        <v>72</v>
      </c>
      <c r="CB19" s="48">
        <v>95</v>
      </c>
      <c r="CC19" s="48">
        <v>73</v>
      </c>
      <c r="CD19" s="48">
        <v>88</v>
      </c>
      <c r="CE19" s="48">
        <v>213</v>
      </c>
      <c r="CF19" s="48">
        <v>131</v>
      </c>
      <c r="CG19" s="48">
        <v>630</v>
      </c>
      <c r="CH19" s="48">
        <v>217</v>
      </c>
      <c r="CI19" s="48">
        <v>247</v>
      </c>
      <c r="CJ19" s="48">
        <v>124</v>
      </c>
      <c r="CK19" s="48">
        <v>95</v>
      </c>
      <c r="CL19" s="48">
        <v>97</v>
      </c>
      <c r="CM19" s="48">
        <v>83</v>
      </c>
      <c r="CN19" s="48">
        <v>68</v>
      </c>
      <c r="CO19" s="48">
        <v>0</v>
      </c>
      <c r="CP19" s="48">
        <v>23</v>
      </c>
      <c r="CQ19" s="48">
        <v>92</v>
      </c>
      <c r="CR19" s="48">
        <v>80</v>
      </c>
      <c r="CS19" s="48">
        <v>0</v>
      </c>
      <c r="CT19" s="48">
        <v>23</v>
      </c>
      <c r="CU19" s="48">
        <v>0</v>
      </c>
      <c r="CV19" s="48">
        <v>23</v>
      </c>
      <c r="CW19" s="48">
        <v>0</v>
      </c>
      <c r="CX19" s="48">
        <v>23</v>
      </c>
      <c r="CY19" s="48">
        <v>0</v>
      </c>
      <c r="CZ19" s="48">
        <v>23</v>
      </c>
      <c r="DA19" s="48">
        <v>38</v>
      </c>
      <c r="DB19" s="48">
        <v>55</v>
      </c>
      <c r="DC19" s="48">
        <v>4</v>
      </c>
      <c r="DD19" s="48">
        <v>7</v>
      </c>
      <c r="DE19" s="48">
        <v>0</v>
      </c>
      <c r="DF19" s="48">
        <v>23</v>
      </c>
      <c r="DG19" s="48">
        <v>0</v>
      </c>
      <c r="DH19" s="48">
        <v>23</v>
      </c>
      <c r="DI19" s="48">
        <v>0</v>
      </c>
      <c r="DJ19" s="48">
        <v>23</v>
      </c>
      <c r="DK19" s="48">
        <v>0</v>
      </c>
      <c r="DL19" s="48">
        <v>23</v>
      </c>
      <c r="DM19" s="48">
        <v>50</v>
      </c>
      <c r="DN19" s="48">
        <v>61</v>
      </c>
      <c r="DO19" s="48">
        <v>0</v>
      </c>
      <c r="DP19" s="48">
        <v>23</v>
      </c>
      <c r="DQ19" s="48">
        <v>0</v>
      </c>
      <c r="DR19" s="48">
        <v>23</v>
      </c>
      <c r="DS19" s="48">
        <v>0</v>
      </c>
      <c r="DT19" s="48">
        <v>23</v>
      </c>
      <c r="DU19" s="48">
        <v>1048</v>
      </c>
      <c r="DV19" s="48">
        <v>284</v>
      </c>
      <c r="DW19" s="48">
        <v>36</v>
      </c>
      <c r="DX19" s="48">
        <v>28</v>
      </c>
      <c r="DY19" s="48">
        <v>75</v>
      </c>
      <c r="DZ19" s="48">
        <v>55</v>
      </c>
      <c r="EA19" s="48">
        <v>7</v>
      </c>
      <c r="EB19" s="48">
        <v>12</v>
      </c>
      <c r="EC19" s="48">
        <v>5</v>
      </c>
      <c r="ED19" s="48">
        <v>5</v>
      </c>
      <c r="EE19" s="48">
        <v>54</v>
      </c>
      <c r="EF19" s="48">
        <v>51</v>
      </c>
      <c r="EG19" s="48">
        <v>79</v>
      </c>
      <c r="EH19" s="48">
        <v>97</v>
      </c>
      <c r="EI19" s="48">
        <v>25</v>
      </c>
      <c r="EJ19" s="48">
        <v>37</v>
      </c>
      <c r="EK19" s="48">
        <v>55</v>
      </c>
      <c r="EL19" s="48">
        <v>59</v>
      </c>
      <c r="EM19" s="48">
        <v>145</v>
      </c>
      <c r="EN19" s="48">
        <v>91</v>
      </c>
      <c r="EO19" s="48">
        <v>325</v>
      </c>
      <c r="EP19" s="48">
        <v>156</v>
      </c>
      <c r="EQ19" s="48">
        <v>207</v>
      </c>
      <c r="ER19" s="48">
        <v>114</v>
      </c>
      <c r="ES19" s="48">
        <v>33</v>
      </c>
      <c r="ET19" s="48">
        <v>32</v>
      </c>
      <c r="EU19" s="48">
        <v>2</v>
      </c>
      <c r="EV19" s="48">
        <v>3</v>
      </c>
      <c r="EW19" s="48">
        <v>0</v>
      </c>
      <c r="EX19" s="48">
        <v>23</v>
      </c>
      <c r="EY19" s="48">
        <v>327</v>
      </c>
      <c r="EZ19" s="48">
        <v>152</v>
      </c>
      <c r="FA19" s="48">
        <v>0</v>
      </c>
      <c r="FB19" s="48">
        <v>23</v>
      </c>
      <c r="FC19" s="48">
        <v>0</v>
      </c>
      <c r="FD19" s="48">
        <v>23</v>
      </c>
      <c r="FE19" s="48">
        <v>0</v>
      </c>
      <c r="FF19" s="48">
        <v>23</v>
      </c>
      <c r="FG19" s="48">
        <v>3</v>
      </c>
      <c r="FH19" s="48">
        <v>4</v>
      </c>
      <c r="FI19" s="48">
        <v>2</v>
      </c>
      <c r="FJ19" s="48">
        <v>4</v>
      </c>
      <c r="FK19" s="48">
        <v>43</v>
      </c>
      <c r="FL19" s="48">
        <v>50</v>
      </c>
      <c r="FM19" s="48">
        <v>0</v>
      </c>
      <c r="FN19" s="48">
        <v>23</v>
      </c>
      <c r="FO19" s="48">
        <v>4</v>
      </c>
      <c r="FP19" s="48">
        <v>10</v>
      </c>
      <c r="FQ19" s="48">
        <v>0</v>
      </c>
      <c r="FR19" s="48">
        <v>23</v>
      </c>
      <c r="FS19" s="48">
        <v>119</v>
      </c>
      <c r="FT19" s="48">
        <v>78</v>
      </c>
      <c r="FU19" s="48">
        <v>141</v>
      </c>
      <c r="FV19" s="48">
        <v>103</v>
      </c>
      <c r="FW19" s="48">
        <v>13</v>
      </c>
      <c r="FX19" s="48">
        <v>20</v>
      </c>
      <c r="FY19" s="48">
        <v>2</v>
      </c>
      <c r="FZ19" s="48">
        <v>4</v>
      </c>
      <c r="GA19" s="48">
        <v>0</v>
      </c>
      <c r="GB19" s="48">
        <v>23</v>
      </c>
      <c r="GC19" s="48">
        <v>538</v>
      </c>
      <c r="GD19" s="48">
        <v>143</v>
      </c>
      <c r="GE19" s="48">
        <v>11</v>
      </c>
      <c r="GF19" s="48">
        <v>18</v>
      </c>
      <c r="GG19" s="48">
        <v>7</v>
      </c>
      <c r="GH19" s="48">
        <v>8</v>
      </c>
      <c r="GI19" s="48">
        <v>30</v>
      </c>
      <c r="GJ19" s="48">
        <v>24</v>
      </c>
      <c r="GK19" s="48">
        <v>4</v>
      </c>
      <c r="GL19" s="48">
        <v>8</v>
      </c>
      <c r="GM19" s="48">
        <v>94</v>
      </c>
      <c r="GN19" s="48">
        <v>95</v>
      </c>
      <c r="GO19" s="48">
        <v>15</v>
      </c>
      <c r="GP19" s="48">
        <v>21</v>
      </c>
      <c r="GQ19" s="48">
        <v>0</v>
      </c>
      <c r="GR19" s="48">
        <v>23</v>
      </c>
      <c r="GS19" s="48">
        <v>18</v>
      </c>
      <c r="GT19" s="48">
        <v>29</v>
      </c>
      <c r="GU19" s="48">
        <v>112</v>
      </c>
      <c r="GV19" s="48">
        <v>80</v>
      </c>
      <c r="GW19" s="48">
        <v>122</v>
      </c>
      <c r="GX19" s="48">
        <v>59</v>
      </c>
      <c r="GY19" s="48">
        <v>42</v>
      </c>
      <c r="GZ19" s="48">
        <v>35</v>
      </c>
      <c r="HA19" s="48">
        <v>63</v>
      </c>
      <c r="HB19" s="48">
        <v>50</v>
      </c>
      <c r="HC19" s="48">
        <v>20</v>
      </c>
      <c r="HD19" s="48">
        <v>32</v>
      </c>
      <c r="HE19" s="48">
        <v>0</v>
      </c>
      <c r="HF19" s="48">
        <v>23</v>
      </c>
    </row>
    <row r="20" spans="1:214" x14ac:dyDescent="0.25">
      <c r="A20" s="16">
        <f t="shared" si="8"/>
        <v>23</v>
      </c>
      <c r="B20" s="17" t="str">
        <f t="shared" si="9"/>
        <v>Juab</v>
      </c>
      <c r="C20" s="48" t="s">
        <v>44</v>
      </c>
      <c r="D20" s="48" t="s">
        <v>45</v>
      </c>
      <c r="E20" s="48">
        <v>4251</v>
      </c>
      <c r="F20" s="48">
        <v>230</v>
      </c>
      <c r="G20" s="48">
        <v>174</v>
      </c>
      <c r="H20" s="48">
        <v>46</v>
      </c>
      <c r="I20" s="48">
        <v>422</v>
      </c>
      <c r="J20" s="48">
        <v>81</v>
      </c>
      <c r="K20" s="48">
        <v>668</v>
      </c>
      <c r="L20" s="48">
        <v>113</v>
      </c>
      <c r="M20" s="48">
        <v>50</v>
      </c>
      <c r="N20" s="48">
        <v>25</v>
      </c>
      <c r="O20" s="48">
        <v>387</v>
      </c>
      <c r="P20" s="48">
        <v>102</v>
      </c>
      <c r="Q20" s="48">
        <v>344</v>
      </c>
      <c r="R20" s="48">
        <v>81</v>
      </c>
      <c r="S20" s="48">
        <v>6</v>
      </c>
      <c r="T20" s="48">
        <v>6</v>
      </c>
      <c r="U20" s="48">
        <v>87</v>
      </c>
      <c r="V20" s="48">
        <v>43</v>
      </c>
      <c r="W20" s="48">
        <v>358</v>
      </c>
      <c r="X20" s="48">
        <v>96</v>
      </c>
      <c r="Y20" s="48">
        <v>979</v>
      </c>
      <c r="Z20" s="48">
        <v>140</v>
      </c>
      <c r="AA20" s="48">
        <v>348</v>
      </c>
      <c r="AB20" s="48">
        <v>106</v>
      </c>
      <c r="AC20" s="48">
        <v>196</v>
      </c>
      <c r="AD20" s="48">
        <v>55</v>
      </c>
      <c r="AE20" s="48">
        <v>232</v>
      </c>
      <c r="AF20" s="48">
        <v>80</v>
      </c>
      <c r="AG20" s="48">
        <v>0</v>
      </c>
      <c r="AH20" s="48">
        <v>17</v>
      </c>
      <c r="AI20" s="48">
        <v>3161</v>
      </c>
      <c r="AJ20" s="48">
        <v>222</v>
      </c>
      <c r="AK20" s="48">
        <v>66</v>
      </c>
      <c r="AL20" s="48">
        <v>28</v>
      </c>
      <c r="AM20" s="48">
        <v>328</v>
      </c>
      <c r="AN20" s="48">
        <v>73</v>
      </c>
      <c r="AO20" s="48">
        <v>450</v>
      </c>
      <c r="AP20" s="48">
        <v>103</v>
      </c>
      <c r="AQ20" s="48">
        <v>34</v>
      </c>
      <c r="AR20" s="48">
        <v>21</v>
      </c>
      <c r="AS20" s="48">
        <v>344</v>
      </c>
      <c r="AT20" s="48">
        <v>95</v>
      </c>
      <c r="AU20" s="48">
        <v>230</v>
      </c>
      <c r="AV20" s="48">
        <v>70</v>
      </c>
      <c r="AW20" s="48">
        <v>6</v>
      </c>
      <c r="AX20" s="48">
        <v>6</v>
      </c>
      <c r="AY20" s="48">
        <v>60</v>
      </c>
      <c r="AZ20" s="48">
        <v>34</v>
      </c>
      <c r="BA20" s="48">
        <v>200</v>
      </c>
      <c r="BB20" s="48">
        <v>62</v>
      </c>
      <c r="BC20" s="48">
        <v>860</v>
      </c>
      <c r="BD20" s="48">
        <v>120</v>
      </c>
      <c r="BE20" s="48">
        <v>277</v>
      </c>
      <c r="BF20" s="48">
        <v>83</v>
      </c>
      <c r="BG20" s="48">
        <v>115</v>
      </c>
      <c r="BH20" s="48">
        <v>44</v>
      </c>
      <c r="BI20" s="48">
        <v>191</v>
      </c>
      <c r="BJ20" s="48">
        <v>73</v>
      </c>
      <c r="BK20" s="48">
        <v>0</v>
      </c>
      <c r="BL20" s="48">
        <v>17</v>
      </c>
      <c r="BM20" s="48">
        <v>649</v>
      </c>
      <c r="BN20" s="48">
        <v>138</v>
      </c>
      <c r="BO20" s="48">
        <v>52</v>
      </c>
      <c r="BP20" s="48">
        <v>40</v>
      </c>
      <c r="BQ20" s="48">
        <v>83</v>
      </c>
      <c r="BR20" s="48">
        <v>45</v>
      </c>
      <c r="BS20" s="48">
        <v>125</v>
      </c>
      <c r="BT20" s="48">
        <v>54</v>
      </c>
      <c r="BU20" s="48">
        <v>7</v>
      </c>
      <c r="BV20" s="48">
        <v>10</v>
      </c>
      <c r="BW20" s="48">
        <v>40</v>
      </c>
      <c r="BX20" s="48">
        <v>40</v>
      </c>
      <c r="BY20" s="48">
        <v>86</v>
      </c>
      <c r="BZ20" s="48">
        <v>46</v>
      </c>
      <c r="CA20" s="48">
        <v>0</v>
      </c>
      <c r="CB20" s="48">
        <v>17</v>
      </c>
      <c r="CC20" s="48">
        <v>0</v>
      </c>
      <c r="CD20" s="48">
        <v>17</v>
      </c>
      <c r="CE20" s="48">
        <v>93</v>
      </c>
      <c r="CF20" s="48">
        <v>54</v>
      </c>
      <c r="CG20" s="48">
        <v>63</v>
      </c>
      <c r="CH20" s="48">
        <v>41</v>
      </c>
      <c r="CI20" s="48">
        <v>51</v>
      </c>
      <c r="CJ20" s="48">
        <v>51</v>
      </c>
      <c r="CK20" s="48">
        <v>15</v>
      </c>
      <c r="CL20" s="48">
        <v>22</v>
      </c>
      <c r="CM20" s="48">
        <v>34</v>
      </c>
      <c r="CN20" s="48">
        <v>28</v>
      </c>
      <c r="CO20" s="48">
        <v>0</v>
      </c>
      <c r="CP20" s="48">
        <v>17</v>
      </c>
      <c r="CQ20" s="48">
        <v>16</v>
      </c>
      <c r="CR20" s="48">
        <v>12</v>
      </c>
      <c r="CS20" s="48">
        <v>0</v>
      </c>
      <c r="CT20" s="48">
        <v>17</v>
      </c>
      <c r="CU20" s="48">
        <v>0</v>
      </c>
      <c r="CV20" s="48">
        <v>17</v>
      </c>
      <c r="CW20" s="48">
        <v>2</v>
      </c>
      <c r="CX20" s="48">
        <v>4</v>
      </c>
      <c r="CY20" s="48">
        <v>0</v>
      </c>
      <c r="CZ20" s="48">
        <v>17</v>
      </c>
      <c r="DA20" s="48">
        <v>1</v>
      </c>
      <c r="DB20" s="48">
        <v>3</v>
      </c>
      <c r="DC20" s="48">
        <v>0</v>
      </c>
      <c r="DD20" s="48">
        <v>17</v>
      </c>
      <c r="DE20" s="48">
        <v>0</v>
      </c>
      <c r="DF20" s="48">
        <v>17</v>
      </c>
      <c r="DG20" s="48">
        <v>0</v>
      </c>
      <c r="DH20" s="48">
        <v>17</v>
      </c>
      <c r="DI20" s="48">
        <v>7</v>
      </c>
      <c r="DJ20" s="48">
        <v>11</v>
      </c>
      <c r="DK20" s="48">
        <v>0</v>
      </c>
      <c r="DL20" s="48">
        <v>17</v>
      </c>
      <c r="DM20" s="48">
        <v>0</v>
      </c>
      <c r="DN20" s="48">
        <v>17</v>
      </c>
      <c r="DO20" s="48">
        <v>0</v>
      </c>
      <c r="DP20" s="48">
        <v>17</v>
      </c>
      <c r="DQ20" s="48">
        <v>6</v>
      </c>
      <c r="DR20" s="48">
        <v>9</v>
      </c>
      <c r="DS20" s="48">
        <v>0</v>
      </c>
      <c r="DT20" s="48">
        <v>17</v>
      </c>
      <c r="DU20" s="48">
        <v>172</v>
      </c>
      <c r="DV20" s="48">
        <v>57</v>
      </c>
      <c r="DW20" s="48">
        <v>39</v>
      </c>
      <c r="DX20" s="48">
        <v>28</v>
      </c>
      <c r="DY20" s="48">
        <v>4</v>
      </c>
      <c r="DZ20" s="48">
        <v>5</v>
      </c>
      <c r="EA20" s="48">
        <v>45</v>
      </c>
      <c r="EB20" s="48">
        <v>28</v>
      </c>
      <c r="EC20" s="48">
        <v>4</v>
      </c>
      <c r="ED20" s="48">
        <v>7</v>
      </c>
      <c r="EE20" s="48">
        <v>0</v>
      </c>
      <c r="EF20" s="48">
        <v>17</v>
      </c>
      <c r="EG20" s="48">
        <v>0</v>
      </c>
      <c r="EH20" s="48">
        <v>17</v>
      </c>
      <c r="EI20" s="48">
        <v>0</v>
      </c>
      <c r="EJ20" s="48">
        <v>17</v>
      </c>
      <c r="EK20" s="48">
        <v>7</v>
      </c>
      <c r="EL20" s="48">
        <v>11</v>
      </c>
      <c r="EM20" s="48">
        <v>8</v>
      </c>
      <c r="EN20" s="48">
        <v>13</v>
      </c>
      <c r="EO20" s="48">
        <v>28</v>
      </c>
      <c r="EP20" s="48">
        <v>19</v>
      </c>
      <c r="EQ20" s="48">
        <v>4</v>
      </c>
      <c r="ER20" s="48">
        <v>6</v>
      </c>
      <c r="ES20" s="48">
        <v>32</v>
      </c>
      <c r="ET20" s="48">
        <v>22</v>
      </c>
      <c r="EU20" s="48">
        <v>1</v>
      </c>
      <c r="EV20" s="48">
        <v>2</v>
      </c>
      <c r="EW20" s="48">
        <v>0</v>
      </c>
      <c r="EX20" s="48">
        <v>17</v>
      </c>
      <c r="EY20" s="48">
        <v>45</v>
      </c>
      <c r="EZ20" s="48">
        <v>27</v>
      </c>
      <c r="FA20" s="48">
        <v>0</v>
      </c>
      <c r="FB20" s="48">
        <v>17</v>
      </c>
      <c r="FC20" s="48">
        <v>2</v>
      </c>
      <c r="FD20" s="48">
        <v>4</v>
      </c>
      <c r="FE20" s="48">
        <v>8</v>
      </c>
      <c r="FF20" s="48">
        <v>6</v>
      </c>
      <c r="FG20" s="48">
        <v>0</v>
      </c>
      <c r="FH20" s="48">
        <v>17</v>
      </c>
      <c r="FI20" s="48">
        <v>0</v>
      </c>
      <c r="FJ20" s="48">
        <v>17</v>
      </c>
      <c r="FK20" s="48">
        <v>8</v>
      </c>
      <c r="FL20" s="48">
        <v>13</v>
      </c>
      <c r="FM20" s="48">
        <v>0</v>
      </c>
      <c r="FN20" s="48">
        <v>17</v>
      </c>
      <c r="FO20" s="48">
        <v>0</v>
      </c>
      <c r="FP20" s="48">
        <v>17</v>
      </c>
      <c r="FQ20" s="48">
        <v>0</v>
      </c>
      <c r="FR20" s="48">
        <v>17</v>
      </c>
      <c r="FS20" s="48">
        <v>14</v>
      </c>
      <c r="FT20" s="48">
        <v>18</v>
      </c>
      <c r="FU20" s="48">
        <v>9</v>
      </c>
      <c r="FV20" s="48">
        <v>13</v>
      </c>
      <c r="FW20" s="48">
        <v>4</v>
      </c>
      <c r="FX20" s="48">
        <v>4</v>
      </c>
      <c r="FY20" s="48">
        <v>0</v>
      </c>
      <c r="FZ20" s="48">
        <v>17</v>
      </c>
      <c r="GA20" s="48">
        <v>0</v>
      </c>
      <c r="GB20" s="48">
        <v>17</v>
      </c>
      <c r="GC20" s="48">
        <v>208</v>
      </c>
      <c r="GD20" s="48">
        <v>66</v>
      </c>
      <c r="GE20" s="48">
        <v>17</v>
      </c>
      <c r="GF20" s="48">
        <v>18</v>
      </c>
      <c r="GG20" s="48">
        <v>5</v>
      </c>
      <c r="GH20" s="48">
        <v>7</v>
      </c>
      <c r="GI20" s="48">
        <v>38</v>
      </c>
      <c r="GJ20" s="48">
        <v>26</v>
      </c>
      <c r="GK20" s="48">
        <v>5</v>
      </c>
      <c r="GL20" s="48">
        <v>5</v>
      </c>
      <c r="GM20" s="48">
        <v>2</v>
      </c>
      <c r="GN20" s="48">
        <v>4</v>
      </c>
      <c r="GO20" s="48">
        <v>20</v>
      </c>
      <c r="GP20" s="48">
        <v>16</v>
      </c>
      <c r="GQ20" s="48">
        <v>0</v>
      </c>
      <c r="GR20" s="48">
        <v>17</v>
      </c>
      <c r="GS20" s="48">
        <v>20</v>
      </c>
      <c r="GT20" s="48">
        <v>20</v>
      </c>
      <c r="GU20" s="48">
        <v>50</v>
      </c>
      <c r="GV20" s="48">
        <v>43</v>
      </c>
      <c r="GW20" s="48">
        <v>14</v>
      </c>
      <c r="GX20" s="48">
        <v>12</v>
      </c>
      <c r="GY20" s="48">
        <v>7</v>
      </c>
      <c r="GZ20" s="48">
        <v>11</v>
      </c>
      <c r="HA20" s="48">
        <v>30</v>
      </c>
      <c r="HB20" s="48">
        <v>24</v>
      </c>
      <c r="HC20" s="48">
        <v>0</v>
      </c>
      <c r="HD20" s="48">
        <v>17</v>
      </c>
      <c r="HE20" s="48">
        <v>0</v>
      </c>
      <c r="HF20" s="48">
        <v>17</v>
      </c>
    </row>
    <row r="21" spans="1:214" x14ac:dyDescent="0.25">
      <c r="A21" s="16">
        <f t="shared" si="8"/>
        <v>25</v>
      </c>
      <c r="B21" s="17" t="str">
        <f t="shared" si="9"/>
        <v>Kane</v>
      </c>
      <c r="C21" s="48" t="s">
        <v>46</v>
      </c>
      <c r="D21" s="48" t="s">
        <v>47</v>
      </c>
      <c r="E21" s="48">
        <v>3163</v>
      </c>
      <c r="F21" s="48">
        <v>201</v>
      </c>
      <c r="G21" s="48">
        <v>114</v>
      </c>
      <c r="H21" s="48">
        <v>72</v>
      </c>
      <c r="I21" s="48">
        <v>220</v>
      </c>
      <c r="J21" s="48">
        <v>93</v>
      </c>
      <c r="K21" s="48">
        <v>124</v>
      </c>
      <c r="L21" s="48">
        <v>71</v>
      </c>
      <c r="M21" s="48">
        <v>46</v>
      </c>
      <c r="N21" s="48">
        <v>40</v>
      </c>
      <c r="O21" s="48">
        <v>527</v>
      </c>
      <c r="P21" s="48">
        <v>158</v>
      </c>
      <c r="Q21" s="48">
        <v>219</v>
      </c>
      <c r="R21" s="48">
        <v>126</v>
      </c>
      <c r="S21" s="48">
        <v>24</v>
      </c>
      <c r="T21" s="48">
        <v>29</v>
      </c>
      <c r="U21" s="48">
        <v>137</v>
      </c>
      <c r="V21" s="48">
        <v>71</v>
      </c>
      <c r="W21" s="48">
        <v>174</v>
      </c>
      <c r="X21" s="48">
        <v>86</v>
      </c>
      <c r="Y21" s="48">
        <v>531</v>
      </c>
      <c r="Z21" s="48">
        <v>138</v>
      </c>
      <c r="AA21" s="48">
        <v>443</v>
      </c>
      <c r="AB21" s="48">
        <v>119</v>
      </c>
      <c r="AC21" s="48">
        <v>324</v>
      </c>
      <c r="AD21" s="48">
        <v>124</v>
      </c>
      <c r="AE21" s="48">
        <v>280</v>
      </c>
      <c r="AF21" s="48">
        <v>85</v>
      </c>
      <c r="AG21" s="48">
        <v>0</v>
      </c>
      <c r="AH21" s="48">
        <v>15</v>
      </c>
      <c r="AI21" s="48">
        <v>2539</v>
      </c>
      <c r="AJ21" s="48">
        <v>208</v>
      </c>
      <c r="AK21" s="48">
        <v>69</v>
      </c>
      <c r="AL21" s="48">
        <v>61</v>
      </c>
      <c r="AM21" s="48">
        <v>135</v>
      </c>
      <c r="AN21" s="48">
        <v>67</v>
      </c>
      <c r="AO21" s="48">
        <v>111</v>
      </c>
      <c r="AP21" s="48">
        <v>67</v>
      </c>
      <c r="AQ21" s="48">
        <v>34</v>
      </c>
      <c r="AR21" s="48">
        <v>38</v>
      </c>
      <c r="AS21" s="48">
        <v>486</v>
      </c>
      <c r="AT21" s="48">
        <v>139</v>
      </c>
      <c r="AU21" s="48">
        <v>117</v>
      </c>
      <c r="AV21" s="48">
        <v>66</v>
      </c>
      <c r="AW21" s="48">
        <v>4</v>
      </c>
      <c r="AX21" s="48">
        <v>4</v>
      </c>
      <c r="AY21" s="48">
        <v>102</v>
      </c>
      <c r="AZ21" s="48">
        <v>60</v>
      </c>
      <c r="BA21" s="48">
        <v>164</v>
      </c>
      <c r="BB21" s="48">
        <v>86</v>
      </c>
      <c r="BC21" s="48">
        <v>473</v>
      </c>
      <c r="BD21" s="48">
        <v>125</v>
      </c>
      <c r="BE21" s="48">
        <v>298</v>
      </c>
      <c r="BF21" s="48">
        <v>97</v>
      </c>
      <c r="BG21" s="48">
        <v>303</v>
      </c>
      <c r="BH21" s="48">
        <v>123</v>
      </c>
      <c r="BI21" s="48">
        <v>243</v>
      </c>
      <c r="BJ21" s="48">
        <v>78</v>
      </c>
      <c r="BK21" s="48">
        <v>0</v>
      </c>
      <c r="BL21" s="48">
        <v>15</v>
      </c>
      <c r="BM21" s="48">
        <v>192</v>
      </c>
      <c r="BN21" s="48">
        <v>78</v>
      </c>
      <c r="BO21" s="48">
        <v>11</v>
      </c>
      <c r="BP21" s="48">
        <v>10</v>
      </c>
      <c r="BQ21" s="48">
        <v>32</v>
      </c>
      <c r="BR21" s="48">
        <v>26</v>
      </c>
      <c r="BS21" s="48">
        <v>0</v>
      </c>
      <c r="BT21" s="48">
        <v>15</v>
      </c>
      <c r="BU21" s="48">
        <v>4</v>
      </c>
      <c r="BV21" s="48">
        <v>6</v>
      </c>
      <c r="BW21" s="48">
        <v>28</v>
      </c>
      <c r="BX21" s="48">
        <v>33</v>
      </c>
      <c r="BY21" s="48">
        <v>0</v>
      </c>
      <c r="BZ21" s="48">
        <v>15</v>
      </c>
      <c r="CA21" s="48">
        <v>0</v>
      </c>
      <c r="CB21" s="48">
        <v>15</v>
      </c>
      <c r="CC21" s="48">
        <v>28</v>
      </c>
      <c r="CD21" s="48">
        <v>37</v>
      </c>
      <c r="CE21" s="48">
        <v>1</v>
      </c>
      <c r="CF21" s="48">
        <v>2</v>
      </c>
      <c r="CG21" s="48">
        <v>31</v>
      </c>
      <c r="CH21" s="48">
        <v>33</v>
      </c>
      <c r="CI21" s="48">
        <v>51</v>
      </c>
      <c r="CJ21" s="48">
        <v>51</v>
      </c>
      <c r="CK21" s="48">
        <v>0</v>
      </c>
      <c r="CL21" s="48">
        <v>15</v>
      </c>
      <c r="CM21" s="48">
        <v>6</v>
      </c>
      <c r="CN21" s="48">
        <v>10</v>
      </c>
      <c r="CO21" s="48">
        <v>0</v>
      </c>
      <c r="CP21" s="48">
        <v>15</v>
      </c>
      <c r="CQ21" s="48">
        <v>0</v>
      </c>
      <c r="CR21" s="48">
        <v>15</v>
      </c>
      <c r="CS21" s="48">
        <v>0</v>
      </c>
      <c r="CT21" s="48">
        <v>15</v>
      </c>
      <c r="CU21" s="48">
        <v>0</v>
      </c>
      <c r="CV21" s="48">
        <v>15</v>
      </c>
      <c r="CW21" s="48">
        <v>0</v>
      </c>
      <c r="CX21" s="48">
        <v>15</v>
      </c>
      <c r="CY21" s="48">
        <v>0</v>
      </c>
      <c r="CZ21" s="48">
        <v>15</v>
      </c>
      <c r="DA21" s="48">
        <v>0</v>
      </c>
      <c r="DB21" s="48">
        <v>15</v>
      </c>
      <c r="DC21" s="48">
        <v>0</v>
      </c>
      <c r="DD21" s="48">
        <v>15</v>
      </c>
      <c r="DE21" s="48">
        <v>0</v>
      </c>
      <c r="DF21" s="48">
        <v>15</v>
      </c>
      <c r="DG21" s="48">
        <v>0</v>
      </c>
      <c r="DH21" s="48">
        <v>15</v>
      </c>
      <c r="DI21" s="48">
        <v>0</v>
      </c>
      <c r="DJ21" s="48">
        <v>15</v>
      </c>
      <c r="DK21" s="48">
        <v>0</v>
      </c>
      <c r="DL21" s="48">
        <v>15</v>
      </c>
      <c r="DM21" s="48">
        <v>0</v>
      </c>
      <c r="DN21" s="48">
        <v>15</v>
      </c>
      <c r="DO21" s="48">
        <v>0</v>
      </c>
      <c r="DP21" s="48">
        <v>15</v>
      </c>
      <c r="DQ21" s="48">
        <v>0</v>
      </c>
      <c r="DR21" s="48">
        <v>15</v>
      </c>
      <c r="DS21" s="48">
        <v>0</v>
      </c>
      <c r="DT21" s="48">
        <v>15</v>
      </c>
      <c r="DU21" s="48">
        <v>153</v>
      </c>
      <c r="DV21" s="48">
        <v>71</v>
      </c>
      <c r="DW21" s="48">
        <v>0</v>
      </c>
      <c r="DX21" s="48">
        <v>15</v>
      </c>
      <c r="DY21" s="48">
        <v>16</v>
      </c>
      <c r="DZ21" s="48">
        <v>24</v>
      </c>
      <c r="EA21" s="48">
        <v>13</v>
      </c>
      <c r="EB21" s="48">
        <v>16</v>
      </c>
      <c r="EC21" s="48">
        <v>1</v>
      </c>
      <c r="ED21" s="48">
        <v>3</v>
      </c>
      <c r="EE21" s="48">
        <v>0</v>
      </c>
      <c r="EF21" s="48">
        <v>15</v>
      </c>
      <c r="EG21" s="48">
        <v>6</v>
      </c>
      <c r="EH21" s="48">
        <v>12</v>
      </c>
      <c r="EI21" s="48">
        <v>0</v>
      </c>
      <c r="EJ21" s="48">
        <v>15</v>
      </c>
      <c r="EK21" s="48">
        <v>0</v>
      </c>
      <c r="EL21" s="48">
        <v>15</v>
      </c>
      <c r="EM21" s="48">
        <v>0</v>
      </c>
      <c r="EN21" s="48">
        <v>15</v>
      </c>
      <c r="EO21" s="48">
        <v>15</v>
      </c>
      <c r="EP21" s="48">
        <v>17</v>
      </c>
      <c r="EQ21" s="48">
        <v>88</v>
      </c>
      <c r="ER21" s="48">
        <v>63</v>
      </c>
      <c r="ES21" s="48">
        <v>0</v>
      </c>
      <c r="ET21" s="48">
        <v>15</v>
      </c>
      <c r="EU21" s="48">
        <v>14</v>
      </c>
      <c r="EV21" s="48">
        <v>18</v>
      </c>
      <c r="EW21" s="48">
        <v>0</v>
      </c>
      <c r="EX21" s="48">
        <v>15</v>
      </c>
      <c r="EY21" s="48">
        <v>64</v>
      </c>
      <c r="EZ21" s="48">
        <v>46</v>
      </c>
      <c r="FA21" s="48">
        <v>0</v>
      </c>
      <c r="FB21" s="48">
        <v>15</v>
      </c>
      <c r="FC21" s="48">
        <v>6</v>
      </c>
      <c r="FD21" s="48">
        <v>8</v>
      </c>
      <c r="FE21" s="48">
        <v>0</v>
      </c>
      <c r="FF21" s="48">
        <v>15</v>
      </c>
      <c r="FG21" s="48">
        <v>0</v>
      </c>
      <c r="FH21" s="48">
        <v>15</v>
      </c>
      <c r="FI21" s="48">
        <v>0</v>
      </c>
      <c r="FJ21" s="48">
        <v>15</v>
      </c>
      <c r="FK21" s="48">
        <v>35</v>
      </c>
      <c r="FL21" s="48">
        <v>40</v>
      </c>
      <c r="FM21" s="48">
        <v>0</v>
      </c>
      <c r="FN21" s="48">
        <v>15</v>
      </c>
      <c r="FO21" s="48">
        <v>0</v>
      </c>
      <c r="FP21" s="48">
        <v>15</v>
      </c>
      <c r="FQ21" s="48">
        <v>3</v>
      </c>
      <c r="FR21" s="48">
        <v>6</v>
      </c>
      <c r="FS21" s="48">
        <v>3</v>
      </c>
      <c r="FT21" s="48">
        <v>5</v>
      </c>
      <c r="FU21" s="48">
        <v>0</v>
      </c>
      <c r="FV21" s="48">
        <v>15</v>
      </c>
      <c r="FW21" s="48">
        <v>0</v>
      </c>
      <c r="FX21" s="48">
        <v>15</v>
      </c>
      <c r="FY21" s="48">
        <v>17</v>
      </c>
      <c r="FZ21" s="48">
        <v>22</v>
      </c>
      <c r="GA21" s="48">
        <v>0</v>
      </c>
      <c r="GB21" s="48">
        <v>15</v>
      </c>
      <c r="GC21" s="48">
        <v>215</v>
      </c>
      <c r="GD21" s="48">
        <v>106</v>
      </c>
      <c r="GE21" s="48">
        <v>34</v>
      </c>
      <c r="GF21" s="48">
        <v>34</v>
      </c>
      <c r="GG21" s="48">
        <v>31</v>
      </c>
      <c r="GH21" s="48">
        <v>29</v>
      </c>
      <c r="GI21" s="48">
        <v>0</v>
      </c>
      <c r="GJ21" s="48">
        <v>15</v>
      </c>
      <c r="GK21" s="48">
        <v>7</v>
      </c>
      <c r="GL21" s="48">
        <v>10</v>
      </c>
      <c r="GM21" s="48">
        <v>13</v>
      </c>
      <c r="GN21" s="48">
        <v>14</v>
      </c>
      <c r="GO21" s="48">
        <v>61</v>
      </c>
      <c r="GP21" s="48">
        <v>66</v>
      </c>
      <c r="GQ21" s="48">
        <v>20</v>
      </c>
      <c r="GR21" s="48">
        <v>30</v>
      </c>
      <c r="GS21" s="48">
        <v>7</v>
      </c>
      <c r="GT21" s="48">
        <v>12</v>
      </c>
      <c r="GU21" s="48">
        <v>6</v>
      </c>
      <c r="GV21" s="48">
        <v>7</v>
      </c>
      <c r="GW21" s="48">
        <v>9</v>
      </c>
      <c r="GX21" s="48">
        <v>17</v>
      </c>
      <c r="GY21" s="48">
        <v>6</v>
      </c>
      <c r="GZ21" s="48">
        <v>11</v>
      </c>
      <c r="HA21" s="48">
        <v>21</v>
      </c>
      <c r="HB21" s="48">
        <v>24</v>
      </c>
      <c r="HC21" s="48">
        <v>0</v>
      </c>
      <c r="HD21" s="48">
        <v>15</v>
      </c>
      <c r="HE21" s="48">
        <v>0</v>
      </c>
      <c r="HF21" s="48">
        <v>15</v>
      </c>
    </row>
    <row r="22" spans="1:214" x14ac:dyDescent="0.25">
      <c r="A22" s="16">
        <f t="shared" si="8"/>
        <v>27</v>
      </c>
      <c r="B22" s="17" t="str">
        <f t="shared" si="9"/>
        <v>Millard</v>
      </c>
      <c r="C22" s="48" t="s">
        <v>48</v>
      </c>
      <c r="D22" s="48" t="s">
        <v>49</v>
      </c>
      <c r="E22" s="48">
        <v>5294</v>
      </c>
      <c r="F22" s="48">
        <v>233</v>
      </c>
      <c r="G22" s="48">
        <v>978</v>
      </c>
      <c r="H22" s="48">
        <v>163</v>
      </c>
      <c r="I22" s="48">
        <v>227</v>
      </c>
      <c r="J22" s="48">
        <v>72</v>
      </c>
      <c r="K22" s="48">
        <v>439</v>
      </c>
      <c r="L22" s="48">
        <v>93</v>
      </c>
      <c r="M22" s="48">
        <v>97</v>
      </c>
      <c r="N22" s="48">
        <v>41</v>
      </c>
      <c r="O22" s="48">
        <v>516</v>
      </c>
      <c r="P22" s="48">
        <v>107</v>
      </c>
      <c r="Q22" s="48">
        <v>692</v>
      </c>
      <c r="R22" s="48">
        <v>118</v>
      </c>
      <c r="S22" s="48">
        <v>46</v>
      </c>
      <c r="T22" s="48">
        <v>28</v>
      </c>
      <c r="U22" s="48">
        <v>96</v>
      </c>
      <c r="V22" s="48">
        <v>44</v>
      </c>
      <c r="W22" s="48">
        <v>319</v>
      </c>
      <c r="X22" s="48">
        <v>73</v>
      </c>
      <c r="Y22" s="48">
        <v>928</v>
      </c>
      <c r="Z22" s="48">
        <v>144</v>
      </c>
      <c r="AA22" s="48">
        <v>501</v>
      </c>
      <c r="AB22" s="48">
        <v>99</v>
      </c>
      <c r="AC22" s="48">
        <v>223</v>
      </c>
      <c r="AD22" s="48">
        <v>66</v>
      </c>
      <c r="AE22" s="48">
        <v>218</v>
      </c>
      <c r="AF22" s="48">
        <v>61</v>
      </c>
      <c r="AG22" s="48">
        <v>14</v>
      </c>
      <c r="AH22" s="48">
        <v>14</v>
      </c>
      <c r="AI22" s="48">
        <v>3977</v>
      </c>
      <c r="AJ22" s="48">
        <v>245</v>
      </c>
      <c r="AK22" s="48">
        <v>726</v>
      </c>
      <c r="AL22" s="48">
        <v>129</v>
      </c>
      <c r="AM22" s="48">
        <v>162</v>
      </c>
      <c r="AN22" s="48">
        <v>64</v>
      </c>
      <c r="AO22" s="48">
        <v>328</v>
      </c>
      <c r="AP22" s="48">
        <v>81</v>
      </c>
      <c r="AQ22" s="48">
        <v>77</v>
      </c>
      <c r="AR22" s="48">
        <v>37</v>
      </c>
      <c r="AS22" s="48">
        <v>451</v>
      </c>
      <c r="AT22" s="48">
        <v>101</v>
      </c>
      <c r="AU22" s="48">
        <v>419</v>
      </c>
      <c r="AV22" s="48">
        <v>96</v>
      </c>
      <c r="AW22" s="48">
        <v>46</v>
      </c>
      <c r="AX22" s="48">
        <v>28</v>
      </c>
      <c r="AY22" s="48">
        <v>68</v>
      </c>
      <c r="AZ22" s="48">
        <v>37</v>
      </c>
      <c r="BA22" s="48">
        <v>253</v>
      </c>
      <c r="BB22" s="48">
        <v>72</v>
      </c>
      <c r="BC22" s="48">
        <v>672</v>
      </c>
      <c r="BD22" s="48">
        <v>116</v>
      </c>
      <c r="BE22" s="48">
        <v>431</v>
      </c>
      <c r="BF22" s="48">
        <v>96</v>
      </c>
      <c r="BG22" s="48">
        <v>135</v>
      </c>
      <c r="BH22" s="48">
        <v>56</v>
      </c>
      <c r="BI22" s="48">
        <v>199</v>
      </c>
      <c r="BJ22" s="48">
        <v>59</v>
      </c>
      <c r="BK22" s="48">
        <v>10</v>
      </c>
      <c r="BL22" s="48">
        <v>12</v>
      </c>
      <c r="BM22" s="48">
        <v>857</v>
      </c>
      <c r="BN22" s="48">
        <v>150</v>
      </c>
      <c r="BO22" s="48">
        <v>132</v>
      </c>
      <c r="BP22" s="48">
        <v>79</v>
      </c>
      <c r="BQ22" s="48">
        <v>44</v>
      </c>
      <c r="BR22" s="48">
        <v>25</v>
      </c>
      <c r="BS22" s="48">
        <v>93</v>
      </c>
      <c r="BT22" s="48">
        <v>41</v>
      </c>
      <c r="BU22" s="48">
        <v>11</v>
      </c>
      <c r="BV22" s="48">
        <v>15</v>
      </c>
      <c r="BW22" s="48">
        <v>50</v>
      </c>
      <c r="BX22" s="48">
        <v>26</v>
      </c>
      <c r="BY22" s="48">
        <v>240</v>
      </c>
      <c r="BZ22" s="48">
        <v>75</v>
      </c>
      <c r="CA22" s="48">
        <v>0</v>
      </c>
      <c r="CB22" s="48">
        <v>17</v>
      </c>
      <c r="CC22" s="48">
        <v>10</v>
      </c>
      <c r="CD22" s="48">
        <v>12</v>
      </c>
      <c r="CE22" s="48">
        <v>30</v>
      </c>
      <c r="CF22" s="48">
        <v>22</v>
      </c>
      <c r="CG22" s="48">
        <v>163</v>
      </c>
      <c r="CH22" s="48">
        <v>68</v>
      </c>
      <c r="CI22" s="48">
        <v>33</v>
      </c>
      <c r="CJ22" s="48">
        <v>24</v>
      </c>
      <c r="CK22" s="48">
        <v>41</v>
      </c>
      <c r="CL22" s="48">
        <v>39</v>
      </c>
      <c r="CM22" s="48">
        <v>10</v>
      </c>
      <c r="CN22" s="48">
        <v>11</v>
      </c>
      <c r="CO22" s="48">
        <v>0</v>
      </c>
      <c r="CP22" s="48">
        <v>17</v>
      </c>
      <c r="CQ22" s="48">
        <v>13</v>
      </c>
      <c r="CR22" s="48">
        <v>17</v>
      </c>
      <c r="CS22" s="48">
        <v>0</v>
      </c>
      <c r="CT22" s="48">
        <v>17</v>
      </c>
      <c r="CU22" s="48">
        <v>0</v>
      </c>
      <c r="CV22" s="48">
        <v>17</v>
      </c>
      <c r="CW22" s="48">
        <v>1</v>
      </c>
      <c r="CX22" s="48">
        <v>3</v>
      </c>
      <c r="CY22" s="48">
        <v>2</v>
      </c>
      <c r="CZ22" s="48">
        <v>3</v>
      </c>
      <c r="DA22" s="48">
        <v>0</v>
      </c>
      <c r="DB22" s="48">
        <v>17</v>
      </c>
      <c r="DC22" s="48">
        <v>0</v>
      </c>
      <c r="DD22" s="48">
        <v>17</v>
      </c>
      <c r="DE22" s="48">
        <v>0</v>
      </c>
      <c r="DF22" s="48">
        <v>17</v>
      </c>
      <c r="DG22" s="48">
        <v>0</v>
      </c>
      <c r="DH22" s="48">
        <v>17</v>
      </c>
      <c r="DI22" s="48">
        <v>0</v>
      </c>
      <c r="DJ22" s="48">
        <v>17</v>
      </c>
      <c r="DK22" s="48">
        <v>0</v>
      </c>
      <c r="DL22" s="48">
        <v>17</v>
      </c>
      <c r="DM22" s="48">
        <v>10</v>
      </c>
      <c r="DN22" s="48">
        <v>16</v>
      </c>
      <c r="DO22" s="48">
        <v>0</v>
      </c>
      <c r="DP22" s="48">
        <v>17</v>
      </c>
      <c r="DQ22" s="48">
        <v>0</v>
      </c>
      <c r="DR22" s="48">
        <v>17</v>
      </c>
      <c r="DS22" s="48">
        <v>0</v>
      </c>
      <c r="DT22" s="48">
        <v>17</v>
      </c>
      <c r="DU22" s="48">
        <v>157</v>
      </c>
      <c r="DV22" s="48">
        <v>66</v>
      </c>
      <c r="DW22" s="48">
        <v>41</v>
      </c>
      <c r="DX22" s="48">
        <v>56</v>
      </c>
      <c r="DY22" s="48">
        <v>0</v>
      </c>
      <c r="DZ22" s="48">
        <v>17</v>
      </c>
      <c r="EA22" s="48">
        <v>4</v>
      </c>
      <c r="EB22" s="48">
        <v>6</v>
      </c>
      <c r="EC22" s="48">
        <v>2</v>
      </c>
      <c r="ED22" s="48">
        <v>3</v>
      </c>
      <c r="EE22" s="48">
        <v>15</v>
      </c>
      <c r="EF22" s="48">
        <v>20</v>
      </c>
      <c r="EG22" s="48">
        <v>6</v>
      </c>
      <c r="EH22" s="48">
        <v>8</v>
      </c>
      <c r="EI22" s="48">
        <v>0</v>
      </c>
      <c r="EJ22" s="48">
        <v>17</v>
      </c>
      <c r="EK22" s="48">
        <v>10</v>
      </c>
      <c r="EL22" s="48">
        <v>15</v>
      </c>
      <c r="EM22" s="48">
        <v>13</v>
      </c>
      <c r="EN22" s="48">
        <v>10</v>
      </c>
      <c r="EO22" s="48">
        <v>31</v>
      </c>
      <c r="EP22" s="48">
        <v>25</v>
      </c>
      <c r="EQ22" s="48">
        <v>15</v>
      </c>
      <c r="ER22" s="48">
        <v>12</v>
      </c>
      <c r="ES22" s="48">
        <v>11</v>
      </c>
      <c r="ET22" s="48">
        <v>14</v>
      </c>
      <c r="EU22" s="48">
        <v>5</v>
      </c>
      <c r="EV22" s="48">
        <v>6</v>
      </c>
      <c r="EW22" s="48">
        <v>4</v>
      </c>
      <c r="EX22" s="48">
        <v>5</v>
      </c>
      <c r="EY22" s="48">
        <v>75</v>
      </c>
      <c r="EZ22" s="48">
        <v>44</v>
      </c>
      <c r="FA22" s="48">
        <v>19</v>
      </c>
      <c r="FB22" s="48">
        <v>17</v>
      </c>
      <c r="FC22" s="48">
        <v>2</v>
      </c>
      <c r="FD22" s="48">
        <v>3</v>
      </c>
      <c r="FE22" s="48">
        <v>2</v>
      </c>
      <c r="FF22" s="48">
        <v>3</v>
      </c>
      <c r="FG22" s="48">
        <v>0</v>
      </c>
      <c r="FH22" s="48">
        <v>17</v>
      </c>
      <c r="FI22" s="48">
        <v>0</v>
      </c>
      <c r="FJ22" s="48">
        <v>17</v>
      </c>
      <c r="FK22" s="48">
        <v>3</v>
      </c>
      <c r="FL22" s="48">
        <v>6</v>
      </c>
      <c r="FM22" s="48">
        <v>0</v>
      </c>
      <c r="FN22" s="48">
        <v>17</v>
      </c>
      <c r="FO22" s="48">
        <v>0</v>
      </c>
      <c r="FP22" s="48">
        <v>17</v>
      </c>
      <c r="FQ22" s="48">
        <v>1</v>
      </c>
      <c r="FR22" s="48">
        <v>3</v>
      </c>
      <c r="FS22" s="48">
        <v>29</v>
      </c>
      <c r="FT22" s="48">
        <v>26</v>
      </c>
      <c r="FU22" s="48">
        <v>5</v>
      </c>
      <c r="FV22" s="48">
        <v>7</v>
      </c>
      <c r="FW22" s="48">
        <v>10</v>
      </c>
      <c r="FX22" s="48">
        <v>15</v>
      </c>
      <c r="FY22" s="48">
        <v>4</v>
      </c>
      <c r="FZ22" s="48">
        <v>6</v>
      </c>
      <c r="GA22" s="48">
        <v>0</v>
      </c>
      <c r="GB22" s="48">
        <v>17</v>
      </c>
      <c r="GC22" s="48">
        <v>215</v>
      </c>
      <c r="GD22" s="48">
        <v>63</v>
      </c>
      <c r="GE22" s="48">
        <v>60</v>
      </c>
      <c r="GF22" s="48">
        <v>37</v>
      </c>
      <c r="GG22" s="48">
        <v>19</v>
      </c>
      <c r="GH22" s="48">
        <v>19</v>
      </c>
      <c r="GI22" s="48">
        <v>11</v>
      </c>
      <c r="GJ22" s="48">
        <v>9</v>
      </c>
      <c r="GK22" s="48">
        <v>5</v>
      </c>
      <c r="GL22" s="48">
        <v>6</v>
      </c>
      <c r="GM22" s="48">
        <v>0</v>
      </c>
      <c r="GN22" s="48">
        <v>17</v>
      </c>
      <c r="GO22" s="48">
        <v>24</v>
      </c>
      <c r="GP22" s="48">
        <v>25</v>
      </c>
      <c r="GQ22" s="48">
        <v>0</v>
      </c>
      <c r="GR22" s="48">
        <v>17</v>
      </c>
      <c r="GS22" s="48">
        <v>8</v>
      </c>
      <c r="GT22" s="48">
        <v>12</v>
      </c>
      <c r="GU22" s="48">
        <v>22</v>
      </c>
      <c r="GV22" s="48">
        <v>19</v>
      </c>
      <c r="GW22" s="48">
        <v>33</v>
      </c>
      <c r="GX22" s="48">
        <v>27</v>
      </c>
      <c r="GY22" s="48">
        <v>7</v>
      </c>
      <c r="GZ22" s="48">
        <v>8</v>
      </c>
      <c r="HA22" s="48">
        <v>26</v>
      </c>
      <c r="HB22" s="48">
        <v>18</v>
      </c>
      <c r="HC22" s="48">
        <v>0</v>
      </c>
      <c r="HD22" s="48">
        <v>17</v>
      </c>
      <c r="HE22" s="48">
        <v>0</v>
      </c>
      <c r="HF22" s="48">
        <v>17</v>
      </c>
    </row>
    <row r="23" spans="1:214" x14ac:dyDescent="0.25">
      <c r="A23" s="16">
        <f t="shared" si="8"/>
        <v>29</v>
      </c>
      <c r="B23" s="17" t="str">
        <f t="shared" si="9"/>
        <v>Morgan</v>
      </c>
      <c r="C23" s="48" t="s">
        <v>50</v>
      </c>
      <c r="D23" s="48" t="s">
        <v>51</v>
      </c>
      <c r="E23" s="48">
        <v>4231</v>
      </c>
      <c r="F23" s="48">
        <v>201</v>
      </c>
      <c r="G23" s="48">
        <v>140</v>
      </c>
      <c r="H23" s="48">
        <v>88</v>
      </c>
      <c r="I23" s="48">
        <v>392</v>
      </c>
      <c r="J23" s="48">
        <v>113</v>
      </c>
      <c r="K23" s="48">
        <v>484</v>
      </c>
      <c r="L23" s="48">
        <v>139</v>
      </c>
      <c r="M23" s="48">
        <v>112</v>
      </c>
      <c r="N23" s="48">
        <v>63</v>
      </c>
      <c r="O23" s="48">
        <v>508</v>
      </c>
      <c r="P23" s="48">
        <v>116</v>
      </c>
      <c r="Q23" s="48">
        <v>166</v>
      </c>
      <c r="R23" s="48">
        <v>69</v>
      </c>
      <c r="S23" s="48">
        <v>8</v>
      </c>
      <c r="T23" s="48">
        <v>9</v>
      </c>
      <c r="U23" s="48">
        <v>287</v>
      </c>
      <c r="V23" s="48">
        <v>103</v>
      </c>
      <c r="W23" s="48">
        <v>524</v>
      </c>
      <c r="X23" s="48">
        <v>105</v>
      </c>
      <c r="Y23" s="48">
        <v>782</v>
      </c>
      <c r="Z23" s="48">
        <v>129</v>
      </c>
      <c r="AA23" s="48">
        <v>173</v>
      </c>
      <c r="AB23" s="48">
        <v>59</v>
      </c>
      <c r="AC23" s="48">
        <v>298</v>
      </c>
      <c r="AD23" s="48">
        <v>88</v>
      </c>
      <c r="AE23" s="48">
        <v>327</v>
      </c>
      <c r="AF23" s="48">
        <v>106</v>
      </c>
      <c r="AG23" s="48">
        <v>30</v>
      </c>
      <c r="AH23" s="48">
        <v>43</v>
      </c>
      <c r="AI23" s="48">
        <v>3525</v>
      </c>
      <c r="AJ23" s="48">
        <v>221</v>
      </c>
      <c r="AK23" s="48">
        <v>110</v>
      </c>
      <c r="AL23" s="48">
        <v>76</v>
      </c>
      <c r="AM23" s="48">
        <v>310</v>
      </c>
      <c r="AN23" s="48">
        <v>108</v>
      </c>
      <c r="AO23" s="48">
        <v>388</v>
      </c>
      <c r="AP23" s="48">
        <v>136</v>
      </c>
      <c r="AQ23" s="48">
        <v>70</v>
      </c>
      <c r="AR23" s="48">
        <v>43</v>
      </c>
      <c r="AS23" s="48">
        <v>415</v>
      </c>
      <c r="AT23" s="48">
        <v>115</v>
      </c>
      <c r="AU23" s="48">
        <v>153</v>
      </c>
      <c r="AV23" s="48">
        <v>65</v>
      </c>
      <c r="AW23" s="48">
        <v>4</v>
      </c>
      <c r="AX23" s="48">
        <v>6</v>
      </c>
      <c r="AY23" s="48">
        <v>244</v>
      </c>
      <c r="AZ23" s="48">
        <v>96</v>
      </c>
      <c r="BA23" s="48">
        <v>448</v>
      </c>
      <c r="BB23" s="48">
        <v>115</v>
      </c>
      <c r="BC23" s="48">
        <v>663</v>
      </c>
      <c r="BD23" s="48">
        <v>120</v>
      </c>
      <c r="BE23" s="48">
        <v>133</v>
      </c>
      <c r="BF23" s="48">
        <v>57</v>
      </c>
      <c r="BG23" s="48">
        <v>250</v>
      </c>
      <c r="BH23" s="48">
        <v>80</v>
      </c>
      <c r="BI23" s="48">
        <v>307</v>
      </c>
      <c r="BJ23" s="48">
        <v>105</v>
      </c>
      <c r="BK23" s="48">
        <v>30</v>
      </c>
      <c r="BL23" s="48">
        <v>43</v>
      </c>
      <c r="BM23" s="48">
        <v>426</v>
      </c>
      <c r="BN23" s="48">
        <v>136</v>
      </c>
      <c r="BO23" s="48">
        <v>15</v>
      </c>
      <c r="BP23" s="48">
        <v>19</v>
      </c>
      <c r="BQ23" s="48">
        <v>52</v>
      </c>
      <c r="BR23" s="48">
        <v>37</v>
      </c>
      <c r="BS23" s="48">
        <v>72</v>
      </c>
      <c r="BT23" s="48">
        <v>39</v>
      </c>
      <c r="BU23" s="48">
        <v>32</v>
      </c>
      <c r="BV23" s="48">
        <v>37</v>
      </c>
      <c r="BW23" s="48">
        <v>84</v>
      </c>
      <c r="BX23" s="48">
        <v>58</v>
      </c>
      <c r="BY23" s="48">
        <v>0</v>
      </c>
      <c r="BZ23" s="48">
        <v>17</v>
      </c>
      <c r="CA23" s="48">
        <v>0</v>
      </c>
      <c r="CB23" s="48">
        <v>17</v>
      </c>
      <c r="CC23" s="48">
        <v>23</v>
      </c>
      <c r="CD23" s="48">
        <v>41</v>
      </c>
      <c r="CE23" s="48">
        <v>30</v>
      </c>
      <c r="CF23" s="48">
        <v>26</v>
      </c>
      <c r="CG23" s="48">
        <v>63</v>
      </c>
      <c r="CH23" s="48">
        <v>31</v>
      </c>
      <c r="CI23" s="48">
        <v>35</v>
      </c>
      <c r="CJ23" s="48">
        <v>30</v>
      </c>
      <c r="CK23" s="48">
        <v>0</v>
      </c>
      <c r="CL23" s="48">
        <v>17</v>
      </c>
      <c r="CM23" s="48">
        <v>20</v>
      </c>
      <c r="CN23" s="48">
        <v>18</v>
      </c>
      <c r="CO23" s="48">
        <v>0</v>
      </c>
      <c r="CP23" s="48">
        <v>17</v>
      </c>
      <c r="CQ23" s="48">
        <v>5</v>
      </c>
      <c r="CR23" s="48">
        <v>9</v>
      </c>
      <c r="CS23" s="48">
        <v>0</v>
      </c>
      <c r="CT23" s="48">
        <v>17</v>
      </c>
      <c r="CU23" s="48">
        <v>0</v>
      </c>
      <c r="CV23" s="48">
        <v>17</v>
      </c>
      <c r="CW23" s="48">
        <v>0</v>
      </c>
      <c r="CX23" s="48">
        <v>17</v>
      </c>
      <c r="CY23" s="48">
        <v>0</v>
      </c>
      <c r="CZ23" s="48">
        <v>17</v>
      </c>
      <c r="DA23" s="48">
        <v>0</v>
      </c>
      <c r="DB23" s="48">
        <v>17</v>
      </c>
      <c r="DC23" s="48">
        <v>0</v>
      </c>
      <c r="DD23" s="48">
        <v>17</v>
      </c>
      <c r="DE23" s="48">
        <v>0</v>
      </c>
      <c r="DF23" s="48">
        <v>17</v>
      </c>
      <c r="DG23" s="48">
        <v>0</v>
      </c>
      <c r="DH23" s="48">
        <v>17</v>
      </c>
      <c r="DI23" s="48">
        <v>0</v>
      </c>
      <c r="DJ23" s="48">
        <v>17</v>
      </c>
      <c r="DK23" s="48">
        <v>5</v>
      </c>
      <c r="DL23" s="48">
        <v>9</v>
      </c>
      <c r="DM23" s="48">
        <v>0</v>
      </c>
      <c r="DN23" s="48">
        <v>17</v>
      </c>
      <c r="DO23" s="48">
        <v>0</v>
      </c>
      <c r="DP23" s="48">
        <v>17</v>
      </c>
      <c r="DQ23" s="48">
        <v>0</v>
      </c>
      <c r="DR23" s="48">
        <v>17</v>
      </c>
      <c r="DS23" s="48">
        <v>0</v>
      </c>
      <c r="DT23" s="48">
        <v>17</v>
      </c>
      <c r="DU23" s="48">
        <v>57</v>
      </c>
      <c r="DV23" s="48">
        <v>38</v>
      </c>
      <c r="DW23" s="48">
        <v>10</v>
      </c>
      <c r="DX23" s="48">
        <v>18</v>
      </c>
      <c r="DY23" s="48">
        <v>16</v>
      </c>
      <c r="DZ23" s="48">
        <v>19</v>
      </c>
      <c r="EA23" s="48">
        <v>0</v>
      </c>
      <c r="EB23" s="48">
        <v>17</v>
      </c>
      <c r="EC23" s="48">
        <v>0</v>
      </c>
      <c r="ED23" s="48">
        <v>17</v>
      </c>
      <c r="EE23" s="48">
        <v>9</v>
      </c>
      <c r="EF23" s="48">
        <v>9</v>
      </c>
      <c r="EG23" s="48">
        <v>0</v>
      </c>
      <c r="EH23" s="48">
        <v>17</v>
      </c>
      <c r="EI23" s="48">
        <v>4</v>
      </c>
      <c r="EJ23" s="48">
        <v>7</v>
      </c>
      <c r="EK23" s="48">
        <v>0</v>
      </c>
      <c r="EL23" s="48">
        <v>17</v>
      </c>
      <c r="EM23" s="48">
        <v>4</v>
      </c>
      <c r="EN23" s="48">
        <v>8</v>
      </c>
      <c r="EO23" s="48">
        <v>14</v>
      </c>
      <c r="EP23" s="48">
        <v>18</v>
      </c>
      <c r="EQ23" s="48">
        <v>0</v>
      </c>
      <c r="ER23" s="48">
        <v>17</v>
      </c>
      <c r="ES23" s="48">
        <v>0</v>
      </c>
      <c r="ET23" s="48">
        <v>17</v>
      </c>
      <c r="EU23" s="48">
        <v>0</v>
      </c>
      <c r="EV23" s="48">
        <v>17</v>
      </c>
      <c r="EW23" s="48">
        <v>0</v>
      </c>
      <c r="EX23" s="48">
        <v>17</v>
      </c>
      <c r="EY23" s="48">
        <v>33</v>
      </c>
      <c r="EZ23" s="48">
        <v>31</v>
      </c>
      <c r="FA23" s="48">
        <v>0</v>
      </c>
      <c r="FB23" s="48">
        <v>17</v>
      </c>
      <c r="FC23" s="48">
        <v>0</v>
      </c>
      <c r="FD23" s="48">
        <v>17</v>
      </c>
      <c r="FE23" s="48">
        <v>5</v>
      </c>
      <c r="FF23" s="48">
        <v>8</v>
      </c>
      <c r="FG23" s="48">
        <v>0</v>
      </c>
      <c r="FH23" s="48">
        <v>17</v>
      </c>
      <c r="FI23" s="48">
        <v>0</v>
      </c>
      <c r="FJ23" s="48">
        <v>17</v>
      </c>
      <c r="FK23" s="48">
        <v>13</v>
      </c>
      <c r="FL23" s="48">
        <v>19</v>
      </c>
      <c r="FM23" s="48">
        <v>0</v>
      </c>
      <c r="FN23" s="48">
        <v>17</v>
      </c>
      <c r="FO23" s="48">
        <v>0</v>
      </c>
      <c r="FP23" s="48">
        <v>17</v>
      </c>
      <c r="FQ23" s="48">
        <v>10</v>
      </c>
      <c r="FR23" s="48">
        <v>18</v>
      </c>
      <c r="FS23" s="48">
        <v>0</v>
      </c>
      <c r="FT23" s="48">
        <v>17</v>
      </c>
      <c r="FU23" s="48">
        <v>5</v>
      </c>
      <c r="FV23" s="48">
        <v>8</v>
      </c>
      <c r="FW23" s="48">
        <v>0</v>
      </c>
      <c r="FX23" s="48">
        <v>17</v>
      </c>
      <c r="FY23" s="48">
        <v>0</v>
      </c>
      <c r="FZ23" s="48">
        <v>17</v>
      </c>
      <c r="GA23" s="48">
        <v>0</v>
      </c>
      <c r="GB23" s="48">
        <v>17</v>
      </c>
      <c r="GC23" s="48">
        <v>185</v>
      </c>
      <c r="GD23" s="48">
        <v>80</v>
      </c>
      <c r="GE23" s="48">
        <v>5</v>
      </c>
      <c r="GF23" s="48">
        <v>7</v>
      </c>
      <c r="GG23" s="48">
        <v>14</v>
      </c>
      <c r="GH23" s="48">
        <v>16</v>
      </c>
      <c r="GI23" s="48">
        <v>19</v>
      </c>
      <c r="GJ23" s="48">
        <v>22</v>
      </c>
      <c r="GK23" s="48">
        <v>10</v>
      </c>
      <c r="GL23" s="48">
        <v>18</v>
      </c>
      <c r="GM23" s="48">
        <v>0</v>
      </c>
      <c r="GN23" s="48">
        <v>17</v>
      </c>
      <c r="GO23" s="48">
        <v>0</v>
      </c>
      <c r="GP23" s="48">
        <v>17</v>
      </c>
      <c r="GQ23" s="48">
        <v>0</v>
      </c>
      <c r="GR23" s="48">
        <v>17</v>
      </c>
      <c r="GS23" s="48">
        <v>20</v>
      </c>
      <c r="GT23" s="48">
        <v>29</v>
      </c>
      <c r="GU23" s="48">
        <v>32</v>
      </c>
      <c r="GV23" s="48">
        <v>32</v>
      </c>
      <c r="GW23" s="48">
        <v>37</v>
      </c>
      <c r="GX23" s="48">
        <v>31</v>
      </c>
      <c r="GY23" s="48">
        <v>0</v>
      </c>
      <c r="GZ23" s="48">
        <v>17</v>
      </c>
      <c r="HA23" s="48">
        <v>48</v>
      </c>
      <c r="HB23" s="48">
        <v>57</v>
      </c>
      <c r="HC23" s="48">
        <v>0</v>
      </c>
      <c r="HD23" s="48">
        <v>17</v>
      </c>
      <c r="HE23" s="48">
        <v>0</v>
      </c>
      <c r="HF23" s="48">
        <v>17</v>
      </c>
    </row>
    <row r="24" spans="1:214" x14ac:dyDescent="0.25">
      <c r="A24" s="16">
        <f t="shared" si="8"/>
        <v>31</v>
      </c>
      <c r="B24" s="17" t="str">
        <f t="shared" si="9"/>
        <v>Piute</v>
      </c>
      <c r="C24" s="48" t="s">
        <v>52</v>
      </c>
      <c r="D24" s="48" t="s">
        <v>53</v>
      </c>
      <c r="E24" s="48">
        <v>647</v>
      </c>
      <c r="F24" s="48">
        <v>84</v>
      </c>
      <c r="G24" s="48">
        <v>56</v>
      </c>
      <c r="H24" s="48">
        <v>25</v>
      </c>
      <c r="I24" s="48">
        <v>56</v>
      </c>
      <c r="J24" s="48">
        <v>18</v>
      </c>
      <c r="K24" s="48">
        <v>49</v>
      </c>
      <c r="L24" s="48">
        <v>30</v>
      </c>
      <c r="M24" s="48">
        <v>2</v>
      </c>
      <c r="N24" s="48">
        <v>3</v>
      </c>
      <c r="O24" s="48">
        <v>102</v>
      </c>
      <c r="P24" s="48">
        <v>47</v>
      </c>
      <c r="Q24" s="48">
        <v>46</v>
      </c>
      <c r="R24" s="48">
        <v>19</v>
      </c>
      <c r="S24" s="48">
        <v>0</v>
      </c>
      <c r="T24" s="48">
        <v>11</v>
      </c>
      <c r="U24" s="48">
        <v>16</v>
      </c>
      <c r="V24" s="48">
        <v>10</v>
      </c>
      <c r="W24" s="48">
        <v>13</v>
      </c>
      <c r="X24" s="48">
        <v>11</v>
      </c>
      <c r="Y24" s="48">
        <v>175</v>
      </c>
      <c r="Z24" s="48">
        <v>52</v>
      </c>
      <c r="AA24" s="48">
        <v>77</v>
      </c>
      <c r="AB24" s="48">
        <v>27</v>
      </c>
      <c r="AC24" s="48">
        <v>14</v>
      </c>
      <c r="AD24" s="48">
        <v>7</v>
      </c>
      <c r="AE24" s="48">
        <v>41</v>
      </c>
      <c r="AF24" s="48">
        <v>28</v>
      </c>
      <c r="AG24" s="48">
        <v>0</v>
      </c>
      <c r="AH24" s="48">
        <v>11</v>
      </c>
      <c r="AI24" s="48">
        <v>487</v>
      </c>
      <c r="AJ24" s="48">
        <v>73</v>
      </c>
      <c r="AK24" s="48">
        <v>49</v>
      </c>
      <c r="AL24" s="48">
        <v>22</v>
      </c>
      <c r="AM24" s="48">
        <v>37</v>
      </c>
      <c r="AN24" s="48">
        <v>14</v>
      </c>
      <c r="AO24" s="48">
        <v>48</v>
      </c>
      <c r="AP24" s="48">
        <v>30</v>
      </c>
      <c r="AQ24" s="48">
        <v>0</v>
      </c>
      <c r="AR24" s="48">
        <v>11</v>
      </c>
      <c r="AS24" s="48">
        <v>66</v>
      </c>
      <c r="AT24" s="48">
        <v>39</v>
      </c>
      <c r="AU24" s="48">
        <v>25</v>
      </c>
      <c r="AV24" s="48">
        <v>13</v>
      </c>
      <c r="AW24" s="48">
        <v>0</v>
      </c>
      <c r="AX24" s="48">
        <v>11</v>
      </c>
      <c r="AY24" s="48">
        <v>9</v>
      </c>
      <c r="AZ24" s="48">
        <v>7</v>
      </c>
      <c r="BA24" s="48">
        <v>9</v>
      </c>
      <c r="BB24" s="48">
        <v>7</v>
      </c>
      <c r="BC24" s="48">
        <v>149</v>
      </c>
      <c r="BD24" s="48">
        <v>47</v>
      </c>
      <c r="BE24" s="48">
        <v>56</v>
      </c>
      <c r="BF24" s="48">
        <v>23</v>
      </c>
      <c r="BG24" s="48">
        <v>12</v>
      </c>
      <c r="BH24" s="48">
        <v>7</v>
      </c>
      <c r="BI24" s="48">
        <v>27</v>
      </c>
      <c r="BJ24" s="48">
        <v>16</v>
      </c>
      <c r="BK24" s="48">
        <v>0</v>
      </c>
      <c r="BL24" s="48">
        <v>11</v>
      </c>
      <c r="BM24" s="48">
        <v>67</v>
      </c>
      <c r="BN24" s="48">
        <v>38</v>
      </c>
      <c r="BO24" s="48">
        <v>0</v>
      </c>
      <c r="BP24" s="48">
        <v>11</v>
      </c>
      <c r="BQ24" s="48">
        <v>12</v>
      </c>
      <c r="BR24" s="48">
        <v>9</v>
      </c>
      <c r="BS24" s="48">
        <v>0</v>
      </c>
      <c r="BT24" s="48">
        <v>11</v>
      </c>
      <c r="BU24" s="48">
        <v>2</v>
      </c>
      <c r="BV24" s="48">
        <v>3</v>
      </c>
      <c r="BW24" s="48">
        <v>27</v>
      </c>
      <c r="BX24" s="48">
        <v>28</v>
      </c>
      <c r="BY24" s="48">
        <v>0</v>
      </c>
      <c r="BZ24" s="48">
        <v>11</v>
      </c>
      <c r="CA24" s="48">
        <v>0</v>
      </c>
      <c r="CB24" s="48">
        <v>11</v>
      </c>
      <c r="CC24" s="48">
        <v>0</v>
      </c>
      <c r="CD24" s="48">
        <v>11</v>
      </c>
      <c r="CE24" s="48">
        <v>1</v>
      </c>
      <c r="CF24" s="48">
        <v>4</v>
      </c>
      <c r="CG24" s="48">
        <v>0</v>
      </c>
      <c r="CH24" s="48">
        <v>11</v>
      </c>
      <c r="CI24" s="48">
        <v>14</v>
      </c>
      <c r="CJ24" s="48">
        <v>14</v>
      </c>
      <c r="CK24" s="48">
        <v>0</v>
      </c>
      <c r="CL24" s="48">
        <v>11</v>
      </c>
      <c r="CM24" s="48">
        <v>11</v>
      </c>
      <c r="CN24" s="48">
        <v>18</v>
      </c>
      <c r="CO24" s="48">
        <v>0</v>
      </c>
      <c r="CP24" s="48">
        <v>11</v>
      </c>
      <c r="CQ24" s="48">
        <v>0</v>
      </c>
      <c r="CR24" s="48">
        <v>11</v>
      </c>
      <c r="CS24" s="48">
        <v>0</v>
      </c>
      <c r="CT24" s="48">
        <v>11</v>
      </c>
      <c r="CU24" s="48">
        <v>0</v>
      </c>
      <c r="CV24" s="48">
        <v>11</v>
      </c>
      <c r="CW24" s="48">
        <v>0</v>
      </c>
      <c r="CX24" s="48">
        <v>11</v>
      </c>
      <c r="CY24" s="48">
        <v>0</v>
      </c>
      <c r="CZ24" s="48">
        <v>11</v>
      </c>
      <c r="DA24" s="48">
        <v>0</v>
      </c>
      <c r="DB24" s="48">
        <v>11</v>
      </c>
      <c r="DC24" s="48">
        <v>0</v>
      </c>
      <c r="DD24" s="48">
        <v>11</v>
      </c>
      <c r="DE24" s="48">
        <v>0</v>
      </c>
      <c r="DF24" s="48">
        <v>11</v>
      </c>
      <c r="DG24" s="48">
        <v>0</v>
      </c>
      <c r="DH24" s="48">
        <v>11</v>
      </c>
      <c r="DI24" s="48">
        <v>0</v>
      </c>
      <c r="DJ24" s="48">
        <v>11</v>
      </c>
      <c r="DK24" s="48">
        <v>0</v>
      </c>
      <c r="DL24" s="48">
        <v>11</v>
      </c>
      <c r="DM24" s="48">
        <v>0</v>
      </c>
      <c r="DN24" s="48">
        <v>11</v>
      </c>
      <c r="DO24" s="48">
        <v>0</v>
      </c>
      <c r="DP24" s="48">
        <v>11</v>
      </c>
      <c r="DQ24" s="48">
        <v>0</v>
      </c>
      <c r="DR24" s="48">
        <v>11</v>
      </c>
      <c r="DS24" s="48">
        <v>0</v>
      </c>
      <c r="DT24" s="48">
        <v>11</v>
      </c>
      <c r="DU24" s="48">
        <v>22</v>
      </c>
      <c r="DV24" s="48">
        <v>14</v>
      </c>
      <c r="DW24" s="48">
        <v>6</v>
      </c>
      <c r="DX24" s="48">
        <v>9</v>
      </c>
      <c r="DY24" s="48">
        <v>0</v>
      </c>
      <c r="DZ24" s="48">
        <v>11</v>
      </c>
      <c r="EA24" s="48">
        <v>0</v>
      </c>
      <c r="EB24" s="48">
        <v>11</v>
      </c>
      <c r="EC24" s="48">
        <v>0</v>
      </c>
      <c r="ED24" s="48">
        <v>11</v>
      </c>
      <c r="EE24" s="48">
        <v>5</v>
      </c>
      <c r="EF24" s="48">
        <v>7</v>
      </c>
      <c r="EG24" s="48">
        <v>7</v>
      </c>
      <c r="EH24" s="48">
        <v>9</v>
      </c>
      <c r="EI24" s="48">
        <v>0</v>
      </c>
      <c r="EJ24" s="48">
        <v>11</v>
      </c>
      <c r="EK24" s="48">
        <v>0</v>
      </c>
      <c r="EL24" s="48">
        <v>11</v>
      </c>
      <c r="EM24" s="48">
        <v>0</v>
      </c>
      <c r="EN24" s="48">
        <v>11</v>
      </c>
      <c r="EO24" s="48">
        <v>2</v>
      </c>
      <c r="EP24" s="48">
        <v>3</v>
      </c>
      <c r="EQ24" s="48">
        <v>2</v>
      </c>
      <c r="ER24" s="48">
        <v>3</v>
      </c>
      <c r="ES24" s="48">
        <v>0</v>
      </c>
      <c r="ET24" s="48">
        <v>11</v>
      </c>
      <c r="EU24" s="48">
        <v>0</v>
      </c>
      <c r="EV24" s="48">
        <v>11</v>
      </c>
      <c r="EW24" s="48">
        <v>0</v>
      </c>
      <c r="EX24" s="48">
        <v>11</v>
      </c>
      <c r="EY24" s="48">
        <v>29</v>
      </c>
      <c r="EZ24" s="48">
        <v>15</v>
      </c>
      <c r="FA24" s="48">
        <v>1</v>
      </c>
      <c r="FB24" s="48">
        <v>1</v>
      </c>
      <c r="FC24" s="48">
        <v>4</v>
      </c>
      <c r="FD24" s="48">
        <v>5</v>
      </c>
      <c r="FE24" s="48">
        <v>1</v>
      </c>
      <c r="FF24" s="48">
        <v>2</v>
      </c>
      <c r="FG24" s="48">
        <v>0</v>
      </c>
      <c r="FH24" s="48">
        <v>11</v>
      </c>
      <c r="FI24" s="48">
        <v>4</v>
      </c>
      <c r="FJ24" s="48">
        <v>6</v>
      </c>
      <c r="FK24" s="48">
        <v>14</v>
      </c>
      <c r="FL24" s="48">
        <v>12</v>
      </c>
      <c r="FM24" s="48">
        <v>0</v>
      </c>
      <c r="FN24" s="48">
        <v>11</v>
      </c>
      <c r="FO24" s="48">
        <v>0</v>
      </c>
      <c r="FP24" s="48">
        <v>11</v>
      </c>
      <c r="FQ24" s="48">
        <v>0</v>
      </c>
      <c r="FR24" s="48">
        <v>11</v>
      </c>
      <c r="FS24" s="48">
        <v>0</v>
      </c>
      <c r="FT24" s="48">
        <v>11</v>
      </c>
      <c r="FU24" s="48">
        <v>5</v>
      </c>
      <c r="FV24" s="48">
        <v>7</v>
      </c>
      <c r="FW24" s="48">
        <v>0</v>
      </c>
      <c r="FX24" s="48">
        <v>11</v>
      </c>
      <c r="FY24" s="48">
        <v>0</v>
      </c>
      <c r="FZ24" s="48">
        <v>11</v>
      </c>
      <c r="GA24" s="48">
        <v>0</v>
      </c>
      <c r="GB24" s="48">
        <v>11</v>
      </c>
      <c r="GC24" s="48">
        <v>42</v>
      </c>
      <c r="GD24" s="48">
        <v>24</v>
      </c>
      <c r="GE24" s="48">
        <v>0</v>
      </c>
      <c r="GF24" s="48">
        <v>11</v>
      </c>
      <c r="GG24" s="48">
        <v>3</v>
      </c>
      <c r="GH24" s="48">
        <v>5</v>
      </c>
      <c r="GI24" s="48">
        <v>0</v>
      </c>
      <c r="GJ24" s="48">
        <v>11</v>
      </c>
      <c r="GK24" s="48">
        <v>0</v>
      </c>
      <c r="GL24" s="48">
        <v>11</v>
      </c>
      <c r="GM24" s="48">
        <v>0</v>
      </c>
      <c r="GN24" s="48">
        <v>11</v>
      </c>
      <c r="GO24" s="48">
        <v>0</v>
      </c>
      <c r="GP24" s="48">
        <v>11</v>
      </c>
      <c r="GQ24" s="48">
        <v>0</v>
      </c>
      <c r="GR24" s="48">
        <v>11</v>
      </c>
      <c r="GS24" s="48">
        <v>7</v>
      </c>
      <c r="GT24" s="48">
        <v>8</v>
      </c>
      <c r="GU24" s="48">
        <v>3</v>
      </c>
      <c r="GV24" s="48">
        <v>5</v>
      </c>
      <c r="GW24" s="48">
        <v>24</v>
      </c>
      <c r="GX24" s="48">
        <v>21</v>
      </c>
      <c r="GY24" s="48">
        <v>0</v>
      </c>
      <c r="GZ24" s="48">
        <v>11</v>
      </c>
      <c r="HA24" s="48">
        <v>2</v>
      </c>
      <c r="HB24" s="48">
        <v>3</v>
      </c>
      <c r="HC24" s="48">
        <v>3</v>
      </c>
      <c r="HD24" s="48">
        <v>3</v>
      </c>
      <c r="HE24" s="48">
        <v>0</v>
      </c>
      <c r="HF24" s="48">
        <v>11</v>
      </c>
    </row>
    <row r="25" spans="1:214" x14ac:dyDescent="0.25">
      <c r="A25" s="16">
        <f t="shared" si="8"/>
        <v>33</v>
      </c>
      <c r="B25" s="17" t="str">
        <f t="shared" si="9"/>
        <v>Rich</v>
      </c>
      <c r="C25" s="48" t="s">
        <v>54</v>
      </c>
      <c r="D25" s="48" t="s">
        <v>55</v>
      </c>
      <c r="E25" s="48">
        <v>728</v>
      </c>
      <c r="F25" s="48">
        <v>78</v>
      </c>
      <c r="G25" s="48">
        <v>109</v>
      </c>
      <c r="H25" s="48">
        <v>30</v>
      </c>
      <c r="I25" s="48">
        <v>71</v>
      </c>
      <c r="J25" s="48">
        <v>49</v>
      </c>
      <c r="K25" s="48">
        <v>37</v>
      </c>
      <c r="L25" s="48">
        <v>23</v>
      </c>
      <c r="M25" s="48">
        <v>25</v>
      </c>
      <c r="N25" s="48">
        <v>23</v>
      </c>
      <c r="O25" s="48">
        <v>74</v>
      </c>
      <c r="P25" s="48">
        <v>36</v>
      </c>
      <c r="Q25" s="48">
        <v>45</v>
      </c>
      <c r="R25" s="48">
        <v>26</v>
      </c>
      <c r="S25" s="48">
        <v>6</v>
      </c>
      <c r="T25" s="48">
        <v>10</v>
      </c>
      <c r="U25" s="48">
        <v>45</v>
      </c>
      <c r="V25" s="48">
        <v>22</v>
      </c>
      <c r="W25" s="48">
        <v>81</v>
      </c>
      <c r="X25" s="48">
        <v>49</v>
      </c>
      <c r="Y25" s="48">
        <v>118</v>
      </c>
      <c r="Z25" s="48">
        <v>34</v>
      </c>
      <c r="AA25" s="48">
        <v>63</v>
      </c>
      <c r="AB25" s="48">
        <v>35</v>
      </c>
      <c r="AC25" s="48">
        <v>22</v>
      </c>
      <c r="AD25" s="48">
        <v>12</v>
      </c>
      <c r="AE25" s="48">
        <v>32</v>
      </c>
      <c r="AF25" s="48">
        <v>17</v>
      </c>
      <c r="AG25" s="48">
        <v>0</v>
      </c>
      <c r="AH25" s="48">
        <v>11</v>
      </c>
      <c r="AI25" s="48">
        <v>520</v>
      </c>
      <c r="AJ25" s="48">
        <v>75</v>
      </c>
      <c r="AK25" s="48">
        <v>51</v>
      </c>
      <c r="AL25" s="48">
        <v>21</v>
      </c>
      <c r="AM25" s="48">
        <v>65</v>
      </c>
      <c r="AN25" s="48">
        <v>48</v>
      </c>
      <c r="AO25" s="48">
        <v>35</v>
      </c>
      <c r="AP25" s="48">
        <v>23</v>
      </c>
      <c r="AQ25" s="48">
        <v>0</v>
      </c>
      <c r="AR25" s="48">
        <v>11</v>
      </c>
      <c r="AS25" s="48">
        <v>49</v>
      </c>
      <c r="AT25" s="48">
        <v>26</v>
      </c>
      <c r="AU25" s="48">
        <v>33</v>
      </c>
      <c r="AV25" s="48">
        <v>23</v>
      </c>
      <c r="AW25" s="48">
        <v>6</v>
      </c>
      <c r="AX25" s="48">
        <v>10</v>
      </c>
      <c r="AY25" s="48">
        <v>38</v>
      </c>
      <c r="AZ25" s="48">
        <v>20</v>
      </c>
      <c r="BA25" s="48">
        <v>61</v>
      </c>
      <c r="BB25" s="48">
        <v>44</v>
      </c>
      <c r="BC25" s="48">
        <v>86</v>
      </c>
      <c r="BD25" s="48">
        <v>30</v>
      </c>
      <c r="BE25" s="48">
        <v>49</v>
      </c>
      <c r="BF25" s="48">
        <v>28</v>
      </c>
      <c r="BG25" s="48">
        <v>17</v>
      </c>
      <c r="BH25" s="48">
        <v>12</v>
      </c>
      <c r="BI25" s="48">
        <v>30</v>
      </c>
      <c r="BJ25" s="48">
        <v>17</v>
      </c>
      <c r="BK25" s="48">
        <v>0</v>
      </c>
      <c r="BL25" s="48">
        <v>11</v>
      </c>
      <c r="BM25" s="48">
        <v>83</v>
      </c>
      <c r="BN25" s="48">
        <v>27</v>
      </c>
      <c r="BO25" s="48">
        <v>42</v>
      </c>
      <c r="BP25" s="48">
        <v>20</v>
      </c>
      <c r="BQ25" s="48">
        <v>6</v>
      </c>
      <c r="BR25" s="48">
        <v>8</v>
      </c>
      <c r="BS25" s="48">
        <v>0</v>
      </c>
      <c r="BT25" s="48">
        <v>11</v>
      </c>
      <c r="BU25" s="48">
        <v>6</v>
      </c>
      <c r="BV25" s="48">
        <v>6</v>
      </c>
      <c r="BW25" s="48">
        <v>2</v>
      </c>
      <c r="BX25" s="48">
        <v>5</v>
      </c>
      <c r="BY25" s="48">
        <v>2</v>
      </c>
      <c r="BZ25" s="48">
        <v>3</v>
      </c>
      <c r="CA25" s="48">
        <v>0</v>
      </c>
      <c r="CB25" s="48">
        <v>11</v>
      </c>
      <c r="CC25" s="48">
        <v>0</v>
      </c>
      <c r="CD25" s="48">
        <v>11</v>
      </c>
      <c r="CE25" s="48">
        <v>9</v>
      </c>
      <c r="CF25" s="48">
        <v>7</v>
      </c>
      <c r="CG25" s="48">
        <v>6</v>
      </c>
      <c r="CH25" s="48">
        <v>9</v>
      </c>
      <c r="CI25" s="48">
        <v>10</v>
      </c>
      <c r="CJ25" s="48">
        <v>10</v>
      </c>
      <c r="CK25" s="48">
        <v>0</v>
      </c>
      <c r="CL25" s="48">
        <v>11</v>
      </c>
      <c r="CM25" s="48">
        <v>0</v>
      </c>
      <c r="CN25" s="48">
        <v>11</v>
      </c>
      <c r="CO25" s="48">
        <v>0</v>
      </c>
      <c r="CP25" s="48">
        <v>11</v>
      </c>
      <c r="CQ25" s="48">
        <v>2</v>
      </c>
      <c r="CR25" s="48">
        <v>3</v>
      </c>
      <c r="CS25" s="48">
        <v>0</v>
      </c>
      <c r="CT25" s="48">
        <v>11</v>
      </c>
      <c r="CU25" s="48">
        <v>0</v>
      </c>
      <c r="CV25" s="48">
        <v>11</v>
      </c>
      <c r="CW25" s="48">
        <v>0</v>
      </c>
      <c r="CX25" s="48">
        <v>11</v>
      </c>
      <c r="CY25" s="48">
        <v>0</v>
      </c>
      <c r="CZ25" s="48">
        <v>11</v>
      </c>
      <c r="DA25" s="48">
        <v>0</v>
      </c>
      <c r="DB25" s="48">
        <v>11</v>
      </c>
      <c r="DC25" s="48">
        <v>0</v>
      </c>
      <c r="DD25" s="48">
        <v>11</v>
      </c>
      <c r="DE25" s="48">
        <v>0</v>
      </c>
      <c r="DF25" s="48">
        <v>11</v>
      </c>
      <c r="DG25" s="48">
        <v>0</v>
      </c>
      <c r="DH25" s="48">
        <v>11</v>
      </c>
      <c r="DI25" s="48">
        <v>0</v>
      </c>
      <c r="DJ25" s="48">
        <v>11</v>
      </c>
      <c r="DK25" s="48">
        <v>2</v>
      </c>
      <c r="DL25" s="48">
        <v>3</v>
      </c>
      <c r="DM25" s="48">
        <v>0</v>
      </c>
      <c r="DN25" s="48">
        <v>11</v>
      </c>
      <c r="DO25" s="48">
        <v>0</v>
      </c>
      <c r="DP25" s="48">
        <v>11</v>
      </c>
      <c r="DQ25" s="48">
        <v>0</v>
      </c>
      <c r="DR25" s="48">
        <v>11</v>
      </c>
      <c r="DS25" s="48">
        <v>0</v>
      </c>
      <c r="DT25" s="48">
        <v>11</v>
      </c>
      <c r="DU25" s="48">
        <v>59</v>
      </c>
      <c r="DV25" s="48">
        <v>28</v>
      </c>
      <c r="DW25" s="48">
        <v>9</v>
      </c>
      <c r="DX25" s="48">
        <v>7</v>
      </c>
      <c r="DY25" s="48">
        <v>0</v>
      </c>
      <c r="DZ25" s="48">
        <v>11</v>
      </c>
      <c r="EA25" s="48">
        <v>0</v>
      </c>
      <c r="EB25" s="48">
        <v>11</v>
      </c>
      <c r="EC25" s="48">
        <v>0</v>
      </c>
      <c r="ED25" s="48">
        <v>11</v>
      </c>
      <c r="EE25" s="48">
        <v>7</v>
      </c>
      <c r="EF25" s="48">
        <v>7</v>
      </c>
      <c r="EG25" s="48">
        <v>5</v>
      </c>
      <c r="EH25" s="48">
        <v>8</v>
      </c>
      <c r="EI25" s="48">
        <v>0</v>
      </c>
      <c r="EJ25" s="48">
        <v>11</v>
      </c>
      <c r="EK25" s="48">
        <v>7</v>
      </c>
      <c r="EL25" s="48">
        <v>11</v>
      </c>
      <c r="EM25" s="48">
        <v>7</v>
      </c>
      <c r="EN25" s="48">
        <v>8</v>
      </c>
      <c r="EO25" s="48">
        <v>17</v>
      </c>
      <c r="EP25" s="48">
        <v>15</v>
      </c>
      <c r="EQ25" s="48">
        <v>4</v>
      </c>
      <c r="ER25" s="48">
        <v>9</v>
      </c>
      <c r="ES25" s="48">
        <v>3</v>
      </c>
      <c r="ET25" s="48">
        <v>4</v>
      </c>
      <c r="EU25" s="48">
        <v>0</v>
      </c>
      <c r="EV25" s="48">
        <v>11</v>
      </c>
      <c r="EW25" s="48">
        <v>0</v>
      </c>
      <c r="EX25" s="48">
        <v>11</v>
      </c>
      <c r="EY25" s="48">
        <v>24</v>
      </c>
      <c r="EZ25" s="48">
        <v>23</v>
      </c>
      <c r="FA25" s="48">
        <v>3</v>
      </c>
      <c r="FB25" s="48">
        <v>4</v>
      </c>
      <c r="FC25" s="48">
        <v>0</v>
      </c>
      <c r="FD25" s="48">
        <v>11</v>
      </c>
      <c r="FE25" s="48">
        <v>0</v>
      </c>
      <c r="FF25" s="48">
        <v>11</v>
      </c>
      <c r="FG25" s="48">
        <v>16</v>
      </c>
      <c r="FH25" s="48">
        <v>22</v>
      </c>
      <c r="FI25" s="48">
        <v>0</v>
      </c>
      <c r="FJ25" s="48">
        <v>11</v>
      </c>
      <c r="FK25" s="48">
        <v>4</v>
      </c>
      <c r="FL25" s="48">
        <v>4</v>
      </c>
      <c r="FM25" s="48">
        <v>0</v>
      </c>
      <c r="FN25" s="48">
        <v>11</v>
      </c>
      <c r="FO25" s="48">
        <v>0</v>
      </c>
      <c r="FP25" s="48">
        <v>11</v>
      </c>
      <c r="FQ25" s="48">
        <v>0</v>
      </c>
      <c r="FR25" s="48">
        <v>11</v>
      </c>
      <c r="FS25" s="48">
        <v>1</v>
      </c>
      <c r="FT25" s="48">
        <v>2</v>
      </c>
      <c r="FU25" s="48">
        <v>0</v>
      </c>
      <c r="FV25" s="48">
        <v>11</v>
      </c>
      <c r="FW25" s="48">
        <v>0</v>
      </c>
      <c r="FX25" s="48">
        <v>11</v>
      </c>
      <c r="FY25" s="48">
        <v>0</v>
      </c>
      <c r="FZ25" s="48">
        <v>11</v>
      </c>
      <c r="GA25" s="48">
        <v>0</v>
      </c>
      <c r="GB25" s="48">
        <v>11</v>
      </c>
      <c r="GC25" s="48">
        <v>40</v>
      </c>
      <c r="GD25" s="48">
        <v>25</v>
      </c>
      <c r="GE25" s="48">
        <v>4</v>
      </c>
      <c r="GF25" s="48">
        <v>5</v>
      </c>
      <c r="GG25" s="48">
        <v>0</v>
      </c>
      <c r="GH25" s="48">
        <v>11</v>
      </c>
      <c r="GI25" s="48">
        <v>2</v>
      </c>
      <c r="GJ25" s="48">
        <v>2</v>
      </c>
      <c r="GK25" s="48">
        <v>3</v>
      </c>
      <c r="GL25" s="48">
        <v>4</v>
      </c>
      <c r="GM25" s="48">
        <v>16</v>
      </c>
      <c r="GN25" s="48">
        <v>25</v>
      </c>
      <c r="GO25" s="48">
        <v>1</v>
      </c>
      <c r="GP25" s="48">
        <v>3</v>
      </c>
      <c r="GQ25" s="48">
        <v>0</v>
      </c>
      <c r="GR25" s="48">
        <v>11</v>
      </c>
      <c r="GS25" s="48">
        <v>0</v>
      </c>
      <c r="GT25" s="48">
        <v>11</v>
      </c>
      <c r="GU25" s="48">
        <v>4</v>
      </c>
      <c r="GV25" s="48">
        <v>5</v>
      </c>
      <c r="GW25" s="48">
        <v>6</v>
      </c>
      <c r="GX25" s="48">
        <v>5</v>
      </c>
      <c r="GY25" s="48">
        <v>0</v>
      </c>
      <c r="GZ25" s="48">
        <v>11</v>
      </c>
      <c r="HA25" s="48">
        <v>2</v>
      </c>
      <c r="HB25" s="48">
        <v>3</v>
      </c>
      <c r="HC25" s="48">
        <v>2</v>
      </c>
      <c r="HD25" s="48">
        <v>2</v>
      </c>
      <c r="HE25" s="48">
        <v>0</v>
      </c>
      <c r="HF25" s="48">
        <v>11</v>
      </c>
    </row>
    <row r="26" spans="1:214" x14ac:dyDescent="0.25">
      <c r="A26" s="16">
        <f t="shared" si="8"/>
        <v>35</v>
      </c>
      <c r="B26" s="17" t="str">
        <f t="shared" si="9"/>
        <v>Salt Lake</v>
      </c>
      <c r="C26" s="48" t="s">
        <v>56</v>
      </c>
      <c r="D26" s="48" t="s">
        <v>57</v>
      </c>
      <c r="E26" s="48">
        <v>528726</v>
      </c>
      <c r="F26" s="48">
        <v>2451</v>
      </c>
      <c r="G26" s="48">
        <v>5042</v>
      </c>
      <c r="H26" s="48">
        <v>574</v>
      </c>
      <c r="I26" s="48">
        <v>34262</v>
      </c>
      <c r="J26" s="48">
        <v>1412</v>
      </c>
      <c r="K26" s="48">
        <v>58928</v>
      </c>
      <c r="L26" s="48">
        <v>1953</v>
      </c>
      <c r="M26" s="48">
        <v>15316</v>
      </c>
      <c r="N26" s="48">
        <v>826</v>
      </c>
      <c r="O26" s="48">
        <v>62168</v>
      </c>
      <c r="P26" s="48">
        <v>1734</v>
      </c>
      <c r="Q26" s="48">
        <v>27513</v>
      </c>
      <c r="R26" s="48">
        <v>1395</v>
      </c>
      <c r="S26" s="48">
        <v>13121</v>
      </c>
      <c r="T26" s="48">
        <v>807</v>
      </c>
      <c r="U26" s="48">
        <v>45768</v>
      </c>
      <c r="V26" s="48">
        <v>1482</v>
      </c>
      <c r="W26" s="48">
        <v>68621</v>
      </c>
      <c r="X26" s="48">
        <v>1966</v>
      </c>
      <c r="Y26" s="48">
        <v>106386</v>
      </c>
      <c r="Z26" s="48">
        <v>2026</v>
      </c>
      <c r="AA26" s="48">
        <v>46281</v>
      </c>
      <c r="AB26" s="48">
        <v>1496</v>
      </c>
      <c r="AC26" s="48">
        <v>24674</v>
      </c>
      <c r="AD26" s="48">
        <v>1028</v>
      </c>
      <c r="AE26" s="48">
        <v>20018</v>
      </c>
      <c r="AF26" s="48">
        <v>921</v>
      </c>
      <c r="AG26" s="48">
        <v>628</v>
      </c>
      <c r="AH26" s="48">
        <v>201</v>
      </c>
      <c r="AI26" s="48">
        <v>398302</v>
      </c>
      <c r="AJ26" s="48">
        <v>3038</v>
      </c>
      <c r="AK26" s="48">
        <v>3765</v>
      </c>
      <c r="AL26" s="48">
        <v>490</v>
      </c>
      <c r="AM26" s="48">
        <v>25056</v>
      </c>
      <c r="AN26" s="48">
        <v>1297</v>
      </c>
      <c r="AO26" s="48">
        <v>45669</v>
      </c>
      <c r="AP26" s="48">
        <v>1589</v>
      </c>
      <c r="AQ26" s="48">
        <v>12651</v>
      </c>
      <c r="AR26" s="48">
        <v>768</v>
      </c>
      <c r="AS26" s="48">
        <v>47849</v>
      </c>
      <c r="AT26" s="48">
        <v>1571</v>
      </c>
      <c r="AU26" s="48">
        <v>21632</v>
      </c>
      <c r="AV26" s="48">
        <v>1202</v>
      </c>
      <c r="AW26" s="48">
        <v>9624</v>
      </c>
      <c r="AX26" s="48">
        <v>620</v>
      </c>
      <c r="AY26" s="48">
        <v>36080</v>
      </c>
      <c r="AZ26" s="48">
        <v>1346</v>
      </c>
      <c r="BA26" s="48">
        <v>49276</v>
      </c>
      <c r="BB26" s="48">
        <v>1540</v>
      </c>
      <c r="BC26" s="48">
        <v>81342</v>
      </c>
      <c r="BD26" s="48">
        <v>1804</v>
      </c>
      <c r="BE26" s="48">
        <v>30685</v>
      </c>
      <c r="BF26" s="48">
        <v>1172</v>
      </c>
      <c r="BG26" s="48">
        <v>17939</v>
      </c>
      <c r="BH26" s="48">
        <v>853</v>
      </c>
      <c r="BI26" s="48">
        <v>16236</v>
      </c>
      <c r="BJ26" s="48">
        <v>943</v>
      </c>
      <c r="BK26" s="48">
        <v>498</v>
      </c>
      <c r="BL26" s="48">
        <v>158</v>
      </c>
      <c r="BM26" s="48">
        <v>63321</v>
      </c>
      <c r="BN26" s="48">
        <v>2119</v>
      </c>
      <c r="BO26" s="48">
        <v>673</v>
      </c>
      <c r="BP26" s="48">
        <v>242</v>
      </c>
      <c r="BQ26" s="48">
        <v>6679</v>
      </c>
      <c r="BR26" s="48">
        <v>700</v>
      </c>
      <c r="BS26" s="48">
        <v>8257</v>
      </c>
      <c r="BT26" s="48">
        <v>754</v>
      </c>
      <c r="BU26" s="48">
        <v>1399</v>
      </c>
      <c r="BV26" s="48">
        <v>236</v>
      </c>
      <c r="BW26" s="48">
        <v>7201</v>
      </c>
      <c r="BX26" s="48">
        <v>722</v>
      </c>
      <c r="BY26" s="48">
        <v>2643</v>
      </c>
      <c r="BZ26" s="48">
        <v>340</v>
      </c>
      <c r="CA26" s="48">
        <v>1248</v>
      </c>
      <c r="CB26" s="48">
        <v>282</v>
      </c>
      <c r="CC26" s="48">
        <v>3739</v>
      </c>
      <c r="CD26" s="48">
        <v>487</v>
      </c>
      <c r="CE26" s="48">
        <v>7898</v>
      </c>
      <c r="CF26" s="48">
        <v>705</v>
      </c>
      <c r="CG26" s="48">
        <v>11072</v>
      </c>
      <c r="CH26" s="48">
        <v>784</v>
      </c>
      <c r="CI26" s="48">
        <v>7654</v>
      </c>
      <c r="CJ26" s="48">
        <v>789</v>
      </c>
      <c r="CK26" s="48">
        <v>3077</v>
      </c>
      <c r="CL26" s="48">
        <v>402</v>
      </c>
      <c r="CM26" s="48">
        <v>1710</v>
      </c>
      <c r="CN26" s="48">
        <v>285</v>
      </c>
      <c r="CO26" s="48">
        <v>71</v>
      </c>
      <c r="CP26" s="48">
        <v>97</v>
      </c>
      <c r="CQ26" s="48">
        <v>19581</v>
      </c>
      <c r="CR26" s="48">
        <v>965</v>
      </c>
      <c r="CS26" s="48">
        <v>194</v>
      </c>
      <c r="CT26" s="48">
        <v>136</v>
      </c>
      <c r="CU26" s="48">
        <v>384</v>
      </c>
      <c r="CV26" s="48">
        <v>121</v>
      </c>
      <c r="CW26" s="48">
        <v>1332</v>
      </c>
      <c r="CX26" s="48">
        <v>290</v>
      </c>
      <c r="CY26" s="48">
        <v>171</v>
      </c>
      <c r="CZ26" s="48">
        <v>87</v>
      </c>
      <c r="DA26" s="48">
        <v>1858</v>
      </c>
      <c r="DB26" s="48">
        <v>353</v>
      </c>
      <c r="DC26" s="48">
        <v>614</v>
      </c>
      <c r="DD26" s="48">
        <v>175</v>
      </c>
      <c r="DE26" s="48">
        <v>473</v>
      </c>
      <c r="DF26" s="48">
        <v>165</v>
      </c>
      <c r="DG26" s="48">
        <v>1459</v>
      </c>
      <c r="DH26" s="48">
        <v>244</v>
      </c>
      <c r="DI26" s="48">
        <v>2570</v>
      </c>
      <c r="DJ26" s="48">
        <v>394</v>
      </c>
      <c r="DK26" s="48">
        <v>5405</v>
      </c>
      <c r="DL26" s="48">
        <v>469</v>
      </c>
      <c r="DM26" s="48">
        <v>3299</v>
      </c>
      <c r="DN26" s="48">
        <v>531</v>
      </c>
      <c r="DO26" s="48">
        <v>1002</v>
      </c>
      <c r="DP26" s="48">
        <v>232</v>
      </c>
      <c r="DQ26" s="48">
        <v>811</v>
      </c>
      <c r="DR26" s="48">
        <v>203</v>
      </c>
      <c r="DS26" s="48">
        <v>9</v>
      </c>
      <c r="DT26" s="48">
        <v>14</v>
      </c>
      <c r="DU26" s="48">
        <v>11252</v>
      </c>
      <c r="DV26" s="48">
        <v>796</v>
      </c>
      <c r="DW26" s="48">
        <v>84</v>
      </c>
      <c r="DX26" s="48">
        <v>78</v>
      </c>
      <c r="DY26" s="48">
        <v>192</v>
      </c>
      <c r="DZ26" s="48">
        <v>81</v>
      </c>
      <c r="EA26" s="48">
        <v>694</v>
      </c>
      <c r="EB26" s="48">
        <v>322</v>
      </c>
      <c r="EC26" s="48">
        <v>139</v>
      </c>
      <c r="ED26" s="48">
        <v>72</v>
      </c>
      <c r="EE26" s="48">
        <v>1673</v>
      </c>
      <c r="EF26" s="48">
        <v>319</v>
      </c>
      <c r="EG26" s="48">
        <v>278</v>
      </c>
      <c r="EH26" s="48">
        <v>131</v>
      </c>
      <c r="EI26" s="48">
        <v>312</v>
      </c>
      <c r="EJ26" s="48">
        <v>125</v>
      </c>
      <c r="EK26" s="48">
        <v>788</v>
      </c>
      <c r="EL26" s="48">
        <v>156</v>
      </c>
      <c r="EM26" s="48">
        <v>1210</v>
      </c>
      <c r="EN26" s="48">
        <v>232</v>
      </c>
      <c r="EO26" s="48">
        <v>2839</v>
      </c>
      <c r="EP26" s="48">
        <v>351</v>
      </c>
      <c r="EQ26" s="48">
        <v>1995</v>
      </c>
      <c r="ER26" s="48">
        <v>319</v>
      </c>
      <c r="ES26" s="48">
        <v>751</v>
      </c>
      <c r="ET26" s="48">
        <v>217</v>
      </c>
      <c r="EU26" s="48">
        <v>270</v>
      </c>
      <c r="EV26" s="48">
        <v>93</v>
      </c>
      <c r="EW26" s="48">
        <v>27</v>
      </c>
      <c r="EX26" s="48">
        <v>52</v>
      </c>
      <c r="EY26" s="48">
        <v>10133</v>
      </c>
      <c r="EZ26" s="48">
        <v>668</v>
      </c>
      <c r="FA26" s="48">
        <v>123</v>
      </c>
      <c r="FB26" s="48">
        <v>69</v>
      </c>
      <c r="FC26" s="48">
        <v>504</v>
      </c>
      <c r="FD26" s="48">
        <v>152</v>
      </c>
      <c r="FE26" s="48">
        <v>717</v>
      </c>
      <c r="FF26" s="48">
        <v>179</v>
      </c>
      <c r="FG26" s="48">
        <v>197</v>
      </c>
      <c r="FH26" s="48">
        <v>105</v>
      </c>
      <c r="FI26" s="48">
        <v>1256</v>
      </c>
      <c r="FJ26" s="48">
        <v>261</v>
      </c>
      <c r="FK26" s="48">
        <v>839</v>
      </c>
      <c r="FL26" s="48">
        <v>193</v>
      </c>
      <c r="FM26" s="48">
        <v>360</v>
      </c>
      <c r="FN26" s="48">
        <v>136</v>
      </c>
      <c r="FO26" s="48">
        <v>517</v>
      </c>
      <c r="FP26" s="48">
        <v>166</v>
      </c>
      <c r="FQ26" s="48">
        <v>1317</v>
      </c>
      <c r="FR26" s="48">
        <v>252</v>
      </c>
      <c r="FS26" s="48">
        <v>1846</v>
      </c>
      <c r="FT26" s="48">
        <v>243</v>
      </c>
      <c r="FU26" s="48">
        <v>1378</v>
      </c>
      <c r="FV26" s="48">
        <v>236</v>
      </c>
      <c r="FW26" s="48">
        <v>544</v>
      </c>
      <c r="FX26" s="48">
        <v>165</v>
      </c>
      <c r="FY26" s="48">
        <v>523</v>
      </c>
      <c r="FZ26" s="48">
        <v>142</v>
      </c>
      <c r="GA26" s="48">
        <v>12</v>
      </c>
      <c r="GB26" s="48">
        <v>18</v>
      </c>
      <c r="GC26" s="48">
        <v>26137</v>
      </c>
      <c r="GD26" s="48">
        <v>1303</v>
      </c>
      <c r="GE26" s="48">
        <v>203</v>
      </c>
      <c r="GF26" s="48">
        <v>111</v>
      </c>
      <c r="GG26" s="48">
        <v>1447</v>
      </c>
      <c r="GH26" s="48">
        <v>311</v>
      </c>
      <c r="GI26" s="48">
        <v>2259</v>
      </c>
      <c r="GJ26" s="48">
        <v>392</v>
      </c>
      <c r="GK26" s="48">
        <v>759</v>
      </c>
      <c r="GL26" s="48">
        <v>147</v>
      </c>
      <c r="GM26" s="48">
        <v>2331</v>
      </c>
      <c r="GN26" s="48">
        <v>358</v>
      </c>
      <c r="GO26" s="48">
        <v>1507</v>
      </c>
      <c r="GP26" s="48">
        <v>278</v>
      </c>
      <c r="GQ26" s="48">
        <v>1104</v>
      </c>
      <c r="GR26" s="48">
        <v>251</v>
      </c>
      <c r="GS26" s="48">
        <v>3185</v>
      </c>
      <c r="GT26" s="48">
        <v>415</v>
      </c>
      <c r="GU26" s="48">
        <v>6350</v>
      </c>
      <c r="GV26" s="48">
        <v>749</v>
      </c>
      <c r="GW26" s="48">
        <v>3882</v>
      </c>
      <c r="GX26" s="48">
        <v>432</v>
      </c>
      <c r="GY26" s="48">
        <v>1270</v>
      </c>
      <c r="GZ26" s="48">
        <v>280</v>
      </c>
      <c r="HA26" s="48">
        <v>1361</v>
      </c>
      <c r="HB26" s="48">
        <v>254</v>
      </c>
      <c r="HC26" s="48">
        <v>468</v>
      </c>
      <c r="HD26" s="48">
        <v>135</v>
      </c>
      <c r="HE26" s="48">
        <v>11</v>
      </c>
      <c r="HF26" s="48">
        <v>15</v>
      </c>
    </row>
    <row r="27" spans="1:214" x14ac:dyDescent="0.25">
      <c r="A27" s="16">
        <f t="shared" si="8"/>
        <v>37</v>
      </c>
      <c r="B27" s="17" t="str">
        <f t="shared" si="9"/>
        <v>San Juan</v>
      </c>
      <c r="C27" s="48" t="s">
        <v>58</v>
      </c>
      <c r="D27" s="48" t="s">
        <v>59</v>
      </c>
      <c r="E27" s="48">
        <v>4893</v>
      </c>
      <c r="F27" s="48">
        <v>219</v>
      </c>
      <c r="G27" s="48">
        <v>378</v>
      </c>
      <c r="H27" s="48">
        <v>96</v>
      </c>
      <c r="I27" s="48">
        <v>514</v>
      </c>
      <c r="J27" s="48">
        <v>136</v>
      </c>
      <c r="K27" s="48">
        <v>223</v>
      </c>
      <c r="L27" s="48">
        <v>76</v>
      </c>
      <c r="M27" s="48">
        <v>83</v>
      </c>
      <c r="N27" s="48">
        <v>46</v>
      </c>
      <c r="O27" s="48">
        <v>405</v>
      </c>
      <c r="P27" s="48">
        <v>113</v>
      </c>
      <c r="Q27" s="48">
        <v>182</v>
      </c>
      <c r="R27" s="48">
        <v>58</v>
      </c>
      <c r="S27" s="48">
        <v>76</v>
      </c>
      <c r="T27" s="48">
        <v>41</v>
      </c>
      <c r="U27" s="48">
        <v>159</v>
      </c>
      <c r="V27" s="48">
        <v>52</v>
      </c>
      <c r="W27" s="48">
        <v>214</v>
      </c>
      <c r="X27" s="48">
        <v>55</v>
      </c>
      <c r="Y27" s="48">
        <v>1441</v>
      </c>
      <c r="Z27" s="48">
        <v>189</v>
      </c>
      <c r="AA27" s="48">
        <v>642</v>
      </c>
      <c r="AB27" s="48">
        <v>159</v>
      </c>
      <c r="AC27" s="48">
        <v>234</v>
      </c>
      <c r="AD27" s="48">
        <v>72</v>
      </c>
      <c r="AE27" s="48">
        <v>342</v>
      </c>
      <c r="AF27" s="48">
        <v>83</v>
      </c>
      <c r="AG27" s="48">
        <v>0</v>
      </c>
      <c r="AH27" s="48">
        <v>17</v>
      </c>
      <c r="AI27" s="48">
        <v>3673</v>
      </c>
      <c r="AJ27" s="48">
        <v>247</v>
      </c>
      <c r="AK27" s="48">
        <v>259</v>
      </c>
      <c r="AL27" s="48">
        <v>73</v>
      </c>
      <c r="AM27" s="48">
        <v>378</v>
      </c>
      <c r="AN27" s="48">
        <v>106</v>
      </c>
      <c r="AO27" s="48">
        <v>137</v>
      </c>
      <c r="AP27" s="48">
        <v>49</v>
      </c>
      <c r="AQ27" s="48">
        <v>74</v>
      </c>
      <c r="AR27" s="48">
        <v>43</v>
      </c>
      <c r="AS27" s="48">
        <v>341</v>
      </c>
      <c r="AT27" s="48">
        <v>99</v>
      </c>
      <c r="AU27" s="48">
        <v>147</v>
      </c>
      <c r="AV27" s="48">
        <v>49</v>
      </c>
      <c r="AW27" s="48">
        <v>67</v>
      </c>
      <c r="AX27" s="48">
        <v>39</v>
      </c>
      <c r="AY27" s="48">
        <v>100</v>
      </c>
      <c r="AZ27" s="48">
        <v>41</v>
      </c>
      <c r="BA27" s="48">
        <v>178</v>
      </c>
      <c r="BB27" s="48">
        <v>56</v>
      </c>
      <c r="BC27" s="48">
        <v>1067</v>
      </c>
      <c r="BD27" s="48">
        <v>172</v>
      </c>
      <c r="BE27" s="48">
        <v>523</v>
      </c>
      <c r="BF27" s="48">
        <v>146</v>
      </c>
      <c r="BG27" s="48">
        <v>127</v>
      </c>
      <c r="BH27" s="48">
        <v>63</v>
      </c>
      <c r="BI27" s="48">
        <v>275</v>
      </c>
      <c r="BJ27" s="48">
        <v>79</v>
      </c>
      <c r="BK27" s="48">
        <v>0</v>
      </c>
      <c r="BL27" s="48">
        <v>17</v>
      </c>
      <c r="BM27" s="48">
        <v>528</v>
      </c>
      <c r="BN27" s="48">
        <v>121</v>
      </c>
      <c r="BO27" s="48">
        <v>24</v>
      </c>
      <c r="BP27" s="48">
        <v>17</v>
      </c>
      <c r="BQ27" s="48">
        <v>116</v>
      </c>
      <c r="BR27" s="48">
        <v>59</v>
      </c>
      <c r="BS27" s="48">
        <v>7</v>
      </c>
      <c r="BT27" s="48">
        <v>9</v>
      </c>
      <c r="BU27" s="48">
        <v>9</v>
      </c>
      <c r="BV27" s="48">
        <v>14</v>
      </c>
      <c r="BW27" s="48">
        <v>22</v>
      </c>
      <c r="BX27" s="48">
        <v>24</v>
      </c>
      <c r="BY27" s="48">
        <v>4</v>
      </c>
      <c r="BZ27" s="48">
        <v>6</v>
      </c>
      <c r="CA27" s="48">
        <v>9</v>
      </c>
      <c r="CB27" s="48">
        <v>13</v>
      </c>
      <c r="CC27" s="48">
        <v>28</v>
      </c>
      <c r="CD27" s="48">
        <v>22</v>
      </c>
      <c r="CE27" s="48">
        <v>23</v>
      </c>
      <c r="CF27" s="48">
        <v>20</v>
      </c>
      <c r="CG27" s="48">
        <v>164</v>
      </c>
      <c r="CH27" s="48">
        <v>59</v>
      </c>
      <c r="CI27" s="48">
        <v>43</v>
      </c>
      <c r="CJ27" s="48">
        <v>33</v>
      </c>
      <c r="CK27" s="48">
        <v>34</v>
      </c>
      <c r="CL27" s="48">
        <v>31</v>
      </c>
      <c r="CM27" s="48">
        <v>45</v>
      </c>
      <c r="CN27" s="48">
        <v>23</v>
      </c>
      <c r="CO27" s="48">
        <v>0</v>
      </c>
      <c r="CP27" s="48">
        <v>17</v>
      </c>
      <c r="CQ27" s="48">
        <v>32</v>
      </c>
      <c r="CR27" s="48">
        <v>15</v>
      </c>
      <c r="CS27" s="48">
        <v>0</v>
      </c>
      <c r="CT27" s="48">
        <v>17</v>
      </c>
      <c r="CU27" s="48">
        <v>4</v>
      </c>
      <c r="CV27" s="48">
        <v>4</v>
      </c>
      <c r="CW27" s="48">
        <v>7</v>
      </c>
      <c r="CX27" s="48">
        <v>10</v>
      </c>
      <c r="CY27" s="48">
        <v>0</v>
      </c>
      <c r="CZ27" s="48">
        <v>17</v>
      </c>
      <c r="DA27" s="48">
        <v>1</v>
      </c>
      <c r="DB27" s="48">
        <v>2</v>
      </c>
      <c r="DC27" s="48">
        <v>0</v>
      </c>
      <c r="DD27" s="48">
        <v>17</v>
      </c>
      <c r="DE27" s="48">
        <v>0</v>
      </c>
      <c r="DF27" s="48">
        <v>17</v>
      </c>
      <c r="DG27" s="48">
        <v>0</v>
      </c>
      <c r="DH27" s="48">
        <v>17</v>
      </c>
      <c r="DI27" s="48">
        <v>0</v>
      </c>
      <c r="DJ27" s="48">
        <v>17</v>
      </c>
      <c r="DK27" s="48">
        <v>6</v>
      </c>
      <c r="DL27" s="48">
        <v>6</v>
      </c>
      <c r="DM27" s="48">
        <v>12</v>
      </c>
      <c r="DN27" s="48">
        <v>10</v>
      </c>
      <c r="DO27" s="48">
        <v>0</v>
      </c>
      <c r="DP27" s="48">
        <v>17</v>
      </c>
      <c r="DQ27" s="48">
        <v>2</v>
      </c>
      <c r="DR27" s="48">
        <v>3</v>
      </c>
      <c r="DS27" s="48">
        <v>0</v>
      </c>
      <c r="DT27" s="48">
        <v>17</v>
      </c>
      <c r="DU27" s="48">
        <v>277</v>
      </c>
      <c r="DV27" s="48">
        <v>84</v>
      </c>
      <c r="DW27" s="48">
        <v>0</v>
      </c>
      <c r="DX27" s="48">
        <v>17</v>
      </c>
      <c r="DY27" s="48">
        <v>6</v>
      </c>
      <c r="DZ27" s="48">
        <v>9</v>
      </c>
      <c r="EA27" s="48">
        <v>23</v>
      </c>
      <c r="EB27" s="48">
        <v>24</v>
      </c>
      <c r="EC27" s="48">
        <v>0</v>
      </c>
      <c r="ED27" s="48">
        <v>17</v>
      </c>
      <c r="EE27" s="48">
        <v>37</v>
      </c>
      <c r="EF27" s="48">
        <v>34</v>
      </c>
      <c r="EG27" s="48">
        <v>24</v>
      </c>
      <c r="EH27" s="48">
        <v>30</v>
      </c>
      <c r="EI27" s="48">
        <v>0</v>
      </c>
      <c r="EJ27" s="48">
        <v>17</v>
      </c>
      <c r="EK27" s="48">
        <v>0</v>
      </c>
      <c r="EL27" s="48">
        <v>17</v>
      </c>
      <c r="EM27" s="48">
        <v>0</v>
      </c>
      <c r="EN27" s="48">
        <v>17</v>
      </c>
      <c r="EO27" s="48">
        <v>117</v>
      </c>
      <c r="EP27" s="48">
        <v>48</v>
      </c>
      <c r="EQ27" s="48">
        <v>30</v>
      </c>
      <c r="ER27" s="48">
        <v>22</v>
      </c>
      <c r="ES27" s="48">
        <v>23</v>
      </c>
      <c r="ET27" s="48">
        <v>22</v>
      </c>
      <c r="EU27" s="48">
        <v>17</v>
      </c>
      <c r="EV27" s="48">
        <v>16</v>
      </c>
      <c r="EW27" s="48">
        <v>0</v>
      </c>
      <c r="EX27" s="48">
        <v>17</v>
      </c>
      <c r="EY27" s="48">
        <v>35</v>
      </c>
      <c r="EZ27" s="48">
        <v>23</v>
      </c>
      <c r="FA27" s="48">
        <v>0</v>
      </c>
      <c r="FB27" s="48">
        <v>17</v>
      </c>
      <c r="FC27" s="48">
        <v>0</v>
      </c>
      <c r="FD27" s="48">
        <v>17</v>
      </c>
      <c r="FE27" s="48">
        <v>0</v>
      </c>
      <c r="FF27" s="48">
        <v>17</v>
      </c>
      <c r="FG27" s="48">
        <v>0</v>
      </c>
      <c r="FH27" s="48">
        <v>17</v>
      </c>
      <c r="FI27" s="48">
        <v>0</v>
      </c>
      <c r="FJ27" s="48">
        <v>17</v>
      </c>
      <c r="FK27" s="48">
        <v>0</v>
      </c>
      <c r="FL27" s="48">
        <v>17</v>
      </c>
      <c r="FM27" s="48">
        <v>0</v>
      </c>
      <c r="FN27" s="48">
        <v>17</v>
      </c>
      <c r="FO27" s="48">
        <v>4</v>
      </c>
      <c r="FP27" s="48">
        <v>5</v>
      </c>
      <c r="FQ27" s="48">
        <v>0</v>
      </c>
      <c r="FR27" s="48">
        <v>17</v>
      </c>
      <c r="FS27" s="48">
        <v>24</v>
      </c>
      <c r="FT27" s="48">
        <v>18</v>
      </c>
      <c r="FU27" s="48">
        <v>4</v>
      </c>
      <c r="FV27" s="48">
        <v>6</v>
      </c>
      <c r="FW27" s="48">
        <v>0</v>
      </c>
      <c r="FX27" s="48">
        <v>17</v>
      </c>
      <c r="FY27" s="48">
        <v>3</v>
      </c>
      <c r="FZ27" s="48">
        <v>4</v>
      </c>
      <c r="GA27" s="48">
        <v>0</v>
      </c>
      <c r="GB27" s="48">
        <v>17</v>
      </c>
      <c r="GC27" s="48">
        <v>348</v>
      </c>
      <c r="GD27" s="48">
        <v>119</v>
      </c>
      <c r="GE27" s="48">
        <v>95</v>
      </c>
      <c r="GF27" s="48">
        <v>65</v>
      </c>
      <c r="GG27" s="48">
        <v>10</v>
      </c>
      <c r="GH27" s="48">
        <v>12</v>
      </c>
      <c r="GI27" s="48">
        <v>49</v>
      </c>
      <c r="GJ27" s="48">
        <v>48</v>
      </c>
      <c r="GK27" s="48">
        <v>0</v>
      </c>
      <c r="GL27" s="48">
        <v>17</v>
      </c>
      <c r="GM27" s="48">
        <v>4</v>
      </c>
      <c r="GN27" s="48">
        <v>5</v>
      </c>
      <c r="GO27" s="48">
        <v>7</v>
      </c>
      <c r="GP27" s="48">
        <v>11</v>
      </c>
      <c r="GQ27" s="48">
        <v>0</v>
      </c>
      <c r="GR27" s="48">
        <v>17</v>
      </c>
      <c r="GS27" s="48">
        <v>27</v>
      </c>
      <c r="GT27" s="48">
        <v>34</v>
      </c>
      <c r="GU27" s="48">
        <v>13</v>
      </c>
      <c r="GV27" s="48">
        <v>13</v>
      </c>
      <c r="GW27" s="48">
        <v>63</v>
      </c>
      <c r="GX27" s="48">
        <v>38</v>
      </c>
      <c r="GY27" s="48">
        <v>30</v>
      </c>
      <c r="GZ27" s="48">
        <v>31</v>
      </c>
      <c r="HA27" s="48">
        <v>50</v>
      </c>
      <c r="HB27" s="48">
        <v>36</v>
      </c>
      <c r="HC27" s="48">
        <v>0</v>
      </c>
      <c r="HD27" s="48">
        <v>17</v>
      </c>
      <c r="HE27" s="48">
        <v>0</v>
      </c>
      <c r="HF27" s="48">
        <v>17</v>
      </c>
    </row>
    <row r="28" spans="1:214" x14ac:dyDescent="0.25">
      <c r="A28" s="16">
        <f t="shared" si="8"/>
        <v>39</v>
      </c>
      <c r="B28" s="17" t="str">
        <f t="shared" si="9"/>
        <v>Sanpete</v>
      </c>
      <c r="C28" s="48" t="s">
        <v>60</v>
      </c>
      <c r="D28" s="48" t="s">
        <v>61</v>
      </c>
      <c r="E28" s="48">
        <v>9888</v>
      </c>
      <c r="F28" s="48">
        <v>341</v>
      </c>
      <c r="G28" s="48">
        <v>972</v>
      </c>
      <c r="H28" s="48">
        <v>172</v>
      </c>
      <c r="I28" s="48">
        <v>1039</v>
      </c>
      <c r="J28" s="48">
        <v>207</v>
      </c>
      <c r="K28" s="48">
        <v>803</v>
      </c>
      <c r="L28" s="48">
        <v>169</v>
      </c>
      <c r="M28" s="48">
        <v>222</v>
      </c>
      <c r="N28" s="48">
        <v>80</v>
      </c>
      <c r="O28" s="48">
        <v>1071</v>
      </c>
      <c r="P28" s="48">
        <v>168</v>
      </c>
      <c r="Q28" s="48">
        <v>415</v>
      </c>
      <c r="R28" s="48">
        <v>111</v>
      </c>
      <c r="S28" s="48">
        <v>124</v>
      </c>
      <c r="T28" s="48">
        <v>45</v>
      </c>
      <c r="U28" s="48">
        <v>164</v>
      </c>
      <c r="V28" s="48">
        <v>84</v>
      </c>
      <c r="W28" s="48">
        <v>566</v>
      </c>
      <c r="X28" s="48">
        <v>178</v>
      </c>
      <c r="Y28" s="48">
        <v>2750</v>
      </c>
      <c r="Z28" s="48">
        <v>259</v>
      </c>
      <c r="AA28" s="48">
        <v>781</v>
      </c>
      <c r="AB28" s="48">
        <v>186</v>
      </c>
      <c r="AC28" s="48">
        <v>406</v>
      </c>
      <c r="AD28" s="48">
        <v>107</v>
      </c>
      <c r="AE28" s="48">
        <v>559</v>
      </c>
      <c r="AF28" s="48">
        <v>118</v>
      </c>
      <c r="AG28" s="48">
        <v>16</v>
      </c>
      <c r="AH28" s="48">
        <v>21</v>
      </c>
      <c r="AI28" s="48">
        <v>7008</v>
      </c>
      <c r="AJ28" s="48">
        <v>337</v>
      </c>
      <c r="AK28" s="48">
        <v>584</v>
      </c>
      <c r="AL28" s="48">
        <v>134</v>
      </c>
      <c r="AM28" s="48">
        <v>651</v>
      </c>
      <c r="AN28" s="48">
        <v>193</v>
      </c>
      <c r="AO28" s="48">
        <v>485</v>
      </c>
      <c r="AP28" s="48">
        <v>115</v>
      </c>
      <c r="AQ28" s="48">
        <v>204</v>
      </c>
      <c r="AR28" s="48">
        <v>80</v>
      </c>
      <c r="AS28" s="48">
        <v>815</v>
      </c>
      <c r="AT28" s="48">
        <v>155</v>
      </c>
      <c r="AU28" s="48">
        <v>293</v>
      </c>
      <c r="AV28" s="48">
        <v>91</v>
      </c>
      <c r="AW28" s="48">
        <v>117</v>
      </c>
      <c r="AX28" s="48">
        <v>44</v>
      </c>
      <c r="AY28" s="48">
        <v>144</v>
      </c>
      <c r="AZ28" s="48">
        <v>81</v>
      </c>
      <c r="BA28" s="48">
        <v>434</v>
      </c>
      <c r="BB28" s="48">
        <v>152</v>
      </c>
      <c r="BC28" s="48">
        <v>2069</v>
      </c>
      <c r="BD28" s="48">
        <v>197</v>
      </c>
      <c r="BE28" s="48">
        <v>512</v>
      </c>
      <c r="BF28" s="48">
        <v>146</v>
      </c>
      <c r="BG28" s="48">
        <v>239</v>
      </c>
      <c r="BH28" s="48">
        <v>65</v>
      </c>
      <c r="BI28" s="48">
        <v>445</v>
      </c>
      <c r="BJ28" s="48">
        <v>115</v>
      </c>
      <c r="BK28" s="48">
        <v>16</v>
      </c>
      <c r="BL28" s="48">
        <v>21</v>
      </c>
      <c r="BM28" s="48">
        <v>1578</v>
      </c>
      <c r="BN28" s="48">
        <v>214</v>
      </c>
      <c r="BO28" s="48">
        <v>272</v>
      </c>
      <c r="BP28" s="48">
        <v>89</v>
      </c>
      <c r="BQ28" s="48">
        <v>251</v>
      </c>
      <c r="BR28" s="48">
        <v>77</v>
      </c>
      <c r="BS28" s="48">
        <v>182</v>
      </c>
      <c r="BT28" s="48">
        <v>81</v>
      </c>
      <c r="BU28" s="48">
        <v>12</v>
      </c>
      <c r="BV28" s="48">
        <v>11</v>
      </c>
      <c r="BW28" s="48">
        <v>114</v>
      </c>
      <c r="BX28" s="48">
        <v>62</v>
      </c>
      <c r="BY28" s="48">
        <v>59</v>
      </c>
      <c r="BZ28" s="48">
        <v>39</v>
      </c>
      <c r="CA28" s="48">
        <v>3</v>
      </c>
      <c r="CB28" s="48">
        <v>5</v>
      </c>
      <c r="CC28" s="48">
        <v>0</v>
      </c>
      <c r="CD28" s="48">
        <v>20</v>
      </c>
      <c r="CE28" s="48">
        <v>88</v>
      </c>
      <c r="CF28" s="48">
        <v>66</v>
      </c>
      <c r="CG28" s="48">
        <v>363</v>
      </c>
      <c r="CH28" s="48">
        <v>140</v>
      </c>
      <c r="CI28" s="48">
        <v>101</v>
      </c>
      <c r="CJ28" s="48">
        <v>61</v>
      </c>
      <c r="CK28" s="48">
        <v>56</v>
      </c>
      <c r="CL28" s="48">
        <v>45</v>
      </c>
      <c r="CM28" s="48">
        <v>77</v>
      </c>
      <c r="CN28" s="48">
        <v>42</v>
      </c>
      <c r="CO28" s="48">
        <v>0</v>
      </c>
      <c r="CP28" s="48">
        <v>20</v>
      </c>
      <c r="CQ28" s="48">
        <v>61</v>
      </c>
      <c r="CR28" s="48">
        <v>70</v>
      </c>
      <c r="CS28" s="48">
        <v>29</v>
      </c>
      <c r="CT28" s="48">
        <v>48</v>
      </c>
      <c r="CU28" s="48">
        <v>0</v>
      </c>
      <c r="CV28" s="48">
        <v>20</v>
      </c>
      <c r="CW28" s="48">
        <v>0</v>
      </c>
      <c r="CX28" s="48">
        <v>20</v>
      </c>
      <c r="CY28" s="48">
        <v>0</v>
      </c>
      <c r="CZ28" s="48">
        <v>20</v>
      </c>
      <c r="DA28" s="48">
        <v>0</v>
      </c>
      <c r="DB28" s="48">
        <v>20</v>
      </c>
      <c r="DC28" s="48">
        <v>0</v>
      </c>
      <c r="DD28" s="48">
        <v>20</v>
      </c>
      <c r="DE28" s="48">
        <v>0</v>
      </c>
      <c r="DF28" s="48">
        <v>20</v>
      </c>
      <c r="DG28" s="48">
        <v>0</v>
      </c>
      <c r="DH28" s="48">
        <v>20</v>
      </c>
      <c r="DI28" s="48">
        <v>0</v>
      </c>
      <c r="DJ28" s="48">
        <v>20</v>
      </c>
      <c r="DK28" s="48">
        <v>0</v>
      </c>
      <c r="DL28" s="48">
        <v>20</v>
      </c>
      <c r="DM28" s="48">
        <v>30</v>
      </c>
      <c r="DN28" s="48">
        <v>50</v>
      </c>
      <c r="DO28" s="48">
        <v>0</v>
      </c>
      <c r="DP28" s="48">
        <v>20</v>
      </c>
      <c r="DQ28" s="48">
        <v>2</v>
      </c>
      <c r="DR28" s="48">
        <v>3</v>
      </c>
      <c r="DS28" s="48">
        <v>0</v>
      </c>
      <c r="DT28" s="48">
        <v>20</v>
      </c>
      <c r="DU28" s="48">
        <v>549</v>
      </c>
      <c r="DV28" s="48">
        <v>156</v>
      </c>
      <c r="DW28" s="48">
        <v>40</v>
      </c>
      <c r="DX28" s="48">
        <v>54</v>
      </c>
      <c r="DY28" s="48">
        <v>35</v>
      </c>
      <c r="DZ28" s="48">
        <v>36</v>
      </c>
      <c r="EA28" s="48">
        <v>45</v>
      </c>
      <c r="EB28" s="48">
        <v>36</v>
      </c>
      <c r="EC28" s="48">
        <v>0</v>
      </c>
      <c r="ED28" s="48">
        <v>20</v>
      </c>
      <c r="EE28" s="48">
        <v>94</v>
      </c>
      <c r="EF28" s="48">
        <v>78</v>
      </c>
      <c r="EG28" s="48">
        <v>14</v>
      </c>
      <c r="EH28" s="48">
        <v>22</v>
      </c>
      <c r="EI28" s="48">
        <v>4</v>
      </c>
      <c r="EJ28" s="48">
        <v>6</v>
      </c>
      <c r="EK28" s="48">
        <v>0</v>
      </c>
      <c r="EL28" s="48">
        <v>20</v>
      </c>
      <c r="EM28" s="48">
        <v>2</v>
      </c>
      <c r="EN28" s="48">
        <v>3</v>
      </c>
      <c r="EO28" s="48">
        <v>201</v>
      </c>
      <c r="EP28" s="48">
        <v>99</v>
      </c>
      <c r="EQ28" s="48">
        <v>63</v>
      </c>
      <c r="ER28" s="48">
        <v>54</v>
      </c>
      <c r="ES28" s="48">
        <v>40</v>
      </c>
      <c r="ET28" s="48">
        <v>52</v>
      </c>
      <c r="EU28" s="48">
        <v>11</v>
      </c>
      <c r="EV28" s="48">
        <v>12</v>
      </c>
      <c r="EW28" s="48">
        <v>0</v>
      </c>
      <c r="EX28" s="48">
        <v>20</v>
      </c>
      <c r="EY28" s="48">
        <v>123</v>
      </c>
      <c r="EZ28" s="48">
        <v>61</v>
      </c>
      <c r="FA28" s="48">
        <v>4</v>
      </c>
      <c r="FB28" s="48">
        <v>5</v>
      </c>
      <c r="FC28" s="48">
        <v>24</v>
      </c>
      <c r="FD28" s="48">
        <v>19</v>
      </c>
      <c r="FE28" s="48">
        <v>0</v>
      </c>
      <c r="FF28" s="48">
        <v>20</v>
      </c>
      <c r="FG28" s="48">
        <v>0</v>
      </c>
      <c r="FH28" s="48">
        <v>20</v>
      </c>
      <c r="FI28" s="48">
        <v>9</v>
      </c>
      <c r="FJ28" s="48">
        <v>12</v>
      </c>
      <c r="FK28" s="48">
        <v>12</v>
      </c>
      <c r="FL28" s="48">
        <v>12</v>
      </c>
      <c r="FM28" s="48">
        <v>0</v>
      </c>
      <c r="FN28" s="48">
        <v>20</v>
      </c>
      <c r="FO28" s="48">
        <v>0</v>
      </c>
      <c r="FP28" s="48">
        <v>20</v>
      </c>
      <c r="FQ28" s="48">
        <v>4</v>
      </c>
      <c r="FR28" s="48">
        <v>7</v>
      </c>
      <c r="FS28" s="48">
        <v>22</v>
      </c>
      <c r="FT28" s="48">
        <v>18</v>
      </c>
      <c r="FU28" s="48">
        <v>45</v>
      </c>
      <c r="FV28" s="48">
        <v>46</v>
      </c>
      <c r="FW28" s="48">
        <v>3</v>
      </c>
      <c r="FX28" s="48">
        <v>6</v>
      </c>
      <c r="FY28" s="48">
        <v>0</v>
      </c>
      <c r="FZ28" s="48">
        <v>20</v>
      </c>
      <c r="GA28" s="48">
        <v>0</v>
      </c>
      <c r="GB28" s="48">
        <v>20</v>
      </c>
      <c r="GC28" s="48">
        <v>569</v>
      </c>
      <c r="GD28" s="48">
        <v>163</v>
      </c>
      <c r="GE28" s="48">
        <v>43</v>
      </c>
      <c r="GF28" s="48">
        <v>35</v>
      </c>
      <c r="GG28" s="48">
        <v>78</v>
      </c>
      <c r="GH28" s="48">
        <v>78</v>
      </c>
      <c r="GI28" s="48">
        <v>91</v>
      </c>
      <c r="GJ28" s="48">
        <v>80</v>
      </c>
      <c r="GK28" s="48">
        <v>6</v>
      </c>
      <c r="GL28" s="48">
        <v>10</v>
      </c>
      <c r="GM28" s="48">
        <v>39</v>
      </c>
      <c r="GN28" s="48">
        <v>31</v>
      </c>
      <c r="GO28" s="48">
        <v>37</v>
      </c>
      <c r="GP28" s="48">
        <v>38</v>
      </c>
      <c r="GQ28" s="48">
        <v>0</v>
      </c>
      <c r="GR28" s="48">
        <v>20</v>
      </c>
      <c r="GS28" s="48">
        <v>20</v>
      </c>
      <c r="GT28" s="48">
        <v>16</v>
      </c>
      <c r="GU28" s="48">
        <v>38</v>
      </c>
      <c r="GV28" s="48">
        <v>25</v>
      </c>
      <c r="GW28" s="48">
        <v>95</v>
      </c>
      <c r="GX28" s="48">
        <v>53</v>
      </c>
      <c r="GY28" s="48">
        <v>30</v>
      </c>
      <c r="GZ28" s="48">
        <v>29</v>
      </c>
      <c r="HA28" s="48">
        <v>68</v>
      </c>
      <c r="HB28" s="48">
        <v>44</v>
      </c>
      <c r="HC28" s="48">
        <v>24</v>
      </c>
      <c r="HD28" s="48">
        <v>26</v>
      </c>
      <c r="HE28" s="48">
        <v>0</v>
      </c>
      <c r="HF28" s="48">
        <v>20</v>
      </c>
    </row>
    <row r="29" spans="1:214" x14ac:dyDescent="0.25">
      <c r="A29" s="16">
        <f t="shared" si="8"/>
        <v>41</v>
      </c>
      <c r="B29" s="17" t="str">
        <f t="shared" si="9"/>
        <v>Sevier</v>
      </c>
      <c r="C29" s="48" t="s">
        <v>62</v>
      </c>
      <c r="D29" s="48" t="s">
        <v>63</v>
      </c>
      <c r="E29" s="48">
        <v>8324</v>
      </c>
      <c r="F29" s="48">
        <v>282</v>
      </c>
      <c r="G29" s="48">
        <v>894</v>
      </c>
      <c r="H29" s="48">
        <v>186</v>
      </c>
      <c r="I29" s="48">
        <v>597</v>
      </c>
      <c r="J29" s="48">
        <v>122</v>
      </c>
      <c r="K29" s="48">
        <v>452</v>
      </c>
      <c r="L29" s="48">
        <v>91</v>
      </c>
      <c r="M29" s="48">
        <v>244</v>
      </c>
      <c r="N29" s="48">
        <v>77</v>
      </c>
      <c r="O29" s="48">
        <v>1447</v>
      </c>
      <c r="P29" s="48">
        <v>204</v>
      </c>
      <c r="Q29" s="48">
        <v>778</v>
      </c>
      <c r="R29" s="48">
        <v>135</v>
      </c>
      <c r="S29" s="48">
        <v>32</v>
      </c>
      <c r="T29" s="48">
        <v>25</v>
      </c>
      <c r="U29" s="48">
        <v>165</v>
      </c>
      <c r="V29" s="48">
        <v>55</v>
      </c>
      <c r="W29" s="48">
        <v>386</v>
      </c>
      <c r="X29" s="48">
        <v>98</v>
      </c>
      <c r="Y29" s="48">
        <v>1705</v>
      </c>
      <c r="Z29" s="48">
        <v>204</v>
      </c>
      <c r="AA29" s="48">
        <v>668</v>
      </c>
      <c r="AB29" s="48">
        <v>147</v>
      </c>
      <c r="AC29" s="48">
        <v>325</v>
      </c>
      <c r="AD29" s="48">
        <v>105</v>
      </c>
      <c r="AE29" s="48">
        <v>631</v>
      </c>
      <c r="AF29" s="48">
        <v>108</v>
      </c>
      <c r="AG29" s="48">
        <v>0</v>
      </c>
      <c r="AH29" s="48">
        <v>20</v>
      </c>
      <c r="AI29" s="48">
        <v>6607</v>
      </c>
      <c r="AJ29" s="48">
        <v>373</v>
      </c>
      <c r="AK29" s="48">
        <v>520</v>
      </c>
      <c r="AL29" s="48">
        <v>123</v>
      </c>
      <c r="AM29" s="48">
        <v>426</v>
      </c>
      <c r="AN29" s="48">
        <v>98</v>
      </c>
      <c r="AO29" s="48">
        <v>378</v>
      </c>
      <c r="AP29" s="48">
        <v>89</v>
      </c>
      <c r="AQ29" s="48">
        <v>180</v>
      </c>
      <c r="AR29" s="48">
        <v>65</v>
      </c>
      <c r="AS29" s="48">
        <v>1227</v>
      </c>
      <c r="AT29" s="48">
        <v>190</v>
      </c>
      <c r="AU29" s="48">
        <v>623</v>
      </c>
      <c r="AV29" s="48">
        <v>123</v>
      </c>
      <c r="AW29" s="48">
        <v>32</v>
      </c>
      <c r="AX29" s="48">
        <v>25</v>
      </c>
      <c r="AY29" s="48">
        <v>149</v>
      </c>
      <c r="AZ29" s="48">
        <v>48</v>
      </c>
      <c r="BA29" s="48">
        <v>273</v>
      </c>
      <c r="BB29" s="48">
        <v>73</v>
      </c>
      <c r="BC29" s="48">
        <v>1413</v>
      </c>
      <c r="BD29" s="48">
        <v>181</v>
      </c>
      <c r="BE29" s="48">
        <v>601</v>
      </c>
      <c r="BF29" s="48">
        <v>142</v>
      </c>
      <c r="BG29" s="48">
        <v>263</v>
      </c>
      <c r="BH29" s="48">
        <v>97</v>
      </c>
      <c r="BI29" s="48">
        <v>522</v>
      </c>
      <c r="BJ29" s="48">
        <v>96</v>
      </c>
      <c r="BK29" s="48">
        <v>0</v>
      </c>
      <c r="BL29" s="48">
        <v>20</v>
      </c>
      <c r="BM29" s="48">
        <v>977</v>
      </c>
      <c r="BN29" s="48">
        <v>180</v>
      </c>
      <c r="BO29" s="48">
        <v>168</v>
      </c>
      <c r="BP29" s="48">
        <v>55</v>
      </c>
      <c r="BQ29" s="48">
        <v>140</v>
      </c>
      <c r="BR29" s="48">
        <v>75</v>
      </c>
      <c r="BS29" s="48">
        <v>29</v>
      </c>
      <c r="BT29" s="48">
        <v>40</v>
      </c>
      <c r="BU29" s="48">
        <v>47</v>
      </c>
      <c r="BV29" s="48">
        <v>36</v>
      </c>
      <c r="BW29" s="48">
        <v>181</v>
      </c>
      <c r="BX29" s="48">
        <v>139</v>
      </c>
      <c r="BY29" s="48">
        <v>115</v>
      </c>
      <c r="BZ29" s="48">
        <v>61</v>
      </c>
      <c r="CA29" s="48">
        <v>0</v>
      </c>
      <c r="CB29" s="48">
        <v>20</v>
      </c>
      <c r="CC29" s="48">
        <v>6</v>
      </c>
      <c r="CD29" s="48">
        <v>9</v>
      </c>
      <c r="CE29" s="48">
        <v>15</v>
      </c>
      <c r="CF29" s="48">
        <v>16</v>
      </c>
      <c r="CG29" s="48">
        <v>170</v>
      </c>
      <c r="CH29" s="48">
        <v>63</v>
      </c>
      <c r="CI29" s="48">
        <v>16</v>
      </c>
      <c r="CJ29" s="48">
        <v>16</v>
      </c>
      <c r="CK29" s="48">
        <v>26</v>
      </c>
      <c r="CL29" s="48">
        <v>27</v>
      </c>
      <c r="CM29" s="48">
        <v>64</v>
      </c>
      <c r="CN29" s="48">
        <v>31</v>
      </c>
      <c r="CO29" s="48">
        <v>0</v>
      </c>
      <c r="CP29" s="48">
        <v>20</v>
      </c>
      <c r="CQ29" s="48">
        <v>64</v>
      </c>
      <c r="CR29" s="48">
        <v>37</v>
      </c>
      <c r="CS29" s="48">
        <v>34</v>
      </c>
      <c r="CT29" s="48">
        <v>24</v>
      </c>
      <c r="CU29" s="48">
        <v>2</v>
      </c>
      <c r="CV29" s="48">
        <v>4</v>
      </c>
      <c r="CW29" s="48">
        <v>0</v>
      </c>
      <c r="CX29" s="48">
        <v>20</v>
      </c>
      <c r="CY29" s="48">
        <v>0</v>
      </c>
      <c r="CZ29" s="48">
        <v>20</v>
      </c>
      <c r="DA29" s="48">
        <v>0</v>
      </c>
      <c r="DB29" s="48">
        <v>20</v>
      </c>
      <c r="DC29" s="48">
        <v>0</v>
      </c>
      <c r="DD29" s="48">
        <v>20</v>
      </c>
      <c r="DE29" s="48">
        <v>0</v>
      </c>
      <c r="DF29" s="48">
        <v>20</v>
      </c>
      <c r="DG29" s="48">
        <v>0</v>
      </c>
      <c r="DH29" s="48">
        <v>20</v>
      </c>
      <c r="DI29" s="48">
        <v>0</v>
      </c>
      <c r="DJ29" s="48">
        <v>20</v>
      </c>
      <c r="DK29" s="48">
        <v>11</v>
      </c>
      <c r="DL29" s="48">
        <v>11</v>
      </c>
      <c r="DM29" s="48">
        <v>0</v>
      </c>
      <c r="DN29" s="48">
        <v>20</v>
      </c>
      <c r="DO29" s="48">
        <v>0</v>
      </c>
      <c r="DP29" s="48">
        <v>20</v>
      </c>
      <c r="DQ29" s="48">
        <v>17</v>
      </c>
      <c r="DR29" s="48">
        <v>20</v>
      </c>
      <c r="DS29" s="48">
        <v>0</v>
      </c>
      <c r="DT29" s="48">
        <v>20</v>
      </c>
      <c r="DU29" s="48">
        <v>135</v>
      </c>
      <c r="DV29" s="48">
        <v>68</v>
      </c>
      <c r="DW29" s="48">
        <v>17</v>
      </c>
      <c r="DX29" s="48">
        <v>14</v>
      </c>
      <c r="DY29" s="48">
        <v>16</v>
      </c>
      <c r="DZ29" s="48">
        <v>26</v>
      </c>
      <c r="EA29" s="48">
        <v>0</v>
      </c>
      <c r="EB29" s="48">
        <v>20</v>
      </c>
      <c r="EC29" s="48">
        <v>0</v>
      </c>
      <c r="ED29" s="48">
        <v>20</v>
      </c>
      <c r="EE29" s="48">
        <v>18</v>
      </c>
      <c r="EF29" s="48">
        <v>18</v>
      </c>
      <c r="EG29" s="48">
        <v>10</v>
      </c>
      <c r="EH29" s="48">
        <v>15</v>
      </c>
      <c r="EI29" s="48">
        <v>0</v>
      </c>
      <c r="EJ29" s="48">
        <v>20</v>
      </c>
      <c r="EK29" s="48">
        <v>0</v>
      </c>
      <c r="EL29" s="48">
        <v>20</v>
      </c>
      <c r="EM29" s="48">
        <v>15</v>
      </c>
      <c r="EN29" s="48">
        <v>16</v>
      </c>
      <c r="EO29" s="48">
        <v>41</v>
      </c>
      <c r="EP29" s="48">
        <v>48</v>
      </c>
      <c r="EQ29" s="48">
        <v>4</v>
      </c>
      <c r="ER29" s="48">
        <v>6</v>
      </c>
      <c r="ES29" s="48">
        <v>6</v>
      </c>
      <c r="ET29" s="48">
        <v>8</v>
      </c>
      <c r="EU29" s="48">
        <v>8</v>
      </c>
      <c r="EV29" s="48">
        <v>12</v>
      </c>
      <c r="EW29" s="48">
        <v>0</v>
      </c>
      <c r="EX29" s="48">
        <v>20</v>
      </c>
      <c r="EY29" s="48">
        <v>175</v>
      </c>
      <c r="EZ29" s="48">
        <v>66</v>
      </c>
      <c r="FA29" s="48">
        <v>81</v>
      </c>
      <c r="FB29" s="48">
        <v>60</v>
      </c>
      <c r="FC29" s="48">
        <v>0</v>
      </c>
      <c r="FD29" s="48">
        <v>20</v>
      </c>
      <c r="FE29" s="48">
        <v>0</v>
      </c>
      <c r="FF29" s="48">
        <v>20</v>
      </c>
      <c r="FG29" s="48">
        <v>15</v>
      </c>
      <c r="FH29" s="48">
        <v>22</v>
      </c>
      <c r="FI29" s="48">
        <v>6</v>
      </c>
      <c r="FJ29" s="48">
        <v>11</v>
      </c>
      <c r="FK29" s="48">
        <v>17</v>
      </c>
      <c r="FL29" s="48">
        <v>17</v>
      </c>
      <c r="FM29" s="48">
        <v>0</v>
      </c>
      <c r="FN29" s="48">
        <v>20</v>
      </c>
      <c r="FO29" s="48">
        <v>8</v>
      </c>
      <c r="FP29" s="48">
        <v>13</v>
      </c>
      <c r="FQ29" s="48">
        <v>5</v>
      </c>
      <c r="FR29" s="48">
        <v>9</v>
      </c>
      <c r="FS29" s="48">
        <v>14</v>
      </c>
      <c r="FT29" s="48">
        <v>16</v>
      </c>
      <c r="FU29" s="48">
        <v>24</v>
      </c>
      <c r="FV29" s="48">
        <v>27</v>
      </c>
      <c r="FW29" s="48">
        <v>0</v>
      </c>
      <c r="FX29" s="48">
        <v>20</v>
      </c>
      <c r="FY29" s="48">
        <v>5</v>
      </c>
      <c r="FZ29" s="48">
        <v>6</v>
      </c>
      <c r="GA29" s="48">
        <v>0</v>
      </c>
      <c r="GB29" s="48">
        <v>20</v>
      </c>
      <c r="GC29" s="48">
        <v>366</v>
      </c>
      <c r="GD29" s="48">
        <v>97</v>
      </c>
      <c r="GE29" s="48">
        <v>74</v>
      </c>
      <c r="GF29" s="48">
        <v>47</v>
      </c>
      <c r="GG29" s="48">
        <v>13</v>
      </c>
      <c r="GH29" s="48">
        <v>14</v>
      </c>
      <c r="GI29" s="48">
        <v>45</v>
      </c>
      <c r="GJ29" s="48">
        <v>37</v>
      </c>
      <c r="GK29" s="48">
        <v>2</v>
      </c>
      <c r="GL29" s="48">
        <v>4</v>
      </c>
      <c r="GM29" s="48">
        <v>15</v>
      </c>
      <c r="GN29" s="48">
        <v>16</v>
      </c>
      <c r="GO29" s="48">
        <v>13</v>
      </c>
      <c r="GP29" s="48">
        <v>12</v>
      </c>
      <c r="GQ29" s="48">
        <v>0</v>
      </c>
      <c r="GR29" s="48">
        <v>20</v>
      </c>
      <c r="GS29" s="48">
        <v>2</v>
      </c>
      <c r="GT29" s="48">
        <v>3</v>
      </c>
      <c r="GU29" s="48">
        <v>78</v>
      </c>
      <c r="GV29" s="48">
        <v>62</v>
      </c>
      <c r="GW29" s="48">
        <v>56</v>
      </c>
      <c r="GX29" s="48">
        <v>30</v>
      </c>
      <c r="GY29" s="48">
        <v>23</v>
      </c>
      <c r="GZ29" s="48">
        <v>17</v>
      </c>
      <c r="HA29" s="48">
        <v>30</v>
      </c>
      <c r="HB29" s="48">
        <v>18</v>
      </c>
      <c r="HC29" s="48">
        <v>15</v>
      </c>
      <c r="HD29" s="48">
        <v>15</v>
      </c>
      <c r="HE29" s="48">
        <v>0</v>
      </c>
      <c r="HF29" s="48">
        <v>20</v>
      </c>
    </row>
    <row r="30" spans="1:214" x14ac:dyDescent="0.25">
      <c r="A30" s="16">
        <f t="shared" si="8"/>
        <v>43</v>
      </c>
      <c r="B30" s="17" t="str">
        <f t="shared" si="9"/>
        <v>Summit</v>
      </c>
      <c r="C30" s="48" t="s">
        <v>64</v>
      </c>
      <c r="D30" s="48" t="s">
        <v>65</v>
      </c>
      <c r="E30" s="48">
        <v>20588</v>
      </c>
      <c r="F30" s="48">
        <v>429</v>
      </c>
      <c r="G30" s="48">
        <v>341</v>
      </c>
      <c r="H30" s="48">
        <v>92</v>
      </c>
      <c r="I30" s="48">
        <v>1380</v>
      </c>
      <c r="J30" s="48">
        <v>183</v>
      </c>
      <c r="K30" s="48">
        <v>1089</v>
      </c>
      <c r="L30" s="48">
        <v>195</v>
      </c>
      <c r="M30" s="48">
        <v>286</v>
      </c>
      <c r="N30" s="48">
        <v>93</v>
      </c>
      <c r="O30" s="48">
        <v>2024</v>
      </c>
      <c r="P30" s="48">
        <v>254</v>
      </c>
      <c r="Q30" s="48">
        <v>1194</v>
      </c>
      <c r="R30" s="48">
        <v>238</v>
      </c>
      <c r="S30" s="48">
        <v>357</v>
      </c>
      <c r="T30" s="48">
        <v>96</v>
      </c>
      <c r="U30" s="48">
        <v>1713</v>
      </c>
      <c r="V30" s="48">
        <v>224</v>
      </c>
      <c r="W30" s="48">
        <v>2959</v>
      </c>
      <c r="X30" s="48">
        <v>409</v>
      </c>
      <c r="Y30" s="48">
        <v>3535</v>
      </c>
      <c r="Z30" s="48">
        <v>314</v>
      </c>
      <c r="AA30" s="48">
        <v>3996</v>
      </c>
      <c r="AB30" s="48">
        <v>419</v>
      </c>
      <c r="AC30" s="48">
        <v>1044</v>
      </c>
      <c r="AD30" s="48">
        <v>245</v>
      </c>
      <c r="AE30" s="48">
        <v>670</v>
      </c>
      <c r="AF30" s="48">
        <v>156</v>
      </c>
      <c r="AG30" s="48">
        <v>0</v>
      </c>
      <c r="AH30" s="48">
        <v>23</v>
      </c>
      <c r="AI30" s="48">
        <v>15577</v>
      </c>
      <c r="AJ30" s="48">
        <v>462</v>
      </c>
      <c r="AK30" s="48">
        <v>188</v>
      </c>
      <c r="AL30" s="48">
        <v>66</v>
      </c>
      <c r="AM30" s="48">
        <v>978</v>
      </c>
      <c r="AN30" s="48">
        <v>140</v>
      </c>
      <c r="AO30" s="48">
        <v>777</v>
      </c>
      <c r="AP30" s="48">
        <v>150</v>
      </c>
      <c r="AQ30" s="48">
        <v>196</v>
      </c>
      <c r="AR30" s="48">
        <v>69</v>
      </c>
      <c r="AS30" s="48">
        <v>1525</v>
      </c>
      <c r="AT30" s="48">
        <v>231</v>
      </c>
      <c r="AU30" s="48">
        <v>1027</v>
      </c>
      <c r="AV30" s="48">
        <v>243</v>
      </c>
      <c r="AW30" s="48">
        <v>270</v>
      </c>
      <c r="AX30" s="48">
        <v>86</v>
      </c>
      <c r="AY30" s="48">
        <v>1301</v>
      </c>
      <c r="AZ30" s="48">
        <v>213</v>
      </c>
      <c r="BA30" s="48">
        <v>1842</v>
      </c>
      <c r="BB30" s="48">
        <v>337</v>
      </c>
      <c r="BC30" s="48">
        <v>2899</v>
      </c>
      <c r="BD30" s="48">
        <v>314</v>
      </c>
      <c r="BE30" s="48">
        <v>3187</v>
      </c>
      <c r="BF30" s="48">
        <v>355</v>
      </c>
      <c r="BG30" s="48">
        <v>848</v>
      </c>
      <c r="BH30" s="48">
        <v>243</v>
      </c>
      <c r="BI30" s="48">
        <v>539</v>
      </c>
      <c r="BJ30" s="48">
        <v>147</v>
      </c>
      <c r="BK30" s="48">
        <v>0</v>
      </c>
      <c r="BL30" s="48">
        <v>23</v>
      </c>
      <c r="BM30" s="48">
        <v>1364</v>
      </c>
      <c r="BN30" s="48">
        <v>261</v>
      </c>
      <c r="BO30" s="48">
        <v>10</v>
      </c>
      <c r="BP30" s="48">
        <v>10</v>
      </c>
      <c r="BQ30" s="48">
        <v>243</v>
      </c>
      <c r="BR30" s="48">
        <v>114</v>
      </c>
      <c r="BS30" s="48">
        <v>80</v>
      </c>
      <c r="BT30" s="48">
        <v>45</v>
      </c>
      <c r="BU30" s="48">
        <v>0</v>
      </c>
      <c r="BV30" s="48">
        <v>23</v>
      </c>
      <c r="BW30" s="48">
        <v>117</v>
      </c>
      <c r="BX30" s="48">
        <v>54</v>
      </c>
      <c r="BY30" s="48">
        <v>71</v>
      </c>
      <c r="BZ30" s="48">
        <v>49</v>
      </c>
      <c r="CA30" s="48">
        <v>40</v>
      </c>
      <c r="CB30" s="48">
        <v>35</v>
      </c>
      <c r="CC30" s="48">
        <v>36</v>
      </c>
      <c r="CD30" s="48">
        <v>24</v>
      </c>
      <c r="CE30" s="48">
        <v>154</v>
      </c>
      <c r="CF30" s="48">
        <v>80</v>
      </c>
      <c r="CG30" s="48">
        <v>255</v>
      </c>
      <c r="CH30" s="48">
        <v>107</v>
      </c>
      <c r="CI30" s="48">
        <v>264</v>
      </c>
      <c r="CJ30" s="48">
        <v>146</v>
      </c>
      <c r="CK30" s="48">
        <v>40</v>
      </c>
      <c r="CL30" s="48">
        <v>28</v>
      </c>
      <c r="CM30" s="48">
        <v>54</v>
      </c>
      <c r="CN30" s="48">
        <v>36</v>
      </c>
      <c r="CO30" s="48">
        <v>0</v>
      </c>
      <c r="CP30" s="48">
        <v>23</v>
      </c>
      <c r="CQ30" s="48">
        <v>422</v>
      </c>
      <c r="CR30" s="48">
        <v>238</v>
      </c>
      <c r="CS30" s="48">
        <v>0</v>
      </c>
      <c r="CT30" s="48">
        <v>23</v>
      </c>
      <c r="CU30" s="48">
        <v>0</v>
      </c>
      <c r="CV30" s="48">
        <v>23</v>
      </c>
      <c r="CW30" s="48">
        <v>11</v>
      </c>
      <c r="CX30" s="48">
        <v>18</v>
      </c>
      <c r="CY30" s="48">
        <v>18</v>
      </c>
      <c r="CZ30" s="48">
        <v>21</v>
      </c>
      <c r="DA30" s="48">
        <v>114</v>
      </c>
      <c r="DB30" s="48">
        <v>99</v>
      </c>
      <c r="DC30" s="48">
        <v>0</v>
      </c>
      <c r="DD30" s="48">
        <v>23</v>
      </c>
      <c r="DE30" s="48">
        <v>0</v>
      </c>
      <c r="DF30" s="48">
        <v>23</v>
      </c>
      <c r="DG30" s="48">
        <v>0</v>
      </c>
      <c r="DH30" s="48">
        <v>23</v>
      </c>
      <c r="DI30" s="48">
        <v>16</v>
      </c>
      <c r="DJ30" s="48">
        <v>18</v>
      </c>
      <c r="DK30" s="48">
        <v>0</v>
      </c>
      <c r="DL30" s="48">
        <v>23</v>
      </c>
      <c r="DM30" s="48">
        <v>263</v>
      </c>
      <c r="DN30" s="48">
        <v>195</v>
      </c>
      <c r="DO30" s="48">
        <v>0</v>
      </c>
      <c r="DP30" s="48">
        <v>23</v>
      </c>
      <c r="DQ30" s="48">
        <v>0</v>
      </c>
      <c r="DR30" s="48">
        <v>23</v>
      </c>
      <c r="DS30" s="48">
        <v>0</v>
      </c>
      <c r="DT30" s="48">
        <v>23</v>
      </c>
      <c r="DU30" s="48">
        <v>379</v>
      </c>
      <c r="DV30" s="48">
        <v>135</v>
      </c>
      <c r="DW30" s="48">
        <v>95</v>
      </c>
      <c r="DX30" s="48">
        <v>62</v>
      </c>
      <c r="DY30" s="48">
        <v>15</v>
      </c>
      <c r="DZ30" s="48">
        <v>26</v>
      </c>
      <c r="EA30" s="48">
        <v>0</v>
      </c>
      <c r="EB30" s="48">
        <v>23</v>
      </c>
      <c r="EC30" s="48">
        <v>0</v>
      </c>
      <c r="ED30" s="48">
        <v>23</v>
      </c>
      <c r="EE30" s="48">
        <v>18</v>
      </c>
      <c r="EF30" s="48">
        <v>25</v>
      </c>
      <c r="EG30" s="48">
        <v>3</v>
      </c>
      <c r="EH30" s="48">
        <v>5</v>
      </c>
      <c r="EI30" s="48">
        <v>13</v>
      </c>
      <c r="EJ30" s="48">
        <v>22</v>
      </c>
      <c r="EK30" s="48">
        <v>19</v>
      </c>
      <c r="EL30" s="48">
        <v>20</v>
      </c>
      <c r="EM30" s="48">
        <v>16</v>
      </c>
      <c r="EN30" s="48">
        <v>20</v>
      </c>
      <c r="EO30" s="48">
        <v>86</v>
      </c>
      <c r="EP30" s="48">
        <v>61</v>
      </c>
      <c r="EQ30" s="48">
        <v>99</v>
      </c>
      <c r="ER30" s="48">
        <v>68</v>
      </c>
      <c r="ES30" s="48">
        <v>6</v>
      </c>
      <c r="ET30" s="48">
        <v>8</v>
      </c>
      <c r="EU30" s="48">
        <v>9</v>
      </c>
      <c r="EV30" s="48">
        <v>10</v>
      </c>
      <c r="EW30" s="48">
        <v>0</v>
      </c>
      <c r="EX30" s="48">
        <v>23</v>
      </c>
      <c r="EY30" s="48">
        <v>348</v>
      </c>
      <c r="EZ30" s="48">
        <v>110</v>
      </c>
      <c r="FA30" s="48">
        <v>8</v>
      </c>
      <c r="FB30" s="48">
        <v>12</v>
      </c>
      <c r="FC30" s="48">
        <v>0</v>
      </c>
      <c r="FD30" s="48">
        <v>23</v>
      </c>
      <c r="FE30" s="48">
        <v>34</v>
      </c>
      <c r="FF30" s="48">
        <v>27</v>
      </c>
      <c r="FG30" s="48">
        <v>0</v>
      </c>
      <c r="FH30" s="48">
        <v>23</v>
      </c>
      <c r="FI30" s="48">
        <v>22</v>
      </c>
      <c r="FJ30" s="48">
        <v>28</v>
      </c>
      <c r="FK30" s="48">
        <v>59</v>
      </c>
      <c r="FL30" s="48">
        <v>41</v>
      </c>
      <c r="FM30" s="48">
        <v>0</v>
      </c>
      <c r="FN30" s="48">
        <v>23</v>
      </c>
      <c r="FO30" s="48">
        <v>30</v>
      </c>
      <c r="FP30" s="48">
        <v>26</v>
      </c>
      <c r="FQ30" s="48">
        <v>73</v>
      </c>
      <c r="FR30" s="48">
        <v>47</v>
      </c>
      <c r="FS30" s="48">
        <v>58</v>
      </c>
      <c r="FT30" s="48">
        <v>43</v>
      </c>
      <c r="FU30" s="48">
        <v>55</v>
      </c>
      <c r="FV30" s="48">
        <v>50</v>
      </c>
      <c r="FW30" s="48">
        <v>9</v>
      </c>
      <c r="FX30" s="48">
        <v>15</v>
      </c>
      <c r="FY30" s="48">
        <v>0</v>
      </c>
      <c r="FZ30" s="48">
        <v>23</v>
      </c>
      <c r="GA30" s="48">
        <v>0</v>
      </c>
      <c r="GB30" s="48">
        <v>23</v>
      </c>
      <c r="GC30" s="48">
        <v>2498</v>
      </c>
      <c r="GD30" s="48">
        <v>252</v>
      </c>
      <c r="GE30" s="48">
        <v>40</v>
      </c>
      <c r="GF30" s="48">
        <v>41</v>
      </c>
      <c r="GG30" s="48">
        <v>144</v>
      </c>
      <c r="GH30" s="48">
        <v>64</v>
      </c>
      <c r="GI30" s="48">
        <v>187</v>
      </c>
      <c r="GJ30" s="48">
        <v>106</v>
      </c>
      <c r="GK30" s="48">
        <v>72</v>
      </c>
      <c r="GL30" s="48">
        <v>53</v>
      </c>
      <c r="GM30" s="48">
        <v>228</v>
      </c>
      <c r="GN30" s="48">
        <v>106</v>
      </c>
      <c r="GO30" s="48">
        <v>34</v>
      </c>
      <c r="GP30" s="48">
        <v>28</v>
      </c>
      <c r="GQ30" s="48">
        <v>34</v>
      </c>
      <c r="GR30" s="48">
        <v>21</v>
      </c>
      <c r="GS30" s="48">
        <v>327</v>
      </c>
      <c r="GT30" s="48">
        <v>95</v>
      </c>
      <c r="GU30" s="48">
        <v>858</v>
      </c>
      <c r="GV30" s="48">
        <v>182</v>
      </c>
      <c r="GW30" s="48">
        <v>237</v>
      </c>
      <c r="GX30" s="48">
        <v>88</v>
      </c>
      <c r="GY30" s="48">
        <v>128</v>
      </c>
      <c r="GZ30" s="48">
        <v>67</v>
      </c>
      <c r="HA30" s="48">
        <v>141</v>
      </c>
      <c r="HB30" s="48">
        <v>87</v>
      </c>
      <c r="HC30" s="48">
        <v>68</v>
      </c>
      <c r="HD30" s="48">
        <v>41</v>
      </c>
      <c r="HE30" s="48">
        <v>0</v>
      </c>
      <c r="HF30" s="48">
        <v>23</v>
      </c>
    </row>
    <row r="31" spans="1:214" x14ac:dyDescent="0.25">
      <c r="A31" s="16">
        <f t="shared" si="8"/>
        <v>45</v>
      </c>
      <c r="B31" s="17" t="str">
        <f t="shared" si="9"/>
        <v>Tooele</v>
      </c>
      <c r="C31" s="48" t="s">
        <v>66</v>
      </c>
      <c r="D31" s="48" t="s">
        <v>67</v>
      </c>
      <c r="E31" s="48">
        <v>25913</v>
      </c>
      <c r="F31" s="48">
        <v>709</v>
      </c>
      <c r="G31" s="48">
        <v>791</v>
      </c>
      <c r="H31" s="48">
        <v>220</v>
      </c>
      <c r="I31" s="48">
        <v>1859</v>
      </c>
      <c r="J31" s="48">
        <v>336</v>
      </c>
      <c r="K31" s="48">
        <v>3113</v>
      </c>
      <c r="L31" s="48">
        <v>325</v>
      </c>
      <c r="M31" s="48">
        <v>627</v>
      </c>
      <c r="N31" s="48">
        <v>212</v>
      </c>
      <c r="O31" s="48">
        <v>2997</v>
      </c>
      <c r="P31" s="48">
        <v>434</v>
      </c>
      <c r="Q31" s="48">
        <v>1503</v>
      </c>
      <c r="R31" s="48">
        <v>278</v>
      </c>
      <c r="S31" s="48">
        <v>479</v>
      </c>
      <c r="T31" s="48">
        <v>180</v>
      </c>
      <c r="U31" s="48">
        <v>1338</v>
      </c>
      <c r="V31" s="48">
        <v>234</v>
      </c>
      <c r="W31" s="48">
        <v>2860</v>
      </c>
      <c r="X31" s="48">
        <v>363</v>
      </c>
      <c r="Y31" s="48">
        <v>4493</v>
      </c>
      <c r="Z31" s="48">
        <v>486</v>
      </c>
      <c r="AA31" s="48">
        <v>2027</v>
      </c>
      <c r="AB31" s="48">
        <v>382</v>
      </c>
      <c r="AC31" s="48">
        <v>1232</v>
      </c>
      <c r="AD31" s="48">
        <v>299</v>
      </c>
      <c r="AE31" s="48">
        <v>2457</v>
      </c>
      <c r="AF31" s="48">
        <v>354</v>
      </c>
      <c r="AG31" s="48">
        <v>137</v>
      </c>
      <c r="AH31" s="48">
        <v>84</v>
      </c>
      <c r="AI31" s="48">
        <v>18576</v>
      </c>
      <c r="AJ31" s="48">
        <v>864</v>
      </c>
      <c r="AK31" s="48">
        <v>547</v>
      </c>
      <c r="AL31" s="48">
        <v>191</v>
      </c>
      <c r="AM31" s="48">
        <v>1331</v>
      </c>
      <c r="AN31" s="48">
        <v>284</v>
      </c>
      <c r="AO31" s="48">
        <v>2116</v>
      </c>
      <c r="AP31" s="48">
        <v>284</v>
      </c>
      <c r="AQ31" s="48">
        <v>485</v>
      </c>
      <c r="AR31" s="48">
        <v>164</v>
      </c>
      <c r="AS31" s="48">
        <v>2491</v>
      </c>
      <c r="AT31" s="48">
        <v>407</v>
      </c>
      <c r="AU31" s="48">
        <v>1170</v>
      </c>
      <c r="AV31" s="48">
        <v>231</v>
      </c>
      <c r="AW31" s="48">
        <v>342</v>
      </c>
      <c r="AX31" s="48">
        <v>167</v>
      </c>
      <c r="AY31" s="48">
        <v>820</v>
      </c>
      <c r="AZ31" s="48">
        <v>186</v>
      </c>
      <c r="BA31" s="48">
        <v>1764</v>
      </c>
      <c r="BB31" s="48">
        <v>321</v>
      </c>
      <c r="BC31" s="48">
        <v>3507</v>
      </c>
      <c r="BD31" s="48">
        <v>429</v>
      </c>
      <c r="BE31" s="48">
        <v>1475</v>
      </c>
      <c r="BF31" s="48">
        <v>297</v>
      </c>
      <c r="BG31" s="48">
        <v>917</v>
      </c>
      <c r="BH31" s="48">
        <v>283</v>
      </c>
      <c r="BI31" s="48">
        <v>1568</v>
      </c>
      <c r="BJ31" s="48">
        <v>307</v>
      </c>
      <c r="BK31" s="48">
        <v>43</v>
      </c>
      <c r="BL31" s="48">
        <v>35</v>
      </c>
      <c r="BM31" s="48">
        <v>4669</v>
      </c>
      <c r="BN31" s="48">
        <v>578</v>
      </c>
      <c r="BO31" s="48">
        <v>140</v>
      </c>
      <c r="BP31" s="48">
        <v>72</v>
      </c>
      <c r="BQ31" s="48">
        <v>385</v>
      </c>
      <c r="BR31" s="48">
        <v>140</v>
      </c>
      <c r="BS31" s="48">
        <v>887</v>
      </c>
      <c r="BT31" s="48">
        <v>203</v>
      </c>
      <c r="BU31" s="48">
        <v>92</v>
      </c>
      <c r="BV31" s="48">
        <v>82</v>
      </c>
      <c r="BW31" s="48">
        <v>276</v>
      </c>
      <c r="BX31" s="48">
        <v>114</v>
      </c>
      <c r="BY31" s="48">
        <v>164</v>
      </c>
      <c r="BZ31" s="48">
        <v>119</v>
      </c>
      <c r="CA31" s="48">
        <v>74</v>
      </c>
      <c r="CB31" s="48">
        <v>63</v>
      </c>
      <c r="CC31" s="48">
        <v>273</v>
      </c>
      <c r="CD31" s="48">
        <v>130</v>
      </c>
      <c r="CE31" s="48">
        <v>638</v>
      </c>
      <c r="CF31" s="48">
        <v>145</v>
      </c>
      <c r="CG31" s="48">
        <v>627</v>
      </c>
      <c r="CH31" s="48">
        <v>238</v>
      </c>
      <c r="CI31" s="48">
        <v>276</v>
      </c>
      <c r="CJ31" s="48">
        <v>135</v>
      </c>
      <c r="CK31" s="48">
        <v>112</v>
      </c>
      <c r="CL31" s="48">
        <v>76</v>
      </c>
      <c r="CM31" s="48">
        <v>683</v>
      </c>
      <c r="CN31" s="48">
        <v>204</v>
      </c>
      <c r="CO31" s="48">
        <v>42</v>
      </c>
      <c r="CP31" s="48">
        <v>39</v>
      </c>
      <c r="CQ31" s="48">
        <v>770</v>
      </c>
      <c r="CR31" s="48">
        <v>226</v>
      </c>
      <c r="CS31" s="48">
        <v>15</v>
      </c>
      <c r="CT31" s="48">
        <v>22</v>
      </c>
      <c r="CU31" s="48">
        <v>0</v>
      </c>
      <c r="CV31" s="48">
        <v>26</v>
      </c>
      <c r="CW31" s="48">
        <v>13</v>
      </c>
      <c r="CX31" s="48">
        <v>23</v>
      </c>
      <c r="CY31" s="48">
        <v>11</v>
      </c>
      <c r="CZ31" s="48">
        <v>17</v>
      </c>
      <c r="DA31" s="48">
        <v>18</v>
      </c>
      <c r="DB31" s="48">
        <v>29</v>
      </c>
      <c r="DC31" s="48">
        <v>64</v>
      </c>
      <c r="DD31" s="48">
        <v>76</v>
      </c>
      <c r="DE31" s="48">
        <v>0</v>
      </c>
      <c r="DF31" s="48">
        <v>26</v>
      </c>
      <c r="DG31" s="48">
        <v>152</v>
      </c>
      <c r="DH31" s="48">
        <v>66</v>
      </c>
      <c r="DI31" s="48">
        <v>212</v>
      </c>
      <c r="DJ31" s="48">
        <v>107</v>
      </c>
      <c r="DK31" s="48">
        <v>86</v>
      </c>
      <c r="DL31" s="48">
        <v>73</v>
      </c>
      <c r="DM31" s="48">
        <v>18</v>
      </c>
      <c r="DN31" s="48">
        <v>22</v>
      </c>
      <c r="DO31" s="48">
        <v>70</v>
      </c>
      <c r="DP31" s="48">
        <v>64</v>
      </c>
      <c r="DQ31" s="48">
        <v>111</v>
      </c>
      <c r="DR31" s="48">
        <v>76</v>
      </c>
      <c r="DS31" s="48">
        <v>0</v>
      </c>
      <c r="DT31" s="48">
        <v>26</v>
      </c>
      <c r="DU31" s="48">
        <v>465</v>
      </c>
      <c r="DV31" s="48">
        <v>166</v>
      </c>
      <c r="DW31" s="48">
        <v>39</v>
      </c>
      <c r="DX31" s="48">
        <v>49</v>
      </c>
      <c r="DY31" s="48">
        <v>10</v>
      </c>
      <c r="DZ31" s="48">
        <v>16</v>
      </c>
      <c r="EA31" s="48">
        <v>0</v>
      </c>
      <c r="EB31" s="48">
        <v>26</v>
      </c>
      <c r="EC31" s="48">
        <v>0</v>
      </c>
      <c r="ED31" s="48">
        <v>26</v>
      </c>
      <c r="EE31" s="48">
        <v>17</v>
      </c>
      <c r="EF31" s="48">
        <v>17</v>
      </c>
      <c r="EG31" s="48">
        <v>35</v>
      </c>
      <c r="EH31" s="48">
        <v>48</v>
      </c>
      <c r="EI31" s="48">
        <v>0</v>
      </c>
      <c r="EJ31" s="48">
        <v>26</v>
      </c>
      <c r="EK31" s="48">
        <v>32</v>
      </c>
      <c r="EL31" s="48">
        <v>50</v>
      </c>
      <c r="EM31" s="48">
        <v>6</v>
      </c>
      <c r="EN31" s="48">
        <v>8</v>
      </c>
      <c r="EO31" s="48">
        <v>51</v>
      </c>
      <c r="EP31" s="48">
        <v>35</v>
      </c>
      <c r="EQ31" s="48">
        <v>201</v>
      </c>
      <c r="ER31" s="48">
        <v>90</v>
      </c>
      <c r="ES31" s="48">
        <v>2</v>
      </c>
      <c r="ET31" s="48">
        <v>3</v>
      </c>
      <c r="EU31" s="48">
        <v>25</v>
      </c>
      <c r="EV31" s="48">
        <v>29</v>
      </c>
      <c r="EW31" s="48">
        <v>47</v>
      </c>
      <c r="EX31" s="48">
        <v>64</v>
      </c>
      <c r="EY31" s="48">
        <v>432</v>
      </c>
      <c r="EZ31" s="48">
        <v>157</v>
      </c>
      <c r="FA31" s="48">
        <v>21</v>
      </c>
      <c r="FB31" s="48">
        <v>26</v>
      </c>
      <c r="FC31" s="48">
        <v>44</v>
      </c>
      <c r="FD31" s="48">
        <v>62</v>
      </c>
      <c r="FE31" s="48">
        <v>83</v>
      </c>
      <c r="FF31" s="48">
        <v>70</v>
      </c>
      <c r="FG31" s="48">
        <v>0</v>
      </c>
      <c r="FH31" s="48">
        <v>26</v>
      </c>
      <c r="FI31" s="48">
        <v>68</v>
      </c>
      <c r="FJ31" s="48">
        <v>73</v>
      </c>
      <c r="FK31" s="48">
        <v>43</v>
      </c>
      <c r="FL31" s="48">
        <v>36</v>
      </c>
      <c r="FM31" s="48">
        <v>26</v>
      </c>
      <c r="FN31" s="48">
        <v>38</v>
      </c>
      <c r="FO31" s="48">
        <v>0</v>
      </c>
      <c r="FP31" s="48">
        <v>26</v>
      </c>
      <c r="FQ31" s="48">
        <v>66</v>
      </c>
      <c r="FR31" s="48">
        <v>65</v>
      </c>
      <c r="FS31" s="48">
        <v>22</v>
      </c>
      <c r="FT31" s="48">
        <v>37</v>
      </c>
      <c r="FU31" s="48">
        <v>0</v>
      </c>
      <c r="FV31" s="48">
        <v>26</v>
      </c>
      <c r="FW31" s="48">
        <v>26</v>
      </c>
      <c r="FX31" s="48">
        <v>33</v>
      </c>
      <c r="FY31" s="48">
        <v>28</v>
      </c>
      <c r="FZ31" s="48">
        <v>32</v>
      </c>
      <c r="GA31" s="48">
        <v>5</v>
      </c>
      <c r="GB31" s="48">
        <v>14</v>
      </c>
      <c r="GC31" s="48">
        <v>1001</v>
      </c>
      <c r="GD31" s="48">
        <v>236</v>
      </c>
      <c r="GE31" s="48">
        <v>29</v>
      </c>
      <c r="GF31" s="48">
        <v>20</v>
      </c>
      <c r="GG31" s="48">
        <v>89</v>
      </c>
      <c r="GH31" s="48">
        <v>68</v>
      </c>
      <c r="GI31" s="48">
        <v>14</v>
      </c>
      <c r="GJ31" s="48">
        <v>22</v>
      </c>
      <c r="GK31" s="48">
        <v>39</v>
      </c>
      <c r="GL31" s="48">
        <v>53</v>
      </c>
      <c r="GM31" s="48">
        <v>127</v>
      </c>
      <c r="GN31" s="48">
        <v>89</v>
      </c>
      <c r="GO31" s="48">
        <v>27</v>
      </c>
      <c r="GP31" s="48">
        <v>34</v>
      </c>
      <c r="GQ31" s="48">
        <v>37</v>
      </c>
      <c r="GR31" s="48">
        <v>36</v>
      </c>
      <c r="GS31" s="48">
        <v>61</v>
      </c>
      <c r="GT31" s="48">
        <v>57</v>
      </c>
      <c r="GU31" s="48">
        <v>174</v>
      </c>
      <c r="GV31" s="48">
        <v>81</v>
      </c>
      <c r="GW31" s="48">
        <v>200</v>
      </c>
      <c r="GX31" s="48">
        <v>91</v>
      </c>
      <c r="GY31" s="48">
        <v>57</v>
      </c>
      <c r="GZ31" s="48">
        <v>49</v>
      </c>
      <c r="HA31" s="48">
        <v>105</v>
      </c>
      <c r="HB31" s="48">
        <v>70</v>
      </c>
      <c r="HC31" s="48">
        <v>42</v>
      </c>
      <c r="HD31" s="48">
        <v>59</v>
      </c>
      <c r="HE31" s="48">
        <v>0</v>
      </c>
      <c r="HF31" s="48">
        <v>26</v>
      </c>
    </row>
    <row r="32" spans="1:214" x14ac:dyDescent="0.25">
      <c r="A32" s="16">
        <f t="shared" si="8"/>
        <v>47</v>
      </c>
      <c r="B32" s="17" t="str">
        <f t="shared" si="9"/>
        <v>Uintah</v>
      </c>
      <c r="C32" s="48" t="s">
        <v>68</v>
      </c>
      <c r="D32" s="48" t="s">
        <v>69</v>
      </c>
      <c r="E32" s="48">
        <v>15192</v>
      </c>
      <c r="F32" s="48">
        <v>549</v>
      </c>
      <c r="G32" s="48">
        <v>3488</v>
      </c>
      <c r="H32" s="48">
        <v>388</v>
      </c>
      <c r="I32" s="48">
        <v>850</v>
      </c>
      <c r="J32" s="48">
        <v>214</v>
      </c>
      <c r="K32" s="48">
        <v>335</v>
      </c>
      <c r="L32" s="48">
        <v>127</v>
      </c>
      <c r="M32" s="48">
        <v>456</v>
      </c>
      <c r="N32" s="48">
        <v>183</v>
      </c>
      <c r="O32" s="48">
        <v>1986</v>
      </c>
      <c r="P32" s="48">
        <v>365</v>
      </c>
      <c r="Q32" s="48">
        <v>1126</v>
      </c>
      <c r="R32" s="48">
        <v>244</v>
      </c>
      <c r="S32" s="48">
        <v>210</v>
      </c>
      <c r="T32" s="48">
        <v>95</v>
      </c>
      <c r="U32" s="48">
        <v>403</v>
      </c>
      <c r="V32" s="48">
        <v>123</v>
      </c>
      <c r="W32" s="48">
        <v>1041</v>
      </c>
      <c r="X32" s="48">
        <v>263</v>
      </c>
      <c r="Y32" s="48">
        <v>2231</v>
      </c>
      <c r="Z32" s="48">
        <v>320</v>
      </c>
      <c r="AA32" s="48">
        <v>1418</v>
      </c>
      <c r="AB32" s="48">
        <v>256</v>
      </c>
      <c r="AC32" s="48">
        <v>758</v>
      </c>
      <c r="AD32" s="48">
        <v>144</v>
      </c>
      <c r="AE32" s="48">
        <v>827</v>
      </c>
      <c r="AF32" s="48">
        <v>196</v>
      </c>
      <c r="AG32" s="48">
        <v>63</v>
      </c>
      <c r="AH32" s="48">
        <v>95</v>
      </c>
      <c r="AI32" s="48">
        <v>12250</v>
      </c>
      <c r="AJ32" s="48">
        <v>616</v>
      </c>
      <c r="AK32" s="48">
        <v>2746</v>
      </c>
      <c r="AL32" s="48">
        <v>385</v>
      </c>
      <c r="AM32" s="48">
        <v>616</v>
      </c>
      <c r="AN32" s="48">
        <v>173</v>
      </c>
      <c r="AO32" s="48">
        <v>257</v>
      </c>
      <c r="AP32" s="48">
        <v>109</v>
      </c>
      <c r="AQ32" s="48">
        <v>382</v>
      </c>
      <c r="AR32" s="48">
        <v>149</v>
      </c>
      <c r="AS32" s="48">
        <v>1711</v>
      </c>
      <c r="AT32" s="48">
        <v>321</v>
      </c>
      <c r="AU32" s="48">
        <v>995</v>
      </c>
      <c r="AV32" s="48">
        <v>232</v>
      </c>
      <c r="AW32" s="48">
        <v>185</v>
      </c>
      <c r="AX32" s="48">
        <v>93</v>
      </c>
      <c r="AY32" s="48">
        <v>369</v>
      </c>
      <c r="AZ32" s="48">
        <v>125</v>
      </c>
      <c r="BA32" s="48">
        <v>732</v>
      </c>
      <c r="BB32" s="48">
        <v>200</v>
      </c>
      <c r="BC32" s="48">
        <v>1844</v>
      </c>
      <c r="BD32" s="48">
        <v>301</v>
      </c>
      <c r="BE32" s="48">
        <v>1083</v>
      </c>
      <c r="BF32" s="48">
        <v>219</v>
      </c>
      <c r="BG32" s="48">
        <v>616</v>
      </c>
      <c r="BH32" s="48">
        <v>130</v>
      </c>
      <c r="BI32" s="48">
        <v>714</v>
      </c>
      <c r="BJ32" s="48">
        <v>177</v>
      </c>
      <c r="BK32" s="48">
        <v>0</v>
      </c>
      <c r="BL32" s="48">
        <v>23</v>
      </c>
      <c r="BM32" s="48">
        <v>1694</v>
      </c>
      <c r="BN32" s="48">
        <v>314</v>
      </c>
      <c r="BO32" s="48">
        <v>550</v>
      </c>
      <c r="BP32" s="48">
        <v>189</v>
      </c>
      <c r="BQ32" s="48">
        <v>145</v>
      </c>
      <c r="BR32" s="48">
        <v>64</v>
      </c>
      <c r="BS32" s="48">
        <v>47</v>
      </c>
      <c r="BT32" s="48">
        <v>41</v>
      </c>
      <c r="BU32" s="48">
        <v>58</v>
      </c>
      <c r="BV32" s="48">
        <v>65</v>
      </c>
      <c r="BW32" s="48">
        <v>138</v>
      </c>
      <c r="BX32" s="48">
        <v>99</v>
      </c>
      <c r="BY32" s="48">
        <v>100</v>
      </c>
      <c r="BZ32" s="48">
        <v>60</v>
      </c>
      <c r="CA32" s="48">
        <v>21</v>
      </c>
      <c r="CB32" s="48">
        <v>27</v>
      </c>
      <c r="CC32" s="48">
        <v>25</v>
      </c>
      <c r="CD32" s="48">
        <v>22</v>
      </c>
      <c r="CE32" s="48">
        <v>153</v>
      </c>
      <c r="CF32" s="48">
        <v>142</v>
      </c>
      <c r="CG32" s="48">
        <v>211</v>
      </c>
      <c r="CH32" s="48">
        <v>111</v>
      </c>
      <c r="CI32" s="48">
        <v>146</v>
      </c>
      <c r="CJ32" s="48">
        <v>99</v>
      </c>
      <c r="CK32" s="48">
        <v>15</v>
      </c>
      <c r="CL32" s="48">
        <v>15</v>
      </c>
      <c r="CM32" s="48">
        <v>85</v>
      </c>
      <c r="CN32" s="48">
        <v>55</v>
      </c>
      <c r="CO32" s="48">
        <v>0</v>
      </c>
      <c r="CP32" s="48">
        <v>23</v>
      </c>
      <c r="CQ32" s="48">
        <v>129</v>
      </c>
      <c r="CR32" s="48">
        <v>68</v>
      </c>
      <c r="CS32" s="48">
        <v>45</v>
      </c>
      <c r="CT32" s="48">
        <v>43</v>
      </c>
      <c r="CU32" s="48">
        <v>0</v>
      </c>
      <c r="CV32" s="48">
        <v>23</v>
      </c>
      <c r="CW32" s="48">
        <v>7</v>
      </c>
      <c r="CX32" s="48">
        <v>12</v>
      </c>
      <c r="CY32" s="48">
        <v>0</v>
      </c>
      <c r="CZ32" s="48">
        <v>23</v>
      </c>
      <c r="DA32" s="48">
        <v>0</v>
      </c>
      <c r="DB32" s="48">
        <v>23</v>
      </c>
      <c r="DC32" s="48">
        <v>0</v>
      </c>
      <c r="DD32" s="48">
        <v>23</v>
      </c>
      <c r="DE32" s="48">
        <v>0</v>
      </c>
      <c r="DF32" s="48">
        <v>23</v>
      </c>
      <c r="DG32" s="48">
        <v>2</v>
      </c>
      <c r="DH32" s="48">
        <v>4</v>
      </c>
      <c r="DI32" s="48">
        <v>0</v>
      </c>
      <c r="DJ32" s="48">
        <v>23</v>
      </c>
      <c r="DK32" s="48">
        <v>8</v>
      </c>
      <c r="DL32" s="48">
        <v>13</v>
      </c>
      <c r="DM32" s="48">
        <v>22</v>
      </c>
      <c r="DN32" s="48">
        <v>34</v>
      </c>
      <c r="DO32" s="48">
        <v>31</v>
      </c>
      <c r="DP32" s="48">
        <v>34</v>
      </c>
      <c r="DQ32" s="48">
        <v>14</v>
      </c>
      <c r="DR32" s="48">
        <v>22</v>
      </c>
      <c r="DS32" s="48">
        <v>0</v>
      </c>
      <c r="DT32" s="48">
        <v>23</v>
      </c>
      <c r="DU32" s="48">
        <v>271</v>
      </c>
      <c r="DV32" s="48">
        <v>140</v>
      </c>
      <c r="DW32" s="48">
        <v>18</v>
      </c>
      <c r="DX32" s="48">
        <v>15</v>
      </c>
      <c r="DY32" s="48">
        <v>18</v>
      </c>
      <c r="DZ32" s="48">
        <v>29</v>
      </c>
      <c r="EA32" s="48">
        <v>0</v>
      </c>
      <c r="EB32" s="48">
        <v>23</v>
      </c>
      <c r="EC32" s="48">
        <v>0</v>
      </c>
      <c r="ED32" s="48">
        <v>23</v>
      </c>
      <c r="EE32" s="48">
        <v>47</v>
      </c>
      <c r="EF32" s="48">
        <v>45</v>
      </c>
      <c r="EG32" s="48">
        <v>0</v>
      </c>
      <c r="EH32" s="48">
        <v>23</v>
      </c>
      <c r="EI32" s="48">
        <v>4</v>
      </c>
      <c r="EJ32" s="48">
        <v>7</v>
      </c>
      <c r="EK32" s="48">
        <v>0</v>
      </c>
      <c r="EL32" s="48">
        <v>23</v>
      </c>
      <c r="EM32" s="48">
        <v>30</v>
      </c>
      <c r="EN32" s="48">
        <v>33</v>
      </c>
      <c r="EO32" s="48">
        <v>42</v>
      </c>
      <c r="EP32" s="48">
        <v>53</v>
      </c>
      <c r="EQ32" s="48">
        <v>112</v>
      </c>
      <c r="ER32" s="48">
        <v>120</v>
      </c>
      <c r="ES32" s="48">
        <v>0</v>
      </c>
      <c r="ET32" s="48">
        <v>23</v>
      </c>
      <c r="EU32" s="48">
        <v>0</v>
      </c>
      <c r="EV32" s="48">
        <v>23</v>
      </c>
      <c r="EW32" s="48">
        <v>0</v>
      </c>
      <c r="EX32" s="48">
        <v>23</v>
      </c>
      <c r="EY32" s="48">
        <v>313</v>
      </c>
      <c r="EZ32" s="48">
        <v>115</v>
      </c>
      <c r="FA32" s="48">
        <v>36</v>
      </c>
      <c r="FB32" s="48">
        <v>26</v>
      </c>
      <c r="FC32" s="48">
        <v>0</v>
      </c>
      <c r="FD32" s="48">
        <v>23</v>
      </c>
      <c r="FE32" s="48">
        <v>4</v>
      </c>
      <c r="FF32" s="48">
        <v>7</v>
      </c>
      <c r="FG32" s="48">
        <v>0</v>
      </c>
      <c r="FH32" s="48">
        <v>23</v>
      </c>
      <c r="FI32" s="48">
        <v>46</v>
      </c>
      <c r="FJ32" s="48">
        <v>46</v>
      </c>
      <c r="FK32" s="48">
        <v>7</v>
      </c>
      <c r="FL32" s="48">
        <v>8</v>
      </c>
      <c r="FM32" s="48">
        <v>0</v>
      </c>
      <c r="FN32" s="48">
        <v>23</v>
      </c>
      <c r="FO32" s="48">
        <v>0</v>
      </c>
      <c r="FP32" s="48">
        <v>23</v>
      </c>
      <c r="FQ32" s="48">
        <v>29</v>
      </c>
      <c r="FR32" s="48">
        <v>29</v>
      </c>
      <c r="FS32" s="48">
        <v>26</v>
      </c>
      <c r="FT32" s="48">
        <v>24</v>
      </c>
      <c r="FU32" s="48">
        <v>43</v>
      </c>
      <c r="FV32" s="48">
        <v>41</v>
      </c>
      <c r="FW32" s="48">
        <v>45</v>
      </c>
      <c r="FX32" s="48">
        <v>59</v>
      </c>
      <c r="FY32" s="48">
        <v>14</v>
      </c>
      <c r="FZ32" s="48">
        <v>25</v>
      </c>
      <c r="GA32" s="48">
        <v>63</v>
      </c>
      <c r="GB32" s="48">
        <v>95</v>
      </c>
      <c r="GC32" s="48">
        <v>535</v>
      </c>
      <c r="GD32" s="48">
        <v>146</v>
      </c>
      <c r="GE32" s="48">
        <v>93</v>
      </c>
      <c r="GF32" s="48">
        <v>62</v>
      </c>
      <c r="GG32" s="48">
        <v>71</v>
      </c>
      <c r="GH32" s="48">
        <v>80</v>
      </c>
      <c r="GI32" s="48">
        <v>20</v>
      </c>
      <c r="GJ32" s="48">
        <v>28</v>
      </c>
      <c r="GK32" s="48">
        <v>16</v>
      </c>
      <c r="GL32" s="48">
        <v>24</v>
      </c>
      <c r="GM32" s="48">
        <v>44</v>
      </c>
      <c r="GN32" s="48">
        <v>32</v>
      </c>
      <c r="GO32" s="48">
        <v>24</v>
      </c>
      <c r="GP32" s="48">
        <v>24</v>
      </c>
      <c r="GQ32" s="48">
        <v>0</v>
      </c>
      <c r="GR32" s="48">
        <v>23</v>
      </c>
      <c r="GS32" s="48">
        <v>7</v>
      </c>
      <c r="GT32" s="48">
        <v>8</v>
      </c>
      <c r="GU32" s="48">
        <v>97</v>
      </c>
      <c r="GV32" s="48">
        <v>65</v>
      </c>
      <c r="GW32" s="48">
        <v>100</v>
      </c>
      <c r="GX32" s="48">
        <v>45</v>
      </c>
      <c r="GY32" s="48">
        <v>12</v>
      </c>
      <c r="GZ32" s="48">
        <v>11</v>
      </c>
      <c r="HA32" s="48">
        <v>51</v>
      </c>
      <c r="HB32" s="48">
        <v>34</v>
      </c>
      <c r="HC32" s="48">
        <v>0</v>
      </c>
      <c r="HD32" s="48">
        <v>23</v>
      </c>
      <c r="HE32" s="48">
        <v>0</v>
      </c>
      <c r="HF32" s="48">
        <v>23</v>
      </c>
    </row>
    <row r="33" spans="1:214" x14ac:dyDescent="0.25">
      <c r="A33" s="16">
        <f t="shared" si="8"/>
        <v>49</v>
      </c>
      <c r="B33" s="17" t="str">
        <f t="shared" si="9"/>
        <v>Utah</v>
      </c>
      <c r="C33" s="48" t="s">
        <v>70</v>
      </c>
      <c r="D33" s="48" t="s">
        <v>71</v>
      </c>
      <c r="E33" s="48">
        <v>236168</v>
      </c>
      <c r="F33" s="48">
        <v>1730</v>
      </c>
      <c r="G33" s="48">
        <v>2336</v>
      </c>
      <c r="H33" s="48">
        <v>386</v>
      </c>
      <c r="I33" s="48">
        <v>15348</v>
      </c>
      <c r="J33" s="48">
        <v>754</v>
      </c>
      <c r="K33" s="48">
        <v>23594</v>
      </c>
      <c r="L33" s="48">
        <v>939</v>
      </c>
      <c r="M33" s="48">
        <v>6276</v>
      </c>
      <c r="N33" s="48">
        <v>511</v>
      </c>
      <c r="O33" s="48">
        <v>29745</v>
      </c>
      <c r="P33" s="48">
        <v>978</v>
      </c>
      <c r="Q33" s="48">
        <v>6264</v>
      </c>
      <c r="R33" s="48">
        <v>445</v>
      </c>
      <c r="S33" s="48">
        <v>6481</v>
      </c>
      <c r="T33" s="48">
        <v>442</v>
      </c>
      <c r="U33" s="48">
        <v>12260</v>
      </c>
      <c r="V33" s="48">
        <v>663</v>
      </c>
      <c r="W33" s="48">
        <v>33425</v>
      </c>
      <c r="X33" s="48">
        <v>1119</v>
      </c>
      <c r="Y33" s="48">
        <v>63580</v>
      </c>
      <c r="Z33" s="48">
        <v>1497</v>
      </c>
      <c r="AA33" s="48">
        <v>18060</v>
      </c>
      <c r="AB33" s="48">
        <v>1024</v>
      </c>
      <c r="AC33" s="48">
        <v>10815</v>
      </c>
      <c r="AD33" s="48">
        <v>732</v>
      </c>
      <c r="AE33" s="48">
        <v>7504</v>
      </c>
      <c r="AF33" s="48">
        <v>531</v>
      </c>
      <c r="AG33" s="48">
        <v>480</v>
      </c>
      <c r="AH33" s="48">
        <v>138</v>
      </c>
      <c r="AI33" s="48">
        <v>172228</v>
      </c>
      <c r="AJ33" s="48">
        <v>1963</v>
      </c>
      <c r="AK33" s="48">
        <v>1506</v>
      </c>
      <c r="AL33" s="48">
        <v>252</v>
      </c>
      <c r="AM33" s="48">
        <v>11237</v>
      </c>
      <c r="AN33" s="48">
        <v>650</v>
      </c>
      <c r="AO33" s="48">
        <v>18426</v>
      </c>
      <c r="AP33" s="48">
        <v>816</v>
      </c>
      <c r="AQ33" s="48">
        <v>4799</v>
      </c>
      <c r="AR33" s="48">
        <v>432</v>
      </c>
      <c r="AS33" s="48">
        <v>23777</v>
      </c>
      <c r="AT33" s="48">
        <v>938</v>
      </c>
      <c r="AU33" s="48">
        <v>4757</v>
      </c>
      <c r="AV33" s="48">
        <v>418</v>
      </c>
      <c r="AW33" s="48">
        <v>4470</v>
      </c>
      <c r="AX33" s="48">
        <v>390</v>
      </c>
      <c r="AY33" s="48">
        <v>9177</v>
      </c>
      <c r="AZ33" s="48">
        <v>574</v>
      </c>
      <c r="BA33" s="48">
        <v>23124</v>
      </c>
      <c r="BB33" s="48">
        <v>940</v>
      </c>
      <c r="BC33" s="48">
        <v>44871</v>
      </c>
      <c r="BD33" s="48">
        <v>1299</v>
      </c>
      <c r="BE33" s="48">
        <v>12235</v>
      </c>
      <c r="BF33" s="48">
        <v>667</v>
      </c>
      <c r="BG33" s="48">
        <v>7412</v>
      </c>
      <c r="BH33" s="48">
        <v>593</v>
      </c>
      <c r="BI33" s="48">
        <v>6149</v>
      </c>
      <c r="BJ33" s="48">
        <v>460</v>
      </c>
      <c r="BK33" s="48">
        <v>288</v>
      </c>
      <c r="BL33" s="48">
        <v>103</v>
      </c>
      <c r="BM33" s="48">
        <v>30174</v>
      </c>
      <c r="BN33" s="48">
        <v>1217</v>
      </c>
      <c r="BO33" s="48">
        <v>445</v>
      </c>
      <c r="BP33" s="48">
        <v>215</v>
      </c>
      <c r="BQ33" s="48">
        <v>3320</v>
      </c>
      <c r="BR33" s="48">
        <v>421</v>
      </c>
      <c r="BS33" s="48">
        <v>3206</v>
      </c>
      <c r="BT33" s="48">
        <v>357</v>
      </c>
      <c r="BU33" s="48">
        <v>747</v>
      </c>
      <c r="BV33" s="48">
        <v>173</v>
      </c>
      <c r="BW33" s="48">
        <v>2998</v>
      </c>
      <c r="BX33" s="48">
        <v>383</v>
      </c>
      <c r="BY33" s="48">
        <v>566</v>
      </c>
      <c r="BZ33" s="48">
        <v>114</v>
      </c>
      <c r="CA33" s="48">
        <v>660</v>
      </c>
      <c r="CB33" s="48">
        <v>143</v>
      </c>
      <c r="CC33" s="48">
        <v>989</v>
      </c>
      <c r="CD33" s="48">
        <v>184</v>
      </c>
      <c r="CE33" s="48">
        <v>4442</v>
      </c>
      <c r="CF33" s="48">
        <v>575</v>
      </c>
      <c r="CG33" s="48">
        <v>7418</v>
      </c>
      <c r="CH33" s="48">
        <v>519</v>
      </c>
      <c r="CI33" s="48">
        <v>3006</v>
      </c>
      <c r="CJ33" s="48">
        <v>430</v>
      </c>
      <c r="CK33" s="48">
        <v>1368</v>
      </c>
      <c r="CL33" s="48">
        <v>220</v>
      </c>
      <c r="CM33" s="48">
        <v>880</v>
      </c>
      <c r="CN33" s="48">
        <v>190</v>
      </c>
      <c r="CO33" s="48">
        <v>129</v>
      </c>
      <c r="CP33" s="48">
        <v>76</v>
      </c>
      <c r="CQ33" s="48">
        <v>4144</v>
      </c>
      <c r="CR33" s="48">
        <v>487</v>
      </c>
      <c r="CS33" s="48">
        <v>39</v>
      </c>
      <c r="CT33" s="48">
        <v>29</v>
      </c>
      <c r="CU33" s="48">
        <v>78</v>
      </c>
      <c r="CV33" s="48">
        <v>42</v>
      </c>
      <c r="CW33" s="48">
        <v>214</v>
      </c>
      <c r="CX33" s="48">
        <v>90</v>
      </c>
      <c r="CY33" s="48">
        <v>86</v>
      </c>
      <c r="CZ33" s="48">
        <v>62</v>
      </c>
      <c r="DA33" s="48">
        <v>445</v>
      </c>
      <c r="DB33" s="48">
        <v>147</v>
      </c>
      <c r="DC33" s="48">
        <v>121</v>
      </c>
      <c r="DD33" s="48">
        <v>69</v>
      </c>
      <c r="DE33" s="48">
        <v>254</v>
      </c>
      <c r="DF33" s="48">
        <v>131</v>
      </c>
      <c r="DG33" s="48">
        <v>281</v>
      </c>
      <c r="DH33" s="48">
        <v>111</v>
      </c>
      <c r="DI33" s="48">
        <v>625</v>
      </c>
      <c r="DJ33" s="48">
        <v>198</v>
      </c>
      <c r="DK33" s="48">
        <v>1103</v>
      </c>
      <c r="DL33" s="48">
        <v>198</v>
      </c>
      <c r="DM33" s="48">
        <v>377</v>
      </c>
      <c r="DN33" s="48">
        <v>146</v>
      </c>
      <c r="DO33" s="48">
        <v>386</v>
      </c>
      <c r="DP33" s="48">
        <v>111</v>
      </c>
      <c r="DQ33" s="48">
        <v>123</v>
      </c>
      <c r="DR33" s="48">
        <v>53</v>
      </c>
      <c r="DS33" s="48">
        <v>12</v>
      </c>
      <c r="DT33" s="48">
        <v>17</v>
      </c>
      <c r="DU33" s="48">
        <v>9331</v>
      </c>
      <c r="DV33" s="48">
        <v>797</v>
      </c>
      <c r="DW33" s="48">
        <v>43</v>
      </c>
      <c r="DX33" s="48">
        <v>32</v>
      </c>
      <c r="DY33" s="48">
        <v>78</v>
      </c>
      <c r="DZ33" s="48">
        <v>49</v>
      </c>
      <c r="EA33" s="48">
        <v>255</v>
      </c>
      <c r="EB33" s="48">
        <v>114</v>
      </c>
      <c r="EC33" s="48">
        <v>85</v>
      </c>
      <c r="ED33" s="48">
        <v>63</v>
      </c>
      <c r="EE33" s="48">
        <v>764</v>
      </c>
      <c r="EF33" s="48">
        <v>217</v>
      </c>
      <c r="EG33" s="48">
        <v>38</v>
      </c>
      <c r="EH33" s="48">
        <v>33</v>
      </c>
      <c r="EI33" s="48">
        <v>279</v>
      </c>
      <c r="EJ33" s="48">
        <v>152</v>
      </c>
      <c r="EK33" s="48">
        <v>208</v>
      </c>
      <c r="EL33" s="48">
        <v>69</v>
      </c>
      <c r="EM33" s="48">
        <v>584</v>
      </c>
      <c r="EN33" s="48">
        <v>123</v>
      </c>
      <c r="EO33" s="48">
        <v>5244</v>
      </c>
      <c r="EP33" s="48">
        <v>577</v>
      </c>
      <c r="EQ33" s="48">
        <v>1199</v>
      </c>
      <c r="ER33" s="48">
        <v>346</v>
      </c>
      <c r="ES33" s="48">
        <v>481</v>
      </c>
      <c r="ET33" s="48">
        <v>151</v>
      </c>
      <c r="EU33" s="48">
        <v>64</v>
      </c>
      <c r="EV33" s="48">
        <v>46</v>
      </c>
      <c r="EW33" s="48">
        <v>9</v>
      </c>
      <c r="EX33" s="48">
        <v>15</v>
      </c>
      <c r="EY33" s="48">
        <v>5844</v>
      </c>
      <c r="EZ33" s="48">
        <v>488</v>
      </c>
      <c r="FA33" s="48">
        <v>80</v>
      </c>
      <c r="FB33" s="48">
        <v>43</v>
      </c>
      <c r="FC33" s="48">
        <v>195</v>
      </c>
      <c r="FD33" s="48">
        <v>83</v>
      </c>
      <c r="FE33" s="48">
        <v>406</v>
      </c>
      <c r="FF33" s="48">
        <v>117</v>
      </c>
      <c r="FG33" s="48">
        <v>147</v>
      </c>
      <c r="FH33" s="48">
        <v>93</v>
      </c>
      <c r="FI33" s="48">
        <v>535</v>
      </c>
      <c r="FJ33" s="48">
        <v>140</v>
      </c>
      <c r="FK33" s="48">
        <v>324</v>
      </c>
      <c r="FL33" s="48">
        <v>128</v>
      </c>
      <c r="FM33" s="48">
        <v>188</v>
      </c>
      <c r="FN33" s="48">
        <v>74</v>
      </c>
      <c r="FO33" s="48">
        <v>91</v>
      </c>
      <c r="FP33" s="48">
        <v>64</v>
      </c>
      <c r="FQ33" s="48">
        <v>1071</v>
      </c>
      <c r="FR33" s="48">
        <v>229</v>
      </c>
      <c r="FS33" s="48">
        <v>1829</v>
      </c>
      <c r="FT33" s="48">
        <v>242</v>
      </c>
      <c r="FU33" s="48">
        <v>555</v>
      </c>
      <c r="FV33" s="48">
        <v>164</v>
      </c>
      <c r="FW33" s="48">
        <v>292</v>
      </c>
      <c r="FX33" s="48">
        <v>112</v>
      </c>
      <c r="FY33" s="48">
        <v>120</v>
      </c>
      <c r="FZ33" s="48">
        <v>65</v>
      </c>
      <c r="GA33" s="48">
        <v>11</v>
      </c>
      <c r="GB33" s="48">
        <v>18</v>
      </c>
      <c r="GC33" s="48">
        <v>14447</v>
      </c>
      <c r="GD33" s="48">
        <v>822</v>
      </c>
      <c r="GE33" s="48">
        <v>223</v>
      </c>
      <c r="GF33" s="48">
        <v>116</v>
      </c>
      <c r="GG33" s="48">
        <v>440</v>
      </c>
      <c r="GH33" s="48">
        <v>109</v>
      </c>
      <c r="GI33" s="48">
        <v>1087</v>
      </c>
      <c r="GJ33" s="48">
        <v>227</v>
      </c>
      <c r="GK33" s="48">
        <v>412</v>
      </c>
      <c r="GL33" s="48">
        <v>128</v>
      </c>
      <c r="GM33" s="48">
        <v>1226</v>
      </c>
      <c r="GN33" s="48">
        <v>211</v>
      </c>
      <c r="GO33" s="48">
        <v>458</v>
      </c>
      <c r="GP33" s="48">
        <v>137</v>
      </c>
      <c r="GQ33" s="48">
        <v>630</v>
      </c>
      <c r="GR33" s="48">
        <v>132</v>
      </c>
      <c r="GS33" s="48">
        <v>1514</v>
      </c>
      <c r="GT33" s="48">
        <v>246</v>
      </c>
      <c r="GU33" s="48">
        <v>3579</v>
      </c>
      <c r="GV33" s="48">
        <v>359</v>
      </c>
      <c r="GW33" s="48">
        <v>3115</v>
      </c>
      <c r="GX33" s="48">
        <v>381</v>
      </c>
      <c r="GY33" s="48">
        <v>688</v>
      </c>
      <c r="GZ33" s="48">
        <v>195</v>
      </c>
      <c r="HA33" s="48">
        <v>876</v>
      </c>
      <c r="HB33" s="48">
        <v>167</v>
      </c>
      <c r="HC33" s="48">
        <v>168</v>
      </c>
      <c r="HD33" s="48">
        <v>71</v>
      </c>
      <c r="HE33" s="48">
        <v>31</v>
      </c>
      <c r="HF33" s="48">
        <v>28</v>
      </c>
    </row>
    <row r="34" spans="1:214" x14ac:dyDescent="0.25">
      <c r="A34" s="16">
        <f t="shared" si="8"/>
        <v>51</v>
      </c>
      <c r="B34" s="17" t="str">
        <f t="shared" si="9"/>
        <v>Wasatch</v>
      </c>
      <c r="C34" s="48" t="s">
        <v>72</v>
      </c>
      <c r="D34" s="48" t="s">
        <v>73</v>
      </c>
      <c r="E34" s="48">
        <v>12231</v>
      </c>
      <c r="F34" s="48">
        <v>456</v>
      </c>
      <c r="G34" s="48">
        <v>377</v>
      </c>
      <c r="H34" s="48">
        <v>163</v>
      </c>
      <c r="I34" s="48">
        <v>1039</v>
      </c>
      <c r="J34" s="48">
        <v>277</v>
      </c>
      <c r="K34" s="48">
        <v>418</v>
      </c>
      <c r="L34" s="48">
        <v>124</v>
      </c>
      <c r="M34" s="48">
        <v>225</v>
      </c>
      <c r="N34" s="48">
        <v>110</v>
      </c>
      <c r="O34" s="48">
        <v>1646</v>
      </c>
      <c r="P34" s="48">
        <v>326</v>
      </c>
      <c r="Q34" s="48">
        <v>916</v>
      </c>
      <c r="R34" s="48">
        <v>236</v>
      </c>
      <c r="S34" s="48">
        <v>150</v>
      </c>
      <c r="T34" s="48">
        <v>96</v>
      </c>
      <c r="U34" s="48">
        <v>635</v>
      </c>
      <c r="V34" s="48">
        <v>200</v>
      </c>
      <c r="W34" s="48">
        <v>1378</v>
      </c>
      <c r="X34" s="48">
        <v>288</v>
      </c>
      <c r="Y34" s="48">
        <v>2289</v>
      </c>
      <c r="Z34" s="48">
        <v>321</v>
      </c>
      <c r="AA34" s="48">
        <v>1995</v>
      </c>
      <c r="AB34" s="48">
        <v>392</v>
      </c>
      <c r="AC34" s="48">
        <v>520</v>
      </c>
      <c r="AD34" s="48">
        <v>187</v>
      </c>
      <c r="AE34" s="48">
        <v>628</v>
      </c>
      <c r="AF34" s="48">
        <v>165</v>
      </c>
      <c r="AG34" s="48">
        <v>15</v>
      </c>
      <c r="AH34" s="48">
        <v>16</v>
      </c>
      <c r="AI34" s="48">
        <v>9842</v>
      </c>
      <c r="AJ34" s="48">
        <v>598</v>
      </c>
      <c r="AK34" s="48">
        <v>231</v>
      </c>
      <c r="AL34" s="48">
        <v>127</v>
      </c>
      <c r="AM34" s="48">
        <v>863</v>
      </c>
      <c r="AN34" s="48">
        <v>245</v>
      </c>
      <c r="AO34" s="48">
        <v>331</v>
      </c>
      <c r="AP34" s="48">
        <v>115</v>
      </c>
      <c r="AQ34" s="48">
        <v>169</v>
      </c>
      <c r="AR34" s="48">
        <v>104</v>
      </c>
      <c r="AS34" s="48">
        <v>1350</v>
      </c>
      <c r="AT34" s="48">
        <v>259</v>
      </c>
      <c r="AU34" s="48">
        <v>681</v>
      </c>
      <c r="AV34" s="48">
        <v>224</v>
      </c>
      <c r="AW34" s="48">
        <v>121</v>
      </c>
      <c r="AX34" s="48">
        <v>84</v>
      </c>
      <c r="AY34" s="48">
        <v>525</v>
      </c>
      <c r="AZ34" s="48">
        <v>184</v>
      </c>
      <c r="BA34" s="48">
        <v>921</v>
      </c>
      <c r="BB34" s="48">
        <v>232</v>
      </c>
      <c r="BC34" s="48">
        <v>1977</v>
      </c>
      <c r="BD34" s="48">
        <v>312</v>
      </c>
      <c r="BE34" s="48">
        <v>1771</v>
      </c>
      <c r="BF34" s="48">
        <v>386</v>
      </c>
      <c r="BG34" s="48">
        <v>372</v>
      </c>
      <c r="BH34" s="48">
        <v>155</v>
      </c>
      <c r="BI34" s="48">
        <v>520</v>
      </c>
      <c r="BJ34" s="48">
        <v>133</v>
      </c>
      <c r="BK34" s="48">
        <v>10</v>
      </c>
      <c r="BL34" s="48">
        <v>17</v>
      </c>
      <c r="BM34" s="48">
        <v>1112</v>
      </c>
      <c r="BN34" s="48">
        <v>316</v>
      </c>
      <c r="BO34" s="48">
        <v>27</v>
      </c>
      <c r="BP34" s="48">
        <v>40</v>
      </c>
      <c r="BQ34" s="48">
        <v>141</v>
      </c>
      <c r="BR34" s="48">
        <v>99</v>
      </c>
      <c r="BS34" s="48">
        <v>52</v>
      </c>
      <c r="BT34" s="48">
        <v>35</v>
      </c>
      <c r="BU34" s="48">
        <v>31</v>
      </c>
      <c r="BV34" s="48">
        <v>48</v>
      </c>
      <c r="BW34" s="48">
        <v>198</v>
      </c>
      <c r="BX34" s="48">
        <v>178</v>
      </c>
      <c r="BY34" s="48">
        <v>62</v>
      </c>
      <c r="BZ34" s="48">
        <v>42</v>
      </c>
      <c r="CA34" s="48">
        <v>29</v>
      </c>
      <c r="CB34" s="48">
        <v>36</v>
      </c>
      <c r="CC34" s="48">
        <v>41</v>
      </c>
      <c r="CD34" s="48">
        <v>39</v>
      </c>
      <c r="CE34" s="48">
        <v>206</v>
      </c>
      <c r="CF34" s="48">
        <v>143</v>
      </c>
      <c r="CG34" s="48">
        <v>135</v>
      </c>
      <c r="CH34" s="48">
        <v>73</v>
      </c>
      <c r="CI34" s="48">
        <v>85</v>
      </c>
      <c r="CJ34" s="48">
        <v>49</v>
      </c>
      <c r="CK34" s="48">
        <v>75</v>
      </c>
      <c r="CL34" s="48">
        <v>69</v>
      </c>
      <c r="CM34" s="48">
        <v>30</v>
      </c>
      <c r="CN34" s="48">
        <v>33</v>
      </c>
      <c r="CO34" s="48">
        <v>0</v>
      </c>
      <c r="CP34" s="48">
        <v>20</v>
      </c>
      <c r="CQ34" s="48">
        <v>60</v>
      </c>
      <c r="CR34" s="48">
        <v>74</v>
      </c>
      <c r="CS34" s="48">
        <v>0</v>
      </c>
      <c r="CT34" s="48">
        <v>20</v>
      </c>
      <c r="CU34" s="48">
        <v>0</v>
      </c>
      <c r="CV34" s="48">
        <v>20</v>
      </c>
      <c r="CW34" s="48">
        <v>0</v>
      </c>
      <c r="CX34" s="48">
        <v>20</v>
      </c>
      <c r="CY34" s="48">
        <v>0</v>
      </c>
      <c r="CZ34" s="48">
        <v>20</v>
      </c>
      <c r="DA34" s="48">
        <v>0</v>
      </c>
      <c r="DB34" s="48">
        <v>20</v>
      </c>
      <c r="DC34" s="48">
        <v>0</v>
      </c>
      <c r="DD34" s="48">
        <v>20</v>
      </c>
      <c r="DE34" s="48">
        <v>0</v>
      </c>
      <c r="DF34" s="48">
        <v>20</v>
      </c>
      <c r="DG34" s="48">
        <v>6</v>
      </c>
      <c r="DH34" s="48">
        <v>10</v>
      </c>
      <c r="DI34" s="48">
        <v>0</v>
      </c>
      <c r="DJ34" s="48">
        <v>20</v>
      </c>
      <c r="DK34" s="48">
        <v>10</v>
      </c>
      <c r="DL34" s="48">
        <v>14</v>
      </c>
      <c r="DM34" s="48">
        <v>44</v>
      </c>
      <c r="DN34" s="48">
        <v>72</v>
      </c>
      <c r="DO34" s="48">
        <v>0</v>
      </c>
      <c r="DP34" s="48">
        <v>20</v>
      </c>
      <c r="DQ34" s="48">
        <v>0</v>
      </c>
      <c r="DR34" s="48">
        <v>20</v>
      </c>
      <c r="DS34" s="48">
        <v>0</v>
      </c>
      <c r="DT34" s="48">
        <v>20</v>
      </c>
      <c r="DU34" s="48">
        <v>183</v>
      </c>
      <c r="DV34" s="48">
        <v>77</v>
      </c>
      <c r="DW34" s="48">
        <v>13</v>
      </c>
      <c r="DX34" s="48">
        <v>17</v>
      </c>
      <c r="DY34" s="48">
        <v>12</v>
      </c>
      <c r="DZ34" s="48">
        <v>19</v>
      </c>
      <c r="EA34" s="48">
        <v>0</v>
      </c>
      <c r="EB34" s="48">
        <v>20</v>
      </c>
      <c r="EC34" s="48">
        <v>0</v>
      </c>
      <c r="ED34" s="48">
        <v>20</v>
      </c>
      <c r="EE34" s="48">
        <v>40</v>
      </c>
      <c r="EF34" s="48">
        <v>48</v>
      </c>
      <c r="EG34" s="48">
        <v>0</v>
      </c>
      <c r="EH34" s="48">
        <v>20</v>
      </c>
      <c r="EI34" s="48">
        <v>0</v>
      </c>
      <c r="EJ34" s="48">
        <v>20</v>
      </c>
      <c r="EK34" s="48">
        <v>9</v>
      </c>
      <c r="EL34" s="48">
        <v>12</v>
      </c>
      <c r="EM34" s="48">
        <v>9</v>
      </c>
      <c r="EN34" s="48">
        <v>15</v>
      </c>
      <c r="EO34" s="48">
        <v>24</v>
      </c>
      <c r="EP34" s="48">
        <v>29</v>
      </c>
      <c r="EQ34" s="48">
        <v>56</v>
      </c>
      <c r="ER34" s="48">
        <v>60</v>
      </c>
      <c r="ES34" s="48">
        <v>10</v>
      </c>
      <c r="ET34" s="48">
        <v>9</v>
      </c>
      <c r="EU34" s="48">
        <v>10</v>
      </c>
      <c r="EV34" s="48">
        <v>18</v>
      </c>
      <c r="EW34" s="48">
        <v>0</v>
      </c>
      <c r="EX34" s="48">
        <v>20</v>
      </c>
      <c r="EY34" s="48">
        <v>264</v>
      </c>
      <c r="EZ34" s="48">
        <v>133</v>
      </c>
      <c r="FA34" s="48">
        <v>28</v>
      </c>
      <c r="FB34" s="48">
        <v>35</v>
      </c>
      <c r="FC34" s="48">
        <v>0</v>
      </c>
      <c r="FD34" s="48">
        <v>20</v>
      </c>
      <c r="FE34" s="48">
        <v>0</v>
      </c>
      <c r="FF34" s="48">
        <v>20</v>
      </c>
      <c r="FG34" s="48">
        <v>0</v>
      </c>
      <c r="FH34" s="48">
        <v>20</v>
      </c>
      <c r="FI34" s="48">
        <v>0</v>
      </c>
      <c r="FJ34" s="48">
        <v>20</v>
      </c>
      <c r="FK34" s="48">
        <v>151</v>
      </c>
      <c r="FL34" s="48">
        <v>104</v>
      </c>
      <c r="FM34" s="48">
        <v>0</v>
      </c>
      <c r="FN34" s="48">
        <v>20</v>
      </c>
      <c r="FO34" s="48">
        <v>0</v>
      </c>
      <c r="FP34" s="48">
        <v>20</v>
      </c>
      <c r="FQ34" s="48">
        <v>20</v>
      </c>
      <c r="FR34" s="48">
        <v>22</v>
      </c>
      <c r="FS34" s="48">
        <v>2</v>
      </c>
      <c r="FT34" s="48">
        <v>3</v>
      </c>
      <c r="FU34" s="48">
        <v>39</v>
      </c>
      <c r="FV34" s="48">
        <v>45</v>
      </c>
      <c r="FW34" s="48">
        <v>13</v>
      </c>
      <c r="FX34" s="48">
        <v>19</v>
      </c>
      <c r="FY34" s="48">
        <v>11</v>
      </c>
      <c r="FZ34" s="48">
        <v>16</v>
      </c>
      <c r="GA34" s="48">
        <v>0</v>
      </c>
      <c r="GB34" s="48">
        <v>20</v>
      </c>
      <c r="GC34" s="48">
        <v>770</v>
      </c>
      <c r="GD34" s="48">
        <v>176</v>
      </c>
      <c r="GE34" s="48">
        <v>78</v>
      </c>
      <c r="GF34" s="48">
        <v>81</v>
      </c>
      <c r="GG34" s="48">
        <v>23</v>
      </c>
      <c r="GH34" s="48">
        <v>24</v>
      </c>
      <c r="GI34" s="48">
        <v>35</v>
      </c>
      <c r="GJ34" s="48">
        <v>28</v>
      </c>
      <c r="GK34" s="48">
        <v>25</v>
      </c>
      <c r="GL34" s="48">
        <v>24</v>
      </c>
      <c r="GM34" s="48">
        <v>58</v>
      </c>
      <c r="GN34" s="48">
        <v>46</v>
      </c>
      <c r="GO34" s="48">
        <v>22</v>
      </c>
      <c r="GP34" s="48">
        <v>26</v>
      </c>
      <c r="GQ34" s="48">
        <v>0</v>
      </c>
      <c r="GR34" s="48">
        <v>20</v>
      </c>
      <c r="GS34" s="48">
        <v>54</v>
      </c>
      <c r="GT34" s="48">
        <v>37</v>
      </c>
      <c r="GU34" s="48">
        <v>222</v>
      </c>
      <c r="GV34" s="48">
        <v>111</v>
      </c>
      <c r="GW34" s="48">
        <v>141</v>
      </c>
      <c r="GX34" s="48">
        <v>68</v>
      </c>
      <c r="GY34" s="48">
        <v>0</v>
      </c>
      <c r="GZ34" s="48">
        <v>20</v>
      </c>
      <c r="HA34" s="48">
        <v>50</v>
      </c>
      <c r="HB34" s="48">
        <v>42</v>
      </c>
      <c r="HC34" s="48">
        <v>57</v>
      </c>
      <c r="HD34" s="48">
        <v>85</v>
      </c>
      <c r="HE34" s="48">
        <v>5</v>
      </c>
      <c r="HF34" s="48">
        <v>9</v>
      </c>
    </row>
    <row r="35" spans="1:214" x14ac:dyDescent="0.25">
      <c r="A35" s="16">
        <f t="shared" si="8"/>
        <v>53</v>
      </c>
      <c r="B35" s="17" t="str">
        <f t="shared" si="9"/>
        <v>Washington</v>
      </c>
      <c r="C35" s="48" t="s">
        <v>74</v>
      </c>
      <c r="D35" s="48" t="s">
        <v>75</v>
      </c>
      <c r="E35" s="48">
        <v>56621</v>
      </c>
      <c r="F35" s="48">
        <v>1322</v>
      </c>
      <c r="G35" s="48">
        <v>825</v>
      </c>
      <c r="H35" s="48">
        <v>294</v>
      </c>
      <c r="I35" s="48">
        <v>3836</v>
      </c>
      <c r="J35" s="48">
        <v>493</v>
      </c>
      <c r="K35" s="48">
        <v>3682</v>
      </c>
      <c r="L35" s="48">
        <v>576</v>
      </c>
      <c r="M35" s="48">
        <v>1409</v>
      </c>
      <c r="N35" s="48">
        <v>291</v>
      </c>
      <c r="O35" s="48">
        <v>9293</v>
      </c>
      <c r="P35" s="48">
        <v>793</v>
      </c>
      <c r="Q35" s="48">
        <v>2605</v>
      </c>
      <c r="R35" s="48">
        <v>413</v>
      </c>
      <c r="S35" s="48">
        <v>1139</v>
      </c>
      <c r="T35" s="48">
        <v>328</v>
      </c>
      <c r="U35" s="48">
        <v>3326</v>
      </c>
      <c r="V35" s="48">
        <v>545</v>
      </c>
      <c r="W35" s="48">
        <v>5258</v>
      </c>
      <c r="X35" s="48">
        <v>637</v>
      </c>
      <c r="Y35" s="48">
        <v>12952</v>
      </c>
      <c r="Z35" s="48">
        <v>896</v>
      </c>
      <c r="AA35" s="48">
        <v>7484</v>
      </c>
      <c r="AB35" s="48">
        <v>832</v>
      </c>
      <c r="AC35" s="48">
        <v>2642</v>
      </c>
      <c r="AD35" s="48">
        <v>432</v>
      </c>
      <c r="AE35" s="48">
        <v>2154</v>
      </c>
      <c r="AF35" s="48">
        <v>365</v>
      </c>
      <c r="AG35" s="48">
        <v>16</v>
      </c>
      <c r="AH35" s="48">
        <v>18</v>
      </c>
      <c r="AI35" s="48">
        <v>44269</v>
      </c>
      <c r="AJ35" s="48">
        <v>1367</v>
      </c>
      <c r="AK35" s="48">
        <v>585</v>
      </c>
      <c r="AL35" s="48">
        <v>230</v>
      </c>
      <c r="AM35" s="48">
        <v>2886</v>
      </c>
      <c r="AN35" s="48">
        <v>422</v>
      </c>
      <c r="AO35" s="48">
        <v>3023</v>
      </c>
      <c r="AP35" s="48">
        <v>500</v>
      </c>
      <c r="AQ35" s="48">
        <v>1151</v>
      </c>
      <c r="AR35" s="48">
        <v>260</v>
      </c>
      <c r="AS35" s="48">
        <v>7535</v>
      </c>
      <c r="AT35" s="48">
        <v>697</v>
      </c>
      <c r="AU35" s="48">
        <v>1939</v>
      </c>
      <c r="AV35" s="48">
        <v>383</v>
      </c>
      <c r="AW35" s="48">
        <v>842</v>
      </c>
      <c r="AX35" s="48">
        <v>279</v>
      </c>
      <c r="AY35" s="48">
        <v>2683</v>
      </c>
      <c r="AZ35" s="48">
        <v>484</v>
      </c>
      <c r="BA35" s="48">
        <v>3342</v>
      </c>
      <c r="BB35" s="48">
        <v>505</v>
      </c>
      <c r="BC35" s="48">
        <v>10622</v>
      </c>
      <c r="BD35" s="48">
        <v>883</v>
      </c>
      <c r="BE35" s="48">
        <v>5791</v>
      </c>
      <c r="BF35" s="48">
        <v>735</v>
      </c>
      <c r="BG35" s="48">
        <v>2121</v>
      </c>
      <c r="BH35" s="48">
        <v>399</v>
      </c>
      <c r="BI35" s="48">
        <v>1733</v>
      </c>
      <c r="BJ35" s="48">
        <v>350</v>
      </c>
      <c r="BK35" s="48">
        <v>16</v>
      </c>
      <c r="BL35" s="48">
        <v>18</v>
      </c>
      <c r="BM35" s="48">
        <v>6630</v>
      </c>
      <c r="BN35" s="48">
        <v>698</v>
      </c>
      <c r="BO35" s="48">
        <v>201</v>
      </c>
      <c r="BP35" s="48">
        <v>211</v>
      </c>
      <c r="BQ35" s="48">
        <v>633</v>
      </c>
      <c r="BR35" s="48">
        <v>213</v>
      </c>
      <c r="BS35" s="48">
        <v>378</v>
      </c>
      <c r="BT35" s="48">
        <v>161</v>
      </c>
      <c r="BU35" s="48">
        <v>90</v>
      </c>
      <c r="BV35" s="48">
        <v>60</v>
      </c>
      <c r="BW35" s="48">
        <v>1091</v>
      </c>
      <c r="BX35" s="48">
        <v>362</v>
      </c>
      <c r="BY35" s="48">
        <v>317</v>
      </c>
      <c r="BZ35" s="48">
        <v>134</v>
      </c>
      <c r="CA35" s="48">
        <v>47</v>
      </c>
      <c r="CB35" s="48">
        <v>35</v>
      </c>
      <c r="CC35" s="48">
        <v>297</v>
      </c>
      <c r="CD35" s="48">
        <v>150</v>
      </c>
      <c r="CE35" s="48">
        <v>630</v>
      </c>
      <c r="CF35" s="48">
        <v>190</v>
      </c>
      <c r="CG35" s="48">
        <v>1364</v>
      </c>
      <c r="CH35" s="48">
        <v>284</v>
      </c>
      <c r="CI35" s="48">
        <v>1070</v>
      </c>
      <c r="CJ35" s="48">
        <v>322</v>
      </c>
      <c r="CK35" s="48">
        <v>180</v>
      </c>
      <c r="CL35" s="48">
        <v>89</v>
      </c>
      <c r="CM35" s="48">
        <v>332</v>
      </c>
      <c r="CN35" s="48">
        <v>181</v>
      </c>
      <c r="CO35" s="48">
        <v>0</v>
      </c>
      <c r="CP35" s="48">
        <v>26</v>
      </c>
      <c r="CQ35" s="48">
        <v>296</v>
      </c>
      <c r="CR35" s="48">
        <v>136</v>
      </c>
      <c r="CS35" s="48">
        <v>0</v>
      </c>
      <c r="CT35" s="48">
        <v>26</v>
      </c>
      <c r="CU35" s="48">
        <v>0</v>
      </c>
      <c r="CV35" s="48">
        <v>26</v>
      </c>
      <c r="CW35" s="48">
        <v>0</v>
      </c>
      <c r="CX35" s="48">
        <v>26</v>
      </c>
      <c r="CY35" s="48">
        <v>29</v>
      </c>
      <c r="CZ35" s="48">
        <v>31</v>
      </c>
      <c r="DA35" s="48">
        <v>17</v>
      </c>
      <c r="DB35" s="48">
        <v>25</v>
      </c>
      <c r="DC35" s="48">
        <v>0</v>
      </c>
      <c r="DD35" s="48">
        <v>26</v>
      </c>
      <c r="DE35" s="48">
        <v>20</v>
      </c>
      <c r="DF35" s="48">
        <v>35</v>
      </c>
      <c r="DG35" s="48">
        <v>8</v>
      </c>
      <c r="DH35" s="48">
        <v>12</v>
      </c>
      <c r="DI35" s="48">
        <v>78</v>
      </c>
      <c r="DJ35" s="48">
        <v>65</v>
      </c>
      <c r="DK35" s="48">
        <v>53</v>
      </c>
      <c r="DL35" s="48">
        <v>66</v>
      </c>
      <c r="DM35" s="48">
        <v>84</v>
      </c>
      <c r="DN35" s="48">
        <v>69</v>
      </c>
      <c r="DO35" s="48">
        <v>0</v>
      </c>
      <c r="DP35" s="48">
        <v>26</v>
      </c>
      <c r="DQ35" s="48">
        <v>7</v>
      </c>
      <c r="DR35" s="48">
        <v>10</v>
      </c>
      <c r="DS35" s="48">
        <v>0</v>
      </c>
      <c r="DT35" s="48">
        <v>26</v>
      </c>
      <c r="DU35" s="48">
        <v>1264</v>
      </c>
      <c r="DV35" s="48">
        <v>335</v>
      </c>
      <c r="DW35" s="48">
        <v>10</v>
      </c>
      <c r="DX35" s="48">
        <v>15</v>
      </c>
      <c r="DY35" s="48">
        <v>2</v>
      </c>
      <c r="DZ35" s="48">
        <v>2</v>
      </c>
      <c r="EA35" s="48">
        <v>32</v>
      </c>
      <c r="EB35" s="48">
        <v>41</v>
      </c>
      <c r="EC35" s="48">
        <v>3</v>
      </c>
      <c r="ED35" s="48">
        <v>4</v>
      </c>
      <c r="EE35" s="48">
        <v>168</v>
      </c>
      <c r="EF35" s="48">
        <v>124</v>
      </c>
      <c r="EG35" s="48">
        <v>67</v>
      </c>
      <c r="EH35" s="48">
        <v>56</v>
      </c>
      <c r="EI35" s="48">
        <v>49</v>
      </c>
      <c r="EJ35" s="48">
        <v>55</v>
      </c>
      <c r="EK35" s="48">
        <v>48</v>
      </c>
      <c r="EL35" s="48">
        <v>62</v>
      </c>
      <c r="EM35" s="48">
        <v>246</v>
      </c>
      <c r="EN35" s="48">
        <v>141</v>
      </c>
      <c r="EO35" s="48">
        <v>216</v>
      </c>
      <c r="EP35" s="48">
        <v>105</v>
      </c>
      <c r="EQ35" s="48">
        <v>326</v>
      </c>
      <c r="ER35" s="48">
        <v>160</v>
      </c>
      <c r="ES35" s="48">
        <v>97</v>
      </c>
      <c r="ET35" s="48">
        <v>83</v>
      </c>
      <c r="EU35" s="48">
        <v>0</v>
      </c>
      <c r="EV35" s="48">
        <v>26</v>
      </c>
      <c r="EW35" s="48">
        <v>0</v>
      </c>
      <c r="EX35" s="48">
        <v>26</v>
      </c>
      <c r="EY35" s="48">
        <v>1203</v>
      </c>
      <c r="EZ35" s="48">
        <v>272</v>
      </c>
      <c r="FA35" s="48">
        <v>18</v>
      </c>
      <c r="FB35" s="48">
        <v>21</v>
      </c>
      <c r="FC35" s="48">
        <v>60</v>
      </c>
      <c r="FD35" s="48">
        <v>58</v>
      </c>
      <c r="FE35" s="48">
        <v>85</v>
      </c>
      <c r="FF35" s="48">
        <v>52</v>
      </c>
      <c r="FG35" s="48">
        <v>24</v>
      </c>
      <c r="FH35" s="48">
        <v>40</v>
      </c>
      <c r="FI35" s="48">
        <v>224</v>
      </c>
      <c r="FJ35" s="48">
        <v>104</v>
      </c>
      <c r="FK35" s="48">
        <v>148</v>
      </c>
      <c r="FL35" s="48">
        <v>102</v>
      </c>
      <c r="FM35" s="48">
        <v>16</v>
      </c>
      <c r="FN35" s="48">
        <v>26</v>
      </c>
      <c r="FO35" s="48">
        <v>4</v>
      </c>
      <c r="FP35" s="48">
        <v>5</v>
      </c>
      <c r="FQ35" s="48">
        <v>134</v>
      </c>
      <c r="FR35" s="48">
        <v>95</v>
      </c>
      <c r="FS35" s="48">
        <v>224</v>
      </c>
      <c r="FT35" s="48">
        <v>124</v>
      </c>
      <c r="FU35" s="48">
        <v>156</v>
      </c>
      <c r="FV35" s="48">
        <v>112</v>
      </c>
      <c r="FW35" s="48">
        <v>72</v>
      </c>
      <c r="FX35" s="48">
        <v>78</v>
      </c>
      <c r="FY35" s="48">
        <v>38</v>
      </c>
      <c r="FZ35" s="48">
        <v>34</v>
      </c>
      <c r="GA35" s="48">
        <v>0</v>
      </c>
      <c r="GB35" s="48">
        <v>26</v>
      </c>
      <c r="GC35" s="48">
        <v>2959</v>
      </c>
      <c r="GD35" s="48">
        <v>471</v>
      </c>
      <c r="GE35" s="48">
        <v>11</v>
      </c>
      <c r="GF35" s="48">
        <v>12</v>
      </c>
      <c r="GG35" s="48">
        <v>255</v>
      </c>
      <c r="GH35" s="48">
        <v>173</v>
      </c>
      <c r="GI35" s="48">
        <v>164</v>
      </c>
      <c r="GJ35" s="48">
        <v>77</v>
      </c>
      <c r="GK35" s="48">
        <v>112</v>
      </c>
      <c r="GL35" s="48">
        <v>62</v>
      </c>
      <c r="GM35" s="48">
        <v>258</v>
      </c>
      <c r="GN35" s="48">
        <v>113</v>
      </c>
      <c r="GO35" s="48">
        <v>134</v>
      </c>
      <c r="GP35" s="48">
        <v>87</v>
      </c>
      <c r="GQ35" s="48">
        <v>165</v>
      </c>
      <c r="GR35" s="48">
        <v>136</v>
      </c>
      <c r="GS35" s="48">
        <v>286</v>
      </c>
      <c r="GT35" s="48">
        <v>127</v>
      </c>
      <c r="GU35" s="48">
        <v>828</v>
      </c>
      <c r="GV35" s="48">
        <v>238</v>
      </c>
      <c r="GW35" s="48">
        <v>473</v>
      </c>
      <c r="GX35" s="48">
        <v>158</v>
      </c>
      <c r="GY35" s="48">
        <v>57</v>
      </c>
      <c r="GZ35" s="48">
        <v>44</v>
      </c>
      <c r="HA35" s="48">
        <v>172</v>
      </c>
      <c r="HB35" s="48">
        <v>103</v>
      </c>
      <c r="HC35" s="48">
        <v>44</v>
      </c>
      <c r="HD35" s="48">
        <v>39</v>
      </c>
      <c r="HE35" s="48">
        <v>0</v>
      </c>
      <c r="HF35" s="48">
        <v>26</v>
      </c>
    </row>
    <row r="36" spans="1:214" x14ac:dyDescent="0.25">
      <c r="A36" s="16">
        <f t="shared" si="8"/>
        <v>55</v>
      </c>
      <c r="B36" s="17" t="str">
        <f t="shared" si="9"/>
        <v>Wayne</v>
      </c>
      <c r="C36" s="48" t="s">
        <v>76</v>
      </c>
      <c r="D36" s="48" t="s">
        <v>77</v>
      </c>
      <c r="E36" s="48">
        <v>1234</v>
      </c>
      <c r="F36" s="48">
        <v>93</v>
      </c>
      <c r="G36" s="48">
        <v>165</v>
      </c>
      <c r="H36" s="48">
        <v>60</v>
      </c>
      <c r="I36" s="48">
        <v>165</v>
      </c>
      <c r="J36" s="48">
        <v>53</v>
      </c>
      <c r="K36" s="48">
        <v>40</v>
      </c>
      <c r="L36" s="48">
        <v>31</v>
      </c>
      <c r="M36" s="48">
        <v>4</v>
      </c>
      <c r="N36" s="48">
        <v>7</v>
      </c>
      <c r="O36" s="48">
        <v>126</v>
      </c>
      <c r="P36" s="48">
        <v>59</v>
      </c>
      <c r="Q36" s="48">
        <v>56</v>
      </c>
      <c r="R36" s="48">
        <v>23</v>
      </c>
      <c r="S36" s="48">
        <v>3</v>
      </c>
      <c r="T36" s="48">
        <v>3</v>
      </c>
      <c r="U36" s="48">
        <v>39</v>
      </c>
      <c r="V36" s="48">
        <v>25</v>
      </c>
      <c r="W36" s="48">
        <v>49</v>
      </c>
      <c r="X36" s="48">
        <v>31</v>
      </c>
      <c r="Y36" s="48">
        <v>245</v>
      </c>
      <c r="Z36" s="48">
        <v>60</v>
      </c>
      <c r="AA36" s="48">
        <v>241</v>
      </c>
      <c r="AB36" s="48">
        <v>69</v>
      </c>
      <c r="AC36" s="48">
        <v>38</v>
      </c>
      <c r="AD36" s="48">
        <v>23</v>
      </c>
      <c r="AE36" s="48">
        <v>63</v>
      </c>
      <c r="AF36" s="48">
        <v>38</v>
      </c>
      <c r="AG36" s="48">
        <v>0</v>
      </c>
      <c r="AH36" s="48">
        <v>11</v>
      </c>
      <c r="AI36" s="48">
        <v>873</v>
      </c>
      <c r="AJ36" s="48">
        <v>100</v>
      </c>
      <c r="AK36" s="48">
        <v>115</v>
      </c>
      <c r="AL36" s="48">
        <v>47</v>
      </c>
      <c r="AM36" s="48">
        <v>111</v>
      </c>
      <c r="AN36" s="48">
        <v>39</v>
      </c>
      <c r="AO36" s="48">
        <v>40</v>
      </c>
      <c r="AP36" s="48">
        <v>31</v>
      </c>
      <c r="AQ36" s="48">
        <v>4</v>
      </c>
      <c r="AR36" s="48">
        <v>7</v>
      </c>
      <c r="AS36" s="48">
        <v>105</v>
      </c>
      <c r="AT36" s="48">
        <v>55</v>
      </c>
      <c r="AU36" s="48">
        <v>48</v>
      </c>
      <c r="AV36" s="48">
        <v>23</v>
      </c>
      <c r="AW36" s="48">
        <v>3</v>
      </c>
      <c r="AX36" s="48">
        <v>3</v>
      </c>
      <c r="AY36" s="48">
        <v>39</v>
      </c>
      <c r="AZ36" s="48">
        <v>25</v>
      </c>
      <c r="BA36" s="48">
        <v>21</v>
      </c>
      <c r="BB36" s="48">
        <v>15</v>
      </c>
      <c r="BC36" s="48">
        <v>201</v>
      </c>
      <c r="BD36" s="48">
        <v>52</v>
      </c>
      <c r="BE36" s="48">
        <v>122</v>
      </c>
      <c r="BF36" s="48">
        <v>44</v>
      </c>
      <c r="BG36" s="48">
        <v>34</v>
      </c>
      <c r="BH36" s="48">
        <v>21</v>
      </c>
      <c r="BI36" s="48">
        <v>30</v>
      </c>
      <c r="BJ36" s="48">
        <v>20</v>
      </c>
      <c r="BK36" s="48">
        <v>0</v>
      </c>
      <c r="BL36" s="48">
        <v>11</v>
      </c>
      <c r="BM36" s="48">
        <v>185</v>
      </c>
      <c r="BN36" s="48">
        <v>60</v>
      </c>
      <c r="BO36" s="48">
        <v>41</v>
      </c>
      <c r="BP36" s="48">
        <v>29</v>
      </c>
      <c r="BQ36" s="48">
        <v>30</v>
      </c>
      <c r="BR36" s="48">
        <v>21</v>
      </c>
      <c r="BS36" s="48">
        <v>0</v>
      </c>
      <c r="BT36" s="48">
        <v>11</v>
      </c>
      <c r="BU36" s="48">
        <v>0</v>
      </c>
      <c r="BV36" s="48">
        <v>11</v>
      </c>
      <c r="BW36" s="48">
        <v>7</v>
      </c>
      <c r="BX36" s="48">
        <v>10</v>
      </c>
      <c r="BY36" s="48">
        <v>4</v>
      </c>
      <c r="BZ36" s="48">
        <v>5</v>
      </c>
      <c r="CA36" s="48">
        <v>0</v>
      </c>
      <c r="CB36" s="48">
        <v>11</v>
      </c>
      <c r="CC36" s="48">
        <v>0</v>
      </c>
      <c r="CD36" s="48">
        <v>11</v>
      </c>
      <c r="CE36" s="48">
        <v>22</v>
      </c>
      <c r="CF36" s="48">
        <v>26</v>
      </c>
      <c r="CG36" s="48">
        <v>22</v>
      </c>
      <c r="CH36" s="48">
        <v>17</v>
      </c>
      <c r="CI36" s="48">
        <v>52</v>
      </c>
      <c r="CJ36" s="48">
        <v>33</v>
      </c>
      <c r="CK36" s="48">
        <v>4</v>
      </c>
      <c r="CL36" s="48">
        <v>6</v>
      </c>
      <c r="CM36" s="48">
        <v>3</v>
      </c>
      <c r="CN36" s="48">
        <v>3</v>
      </c>
      <c r="CO36" s="48">
        <v>0</v>
      </c>
      <c r="CP36" s="48">
        <v>11</v>
      </c>
      <c r="CQ36" s="48">
        <v>13</v>
      </c>
      <c r="CR36" s="48">
        <v>15</v>
      </c>
      <c r="CS36" s="48">
        <v>0</v>
      </c>
      <c r="CT36" s="48">
        <v>11</v>
      </c>
      <c r="CU36" s="48">
        <v>0</v>
      </c>
      <c r="CV36" s="48">
        <v>11</v>
      </c>
      <c r="CW36" s="48">
        <v>0</v>
      </c>
      <c r="CX36" s="48">
        <v>11</v>
      </c>
      <c r="CY36" s="48">
        <v>0</v>
      </c>
      <c r="CZ36" s="48">
        <v>11</v>
      </c>
      <c r="DA36" s="48">
        <v>10</v>
      </c>
      <c r="DB36" s="48">
        <v>15</v>
      </c>
      <c r="DC36" s="48">
        <v>0</v>
      </c>
      <c r="DD36" s="48">
        <v>11</v>
      </c>
      <c r="DE36" s="48">
        <v>0</v>
      </c>
      <c r="DF36" s="48">
        <v>11</v>
      </c>
      <c r="DG36" s="48">
        <v>0</v>
      </c>
      <c r="DH36" s="48">
        <v>11</v>
      </c>
      <c r="DI36" s="48">
        <v>0</v>
      </c>
      <c r="DJ36" s="48">
        <v>11</v>
      </c>
      <c r="DK36" s="48">
        <v>0</v>
      </c>
      <c r="DL36" s="48">
        <v>11</v>
      </c>
      <c r="DM36" s="48">
        <v>0</v>
      </c>
      <c r="DN36" s="48">
        <v>11</v>
      </c>
      <c r="DO36" s="48">
        <v>0</v>
      </c>
      <c r="DP36" s="48">
        <v>11</v>
      </c>
      <c r="DQ36" s="48">
        <v>3</v>
      </c>
      <c r="DR36" s="48">
        <v>4</v>
      </c>
      <c r="DS36" s="48">
        <v>0</v>
      </c>
      <c r="DT36" s="48">
        <v>11</v>
      </c>
      <c r="DU36" s="48">
        <v>76</v>
      </c>
      <c r="DV36" s="48">
        <v>58</v>
      </c>
      <c r="DW36" s="48">
        <v>4</v>
      </c>
      <c r="DX36" s="48">
        <v>8</v>
      </c>
      <c r="DY36" s="48">
        <v>0</v>
      </c>
      <c r="DZ36" s="48">
        <v>11</v>
      </c>
      <c r="EA36" s="48">
        <v>0</v>
      </c>
      <c r="EB36" s="48">
        <v>11</v>
      </c>
      <c r="EC36" s="48">
        <v>0</v>
      </c>
      <c r="ED36" s="48">
        <v>11</v>
      </c>
      <c r="EE36" s="48">
        <v>0</v>
      </c>
      <c r="EF36" s="48">
        <v>11</v>
      </c>
      <c r="EG36" s="48">
        <v>1</v>
      </c>
      <c r="EH36" s="48">
        <v>2</v>
      </c>
      <c r="EI36" s="48">
        <v>0</v>
      </c>
      <c r="EJ36" s="48">
        <v>11</v>
      </c>
      <c r="EK36" s="48">
        <v>0</v>
      </c>
      <c r="EL36" s="48">
        <v>11</v>
      </c>
      <c r="EM36" s="48">
        <v>0</v>
      </c>
      <c r="EN36" s="48">
        <v>11</v>
      </c>
      <c r="EO36" s="48">
        <v>9</v>
      </c>
      <c r="EP36" s="48">
        <v>13</v>
      </c>
      <c r="EQ36" s="48">
        <v>61</v>
      </c>
      <c r="ER36" s="48">
        <v>54</v>
      </c>
      <c r="ES36" s="48">
        <v>0</v>
      </c>
      <c r="ET36" s="48">
        <v>11</v>
      </c>
      <c r="EU36" s="48">
        <v>1</v>
      </c>
      <c r="EV36" s="48">
        <v>2</v>
      </c>
      <c r="EW36" s="48">
        <v>0</v>
      </c>
      <c r="EX36" s="48">
        <v>11</v>
      </c>
      <c r="EY36" s="48">
        <v>0</v>
      </c>
      <c r="EZ36" s="48">
        <v>11</v>
      </c>
      <c r="FA36" s="48">
        <v>0</v>
      </c>
      <c r="FB36" s="48">
        <v>11</v>
      </c>
      <c r="FC36" s="48">
        <v>0</v>
      </c>
      <c r="FD36" s="48">
        <v>11</v>
      </c>
      <c r="FE36" s="48">
        <v>0</v>
      </c>
      <c r="FF36" s="48">
        <v>11</v>
      </c>
      <c r="FG36" s="48">
        <v>0</v>
      </c>
      <c r="FH36" s="48">
        <v>11</v>
      </c>
      <c r="FI36" s="48">
        <v>0</v>
      </c>
      <c r="FJ36" s="48">
        <v>11</v>
      </c>
      <c r="FK36" s="48">
        <v>0</v>
      </c>
      <c r="FL36" s="48">
        <v>11</v>
      </c>
      <c r="FM36" s="48">
        <v>0</v>
      </c>
      <c r="FN36" s="48">
        <v>11</v>
      </c>
      <c r="FO36" s="48">
        <v>0</v>
      </c>
      <c r="FP36" s="48">
        <v>11</v>
      </c>
      <c r="FQ36" s="48">
        <v>0</v>
      </c>
      <c r="FR36" s="48">
        <v>11</v>
      </c>
      <c r="FS36" s="48">
        <v>0</v>
      </c>
      <c r="FT36" s="48">
        <v>11</v>
      </c>
      <c r="FU36" s="48">
        <v>0</v>
      </c>
      <c r="FV36" s="48">
        <v>11</v>
      </c>
      <c r="FW36" s="48">
        <v>0</v>
      </c>
      <c r="FX36" s="48">
        <v>11</v>
      </c>
      <c r="FY36" s="48">
        <v>0</v>
      </c>
      <c r="FZ36" s="48">
        <v>11</v>
      </c>
      <c r="GA36" s="48">
        <v>0</v>
      </c>
      <c r="GB36" s="48">
        <v>11</v>
      </c>
      <c r="GC36" s="48">
        <v>87</v>
      </c>
      <c r="GD36" s="48">
        <v>45</v>
      </c>
      <c r="GE36" s="48">
        <v>5</v>
      </c>
      <c r="GF36" s="48">
        <v>4</v>
      </c>
      <c r="GG36" s="48">
        <v>24</v>
      </c>
      <c r="GH36" s="48">
        <v>26</v>
      </c>
      <c r="GI36" s="48">
        <v>0</v>
      </c>
      <c r="GJ36" s="48">
        <v>11</v>
      </c>
      <c r="GK36" s="48">
        <v>0</v>
      </c>
      <c r="GL36" s="48">
        <v>11</v>
      </c>
      <c r="GM36" s="48">
        <v>4</v>
      </c>
      <c r="GN36" s="48">
        <v>5</v>
      </c>
      <c r="GO36" s="48">
        <v>3</v>
      </c>
      <c r="GP36" s="48">
        <v>5</v>
      </c>
      <c r="GQ36" s="48">
        <v>0</v>
      </c>
      <c r="GR36" s="48">
        <v>11</v>
      </c>
      <c r="GS36" s="48">
        <v>0</v>
      </c>
      <c r="GT36" s="48">
        <v>11</v>
      </c>
      <c r="GU36" s="48">
        <v>6</v>
      </c>
      <c r="GV36" s="48">
        <v>8</v>
      </c>
      <c r="GW36" s="48">
        <v>13</v>
      </c>
      <c r="GX36" s="48">
        <v>13</v>
      </c>
      <c r="GY36" s="48">
        <v>6</v>
      </c>
      <c r="GZ36" s="48">
        <v>7</v>
      </c>
      <c r="HA36" s="48">
        <v>0</v>
      </c>
      <c r="HB36" s="48">
        <v>11</v>
      </c>
      <c r="HC36" s="48">
        <v>26</v>
      </c>
      <c r="HD36" s="48">
        <v>34</v>
      </c>
      <c r="HE36" s="48">
        <v>0</v>
      </c>
      <c r="HF36" s="48">
        <v>11</v>
      </c>
    </row>
    <row r="37" spans="1:214" x14ac:dyDescent="0.25">
      <c r="A37" s="16">
        <f t="shared" si="8"/>
        <v>57</v>
      </c>
      <c r="B37" s="17" t="str">
        <f t="shared" si="9"/>
        <v>Weber</v>
      </c>
      <c r="C37" s="48" t="s">
        <v>78</v>
      </c>
      <c r="D37" s="48" t="s">
        <v>79</v>
      </c>
      <c r="E37" s="48">
        <v>108557</v>
      </c>
      <c r="F37" s="48">
        <v>1440</v>
      </c>
      <c r="G37" s="48">
        <v>1246</v>
      </c>
      <c r="H37" s="48">
        <v>280</v>
      </c>
      <c r="I37" s="48">
        <v>7598</v>
      </c>
      <c r="J37" s="48">
        <v>529</v>
      </c>
      <c r="K37" s="48">
        <v>16848</v>
      </c>
      <c r="L37" s="48">
        <v>926</v>
      </c>
      <c r="M37" s="48">
        <v>2708</v>
      </c>
      <c r="N37" s="48">
        <v>288</v>
      </c>
      <c r="O37" s="48">
        <v>11873</v>
      </c>
      <c r="P37" s="48">
        <v>640</v>
      </c>
      <c r="Q37" s="48">
        <v>4147</v>
      </c>
      <c r="R37" s="48">
        <v>439</v>
      </c>
      <c r="S37" s="48">
        <v>1577</v>
      </c>
      <c r="T37" s="48">
        <v>290</v>
      </c>
      <c r="U37" s="48">
        <v>5474</v>
      </c>
      <c r="V37" s="48">
        <v>500</v>
      </c>
      <c r="W37" s="48">
        <v>10536</v>
      </c>
      <c r="X37" s="48">
        <v>616</v>
      </c>
      <c r="Y37" s="48">
        <v>21552</v>
      </c>
      <c r="Z37" s="48">
        <v>976</v>
      </c>
      <c r="AA37" s="48">
        <v>8181</v>
      </c>
      <c r="AB37" s="48">
        <v>689</v>
      </c>
      <c r="AC37" s="48">
        <v>4889</v>
      </c>
      <c r="AD37" s="48">
        <v>491</v>
      </c>
      <c r="AE37" s="48">
        <v>11416</v>
      </c>
      <c r="AF37" s="48">
        <v>859</v>
      </c>
      <c r="AG37" s="48">
        <v>512</v>
      </c>
      <c r="AH37" s="48">
        <v>163</v>
      </c>
      <c r="AI37" s="48">
        <v>85795</v>
      </c>
      <c r="AJ37" s="48">
        <v>1495</v>
      </c>
      <c r="AK37" s="48">
        <v>966</v>
      </c>
      <c r="AL37" s="48">
        <v>259</v>
      </c>
      <c r="AM37" s="48">
        <v>5596</v>
      </c>
      <c r="AN37" s="48">
        <v>492</v>
      </c>
      <c r="AO37" s="48">
        <v>13395</v>
      </c>
      <c r="AP37" s="48">
        <v>894</v>
      </c>
      <c r="AQ37" s="48">
        <v>2155</v>
      </c>
      <c r="AR37" s="48">
        <v>276</v>
      </c>
      <c r="AS37" s="48">
        <v>9927</v>
      </c>
      <c r="AT37" s="48">
        <v>579</v>
      </c>
      <c r="AU37" s="48">
        <v>3370</v>
      </c>
      <c r="AV37" s="48">
        <v>397</v>
      </c>
      <c r="AW37" s="48">
        <v>1294</v>
      </c>
      <c r="AX37" s="48">
        <v>257</v>
      </c>
      <c r="AY37" s="48">
        <v>4279</v>
      </c>
      <c r="AZ37" s="48">
        <v>424</v>
      </c>
      <c r="BA37" s="48">
        <v>7620</v>
      </c>
      <c r="BB37" s="48">
        <v>533</v>
      </c>
      <c r="BC37" s="48">
        <v>17389</v>
      </c>
      <c r="BD37" s="48">
        <v>802</v>
      </c>
      <c r="BE37" s="48">
        <v>5908</v>
      </c>
      <c r="BF37" s="48">
        <v>560</v>
      </c>
      <c r="BG37" s="48">
        <v>3826</v>
      </c>
      <c r="BH37" s="48">
        <v>458</v>
      </c>
      <c r="BI37" s="48">
        <v>9607</v>
      </c>
      <c r="BJ37" s="48">
        <v>774</v>
      </c>
      <c r="BK37" s="48">
        <v>463</v>
      </c>
      <c r="BL37" s="48">
        <v>167</v>
      </c>
      <c r="BM37" s="48">
        <v>13034</v>
      </c>
      <c r="BN37" s="48">
        <v>792</v>
      </c>
      <c r="BO37" s="48">
        <v>172</v>
      </c>
      <c r="BP37" s="48">
        <v>92</v>
      </c>
      <c r="BQ37" s="48">
        <v>1561</v>
      </c>
      <c r="BR37" s="48">
        <v>264</v>
      </c>
      <c r="BS37" s="48">
        <v>2663</v>
      </c>
      <c r="BT37" s="48">
        <v>404</v>
      </c>
      <c r="BU37" s="48">
        <v>337</v>
      </c>
      <c r="BV37" s="48">
        <v>135</v>
      </c>
      <c r="BW37" s="48">
        <v>1087</v>
      </c>
      <c r="BX37" s="48">
        <v>203</v>
      </c>
      <c r="BY37" s="48">
        <v>520</v>
      </c>
      <c r="BZ37" s="48">
        <v>141</v>
      </c>
      <c r="CA37" s="48">
        <v>61</v>
      </c>
      <c r="CB37" s="48">
        <v>43</v>
      </c>
      <c r="CC37" s="48">
        <v>393</v>
      </c>
      <c r="CD37" s="48">
        <v>127</v>
      </c>
      <c r="CE37" s="48">
        <v>1086</v>
      </c>
      <c r="CF37" s="48">
        <v>223</v>
      </c>
      <c r="CG37" s="48">
        <v>2221</v>
      </c>
      <c r="CH37" s="48">
        <v>337</v>
      </c>
      <c r="CI37" s="48">
        <v>1378</v>
      </c>
      <c r="CJ37" s="48">
        <v>305</v>
      </c>
      <c r="CK37" s="48">
        <v>371</v>
      </c>
      <c r="CL37" s="48">
        <v>114</v>
      </c>
      <c r="CM37" s="48">
        <v>1157</v>
      </c>
      <c r="CN37" s="48">
        <v>249</v>
      </c>
      <c r="CO37" s="48">
        <v>27</v>
      </c>
      <c r="CP37" s="48">
        <v>25</v>
      </c>
      <c r="CQ37" s="48">
        <v>1989</v>
      </c>
      <c r="CR37" s="48">
        <v>357</v>
      </c>
      <c r="CS37" s="48">
        <v>24</v>
      </c>
      <c r="CT37" s="48">
        <v>25</v>
      </c>
      <c r="CU37" s="48">
        <v>41</v>
      </c>
      <c r="CV37" s="48">
        <v>39</v>
      </c>
      <c r="CW37" s="48">
        <v>147</v>
      </c>
      <c r="CX37" s="48">
        <v>76</v>
      </c>
      <c r="CY37" s="48">
        <v>9</v>
      </c>
      <c r="CZ37" s="48">
        <v>13</v>
      </c>
      <c r="DA37" s="48">
        <v>133</v>
      </c>
      <c r="DB37" s="48">
        <v>62</v>
      </c>
      <c r="DC37" s="48">
        <v>54</v>
      </c>
      <c r="DD37" s="48">
        <v>37</v>
      </c>
      <c r="DE37" s="48">
        <v>55</v>
      </c>
      <c r="DF37" s="48">
        <v>45</v>
      </c>
      <c r="DG37" s="48">
        <v>101</v>
      </c>
      <c r="DH37" s="48">
        <v>73</v>
      </c>
      <c r="DI37" s="48">
        <v>374</v>
      </c>
      <c r="DJ37" s="48">
        <v>191</v>
      </c>
      <c r="DK37" s="48">
        <v>461</v>
      </c>
      <c r="DL37" s="48">
        <v>153</v>
      </c>
      <c r="DM37" s="48">
        <v>327</v>
      </c>
      <c r="DN37" s="48">
        <v>118</v>
      </c>
      <c r="DO37" s="48">
        <v>48</v>
      </c>
      <c r="DP37" s="48">
        <v>38</v>
      </c>
      <c r="DQ37" s="48">
        <v>215</v>
      </c>
      <c r="DR37" s="48">
        <v>107</v>
      </c>
      <c r="DS37" s="48">
        <v>0</v>
      </c>
      <c r="DT37" s="48">
        <v>26</v>
      </c>
      <c r="DU37" s="48">
        <v>1487</v>
      </c>
      <c r="DV37" s="48">
        <v>242</v>
      </c>
      <c r="DW37" s="48">
        <v>34</v>
      </c>
      <c r="DX37" s="48">
        <v>30</v>
      </c>
      <c r="DY37" s="48">
        <v>9</v>
      </c>
      <c r="DZ37" s="48">
        <v>16</v>
      </c>
      <c r="EA37" s="48">
        <v>106</v>
      </c>
      <c r="EB37" s="48">
        <v>57</v>
      </c>
      <c r="EC37" s="48">
        <v>24</v>
      </c>
      <c r="ED37" s="48">
        <v>31</v>
      </c>
      <c r="EE37" s="48">
        <v>271</v>
      </c>
      <c r="EF37" s="48">
        <v>104</v>
      </c>
      <c r="EG37" s="48">
        <v>19</v>
      </c>
      <c r="EH37" s="48">
        <v>25</v>
      </c>
      <c r="EI37" s="48">
        <v>21</v>
      </c>
      <c r="EJ37" s="48">
        <v>23</v>
      </c>
      <c r="EK37" s="48">
        <v>34</v>
      </c>
      <c r="EL37" s="48">
        <v>35</v>
      </c>
      <c r="EM37" s="48">
        <v>143</v>
      </c>
      <c r="EN37" s="48">
        <v>69</v>
      </c>
      <c r="EO37" s="48">
        <v>453</v>
      </c>
      <c r="EP37" s="48">
        <v>134</v>
      </c>
      <c r="EQ37" s="48">
        <v>187</v>
      </c>
      <c r="ER37" s="48">
        <v>88</v>
      </c>
      <c r="ES37" s="48">
        <v>111</v>
      </c>
      <c r="ET37" s="48">
        <v>73</v>
      </c>
      <c r="EU37" s="48">
        <v>53</v>
      </c>
      <c r="EV37" s="48">
        <v>52</v>
      </c>
      <c r="EW37" s="48">
        <v>22</v>
      </c>
      <c r="EX37" s="48">
        <v>37</v>
      </c>
      <c r="EY37" s="48">
        <v>1787</v>
      </c>
      <c r="EZ37" s="48">
        <v>270</v>
      </c>
      <c r="FA37" s="48">
        <v>20</v>
      </c>
      <c r="FB37" s="48">
        <v>30</v>
      </c>
      <c r="FC37" s="48">
        <v>160</v>
      </c>
      <c r="FD37" s="48">
        <v>81</v>
      </c>
      <c r="FE37" s="48">
        <v>223</v>
      </c>
      <c r="FF37" s="48">
        <v>95</v>
      </c>
      <c r="FG37" s="48">
        <v>112</v>
      </c>
      <c r="FH37" s="48">
        <v>77</v>
      </c>
      <c r="FI37" s="48">
        <v>191</v>
      </c>
      <c r="FJ37" s="48">
        <v>85</v>
      </c>
      <c r="FK37" s="48">
        <v>111</v>
      </c>
      <c r="FL37" s="48">
        <v>63</v>
      </c>
      <c r="FM37" s="48">
        <v>39</v>
      </c>
      <c r="FN37" s="48">
        <v>49</v>
      </c>
      <c r="FO37" s="48">
        <v>58</v>
      </c>
      <c r="FP37" s="48">
        <v>45</v>
      </c>
      <c r="FQ37" s="48">
        <v>206</v>
      </c>
      <c r="FR37" s="48">
        <v>115</v>
      </c>
      <c r="FS37" s="48">
        <v>223</v>
      </c>
      <c r="FT37" s="48">
        <v>84</v>
      </c>
      <c r="FU37" s="48">
        <v>195</v>
      </c>
      <c r="FV37" s="48">
        <v>103</v>
      </c>
      <c r="FW37" s="48">
        <v>172</v>
      </c>
      <c r="FX37" s="48">
        <v>93</v>
      </c>
      <c r="FY37" s="48">
        <v>77</v>
      </c>
      <c r="FZ37" s="48">
        <v>45</v>
      </c>
      <c r="GA37" s="48">
        <v>0</v>
      </c>
      <c r="GB37" s="48">
        <v>26</v>
      </c>
      <c r="GC37" s="48">
        <v>4465</v>
      </c>
      <c r="GD37" s="48">
        <v>531</v>
      </c>
      <c r="GE37" s="48">
        <v>30</v>
      </c>
      <c r="GF37" s="48">
        <v>33</v>
      </c>
      <c r="GG37" s="48">
        <v>231</v>
      </c>
      <c r="GH37" s="48">
        <v>102</v>
      </c>
      <c r="GI37" s="48">
        <v>314</v>
      </c>
      <c r="GJ37" s="48">
        <v>125</v>
      </c>
      <c r="GK37" s="48">
        <v>71</v>
      </c>
      <c r="GL37" s="48">
        <v>46</v>
      </c>
      <c r="GM37" s="48">
        <v>264</v>
      </c>
      <c r="GN37" s="48">
        <v>105</v>
      </c>
      <c r="GO37" s="48">
        <v>73</v>
      </c>
      <c r="GP37" s="48">
        <v>58</v>
      </c>
      <c r="GQ37" s="48">
        <v>107</v>
      </c>
      <c r="GR37" s="48">
        <v>74</v>
      </c>
      <c r="GS37" s="48">
        <v>609</v>
      </c>
      <c r="GT37" s="48">
        <v>167</v>
      </c>
      <c r="GU37" s="48">
        <v>1107</v>
      </c>
      <c r="GV37" s="48">
        <v>253</v>
      </c>
      <c r="GW37" s="48">
        <v>805</v>
      </c>
      <c r="GX37" s="48">
        <v>169</v>
      </c>
      <c r="GY37" s="48">
        <v>186</v>
      </c>
      <c r="GZ37" s="48">
        <v>79</v>
      </c>
      <c r="HA37" s="48">
        <v>361</v>
      </c>
      <c r="HB37" s="48">
        <v>122</v>
      </c>
      <c r="HC37" s="48">
        <v>307</v>
      </c>
      <c r="HD37" s="48">
        <v>131</v>
      </c>
      <c r="HE37" s="48">
        <v>0</v>
      </c>
      <c r="HF37" s="48">
        <v>26</v>
      </c>
    </row>
    <row r="39" spans="1:214" x14ac:dyDescent="0.25">
      <c r="A39" s="16">
        <f>VLOOKUP($C39, lu_GEOID, 2, FALSE)</f>
        <v>101</v>
      </c>
      <c r="B39" s="17" t="str">
        <f>VLOOKUP($C39, lu_GEOID, 3, FALSE)</f>
        <v>Wasatch Front</v>
      </c>
      <c r="C39" s="15" t="s">
        <v>128</v>
      </c>
      <c r="D39" s="18" t="str">
        <f>B39</f>
        <v>Wasatch Front</v>
      </c>
      <c r="E39" s="19">
        <f>E14 + E26 + E33 + E37</f>
        <v>1021606</v>
      </c>
      <c r="F39" s="19">
        <f t="shared" ref="F39:BQ39" si="10">F14 + F26 + F33 + F37</f>
        <v>6974</v>
      </c>
      <c r="G39" s="19">
        <f t="shared" si="10"/>
        <v>9819</v>
      </c>
      <c r="H39" s="19">
        <f t="shared" si="10"/>
        <v>1487</v>
      </c>
      <c r="I39" s="19">
        <f t="shared" si="10"/>
        <v>64724</v>
      </c>
      <c r="J39" s="19">
        <f t="shared" si="10"/>
        <v>3180</v>
      </c>
      <c r="K39" s="19">
        <f t="shared" si="10"/>
        <v>114569</v>
      </c>
      <c r="L39" s="19">
        <f t="shared" si="10"/>
        <v>4660</v>
      </c>
      <c r="M39" s="19">
        <f t="shared" si="10"/>
        <v>28231</v>
      </c>
      <c r="N39" s="19">
        <f t="shared" si="10"/>
        <v>2032</v>
      </c>
      <c r="O39" s="19">
        <f t="shared" si="10"/>
        <v>121766</v>
      </c>
      <c r="P39" s="19">
        <f t="shared" si="10"/>
        <v>4336</v>
      </c>
      <c r="Q39" s="19">
        <f t="shared" si="10"/>
        <v>44816</v>
      </c>
      <c r="R39" s="19">
        <f t="shared" si="10"/>
        <v>2928</v>
      </c>
      <c r="S39" s="19">
        <f t="shared" si="10"/>
        <v>23974</v>
      </c>
      <c r="T39" s="19">
        <f t="shared" si="10"/>
        <v>1971</v>
      </c>
      <c r="U39" s="19">
        <f t="shared" si="10"/>
        <v>73637</v>
      </c>
      <c r="V39" s="19">
        <f t="shared" si="10"/>
        <v>3385</v>
      </c>
      <c r="W39" s="19">
        <f t="shared" si="10"/>
        <v>129220</v>
      </c>
      <c r="X39" s="19">
        <f t="shared" si="10"/>
        <v>4553</v>
      </c>
      <c r="Y39" s="19">
        <f t="shared" si="10"/>
        <v>221843</v>
      </c>
      <c r="Z39" s="19">
        <f t="shared" si="10"/>
        <v>5531</v>
      </c>
      <c r="AA39" s="19">
        <f t="shared" si="10"/>
        <v>85874</v>
      </c>
      <c r="AB39" s="19">
        <f t="shared" si="10"/>
        <v>4094</v>
      </c>
      <c r="AC39" s="19">
        <f t="shared" si="10"/>
        <v>47022</v>
      </c>
      <c r="AD39" s="19">
        <f t="shared" si="10"/>
        <v>2793</v>
      </c>
      <c r="AE39" s="19">
        <f t="shared" si="10"/>
        <v>52325</v>
      </c>
      <c r="AF39" s="19">
        <f t="shared" si="10"/>
        <v>3201</v>
      </c>
      <c r="AG39" s="19">
        <f t="shared" si="10"/>
        <v>3786</v>
      </c>
      <c r="AH39" s="19">
        <f t="shared" si="10"/>
        <v>838</v>
      </c>
      <c r="AI39" s="19">
        <f t="shared" si="10"/>
        <v>773924</v>
      </c>
      <c r="AJ39" s="19">
        <f t="shared" si="10"/>
        <v>8244</v>
      </c>
      <c r="AK39" s="19">
        <f t="shared" si="10"/>
        <v>7190</v>
      </c>
      <c r="AL39" s="19">
        <f t="shared" si="10"/>
        <v>1200</v>
      </c>
      <c r="AM39" s="19">
        <f t="shared" si="10"/>
        <v>47467</v>
      </c>
      <c r="AN39" s="19">
        <f t="shared" si="10"/>
        <v>2892</v>
      </c>
      <c r="AO39" s="19">
        <f t="shared" si="10"/>
        <v>90134</v>
      </c>
      <c r="AP39" s="19">
        <f t="shared" si="10"/>
        <v>4129</v>
      </c>
      <c r="AQ39" s="19">
        <f t="shared" si="10"/>
        <v>22633</v>
      </c>
      <c r="AR39" s="19">
        <f t="shared" si="10"/>
        <v>1891</v>
      </c>
      <c r="AS39" s="19">
        <f t="shared" si="10"/>
        <v>96312</v>
      </c>
      <c r="AT39" s="19">
        <f t="shared" si="10"/>
        <v>3963</v>
      </c>
      <c r="AU39" s="19">
        <f t="shared" si="10"/>
        <v>35360</v>
      </c>
      <c r="AV39" s="19">
        <f t="shared" si="10"/>
        <v>2569</v>
      </c>
      <c r="AW39" s="19">
        <f t="shared" si="10"/>
        <v>17641</v>
      </c>
      <c r="AX39" s="19">
        <f t="shared" si="10"/>
        <v>1673</v>
      </c>
      <c r="AY39" s="19">
        <f t="shared" si="10"/>
        <v>57392</v>
      </c>
      <c r="AZ39" s="19">
        <f t="shared" si="10"/>
        <v>2978</v>
      </c>
      <c r="BA39" s="19">
        <f t="shared" si="10"/>
        <v>92284</v>
      </c>
      <c r="BB39" s="19">
        <f t="shared" si="10"/>
        <v>3690</v>
      </c>
      <c r="BC39" s="19">
        <f t="shared" si="10"/>
        <v>167770</v>
      </c>
      <c r="BD39" s="19">
        <f t="shared" si="10"/>
        <v>4885</v>
      </c>
      <c r="BE39" s="19">
        <f t="shared" si="10"/>
        <v>59256</v>
      </c>
      <c r="BF39" s="19">
        <f t="shared" si="10"/>
        <v>3205</v>
      </c>
      <c r="BG39" s="19">
        <f t="shared" si="10"/>
        <v>33996</v>
      </c>
      <c r="BH39" s="19">
        <f t="shared" si="10"/>
        <v>2371</v>
      </c>
      <c r="BI39" s="19">
        <f t="shared" si="10"/>
        <v>43338</v>
      </c>
      <c r="BJ39" s="19">
        <f t="shared" si="10"/>
        <v>3018</v>
      </c>
      <c r="BK39" s="19">
        <f t="shared" si="10"/>
        <v>3151</v>
      </c>
      <c r="BL39" s="19">
        <f t="shared" si="10"/>
        <v>756</v>
      </c>
      <c r="BM39" s="19">
        <f t="shared" si="10"/>
        <v>120450</v>
      </c>
      <c r="BN39" s="19">
        <f t="shared" si="10"/>
        <v>5064</v>
      </c>
      <c r="BO39" s="19">
        <f t="shared" si="10"/>
        <v>1391</v>
      </c>
      <c r="BP39" s="19">
        <f t="shared" si="10"/>
        <v>641</v>
      </c>
      <c r="BQ39" s="19">
        <f t="shared" si="10"/>
        <v>12823</v>
      </c>
      <c r="BR39" s="19">
        <f t="shared" ref="BR39:EC39" si="11">BR14 + BR26 + BR33 + BR37</f>
        <v>1645</v>
      </c>
      <c r="BS39" s="19">
        <f t="shared" si="11"/>
        <v>15653</v>
      </c>
      <c r="BT39" s="19">
        <f t="shared" si="11"/>
        <v>1784</v>
      </c>
      <c r="BU39" s="19">
        <f t="shared" si="11"/>
        <v>2948</v>
      </c>
      <c r="BV39" s="19">
        <f t="shared" si="11"/>
        <v>682</v>
      </c>
      <c r="BW39" s="19">
        <f t="shared" si="11"/>
        <v>12661</v>
      </c>
      <c r="BX39" s="19">
        <f t="shared" si="11"/>
        <v>1597</v>
      </c>
      <c r="BY39" s="19">
        <f t="shared" si="11"/>
        <v>4296</v>
      </c>
      <c r="BZ39" s="19">
        <f t="shared" si="11"/>
        <v>745</v>
      </c>
      <c r="CA39" s="19">
        <f t="shared" si="11"/>
        <v>2137</v>
      </c>
      <c r="CB39" s="19">
        <f t="shared" si="11"/>
        <v>543</v>
      </c>
      <c r="CC39" s="19">
        <f t="shared" si="11"/>
        <v>5905</v>
      </c>
      <c r="CD39" s="19">
        <f t="shared" si="11"/>
        <v>1020</v>
      </c>
      <c r="CE39" s="19">
        <f t="shared" si="11"/>
        <v>14853</v>
      </c>
      <c r="CF39" s="19">
        <f t="shared" si="11"/>
        <v>1807</v>
      </c>
      <c r="CG39" s="19">
        <f t="shared" si="11"/>
        <v>23726</v>
      </c>
      <c r="CH39" s="19">
        <f t="shared" si="11"/>
        <v>2044</v>
      </c>
      <c r="CI39" s="19">
        <f t="shared" si="11"/>
        <v>13289</v>
      </c>
      <c r="CJ39" s="19">
        <f t="shared" si="11"/>
        <v>1827</v>
      </c>
      <c r="CK39" s="19">
        <f t="shared" si="11"/>
        <v>5579</v>
      </c>
      <c r="CL39" s="19">
        <f t="shared" si="11"/>
        <v>958</v>
      </c>
      <c r="CM39" s="19">
        <f t="shared" si="11"/>
        <v>4828</v>
      </c>
      <c r="CN39" s="19">
        <f t="shared" si="11"/>
        <v>948</v>
      </c>
      <c r="CO39" s="19">
        <f t="shared" si="11"/>
        <v>361</v>
      </c>
      <c r="CP39" s="19">
        <f t="shared" si="11"/>
        <v>277</v>
      </c>
      <c r="CQ39" s="19">
        <f t="shared" si="11"/>
        <v>29790</v>
      </c>
      <c r="CR39" s="19">
        <f t="shared" si="11"/>
        <v>2241</v>
      </c>
      <c r="CS39" s="19">
        <f t="shared" si="11"/>
        <v>282</v>
      </c>
      <c r="CT39" s="19">
        <f t="shared" si="11"/>
        <v>218</v>
      </c>
      <c r="CU39" s="19">
        <f t="shared" si="11"/>
        <v>652</v>
      </c>
      <c r="CV39" s="19">
        <f t="shared" si="11"/>
        <v>295</v>
      </c>
      <c r="CW39" s="19">
        <f t="shared" si="11"/>
        <v>1788</v>
      </c>
      <c r="CX39" s="19">
        <f t="shared" si="11"/>
        <v>512</v>
      </c>
      <c r="CY39" s="19">
        <f t="shared" si="11"/>
        <v>337</v>
      </c>
      <c r="CZ39" s="19">
        <f t="shared" si="11"/>
        <v>217</v>
      </c>
      <c r="DA39" s="19">
        <f t="shared" si="11"/>
        <v>2824</v>
      </c>
      <c r="DB39" s="19">
        <f t="shared" si="11"/>
        <v>717</v>
      </c>
      <c r="DC39" s="19">
        <f t="shared" si="11"/>
        <v>906</v>
      </c>
      <c r="DD39" s="19">
        <f t="shared" si="11"/>
        <v>342</v>
      </c>
      <c r="DE39" s="19">
        <f t="shared" si="11"/>
        <v>866</v>
      </c>
      <c r="DF39" s="19">
        <f t="shared" si="11"/>
        <v>396</v>
      </c>
      <c r="DG39" s="19">
        <f t="shared" si="11"/>
        <v>2206</v>
      </c>
      <c r="DH39" s="19">
        <f t="shared" si="11"/>
        <v>569</v>
      </c>
      <c r="DI39" s="19">
        <f t="shared" si="11"/>
        <v>4110</v>
      </c>
      <c r="DJ39" s="19">
        <f t="shared" si="11"/>
        <v>977</v>
      </c>
      <c r="DK39" s="19">
        <f t="shared" si="11"/>
        <v>7821</v>
      </c>
      <c r="DL39" s="19">
        <f t="shared" si="11"/>
        <v>1006</v>
      </c>
      <c r="DM39" s="19">
        <f t="shared" si="11"/>
        <v>4431</v>
      </c>
      <c r="DN39" s="19">
        <f t="shared" si="11"/>
        <v>968</v>
      </c>
      <c r="DO39" s="19">
        <f t="shared" si="11"/>
        <v>1914</v>
      </c>
      <c r="DP39" s="19">
        <f t="shared" si="11"/>
        <v>511</v>
      </c>
      <c r="DQ39" s="19">
        <f t="shared" si="11"/>
        <v>1621</v>
      </c>
      <c r="DR39" s="19">
        <f t="shared" si="11"/>
        <v>518</v>
      </c>
      <c r="DS39" s="19">
        <f t="shared" si="11"/>
        <v>32</v>
      </c>
      <c r="DT39" s="19">
        <f t="shared" si="11"/>
        <v>74</v>
      </c>
      <c r="DU39" s="19">
        <f t="shared" si="11"/>
        <v>24455</v>
      </c>
      <c r="DV39" s="19">
        <f t="shared" si="11"/>
        <v>2257</v>
      </c>
      <c r="DW39" s="19">
        <f t="shared" si="11"/>
        <v>178</v>
      </c>
      <c r="DX39" s="19">
        <f t="shared" si="11"/>
        <v>162</v>
      </c>
      <c r="DY39" s="19">
        <f t="shared" si="11"/>
        <v>332</v>
      </c>
      <c r="DZ39" s="19">
        <f t="shared" si="11"/>
        <v>198</v>
      </c>
      <c r="EA39" s="19">
        <f t="shared" si="11"/>
        <v>1181</v>
      </c>
      <c r="EB39" s="19">
        <f t="shared" si="11"/>
        <v>569</v>
      </c>
      <c r="EC39" s="19">
        <f t="shared" si="11"/>
        <v>248</v>
      </c>
      <c r="ED39" s="19">
        <f t="shared" ref="ED39:GO39" si="12">ED14 + ED26 + ED33 + ED37</f>
        <v>192</v>
      </c>
      <c r="EE39" s="19">
        <f t="shared" si="12"/>
        <v>3274</v>
      </c>
      <c r="EF39" s="19">
        <f t="shared" si="12"/>
        <v>846</v>
      </c>
      <c r="EG39" s="19">
        <f t="shared" si="12"/>
        <v>359</v>
      </c>
      <c r="EH39" s="19">
        <f t="shared" si="12"/>
        <v>217</v>
      </c>
      <c r="EI39" s="19">
        <f t="shared" si="12"/>
        <v>673</v>
      </c>
      <c r="EJ39" s="19">
        <f t="shared" si="12"/>
        <v>353</v>
      </c>
      <c r="EK39" s="19">
        <f t="shared" si="12"/>
        <v>1212</v>
      </c>
      <c r="EL39" s="19">
        <f t="shared" si="12"/>
        <v>383</v>
      </c>
      <c r="EM39" s="19">
        <f t="shared" si="12"/>
        <v>2238</v>
      </c>
      <c r="EN39" s="19">
        <f t="shared" si="12"/>
        <v>572</v>
      </c>
      <c r="EO39" s="19">
        <f t="shared" si="12"/>
        <v>8945</v>
      </c>
      <c r="EP39" s="19">
        <f t="shared" si="12"/>
        <v>1202</v>
      </c>
      <c r="EQ39" s="19">
        <f t="shared" si="12"/>
        <v>3812</v>
      </c>
      <c r="ER39" s="19">
        <f t="shared" si="12"/>
        <v>926</v>
      </c>
      <c r="ES39" s="19">
        <f t="shared" si="12"/>
        <v>1450</v>
      </c>
      <c r="ET39" s="19">
        <f t="shared" si="12"/>
        <v>502</v>
      </c>
      <c r="EU39" s="19">
        <f t="shared" si="12"/>
        <v>444</v>
      </c>
      <c r="EV39" s="19">
        <f t="shared" si="12"/>
        <v>224</v>
      </c>
      <c r="EW39" s="19">
        <f t="shared" si="12"/>
        <v>109</v>
      </c>
      <c r="EX39" s="19">
        <f t="shared" si="12"/>
        <v>135</v>
      </c>
      <c r="EY39" s="19">
        <f t="shared" si="12"/>
        <v>20212</v>
      </c>
      <c r="EZ39" s="19">
        <f t="shared" si="12"/>
        <v>1854</v>
      </c>
      <c r="FA39" s="19">
        <f t="shared" si="12"/>
        <v>230</v>
      </c>
      <c r="FB39" s="19">
        <f t="shared" si="12"/>
        <v>155</v>
      </c>
      <c r="FC39" s="19">
        <f t="shared" si="12"/>
        <v>972</v>
      </c>
      <c r="FD39" s="19">
        <f t="shared" si="12"/>
        <v>394</v>
      </c>
      <c r="FE39" s="19">
        <f t="shared" si="12"/>
        <v>1686</v>
      </c>
      <c r="FF39" s="19">
        <f t="shared" si="12"/>
        <v>551</v>
      </c>
      <c r="FG39" s="19">
        <f t="shared" si="12"/>
        <v>461</v>
      </c>
      <c r="FH39" s="19">
        <f t="shared" si="12"/>
        <v>284</v>
      </c>
      <c r="FI39" s="19">
        <f t="shared" si="12"/>
        <v>2137</v>
      </c>
      <c r="FJ39" s="19">
        <f t="shared" si="12"/>
        <v>563</v>
      </c>
      <c r="FK39" s="19">
        <f t="shared" si="12"/>
        <v>1524</v>
      </c>
      <c r="FL39" s="19">
        <f t="shared" si="12"/>
        <v>505</v>
      </c>
      <c r="FM39" s="19">
        <f t="shared" si="12"/>
        <v>622</v>
      </c>
      <c r="FN39" s="19">
        <f t="shared" si="12"/>
        <v>291</v>
      </c>
      <c r="FO39" s="19">
        <f t="shared" si="12"/>
        <v>793</v>
      </c>
      <c r="FP39" s="19">
        <f t="shared" si="12"/>
        <v>356</v>
      </c>
      <c r="FQ39" s="19">
        <f t="shared" si="12"/>
        <v>2991</v>
      </c>
      <c r="FR39" s="19">
        <f t="shared" si="12"/>
        <v>763</v>
      </c>
      <c r="FS39" s="19">
        <f t="shared" si="12"/>
        <v>4268</v>
      </c>
      <c r="FT39" s="19">
        <f t="shared" si="12"/>
        <v>714</v>
      </c>
      <c r="FU39" s="19">
        <f t="shared" si="12"/>
        <v>2549</v>
      </c>
      <c r="FV39" s="19">
        <f t="shared" si="12"/>
        <v>691</v>
      </c>
      <c r="FW39" s="19">
        <f t="shared" si="12"/>
        <v>1046</v>
      </c>
      <c r="FX39" s="19">
        <f t="shared" si="12"/>
        <v>410</v>
      </c>
      <c r="FY39" s="19">
        <f t="shared" si="12"/>
        <v>861</v>
      </c>
      <c r="FZ39" s="19">
        <f t="shared" si="12"/>
        <v>328</v>
      </c>
      <c r="GA39" s="19">
        <f t="shared" si="12"/>
        <v>72</v>
      </c>
      <c r="GB39" s="19">
        <f t="shared" si="12"/>
        <v>95</v>
      </c>
      <c r="GC39" s="19">
        <f t="shared" si="12"/>
        <v>52775</v>
      </c>
      <c r="GD39" s="19">
        <f t="shared" si="12"/>
        <v>3248</v>
      </c>
      <c r="GE39" s="19">
        <f t="shared" si="12"/>
        <v>548</v>
      </c>
      <c r="GF39" s="19">
        <f t="shared" si="12"/>
        <v>324</v>
      </c>
      <c r="GG39" s="19">
        <f t="shared" si="12"/>
        <v>2478</v>
      </c>
      <c r="GH39" s="19">
        <f t="shared" si="12"/>
        <v>661</v>
      </c>
      <c r="GI39" s="19">
        <f t="shared" si="12"/>
        <v>4127</v>
      </c>
      <c r="GJ39" s="19">
        <f t="shared" si="12"/>
        <v>897</v>
      </c>
      <c r="GK39" s="19">
        <f t="shared" si="12"/>
        <v>1604</v>
      </c>
      <c r="GL39" s="19">
        <f t="shared" si="12"/>
        <v>469</v>
      </c>
      <c r="GM39" s="19">
        <f t="shared" si="12"/>
        <v>4558</v>
      </c>
      <c r="GN39" s="19">
        <f t="shared" si="12"/>
        <v>838</v>
      </c>
      <c r="GO39" s="19">
        <f t="shared" si="12"/>
        <v>2371</v>
      </c>
      <c r="GP39" s="19">
        <f t="shared" ref="GP39:HF39" si="13">GP14 + GP26 + GP33 + GP37</f>
        <v>595</v>
      </c>
      <c r="GQ39" s="19">
        <f t="shared" si="13"/>
        <v>2035</v>
      </c>
      <c r="GR39" s="19">
        <f t="shared" si="13"/>
        <v>541</v>
      </c>
      <c r="GS39" s="19">
        <f t="shared" si="13"/>
        <v>6129</v>
      </c>
      <c r="GT39" s="19">
        <f t="shared" si="13"/>
        <v>998</v>
      </c>
      <c r="GU39" s="19">
        <f t="shared" si="13"/>
        <v>12744</v>
      </c>
      <c r="GV39" s="19">
        <f t="shared" si="13"/>
        <v>1658</v>
      </c>
      <c r="GW39" s="19">
        <f t="shared" si="13"/>
        <v>9313</v>
      </c>
      <c r="GX39" s="19">
        <f t="shared" si="13"/>
        <v>1223</v>
      </c>
      <c r="GY39" s="19">
        <f t="shared" si="13"/>
        <v>2537</v>
      </c>
      <c r="GZ39" s="19">
        <f t="shared" si="13"/>
        <v>725</v>
      </c>
      <c r="HA39" s="19">
        <f t="shared" si="13"/>
        <v>3037</v>
      </c>
      <c r="HB39" s="19">
        <f t="shared" si="13"/>
        <v>677</v>
      </c>
      <c r="HC39" s="19">
        <f t="shared" si="13"/>
        <v>1233</v>
      </c>
      <c r="HD39" s="19">
        <f t="shared" si="13"/>
        <v>486</v>
      </c>
      <c r="HE39" s="19">
        <f t="shared" si="13"/>
        <v>61</v>
      </c>
      <c r="HF39" s="19">
        <f t="shared" si="13"/>
        <v>95</v>
      </c>
    </row>
  </sheetData>
  <pageMargins left="0.7" right="0.7" top="0.75" bottom="0.75" header="0.3" footer="0.3"/>
  <pageSetup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2060"/>
  </sheetPr>
  <dimension ref="A1:HF39"/>
  <sheetViews>
    <sheetView zoomScale="70" zoomScaleNormal="70" workbookViewId="0">
      <pane xSplit="5" ySplit="8" topLeftCell="GI9" activePane="bottomRight" state="frozen"/>
      <selection activeCell="A2" sqref="A2"/>
      <selection pane="topRight" activeCell="A2" sqref="A2"/>
      <selection pane="bottomLeft" activeCell="A2" sqref="A2"/>
      <selection pane="bottomRight" activeCell="A2" sqref="A2"/>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214" s="20" customFormat="1" ht="23.25" x14ac:dyDescent="0.35">
      <c r="A1" s="20" t="s">
        <v>132</v>
      </c>
    </row>
    <row r="3" spans="1:214" x14ac:dyDescent="0.25">
      <c r="A3" s="10"/>
      <c r="B3" s="10"/>
      <c r="C3" s="10"/>
      <c r="D3" s="13" t="s">
        <v>127</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GP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c r="EO3" s="9" t="str">
        <f t="shared" si="2"/>
        <v>E</v>
      </c>
      <c r="EP3" s="9" t="str">
        <f t="shared" si="2"/>
        <v>M</v>
      </c>
      <c r="EQ3" s="9" t="str">
        <f t="shared" si="2"/>
        <v>E</v>
      </c>
      <c r="ER3" s="9" t="str">
        <f t="shared" si="2"/>
        <v>M</v>
      </c>
      <c r="ES3" s="9" t="str">
        <f t="shared" si="2"/>
        <v>E</v>
      </c>
      <c r="ET3" s="9" t="str">
        <f t="shared" si="2"/>
        <v>M</v>
      </c>
      <c r="EU3" s="9" t="str">
        <f t="shared" si="2"/>
        <v>E</v>
      </c>
      <c r="EV3" s="9" t="str">
        <f t="shared" si="2"/>
        <v>M</v>
      </c>
      <c r="EW3" s="9" t="str">
        <f t="shared" si="2"/>
        <v>E</v>
      </c>
      <c r="EX3" s="9" t="str">
        <f t="shared" si="2"/>
        <v>M</v>
      </c>
      <c r="EY3" s="9" t="str">
        <f t="shared" si="2"/>
        <v>E</v>
      </c>
      <c r="EZ3" s="9" t="str">
        <f t="shared" si="2"/>
        <v>M</v>
      </c>
      <c r="FA3" s="9" t="str">
        <f t="shared" si="2"/>
        <v>E</v>
      </c>
      <c r="FB3" s="9" t="str">
        <f t="shared" si="2"/>
        <v>M</v>
      </c>
      <c r="FC3" s="9" t="str">
        <f t="shared" si="2"/>
        <v>E</v>
      </c>
      <c r="FD3" s="9" t="str">
        <f t="shared" si="2"/>
        <v>M</v>
      </c>
      <c r="FE3" s="9" t="str">
        <f t="shared" si="2"/>
        <v>E</v>
      </c>
      <c r="FF3" s="9" t="str">
        <f t="shared" si="2"/>
        <v>M</v>
      </c>
      <c r="FG3" s="9" t="str">
        <f t="shared" si="2"/>
        <v>E</v>
      </c>
      <c r="FH3" s="9" t="str">
        <f t="shared" si="2"/>
        <v>M</v>
      </c>
      <c r="FI3" s="9" t="str">
        <f t="shared" si="2"/>
        <v>E</v>
      </c>
      <c r="FJ3" s="9" t="str">
        <f t="shared" si="2"/>
        <v>M</v>
      </c>
      <c r="FK3" s="9" t="str">
        <f t="shared" si="2"/>
        <v>E</v>
      </c>
      <c r="FL3" s="9" t="str">
        <f t="shared" si="2"/>
        <v>M</v>
      </c>
      <c r="FM3" s="9" t="str">
        <f t="shared" si="2"/>
        <v>E</v>
      </c>
      <c r="FN3" s="9" t="str">
        <f t="shared" si="2"/>
        <v>M</v>
      </c>
      <c r="FO3" s="9" t="str">
        <f t="shared" si="2"/>
        <v>E</v>
      </c>
      <c r="FP3" s="9" t="str">
        <f t="shared" si="2"/>
        <v>M</v>
      </c>
      <c r="FQ3" s="9" t="str">
        <f t="shared" si="2"/>
        <v>E</v>
      </c>
      <c r="FR3" s="9" t="str">
        <f t="shared" si="2"/>
        <v>M</v>
      </c>
      <c r="FS3" s="9" t="str">
        <f t="shared" si="2"/>
        <v>E</v>
      </c>
      <c r="FT3" s="9" t="str">
        <f t="shared" si="2"/>
        <v>M</v>
      </c>
      <c r="FU3" s="9" t="str">
        <f t="shared" si="2"/>
        <v>E</v>
      </c>
      <c r="FV3" s="9" t="str">
        <f t="shared" si="2"/>
        <v>M</v>
      </c>
      <c r="FW3" s="9" t="str">
        <f t="shared" si="2"/>
        <v>E</v>
      </c>
      <c r="FX3" s="9" t="str">
        <f t="shared" si="2"/>
        <v>M</v>
      </c>
      <c r="FY3" s="9" t="str">
        <f t="shared" si="2"/>
        <v>E</v>
      </c>
      <c r="FZ3" s="9" t="str">
        <f t="shared" si="2"/>
        <v>M</v>
      </c>
      <c r="GA3" s="9" t="str">
        <f t="shared" si="2"/>
        <v>E</v>
      </c>
      <c r="GB3" s="9" t="str">
        <f t="shared" si="2"/>
        <v>M</v>
      </c>
      <c r="GC3" s="9" t="str">
        <f t="shared" si="2"/>
        <v>E</v>
      </c>
      <c r="GD3" s="9" t="str">
        <f t="shared" si="2"/>
        <v>M</v>
      </c>
      <c r="GE3" s="9" t="str">
        <f t="shared" si="2"/>
        <v>E</v>
      </c>
      <c r="GF3" s="9" t="str">
        <f t="shared" si="2"/>
        <v>M</v>
      </c>
      <c r="GG3" s="9" t="str">
        <f t="shared" si="2"/>
        <v>E</v>
      </c>
      <c r="GH3" s="9" t="str">
        <f t="shared" si="2"/>
        <v>M</v>
      </c>
      <c r="GI3" s="9" t="str">
        <f t="shared" si="2"/>
        <v>E</v>
      </c>
      <c r="GJ3" s="9" t="str">
        <f t="shared" si="2"/>
        <v>M</v>
      </c>
      <c r="GK3" s="9" t="str">
        <f t="shared" si="2"/>
        <v>E</v>
      </c>
      <c r="GL3" s="9" t="str">
        <f t="shared" si="2"/>
        <v>M</v>
      </c>
      <c r="GM3" s="9" t="str">
        <f t="shared" si="2"/>
        <v>E</v>
      </c>
      <c r="GN3" s="9" t="str">
        <f t="shared" si="2"/>
        <v>M</v>
      </c>
      <c r="GO3" s="9" t="str">
        <f t="shared" si="2"/>
        <v>E</v>
      </c>
      <c r="GP3" s="9" t="str">
        <f t="shared" si="2"/>
        <v>M</v>
      </c>
      <c r="GQ3" s="9" t="str">
        <f t="shared" ref="GQ3:HF3" si="3">RIGHT(GQ5, 1)</f>
        <v>E</v>
      </c>
      <c r="GR3" s="9" t="str">
        <f t="shared" si="3"/>
        <v>M</v>
      </c>
      <c r="GS3" s="9" t="str">
        <f t="shared" si="3"/>
        <v>E</v>
      </c>
      <c r="GT3" s="9" t="str">
        <f t="shared" si="3"/>
        <v>M</v>
      </c>
      <c r="GU3" s="9" t="str">
        <f t="shared" si="3"/>
        <v>E</v>
      </c>
      <c r="GV3" s="9" t="str">
        <f t="shared" si="3"/>
        <v>M</v>
      </c>
      <c r="GW3" s="9" t="str">
        <f t="shared" si="3"/>
        <v>E</v>
      </c>
      <c r="GX3" s="9" t="str">
        <f t="shared" si="3"/>
        <v>M</v>
      </c>
      <c r="GY3" s="9" t="str">
        <f t="shared" si="3"/>
        <v>E</v>
      </c>
      <c r="GZ3" s="9" t="str">
        <f t="shared" si="3"/>
        <v>M</v>
      </c>
      <c r="HA3" s="9" t="str">
        <f t="shared" si="3"/>
        <v>E</v>
      </c>
      <c r="HB3" s="9" t="str">
        <f t="shared" si="3"/>
        <v>M</v>
      </c>
      <c r="HC3" s="9" t="str">
        <f t="shared" si="3"/>
        <v>E</v>
      </c>
      <c r="HD3" s="9" t="str">
        <f t="shared" si="3"/>
        <v>M</v>
      </c>
      <c r="HE3" s="9" t="str">
        <f t="shared" si="3"/>
        <v>E</v>
      </c>
      <c r="HF3" s="9" t="str">
        <f t="shared" si="3"/>
        <v>M</v>
      </c>
    </row>
    <row r="4" spans="1:214" x14ac:dyDescent="0.25">
      <c r="A4" s="10"/>
      <c r="B4" s="10"/>
      <c r="C4" s="10"/>
      <c r="D4" s="13" t="s">
        <v>83</v>
      </c>
      <c r="E4" s="16">
        <f t="shared" ref="E4:BP4" si="4">IF(E3="E", VLOOKUP(E$5, lu_WrkID_Est, 2, FALSE),  VLOOKUP(E$5, lu_WrkID_MOE, 2, FALSE) )</f>
        <v>100.1</v>
      </c>
      <c r="F4" s="16">
        <f t="shared" si="4"/>
        <v>100.2</v>
      </c>
      <c r="G4" s="16">
        <f t="shared" si="4"/>
        <v>101.1</v>
      </c>
      <c r="H4" s="16">
        <f t="shared" si="4"/>
        <v>101.2</v>
      </c>
      <c r="I4" s="16">
        <f t="shared" si="4"/>
        <v>102.1</v>
      </c>
      <c r="J4" s="16">
        <f t="shared" si="4"/>
        <v>102.2</v>
      </c>
      <c r="K4" s="16">
        <f t="shared" si="4"/>
        <v>103.1</v>
      </c>
      <c r="L4" s="16">
        <f t="shared" si="4"/>
        <v>103.2</v>
      </c>
      <c r="M4" s="16">
        <f t="shared" si="4"/>
        <v>104.1</v>
      </c>
      <c r="N4" s="16">
        <f t="shared" si="4"/>
        <v>104.2</v>
      </c>
      <c r="O4" s="16">
        <f t="shared" si="4"/>
        <v>105.1</v>
      </c>
      <c r="P4" s="16">
        <f t="shared" si="4"/>
        <v>105.2</v>
      </c>
      <c r="Q4" s="16">
        <f t="shared" si="4"/>
        <v>106.1</v>
      </c>
      <c r="R4" s="16">
        <f t="shared" si="4"/>
        <v>106.2</v>
      </c>
      <c r="S4" s="16">
        <f t="shared" si="4"/>
        <v>107.1</v>
      </c>
      <c r="T4" s="16">
        <f t="shared" si="4"/>
        <v>107.2</v>
      </c>
      <c r="U4" s="16">
        <f t="shared" si="4"/>
        <v>108.1</v>
      </c>
      <c r="V4" s="16">
        <f t="shared" si="4"/>
        <v>108.2</v>
      </c>
      <c r="W4" s="16">
        <f t="shared" si="4"/>
        <v>109.1</v>
      </c>
      <c r="X4" s="16">
        <f t="shared" si="4"/>
        <v>109.2</v>
      </c>
      <c r="Y4" s="16">
        <f t="shared" si="4"/>
        <v>110.1</v>
      </c>
      <c r="Z4" s="16">
        <f t="shared" si="4"/>
        <v>110.2</v>
      </c>
      <c r="AA4" s="16">
        <f t="shared" si="4"/>
        <v>111.1</v>
      </c>
      <c r="AB4" s="16">
        <f t="shared" si="4"/>
        <v>111.2</v>
      </c>
      <c r="AC4" s="16">
        <f t="shared" si="4"/>
        <v>112.1</v>
      </c>
      <c r="AD4" s="16">
        <f t="shared" si="4"/>
        <v>112.2</v>
      </c>
      <c r="AE4" s="16">
        <f t="shared" si="4"/>
        <v>113.1</v>
      </c>
      <c r="AF4" s="16">
        <f t="shared" si="4"/>
        <v>113.2</v>
      </c>
      <c r="AG4" s="16">
        <f t="shared" si="4"/>
        <v>114.1</v>
      </c>
      <c r="AH4" s="16">
        <f t="shared" si="4"/>
        <v>114.2</v>
      </c>
      <c r="AI4" s="16">
        <f t="shared" si="4"/>
        <v>200.1</v>
      </c>
      <c r="AJ4" s="16">
        <f t="shared" si="4"/>
        <v>200.2</v>
      </c>
      <c r="AK4" s="16">
        <f t="shared" si="4"/>
        <v>201.1</v>
      </c>
      <c r="AL4" s="16">
        <f t="shared" si="4"/>
        <v>201.2</v>
      </c>
      <c r="AM4" s="16">
        <f t="shared" si="4"/>
        <v>202.1</v>
      </c>
      <c r="AN4" s="16">
        <f t="shared" si="4"/>
        <v>202.2</v>
      </c>
      <c r="AO4" s="16">
        <f t="shared" si="4"/>
        <v>203.1</v>
      </c>
      <c r="AP4" s="16">
        <f t="shared" si="4"/>
        <v>203.2</v>
      </c>
      <c r="AQ4" s="16">
        <f t="shared" si="4"/>
        <v>204.1</v>
      </c>
      <c r="AR4" s="16">
        <f t="shared" si="4"/>
        <v>204.2</v>
      </c>
      <c r="AS4" s="16">
        <f t="shared" si="4"/>
        <v>205.1</v>
      </c>
      <c r="AT4" s="16">
        <f t="shared" si="4"/>
        <v>205.2</v>
      </c>
      <c r="AU4" s="16">
        <f t="shared" si="4"/>
        <v>206.1</v>
      </c>
      <c r="AV4" s="16">
        <f t="shared" si="4"/>
        <v>206.2</v>
      </c>
      <c r="AW4" s="16">
        <f t="shared" si="4"/>
        <v>207.1</v>
      </c>
      <c r="AX4" s="16">
        <f t="shared" si="4"/>
        <v>207.2</v>
      </c>
      <c r="AY4" s="16">
        <f t="shared" si="4"/>
        <v>208.1</v>
      </c>
      <c r="AZ4" s="16">
        <f t="shared" si="4"/>
        <v>208.2</v>
      </c>
      <c r="BA4" s="16">
        <f t="shared" si="4"/>
        <v>209.1</v>
      </c>
      <c r="BB4" s="16">
        <f t="shared" si="4"/>
        <v>209.2</v>
      </c>
      <c r="BC4" s="16">
        <f t="shared" si="4"/>
        <v>210.1</v>
      </c>
      <c r="BD4" s="16">
        <f t="shared" si="4"/>
        <v>210.2</v>
      </c>
      <c r="BE4" s="16">
        <f t="shared" si="4"/>
        <v>211.1</v>
      </c>
      <c r="BF4" s="16">
        <f t="shared" si="4"/>
        <v>211.2</v>
      </c>
      <c r="BG4" s="16">
        <f t="shared" si="4"/>
        <v>212.1</v>
      </c>
      <c r="BH4" s="16">
        <f t="shared" si="4"/>
        <v>212.2</v>
      </c>
      <c r="BI4" s="16">
        <f t="shared" si="4"/>
        <v>213.1</v>
      </c>
      <c r="BJ4" s="16">
        <f t="shared" si="4"/>
        <v>213.2</v>
      </c>
      <c r="BK4" s="16">
        <f t="shared" si="4"/>
        <v>214.1</v>
      </c>
      <c r="BL4" s="16">
        <f t="shared" si="4"/>
        <v>214.2</v>
      </c>
      <c r="BM4" s="16">
        <f t="shared" si="4"/>
        <v>300.10000000000002</v>
      </c>
      <c r="BN4" s="16">
        <f t="shared" si="4"/>
        <v>300.2</v>
      </c>
      <c r="BO4" s="16">
        <f t="shared" si="4"/>
        <v>301.10000000000002</v>
      </c>
      <c r="BP4" s="16">
        <f t="shared" si="4"/>
        <v>301.2</v>
      </c>
      <c r="BQ4" s="16">
        <f t="shared" ref="BQ4:EB4" si="5">IF(BQ3="E", VLOOKUP(BQ$5, lu_WrkID_Est, 2, FALSE),  VLOOKUP(BQ$5, lu_WrkID_MOE, 2, FALSE) )</f>
        <v>302.10000000000002</v>
      </c>
      <c r="BR4" s="16">
        <f t="shared" si="5"/>
        <v>302.2</v>
      </c>
      <c r="BS4" s="16">
        <f t="shared" si="5"/>
        <v>303.10000000000002</v>
      </c>
      <c r="BT4" s="16">
        <f t="shared" si="5"/>
        <v>303.2</v>
      </c>
      <c r="BU4" s="16">
        <f t="shared" si="5"/>
        <v>304.10000000000002</v>
      </c>
      <c r="BV4" s="16">
        <f t="shared" si="5"/>
        <v>304.2</v>
      </c>
      <c r="BW4" s="16">
        <f t="shared" si="5"/>
        <v>305.10000000000002</v>
      </c>
      <c r="BX4" s="16">
        <f t="shared" si="5"/>
        <v>305.2</v>
      </c>
      <c r="BY4" s="16">
        <f t="shared" si="5"/>
        <v>306.10000000000002</v>
      </c>
      <c r="BZ4" s="16">
        <f t="shared" si="5"/>
        <v>306.2</v>
      </c>
      <c r="CA4" s="16">
        <f t="shared" si="5"/>
        <v>307.10000000000002</v>
      </c>
      <c r="CB4" s="16">
        <f t="shared" si="5"/>
        <v>307.2</v>
      </c>
      <c r="CC4" s="16">
        <f t="shared" si="5"/>
        <v>308.10000000000002</v>
      </c>
      <c r="CD4" s="16">
        <f t="shared" si="5"/>
        <v>308.2</v>
      </c>
      <c r="CE4" s="16">
        <f t="shared" si="5"/>
        <v>309.10000000000002</v>
      </c>
      <c r="CF4" s="16">
        <f t="shared" si="5"/>
        <v>309.2</v>
      </c>
      <c r="CG4" s="16">
        <f t="shared" si="5"/>
        <v>310.10000000000002</v>
      </c>
      <c r="CH4" s="16">
        <f t="shared" si="5"/>
        <v>310.2</v>
      </c>
      <c r="CI4" s="16">
        <f t="shared" si="5"/>
        <v>311.10000000000002</v>
      </c>
      <c r="CJ4" s="16">
        <f t="shared" si="5"/>
        <v>311.2</v>
      </c>
      <c r="CK4" s="16">
        <f t="shared" si="5"/>
        <v>312.10000000000002</v>
      </c>
      <c r="CL4" s="16">
        <f t="shared" si="5"/>
        <v>312.2</v>
      </c>
      <c r="CM4" s="16">
        <f t="shared" si="5"/>
        <v>313.10000000000002</v>
      </c>
      <c r="CN4" s="16">
        <f t="shared" si="5"/>
        <v>313.2</v>
      </c>
      <c r="CO4" s="16">
        <f t="shared" si="5"/>
        <v>314.10000000000002</v>
      </c>
      <c r="CP4" s="16">
        <f t="shared" si="5"/>
        <v>314.2</v>
      </c>
      <c r="CQ4" s="16">
        <f t="shared" si="5"/>
        <v>400.1</v>
      </c>
      <c r="CR4" s="16">
        <f t="shared" si="5"/>
        <v>400.2</v>
      </c>
      <c r="CS4" s="16">
        <f t="shared" si="5"/>
        <v>401.1</v>
      </c>
      <c r="CT4" s="16">
        <f t="shared" si="5"/>
        <v>401.2</v>
      </c>
      <c r="CU4" s="16">
        <f t="shared" si="5"/>
        <v>402.1</v>
      </c>
      <c r="CV4" s="16">
        <f t="shared" si="5"/>
        <v>402.2</v>
      </c>
      <c r="CW4" s="16">
        <f t="shared" si="5"/>
        <v>403.1</v>
      </c>
      <c r="CX4" s="16">
        <f t="shared" si="5"/>
        <v>403.2</v>
      </c>
      <c r="CY4" s="16">
        <f t="shared" si="5"/>
        <v>404.1</v>
      </c>
      <c r="CZ4" s="16">
        <f t="shared" si="5"/>
        <v>404.2</v>
      </c>
      <c r="DA4" s="16">
        <f t="shared" si="5"/>
        <v>405.1</v>
      </c>
      <c r="DB4" s="16">
        <f t="shared" si="5"/>
        <v>405.2</v>
      </c>
      <c r="DC4" s="16">
        <f t="shared" si="5"/>
        <v>406.1</v>
      </c>
      <c r="DD4" s="16">
        <f t="shared" si="5"/>
        <v>406.2</v>
      </c>
      <c r="DE4" s="16">
        <f t="shared" si="5"/>
        <v>407.1</v>
      </c>
      <c r="DF4" s="16">
        <f t="shared" si="5"/>
        <v>407.2</v>
      </c>
      <c r="DG4" s="16">
        <f t="shared" si="5"/>
        <v>408.1</v>
      </c>
      <c r="DH4" s="16">
        <f t="shared" si="5"/>
        <v>408.2</v>
      </c>
      <c r="DI4" s="16">
        <f t="shared" si="5"/>
        <v>409.1</v>
      </c>
      <c r="DJ4" s="16">
        <f t="shared" si="5"/>
        <v>409.2</v>
      </c>
      <c r="DK4" s="16">
        <f t="shared" si="5"/>
        <v>410.1</v>
      </c>
      <c r="DL4" s="16">
        <f t="shared" si="5"/>
        <v>410.2</v>
      </c>
      <c r="DM4" s="16">
        <f t="shared" si="5"/>
        <v>411.1</v>
      </c>
      <c r="DN4" s="16">
        <f t="shared" si="5"/>
        <v>411.2</v>
      </c>
      <c r="DO4" s="16">
        <f t="shared" si="5"/>
        <v>412.1</v>
      </c>
      <c r="DP4" s="16">
        <f t="shared" si="5"/>
        <v>412.2</v>
      </c>
      <c r="DQ4" s="16">
        <f t="shared" si="5"/>
        <v>413.1</v>
      </c>
      <c r="DR4" s="16">
        <f t="shared" si="5"/>
        <v>413.2</v>
      </c>
      <c r="DS4" s="16">
        <f t="shared" si="5"/>
        <v>414.1</v>
      </c>
      <c r="DT4" s="16">
        <f t="shared" si="5"/>
        <v>414.2</v>
      </c>
      <c r="DU4" s="16">
        <f t="shared" si="5"/>
        <v>500.1</v>
      </c>
      <c r="DV4" s="16">
        <f t="shared" si="5"/>
        <v>500.2</v>
      </c>
      <c r="DW4" s="16">
        <f t="shared" si="5"/>
        <v>501.1</v>
      </c>
      <c r="DX4" s="16">
        <f t="shared" si="5"/>
        <v>501.2</v>
      </c>
      <c r="DY4" s="16">
        <f t="shared" si="5"/>
        <v>502.1</v>
      </c>
      <c r="DZ4" s="16">
        <f t="shared" si="5"/>
        <v>502.2</v>
      </c>
      <c r="EA4" s="16">
        <f t="shared" si="5"/>
        <v>503.1</v>
      </c>
      <c r="EB4" s="16">
        <f t="shared" si="5"/>
        <v>503.2</v>
      </c>
      <c r="EC4" s="16">
        <f t="shared" ref="EC4:GN4" si="6">IF(EC3="E", VLOOKUP(EC$5, lu_WrkID_Est, 2, FALSE),  VLOOKUP(EC$5, lu_WrkID_MOE, 2, FALSE) )</f>
        <v>504.1</v>
      </c>
      <c r="ED4" s="16">
        <f t="shared" si="6"/>
        <v>504.2</v>
      </c>
      <c r="EE4" s="16">
        <f t="shared" si="6"/>
        <v>505.1</v>
      </c>
      <c r="EF4" s="16">
        <f t="shared" si="6"/>
        <v>505.2</v>
      </c>
      <c r="EG4" s="16">
        <f t="shared" si="6"/>
        <v>506.1</v>
      </c>
      <c r="EH4" s="16">
        <f t="shared" si="6"/>
        <v>506.2</v>
      </c>
      <c r="EI4" s="16">
        <f t="shared" si="6"/>
        <v>507.1</v>
      </c>
      <c r="EJ4" s="16">
        <f t="shared" si="6"/>
        <v>507.2</v>
      </c>
      <c r="EK4" s="16">
        <f t="shared" si="6"/>
        <v>508.1</v>
      </c>
      <c r="EL4" s="16">
        <f t="shared" si="6"/>
        <v>508.2</v>
      </c>
      <c r="EM4" s="16">
        <f t="shared" si="6"/>
        <v>509.1</v>
      </c>
      <c r="EN4" s="16">
        <f t="shared" si="6"/>
        <v>509.2</v>
      </c>
      <c r="EO4" s="16">
        <f t="shared" si="6"/>
        <v>510.1</v>
      </c>
      <c r="EP4" s="16">
        <f t="shared" si="6"/>
        <v>510.2</v>
      </c>
      <c r="EQ4" s="16">
        <f t="shared" si="6"/>
        <v>511.1</v>
      </c>
      <c r="ER4" s="16">
        <f t="shared" si="6"/>
        <v>511.2</v>
      </c>
      <c r="ES4" s="16">
        <f t="shared" si="6"/>
        <v>512.1</v>
      </c>
      <c r="ET4" s="16">
        <f t="shared" si="6"/>
        <v>512.20000000000005</v>
      </c>
      <c r="EU4" s="16">
        <f t="shared" si="6"/>
        <v>513.1</v>
      </c>
      <c r="EV4" s="16">
        <f t="shared" si="6"/>
        <v>513.20000000000005</v>
      </c>
      <c r="EW4" s="16">
        <f t="shared" si="6"/>
        <v>514.1</v>
      </c>
      <c r="EX4" s="16">
        <f t="shared" si="6"/>
        <v>514.20000000000005</v>
      </c>
      <c r="EY4" s="16">
        <f t="shared" si="6"/>
        <v>600.1</v>
      </c>
      <c r="EZ4" s="16">
        <f t="shared" si="6"/>
        <v>600.20000000000005</v>
      </c>
      <c r="FA4" s="16">
        <f t="shared" si="6"/>
        <v>601.1</v>
      </c>
      <c r="FB4" s="16">
        <f t="shared" si="6"/>
        <v>601.20000000000005</v>
      </c>
      <c r="FC4" s="16">
        <f t="shared" si="6"/>
        <v>602.1</v>
      </c>
      <c r="FD4" s="16">
        <f t="shared" si="6"/>
        <v>602.20000000000005</v>
      </c>
      <c r="FE4" s="16">
        <f t="shared" si="6"/>
        <v>603.1</v>
      </c>
      <c r="FF4" s="16">
        <f t="shared" si="6"/>
        <v>603.20000000000005</v>
      </c>
      <c r="FG4" s="16">
        <f t="shared" si="6"/>
        <v>604.1</v>
      </c>
      <c r="FH4" s="16">
        <f t="shared" si="6"/>
        <v>604.20000000000005</v>
      </c>
      <c r="FI4" s="16">
        <f t="shared" si="6"/>
        <v>605.1</v>
      </c>
      <c r="FJ4" s="16">
        <f t="shared" si="6"/>
        <v>605.20000000000005</v>
      </c>
      <c r="FK4" s="16">
        <f t="shared" si="6"/>
        <v>606.1</v>
      </c>
      <c r="FL4" s="16">
        <f t="shared" si="6"/>
        <v>606.20000000000005</v>
      </c>
      <c r="FM4" s="16">
        <f t="shared" si="6"/>
        <v>607.1</v>
      </c>
      <c r="FN4" s="16">
        <f t="shared" si="6"/>
        <v>607.20000000000005</v>
      </c>
      <c r="FO4" s="16">
        <f t="shared" si="6"/>
        <v>608.1</v>
      </c>
      <c r="FP4" s="16">
        <f t="shared" si="6"/>
        <v>608.20000000000005</v>
      </c>
      <c r="FQ4" s="16">
        <f t="shared" si="6"/>
        <v>609.1</v>
      </c>
      <c r="FR4" s="16">
        <f t="shared" si="6"/>
        <v>609.20000000000005</v>
      </c>
      <c r="FS4" s="16">
        <f t="shared" si="6"/>
        <v>610.1</v>
      </c>
      <c r="FT4" s="16">
        <f t="shared" si="6"/>
        <v>610.20000000000005</v>
      </c>
      <c r="FU4" s="16">
        <f t="shared" si="6"/>
        <v>611.1</v>
      </c>
      <c r="FV4" s="16">
        <f t="shared" si="6"/>
        <v>611.20000000000005</v>
      </c>
      <c r="FW4" s="16">
        <f t="shared" si="6"/>
        <v>612.1</v>
      </c>
      <c r="FX4" s="16">
        <f t="shared" si="6"/>
        <v>612.20000000000005</v>
      </c>
      <c r="FY4" s="16">
        <f t="shared" si="6"/>
        <v>613.1</v>
      </c>
      <c r="FZ4" s="16">
        <f t="shared" si="6"/>
        <v>613.20000000000005</v>
      </c>
      <c r="GA4" s="16">
        <f t="shared" si="6"/>
        <v>614.1</v>
      </c>
      <c r="GB4" s="16">
        <f t="shared" si="6"/>
        <v>614.20000000000005</v>
      </c>
      <c r="GC4" s="16">
        <f t="shared" si="6"/>
        <v>700.1</v>
      </c>
      <c r="GD4" s="16">
        <f t="shared" si="6"/>
        <v>700.2</v>
      </c>
      <c r="GE4" s="16">
        <f t="shared" si="6"/>
        <v>701.1</v>
      </c>
      <c r="GF4" s="16">
        <f t="shared" si="6"/>
        <v>701.2</v>
      </c>
      <c r="GG4" s="16">
        <f t="shared" si="6"/>
        <v>702.1</v>
      </c>
      <c r="GH4" s="16">
        <f t="shared" si="6"/>
        <v>702.2</v>
      </c>
      <c r="GI4" s="16">
        <f t="shared" si="6"/>
        <v>703.1</v>
      </c>
      <c r="GJ4" s="16">
        <f t="shared" si="6"/>
        <v>703.2</v>
      </c>
      <c r="GK4" s="16">
        <f t="shared" si="6"/>
        <v>704.1</v>
      </c>
      <c r="GL4" s="16">
        <f t="shared" si="6"/>
        <v>704.2</v>
      </c>
      <c r="GM4" s="16">
        <f t="shared" si="6"/>
        <v>705.1</v>
      </c>
      <c r="GN4" s="16">
        <f t="shared" si="6"/>
        <v>705.2</v>
      </c>
      <c r="GO4" s="16">
        <f t="shared" ref="GO4:HF4" si="7">IF(GO3="E", VLOOKUP(GO$5, lu_WrkID_Est, 2, FALSE),  VLOOKUP(GO$5, lu_WrkID_MOE, 2, FALSE) )</f>
        <v>706.1</v>
      </c>
      <c r="GP4" s="16">
        <f t="shared" si="7"/>
        <v>706.2</v>
      </c>
      <c r="GQ4" s="16">
        <f t="shared" si="7"/>
        <v>707.1</v>
      </c>
      <c r="GR4" s="16">
        <f t="shared" si="7"/>
        <v>707.2</v>
      </c>
      <c r="GS4" s="16">
        <f t="shared" si="7"/>
        <v>708.1</v>
      </c>
      <c r="GT4" s="16">
        <f t="shared" si="7"/>
        <v>708.2</v>
      </c>
      <c r="GU4" s="16">
        <f t="shared" si="7"/>
        <v>709.1</v>
      </c>
      <c r="GV4" s="16">
        <f t="shared" si="7"/>
        <v>709.2</v>
      </c>
      <c r="GW4" s="16">
        <f t="shared" si="7"/>
        <v>710.1</v>
      </c>
      <c r="GX4" s="16">
        <f t="shared" si="7"/>
        <v>710.2</v>
      </c>
      <c r="GY4" s="16">
        <f t="shared" si="7"/>
        <v>711.1</v>
      </c>
      <c r="GZ4" s="16">
        <f t="shared" si="7"/>
        <v>711.2</v>
      </c>
      <c r="HA4" s="16">
        <f t="shared" si="7"/>
        <v>712.1</v>
      </c>
      <c r="HB4" s="16">
        <f t="shared" si="7"/>
        <v>712.2</v>
      </c>
      <c r="HC4" s="16">
        <f t="shared" si="7"/>
        <v>713.1</v>
      </c>
      <c r="HD4" s="16">
        <f t="shared" si="7"/>
        <v>713.2</v>
      </c>
      <c r="HE4" s="16">
        <f t="shared" si="7"/>
        <v>714.1</v>
      </c>
      <c r="HF4" s="16">
        <f t="shared" si="7"/>
        <v>714.2</v>
      </c>
    </row>
    <row r="5" spans="1:214" x14ac:dyDescent="0.25">
      <c r="A5" s="10"/>
      <c r="B5" s="10"/>
      <c r="C5" s="48" t="s">
        <v>0</v>
      </c>
      <c r="D5" s="48" t="s">
        <v>1</v>
      </c>
      <c r="E5" s="48" t="s">
        <v>235</v>
      </c>
      <c r="F5" s="48" t="s">
        <v>438</v>
      </c>
      <c r="G5" s="48" t="s">
        <v>236</v>
      </c>
      <c r="H5" s="48" t="s">
        <v>439</v>
      </c>
      <c r="I5" s="48" t="s">
        <v>238</v>
      </c>
      <c r="J5" s="48" t="s">
        <v>440</v>
      </c>
      <c r="K5" s="48" t="s">
        <v>240</v>
      </c>
      <c r="L5" s="48" t="s">
        <v>441</v>
      </c>
      <c r="M5" s="48" t="s">
        <v>242</v>
      </c>
      <c r="N5" s="48" t="s">
        <v>442</v>
      </c>
      <c r="O5" s="48" t="s">
        <v>244</v>
      </c>
      <c r="P5" s="48" t="s">
        <v>443</v>
      </c>
      <c r="Q5" s="48" t="s">
        <v>246</v>
      </c>
      <c r="R5" s="48" t="s">
        <v>444</v>
      </c>
      <c r="S5" s="48" t="s">
        <v>248</v>
      </c>
      <c r="T5" s="48" t="s">
        <v>445</v>
      </c>
      <c r="U5" s="48" t="s">
        <v>250</v>
      </c>
      <c r="V5" s="48" t="s">
        <v>446</v>
      </c>
      <c r="W5" s="48" t="s">
        <v>252</v>
      </c>
      <c r="X5" s="48" t="s">
        <v>447</v>
      </c>
      <c r="Y5" s="48" t="s">
        <v>254</v>
      </c>
      <c r="Z5" s="48" t="s">
        <v>448</v>
      </c>
      <c r="AA5" s="48" t="s">
        <v>256</v>
      </c>
      <c r="AB5" s="48" t="s">
        <v>449</v>
      </c>
      <c r="AC5" s="48" t="s">
        <v>258</v>
      </c>
      <c r="AD5" s="48" t="s">
        <v>450</v>
      </c>
      <c r="AE5" s="48" t="s">
        <v>260</v>
      </c>
      <c r="AF5" s="48" t="s">
        <v>451</v>
      </c>
      <c r="AG5" s="48" t="s">
        <v>262</v>
      </c>
      <c r="AH5" s="48" t="s">
        <v>452</v>
      </c>
      <c r="AI5" s="48" t="s">
        <v>264</v>
      </c>
      <c r="AJ5" s="48" t="s">
        <v>453</v>
      </c>
      <c r="AK5" s="48" t="s">
        <v>265</v>
      </c>
      <c r="AL5" s="48" t="s">
        <v>454</v>
      </c>
      <c r="AM5" s="48" t="s">
        <v>267</v>
      </c>
      <c r="AN5" s="48" t="s">
        <v>455</v>
      </c>
      <c r="AO5" s="48" t="s">
        <v>269</v>
      </c>
      <c r="AP5" s="48" t="s">
        <v>456</v>
      </c>
      <c r="AQ5" s="48" t="s">
        <v>271</v>
      </c>
      <c r="AR5" s="48" t="s">
        <v>457</v>
      </c>
      <c r="AS5" s="48" t="s">
        <v>273</v>
      </c>
      <c r="AT5" s="48" t="s">
        <v>458</v>
      </c>
      <c r="AU5" s="48" t="s">
        <v>275</v>
      </c>
      <c r="AV5" s="48" t="s">
        <v>459</v>
      </c>
      <c r="AW5" s="48" t="s">
        <v>277</v>
      </c>
      <c r="AX5" s="48" t="s">
        <v>460</v>
      </c>
      <c r="AY5" s="48" t="s">
        <v>279</v>
      </c>
      <c r="AZ5" s="48" t="s">
        <v>461</v>
      </c>
      <c r="BA5" s="48" t="s">
        <v>281</v>
      </c>
      <c r="BB5" s="48" t="s">
        <v>462</v>
      </c>
      <c r="BC5" s="48" t="s">
        <v>283</v>
      </c>
      <c r="BD5" s="48" t="s">
        <v>463</v>
      </c>
      <c r="BE5" s="48" t="s">
        <v>285</v>
      </c>
      <c r="BF5" s="48" t="s">
        <v>464</v>
      </c>
      <c r="BG5" s="48" t="s">
        <v>287</v>
      </c>
      <c r="BH5" s="48" t="s">
        <v>465</v>
      </c>
      <c r="BI5" s="48" t="s">
        <v>289</v>
      </c>
      <c r="BJ5" s="48" t="s">
        <v>466</v>
      </c>
      <c r="BK5" s="48" t="s">
        <v>291</v>
      </c>
      <c r="BL5" s="48" t="s">
        <v>467</v>
      </c>
      <c r="BM5" s="48" t="s">
        <v>293</v>
      </c>
      <c r="BN5" s="48" t="s">
        <v>468</v>
      </c>
      <c r="BO5" s="48" t="s">
        <v>294</v>
      </c>
      <c r="BP5" s="48" t="s">
        <v>469</v>
      </c>
      <c r="BQ5" s="48" t="s">
        <v>296</v>
      </c>
      <c r="BR5" s="48" t="s">
        <v>470</v>
      </c>
      <c r="BS5" s="48" t="s">
        <v>298</v>
      </c>
      <c r="BT5" s="48" t="s">
        <v>471</v>
      </c>
      <c r="BU5" s="48" t="s">
        <v>300</v>
      </c>
      <c r="BV5" s="48" t="s">
        <v>472</v>
      </c>
      <c r="BW5" s="48" t="s">
        <v>302</v>
      </c>
      <c r="BX5" s="48" t="s">
        <v>473</v>
      </c>
      <c r="BY5" s="48" t="s">
        <v>304</v>
      </c>
      <c r="BZ5" s="48" t="s">
        <v>474</v>
      </c>
      <c r="CA5" s="48" t="s">
        <v>306</v>
      </c>
      <c r="CB5" s="48" t="s">
        <v>475</v>
      </c>
      <c r="CC5" s="48" t="s">
        <v>308</v>
      </c>
      <c r="CD5" s="48" t="s">
        <v>476</v>
      </c>
      <c r="CE5" s="48" t="s">
        <v>310</v>
      </c>
      <c r="CF5" s="48" t="s">
        <v>477</v>
      </c>
      <c r="CG5" s="48" t="s">
        <v>312</v>
      </c>
      <c r="CH5" s="48" t="s">
        <v>478</v>
      </c>
      <c r="CI5" s="48" t="s">
        <v>314</v>
      </c>
      <c r="CJ5" s="48" t="s">
        <v>479</v>
      </c>
      <c r="CK5" s="48" t="s">
        <v>316</v>
      </c>
      <c r="CL5" s="48" t="s">
        <v>480</v>
      </c>
      <c r="CM5" s="48" t="s">
        <v>318</v>
      </c>
      <c r="CN5" s="48" t="s">
        <v>481</v>
      </c>
      <c r="CO5" s="48" t="s">
        <v>320</v>
      </c>
      <c r="CP5" s="48" t="s">
        <v>482</v>
      </c>
      <c r="CQ5" s="48" t="s">
        <v>322</v>
      </c>
      <c r="CR5" s="48" t="s">
        <v>483</v>
      </c>
      <c r="CS5" s="48" t="s">
        <v>323</v>
      </c>
      <c r="CT5" s="48" t="s">
        <v>484</v>
      </c>
      <c r="CU5" s="48" t="s">
        <v>325</v>
      </c>
      <c r="CV5" s="48" t="s">
        <v>485</v>
      </c>
      <c r="CW5" s="48" t="s">
        <v>327</v>
      </c>
      <c r="CX5" s="48" t="s">
        <v>486</v>
      </c>
      <c r="CY5" s="48" t="s">
        <v>329</v>
      </c>
      <c r="CZ5" s="48" t="s">
        <v>487</v>
      </c>
      <c r="DA5" s="48" t="s">
        <v>331</v>
      </c>
      <c r="DB5" s="48" t="s">
        <v>488</v>
      </c>
      <c r="DC5" s="48" t="s">
        <v>333</v>
      </c>
      <c r="DD5" s="48" t="s">
        <v>489</v>
      </c>
      <c r="DE5" s="48" t="s">
        <v>335</v>
      </c>
      <c r="DF5" s="48" t="s">
        <v>490</v>
      </c>
      <c r="DG5" s="48" t="s">
        <v>337</v>
      </c>
      <c r="DH5" s="48" t="s">
        <v>491</v>
      </c>
      <c r="DI5" s="48" t="s">
        <v>339</v>
      </c>
      <c r="DJ5" s="48" t="s">
        <v>492</v>
      </c>
      <c r="DK5" s="48" t="s">
        <v>341</v>
      </c>
      <c r="DL5" s="48" t="s">
        <v>493</v>
      </c>
      <c r="DM5" s="48" t="s">
        <v>343</v>
      </c>
      <c r="DN5" s="48" t="s">
        <v>494</v>
      </c>
      <c r="DO5" s="48" t="s">
        <v>345</v>
      </c>
      <c r="DP5" s="48" t="s">
        <v>495</v>
      </c>
      <c r="DQ5" s="48" t="s">
        <v>347</v>
      </c>
      <c r="DR5" s="48" t="s">
        <v>496</v>
      </c>
      <c r="DS5" s="48" t="s">
        <v>349</v>
      </c>
      <c r="DT5" s="48" t="s">
        <v>497</v>
      </c>
      <c r="DU5" s="48" t="s">
        <v>351</v>
      </c>
      <c r="DV5" s="48" t="s">
        <v>498</v>
      </c>
      <c r="DW5" s="48" t="s">
        <v>352</v>
      </c>
      <c r="DX5" s="48" t="s">
        <v>499</v>
      </c>
      <c r="DY5" s="48" t="s">
        <v>354</v>
      </c>
      <c r="DZ5" s="48" t="s">
        <v>500</v>
      </c>
      <c r="EA5" s="48" t="s">
        <v>356</v>
      </c>
      <c r="EB5" s="48" t="s">
        <v>501</v>
      </c>
      <c r="EC5" s="48" t="s">
        <v>358</v>
      </c>
      <c r="ED5" s="48" t="s">
        <v>502</v>
      </c>
      <c r="EE5" s="48" t="s">
        <v>360</v>
      </c>
      <c r="EF5" s="48" t="s">
        <v>503</v>
      </c>
      <c r="EG5" s="48" t="s">
        <v>362</v>
      </c>
      <c r="EH5" s="48" t="s">
        <v>504</v>
      </c>
      <c r="EI5" s="48" t="s">
        <v>364</v>
      </c>
      <c r="EJ5" s="48" t="s">
        <v>505</v>
      </c>
      <c r="EK5" s="48" t="s">
        <v>366</v>
      </c>
      <c r="EL5" s="48" t="s">
        <v>506</v>
      </c>
      <c r="EM5" s="48" t="s">
        <v>368</v>
      </c>
      <c r="EN5" s="48" t="s">
        <v>507</v>
      </c>
      <c r="EO5" s="48" t="s">
        <v>370</v>
      </c>
      <c r="EP5" s="48" t="s">
        <v>508</v>
      </c>
      <c r="EQ5" s="48" t="s">
        <v>372</v>
      </c>
      <c r="ER5" s="48" t="s">
        <v>509</v>
      </c>
      <c r="ES5" s="48" t="s">
        <v>374</v>
      </c>
      <c r="ET5" s="48" t="s">
        <v>510</v>
      </c>
      <c r="EU5" s="48" t="s">
        <v>376</v>
      </c>
      <c r="EV5" s="48" t="s">
        <v>511</v>
      </c>
      <c r="EW5" s="48" t="s">
        <v>378</v>
      </c>
      <c r="EX5" s="48" t="s">
        <v>512</v>
      </c>
      <c r="EY5" s="48" t="s">
        <v>380</v>
      </c>
      <c r="EZ5" s="48" t="s">
        <v>513</v>
      </c>
      <c r="FA5" s="48" t="s">
        <v>381</v>
      </c>
      <c r="FB5" s="48" t="s">
        <v>514</v>
      </c>
      <c r="FC5" s="48" t="s">
        <v>383</v>
      </c>
      <c r="FD5" s="48" t="s">
        <v>515</v>
      </c>
      <c r="FE5" s="48" t="s">
        <v>385</v>
      </c>
      <c r="FF5" s="48" t="s">
        <v>516</v>
      </c>
      <c r="FG5" s="48" t="s">
        <v>387</v>
      </c>
      <c r="FH5" s="48" t="s">
        <v>517</v>
      </c>
      <c r="FI5" s="48" t="s">
        <v>389</v>
      </c>
      <c r="FJ5" s="48" t="s">
        <v>518</v>
      </c>
      <c r="FK5" s="48" t="s">
        <v>391</v>
      </c>
      <c r="FL5" s="48" t="s">
        <v>519</v>
      </c>
      <c r="FM5" s="48" t="s">
        <v>393</v>
      </c>
      <c r="FN5" s="48" t="s">
        <v>520</v>
      </c>
      <c r="FO5" s="48" t="s">
        <v>395</v>
      </c>
      <c r="FP5" s="48" t="s">
        <v>521</v>
      </c>
      <c r="FQ5" s="48" t="s">
        <v>397</v>
      </c>
      <c r="FR5" s="48" t="s">
        <v>522</v>
      </c>
      <c r="FS5" s="48" t="s">
        <v>399</v>
      </c>
      <c r="FT5" s="48" t="s">
        <v>523</v>
      </c>
      <c r="FU5" s="48" t="s">
        <v>401</v>
      </c>
      <c r="FV5" s="48" t="s">
        <v>524</v>
      </c>
      <c r="FW5" s="48" t="s">
        <v>403</v>
      </c>
      <c r="FX5" s="48" t="s">
        <v>525</v>
      </c>
      <c r="FY5" s="48" t="s">
        <v>405</v>
      </c>
      <c r="FZ5" s="48" t="s">
        <v>526</v>
      </c>
      <c r="GA5" s="48" t="s">
        <v>407</v>
      </c>
      <c r="GB5" s="48" t="s">
        <v>527</v>
      </c>
      <c r="GC5" s="48" t="s">
        <v>409</v>
      </c>
      <c r="GD5" s="48" t="s">
        <v>528</v>
      </c>
      <c r="GE5" s="48" t="s">
        <v>410</v>
      </c>
      <c r="GF5" s="48" t="s">
        <v>529</v>
      </c>
      <c r="GG5" s="48" t="s">
        <v>412</v>
      </c>
      <c r="GH5" s="48" t="s">
        <v>530</v>
      </c>
      <c r="GI5" s="48" t="s">
        <v>414</v>
      </c>
      <c r="GJ5" s="48" t="s">
        <v>531</v>
      </c>
      <c r="GK5" s="48" t="s">
        <v>416</v>
      </c>
      <c r="GL5" s="48" t="s">
        <v>532</v>
      </c>
      <c r="GM5" s="48" t="s">
        <v>418</v>
      </c>
      <c r="GN5" s="48" t="s">
        <v>533</v>
      </c>
      <c r="GO5" s="48" t="s">
        <v>420</v>
      </c>
      <c r="GP5" s="48" t="s">
        <v>534</v>
      </c>
      <c r="GQ5" s="48" t="s">
        <v>422</v>
      </c>
      <c r="GR5" s="48" t="s">
        <v>535</v>
      </c>
      <c r="GS5" s="48" t="s">
        <v>424</v>
      </c>
      <c r="GT5" s="48" t="s">
        <v>536</v>
      </c>
      <c r="GU5" s="48" t="s">
        <v>426</v>
      </c>
      <c r="GV5" s="48" t="s">
        <v>537</v>
      </c>
      <c r="GW5" s="48" t="s">
        <v>428</v>
      </c>
      <c r="GX5" s="48" t="s">
        <v>538</v>
      </c>
      <c r="GY5" s="48" t="s">
        <v>430</v>
      </c>
      <c r="GZ5" s="48" t="s">
        <v>539</v>
      </c>
      <c r="HA5" s="48" t="s">
        <v>432</v>
      </c>
      <c r="HB5" s="48" t="s">
        <v>540</v>
      </c>
      <c r="HC5" s="48" t="s">
        <v>434</v>
      </c>
      <c r="HD5" s="48" t="s">
        <v>541</v>
      </c>
      <c r="HE5" s="48" t="s">
        <v>436</v>
      </c>
      <c r="HF5" s="48" t="s">
        <v>542</v>
      </c>
    </row>
    <row r="6" spans="1:214" x14ac:dyDescent="0.25">
      <c r="A6" s="2" t="s">
        <v>130</v>
      </c>
      <c r="B6" s="2" t="s">
        <v>129</v>
      </c>
      <c r="C6" s="48" t="s">
        <v>2</v>
      </c>
      <c r="D6" s="48" t="s">
        <v>3</v>
      </c>
      <c r="E6" s="48" t="s">
        <v>4</v>
      </c>
      <c r="F6" s="48" t="s">
        <v>5</v>
      </c>
      <c r="G6" s="48" t="s">
        <v>237</v>
      </c>
      <c r="H6" s="48" t="s">
        <v>543</v>
      </c>
      <c r="I6" s="48" t="s">
        <v>239</v>
      </c>
      <c r="J6" s="48" t="s">
        <v>544</v>
      </c>
      <c r="K6" s="48" t="s">
        <v>241</v>
      </c>
      <c r="L6" s="48" t="s">
        <v>545</v>
      </c>
      <c r="M6" s="48" t="s">
        <v>243</v>
      </c>
      <c r="N6" s="48" t="s">
        <v>546</v>
      </c>
      <c r="O6" s="48" t="s">
        <v>245</v>
      </c>
      <c r="P6" s="48" t="s">
        <v>547</v>
      </c>
      <c r="Q6" s="48" t="s">
        <v>247</v>
      </c>
      <c r="R6" s="48" t="s">
        <v>548</v>
      </c>
      <c r="S6" s="48" t="s">
        <v>249</v>
      </c>
      <c r="T6" s="48" t="s">
        <v>549</v>
      </c>
      <c r="U6" s="48" t="s">
        <v>251</v>
      </c>
      <c r="V6" s="48" t="s">
        <v>550</v>
      </c>
      <c r="W6" s="48" t="s">
        <v>253</v>
      </c>
      <c r="X6" s="48" t="s">
        <v>551</v>
      </c>
      <c r="Y6" s="48" t="s">
        <v>255</v>
      </c>
      <c r="Z6" s="48" t="s">
        <v>552</v>
      </c>
      <c r="AA6" s="48" t="s">
        <v>257</v>
      </c>
      <c r="AB6" s="48" t="s">
        <v>553</v>
      </c>
      <c r="AC6" s="48" t="s">
        <v>259</v>
      </c>
      <c r="AD6" s="48" t="s">
        <v>554</v>
      </c>
      <c r="AE6" s="48" t="s">
        <v>261</v>
      </c>
      <c r="AF6" s="48" t="s">
        <v>555</v>
      </c>
      <c r="AG6" s="48" t="s">
        <v>263</v>
      </c>
      <c r="AH6" s="48" t="s">
        <v>556</v>
      </c>
      <c r="AI6" s="48" t="s">
        <v>6</v>
      </c>
      <c r="AJ6" s="48" t="s">
        <v>7</v>
      </c>
      <c r="AK6" s="48" t="s">
        <v>266</v>
      </c>
      <c r="AL6" s="48" t="s">
        <v>557</v>
      </c>
      <c r="AM6" s="48" t="s">
        <v>268</v>
      </c>
      <c r="AN6" s="48" t="s">
        <v>558</v>
      </c>
      <c r="AO6" s="48" t="s">
        <v>270</v>
      </c>
      <c r="AP6" s="48" t="s">
        <v>559</v>
      </c>
      <c r="AQ6" s="48" t="s">
        <v>272</v>
      </c>
      <c r="AR6" s="48" t="s">
        <v>560</v>
      </c>
      <c r="AS6" s="48" t="s">
        <v>274</v>
      </c>
      <c r="AT6" s="48" t="s">
        <v>561</v>
      </c>
      <c r="AU6" s="48" t="s">
        <v>276</v>
      </c>
      <c r="AV6" s="48" t="s">
        <v>562</v>
      </c>
      <c r="AW6" s="48" t="s">
        <v>278</v>
      </c>
      <c r="AX6" s="48" t="s">
        <v>563</v>
      </c>
      <c r="AY6" s="48" t="s">
        <v>280</v>
      </c>
      <c r="AZ6" s="48" t="s">
        <v>564</v>
      </c>
      <c r="BA6" s="48" t="s">
        <v>282</v>
      </c>
      <c r="BB6" s="48" t="s">
        <v>565</v>
      </c>
      <c r="BC6" s="48" t="s">
        <v>284</v>
      </c>
      <c r="BD6" s="48" t="s">
        <v>566</v>
      </c>
      <c r="BE6" s="48" t="s">
        <v>286</v>
      </c>
      <c r="BF6" s="48" t="s">
        <v>567</v>
      </c>
      <c r="BG6" s="48" t="s">
        <v>288</v>
      </c>
      <c r="BH6" s="48" t="s">
        <v>568</v>
      </c>
      <c r="BI6" s="48" t="s">
        <v>290</v>
      </c>
      <c r="BJ6" s="48" t="s">
        <v>569</v>
      </c>
      <c r="BK6" s="48" t="s">
        <v>292</v>
      </c>
      <c r="BL6" s="48" t="s">
        <v>570</v>
      </c>
      <c r="BM6" s="48" t="s">
        <v>8</v>
      </c>
      <c r="BN6" s="48" t="s">
        <v>9</v>
      </c>
      <c r="BO6" s="48" t="s">
        <v>295</v>
      </c>
      <c r="BP6" s="48" t="s">
        <v>571</v>
      </c>
      <c r="BQ6" s="48" t="s">
        <v>297</v>
      </c>
      <c r="BR6" s="48" t="s">
        <v>572</v>
      </c>
      <c r="BS6" s="48" t="s">
        <v>299</v>
      </c>
      <c r="BT6" s="48" t="s">
        <v>573</v>
      </c>
      <c r="BU6" s="48" t="s">
        <v>301</v>
      </c>
      <c r="BV6" s="48" t="s">
        <v>574</v>
      </c>
      <c r="BW6" s="48" t="s">
        <v>303</v>
      </c>
      <c r="BX6" s="48" t="s">
        <v>575</v>
      </c>
      <c r="BY6" s="48" t="s">
        <v>305</v>
      </c>
      <c r="BZ6" s="48" t="s">
        <v>576</v>
      </c>
      <c r="CA6" s="48" t="s">
        <v>307</v>
      </c>
      <c r="CB6" s="48" t="s">
        <v>577</v>
      </c>
      <c r="CC6" s="48" t="s">
        <v>309</v>
      </c>
      <c r="CD6" s="48" t="s">
        <v>578</v>
      </c>
      <c r="CE6" s="48" t="s">
        <v>311</v>
      </c>
      <c r="CF6" s="48" t="s">
        <v>579</v>
      </c>
      <c r="CG6" s="48" t="s">
        <v>313</v>
      </c>
      <c r="CH6" s="48" t="s">
        <v>580</v>
      </c>
      <c r="CI6" s="48" t="s">
        <v>315</v>
      </c>
      <c r="CJ6" s="48" t="s">
        <v>581</v>
      </c>
      <c r="CK6" s="48" t="s">
        <v>317</v>
      </c>
      <c r="CL6" s="48" t="s">
        <v>582</v>
      </c>
      <c r="CM6" s="48" t="s">
        <v>319</v>
      </c>
      <c r="CN6" s="48" t="s">
        <v>583</v>
      </c>
      <c r="CO6" s="48" t="s">
        <v>321</v>
      </c>
      <c r="CP6" s="48" t="s">
        <v>584</v>
      </c>
      <c r="CQ6" s="48" t="s">
        <v>10</v>
      </c>
      <c r="CR6" s="48" t="s">
        <v>11</v>
      </c>
      <c r="CS6" s="48" t="s">
        <v>324</v>
      </c>
      <c r="CT6" s="48" t="s">
        <v>585</v>
      </c>
      <c r="CU6" s="48" t="s">
        <v>326</v>
      </c>
      <c r="CV6" s="48" t="s">
        <v>586</v>
      </c>
      <c r="CW6" s="48" t="s">
        <v>328</v>
      </c>
      <c r="CX6" s="48" t="s">
        <v>587</v>
      </c>
      <c r="CY6" s="48" t="s">
        <v>330</v>
      </c>
      <c r="CZ6" s="48" t="s">
        <v>588</v>
      </c>
      <c r="DA6" s="48" t="s">
        <v>332</v>
      </c>
      <c r="DB6" s="48" t="s">
        <v>589</v>
      </c>
      <c r="DC6" s="48" t="s">
        <v>334</v>
      </c>
      <c r="DD6" s="48" t="s">
        <v>590</v>
      </c>
      <c r="DE6" s="48" t="s">
        <v>336</v>
      </c>
      <c r="DF6" s="48" t="s">
        <v>591</v>
      </c>
      <c r="DG6" s="48" t="s">
        <v>338</v>
      </c>
      <c r="DH6" s="48" t="s">
        <v>592</v>
      </c>
      <c r="DI6" s="48" t="s">
        <v>340</v>
      </c>
      <c r="DJ6" s="48" t="s">
        <v>593</v>
      </c>
      <c r="DK6" s="48" t="s">
        <v>342</v>
      </c>
      <c r="DL6" s="48" t="s">
        <v>594</v>
      </c>
      <c r="DM6" s="48" t="s">
        <v>344</v>
      </c>
      <c r="DN6" s="48" t="s">
        <v>595</v>
      </c>
      <c r="DO6" s="48" t="s">
        <v>346</v>
      </c>
      <c r="DP6" s="48" t="s">
        <v>596</v>
      </c>
      <c r="DQ6" s="48" t="s">
        <v>348</v>
      </c>
      <c r="DR6" s="48" t="s">
        <v>597</v>
      </c>
      <c r="DS6" s="48" t="s">
        <v>350</v>
      </c>
      <c r="DT6" s="48" t="s">
        <v>598</v>
      </c>
      <c r="DU6" s="48" t="s">
        <v>12</v>
      </c>
      <c r="DV6" s="48" t="s">
        <v>13</v>
      </c>
      <c r="DW6" s="48" t="s">
        <v>353</v>
      </c>
      <c r="DX6" s="48" t="s">
        <v>599</v>
      </c>
      <c r="DY6" s="48" t="s">
        <v>355</v>
      </c>
      <c r="DZ6" s="48" t="s">
        <v>600</v>
      </c>
      <c r="EA6" s="48" t="s">
        <v>357</v>
      </c>
      <c r="EB6" s="48" t="s">
        <v>601</v>
      </c>
      <c r="EC6" s="48" t="s">
        <v>359</v>
      </c>
      <c r="ED6" s="48" t="s">
        <v>602</v>
      </c>
      <c r="EE6" s="48" t="s">
        <v>361</v>
      </c>
      <c r="EF6" s="48" t="s">
        <v>603</v>
      </c>
      <c r="EG6" s="48" t="s">
        <v>363</v>
      </c>
      <c r="EH6" s="48" t="s">
        <v>604</v>
      </c>
      <c r="EI6" s="48" t="s">
        <v>365</v>
      </c>
      <c r="EJ6" s="48" t="s">
        <v>605</v>
      </c>
      <c r="EK6" s="48" t="s">
        <v>367</v>
      </c>
      <c r="EL6" s="48" t="s">
        <v>606</v>
      </c>
      <c r="EM6" s="48" t="s">
        <v>369</v>
      </c>
      <c r="EN6" s="48" t="s">
        <v>607</v>
      </c>
      <c r="EO6" s="48" t="s">
        <v>371</v>
      </c>
      <c r="EP6" s="48" t="s">
        <v>608</v>
      </c>
      <c r="EQ6" s="48" t="s">
        <v>373</v>
      </c>
      <c r="ER6" s="48" t="s">
        <v>609</v>
      </c>
      <c r="ES6" s="48" t="s">
        <v>375</v>
      </c>
      <c r="ET6" s="48" t="s">
        <v>610</v>
      </c>
      <c r="EU6" s="48" t="s">
        <v>377</v>
      </c>
      <c r="EV6" s="48" t="s">
        <v>611</v>
      </c>
      <c r="EW6" s="48" t="s">
        <v>379</v>
      </c>
      <c r="EX6" s="48" t="s">
        <v>612</v>
      </c>
      <c r="EY6" s="48" t="s">
        <v>14</v>
      </c>
      <c r="EZ6" s="48" t="s">
        <v>15</v>
      </c>
      <c r="FA6" s="48" t="s">
        <v>382</v>
      </c>
      <c r="FB6" s="48" t="s">
        <v>613</v>
      </c>
      <c r="FC6" s="48" t="s">
        <v>384</v>
      </c>
      <c r="FD6" s="48" t="s">
        <v>614</v>
      </c>
      <c r="FE6" s="48" t="s">
        <v>386</v>
      </c>
      <c r="FF6" s="48" t="s">
        <v>615</v>
      </c>
      <c r="FG6" s="48" t="s">
        <v>388</v>
      </c>
      <c r="FH6" s="48" t="s">
        <v>616</v>
      </c>
      <c r="FI6" s="48" t="s">
        <v>390</v>
      </c>
      <c r="FJ6" s="48" t="s">
        <v>617</v>
      </c>
      <c r="FK6" s="48" t="s">
        <v>392</v>
      </c>
      <c r="FL6" s="48" t="s">
        <v>618</v>
      </c>
      <c r="FM6" s="48" t="s">
        <v>394</v>
      </c>
      <c r="FN6" s="48" t="s">
        <v>619</v>
      </c>
      <c r="FO6" s="48" t="s">
        <v>396</v>
      </c>
      <c r="FP6" s="48" t="s">
        <v>620</v>
      </c>
      <c r="FQ6" s="48" t="s">
        <v>398</v>
      </c>
      <c r="FR6" s="48" t="s">
        <v>621</v>
      </c>
      <c r="FS6" s="48" t="s">
        <v>400</v>
      </c>
      <c r="FT6" s="48" t="s">
        <v>622</v>
      </c>
      <c r="FU6" s="48" t="s">
        <v>402</v>
      </c>
      <c r="FV6" s="48" t="s">
        <v>623</v>
      </c>
      <c r="FW6" s="48" t="s">
        <v>404</v>
      </c>
      <c r="FX6" s="48" t="s">
        <v>624</v>
      </c>
      <c r="FY6" s="48" t="s">
        <v>406</v>
      </c>
      <c r="FZ6" s="48" t="s">
        <v>625</v>
      </c>
      <c r="GA6" s="48" t="s">
        <v>408</v>
      </c>
      <c r="GB6" s="48" t="s">
        <v>626</v>
      </c>
      <c r="GC6" s="48" t="s">
        <v>16</v>
      </c>
      <c r="GD6" s="48" t="s">
        <v>17</v>
      </c>
      <c r="GE6" s="48" t="s">
        <v>411</v>
      </c>
      <c r="GF6" s="48" t="s">
        <v>627</v>
      </c>
      <c r="GG6" s="48" t="s">
        <v>413</v>
      </c>
      <c r="GH6" s="48" t="s">
        <v>628</v>
      </c>
      <c r="GI6" s="48" t="s">
        <v>415</v>
      </c>
      <c r="GJ6" s="48" t="s">
        <v>629</v>
      </c>
      <c r="GK6" s="48" t="s">
        <v>417</v>
      </c>
      <c r="GL6" s="48" t="s">
        <v>630</v>
      </c>
      <c r="GM6" s="48" t="s">
        <v>419</v>
      </c>
      <c r="GN6" s="48" t="s">
        <v>631</v>
      </c>
      <c r="GO6" s="48" t="s">
        <v>421</v>
      </c>
      <c r="GP6" s="48" t="s">
        <v>632</v>
      </c>
      <c r="GQ6" s="48" t="s">
        <v>423</v>
      </c>
      <c r="GR6" s="48" t="s">
        <v>633</v>
      </c>
      <c r="GS6" s="48" t="s">
        <v>425</v>
      </c>
      <c r="GT6" s="48" t="s">
        <v>634</v>
      </c>
      <c r="GU6" s="48" t="s">
        <v>427</v>
      </c>
      <c r="GV6" s="48" t="s">
        <v>635</v>
      </c>
      <c r="GW6" s="48" t="s">
        <v>429</v>
      </c>
      <c r="GX6" s="48" t="s">
        <v>636</v>
      </c>
      <c r="GY6" s="48" t="s">
        <v>431</v>
      </c>
      <c r="GZ6" s="48" t="s">
        <v>637</v>
      </c>
      <c r="HA6" s="48" t="s">
        <v>433</v>
      </c>
      <c r="HB6" s="48" t="s">
        <v>638</v>
      </c>
      <c r="HC6" s="48" t="s">
        <v>435</v>
      </c>
      <c r="HD6" s="48" t="s">
        <v>639</v>
      </c>
      <c r="HE6" s="48" t="s">
        <v>437</v>
      </c>
      <c r="HF6" s="48" t="s">
        <v>640</v>
      </c>
    </row>
    <row r="7" spans="1:214" x14ac:dyDescent="0.25">
      <c r="A7" s="16">
        <f t="shared" ref="A7:A37" si="8">VLOOKUP($C7, lu_GEOID, 2, FALSE)</f>
        <v>1000</v>
      </c>
      <c r="B7" s="17" t="str">
        <f t="shared" ref="B7:B37" si="9">VLOOKUP($C7, lu_GEOID, 3, FALSE)</f>
        <v>United States</v>
      </c>
      <c r="C7" s="48" t="s">
        <v>18</v>
      </c>
      <c r="D7" s="48" t="s">
        <v>19</v>
      </c>
      <c r="E7" s="48">
        <v>145861221</v>
      </c>
      <c r="F7" s="48">
        <v>149643</v>
      </c>
      <c r="G7" s="48">
        <v>2776263</v>
      </c>
      <c r="H7" s="48">
        <v>14061</v>
      </c>
      <c r="I7" s="48">
        <v>9032875</v>
      </c>
      <c r="J7" s="48">
        <v>40342</v>
      </c>
      <c r="K7" s="48">
        <v>15069033</v>
      </c>
      <c r="L7" s="48">
        <v>37579</v>
      </c>
      <c r="M7" s="48">
        <v>3937740</v>
      </c>
      <c r="N7" s="48">
        <v>16186</v>
      </c>
      <c r="O7" s="48">
        <v>16687559</v>
      </c>
      <c r="P7" s="48">
        <v>35867</v>
      </c>
      <c r="Q7" s="48">
        <v>7231294</v>
      </c>
      <c r="R7" s="48">
        <v>17612</v>
      </c>
      <c r="S7" s="48">
        <v>3080360</v>
      </c>
      <c r="T7" s="48">
        <v>17038</v>
      </c>
      <c r="U7" s="48">
        <v>9593096</v>
      </c>
      <c r="V7" s="48">
        <v>33037</v>
      </c>
      <c r="W7" s="48">
        <v>16216976</v>
      </c>
      <c r="X7" s="48">
        <v>38140</v>
      </c>
      <c r="Y7" s="48">
        <v>33237026</v>
      </c>
      <c r="Z7" s="48">
        <v>117488</v>
      </c>
      <c r="AA7" s="48">
        <v>13990223</v>
      </c>
      <c r="AB7" s="48">
        <v>54805</v>
      </c>
      <c r="AC7" s="48">
        <v>7130858</v>
      </c>
      <c r="AD7" s="48">
        <v>20211</v>
      </c>
      <c r="AE7" s="48">
        <v>6874726</v>
      </c>
      <c r="AF7" s="48">
        <v>38299</v>
      </c>
      <c r="AG7" s="48">
        <v>1003192</v>
      </c>
      <c r="AH7" s="48">
        <v>10415</v>
      </c>
      <c r="AI7" s="48">
        <v>111448640</v>
      </c>
      <c r="AJ7" s="48">
        <v>114473</v>
      </c>
      <c r="AK7" s="48">
        <v>1869125</v>
      </c>
      <c r="AL7" s="48">
        <v>9027</v>
      </c>
      <c r="AM7" s="48">
        <v>6712592</v>
      </c>
      <c r="AN7" s="48">
        <v>26097</v>
      </c>
      <c r="AO7" s="48">
        <v>12295250</v>
      </c>
      <c r="AP7" s="48">
        <v>33190</v>
      </c>
      <c r="AQ7" s="48">
        <v>3162380</v>
      </c>
      <c r="AR7" s="48">
        <v>13394</v>
      </c>
      <c r="AS7" s="48">
        <v>13163212</v>
      </c>
      <c r="AT7" s="48">
        <v>32228</v>
      </c>
      <c r="AU7" s="48">
        <v>5914442</v>
      </c>
      <c r="AV7" s="48">
        <v>16417</v>
      </c>
      <c r="AW7" s="48">
        <v>2227307</v>
      </c>
      <c r="AX7" s="48">
        <v>12886</v>
      </c>
      <c r="AY7" s="48">
        <v>7200828</v>
      </c>
      <c r="AZ7" s="48">
        <v>27082</v>
      </c>
      <c r="BA7" s="48">
        <v>11169418</v>
      </c>
      <c r="BB7" s="48">
        <v>32137</v>
      </c>
      <c r="BC7" s="48">
        <v>26224379</v>
      </c>
      <c r="BD7" s="48">
        <v>80078</v>
      </c>
      <c r="BE7" s="48">
        <v>9937974</v>
      </c>
      <c r="BF7" s="48">
        <v>42168</v>
      </c>
      <c r="BG7" s="48">
        <v>5283673</v>
      </c>
      <c r="BH7" s="48">
        <v>16912</v>
      </c>
      <c r="BI7" s="48">
        <v>5613336</v>
      </c>
      <c r="BJ7" s="48">
        <v>30140</v>
      </c>
      <c r="BK7" s="48">
        <v>674724</v>
      </c>
      <c r="BL7" s="48">
        <v>9421</v>
      </c>
      <c r="BM7" s="48">
        <v>13588601</v>
      </c>
      <c r="BN7" s="48">
        <v>65300</v>
      </c>
      <c r="BO7" s="48">
        <v>383178</v>
      </c>
      <c r="BP7" s="48">
        <v>6224</v>
      </c>
      <c r="BQ7" s="48">
        <v>1412216</v>
      </c>
      <c r="BR7" s="48">
        <v>11778</v>
      </c>
      <c r="BS7" s="48">
        <v>1561634</v>
      </c>
      <c r="BT7" s="48">
        <v>10495</v>
      </c>
      <c r="BU7" s="48">
        <v>321374</v>
      </c>
      <c r="BV7" s="48">
        <v>4933</v>
      </c>
      <c r="BW7" s="48">
        <v>1448044</v>
      </c>
      <c r="BX7" s="48">
        <v>10937</v>
      </c>
      <c r="BY7" s="48">
        <v>546868</v>
      </c>
      <c r="BZ7" s="48">
        <v>6561</v>
      </c>
      <c r="CA7" s="48">
        <v>204397</v>
      </c>
      <c r="CB7" s="48">
        <v>3865</v>
      </c>
      <c r="CC7" s="48">
        <v>605358</v>
      </c>
      <c r="CD7" s="48">
        <v>7744</v>
      </c>
      <c r="CE7" s="48">
        <v>1448689</v>
      </c>
      <c r="CF7" s="48">
        <v>10080</v>
      </c>
      <c r="CG7" s="48">
        <v>2808332</v>
      </c>
      <c r="CH7" s="48">
        <v>35761</v>
      </c>
      <c r="CI7" s="48">
        <v>1547178</v>
      </c>
      <c r="CJ7" s="48">
        <v>11091</v>
      </c>
      <c r="CK7" s="48">
        <v>676618</v>
      </c>
      <c r="CL7" s="48">
        <v>7163</v>
      </c>
      <c r="CM7" s="48">
        <v>543088</v>
      </c>
      <c r="CN7" s="48">
        <v>7738</v>
      </c>
      <c r="CO7" s="48">
        <v>81627</v>
      </c>
      <c r="CP7" s="48">
        <v>2510</v>
      </c>
      <c r="CQ7" s="48">
        <v>7476312</v>
      </c>
      <c r="CR7" s="48">
        <v>18432</v>
      </c>
      <c r="CS7" s="48">
        <v>45883</v>
      </c>
      <c r="CT7" s="48">
        <v>2286</v>
      </c>
      <c r="CU7" s="48">
        <v>264090</v>
      </c>
      <c r="CV7" s="48">
        <v>4560</v>
      </c>
      <c r="CW7" s="48">
        <v>354529</v>
      </c>
      <c r="CX7" s="48">
        <v>4380</v>
      </c>
      <c r="CY7" s="48">
        <v>121678</v>
      </c>
      <c r="CZ7" s="48">
        <v>2716</v>
      </c>
      <c r="DA7" s="48">
        <v>796289</v>
      </c>
      <c r="DB7" s="48">
        <v>7821</v>
      </c>
      <c r="DC7" s="48">
        <v>279417</v>
      </c>
      <c r="DD7" s="48">
        <v>3816</v>
      </c>
      <c r="DE7" s="48">
        <v>259071</v>
      </c>
      <c r="DF7" s="48">
        <v>3694</v>
      </c>
      <c r="DG7" s="48">
        <v>719709</v>
      </c>
      <c r="DH7" s="48">
        <v>6466</v>
      </c>
      <c r="DI7" s="48">
        <v>1232644</v>
      </c>
      <c r="DJ7" s="48">
        <v>8470</v>
      </c>
      <c r="DK7" s="48">
        <v>1581330</v>
      </c>
      <c r="DL7" s="48">
        <v>9573</v>
      </c>
      <c r="DM7" s="48">
        <v>1042334</v>
      </c>
      <c r="DN7" s="48">
        <v>9482</v>
      </c>
      <c r="DO7" s="48">
        <v>373148</v>
      </c>
      <c r="DP7" s="48">
        <v>5128</v>
      </c>
      <c r="DQ7" s="48">
        <v>390051</v>
      </c>
      <c r="DR7" s="48">
        <v>4565</v>
      </c>
      <c r="DS7" s="48">
        <v>16139</v>
      </c>
      <c r="DT7" s="48">
        <v>1081</v>
      </c>
      <c r="DU7" s="48">
        <v>4030730</v>
      </c>
      <c r="DV7" s="48">
        <v>16741</v>
      </c>
      <c r="DW7" s="48">
        <v>119326</v>
      </c>
      <c r="DX7" s="48">
        <v>2944</v>
      </c>
      <c r="DY7" s="48">
        <v>109211</v>
      </c>
      <c r="DZ7" s="48">
        <v>2771</v>
      </c>
      <c r="EA7" s="48">
        <v>196198</v>
      </c>
      <c r="EB7" s="48">
        <v>2992</v>
      </c>
      <c r="EC7" s="48">
        <v>52714</v>
      </c>
      <c r="ED7" s="48">
        <v>1506</v>
      </c>
      <c r="EE7" s="48">
        <v>521019</v>
      </c>
      <c r="EF7" s="48">
        <v>5167</v>
      </c>
      <c r="EG7" s="48">
        <v>88603</v>
      </c>
      <c r="EH7" s="48">
        <v>2189</v>
      </c>
      <c r="EI7" s="48">
        <v>75880</v>
      </c>
      <c r="EJ7" s="48">
        <v>2117</v>
      </c>
      <c r="EK7" s="48">
        <v>243072</v>
      </c>
      <c r="EL7" s="48">
        <v>4078</v>
      </c>
      <c r="EM7" s="48">
        <v>370039</v>
      </c>
      <c r="EN7" s="48">
        <v>4801</v>
      </c>
      <c r="EO7" s="48">
        <v>1048674</v>
      </c>
      <c r="EP7" s="48">
        <v>7812</v>
      </c>
      <c r="EQ7" s="48">
        <v>724288</v>
      </c>
      <c r="ER7" s="48">
        <v>8642</v>
      </c>
      <c r="ES7" s="48">
        <v>258502</v>
      </c>
      <c r="ET7" s="48">
        <v>3679</v>
      </c>
      <c r="EU7" s="48">
        <v>94312</v>
      </c>
      <c r="EV7" s="48">
        <v>2260</v>
      </c>
      <c r="EW7" s="48">
        <v>128892</v>
      </c>
      <c r="EX7" s="48">
        <v>3028</v>
      </c>
      <c r="EY7" s="48">
        <v>2655046</v>
      </c>
      <c r="EZ7" s="48">
        <v>14041</v>
      </c>
      <c r="FA7" s="48">
        <v>86314</v>
      </c>
      <c r="FB7" s="48">
        <v>2803</v>
      </c>
      <c r="FC7" s="48">
        <v>166046</v>
      </c>
      <c r="FD7" s="48">
        <v>3499</v>
      </c>
      <c r="FE7" s="48">
        <v>236456</v>
      </c>
      <c r="FF7" s="48">
        <v>3439</v>
      </c>
      <c r="FG7" s="48">
        <v>55043</v>
      </c>
      <c r="FH7" s="48">
        <v>1869</v>
      </c>
      <c r="FI7" s="48">
        <v>294520</v>
      </c>
      <c r="FJ7" s="48">
        <v>4461</v>
      </c>
      <c r="FK7" s="48">
        <v>207466</v>
      </c>
      <c r="FL7" s="48">
        <v>3534</v>
      </c>
      <c r="FM7" s="48">
        <v>62385</v>
      </c>
      <c r="FN7" s="48">
        <v>1856</v>
      </c>
      <c r="FO7" s="48">
        <v>107306</v>
      </c>
      <c r="FP7" s="48">
        <v>2133</v>
      </c>
      <c r="FQ7" s="48">
        <v>336442</v>
      </c>
      <c r="FR7" s="48">
        <v>4747</v>
      </c>
      <c r="FS7" s="48">
        <v>465957</v>
      </c>
      <c r="FT7" s="48">
        <v>4992</v>
      </c>
      <c r="FU7" s="48">
        <v>390990</v>
      </c>
      <c r="FV7" s="48">
        <v>6334</v>
      </c>
      <c r="FW7" s="48">
        <v>125236</v>
      </c>
      <c r="FX7" s="48">
        <v>2137</v>
      </c>
      <c r="FY7" s="48">
        <v>96579</v>
      </c>
      <c r="FZ7" s="48">
        <v>2387</v>
      </c>
      <c r="GA7" s="48">
        <v>24306</v>
      </c>
      <c r="GB7" s="48">
        <v>1127</v>
      </c>
      <c r="GC7" s="48">
        <v>6661892</v>
      </c>
      <c r="GD7" s="48">
        <v>19354</v>
      </c>
      <c r="GE7" s="48">
        <v>272437</v>
      </c>
      <c r="GF7" s="48">
        <v>3920</v>
      </c>
      <c r="GG7" s="48">
        <v>368720</v>
      </c>
      <c r="GH7" s="48">
        <v>7608</v>
      </c>
      <c r="GI7" s="48">
        <v>424966</v>
      </c>
      <c r="GJ7" s="48">
        <v>5014</v>
      </c>
      <c r="GK7" s="48">
        <v>224551</v>
      </c>
      <c r="GL7" s="48">
        <v>3026</v>
      </c>
      <c r="GM7" s="48">
        <v>464475</v>
      </c>
      <c r="GN7" s="48">
        <v>5027</v>
      </c>
      <c r="GO7" s="48">
        <v>194498</v>
      </c>
      <c r="GP7" s="48">
        <v>4168</v>
      </c>
      <c r="GQ7" s="48">
        <v>251320</v>
      </c>
      <c r="GR7" s="48">
        <v>3675</v>
      </c>
      <c r="GS7" s="48">
        <v>716823</v>
      </c>
      <c r="GT7" s="48">
        <v>6116</v>
      </c>
      <c r="GU7" s="48">
        <v>1659744</v>
      </c>
      <c r="GV7" s="48">
        <v>8624</v>
      </c>
      <c r="GW7" s="48">
        <v>1108354</v>
      </c>
      <c r="GX7" s="48">
        <v>7690</v>
      </c>
      <c r="GY7" s="48">
        <v>347459</v>
      </c>
      <c r="GZ7" s="48">
        <v>4303</v>
      </c>
      <c r="HA7" s="48">
        <v>413681</v>
      </c>
      <c r="HB7" s="48">
        <v>5095</v>
      </c>
      <c r="HC7" s="48">
        <v>137360</v>
      </c>
      <c r="HD7" s="48">
        <v>2549</v>
      </c>
      <c r="HE7" s="48">
        <v>77504</v>
      </c>
      <c r="HF7" s="48">
        <v>2398</v>
      </c>
    </row>
    <row r="8" spans="1:214" x14ac:dyDescent="0.25">
      <c r="A8" s="16">
        <f t="shared" si="8"/>
        <v>1049</v>
      </c>
      <c r="B8" s="17" t="str">
        <f t="shared" si="9"/>
        <v>State of Utah</v>
      </c>
      <c r="C8" s="48" t="s">
        <v>20</v>
      </c>
      <c r="D8" s="48" t="s">
        <v>21</v>
      </c>
      <c r="E8" s="48">
        <v>1355380</v>
      </c>
      <c r="F8" s="48">
        <v>4671</v>
      </c>
      <c r="G8" s="48">
        <v>26927</v>
      </c>
      <c r="H8" s="48">
        <v>1099</v>
      </c>
      <c r="I8" s="48">
        <v>87843</v>
      </c>
      <c r="J8" s="48">
        <v>2409</v>
      </c>
      <c r="K8" s="48">
        <v>147282</v>
      </c>
      <c r="L8" s="48">
        <v>2501</v>
      </c>
      <c r="M8" s="48">
        <v>35559</v>
      </c>
      <c r="N8" s="48">
        <v>1427</v>
      </c>
      <c r="O8" s="48">
        <v>164294</v>
      </c>
      <c r="P8" s="48">
        <v>3101</v>
      </c>
      <c r="Q8" s="48">
        <v>62080</v>
      </c>
      <c r="R8" s="48">
        <v>1604</v>
      </c>
      <c r="S8" s="48">
        <v>31232</v>
      </c>
      <c r="T8" s="48">
        <v>1305</v>
      </c>
      <c r="U8" s="48">
        <v>90253</v>
      </c>
      <c r="V8" s="48">
        <v>1978</v>
      </c>
      <c r="W8" s="48">
        <v>162009</v>
      </c>
      <c r="X8" s="48">
        <v>3053</v>
      </c>
      <c r="Y8" s="48">
        <v>293837</v>
      </c>
      <c r="Z8" s="48">
        <v>4191</v>
      </c>
      <c r="AA8" s="48">
        <v>122833</v>
      </c>
      <c r="AB8" s="48">
        <v>2785</v>
      </c>
      <c r="AC8" s="48">
        <v>60432</v>
      </c>
      <c r="AD8" s="48">
        <v>1716</v>
      </c>
      <c r="AE8" s="48">
        <v>66732</v>
      </c>
      <c r="AF8" s="48">
        <v>1461</v>
      </c>
      <c r="AG8" s="48">
        <v>4067</v>
      </c>
      <c r="AH8" s="48">
        <v>421</v>
      </c>
      <c r="AI8" s="48">
        <v>1029092</v>
      </c>
      <c r="AJ8" s="48">
        <v>5218</v>
      </c>
      <c r="AK8" s="48">
        <v>19180</v>
      </c>
      <c r="AL8" s="48">
        <v>1002</v>
      </c>
      <c r="AM8" s="48">
        <v>64639</v>
      </c>
      <c r="AN8" s="48">
        <v>2121</v>
      </c>
      <c r="AO8" s="48">
        <v>115130</v>
      </c>
      <c r="AP8" s="48">
        <v>2227</v>
      </c>
      <c r="AQ8" s="48">
        <v>28193</v>
      </c>
      <c r="AR8" s="48">
        <v>1296</v>
      </c>
      <c r="AS8" s="48">
        <v>130027</v>
      </c>
      <c r="AT8" s="48">
        <v>2453</v>
      </c>
      <c r="AU8" s="48">
        <v>49301</v>
      </c>
      <c r="AV8" s="48">
        <v>1380</v>
      </c>
      <c r="AW8" s="48">
        <v>22837</v>
      </c>
      <c r="AX8" s="48">
        <v>1146</v>
      </c>
      <c r="AY8" s="48">
        <v>70121</v>
      </c>
      <c r="AZ8" s="48">
        <v>1717</v>
      </c>
      <c r="BA8" s="48">
        <v>114919</v>
      </c>
      <c r="BB8" s="48">
        <v>2272</v>
      </c>
      <c r="BC8" s="48">
        <v>224938</v>
      </c>
      <c r="BD8" s="48">
        <v>3488</v>
      </c>
      <c r="BE8" s="48">
        <v>87178</v>
      </c>
      <c r="BF8" s="48">
        <v>2006</v>
      </c>
      <c r="BG8" s="48">
        <v>44087</v>
      </c>
      <c r="BH8" s="48">
        <v>1378</v>
      </c>
      <c r="BI8" s="48">
        <v>55101</v>
      </c>
      <c r="BJ8" s="48">
        <v>1344</v>
      </c>
      <c r="BK8" s="48">
        <v>3441</v>
      </c>
      <c r="BL8" s="48">
        <v>386</v>
      </c>
      <c r="BM8" s="48">
        <v>157489</v>
      </c>
      <c r="BN8" s="48">
        <v>3151</v>
      </c>
      <c r="BO8" s="48">
        <v>4067</v>
      </c>
      <c r="BP8" s="48">
        <v>496</v>
      </c>
      <c r="BQ8" s="48">
        <v>16683</v>
      </c>
      <c r="BR8" s="48">
        <v>1100</v>
      </c>
      <c r="BS8" s="48">
        <v>20900</v>
      </c>
      <c r="BT8" s="48">
        <v>1040</v>
      </c>
      <c r="BU8" s="48">
        <v>3837</v>
      </c>
      <c r="BV8" s="48">
        <v>445</v>
      </c>
      <c r="BW8" s="48">
        <v>16662</v>
      </c>
      <c r="BX8" s="48">
        <v>979</v>
      </c>
      <c r="BY8" s="48">
        <v>6145</v>
      </c>
      <c r="BZ8" s="48">
        <v>551</v>
      </c>
      <c r="CA8" s="48">
        <v>2975</v>
      </c>
      <c r="CB8" s="48">
        <v>415</v>
      </c>
      <c r="CC8" s="48">
        <v>7734</v>
      </c>
      <c r="CD8" s="48">
        <v>654</v>
      </c>
      <c r="CE8" s="48">
        <v>18600</v>
      </c>
      <c r="CF8" s="48">
        <v>1089</v>
      </c>
      <c r="CG8" s="48">
        <v>29622</v>
      </c>
      <c r="CH8" s="48">
        <v>1256</v>
      </c>
      <c r="CI8" s="48">
        <v>16860</v>
      </c>
      <c r="CJ8" s="48">
        <v>1062</v>
      </c>
      <c r="CK8" s="48">
        <v>6488</v>
      </c>
      <c r="CL8" s="48">
        <v>622</v>
      </c>
      <c r="CM8" s="48">
        <v>6562</v>
      </c>
      <c r="CN8" s="48">
        <v>585</v>
      </c>
      <c r="CO8" s="48">
        <v>354</v>
      </c>
      <c r="CP8" s="48">
        <v>139</v>
      </c>
      <c r="CQ8" s="48">
        <v>34729</v>
      </c>
      <c r="CR8" s="48">
        <v>1419</v>
      </c>
      <c r="CS8" s="48">
        <v>484</v>
      </c>
      <c r="CT8" s="48">
        <v>163</v>
      </c>
      <c r="CU8" s="48">
        <v>627</v>
      </c>
      <c r="CV8" s="48">
        <v>147</v>
      </c>
      <c r="CW8" s="48">
        <v>1935</v>
      </c>
      <c r="CX8" s="48">
        <v>296</v>
      </c>
      <c r="CY8" s="48">
        <v>489</v>
      </c>
      <c r="CZ8" s="48">
        <v>144</v>
      </c>
      <c r="DA8" s="48">
        <v>3593</v>
      </c>
      <c r="DB8" s="48">
        <v>395</v>
      </c>
      <c r="DC8" s="48">
        <v>929</v>
      </c>
      <c r="DD8" s="48">
        <v>188</v>
      </c>
      <c r="DE8" s="48">
        <v>1035</v>
      </c>
      <c r="DF8" s="48">
        <v>238</v>
      </c>
      <c r="DG8" s="48">
        <v>2386</v>
      </c>
      <c r="DH8" s="48">
        <v>432</v>
      </c>
      <c r="DI8" s="48">
        <v>4586</v>
      </c>
      <c r="DJ8" s="48">
        <v>518</v>
      </c>
      <c r="DK8" s="48">
        <v>9451</v>
      </c>
      <c r="DL8" s="48">
        <v>691</v>
      </c>
      <c r="DM8" s="48">
        <v>5216</v>
      </c>
      <c r="DN8" s="48">
        <v>630</v>
      </c>
      <c r="DO8" s="48">
        <v>2224</v>
      </c>
      <c r="DP8" s="48">
        <v>307</v>
      </c>
      <c r="DQ8" s="48">
        <v>1751</v>
      </c>
      <c r="DR8" s="48">
        <v>272</v>
      </c>
      <c r="DS8" s="48">
        <v>23</v>
      </c>
      <c r="DT8" s="48">
        <v>24</v>
      </c>
      <c r="DU8" s="48">
        <v>35290</v>
      </c>
      <c r="DV8" s="48">
        <v>1433</v>
      </c>
      <c r="DW8" s="48">
        <v>805</v>
      </c>
      <c r="DX8" s="48">
        <v>184</v>
      </c>
      <c r="DY8" s="48">
        <v>751</v>
      </c>
      <c r="DZ8" s="48">
        <v>213</v>
      </c>
      <c r="EA8" s="48">
        <v>1694</v>
      </c>
      <c r="EB8" s="48">
        <v>359</v>
      </c>
      <c r="EC8" s="48">
        <v>315</v>
      </c>
      <c r="ED8" s="48">
        <v>115</v>
      </c>
      <c r="EE8" s="48">
        <v>4583</v>
      </c>
      <c r="EF8" s="48">
        <v>460</v>
      </c>
      <c r="EG8" s="48">
        <v>774</v>
      </c>
      <c r="EH8" s="48">
        <v>216</v>
      </c>
      <c r="EI8" s="48">
        <v>809</v>
      </c>
      <c r="EJ8" s="48">
        <v>193</v>
      </c>
      <c r="EK8" s="48">
        <v>1559</v>
      </c>
      <c r="EL8" s="48">
        <v>252</v>
      </c>
      <c r="EM8" s="48">
        <v>2949</v>
      </c>
      <c r="EN8" s="48">
        <v>384</v>
      </c>
      <c r="EO8" s="48">
        <v>12327</v>
      </c>
      <c r="EP8" s="48">
        <v>910</v>
      </c>
      <c r="EQ8" s="48">
        <v>6282</v>
      </c>
      <c r="ER8" s="48">
        <v>603</v>
      </c>
      <c r="ES8" s="48">
        <v>1749</v>
      </c>
      <c r="ET8" s="48">
        <v>300</v>
      </c>
      <c r="EU8" s="48">
        <v>633</v>
      </c>
      <c r="EV8" s="48">
        <v>153</v>
      </c>
      <c r="EW8" s="48">
        <v>60</v>
      </c>
      <c r="EX8" s="48">
        <v>42</v>
      </c>
      <c r="EY8" s="48">
        <v>26058</v>
      </c>
      <c r="EZ8" s="48">
        <v>1290</v>
      </c>
      <c r="FA8" s="48">
        <v>542</v>
      </c>
      <c r="FB8" s="48">
        <v>134</v>
      </c>
      <c r="FC8" s="48">
        <v>1212</v>
      </c>
      <c r="FD8" s="48">
        <v>234</v>
      </c>
      <c r="FE8" s="48">
        <v>2359</v>
      </c>
      <c r="FF8" s="48">
        <v>326</v>
      </c>
      <c r="FG8" s="48">
        <v>677</v>
      </c>
      <c r="FH8" s="48">
        <v>176</v>
      </c>
      <c r="FI8" s="48">
        <v>2813</v>
      </c>
      <c r="FJ8" s="48">
        <v>383</v>
      </c>
      <c r="FK8" s="48">
        <v>1837</v>
      </c>
      <c r="FL8" s="48">
        <v>290</v>
      </c>
      <c r="FM8" s="48">
        <v>901</v>
      </c>
      <c r="FN8" s="48">
        <v>187</v>
      </c>
      <c r="FO8" s="48">
        <v>681</v>
      </c>
      <c r="FP8" s="48">
        <v>149</v>
      </c>
      <c r="FQ8" s="48">
        <v>3549</v>
      </c>
      <c r="FR8" s="48">
        <v>452</v>
      </c>
      <c r="FS8" s="48">
        <v>5133</v>
      </c>
      <c r="FT8" s="48">
        <v>420</v>
      </c>
      <c r="FU8" s="48">
        <v>3904</v>
      </c>
      <c r="FV8" s="48">
        <v>492</v>
      </c>
      <c r="FW8" s="48">
        <v>1297</v>
      </c>
      <c r="FX8" s="48">
        <v>268</v>
      </c>
      <c r="FY8" s="48">
        <v>1048</v>
      </c>
      <c r="FZ8" s="48">
        <v>201</v>
      </c>
      <c r="GA8" s="48">
        <v>105</v>
      </c>
      <c r="GB8" s="48">
        <v>57</v>
      </c>
      <c r="GC8" s="48">
        <v>72722</v>
      </c>
      <c r="GD8" s="48">
        <v>1999</v>
      </c>
      <c r="GE8" s="48">
        <v>1849</v>
      </c>
      <c r="GF8" s="48">
        <v>259</v>
      </c>
      <c r="GG8" s="48">
        <v>3931</v>
      </c>
      <c r="GH8" s="48">
        <v>460</v>
      </c>
      <c r="GI8" s="48">
        <v>5264</v>
      </c>
      <c r="GJ8" s="48">
        <v>536</v>
      </c>
      <c r="GK8" s="48">
        <v>2048</v>
      </c>
      <c r="GL8" s="48">
        <v>294</v>
      </c>
      <c r="GM8" s="48">
        <v>6616</v>
      </c>
      <c r="GN8" s="48">
        <v>511</v>
      </c>
      <c r="GO8" s="48">
        <v>3094</v>
      </c>
      <c r="GP8" s="48">
        <v>440</v>
      </c>
      <c r="GQ8" s="48">
        <v>2675</v>
      </c>
      <c r="GR8" s="48">
        <v>309</v>
      </c>
      <c r="GS8" s="48">
        <v>7772</v>
      </c>
      <c r="GT8" s="48">
        <v>607</v>
      </c>
      <c r="GU8" s="48">
        <v>17406</v>
      </c>
      <c r="GV8" s="48">
        <v>956</v>
      </c>
      <c r="GW8" s="48">
        <v>12366</v>
      </c>
      <c r="GX8" s="48">
        <v>710</v>
      </c>
      <c r="GY8" s="48">
        <v>3393</v>
      </c>
      <c r="GZ8" s="48">
        <v>333</v>
      </c>
      <c r="HA8" s="48">
        <v>4587</v>
      </c>
      <c r="HB8" s="48">
        <v>444</v>
      </c>
      <c r="HC8" s="48">
        <v>1637</v>
      </c>
      <c r="HD8" s="48">
        <v>269</v>
      </c>
      <c r="HE8" s="48">
        <v>84</v>
      </c>
      <c r="HF8" s="48">
        <v>36</v>
      </c>
    </row>
    <row r="9" spans="1:214" x14ac:dyDescent="0.25">
      <c r="A9" s="16">
        <f t="shared" si="8"/>
        <v>1</v>
      </c>
      <c r="B9" s="17" t="str">
        <f t="shared" si="9"/>
        <v>Beaver</v>
      </c>
      <c r="C9" s="48" t="s">
        <v>22</v>
      </c>
      <c r="D9" s="48" t="s">
        <v>23</v>
      </c>
      <c r="E9" s="48">
        <v>2751</v>
      </c>
      <c r="F9" s="48">
        <v>141</v>
      </c>
      <c r="G9" s="48">
        <v>572</v>
      </c>
      <c r="H9" s="48">
        <v>102</v>
      </c>
      <c r="I9" s="48">
        <v>101</v>
      </c>
      <c r="J9" s="48">
        <v>54</v>
      </c>
      <c r="K9" s="48">
        <v>258</v>
      </c>
      <c r="L9" s="48">
        <v>105</v>
      </c>
      <c r="M9" s="48">
        <v>42</v>
      </c>
      <c r="N9" s="48">
        <v>36</v>
      </c>
      <c r="O9" s="48">
        <v>347</v>
      </c>
      <c r="P9" s="48">
        <v>146</v>
      </c>
      <c r="Q9" s="48">
        <v>298</v>
      </c>
      <c r="R9" s="48">
        <v>109</v>
      </c>
      <c r="S9" s="48">
        <v>5</v>
      </c>
      <c r="T9" s="48">
        <v>5</v>
      </c>
      <c r="U9" s="48">
        <v>53</v>
      </c>
      <c r="V9" s="48">
        <v>32</v>
      </c>
      <c r="W9" s="48">
        <v>103</v>
      </c>
      <c r="X9" s="48">
        <v>55</v>
      </c>
      <c r="Y9" s="48">
        <v>340</v>
      </c>
      <c r="Z9" s="48">
        <v>71</v>
      </c>
      <c r="AA9" s="48">
        <v>385</v>
      </c>
      <c r="AB9" s="48">
        <v>122</v>
      </c>
      <c r="AC9" s="48">
        <v>76</v>
      </c>
      <c r="AD9" s="48">
        <v>55</v>
      </c>
      <c r="AE9" s="48">
        <v>171</v>
      </c>
      <c r="AF9" s="48">
        <v>73</v>
      </c>
      <c r="AG9" s="48">
        <v>0</v>
      </c>
      <c r="AH9" s="48">
        <v>15</v>
      </c>
      <c r="AI9" s="48">
        <v>2196</v>
      </c>
      <c r="AJ9" s="48">
        <v>189</v>
      </c>
      <c r="AK9" s="48">
        <v>332</v>
      </c>
      <c r="AL9" s="48">
        <v>86</v>
      </c>
      <c r="AM9" s="48">
        <v>59</v>
      </c>
      <c r="AN9" s="48">
        <v>45</v>
      </c>
      <c r="AO9" s="48">
        <v>225</v>
      </c>
      <c r="AP9" s="48">
        <v>95</v>
      </c>
      <c r="AQ9" s="48">
        <v>37</v>
      </c>
      <c r="AR9" s="48">
        <v>36</v>
      </c>
      <c r="AS9" s="48">
        <v>316</v>
      </c>
      <c r="AT9" s="48">
        <v>137</v>
      </c>
      <c r="AU9" s="48">
        <v>285</v>
      </c>
      <c r="AV9" s="48">
        <v>110</v>
      </c>
      <c r="AW9" s="48">
        <v>5</v>
      </c>
      <c r="AX9" s="48">
        <v>5</v>
      </c>
      <c r="AY9" s="48">
        <v>53</v>
      </c>
      <c r="AZ9" s="48">
        <v>32</v>
      </c>
      <c r="BA9" s="48">
        <v>42</v>
      </c>
      <c r="BB9" s="48">
        <v>31</v>
      </c>
      <c r="BC9" s="48">
        <v>274</v>
      </c>
      <c r="BD9" s="48">
        <v>68</v>
      </c>
      <c r="BE9" s="48">
        <v>331</v>
      </c>
      <c r="BF9" s="48">
        <v>111</v>
      </c>
      <c r="BG9" s="48">
        <v>69</v>
      </c>
      <c r="BH9" s="48">
        <v>55</v>
      </c>
      <c r="BI9" s="48">
        <v>168</v>
      </c>
      <c r="BJ9" s="48">
        <v>74</v>
      </c>
      <c r="BK9" s="48">
        <v>0</v>
      </c>
      <c r="BL9" s="48">
        <v>15</v>
      </c>
      <c r="BM9" s="48">
        <v>394</v>
      </c>
      <c r="BN9" s="48">
        <v>105</v>
      </c>
      <c r="BO9" s="48">
        <v>215</v>
      </c>
      <c r="BP9" s="48">
        <v>79</v>
      </c>
      <c r="BQ9" s="48">
        <v>38</v>
      </c>
      <c r="BR9" s="48">
        <v>39</v>
      </c>
      <c r="BS9" s="48">
        <v>24</v>
      </c>
      <c r="BT9" s="48">
        <v>28</v>
      </c>
      <c r="BU9" s="48">
        <v>0</v>
      </c>
      <c r="BV9" s="48">
        <v>15</v>
      </c>
      <c r="BW9" s="48">
        <v>14</v>
      </c>
      <c r="BX9" s="48">
        <v>21</v>
      </c>
      <c r="BY9" s="48">
        <v>13</v>
      </c>
      <c r="BZ9" s="48">
        <v>11</v>
      </c>
      <c r="CA9" s="48">
        <v>0</v>
      </c>
      <c r="CB9" s="48">
        <v>15</v>
      </c>
      <c r="CC9" s="48">
        <v>0</v>
      </c>
      <c r="CD9" s="48">
        <v>15</v>
      </c>
      <c r="CE9" s="48">
        <v>25</v>
      </c>
      <c r="CF9" s="48">
        <v>34</v>
      </c>
      <c r="CG9" s="48">
        <v>48</v>
      </c>
      <c r="CH9" s="48">
        <v>25</v>
      </c>
      <c r="CI9" s="48">
        <v>14</v>
      </c>
      <c r="CJ9" s="48">
        <v>23</v>
      </c>
      <c r="CK9" s="48">
        <v>0</v>
      </c>
      <c r="CL9" s="48">
        <v>15</v>
      </c>
      <c r="CM9" s="48">
        <v>3</v>
      </c>
      <c r="CN9" s="48">
        <v>5</v>
      </c>
      <c r="CO9" s="48">
        <v>0</v>
      </c>
      <c r="CP9" s="48">
        <v>15</v>
      </c>
      <c r="CQ9" s="48">
        <v>7</v>
      </c>
      <c r="CR9" s="48">
        <v>12</v>
      </c>
      <c r="CS9" s="48">
        <v>0</v>
      </c>
      <c r="CT9" s="48">
        <v>15</v>
      </c>
      <c r="CU9" s="48">
        <v>0</v>
      </c>
      <c r="CV9" s="48">
        <v>15</v>
      </c>
      <c r="CW9" s="48">
        <v>7</v>
      </c>
      <c r="CX9" s="48">
        <v>12</v>
      </c>
      <c r="CY9" s="48">
        <v>0</v>
      </c>
      <c r="CZ9" s="48">
        <v>15</v>
      </c>
      <c r="DA9" s="48">
        <v>0</v>
      </c>
      <c r="DB9" s="48">
        <v>15</v>
      </c>
      <c r="DC9" s="48">
        <v>0</v>
      </c>
      <c r="DD9" s="48">
        <v>15</v>
      </c>
      <c r="DE9" s="48">
        <v>0</v>
      </c>
      <c r="DF9" s="48">
        <v>15</v>
      </c>
      <c r="DG9" s="48">
        <v>0</v>
      </c>
      <c r="DH9" s="48">
        <v>15</v>
      </c>
      <c r="DI9" s="48">
        <v>0</v>
      </c>
      <c r="DJ9" s="48">
        <v>15</v>
      </c>
      <c r="DK9" s="48">
        <v>0</v>
      </c>
      <c r="DL9" s="48">
        <v>15</v>
      </c>
      <c r="DM9" s="48">
        <v>0</v>
      </c>
      <c r="DN9" s="48">
        <v>15</v>
      </c>
      <c r="DO9" s="48">
        <v>0</v>
      </c>
      <c r="DP9" s="48">
        <v>15</v>
      </c>
      <c r="DQ9" s="48">
        <v>0</v>
      </c>
      <c r="DR9" s="48">
        <v>15</v>
      </c>
      <c r="DS9" s="48">
        <v>0</v>
      </c>
      <c r="DT9" s="48">
        <v>15</v>
      </c>
      <c r="DU9" s="48">
        <v>81</v>
      </c>
      <c r="DV9" s="48">
        <v>42</v>
      </c>
      <c r="DW9" s="48">
        <v>7</v>
      </c>
      <c r="DX9" s="48">
        <v>11</v>
      </c>
      <c r="DY9" s="48">
        <v>0</v>
      </c>
      <c r="DZ9" s="48">
        <v>15</v>
      </c>
      <c r="EA9" s="48">
        <v>0</v>
      </c>
      <c r="EB9" s="48">
        <v>15</v>
      </c>
      <c r="EC9" s="48">
        <v>0</v>
      </c>
      <c r="ED9" s="48">
        <v>15</v>
      </c>
      <c r="EE9" s="48">
        <v>0</v>
      </c>
      <c r="EF9" s="48">
        <v>15</v>
      </c>
      <c r="EG9" s="48">
        <v>0</v>
      </c>
      <c r="EH9" s="48">
        <v>15</v>
      </c>
      <c r="EI9" s="48">
        <v>0</v>
      </c>
      <c r="EJ9" s="48">
        <v>15</v>
      </c>
      <c r="EK9" s="48">
        <v>0</v>
      </c>
      <c r="EL9" s="48">
        <v>15</v>
      </c>
      <c r="EM9" s="48">
        <v>14</v>
      </c>
      <c r="EN9" s="48">
        <v>21</v>
      </c>
      <c r="EO9" s="48">
        <v>18</v>
      </c>
      <c r="EP9" s="48">
        <v>19</v>
      </c>
      <c r="EQ9" s="48">
        <v>39</v>
      </c>
      <c r="ER9" s="48">
        <v>34</v>
      </c>
      <c r="ES9" s="48">
        <v>3</v>
      </c>
      <c r="ET9" s="48">
        <v>6</v>
      </c>
      <c r="EU9" s="48">
        <v>0</v>
      </c>
      <c r="EV9" s="48">
        <v>15</v>
      </c>
      <c r="EW9" s="48">
        <v>0</v>
      </c>
      <c r="EX9" s="48">
        <v>15</v>
      </c>
      <c r="EY9" s="48">
        <v>17</v>
      </c>
      <c r="EZ9" s="48">
        <v>28</v>
      </c>
      <c r="FA9" s="48">
        <v>0</v>
      </c>
      <c r="FB9" s="48">
        <v>15</v>
      </c>
      <c r="FC9" s="48">
        <v>0</v>
      </c>
      <c r="FD9" s="48">
        <v>15</v>
      </c>
      <c r="FE9" s="48">
        <v>0</v>
      </c>
      <c r="FF9" s="48">
        <v>15</v>
      </c>
      <c r="FG9" s="48">
        <v>0</v>
      </c>
      <c r="FH9" s="48">
        <v>15</v>
      </c>
      <c r="FI9" s="48">
        <v>17</v>
      </c>
      <c r="FJ9" s="48">
        <v>28</v>
      </c>
      <c r="FK9" s="48">
        <v>0</v>
      </c>
      <c r="FL9" s="48">
        <v>15</v>
      </c>
      <c r="FM9" s="48">
        <v>0</v>
      </c>
      <c r="FN9" s="48">
        <v>15</v>
      </c>
      <c r="FO9" s="48">
        <v>0</v>
      </c>
      <c r="FP9" s="48">
        <v>15</v>
      </c>
      <c r="FQ9" s="48">
        <v>0</v>
      </c>
      <c r="FR9" s="48">
        <v>15</v>
      </c>
      <c r="FS9" s="48">
        <v>0</v>
      </c>
      <c r="FT9" s="48">
        <v>15</v>
      </c>
      <c r="FU9" s="48">
        <v>0</v>
      </c>
      <c r="FV9" s="48">
        <v>15</v>
      </c>
      <c r="FW9" s="48">
        <v>0</v>
      </c>
      <c r="FX9" s="48">
        <v>15</v>
      </c>
      <c r="FY9" s="48">
        <v>0</v>
      </c>
      <c r="FZ9" s="48">
        <v>15</v>
      </c>
      <c r="GA9" s="48">
        <v>0</v>
      </c>
      <c r="GB9" s="48">
        <v>15</v>
      </c>
      <c r="GC9" s="48">
        <v>56</v>
      </c>
      <c r="GD9" s="48">
        <v>32</v>
      </c>
      <c r="GE9" s="48">
        <v>18</v>
      </c>
      <c r="GF9" s="48">
        <v>13</v>
      </c>
      <c r="GG9" s="48">
        <v>4</v>
      </c>
      <c r="GH9" s="48">
        <v>6</v>
      </c>
      <c r="GI9" s="48">
        <v>2</v>
      </c>
      <c r="GJ9" s="48">
        <v>3</v>
      </c>
      <c r="GK9" s="48">
        <v>5</v>
      </c>
      <c r="GL9" s="48">
        <v>10</v>
      </c>
      <c r="GM9" s="48">
        <v>0</v>
      </c>
      <c r="GN9" s="48">
        <v>15</v>
      </c>
      <c r="GO9" s="48">
        <v>0</v>
      </c>
      <c r="GP9" s="48">
        <v>15</v>
      </c>
      <c r="GQ9" s="48">
        <v>0</v>
      </c>
      <c r="GR9" s="48">
        <v>15</v>
      </c>
      <c r="GS9" s="48">
        <v>0</v>
      </c>
      <c r="GT9" s="48">
        <v>15</v>
      </c>
      <c r="GU9" s="48">
        <v>22</v>
      </c>
      <c r="GV9" s="48">
        <v>26</v>
      </c>
      <c r="GW9" s="48">
        <v>0</v>
      </c>
      <c r="GX9" s="48">
        <v>15</v>
      </c>
      <c r="GY9" s="48">
        <v>1</v>
      </c>
      <c r="GZ9" s="48">
        <v>3</v>
      </c>
      <c r="HA9" s="48">
        <v>4</v>
      </c>
      <c r="HB9" s="48">
        <v>5</v>
      </c>
      <c r="HC9" s="48">
        <v>0</v>
      </c>
      <c r="HD9" s="48">
        <v>15</v>
      </c>
      <c r="HE9" s="48">
        <v>0</v>
      </c>
      <c r="HF9" s="48">
        <v>15</v>
      </c>
    </row>
    <row r="10" spans="1:214" x14ac:dyDescent="0.25">
      <c r="A10" s="16">
        <f t="shared" si="8"/>
        <v>3</v>
      </c>
      <c r="B10" s="17" t="str">
        <f t="shared" si="9"/>
        <v>Box Elder</v>
      </c>
      <c r="C10" s="48" t="s">
        <v>24</v>
      </c>
      <c r="D10" s="48" t="s">
        <v>25</v>
      </c>
      <c r="E10" s="48">
        <v>21459</v>
      </c>
      <c r="F10" s="48">
        <v>489</v>
      </c>
      <c r="G10" s="48">
        <v>848</v>
      </c>
      <c r="H10" s="48">
        <v>188</v>
      </c>
      <c r="I10" s="48">
        <v>1293</v>
      </c>
      <c r="J10" s="48">
        <v>197</v>
      </c>
      <c r="K10" s="48">
        <v>5490</v>
      </c>
      <c r="L10" s="48">
        <v>375</v>
      </c>
      <c r="M10" s="48">
        <v>495</v>
      </c>
      <c r="N10" s="48">
        <v>135</v>
      </c>
      <c r="O10" s="48">
        <v>2780</v>
      </c>
      <c r="P10" s="48">
        <v>306</v>
      </c>
      <c r="Q10" s="48">
        <v>947</v>
      </c>
      <c r="R10" s="48">
        <v>190</v>
      </c>
      <c r="S10" s="48">
        <v>254</v>
      </c>
      <c r="T10" s="48">
        <v>90</v>
      </c>
      <c r="U10" s="48">
        <v>699</v>
      </c>
      <c r="V10" s="48">
        <v>129</v>
      </c>
      <c r="W10" s="48">
        <v>1418</v>
      </c>
      <c r="X10" s="48">
        <v>168</v>
      </c>
      <c r="Y10" s="48">
        <v>3657</v>
      </c>
      <c r="Z10" s="48">
        <v>315</v>
      </c>
      <c r="AA10" s="48">
        <v>1398</v>
      </c>
      <c r="AB10" s="48">
        <v>224</v>
      </c>
      <c r="AC10" s="48">
        <v>765</v>
      </c>
      <c r="AD10" s="48">
        <v>131</v>
      </c>
      <c r="AE10" s="48">
        <v>1399</v>
      </c>
      <c r="AF10" s="48">
        <v>182</v>
      </c>
      <c r="AG10" s="48">
        <v>16</v>
      </c>
      <c r="AH10" s="48">
        <v>16</v>
      </c>
      <c r="AI10" s="48">
        <v>16659</v>
      </c>
      <c r="AJ10" s="48">
        <v>478</v>
      </c>
      <c r="AK10" s="48">
        <v>590</v>
      </c>
      <c r="AL10" s="48">
        <v>161</v>
      </c>
      <c r="AM10" s="48">
        <v>902</v>
      </c>
      <c r="AN10" s="48">
        <v>162</v>
      </c>
      <c r="AO10" s="48">
        <v>4149</v>
      </c>
      <c r="AP10" s="48">
        <v>335</v>
      </c>
      <c r="AQ10" s="48">
        <v>357</v>
      </c>
      <c r="AR10" s="48">
        <v>110</v>
      </c>
      <c r="AS10" s="48">
        <v>2389</v>
      </c>
      <c r="AT10" s="48">
        <v>271</v>
      </c>
      <c r="AU10" s="48">
        <v>721</v>
      </c>
      <c r="AV10" s="48">
        <v>164</v>
      </c>
      <c r="AW10" s="48">
        <v>169</v>
      </c>
      <c r="AX10" s="48">
        <v>75</v>
      </c>
      <c r="AY10" s="48">
        <v>571</v>
      </c>
      <c r="AZ10" s="48">
        <v>108</v>
      </c>
      <c r="BA10" s="48">
        <v>1008</v>
      </c>
      <c r="BB10" s="48">
        <v>135</v>
      </c>
      <c r="BC10" s="48">
        <v>3042</v>
      </c>
      <c r="BD10" s="48">
        <v>275</v>
      </c>
      <c r="BE10" s="48">
        <v>1093</v>
      </c>
      <c r="BF10" s="48">
        <v>192</v>
      </c>
      <c r="BG10" s="48">
        <v>607</v>
      </c>
      <c r="BH10" s="48">
        <v>127</v>
      </c>
      <c r="BI10" s="48">
        <v>1051</v>
      </c>
      <c r="BJ10" s="48">
        <v>155</v>
      </c>
      <c r="BK10" s="48">
        <v>10</v>
      </c>
      <c r="BL10" s="48">
        <v>12</v>
      </c>
      <c r="BM10" s="48">
        <v>3188</v>
      </c>
      <c r="BN10" s="48">
        <v>302</v>
      </c>
      <c r="BO10" s="48">
        <v>90</v>
      </c>
      <c r="BP10" s="48">
        <v>65</v>
      </c>
      <c r="BQ10" s="48">
        <v>333</v>
      </c>
      <c r="BR10" s="48">
        <v>113</v>
      </c>
      <c r="BS10" s="48">
        <v>1210</v>
      </c>
      <c r="BT10" s="48">
        <v>203</v>
      </c>
      <c r="BU10" s="48">
        <v>38</v>
      </c>
      <c r="BV10" s="48">
        <v>22</v>
      </c>
      <c r="BW10" s="48">
        <v>172</v>
      </c>
      <c r="BX10" s="48">
        <v>70</v>
      </c>
      <c r="BY10" s="48">
        <v>68</v>
      </c>
      <c r="BZ10" s="48">
        <v>60</v>
      </c>
      <c r="CA10" s="48">
        <v>47</v>
      </c>
      <c r="CB10" s="48">
        <v>35</v>
      </c>
      <c r="CC10" s="48">
        <v>78</v>
      </c>
      <c r="CD10" s="48">
        <v>61</v>
      </c>
      <c r="CE10" s="48">
        <v>235</v>
      </c>
      <c r="CF10" s="48">
        <v>81</v>
      </c>
      <c r="CG10" s="48">
        <v>386</v>
      </c>
      <c r="CH10" s="48">
        <v>104</v>
      </c>
      <c r="CI10" s="48">
        <v>229</v>
      </c>
      <c r="CJ10" s="48">
        <v>79</v>
      </c>
      <c r="CK10" s="48">
        <v>35</v>
      </c>
      <c r="CL10" s="48">
        <v>18</v>
      </c>
      <c r="CM10" s="48">
        <v>267</v>
      </c>
      <c r="CN10" s="48">
        <v>83</v>
      </c>
      <c r="CO10" s="48">
        <v>0</v>
      </c>
      <c r="CP10" s="48">
        <v>26</v>
      </c>
      <c r="CQ10" s="48">
        <v>142</v>
      </c>
      <c r="CR10" s="48">
        <v>60</v>
      </c>
      <c r="CS10" s="48">
        <v>0</v>
      </c>
      <c r="CT10" s="48">
        <v>26</v>
      </c>
      <c r="CU10" s="48">
        <v>0</v>
      </c>
      <c r="CV10" s="48">
        <v>26</v>
      </c>
      <c r="CW10" s="48">
        <v>7</v>
      </c>
      <c r="CX10" s="48">
        <v>12</v>
      </c>
      <c r="CY10" s="48">
        <v>0</v>
      </c>
      <c r="CZ10" s="48">
        <v>26</v>
      </c>
      <c r="DA10" s="48">
        <v>44</v>
      </c>
      <c r="DB10" s="48">
        <v>49</v>
      </c>
      <c r="DC10" s="48">
        <v>0</v>
      </c>
      <c r="DD10" s="48">
        <v>26</v>
      </c>
      <c r="DE10" s="48">
        <v>8</v>
      </c>
      <c r="DF10" s="48">
        <v>12</v>
      </c>
      <c r="DG10" s="48">
        <v>8</v>
      </c>
      <c r="DH10" s="48">
        <v>13</v>
      </c>
      <c r="DI10" s="48">
        <v>15</v>
      </c>
      <c r="DJ10" s="48">
        <v>21</v>
      </c>
      <c r="DK10" s="48">
        <v>27</v>
      </c>
      <c r="DL10" s="48">
        <v>21</v>
      </c>
      <c r="DM10" s="48">
        <v>27</v>
      </c>
      <c r="DN10" s="48">
        <v>28</v>
      </c>
      <c r="DO10" s="48">
        <v>0</v>
      </c>
      <c r="DP10" s="48">
        <v>26</v>
      </c>
      <c r="DQ10" s="48">
        <v>6</v>
      </c>
      <c r="DR10" s="48">
        <v>9</v>
      </c>
      <c r="DS10" s="48">
        <v>0</v>
      </c>
      <c r="DT10" s="48">
        <v>26</v>
      </c>
      <c r="DU10" s="48">
        <v>385</v>
      </c>
      <c r="DV10" s="48">
        <v>96</v>
      </c>
      <c r="DW10" s="48">
        <v>39</v>
      </c>
      <c r="DX10" s="48">
        <v>30</v>
      </c>
      <c r="DY10" s="48">
        <v>0</v>
      </c>
      <c r="DZ10" s="48">
        <v>26</v>
      </c>
      <c r="EA10" s="48">
        <v>47</v>
      </c>
      <c r="EB10" s="48">
        <v>48</v>
      </c>
      <c r="EC10" s="48">
        <v>0</v>
      </c>
      <c r="ED10" s="48">
        <v>26</v>
      </c>
      <c r="EE10" s="48">
        <v>75</v>
      </c>
      <c r="EF10" s="48">
        <v>46</v>
      </c>
      <c r="EG10" s="48">
        <v>55</v>
      </c>
      <c r="EH10" s="48">
        <v>45</v>
      </c>
      <c r="EI10" s="48">
        <v>11</v>
      </c>
      <c r="EJ10" s="48">
        <v>12</v>
      </c>
      <c r="EK10" s="48">
        <v>17</v>
      </c>
      <c r="EL10" s="48">
        <v>20</v>
      </c>
      <c r="EM10" s="48">
        <v>18</v>
      </c>
      <c r="EN10" s="48">
        <v>13</v>
      </c>
      <c r="EO10" s="48">
        <v>60</v>
      </c>
      <c r="EP10" s="48">
        <v>40</v>
      </c>
      <c r="EQ10" s="48">
        <v>34</v>
      </c>
      <c r="ER10" s="48">
        <v>30</v>
      </c>
      <c r="ES10" s="48">
        <v>22</v>
      </c>
      <c r="ET10" s="48">
        <v>23</v>
      </c>
      <c r="EU10" s="48">
        <v>7</v>
      </c>
      <c r="EV10" s="48">
        <v>7</v>
      </c>
      <c r="EW10" s="48">
        <v>0</v>
      </c>
      <c r="EX10" s="48">
        <v>26</v>
      </c>
      <c r="EY10" s="48">
        <v>232</v>
      </c>
      <c r="EZ10" s="48">
        <v>76</v>
      </c>
      <c r="FA10" s="48">
        <v>2</v>
      </c>
      <c r="FB10" s="48">
        <v>4</v>
      </c>
      <c r="FC10" s="48">
        <v>14</v>
      </c>
      <c r="FD10" s="48">
        <v>12</v>
      </c>
      <c r="FE10" s="48">
        <v>38</v>
      </c>
      <c r="FF10" s="48">
        <v>28</v>
      </c>
      <c r="FG10" s="48">
        <v>36</v>
      </c>
      <c r="FH10" s="48">
        <v>35</v>
      </c>
      <c r="FI10" s="48">
        <v>13</v>
      </c>
      <c r="FJ10" s="48">
        <v>13</v>
      </c>
      <c r="FK10" s="48">
        <v>45</v>
      </c>
      <c r="FL10" s="48">
        <v>30</v>
      </c>
      <c r="FM10" s="48">
        <v>7</v>
      </c>
      <c r="FN10" s="48">
        <v>12</v>
      </c>
      <c r="FO10" s="48">
        <v>0</v>
      </c>
      <c r="FP10" s="48">
        <v>26</v>
      </c>
      <c r="FQ10" s="48">
        <v>25</v>
      </c>
      <c r="FR10" s="48">
        <v>24</v>
      </c>
      <c r="FS10" s="48">
        <v>16</v>
      </c>
      <c r="FT10" s="48">
        <v>11</v>
      </c>
      <c r="FU10" s="48">
        <v>10</v>
      </c>
      <c r="FV10" s="48">
        <v>14</v>
      </c>
      <c r="FW10" s="48">
        <v>5</v>
      </c>
      <c r="FX10" s="48">
        <v>8</v>
      </c>
      <c r="FY10" s="48">
        <v>21</v>
      </c>
      <c r="FZ10" s="48">
        <v>16</v>
      </c>
      <c r="GA10" s="48">
        <v>0</v>
      </c>
      <c r="GB10" s="48">
        <v>26</v>
      </c>
      <c r="GC10" s="48">
        <v>853</v>
      </c>
      <c r="GD10" s="48">
        <v>176</v>
      </c>
      <c r="GE10" s="48">
        <v>127</v>
      </c>
      <c r="GF10" s="48">
        <v>77</v>
      </c>
      <c r="GG10" s="48">
        <v>44</v>
      </c>
      <c r="GH10" s="48">
        <v>36</v>
      </c>
      <c r="GI10" s="48">
        <v>39</v>
      </c>
      <c r="GJ10" s="48">
        <v>20</v>
      </c>
      <c r="GK10" s="48">
        <v>64</v>
      </c>
      <c r="GL10" s="48">
        <v>71</v>
      </c>
      <c r="GM10" s="48">
        <v>87</v>
      </c>
      <c r="GN10" s="48">
        <v>55</v>
      </c>
      <c r="GO10" s="48">
        <v>58</v>
      </c>
      <c r="GP10" s="48">
        <v>42</v>
      </c>
      <c r="GQ10" s="48">
        <v>12</v>
      </c>
      <c r="GR10" s="48">
        <v>16</v>
      </c>
      <c r="GS10" s="48">
        <v>25</v>
      </c>
      <c r="GT10" s="48">
        <v>22</v>
      </c>
      <c r="GU10" s="48">
        <v>117</v>
      </c>
      <c r="GV10" s="48">
        <v>54</v>
      </c>
      <c r="GW10" s="48">
        <v>126</v>
      </c>
      <c r="GX10" s="48">
        <v>45</v>
      </c>
      <c r="GY10" s="48">
        <v>5</v>
      </c>
      <c r="GZ10" s="48">
        <v>6</v>
      </c>
      <c r="HA10" s="48">
        <v>96</v>
      </c>
      <c r="HB10" s="48">
        <v>55</v>
      </c>
      <c r="HC10" s="48">
        <v>47</v>
      </c>
      <c r="HD10" s="48">
        <v>31</v>
      </c>
      <c r="HE10" s="48">
        <v>6</v>
      </c>
      <c r="HF10" s="48">
        <v>10</v>
      </c>
    </row>
    <row r="11" spans="1:214" x14ac:dyDescent="0.25">
      <c r="A11" s="16">
        <f t="shared" si="8"/>
        <v>5</v>
      </c>
      <c r="B11" s="17" t="str">
        <f t="shared" si="9"/>
        <v>Cache</v>
      </c>
      <c r="C11" s="48" t="s">
        <v>26</v>
      </c>
      <c r="D11" s="48" t="s">
        <v>27</v>
      </c>
      <c r="E11" s="48">
        <v>55055</v>
      </c>
      <c r="F11" s="48">
        <v>749</v>
      </c>
      <c r="G11" s="48">
        <v>1457</v>
      </c>
      <c r="H11" s="48">
        <v>221</v>
      </c>
      <c r="I11" s="48">
        <v>2651</v>
      </c>
      <c r="J11" s="48">
        <v>308</v>
      </c>
      <c r="K11" s="48">
        <v>10102</v>
      </c>
      <c r="L11" s="48">
        <v>522</v>
      </c>
      <c r="M11" s="48">
        <v>829</v>
      </c>
      <c r="N11" s="48">
        <v>175</v>
      </c>
      <c r="O11" s="48">
        <v>6588</v>
      </c>
      <c r="P11" s="48">
        <v>543</v>
      </c>
      <c r="Q11" s="48">
        <v>1479</v>
      </c>
      <c r="R11" s="48">
        <v>211</v>
      </c>
      <c r="S11" s="48">
        <v>879</v>
      </c>
      <c r="T11" s="48">
        <v>154</v>
      </c>
      <c r="U11" s="48">
        <v>1980</v>
      </c>
      <c r="V11" s="48">
        <v>205</v>
      </c>
      <c r="W11" s="48">
        <v>5905</v>
      </c>
      <c r="X11" s="48">
        <v>446</v>
      </c>
      <c r="Y11" s="48">
        <v>14771</v>
      </c>
      <c r="Z11" s="48">
        <v>622</v>
      </c>
      <c r="AA11" s="48">
        <v>4488</v>
      </c>
      <c r="AB11" s="48">
        <v>429</v>
      </c>
      <c r="AC11" s="48">
        <v>2466</v>
      </c>
      <c r="AD11" s="48">
        <v>317</v>
      </c>
      <c r="AE11" s="48">
        <v>1389</v>
      </c>
      <c r="AF11" s="48">
        <v>175</v>
      </c>
      <c r="AG11" s="48">
        <v>71</v>
      </c>
      <c r="AH11" s="48">
        <v>52</v>
      </c>
      <c r="AI11" s="48">
        <v>41042</v>
      </c>
      <c r="AJ11" s="48">
        <v>869</v>
      </c>
      <c r="AK11" s="48">
        <v>933</v>
      </c>
      <c r="AL11" s="48">
        <v>175</v>
      </c>
      <c r="AM11" s="48">
        <v>2033</v>
      </c>
      <c r="AN11" s="48">
        <v>264</v>
      </c>
      <c r="AO11" s="48">
        <v>8106</v>
      </c>
      <c r="AP11" s="48">
        <v>438</v>
      </c>
      <c r="AQ11" s="48">
        <v>734</v>
      </c>
      <c r="AR11" s="48">
        <v>166</v>
      </c>
      <c r="AS11" s="48">
        <v>5188</v>
      </c>
      <c r="AT11" s="48">
        <v>474</v>
      </c>
      <c r="AU11" s="48">
        <v>1158</v>
      </c>
      <c r="AV11" s="48">
        <v>172</v>
      </c>
      <c r="AW11" s="48">
        <v>722</v>
      </c>
      <c r="AX11" s="48">
        <v>142</v>
      </c>
      <c r="AY11" s="48">
        <v>1444</v>
      </c>
      <c r="AZ11" s="48">
        <v>188</v>
      </c>
      <c r="BA11" s="48">
        <v>4227</v>
      </c>
      <c r="BB11" s="48">
        <v>403</v>
      </c>
      <c r="BC11" s="48">
        <v>10701</v>
      </c>
      <c r="BD11" s="48">
        <v>486</v>
      </c>
      <c r="BE11" s="48">
        <v>2973</v>
      </c>
      <c r="BF11" s="48">
        <v>319</v>
      </c>
      <c r="BG11" s="48">
        <v>1630</v>
      </c>
      <c r="BH11" s="48">
        <v>265</v>
      </c>
      <c r="BI11" s="48">
        <v>1133</v>
      </c>
      <c r="BJ11" s="48">
        <v>161</v>
      </c>
      <c r="BK11" s="48">
        <v>60</v>
      </c>
      <c r="BL11" s="48">
        <v>51</v>
      </c>
      <c r="BM11" s="48">
        <v>6210</v>
      </c>
      <c r="BN11" s="48">
        <v>516</v>
      </c>
      <c r="BO11" s="48">
        <v>118</v>
      </c>
      <c r="BP11" s="48">
        <v>52</v>
      </c>
      <c r="BQ11" s="48">
        <v>428</v>
      </c>
      <c r="BR11" s="48">
        <v>129</v>
      </c>
      <c r="BS11" s="48">
        <v>1434</v>
      </c>
      <c r="BT11" s="48">
        <v>255</v>
      </c>
      <c r="BU11" s="48">
        <v>34</v>
      </c>
      <c r="BV11" s="48">
        <v>25</v>
      </c>
      <c r="BW11" s="48">
        <v>587</v>
      </c>
      <c r="BX11" s="48">
        <v>152</v>
      </c>
      <c r="BY11" s="48">
        <v>121</v>
      </c>
      <c r="BZ11" s="48">
        <v>81</v>
      </c>
      <c r="CA11" s="48">
        <v>61</v>
      </c>
      <c r="CB11" s="48">
        <v>49</v>
      </c>
      <c r="CC11" s="48">
        <v>187</v>
      </c>
      <c r="CD11" s="48">
        <v>66</v>
      </c>
      <c r="CE11" s="48">
        <v>613</v>
      </c>
      <c r="CF11" s="48">
        <v>165</v>
      </c>
      <c r="CG11" s="48">
        <v>1395</v>
      </c>
      <c r="CH11" s="48">
        <v>227</v>
      </c>
      <c r="CI11" s="48">
        <v>715</v>
      </c>
      <c r="CJ11" s="48">
        <v>272</v>
      </c>
      <c r="CK11" s="48">
        <v>369</v>
      </c>
      <c r="CL11" s="48">
        <v>144</v>
      </c>
      <c r="CM11" s="48">
        <v>148</v>
      </c>
      <c r="CN11" s="48">
        <v>57</v>
      </c>
      <c r="CO11" s="48">
        <v>0</v>
      </c>
      <c r="CP11" s="48">
        <v>26</v>
      </c>
      <c r="CQ11" s="48">
        <v>1231</v>
      </c>
      <c r="CR11" s="48">
        <v>239</v>
      </c>
      <c r="CS11" s="48">
        <v>56</v>
      </c>
      <c r="CT11" s="48">
        <v>56</v>
      </c>
      <c r="CU11" s="48">
        <v>0</v>
      </c>
      <c r="CV11" s="48">
        <v>26</v>
      </c>
      <c r="CW11" s="48">
        <v>99</v>
      </c>
      <c r="CX11" s="48">
        <v>49</v>
      </c>
      <c r="CY11" s="48">
        <v>0</v>
      </c>
      <c r="CZ11" s="48">
        <v>26</v>
      </c>
      <c r="DA11" s="48">
        <v>162</v>
      </c>
      <c r="DB11" s="48">
        <v>90</v>
      </c>
      <c r="DC11" s="48">
        <v>4</v>
      </c>
      <c r="DD11" s="48">
        <v>7</v>
      </c>
      <c r="DE11" s="48">
        <v>23</v>
      </c>
      <c r="DF11" s="48">
        <v>26</v>
      </c>
      <c r="DG11" s="48">
        <v>28</v>
      </c>
      <c r="DH11" s="48">
        <v>29</v>
      </c>
      <c r="DI11" s="48">
        <v>140</v>
      </c>
      <c r="DJ11" s="48">
        <v>84</v>
      </c>
      <c r="DK11" s="48">
        <v>547</v>
      </c>
      <c r="DL11" s="48">
        <v>174</v>
      </c>
      <c r="DM11" s="48">
        <v>162</v>
      </c>
      <c r="DN11" s="48">
        <v>95</v>
      </c>
      <c r="DO11" s="48">
        <v>5</v>
      </c>
      <c r="DP11" s="48">
        <v>7</v>
      </c>
      <c r="DQ11" s="48">
        <v>5</v>
      </c>
      <c r="DR11" s="48">
        <v>8</v>
      </c>
      <c r="DS11" s="48">
        <v>0</v>
      </c>
      <c r="DT11" s="48">
        <v>26</v>
      </c>
      <c r="DU11" s="48">
        <v>2273</v>
      </c>
      <c r="DV11" s="48">
        <v>302</v>
      </c>
      <c r="DW11" s="48">
        <v>135</v>
      </c>
      <c r="DX11" s="48">
        <v>56</v>
      </c>
      <c r="DY11" s="48">
        <v>10</v>
      </c>
      <c r="DZ11" s="48">
        <v>9</v>
      </c>
      <c r="EA11" s="48">
        <v>22</v>
      </c>
      <c r="EB11" s="48">
        <v>22</v>
      </c>
      <c r="EC11" s="48">
        <v>25</v>
      </c>
      <c r="ED11" s="48">
        <v>33</v>
      </c>
      <c r="EE11" s="48">
        <v>239</v>
      </c>
      <c r="EF11" s="48">
        <v>116</v>
      </c>
      <c r="EG11" s="48">
        <v>71</v>
      </c>
      <c r="EH11" s="48">
        <v>57</v>
      </c>
      <c r="EI11" s="48">
        <v>6</v>
      </c>
      <c r="EJ11" s="48">
        <v>9</v>
      </c>
      <c r="EK11" s="48">
        <v>87</v>
      </c>
      <c r="EL11" s="48">
        <v>56</v>
      </c>
      <c r="EM11" s="48">
        <v>220</v>
      </c>
      <c r="EN11" s="48">
        <v>76</v>
      </c>
      <c r="EO11" s="48">
        <v>1010</v>
      </c>
      <c r="EP11" s="48">
        <v>214</v>
      </c>
      <c r="EQ11" s="48">
        <v>251</v>
      </c>
      <c r="ER11" s="48">
        <v>121</v>
      </c>
      <c r="ES11" s="48">
        <v>174</v>
      </c>
      <c r="ET11" s="48">
        <v>92</v>
      </c>
      <c r="EU11" s="48">
        <v>23</v>
      </c>
      <c r="EV11" s="48">
        <v>18</v>
      </c>
      <c r="EW11" s="48">
        <v>0</v>
      </c>
      <c r="EX11" s="48">
        <v>26</v>
      </c>
      <c r="EY11" s="48">
        <v>1494</v>
      </c>
      <c r="EZ11" s="48">
        <v>224</v>
      </c>
      <c r="FA11" s="48">
        <v>41</v>
      </c>
      <c r="FB11" s="48">
        <v>29</v>
      </c>
      <c r="FC11" s="48">
        <v>61</v>
      </c>
      <c r="FD11" s="48">
        <v>45</v>
      </c>
      <c r="FE11" s="48">
        <v>225</v>
      </c>
      <c r="FF11" s="48">
        <v>88</v>
      </c>
      <c r="FG11" s="48">
        <v>2</v>
      </c>
      <c r="FH11" s="48">
        <v>3</v>
      </c>
      <c r="FI11" s="48">
        <v>180</v>
      </c>
      <c r="FJ11" s="48">
        <v>76</v>
      </c>
      <c r="FK11" s="48">
        <v>45</v>
      </c>
      <c r="FL11" s="48">
        <v>26</v>
      </c>
      <c r="FM11" s="48">
        <v>28</v>
      </c>
      <c r="FN11" s="48">
        <v>24</v>
      </c>
      <c r="FO11" s="48">
        <v>11</v>
      </c>
      <c r="FP11" s="48">
        <v>12</v>
      </c>
      <c r="FQ11" s="48">
        <v>187</v>
      </c>
      <c r="FR11" s="48">
        <v>84</v>
      </c>
      <c r="FS11" s="48">
        <v>350</v>
      </c>
      <c r="FT11" s="48">
        <v>92</v>
      </c>
      <c r="FU11" s="48">
        <v>244</v>
      </c>
      <c r="FV11" s="48">
        <v>131</v>
      </c>
      <c r="FW11" s="48">
        <v>69</v>
      </c>
      <c r="FX11" s="48">
        <v>44</v>
      </c>
      <c r="FY11" s="48">
        <v>42</v>
      </c>
      <c r="FZ11" s="48">
        <v>33</v>
      </c>
      <c r="GA11" s="48">
        <v>9</v>
      </c>
      <c r="GB11" s="48">
        <v>15</v>
      </c>
      <c r="GC11" s="48">
        <v>2805</v>
      </c>
      <c r="GD11" s="48">
        <v>319</v>
      </c>
      <c r="GE11" s="48">
        <v>174</v>
      </c>
      <c r="GF11" s="48">
        <v>83</v>
      </c>
      <c r="GG11" s="48">
        <v>119</v>
      </c>
      <c r="GH11" s="48">
        <v>66</v>
      </c>
      <c r="GI11" s="48">
        <v>216</v>
      </c>
      <c r="GJ11" s="48">
        <v>101</v>
      </c>
      <c r="GK11" s="48">
        <v>34</v>
      </c>
      <c r="GL11" s="48">
        <v>21</v>
      </c>
      <c r="GM11" s="48">
        <v>232</v>
      </c>
      <c r="GN11" s="48">
        <v>85</v>
      </c>
      <c r="GO11" s="48">
        <v>80</v>
      </c>
      <c r="GP11" s="48">
        <v>43</v>
      </c>
      <c r="GQ11" s="48">
        <v>39</v>
      </c>
      <c r="GR11" s="48">
        <v>29</v>
      </c>
      <c r="GS11" s="48">
        <v>223</v>
      </c>
      <c r="GT11" s="48">
        <v>78</v>
      </c>
      <c r="GU11" s="48">
        <v>518</v>
      </c>
      <c r="GV11" s="48">
        <v>109</v>
      </c>
      <c r="GW11" s="48">
        <v>768</v>
      </c>
      <c r="GX11" s="48">
        <v>164</v>
      </c>
      <c r="GY11" s="48">
        <v>143</v>
      </c>
      <c r="GZ11" s="48">
        <v>56</v>
      </c>
      <c r="HA11" s="48">
        <v>219</v>
      </c>
      <c r="HB11" s="48">
        <v>102</v>
      </c>
      <c r="HC11" s="48">
        <v>38</v>
      </c>
      <c r="HD11" s="48">
        <v>33</v>
      </c>
      <c r="HE11" s="48">
        <v>2</v>
      </c>
      <c r="HF11" s="48">
        <v>6</v>
      </c>
    </row>
    <row r="12" spans="1:214" x14ac:dyDescent="0.25">
      <c r="A12" s="16">
        <f t="shared" si="8"/>
        <v>7</v>
      </c>
      <c r="B12" s="17" t="str">
        <f t="shared" si="9"/>
        <v>Carbon</v>
      </c>
      <c r="C12" s="48" t="s">
        <v>28</v>
      </c>
      <c r="D12" s="48" t="s">
        <v>29</v>
      </c>
      <c r="E12" s="48">
        <v>8807</v>
      </c>
      <c r="F12" s="48">
        <v>292</v>
      </c>
      <c r="G12" s="48">
        <v>676</v>
      </c>
      <c r="H12" s="48">
        <v>122</v>
      </c>
      <c r="I12" s="48">
        <v>558</v>
      </c>
      <c r="J12" s="48">
        <v>131</v>
      </c>
      <c r="K12" s="48">
        <v>545</v>
      </c>
      <c r="L12" s="48">
        <v>115</v>
      </c>
      <c r="M12" s="48">
        <v>237</v>
      </c>
      <c r="N12" s="48">
        <v>80</v>
      </c>
      <c r="O12" s="48">
        <v>941</v>
      </c>
      <c r="P12" s="48">
        <v>184</v>
      </c>
      <c r="Q12" s="48">
        <v>853</v>
      </c>
      <c r="R12" s="48">
        <v>128</v>
      </c>
      <c r="S12" s="48">
        <v>236</v>
      </c>
      <c r="T12" s="48">
        <v>92</v>
      </c>
      <c r="U12" s="48">
        <v>257</v>
      </c>
      <c r="V12" s="48">
        <v>92</v>
      </c>
      <c r="W12" s="48">
        <v>658</v>
      </c>
      <c r="X12" s="48">
        <v>141</v>
      </c>
      <c r="Y12" s="48">
        <v>2007</v>
      </c>
      <c r="Z12" s="48">
        <v>210</v>
      </c>
      <c r="AA12" s="48">
        <v>778</v>
      </c>
      <c r="AB12" s="48">
        <v>130</v>
      </c>
      <c r="AC12" s="48">
        <v>535</v>
      </c>
      <c r="AD12" s="48">
        <v>148</v>
      </c>
      <c r="AE12" s="48">
        <v>519</v>
      </c>
      <c r="AF12" s="48">
        <v>101</v>
      </c>
      <c r="AG12" s="48">
        <v>7</v>
      </c>
      <c r="AH12" s="48">
        <v>11</v>
      </c>
      <c r="AI12" s="48">
        <v>7083</v>
      </c>
      <c r="AJ12" s="48">
        <v>288</v>
      </c>
      <c r="AK12" s="48">
        <v>478</v>
      </c>
      <c r="AL12" s="48">
        <v>120</v>
      </c>
      <c r="AM12" s="48">
        <v>496</v>
      </c>
      <c r="AN12" s="48">
        <v>124</v>
      </c>
      <c r="AO12" s="48">
        <v>375</v>
      </c>
      <c r="AP12" s="48">
        <v>101</v>
      </c>
      <c r="AQ12" s="48">
        <v>193</v>
      </c>
      <c r="AR12" s="48">
        <v>75</v>
      </c>
      <c r="AS12" s="48">
        <v>826</v>
      </c>
      <c r="AT12" s="48">
        <v>157</v>
      </c>
      <c r="AU12" s="48">
        <v>720</v>
      </c>
      <c r="AV12" s="48">
        <v>127</v>
      </c>
      <c r="AW12" s="48">
        <v>137</v>
      </c>
      <c r="AX12" s="48">
        <v>74</v>
      </c>
      <c r="AY12" s="48">
        <v>217</v>
      </c>
      <c r="AZ12" s="48">
        <v>83</v>
      </c>
      <c r="BA12" s="48">
        <v>438</v>
      </c>
      <c r="BB12" s="48">
        <v>93</v>
      </c>
      <c r="BC12" s="48">
        <v>1704</v>
      </c>
      <c r="BD12" s="48">
        <v>205</v>
      </c>
      <c r="BE12" s="48">
        <v>597</v>
      </c>
      <c r="BF12" s="48">
        <v>125</v>
      </c>
      <c r="BG12" s="48">
        <v>446</v>
      </c>
      <c r="BH12" s="48">
        <v>129</v>
      </c>
      <c r="BI12" s="48">
        <v>449</v>
      </c>
      <c r="BJ12" s="48">
        <v>92</v>
      </c>
      <c r="BK12" s="48">
        <v>7</v>
      </c>
      <c r="BL12" s="48">
        <v>11</v>
      </c>
      <c r="BM12" s="48">
        <v>1053</v>
      </c>
      <c r="BN12" s="48">
        <v>176</v>
      </c>
      <c r="BO12" s="48">
        <v>167</v>
      </c>
      <c r="BP12" s="48">
        <v>76</v>
      </c>
      <c r="BQ12" s="48">
        <v>48</v>
      </c>
      <c r="BR12" s="48">
        <v>35</v>
      </c>
      <c r="BS12" s="48">
        <v>113</v>
      </c>
      <c r="BT12" s="48">
        <v>67</v>
      </c>
      <c r="BU12" s="48">
        <v>37</v>
      </c>
      <c r="BV12" s="48">
        <v>40</v>
      </c>
      <c r="BW12" s="48">
        <v>40</v>
      </c>
      <c r="BX12" s="48">
        <v>41</v>
      </c>
      <c r="BY12" s="48">
        <v>128</v>
      </c>
      <c r="BZ12" s="48">
        <v>65</v>
      </c>
      <c r="CA12" s="48">
        <v>56</v>
      </c>
      <c r="CB12" s="48">
        <v>55</v>
      </c>
      <c r="CC12" s="48">
        <v>21</v>
      </c>
      <c r="CD12" s="48">
        <v>26</v>
      </c>
      <c r="CE12" s="48">
        <v>141</v>
      </c>
      <c r="CF12" s="48">
        <v>74</v>
      </c>
      <c r="CG12" s="48">
        <v>154</v>
      </c>
      <c r="CH12" s="48">
        <v>52</v>
      </c>
      <c r="CI12" s="48">
        <v>95</v>
      </c>
      <c r="CJ12" s="48">
        <v>55</v>
      </c>
      <c r="CK12" s="48">
        <v>21</v>
      </c>
      <c r="CL12" s="48">
        <v>23</v>
      </c>
      <c r="CM12" s="48">
        <v>32</v>
      </c>
      <c r="CN12" s="48">
        <v>24</v>
      </c>
      <c r="CO12" s="48">
        <v>0</v>
      </c>
      <c r="CP12" s="48">
        <v>20</v>
      </c>
      <c r="CQ12" s="48">
        <v>38</v>
      </c>
      <c r="CR12" s="48">
        <v>33</v>
      </c>
      <c r="CS12" s="48">
        <v>0</v>
      </c>
      <c r="CT12" s="48">
        <v>20</v>
      </c>
      <c r="CU12" s="48">
        <v>0</v>
      </c>
      <c r="CV12" s="48">
        <v>20</v>
      </c>
      <c r="CW12" s="48">
        <v>10</v>
      </c>
      <c r="CX12" s="48">
        <v>16</v>
      </c>
      <c r="CY12" s="48">
        <v>0</v>
      </c>
      <c r="CZ12" s="48">
        <v>20</v>
      </c>
      <c r="DA12" s="48">
        <v>0</v>
      </c>
      <c r="DB12" s="48">
        <v>20</v>
      </c>
      <c r="DC12" s="48">
        <v>0</v>
      </c>
      <c r="DD12" s="48">
        <v>20</v>
      </c>
      <c r="DE12" s="48">
        <v>0</v>
      </c>
      <c r="DF12" s="48">
        <v>20</v>
      </c>
      <c r="DG12" s="48">
        <v>0</v>
      </c>
      <c r="DH12" s="48">
        <v>20</v>
      </c>
      <c r="DI12" s="48">
        <v>0</v>
      </c>
      <c r="DJ12" s="48">
        <v>20</v>
      </c>
      <c r="DK12" s="48">
        <v>28</v>
      </c>
      <c r="DL12" s="48">
        <v>31</v>
      </c>
      <c r="DM12" s="48">
        <v>0</v>
      </c>
      <c r="DN12" s="48">
        <v>20</v>
      </c>
      <c r="DO12" s="48">
        <v>0</v>
      </c>
      <c r="DP12" s="48">
        <v>20</v>
      </c>
      <c r="DQ12" s="48">
        <v>0</v>
      </c>
      <c r="DR12" s="48">
        <v>20</v>
      </c>
      <c r="DS12" s="48">
        <v>0</v>
      </c>
      <c r="DT12" s="48">
        <v>20</v>
      </c>
      <c r="DU12" s="48">
        <v>278</v>
      </c>
      <c r="DV12" s="48">
        <v>89</v>
      </c>
      <c r="DW12" s="48">
        <v>0</v>
      </c>
      <c r="DX12" s="48">
        <v>20</v>
      </c>
      <c r="DY12" s="48">
        <v>7</v>
      </c>
      <c r="DZ12" s="48">
        <v>12</v>
      </c>
      <c r="EA12" s="48">
        <v>31</v>
      </c>
      <c r="EB12" s="48">
        <v>27</v>
      </c>
      <c r="EC12" s="48">
        <v>3</v>
      </c>
      <c r="ED12" s="48">
        <v>5</v>
      </c>
      <c r="EE12" s="48">
        <v>35</v>
      </c>
      <c r="EF12" s="48">
        <v>36</v>
      </c>
      <c r="EG12" s="48">
        <v>0</v>
      </c>
      <c r="EH12" s="48">
        <v>20</v>
      </c>
      <c r="EI12" s="48">
        <v>31</v>
      </c>
      <c r="EJ12" s="48">
        <v>36</v>
      </c>
      <c r="EK12" s="48">
        <v>14</v>
      </c>
      <c r="EL12" s="48">
        <v>22</v>
      </c>
      <c r="EM12" s="48">
        <v>9</v>
      </c>
      <c r="EN12" s="48">
        <v>14</v>
      </c>
      <c r="EO12" s="48">
        <v>60</v>
      </c>
      <c r="EP12" s="48">
        <v>38</v>
      </c>
      <c r="EQ12" s="48">
        <v>41</v>
      </c>
      <c r="ER12" s="48">
        <v>34</v>
      </c>
      <c r="ES12" s="48">
        <v>30</v>
      </c>
      <c r="ET12" s="48">
        <v>34</v>
      </c>
      <c r="EU12" s="48">
        <v>17</v>
      </c>
      <c r="EV12" s="48">
        <v>16</v>
      </c>
      <c r="EW12" s="48">
        <v>0</v>
      </c>
      <c r="EX12" s="48">
        <v>20</v>
      </c>
      <c r="EY12" s="48">
        <v>78</v>
      </c>
      <c r="EZ12" s="48">
        <v>47</v>
      </c>
      <c r="FA12" s="48">
        <v>0</v>
      </c>
      <c r="FB12" s="48">
        <v>20</v>
      </c>
      <c r="FC12" s="48">
        <v>0</v>
      </c>
      <c r="FD12" s="48">
        <v>20</v>
      </c>
      <c r="FE12" s="48">
        <v>14</v>
      </c>
      <c r="FF12" s="48">
        <v>25</v>
      </c>
      <c r="FG12" s="48">
        <v>4</v>
      </c>
      <c r="FH12" s="48">
        <v>10</v>
      </c>
      <c r="FI12" s="48">
        <v>24</v>
      </c>
      <c r="FJ12" s="48">
        <v>28</v>
      </c>
      <c r="FK12" s="48">
        <v>0</v>
      </c>
      <c r="FL12" s="48">
        <v>20</v>
      </c>
      <c r="FM12" s="48">
        <v>0</v>
      </c>
      <c r="FN12" s="48">
        <v>20</v>
      </c>
      <c r="FO12" s="48">
        <v>0</v>
      </c>
      <c r="FP12" s="48">
        <v>20</v>
      </c>
      <c r="FQ12" s="48">
        <v>0</v>
      </c>
      <c r="FR12" s="48">
        <v>20</v>
      </c>
      <c r="FS12" s="48">
        <v>7</v>
      </c>
      <c r="FT12" s="48">
        <v>10</v>
      </c>
      <c r="FU12" s="48">
        <v>28</v>
      </c>
      <c r="FV12" s="48">
        <v>24</v>
      </c>
      <c r="FW12" s="48">
        <v>0</v>
      </c>
      <c r="FX12" s="48">
        <v>20</v>
      </c>
      <c r="FY12" s="48">
        <v>1</v>
      </c>
      <c r="FZ12" s="48">
        <v>3</v>
      </c>
      <c r="GA12" s="48">
        <v>0</v>
      </c>
      <c r="GB12" s="48">
        <v>20</v>
      </c>
      <c r="GC12" s="48">
        <v>277</v>
      </c>
      <c r="GD12" s="48">
        <v>81</v>
      </c>
      <c r="GE12" s="48">
        <v>31</v>
      </c>
      <c r="GF12" s="48">
        <v>41</v>
      </c>
      <c r="GG12" s="48">
        <v>7</v>
      </c>
      <c r="GH12" s="48">
        <v>12</v>
      </c>
      <c r="GI12" s="48">
        <v>2</v>
      </c>
      <c r="GJ12" s="48">
        <v>4</v>
      </c>
      <c r="GK12" s="48">
        <v>0</v>
      </c>
      <c r="GL12" s="48">
        <v>20</v>
      </c>
      <c r="GM12" s="48">
        <v>16</v>
      </c>
      <c r="GN12" s="48">
        <v>15</v>
      </c>
      <c r="GO12" s="48">
        <v>5</v>
      </c>
      <c r="GP12" s="48">
        <v>8</v>
      </c>
      <c r="GQ12" s="48">
        <v>12</v>
      </c>
      <c r="GR12" s="48">
        <v>15</v>
      </c>
      <c r="GS12" s="48">
        <v>5</v>
      </c>
      <c r="GT12" s="48">
        <v>9</v>
      </c>
      <c r="GU12" s="48">
        <v>70</v>
      </c>
      <c r="GV12" s="48">
        <v>44</v>
      </c>
      <c r="GW12" s="48">
        <v>54</v>
      </c>
      <c r="GX12" s="48">
        <v>37</v>
      </c>
      <c r="GY12" s="48">
        <v>17</v>
      </c>
      <c r="GZ12" s="48">
        <v>17</v>
      </c>
      <c r="HA12" s="48">
        <v>38</v>
      </c>
      <c r="HB12" s="48">
        <v>37</v>
      </c>
      <c r="HC12" s="48">
        <v>20</v>
      </c>
      <c r="HD12" s="48">
        <v>20</v>
      </c>
      <c r="HE12" s="48">
        <v>0</v>
      </c>
      <c r="HF12" s="48">
        <v>20</v>
      </c>
    </row>
    <row r="13" spans="1:214" x14ac:dyDescent="0.25">
      <c r="A13" s="16">
        <f t="shared" si="8"/>
        <v>9</v>
      </c>
      <c r="B13" s="17" t="str">
        <f t="shared" si="9"/>
        <v>Daggett</v>
      </c>
      <c r="C13" s="48" t="s">
        <v>30</v>
      </c>
      <c r="D13" s="48" t="s">
        <v>31</v>
      </c>
      <c r="E13" s="48">
        <v>279</v>
      </c>
      <c r="F13" s="48">
        <v>80</v>
      </c>
      <c r="G13" s="48">
        <v>41</v>
      </c>
      <c r="H13" s="48">
        <v>27</v>
      </c>
      <c r="I13" s="48">
        <v>11</v>
      </c>
      <c r="J13" s="48">
        <v>9</v>
      </c>
      <c r="K13" s="48">
        <v>3</v>
      </c>
      <c r="L13" s="48">
        <v>4</v>
      </c>
      <c r="M13" s="48">
        <v>0</v>
      </c>
      <c r="N13" s="48">
        <v>11</v>
      </c>
      <c r="O13" s="48">
        <v>29</v>
      </c>
      <c r="P13" s="48">
        <v>25</v>
      </c>
      <c r="Q13" s="48">
        <v>21</v>
      </c>
      <c r="R13" s="48">
        <v>12</v>
      </c>
      <c r="S13" s="48">
        <v>0</v>
      </c>
      <c r="T13" s="48">
        <v>11</v>
      </c>
      <c r="U13" s="48">
        <v>0</v>
      </c>
      <c r="V13" s="48">
        <v>11</v>
      </c>
      <c r="W13" s="48">
        <v>10</v>
      </c>
      <c r="X13" s="48">
        <v>11</v>
      </c>
      <c r="Y13" s="48">
        <v>38</v>
      </c>
      <c r="Z13" s="48">
        <v>26</v>
      </c>
      <c r="AA13" s="48">
        <v>97</v>
      </c>
      <c r="AB13" s="48">
        <v>83</v>
      </c>
      <c r="AC13" s="48">
        <v>4</v>
      </c>
      <c r="AD13" s="48">
        <v>6</v>
      </c>
      <c r="AE13" s="48">
        <v>25</v>
      </c>
      <c r="AF13" s="48">
        <v>14</v>
      </c>
      <c r="AG13" s="48">
        <v>0</v>
      </c>
      <c r="AH13" s="48">
        <v>11</v>
      </c>
      <c r="AI13" s="48">
        <v>153</v>
      </c>
      <c r="AJ13" s="48">
        <v>51</v>
      </c>
      <c r="AK13" s="48">
        <v>25</v>
      </c>
      <c r="AL13" s="48">
        <v>22</v>
      </c>
      <c r="AM13" s="48">
        <v>11</v>
      </c>
      <c r="AN13" s="48">
        <v>9</v>
      </c>
      <c r="AO13" s="48">
        <v>3</v>
      </c>
      <c r="AP13" s="48">
        <v>4</v>
      </c>
      <c r="AQ13" s="48">
        <v>0</v>
      </c>
      <c r="AR13" s="48">
        <v>11</v>
      </c>
      <c r="AS13" s="48">
        <v>7</v>
      </c>
      <c r="AT13" s="48">
        <v>8</v>
      </c>
      <c r="AU13" s="48">
        <v>11</v>
      </c>
      <c r="AV13" s="48">
        <v>9</v>
      </c>
      <c r="AW13" s="48">
        <v>0</v>
      </c>
      <c r="AX13" s="48">
        <v>11</v>
      </c>
      <c r="AY13" s="48">
        <v>0</v>
      </c>
      <c r="AZ13" s="48">
        <v>11</v>
      </c>
      <c r="BA13" s="48">
        <v>2</v>
      </c>
      <c r="BB13" s="48">
        <v>3</v>
      </c>
      <c r="BC13" s="48">
        <v>38</v>
      </c>
      <c r="BD13" s="48">
        <v>26</v>
      </c>
      <c r="BE13" s="48">
        <v>27</v>
      </c>
      <c r="BF13" s="48">
        <v>22</v>
      </c>
      <c r="BG13" s="48">
        <v>4</v>
      </c>
      <c r="BH13" s="48">
        <v>6</v>
      </c>
      <c r="BI13" s="48">
        <v>25</v>
      </c>
      <c r="BJ13" s="48">
        <v>14</v>
      </c>
      <c r="BK13" s="48">
        <v>0</v>
      </c>
      <c r="BL13" s="48">
        <v>11</v>
      </c>
      <c r="BM13" s="48">
        <v>8</v>
      </c>
      <c r="BN13" s="48">
        <v>8</v>
      </c>
      <c r="BO13" s="48">
        <v>3</v>
      </c>
      <c r="BP13" s="48">
        <v>5</v>
      </c>
      <c r="BQ13" s="48">
        <v>0</v>
      </c>
      <c r="BR13" s="48">
        <v>11</v>
      </c>
      <c r="BS13" s="48">
        <v>0</v>
      </c>
      <c r="BT13" s="48">
        <v>11</v>
      </c>
      <c r="BU13" s="48">
        <v>0</v>
      </c>
      <c r="BV13" s="48">
        <v>11</v>
      </c>
      <c r="BW13" s="48">
        <v>0</v>
      </c>
      <c r="BX13" s="48">
        <v>11</v>
      </c>
      <c r="BY13" s="48">
        <v>4</v>
      </c>
      <c r="BZ13" s="48">
        <v>6</v>
      </c>
      <c r="CA13" s="48">
        <v>0</v>
      </c>
      <c r="CB13" s="48">
        <v>11</v>
      </c>
      <c r="CC13" s="48">
        <v>0</v>
      </c>
      <c r="CD13" s="48">
        <v>11</v>
      </c>
      <c r="CE13" s="48">
        <v>0</v>
      </c>
      <c r="CF13" s="48">
        <v>11</v>
      </c>
      <c r="CG13" s="48">
        <v>0</v>
      </c>
      <c r="CH13" s="48">
        <v>11</v>
      </c>
      <c r="CI13" s="48">
        <v>1</v>
      </c>
      <c r="CJ13" s="48">
        <v>4</v>
      </c>
      <c r="CK13" s="48">
        <v>0</v>
      </c>
      <c r="CL13" s="48">
        <v>11</v>
      </c>
      <c r="CM13" s="48">
        <v>0</v>
      </c>
      <c r="CN13" s="48">
        <v>11</v>
      </c>
      <c r="CO13" s="48">
        <v>0</v>
      </c>
      <c r="CP13" s="48">
        <v>11</v>
      </c>
      <c r="CQ13" s="48">
        <v>3</v>
      </c>
      <c r="CR13" s="48">
        <v>4</v>
      </c>
      <c r="CS13" s="48">
        <v>0</v>
      </c>
      <c r="CT13" s="48">
        <v>11</v>
      </c>
      <c r="CU13" s="48">
        <v>0</v>
      </c>
      <c r="CV13" s="48">
        <v>11</v>
      </c>
      <c r="CW13" s="48">
        <v>0</v>
      </c>
      <c r="CX13" s="48">
        <v>11</v>
      </c>
      <c r="CY13" s="48">
        <v>0</v>
      </c>
      <c r="CZ13" s="48">
        <v>11</v>
      </c>
      <c r="DA13" s="48">
        <v>3</v>
      </c>
      <c r="DB13" s="48">
        <v>4</v>
      </c>
      <c r="DC13" s="48">
        <v>0</v>
      </c>
      <c r="DD13" s="48">
        <v>11</v>
      </c>
      <c r="DE13" s="48">
        <v>0</v>
      </c>
      <c r="DF13" s="48">
        <v>11</v>
      </c>
      <c r="DG13" s="48">
        <v>0</v>
      </c>
      <c r="DH13" s="48">
        <v>11</v>
      </c>
      <c r="DI13" s="48">
        <v>0</v>
      </c>
      <c r="DJ13" s="48">
        <v>11</v>
      </c>
      <c r="DK13" s="48">
        <v>0</v>
      </c>
      <c r="DL13" s="48">
        <v>11</v>
      </c>
      <c r="DM13" s="48">
        <v>0</v>
      </c>
      <c r="DN13" s="48">
        <v>11</v>
      </c>
      <c r="DO13" s="48">
        <v>0</v>
      </c>
      <c r="DP13" s="48">
        <v>11</v>
      </c>
      <c r="DQ13" s="48">
        <v>0</v>
      </c>
      <c r="DR13" s="48">
        <v>11</v>
      </c>
      <c r="DS13" s="48">
        <v>0</v>
      </c>
      <c r="DT13" s="48">
        <v>11</v>
      </c>
      <c r="DU13" s="48">
        <v>88</v>
      </c>
      <c r="DV13" s="48">
        <v>83</v>
      </c>
      <c r="DW13" s="48">
        <v>0</v>
      </c>
      <c r="DX13" s="48">
        <v>11</v>
      </c>
      <c r="DY13" s="48">
        <v>0</v>
      </c>
      <c r="DZ13" s="48">
        <v>11</v>
      </c>
      <c r="EA13" s="48">
        <v>0</v>
      </c>
      <c r="EB13" s="48">
        <v>11</v>
      </c>
      <c r="EC13" s="48">
        <v>0</v>
      </c>
      <c r="ED13" s="48">
        <v>11</v>
      </c>
      <c r="EE13" s="48">
        <v>19</v>
      </c>
      <c r="EF13" s="48">
        <v>24</v>
      </c>
      <c r="EG13" s="48">
        <v>0</v>
      </c>
      <c r="EH13" s="48">
        <v>11</v>
      </c>
      <c r="EI13" s="48">
        <v>0</v>
      </c>
      <c r="EJ13" s="48">
        <v>11</v>
      </c>
      <c r="EK13" s="48">
        <v>0</v>
      </c>
      <c r="EL13" s="48">
        <v>11</v>
      </c>
      <c r="EM13" s="48">
        <v>0</v>
      </c>
      <c r="EN13" s="48">
        <v>11</v>
      </c>
      <c r="EO13" s="48">
        <v>0</v>
      </c>
      <c r="EP13" s="48">
        <v>11</v>
      </c>
      <c r="EQ13" s="48">
        <v>69</v>
      </c>
      <c r="ER13" s="48">
        <v>82</v>
      </c>
      <c r="ES13" s="48">
        <v>0</v>
      </c>
      <c r="ET13" s="48">
        <v>11</v>
      </c>
      <c r="EU13" s="48">
        <v>0</v>
      </c>
      <c r="EV13" s="48">
        <v>11</v>
      </c>
      <c r="EW13" s="48">
        <v>0</v>
      </c>
      <c r="EX13" s="48">
        <v>11</v>
      </c>
      <c r="EY13" s="48">
        <v>5</v>
      </c>
      <c r="EZ13" s="48">
        <v>8</v>
      </c>
      <c r="FA13" s="48">
        <v>0</v>
      </c>
      <c r="FB13" s="48">
        <v>11</v>
      </c>
      <c r="FC13" s="48">
        <v>0</v>
      </c>
      <c r="FD13" s="48">
        <v>11</v>
      </c>
      <c r="FE13" s="48">
        <v>0</v>
      </c>
      <c r="FF13" s="48">
        <v>11</v>
      </c>
      <c r="FG13" s="48">
        <v>0</v>
      </c>
      <c r="FH13" s="48">
        <v>11</v>
      </c>
      <c r="FI13" s="48">
        <v>0</v>
      </c>
      <c r="FJ13" s="48">
        <v>11</v>
      </c>
      <c r="FK13" s="48">
        <v>0</v>
      </c>
      <c r="FL13" s="48">
        <v>11</v>
      </c>
      <c r="FM13" s="48">
        <v>0</v>
      </c>
      <c r="FN13" s="48">
        <v>11</v>
      </c>
      <c r="FO13" s="48">
        <v>0</v>
      </c>
      <c r="FP13" s="48">
        <v>11</v>
      </c>
      <c r="FQ13" s="48">
        <v>5</v>
      </c>
      <c r="FR13" s="48">
        <v>8</v>
      </c>
      <c r="FS13" s="48">
        <v>0</v>
      </c>
      <c r="FT13" s="48">
        <v>11</v>
      </c>
      <c r="FU13" s="48">
        <v>0</v>
      </c>
      <c r="FV13" s="48">
        <v>11</v>
      </c>
      <c r="FW13" s="48">
        <v>0</v>
      </c>
      <c r="FX13" s="48">
        <v>11</v>
      </c>
      <c r="FY13" s="48">
        <v>0</v>
      </c>
      <c r="FZ13" s="48">
        <v>11</v>
      </c>
      <c r="GA13" s="48">
        <v>0</v>
      </c>
      <c r="GB13" s="48">
        <v>11</v>
      </c>
      <c r="GC13" s="48">
        <v>22</v>
      </c>
      <c r="GD13" s="48">
        <v>18</v>
      </c>
      <c r="GE13" s="48">
        <v>13</v>
      </c>
      <c r="GF13" s="48">
        <v>16</v>
      </c>
      <c r="GG13" s="48">
        <v>0</v>
      </c>
      <c r="GH13" s="48">
        <v>11</v>
      </c>
      <c r="GI13" s="48">
        <v>0</v>
      </c>
      <c r="GJ13" s="48">
        <v>11</v>
      </c>
      <c r="GK13" s="48">
        <v>0</v>
      </c>
      <c r="GL13" s="48">
        <v>11</v>
      </c>
      <c r="GM13" s="48">
        <v>0</v>
      </c>
      <c r="GN13" s="48">
        <v>11</v>
      </c>
      <c r="GO13" s="48">
        <v>6</v>
      </c>
      <c r="GP13" s="48">
        <v>7</v>
      </c>
      <c r="GQ13" s="48">
        <v>0</v>
      </c>
      <c r="GR13" s="48">
        <v>11</v>
      </c>
      <c r="GS13" s="48">
        <v>0</v>
      </c>
      <c r="GT13" s="48">
        <v>11</v>
      </c>
      <c r="GU13" s="48">
        <v>3</v>
      </c>
      <c r="GV13" s="48">
        <v>6</v>
      </c>
      <c r="GW13" s="48">
        <v>0</v>
      </c>
      <c r="GX13" s="48">
        <v>11</v>
      </c>
      <c r="GY13" s="48">
        <v>0</v>
      </c>
      <c r="GZ13" s="48">
        <v>11</v>
      </c>
      <c r="HA13" s="48">
        <v>0</v>
      </c>
      <c r="HB13" s="48">
        <v>11</v>
      </c>
      <c r="HC13" s="48">
        <v>0</v>
      </c>
      <c r="HD13" s="48">
        <v>11</v>
      </c>
      <c r="HE13" s="48">
        <v>0</v>
      </c>
      <c r="HF13" s="48">
        <v>11</v>
      </c>
    </row>
    <row r="14" spans="1:214" x14ac:dyDescent="0.25">
      <c r="A14" s="16">
        <f t="shared" si="8"/>
        <v>11</v>
      </c>
      <c r="B14" s="17" t="str">
        <f t="shared" si="9"/>
        <v>Davis</v>
      </c>
      <c r="C14" s="48" t="s">
        <v>32</v>
      </c>
      <c r="D14" s="48" t="s">
        <v>33</v>
      </c>
      <c r="E14" s="48">
        <v>151810</v>
      </c>
      <c r="F14" s="48">
        <v>1297</v>
      </c>
      <c r="G14" s="48">
        <v>1097</v>
      </c>
      <c r="H14" s="48">
        <v>228</v>
      </c>
      <c r="I14" s="48">
        <v>7410</v>
      </c>
      <c r="J14" s="48">
        <v>501</v>
      </c>
      <c r="K14" s="48">
        <v>15520</v>
      </c>
      <c r="L14" s="48">
        <v>944</v>
      </c>
      <c r="M14" s="48">
        <v>4064</v>
      </c>
      <c r="N14" s="48">
        <v>379</v>
      </c>
      <c r="O14" s="48">
        <v>18788</v>
      </c>
      <c r="P14" s="48">
        <v>913</v>
      </c>
      <c r="Q14" s="48">
        <v>7146</v>
      </c>
      <c r="R14" s="48">
        <v>554</v>
      </c>
      <c r="S14" s="48">
        <v>3142</v>
      </c>
      <c r="T14" s="48">
        <v>458</v>
      </c>
      <c r="U14" s="48">
        <v>10768</v>
      </c>
      <c r="V14" s="48">
        <v>793</v>
      </c>
      <c r="W14" s="48">
        <v>17379</v>
      </c>
      <c r="X14" s="48">
        <v>818</v>
      </c>
      <c r="Y14" s="48">
        <v>31012</v>
      </c>
      <c r="Z14" s="48">
        <v>1143</v>
      </c>
      <c r="AA14" s="48">
        <v>13543</v>
      </c>
      <c r="AB14" s="48">
        <v>1046</v>
      </c>
      <c r="AC14" s="48">
        <v>6880</v>
      </c>
      <c r="AD14" s="48">
        <v>719</v>
      </c>
      <c r="AE14" s="48">
        <v>13032</v>
      </c>
      <c r="AF14" s="48">
        <v>786</v>
      </c>
      <c r="AG14" s="48">
        <v>2029</v>
      </c>
      <c r="AH14" s="48">
        <v>292</v>
      </c>
      <c r="AI14" s="48">
        <v>120365</v>
      </c>
      <c r="AJ14" s="48">
        <v>1519</v>
      </c>
      <c r="AK14" s="48">
        <v>862</v>
      </c>
      <c r="AL14" s="48">
        <v>199</v>
      </c>
      <c r="AM14" s="48">
        <v>5527</v>
      </c>
      <c r="AN14" s="48">
        <v>472</v>
      </c>
      <c r="AO14" s="48">
        <v>12705</v>
      </c>
      <c r="AP14" s="48">
        <v>854</v>
      </c>
      <c r="AQ14" s="48">
        <v>3149</v>
      </c>
      <c r="AR14" s="48">
        <v>376</v>
      </c>
      <c r="AS14" s="48">
        <v>15023</v>
      </c>
      <c r="AT14" s="48">
        <v>744</v>
      </c>
      <c r="AU14" s="48">
        <v>5934</v>
      </c>
      <c r="AV14" s="48">
        <v>470</v>
      </c>
      <c r="AW14" s="48">
        <v>2472</v>
      </c>
      <c r="AX14" s="48">
        <v>393</v>
      </c>
      <c r="AY14" s="48">
        <v>8400</v>
      </c>
      <c r="AZ14" s="48">
        <v>712</v>
      </c>
      <c r="BA14" s="48">
        <v>12762</v>
      </c>
      <c r="BB14" s="48">
        <v>719</v>
      </c>
      <c r="BC14" s="48">
        <v>24957</v>
      </c>
      <c r="BD14" s="48">
        <v>1000</v>
      </c>
      <c r="BE14" s="48">
        <v>10490</v>
      </c>
      <c r="BF14" s="48">
        <v>1020</v>
      </c>
      <c r="BG14" s="48">
        <v>5112</v>
      </c>
      <c r="BH14" s="48">
        <v>581</v>
      </c>
      <c r="BI14" s="48">
        <v>11216</v>
      </c>
      <c r="BJ14" s="48">
        <v>760</v>
      </c>
      <c r="BK14" s="48">
        <v>1756</v>
      </c>
      <c r="BL14" s="48">
        <v>284</v>
      </c>
      <c r="BM14" s="48">
        <v>14932</v>
      </c>
      <c r="BN14" s="48">
        <v>833</v>
      </c>
      <c r="BO14" s="48">
        <v>101</v>
      </c>
      <c r="BP14" s="48">
        <v>83</v>
      </c>
      <c r="BQ14" s="48">
        <v>1214</v>
      </c>
      <c r="BR14" s="48">
        <v>258</v>
      </c>
      <c r="BS14" s="48">
        <v>1761</v>
      </c>
      <c r="BT14" s="48">
        <v>275</v>
      </c>
      <c r="BU14" s="48">
        <v>458</v>
      </c>
      <c r="BV14" s="48">
        <v>130</v>
      </c>
      <c r="BW14" s="48">
        <v>1752</v>
      </c>
      <c r="BX14" s="48">
        <v>292</v>
      </c>
      <c r="BY14" s="48">
        <v>627</v>
      </c>
      <c r="BZ14" s="48">
        <v>159</v>
      </c>
      <c r="CA14" s="48">
        <v>272</v>
      </c>
      <c r="CB14" s="48">
        <v>130</v>
      </c>
      <c r="CC14" s="48">
        <v>880</v>
      </c>
      <c r="CD14" s="48">
        <v>208</v>
      </c>
      <c r="CE14" s="48">
        <v>1580</v>
      </c>
      <c r="CF14" s="48">
        <v>295</v>
      </c>
      <c r="CG14" s="48">
        <v>3097</v>
      </c>
      <c r="CH14" s="48">
        <v>366</v>
      </c>
      <c r="CI14" s="48">
        <v>1369</v>
      </c>
      <c r="CJ14" s="48">
        <v>335</v>
      </c>
      <c r="CK14" s="48">
        <v>744</v>
      </c>
      <c r="CL14" s="48">
        <v>239</v>
      </c>
      <c r="CM14" s="48">
        <v>927</v>
      </c>
      <c r="CN14" s="48">
        <v>195</v>
      </c>
      <c r="CO14" s="48">
        <v>150</v>
      </c>
      <c r="CP14" s="48">
        <v>70</v>
      </c>
      <c r="CQ14" s="48">
        <v>3876</v>
      </c>
      <c r="CR14" s="48">
        <v>508</v>
      </c>
      <c r="CS14" s="48">
        <v>0</v>
      </c>
      <c r="CT14" s="48">
        <v>26</v>
      </c>
      <c r="CU14" s="48">
        <v>140</v>
      </c>
      <c r="CV14" s="48">
        <v>79</v>
      </c>
      <c r="CW14" s="48">
        <v>93</v>
      </c>
      <c r="CX14" s="48">
        <v>50</v>
      </c>
      <c r="CY14" s="48">
        <v>117</v>
      </c>
      <c r="CZ14" s="48">
        <v>94</v>
      </c>
      <c r="DA14" s="48">
        <v>377</v>
      </c>
      <c r="DB14" s="48">
        <v>134</v>
      </c>
      <c r="DC14" s="48">
        <v>84</v>
      </c>
      <c r="DD14" s="48">
        <v>57</v>
      </c>
      <c r="DE14" s="48">
        <v>51</v>
      </c>
      <c r="DF14" s="48">
        <v>40</v>
      </c>
      <c r="DG14" s="48">
        <v>385</v>
      </c>
      <c r="DH14" s="48">
        <v>171</v>
      </c>
      <c r="DI14" s="48">
        <v>603</v>
      </c>
      <c r="DJ14" s="48">
        <v>202</v>
      </c>
      <c r="DK14" s="48">
        <v>810</v>
      </c>
      <c r="DL14" s="48">
        <v>205</v>
      </c>
      <c r="DM14" s="48">
        <v>388</v>
      </c>
      <c r="DN14" s="48">
        <v>138</v>
      </c>
      <c r="DO14" s="48">
        <v>431</v>
      </c>
      <c r="DP14" s="48">
        <v>138</v>
      </c>
      <c r="DQ14" s="48">
        <v>388</v>
      </c>
      <c r="DR14" s="48">
        <v>127</v>
      </c>
      <c r="DS14" s="48">
        <v>9</v>
      </c>
      <c r="DT14" s="48">
        <v>14</v>
      </c>
      <c r="DU14" s="48">
        <v>2353</v>
      </c>
      <c r="DV14" s="48">
        <v>360</v>
      </c>
      <c r="DW14" s="48">
        <v>14</v>
      </c>
      <c r="DX14" s="48">
        <v>16</v>
      </c>
      <c r="DY14" s="48">
        <v>49</v>
      </c>
      <c r="DZ14" s="48">
        <v>49</v>
      </c>
      <c r="EA14" s="48">
        <v>129</v>
      </c>
      <c r="EB14" s="48">
        <v>71</v>
      </c>
      <c r="EC14" s="48">
        <v>0</v>
      </c>
      <c r="ED14" s="48">
        <v>26</v>
      </c>
      <c r="EE14" s="48">
        <v>559</v>
      </c>
      <c r="EF14" s="48">
        <v>169</v>
      </c>
      <c r="EG14" s="48">
        <v>29</v>
      </c>
      <c r="EH14" s="48">
        <v>31</v>
      </c>
      <c r="EI14" s="48">
        <v>57</v>
      </c>
      <c r="EJ14" s="48">
        <v>53</v>
      </c>
      <c r="EK14" s="48">
        <v>82</v>
      </c>
      <c r="EL14" s="48">
        <v>51</v>
      </c>
      <c r="EM14" s="48">
        <v>265</v>
      </c>
      <c r="EN14" s="48">
        <v>143</v>
      </c>
      <c r="EO14" s="48">
        <v>463</v>
      </c>
      <c r="EP14" s="48">
        <v>150</v>
      </c>
      <c r="EQ14" s="48">
        <v>512</v>
      </c>
      <c r="ER14" s="48">
        <v>168</v>
      </c>
      <c r="ES14" s="48">
        <v>65</v>
      </c>
      <c r="ET14" s="48">
        <v>40</v>
      </c>
      <c r="EU14" s="48">
        <v>86</v>
      </c>
      <c r="EV14" s="48">
        <v>60</v>
      </c>
      <c r="EW14" s="48">
        <v>43</v>
      </c>
      <c r="EX14" s="48">
        <v>36</v>
      </c>
      <c r="EY14" s="48">
        <v>2390</v>
      </c>
      <c r="EZ14" s="48">
        <v>367</v>
      </c>
      <c r="FA14" s="48">
        <v>8</v>
      </c>
      <c r="FB14" s="48">
        <v>13</v>
      </c>
      <c r="FC14" s="48">
        <v>144</v>
      </c>
      <c r="FD14" s="48">
        <v>101</v>
      </c>
      <c r="FE14" s="48">
        <v>385</v>
      </c>
      <c r="FF14" s="48">
        <v>146</v>
      </c>
      <c r="FG14" s="48">
        <v>7</v>
      </c>
      <c r="FH14" s="48">
        <v>10</v>
      </c>
      <c r="FI14" s="48">
        <v>150</v>
      </c>
      <c r="FJ14" s="48">
        <v>89</v>
      </c>
      <c r="FK14" s="48">
        <v>178</v>
      </c>
      <c r="FL14" s="48">
        <v>98</v>
      </c>
      <c r="FM14" s="48">
        <v>67</v>
      </c>
      <c r="FN14" s="48">
        <v>67</v>
      </c>
      <c r="FO14" s="48">
        <v>100</v>
      </c>
      <c r="FP14" s="48">
        <v>68</v>
      </c>
      <c r="FQ14" s="48">
        <v>365</v>
      </c>
      <c r="FR14" s="48">
        <v>158</v>
      </c>
      <c r="FS14" s="48">
        <v>295</v>
      </c>
      <c r="FT14" s="48">
        <v>108</v>
      </c>
      <c r="FU14" s="48">
        <v>455</v>
      </c>
      <c r="FV14" s="48">
        <v>163</v>
      </c>
      <c r="FW14" s="48">
        <v>39</v>
      </c>
      <c r="FX14" s="48">
        <v>44</v>
      </c>
      <c r="FY14" s="48">
        <v>142</v>
      </c>
      <c r="FZ14" s="48">
        <v>73</v>
      </c>
      <c r="GA14" s="48">
        <v>55</v>
      </c>
      <c r="GB14" s="48">
        <v>44</v>
      </c>
      <c r="GC14" s="48">
        <v>7894</v>
      </c>
      <c r="GD14" s="48">
        <v>587</v>
      </c>
      <c r="GE14" s="48">
        <v>112</v>
      </c>
      <c r="GF14" s="48">
        <v>57</v>
      </c>
      <c r="GG14" s="48">
        <v>336</v>
      </c>
      <c r="GH14" s="48">
        <v>134</v>
      </c>
      <c r="GI14" s="48">
        <v>447</v>
      </c>
      <c r="GJ14" s="48">
        <v>140</v>
      </c>
      <c r="GK14" s="48">
        <v>333</v>
      </c>
      <c r="GL14" s="48">
        <v>132</v>
      </c>
      <c r="GM14" s="48">
        <v>927</v>
      </c>
      <c r="GN14" s="48">
        <v>197</v>
      </c>
      <c r="GO14" s="48">
        <v>294</v>
      </c>
      <c r="GP14" s="48">
        <v>110</v>
      </c>
      <c r="GQ14" s="48">
        <v>223</v>
      </c>
      <c r="GR14" s="48">
        <v>87</v>
      </c>
      <c r="GS14" s="48">
        <v>921</v>
      </c>
      <c r="GT14" s="48">
        <v>162</v>
      </c>
      <c r="GU14" s="48">
        <v>1804</v>
      </c>
      <c r="GV14" s="48">
        <v>310</v>
      </c>
      <c r="GW14" s="48">
        <v>1390</v>
      </c>
      <c r="GX14" s="48">
        <v>202</v>
      </c>
      <c r="GY14" s="48">
        <v>329</v>
      </c>
      <c r="GZ14" s="48">
        <v>127</v>
      </c>
      <c r="HA14" s="48">
        <v>489</v>
      </c>
      <c r="HB14" s="48">
        <v>163</v>
      </c>
      <c r="HC14" s="48">
        <v>273</v>
      </c>
      <c r="HD14" s="48">
        <v>133</v>
      </c>
      <c r="HE14" s="48">
        <v>16</v>
      </c>
      <c r="HF14" s="48">
        <v>22</v>
      </c>
    </row>
    <row r="15" spans="1:214" x14ac:dyDescent="0.25">
      <c r="A15" s="16">
        <f t="shared" si="8"/>
        <v>13</v>
      </c>
      <c r="B15" s="17" t="str">
        <f t="shared" si="9"/>
        <v>Duchesne</v>
      </c>
      <c r="C15" s="48" t="s">
        <v>34</v>
      </c>
      <c r="D15" s="48" t="s">
        <v>35</v>
      </c>
      <c r="E15" s="48">
        <v>7759</v>
      </c>
      <c r="F15" s="48">
        <v>211</v>
      </c>
      <c r="G15" s="48">
        <v>2029</v>
      </c>
      <c r="H15" s="48">
        <v>171</v>
      </c>
      <c r="I15" s="48">
        <v>630</v>
      </c>
      <c r="J15" s="48">
        <v>97</v>
      </c>
      <c r="K15" s="48">
        <v>209</v>
      </c>
      <c r="L15" s="48">
        <v>56</v>
      </c>
      <c r="M15" s="48">
        <v>161</v>
      </c>
      <c r="N15" s="48">
        <v>46</v>
      </c>
      <c r="O15" s="48">
        <v>677</v>
      </c>
      <c r="P15" s="48">
        <v>101</v>
      </c>
      <c r="Q15" s="48">
        <v>603</v>
      </c>
      <c r="R15" s="48">
        <v>101</v>
      </c>
      <c r="S15" s="48">
        <v>138</v>
      </c>
      <c r="T15" s="48">
        <v>41</v>
      </c>
      <c r="U15" s="48">
        <v>249</v>
      </c>
      <c r="V15" s="48">
        <v>59</v>
      </c>
      <c r="W15" s="48">
        <v>355</v>
      </c>
      <c r="X15" s="48">
        <v>72</v>
      </c>
      <c r="Y15" s="48">
        <v>1599</v>
      </c>
      <c r="Z15" s="48">
        <v>134</v>
      </c>
      <c r="AA15" s="48">
        <v>366</v>
      </c>
      <c r="AB15" s="48">
        <v>63</v>
      </c>
      <c r="AC15" s="48">
        <v>309</v>
      </c>
      <c r="AD15" s="48">
        <v>65</v>
      </c>
      <c r="AE15" s="48">
        <v>434</v>
      </c>
      <c r="AF15" s="48">
        <v>91</v>
      </c>
      <c r="AG15" s="48">
        <v>0</v>
      </c>
      <c r="AH15" s="48">
        <v>20</v>
      </c>
      <c r="AI15" s="48">
        <v>6427</v>
      </c>
      <c r="AJ15" s="48">
        <v>210</v>
      </c>
      <c r="AK15" s="48">
        <v>1599</v>
      </c>
      <c r="AL15" s="48">
        <v>143</v>
      </c>
      <c r="AM15" s="48">
        <v>485</v>
      </c>
      <c r="AN15" s="48">
        <v>85</v>
      </c>
      <c r="AO15" s="48">
        <v>182</v>
      </c>
      <c r="AP15" s="48">
        <v>51</v>
      </c>
      <c r="AQ15" s="48">
        <v>155</v>
      </c>
      <c r="AR15" s="48">
        <v>46</v>
      </c>
      <c r="AS15" s="48">
        <v>597</v>
      </c>
      <c r="AT15" s="48">
        <v>89</v>
      </c>
      <c r="AU15" s="48">
        <v>523</v>
      </c>
      <c r="AV15" s="48">
        <v>93</v>
      </c>
      <c r="AW15" s="48">
        <v>116</v>
      </c>
      <c r="AX15" s="48">
        <v>37</v>
      </c>
      <c r="AY15" s="48">
        <v>225</v>
      </c>
      <c r="AZ15" s="48">
        <v>56</v>
      </c>
      <c r="BA15" s="48">
        <v>255</v>
      </c>
      <c r="BB15" s="48">
        <v>59</v>
      </c>
      <c r="BC15" s="48">
        <v>1356</v>
      </c>
      <c r="BD15" s="48">
        <v>128</v>
      </c>
      <c r="BE15" s="48">
        <v>291</v>
      </c>
      <c r="BF15" s="48">
        <v>62</v>
      </c>
      <c r="BG15" s="48">
        <v>248</v>
      </c>
      <c r="BH15" s="48">
        <v>57</v>
      </c>
      <c r="BI15" s="48">
        <v>395</v>
      </c>
      <c r="BJ15" s="48">
        <v>78</v>
      </c>
      <c r="BK15" s="48">
        <v>0</v>
      </c>
      <c r="BL15" s="48">
        <v>20</v>
      </c>
      <c r="BM15" s="48">
        <v>630</v>
      </c>
      <c r="BN15" s="48">
        <v>98</v>
      </c>
      <c r="BO15" s="48">
        <v>222</v>
      </c>
      <c r="BP15" s="48">
        <v>54</v>
      </c>
      <c r="BQ15" s="48">
        <v>118</v>
      </c>
      <c r="BR15" s="48">
        <v>42</v>
      </c>
      <c r="BS15" s="48">
        <v>17</v>
      </c>
      <c r="BT15" s="48">
        <v>14</v>
      </c>
      <c r="BU15" s="48">
        <v>4</v>
      </c>
      <c r="BV15" s="48">
        <v>6</v>
      </c>
      <c r="BW15" s="48">
        <v>28</v>
      </c>
      <c r="BX15" s="48">
        <v>20</v>
      </c>
      <c r="BY15" s="48">
        <v>22</v>
      </c>
      <c r="BZ15" s="48">
        <v>17</v>
      </c>
      <c r="CA15" s="48">
        <v>22</v>
      </c>
      <c r="CB15" s="48">
        <v>21</v>
      </c>
      <c r="CC15" s="48">
        <v>2</v>
      </c>
      <c r="CD15" s="48">
        <v>3</v>
      </c>
      <c r="CE15" s="48">
        <v>27</v>
      </c>
      <c r="CF15" s="48">
        <v>23</v>
      </c>
      <c r="CG15" s="48">
        <v>133</v>
      </c>
      <c r="CH15" s="48">
        <v>51</v>
      </c>
      <c r="CI15" s="48">
        <v>13</v>
      </c>
      <c r="CJ15" s="48">
        <v>12</v>
      </c>
      <c r="CK15" s="48">
        <v>15</v>
      </c>
      <c r="CL15" s="48">
        <v>17</v>
      </c>
      <c r="CM15" s="48">
        <v>7</v>
      </c>
      <c r="CN15" s="48">
        <v>9</v>
      </c>
      <c r="CO15" s="48">
        <v>0</v>
      </c>
      <c r="CP15" s="48">
        <v>20</v>
      </c>
      <c r="CQ15" s="48">
        <v>32</v>
      </c>
      <c r="CR15" s="48">
        <v>20</v>
      </c>
      <c r="CS15" s="48">
        <v>0</v>
      </c>
      <c r="CT15" s="48">
        <v>20</v>
      </c>
      <c r="CU15" s="48">
        <v>0</v>
      </c>
      <c r="CV15" s="48">
        <v>20</v>
      </c>
      <c r="CW15" s="48">
        <v>0</v>
      </c>
      <c r="CX15" s="48">
        <v>20</v>
      </c>
      <c r="CY15" s="48">
        <v>0</v>
      </c>
      <c r="CZ15" s="48">
        <v>20</v>
      </c>
      <c r="DA15" s="48">
        <v>0</v>
      </c>
      <c r="DB15" s="48">
        <v>20</v>
      </c>
      <c r="DC15" s="48">
        <v>0</v>
      </c>
      <c r="DD15" s="48">
        <v>20</v>
      </c>
      <c r="DE15" s="48">
        <v>0</v>
      </c>
      <c r="DF15" s="48">
        <v>20</v>
      </c>
      <c r="DG15" s="48">
        <v>0</v>
      </c>
      <c r="DH15" s="48">
        <v>20</v>
      </c>
      <c r="DI15" s="48">
        <v>0</v>
      </c>
      <c r="DJ15" s="48">
        <v>20</v>
      </c>
      <c r="DK15" s="48">
        <v>21</v>
      </c>
      <c r="DL15" s="48">
        <v>16</v>
      </c>
      <c r="DM15" s="48">
        <v>0</v>
      </c>
      <c r="DN15" s="48">
        <v>20</v>
      </c>
      <c r="DO15" s="48">
        <v>6</v>
      </c>
      <c r="DP15" s="48">
        <v>9</v>
      </c>
      <c r="DQ15" s="48">
        <v>5</v>
      </c>
      <c r="DR15" s="48">
        <v>7</v>
      </c>
      <c r="DS15" s="48">
        <v>0</v>
      </c>
      <c r="DT15" s="48">
        <v>20</v>
      </c>
      <c r="DU15" s="48">
        <v>245</v>
      </c>
      <c r="DV15" s="48">
        <v>56</v>
      </c>
      <c r="DW15" s="48">
        <v>58</v>
      </c>
      <c r="DX15" s="48">
        <v>27</v>
      </c>
      <c r="DY15" s="48">
        <v>5</v>
      </c>
      <c r="DZ15" s="48">
        <v>7</v>
      </c>
      <c r="EA15" s="48">
        <v>0</v>
      </c>
      <c r="EB15" s="48">
        <v>20</v>
      </c>
      <c r="EC15" s="48">
        <v>0</v>
      </c>
      <c r="ED15" s="48">
        <v>20</v>
      </c>
      <c r="EE15" s="48">
        <v>25</v>
      </c>
      <c r="EF15" s="48">
        <v>18</v>
      </c>
      <c r="EG15" s="48">
        <v>17</v>
      </c>
      <c r="EH15" s="48">
        <v>15</v>
      </c>
      <c r="EI15" s="48">
        <v>0</v>
      </c>
      <c r="EJ15" s="48">
        <v>20</v>
      </c>
      <c r="EK15" s="48">
        <v>0</v>
      </c>
      <c r="EL15" s="48">
        <v>20</v>
      </c>
      <c r="EM15" s="48">
        <v>15</v>
      </c>
      <c r="EN15" s="48">
        <v>13</v>
      </c>
      <c r="EO15" s="48">
        <v>43</v>
      </c>
      <c r="EP15" s="48">
        <v>26</v>
      </c>
      <c r="EQ15" s="48">
        <v>46</v>
      </c>
      <c r="ER15" s="48">
        <v>23</v>
      </c>
      <c r="ES15" s="48">
        <v>17</v>
      </c>
      <c r="ET15" s="48">
        <v>14</v>
      </c>
      <c r="EU15" s="48">
        <v>19</v>
      </c>
      <c r="EV15" s="48">
        <v>24</v>
      </c>
      <c r="EW15" s="48">
        <v>0</v>
      </c>
      <c r="EX15" s="48">
        <v>20</v>
      </c>
      <c r="EY15" s="48">
        <v>61</v>
      </c>
      <c r="EZ15" s="48">
        <v>26</v>
      </c>
      <c r="FA15" s="48">
        <v>11</v>
      </c>
      <c r="FB15" s="48">
        <v>11</v>
      </c>
      <c r="FC15" s="48">
        <v>8</v>
      </c>
      <c r="FD15" s="48">
        <v>13</v>
      </c>
      <c r="FE15" s="48">
        <v>0</v>
      </c>
      <c r="FF15" s="48">
        <v>20</v>
      </c>
      <c r="FG15" s="48">
        <v>0</v>
      </c>
      <c r="FH15" s="48">
        <v>20</v>
      </c>
      <c r="FI15" s="48">
        <v>11</v>
      </c>
      <c r="FJ15" s="48">
        <v>10</v>
      </c>
      <c r="FK15" s="48">
        <v>12</v>
      </c>
      <c r="FL15" s="48">
        <v>12</v>
      </c>
      <c r="FM15" s="48">
        <v>0</v>
      </c>
      <c r="FN15" s="48">
        <v>20</v>
      </c>
      <c r="FO15" s="48">
        <v>3</v>
      </c>
      <c r="FP15" s="48">
        <v>6</v>
      </c>
      <c r="FQ15" s="48">
        <v>0</v>
      </c>
      <c r="FR15" s="48">
        <v>20</v>
      </c>
      <c r="FS15" s="48">
        <v>9</v>
      </c>
      <c r="FT15" s="48">
        <v>10</v>
      </c>
      <c r="FU15" s="48">
        <v>7</v>
      </c>
      <c r="FV15" s="48">
        <v>11</v>
      </c>
      <c r="FW15" s="48">
        <v>0</v>
      </c>
      <c r="FX15" s="48">
        <v>20</v>
      </c>
      <c r="FY15" s="48">
        <v>0</v>
      </c>
      <c r="FZ15" s="48">
        <v>20</v>
      </c>
      <c r="GA15" s="48">
        <v>0</v>
      </c>
      <c r="GB15" s="48">
        <v>20</v>
      </c>
      <c r="GC15" s="48">
        <v>364</v>
      </c>
      <c r="GD15" s="48">
        <v>74</v>
      </c>
      <c r="GE15" s="48">
        <v>139</v>
      </c>
      <c r="GF15" s="48">
        <v>53</v>
      </c>
      <c r="GG15" s="48">
        <v>14</v>
      </c>
      <c r="GH15" s="48">
        <v>13</v>
      </c>
      <c r="GI15" s="48">
        <v>10</v>
      </c>
      <c r="GJ15" s="48">
        <v>12</v>
      </c>
      <c r="GK15" s="48">
        <v>2</v>
      </c>
      <c r="GL15" s="48">
        <v>5</v>
      </c>
      <c r="GM15" s="48">
        <v>16</v>
      </c>
      <c r="GN15" s="48">
        <v>13</v>
      </c>
      <c r="GO15" s="48">
        <v>29</v>
      </c>
      <c r="GP15" s="48">
        <v>16</v>
      </c>
      <c r="GQ15" s="48">
        <v>0</v>
      </c>
      <c r="GR15" s="48">
        <v>20</v>
      </c>
      <c r="GS15" s="48">
        <v>19</v>
      </c>
      <c r="GT15" s="48">
        <v>16</v>
      </c>
      <c r="GU15" s="48">
        <v>58</v>
      </c>
      <c r="GV15" s="48">
        <v>29</v>
      </c>
      <c r="GW15" s="48">
        <v>37</v>
      </c>
      <c r="GX15" s="48">
        <v>21</v>
      </c>
      <c r="GY15" s="48">
        <v>9</v>
      </c>
      <c r="GZ15" s="48">
        <v>10</v>
      </c>
      <c r="HA15" s="48">
        <v>23</v>
      </c>
      <c r="HB15" s="48">
        <v>17</v>
      </c>
      <c r="HC15" s="48">
        <v>8</v>
      </c>
      <c r="HD15" s="48">
        <v>10</v>
      </c>
      <c r="HE15" s="48">
        <v>0</v>
      </c>
      <c r="HF15" s="48">
        <v>20</v>
      </c>
    </row>
    <row r="16" spans="1:214" x14ac:dyDescent="0.25">
      <c r="A16" s="16">
        <f t="shared" si="8"/>
        <v>15</v>
      </c>
      <c r="B16" s="17" t="str">
        <f t="shared" si="9"/>
        <v>Emery</v>
      </c>
      <c r="C16" s="48" t="s">
        <v>36</v>
      </c>
      <c r="D16" s="48" t="s">
        <v>37</v>
      </c>
      <c r="E16" s="48">
        <v>3903</v>
      </c>
      <c r="F16" s="48">
        <v>182</v>
      </c>
      <c r="G16" s="48">
        <v>384</v>
      </c>
      <c r="H16" s="48">
        <v>81</v>
      </c>
      <c r="I16" s="48">
        <v>464</v>
      </c>
      <c r="J16" s="48">
        <v>96</v>
      </c>
      <c r="K16" s="48">
        <v>172</v>
      </c>
      <c r="L16" s="48">
        <v>60</v>
      </c>
      <c r="M16" s="48">
        <v>67</v>
      </c>
      <c r="N16" s="48">
        <v>39</v>
      </c>
      <c r="O16" s="48">
        <v>508</v>
      </c>
      <c r="P16" s="48">
        <v>80</v>
      </c>
      <c r="Q16" s="48">
        <v>359</v>
      </c>
      <c r="R16" s="48">
        <v>90</v>
      </c>
      <c r="S16" s="48">
        <v>117</v>
      </c>
      <c r="T16" s="48">
        <v>48</v>
      </c>
      <c r="U16" s="48">
        <v>58</v>
      </c>
      <c r="V16" s="48">
        <v>28</v>
      </c>
      <c r="W16" s="48">
        <v>180</v>
      </c>
      <c r="X16" s="48">
        <v>53</v>
      </c>
      <c r="Y16" s="48">
        <v>856</v>
      </c>
      <c r="Z16" s="48">
        <v>106</v>
      </c>
      <c r="AA16" s="48">
        <v>264</v>
      </c>
      <c r="AB16" s="48">
        <v>69</v>
      </c>
      <c r="AC16" s="48">
        <v>227</v>
      </c>
      <c r="AD16" s="48">
        <v>69</v>
      </c>
      <c r="AE16" s="48">
        <v>247</v>
      </c>
      <c r="AF16" s="48">
        <v>60</v>
      </c>
      <c r="AG16" s="48">
        <v>0</v>
      </c>
      <c r="AH16" s="48">
        <v>17</v>
      </c>
      <c r="AI16" s="48">
        <v>3151</v>
      </c>
      <c r="AJ16" s="48">
        <v>164</v>
      </c>
      <c r="AK16" s="48">
        <v>277</v>
      </c>
      <c r="AL16" s="48">
        <v>61</v>
      </c>
      <c r="AM16" s="48">
        <v>361</v>
      </c>
      <c r="AN16" s="48">
        <v>83</v>
      </c>
      <c r="AO16" s="48">
        <v>149</v>
      </c>
      <c r="AP16" s="48">
        <v>54</v>
      </c>
      <c r="AQ16" s="48">
        <v>34</v>
      </c>
      <c r="AR16" s="48">
        <v>19</v>
      </c>
      <c r="AS16" s="48">
        <v>457</v>
      </c>
      <c r="AT16" s="48">
        <v>81</v>
      </c>
      <c r="AU16" s="48">
        <v>297</v>
      </c>
      <c r="AV16" s="48">
        <v>82</v>
      </c>
      <c r="AW16" s="48">
        <v>117</v>
      </c>
      <c r="AX16" s="48">
        <v>48</v>
      </c>
      <c r="AY16" s="48">
        <v>58</v>
      </c>
      <c r="AZ16" s="48">
        <v>28</v>
      </c>
      <c r="BA16" s="48">
        <v>134</v>
      </c>
      <c r="BB16" s="48">
        <v>45</v>
      </c>
      <c r="BC16" s="48">
        <v>706</v>
      </c>
      <c r="BD16" s="48">
        <v>92</v>
      </c>
      <c r="BE16" s="48">
        <v>210</v>
      </c>
      <c r="BF16" s="48">
        <v>66</v>
      </c>
      <c r="BG16" s="48">
        <v>158</v>
      </c>
      <c r="BH16" s="48">
        <v>58</v>
      </c>
      <c r="BI16" s="48">
        <v>193</v>
      </c>
      <c r="BJ16" s="48">
        <v>46</v>
      </c>
      <c r="BK16" s="48">
        <v>0</v>
      </c>
      <c r="BL16" s="48">
        <v>17</v>
      </c>
      <c r="BM16" s="48">
        <v>337</v>
      </c>
      <c r="BN16" s="48">
        <v>77</v>
      </c>
      <c r="BO16" s="48">
        <v>61</v>
      </c>
      <c r="BP16" s="48">
        <v>30</v>
      </c>
      <c r="BQ16" s="48">
        <v>82</v>
      </c>
      <c r="BR16" s="48">
        <v>32</v>
      </c>
      <c r="BS16" s="48">
        <v>5</v>
      </c>
      <c r="BT16" s="48">
        <v>7</v>
      </c>
      <c r="BU16" s="48">
        <v>33</v>
      </c>
      <c r="BV16" s="48">
        <v>38</v>
      </c>
      <c r="BW16" s="48">
        <v>9</v>
      </c>
      <c r="BX16" s="48">
        <v>13</v>
      </c>
      <c r="BY16" s="48">
        <v>48</v>
      </c>
      <c r="BZ16" s="48">
        <v>32</v>
      </c>
      <c r="CA16" s="48">
        <v>0</v>
      </c>
      <c r="CB16" s="48">
        <v>17</v>
      </c>
      <c r="CC16" s="48">
        <v>0</v>
      </c>
      <c r="CD16" s="48">
        <v>17</v>
      </c>
      <c r="CE16" s="48">
        <v>16</v>
      </c>
      <c r="CF16" s="48">
        <v>17</v>
      </c>
      <c r="CG16" s="48">
        <v>39</v>
      </c>
      <c r="CH16" s="48">
        <v>22</v>
      </c>
      <c r="CI16" s="48">
        <v>15</v>
      </c>
      <c r="CJ16" s="48">
        <v>14</v>
      </c>
      <c r="CK16" s="48">
        <v>9</v>
      </c>
      <c r="CL16" s="48">
        <v>11</v>
      </c>
      <c r="CM16" s="48">
        <v>20</v>
      </c>
      <c r="CN16" s="48">
        <v>18</v>
      </c>
      <c r="CO16" s="48">
        <v>0</v>
      </c>
      <c r="CP16" s="48">
        <v>17</v>
      </c>
      <c r="CQ16" s="48">
        <v>59</v>
      </c>
      <c r="CR16" s="48">
        <v>40</v>
      </c>
      <c r="CS16" s="48">
        <v>2</v>
      </c>
      <c r="CT16" s="48">
        <v>5</v>
      </c>
      <c r="CU16" s="48">
        <v>3</v>
      </c>
      <c r="CV16" s="48">
        <v>4</v>
      </c>
      <c r="CW16" s="48">
        <v>0</v>
      </c>
      <c r="CX16" s="48">
        <v>17</v>
      </c>
      <c r="CY16" s="48">
        <v>0</v>
      </c>
      <c r="CZ16" s="48">
        <v>17</v>
      </c>
      <c r="DA16" s="48">
        <v>0</v>
      </c>
      <c r="DB16" s="48">
        <v>17</v>
      </c>
      <c r="DC16" s="48">
        <v>0</v>
      </c>
      <c r="DD16" s="48">
        <v>17</v>
      </c>
      <c r="DE16" s="48">
        <v>0</v>
      </c>
      <c r="DF16" s="48">
        <v>17</v>
      </c>
      <c r="DG16" s="48">
        <v>0</v>
      </c>
      <c r="DH16" s="48">
        <v>17</v>
      </c>
      <c r="DI16" s="48">
        <v>0</v>
      </c>
      <c r="DJ16" s="48">
        <v>17</v>
      </c>
      <c r="DK16" s="48">
        <v>34</v>
      </c>
      <c r="DL16" s="48">
        <v>31</v>
      </c>
      <c r="DM16" s="48">
        <v>0</v>
      </c>
      <c r="DN16" s="48">
        <v>17</v>
      </c>
      <c r="DO16" s="48">
        <v>20</v>
      </c>
      <c r="DP16" s="48">
        <v>29</v>
      </c>
      <c r="DQ16" s="48">
        <v>0</v>
      </c>
      <c r="DR16" s="48">
        <v>17</v>
      </c>
      <c r="DS16" s="48">
        <v>0</v>
      </c>
      <c r="DT16" s="48">
        <v>17</v>
      </c>
      <c r="DU16" s="48">
        <v>63</v>
      </c>
      <c r="DV16" s="48">
        <v>27</v>
      </c>
      <c r="DW16" s="48">
        <v>0</v>
      </c>
      <c r="DX16" s="48">
        <v>17</v>
      </c>
      <c r="DY16" s="48">
        <v>0</v>
      </c>
      <c r="DZ16" s="48">
        <v>17</v>
      </c>
      <c r="EA16" s="48">
        <v>0</v>
      </c>
      <c r="EB16" s="48">
        <v>17</v>
      </c>
      <c r="EC16" s="48">
        <v>0</v>
      </c>
      <c r="ED16" s="48">
        <v>17</v>
      </c>
      <c r="EE16" s="48">
        <v>19</v>
      </c>
      <c r="EF16" s="48">
        <v>21</v>
      </c>
      <c r="EG16" s="48">
        <v>4</v>
      </c>
      <c r="EH16" s="48">
        <v>5</v>
      </c>
      <c r="EI16" s="48">
        <v>0</v>
      </c>
      <c r="EJ16" s="48">
        <v>17</v>
      </c>
      <c r="EK16" s="48">
        <v>0</v>
      </c>
      <c r="EL16" s="48">
        <v>17</v>
      </c>
      <c r="EM16" s="48">
        <v>0</v>
      </c>
      <c r="EN16" s="48">
        <v>17</v>
      </c>
      <c r="EO16" s="48">
        <v>31</v>
      </c>
      <c r="EP16" s="48">
        <v>19</v>
      </c>
      <c r="EQ16" s="48">
        <v>0</v>
      </c>
      <c r="ER16" s="48">
        <v>17</v>
      </c>
      <c r="ES16" s="48">
        <v>0</v>
      </c>
      <c r="ET16" s="48">
        <v>17</v>
      </c>
      <c r="EU16" s="48">
        <v>9</v>
      </c>
      <c r="EV16" s="48">
        <v>9</v>
      </c>
      <c r="EW16" s="48">
        <v>0</v>
      </c>
      <c r="EX16" s="48">
        <v>17</v>
      </c>
      <c r="EY16" s="48">
        <v>36</v>
      </c>
      <c r="EZ16" s="48">
        <v>30</v>
      </c>
      <c r="FA16" s="48">
        <v>9</v>
      </c>
      <c r="FB16" s="48">
        <v>9</v>
      </c>
      <c r="FC16" s="48">
        <v>1</v>
      </c>
      <c r="FD16" s="48">
        <v>3</v>
      </c>
      <c r="FE16" s="48">
        <v>0</v>
      </c>
      <c r="FF16" s="48">
        <v>17</v>
      </c>
      <c r="FG16" s="48">
        <v>0</v>
      </c>
      <c r="FH16" s="48">
        <v>17</v>
      </c>
      <c r="FI16" s="48">
        <v>0</v>
      </c>
      <c r="FJ16" s="48">
        <v>17</v>
      </c>
      <c r="FK16" s="48">
        <v>3</v>
      </c>
      <c r="FL16" s="48">
        <v>5</v>
      </c>
      <c r="FM16" s="48">
        <v>0</v>
      </c>
      <c r="FN16" s="48">
        <v>17</v>
      </c>
      <c r="FO16" s="48">
        <v>0</v>
      </c>
      <c r="FP16" s="48">
        <v>17</v>
      </c>
      <c r="FQ16" s="48">
        <v>7</v>
      </c>
      <c r="FR16" s="48">
        <v>11</v>
      </c>
      <c r="FS16" s="48">
        <v>0</v>
      </c>
      <c r="FT16" s="48">
        <v>17</v>
      </c>
      <c r="FU16" s="48">
        <v>0</v>
      </c>
      <c r="FV16" s="48">
        <v>17</v>
      </c>
      <c r="FW16" s="48">
        <v>0</v>
      </c>
      <c r="FX16" s="48">
        <v>17</v>
      </c>
      <c r="FY16" s="48">
        <v>16</v>
      </c>
      <c r="FZ16" s="48">
        <v>24</v>
      </c>
      <c r="GA16" s="48">
        <v>0</v>
      </c>
      <c r="GB16" s="48">
        <v>17</v>
      </c>
      <c r="GC16" s="48">
        <v>257</v>
      </c>
      <c r="GD16" s="48">
        <v>81</v>
      </c>
      <c r="GE16" s="48">
        <v>35</v>
      </c>
      <c r="GF16" s="48">
        <v>34</v>
      </c>
      <c r="GG16" s="48">
        <v>17</v>
      </c>
      <c r="GH16" s="48">
        <v>19</v>
      </c>
      <c r="GI16" s="48">
        <v>18</v>
      </c>
      <c r="GJ16" s="48">
        <v>25</v>
      </c>
      <c r="GK16" s="48">
        <v>0</v>
      </c>
      <c r="GL16" s="48">
        <v>17</v>
      </c>
      <c r="GM16" s="48">
        <v>23</v>
      </c>
      <c r="GN16" s="48">
        <v>16</v>
      </c>
      <c r="GO16" s="48">
        <v>7</v>
      </c>
      <c r="GP16" s="48">
        <v>10</v>
      </c>
      <c r="GQ16" s="48">
        <v>0</v>
      </c>
      <c r="GR16" s="48">
        <v>17</v>
      </c>
      <c r="GS16" s="48">
        <v>0</v>
      </c>
      <c r="GT16" s="48">
        <v>17</v>
      </c>
      <c r="GU16" s="48">
        <v>23</v>
      </c>
      <c r="GV16" s="48">
        <v>20</v>
      </c>
      <c r="GW16" s="48">
        <v>46</v>
      </c>
      <c r="GX16" s="48">
        <v>31</v>
      </c>
      <c r="GY16" s="48">
        <v>39</v>
      </c>
      <c r="GZ16" s="48">
        <v>36</v>
      </c>
      <c r="HA16" s="48">
        <v>40</v>
      </c>
      <c r="HB16" s="48">
        <v>31</v>
      </c>
      <c r="HC16" s="48">
        <v>9</v>
      </c>
      <c r="HD16" s="48">
        <v>8</v>
      </c>
      <c r="HE16" s="48">
        <v>0</v>
      </c>
      <c r="HF16" s="48">
        <v>17</v>
      </c>
    </row>
    <row r="17" spans="1:214" x14ac:dyDescent="0.25">
      <c r="A17" s="16">
        <f t="shared" si="8"/>
        <v>17</v>
      </c>
      <c r="B17" s="17" t="str">
        <f t="shared" si="9"/>
        <v>Garfield</v>
      </c>
      <c r="C17" s="48" t="s">
        <v>38</v>
      </c>
      <c r="D17" s="48" t="s">
        <v>39</v>
      </c>
      <c r="E17" s="48">
        <v>2062</v>
      </c>
      <c r="F17" s="48">
        <v>130</v>
      </c>
      <c r="G17" s="48">
        <v>138</v>
      </c>
      <c r="H17" s="48">
        <v>58</v>
      </c>
      <c r="I17" s="48">
        <v>134</v>
      </c>
      <c r="J17" s="48">
        <v>63</v>
      </c>
      <c r="K17" s="48">
        <v>21</v>
      </c>
      <c r="L17" s="48">
        <v>19</v>
      </c>
      <c r="M17" s="48">
        <v>15</v>
      </c>
      <c r="N17" s="48">
        <v>10</v>
      </c>
      <c r="O17" s="48">
        <v>237</v>
      </c>
      <c r="P17" s="48">
        <v>88</v>
      </c>
      <c r="Q17" s="48">
        <v>139</v>
      </c>
      <c r="R17" s="48">
        <v>40</v>
      </c>
      <c r="S17" s="48">
        <v>44</v>
      </c>
      <c r="T17" s="48">
        <v>27</v>
      </c>
      <c r="U17" s="48">
        <v>95</v>
      </c>
      <c r="V17" s="48">
        <v>49</v>
      </c>
      <c r="W17" s="48">
        <v>83</v>
      </c>
      <c r="X17" s="48">
        <v>36</v>
      </c>
      <c r="Y17" s="48">
        <v>304</v>
      </c>
      <c r="Z17" s="48">
        <v>55</v>
      </c>
      <c r="AA17" s="48">
        <v>657</v>
      </c>
      <c r="AB17" s="48">
        <v>108</v>
      </c>
      <c r="AC17" s="48">
        <v>83</v>
      </c>
      <c r="AD17" s="48">
        <v>49</v>
      </c>
      <c r="AE17" s="48">
        <v>112</v>
      </c>
      <c r="AF17" s="48">
        <v>57</v>
      </c>
      <c r="AG17" s="48">
        <v>0</v>
      </c>
      <c r="AH17" s="48">
        <v>15</v>
      </c>
      <c r="AI17" s="48">
        <v>1469</v>
      </c>
      <c r="AJ17" s="48">
        <v>131</v>
      </c>
      <c r="AK17" s="48">
        <v>77</v>
      </c>
      <c r="AL17" s="48">
        <v>38</v>
      </c>
      <c r="AM17" s="48">
        <v>82</v>
      </c>
      <c r="AN17" s="48">
        <v>37</v>
      </c>
      <c r="AO17" s="48">
        <v>20</v>
      </c>
      <c r="AP17" s="48">
        <v>17</v>
      </c>
      <c r="AQ17" s="48">
        <v>4</v>
      </c>
      <c r="AR17" s="48">
        <v>5</v>
      </c>
      <c r="AS17" s="48">
        <v>220</v>
      </c>
      <c r="AT17" s="48">
        <v>90</v>
      </c>
      <c r="AU17" s="48">
        <v>107</v>
      </c>
      <c r="AV17" s="48">
        <v>36</v>
      </c>
      <c r="AW17" s="48">
        <v>32</v>
      </c>
      <c r="AX17" s="48">
        <v>25</v>
      </c>
      <c r="AY17" s="48">
        <v>85</v>
      </c>
      <c r="AZ17" s="48">
        <v>44</v>
      </c>
      <c r="BA17" s="48">
        <v>40</v>
      </c>
      <c r="BB17" s="48">
        <v>19</v>
      </c>
      <c r="BC17" s="48">
        <v>213</v>
      </c>
      <c r="BD17" s="48">
        <v>39</v>
      </c>
      <c r="BE17" s="48">
        <v>429</v>
      </c>
      <c r="BF17" s="48">
        <v>85</v>
      </c>
      <c r="BG17" s="48">
        <v>59</v>
      </c>
      <c r="BH17" s="48">
        <v>44</v>
      </c>
      <c r="BI17" s="48">
        <v>101</v>
      </c>
      <c r="BJ17" s="48">
        <v>55</v>
      </c>
      <c r="BK17" s="48">
        <v>0</v>
      </c>
      <c r="BL17" s="48">
        <v>15</v>
      </c>
      <c r="BM17" s="48">
        <v>256</v>
      </c>
      <c r="BN17" s="48">
        <v>94</v>
      </c>
      <c r="BO17" s="48">
        <v>16</v>
      </c>
      <c r="BP17" s="48">
        <v>15</v>
      </c>
      <c r="BQ17" s="48">
        <v>43</v>
      </c>
      <c r="BR17" s="48">
        <v>42</v>
      </c>
      <c r="BS17" s="48">
        <v>0</v>
      </c>
      <c r="BT17" s="48">
        <v>15</v>
      </c>
      <c r="BU17" s="48">
        <v>0</v>
      </c>
      <c r="BV17" s="48">
        <v>15</v>
      </c>
      <c r="BW17" s="48">
        <v>8</v>
      </c>
      <c r="BX17" s="48">
        <v>6</v>
      </c>
      <c r="BY17" s="48">
        <v>11</v>
      </c>
      <c r="BZ17" s="48">
        <v>10</v>
      </c>
      <c r="CA17" s="48">
        <v>5</v>
      </c>
      <c r="CB17" s="48">
        <v>10</v>
      </c>
      <c r="CC17" s="48">
        <v>8</v>
      </c>
      <c r="CD17" s="48">
        <v>13</v>
      </c>
      <c r="CE17" s="48">
        <v>14</v>
      </c>
      <c r="CF17" s="48">
        <v>13</v>
      </c>
      <c r="CG17" s="48">
        <v>35</v>
      </c>
      <c r="CH17" s="48">
        <v>24</v>
      </c>
      <c r="CI17" s="48">
        <v>114</v>
      </c>
      <c r="CJ17" s="48">
        <v>54</v>
      </c>
      <c r="CK17" s="48">
        <v>0</v>
      </c>
      <c r="CL17" s="48">
        <v>15</v>
      </c>
      <c r="CM17" s="48">
        <v>2</v>
      </c>
      <c r="CN17" s="48">
        <v>3</v>
      </c>
      <c r="CO17" s="48">
        <v>0</v>
      </c>
      <c r="CP17" s="48">
        <v>15</v>
      </c>
      <c r="CQ17" s="48">
        <v>0</v>
      </c>
      <c r="CR17" s="48">
        <v>15</v>
      </c>
      <c r="CS17" s="48">
        <v>0</v>
      </c>
      <c r="CT17" s="48">
        <v>15</v>
      </c>
      <c r="CU17" s="48">
        <v>0</v>
      </c>
      <c r="CV17" s="48">
        <v>15</v>
      </c>
      <c r="CW17" s="48">
        <v>0</v>
      </c>
      <c r="CX17" s="48">
        <v>15</v>
      </c>
      <c r="CY17" s="48">
        <v>0</v>
      </c>
      <c r="CZ17" s="48">
        <v>15</v>
      </c>
      <c r="DA17" s="48">
        <v>0</v>
      </c>
      <c r="DB17" s="48">
        <v>15</v>
      </c>
      <c r="DC17" s="48">
        <v>0</v>
      </c>
      <c r="DD17" s="48">
        <v>15</v>
      </c>
      <c r="DE17" s="48">
        <v>0</v>
      </c>
      <c r="DF17" s="48">
        <v>15</v>
      </c>
      <c r="DG17" s="48">
        <v>0</v>
      </c>
      <c r="DH17" s="48">
        <v>15</v>
      </c>
      <c r="DI17" s="48">
        <v>0</v>
      </c>
      <c r="DJ17" s="48">
        <v>15</v>
      </c>
      <c r="DK17" s="48">
        <v>0</v>
      </c>
      <c r="DL17" s="48">
        <v>15</v>
      </c>
      <c r="DM17" s="48">
        <v>0</v>
      </c>
      <c r="DN17" s="48">
        <v>15</v>
      </c>
      <c r="DO17" s="48">
        <v>0</v>
      </c>
      <c r="DP17" s="48">
        <v>15</v>
      </c>
      <c r="DQ17" s="48">
        <v>0</v>
      </c>
      <c r="DR17" s="48">
        <v>15</v>
      </c>
      <c r="DS17" s="48">
        <v>0</v>
      </c>
      <c r="DT17" s="48">
        <v>15</v>
      </c>
      <c r="DU17" s="48">
        <v>150</v>
      </c>
      <c r="DV17" s="48">
        <v>74</v>
      </c>
      <c r="DW17" s="48">
        <v>29</v>
      </c>
      <c r="DX17" s="48">
        <v>39</v>
      </c>
      <c r="DY17" s="48">
        <v>0</v>
      </c>
      <c r="DZ17" s="48">
        <v>15</v>
      </c>
      <c r="EA17" s="48">
        <v>1</v>
      </c>
      <c r="EB17" s="48">
        <v>4</v>
      </c>
      <c r="EC17" s="48">
        <v>0</v>
      </c>
      <c r="ED17" s="48">
        <v>15</v>
      </c>
      <c r="EE17" s="48">
        <v>3</v>
      </c>
      <c r="EF17" s="48">
        <v>4</v>
      </c>
      <c r="EG17" s="48">
        <v>5</v>
      </c>
      <c r="EH17" s="48">
        <v>5</v>
      </c>
      <c r="EI17" s="48">
        <v>7</v>
      </c>
      <c r="EJ17" s="48">
        <v>6</v>
      </c>
      <c r="EK17" s="48">
        <v>0</v>
      </c>
      <c r="EL17" s="48">
        <v>15</v>
      </c>
      <c r="EM17" s="48">
        <v>10</v>
      </c>
      <c r="EN17" s="48">
        <v>9</v>
      </c>
      <c r="EO17" s="48">
        <v>21</v>
      </c>
      <c r="EP17" s="48">
        <v>18</v>
      </c>
      <c r="EQ17" s="48">
        <v>72</v>
      </c>
      <c r="ER17" s="48">
        <v>46</v>
      </c>
      <c r="ES17" s="48">
        <v>0</v>
      </c>
      <c r="ET17" s="48">
        <v>15</v>
      </c>
      <c r="EU17" s="48">
        <v>2</v>
      </c>
      <c r="EV17" s="48">
        <v>3</v>
      </c>
      <c r="EW17" s="48">
        <v>0</v>
      </c>
      <c r="EX17" s="48">
        <v>15</v>
      </c>
      <c r="EY17" s="48">
        <v>53</v>
      </c>
      <c r="EZ17" s="48">
        <v>28</v>
      </c>
      <c r="FA17" s="48">
        <v>13</v>
      </c>
      <c r="FB17" s="48">
        <v>17</v>
      </c>
      <c r="FC17" s="48">
        <v>0</v>
      </c>
      <c r="FD17" s="48">
        <v>15</v>
      </c>
      <c r="FE17" s="48">
        <v>0</v>
      </c>
      <c r="FF17" s="48">
        <v>15</v>
      </c>
      <c r="FG17" s="48">
        <v>0</v>
      </c>
      <c r="FH17" s="48">
        <v>15</v>
      </c>
      <c r="FI17" s="48">
        <v>4</v>
      </c>
      <c r="FJ17" s="48">
        <v>5</v>
      </c>
      <c r="FK17" s="48">
        <v>0</v>
      </c>
      <c r="FL17" s="48">
        <v>15</v>
      </c>
      <c r="FM17" s="48">
        <v>0</v>
      </c>
      <c r="FN17" s="48">
        <v>15</v>
      </c>
      <c r="FO17" s="48">
        <v>2</v>
      </c>
      <c r="FP17" s="48">
        <v>4</v>
      </c>
      <c r="FQ17" s="48">
        <v>3</v>
      </c>
      <c r="FR17" s="48">
        <v>5</v>
      </c>
      <c r="FS17" s="48">
        <v>2</v>
      </c>
      <c r="FT17" s="48">
        <v>3</v>
      </c>
      <c r="FU17" s="48">
        <v>14</v>
      </c>
      <c r="FV17" s="48">
        <v>12</v>
      </c>
      <c r="FW17" s="48">
        <v>8</v>
      </c>
      <c r="FX17" s="48">
        <v>10</v>
      </c>
      <c r="FY17" s="48">
        <v>7</v>
      </c>
      <c r="FZ17" s="48">
        <v>8</v>
      </c>
      <c r="GA17" s="48">
        <v>0</v>
      </c>
      <c r="GB17" s="48">
        <v>15</v>
      </c>
      <c r="GC17" s="48">
        <v>134</v>
      </c>
      <c r="GD17" s="48">
        <v>45</v>
      </c>
      <c r="GE17" s="48">
        <v>3</v>
      </c>
      <c r="GF17" s="48">
        <v>5</v>
      </c>
      <c r="GG17" s="48">
        <v>9</v>
      </c>
      <c r="GH17" s="48">
        <v>11</v>
      </c>
      <c r="GI17" s="48">
        <v>0</v>
      </c>
      <c r="GJ17" s="48">
        <v>15</v>
      </c>
      <c r="GK17" s="48">
        <v>11</v>
      </c>
      <c r="GL17" s="48">
        <v>9</v>
      </c>
      <c r="GM17" s="48">
        <v>2</v>
      </c>
      <c r="GN17" s="48">
        <v>2</v>
      </c>
      <c r="GO17" s="48">
        <v>16</v>
      </c>
      <c r="GP17" s="48">
        <v>18</v>
      </c>
      <c r="GQ17" s="48">
        <v>0</v>
      </c>
      <c r="GR17" s="48">
        <v>15</v>
      </c>
      <c r="GS17" s="48">
        <v>0</v>
      </c>
      <c r="GT17" s="48">
        <v>15</v>
      </c>
      <c r="GU17" s="48">
        <v>16</v>
      </c>
      <c r="GV17" s="48">
        <v>21</v>
      </c>
      <c r="GW17" s="48">
        <v>33</v>
      </c>
      <c r="GX17" s="48">
        <v>25</v>
      </c>
      <c r="GY17" s="48">
        <v>28</v>
      </c>
      <c r="GZ17" s="48">
        <v>22</v>
      </c>
      <c r="HA17" s="48">
        <v>16</v>
      </c>
      <c r="HB17" s="48">
        <v>20</v>
      </c>
      <c r="HC17" s="48">
        <v>0</v>
      </c>
      <c r="HD17" s="48">
        <v>15</v>
      </c>
      <c r="HE17" s="48">
        <v>0</v>
      </c>
      <c r="HF17" s="48">
        <v>15</v>
      </c>
    </row>
    <row r="18" spans="1:214" x14ac:dyDescent="0.25">
      <c r="A18" s="16">
        <f t="shared" si="8"/>
        <v>19</v>
      </c>
      <c r="B18" s="17" t="str">
        <f t="shared" si="9"/>
        <v>Grand</v>
      </c>
      <c r="C18" s="48" t="s">
        <v>40</v>
      </c>
      <c r="D18" s="48" t="s">
        <v>41</v>
      </c>
      <c r="E18" s="48">
        <v>4560</v>
      </c>
      <c r="F18" s="48">
        <v>298</v>
      </c>
      <c r="G18" s="48">
        <v>178</v>
      </c>
      <c r="H18" s="48">
        <v>117</v>
      </c>
      <c r="I18" s="48">
        <v>318</v>
      </c>
      <c r="J18" s="48">
        <v>148</v>
      </c>
      <c r="K18" s="48">
        <v>203</v>
      </c>
      <c r="L18" s="48">
        <v>131</v>
      </c>
      <c r="M18" s="48">
        <v>280</v>
      </c>
      <c r="N18" s="48">
        <v>119</v>
      </c>
      <c r="O18" s="48">
        <v>550</v>
      </c>
      <c r="P18" s="48">
        <v>202</v>
      </c>
      <c r="Q18" s="48">
        <v>64</v>
      </c>
      <c r="R18" s="48">
        <v>61</v>
      </c>
      <c r="S18" s="48">
        <v>128</v>
      </c>
      <c r="T18" s="48">
        <v>102</v>
      </c>
      <c r="U18" s="48">
        <v>249</v>
      </c>
      <c r="V18" s="48">
        <v>127</v>
      </c>
      <c r="W18" s="48">
        <v>390</v>
      </c>
      <c r="X18" s="48">
        <v>178</v>
      </c>
      <c r="Y18" s="48">
        <v>700</v>
      </c>
      <c r="Z18" s="48">
        <v>230</v>
      </c>
      <c r="AA18" s="48">
        <v>1142</v>
      </c>
      <c r="AB18" s="48">
        <v>290</v>
      </c>
      <c r="AC18" s="48">
        <v>64</v>
      </c>
      <c r="AD18" s="48">
        <v>42</v>
      </c>
      <c r="AE18" s="48">
        <v>294</v>
      </c>
      <c r="AF18" s="48">
        <v>115</v>
      </c>
      <c r="AG18" s="48">
        <v>0</v>
      </c>
      <c r="AH18" s="48">
        <v>15</v>
      </c>
      <c r="AI18" s="48">
        <v>3099</v>
      </c>
      <c r="AJ18" s="48">
        <v>313</v>
      </c>
      <c r="AK18" s="48">
        <v>143</v>
      </c>
      <c r="AL18" s="48">
        <v>113</v>
      </c>
      <c r="AM18" s="48">
        <v>149</v>
      </c>
      <c r="AN18" s="48">
        <v>111</v>
      </c>
      <c r="AO18" s="48">
        <v>170</v>
      </c>
      <c r="AP18" s="48">
        <v>118</v>
      </c>
      <c r="AQ18" s="48">
        <v>143</v>
      </c>
      <c r="AR18" s="48">
        <v>96</v>
      </c>
      <c r="AS18" s="48">
        <v>440</v>
      </c>
      <c r="AT18" s="48">
        <v>173</v>
      </c>
      <c r="AU18" s="48">
        <v>64</v>
      </c>
      <c r="AV18" s="48">
        <v>61</v>
      </c>
      <c r="AW18" s="48">
        <v>126</v>
      </c>
      <c r="AX18" s="48">
        <v>101</v>
      </c>
      <c r="AY18" s="48">
        <v>195</v>
      </c>
      <c r="AZ18" s="48">
        <v>127</v>
      </c>
      <c r="BA18" s="48">
        <v>163</v>
      </c>
      <c r="BB18" s="48">
        <v>121</v>
      </c>
      <c r="BC18" s="48">
        <v>396</v>
      </c>
      <c r="BD18" s="48">
        <v>159</v>
      </c>
      <c r="BE18" s="48">
        <v>874</v>
      </c>
      <c r="BF18" s="48">
        <v>262</v>
      </c>
      <c r="BG18" s="48">
        <v>40</v>
      </c>
      <c r="BH18" s="48">
        <v>37</v>
      </c>
      <c r="BI18" s="48">
        <v>196</v>
      </c>
      <c r="BJ18" s="48">
        <v>98</v>
      </c>
      <c r="BK18" s="48">
        <v>0</v>
      </c>
      <c r="BL18" s="48">
        <v>15</v>
      </c>
      <c r="BM18" s="48">
        <v>558</v>
      </c>
      <c r="BN18" s="48">
        <v>202</v>
      </c>
      <c r="BO18" s="48">
        <v>35</v>
      </c>
      <c r="BP18" s="48">
        <v>35</v>
      </c>
      <c r="BQ18" s="48">
        <v>152</v>
      </c>
      <c r="BR18" s="48">
        <v>104</v>
      </c>
      <c r="BS18" s="48">
        <v>7</v>
      </c>
      <c r="BT18" s="48">
        <v>13</v>
      </c>
      <c r="BU18" s="48">
        <v>131</v>
      </c>
      <c r="BV18" s="48">
        <v>125</v>
      </c>
      <c r="BW18" s="48">
        <v>72</v>
      </c>
      <c r="BX18" s="48">
        <v>78</v>
      </c>
      <c r="BY18" s="48">
        <v>0</v>
      </c>
      <c r="BZ18" s="48">
        <v>15</v>
      </c>
      <c r="CA18" s="48">
        <v>0</v>
      </c>
      <c r="CB18" s="48">
        <v>15</v>
      </c>
      <c r="CC18" s="48">
        <v>0</v>
      </c>
      <c r="CD18" s="48">
        <v>15</v>
      </c>
      <c r="CE18" s="48">
        <v>31</v>
      </c>
      <c r="CF18" s="48">
        <v>45</v>
      </c>
      <c r="CG18" s="48">
        <v>38</v>
      </c>
      <c r="CH18" s="48">
        <v>32</v>
      </c>
      <c r="CI18" s="48">
        <v>7</v>
      </c>
      <c r="CJ18" s="48">
        <v>13</v>
      </c>
      <c r="CK18" s="48">
        <v>15</v>
      </c>
      <c r="CL18" s="48">
        <v>24</v>
      </c>
      <c r="CM18" s="48">
        <v>70</v>
      </c>
      <c r="CN18" s="48">
        <v>77</v>
      </c>
      <c r="CO18" s="48">
        <v>0</v>
      </c>
      <c r="CP18" s="48">
        <v>15</v>
      </c>
      <c r="CQ18" s="48">
        <v>2</v>
      </c>
      <c r="CR18" s="48">
        <v>4</v>
      </c>
      <c r="CS18" s="48">
        <v>0</v>
      </c>
      <c r="CT18" s="48">
        <v>15</v>
      </c>
      <c r="CU18" s="48">
        <v>0</v>
      </c>
      <c r="CV18" s="48">
        <v>15</v>
      </c>
      <c r="CW18" s="48">
        <v>0</v>
      </c>
      <c r="CX18" s="48">
        <v>15</v>
      </c>
      <c r="CY18" s="48">
        <v>0</v>
      </c>
      <c r="CZ18" s="48">
        <v>15</v>
      </c>
      <c r="DA18" s="48">
        <v>0</v>
      </c>
      <c r="DB18" s="48">
        <v>15</v>
      </c>
      <c r="DC18" s="48">
        <v>0</v>
      </c>
      <c r="DD18" s="48">
        <v>15</v>
      </c>
      <c r="DE18" s="48">
        <v>0</v>
      </c>
      <c r="DF18" s="48">
        <v>15</v>
      </c>
      <c r="DG18" s="48">
        <v>0</v>
      </c>
      <c r="DH18" s="48">
        <v>15</v>
      </c>
      <c r="DI18" s="48">
        <v>2</v>
      </c>
      <c r="DJ18" s="48">
        <v>4</v>
      </c>
      <c r="DK18" s="48">
        <v>0</v>
      </c>
      <c r="DL18" s="48">
        <v>15</v>
      </c>
      <c r="DM18" s="48">
        <v>0</v>
      </c>
      <c r="DN18" s="48">
        <v>15</v>
      </c>
      <c r="DO18" s="48">
        <v>0</v>
      </c>
      <c r="DP18" s="48">
        <v>15</v>
      </c>
      <c r="DQ18" s="48">
        <v>0</v>
      </c>
      <c r="DR18" s="48">
        <v>15</v>
      </c>
      <c r="DS18" s="48">
        <v>0</v>
      </c>
      <c r="DT18" s="48">
        <v>15</v>
      </c>
      <c r="DU18" s="48">
        <v>256</v>
      </c>
      <c r="DV18" s="48">
        <v>181</v>
      </c>
      <c r="DW18" s="48">
        <v>0</v>
      </c>
      <c r="DX18" s="48">
        <v>15</v>
      </c>
      <c r="DY18" s="48">
        <v>0</v>
      </c>
      <c r="DZ18" s="48">
        <v>15</v>
      </c>
      <c r="EA18" s="48">
        <v>23</v>
      </c>
      <c r="EB18" s="48">
        <v>35</v>
      </c>
      <c r="EC18" s="48">
        <v>0</v>
      </c>
      <c r="ED18" s="48">
        <v>15</v>
      </c>
      <c r="EE18" s="48">
        <v>20</v>
      </c>
      <c r="EF18" s="48">
        <v>35</v>
      </c>
      <c r="EG18" s="48">
        <v>0</v>
      </c>
      <c r="EH18" s="48">
        <v>15</v>
      </c>
      <c r="EI18" s="48">
        <v>0</v>
      </c>
      <c r="EJ18" s="48">
        <v>15</v>
      </c>
      <c r="EK18" s="48">
        <v>45</v>
      </c>
      <c r="EL18" s="48">
        <v>57</v>
      </c>
      <c r="EM18" s="48">
        <v>0</v>
      </c>
      <c r="EN18" s="48">
        <v>15</v>
      </c>
      <c r="EO18" s="48">
        <v>114</v>
      </c>
      <c r="EP18" s="48">
        <v>130</v>
      </c>
      <c r="EQ18" s="48">
        <v>54</v>
      </c>
      <c r="ER18" s="48">
        <v>73</v>
      </c>
      <c r="ES18" s="48">
        <v>0</v>
      </c>
      <c r="ET18" s="48">
        <v>15</v>
      </c>
      <c r="EU18" s="48">
        <v>0</v>
      </c>
      <c r="EV18" s="48">
        <v>15</v>
      </c>
      <c r="EW18" s="48">
        <v>0</v>
      </c>
      <c r="EX18" s="48">
        <v>15</v>
      </c>
      <c r="EY18" s="48">
        <v>278</v>
      </c>
      <c r="EZ18" s="48">
        <v>148</v>
      </c>
      <c r="FA18" s="48">
        <v>0</v>
      </c>
      <c r="FB18" s="48">
        <v>15</v>
      </c>
      <c r="FC18" s="48">
        <v>0</v>
      </c>
      <c r="FD18" s="48">
        <v>15</v>
      </c>
      <c r="FE18" s="48">
        <v>0</v>
      </c>
      <c r="FF18" s="48">
        <v>15</v>
      </c>
      <c r="FG18" s="48">
        <v>0</v>
      </c>
      <c r="FH18" s="48">
        <v>15</v>
      </c>
      <c r="FI18" s="48">
        <v>18</v>
      </c>
      <c r="FJ18" s="48">
        <v>25</v>
      </c>
      <c r="FK18" s="48">
        <v>0</v>
      </c>
      <c r="FL18" s="48">
        <v>15</v>
      </c>
      <c r="FM18" s="48">
        <v>0</v>
      </c>
      <c r="FN18" s="48">
        <v>15</v>
      </c>
      <c r="FO18" s="48">
        <v>0</v>
      </c>
      <c r="FP18" s="48">
        <v>15</v>
      </c>
      <c r="FQ18" s="48">
        <v>0</v>
      </c>
      <c r="FR18" s="48">
        <v>15</v>
      </c>
      <c r="FS18" s="48">
        <v>71</v>
      </c>
      <c r="FT18" s="48">
        <v>80</v>
      </c>
      <c r="FU18" s="48">
        <v>178</v>
      </c>
      <c r="FV18" s="48">
        <v>112</v>
      </c>
      <c r="FW18" s="48">
        <v>0</v>
      </c>
      <c r="FX18" s="48">
        <v>15</v>
      </c>
      <c r="FY18" s="48">
        <v>11</v>
      </c>
      <c r="FZ18" s="48">
        <v>19</v>
      </c>
      <c r="GA18" s="48">
        <v>0</v>
      </c>
      <c r="GB18" s="48">
        <v>15</v>
      </c>
      <c r="GC18" s="48">
        <v>367</v>
      </c>
      <c r="GD18" s="48">
        <v>159</v>
      </c>
      <c r="GE18" s="48">
        <v>0</v>
      </c>
      <c r="GF18" s="48">
        <v>15</v>
      </c>
      <c r="GG18" s="48">
        <v>17</v>
      </c>
      <c r="GH18" s="48">
        <v>21</v>
      </c>
      <c r="GI18" s="48">
        <v>3</v>
      </c>
      <c r="GJ18" s="48">
        <v>6</v>
      </c>
      <c r="GK18" s="48">
        <v>6</v>
      </c>
      <c r="GL18" s="48">
        <v>10</v>
      </c>
      <c r="GM18" s="48">
        <v>0</v>
      </c>
      <c r="GN18" s="48">
        <v>15</v>
      </c>
      <c r="GO18" s="48">
        <v>0</v>
      </c>
      <c r="GP18" s="48">
        <v>15</v>
      </c>
      <c r="GQ18" s="48">
        <v>2</v>
      </c>
      <c r="GR18" s="48">
        <v>3</v>
      </c>
      <c r="GS18" s="48">
        <v>9</v>
      </c>
      <c r="GT18" s="48">
        <v>16</v>
      </c>
      <c r="GU18" s="48">
        <v>194</v>
      </c>
      <c r="GV18" s="48">
        <v>122</v>
      </c>
      <c r="GW18" s="48">
        <v>81</v>
      </c>
      <c r="GX18" s="48">
        <v>77</v>
      </c>
      <c r="GY18" s="48">
        <v>29</v>
      </c>
      <c r="GZ18" s="48">
        <v>28</v>
      </c>
      <c r="HA18" s="48">
        <v>9</v>
      </c>
      <c r="HB18" s="48">
        <v>11</v>
      </c>
      <c r="HC18" s="48">
        <v>17</v>
      </c>
      <c r="HD18" s="48">
        <v>23</v>
      </c>
      <c r="HE18" s="48">
        <v>0</v>
      </c>
      <c r="HF18" s="48">
        <v>15</v>
      </c>
    </row>
    <row r="19" spans="1:214" x14ac:dyDescent="0.25">
      <c r="A19" s="16">
        <f t="shared" si="8"/>
        <v>21</v>
      </c>
      <c r="B19" s="17" t="str">
        <f t="shared" si="9"/>
        <v>Iron</v>
      </c>
      <c r="C19" s="48" t="s">
        <v>42</v>
      </c>
      <c r="D19" s="48" t="s">
        <v>43</v>
      </c>
      <c r="E19" s="48">
        <v>19758</v>
      </c>
      <c r="F19" s="48">
        <v>864</v>
      </c>
      <c r="G19" s="48">
        <v>674</v>
      </c>
      <c r="H19" s="48">
        <v>211</v>
      </c>
      <c r="I19" s="48">
        <v>1603</v>
      </c>
      <c r="J19" s="48">
        <v>322</v>
      </c>
      <c r="K19" s="48">
        <v>1592</v>
      </c>
      <c r="L19" s="48">
        <v>415</v>
      </c>
      <c r="M19" s="48">
        <v>374</v>
      </c>
      <c r="N19" s="48">
        <v>161</v>
      </c>
      <c r="O19" s="48">
        <v>2069</v>
      </c>
      <c r="P19" s="48">
        <v>298</v>
      </c>
      <c r="Q19" s="48">
        <v>1020</v>
      </c>
      <c r="R19" s="48">
        <v>248</v>
      </c>
      <c r="S19" s="48">
        <v>284</v>
      </c>
      <c r="T19" s="48">
        <v>190</v>
      </c>
      <c r="U19" s="48">
        <v>969</v>
      </c>
      <c r="V19" s="48">
        <v>269</v>
      </c>
      <c r="W19" s="48">
        <v>1484</v>
      </c>
      <c r="X19" s="48">
        <v>318</v>
      </c>
      <c r="Y19" s="48">
        <v>5394</v>
      </c>
      <c r="Z19" s="48">
        <v>540</v>
      </c>
      <c r="AA19" s="48">
        <v>2405</v>
      </c>
      <c r="AB19" s="48">
        <v>448</v>
      </c>
      <c r="AC19" s="48">
        <v>899</v>
      </c>
      <c r="AD19" s="48">
        <v>251</v>
      </c>
      <c r="AE19" s="48">
        <v>991</v>
      </c>
      <c r="AF19" s="48">
        <v>243</v>
      </c>
      <c r="AG19" s="48">
        <v>0</v>
      </c>
      <c r="AH19" s="48">
        <v>23</v>
      </c>
      <c r="AI19" s="48">
        <v>15166</v>
      </c>
      <c r="AJ19" s="48">
        <v>820</v>
      </c>
      <c r="AK19" s="48">
        <v>491</v>
      </c>
      <c r="AL19" s="48">
        <v>190</v>
      </c>
      <c r="AM19" s="48">
        <v>1110</v>
      </c>
      <c r="AN19" s="48">
        <v>281</v>
      </c>
      <c r="AO19" s="48">
        <v>1275</v>
      </c>
      <c r="AP19" s="48">
        <v>359</v>
      </c>
      <c r="AQ19" s="48">
        <v>340</v>
      </c>
      <c r="AR19" s="48">
        <v>156</v>
      </c>
      <c r="AS19" s="48">
        <v>1709</v>
      </c>
      <c r="AT19" s="48">
        <v>254</v>
      </c>
      <c r="AU19" s="48">
        <v>651</v>
      </c>
      <c r="AV19" s="48">
        <v>170</v>
      </c>
      <c r="AW19" s="48">
        <v>216</v>
      </c>
      <c r="AX19" s="48">
        <v>118</v>
      </c>
      <c r="AY19" s="48">
        <v>786</v>
      </c>
      <c r="AZ19" s="48">
        <v>241</v>
      </c>
      <c r="BA19" s="48">
        <v>1060</v>
      </c>
      <c r="BB19" s="48">
        <v>281</v>
      </c>
      <c r="BC19" s="48">
        <v>4155</v>
      </c>
      <c r="BD19" s="48">
        <v>447</v>
      </c>
      <c r="BE19" s="48">
        <v>1742</v>
      </c>
      <c r="BF19" s="48">
        <v>354</v>
      </c>
      <c r="BG19" s="48">
        <v>740</v>
      </c>
      <c r="BH19" s="48">
        <v>205</v>
      </c>
      <c r="BI19" s="48">
        <v>891</v>
      </c>
      <c r="BJ19" s="48">
        <v>222</v>
      </c>
      <c r="BK19" s="48">
        <v>0</v>
      </c>
      <c r="BL19" s="48">
        <v>23</v>
      </c>
      <c r="BM19" s="48">
        <v>2644</v>
      </c>
      <c r="BN19" s="48">
        <v>408</v>
      </c>
      <c r="BO19" s="48">
        <v>144</v>
      </c>
      <c r="BP19" s="48">
        <v>79</v>
      </c>
      <c r="BQ19" s="48">
        <v>398</v>
      </c>
      <c r="BR19" s="48">
        <v>180</v>
      </c>
      <c r="BS19" s="48">
        <v>276</v>
      </c>
      <c r="BT19" s="48">
        <v>143</v>
      </c>
      <c r="BU19" s="48">
        <v>23</v>
      </c>
      <c r="BV19" s="48">
        <v>28</v>
      </c>
      <c r="BW19" s="48">
        <v>127</v>
      </c>
      <c r="BX19" s="48">
        <v>94</v>
      </c>
      <c r="BY19" s="48">
        <v>237</v>
      </c>
      <c r="BZ19" s="48">
        <v>127</v>
      </c>
      <c r="CA19" s="48">
        <v>68</v>
      </c>
      <c r="CB19" s="48">
        <v>94</v>
      </c>
      <c r="CC19" s="48">
        <v>64</v>
      </c>
      <c r="CD19" s="48">
        <v>89</v>
      </c>
      <c r="CE19" s="48">
        <v>221</v>
      </c>
      <c r="CF19" s="48">
        <v>127</v>
      </c>
      <c r="CG19" s="48">
        <v>632</v>
      </c>
      <c r="CH19" s="48">
        <v>239</v>
      </c>
      <c r="CI19" s="48">
        <v>312</v>
      </c>
      <c r="CJ19" s="48">
        <v>207</v>
      </c>
      <c r="CK19" s="48">
        <v>66</v>
      </c>
      <c r="CL19" s="48">
        <v>73</v>
      </c>
      <c r="CM19" s="48">
        <v>76</v>
      </c>
      <c r="CN19" s="48">
        <v>71</v>
      </c>
      <c r="CO19" s="48">
        <v>0</v>
      </c>
      <c r="CP19" s="48">
        <v>23</v>
      </c>
      <c r="CQ19" s="48">
        <v>72</v>
      </c>
      <c r="CR19" s="48">
        <v>75</v>
      </c>
      <c r="CS19" s="48">
        <v>0</v>
      </c>
      <c r="CT19" s="48">
        <v>23</v>
      </c>
      <c r="CU19" s="48">
        <v>0</v>
      </c>
      <c r="CV19" s="48">
        <v>23</v>
      </c>
      <c r="CW19" s="48">
        <v>0</v>
      </c>
      <c r="CX19" s="48">
        <v>23</v>
      </c>
      <c r="CY19" s="48">
        <v>0</v>
      </c>
      <c r="CZ19" s="48">
        <v>23</v>
      </c>
      <c r="DA19" s="48">
        <v>29</v>
      </c>
      <c r="DB19" s="48">
        <v>42</v>
      </c>
      <c r="DC19" s="48">
        <v>2</v>
      </c>
      <c r="DD19" s="48">
        <v>5</v>
      </c>
      <c r="DE19" s="48">
        <v>0</v>
      </c>
      <c r="DF19" s="48">
        <v>23</v>
      </c>
      <c r="DG19" s="48">
        <v>0</v>
      </c>
      <c r="DH19" s="48">
        <v>23</v>
      </c>
      <c r="DI19" s="48">
        <v>0</v>
      </c>
      <c r="DJ19" s="48">
        <v>23</v>
      </c>
      <c r="DK19" s="48">
        <v>0</v>
      </c>
      <c r="DL19" s="48">
        <v>23</v>
      </c>
      <c r="DM19" s="48">
        <v>41</v>
      </c>
      <c r="DN19" s="48">
        <v>61</v>
      </c>
      <c r="DO19" s="48">
        <v>0</v>
      </c>
      <c r="DP19" s="48">
        <v>23</v>
      </c>
      <c r="DQ19" s="48">
        <v>0</v>
      </c>
      <c r="DR19" s="48">
        <v>23</v>
      </c>
      <c r="DS19" s="48">
        <v>0</v>
      </c>
      <c r="DT19" s="48">
        <v>23</v>
      </c>
      <c r="DU19" s="48">
        <v>990</v>
      </c>
      <c r="DV19" s="48">
        <v>290</v>
      </c>
      <c r="DW19" s="48">
        <v>39</v>
      </c>
      <c r="DX19" s="48">
        <v>28</v>
      </c>
      <c r="DY19" s="48">
        <v>89</v>
      </c>
      <c r="DZ19" s="48">
        <v>64</v>
      </c>
      <c r="EA19" s="48">
        <v>6</v>
      </c>
      <c r="EB19" s="48">
        <v>11</v>
      </c>
      <c r="EC19" s="48">
        <v>5</v>
      </c>
      <c r="ED19" s="48">
        <v>6</v>
      </c>
      <c r="EE19" s="48">
        <v>83</v>
      </c>
      <c r="EF19" s="48">
        <v>86</v>
      </c>
      <c r="EG19" s="48">
        <v>86</v>
      </c>
      <c r="EH19" s="48">
        <v>103</v>
      </c>
      <c r="EI19" s="48">
        <v>0</v>
      </c>
      <c r="EJ19" s="48">
        <v>23</v>
      </c>
      <c r="EK19" s="48">
        <v>66</v>
      </c>
      <c r="EL19" s="48">
        <v>67</v>
      </c>
      <c r="EM19" s="48">
        <v>107</v>
      </c>
      <c r="EN19" s="48">
        <v>91</v>
      </c>
      <c r="EO19" s="48">
        <v>324</v>
      </c>
      <c r="EP19" s="48">
        <v>176</v>
      </c>
      <c r="EQ19" s="48">
        <v>151</v>
      </c>
      <c r="ER19" s="48">
        <v>82</v>
      </c>
      <c r="ES19" s="48">
        <v>32</v>
      </c>
      <c r="ET19" s="48">
        <v>26</v>
      </c>
      <c r="EU19" s="48">
        <v>2</v>
      </c>
      <c r="EV19" s="48">
        <v>3</v>
      </c>
      <c r="EW19" s="48">
        <v>0</v>
      </c>
      <c r="EX19" s="48">
        <v>23</v>
      </c>
      <c r="EY19" s="48">
        <v>279</v>
      </c>
      <c r="EZ19" s="48">
        <v>161</v>
      </c>
      <c r="FA19" s="48">
        <v>0</v>
      </c>
      <c r="FB19" s="48">
        <v>23</v>
      </c>
      <c r="FC19" s="48">
        <v>0</v>
      </c>
      <c r="FD19" s="48">
        <v>23</v>
      </c>
      <c r="FE19" s="48">
        <v>0</v>
      </c>
      <c r="FF19" s="48">
        <v>23</v>
      </c>
      <c r="FG19" s="48">
        <v>2</v>
      </c>
      <c r="FH19" s="48">
        <v>5</v>
      </c>
      <c r="FI19" s="48">
        <v>0</v>
      </c>
      <c r="FJ19" s="48">
        <v>23</v>
      </c>
      <c r="FK19" s="48">
        <v>26</v>
      </c>
      <c r="FL19" s="48">
        <v>38</v>
      </c>
      <c r="FM19" s="48">
        <v>0</v>
      </c>
      <c r="FN19" s="48">
        <v>23</v>
      </c>
      <c r="FO19" s="48">
        <v>4</v>
      </c>
      <c r="FP19" s="48">
        <v>10</v>
      </c>
      <c r="FQ19" s="48">
        <v>7</v>
      </c>
      <c r="FR19" s="48">
        <v>15</v>
      </c>
      <c r="FS19" s="48">
        <v>116</v>
      </c>
      <c r="FT19" s="48">
        <v>84</v>
      </c>
      <c r="FU19" s="48">
        <v>110</v>
      </c>
      <c r="FV19" s="48">
        <v>91</v>
      </c>
      <c r="FW19" s="48">
        <v>12</v>
      </c>
      <c r="FX19" s="48">
        <v>20</v>
      </c>
      <c r="FY19" s="48">
        <v>2</v>
      </c>
      <c r="FZ19" s="48">
        <v>3</v>
      </c>
      <c r="GA19" s="48">
        <v>0</v>
      </c>
      <c r="GB19" s="48">
        <v>23</v>
      </c>
      <c r="GC19" s="48">
        <v>607</v>
      </c>
      <c r="GD19" s="48">
        <v>177</v>
      </c>
      <c r="GE19" s="48">
        <v>0</v>
      </c>
      <c r="GF19" s="48">
        <v>23</v>
      </c>
      <c r="GG19" s="48">
        <v>6</v>
      </c>
      <c r="GH19" s="48">
        <v>7</v>
      </c>
      <c r="GI19" s="48">
        <v>35</v>
      </c>
      <c r="GJ19" s="48">
        <v>35</v>
      </c>
      <c r="GK19" s="48">
        <v>4</v>
      </c>
      <c r="GL19" s="48">
        <v>8</v>
      </c>
      <c r="GM19" s="48">
        <v>121</v>
      </c>
      <c r="GN19" s="48">
        <v>91</v>
      </c>
      <c r="GO19" s="48">
        <v>18</v>
      </c>
      <c r="GP19" s="48">
        <v>27</v>
      </c>
      <c r="GQ19" s="48">
        <v>0</v>
      </c>
      <c r="GR19" s="48">
        <v>23</v>
      </c>
      <c r="GS19" s="48">
        <v>49</v>
      </c>
      <c r="GT19" s="48">
        <v>48</v>
      </c>
      <c r="GU19" s="48">
        <v>89</v>
      </c>
      <c r="GV19" s="48">
        <v>83</v>
      </c>
      <c r="GW19" s="48">
        <v>167</v>
      </c>
      <c r="GX19" s="48">
        <v>69</v>
      </c>
      <c r="GY19" s="48">
        <v>49</v>
      </c>
      <c r="GZ19" s="48">
        <v>38</v>
      </c>
      <c r="HA19" s="48">
        <v>49</v>
      </c>
      <c r="HB19" s="48">
        <v>45</v>
      </c>
      <c r="HC19" s="48">
        <v>20</v>
      </c>
      <c r="HD19" s="48">
        <v>27</v>
      </c>
      <c r="HE19" s="48">
        <v>0</v>
      </c>
      <c r="HF19" s="48">
        <v>23</v>
      </c>
    </row>
    <row r="20" spans="1:214" x14ac:dyDescent="0.25">
      <c r="A20" s="16">
        <f t="shared" si="8"/>
        <v>23</v>
      </c>
      <c r="B20" s="17" t="str">
        <f t="shared" si="9"/>
        <v>Juab</v>
      </c>
      <c r="C20" s="48" t="s">
        <v>44</v>
      </c>
      <c r="D20" s="48" t="s">
        <v>45</v>
      </c>
      <c r="E20" s="48">
        <v>4201</v>
      </c>
      <c r="F20" s="48">
        <v>252</v>
      </c>
      <c r="G20" s="48">
        <v>189</v>
      </c>
      <c r="H20" s="48">
        <v>66</v>
      </c>
      <c r="I20" s="48">
        <v>403</v>
      </c>
      <c r="J20" s="48">
        <v>81</v>
      </c>
      <c r="K20" s="48">
        <v>794</v>
      </c>
      <c r="L20" s="48">
        <v>125</v>
      </c>
      <c r="M20" s="48">
        <v>78</v>
      </c>
      <c r="N20" s="48">
        <v>52</v>
      </c>
      <c r="O20" s="48">
        <v>418</v>
      </c>
      <c r="P20" s="48">
        <v>108</v>
      </c>
      <c r="Q20" s="48">
        <v>258</v>
      </c>
      <c r="R20" s="48">
        <v>71</v>
      </c>
      <c r="S20" s="48">
        <v>9</v>
      </c>
      <c r="T20" s="48">
        <v>8</v>
      </c>
      <c r="U20" s="48">
        <v>86</v>
      </c>
      <c r="V20" s="48">
        <v>45</v>
      </c>
      <c r="W20" s="48">
        <v>366</v>
      </c>
      <c r="X20" s="48">
        <v>90</v>
      </c>
      <c r="Y20" s="48">
        <v>899</v>
      </c>
      <c r="Z20" s="48">
        <v>138</v>
      </c>
      <c r="AA20" s="48">
        <v>276</v>
      </c>
      <c r="AB20" s="48">
        <v>99</v>
      </c>
      <c r="AC20" s="48">
        <v>208</v>
      </c>
      <c r="AD20" s="48">
        <v>63</v>
      </c>
      <c r="AE20" s="48">
        <v>217</v>
      </c>
      <c r="AF20" s="48">
        <v>70</v>
      </c>
      <c r="AG20" s="48">
        <v>0</v>
      </c>
      <c r="AH20" s="48">
        <v>17</v>
      </c>
      <c r="AI20" s="48">
        <v>3059</v>
      </c>
      <c r="AJ20" s="48">
        <v>216</v>
      </c>
      <c r="AK20" s="48">
        <v>76</v>
      </c>
      <c r="AL20" s="48">
        <v>38</v>
      </c>
      <c r="AM20" s="48">
        <v>281</v>
      </c>
      <c r="AN20" s="48">
        <v>75</v>
      </c>
      <c r="AO20" s="48">
        <v>536</v>
      </c>
      <c r="AP20" s="48">
        <v>115</v>
      </c>
      <c r="AQ20" s="48">
        <v>53</v>
      </c>
      <c r="AR20" s="48">
        <v>47</v>
      </c>
      <c r="AS20" s="48">
        <v>372</v>
      </c>
      <c r="AT20" s="48">
        <v>102</v>
      </c>
      <c r="AU20" s="48">
        <v>169</v>
      </c>
      <c r="AV20" s="48">
        <v>55</v>
      </c>
      <c r="AW20" s="48">
        <v>9</v>
      </c>
      <c r="AX20" s="48">
        <v>8</v>
      </c>
      <c r="AY20" s="48">
        <v>69</v>
      </c>
      <c r="AZ20" s="48">
        <v>40</v>
      </c>
      <c r="BA20" s="48">
        <v>201</v>
      </c>
      <c r="BB20" s="48">
        <v>66</v>
      </c>
      <c r="BC20" s="48">
        <v>745</v>
      </c>
      <c r="BD20" s="48">
        <v>123</v>
      </c>
      <c r="BE20" s="48">
        <v>247</v>
      </c>
      <c r="BF20" s="48">
        <v>90</v>
      </c>
      <c r="BG20" s="48">
        <v>125</v>
      </c>
      <c r="BH20" s="48">
        <v>51</v>
      </c>
      <c r="BI20" s="48">
        <v>176</v>
      </c>
      <c r="BJ20" s="48">
        <v>64</v>
      </c>
      <c r="BK20" s="48">
        <v>0</v>
      </c>
      <c r="BL20" s="48">
        <v>17</v>
      </c>
      <c r="BM20" s="48">
        <v>698</v>
      </c>
      <c r="BN20" s="48">
        <v>131</v>
      </c>
      <c r="BO20" s="48">
        <v>50</v>
      </c>
      <c r="BP20" s="48">
        <v>33</v>
      </c>
      <c r="BQ20" s="48">
        <v>104</v>
      </c>
      <c r="BR20" s="48">
        <v>45</v>
      </c>
      <c r="BS20" s="48">
        <v>137</v>
      </c>
      <c r="BT20" s="48">
        <v>61</v>
      </c>
      <c r="BU20" s="48">
        <v>14</v>
      </c>
      <c r="BV20" s="48">
        <v>14</v>
      </c>
      <c r="BW20" s="48">
        <v>42</v>
      </c>
      <c r="BX20" s="48">
        <v>33</v>
      </c>
      <c r="BY20" s="48">
        <v>64</v>
      </c>
      <c r="BZ20" s="48">
        <v>39</v>
      </c>
      <c r="CA20" s="48">
        <v>0</v>
      </c>
      <c r="CB20" s="48">
        <v>17</v>
      </c>
      <c r="CC20" s="48">
        <v>0</v>
      </c>
      <c r="CD20" s="48">
        <v>17</v>
      </c>
      <c r="CE20" s="48">
        <v>104</v>
      </c>
      <c r="CF20" s="48">
        <v>63</v>
      </c>
      <c r="CG20" s="48">
        <v>100</v>
      </c>
      <c r="CH20" s="48">
        <v>61</v>
      </c>
      <c r="CI20" s="48">
        <v>29</v>
      </c>
      <c r="CJ20" s="48">
        <v>33</v>
      </c>
      <c r="CK20" s="48">
        <v>14</v>
      </c>
      <c r="CL20" s="48">
        <v>21</v>
      </c>
      <c r="CM20" s="48">
        <v>40</v>
      </c>
      <c r="CN20" s="48">
        <v>23</v>
      </c>
      <c r="CO20" s="48">
        <v>0</v>
      </c>
      <c r="CP20" s="48">
        <v>17</v>
      </c>
      <c r="CQ20" s="48">
        <v>11</v>
      </c>
      <c r="CR20" s="48">
        <v>13</v>
      </c>
      <c r="CS20" s="48">
        <v>0</v>
      </c>
      <c r="CT20" s="48">
        <v>17</v>
      </c>
      <c r="CU20" s="48">
        <v>0</v>
      </c>
      <c r="CV20" s="48">
        <v>17</v>
      </c>
      <c r="CW20" s="48">
        <v>3</v>
      </c>
      <c r="CX20" s="48">
        <v>4</v>
      </c>
      <c r="CY20" s="48">
        <v>0</v>
      </c>
      <c r="CZ20" s="48">
        <v>17</v>
      </c>
      <c r="DA20" s="48">
        <v>0</v>
      </c>
      <c r="DB20" s="48">
        <v>17</v>
      </c>
      <c r="DC20" s="48">
        <v>0</v>
      </c>
      <c r="DD20" s="48">
        <v>17</v>
      </c>
      <c r="DE20" s="48">
        <v>0</v>
      </c>
      <c r="DF20" s="48">
        <v>17</v>
      </c>
      <c r="DG20" s="48">
        <v>0</v>
      </c>
      <c r="DH20" s="48">
        <v>17</v>
      </c>
      <c r="DI20" s="48">
        <v>8</v>
      </c>
      <c r="DJ20" s="48">
        <v>12</v>
      </c>
      <c r="DK20" s="48">
        <v>0</v>
      </c>
      <c r="DL20" s="48">
        <v>17</v>
      </c>
      <c r="DM20" s="48">
        <v>0</v>
      </c>
      <c r="DN20" s="48">
        <v>17</v>
      </c>
      <c r="DO20" s="48">
        <v>0</v>
      </c>
      <c r="DP20" s="48">
        <v>17</v>
      </c>
      <c r="DQ20" s="48">
        <v>0</v>
      </c>
      <c r="DR20" s="48">
        <v>17</v>
      </c>
      <c r="DS20" s="48">
        <v>0</v>
      </c>
      <c r="DT20" s="48">
        <v>17</v>
      </c>
      <c r="DU20" s="48">
        <v>180</v>
      </c>
      <c r="DV20" s="48">
        <v>51</v>
      </c>
      <c r="DW20" s="48">
        <v>36</v>
      </c>
      <c r="DX20" s="48">
        <v>28</v>
      </c>
      <c r="DY20" s="48">
        <v>7</v>
      </c>
      <c r="DZ20" s="48">
        <v>6</v>
      </c>
      <c r="EA20" s="48">
        <v>70</v>
      </c>
      <c r="EB20" s="48">
        <v>40</v>
      </c>
      <c r="EC20" s="48">
        <v>6</v>
      </c>
      <c r="ED20" s="48">
        <v>8</v>
      </c>
      <c r="EE20" s="48">
        <v>0</v>
      </c>
      <c r="EF20" s="48">
        <v>17</v>
      </c>
      <c r="EG20" s="48">
        <v>0</v>
      </c>
      <c r="EH20" s="48">
        <v>17</v>
      </c>
      <c r="EI20" s="48">
        <v>0</v>
      </c>
      <c r="EJ20" s="48">
        <v>17</v>
      </c>
      <c r="EK20" s="48">
        <v>0</v>
      </c>
      <c r="EL20" s="48">
        <v>17</v>
      </c>
      <c r="EM20" s="48">
        <v>1</v>
      </c>
      <c r="EN20" s="48">
        <v>3</v>
      </c>
      <c r="EO20" s="48">
        <v>32</v>
      </c>
      <c r="EP20" s="48">
        <v>22</v>
      </c>
      <c r="EQ20" s="48">
        <v>0</v>
      </c>
      <c r="ER20" s="48">
        <v>17</v>
      </c>
      <c r="ES20" s="48">
        <v>27</v>
      </c>
      <c r="ET20" s="48">
        <v>19</v>
      </c>
      <c r="EU20" s="48">
        <v>1</v>
      </c>
      <c r="EV20" s="48">
        <v>2</v>
      </c>
      <c r="EW20" s="48">
        <v>0</v>
      </c>
      <c r="EX20" s="48">
        <v>17</v>
      </c>
      <c r="EY20" s="48">
        <v>26</v>
      </c>
      <c r="EZ20" s="48">
        <v>15</v>
      </c>
      <c r="FA20" s="48">
        <v>0</v>
      </c>
      <c r="FB20" s="48">
        <v>17</v>
      </c>
      <c r="FC20" s="48">
        <v>2</v>
      </c>
      <c r="FD20" s="48">
        <v>4</v>
      </c>
      <c r="FE20" s="48">
        <v>10</v>
      </c>
      <c r="FF20" s="48">
        <v>9</v>
      </c>
      <c r="FG20" s="48">
        <v>0</v>
      </c>
      <c r="FH20" s="48">
        <v>17</v>
      </c>
      <c r="FI20" s="48">
        <v>0</v>
      </c>
      <c r="FJ20" s="48">
        <v>17</v>
      </c>
      <c r="FK20" s="48">
        <v>8</v>
      </c>
      <c r="FL20" s="48">
        <v>14</v>
      </c>
      <c r="FM20" s="48">
        <v>0</v>
      </c>
      <c r="FN20" s="48">
        <v>17</v>
      </c>
      <c r="FO20" s="48">
        <v>0</v>
      </c>
      <c r="FP20" s="48">
        <v>17</v>
      </c>
      <c r="FQ20" s="48">
        <v>0</v>
      </c>
      <c r="FR20" s="48">
        <v>17</v>
      </c>
      <c r="FS20" s="48">
        <v>3</v>
      </c>
      <c r="FT20" s="48">
        <v>4</v>
      </c>
      <c r="FU20" s="48">
        <v>0</v>
      </c>
      <c r="FV20" s="48">
        <v>17</v>
      </c>
      <c r="FW20" s="48">
        <v>3</v>
      </c>
      <c r="FX20" s="48">
        <v>4</v>
      </c>
      <c r="FY20" s="48">
        <v>0</v>
      </c>
      <c r="FZ20" s="48">
        <v>17</v>
      </c>
      <c r="GA20" s="48">
        <v>0</v>
      </c>
      <c r="GB20" s="48">
        <v>17</v>
      </c>
      <c r="GC20" s="48">
        <v>227</v>
      </c>
      <c r="GD20" s="48">
        <v>81</v>
      </c>
      <c r="GE20" s="48">
        <v>27</v>
      </c>
      <c r="GF20" s="48">
        <v>24</v>
      </c>
      <c r="GG20" s="48">
        <v>9</v>
      </c>
      <c r="GH20" s="48">
        <v>9</v>
      </c>
      <c r="GI20" s="48">
        <v>38</v>
      </c>
      <c r="GJ20" s="48">
        <v>32</v>
      </c>
      <c r="GK20" s="48">
        <v>5</v>
      </c>
      <c r="GL20" s="48">
        <v>5</v>
      </c>
      <c r="GM20" s="48">
        <v>4</v>
      </c>
      <c r="GN20" s="48">
        <v>4</v>
      </c>
      <c r="GO20" s="48">
        <v>17</v>
      </c>
      <c r="GP20" s="48">
        <v>15</v>
      </c>
      <c r="GQ20" s="48">
        <v>0</v>
      </c>
      <c r="GR20" s="48">
        <v>17</v>
      </c>
      <c r="GS20" s="48">
        <v>17</v>
      </c>
      <c r="GT20" s="48">
        <v>16</v>
      </c>
      <c r="GU20" s="48">
        <v>52</v>
      </c>
      <c r="GV20" s="48">
        <v>43</v>
      </c>
      <c r="GW20" s="48">
        <v>19</v>
      </c>
      <c r="GX20" s="48">
        <v>15</v>
      </c>
      <c r="GY20" s="48">
        <v>0</v>
      </c>
      <c r="GZ20" s="48">
        <v>17</v>
      </c>
      <c r="HA20" s="48">
        <v>39</v>
      </c>
      <c r="HB20" s="48">
        <v>34</v>
      </c>
      <c r="HC20" s="48">
        <v>0</v>
      </c>
      <c r="HD20" s="48">
        <v>17</v>
      </c>
      <c r="HE20" s="48">
        <v>0</v>
      </c>
      <c r="HF20" s="48">
        <v>17</v>
      </c>
    </row>
    <row r="21" spans="1:214" x14ac:dyDescent="0.25">
      <c r="A21" s="16">
        <f t="shared" si="8"/>
        <v>25</v>
      </c>
      <c r="B21" s="17" t="str">
        <f t="shared" si="9"/>
        <v>Kane</v>
      </c>
      <c r="C21" s="48" t="s">
        <v>46</v>
      </c>
      <c r="D21" s="48" t="s">
        <v>47</v>
      </c>
      <c r="E21" s="48">
        <v>3075</v>
      </c>
      <c r="F21" s="48">
        <v>215</v>
      </c>
      <c r="G21" s="48">
        <v>118</v>
      </c>
      <c r="H21" s="48">
        <v>64</v>
      </c>
      <c r="I21" s="48">
        <v>294</v>
      </c>
      <c r="J21" s="48">
        <v>125</v>
      </c>
      <c r="K21" s="48">
        <v>80</v>
      </c>
      <c r="L21" s="48">
        <v>61</v>
      </c>
      <c r="M21" s="48">
        <v>46</v>
      </c>
      <c r="N21" s="48">
        <v>38</v>
      </c>
      <c r="O21" s="48">
        <v>455</v>
      </c>
      <c r="P21" s="48">
        <v>164</v>
      </c>
      <c r="Q21" s="48">
        <v>237</v>
      </c>
      <c r="R21" s="48">
        <v>117</v>
      </c>
      <c r="S21" s="48">
        <v>27</v>
      </c>
      <c r="T21" s="48">
        <v>31</v>
      </c>
      <c r="U21" s="48">
        <v>134</v>
      </c>
      <c r="V21" s="48">
        <v>79</v>
      </c>
      <c r="W21" s="48">
        <v>170</v>
      </c>
      <c r="X21" s="48">
        <v>88</v>
      </c>
      <c r="Y21" s="48">
        <v>474</v>
      </c>
      <c r="Z21" s="48">
        <v>138</v>
      </c>
      <c r="AA21" s="48">
        <v>404</v>
      </c>
      <c r="AB21" s="48">
        <v>126</v>
      </c>
      <c r="AC21" s="48">
        <v>356</v>
      </c>
      <c r="AD21" s="48">
        <v>134</v>
      </c>
      <c r="AE21" s="48">
        <v>280</v>
      </c>
      <c r="AF21" s="48">
        <v>114</v>
      </c>
      <c r="AG21" s="48">
        <v>0</v>
      </c>
      <c r="AH21" s="48">
        <v>15</v>
      </c>
      <c r="AI21" s="48">
        <v>2544</v>
      </c>
      <c r="AJ21" s="48">
        <v>189</v>
      </c>
      <c r="AK21" s="48">
        <v>76</v>
      </c>
      <c r="AL21" s="48">
        <v>58</v>
      </c>
      <c r="AM21" s="48">
        <v>221</v>
      </c>
      <c r="AN21" s="48">
        <v>107</v>
      </c>
      <c r="AO21" s="48">
        <v>79</v>
      </c>
      <c r="AP21" s="48">
        <v>61</v>
      </c>
      <c r="AQ21" s="48">
        <v>34</v>
      </c>
      <c r="AR21" s="48">
        <v>38</v>
      </c>
      <c r="AS21" s="48">
        <v>411</v>
      </c>
      <c r="AT21" s="48">
        <v>137</v>
      </c>
      <c r="AU21" s="48">
        <v>152</v>
      </c>
      <c r="AV21" s="48">
        <v>78</v>
      </c>
      <c r="AW21" s="48">
        <v>6</v>
      </c>
      <c r="AX21" s="48">
        <v>5</v>
      </c>
      <c r="AY21" s="48">
        <v>87</v>
      </c>
      <c r="AZ21" s="48">
        <v>51</v>
      </c>
      <c r="BA21" s="48">
        <v>162</v>
      </c>
      <c r="BB21" s="48">
        <v>86</v>
      </c>
      <c r="BC21" s="48">
        <v>425</v>
      </c>
      <c r="BD21" s="48">
        <v>129</v>
      </c>
      <c r="BE21" s="48">
        <v>297</v>
      </c>
      <c r="BF21" s="48">
        <v>94</v>
      </c>
      <c r="BG21" s="48">
        <v>334</v>
      </c>
      <c r="BH21" s="48">
        <v>133</v>
      </c>
      <c r="BI21" s="48">
        <v>260</v>
      </c>
      <c r="BJ21" s="48">
        <v>110</v>
      </c>
      <c r="BK21" s="48">
        <v>0</v>
      </c>
      <c r="BL21" s="48">
        <v>15</v>
      </c>
      <c r="BM21" s="48">
        <v>194</v>
      </c>
      <c r="BN21" s="48">
        <v>84</v>
      </c>
      <c r="BO21" s="48">
        <v>13</v>
      </c>
      <c r="BP21" s="48">
        <v>19</v>
      </c>
      <c r="BQ21" s="48">
        <v>26</v>
      </c>
      <c r="BR21" s="48">
        <v>22</v>
      </c>
      <c r="BS21" s="48">
        <v>0</v>
      </c>
      <c r="BT21" s="48">
        <v>15</v>
      </c>
      <c r="BU21" s="48">
        <v>2</v>
      </c>
      <c r="BV21" s="48">
        <v>4</v>
      </c>
      <c r="BW21" s="48">
        <v>34</v>
      </c>
      <c r="BX21" s="48">
        <v>43</v>
      </c>
      <c r="BY21" s="48">
        <v>0</v>
      </c>
      <c r="BZ21" s="48">
        <v>15</v>
      </c>
      <c r="CA21" s="48">
        <v>0</v>
      </c>
      <c r="CB21" s="48">
        <v>15</v>
      </c>
      <c r="CC21" s="48">
        <v>35</v>
      </c>
      <c r="CD21" s="48">
        <v>49</v>
      </c>
      <c r="CE21" s="48">
        <v>0</v>
      </c>
      <c r="CF21" s="48">
        <v>15</v>
      </c>
      <c r="CG21" s="48">
        <v>25</v>
      </c>
      <c r="CH21" s="48">
        <v>28</v>
      </c>
      <c r="CI21" s="48">
        <v>55</v>
      </c>
      <c r="CJ21" s="48">
        <v>52</v>
      </c>
      <c r="CK21" s="48">
        <v>0</v>
      </c>
      <c r="CL21" s="48">
        <v>15</v>
      </c>
      <c r="CM21" s="48">
        <v>4</v>
      </c>
      <c r="CN21" s="48">
        <v>7</v>
      </c>
      <c r="CO21" s="48">
        <v>0</v>
      </c>
      <c r="CP21" s="48">
        <v>15</v>
      </c>
      <c r="CQ21" s="48">
        <v>1</v>
      </c>
      <c r="CR21" s="48">
        <v>2</v>
      </c>
      <c r="CS21" s="48">
        <v>0</v>
      </c>
      <c r="CT21" s="48">
        <v>15</v>
      </c>
      <c r="CU21" s="48">
        <v>0</v>
      </c>
      <c r="CV21" s="48">
        <v>15</v>
      </c>
      <c r="CW21" s="48">
        <v>0</v>
      </c>
      <c r="CX21" s="48">
        <v>15</v>
      </c>
      <c r="CY21" s="48">
        <v>0</v>
      </c>
      <c r="CZ21" s="48">
        <v>15</v>
      </c>
      <c r="DA21" s="48">
        <v>0</v>
      </c>
      <c r="DB21" s="48">
        <v>15</v>
      </c>
      <c r="DC21" s="48">
        <v>0</v>
      </c>
      <c r="DD21" s="48">
        <v>15</v>
      </c>
      <c r="DE21" s="48">
        <v>1</v>
      </c>
      <c r="DF21" s="48">
        <v>2</v>
      </c>
      <c r="DG21" s="48">
        <v>0</v>
      </c>
      <c r="DH21" s="48">
        <v>15</v>
      </c>
      <c r="DI21" s="48">
        <v>0</v>
      </c>
      <c r="DJ21" s="48">
        <v>15</v>
      </c>
      <c r="DK21" s="48">
        <v>0</v>
      </c>
      <c r="DL21" s="48">
        <v>15</v>
      </c>
      <c r="DM21" s="48">
        <v>0</v>
      </c>
      <c r="DN21" s="48">
        <v>15</v>
      </c>
      <c r="DO21" s="48">
        <v>0</v>
      </c>
      <c r="DP21" s="48">
        <v>15</v>
      </c>
      <c r="DQ21" s="48">
        <v>0</v>
      </c>
      <c r="DR21" s="48">
        <v>15</v>
      </c>
      <c r="DS21" s="48">
        <v>0</v>
      </c>
      <c r="DT21" s="48">
        <v>15</v>
      </c>
      <c r="DU21" s="48">
        <v>76</v>
      </c>
      <c r="DV21" s="48">
        <v>53</v>
      </c>
      <c r="DW21" s="48">
        <v>0</v>
      </c>
      <c r="DX21" s="48">
        <v>15</v>
      </c>
      <c r="DY21" s="48">
        <v>0</v>
      </c>
      <c r="DZ21" s="48">
        <v>15</v>
      </c>
      <c r="EA21" s="48">
        <v>1</v>
      </c>
      <c r="EB21" s="48">
        <v>2</v>
      </c>
      <c r="EC21" s="48">
        <v>2</v>
      </c>
      <c r="ED21" s="48">
        <v>3</v>
      </c>
      <c r="EE21" s="48">
        <v>0</v>
      </c>
      <c r="EF21" s="48">
        <v>15</v>
      </c>
      <c r="EG21" s="48">
        <v>8</v>
      </c>
      <c r="EH21" s="48">
        <v>14</v>
      </c>
      <c r="EI21" s="48">
        <v>0</v>
      </c>
      <c r="EJ21" s="48">
        <v>15</v>
      </c>
      <c r="EK21" s="48">
        <v>0</v>
      </c>
      <c r="EL21" s="48">
        <v>15</v>
      </c>
      <c r="EM21" s="48">
        <v>0</v>
      </c>
      <c r="EN21" s="48">
        <v>15</v>
      </c>
      <c r="EO21" s="48">
        <v>13</v>
      </c>
      <c r="EP21" s="48">
        <v>14</v>
      </c>
      <c r="EQ21" s="48">
        <v>52</v>
      </c>
      <c r="ER21" s="48">
        <v>49</v>
      </c>
      <c r="ES21" s="48">
        <v>0</v>
      </c>
      <c r="ET21" s="48">
        <v>15</v>
      </c>
      <c r="EU21" s="48">
        <v>0</v>
      </c>
      <c r="EV21" s="48">
        <v>15</v>
      </c>
      <c r="EW21" s="48">
        <v>0</v>
      </c>
      <c r="EX21" s="48">
        <v>15</v>
      </c>
      <c r="EY21" s="48">
        <v>49</v>
      </c>
      <c r="EZ21" s="48">
        <v>35</v>
      </c>
      <c r="FA21" s="48">
        <v>0</v>
      </c>
      <c r="FB21" s="48">
        <v>15</v>
      </c>
      <c r="FC21" s="48">
        <v>4</v>
      </c>
      <c r="FD21" s="48">
        <v>8</v>
      </c>
      <c r="FE21" s="48">
        <v>0</v>
      </c>
      <c r="FF21" s="48">
        <v>15</v>
      </c>
      <c r="FG21" s="48">
        <v>0</v>
      </c>
      <c r="FH21" s="48">
        <v>15</v>
      </c>
      <c r="FI21" s="48">
        <v>0</v>
      </c>
      <c r="FJ21" s="48">
        <v>15</v>
      </c>
      <c r="FK21" s="48">
        <v>26</v>
      </c>
      <c r="FL21" s="48">
        <v>31</v>
      </c>
      <c r="FM21" s="48">
        <v>0</v>
      </c>
      <c r="FN21" s="48">
        <v>15</v>
      </c>
      <c r="FO21" s="48">
        <v>0</v>
      </c>
      <c r="FP21" s="48">
        <v>15</v>
      </c>
      <c r="FQ21" s="48">
        <v>3</v>
      </c>
      <c r="FR21" s="48">
        <v>6</v>
      </c>
      <c r="FS21" s="48">
        <v>0</v>
      </c>
      <c r="FT21" s="48">
        <v>15</v>
      </c>
      <c r="FU21" s="48">
        <v>0</v>
      </c>
      <c r="FV21" s="48">
        <v>15</v>
      </c>
      <c r="FW21" s="48">
        <v>0</v>
      </c>
      <c r="FX21" s="48">
        <v>15</v>
      </c>
      <c r="FY21" s="48">
        <v>16</v>
      </c>
      <c r="FZ21" s="48">
        <v>18</v>
      </c>
      <c r="GA21" s="48">
        <v>0</v>
      </c>
      <c r="GB21" s="48">
        <v>15</v>
      </c>
      <c r="GC21" s="48">
        <v>211</v>
      </c>
      <c r="GD21" s="48">
        <v>89</v>
      </c>
      <c r="GE21" s="48">
        <v>29</v>
      </c>
      <c r="GF21" s="48">
        <v>27</v>
      </c>
      <c r="GG21" s="48">
        <v>43</v>
      </c>
      <c r="GH21" s="48">
        <v>36</v>
      </c>
      <c r="GI21" s="48">
        <v>0</v>
      </c>
      <c r="GJ21" s="48">
        <v>15</v>
      </c>
      <c r="GK21" s="48">
        <v>8</v>
      </c>
      <c r="GL21" s="48">
        <v>12</v>
      </c>
      <c r="GM21" s="48">
        <v>10</v>
      </c>
      <c r="GN21" s="48">
        <v>14</v>
      </c>
      <c r="GO21" s="48">
        <v>51</v>
      </c>
      <c r="GP21" s="48">
        <v>53</v>
      </c>
      <c r="GQ21" s="48">
        <v>20</v>
      </c>
      <c r="GR21" s="48">
        <v>31</v>
      </c>
      <c r="GS21" s="48">
        <v>12</v>
      </c>
      <c r="GT21" s="48">
        <v>20</v>
      </c>
      <c r="GU21" s="48">
        <v>5</v>
      </c>
      <c r="GV21" s="48">
        <v>8</v>
      </c>
      <c r="GW21" s="48">
        <v>11</v>
      </c>
      <c r="GX21" s="48">
        <v>21</v>
      </c>
      <c r="GY21" s="48">
        <v>0</v>
      </c>
      <c r="GZ21" s="48">
        <v>15</v>
      </c>
      <c r="HA21" s="48">
        <v>22</v>
      </c>
      <c r="HB21" s="48">
        <v>29</v>
      </c>
      <c r="HC21" s="48">
        <v>0</v>
      </c>
      <c r="HD21" s="48">
        <v>15</v>
      </c>
      <c r="HE21" s="48">
        <v>0</v>
      </c>
      <c r="HF21" s="48">
        <v>15</v>
      </c>
    </row>
    <row r="22" spans="1:214" x14ac:dyDescent="0.25">
      <c r="A22" s="16">
        <f t="shared" si="8"/>
        <v>27</v>
      </c>
      <c r="B22" s="17" t="str">
        <f t="shared" si="9"/>
        <v>Millard</v>
      </c>
      <c r="C22" s="48" t="s">
        <v>48</v>
      </c>
      <c r="D22" s="48" t="s">
        <v>49</v>
      </c>
      <c r="E22" s="48">
        <v>5311</v>
      </c>
      <c r="F22" s="48">
        <v>214</v>
      </c>
      <c r="G22" s="48">
        <v>965</v>
      </c>
      <c r="H22" s="48">
        <v>149</v>
      </c>
      <c r="I22" s="48">
        <v>316</v>
      </c>
      <c r="J22" s="48">
        <v>88</v>
      </c>
      <c r="K22" s="48">
        <v>446</v>
      </c>
      <c r="L22" s="48">
        <v>96</v>
      </c>
      <c r="M22" s="48">
        <v>76</v>
      </c>
      <c r="N22" s="48">
        <v>36</v>
      </c>
      <c r="O22" s="48">
        <v>592</v>
      </c>
      <c r="P22" s="48">
        <v>114</v>
      </c>
      <c r="Q22" s="48">
        <v>685</v>
      </c>
      <c r="R22" s="48">
        <v>124</v>
      </c>
      <c r="S22" s="48">
        <v>47</v>
      </c>
      <c r="T22" s="48">
        <v>28</v>
      </c>
      <c r="U22" s="48">
        <v>74</v>
      </c>
      <c r="V22" s="48">
        <v>37</v>
      </c>
      <c r="W22" s="48">
        <v>270</v>
      </c>
      <c r="X22" s="48">
        <v>70</v>
      </c>
      <c r="Y22" s="48">
        <v>978</v>
      </c>
      <c r="Z22" s="48">
        <v>145</v>
      </c>
      <c r="AA22" s="48">
        <v>498</v>
      </c>
      <c r="AB22" s="48">
        <v>105</v>
      </c>
      <c r="AC22" s="48">
        <v>150</v>
      </c>
      <c r="AD22" s="48">
        <v>51</v>
      </c>
      <c r="AE22" s="48">
        <v>212</v>
      </c>
      <c r="AF22" s="48">
        <v>71</v>
      </c>
      <c r="AG22" s="48">
        <v>2</v>
      </c>
      <c r="AH22" s="48">
        <v>3</v>
      </c>
      <c r="AI22" s="48">
        <v>4004</v>
      </c>
      <c r="AJ22" s="48">
        <v>248</v>
      </c>
      <c r="AK22" s="48">
        <v>705</v>
      </c>
      <c r="AL22" s="48">
        <v>126</v>
      </c>
      <c r="AM22" s="48">
        <v>238</v>
      </c>
      <c r="AN22" s="48">
        <v>81</v>
      </c>
      <c r="AO22" s="48">
        <v>304</v>
      </c>
      <c r="AP22" s="48">
        <v>85</v>
      </c>
      <c r="AQ22" s="48">
        <v>58</v>
      </c>
      <c r="AR22" s="48">
        <v>33</v>
      </c>
      <c r="AS22" s="48">
        <v>525</v>
      </c>
      <c r="AT22" s="48">
        <v>104</v>
      </c>
      <c r="AU22" s="48">
        <v>450</v>
      </c>
      <c r="AV22" s="48">
        <v>110</v>
      </c>
      <c r="AW22" s="48">
        <v>47</v>
      </c>
      <c r="AX22" s="48">
        <v>28</v>
      </c>
      <c r="AY22" s="48">
        <v>44</v>
      </c>
      <c r="AZ22" s="48">
        <v>24</v>
      </c>
      <c r="BA22" s="48">
        <v>206</v>
      </c>
      <c r="BB22" s="48">
        <v>71</v>
      </c>
      <c r="BC22" s="48">
        <v>709</v>
      </c>
      <c r="BD22" s="48">
        <v>119</v>
      </c>
      <c r="BE22" s="48">
        <v>422</v>
      </c>
      <c r="BF22" s="48">
        <v>103</v>
      </c>
      <c r="BG22" s="48">
        <v>96</v>
      </c>
      <c r="BH22" s="48">
        <v>38</v>
      </c>
      <c r="BI22" s="48">
        <v>198</v>
      </c>
      <c r="BJ22" s="48">
        <v>69</v>
      </c>
      <c r="BK22" s="48">
        <v>2</v>
      </c>
      <c r="BL22" s="48">
        <v>3</v>
      </c>
      <c r="BM22" s="48">
        <v>838</v>
      </c>
      <c r="BN22" s="48">
        <v>136</v>
      </c>
      <c r="BO22" s="48">
        <v>132</v>
      </c>
      <c r="BP22" s="48">
        <v>77</v>
      </c>
      <c r="BQ22" s="48">
        <v>70</v>
      </c>
      <c r="BR22" s="48">
        <v>37</v>
      </c>
      <c r="BS22" s="48">
        <v>112</v>
      </c>
      <c r="BT22" s="48">
        <v>46</v>
      </c>
      <c r="BU22" s="48">
        <v>11</v>
      </c>
      <c r="BV22" s="48">
        <v>15</v>
      </c>
      <c r="BW22" s="48">
        <v>40</v>
      </c>
      <c r="BX22" s="48">
        <v>21</v>
      </c>
      <c r="BY22" s="48">
        <v>202</v>
      </c>
      <c r="BZ22" s="48">
        <v>56</v>
      </c>
      <c r="CA22" s="48">
        <v>0</v>
      </c>
      <c r="CB22" s="48">
        <v>17</v>
      </c>
      <c r="CC22" s="48">
        <v>13</v>
      </c>
      <c r="CD22" s="48">
        <v>17</v>
      </c>
      <c r="CE22" s="48">
        <v>28</v>
      </c>
      <c r="CF22" s="48">
        <v>19</v>
      </c>
      <c r="CG22" s="48">
        <v>159</v>
      </c>
      <c r="CH22" s="48">
        <v>57</v>
      </c>
      <c r="CI22" s="48">
        <v>51</v>
      </c>
      <c r="CJ22" s="48">
        <v>29</v>
      </c>
      <c r="CK22" s="48">
        <v>10</v>
      </c>
      <c r="CL22" s="48">
        <v>17</v>
      </c>
      <c r="CM22" s="48">
        <v>10</v>
      </c>
      <c r="CN22" s="48">
        <v>10</v>
      </c>
      <c r="CO22" s="48">
        <v>0</v>
      </c>
      <c r="CP22" s="48">
        <v>17</v>
      </c>
      <c r="CQ22" s="48">
        <v>4</v>
      </c>
      <c r="CR22" s="48">
        <v>6</v>
      </c>
      <c r="CS22" s="48">
        <v>0</v>
      </c>
      <c r="CT22" s="48">
        <v>17</v>
      </c>
      <c r="CU22" s="48">
        <v>0</v>
      </c>
      <c r="CV22" s="48">
        <v>17</v>
      </c>
      <c r="CW22" s="48">
        <v>2</v>
      </c>
      <c r="CX22" s="48">
        <v>3</v>
      </c>
      <c r="CY22" s="48">
        <v>2</v>
      </c>
      <c r="CZ22" s="48">
        <v>3</v>
      </c>
      <c r="DA22" s="48">
        <v>0</v>
      </c>
      <c r="DB22" s="48">
        <v>17</v>
      </c>
      <c r="DC22" s="48">
        <v>0</v>
      </c>
      <c r="DD22" s="48">
        <v>17</v>
      </c>
      <c r="DE22" s="48">
        <v>0</v>
      </c>
      <c r="DF22" s="48">
        <v>17</v>
      </c>
      <c r="DG22" s="48">
        <v>0</v>
      </c>
      <c r="DH22" s="48">
        <v>17</v>
      </c>
      <c r="DI22" s="48">
        <v>0</v>
      </c>
      <c r="DJ22" s="48">
        <v>17</v>
      </c>
      <c r="DK22" s="48">
        <v>0</v>
      </c>
      <c r="DL22" s="48">
        <v>17</v>
      </c>
      <c r="DM22" s="48">
        <v>0</v>
      </c>
      <c r="DN22" s="48">
        <v>17</v>
      </c>
      <c r="DO22" s="48">
        <v>0</v>
      </c>
      <c r="DP22" s="48">
        <v>17</v>
      </c>
      <c r="DQ22" s="48">
        <v>0</v>
      </c>
      <c r="DR22" s="48">
        <v>17</v>
      </c>
      <c r="DS22" s="48">
        <v>0</v>
      </c>
      <c r="DT22" s="48">
        <v>17</v>
      </c>
      <c r="DU22" s="48">
        <v>164</v>
      </c>
      <c r="DV22" s="48">
        <v>74</v>
      </c>
      <c r="DW22" s="48">
        <v>39</v>
      </c>
      <c r="DX22" s="48">
        <v>57</v>
      </c>
      <c r="DY22" s="48">
        <v>0</v>
      </c>
      <c r="DZ22" s="48">
        <v>17</v>
      </c>
      <c r="EA22" s="48">
        <v>5</v>
      </c>
      <c r="EB22" s="48">
        <v>7</v>
      </c>
      <c r="EC22" s="48">
        <v>1</v>
      </c>
      <c r="ED22" s="48">
        <v>2</v>
      </c>
      <c r="EE22" s="48">
        <v>15</v>
      </c>
      <c r="EF22" s="48">
        <v>21</v>
      </c>
      <c r="EG22" s="48">
        <v>8</v>
      </c>
      <c r="EH22" s="48">
        <v>9</v>
      </c>
      <c r="EI22" s="48">
        <v>0</v>
      </c>
      <c r="EJ22" s="48">
        <v>17</v>
      </c>
      <c r="EK22" s="48">
        <v>9</v>
      </c>
      <c r="EL22" s="48">
        <v>14</v>
      </c>
      <c r="EM22" s="48">
        <v>12</v>
      </c>
      <c r="EN22" s="48">
        <v>10</v>
      </c>
      <c r="EO22" s="48">
        <v>53</v>
      </c>
      <c r="EP22" s="48">
        <v>38</v>
      </c>
      <c r="EQ22" s="48">
        <v>10</v>
      </c>
      <c r="ER22" s="48">
        <v>12</v>
      </c>
      <c r="ES22" s="48">
        <v>11</v>
      </c>
      <c r="ET22" s="48">
        <v>16</v>
      </c>
      <c r="EU22" s="48">
        <v>1</v>
      </c>
      <c r="EV22" s="48">
        <v>4</v>
      </c>
      <c r="EW22" s="48">
        <v>0</v>
      </c>
      <c r="EX22" s="48">
        <v>17</v>
      </c>
      <c r="EY22" s="48">
        <v>65</v>
      </c>
      <c r="EZ22" s="48">
        <v>51</v>
      </c>
      <c r="FA22" s="48">
        <v>19</v>
      </c>
      <c r="FB22" s="48">
        <v>22</v>
      </c>
      <c r="FC22" s="48">
        <v>1</v>
      </c>
      <c r="FD22" s="48">
        <v>3</v>
      </c>
      <c r="FE22" s="48">
        <v>1</v>
      </c>
      <c r="FF22" s="48">
        <v>2</v>
      </c>
      <c r="FG22" s="48">
        <v>0</v>
      </c>
      <c r="FH22" s="48">
        <v>17</v>
      </c>
      <c r="FI22" s="48">
        <v>0</v>
      </c>
      <c r="FJ22" s="48">
        <v>17</v>
      </c>
      <c r="FK22" s="48">
        <v>0</v>
      </c>
      <c r="FL22" s="48">
        <v>17</v>
      </c>
      <c r="FM22" s="48">
        <v>0</v>
      </c>
      <c r="FN22" s="48">
        <v>17</v>
      </c>
      <c r="FO22" s="48">
        <v>0</v>
      </c>
      <c r="FP22" s="48">
        <v>17</v>
      </c>
      <c r="FQ22" s="48">
        <v>1</v>
      </c>
      <c r="FR22" s="48">
        <v>3</v>
      </c>
      <c r="FS22" s="48">
        <v>20</v>
      </c>
      <c r="FT22" s="48">
        <v>21</v>
      </c>
      <c r="FU22" s="48">
        <v>6</v>
      </c>
      <c r="FV22" s="48">
        <v>8</v>
      </c>
      <c r="FW22" s="48">
        <v>14</v>
      </c>
      <c r="FX22" s="48">
        <v>21</v>
      </c>
      <c r="FY22" s="48">
        <v>3</v>
      </c>
      <c r="FZ22" s="48">
        <v>9</v>
      </c>
      <c r="GA22" s="48">
        <v>0</v>
      </c>
      <c r="GB22" s="48">
        <v>17</v>
      </c>
      <c r="GC22" s="48">
        <v>236</v>
      </c>
      <c r="GD22" s="48">
        <v>71</v>
      </c>
      <c r="GE22" s="48">
        <v>70</v>
      </c>
      <c r="GF22" s="48">
        <v>44</v>
      </c>
      <c r="GG22" s="48">
        <v>7</v>
      </c>
      <c r="GH22" s="48">
        <v>9</v>
      </c>
      <c r="GI22" s="48">
        <v>22</v>
      </c>
      <c r="GJ22" s="48">
        <v>17</v>
      </c>
      <c r="GK22" s="48">
        <v>4</v>
      </c>
      <c r="GL22" s="48">
        <v>5</v>
      </c>
      <c r="GM22" s="48">
        <v>12</v>
      </c>
      <c r="GN22" s="48">
        <v>14</v>
      </c>
      <c r="GO22" s="48">
        <v>25</v>
      </c>
      <c r="GP22" s="48">
        <v>31</v>
      </c>
      <c r="GQ22" s="48">
        <v>0</v>
      </c>
      <c r="GR22" s="48">
        <v>17</v>
      </c>
      <c r="GS22" s="48">
        <v>8</v>
      </c>
      <c r="GT22" s="48">
        <v>12</v>
      </c>
      <c r="GU22" s="48">
        <v>23</v>
      </c>
      <c r="GV22" s="48">
        <v>18</v>
      </c>
      <c r="GW22" s="48">
        <v>37</v>
      </c>
      <c r="GX22" s="48">
        <v>34</v>
      </c>
      <c r="GY22" s="48">
        <v>9</v>
      </c>
      <c r="GZ22" s="48">
        <v>12</v>
      </c>
      <c r="HA22" s="48">
        <v>19</v>
      </c>
      <c r="HB22" s="48">
        <v>17</v>
      </c>
      <c r="HC22" s="48">
        <v>0</v>
      </c>
      <c r="HD22" s="48">
        <v>17</v>
      </c>
      <c r="HE22" s="48">
        <v>0</v>
      </c>
      <c r="HF22" s="48">
        <v>17</v>
      </c>
    </row>
    <row r="23" spans="1:214" x14ac:dyDescent="0.25">
      <c r="A23" s="16">
        <f t="shared" si="8"/>
        <v>29</v>
      </c>
      <c r="B23" s="17" t="str">
        <f t="shared" si="9"/>
        <v>Morgan</v>
      </c>
      <c r="C23" s="48" t="s">
        <v>50</v>
      </c>
      <c r="D23" s="48" t="s">
        <v>51</v>
      </c>
      <c r="E23" s="48">
        <v>4358</v>
      </c>
      <c r="F23" s="48">
        <v>201</v>
      </c>
      <c r="G23" s="48">
        <v>177</v>
      </c>
      <c r="H23" s="48">
        <v>101</v>
      </c>
      <c r="I23" s="48">
        <v>333</v>
      </c>
      <c r="J23" s="48">
        <v>87</v>
      </c>
      <c r="K23" s="48">
        <v>507</v>
      </c>
      <c r="L23" s="48">
        <v>125</v>
      </c>
      <c r="M23" s="48">
        <v>90</v>
      </c>
      <c r="N23" s="48">
        <v>50</v>
      </c>
      <c r="O23" s="48">
        <v>538</v>
      </c>
      <c r="P23" s="48">
        <v>125</v>
      </c>
      <c r="Q23" s="48">
        <v>193</v>
      </c>
      <c r="R23" s="48">
        <v>86</v>
      </c>
      <c r="S23" s="48">
        <v>49</v>
      </c>
      <c r="T23" s="48">
        <v>36</v>
      </c>
      <c r="U23" s="48">
        <v>305</v>
      </c>
      <c r="V23" s="48">
        <v>99</v>
      </c>
      <c r="W23" s="48">
        <v>570</v>
      </c>
      <c r="X23" s="48">
        <v>136</v>
      </c>
      <c r="Y23" s="48">
        <v>798</v>
      </c>
      <c r="Z23" s="48">
        <v>135</v>
      </c>
      <c r="AA23" s="48">
        <v>196</v>
      </c>
      <c r="AB23" s="48">
        <v>67</v>
      </c>
      <c r="AC23" s="48">
        <v>240</v>
      </c>
      <c r="AD23" s="48">
        <v>90</v>
      </c>
      <c r="AE23" s="48">
        <v>362</v>
      </c>
      <c r="AF23" s="48">
        <v>118</v>
      </c>
      <c r="AG23" s="48">
        <v>0</v>
      </c>
      <c r="AH23" s="48">
        <v>17</v>
      </c>
      <c r="AI23" s="48">
        <v>3725</v>
      </c>
      <c r="AJ23" s="48">
        <v>198</v>
      </c>
      <c r="AK23" s="48">
        <v>168</v>
      </c>
      <c r="AL23" s="48">
        <v>101</v>
      </c>
      <c r="AM23" s="48">
        <v>256</v>
      </c>
      <c r="AN23" s="48">
        <v>80</v>
      </c>
      <c r="AO23" s="48">
        <v>451</v>
      </c>
      <c r="AP23" s="48">
        <v>119</v>
      </c>
      <c r="AQ23" s="48">
        <v>60</v>
      </c>
      <c r="AR23" s="48">
        <v>35</v>
      </c>
      <c r="AS23" s="48">
        <v>443</v>
      </c>
      <c r="AT23" s="48">
        <v>122</v>
      </c>
      <c r="AU23" s="48">
        <v>176</v>
      </c>
      <c r="AV23" s="48">
        <v>79</v>
      </c>
      <c r="AW23" s="48">
        <v>20</v>
      </c>
      <c r="AX23" s="48">
        <v>21</v>
      </c>
      <c r="AY23" s="48">
        <v>250</v>
      </c>
      <c r="AZ23" s="48">
        <v>94</v>
      </c>
      <c r="BA23" s="48">
        <v>490</v>
      </c>
      <c r="BB23" s="48">
        <v>134</v>
      </c>
      <c r="BC23" s="48">
        <v>683</v>
      </c>
      <c r="BD23" s="48">
        <v>129</v>
      </c>
      <c r="BE23" s="48">
        <v>146</v>
      </c>
      <c r="BF23" s="48">
        <v>57</v>
      </c>
      <c r="BG23" s="48">
        <v>236</v>
      </c>
      <c r="BH23" s="48">
        <v>90</v>
      </c>
      <c r="BI23" s="48">
        <v>346</v>
      </c>
      <c r="BJ23" s="48">
        <v>118</v>
      </c>
      <c r="BK23" s="48">
        <v>0</v>
      </c>
      <c r="BL23" s="48">
        <v>17</v>
      </c>
      <c r="BM23" s="48">
        <v>373</v>
      </c>
      <c r="BN23" s="48">
        <v>120</v>
      </c>
      <c r="BO23" s="48">
        <v>4</v>
      </c>
      <c r="BP23" s="48">
        <v>7</v>
      </c>
      <c r="BQ23" s="48">
        <v>49</v>
      </c>
      <c r="BR23" s="48">
        <v>34</v>
      </c>
      <c r="BS23" s="48">
        <v>40</v>
      </c>
      <c r="BT23" s="48">
        <v>30</v>
      </c>
      <c r="BU23" s="48">
        <v>18</v>
      </c>
      <c r="BV23" s="48">
        <v>27</v>
      </c>
      <c r="BW23" s="48">
        <v>78</v>
      </c>
      <c r="BX23" s="48">
        <v>46</v>
      </c>
      <c r="BY23" s="48">
        <v>5</v>
      </c>
      <c r="BZ23" s="48">
        <v>9</v>
      </c>
      <c r="CA23" s="48">
        <v>0</v>
      </c>
      <c r="CB23" s="48">
        <v>17</v>
      </c>
      <c r="CC23" s="48">
        <v>33</v>
      </c>
      <c r="CD23" s="48">
        <v>38</v>
      </c>
      <c r="CE23" s="48">
        <v>29</v>
      </c>
      <c r="CF23" s="48">
        <v>27</v>
      </c>
      <c r="CG23" s="48">
        <v>51</v>
      </c>
      <c r="CH23" s="48">
        <v>33</v>
      </c>
      <c r="CI23" s="48">
        <v>50</v>
      </c>
      <c r="CJ23" s="48">
        <v>36</v>
      </c>
      <c r="CK23" s="48">
        <v>0</v>
      </c>
      <c r="CL23" s="48">
        <v>17</v>
      </c>
      <c r="CM23" s="48">
        <v>16</v>
      </c>
      <c r="CN23" s="48">
        <v>16</v>
      </c>
      <c r="CO23" s="48">
        <v>0</v>
      </c>
      <c r="CP23" s="48">
        <v>17</v>
      </c>
      <c r="CQ23" s="48">
        <v>17</v>
      </c>
      <c r="CR23" s="48">
        <v>22</v>
      </c>
      <c r="CS23" s="48">
        <v>0</v>
      </c>
      <c r="CT23" s="48">
        <v>17</v>
      </c>
      <c r="CU23" s="48">
        <v>0</v>
      </c>
      <c r="CV23" s="48">
        <v>17</v>
      </c>
      <c r="CW23" s="48">
        <v>0</v>
      </c>
      <c r="CX23" s="48">
        <v>17</v>
      </c>
      <c r="CY23" s="48">
        <v>0</v>
      </c>
      <c r="CZ23" s="48">
        <v>17</v>
      </c>
      <c r="DA23" s="48">
        <v>0</v>
      </c>
      <c r="DB23" s="48">
        <v>17</v>
      </c>
      <c r="DC23" s="48">
        <v>0</v>
      </c>
      <c r="DD23" s="48">
        <v>17</v>
      </c>
      <c r="DE23" s="48">
        <v>13</v>
      </c>
      <c r="DF23" s="48">
        <v>22</v>
      </c>
      <c r="DG23" s="48">
        <v>0</v>
      </c>
      <c r="DH23" s="48">
        <v>17</v>
      </c>
      <c r="DI23" s="48">
        <v>0</v>
      </c>
      <c r="DJ23" s="48">
        <v>17</v>
      </c>
      <c r="DK23" s="48">
        <v>4</v>
      </c>
      <c r="DL23" s="48">
        <v>6</v>
      </c>
      <c r="DM23" s="48">
        <v>0</v>
      </c>
      <c r="DN23" s="48">
        <v>17</v>
      </c>
      <c r="DO23" s="48">
        <v>0</v>
      </c>
      <c r="DP23" s="48">
        <v>17</v>
      </c>
      <c r="DQ23" s="48">
        <v>0</v>
      </c>
      <c r="DR23" s="48">
        <v>17</v>
      </c>
      <c r="DS23" s="48">
        <v>0</v>
      </c>
      <c r="DT23" s="48">
        <v>17</v>
      </c>
      <c r="DU23" s="48">
        <v>54</v>
      </c>
      <c r="DV23" s="48">
        <v>35</v>
      </c>
      <c r="DW23" s="48">
        <v>0</v>
      </c>
      <c r="DX23" s="48">
        <v>17</v>
      </c>
      <c r="DY23" s="48">
        <v>15</v>
      </c>
      <c r="DZ23" s="48">
        <v>19</v>
      </c>
      <c r="EA23" s="48">
        <v>0</v>
      </c>
      <c r="EB23" s="48">
        <v>17</v>
      </c>
      <c r="EC23" s="48">
        <v>0</v>
      </c>
      <c r="ED23" s="48">
        <v>17</v>
      </c>
      <c r="EE23" s="48">
        <v>17</v>
      </c>
      <c r="EF23" s="48">
        <v>14</v>
      </c>
      <c r="EG23" s="48">
        <v>0</v>
      </c>
      <c r="EH23" s="48">
        <v>17</v>
      </c>
      <c r="EI23" s="48">
        <v>4</v>
      </c>
      <c r="EJ23" s="48">
        <v>7</v>
      </c>
      <c r="EK23" s="48">
        <v>0</v>
      </c>
      <c r="EL23" s="48">
        <v>17</v>
      </c>
      <c r="EM23" s="48">
        <v>6</v>
      </c>
      <c r="EN23" s="48">
        <v>10</v>
      </c>
      <c r="EO23" s="48">
        <v>12</v>
      </c>
      <c r="EP23" s="48">
        <v>14</v>
      </c>
      <c r="EQ23" s="48">
        <v>0</v>
      </c>
      <c r="ER23" s="48">
        <v>17</v>
      </c>
      <c r="ES23" s="48">
        <v>0</v>
      </c>
      <c r="ET23" s="48">
        <v>17</v>
      </c>
      <c r="EU23" s="48">
        <v>0</v>
      </c>
      <c r="EV23" s="48">
        <v>17</v>
      </c>
      <c r="EW23" s="48">
        <v>0</v>
      </c>
      <c r="EX23" s="48">
        <v>17</v>
      </c>
      <c r="EY23" s="48">
        <v>24</v>
      </c>
      <c r="EZ23" s="48">
        <v>27</v>
      </c>
      <c r="FA23" s="48">
        <v>0</v>
      </c>
      <c r="FB23" s="48">
        <v>17</v>
      </c>
      <c r="FC23" s="48">
        <v>0</v>
      </c>
      <c r="FD23" s="48">
        <v>17</v>
      </c>
      <c r="FE23" s="48">
        <v>0</v>
      </c>
      <c r="FF23" s="48">
        <v>17</v>
      </c>
      <c r="FG23" s="48">
        <v>0</v>
      </c>
      <c r="FH23" s="48">
        <v>17</v>
      </c>
      <c r="FI23" s="48">
        <v>0</v>
      </c>
      <c r="FJ23" s="48">
        <v>17</v>
      </c>
      <c r="FK23" s="48">
        <v>12</v>
      </c>
      <c r="FL23" s="48">
        <v>19</v>
      </c>
      <c r="FM23" s="48">
        <v>0</v>
      </c>
      <c r="FN23" s="48">
        <v>17</v>
      </c>
      <c r="FO23" s="48">
        <v>0</v>
      </c>
      <c r="FP23" s="48">
        <v>17</v>
      </c>
      <c r="FQ23" s="48">
        <v>12</v>
      </c>
      <c r="FR23" s="48">
        <v>20</v>
      </c>
      <c r="FS23" s="48">
        <v>0</v>
      </c>
      <c r="FT23" s="48">
        <v>17</v>
      </c>
      <c r="FU23" s="48">
        <v>0</v>
      </c>
      <c r="FV23" s="48">
        <v>17</v>
      </c>
      <c r="FW23" s="48">
        <v>0</v>
      </c>
      <c r="FX23" s="48">
        <v>17</v>
      </c>
      <c r="FY23" s="48">
        <v>0</v>
      </c>
      <c r="FZ23" s="48">
        <v>17</v>
      </c>
      <c r="GA23" s="48">
        <v>0</v>
      </c>
      <c r="GB23" s="48">
        <v>17</v>
      </c>
      <c r="GC23" s="48">
        <v>165</v>
      </c>
      <c r="GD23" s="48">
        <v>62</v>
      </c>
      <c r="GE23" s="48">
        <v>5</v>
      </c>
      <c r="GF23" s="48">
        <v>8</v>
      </c>
      <c r="GG23" s="48">
        <v>13</v>
      </c>
      <c r="GH23" s="48">
        <v>15</v>
      </c>
      <c r="GI23" s="48">
        <v>16</v>
      </c>
      <c r="GJ23" s="48">
        <v>21</v>
      </c>
      <c r="GK23" s="48">
        <v>12</v>
      </c>
      <c r="GL23" s="48">
        <v>19</v>
      </c>
      <c r="GM23" s="48">
        <v>0</v>
      </c>
      <c r="GN23" s="48">
        <v>17</v>
      </c>
      <c r="GO23" s="48">
        <v>0</v>
      </c>
      <c r="GP23" s="48">
        <v>17</v>
      </c>
      <c r="GQ23" s="48">
        <v>12</v>
      </c>
      <c r="GR23" s="48">
        <v>16</v>
      </c>
      <c r="GS23" s="48">
        <v>22</v>
      </c>
      <c r="GT23" s="48">
        <v>23</v>
      </c>
      <c r="GU23" s="48">
        <v>33</v>
      </c>
      <c r="GV23" s="48">
        <v>27</v>
      </c>
      <c r="GW23" s="48">
        <v>48</v>
      </c>
      <c r="GX23" s="48">
        <v>32</v>
      </c>
      <c r="GY23" s="48">
        <v>0</v>
      </c>
      <c r="GZ23" s="48">
        <v>17</v>
      </c>
      <c r="HA23" s="48">
        <v>4</v>
      </c>
      <c r="HB23" s="48">
        <v>8</v>
      </c>
      <c r="HC23" s="48">
        <v>0</v>
      </c>
      <c r="HD23" s="48">
        <v>17</v>
      </c>
      <c r="HE23" s="48">
        <v>0</v>
      </c>
      <c r="HF23" s="48">
        <v>17</v>
      </c>
    </row>
    <row r="24" spans="1:214" x14ac:dyDescent="0.25">
      <c r="A24" s="16">
        <f t="shared" si="8"/>
        <v>31</v>
      </c>
      <c r="B24" s="17" t="str">
        <f t="shared" si="9"/>
        <v>Piute</v>
      </c>
      <c r="C24" s="48" t="s">
        <v>52</v>
      </c>
      <c r="D24" s="48" t="s">
        <v>53</v>
      </c>
      <c r="E24" s="48">
        <v>597</v>
      </c>
      <c r="F24" s="48">
        <v>74</v>
      </c>
      <c r="G24" s="48">
        <v>41</v>
      </c>
      <c r="H24" s="48">
        <v>19</v>
      </c>
      <c r="I24" s="48">
        <v>49</v>
      </c>
      <c r="J24" s="48">
        <v>20</v>
      </c>
      <c r="K24" s="48">
        <v>68</v>
      </c>
      <c r="L24" s="48">
        <v>40</v>
      </c>
      <c r="M24" s="48">
        <v>2</v>
      </c>
      <c r="N24" s="48">
        <v>3</v>
      </c>
      <c r="O24" s="48">
        <v>78</v>
      </c>
      <c r="P24" s="48">
        <v>46</v>
      </c>
      <c r="Q24" s="48">
        <v>44</v>
      </c>
      <c r="R24" s="48">
        <v>22</v>
      </c>
      <c r="S24" s="48">
        <v>0</v>
      </c>
      <c r="T24" s="48">
        <v>11</v>
      </c>
      <c r="U24" s="48">
        <v>11</v>
      </c>
      <c r="V24" s="48">
        <v>12</v>
      </c>
      <c r="W24" s="48">
        <v>16</v>
      </c>
      <c r="X24" s="48">
        <v>12</v>
      </c>
      <c r="Y24" s="48">
        <v>140</v>
      </c>
      <c r="Z24" s="48">
        <v>32</v>
      </c>
      <c r="AA24" s="48">
        <v>94</v>
      </c>
      <c r="AB24" s="48">
        <v>42</v>
      </c>
      <c r="AC24" s="48">
        <v>15</v>
      </c>
      <c r="AD24" s="48">
        <v>10</v>
      </c>
      <c r="AE24" s="48">
        <v>39</v>
      </c>
      <c r="AF24" s="48">
        <v>29</v>
      </c>
      <c r="AG24" s="48">
        <v>0</v>
      </c>
      <c r="AH24" s="48">
        <v>11</v>
      </c>
      <c r="AI24" s="48">
        <v>446</v>
      </c>
      <c r="AJ24" s="48">
        <v>59</v>
      </c>
      <c r="AK24" s="48">
        <v>35</v>
      </c>
      <c r="AL24" s="48">
        <v>17</v>
      </c>
      <c r="AM24" s="48">
        <v>29</v>
      </c>
      <c r="AN24" s="48">
        <v>17</v>
      </c>
      <c r="AO24" s="48">
        <v>66</v>
      </c>
      <c r="AP24" s="48">
        <v>39</v>
      </c>
      <c r="AQ24" s="48">
        <v>0</v>
      </c>
      <c r="AR24" s="48">
        <v>11</v>
      </c>
      <c r="AS24" s="48">
        <v>39</v>
      </c>
      <c r="AT24" s="48">
        <v>31</v>
      </c>
      <c r="AU24" s="48">
        <v>28</v>
      </c>
      <c r="AV24" s="48">
        <v>16</v>
      </c>
      <c r="AW24" s="48">
        <v>0</v>
      </c>
      <c r="AX24" s="48">
        <v>11</v>
      </c>
      <c r="AY24" s="48">
        <v>7</v>
      </c>
      <c r="AZ24" s="48">
        <v>8</v>
      </c>
      <c r="BA24" s="48">
        <v>10</v>
      </c>
      <c r="BB24" s="48">
        <v>9</v>
      </c>
      <c r="BC24" s="48">
        <v>114</v>
      </c>
      <c r="BD24" s="48">
        <v>26</v>
      </c>
      <c r="BE24" s="48">
        <v>84</v>
      </c>
      <c r="BF24" s="48">
        <v>42</v>
      </c>
      <c r="BG24" s="48">
        <v>15</v>
      </c>
      <c r="BH24" s="48">
        <v>10</v>
      </c>
      <c r="BI24" s="48">
        <v>19</v>
      </c>
      <c r="BJ24" s="48">
        <v>16</v>
      </c>
      <c r="BK24" s="48">
        <v>0</v>
      </c>
      <c r="BL24" s="48">
        <v>11</v>
      </c>
      <c r="BM24" s="48">
        <v>66</v>
      </c>
      <c r="BN24" s="48">
        <v>39</v>
      </c>
      <c r="BO24" s="48">
        <v>0</v>
      </c>
      <c r="BP24" s="48">
        <v>11</v>
      </c>
      <c r="BQ24" s="48">
        <v>13</v>
      </c>
      <c r="BR24" s="48">
        <v>9</v>
      </c>
      <c r="BS24" s="48">
        <v>0</v>
      </c>
      <c r="BT24" s="48">
        <v>11</v>
      </c>
      <c r="BU24" s="48">
        <v>2</v>
      </c>
      <c r="BV24" s="48">
        <v>3</v>
      </c>
      <c r="BW24" s="48">
        <v>29</v>
      </c>
      <c r="BX24" s="48">
        <v>33</v>
      </c>
      <c r="BY24" s="48">
        <v>0</v>
      </c>
      <c r="BZ24" s="48">
        <v>11</v>
      </c>
      <c r="CA24" s="48">
        <v>0</v>
      </c>
      <c r="CB24" s="48">
        <v>11</v>
      </c>
      <c r="CC24" s="48">
        <v>0</v>
      </c>
      <c r="CD24" s="48">
        <v>11</v>
      </c>
      <c r="CE24" s="48">
        <v>2</v>
      </c>
      <c r="CF24" s="48">
        <v>3</v>
      </c>
      <c r="CG24" s="48">
        <v>0</v>
      </c>
      <c r="CH24" s="48">
        <v>11</v>
      </c>
      <c r="CI24" s="48">
        <v>3</v>
      </c>
      <c r="CJ24" s="48">
        <v>4</v>
      </c>
      <c r="CK24" s="48">
        <v>0</v>
      </c>
      <c r="CL24" s="48">
        <v>11</v>
      </c>
      <c r="CM24" s="48">
        <v>17</v>
      </c>
      <c r="CN24" s="48">
        <v>20</v>
      </c>
      <c r="CO24" s="48">
        <v>0</v>
      </c>
      <c r="CP24" s="48">
        <v>11</v>
      </c>
      <c r="CQ24" s="48">
        <v>0</v>
      </c>
      <c r="CR24" s="48">
        <v>11</v>
      </c>
      <c r="CS24" s="48">
        <v>0</v>
      </c>
      <c r="CT24" s="48">
        <v>11</v>
      </c>
      <c r="CU24" s="48">
        <v>0</v>
      </c>
      <c r="CV24" s="48">
        <v>11</v>
      </c>
      <c r="CW24" s="48">
        <v>0</v>
      </c>
      <c r="CX24" s="48">
        <v>11</v>
      </c>
      <c r="CY24" s="48">
        <v>0</v>
      </c>
      <c r="CZ24" s="48">
        <v>11</v>
      </c>
      <c r="DA24" s="48">
        <v>0</v>
      </c>
      <c r="DB24" s="48">
        <v>11</v>
      </c>
      <c r="DC24" s="48">
        <v>0</v>
      </c>
      <c r="DD24" s="48">
        <v>11</v>
      </c>
      <c r="DE24" s="48">
        <v>0</v>
      </c>
      <c r="DF24" s="48">
        <v>11</v>
      </c>
      <c r="DG24" s="48">
        <v>0</v>
      </c>
      <c r="DH24" s="48">
        <v>11</v>
      </c>
      <c r="DI24" s="48">
        <v>0</v>
      </c>
      <c r="DJ24" s="48">
        <v>11</v>
      </c>
      <c r="DK24" s="48">
        <v>0</v>
      </c>
      <c r="DL24" s="48">
        <v>11</v>
      </c>
      <c r="DM24" s="48">
        <v>0</v>
      </c>
      <c r="DN24" s="48">
        <v>11</v>
      </c>
      <c r="DO24" s="48">
        <v>0</v>
      </c>
      <c r="DP24" s="48">
        <v>11</v>
      </c>
      <c r="DQ24" s="48">
        <v>0</v>
      </c>
      <c r="DR24" s="48">
        <v>11</v>
      </c>
      <c r="DS24" s="48">
        <v>0</v>
      </c>
      <c r="DT24" s="48">
        <v>11</v>
      </c>
      <c r="DU24" s="48">
        <v>29</v>
      </c>
      <c r="DV24" s="48">
        <v>18</v>
      </c>
      <c r="DW24" s="48">
        <v>5</v>
      </c>
      <c r="DX24" s="48">
        <v>7</v>
      </c>
      <c r="DY24" s="48">
        <v>0</v>
      </c>
      <c r="DZ24" s="48">
        <v>11</v>
      </c>
      <c r="EA24" s="48">
        <v>1</v>
      </c>
      <c r="EB24" s="48">
        <v>2</v>
      </c>
      <c r="EC24" s="48">
        <v>0</v>
      </c>
      <c r="ED24" s="48">
        <v>11</v>
      </c>
      <c r="EE24" s="48">
        <v>7</v>
      </c>
      <c r="EF24" s="48">
        <v>10</v>
      </c>
      <c r="EG24" s="48">
        <v>8</v>
      </c>
      <c r="EH24" s="48">
        <v>12</v>
      </c>
      <c r="EI24" s="48">
        <v>0</v>
      </c>
      <c r="EJ24" s="48">
        <v>11</v>
      </c>
      <c r="EK24" s="48">
        <v>0</v>
      </c>
      <c r="EL24" s="48">
        <v>11</v>
      </c>
      <c r="EM24" s="48">
        <v>0</v>
      </c>
      <c r="EN24" s="48">
        <v>11</v>
      </c>
      <c r="EO24" s="48">
        <v>4</v>
      </c>
      <c r="EP24" s="48">
        <v>4</v>
      </c>
      <c r="EQ24" s="48">
        <v>4</v>
      </c>
      <c r="ER24" s="48">
        <v>5</v>
      </c>
      <c r="ES24" s="48">
        <v>0</v>
      </c>
      <c r="ET24" s="48">
        <v>11</v>
      </c>
      <c r="EU24" s="48">
        <v>0</v>
      </c>
      <c r="EV24" s="48">
        <v>11</v>
      </c>
      <c r="EW24" s="48">
        <v>0</v>
      </c>
      <c r="EX24" s="48">
        <v>11</v>
      </c>
      <c r="EY24" s="48">
        <v>20</v>
      </c>
      <c r="EZ24" s="48">
        <v>12</v>
      </c>
      <c r="FA24" s="48">
        <v>1</v>
      </c>
      <c r="FB24" s="48">
        <v>2</v>
      </c>
      <c r="FC24" s="48">
        <v>4</v>
      </c>
      <c r="FD24" s="48">
        <v>6</v>
      </c>
      <c r="FE24" s="48">
        <v>1</v>
      </c>
      <c r="FF24" s="48">
        <v>2</v>
      </c>
      <c r="FG24" s="48">
        <v>0</v>
      </c>
      <c r="FH24" s="48">
        <v>11</v>
      </c>
      <c r="FI24" s="48">
        <v>3</v>
      </c>
      <c r="FJ24" s="48">
        <v>4</v>
      </c>
      <c r="FK24" s="48">
        <v>8</v>
      </c>
      <c r="FL24" s="48">
        <v>8</v>
      </c>
      <c r="FM24" s="48">
        <v>0</v>
      </c>
      <c r="FN24" s="48">
        <v>11</v>
      </c>
      <c r="FO24" s="48">
        <v>0</v>
      </c>
      <c r="FP24" s="48">
        <v>11</v>
      </c>
      <c r="FQ24" s="48">
        <v>0</v>
      </c>
      <c r="FR24" s="48">
        <v>11</v>
      </c>
      <c r="FS24" s="48">
        <v>0</v>
      </c>
      <c r="FT24" s="48">
        <v>11</v>
      </c>
      <c r="FU24" s="48">
        <v>3</v>
      </c>
      <c r="FV24" s="48">
        <v>4</v>
      </c>
      <c r="FW24" s="48">
        <v>0</v>
      </c>
      <c r="FX24" s="48">
        <v>11</v>
      </c>
      <c r="FY24" s="48">
        <v>0</v>
      </c>
      <c r="FZ24" s="48">
        <v>11</v>
      </c>
      <c r="GA24" s="48">
        <v>0</v>
      </c>
      <c r="GB24" s="48">
        <v>11</v>
      </c>
      <c r="GC24" s="48">
        <v>36</v>
      </c>
      <c r="GD24" s="48">
        <v>22</v>
      </c>
      <c r="GE24" s="48">
        <v>0</v>
      </c>
      <c r="GF24" s="48">
        <v>11</v>
      </c>
      <c r="GG24" s="48">
        <v>3</v>
      </c>
      <c r="GH24" s="48">
        <v>4</v>
      </c>
      <c r="GI24" s="48">
        <v>0</v>
      </c>
      <c r="GJ24" s="48">
        <v>11</v>
      </c>
      <c r="GK24" s="48">
        <v>0</v>
      </c>
      <c r="GL24" s="48">
        <v>11</v>
      </c>
      <c r="GM24" s="48">
        <v>0</v>
      </c>
      <c r="GN24" s="48">
        <v>11</v>
      </c>
      <c r="GO24" s="48">
        <v>0</v>
      </c>
      <c r="GP24" s="48">
        <v>11</v>
      </c>
      <c r="GQ24" s="48">
        <v>0</v>
      </c>
      <c r="GR24" s="48">
        <v>11</v>
      </c>
      <c r="GS24" s="48">
        <v>4</v>
      </c>
      <c r="GT24" s="48">
        <v>7</v>
      </c>
      <c r="GU24" s="48">
        <v>4</v>
      </c>
      <c r="GV24" s="48">
        <v>6</v>
      </c>
      <c r="GW24" s="48">
        <v>22</v>
      </c>
      <c r="GX24" s="48">
        <v>18</v>
      </c>
      <c r="GY24" s="48">
        <v>0</v>
      </c>
      <c r="GZ24" s="48">
        <v>11</v>
      </c>
      <c r="HA24" s="48">
        <v>0</v>
      </c>
      <c r="HB24" s="48">
        <v>11</v>
      </c>
      <c r="HC24" s="48">
        <v>3</v>
      </c>
      <c r="HD24" s="48">
        <v>4</v>
      </c>
      <c r="HE24" s="48">
        <v>0</v>
      </c>
      <c r="HF24" s="48">
        <v>11</v>
      </c>
    </row>
    <row r="25" spans="1:214" x14ac:dyDescent="0.25">
      <c r="A25" s="16">
        <f t="shared" si="8"/>
        <v>33</v>
      </c>
      <c r="B25" s="17" t="str">
        <f t="shared" si="9"/>
        <v>Rich</v>
      </c>
      <c r="C25" s="48" t="s">
        <v>54</v>
      </c>
      <c r="D25" s="48" t="s">
        <v>55</v>
      </c>
      <c r="E25" s="48">
        <v>710</v>
      </c>
      <c r="F25" s="48">
        <v>87</v>
      </c>
      <c r="G25" s="48">
        <v>118</v>
      </c>
      <c r="H25" s="48">
        <v>38</v>
      </c>
      <c r="I25" s="48">
        <v>73</v>
      </c>
      <c r="J25" s="48">
        <v>45</v>
      </c>
      <c r="K25" s="48">
        <v>33</v>
      </c>
      <c r="L25" s="48">
        <v>23</v>
      </c>
      <c r="M25" s="48">
        <v>31</v>
      </c>
      <c r="N25" s="48">
        <v>29</v>
      </c>
      <c r="O25" s="48">
        <v>78</v>
      </c>
      <c r="P25" s="48">
        <v>36</v>
      </c>
      <c r="Q25" s="48">
        <v>34</v>
      </c>
      <c r="R25" s="48">
        <v>16</v>
      </c>
      <c r="S25" s="48">
        <v>6</v>
      </c>
      <c r="T25" s="48">
        <v>9</v>
      </c>
      <c r="U25" s="48">
        <v>54</v>
      </c>
      <c r="V25" s="48">
        <v>27</v>
      </c>
      <c r="W25" s="48">
        <v>74</v>
      </c>
      <c r="X25" s="48">
        <v>43</v>
      </c>
      <c r="Y25" s="48">
        <v>116</v>
      </c>
      <c r="Z25" s="48">
        <v>36</v>
      </c>
      <c r="AA25" s="48">
        <v>43</v>
      </c>
      <c r="AB25" s="48">
        <v>32</v>
      </c>
      <c r="AC25" s="48">
        <v>18</v>
      </c>
      <c r="AD25" s="48">
        <v>11</v>
      </c>
      <c r="AE25" s="48">
        <v>32</v>
      </c>
      <c r="AF25" s="48">
        <v>18</v>
      </c>
      <c r="AG25" s="48">
        <v>0</v>
      </c>
      <c r="AH25" s="48">
        <v>11</v>
      </c>
      <c r="AI25" s="48">
        <v>479</v>
      </c>
      <c r="AJ25" s="48">
        <v>67</v>
      </c>
      <c r="AK25" s="48">
        <v>49</v>
      </c>
      <c r="AL25" s="48">
        <v>24</v>
      </c>
      <c r="AM25" s="48">
        <v>63</v>
      </c>
      <c r="AN25" s="48">
        <v>44</v>
      </c>
      <c r="AO25" s="48">
        <v>30</v>
      </c>
      <c r="AP25" s="48">
        <v>21</v>
      </c>
      <c r="AQ25" s="48">
        <v>0</v>
      </c>
      <c r="AR25" s="48">
        <v>11</v>
      </c>
      <c r="AS25" s="48">
        <v>56</v>
      </c>
      <c r="AT25" s="48">
        <v>28</v>
      </c>
      <c r="AU25" s="48">
        <v>15</v>
      </c>
      <c r="AV25" s="48">
        <v>9</v>
      </c>
      <c r="AW25" s="48">
        <v>6</v>
      </c>
      <c r="AX25" s="48">
        <v>9</v>
      </c>
      <c r="AY25" s="48">
        <v>48</v>
      </c>
      <c r="AZ25" s="48">
        <v>25</v>
      </c>
      <c r="BA25" s="48">
        <v>57</v>
      </c>
      <c r="BB25" s="48">
        <v>41</v>
      </c>
      <c r="BC25" s="48">
        <v>83</v>
      </c>
      <c r="BD25" s="48">
        <v>29</v>
      </c>
      <c r="BE25" s="48">
        <v>31</v>
      </c>
      <c r="BF25" s="48">
        <v>24</v>
      </c>
      <c r="BG25" s="48">
        <v>11</v>
      </c>
      <c r="BH25" s="48">
        <v>8</v>
      </c>
      <c r="BI25" s="48">
        <v>30</v>
      </c>
      <c r="BJ25" s="48">
        <v>17</v>
      </c>
      <c r="BK25" s="48">
        <v>0</v>
      </c>
      <c r="BL25" s="48">
        <v>11</v>
      </c>
      <c r="BM25" s="48">
        <v>83</v>
      </c>
      <c r="BN25" s="48">
        <v>30</v>
      </c>
      <c r="BO25" s="48">
        <v>38</v>
      </c>
      <c r="BP25" s="48">
        <v>19</v>
      </c>
      <c r="BQ25" s="48">
        <v>10</v>
      </c>
      <c r="BR25" s="48">
        <v>8</v>
      </c>
      <c r="BS25" s="48">
        <v>0</v>
      </c>
      <c r="BT25" s="48">
        <v>11</v>
      </c>
      <c r="BU25" s="48">
        <v>7</v>
      </c>
      <c r="BV25" s="48">
        <v>6</v>
      </c>
      <c r="BW25" s="48">
        <v>0</v>
      </c>
      <c r="BX25" s="48">
        <v>11</v>
      </c>
      <c r="BY25" s="48">
        <v>4</v>
      </c>
      <c r="BZ25" s="48">
        <v>6</v>
      </c>
      <c r="CA25" s="48">
        <v>0</v>
      </c>
      <c r="CB25" s="48">
        <v>11</v>
      </c>
      <c r="CC25" s="48">
        <v>0</v>
      </c>
      <c r="CD25" s="48">
        <v>11</v>
      </c>
      <c r="CE25" s="48">
        <v>8</v>
      </c>
      <c r="CF25" s="48">
        <v>7</v>
      </c>
      <c r="CG25" s="48">
        <v>8</v>
      </c>
      <c r="CH25" s="48">
        <v>9</v>
      </c>
      <c r="CI25" s="48">
        <v>6</v>
      </c>
      <c r="CJ25" s="48">
        <v>12</v>
      </c>
      <c r="CK25" s="48">
        <v>2</v>
      </c>
      <c r="CL25" s="48">
        <v>3</v>
      </c>
      <c r="CM25" s="48">
        <v>0</v>
      </c>
      <c r="CN25" s="48">
        <v>11</v>
      </c>
      <c r="CO25" s="48">
        <v>0</v>
      </c>
      <c r="CP25" s="48">
        <v>11</v>
      </c>
      <c r="CQ25" s="48">
        <v>0</v>
      </c>
      <c r="CR25" s="48">
        <v>11</v>
      </c>
      <c r="CS25" s="48">
        <v>0</v>
      </c>
      <c r="CT25" s="48">
        <v>11</v>
      </c>
      <c r="CU25" s="48">
        <v>0</v>
      </c>
      <c r="CV25" s="48">
        <v>11</v>
      </c>
      <c r="CW25" s="48">
        <v>0</v>
      </c>
      <c r="CX25" s="48">
        <v>11</v>
      </c>
      <c r="CY25" s="48">
        <v>0</v>
      </c>
      <c r="CZ25" s="48">
        <v>11</v>
      </c>
      <c r="DA25" s="48">
        <v>0</v>
      </c>
      <c r="DB25" s="48">
        <v>11</v>
      </c>
      <c r="DC25" s="48">
        <v>0</v>
      </c>
      <c r="DD25" s="48">
        <v>11</v>
      </c>
      <c r="DE25" s="48">
        <v>0</v>
      </c>
      <c r="DF25" s="48">
        <v>11</v>
      </c>
      <c r="DG25" s="48">
        <v>0</v>
      </c>
      <c r="DH25" s="48">
        <v>11</v>
      </c>
      <c r="DI25" s="48">
        <v>0</v>
      </c>
      <c r="DJ25" s="48">
        <v>11</v>
      </c>
      <c r="DK25" s="48">
        <v>0</v>
      </c>
      <c r="DL25" s="48">
        <v>11</v>
      </c>
      <c r="DM25" s="48">
        <v>0</v>
      </c>
      <c r="DN25" s="48">
        <v>11</v>
      </c>
      <c r="DO25" s="48">
        <v>0</v>
      </c>
      <c r="DP25" s="48">
        <v>11</v>
      </c>
      <c r="DQ25" s="48">
        <v>0</v>
      </c>
      <c r="DR25" s="48">
        <v>11</v>
      </c>
      <c r="DS25" s="48">
        <v>0</v>
      </c>
      <c r="DT25" s="48">
        <v>11</v>
      </c>
      <c r="DU25" s="48">
        <v>60</v>
      </c>
      <c r="DV25" s="48">
        <v>24</v>
      </c>
      <c r="DW25" s="48">
        <v>6</v>
      </c>
      <c r="DX25" s="48">
        <v>5</v>
      </c>
      <c r="DY25" s="48">
        <v>0</v>
      </c>
      <c r="DZ25" s="48">
        <v>11</v>
      </c>
      <c r="EA25" s="48">
        <v>3</v>
      </c>
      <c r="EB25" s="48">
        <v>5</v>
      </c>
      <c r="EC25" s="48">
        <v>0</v>
      </c>
      <c r="ED25" s="48">
        <v>11</v>
      </c>
      <c r="EE25" s="48">
        <v>8</v>
      </c>
      <c r="EF25" s="48">
        <v>7</v>
      </c>
      <c r="EG25" s="48">
        <v>5</v>
      </c>
      <c r="EH25" s="48">
        <v>7</v>
      </c>
      <c r="EI25" s="48">
        <v>0</v>
      </c>
      <c r="EJ25" s="48">
        <v>11</v>
      </c>
      <c r="EK25" s="48">
        <v>6</v>
      </c>
      <c r="EL25" s="48">
        <v>8</v>
      </c>
      <c r="EM25" s="48">
        <v>6</v>
      </c>
      <c r="EN25" s="48">
        <v>7</v>
      </c>
      <c r="EO25" s="48">
        <v>17</v>
      </c>
      <c r="EP25" s="48">
        <v>17</v>
      </c>
      <c r="EQ25" s="48">
        <v>6</v>
      </c>
      <c r="ER25" s="48">
        <v>11</v>
      </c>
      <c r="ES25" s="48">
        <v>3</v>
      </c>
      <c r="ET25" s="48">
        <v>4</v>
      </c>
      <c r="EU25" s="48">
        <v>0</v>
      </c>
      <c r="EV25" s="48">
        <v>11</v>
      </c>
      <c r="EW25" s="48">
        <v>0</v>
      </c>
      <c r="EX25" s="48">
        <v>11</v>
      </c>
      <c r="EY25" s="48">
        <v>30</v>
      </c>
      <c r="EZ25" s="48">
        <v>30</v>
      </c>
      <c r="FA25" s="48">
        <v>3</v>
      </c>
      <c r="FB25" s="48">
        <v>4</v>
      </c>
      <c r="FC25" s="48">
        <v>0</v>
      </c>
      <c r="FD25" s="48">
        <v>11</v>
      </c>
      <c r="FE25" s="48">
        <v>0</v>
      </c>
      <c r="FF25" s="48">
        <v>11</v>
      </c>
      <c r="FG25" s="48">
        <v>22</v>
      </c>
      <c r="FH25" s="48">
        <v>29</v>
      </c>
      <c r="FI25" s="48">
        <v>0</v>
      </c>
      <c r="FJ25" s="48">
        <v>11</v>
      </c>
      <c r="FK25" s="48">
        <v>4</v>
      </c>
      <c r="FL25" s="48">
        <v>4</v>
      </c>
      <c r="FM25" s="48">
        <v>0</v>
      </c>
      <c r="FN25" s="48">
        <v>11</v>
      </c>
      <c r="FO25" s="48">
        <v>0</v>
      </c>
      <c r="FP25" s="48">
        <v>11</v>
      </c>
      <c r="FQ25" s="48">
        <v>0</v>
      </c>
      <c r="FR25" s="48">
        <v>11</v>
      </c>
      <c r="FS25" s="48">
        <v>1</v>
      </c>
      <c r="FT25" s="48">
        <v>2</v>
      </c>
      <c r="FU25" s="48">
        <v>0</v>
      </c>
      <c r="FV25" s="48">
        <v>11</v>
      </c>
      <c r="FW25" s="48">
        <v>0</v>
      </c>
      <c r="FX25" s="48">
        <v>11</v>
      </c>
      <c r="FY25" s="48">
        <v>0</v>
      </c>
      <c r="FZ25" s="48">
        <v>11</v>
      </c>
      <c r="GA25" s="48">
        <v>0</v>
      </c>
      <c r="GB25" s="48">
        <v>11</v>
      </c>
      <c r="GC25" s="48">
        <v>58</v>
      </c>
      <c r="GD25" s="48">
        <v>39</v>
      </c>
      <c r="GE25" s="48">
        <v>22</v>
      </c>
      <c r="GF25" s="48">
        <v>32</v>
      </c>
      <c r="GG25" s="48">
        <v>0</v>
      </c>
      <c r="GH25" s="48">
        <v>11</v>
      </c>
      <c r="GI25" s="48">
        <v>0</v>
      </c>
      <c r="GJ25" s="48">
        <v>11</v>
      </c>
      <c r="GK25" s="48">
        <v>2</v>
      </c>
      <c r="GL25" s="48">
        <v>2</v>
      </c>
      <c r="GM25" s="48">
        <v>14</v>
      </c>
      <c r="GN25" s="48">
        <v>21</v>
      </c>
      <c r="GO25" s="48">
        <v>6</v>
      </c>
      <c r="GP25" s="48">
        <v>6</v>
      </c>
      <c r="GQ25" s="48">
        <v>0</v>
      </c>
      <c r="GR25" s="48">
        <v>11</v>
      </c>
      <c r="GS25" s="48">
        <v>0</v>
      </c>
      <c r="GT25" s="48">
        <v>11</v>
      </c>
      <c r="GU25" s="48">
        <v>3</v>
      </c>
      <c r="GV25" s="48">
        <v>5</v>
      </c>
      <c r="GW25" s="48">
        <v>7</v>
      </c>
      <c r="GX25" s="48">
        <v>6</v>
      </c>
      <c r="GY25" s="48">
        <v>0</v>
      </c>
      <c r="GZ25" s="48">
        <v>11</v>
      </c>
      <c r="HA25" s="48">
        <v>2</v>
      </c>
      <c r="HB25" s="48">
        <v>3</v>
      </c>
      <c r="HC25" s="48">
        <v>2</v>
      </c>
      <c r="HD25" s="48">
        <v>2</v>
      </c>
      <c r="HE25" s="48">
        <v>0</v>
      </c>
      <c r="HF25" s="48">
        <v>11</v>
      </c>
    </row>
    <row r="26" spans="1:214" x14ac:dyDescent="0.25">
      <c r="A26" s="16">
        <f t="shared" si="8"/>
        <v>35</v>
      </c>
      <c r="B26" s="17" t="str">
        <f t="shared" si="9"/>
        <v>Salt Lake</v>
      </c>
      <c r="C26" s="48" t="s">
        <v>56</v>
      </c>
      <c r="D26" s="48" t="s">
        <v>57</v>
      </c>
      <c r="E26" s="48">
        <v>542042</v>
      </c>
      <c r="F26" s="48">
        <v>3013</v>
      </c>
      <c r="G26" s="48">
        <v>5285</v>
      </c>
      <c r="H26" s="48">
        <v>588</v>
      </c>
      <c r="I26" s="48">
        <v>34867</v>
      </c>
      <c r="J26" s="48">
        <v>1637</v>
      </c>
      <c r="K26" s="48">
        <v>58884</v>
      </c>
      <c r="L26" s="48">
        <v>1681</v>
      </c>
      <c r="M26" s="48">
        <v>15221</v>
      </c>
      <c r="N26" s="48">
        <v>862</v>
      </c>
      <c r="O26" s="48">
        <v>63604</v>
      </c>
      <c r="P26" s="48">
        <v>2007</v>
      </c>
      <c r="Q26" s="48">
        <v>28109</v>
      </c>
      <c r="R26" s="48">
        <v>1181</v>
      </c>
      <c r="S26" s="48">
        <v>13685</v>
      </c>
      <c r="T26" s="48">
        <v>829</v>
      </c>
      <c r="U26" s="48">
        <v>46774</v>
      </c>
      <c r="V26" s="48">
        <v>1448</v>
      </c>
      <c r="W26" s="48">
        <v>71323</v>
      </c>
      <c r="X26" s="48">
        <v>1998</v>
      </c>
      <c r="Y26" s="48">
        <v>110344</v>
      </c>
      <c r="Z26" s="48">
        <v>2452</v>
      </c>
      <c r="AA26" s="48">
        <v>49242</v>
      </c>
      <c r="AB26" s="48">
        <v>1908</v>
      </c>
      <c r="AC26" s="48">
        <v>24203</v>
      </c>
      <c r="AD26" s="48">
        <v>1006</v>
      </c>
      <c r="AE26" s="48">
        <v>19750</v>
      </c>
      <c r="AF26" s="48">
        <v>1141</v>
      </c>
      <c r="AG26" s="48">
        <v>751</v>
      </c>
      <c r="AH26" s="48">
        <v>198</v>
      </c>
      <c r="AI26" s="48">
        <v>407164</v>
      </c>
      <c r="AJ26" s="48">
        <v>3442</v>
      </c>
      <c r="AK26" s="48">
        <v>3944</v>
      </c>
      <c r="AL26" s="48">
        <v>506</v>
      </c>
      <c r="AM26" s="48">
        <v>25310</v>
      </c>
      <c r="AN26" s="48">
        <v>1251</v>
      </c>
      <c r="AO26" s="48">
        <v>45649</v>
      </c>
      <c r="AP26" s="48">
        <v>1535</v>
      </c>
      <c r="AQ26" s="48">
        <v>12395</v>
      </c>
      <c r="AR26" s="48">
        <v>792</v>
      </c>
      <c r="AS26" s="48">
        <v>48670</v>
      </c>
      <c r="AT26" s="48">
        <v>1701</v>
      </c>
      <c r="AU26" s="48">
        <v>22300</v>
      </c>
      <c r="AV26" s="48">
        <v>1050</v>
      </c>
      <c r="AW26" s="48">
        <v>10036</v>
      </c>
      <c r="AX26" s="48">
        <v>732</v>
      </c>
      <c r="AY26" s="48">
        <v>36529</v>
      </c>
      <c r="AZ26" s="48">
        <v>1277</v>
      </c>
      <c r="BA26" s="48">
        <v>51287</v>
      </c>
      <c r="BB26" s="48">
        <v>1686</v>
      </c>
      <c r="BC26" s="48">
        <v>83872</v>
      </c>
      <c r="BD26" s="48">
        <v>2081</v>
      </c>
      <c r="BE26" s="48">
        <v>33045</v>
      </c>
      <c r="BF26" s="48">
        <v>1458</v>
      </c>
      <c r="BG26" s="48">
        <v>17435</v>
      </c>
      <c r="BH26" s="48">
        <v>834</v>
      </c>
      <c r="BI26" s="48">
        <v>16050</v>
      </c>
      <c r="BJ26" s="48">
        <v>980</v>
      </c>
      <c r="BK26" s="48">
        <v>642</v>
      </c>
      <c r="BL26" s="48">
        <v>168</v>
      </c>
      <c r="BM26" s="48">
        <v>63421</v>
      </c>
      <c r="BN26" s="48">
        <v>1923</v>
      </c>
      <c r="BO26" s="48">
        <v>697</v>
      </c>
      <c r="BP26" s="48">
        <v>210</v>
      </c>
      <c r="BQ26" s="48">
        <v>6759</v>
      </c>
      <c r="BR26" s="48">
        <v>805</v>
      </c>
      <c r="BS26" s="48">
        <v>7931</v>
      </c>
      <c r="BT26" s="48">
        <v>740</v>
      </c>
      <c r="BU26" s="48">
        <v>1445</v>
      </c>
      <c r="BV26" s="48">
        <v>263</v>
      </c>
      <c r="BW26" s="48">
        <v>7215</v>
      </c>
      <c r="BX26" s="48">
        <v>651</v>
      </c>
      <c r="BY26" s="48">
        <v>2659</v>
      </c>
      <c r="BZ26" s="48">
        <v>376</v>
      </c>
      <c r="CA26" s="48">
        <v>1326</v>
      </c>
      <c r="CB26" s="48">
        <v>306</v>
      </c>
      <c r="CC26" s="48">
        <v>4084</v>
      </c>
      <c r="CD26" s="48">
        <v>459</v>
      </c>
      <c r="CE26" s="48">
        <v>7953</v>
      </c>
      <c r="CF26" s="48">
        <v>849</v>
      </c>
      <c r="CG26" s="48">
        <v>11243</v>
      </c>
      <c r="CH26" s="48">
        <v>649</v>
      </c>
      <c r="CI26" s="48">
        <v>7483</v>
      </c>
      <c r="CJ26" s="48">
        <v>750</v>
      </c>
      <c r="CK26" s="48">
        <v>2939</v>
      </c>
      <c r="CL26" s="48">
        <v>433</v>
      </c>
      <c r="CM26" s="48">
        <v>1628</v>
      </c>
      <c r="CN26" s="48">
        <v>294</v>
      </c>
      <c r="CO26" s="48">
        <v>59</v>
      </c>
      <c r="CP26" s="48">
        <v>95</v>
      </c>
      <c r="CQ26" s="48">
        <v>21334</v>
      </c>
      <c r="CR26" s="48">
        <v>1077</v>
      </c>
      <c r="CS26" s="48">
        <v>238</v>
      </c>
      <c r="CT26" s="48">
        <v>153</v>
      </c>
      <c r="CU26" s="48">
        <v>348</v>
      </c>
      <c r="CV26" s="48">
        <v>107</v>
      </c>
      <c r="CW26" s="48">
        <v>1332</v>
      </c>
      <c r="CX26" s="48">
        <v>268</v>
      </c>
      <c r="CY26" s="48">
        <v>200</v>
      </c>
      <c r="CZ26" s="48">
        <v>81</v>
      </c>
      <c r="DA26" s="48">
        <v>2171</v>
      </c>
      <c r="DB26" s="48">
        <v>341</v>
      </c>
      <c r="DC26" s="48">
        <v>641</v>
      </c>
      <c r="DD26" s="48">
        <v>173</v>
      </c>
      <c r="DE26" s="48">
        <v>543</v>
      </c>
      <c r="DF26" s="48">
        <v>178</v>
      </c>
      <c r="DG26" s="48">
        <v>1462</v>
      </c>
      <c r="DH26" s="48">
        <v>309</v>
      </c>
      <c r="DI26" s="48">
        <v>2580</v>
      </c>
      <c r="DJ26" s="48">
        <v>375</v>
      </c>
      <c r="DK26" s="48">
        <v>6196</v>
      </c>
      <c r="DL26" s="48">
        <v>572</v>
      </c>
      <c r="DM26" s="48">
        <v>3665</v>
      </c>
      <c r="DN26" s="48">
        <v>590</v>
      </c>
      <c r="DO26" s="48">
        <v>1129</v>
      </c>
      <c r="DP26" s="48">
        <v>252</v>
      </c>
      <c r="DQ26" s="48">
        <v>822</v>
      </c>
      <c r="DR26" s="48">
        <v>179</v>
      </c>
      <c r="DS26" s="48">
        <v>7</v>
      </c>
      <c r="DT26" s="48">
        <v>11</v>
      </c>
      <c r="DU26" s="48">
        <v>12008</v>
      </c>
      <c r="DV26" s="48">
        <v>1003</v>
      </c>
      <c r="DW26" s="48">
        <v>63</v>
      </c>
      <c r="DX26" s="48">
        <v>40</v>
      </c>
      <c r="DY26" s="48">
        <v>353</v>
      </c>
      <c r="DZ26" s="48">
        <v>176</v>
      </c>
      <c r="EA26" s="48">
        <v>746</v>
      </c>
      <c r="EB26" s="48">
        <v>368</v>
      </c>
      <c r="EC26" s="48">
        <v>81</v>
      </c>
      <c r="ED26" s="48">
        <v>56</v>
      </c>
      <c r="EE26" s="48">
        <v>1798</v>
      </c>
      <c r="EF26" s="48">
        <v>299</v>
      </c>
      <c r="EG26" s="48">
        <v>247</v>
      </c>
      <c r="EH26" s="48">
        <v>106</v>
      </c>
      <c r="EI26" s="48">
        <v>270</v>
      </c>
      <c r="EJ26" s="48">
        <v>121</v>
      </c>
      <c r="EK26" s="48">
        <v>794</v>
      </c>
      <c r="EL26" s="48">
        <v>171</v>
      </c>
      <c r="EM26" s="48">
        <v>1225</v>
      </c>
      <c r="EN26" s="48">
        <v>234</v>
      </c>
      <c r="EO26" s="48">
        <v>3125</v>
      </c>
      <c r="EP26" s="48">
        <v>376</v>
      </c>
      <c r="EQ26" s="48">
        <v>2280</v>
      </c>
      <c r="ER26" s="48">
        <v>375</v>
      </c>
      <c r="ES26" s="48">
        <v>732</v>
      </c>
      <c r="ET26" s="48">
        <v>206</v>
      </c>
      <c r="EU26" s="48">
        <v>294</v>
      </c>
      <c r="EV26" s="48">
        <v>135</v>
      </c>
      <c r="EW26" s="48">
        <v>0</v>
      </c>
      <c r="EX26" s="48">
        <v>26</v>
      </c>
      <c r="EY26" s="48">
        <v>10298</v>
      </c>
      <c r="EZ26" s="48">
        <v>756</v>
      </c>
      <c r="FA26" s="48">
        <v>144</v>
      </c>
      <c r="FB26" s="48">
        <v>82</v>
      </c>
      <c r="FC26" s="48">
        <v>422</v>
      </c>
      <c r="FD26" s="48">
        <v>125</v>
      </c>
      <c r="FE26" s="48">
        <v>808</v>
      </c>
      <c r="FF26" s="48">
        <v>202</v>
      </c>
      <c r="FG26" s="48">
        <v>271</v>
      </c>
      <c r="FH26" s="48">
        <v>100</v>
      </c>
      <c r="FI26" s="48">
        <v>1358</v>
      </c>
      <c r="FJ26" s="48">
        <v>298</v>
      </c>
      <c r="FK26" s="48">
        <v>703</v>
      </c>
      <c r="FL26" s="48">
        <v>173</v>
      </c>
      <c r="FM26" s="48">
        <v>359</v>
      </c>
      <c r="FN26" s="48">
        <v>124</v>
      </c>
      <c r="FO26" s="48">
        <v>411</v>
      </c>
      <c r="FP26" s="48">
        <v>114</v>
      </c>
      <c r="FQ26" s="48">
        <v>1321</v>
      </c>
      <c r="FR26" s="48">
        <v>215</v>
      </c>
      <c r="FS26" s="48">
        <v>1910</v>
      </c>
      <c r="FT26" s="48">
        <v>268</v>
      </c>
      <c r="FU26" s="48">
        <v>1563</v>
      </c>
      <c r="FV26" s="48">
        <v>311</v>
      </c>
      <c r="FW26" s="48">
        <v>505</v>
      </c>
      <c r="FX26" s="48">
        <v>187</v>
      </c>
      <c r="FY26" s="48">
        <v>502</v>
      </c>
      <c r="FZ26" s="48">
        <v>126</v>
      </c>
      <c r="GA26" s="48">
        <v>21</v>
      </c>
      <c r="GB26" s="48">
        <v>25</v>
      </c>
      <c r="GC26" s="48">
        <v>27817</v>
      </c>
      <c r="GD26" s="48">
        <v>1252</v>
      </c>
      <c r="GE26" s="48">
        <v>199</v>
      </c>
      <c r="GF26" s="48">
        <v>119</v>
      </c>
      <c r="GG26" s="48">
        <v>1675</v>
      </c>
      <c r="GH26" s="48">
        <v>336</v>
      </c>
      <c r="GI26" s="48">
        <v>2418</v>
      </c>
      <c r="GJ26" s="48">
        <v>342</v>
      </c>
      <c r="GK26" s="48">
        <v>829</v>
      </c>
      <c r="GL26" s="48">
        <v>168</v>
      </c>
      <c r="GM26" s="48">
        <v>2392</v>
      </c>
      <c r="GN26" s="48">
        <v>297</v>
      </c>
      <c r="GO26" s="48">
        <v>1559</v>
      </c>
      <c r="GP26" s="48">
        <v>381</v>
      </c>
      <c r="GQ26" s="48">
        <v>1151</v>
      </c>
      <c r="GR26" s="48">
        <v>220</v>
      </c>
      <c r="GS26" s="48">
        <v>3494</v>
      </c>
      <c r="GT26" s="48">
        <v>414</v>
      </c>
      <c r="GU26" s="48">
        <v>6957</v>
      </c>
      <c r="GV26" s="48">
        <v>580</v>
      </c>
      <c r="GW26" s="48">
        <v>3998</v>
      </c>
      <c r="GX26" s="48">
        <v>399</v>
      </c>
      <c r="GY26" s="48">
        <v>1206</v>
      </c>
      <c r="GZ26" s="48">
        <v>259</v>
      </c>
      <c r="HA26" s="48">
        <v>1463</v>
      </c>
      <c r="HB26" s="48">
        <v>271</v>
      </c>
      <c r="HC26" s="48">
        <v>454</v>
      </c>
      <c r="HD26" s="48">
        <v>145</v>
      </c>
      <c r="HE26" s="48">
        <v>22</v>
      </c>
      <c r="HF26" s="48">
        <v>23</v>
      </c>
    </row>
    <row r="27" spans="1:214" x14ac:dyDescent="0.25">
      <c r="A27" s="16">
        <f t="shared" si="8"/>
        <v>37</v>
      </c>
      <c r="B27" s="17" t="str">
        <f t="shared" si="9"/>
        <v>San Juan</v>
      </c>
      <c r="C27" s="48" t="s">
        <v>58</v>
      </c>
      <c r="D27" s="48" t="s">
        <v>59</v>
      </c>
      <c r="E27" s="48">
        <v>5104</v>
      </c>
      <c r="F27" s="48">
        <v>253</v>
      </c>
      <c r="G27" s="48">
        <v>456</v>
      </c>
      <c r="H27" s="48">
        <v>132</v>
      </c>
      <c r="I27" s="48">
        <v>542</v>
      </c>
      <c r="J27" s="48">
        <v>149</v>
      </c>
      <c r="K27" s="48">
        <v>220</v>
      </c>
      <c r="L27" s="48">
        <v>80</v>
      </c>
      <c r="M27" s="48">
        <v>91</v>
      </c>
      <c r="N27" s="48">
        <v>39</v>
      </c>
      <c r="O27" s="48">
        <v>400</v>
      </c>
      <c r="P27" s="48">
        <v>112</v>
      </c>
      <c r="Q27" s="48">
        <v>187</v>
      </c>
      <c r="R27" s="48">
        <v>72</v>
      </c>
      <c r="S27" s="48">
        <v>66</v>
      </c>
      <c r="T27" s="48">
        <v>38</v>
      </c>
      <c r="U27" s="48">
        <v>159</v>
      </c>
      <c r="V27" s="48">
        <v>60</v>
      </c>
      <c r="W27" s="48">
        <v>237</v>
      </c>
      <c r="X27" s="48">
        <v>75</v>
      </c>
      <c r="Y27" s="48">
        <v>1505</v>
      </c>
      <c r="Z27" s="48">
        <v>172</v>
      </c>
      <c r="AA27" s="48">
        <v>633</v>
      </c>
      <c r="AB27" s="48">
        <v>130</v>
      </c>
      <c r="AC27" s="48">
        <v>283</v>
      </c>
      <c r="AD27" s="48">
        <v>102</v>
      </c>
      <c r="AE27" s="48">
        <v>325</v>
      </c>
      <c r="AF27" s="48">
        <v>64</v>
      </c>
      <c r="AG27" s="48">
        <v>0</v>
      </c>
      <c r="AH27" s="48">
        <v>17</v>
      </c>
      <c r="AI27" s="48">
        <v>3781</v>
      </c>
      <c r="AJ27" s="48">
        <v>242</v>
      </c>
      <c r="AK27" s="48">
        <v>249</v>
      </c>
      <c r="AL27" s="48">
        <v>71</v>
      </c>
      <c r="AM27" s="48">
        <v>398</v>
      </c>
      <c r="AN27" s="48">
        <v>120</v>
      </c>
      <c r="AO27" s="48">
        <v>108</v>
      </c>
      <c r="AP27" s="48">
        <v>39</v>
      </c>
      <c r="AQ27" s="48">
        <v>81</v>
      </c>
      <c r="AR27" s="48">
        <v>36</v>
      </c>
      <c r="AS27" s="48">
        <v>346</v>
      </c>
      <c r="AT27" s="48">
        <v>102</v>
      </c>
      <c r="AU27" s="48">
        <v>144</v>
      </c>
      <c r="AV27" s="48">
        <v>56</v>
      </c>
      <c r="AW27" s="48">
        <v>53</v>
      </c>
      <c r="AX27" s="48">
        <v>36</v>
      </c>
      <c r="AY27" s="48">
        <v>105</v>
      </c>
      <c r="AZ27" s="48">
        <v>48</v>
      </c>
      <c r="BA27" s="48">
        <v>188</v>
      </c>
      <c r="BB27" s="48">
        <v>62</v>
      </c>
      <c r="BC27" s="48">
        <v>1178</v>
      </c>
      <c r="BD27" s="48">
        <v>163</v>
      </c>
      <c r="BE27" s="48">
        <v>501</v>
      </c>
      <c r="BF27" s="48">
        <v>119</v>
      </c>
      <c r="BG27" s="48">
        <v>181</v>
      </c>
      <c r="BH27" s="48">
        <v>90</v>
      </c>
      <c r="BI27" s="48">
        <v>249</v>
      </c>
      <c r="BJ27" s="48">
        <v>55</v>
      </c>
      <c r="BK27" s="48">
        <v>0</v>
      </c>
      <c r="BL27" s="48">
        <v>17</v>
      </c>
      <c r="BM27" s="48">
        <v>501</v>
      </c>
      <c r="BN27" s="48">
        <v>110</v>
      </c>
      <c r="BO27" s="48">
        <v>31</v>
      </c>
      <c r="BP27" s="48">
        <v>18</v>
      </c>
      <c r="BQ27" s="48">
        <v>90</v>
      </c>
      <c r="BR27" s="48">
        <v>43</v>
      </c>
      <c r="BS27" s="48">
        <v>15</v>
      </c>
      <c r="BT27" s="48">
        <v>12</v>
      </c>
      <c r="BU27" s="48">
        <v>10</v>
      </c>
      <c r="BV27" s="48">
        <v>17</v>
      </c>
      <c r="BW27" s="48">
        <v>18</v>
      </c>
      <c r="BX27" s="48">
        <v>29</v>
      </c>
      <c r="BY27" s="48">
        <v>9</v>
      </c>
      <c r="BZ27" s="48">
        <v>9</v>
      </c>
      <c r="CA27" s="48">
        <v>13</v>
      </c>
      <c r="CB27" s="48">
        <v>20</v>
      </c>
      <c r="CC27" s="48">
        <v>35</v>
      </c>
      <c r="CD27" s="48">
        <v>25</v>
      </c>
      <c r="CE27" s="48">
        <v>24</v>
      </c>
      <c r="CF27" s="48">
        <v>21</v>
      </c>
      <c r="CG27" s="48">
        <v>150</v>
      </c>
      <c r="CH27" s="48">
        <v>59</v>
      </c>
      <c r="CI27" s="48">
        <v>41</v>
      </c>
      <c r="CJ27" s="48">
        <v>31</v>
      </c>
      <c r="CK27" s="48">
        <v>23</v>
      </c>
      <c r="CL27" s="48">
        <v>24</v>
      </c>
      <c r="CM27" s="48">
        <v>42</v>
      </c>
      <c r="CN27" s="48">
        <v>23</v>
      </c>
      <c r="CO27" s="48">
        <v>0</v>
      </c>
      <c r="CP27" s="48">
        <v>17</v>
      </c>
      <c r="CQ27" s="48">
        <v>19</v>
      </c>
      <c r="CR27" s="48">
        <v>12</v>
      </c>
      <c r="CS27" s="48">
        <v>0</v>
      </c>
      <c r="CT27" s="48">
        <v>17</v>
      </c>
      <c r="CU27" s="48">
        <v>0</v>
      </c>
      <c r="CV27" s="48">
        <v>17</v>
      </c>
      <c r="CW27" s="48">
        <v>6</v>
      </c>
      <c r="CX27" s="48">
        <v>9</v>
      </c>
      <c r="CY27" s="48">
        <v>0</v>
      </c>
      <c r="CZ27" s="48">
        <v>17</v>
      </c>
      <c r="DA27" s="48">
        <v>0</v>
      </c>
      <c r="DB27" s="48">
        <v>17</v>
      </c>
      <c r="DC27" s="48">
        <v>0</v>
      </c>
      <c r="DD27" s="48">
        <v>17</v>
      </c>
      <c r="DE27" s="48">
        <v>0</v>
      </c>
      <c r="DF27" s="48">
        <v>17</v>
      </c>
      <c r="DG27" s="48">
        <v>0</v>
      </c>
      <c r="DH27" s="48">
        <v>17</v>
      </c>
      <c r="DI27" s="48">
        <v>0</v>
      </c>
      <c r="DJ27" s="48">
        <v>17</v>
      </c>
      <c r="DK27" s="48">
        <v>1</v>
      </c>
      <c r="DL27" s="48">
        <v>3</v>
      </c>
      <c r="DM27" s="48">
        <v>7</v>
      </c>
      <c r="DN27" s="48">
        <v>7</v>
      </c>
      <c r="DO27" s="48">
        <v>0</v>
      </c>
      <c r="DP27" s="48">
        <v>17</v>
      </c>
      <c r="DQ27" s="48">
        <v>5</v>
      </c>
      <c r="DR27" s="48">
        <v>6</v>
      </c>
      <c r="DS27" s="48">
        <v>0</v>
      </c>
      <c r="DT27" s="48">
        <v>17</v>
      </c>
      <c r="DU27" s="48">
        <v>280</v>
      </c>
      <c r="DV27" s="48">
        <v>68</v>
      </c>
      <c r="DW27" s="48">
        <v>0</v>
      </c>
      <c r="DX27" s="48">
        <v>17</v>
      </c>
      <c r="DY27" s="48">
        <v>9</v>
      </c>
      <c r="DZ27" s="48">
        <v>10</v>
      </c>
      <c r="EA27" s="48">
        <v>43</v>
      </c>
      <c r="EB27" s="48">
        <v>30</v>
      </c>
      <c r="EC27" s="48">
        <v>0</v>
      </c>
      <c r="ED27" s="48">
        <v>17</v>
      </c>
      <c r="EE27" s="48">
        <v>17</v>
      </c>
      <c r="EF27" s="48">
        <v>19</v>
      </c>
      <c r="EG27" s="48">
        <v>28</v>
      </c>
      <c r="EH27" s="48">
        <v>40</v>
      </c>
      <c r="EI27" s="48">
        <v>0</v>
      </c>
      <c r="EJ27" s="48">
        <v>17</v>
      </c>
      <c r="EK27" s="48">
        <v>0</v>
      </c>
      <c r="EL27" s="48">
        <v>17</v>
      </c>
      <c r="EM27" s="48">
        <v>0</v>
      </c>
      <c r="EN27" s="48">
        <v>17</v>
      </c>
      <c r="EO27" s="48">
        <v>96</v>
      </c>
      <c r="EP27" s="48">
        <v>41</v>
      </c>
      <c r="EQ27" s="48">
        <v>45</v>
      </c>
      <c r="ER27" s="48">
        <v>34</v>
      </c>
      <c r="ES27" s="48">
        <v>13</v>
      </c>
      <c r="ET27" s="48">
        <v>14</v>
      </c>
      <c r="EU27" s="48">
        <v>29</v>
      </c>
      <c r="EV27" s="48">
        <v>21</v>
      </c>
      <c r="EW27" s="48">
        <v>0</v>
      </c>
      <c r="EX27" s="48">
        <v>17</v>
      </c>
      <c r="EY27" s="48">
        <v>29</v>
      </c>
      <c r="EZ27" s="48">
        <v>20</v>
      </c>
      <c r="FA27" s="48">
        <v>3</v>
      </c>
      <c r="FB27" s="48">
        <v>5</v>
      </c>
      <c r="FC27" s="48">
        <v>0</v>
      </c>
      <c r="FD27" s="48">
        <v>17</v>
      </c>
      <c r="FE27" s="48">
        <v>0</v>
      </c>
      <c r="FF27" s="48">
        <v>17</v>
      </c>
      <c r="FG27" s="48">
        <v>0</v>
      </c>
      <c r="FH27" s="48">
        <v>17</v>
      </c>
      <c r="FI27" s="48">
        <v>0</v>
      </c>
      <c r="FJ27" s="48">
        <v>17</v>
      </c>
      <c r="FK27" s="48">
        <v>0</v>
      </c>
      <c r="FL27" s="48">
        <v>17</v>
      </c>
      <c r="FM27" s="48">
        <v>0</v>
      </c>
      <c r="FN27" s="48">
        <v>17</v>
      </c>
      <c r="FO27" s="48">
        <v>1</v>
      </c>
      <c r="FP27" s="48">
        <v>4</v>
      </c>
      <c r="FQ27" s="48">
        <v>0</v>
      </c>
      <c r="FR27" s="48">
        <v>17</v>
      </c>
      <c r="FS27" s="48">
        <v>19</v>
      </c>
      <c r="FT27" s="48">
        <v>15</v>
      </c>
      <c r="FU27" s="48">
        <v>6</v>
      </c>
      <c r="FV27" s="48">
        <v>8</v>
      </c>
      <c r="FW27" s="48">
        <v>0</v>
      </c>
      <c r="FX27" s="48">
        <v>17</v>
      </c>
      <c r="FY27" s="48">
        <v>0</v>
      </c>
      <c r="FZ27" s="48">
        <v>17</v>
      </c>
      <c r="GA27" s="48">
        <v>0</v>
      </c>
      <c r="GB27" s="48">
        <v>17</v>
      </c>
      <c r="GC27" s="48">
        <v>494</v>
      </c>
      <c r="GD27" s="48">
        <v>127</v>
      </c>
      <c r="GE27" s="48">
        <v>173</v>
      </c>
      <c r="GF27" s="48">
        <v>117</v>
      </c>
      <c r="GG27" s="48">
        <v>45</v>
      </c>
      <c r="GH27" s="48">
        <v>52</v>
      </c>
      <c r="GI27" s="48">
        <v>48</v>
      </c>
      <c r="GJ27" s="48">
        <v>50</v>
      </c>
      <c r="GK27" s="48">
        <v>0</v>
      </c>
      <c r="GL27" s="48">
        <v>17</v>
      </c>
      <c r="GM27" s="48">
        <v>19</v>
      </c>
      <c r="GN27" s="48">
        <v>26</v>
      </c>
      <c r="GO27" s="48">
        <v>6</v>
      </c>
      <c r="GP27" s="48">
        <v>8</v>
      </c>
      <c r="GQ27" s="48">
        <v>0</v>
      </c>
      <c r="GR27" s="48">
        <v>17</v>
      </c>
      <c r="GS27" s="48">
        <v>18</v>
      </c>
      <c r="GT27" s="48">
        <v>27</v>
      </c>
      <c r="GU27" s="48">
        <v>25</v>
      </c>
      <c r="GV27" s="48">
        <v>30</v>
      </c>
      <c r="GW27" s="48">
        <v>61</v>
      </c>
      <c r="GX27" s="48">
        <v>34</v>
      </c>
      <c r="GY27" s="48">
        <v>33</v>
      </c>
      <c r="GZ27" s="48">
        <v>30</v>
      </c>
      <c r="HA27" s="48">
        <v>66</v>
      </c>
      <c r="HB27" s="48">
        <v>42</v>
      </c>
      <c r="HC27" s="48">
        <v>0</v>
      </c>
      <c r="HD27" s="48">
        <v>17</v>
      </c>
      <c r="HE27" s="48">
        <v>0</v>
      </c>
      <c r="HF27" s="48">
        <v>17</v>
      </c>
    </row>
    <row r="28" spans="1:214" x14ac:dyDescent="0.25">
      <c r="A28" s="16">
        <f t="shared" si="8"/>
        <v>39</v>
      </c>
      <c r="B28" s="17" t="str">
        <f t="shared" si="9"/>
        <v>Sanpete</v>
      </c>
      <c r="C28" s="48" t="s">
        <v>60</v>
      </c>
      <c r="D28" s="48" t="s">
        <v>61</v>
      </c>
      <c r="E28" s="48">
        <v>10361</v>
      </c>
      <c r="F28" s="48">
        <v>452</v>
      </c>
      <c r="G28" s="48">
        <v>948</v>
      </c>
      <c r="H28" s="48">
        <v>175</v>
      </c>
      <c r="I28" s="48">
        <v>1120</v>
      </c>
      <c r="J28" s="48">
        <v>223</v>
      </c>
      <c r="K28" s="48">
        <v>918</v>
      </c>
      <c r="L28" s="48">
        <v>180</v>
      </c>
      <c r="M28" s="48">
        <v>201</v>
      </c>
      <c r="N28" s="48">
        <v>74</v>
      </c>
      <c r="O28" s="48">
        <v>1047</v>
      </c>
      <c r="P28" s="48">
        <v>167</v>
      </c>
      <c r="Q28" s="48">
        <v>448</v>
      </c>
      <c r="R28" s="48">
        <v>105</v>
      </c>
      <c r="S28" s="48">
        <v>257</v>
      </c>
      <c r="T28" s="48">
        <v>189</v>
      </c>
      <c r="U28" s="48">
        <v>178</v>
      </c>
      <c r="V28" s="48">
        <v>85</v>
      </c>
      <c r="W28" s="48">
        <v>710</v>
      </c>
      <c r="X28" s="48">
        <v>198</v>
      </c>
      <c r="Y28" s="48">
        <v>2754</v>
      </c>
      <c r="Z28" s="48">
        <v>276</v>
      </c>
      <c r="AA28" s="48">
        <v>791</v>
      </c>
      <c r="AB28" s="48">
        <v>159</v>
      </c>
      <c r="AC28" s="48">
        <v>425</v>
      </c>
      <c r="AD28" s="48">
        <v>110</v>
      </c>
      <c r="AE28" s="48">
        <v>538</v>
      </c>
      <c r="AF28" s="48">
        <v>105</v>
      </c>
      <c r="AG28" s="48">
        <v>26</v>
      </c>
      <c r="AH28" s="48">
        <v>30</v>
      </c>
      <c r="AI28" s="48">
        <v>7495</v>
      </c>
      <c r="AJ28" s="48">
        <v>424</v>
      </c>
      <c r="AK28" s="48">
        <v>594</v>
      </c>
      <c r="AL28" s="48">
        <v>129</v>
      </c>
      <c r="AM28" s="48">
        <v>717</v>
      </c>
      <c r="AN28" s="48">
        <v>185</v>
      </c>
      <c r="AO28" s="48">
        <v>523</v>
      </c>
      <c r="AP28" s="48">
        <v>126</v>
      </c>
      <c r="AQ28" s="48">
        <v>180</v>
      </c>
      <c r="AR28" s="48">
        <v>72</v>
      </c>
      <c r="AS28" s="48">
        <v>766</v>
      </c>
      <c r="AT28" s="48">
        <v>153</v>
      </c>
      <c r="AU28" s="48">
        <v>342</v>
      </c>
      <c r="AV28" s="48">
        <v>100</v>
      </c>
      <c r="AW28" s="48">
        <v>177</v>
      </c>
      <c r="AX28" s="48">
        <v>108</v>
      </c>
      <c r="AY28" s="48">
        <v>149</v>
      </c>
      <c r="AZ28" s="48">
        <v>79</v>
      </c>
      <c r="BA28" s="48">
        <v>568</v>
      </c>
      <c r="BB28" s="48">
        <v>186</v>
      </c>
      <c r="BC28" s="48">
        <v>2218</v>
      </c>
      <c r="BD28" s="48">
        <v>227</v>
      </c>
      <c r="BE28" s="48">
        <v>569</v>
      </c>
      <c r="BF28" s="48">
        <v>145</v>
      </c>
      <c r="BG28" s="48">
        <v>229</v>
      </c>
      <c r="BH28" s="48">
        <v>57</v>
      </c>
      <c r="BI28" s="48">
        <v>437</v>
      </c>
      <c r="BJ28" s="48">
        <v>94</v>
      </c>
      <c r="BK28" s="48">
        <v>26</v>
      </c>
      <c r="BL28" s="48">
        <v>30</v>
      </c>
      <c r="BM28" s="48">
        <v>1553</v>
      </c>
      <c r="BN28" s="48">
        <v>236</v>
      </c>
      <c r="BO28" s="48">
        <v>241</v>
      </c>
      <c r="BP28" s="48">
        <v>96</v>
      </c>
      <c r="BQ28" s="48">
        <v>241</v>
      </c>
      <c r="BR28" s="48">
        <v>80</v>
      </c>
      <c r="BS28" s="48">
        <v>256</v>
      </c>
      <c r="BT28" s="48">
        <v>98</v>
      </c>
      <c r="BU28" s="48">
        <v>12</v>
      </c>
      <c r="BV28" s="48">
        <v>11</v>
      </c>
      <c r="BW28" s="48">
        <v>117</v>
      </c>
      <c r="BX28" s="48">
        <v>62</v>
      </c>
      <c r="BY28" s="48">
        <v>41</v>
      </c>
      <c r="BZ28" s="48">
        <v>23</v>
      </c>
      <c r="CA28" s="48">
        <v>77</v>
      </c>
      <c r="CB28" s="48">
        <v>91</v>
      </c>
      <c r="CC28" s="48">
        <v>8</v>
      </c>
      <c r="CD28" s="48">
        <v>9</v>
      </c>
      <c r="CE28" s="48">
        <v>92</v>
      </c>
      <c r="CF28" s="48">
        <v>64</v>
      </c>
      <c r="CG28" s="48">
        <v>228</v>
      </c>
      <c r="CH28" s="48">
        <v>77</v>
      </c>
      <c r="CI28" s="48">
        <v>102</v>
      </c>
      <c r="CJ28" s="48">
        <v>63</v>
      </c>
      <c r="CK28" s="48">
        <v>69</v>
      </c>
      <c r="CL28" s="48">
        <v>39</v>
      </c>
      <c r="CM28" s="48">
        <v>69</v>
      </c>
      <c r="CN28" s="48">
        <v>36</v>
      </c>
      <c r="CO28" s="48">
        <v>0</v>
      </c>
      <c r="CP28" s="48">
        <v>20</v>
      </c>
      <c r="CQ28" s="48">
        <v>26</v>
      </c>
      <c r="CR28" s="48">
        <v>29</v>
      </c>
      <c r="CS28" s="48">
        <v>21</v>
      </c>
      <c r="CT28" s="48">
        <v>28</v>
      </c>
      <c r="CU28" s="48">
        <v>0</v>
      </c>
      <c r="CV28" s="48">
        <v>20</v>
      </c>
      <c r="CW28" s="48">
        <v>0</v>
      </c>
      <c r="CX28" s="48">
        <v>20</v>
      </c>
      <c r="CY28" s="48">
        <v>0</v>
      </c>
      <c r="CZ28" s="48">
        <v>20</v>
      </c>
      <c r="DA28" s="48">
        <v>0</v>
      </c>
      <c r="DB28" s="48">
        <v>20</v>
      </c>
      <c r="DC28" s="48">
        <v>0</v>
      </c>
      <c r="DD28" s="48">
        <v>20</v>
      </c>
      <c r="DE28" s="48">
        <v>0</v>
      </c>
      <c r="DF28" s="48">
        <v>20</v>
      </c>
      <c r="DG28" s="48">
        <v>0</v>
      </c>
      <c r="DH28" s="48">
        <v>20</v>
      </c>
      <c r="DI28" s="48">
        <v>0</v>
      </c>
      <c r="DJ28" s="48">
        <v>20</v>
      </c>
      <c r="DK28" s="48">
        <v>0</v>
      </c>
      <c r="DL28" s="48">
        <v>20</v>
      </c>
      <c r="DM28" s="48">
        <v>4</v>
      </c>
      <c r="DN28" s="48">
        <v>6</v>
      </c>
      <c r="DO28" s="48">
        <v>0</v>
      </c>
      <c r="DP28" s="48">
        <v>20</v>
      </c>
      <c r="DQ28" s="48">
        <v>1</v>
      </c>
      <c r="DR28" s="48">
        <v>4</v>
      </c>
      <c r="DS28" s="48">
        <v>0</v>
      </c>
      <c r="DT28" s="48">
        <v>20</v>
      </c>
      <c r="DU28" s="48">
        <v>592</v>
      </c>
      <c r="DV28" s="48">
        <v>156</v>
      </c>
      <c r="DW28" s="48">
        <v>31</v>
      </c>
      <c r="DX28" s="48">
        <v>61</v>
      </c>
      <c r="DY28" s="48">
        <v>32</v>
      </c>
      <c r="DZ28" s="48">
        <v>27</v>
      </c>
      <c r="EA28" s="48">
        <v>69</v>
      </c>
      <c r="EB28" s="48">
        <v>45</v>
      </c>
      <c r="EC28" s="48">
        <v>0</v>
      </c>
      <c r="ED28" s="48">
        <v>20</v>
      </c>
      <c r="EE28" s="48">
        <v>104</v>
      </c>
      <c r="EF28" s="48">
        <v>74</v>
      </c>
      <c r="EG28" s="48">
        <v>14</v>
      </c>
      <c r="EH28" s="48">
        <v>22</v>
      </c>
      <c r="EI28" s="48">
        <v>3</v>
      </c>
      <c r="EJ28" s="48">
        <v>5</v>
      </c>
      <c r="EK28" s="48">
        <v>0</v>
      </c>
      <c r="EL28" s="48">
        <v>20</v>
      </c>
      <c r="EM28" s="48">
        <v>2</v>
      </c>
      <c r="EN28" s="48">
        <v>3</v>
      </c>
      <c r="EO28" s="48">
        <v>209</v>
      </c>
      <c r="EP28" s="48">
        <v>104</v>
      </c>
      <c r="EQ28" s="48">
        <v>62</v>
      </c>
      <c r="ER28" s="48">
        <v>58</v>
      </c>
      <c r="ES28" s="48">
        <v>55</v>
      </c>
      <c r="ET28" s="48">
        <v>69</v>
      </c>
      <c r="EU28" s="48">
        <v>11</v>
      </c>
      <c r="EV28" s="48">
        <v>11</v>
      </c>
      <c r="EW28" s="48">
        <v>0</v>
      </c>
      <c r="EX28" s="48">
        <v>20</v>
      </c>
      <c r="EY28" s="48">
        <v>92</v>
      </c>
      <c r="EZ28" s="48">
        <v>43</v>
      </c>
      <c r="FA28" s="48">
        <v>4</v>
      </c>
      <c r="FB28" s="48">
        <v>4</v>
      </c>
      <c r="FC28" s="48">
        <v>23</v>
      </c>
      <c r="FD28" s="48">
        <v>17</v>
      </c>
      <c r="FE28" s="48">
        <v>0</v>
      </c>
      <c r="FF28" s="48">
        <v>20</v>
      </c>
      <c r="FG28" s="48">
        <v>0</v>
      </c>
      <c r="FH28" s="48">
        <v>20</v>
      </c>
      <c r="FI28" s="48">
        <v>13</v>
      </c>
      <c r="FJ28" s="48">
        <v>13</v>
      </c>
      <c r="FK28" s="48">
        <v>9</v>
      </c>
      <c r="FL28" s="48">
        <v>10</v>
      </c>
      <c r="FM28" s="48">
        <v>0</v>
      </c>
      <c r="FN28" s="48">
        <v>20</v>
      </c>
      <c r="FO28" s="48">
        <v>0</v>
      </c>
      <c r="FP28" s="48">
        <v>20</v>
      </c>
      <c r="FQ28" s="48">
        <v>2</v>
      </c>
      <c r="FR28" s="48">
        <v>5</v>
      </c>
      <c r="FS28" s="48">
        <v>15</v>
      </c>
      <c r="FT28" s="48">
        <v>19</v>
      </c>
      <c r="FU28" s="48">
        <v>22</v>
      </c>
      <c r="FV28" s="48">
        <v>24</v>
      </c>
      <c r="FW28" s="48">
        <v>4</v>
      </c>
      <c r="FX28" s="48">
        <v>6</v>
      </c>
      <c r="FY28" s="48">
        <v>0</v>
      </c>
      <c r="FZ28" s="48">
        <v>20</v>
      </c>
      <c r="GA28" s="48">
        <v>0</v>
      </c>
      <c r="GB28" s="48">
        <v>20</v>
      </c>
      <c r="GC28" s="48">
        <v>603</v>
      </c>
      <c r="GD28" s="48">
        <v>149</v>
      </c>
      <c r="GE28" s="48">
        <v>57</v>
      </c>
      <c r="GF28" s="48">
        <v>47</v>
      </c>
      <c r="GG28" s="48">
        <v>107</v>
      </c>
      <c r="GH28" s="48">
        <v>82</v>
      </c>
      <c r="GI28" s="48">
        <v>70</v>
      </c>
      <c r="GJ28" s="48">
        <v>72</v>
      </c>
      <c r="GK28" s="48">
        <v>9</v>
      </c>
      <c r="GL28" s="48">
        <v>14</v>
      </c>
      <c r="GM28" s="48">
        <v>47</v>
      </c>
      <c r="GN28" s="48">
        <v>34</v>
      </c>
      <c r="GO28" s="48">
        <v>42</v>
      </c>
      <c r="GP28" s="48">
        <v>41</v>
      </c>
      <c r="GQ28" s="48">
        <v>0</v>
      </c>
      <c r="GR28" s="48">
        <v>20</v>
      </c>
      <c r="GS28" s="48">
        <v>21</v>
      </c>
      <c r="GT28" s="48">
        <v>17</v>
      </c>
      <c r="GU28" s="48">
        <v>46</v>
      </c>
      <c r="GV28" s="48">
        <v>33</v>
      </c>
      <c r="GW28" s="48">
        <v>84</v>
      </c>
      <c r="GX28" s="48">
        <v>43</v>
      </c>
      <c r="GY28" s="48">
        <v>32</v>
      </c>
      <c r="GZ28" s="48">
        <v>37</v>
      </c>
      <c r="HA28" s="48">
        <v>68</v>
      </c>
      <c r="HB28" s="48">
        <v>39</v>
      </c>
      <c r="HC28" s="48">
        <v>20</v>
      </c>
      <c r="HD28" s="48">
        <v>22</v>
      </c>
      <c r="HE28" s="48">
        <v>0</v>
      </c>
      <c r="HF28" s="48">
        <v>20</v>
      </c>
    </row>
    <row r="29" spans="1:214" x14ac:dyDescent="0.25">
      <c r="A29" s="16">
        <f t="shared" si="8"/>
        <v>41</v>
      </c>
      <c r="B29" s="17" t="str">
        <f t="shared" si="9"/>
        <v>Sevier</v>
      </c>
      <c r="C29" s="48" t="s">
        <v>62</v>
      </c>
      <c r="D29" s="48" t="s">
        <v>63</v>
      </c>
      <c r="E29" s="48">
        <v>8446</v>
      </c>
      <c r="F29" s="48">
        <v>289</v>
      </c>
      <c r="G29" s="48">
        <v>940</v>
      </c>
      <c r="H29" s="48">
        <v>180</v>
      </c>
      <c r="I29" s="48">
        <v>592</v>
      </c>
      <c r="J29" s="48">
        <v>119</v>
      </c>
      <c r="K29" s="48">
        <v>460</v>
      </c>
      <c r="L29" s="48">
        <v>110</v>
      </c>
      <c r="M29" s="48">
        <v>300</v>
      </c>
      <c r="N29" s="48">
        <v>86</v>
      </c>
      <c r="O29" s="48">
        <v>1413</v>
      </c>
      <c r="P29" s="48">
        <v>179</v>
      </c>
      <c r="Q29" s="48">
        <v>742</v>
      </c>
      <c r="R29" s="48">
        <v>115</v>
      </c>
      <c r="S29" s="48">
        <v>31</v>
      </c>
      <c r="T29" s="48">
        <v>24</v>
      </c>
      <c r="U29" s="48">
        <v>261</v>
      </c>
      <c r="V29" s="48">
        <v>85</v>
      </c>
      <c r="W29" s="48">
        <v>366</v>
      </c>
      <c r="X29" s="48">
        <v>90</v>
      </c>
      <c r="Y29" s="48">
        <v>1711</v>
      </c>
      <c r="Z29" s="48">
        <v>178</v>
      </c>
      <c r="AA29" s="48">
        <v>624</v>
      </c>
      <c r="AB29" s="48">
        <v>128</v>
      </c>
      <c r="AC29" s="48">
        <v>317</v>
      </c>
      <c r="AD29" s="48">
        <v>83</v>
      </c>
      <c r="AE29" s="48">
        <v>689</v>
      </c>
      <c r="AF29" s="48">
        <v>137</v>
      </c>
      <c r="AG29" s="48">
        <v>0</v>
      </c>
      <c r="AH29" s="48">
        <v>20</v>
      </c>
      <c r="AI29" s="48">
        <v>6745</v>
      </c>
      <c r="AJ29" s="48">
        <v>312</v>
      </c>
      <c r="AK29" s="48">
        <v>562</v>
      </c>
      <c r="AL29" s="48">
        <v>129</v>
      </c>
      <c r="AM29" s="48">
        <v>466</v>
      </c>
      <c r="AN29" s="48">
        <v>103</v>
      </c>
      <c r="AO29" s="48">
        <v>374</v>
      </c>
      <c r="AP29" s="48">
        <v>105</v>
      </c>
      <c r="AQ29" s="48">
        <v>222</v>
      </c>
      <c r="AR29" s="48">
        <v>75</v>
      </c>
      <c r="AS29" s="48">
        <v>1205</v>
      </c>
      <c r="AT29" s="48">
        <v>157</v>
      </c>
      <c r="AU29" s="48">
        <v>607</v>
      </c>
      <c r="AV29" s="48">
        <v>109</v>
      </c>
      <c r="AW29" s="48">
        <v>31</v>
      </c>
      <c r="AX29" s="48">
        <v>24</v>
      </c>
      <c r="AY29" s="48">
        <v>244</v>
      </c>
      <c r="AZ29" s="48">
        <v>83</v>
      </c>
      <c r="BA29" s="48">
        <v>261</v>
      </c>
      <c r="BB29" s="48">
        <v>76</v>
      </c>
      <c r="BC29" s="48">
        <v>1367</v>
      </c>
      <c r="BD29" s="48">
        <v>143</v>
      </c>
      <c r="BE29" s="48">
        <v>567</v>
      </c>
      <c r="BF29" s="48">
        <v>129</v>
      </c>
      <c r="BG29" s="48">
        <v>244</v>
      </c>
      <c r="BH29" s="48">
        <v>75</v>
      </c>
      <c r="BI29" s="48">
        <v>595</v>
      </c>
      <c r="BJ29" s="48">
        <v>128</v>
      </c>
      <c r="BK29" s="48">
        <v>0</v>
      </c>
      <c r="BL29" s="48">
        <v>20</v>
      </c>
      <c r="BM29" s="48">
        <v>917</v>
      </c>
      <c r="BN29" s="48">
        <v>167</v>
      </c>
      <c r="BO29" s="48">
        <v>195</v>
      </c>
      <c r="BP29" s="48">
        <v>65</v>
      </c>
      <c r="BQ29" s="48">
        <v>91</v>
      </c>
      <c r="BR29" s="48">
        <v>47</v>
      </c>
      <c r="BS29" s="48">
        <v>27</v>
      </c>
      <c r="BT29" s="48">
        <v>38</v>
      </c>
      <c r="BU29" s="48">
        <v>39</v>
      </c>
      <c r="BV29" s="48">
        <v>32</v>
      </c>
      <c r="BW29" s="48">
        <v>146</v>
      </c>
      <c r="BX29" s="48">
        <v>103</v>
      </c>
      <c r="BY29" s="48">
        <v>99</v>
      </c>
      <c r="BZ29" s="48">
        <v>57</v>
      </c>
      <c r="CA29" s="48">
        <v>0</v>
      </c>
      <c r="CB29" s="48">
        <v>20</v>
      </c>
      <c r="CC29" s="48">
        <v>6</v>
      </c>
      <c r="CD29" s="48">
        <v>9</v>
      </c>
      <c r="CE29" s="48">
        <v>21</v>
      </c>
      <c r="CF29" s="48">
        <v>18</v>
      </c>
      <c r="CG29" s="48">
        <v>204</v>
      </c>
      <c r="CH29" s="48">
        <v>68</v>
      </c>
      <c r="CI29" s="48">
        <v>15</v>
      </c>
      <c r="CJ29" s="48">
        <v>17</v>
      </c>
      <c r="CK29" s="48">
        <v>18</v>
      </c>
      <c r="CL29" s="48">
        <v>19</v>
      </c>
      <c r="CM29" s="48">
        <v>56</v>
      </c>
      <c r="CN29" s="48">
        <v>31</v>
      </c>
      <c r="CO29" s="48">
        <v>0</v>
      </c>
      <c r="CP29" s="48">
        <v>20</v>
      </c>
      <c r="CQ29" s="48">
        <v>54</v>
      </c>
      <c r="CR29" s="48">
        <v>36</v>
      </c>
      <c r="CS29" s="48">
        <v>22</v>
      </c>
      <c r="CT29" s="48">
        <v>19</v>
      </c>
      <c r="CU29" s="48">
        <v>2</v>
      </c>
      <c r="CV29" s="48">
        <v>3</v>
      </c>
      <c r="CW29" s="48">
        <v>0</v>
      </c>
      <c r="CX29" s="48">
        <v>20</v>
      </c>
      <c r="CY29" s="48">
        <v>0</v>
      </c>
      <c r="CZ29" s="48">
        <v>20</v>
      </c>
      <c r="DA29" s="48">
        <v>0</v>
      </c>
      <c r="DB29" s="48">
        <v>20</v>
      </c>
      <c r="DC29" s="48">
        <v>0</v>
      </c>
      <c r="DD29" s="48">
        <v>20</v>
      </c>
      <c r="DE29" s="48">
        <v>0</v>
      </c>
      <c r="DF29" s="48">
        <v>20</v>
      </c>
      <c r="DG29" s="48">
        <v>1</v>
      </c>
      <c r="DH29" s="48">
        <v>3</v>
      </c>
      <c r="DI29" s="48">
        <v>0</v>
      </c>
      <c r="DJ29" s="48">
        <v>20</v>
      </c>
      <c r="DK29" s="48">
        <v>7</v>
      </c>
      <c r="DL29" s="48">
        <v>12</v>
      </c>
      <c r="DM29" s="48">
        <v>0</v>
      </c>
      <c r="DN29" s="48">
        <v>20</v>
      </c>
      <c r="DO29" s="48">
        <v>0</v>
      </c>
      <c r="DP29" s="48">
        <v>20</v>
      </c>
      <c r="DQ29" s="48">
        <v>22</v>
      </c>
      <c r="DR29" s="48">
        <v>27</v>
      </c>
      <c r="DS29" s="48">
        <v>0</v>
      </c>
      <c r="DT29" s="48">
        <v>20</v>
      </c>
      <c r="DU29" s="48">
        <v>150</v>
      </c>
      <c r="DV29" s="48">
        <v>60</v>
      </c>
      <c r="DW29" s="48">
        <v>16</v>
      </c>
      <c r="DX29" s="48">
        <v>15</v>
      </c>
      <c r="DY29" s="48">
        <v>20</v>
      </c>
      <c r="DZ29" s="48">
        <v>25</v>
      </c>
      <c r="EA29" s="48">
        <v>0</v>
      </c>
      <c r="EB29" s="48">
        <v>20</v>
      </c>
      <c r="EC29" s="48">
        <v>14</v>
      </c>
      <c r="ED29" s="48">
        <v>21</v>
      </c>
      <c r="EE29" s="48">
        <v>19</v>
      </c>
      <c r="EF29" s="48">
        <v>20</v>
      </c>
      <c r="EG29" s="48">
        <v>16</v>
      </c>
      <c r="EH29" s="48">
        <v>20</v>
      </c>
      <c r="EI29" s="48">
        <v>0</v>
      </c>
      <c r="EJ29" s="48">
        <v>20</v>
      </c>
      <c r="EK29" s="48">
        <v>0</v>
      </c>
      <c r="EL29" s="48">
        <v>20</v>
      </c>
      <c r="EM29" s="48">
        <v>12</v>
      </c>
      <c r="EN29" s="48">
        <v>15</v>
      </c>
      <c r="EO29" s="48">
        <v>38</v>
      </c>
      <c r="EP29" s="48">
        <v>41</v>
      </c>
      <c r="EQ29" s="48">
        <v>4</v>
      </c>
      <c r="ER29" s="48">
        <v>6</v>
      </c>
      <c r="ES29" s="48">
        <v>6</v>
      </c>
      <c r="ET29" s="48">
        <v>10</v>
      </c>
      <c r="EU29" s="48">
        <v>5</v>
      </c>
      <c r="EV29" s="48">
        <v>7</v>
      </c>
      <c r="EW29" s="48">
        <v>0</v>
      </c>
      <c r="EX29" s="48">
        <v>20</v>
      </c>
      <c r="EY29" s="48">
        <v>150</v>
      </c>
      <c r="EZ29" s="48">
        <v>71</v>
      </c>
      <c r="FA29" s="48">
        <v>76</v>
      </c>
      <c r="FB29" s="48">
        <v>50</v>
      </c>
      <c r="FC29" s="48">
        <v>0</v>
      </c>
      <c r="FD29" s="48">
        <v>20</v>
      </c>
      <c r="FE29" s="48">
        <v>0</v>
      </c>
      <c r="FF29" s="48">
        <v>20</v>
      </c>
      <c r="FG29" s="48">
        <v>16</v>
      </c>
      <c r="FH29" s="48">
        <v>25</v>
      </c>
      <c r="FI29" s="48">
        <v>5</v>
      </c>
      <c r="FJ29" s="48">
        <v>7</v>
      </c>
      <c r="FK29" s="48">
        <v>7</v>
      </c>
      <c r="FL29" s="48">
        <v>7</v>
      </c>
      <c r="FM29" s="48">
        <v>0</v>
      </c>
      <c r="FN29" s="48">
        <v>20</v>
      </c>
      <c r="FO29" s="48">
        <v>9</v>
      </c>
      <c r="FP29" s="48">
        <v>15</v>
      </c>
      <c r="FQ29" s="48">
        <v>0</v>
      </c>
      <c r="FR29" s="48">
        <v>20</v>
      </c>
      <c r="FS29" s="48">
        <v>14</v>
      </c>
      <c r="FT29" s="48">
        <v>14</v>
      </c>
      <c r="FU29" s="48">
        <v>19</v>
      </c>
      <c r="FV29" s="48">
        <v>21</v>
      </c>
      <c r="FW29" s="48">
        <v>0</v>
      </c>
      <c r="FX29" s="48">
        <v>20</v>
      </c>
      <c r="FY29" s="48">
        <v>4</v>
      </c>
      <c r="FZ29" s="48">
        <v>9</v>
      </c>
      <c r="GA29" s="48">
        <v>0</v>
      </c>
      <c r="GB29" s="48">
        <v>20</v>
      </c>
      <c r="GC29" s="48">
        <v>430</v>
      </c>
      <c r="GD29" s="48">
        <v>105</v>
      </c>
      <c r="GE29" s="48">
        <v>69</v>
      </c>
      <c r="GF29" s="48">
        <v>50</v>
      </c>
      <c r="GG29" s="48">
        <v>13</v>
      </c>
      <c r="GH29" s="48">
        <v>13</v>
      </c>
      <c r="GI29" s="48">
        <v>59</v>
      </c>
      <c r="GJ29" s="48">
        <v>44</v>
      </c>
      <c r="GK29" s="48">
        <v>9</v>
      </c>
      <c r="GL29" s="48">
        <v>11</v>
      </c>
      <c r="GM29" s="48">
        <v>38</v>
      </c>
      <c r="GN29" s="48">
        <v>23</v>
      </c>
      <c r="GO29" s="48">
        <v>13</v>
      </c>
      <c r="GP29" s="48">
        <v>13</v>
      </c>
      <c r="GQ29" s="48">
        <v>0</v>
      </c>
      <c r="GR29" s="48">
        <v>20</v>
      </c>
      <c r="GS29" s="48">
        <v>1</v>
      </c>
      <c r="GT29" s="48">
        <v>3</v>
      </c>
      <c r="GU29" s="48">
        <v>72</v>
      </c>
      <c r="GV29" s="48">
        <v>55</v>
      </c>
      <c r="GW29" s="48">
        <v>81</v>
      </c>
      <c r="GX29" s="48">
        <v>47</v>
      </c>
      <c r="GY29" s="48">
        <v>19</v>
      </c>
      <c r="GZ29" s="48">
        <v>16</v>
      </c>
      <c r="HA29" s="48">
        <v>49</v>
      </c>
      <c r="HB29" s="48">
        <v>31</v>
      </c>
      <c r="HC29" s="48">
        <v>7</v>
      </c>
      <c r="HD29" s="48">
        <v>8</v>
      </c>
      <c r="HE29" s="48">
        <v>0</v>
      </c>
      <c r="HF29" s="48">
        <v>20</v>
      </c>
    </row>
    <row r="30" spans="1:214" x14ac:dyDescent="0.25">
      <c r="A30" s="16">
        <f t="shared" si="8"/>
        <v>43</v>
      </c>
      <c r="B30" s="17" t="str">
        <f t="shared" si="9"/>
        <v>Summit</v>
      </c>
      <c r="C30" s="48" t="s">
        <v>64</v>
      </c>
      <c r="D30" s="48" t="s">
        <v>65</v>
      </c>
      <c r="E30" s="48">
        <v>20742</v>
      </c>
      <c r="F30" s="48">
        <v>407</v>
      </c>
      <c r="G30" s="48">
        <v>406</v>
      </c>
      <c r="H30" s="48">
        <v>116</v>
      </c>
      <c r="I30" s="48">
        <v>1419</v>
      </c>
      <c r="J30" s="48">
        <v>202</v>
      </c>
      <c r="K30" s="48">
        <v>1111</v>
      </c>
      <c r="L30" s="48">
        <v>163</v>
      </c>
      <c r="M30" s="48">
        <v>328</v>
      </c>
      <c r="N30" s="48">
        <v>93</v>
      </c>
      <c r="O30" s="48">
        <v>1918</v>
      </c>
      <c r="P30" s="48">
        <v>225</v>
      </c>
      <c r="Q30" s="48">
        <v>1032</v>
      </c>
      <c r="R30" s="48">
        <v>181</v>
      </c>
      <c r="S30" s="48">
        <v>401</v>
      </c>
      <c r="T30" s="48">
        <v>104</v>
      </c>
      <c r="U30" s="48">
        <v>1713</v>
      </c>
      <c r="V30" s="48">
        <v>228</v>
      </c>
      <c r="W30" s="48">
        <v>2940</v>
      </c>
      <c r="X30" s="48">
        <v>371</v>
      </c>
      <c r="Y30" s="48">
        <v>3660</v>
      </c>
      <c r="Z30" s="48">
        <v>285</v>
      </c>
      <c r="AA30" s="48">
        <v>4202</v>
      </c>
      <c r="AB30" s="48">
        <v>372</v>
      </c>
      <c r="AC30" s="48">
        <v>874</v>
      </c>
      <c r="AD30" s="48">
        <v>182</v>
      </c>
      <c r="AE30" s="48">
        <v>736</v>
      </c>
      <c r="AF30" s="48">
        <v>143</v>
      </c>
      <c r="AG30" s="48">
        <v>2</v>
      </c>
      <c r="AH30" s="48">
        <v>3</v>
      </c>
      <c r="AI30" s="48">
        <v>15547</v>
      </c>
      <c r="AJ30" s="48">
        <v>509</v>
      </c>
      <c r="AK30" s="48">
        <v>220</v>
      </c>
      <c r="AL30" s="48">
        <v>69</v>
      </c>
      <c r="AM30" s="48">
        <v>1091</v>
      </c>
      <c r="AN30" s="48">
        <v>159</v>
      </c>
      <c r="AO30" s="48">
        <v>778</v>
      </c>
      <c r="AP30" s="48">
        <v>121</v>
      </c>
      <c r="AQ30" s="48">
        <v>238</v>
      </c>
      <c r="AR30" s="48">
        <v>67</v>
      </c>
      <c r="AS30" s="48">
        <v>1441</v>
      </c>
      <c r="AT30" s="48">
        <v>202</v>
      </c>
      <c r="AU30" s="48">
        <v>892</v>
      </c>
      <c r="AV30" s="48">
        <v>161</v>
      </c>
      <c r="AW30" s="48">
        <v>290</v>
      </c>
      <c r="AX30" s="48">
        <v>95</v>
      </c>
      <c r="AY30" s="48">
        <v>1273</v>
      </c>
      <c r="AZ30" s="48">
        <v>210</v>
      </c>
      <c r="BA30" s="48">
        <v>1720</v>
      </c>
      <c r="BB30" s="48">
        <v>299</v>
      </c>
      <c r="BC30" s="48">
        <v>3034</v>
      </c>
      <c r="BD30" s="48">
        <v>268</v>
      </c>
      <c r="BE30" s="48">
        <v>3339</v>
      </c>
      <c r="BF30" s="48">
        <v>333</v>
      </c>
      <c r="BG30" s="48">
        <v>644</v>
      </c>
      <c r="BH30" s="48">
        <v>135</v>
      </c>
      <c r="BI30" s="48">
        <v>587</v>
      </c>
      <c r="BJ30" s="48">
        <v>133</v>
      </c>
      <c r="BK30" s="48">
        <v>0</v>
      </c>
      <c r="BL30" s="48">
        <v>23</v>
      </c>
      <c r="BM30" s="48">
        <v>1285</v>
      </c>
      <c r="BN30" s="48">
        <v>256</v>
      </c>
      <c r="BO30" s="48">
        <v>10</v>
      </c>
      <c r="BP30" s="48">
        <v>10</v>
      </c>
      <c r="BQ30" s="48">
        <v>139</v>
      </c>
      <c r="BR30" s="48">
        <v>63</v>
      </c>
      <c r="BS30" s="48">
        <v>93</v>
      </c>
      <c r="BT30" s="48">
        <v>52</v>
      </c>
      <c r="BU30" s="48">
        <v>0</v>
      </c>
      <c r="BV30" s="48">
        <v>23</v>
      </c>
      <c r="BW30" s="48">
        <v>135</v>
      </c>
      <c r="BX30" s="48">
        <v>53</v>
      </c>
      <c r="BY30" s="48">
        <v>34</v>
      </c>
      <c r="BZ30" s="48">
        <v>25</v>
      </c>
      <c r="CA30" s="48">
        <v>42</v>
      </c>
      <c r="CB30" s="48">
        <v>30</v>
      </c>
      <c r="CC30" s="48">
        <v>57</v>
      </c>
      <c r="CD30" s="48">
        <v>42</v>
      </c>
      <c r="CE30" s="48">
        <v>178</v>
      </c>
      <c r="CF30" s="48">
        <v>75</v>
      </c>
      <c r="CG30" s="48">
        <v>251</v>
      </c>
      <c r="CH30" s="48">
        <v>101</v>
      </c>
      <c r="CI30" s="48">
        <v>252</v>
      </c>
      <c r="CJ30" s="48">
        <v>145</v>
      </c>
      <c r="CK30" s="48">
        <v>45</v>
      </c>
      <c r="CL30" s="48">
        <v>35</v>
      </c>
      <c r="CM30" s="48">
        <v>47</v>
      </c>
      <c r="CN30" s="48">
        <v>32</v>
      </c>
      <c r="CO30" s="48">
        <v>2</v>
      </c>
      <c r="CP30" s="48">
        <v>3</v>
      </c>
      <c r="CQ30" s="48">
        <v>213</v>
      </c>
      <c r="CR30" s="48">
        <v>105</v>
      </c>
      <c r="CS30" s="48">
        <v>0</v>
      </c>
      <c r="CT30" s="48">
        <v>23</v>
      </c>
      <c r="CU30" s="48">
        <v>0</v>
      </c>
      <c r="CV30" s="48">
        <v>23</v>
      </c>
      <c r="CW30" s="48">
        <v>18</v>
      </c>
      <c r="CX30" s="48">
        <v>15</v>
      </c>
      <c r="CY30" s="48">
        <v>16</v>
      </c>
      <c r="CZ30" s="48">
        <v>20</v>
      </c>
      <c r="DA30" s="48">
        <v>37</v>
      </c>
      <c r="DB30" s="48">
        <v>40</v>
      </c>
      <c r="DC30" s="48">
        <v>0</v>
      </c>
      <c r="DD30" s="48">
        <v>23</v>
      </c>
      <c r="DE30" s="48">
        <v>0</v>
      </c>
      <c r="DF30" s="48">
        <v>23</v>
      </c>
      <c r="DG30" s="48">
        <v>0</v>
      </c>
      <c r="DH30" s="48">
        <v>23</v>
      </c>
      <c r="DI30" s="48">
        <v>17</v>
      </c>
      <c r="DJ30" s="48">
        <v>20</v>
      </c>
      <c r="DK30" s="48">
        <v>0</v>
      </c>
      <c r="DL30" s="48">
        <v>23</v>
      </c>
      <c r="DM30" s="48">
        <v>118</v>
      </c>
      <c r="DN30" s="48">
        <v>91</v>
      </c>
      <c r="DO30" s="48">
        <v>7</v>
      </c>
      <c r="DP30" s="48">
        <v>10</v>
      </c>
      <c r="DQ30" s="48">
        <v>0</v>
      </c>
      <c r="DR30" s="48">
        <v>23</v>
      </c>
      <c r="DS30" s="48">
        <v>0</v>
      </c>
      <c r="DT30" s="48">
        <v>23</v>
      </c>
      <c r="DU30" s="48">
        <v>467</v>
      </c>
      <c r="DV30" s="48">
        <v>146</v>
      </c>
      <c r="DW30" s="48">
        <v>95</v>
      </c>
      <c r="DX30" s="48">
        <v>65</v>
      </c>
      <c r="DY30" s="48">
        <v>15</v>
      </c>
      <c r="DZ30" s="48">
        <v>25</v>
      </c>
      <c r="EA30" s="48">
        <v>6</v>
      </c>
      <c r="EB30" s="48">
        <v>9</v>
      </c>
      <c r="EC30" s="48">
        <v>0</v>
      </c>
      <c r="ED30" s="48">
        <v>23</v>
      </c>
      <c r="EE30" s="48">
        <v>22</v>
      </c>
      <c r="EF30" s="48">
        <v>26</v>
      </c>
      <c r="EG30" s="48">
        <v>0</v>
      </c>
      <c r="EH30" s="48">
        <v>23</v>
      </c>
      <c r="EI30" s="48">
        <v>18</v>
      </c>
      <c r="EJ30" s="48">
        <v>25</v>
      </c>
      <c r="EK30" s="48">
        <v>21</v>
      </c>
      <c r="EL30" s="48">
        <v>22</v>
      </c>
      <c r="EM30" s="48">
        <v>24</v>
      </c>
      <c r="EN30" s="48">
        <v>21</v>
      </c>
      <c r="EO30" s="48">
        <v>76</v>
      </c>
      <c r="EP30" s="48">
        <v>40</v>
      </c>
      <c r="EQ30" s="48">
        <v>176</v>
      </c>
      <c r="ER30" s="48">
        <v>115</v>
      </c>
      <c r="ES30" s="48">
        <v>3</v>
      </c>
      <c r="ET30" s="48">
        <v>6</v>
      </c>
      <c r="EU30" s="48">
        <v>11</v>
      </c>
      <c r="EV30" s="48">
        <v>11</v>
      </c>
      <c r="EW30" s="48">
        <v>0</v>
      </c>
      <c r="EX30" s="48">
        <v>23</v>
      </c>
      <c r="EY30" s="48">
        <v>460</v>
      </c>
      <c r="EZ30" s="48">
        <v>125</v>
      </c>
      <c r="FA30" s="48">
        <v>8</v>
      </c>
      <c r="FB30" s="48">
        <v>11</v>
      </c>
      <c r="FC30" s="48">
        <v>8</v>
      </c>
      <c r="FD30" s="48">
        <v>14</v>
      </c>
      <c r="FE30" s="48">
        <v>47</v>
      </c>
      <c r="FF30" s="48">
        <v>26</v>
      </c>
      <c r="FG30" s="48">
        <v>0</v>
      </c>
      <c r="FH30" s="48">
        <v>23</v>
      </c>
      <c r="FI30" s="48">
        <v>27</v>
      </c>
      <c r="FJ30" s="48">
        <v>28</v>
      </c>
      <c r="FK30" s="48">
        <v>60</v>
      </c>
      <c r="FL30" s="48">
        <v>37</v>
      </c>
      <c r="FM30" s="48">
        <v>0</v>
      </c>
      <c r="FN30" s="48">
        <v>23</v>
      </c>
      <c r="FO30" s="48">
        <v>32</v>
      </c>
      <c r="FP30" s="48">
        <v>27</v>
      </c>
      <c r="FQ30" s="48">
        <v>81</v>
      </c>
      <c r="FR30" s="48">
        <v>46</v>
      </c>
      <c r="FS30" s="48">
        <v>64</v>
      </c>
      <c r="FT30" s="48">
        <v>42</v>
      </c>
      <c r="FU30" s="48">
        <v>91</v>
      </c>
      <c r="FV30" s="48">
        <v>65</v>
      </c>
      <c r="FW30" s="48">
        <v>42</v>
      </c>
      <c r="FX30" s="48">
        <v>51</v>
      </c>
      <c r="FY30" s="48">
        <v>0</v>
      </c>
      <c r="FZ30" s="48">
        <v>23</v>
      </c>
      <c r="GA30" s="48">
        <v>0</v>
      </c>
      <c r="GB30" s="48">
        <v>23</v>
      </c>
      <c r="GC30" s="48">
        <v>2770</v>
      </c>
      <c r="GD30" s="48">
        <v>288</v>
      </c>
      <c r="GE30" s="48">
        <v>73</v>
      </c>
      <c r="GF30" s="48">
        <v>45</v>
      </c>
      <c r="GG30" s="48">
        <v>166</v>
      </c>
      <c r="GH30" s="48">
        <v>82</v>
      </c>
      <c r="GI30" s="48">
        <v>169</v>
      </c>
      <c r="GJ30" s="48">
        <v>92</v>
      </c>
      <c r="GK30" s="48">
        <v>74</v>
      </c>
      <c r="GL30" s="48">
        <v>50</v>
      </c>
      <c r="GM30" s="48">
        <v>256</v>
      </c>
      <c r="GN30" s="48">
        <v>108</v>
      </c>
      <c r="GO30" s="48">
        <v>46</v>
      </c>
      <c r="GP30" s="48">
        <v>40</v>
      </c>
      <c r="GQ30" s="48">
        <v>51</v>
      </c>
      <c r="GR30" s="48">
        <v>33</v>
      </c>
      <c r="GS30" s="48">
        <v>330</v>
      </c>
      <c r="GT30" s="48">
        <v>99</v>
      </c>
      <c r="GU30" s="48">
        <v>920</v>
      </c>
      <c r="GV30" s="48">
        <v>175</v>
      </c>
      <c r="GW30" s="48">
        <v>235</v>
      </c>
      <c r="GX30" s="48">
        <v>76</v>
      </c>
      <c r="GY30" s="48">
        <v>226</v>
      </c>
      <c r="GZ30" s="48">
        <v>81</v>
      </c>
      <c r="HA30" s="48">
        <v>133</v>
      </c>
      <c r="HB30" s="48">
        <v>70</v>
      </c>
      <c r="HC30" s="48">
        <v>91</v>
      </c>
      <c r="HD30" s="48">
        <v>58</v>
      </c>
      <c r="HE30" s="48">
        <v>0</v>
      </c>
      <c r="HF30" s="48">
        <v>23</v>
      </c>
    </row>
    <row r="31" spans="1:214" x14ac:dyDescent="0.25">
      <c r="A31" s="16">
        <f t="shared" si="8"/>
        <v>45</v>
      </c>
      <c r="B31" s="17" t="str">
        <f t="shared" si="9"/>
        <v>Tooele</v>
      </c>
      <c r="C31" s="48" t="s">
        <v>66</v>
      </c>
      <c r="D31" s="48" t="s">
        <v>67</v>
      </c>
      <c r="E31" s="48">
        <v>26613</v>
      </c>
      <c r="F31" s="48">
        <v>613</v>
      </c>
      <c r="G31" s="48">
        <v>686</v>
      </c>
      <c r="H31" s="48">
        <v>159</v>
      </c>
      <c r="I31" s="48">
        <v>1926</v>
      </c>
      <c r="J31" s="48">
        <v>337</v>
      </c>
      <c r="K31" s="48">
        <v>3318</v>
      </c>
      <c r="L31" s="48">
        <v>356</v>
      </c>
      <c r="M31" s="48">
        <v>569</v>
      </c>
      <c r="N31" s="48">
        <v>157</v>
      </c>
      <c r="O31" s="48">
        <v>3637</v>
      </c>
      <c r="P31" s="48">
        <v>444</v>
      </c>
      <c r="Q31" s="48">
        <v>1539</v>
      </c>
      <c r="R31" s="48">
        <v>302</v>
      </c>
      <c r="S31" s="48">
        <v>477</v>
      </c>
      <c r="T31" s="48">
        <v>189</v>
      </c>
      <c r="U31" s="48">
        <v>1393</v>
      </c>
      <c r="V31" s="48">
        <v>270</v>
      </c>
      <c r="W31" s="48">
        <v>2835</v>
      </c>
      <c r="X31" s="48">
        <v>356</v>
      </c>
      <c r="Y31" s="48">
        <v>4464</v>
      </c>
      <c r="Z31" s="48">
        <v>502</v>
      </c>
      <c r="AA31" s="48">
        <v>2101</v>
      </c>
      <c r="AB31" s="48">
        <v>296</v>
      </c>
      <c r="AC31" s="48">
        <v>1249</v>
      </c>
      <c r="AD31" s="48">
        <v>294</v>
      </c>
      <c r="AE31" s="48">
        <v>2317</v>
      </c>
      <c r="AF31" s="48">
        <v>307</v>
      </c>
      <c r="AG31" s="48">
        <v>102</v>
      </c>
      <c r="AH31" s="48">
        <v>50</v>
      </c>
      <c r="AI31" s="48">
        <v>19417</v>
      </c>
      <c r="AJ31" s="48">
        <v>766</v>
      </c>
      <c r="AK31" s="48">
        <v>482</v>
      </c>
      <c r="AL31" s="48">
        <v>143</v>
      </c>
      <c r="AM31" s="48">
        <v>1369</v>
      </c>
      <c r="AN31" s="48">
        <v>271</v>
      </c>
      <c r="AO31" s="48">
        <v>2213</v>
      </c>
      <c r="AP31" s="48">
        <v>283</v>
      </c>
      <c r="AQ31" s="48">
        <v>420</v>
      </c>
      <c r="AR31" s="48">
        <v>123</v>
      </c>
      <c r="AS31" s="48">
        <v>3036</v>
      </c>
      <c r="AT31" s="48">
        <v>435</v>
      </c>
      <c r="AU31" s="48">
        <v>1330</v>
      </c>
      <c r="AV31" s="48">
        <v>275</v>
      </c>
      <c r="AW31" s="48">
        <v>328</v>
      </c>
      <c r="AX31" s="48">
        <v>172</v>
      </c>
      <c r="AY31" s="48">
        <v>862</v>
      </c>
      <c r="AZ31" s="48">
        <v>192</v>
      </c>
      <c r="BA31" s="48">
        <v>1772</v>
      </c>
      <c r="BB31" s="48">
        <v>346</v>
      </c>
      <c r="BC31" s="48">
        <v>3571</v>
      </c>
      <c r="BD31" s="48">
        <v>479</v>
      </c>
      <c r="BE31" s="48">
        <v>1561</v>
      </c>
      <c r="BF31" s="48">
        <v>263</v>
      </c>
      <c r="BG31" s="48">
        <v>959</v>
      </c>
      <c r="BH31" s="48">
        <v>295</v>
      </c>
      <c r="BI31" s="48">
        <v>1466</v>
      </c>
      <c r="BJ31" s="48">
        <v>285</v>
      </c>
      <c r="BK31" s="48">
        <v>48</v>
      </c>
      <c r="BL31" s="48">
        <v>47</v>
      </c>
      <c r="BM31" s="48">
        <v>4740</v>
      </c>
      <c r="BN31" s="48">
        <v>526</v>
      </c>
      <c r="BO31" s="48">
        <v>114</v>
      </c>
      <c r="BP31" s="48">
        <v>64</v>
      </c>
      <c r="BQ31" s="48">
        <v>437</v>
      </c>
      <c r="BR31" s="48">
        <v>156</v>
      </c>
      <c r="BS31" s="48">
        <v>991</v>
      </c>
      <c r="BT31" s="48">
        <v>235</v>
      </c>
      <c r="BU31" s="48">
        <v>124</v>
      </c>
      <c r="BV31" s="48">
        <v>89</v>
      </c>
      <c r="BW31" s="48">
        <v>374</v>
      </c>
      <c r="BX31" s="48">
        <v>153</v>
      </c>
      <c r="BY31" s="48">
        <v>107</v>
      </c>
      <c r="BZ31" s="48">
        <v>63</v>
      </c>
      <c r="CA31" s="48">
        <v>61</v>
      </c>
      <c r="CB31" s="48">
        <v>57</v>
      </c>
      <c r="CC31" s="48">
        <v>284</v>
      </c>
      <c r="CD31" s="48">
        <v>137</v>
      </c>
      <c r="CE31" s="48">
        <v>680</v>
      </c>
      <c r="CF31" s="48">
        <v>199</v>
      </c>
      <c r="CG31" s="48">
        <v>478</v>
      </c>
      <c r="CH31" s="48">
        <v>126</v>
      </c>
      <c r="CI31" s="48">
        <v>214</v>
      </c>
      <c r="CJ31" s="48">
        <v>103</v>
      </c>
      <c r="CK31" s="48">
        <v>105</v>
      </c>
      <c r="CL31" s="48">
        <v>69</v>
      </c>
      <c r="CM31" s="48">
        <v>727</v>
      </c>
      <c r="CN31" s="48">
        <v>156</v>
      </c>
      <c r="CO31" s="48">
        <v>44</v>
      </c>
      <c r="CP31" s="48">
        <v>38</v>
      </c>
      <c r="CQ31" s="48">
        <v>549</v>
      </c>
      <c r="CR31" s="48">
        <v>169</v>
      </c>
      <c r="CS31" s="48">
        <v>23</v>
      </c>
      <c r="CT31" s="48">
        <v>28</v>
      </c>
      <c r="CU31" s="48">
        <v>0</v>
      </c>
      <c r="CV31" s="48">
        <v>26</v>
      </c>
      <c r="CW31" s="48">
        <v>19</v>
      </c>
      <c r="CX31" s="48">
        <v>23</v>
      </c>
      <c r="CY31" s="48">
        <v>13</v>
      </c>
      <c r="CZ31" s="48">
        <v>19</v>
      </c>
      <c r="DA31" s="48">
        <v>14</v>
      </c>
      <c r="DB31" s="48">
        <v>21</v>
      </c>
      <c r="DC31" s="48">
        <v>48</v>
      </c>
      <c r="DD31" s="48">
        <v>58</v>
      </c>
      <c r="DE31" s="48">
        <v>0</v>
      </c>
      <c r="DF31" s="48">
        <v>26</v>
      </c>
      <c r="DG31" s="48">
        <v>135</v>
      </c>
      <c r="DH31" s="48">
        <v>66</v>
      </c>
      <c r="DI31" s="48">
        <v>69</v>
      </c>
      <c r="DJ31" s="48">
        <v>46</v>
      </c>
      <c r="DK31" s="48">
        <v>91</v>
      </c>
      <c r="DL31" s="48">
        <v>68</v>
      </c>
      <c r="DM31" s="48">
        <v>0</v>
      </c>
      <c r="DN31" s="48">
        <v>26</v>
      </c>
      <c r="DO31" s="48">
        <v>52</v>
      </c>
      <c r="DP31" s="48">
        <v>46</v>
      </c>
      <c r="DQ31" s="48">
        <v>85</v>
      </c>
      <c r="DR31" s="48">
        <v>61</v>
      </c>
      <c r="DS31" s="48">
        <v>0</v>
      </c>
      <c r="DT31" s="48">
        <v>26</v>
      </c>
      <c r="DU31" s="48">
        <v>401</v>
      </c>
      <c r="DV31" s="48">
        <v>117</v>
      </c>
      <c r="DW31" s="48">
        <v>28</v>
      </c>
      <c r="DX31" s="48">
        <v>31</v>
      </c>
      <c r="DY31" s="48">
        <v>0</v>
      </c>
      <c r="DZ31" s="48">
        <v>26</v>
      </c>
      <c r="EA31" s="48">
        <v>0</v>
      </c>
      <c r="EB31" s="48">
        <v>26</v>
      </c>
      <c r="EC31" s="48">
        <v>0</v>
      </c>
      <c r="ED31" s="48">
        <v>26</v>
      </c>
      <c r="EE31" s="48">
        <v>22</v>
      </c>
      <c r="EF31" s="48">
        <v>19</v>
      </c>
      <c r="EG31" s="48">
        <v>14</v>
      </c>
      <c r="EH31" s="48">
        <v>19</v>
      </c>
      <c r="EI31" s="48">
        <v>0</v>
      </c>
      <c r="EJ31" s="48">
        <v>26</v>
      </c>
      <c r="EK31" s="48">
        <v>48</v>
      </c>
      <c r="EL31" s="48">
        <v>61</v>
      </c>
      <c r="EM31" s="48">
        <v>2</v>
      </c>
      <c r="EN31" s="48">
        <v>6</v>
      </c>
      <c r="EO31" s="48">
        <v>44</v>
      </c>
      <c r="EP31" s="48">
        <v>38</v>
      </c>
      <c r="EQ31" s="48">
        <v>221</v>
      </c>
      <c r="ER31" s="48">
        <v>92</v>
      </c>
      <c r="ES31" s="48">
        <v>1</v>
      </c>
      <c r="ET31" s="48">
        <v>3</v>
      </c>
      <c r="EU31" s="48">
        <v>16</v>
      </c>
      <c r="EV31" s="48">
        <v>18</v>
      </c>
      <c r="EW31" s="48">
        <v>5</v>
      </c>
      <c r="EX31" s="48">
        <v>12</v>
      </c>
      <c r="EY31" s="48">
        <v>402</v>
      </c>
      <c r="EZ31" s="48">
        <v>173</v>
      </c>
      <c r="FA31" s="48">
        <v>21</v>
      </c>
      <c r="FB31" s="48">
        <v>28</v>
      </c>
      <c r="FC31" s="48">
        <v>50</v>
      </c>
      <c r="FD31" s="48">
        <v>61</v>
      </c>
      <c r="FE31" s="48">
        <v>78</v>
      </c>
      <c r="FF31" s="48">
        <v>74</v>
      </c>
      <c r="FG31" s="48">
        <v>4</v>
      </c>
      <c r="FH31" s="48">
        <v>7</v>
      </c>
      <c r="FI31" s="48">
        <v>39</v>
      </c>
      <c r="FJ31" s="48">
        <v>45</v>
      </c>
      <c r="FK31" s="48">
        <v>17</v>
      </c>
      <c r="FL31" s="48">
        <v>23</v>
      </c>
      <c r="FM31" s="48">
        <v>39</v>
      </c>
      <c r="FN31" s="48">
        <v>57</v>
      </c>
      <c r="FO31" s="48">
        <v>0</v>
      </c>
      <c r="FP31" s="48">
        <v>26</v>
      </c>
      <c r="FQ31" s="48">
        <v>74</v>
      </c>
      <c r="FR31" s="48">
        <v>75</v>
      </c>
      <c r="FS31" s="48">
        <v>57</v>
      </c>
      <c r="FT31" s="48">
        <v>44</v>
      </c>
      <c r="FU31" s="48">
        <v>0</v>
      </c>
      <c r="FV31" s="48">
        <v>26</v>
      </c>
      <c r="FW31" s="48">
        <v>2</v>
      </c>
      <c r="FX31" s="48">
        <v>4</v>
      </c>
      <c r="FY31" s="48">
        <v>16</v>
      </c>
      <c r="FZ31" s="48">
        <v>24</v>
      </c>
      <c r="GA31" s="48">
        <v>5</v>
      </c>
      <c r="GB31" s="48">
        <v>14</v>
      </c>
      <c r="GC31" s="48">
        <v>1104</v>
      </c>
      <c r="GD31" s="48">
        <v>214</v>
      </c>
      <c r="GE31" s="48">
        <v>18</v>
      </c>
      <c r="GF31" s="48">
        <v>12</v>
      </c>
      <c r="GG31" s="48">
        <v>70</v>
      </c>
      <c r="GH31" s="48">
        <v>68</v>
      </c>
      <c r="GI31" s="48">
        <v>17</v>
      </c>
      <c r="GJ31" s="48">
        <v>27</v>
      </c>
      <c r="GK31" s="48">
        <v>8</v>
      </c>
      <c r="GL31" s="48">
        <v>12</v>
      </c>
      <c r="GM31" s="48">
        <v>152</v>
      </c>
      <c r="GN31" s="48">
        <v>98</v>
      </c>
      <c r="GO31" s="48">
        <v>23</v>
      </c>
      <c r="GP31" s="48">
        <v>29</v>
      </c>
      <c r="GQ31" s="48">
        <v>49</v>
      </c>
      <c r="GR31" s="48">
        <v>45</v>
      </c>
      <c r="GS31" s="48">
        <v>64</v>
      </c>
      <c r="GT31" s="48">
        <v>46</v>
      </c>
      <c r="GU31" s="48">
        <v>238</v>
      </c>
      <c r="GV31" s="48">
        <v>105</v>
      </c>
      <c r="GW31" s="48">
        <v>223</v>
      </c>
      <c r="GX31" s="48">
        <v>88</v>
      </c>
      <c r="GY31" s="48">
        <v>105</v>
      </c>
      <c r="GZ31" s="48">
        <v>67</v>
      </c>
      <c r="HA31" s="48">
        <v>130</v>
      </c>
      <c r="HB31" s="48">
        <v>72</v>
      </c>
      <c r="HC31" s="48">
        <v>7</v>
      </c>
      <c r="HD31" s="48">
        <v>11</v>
      </c>
      <c r="HE31" s="48">
        <v>0</v>
      </c>
      <c r="HF31" s="48">
        <v>26</v>
      </c>
    </row>
    <row r="32" spans="1:214" x14ac:dyDescent="0.25">
      <c r="A32" s="16">
        <f t="shared" si="8"/>
        <v>47</v>
      </c>
      <c r="B32" s="17" t="str">
        <f t="shared" si="9"/>
        <v>Uintah</v>
      </c>
      <c r="C32" s="48" t="s">
        <v>68</v>
      </c>
      <c r="D32" s="48" t="s">
        <v>69</v>
      </c>
      <c r="E32" s="48">
        <v>15264</v>
      </c>
      <c r="F32" s="48">
        <v>595</v>
      </c>
      <c r="G32" s="48">
        <v>3449</v>
      </c>
      <c r="H32" s="48">
        <v>425</v>
      </c>
      <c r="I32" s="48">
        <v>916</v>
      </c>
      <c r="J32" s="48">
        <v>219</v>
      </c>
      <c r="K32" s="48">
        <v>274</v>
      </c>
      <c r="L32" s="48">
        <v>100</v>
      </c>
      <c r="M32" s="48">
        <v>480</v>
      </c>
      <c r="N32" s="48">
        <v>190</v>
      </c>
      <c r="O32" s="48">
        <v>1901</v>
      </c>
      <c r="P32" s="48">
        <v>329</v>
      </c>
      <c r="Q32" s="48">
        <v>1103</v>
      </c>
      <c r="R32" s="48">
        <v>251</v>
      </c>
      <c r="S32" s="48">
        <v>204</v>
      </c>
      <c r="T32" s="48">
        <v>87</v>
      </c>
      <c r="U32" s="48">
        <v>571</v>
      </c>
      <c r="V32" s="48">
        <v>196</v>
      </c>
      <c r="W32" s="48">
        <v>962</v>
      </c>
      <c r="X32" s="48">
        <v>235</v>
      </c>
      <c r="Y32" s="48">
        <v>2223</v>
      </c>
      <c r="Z32" s="48">
        <v>348</v>
      </c>
      <c r="AA32" s="48">
        <v>1457</v>
      </c>
      <c r="AB32" s="48">
        <v>276</v>
      </c>
      <c r="AC32" s="48">
        <v>765</v>
      </c>
      <c r="AD32" s="48">
        <v>166</v>
      </c>
      <c r="AE32" s="48">
        <v>929</v>
      </c>
      <c r="AF32" s="48">
        <v>166</v>
      </c>
      <c r="AG32" s="48">
        <v>30</v>
      </c>
      <c r="AH32" s="48">
        <v>46</v>
      </c>
      <c r="AI32" s="48">
        <v>12281</v>
      </c>
      <c r="AJ32" s="48">
        <v>640</v>
      </c>
      <c r="AK32" s="48">
        <v>2732</v>
      </c>
      <c r="AL32" s="48">
        <v>384</v>
      </c>
      <c r="AM32" s="48">
        <v>684</v>
      </c>
      <c r="AN32" s="48">
        <v>196</v>
      </c>
      <c r="AO32" s="48">
        <v>211</v>
      </c>
      <c r="AP32" s="48">
        <v>88</v>
      </c>
      <c r="AQ32" s="48">
        <v>393</v>
      </c>
      <c r="AR32" s="48">
        <v>141</v>
      </c>
      <c r="AS32" s="48">
        <v>1651</v>
      </c>
      <c r="AT32" s="48">
        <v>324</v>
      </c>
      <c r="AU32" s="48">
        <v>928</v>
      </c>
      <c r="AV32" s="48">
        <v>250</v>
      </c>
      <c r="AW32" s="48">
        <v>192</v>
      </c>
      <c r="AX32" s="48">
        <v>86</v>
      </c>
      <c r="AY32" s="48">
        <v>462</v>
      </c>
      <c r="AZ32" s="48">
        <v>175</v>
      </c>
      <c r="BA32" s="48">
        <v>679</v>
      </c>
      <c r="BB32" s="48">
        <v>192</v>
      </c>
      <c r="BC32" s="48">
        <v>1816</v>
      </c>
      <c r="BD32" s="48">
        <v>296</v>
      </c>
      <c r="BE32" s="48">
        <v>1094</v>
      </c>
      <c r="BF32" s="48">
        <v>236</v>
      </c>
      <c r="BG32" s="48">
        <v>612</v>
      </c>
      <c r="BH32" s="48">
        <v>161</v>
      </c>
      <c r="BI32" s="48">
        <v>797</v>
      </c>
      <c r="BJ32" s="48">
        <v>153</v>
      </c>
      <c r="BK32" s="48">
        <v>30</v>
      </c>
      <c r="BL32" s="48">
        <v>46</v>
      </c>
      <c r="BM32" s="48">
        <v>1832</v>
      </c>
      <c r="BN32" s="48">
        <v>332</v>
      </c>
      <c r="BO32" s="48">
        <v>520</v>
      </c>
      <c r="BP32" s="48">
        <v>185</v>
      </c>
      <c r="BQ32" s="48">
        <v>181</v>
      </c>
      <c r="BR32" s="48">
        <v>64</v>
      </c>
      <c r="BS32" s="48">
        <v>42</v>
      </c>
      <c r="BT32" s="48">
        <v>34</v>
      </c>
      <c r="BU32" s="48">
        <v>64</v>
      </c>
      <c r="BV32" s="48">
        <v>87</v>
      </c>
      <c r="BW32" s="48">
        <v>120</v>
      </c>
      <c r="BX32" s="48">
        <v>62</v>
      </c>
      <c r="BY32" s="48">
        <v>137</v>
      </c>
      <c r="BZ32" s="48">
        <v>77</v>
      </c>
      <c r="CA32" s="48">
        <v>5</v>
      </c>
      <c r="CB32" s="48">
        <v>7</v>
      </c>
      <c r="CC32" s="48">
        <v>91</v>
      </c>
      <c r="CD32" s="48">
        <v>81</v>
      </c>
      <c r="CE32" s="48">
        <v>120</v>
      </c>
      <c r="CF32" s="48">
        <v>123</v>
      </c>
      <c r="CG32" s="48">
        <v>256</v>
      </c>
      <c r="CH32" s="48">
        <v>145</v>
      </c>
      <c r="CI32" s="48">
        <v>171</v>
      </c>
      <c r="CJ32" s="48">
        <v>126</v>
      </c>
      <c r="CK32" s="48">
        <v>22</v>
      </c>
      <c r="CL32" s="48">
        <v>20</v>
      </c>
      <c r="CM32" s="48">
        <v>103</v>
      </c>
      <c r="CN32" s="48">
        <v>67</v>
      </c>
      <c r="CO32" s="48">
        <v>0</v>
      </c>
      <c r="CP32" s="48">
        <v>23</v>
      </c>
      <c r="CQ32" s="48">
        <v>121</v>
      </c>
      <c r="CR32" s="48">
        <v>61</v>
      </c>
      <c r="CS32" s="48">
        <v>49</v>
      </c>
      <c r="CT32" s="48">
        <v>37</v>
      </c>
      <c r="CU32" s="48">
        <v>0</v>
      </c>
      <c r="CV32" s="48">
        <v>23</v>
      </c>
      <c r="CW32" s="48">
        <v>0</v>
      </c>
      <c r="CX32" s="48">
        <v>23</v>
      </c>
      <c r="CY32" s="48">
        <v>0</v>
      </c>
      <c r="CZ32" s="48">
        <v>23</v>
      </c>
      <c r="DA32" s="48">
        <v>0</v>
      </c>
      <c r="DB32" s="48">
        <v>23</v>
      </c>
      <c r="DC32" s="48">
        <v>0</v>
      </c>
      <c r="DD32" s="48">
        <v>23</v>
      </c>
      <c r="DE32" s="48">
        <v>0</v>
      </c>
      <c r="DF32" s="48">
        <v>23</v>
      </c>
      <c r="DG32" s="48">
        <v>0</v>
      </c>
      <c r="DH32" s="48">
        <v>23</v>
      </c>
      <c r="DI32" s="48">
        <v>0</v>
      </c>
      <c r="DJ32" s="48">
        <v>23</v>
      </c>
      <c r="DK32" s="48">
        <v>6</v>
      </c>
      <c r="DL32" s="48">
        <v>10</v>
      </c>
      <c r="DM32" s="48">
        <v>18</v>
      </c>
      <c r="DN32" s="48">
        <v>28</v>
      </c>
      <c r="DO32" s="48">
        <v>32</v>
      </c>
      <c r="DP32" s="48">
        <v>35</v>
      </c>
      <c r="DQ32" s="48">
        <v>16</v>
      </c>
      <c r="DR32" s="48">
        <v>24</v>
      </c>
      <c r="DS32" s="48">
        <v>0</v>
      </c>
      <c r="DT32" s="48">
        <v>23</v>
      </c>
      <c r="DU32" s="48">
        <v>285</v>
      </c>
      <c r="DV32" s="48">
        <v>123</v>
      </c>
      <c r="DW32" s="48">
        <v>16</v>
      </c>
      <c r="DX32" s="48">
        <v>14</v>
      </c>
      <c r="DY32" s="48">
        <v>17</v>
      </c>
      <c r="DZ32" s="48">
        <v>28</v>
      </c>
      <c r="EA32" s="48">
        <v>0</v>
      </c>
      <c r="EB32" s="48">
        <v>23</v>
      </c>
      <c r="EC32" s="48">
        <v>0</v>
      </c>
      <c r="ED32" s="48">
        <v>23</v>
      </c>
      <c r="EE32" s="48">
        <v>85</v>
      </c>
      <c r="EF32" s="48">
        <v>56</v>
      </c>
      <c r="EG32" s="48">
        <v>0</v>
      </c>
      <c r="EH32" s="48">
        <v>23</v>
      </c>
      <c r="EI32" s="48">
        <v>7</v>
      </c>
      <c r="EJ32" s="48">
        <v>11</v>
      </c>
      <c r="EK32" s="48">
        <v>0</v>
      </c>
      <c r="EL32" s="48">
        <v>23</v>
      </c>
      <c r="EM32" s="48">
        <v>10</v>
      </c>
      <c r="EN32" s="48">
        <v>11</v>
      </c>
      <c r="EO32" s="48">
        <v>39</v>
      </c>
      <c r="EP32" s="48">
        <v>41</v>
      </c>
      <c r="EQ32" s="48">
        <v>111</v>
      </c>
      <c r="ER32" s="48">
        <v>88</v>
      </c>
      <c r="ES32" s="48">
        <v>0</v>
      </c>
      <c r="ET32" s="48">
        <v>23</v>
      </c>
      <c r="EU32" s="48">
        <v>0</v>
      </c>
      <c r="EV32" s="48">
        <v>23</v>
      </c>
      <c r="EW32" s="48">
        <v>0</v>
      </c>
      <c r="EX32" s="48">
        <v>23</v>
      </c>
      <c r="EY32" s="48">
        <v>185</v>
      </c>
      <c r="EZ32" s="48">
        <v>96</v>
      </c>
      <c r="FA32" s="48">
        <v>28</v>
      </c>
      <c r="FB32" s="48">
        <v>24</v>
      </c>
      <c r="FC32" s="48">
        <v>0</v>
      </c>
      <c r="FD32" s="48">
        <v>23</v>
      </c>
      <c r="FE32" s="48">
        <v>5</v>
      </c>
      <c r="FF32" s="48">
        <v>7</v>
      </c>
      <c r="FG32" s="48">
        <v>0</v>
      </c>
      <c r="FH32" s="48">
        <v>23</v>
      </c>
      <c r="FI32" s="48">
        <v>0</v>
      </c>
      <c r="FJ32" s="48">
        <v>23</v>
      </c>
      <c r="FK32" s="48">
        <v>15</v>
      </c>
      <c r="FL32" s="48">
        <v>22</v>
      </c>
      <c r="FM32" s="48">
        <v>0</v>
      </c>
      <c r="FN32" s="48">
        <v>23</v>
      </c>
      <c r="FO32" s="48">
        <v>0</v>
      </c>
      <c r="FP32" s="48">
        <v>23</v>
      </c>
      <c r="FQ32" s="48">
        <v>24</v>
      </c>
      <c r="FR32" s="48">
        <v>32</v>
      </c>
      <c r="FS32" s="48">
        <v>17</v>
      </c>
      <c r="FT32" s="48">
        <v>16</v>
      </c>
      <c r="FU32" s="48">
        <v>48</v>
      </c>
      <c r="FV32" s="48">
        <v>50</v>
      </c>
      <c r="FW32" s="48">
        <v>35</v>
      </c>
      <c r="FX32" s="48">
        <v>53</v>
      </c>
      <c r="FY32" s="48">
        <v>13</v>
      </c>
      <c r="FZ32" s="48">
        <v>24</v>
      </c>
      <c r="GA32" s="48">
        <v>0</v>
      </c>
      <c r="GB32" s="48">
        <v>23</v>
      </c>
      <c r="GC32" s="48">
        <v>560</v>
      </c>
      <c r="GD32" s="48">
        <v>146</v>
      </c>
      <c r="GE32" s="48">
        <v>104</v>
      </c>
      <c r="GF32" s="48">
        <v>65</v>
      </c>
      <c r="GG32" s="48">
        <v>34</v>
      </c>
      <c r="GH32" s="48">
        <v>43</v>
      </c>
      <c r="GI32" s="48">
        <v>16</v>
      </c>
      <c r="GJ32" s="48">
        <v>24</v>
      </c>
      <c r="GK32" s="48">
        <v>23</v>
      </c>
      <c r="GL32" s="48">
        <v>32</v>
      </c>
      <c r="GM32" s="48">
        <v>45</v>
      </c>
      <c r="GN32" s="48">
        <v>35</v>
      </c>
      <c r="GO32" s="48">
        <v>23</v>
      </c>
      <c r="GP32" s="48">
        <v>25</v>
      </c>
      <c r="GQ32" s="48">
        <v>0</v>
      </c>
      <c r="GR32" s="48">
        <v>23</v>
      </c>
      <c r="GS32" s="48">
        <v>18</v>
      </c>
      <c r="GT32" s="48">
        <v>21</v>
      </c>
      <c r="GU32" s="48">
        <v>129</v>
      </c>
      <c r="GV32" s="48">
        <v>64</v>
      </c>
      <c r="GW32" s="48">
        <v>89</v>
      </c>
      <c r="GX32" s="48">
        <v>49</v>
      </c>
      <c r="GY32" s="48">
        <v>15</v>
      </c>
      <c r="GZ32" s="48">
        <v>15</v>
      </c>
      <c r="HA32" s="48">
        <v>64</v>
      </c>
      <c r="HB32" s="48">
        <v>48</v>
      </c>
      <c r="HC32" s="48">
        <v>0</v>
      </c>
      <c r="HD32" s="48">
        <v>23</v>
      </c>
      <c r="HE32" s="48">
        <v>0</v>
      </c>
      <c r="HF32" s="48">
        <v>23</v>
      </c>
    </row>
    <row r="33" spans="1:214" x14ac:dyDescent="0.25">
      <c r="A33" s="16">
        <f t="shared" si="8"/>
        <v>49</v>
      </c>
      <c r="B33" s="17" t="str">
        <f t="shared" si="9"/>
        <v>Utah</v>
      </c>
      <c r="C33" s="48" t="s">
        <v>70</v>
      </c>
      <c r="D33" s="48" t="s">
        <v>71</v>
      </c>
      <c r="E33" s="48">
        <v>245975</v>
      </c>
      <c r="F33" s="48">
        <v>1765</v>
      </c>
      <c r="G33" s="48">
        <v>2308</v>
      </c>
      <c r="H33" s="48">
        <v>331</v>
      </c>
      <c r="I33" s="48">
        <v>15680</v>
      </c>
      <c r="J33" s="48">
        <v>701</v>
      </c>
      <c r="K33" s="48">
        <v>23847</v>
      </c>
      <c r="L33" s="48">
        <v>874</v>
      </c>
      <c r="M33" s="48">
        <v>6691</v>
      </c>
      <c r="N33" s="48">
        <v>596</v>
      </c>
      <c r="O33" s="48">
        <v>30604</v>
      </c>
      <c r="P33" s="48">
        <v>1065</v>
      </c>
      <c r="Q33" s="48">
        <v>6751</v>
      </c>
      <c r="R33" s="48">
        <v>497</v>
      </c>
      <c r="S33" s="48">
        <v>7599</v>
      </c>
      <c r="T33" s="48">
        <v>539</v>
      </c>
      <c r="U33" s="48">
        <v>13626</v>
      </c>
      <c r="V33" s="48">
        <v>622</v>
      </c>
      <c r="W33" s="48">
        <v>34962</v>
      </c>
      <c r="X33" s="48">
        <v>1014</v>
      </c>
      <c r="Y33" s="48">
        <v>65543</v>
      </c>
      <c r="Z33" s="48">
        <v>1470</v>
      </c>
      <c r="AA33" s="48">
        <v>19307</v>
      </c>
      <c r="AB33" s="48">
        <v>1022</v>
      </c>
      <c r="AC33" s="48">
        <v>11033</v>
      </c>
      <c r="AD33" s="48">
        <v>588</v>
      </c>
      <c r="AE33" s="48">
        <v>7580</v>
      </c>
      <c r="AF33" s="48">
        <v>502</v>
      </c>
      <c r="AG33" s="48">
        <v>444</v>
      </c>
      <c r="AH33" s="48">
        <v>116</v>
      </c>
      <c r="AI33" s="48">
        <v>179909</v>
      </c>
      <c r="AJ33" s="48">
        <v>1829</v>
      </c>
      <c r="AK33" s="48">
        <v>1498</v>
      </c>
      <c r="AL33" s="48">
        <v>260</v>
      </c>
      <c r="AM33" s="48">
        <v>11578</v>
      </c>
      <c r="AN33" s="48">
        <v>603</v>
      </c>
      <c r="AO33" s="48">
        <v>18583</v>
      </c>
      <c r="AP33" s="48">
        <v>814</v>
      </c>
      <c r="AQ33" s="48">
        <v>5017</v>
      </c>
      <c r="AR33" s="48">
        <v>486</v>
      </c>
      <c r="AS33" s="48">
        <v>24209</v>
      </c>
      <c r="AT33" s="48">
        <v>1060</v>
      </c>
      <c r="AU33" s="48">
        <v>5137</v>
      </c>
      <c r="AV33" s="48">
        <v>436</v>
      </c>
      <c r="AW33" s="48">
        <v>5133</v>
      </c>
      <c r="AX33" s="48">
        <v>419</v>
      </c>
      <c r="AY33" s="48">
        <v>10148</v>
      </c>
      <c r="AZ33" s="48">
        <v>555</v>
      </c>
      <c r="BA33" s="48">
        <v>24492</v>
      </c>
      <c r="BB33" s="48">
        <v>873</v>
      </c>
      <c r="BC33" s="48">
        <v>46656</v>
      </c>
      <c r="BD33" s="48">
        <v>1170</v>
      </c>
      <c r="BE33" s="48">
        <v>13207</v>
      </c>
      <c r="BF33" s="48">
        <v>850</v>
      </c>
      <c r="BG33" s="48">
        <v>7687</v>
      </c>
      <c r="BH33" s="48">
        <v>519</v>
      </c>
      <c r="BI33" s="48">
        <v>6234</v>
      </c>
      <c r="BJ33" s="48">
        <v>441</v>
      </c>
      <c r="BK33" s="48">
        <v>330</v>
      </c>
      <c r="BL33" s="48">
        <v>101</v>
      </c>
      <c r="BM33" s="48">
        <v>29660</v>
      </c>
      <c r="BN33" s="48">
        <v>1166</v>
      </c>
      <c r="BO33" s="48">
        <v>418</v>
      </c>
      <c r="BP33" s="48">
        <v>165</v>
      </c>
      <c r="BQ33" s="48">
        <v>3147</v>
      </c>
      <c r="BR33" s="48">
        <v>361</v>
      </c>
      <c r="BS33" s="48">
        <v>3311</v>
      </c>
      <c r="BT33" s="48">
        <v>356</v>
      </c>
      <c r="BU33" s="48">
        <v>873</v>
      </c>
      <c r="BV33" s="48">
        <v>198</v>
      </c>
      <c r="BW33" s="48">
        <v>2974</v>
      </c>
      <c r="BX33" s="48">
        <v>368</v>
      </c>
      <c r="BY33" s="48">
        <v>586</v>
      </c>
      <c r="BZ33" s="48">
        <v>115</v>
      </c>
      <c r="CA33" s="48">
        <v>773</v>
      </c>
      <c r="CB33" s="48">
        <v>154</v>
      </c>
      <c r="CC33" s="48">
        <v>1240</v>
      </c>
      <c r="CD33" s="48">
        <v>242</v>
      </c>
      <c r="CE33" s="48">
        <v>4385</v>
      </c>
      <c r="CF33" s="48">
        <v>497</v>
      </c>
      <c r="CG33" s="48">
        <v>6779</v>
      </c>
      <c r="CH33" s="48">
        <v>509</v>
      </c>
      <c r="CI33" s="48">
        <v>3051</v>
      </c>
      <c r="CJ33" s="48">
        <v>481</v>
      </c>
      <c r="CK33" s="48">
        <v>1267</v>
      </c>
      <c r="CL33" s="48">
        <v>221</v>
      </c>
      <c r="CM33" s="48">
        <v>807</v>
      </c>
      <c r="CN33" s="48">
        <v>170</v>
      </c>
      <c r="CO33" s="48">
        <v>49</v>
      </c>
      <c r="CP33" s="48">
        <v>35</v>
      </c>
      <c r="CQ33" s="48">
        <v>4538</v>
      </c>
      <c r="CR33" s="48">
        <v>476</v>
      </c>
      <c r="CS33" s="48">
        <v>46</v>
      </c>
      <c r="CT33" s="48">
        <v>32</v>
      </c>
      <c r="CU33" s="48">
        <v>78</v>
      </c>
      <c r="CV33" s="48">
        <v>44</v>
      </c>
      <c r="CW33" s="48">
        <v>153</v>
      </c>
      <c r="CX33" s="48">
        <v>73</v>
      </c>
      <c r="CY33" s="48">
        <v>101</v>
      </c>
      <c r="CZ33" s="48">
        <v>62</v>
      </c>
      <c r="DA33" s="48">
        <v>472</v>
      </c>
      <c r="DB33" s="48">
        <v>182</v>
      </c>
      <c r="DC33" s="48">
        <v>105</v>
      </c>
      <c r="DD33" s="48">
        <v>55</v>
      </c>
      <c r="DE33" s="48">
        <v>313</v>
      </c>
      <c r="DF33" s="48">
        <v>137</v>
      </c>
      <c r="DG33" s="48">
        <v>299</v>
      </c>
      <c r="DH33" s="48">
        <v>103</v>
      </c>
      <c r="DI33" s="48">
        <v>724</v>
      </c>
      <c r="DJ33" s="48">
        <v>170</v>
      </c>
      <c r="DK33" s="48">
        <v>1212</v>
      </c>
      <c r="DL33" s="48">
        <v>184</v>
      </c>
      <c r="DM33" s="48">
        <v>402</v>
      </c>
      <c r="DN33" s="48">
        <v>145</v>
      </c>
      <c r="DO33" s="48">
        <v>477</v>
      </c>
      <c r="DP33" s="48">
        <v>116</v>
      </c>
      <c r="DQ33" s="48">
        <v>149</v>
      </c>
      <c r="DR33" s="48">
        <v>50</v>
      </c>
      <c r="DS33" s="48">
        <v>7</v>
      </c>
      <c r="DT33" s="48">
        <v>12</v>
      </c>
      <c r="DU33" s="48">
        <v>10163</v>
      </c>
      <c r="DV33" s="48">
        <v>795</v>
      </c>
      <c r="DW33" s="48">
        <v>31</v>
      </c>
      <c r="DX33" s="48">
        <v>24</v>
      </c>
      <c r="DY33" s="48">
        <v>86</v>
      </c>
      <c r="DZ33" s="48">
        <v>52</v>
      </c>
      <c r="EA33" s="48">
        <v>356</v>
      </c>
      <c r="EB33" s="48">
        <v>117</v>
      </c>
      <c r="EC33" s="48">
        <v>139</v>
      </c>
      <c r="ED33" s="48">
        <v>89</v>
      </c>
      <c r="EE33" s="48">
        <v>866</v>
      </c>
      <c r="EF33" s="48">
        <v>184</v>
      </c>
      <c r="EG33" s="48">
        <v>67</v>
      </c>
      <c r="EH33" s="48">
        <v>52</v>
      </c>
      <c r="EI33" s="48">
        <v>318</v>
      </c>
      <c r="EJ33" s="48">
        <v>114</v>
      </c>
      <c r="EK33" s="48">
        <v>287</v>
      </c>
      <c r="EL33" s="48">
        <v>102</v>
      </c>
      <c r="EM33" s="48">
        <v>549</v>
      </c>
      <c r="EN33" s="48">
        <v>151</v>
      </c>
      <c r="EO33" s="48">
        <v>5722</v>
      </c>
      <c r="EP33" s="48">
        <v>694</v>
      </c>
      <c r="EQ33" s="48">
        <v>1286</v>
      </c>
      <c r="ER33" s="48">
        <v>331</v>
      </c>
      <c r="ES33" s="48">
        <v>388</v>
      </c>
      <c r="ET33" s="48">
        <v>121</v>
      </c>
      <c r="EU33" s="48">
        <v>56</v>
      </c>
      <c r="EV33" s="48">
        <v>39</v>
      </c>
      <c r="EW33" s="48">
        <v>12</v>
      </c>
      <c r="EX33" s="48">
        <v>17</v>
      </c>
      <c r="EY33" s="48">
        <v>6149</v>
      </c>
      <c r="EZ33" s="48">
        <v>526</v>
      </c>
      <c r="FA33" s="48">
        <v>114</v>
      </c>
      <c r="FB33" s="48">
        <v>53</v>
      </c>
      <c r="FC33" s="48">
        <v>228</v>
      </c>
      <c r="FD33" s="48">
        <v>85</v>
      </c>
      <c r="FE33" s="48">
        <v>413</v>
      </c>
      <c r="FF33" s="48">
        <v>110</v>
      </c>
      <c r="FG33" s="48">
        <v>177</v>
      </c>
      <c r="FH33" s="48">
        <v>108</v>
      </c>
      <c r="FI33" s="48">
        <v>643</v>
      </c>
      <c r="FJ33" s="48">
        <v>150</v>
      </c>
      <c r="FK33" s="48">
        <v>293</v>
      </c>
      <c r="FL33" s="48">
        <v>121</v>
      </c>
      <c r="FM33" s="48">
        <v>279</v>
      </c>
      <c r="FN33" s="48">
        <v>125</v>
      </c>
      <c r="FO33" s="48">
        <v>91</v>
      </c>
      <c r="FP33" s="48">
        <v>57</v>
      </c>
      <c r="FQ33" s="48">
        <v>1073</v>
      </c>
      <c r="FR33" s="48">
        <v>214</v>
      </c>
      <c r="FS33" s="48">
        <v>1764</v>
      </c>
      <c r="FT33" s="48">
        <v>257</v>
      </c>
      <c r="FU33" s="48">
        <v>641</v>
      </c>
      <c r="FV33" s="48">
        <v>166</v>
      </c>
      <c r="FW33" s="48">
        <v>304</v>
      </c>
      <c r="FX33" s="48">
        <v>94</v>
      </c>
      <c r="FY33" s="48">
        <v>114</v>
      </c>
      <c r="FZ33" s="48">
        <v>66</v>
      </c>
      <c r="GA33" s="48">
        <v>15</v>
      </c>
      <c r="GB33" s="48">
        <v>23</v>
      </c>
      <c r="GC33" s="48">
        <v>15556</v>
      </c>
      <c r="GD33" s="48">
        <v>704</v>
      </c>
      <c r="GE33" s="48">
        <v>201</v>
      </c>
      <c r="GF33" s="48">
        <v>86</v>
      </c>
      <c r="GG33" s="48">
        <v>563</v>
      </c>
      <c r="GH33" s="48">
        <v>143</v>
      </c>
      <c r="GI33" s="48">
        <v>1031</v>
      </c>
      <c r="GJ33" s="48">
        <v>154</v>
      </c>
      <c r="GK33" s="48">
        <v>384</v>
      </c>
      <c r="GL33" s="48">
        <v>103</v>
      </c>
      <c r="GM33" s="48">
        <v>1440</v>
      </c>
      <c r="GN33" s="48">
        <v>241</v>
      </c>
      <c r="GO33" s="48">
        <v>563</v>
      </c>
      <c r="GP33" s="48">
        <v>166</v>
      </c>
      <c r="GQ33" s="48">
        <v>783</v>
      </c>
      <c r="GR33" s="48">
        <v>185</v>
      </c>
      <c r="GS33" s="48">
        <v>1561</v>
      </c>
      <c r="GT33" s="48">
        <v>254</v>
      </c>
      <c r="GU33" s="48">
        <v>3739</v>
      </c>
      <c r="GV33" s="48">
        <v>356</v>
      </c>
      <c r="GW33" s="48">
        <v>3410</v>
      </c>
      <c r="GX33" s="48">
        <v>290</v>
      </c>
      <c r="GY33" s="48">
        <v>720</v>
      </c>
      <c r="GZ33" s="48">
        <v>157</v>
      </c>
      <c r="HA33" s="48">
        <v>910</v>
      </c>
      <c r="HB33" s="48">
        <v>125</v>
      </c>
      <c r="HC33" s="48">
        <v>220</v>
      </c>
      <c r="HD33" s="48">
        <v>93</v>
      </c>
      <c r="HE33" s="48">
        <v>31</v>
      </c>
      <c r="HF33" s="48">
        <v>27</v>
      </c>
    </row>
    <row r="34" spans="1:214" x14ac:dyDescent="0.25">
      <c r="A34" s="16">
        <f t="shared" si="8"/>
        <v>51</v>
      </c>
      <c r="B34" s="17" t="str">
        <f t="shared" si="9"/>
        <v>Wasatch</v>
      </c>
      <c r="C34" s="48" t="s">
        <v>72</v>
      </c>
      <c r="D34" s="48" t="s">
        <v>73</v>
      </c>
      <c r="E34" s="48">
        <v>12935</v>
      </c>
      <c r="F34" s="48">
        <v>449</v>
      </c>
      <c r="G34" s="48">
        <v>368</v>
      </c>
      <c r="H34" s="48">
        <v>178</v>
      </c>
      <c r="I34" s="48">
        <v>1199</v>
      </c>
      <c r="J34" s="48">
        <v>210</v>
      </c>
      <c r="K34" s="48">
        <v>480</v>
      </c>
      <c r="L34" s="48">
        <v>134</v>
      </c>
      <c r="M34" s="48">
        <v>284</v>
      </c>
      <c r="N34" s="48">
        <v>131</v>
      </c>
      <c r="O34" s="48">
        <v>1612</v>
      </c>
      <c r="P34" s="48">
        <v>298</v>
      </c>
      <c r="Q34" s="48">
        <v>712</v>
      </c>
      <c r="R34" s="48">
        <v>183</v>
      </c>
      <c r="S34" s="48">
        <v>142</v>
      </c>
      <c r="T34" s="48">
        <v>92</v>
      </c>
      <c r="U34" s="48">
        <v>806</v>
      </c>
      <c r="V34" s="48">
        <v>215</v>
      </c>
      <c r="W34" s="48">
        <v>1560</v>
      </c>
      <c r="X34" s="48">
        <v>315</v>
      </c>
      <c r="Y34" s="48">
        <v>2438</v>
      </c>
      <c r="Z34" s="48">
        <v>313</v>
      </c>
      <c r="AA34" s="48">
        <v>2028</v>
      </c>
      <c r="AB34" s="48">
        <v>375</v>
      </c>
      <c r="AC34" s="48">
        <v>695</v>
      </c>
      <c r="AD34" s="48">
        <v>172</v>
      </c>
      <c r="AE34" s="48">
        <v>592</v>
      </c>
      <c r="AF34" s="48">
        <v>152</v>
      </c>
      <c r="AG34" s="48">
        <v>19</v>
      </c>
      <c r="AH34" s="48">
        <v>24</v>
      </c>
      <c r="AI34" s="48">
        <v>10155</v>
      </c>
      <c r="AJ34" s="48">
        <v>605</v>
      </c>
      <c r="AK34" s="48">
        <v>239</v>
      </c>
      <c r="AL34" s="48">
        <v>163</v>
      </c>
      <c r="AM34" s="48">
        <v>908</v>
      </c>
      <c r="AN34" s="48">
        <v>192</v>
      </c>
      <c r="AO34" s="48">
        <v>358</v>
      </c>
      <c r="AP34" s="48">
        <v>128</v>
      </c>
      <c r="AQ34" s="48">
        <v>220</v>
      </c>
      <c r="AR34" s="48">
        <v>110</v>
      </c>
      <c r="AS34" s="48">
        <v>1288</v>
      </c>
      <c r="AT34" s="48">
        <v>242</v>
      </c>
      <c r="AU34" s="48">
        <v>541</v>
      </c>
      <c r="AV34" s="48">
        <v>158</v>
      </c>
      <c r="AW34" s="48">
        <v>108</v>
      </c>
      <c r="AX34" s="48">
        <v>82</v>
      </c>
      <c r="AY34" s="48">
        <v>681</v>
      </c>
      <c r="AZ34" s="48">
        <v>201</v>
      </c>
      <c r="BA34" s="48">
        <v>1088</v>
      </c>
      <c r="BB34" s="48">
        <v>286</v>
      </c>
      <c r="BC34" s="48">
        <v>2077</v>
      </c>
      <c r="BD34" s="48">
        <v>286</v>
      </c>
      <c r="BE34" s="48">
        <v>1645</v>
      </c>
      <c r="BF34" s="48">
        <v>307</v>
      </c>
      <c r="BG34" s="48">
        <v>472</v>
      </c>
      <c r="BH34" s="48">
        <v>143</v>
      </c>
      <c r="BI34" s="48">
        <v>518</v>
      </c>
      <c r="BJ34" s="48">
        <v>140</v>
      </c>
      <c r="BK34" s="48">
        <v>12</v>
      </c>
      <c r="BL34" s="48">
        <v>19</v>
      </c>
      <c r="BM34" s="48">
        <v>1499</v>
      </c>
      <c r="BN34" s="48">
        <v>361</v>
      </c>
      <c r="BO34" s="48">
        <v>39</v>
      </c>
      <c r="BP34" s="48">
        <v>52</v>
      </c>
      <c r="BQ34" s="48">
        <v>209</v>
      </c>
      <c r="BR34" s="48">
        <v>122</v>
      </c>
      <c r="BS34" s="48">
        <v>70</v>
      </c>
      <c r="BT34" s="48">
        <v>44</v>
      </c>
      <c r="BU34" s="48">
        <v>42</v>
      </c>
      <c r="BV34" s="48">
        <v>61</v>
      </c>
      <c r="BW34" s="48">
        <v>216</v>
      </c>
      <c r="BX34" s="48">
        <v>149</v>
      </c>
      <c r="BY34" s="48">
        <v>67</v>
      </c>
      <c r="BZ34" s="48">
        <v>46</v>
      </c>
      <c r="CA34" s="48">
        <v>34</v>
      </c>
      <c r="CB34" s="48">
        <v>41</v>
      </c>
      <c r="CC34" s="48">
        <v>41</v>
      </c>
      <c r="CD34" s="48">
        <v>36</v>
      </c>
      <c r="CE34" s="48">
        <v>230</v>
      </c>
      <c r="CF34" s="48">
        <v>127</v>
      </c>
      <c r="CG34" s="48">
        <v>177</v>
      </c>
      <c r="CH34" s="48">
        <v>85</v>
      </c>
      <c r="CI34" s="48">
        <v>228</v>
      </c>
      <c r="CJ34" s="48">
        <v>131</v>
      </c>
      <c r="CK34" s="48">
        <v>122</v>
      </c>
      <c r="CL34" s="48">
        <v>98</v>
      </c>
      <c r="CM34" s="48">
        <v>24</v>
      </c>
      <c r="CN34" s="48">
        <v>23</v>
      </c>
      <c r="CO34" s="48">
        <v>0</v>
      </c>
      <c r="CP34" s="48">
        <v>20</v>
      </c>
      <c r="CQ34" s="48">
        <v>2</v>
      </c>
      <c r="CR34" s="48">
        <v>5</v>
      </c>
      <c r="CS34" s="48">
        <v>0</v>
      </c>
      <c r="CT34" s="48">
        <v>20</v>
      </c>
      <c r="CU34" s="48">
        <v>0</v>
      </c>
      <c r="CV34" s="48">
        <v>20</v>
      </c>
      <c r="CW34" s="48">
        <v>0</v>
      </c>
      <c r="CX34" s="48">
        <v>20</v>
      </c>
      <c r="CY34" s="48">
        <v>0</v>
      </c>
      <c r="CZ34" s="48">
        <v>20</v>
      </c>
      <c r="DA34" s="48">
        <v>0</v>
      </c>
      <c r="DB34" s="48">
        <v>20</v>
      </c>
      <c r="DC34" s="48">
        <v>0</v>
      </c>
      <c r="DD34" s="48">
        <v>20</v>
      </c>
      <c r="DE34" s="48">
        <v>0</v>
      </c>
      <c r="DF34" s="48">
        <v>20</v>
      </c>
      <c r="DG34" s="48">
        <v>2</v>
      </c>
      <c r="DH34" s="48">
        <v>5</v>
      </c>
      <c r="DI34" s="48">
        <v>0</v>
      </c>
      <c r="DJ34" s="48">
        <v>20</v>
      </c>
      <c r="DK34" s="48">
        <v>0</v>
      </c>
      <c r="DL34" s="48">
        <v>20</v>
      </c>
      <c r="DM34" s="48">
        <v>0</v>
      </c>
      <c r="DN34" s="48">
        <v>20</v>
      </c>
      <c r="DO34" s="48">
        <v>0</v>
      </c>
      <c r="DP34" s="48">
        <v>20</v>
      </c>
      <c r="DQ34" s="48">
        <v>0</v>
      </c>
      <c r="DR34" s="48">
        <v>20</v>
      </c>
      <c r="DS34" s="48">
        <v>0</v>
      </c>
      <c r="DT34" s="48">
        <v>20</v>
      </c>
      <c r="DU34" s="48">
        <v>242</v>
      </c>
      <c r="DV34" s="48">
        <v>99</v>
      </c>
      <c r="DW34" s="48">
        <v>12</v>
      </c>
      <c r="DX34" s="48">
        <v>16</v>
      </c>
      <c r="DY34" s="48">
        <v>26</v>
      </c>
      <c r="DZ34" s="48">
        <v>27</v>
      </c>
      <c r="EA34" s="48">
        <v>0</v>
      </c>
      <c r="EB34" s="48">
        <v>20</v>
      </c>
      <c r="EC34" s="48">
        <v>0</v>
      </c>
      <c r="ED34" s="48">
        <v>20</v>
      </c>
      <c r="EE34" s="48">
        <v>62</v>
      </c>
      <c r="EF34" s="48">
        <v>60</v>
      </c>
      <c r="EG34" s="48">
        <v>0</v>
      </c>
      <c r="EH34" s="48">
        <v>20</v>
      </c>
      <c r="EI34" s="48">
        <v>0</v>
      </c>
      <c r="EJ34" s="48">
        <v>20</v>
      </c>
      <c r="EK34" s="48">
        <v>8</v>
      </c>
      <c r="EL34" s="48">
        <v>10</v>
      </c>
      <c r="EM34" s="48">
        <v>15</v>
      </c>
      <c r="EN34" s="48">
        <v>24</v>
      </c>
      <c r="EO34" s="48">
        <v>31</v>
      </c>
      <c r="EP34" s="48">
        <v>36</v>
      </c>
      <c r="EQ34" s="48">
        <v>69</v>
      </c>
      <c r="ER34" s="48">
        <v>60</v>
      </c>
      <c r="ES34" s="48">
        <v>19</v>
      </c>
      <c r="ET34" s="48">
        <v>18</v>
      </c>
      <c r="EU34" s="48">
        <v>0</v>
      </c>
      <c r="EV34" s="48">
        <v>20</v>
      </c>
      <c r="EW34" s="48">
        <v>0</v>
      </c>
      <c r="EX34" s="48">
        <v>20</v>
      </c>
      <c r="EY34" s="48">
        <v>199</v>
      </c>
      <c r="EZ34" s="48">
        <v>100</v>
      </c>
      <c r="FA34" s="48">
        <v>7</v>
      </c>
      <c r="FB34" s="48">
        <v>10</v>
      </c>
      <c r="FC34" s="48">
        <v>0</v>
      </c>
      <c r="FD34" s="48">
        <v>20</v>
      </c>
      <c r="FE34" s="48">
        <v>0</v>
      </c>
      <c r="FF34" s="48">
        <v>20</v>
      </c>
      <c r="FG34" s="48">
        <v>0</v>
      </c>
      <c r="FH34" s="48">
        <v>20</v>
      </c>
      <c r="FI34" s="48">
        <v>0</v>
      </c>
      <c r="FJ34" s="48">
        <v>20</v>
      </c>
      <c r="FK34" s="48">
        <v>81</v>
      </c>
      <c r="FL34" s="48">
        <v>61</v>
      </c>
      <c r="FM34" s="48">
        <v>0</v>
      </c>
      <c r="FN34" s="48">
        <v>20</v>
      </c>
      <c r="FO34" s="48">
        <v>0</v>
      </c>
      <c r="FP34" s="48">
        <v>20</v>
      </c>
      <c r="FQ34" s="48">
        <v>31</v>
      </c>
      <c r="FR34" s="48">
        <v>29</v>
      </c>
      <c r="FS34" s="48">
        <v>2</v>
      </c>
      <c r="FT34" s="48">
        <v>5</v>
      </c>
      <c r="FU34" s="48">
        <v>55</v>
      </c>
      <c r="FV34" s="48">
        <v>53</v>
      </c>
      <c r="FW34" s="48">
        <v>13</v>
      </c>
      <c r="FX34" s="48">
        <v>20</v>
      </c>
      <c r="FY34" s="48">
        <v>10</v>
      </c>
      <c r="FZ34" s="48">
        <v>16</v>
      </c>
      <c r="GA34" s="48">
        <v>0</v>
      </c>
      <c r="GB34" s="48">
        <v>20</v>
      </c>
      <c r="GC34" s="48">
        <v>838</v>
      </c>
      <c r="GD34" s="48">
        <v>214</v>
      </c>
      <c r="GE34" s="48">
        <v>71</v>
      </c>
      <c r="GF34" s="48">
        <v>81</v>
      </c>
      <c r="GG34" s="48">
        <v>56</v>
      </c>
      <c r="GH34" s="48">
        <v>53</v>
      </c>
      <c r="GI34" s="48">
        <v>52</v>
      </c>
      <c r="GJ34" s="48">
        <v>39</v>
      </c>
      <c r="GK34" s="48">
        <v>22</v>
      </c>
      <c r="GL34" s="48">
        <v>23</v>
      </c>
      <c r="GM34" s="48">
        <v>46</v>
      </c>
      <c r="GN34" s="48">
        <v>40</v>
      </c>
      <c r="GO34" s="48">
        <v>23</v>
      </c>
      <c r="GP34" s="48">
        <v>27</v>
      </c>
      <c r="GQ34" s="48">
        <v>0</v>
      </c>
      <c r="GR34" s="48">
        <v>20</v>
      </c>
      <c r="GS34" s="48">
        <v>74</v>
      </c>
      <c r="GT34" s="48">
        <v>51</v>
      </c>
      <c r="GU34" s="48">
        <v>196</v>
      </c>
      <c r="GV34" s="48">
        <v>98</v>
      </c>
      <c r="GW34" s="48">
        <v>151</v>
      </c>
      <c r="GX34" s="48">
        <v>81</v>
      </c>
      <c r="GY34" s="48">
        <v>31</v>
      </c>
      <c r="GZ34" s="48">
        <v>46</v>
      </c>
      <c r="HA34" s="48">
        <v>69</v>
      </c>
      <c r="HB34" s="48">
        <v>49</v>
      </c>
      <c r="HC34" s="48">
        <v>40</v>
      </c>
      <c r="HD34" s="48">
        <v>60</v>
      </c>
      <c r="HE34" s="48">
        <v>7</v>
      </c>
      <c r="HF34" s="48">
        <v>13</v>
      </c>
    </row>
    <row r="35" spans="1:214" x14ac:dyDescent="0.25">
      <c r="A35" s="16">
        <f t="shared" si="8"/>
        <v>53</v>
      </c>
      <c r="B35" s="17" t="str">
        <f t="shared" si="9"/>
        <v>Washington</v>
      </c>
      <c r="C35" s="48" t="s">
        <v>74</v>
      </c>
      <c r="D35" s="48" t="s">
        <v>75</v>
      </c>
      <c r="E35" s="48">
        <v>58861</v>
      </c>
      <c r="F35" s="48">
        <v>1359</v>
      </c>
      <c r="G35" s="48">
        <v>955</v>
      </c>
      <c r="H35" s="48">
        <v>304</v>
      </c>
      <c r="I35" s="48">
        <v>4443</v>
      </c>
      <c r="J35" s="48">
        <v>493</v>
      </c>
      <c r="K35" s="48">
        <v>3863</v>
      </c>
      <c r="L35" s="48">
        <v>526</v>
      </c>
      <c r="M35" s="48">
        <v>1836</v>
      </c>
      <c r="N35" s="48">
        <v>449</v>
      </c>
      <c r="O35" s="48">
        <v>9934</v>
      </c>
      <c r="P35" s="48">
        <v>900</v>
      </c>
      <c r="Q35" s="48">
        <v>2495</v>
      </c>
      <c r="R35" s="48">
        <v>372</v>
      </c>
      <c r="S35" s="48">
        <v>1400</v>
      </c>
      <c r="T35" s="48">
        <v>348</v>
      </c>
      <c r="U35" s="48">
        <v>3170</v>
      </c>
      <c r="V35" s="48">
        <v>444</v>
      </c>
      <c r="W35" s="48">
        <v>5524</v>
      </c>
      <c r="X35" s="48">
        <v>648</v>
      </c>
      <c r="Y35" s="48">
        <v>12962</v>
      </c>
      <c r="Z35" s="48">
        <v>867</v>
      </c>
      <c r="AA35" s="48">
        <v>7506</v>
      </c>
      <c r="AB35" s="48">
        <v>889</v>
      </c>
      <c r="AC35" s="48">
        <v>2562</v>
      </c>
      <c r="AD35" s="48">
        <v>443</v>
      </c>
      <c r="AE35" s="48">
        <v>2198</v>
      </c>
      <c r="AF35" s="48">
        <v>367</v>
      </c>
      <c r="AG35" s="48">
        <v>13</v>
      </c>
      <c r="AH35" s="48">
        <v>17</v>
      </c>
      <c r="AI35" s="48">
        <v>45627</v>
      </c>
      <c r="AJ35" s="48">
        <v>1179</v>
      </c>
      <c r="AK35" s="48">
        <v>673</v>
      </c>
      <c r="AL35" s="48">
        <v>240</v>
      </c>
      <c r="AM35" s="48">
        <v>3437</v>
      </c>
      <c r="AN35" s="48">
        <v>423</v>
      </c>
      <c r="AO35" s="48">
        <v>3178</v>
      </c>
      <c r="AP35" s="48">
        <v>473</v>
      </c>
      <c r="AQ35" s="48">
        <v>1486</v>
      </c>
      <c r="AR35" s="48">
        <v>455</v>
      </c>
      <c r="AS35" s="48">
        <v>7971</v>
      </c>
      <c r="AT35" s="48">
        <v>741</v>
      </c>
      <c r="AU35" s="48">
        <v>1862</v>
      </c>
      <c r="AV35" s="48">
        <v>346</v>
      </c>
      <c r="AW35" s="48">
        <v>978</v>
      </c>
      <c r="AX35" s="48">
        <v>300</v>
      </c>
      <c r="AY35" s="48">
        <v>2565</v>
      </c>
      <c r="AZ35" s="48">
        <v>413</v>
      </c>
      <c r="BA35" s="48">
        <v>3421</v>
      </c>
      <c r="BB35" s="48">
        <v>495</v>
      </c>
      <c r="BC35" s="48">
        <v>10512</v>
      </c>
      <c r="BD35" s="48">
        <v>799</v>
      </c>
      <c r="BE35" s="48">
        <v>5680</v>
      </c>
      <c r="BF35" s="48">
        <v>753</v>
      </c>
      <c r="BG35" s="48">
        <v>2065</v>
      </c>
      <c r="BH35" s="48">
        <v>425</v>
      </c>
      <c r="BI35" s="48">
        <v>1786</v>
      </c>
      <c r="BJ35" s="48">
        <v>321</v>
      </c>
      <c r="BK35" s="48">
        <v>13</v>
      </c>
      <c r="BL35" s="48">
        <v>17</v>
      </c>
      <c r="BM35" s="48">
        <v>7124</v>
      </c>
      <c r="BN35" s="48">
        <v>678</v>
      </c>
      <c r="BO35" s="48">
        <v>211</v>
      </c>
      <c r="BP35" s="48">
        <v>207</v>
      </c>
      <c r="BQ35" s="48">
        <v>687</v>
      </c>
      <c r="BR35" s="48">
        <v>193</v>
      </c>
      <c r="BS35" s="48">
        <v>395</v>
      </c>
      <c r="BT35" s="48">
        <v>178</v>
      </c>
      <c r="BU35" s="48">
        <v>156</v>
      </c>
      <c r="BV35" s="48">
        <v>99</v>
      </c>
      <c r="BW35" s="48">
        <v>1166</v>
      </c>
      <c r="BX35" s="48">
        <v>385</v>
      </c>
      <c r="BY35" s="48">
        <v>297</v>
      </c>
      <c r="BZ35" s="48">
        <v>129</v>
      </c>
      <c r="CA35" s="48">
        <v>42</v>
      </c>
      <c r="CB35" s="48">
        <v>43</v>
      </c>
      <c r="CC35" s="48">
        <v>226</v>
      </c>
      <c r="CD35" s="48">
        <v>115</v>
      </c>
      <c r="CE35" s="48">
        <v>754</v>
      </c>
      <c r="CF35" s="48">
        <v>239</v>
      </c>
      <c r="CG35" s="48">
        <v>1509</v>
      </c>
      <c r="CH35" s="48">
        <v>282</v>
      </c>
      <c r="CI35" s="48">
        <v>1145</v>
      </c>
      <c r="CJ35" s="48">
        <v>271</v>
      </c>
      <c r="CK35" s="48">
        <v>192</v>
      </c>
      <c r="CL35" s="48">
        <v>110</v>
      </c>
      <c r="CM35" s="48">
        <v>344</v>
      </c>
      <c r="CN35" s="48">
        <v>216</v>
      </c>
      <c r="CO35" s="48">
        <v>0</v>
      </c>
      <c r="CP35" s="48">
        <v>26</v>
      </c>
      <c r="CQ35" s="48">
        <v>324</v>
      </c>
      <c r="CR35" s="48">
        <v>149</v>
      </c>
      <c r="CS35" s="48">
        <v>0</v>
      </c>
      <c r="CT35" s="48">
        <v>26</v>
      </c>
      <c r="CU35" s="48">
        <v>0</v>
      </c>
      <c r="CV35" s="48">
        <v>26</v>
      </c>
      <c r="CW35" s="48">
        <v>0</v>
      </c>
      <c r="CX35" s="48">
        <v>26</v>
      </c>
      <c r="CY35" s="48">
        <v>32</v>
      </c>
      <c r="CZ35" s="48">
        <v>39</v>
      </c>
      <c r="DA35" s="48">
        <v>49</v>
      </c>
      <c r="DB35" s="48">
        <v>62</v>
      </c>
      <c r="DC35" s="48">
        <v>0</v>
      </c>
      <c r="DD35" s="48">
        <v>26</v>
      </c>
      <c r="DE35" s="48">
        <v>20</v>
      </c>
      <c r="DF35" s="48">
        <v>37</v>
      </c>
      <c r="DG35" s="48">
        <v>8</v>
      </c>
      <c r="DH35" s="48">
        <v>12</v>
      </c>
      <c r="DI35" s="48">
        <v>92</v>
      </c>
      <c r="DJ35" s="48">
        <v>82</v>
      </c>
      <c r="DK35" s="48">
        <v>56</v>
      </c>
      <c r="DL35" s="48">
        <v>70</v>
      </c>
      <c r="DM35" s="48">
        <v>58</v>
      </c>
      <c r="DN35" s="48">
        <v>64</v>
      </c>
      <c r="DO35" s="48">
        <v>0</v>
      </c>
      <c r="DP35" s="48">
        <v>26</v>
      </c>
      <c r="DQ35" s="48">
        <v>9</v>
      </c>
      <c r="DR35" s="48">
        <v>13</v>
      </c>
      <c r="DS35" s="48">
        <v>0</v>
      </c>
      <c r="DT35" s="48">
        <v>26</v>
      </c>
      <c r="DU35" s="48">
        <v>1349</v>
      </c>
      <c r="DV35" s="48">
        <v>315</v>
      </c>
      <c r="DW35" s="48">
        <v>21</v>
      </c>
      <c r="DX35" s="48">
        <v>32</v>
      </c>
      <c r="DY35" s="48">
        <v>1</v>
      </c>
      <c r="DZ35" s="48">
        <v>4</v>
      </c>
      <c r="EA35" s="48">
        <v>14</v>
      </c>
      <c r="EB35" s="48">
        <v>23</v>
      </c>
      <c r="EC35" s="48">
        <v>3</v>
      </c>
      <c r="ED35" s="48">
        <v>5</v>
      </c>
      <c r="EE35" s="48">
        <v>237</v>
      </c>
      <c r="EF35" s="48">
        <v>143</v>
      </c>
      <c r="EG35" s="48">
        <v>72</v>
      </c>
      <c r="EH35" s="48">
        <v>66</v>
      </c>
      <c r="EI35" s="48">
        <v>54</v>
      </c>
      <c r="EJ35" s="48">
        <v>56</v>
      </c>
      <c r="EK35" s="48">
        <v>39</v>
      </c>
      <c r="EL35" s="48">
        <v>57</v>
      </c>
      <c r="EM35" s="48">
        <v>250</v>
      </c>
      <c r="EN35" s="48">
        <v>137</v>
      </c>
      <c r="EO35" s="48">
        <v>297</v>
      </c>
      <c r="EP35" s="48">
        <v>131</v>
      </c>
      <c r="EQ35" s="48">
        <v>318</v>
      </c>
      <c r="ER35" s="48">
        <v>152</v>
      </c>
      <c r="ES35" s="48">
        <v>43</v>
      </c>
      <c r="ET35" s="48">
        <v>52</v>
      </c>
      <c r="EU35" s="48">
        <v>0</v>
      </c>
      <c r="EV35" s="48">
        <v>26</v>
      </c>
      <c r="EW35" s="48">
        <v>0</v>
      </c>
      <c r="EX35" s="48">
        <v>26</v>
      </c>
      <c r="EY35" s="48">
        <v>1140</v>
      </c>
      <c r="EZ35" s="48">
        <v>267</v>
      </c>
      <c r="FA35" s="48">
        <v>12</v>
      </c>
      <c r="FB35" s="48">
        <v>15</v>
      </c>
      <c r="FC35" s="48">
        <v>50</v>
      </c>
      <c r="FD35" s="48">
        <v>48</v>
      </c>
      <c r="FE35" s="48">
        <v>93</v>
      </c>
      <c r="FF35" s="48">
        <v>63</v>
      </c>
      <c r="FG35" s="48">
        <v>34</v>
      </c>
      <c r="FH35" s="48">
        <v>55</v>
      </c>
      <c r="FI35" s="48">
        <v>148</v>
      </c>
      <c r="FJ35" s="48">
        <v>86</v>
      </c>
      <c r="FK35" s="48">
        <v>160</v>
      </c>
      <c r="FL35" s="48">
        <v>94</v>
      </c>
      <c r="FM35" s="48">
        <v>76</v>
      </c>
      <c r="FN35" s="48">
        <v>78</v>
      </c>
      <c r="FO35" s="48">
        <v>3</v>
      </c>
      <c r="FP35" s="48">
        <v>4</v>
      </c>
      <c r="FQ35" s="48">
        <v>159</v>
      </c>
      <c r="FR35" s="48">
        <v>134</v>
      </c>
      <c r="FS35" s="48">
        <v>165</v>
      </c>
      <c r="FT35" s="48">
        <v>69</v>
      </c>
      <c r="FU35" s="48">
        <v>150</v>
      </c>
      <c r="FV35" s="48">
        <v>105</v>
      </c>
      <c r="FW35" s="48">
        <v>70</v>
      </c>
      <c r="FX35" s="48">
        <v>70</v>
      </c>
      <c r="FY35" s="48">
        <v>20</v>
      </c>
      <c r="FZ35" s="48">
        <v>24</v>
      </c>
      <c r="GA35" s="48">
        <v>0</v>
      </c>
      <c r="GB35" s="48">
        <v>26</v>
      </c>
      <c r="GC35" s="48">
        <v>3297</v>
      </c>
      <c r="GD35" s="48">
        <v>465</v>
      </c>
      <c r="GE35" s="48">
        <v>38</v>
      </c>
      <c r="GF35" s="48">
        <v>33</v>
      </c>
      <c r="GG35" s="48">
        <v>268</v>
      </c>
      <c r="GH35" s="48">
        <v>154</v>
      </c>
      <c r="GI35" s="48">
        <v>183</v>
      </c>
      <c r="GJ35" s="48">
        <v>81</v>
      </c>
      <c r="GK35" s="48">
        <v>125</v>
      </c>
      <c r="GL35" s="48">
        <v>92</v>
      </c>
      <c r="GM35" s="48">
        <v>363</v>
      </c>
      <c r="GN35" s="48">
        <v>143</v>
      </c>
      <c r="GO35" s="48">
        <v>104</v>
      </c>
      <c r="GP35" s="48">
        <v>49</v>
      </c>
      <c r="GQ35" s="48">
        <v>230</v>
      </c>
      <c r="GR35" s="48">
        <v>135</v>
      </c>
      <c r="GS35" s="48">
        <v>329</v>
      </c>
      <c r="GT35" s="48">
        <v>129</v>
      </c>
      <c r="GU35" s="48">
        <v>848</v>
      </c>
      <c r="GV35" s="48">
        <v>189</v>
      </c>
      <c r="GW35" s="48">
        <v>423</v>
      </c>
      <c r="GX35" s="48">
        <v>138</v>
      </c>
      <c r="GY35" s="48">
        <v>155</v>
      </c>
      <c r="GZ35" s="48">
        <v>117</v>
      </c>
      <c r="HA35" s="48">
        <v>192</v>
      </c>
      <c r="HB35" s="48">
        <v>123</v>
      </c>
      <c r="HC35" s="48">
        <v>39</v>
      </c>
      <c r="HD35" s="48">
        <v>41</v>
      </c>
      <c r="HE35" s="48">
        <v>0</v>
      </c>
      <c r="HF35" s="48">
        <v>26</v>
      </c>
    </row>
    <row r="36" spans="1:214" x14ac:dyDescent="0.25">
      <c r="A36" s="16">
        <f t="shared" si="8"/>
        <v>55</v>
      </c>
      <c r="B36" s="17" t="str">
        <f t="shared" si="9"/>
        <v>Wayne</v>
      </c>
      <c r="C36" s="48" t="s">
        <v>76</v>
      </c>
      <c r="D36" s="48" t="s">
        <v>77</v>
      </c>
      <c r="E36" s="48">
        <v>1223</v>
      </c>
      <c r="F36" s="48">
        <v>99</v>
      </c>
      <c r="G36" s="48">
        <v>130</v>
      </c>
      <c r="H36" s="48">
        <v>43</v>
      </c>
      <c r="I36" s="48">
        <v>183</v>
      </c>
      <c r="J36" s="48">
        <v>58</v>
      </c>
      <c r="K36" s="48">
        <v>71</v>
      </c>
      <c r="L36" s="48">
        <v>47</v>
      </c>
      <c r="M36" s="48">
        <v>4</v>
      </c>
      <c r="N36" s="48">
        <v>6</v>
      </c>
      <c r="O36" s="48">
        <v>71</v>
      </c>
      <c r="P36" s="48">
        <v>33</v>
      </c>
      <c r="Q36" s="48">
        <v>52</v>
      </c>
      <c r="R36" s="48">
        <v>28</v>
      </c>
      <c r="S36" s="48">
        <v>1</v>
      </c>
      <c r="T36" s="48">
        <v>3</v>
      </c>
      <c r="U36" s="48">
        <v>47</v>
      </c>
      <c r="V36" s="48">
        <v>29</v>
      </c>
      <c r="W36" s="48">
        <v>58</v>
      </c>
      <c r="X36" s="48">
        <v>33</v>
      </c>
      <c r="Y36" s="48">
        <v>239</v>
      </c>
      <c r="Z36" s="48">
        <v>56</v>
      </c>
      <c r="AA36" s="48">
        <v>256</v>
      </c>
      <c r="AB36" s="48">
        <v>73</v>
      </c>
      <c r="AC36" s="48">
        <v>49</v>
      </c>
      <c r="AD36" s="48">
        <v>28</v>
      </c>
      <c r="AE36" s="48">
        <v>62</v>
      </c>
      <c r="AF36" s="48">
        <v>34</v>
      </c>
      <c r="AG36" s="48">
        <v>0</v>
      </c>
      <c r="AH36" s="48">
        <v>11</v>
      </c>
      <c r="AI36" s="48">
        <v>917</v>
      </c>
      <c r="AJ36" s="48">
        <v>103</v>
      </c>
      <c r="AK36" s="48">
        <v>107</v>
      </c>
      <c r="AL36" s="48">
        <v>39</v>
      </c>
      <c r="AM36" s="48">
        <v>120</v>
      </c>
      <c r="AN36" s="48">
        <v>43</v>
      </c>
      <c r="AO36" s="48">
        <v>71</v>
      </c>
      <c r="AP36" s="48">
        <v>47</v>
      </c>
      <c r="AQ36" s="48">
        <v>4</v>
      </c>
      <c r="AR36" s="48">
        <v>6</v>
      </c>
      <c r="AS36" s="48">
        <v>58</v>
      </c>
      <c r="AT36" s="48">
        <v>30</v>
      </c>
      <c r="AU36" s="48">
        <v>50</v>
      </c>
      <c r="AV36" s="48">
        <v>29</v>
      </c>
      <c r="AW36" s="48">
        <v>1</v>
      </c>
      <c r="AX36" s="48">
        <v>3</v>
      </c>
      <c r="AY36" s="48">
        <v>47</v>
      </c>
      <c r="AZ36" s="48">
        <v>29</v>
      </c>
      <c r="BA36" s="48">
        <v>22</v>
      </c>
      <c r="BB36" s="48">
        <v>14</v>
      </c>
      <c r="BC36" s="48">
        <v>212</v>
      </c>
      <c r="BD36" s="48">
        <v>55</v>
      </c>
      <c r="BE36" s="48">
        <v>152</v>
      </c>
      <c r="BF36" s="48">
        <v>48</v>
      </c>
      <c r="BG36" s="48">
        <v>38</v>
      </c>
      <c r="BH36" s="48">
        <v>25</v>
      </c>
      <c r="BI36" s="48">
        <v>35</v>
      </c>
      <c r="BJ36" s="48">
        <v>17</v>
      </c>
      <c r="BK36" s="48">
        <v>0</v>
      </c>
      <c r="BL36" s="48">
        <v>11</v>
      </c>
      <c r="BM36" s="48">
        <v>120</v>
      </c>
      <c r="BN36" s="48">
        <v>49</v>
      </c>
      <c r="BO36" s="48">
        <v>11</v>
      </c>
      <c r="BP36" s="48">
        <v>16</v>
      </c>
      <c r="BQ36" s="48">
        <v>33</v>
      </c>
      <c r="BR36" s="48">
        <v>23</v>
      </c>
      <c r="BS36" s="48">
        <v>0</v>
      </c>
      <c r="BT36" s="48">
        <v>11</v>
      </c>
      <c r="BU36" s="48">
        <v>0</v>
      </c>
      <c r="BV36" s="48">
        <v>11</v>
      </c>
      <c r="BW36" s="48">
        <v>7</v>
      </c>
      <c r="BX36" s="48">
        <v>11</v>
      </c>
      <c r="BY36" s="48">
        <v>0</v>
      </c>
      <c r="BZ36" s="48">
        <v>11</v>
      </c>
      <c r="CA36" s="48">
        <v>0</v>
      </c>
      <c r="CB36" s="48">
        <v>11</v>
      </c>
      <c r="CC36" s="48">
        <v>0</v>
      </c>
      <c r="CD36" s="48">
        <v>11</v>
      </c>
      <c r="CE36" s="48">
        <v>30</v>
      </c>
      <c r="CF36" s="48">
        <v>32</v>
      </c>
      <c r="CG36" s="48">
        <v>5</v>
      </c>
      <c r="CH36" s="48">
        <v>5</v>
      </c>
      <c r="CI36" s="48">
        <v>24</v>
      </c>
      <c r="CJ36" s="48">
        <v>15</v>
      </c>
      <c r="CK36" s="48">
        <v>6</v>
      </c>
      <c r="CL36" s="48">
        <v>10</v>
      </c>
      <c r="CM36" s="48">
        <v>4</v>
      </c>
      <c r="CN36" s="48">
        <v>4</v>
      </c>
      <c r="CO36" s="48">
        <v>0</v>
      </c>
      <c r="CP36" s="48">
        <v>11</v>
      </c>
      <c r="CQ36" s="48">
        <v>0</v>
      </c>
      <c r="CR36" s="48">
        <v>11</v>
      </c>
      <c r="CS36" s="48">
        <v>0</v>
      </c>
      <c r="CT36" s="48">
        <v>11</v>
      </c>
      <c r="CU36" s="48">
        <v>0</v>
      </c>
      <c r="CV36" s="48">
        <v>11</v>
      </c>
      <c r="CW36" s="48">
        <v>0</v>
      </c>
      <c r="CX36" s="48">
        <v>11</v>
      </c>
      <c r="CY36" s="48">
        <v>0</v>
      </c>
      <c r="CZ36" s="48">
        <v>11</v>
      </c>
      <c r="DA36" s="48">
        <v>0</v>
      </c>
      <c r="DB36" s="48">
        <v>11</v>
      </c>
      <c r="DC36" s="48">
        <v>0</v>
      </c>
      <c r="DD36" s="48">
        <v>11</v>
      </c>
      <c r="DE36" s="48">
        <v>0</v>
      </c>
      <c r="DF36" s="48">
        <v>11</v>
      </c>
      <c r="DG36" s="48">
        <v>0</v>
      </c>
      <c r="DH36" s="48">
        <v>11</v>
      </c>
      <c r="DI36" s="48">
        <v>0</v>
      </c>
      <c r="DJ36" s="48">
        <v>11</v>
      </c>
      <c r="DK36" s="48">
        <v>0</v>
      </c>
      <c r="DL36" s="48">
        <v>11</v>
      </c>
      <c r="DM36" s="48">
        <v>0</v>
      </c>
      <c r="DN36" s="48">
        <v>11</v>
      </c>
      <c r="DO36" s="48">
        <v>0</v>
      </c>
      <c r="DP36" s="48">
        <v>11</v>
      </c>
      <c r="DQ36" s="48">
        <v>0</v>
      </c>
      <c r="DR36" s="48">
        <v>11</v>
      </c>
      <c r="DS36" s="48">
        <v>0</v>
      </c>
      <c r="DT36" s="48">
        <v>11</v>
      </c>
      <c r="DU36" s="48">
        <v>91</v>
      </c>
      <c r="DV36" s="48">
        <v>66</v>
      </c>
      <c r="DW36" s="48">
        <v>8</v>
      </c>
      <c r="DX36" s="48">
        <v>9</v>
      </c>
      <c r="DY36" s="48">
        <v>0</v>
      </c>
      <c r="DZ36" s="48">
        <v>11</v>
      </c>
      <c r="EA36" s="48">
        <v>0</v>
      </c>
      <c r="EB36" s="48">
        <v>11</v>
      </c>
      <c r="EC36" s="48">
        <v>0</v>
      </c>
      <c r="ED36" s="48">
        <v>11</v>
      </c>
      <c r="EE36" s="48">
        <v>0</v>
      </c>
      <c r="EF36" s="48">
        <v>11</v>
      </c>
      <c r="EG36" s="48">
        <v>2</v>
      </c>
      <c r="EH36" s="48">
        <v>3</v>
      </c>
      <c r="EI36" s="48">
        <v>0</v>
      </c>
      <c r="EJ36" s="48">
        <v>11</v>
      </c>
      <c r="EK36" s="48">
        <v>0</v>
      </c>
      <c r="EL36" s="48">
        <v>11</v>
      </c>
      <c r="EM36" s="48">
        <v>0</v>
      </c>
      <c r="EN36" s="48">
        <v>11</v>
      </c>
      <c r="EO36" s="48">
        <v>8</v>
      </c>
      <c r="EP36" s="48">
        <v>13</v>
      </c>
      <c r="EQ36" s="48">
        <v>70</v>
      </c>
      <c r="ER36" s="48">
        <v>67</v>
      </c>
      <c r="ES36" s="48">
        <v>2</v>
      </c>
      <c r="ET36" s="48">
        <v>3</v>
      </c>
      <c r="EU36" s="48">
        <v>1</v>
      </c>
      <c r="EV36" s="48">
        <v>3</v>
      </c>
      <c r="EW36" s="48">
        <v>0</v>
      </c>
      <c r="EX36" s="48">
        <v>11</v>
      </c>
      <c r="EY36" s="48">
        <v>4</v>
      </c>
      <c r="EZ36" s="48">
        <v>7</v>
      </c>
      <c r="FA36" s="48">
        <v>0</v>
      </c>
      <c r="FB36" s="48">
        <v>11</v>
      </c>
      <c r="FC36" s="48">
        <v>0</v>
      </c>
      <c r="FD36" s="48">
        <v>11</v>
      </c>
      <c r="FE36" s="48">
        <v>0</v>
      </c>
      <c r="FF36" s="48">
        <v>11</v>
      </c>
      <c r="FG36" s="48">
        <v>0</v>
      </c>
      <c r="FH36" s="48">
        <v>11</v>
      </c>
      <c r="FI36" s="48">
        <v>0</v>
      </c>
      <c r="FJ36" s="48">
        <v>11</v>
      </c>
      <c r="FK36" s="48">
        <v>0</v>
      </c>
      <c r="FL36" s="48">
        <v>11</v>
      </c>
      <c r="FM36" s="48">
        <v>0</v>
      </c>
      <c r="FN36" s="48">
        <v>11</v>
      </c>
      <c r="FO36" s="48">
        <v>0</v>
      </c>
      <c r="FP36" s="48">
        <v>11</v>
      </c>
      <c r="FQ36" s="48">
        <v>0</v>
      </c>
      <c r="FR36" s="48">
        <v>11</v>
      </c>
      <c r="FS36" s="48">
        <v>0</v>
      </c>
      <c r="FT36" s="48">
        <v>11</v>
      </c>
      <c r="FU36" s="48">
        <v>4</v>
      </c>
      <c r="FV36" s="48">
        <v>7</v>
      </c>
      <c r="FW36" s="48">
        <v>0</v>
      </c>
      <c r="FX36" s="48">
        <v>11</v>
      </c>
      <c r="FY36" s="48">
        <v>0</v>
      </c>
      <c r="FZ36" s="48">
        <v>11</v>
      </c>
      <c r="GA36" s="48">
        <v>0</v>
      </c>
      <c r="GB36" s="48">
        <v>11</v>
      </c>
      <c r="GC36" s="48">
        <v>91</v>
      </c>
      <c r="GD36" s="48">
        <v>42</v>
      </c>
      <c r="GE36" s="48">
        <v>4</v>
      </c>
      <c r="GF36" s="48">
        <v>6</v>
      </c>
      <c r="GG36" s="48">
        <v>30</v>
      </c>
      <c r="GH36" s="48">
        <v>27</v>
      </c>
      <c r="GI36" s="48">
        <v>0</v>
      </c>
      <c r="GJ36" s="48">
        <v>11</v>
      </c>
      <c r="GK36" s="48">
        <v>0</v>
      </c>
      <c r="GL36" s="48">
        <v>11</v>
      </c>
      <c r="GM36" s="48">
        <v>6</v>
      </c>
      <c r="GN36" s="48">
        <v>5</v>
      </c>
      <c r="GO36" s="48">
        <v>0</v>
      </c>
      <c r="GP36" s="48">
        <v>11</v>
      </c>
      <c r="GQ36" s="48">
        <v>0</v>
      </c>
      <c r="GR36" s="48">
        <v>11</v>
      </c>
      <c r="GS36" s="48">
        <v>0</v>
      </c>
      <c r="GT36" s="48">
        <v>11</v>
      </c>
      <c r="GU36" s="48">
        <v>6</v>
      </c>
      <c r="GV36" s="48">
        <v>8</v>
      </c>
      <c r="GW36" s="48">
        <v>14</v>
      </c>
      <c r="GX36" s="48">
        <v>13</v>
      </c>
      <c r="GY36" s="48">
        <v>6</v>
      </c>
      <c r="GZ36" s="48">
        <v>8</v>
      </c>
      <c r="HA36" s="48">
        <v>3</v>
      </c>
      <c r="HB36" s="48">
        <v>5</v>
      </c>
      <c r="HC36" s="48">
        <v>22</v>
      </c>
      <c r="HD36" s="48">
        <v>29</v>
      </c>
      <c r="HE36" s="48">
        <v>0</v>
      </c>
      <c r="HF36" s="48">
        <v>11</v>
      </c>
    </row>
    <row r="37" spans="1:214" x14ac:dyDescent="0.25">
      <c r="A37" s="16">
        <f t="shared" si="8"/>
        <v>57</v>
      </c>
      <c r="B37" s="17" t="str">
        <f t="shared" si="9"/>
        <v>Weber</v>
      </c>
      <c r="C37" s="48" t="s">
        <v>78</v>
      </c>
      <c r="D37" s="48" t="s">
        <v>79</v>
      </c>
      <c r="E37" s="48">
        <v>111359</v>
      </c>
      <c r="F37" s="48">
        <v>1402</v>
      </c>
      <c r="G37" s="48">
        <v>1294</v>
      </c>
      <c r="H37" s="48">
        <v>296</v>
      </c>
      <c r="I37" s="48">
        <v>8315</v>
      </c>
      <c r="J37" s="48">
        <v>669</v>
      </c>
      <c r="K37" s="48">
        <v>17793</v>
      </c>
      <c r="L37" s="48">
        <v>957</v>
      </c>
      <c r="M37" s="48">
        <v>2667</v>
      </c>
      <c r="N37" s="48">
        <v>337</v>
      </c>
      <c r="O37" s="48">
        <v>12480</v>
      </c>
      <c r="P37" s="48">
        <v>916</v>
      </c>
      <c r="Q37" s="48">
        <v>4530</v>
      </c>
      <c r="R37" s="48">
        <v>447</v>
      </c>
      <c r="S37" s="48">
        <v>1604</v>
      </c>
      <c r="T37" s="48">
        <v>269</v>
      </c>
      <c r="U37" s="48">
        <v>5514</v>
      </c>
      <c r="V37" s="48">
        <v>450</v>
      </c>
      <c r="W37" s="48">
        <v>11101</v>
      </c>
      <c r="X37" s="48">
        <v>790</v>
      </c>
      <c r="Y37" s="48">
        <v>21911</v>
      </c>
      <c r="Z37" s="48">
        <v>823</v>
      </c>
      <c r="AA37" s="48">
        <v>7652</v>
      </c>
      <c r="AB37" s="48">
        <v>607</v>
      </c>
      <c r="AC37" s="48">
        <v>4682</v>
      </c>
      <c r="AD37" s="48">
        <v>536</v>
      </c>
      <c r="AE37" s="48">
        <v>11261</v>
      </c>
      <c r="AF37" s="48">
        <v>618</v>
      </c>
      <c r="AG37" s="48">
        <v>555</v>
      </c>
      <c r="AH37" s="48">
        <v>143</v>
      </c>
      <c r="AI37" s="48">
        <v>88987</v>
      </c>
      <c r="AJ37" s="48">
        <v>1745</v>
      </c>
      <c r="AK37" s="48">
        <v>964</v>
      </c>
      <c r="AL37" s="48">
        <v>251</v>
      </c>
      <c r="AM37" s="48">
        <v>6258</v>
      </c>
      <c r="AN37" s="48">
        <v>596</v>
      </c>
      <c r="AO37" s="48">
        <v>14259</v>
      </c>
      <c r="AP37" s="48">
        <v>872</v>
      </c>
      <c r="AQ37" s="48">
        <v>2186</v>
      </c>
      <c r="AR37" s="48">
        <v>300</v>
      </c>
      <c r="AS37" s="48">
        <v>10368</v>
      </c>
      <c r="AT37" s="48">
        <v>802</v>
      </c>
      <c r="AU37" s="48">
        <v>3707</v>
      </c>
      <c r="AV37" s="48">
        <v>396</v>
      </c>
      <c r="AW37" s="48">
        <v>1310</v>
      </c>
      <c r="AX37" s="48">
        <v>232</v>
      </c>
      <c r="AY37" s="48">
        <v>4517</v>
      </c>
      <c r="AZ37" s="48">
        <v>409</v>
      </c>
      <c r="BA37" s="48">
        <v>8164</v>
      </c>
      <c r="BB37" s="48">
        <v>647</v>
      </c>
      <c r="BC37" s="48">
        <v>18124</v>
      </c>
      <c r="BD37" s="48">
        <v>732</v>
      </c>
      <c r="BE37" s="48">
        <v>5534</v>
      </c>
      <c r="BF37" s="48">
        <v>535</v>
      </c>
      <c r="BG37" s="48">
        <v>3591</v>
      </c>
      <c r="BH37" s="48">
        <v>487</v>
      </c>
      <c r="BI37" s="48">
        <v>9500</v>
      </c>
      <c r="BJ37" s="48">
        <v>568</v>
      </c>
      <c r="BK37" s="48">
        <v>505</v>
      </c>
      <c r="BL37" s="48">
        <v>147</v>
      </c>
      <c r="BM37" s="48">
        <v>12375</v>
      </c>
      <c r="BN37" s="48">
        <v>928</v>
      </c>
      <c r="BO37" s="48">
        <v>171</v>
      </c>
      <c r="BP37" s="48">
        <v>97</v>
      </c>
      <c r="BQ37" s="48">
        <v>1543</v>
      </c>
      <c r="BR37" s="48">
        <v>316</v>
      </c>
      <c r="BS37" s="48">
        <v>2633</v>
      </c>
      <c r="BT37" s="48">
        <v>406</v>
      </c>
      <c r="BU37" s="48">
        <v>260</v>
      </c>
      <c r="BV37" s="48">
        <v>119</v>
      </c>
      <c r="BW37" s="48">
        <v>1142</v>
      </c>
      <c r="BX37" s="48">
        <v>262</v>
      </c>
      <c r="BY37" s="48">
        <v>555</v>
      </c>
      <c r="BZ37" s="48">
        <v>174</v>
      </c>
      <c r="CA37" s="48">
        <v>71</v>
      </c>
      <c r="CB37" s="48">
        <v>42</v>
      </c>
      <c r="CC37" s="48">
        <v>341</v>
      </c>
      <c r="CD37" s="48">
        <v>118</v>
      </c>
      <c r="CE37" s="48">
        <v>1059</v>
      </c>
      <c r="CF37" s="48">
        <v>188</v>
      </c>
      <c r="CG37" s="48">
        <v>2042</v>
      </c>
      <c r="CH37" s="48">
        <v>312</v>
      </c>
      <c r="CI37" s="48">
        <v>1056</v>
      </c>
      <c r="CJ37" s="48">
        <v>248</v>
      </c>
      <c r="CK37" s="48">
        <v>380</v>
      </c>
      <c r="CL37" s="48">
        <v>114</v>
      </c>
      <c r="CM37" s="48">
        <v>1072</v>
      </c>
      <c r="CN37" s="48">
        <v>211</v>
      </c>
      <c r="CO37" s="48">
        <v>50</v>
      </c>
      <c r="CP37" s="48">
        <v>41</v>
      </c>
      <c r="CQ37" s="48">
        <v>2054</v>
      </c>
      <c r="CR37" s="48">
        <v>375</v>
      </c>
      <c r="CS37" s="48">
        <v>27</v>
      </c>
      <c r="CT37" s="48">
        <v>24</v>
      </c>
      <c r="CU37" s="48">
        <v>56</v>
      </c>
      <c r="CV37" s="48">
        <v>47</v>
      </c>
      <c r="CW37" s="48">
        <v>186</v>
      </c>
      <c r="CX37" s="48">
        <v>83</v>
      </c>
      <c r="CY37" s="48">
        <v>8</v>
      </c>
      <c r="CZ37" s="48">
        <v>12</v>
      </c>
      <c r="DA37" s="48">
        <v>235</v>
      </c>
      <c r="DB37" s="48">
        <v>102</v>
      </c>
      <c r="DC37" s="48">
        <v>45</v>
      </c>
      <c r="DD37" s="48">
        <v>35</v>
      </c>
      <c r="DE37" s="48">
        <v>63</v>
      </c>
      <c r="DF37" s="48">
        <v>57</v>
      </c>
      <c r="DG37" s="48">
        <v>58</v>
      </c>
      <c r="DH37" s="48">
        <v>32</v>
      </c>
      <c r="DI37" s="48">
        <v>336</v>
      </c>
      <c r="DJ37" s="48">
        <v>187</v>
      </c>
      <c r="DK37" s="48">
        <v>411</v>
      </c>
      <c r="DL37" s="48">
        <v>130</v>
      </c>
      <c r="DM37" s="48">
        <v>326</v>
      </c>
      <c r="DN37" s="48">
        <v>128</v>
      </c>
      <c r="DO37" s="48">
        <v>65</v>
      </c>
      <c r="DP37" s="48">
        <v>45</v>
      </c>
      <c r="DQ37" s="48">
        <v>238</v>
      </c>
      <c r="DR37" s="48">
        <v>107</v>
      </c>
      <c r="DS37" s="48">
        <v>0</v>
      </c>
      <c r="DT37" s="48">
        <v>26</v>
      </c>
      <c r="DU37" s="48">
        <v>1537</v>
      </c>
      <c r="DV37" s="48">
        <v>292</v>
      </c>
      <c r="DW37" s="48">
        <v>77</v>
      </c>
      <c r="DX37" s="48">
        <v>72</v>
      </c>
      <c r="DY37" s="48">
        <v>10</v>
      </c>
      <c r="DZ37" s="48">
        <v>20</v>
      </c>
      <c r="EA37" s="48">
        <v>121</v>
      </c>
      <c r="EB37" s="48">
        <v>72</v>
      </c>
      <c r="EC37" s="48">
        <v>36</v>
      </c>
      <c r="ED37" s="48">
        <v>35</v>
      </c>
      <c r="EE37" s="48">
        <v>227</v>
      </c>
      <c r="EF37" s="48">
        <v>104</v>
      </c>
      <c r="EG37" s="48">
        <v>18</v>
      </c>
      <c r="EH37" s="48">
        <v>23</v>
      </c>
      <c r="EI37" s="48">
        <v>23</v>
      </c>
      <c r="EJ37" s="48">
        <v>24</v>
      </c>
      <c r="EK37" s="48">
        <v>36</v>
      </c>
      <c r="EL37" s="48">
        <v>33</v>
      </c>
      <c r="EM37" s="48">
        <v>177</v>
      </c>
      <c r="EN37" s="48">
        <v>75</v>
      </c>
      <c r="EO37" s="48">
        <v>367</v>
      </c>
      <c r="EP37" s="48">
        <v>126</v>
      </c>
      <c r="EQ37" s="48">
        <v>299</v>
      </c>
      <c r="ER37" s="48">
        <v>131</v>
      </c>
      <c r="ES37" s="48">
        <v>103</v>
      </c>
      <c r="ET37" s="48">
        <v>53</v>
      </c>
      <c r="EU37" s="48">
        <v>43</v>
      </c>
      <c r="EV37" s="48">
        <v>45</v>
      </c>
      <c r="EW37" s="48">
        <v>0</v>
      </c>
      <c r="EX37" s="48">
        <v>26</v>
      </c>
      <c r="EY37" s="48">
        <v>1813</v>
      </c>
      <c r="EZ37" s="48">
        <v>274</v>
      </c>
      <c r="FA37" s="48">
        <v>18</v>
      </c>
      <c r="FB37" s="48">
        <v>29</v>
      </c>
      <c r="FC37" s="48">
        <v>192</v>
      </c>
      <c r="FD37" s="48">
        <v>88</v>
      </c>
      <c r="FE37" s="48">
        <v>241</v>
      </c>
      <c r="FF37" s="48">
        <v>105</v>
      </c>
      <c r="FG37" s="48">
        <v>102</v>
      </c>
      <c r="FH37" s="48">
        <v>83</v>
      </c>
      <c r="FI37" s="48">
        <v>160</v>
      </c>
      <c r="FJ37" s="48">
        <v>66</v>
      </c>
      <c r="FK37" s="48">
        <v>125</v>
      </c>
      <c r="FL37" s="48">
        <v>69</v>
      </c>
      <c r="FM37" s="48">
        <v>46</v>
      </c>
      <c r="FN37" s="48">
        <v>56</v>
      </c>
      <c r="FO37" s="48">
        <v>14</v>
      </c>
      <c r="FP37" s="48">
        <v>14</v>
      </c>
      <c r="FQ37" s="48">
        <v>169</v>
      </c>
      <c r="FR37" s="48">
        <v>102</v>
      </c>
      <c r="FS37" s="48">
        <v>216</v>
      </c>
      <c r="FT37" s="48">
        <v>91</v>
      </c>
      <c r="FU37" s="48">
        <v>250</v>
      </c>
      <c r="FV37" s="48">
        <v>123</v>
      </c>
      <c r="FW37" s="48">
        <v>172</v>
      </c>
      <c r="FX37" s="48">
        <v>104</v>
      </c>
      <c r="FY37" s="48">
        <v>108</v>
      </c>
      <c r="FZ37" s="48">
        <v>66</v>
      </c>
      <c r="GA37" s="48">
        <v>0</v>
      </c>
      <c r="GB37" s="48">
        <v>26</v>
      </c>
      <c r="GC37" s="48">
        <v>4593</v>
      </c>
      <c r="GD37" s="48">
        <v>432</v>
      </c>
      <c r="GE37" s="48">
        <v>37</v>
      </c>
      <c r="GF37" s="48">
        <v>32</v>
      </c>
      <c r="GG37" s="48">
        <v>256</v>
      </c>
      <c r="GH37" s="48">
        <v>118</v>
      </c>
      <c r="GI37" s="48">
        <v>353</v>
      </c>
      <c r="GJ37" s="48">
        <v>135</v>
      </c>
      <c r="GK37" s="48">
        <v>75</v>
      </c>
      <c r="GL37" s="48">
        <v>51</v>
      </c>
      <c r="GM37" s="48">
        <v>348</v>
      </c>
      <c r="GN37" s="48">
        <v>128</v>
      </c>
      <c r="GO37" s="48">
        <v>80</v>
      </c>
      <c r="GP37" s="48">
        <v>47</v>
      </c>
      <c r="GQ37" s="48">
        <v>91</v>
      </c>
      <c r="GR37" s="48">
        <v>58</v>
      </c>
      <c r="GS37" s="48">
        <v>548</v>
      </c>
      <c r="GT37" s="48">
        <v>140</v>
      </c>
      <c r="GU37" s="48">
        <v>1196</v>
      </c>
      <c r="GV37" s="48">
        <v>231</v>
      </c>
      <c r="GW37" s="48">
        <v>751</v>
      </c>
      <c r="GX37" s="48">
        <v>169</v>
      </c>
      <c r="GY37" s="48">
        <v>187</v>
      </c>
      <c r="GZ37" s="48">
        <v>78</v>
      </c>
      <c r="HA37" s="48">
        <v>371</v>
      </c>
      <c r="HB37" s="48">
        <v>114</v>
      </c>
      <c r="HC37" s="48">
        <v>300</v>
      </c>
      <c r="HD37" s="48">
        <v>120</v>
      </c>
      <c r="HE37" s="48">
        <v>0</v>
      </c>
      <c r="HF37" s="48">
        <v>26</v>
      </c>
    </row>
    <row r="39" spans="1:214" x14ac:dyDescent="0.25">
      <c r="A39" s="16">
        <f>VLOOKUP($C39, lu_GEOID, 2, FALSE)</f>
        <v>101</v>
      </c>
      <c r="B39" s="17" t="str">
        <f>VLOOKUP($C39, lu_GEOID, 3, FALSE)</f>
        <v>Wasatch Front</v>
      </c>
      <c r="C39" s="15" t="s">
        <v>128</v>
      </c>
      <c r="D39" s="18" t="str">
        <f>B39</f>
        <v>Wasatch Front</v>
      </c>
      <c r="E39" s="19">
        <f>E14 + E26 + E33 + E37</f>
        <v>1051186</v>
      </c>
      <c r="F39" s="19">
        <f t="shared" ref="F39:BQ39" si="10">F14 + F26 + F33 + F37</f>
        <v>7477</v>
      </c>
      <c r="G39" s="19">
        <f t="shared" si="10"/>
        <v>9984</v>
      </c>
      <c r="H39" s="19">
        <f t="shared" si="10"/>
        <v>1443</v>
      </c>
      <c r="I39" s="19">
        <f t="shared" si="10"/>
        <v>66272</v>
      </c>
      <c r="J39" s="19">
        <f t="shared" si="10"/>
        <v>3508</v>
      </c>
      <c r="K39" s="19">
        <f t="shared" si="10"/>
        <v>116044</v>
      </c>
      <c r="L39" s="19">
        <f t="shared" si="10"/>
        <v>4456</v>
      </c>
      <c r="M39" s="19">
        <f t="shared" si="10"/>
        <v>28643</v>
      </c>
      <c r="N39" s="19">
        <f t="shared" si="10"/>
        <v>2174</v>
      </c>
      <c r="O39" s="19">
        <f t="shared" si="10"/>
        <v>125476</v>
      </c>
      <c r="P39" s="19">
        <f t="shared" si="10"/>
        <v>4901</v>
      </c>
      <c r="Q39" s="19">
        <f t="shared" si="10"/>
        <v>46536</v>
      </c>
      <c r="R39" s="19">
        <f t="shared" si="10"/>
        <v>2679</v>
      </c>
      <c r="S39" s="19">
        <f t="shared" si="10"/>
        <v>26030</v>
      </c>
      <c r="T39" s="19">
        <f t="shared" si="10"/>
        <v>2095</v>
      </c>
      <c r="U39" s="19">
        <f t="shared" si="10"/>
        <v>76682</v>
      </c>
      <c r="V39" s="19">
        <f t="shared" si="10"/>
        <v>3313</v>
      </c>
      <c r="W39" s="19">
        <f t="shared" si="10"/>
        <v>134765</v>
      </c>
      <c r="X39" s="19">
        <f t="shared" si="10"/>
        <v>4620</v>
      </c>
      <c r="Y39" s="19">
        <f t="shared" si="10"/>
        <v>228810</v>
      </c>
      <c r="Z39" s="19">
        <f t="shared" si="10"/>
        <v>5888</v>
      </c>
      <c r="AA39" s="19">
        <f t="shared" si="10"/>
        <v>89744</v>
      </c>
      <c r="AB39" s="19">
        <f t="shared" si="10"/>
        <v>4583</v>
      </c>
      <c r="AC39" s="19">
        <f t="shared" si="10"/>
        <v>46798</v>
      </c>
      <c r="AD39" s="19">
        <f t="shared" si="10"/>
        <v>2849</v>
      </c>
      <c r="AE39" s="19">
        <f t="shared" si="10"/>
        <v>51623</v>
      </c>
      <c r="AF39" s="19">
        <f t="shared" si="10"/>
        <v>3047</v>
      </c>
      <c r="AG39" s="19">
        <f t="shared" si="10"/>
        <v>3779</v>
      </c>
      <c r="AH39" s="19">
        <f t="shared" si="10"/>
        <v>749</v>
      </c>
      <c r="AI39" s="19">
        <f t="shared" si="10"/>
        <v>796425</v>
      </c>
      <c r="AJ39" s="19">
        <f t="shared" si="10"/>
        <v>8535</v>
      </c>
      <c r="AK39" s="19">
        <f t="shared" si="10"/>
        <v>7268</v>
      </c>
      <c r="AL39" s="19">
        <f t="shared" si="10"/>
        <v>1216</v>
      </c>
      <c r="AM39" s="19">
        <f t="shared" si="10"/>
        <v>48673</v>
      </c>
      <c r="AN39" s="19">
        <f t="shared" si="10"/>
        <v>2922</v>
      </c>
      <c r="AO39" s="19">
        <f t="shared" si="10"/>
        <v>91196</v>
      </c>
      <c r="AP39" s="19">
        <f t="shared" si="10"/>
        <v>4075</v>
      </c>
      <c r="AQ39" s="19">
        <f t="shared" si="10"/>
        <v>22747</v>
      </c>
      <c r="AR39" s="19">
        <f t="shared" si="10"/>
        <v>1954</v>
      </c>
      <c r="AS39" s="19">
        <f t="shared" si="10"/>
        <v>98270</v>
      </c>
      <c r="AT39" s="19">
        <f t="shared" si="10"/>
        <v>4307</v>
      </c>
      <c r="AU39" s="19">
        <f t="shared" si="10"/>
        <v>37078</v>
      </c>
      <c r="AV39" s="19">
        <f t="shared" si="10"/>
        <v>2352</v>
      </c>
      <c r="AW39" s="19">
        <f t="shared" si="10"/>
        <v>18951</v>
      </c>
      <c r="AX39" s="19">
        <f t="shared" si="10"/>
        <v>1776</v>
      </c>
      <c r="AY39" s="19">
        <f t="shared" si="10"/>
        <v>59594</v>
      </c>
      <c r="AZ39" s="19">
        <f t="shared" si="10"/>
        <v>2953</v>
      </c>
      <c r="BA39" s="19">
        <f t="shared" si="10"/>
        <v>96705</v>
      </c>
      <c r="BB39" s="19">
        <f t="shared" si="10"/>
        <v>3925</v>
      </c>
      <c r="BC39" s="19">
        <f t="shared" si="10"/>
        <v>173609</v>
      </c>
      <c r="BD39" s="19">
        <f t="shared" si="10"/>
        <v>4983</v>
      </c>
      <c r="BE39" s="19">
        <f t="shared" si="10"/>
        <v>62276</v>
      </c>
      <c r="BF39" s="19">
        <f t="shared" si="10"/>
        <v>3863</v>
      </c>
      <c r="BG39" s="19">
        <f t="shared" si="10"/>
        <v>33825</v>
      </c>
      <c r="BH39" s="19">
        <f t="shared" si="10"/>
        <v>2421</v>
      </c>
      <c r="BI39" s="19">
        <f t="shared" si="10"/>
        <v>43000</v>
      </c>
      <c r="BJ39" s="19">
        <f t="shared" si="10"/>
        <v>2749</v>
      </c>
      <c r="BK39" s="19">
        <f t="shared" si="10"/>
        <v>3233</v>
      </c>
      <c r="BL39" s="19">
        <f t="shared" si="10"/>
        <v>700</v>
      </c>
      <c r="BM39" s="19">
        <f t="shared" si="10"/>
        <v>120388</v>
      </c>
      <c r="BN39" s="19">
        <f t="shared" si="10"/>
        <v>4850</v>
      </c>
      <c r="BO39" s="19">
        <f t="shared" si="10"/>
        <v>1387</v>
      </c>
      <c r="BP39" s="19">
        <f t="shared" si="10"/>
        <v>555</v>
      </c>
      <c r="BQ39" s="19">
        <f t="shared" si="10"/>
        <v>12663</v>
      </c>
      <c r="BR39" s="19">
        <f t="shared" ref="BR39:EC39" si="11">BR14 + BR26 + BR33 + BR37</f>
        <v>1740</v>
      </c>
      <c r="BS39" s="19">
        <f t="shared" si="11"/>
        <v>15636</v>
      </c>
      <c r="BT39" s="19">
        <f t="shared" si="11"/>
        <v>1777</v>
      </c>
      <c r="BU39" s="19">
        <f t="shared" si="11"/>
        <v>3036</v>
      </c>
      <c r="BV39" s="19">
        <f t="shared" si="11"/>
        <v>710</v>
      </c>
      <c r="BW39" s="19">
        <f t="shared" si="11"/>
        <v>13083</v>
      </c>
      <c r="BX39" s="19">
        <f t="shared" si="11"/>
        <v>1573</v>
      </c>
      <c r="BY39" s="19">
        <f t="shared" si="11"/>
        <v>4427</v>
      </c>
      <c r="BZ39" s="19">
        <f t="shared" si="11"/>
        <v>824</v>
      </c>
      <c r="CA39" s="19">
        <f t="shared" si="11"/>
        <v>2442</v>
      </c>
      <c r="CB39" s="19">
        <f t="shared" si="11"/>
        <v>632</v>
      </c>
      <c r="CC39" s="19">
        <f t="shared" si="11"/>
        <v>6545</v>
      </c>
      <c r="CD39" s="19">
        <f t="shared" si="11"/>
        <v>1027</v>
      </c>
      <c r="CE39" s="19">
        <f t="shared" si="11"/>
        <v>14977</v>
      </c>
      <c r="CF39" s="19">
        <f t="shared" si="11"/>
        <v>1829</v>
      </c>
      <c r="CG39" s="19">
        <f t="shared" si="11"/>
        <v>23161</v>
      </c>
      <c r="CH39" s="19">
        <f t="shared" si="11"/>
        <v>1836</v>
      </c>
      <c r="CI39" s="19">
        <f t="shared" si="11"/>
        <v>12959</v>
      </c>
      <c r="CJ39" s="19">
        <f t="shared" si="11"/>
        <v>1814</v>
      </c>
      <c r="CK39" s="19">
        <f t="shared" si="11"/>
        <v>5330</v>
      </c>
      <c r="CL39" s="19">
        <f t="shared" si="11"/>
        <v>1007</v>
      </c>
      <c r="CM39" s="19">
        <f t="shared" si="11"/>
        <v>4434</v>
      </c>
      <c r="CN39" s="19">
        <f t="shared" si="11"/>
        <v>870</v>
      </c>
      <c r="CO39" s="19">
        <f t="shared" si="11"/>
        <v>308</v>
      </c>
      <c r="CP39" s="19">
        <f t="shared" si="11"/>
        <v>241</v>
      </c>
      <c r="CQ39" s="19">
        <f t="shared" si="11"/>
        <v>31802</v>
      </c>
      <c r="CR39" s="19">
        <f t="shared" si="11"/>
        <v>2436</v>
      </c>
      <c r="CS39" s="19">
        <f t="shared" si="11"/>
        <v>311</v>
      </c>
      <c r="CT39" s="19">
        <f t="shared" si="11"/>
        <v>235</v>
      </c>
      <c r="CU39" s="19">
        <f t="shared" si="11"/>
        <v>622</v>
      </c>
      <c r="CV39" s="19">
        <f t="shared" si="11"/>
        <v>277</v>
      </c>
      <c r="CW39" s="19">
        <f t="shared" si="11"/>
        <v>1764</v>
      </c>
      <c r="CX39" s="19">
        <f t="shared" si="11"/>
        <v>474</v>
      </c>
      <c r="CY39" s="19">
        <f t="shared" si="11"/>
        <v>426</v>
      </c>
      <c r="CZ39" s="19">
        <f t="shared" si="11"/>
        <v>249</v>
      </c>
      <c r="DA39" s="19">
        <f t="shared" si="11"/>
        <v>3255</v>
      </c>
      <c r="DB39" s="19">
        <f t="shared" si="11"/>
        <v>759</v>
      </c>
      <c r="DC39" s="19">
        <f t="shared" si="11"/>
        <v>875</v>
      </c>
      <c r="DD39" s="19">
        <f t="shared" si="11"/>
        <v>320</v>
      </c>
      <c r="DE39" s="19">
        <f t="shared" si="11"/>
        <v>970</v>
      </c>
      <c r="DF39" s="19">
        <f t="shared" si="11"/>
        <v>412</v>
      </c>
      <c r="DG39" s="19">
        <f t="shared" si="11"/>
        <v>2204</v>
      </c>
      <c r="DH39" s="19">
        <f t="shared" si="11"/>
        <v>615</v>
      </c>
      <c r="DI39" s="19">
        <f t="shared" si="11"/>
        <v>4243</v>
      </c>
      <c r="DJ39" s="19">
        <f t="shared" si="11"/>
        <v>934</v>
      </c>
      <c r="DK39" s="19">
        <f t="shared" si="11"/>
        <v>8629</v>
      </c>
      <c r="DL39" s="19">
        <f t="shared" si="11"/>
        <v>1091</v>
      </c>
      <c r="DM39" s="19">
        <f t="shared" si="11"/>
        <v>4781</v>
      </c>
      <c r="DN39" s="19">
        <f t="shared" si="11"/>
        <v>1001</v>
      </c>
      <c r="DO39" s="19">
        <f t="shared" si="11"/>
        <v>2102</v>
      </c>
      <c r="DP39" s="19">
        <f t="shared" si="11"/>
        <v>551</v>
      </c>
      <c r="DQ39" s="19">
        <f t="shared" si="11"/>
        <v>1597</v>
      </c>
      <c r="DR39" s="19">
        <f t="shared" si="11"/>
        <v>463</v>
      </c>
      <c r="DS39" s="19">
        <f t="shared" si="11"/>
        <v>23</v>
      </c>
      <c r="DT39" s="19">
        <f t="shared" si="11"/>
        <v>63</v>
      </c>
      <c r="DU39" s="19">
        <f t="shared" si="11"/>
        <v>26061</v>
      </c>
      <c r="DV39" s="19">
        <f t="shared" si="11"/>
        <v>2450</v>
      </c>
      <c r="DW39" s="19">
        <f t="shared" si="11"/>
        <v>185</v>
      </c>
      <c r="DX39" s="19">
        <f t="shared" si="11"/>
        <v>152</v>
      </c>
      <c r="DY39" s="19">
        <f t="shared" si="11"/>
        <v>498</v>
      </c>
      <c r="DZ39" s="19">
        <f t="shared" si="11"/>
        <v>297</v>
      </c>
      <c r="EA39" s="19">
        <f t="shared" si="11"/>
        <v>1352</v>
      </c>
      <c r="EB39" s="19">
        <f t="shared" si="11"/>
        <v>628</v>
      </c>
      <c r="EC39" s="19">
        <f t="shared" si="11"/>
        <v>256</v>
      </c>
      <c r="ED39" s="19">
        <f t="shared" ref="ED39:GO39" si="12">ED14 + ED26 + ED33 + ED37</f>
        <v>206</v>
      </c>
      <c r="EE39" s="19">
        <f t="shared" si="12"/>
        <v>3450</v>
      </c>
      <c r="EF39" s="19">
        <f t="shared" si="12"/>
        <v>756</v>
      </c>
      <c r="EG39" s="19">
        <f t="shared" si="12"/>
        <v>361</v>
      </c>
      <c r="EH39" s="19">
        <f t="shared" si="12"/>
        <v>212</v>
      </c>
      <c r="EI39" s="19">
        <f t="shared" si="12"/>
        <v>668</v>
      </c>
      <c r="EJ39" s="19">
        <f t="shared" si="12"/>
        <v>312</v>
      </c>
      <c r="EK39" s="19">
        <f t="shared" si="12"/>
        <v>1199</v>
      </c>
      <c r="EL39" s="19">
        <f t="shared" si="12"/>
        <v>357</v>
      </c>
      <c r="EM39" s="19">
        <f t="shared" si="12"/>
        <v>2216</v>
      </c>
      <c r="EN39" s="19">
        <f t="shared" si="12"/>
        <v>603</v>
      </c>
      <c r="EO39" s="19">
        <f t="shared" si="12"/>
        <v>9677</v>
      </c>
      <c r="EP39" s="19">
        <f t="shared" si="12"/>
        <v>1346</v>
      </c>
      <c r="EQ39" s="19">
        <f t="shared" si="12"/>
        <v>4377</v>
      </c>
      <c r="ER39" s="19">
        <f t="shared" si="12"/>
        <v>1005</v>
      </c>
      <c r="ES39" s="19">
        <f t="shared" si="12"/>
        <v>1288</v>
      </c>
      <c r="ET39" s="19">
        <f t="shared" si="12"/>
        <v>420</v>
      </c>
      <c r="EU39" s="19">
        <f t="shared" si="12"/>
        <v>479</v>
      </c>
      <c r="EV39" s="19">
        <f t="shared" si="12"/>
        <v>279</v>
      </c>
      <c r="EW39" s="19">
        <f t="shared" si="12"/>
        <v>55</v>
      </c>
      <c r="EX39" s="19">
        <f t="shared" si="12"/>
        <v>105</v>
      </c>
      <c r="EY39" s="19">
        <f t="shared" si="12"/>
        <v>20650</v>
      </c>
      <c r="EZ39" s="19">
        <f t="shared" si="12"/>
        <v>1923</v>
      </c>
      <c r="FA39" s="19">
        <f t="shared" si="12"/>
        <v>284</v>
      </c>
      <c r="FB39" s="19">
        <f t="shared" si="12"/>
        <v>177</v>
      </c>
      <c r="FC39" s="19">
        <f t="shared" si="12"/>
        <v>986</v>
      </c>
      <c r="FD39" s="19">
        <f t="shared" si="12"/>
        <v>399</v>
      </c>
      <c r="FE39" s="19">
        <f t="shared" si="12"/>
        <v>1847</v>
      </c>
      <c r="FF39" s="19">
        <f t="shared" si="12"/>
        <v>563</v>
      </c>
      <c r="FG39" s="19">
        <f t="shared" si="12"/>
        <v>557</v>
      </c>
      <c r="FH39" s="19">
        <f t="shared" si="12"/>
        <v>301</v>
      </c>
      <c r="FI39" s="19">
        <f t="shared" si="12"/>
        <v>2311</v>
      </c>
      <c r="FJ39" s="19">
        <f t="shared" si="12"/>
        <v>603</v>
      </c>
      <c r="FK39" s="19">
        <f t="shared" si="12"/>
        <v>1299</v>
      </c>
      <c r="FL39" s="19">
        <f t="shared" si="12"/>
        <v>461</v>
      </c>
      <c r="FM39" s="19">
        <f t="shared" si="12"/>
        <v>751</v>
      </c>
      <c r="FN39" s="19">
        <f t="shared" si="12"/>
        <v>372</v>
      </c>
      <c r="FO39" s="19">
        <f t="shared" si="12"/>
        <v>616</v>
      </c>
      <c r="FP39" s="19">
        <f t="shared" si="12"/>
        <v>253</v>
      </c>
      <c r="FQ39" s="19">
        <f t="shared" si="12"/>
        <v>2928</v>
      </c>
      <c r="FR39" s="19">
        <f t="shared" si="12"/>
        <v>689</v>
      </c>
      <c r="FS39" s="19">
        <f t="shared" si="12"/>
        <v>4185</v>
      </c>
      <c r="FT39" s="19">
        <f t="shared" si="12"/>
        <v>724</v>
      </c>
      <c r="FU39" s="19">
        <f t="shared" si="12"/>
        <v>2909</v>
      </c>
      <c r="FV39" s="19">
        <f t="shared" si="12"/>
        <v>763</v>
      </c>
      <c r="FW39" s="19">
        <f t="shared" si="12"/>
        <v>1020</v>
      </c>
      <c r="FX39" s="19">
        <f t="shared" si="12"/>
        <v>429</v>
      </c>
      <c r="FY39" s="19">
        <f t="shared" si="12"/>
        <v>866</v>
      </c>
      <c r="FZ39" s="19">
        <f t="shared" si="12"/>
        <v>331</v>
      </c>
      <c r="GA39" s="19">
        <f t="shared" si="12"/>
        <v>91</v>
      </c>
      <c r="GB39" s="19">
        <f t="shared" si="12"/>
        <v>118</v>
      </c>
      <c r="GC39" s="19">
        <f t="shared" si="12"/>
        <v>55860</v>
      </c>
      <c r="GD39" s="19">
        <f t="shared" si="12"/>
        <v>2975</v>
      </c>
      <c r="GE39" s="19">
        <f t="shared" si="12"/>
        <v>549</v>
      </c>
      <c r="GF39" s="19">
        <f t="shared" si="12"/>
        <v>294</v>
      </c>
      <c r="GG39" s="19">
        <f t="shared" si="12"/>
        <v>2830</v>
      </c>
      <c r="GH39" s="19">
        <f t="shared" si="12"/>
        <v>731</v>
      </c>
      <c r="GI39" s="19">
        <f t="shared" si="12"/>
        <v>4249</v>
      </c>
      <c r="GJ39" s="19">
        <f t="shared" si="12"/>
        <v>771</v>
      </c>
      <c r="GK39" s="19">
        <f t="shared" si="12"/>
        <v>1621</v>
      </c>
      <c r="GL39" s="19">
        <f t="shared" si="12"/>
        <v>454</v>
      </c>
      <c r="GM39" s="19">
        <f t="shared" si="12"/>
        <v>5107</v>
      </c>
      <c r="GN39" s="19">
        <f t="shared" si="12"/>
        <v>863</v>
      </c>
      <c r="GO39" s="19">
        <f t="shared" si="12"/>
        <v>2496</v>
      </c>
      <c r="GP39" s="19">
        <f t="shared" ref="GP39:HF39" si="13">GP14 + GP26 + GP33 + GP37</f>
        <v>704</v>
      </c>
      <c r="GQ39" s="19">
        <f t="shared" si="13"/>
        <v>2248</v>
      </c>
      <c r="GR39" s="19">
        <f t="shared" si="13"/>
        <v>550</v>
      </c>
      <c r="GS39" s="19">
        <f t="shared" si="13"/>
        <v>6524</v>
      </c>
      <c r="GT39" s="19">
        <f t="shared" si="13"/>
        <v>970</v>
      </c>
      <c r="GU39" s="19">
        <f t="shared" si="13"/>
        <v>13696</v>
      </c>
      <c r="GV39" s="19">
        <f t="shared" si="13"/>
        <v>1477</v>
      </c>
      <c r="GW39" s="19">
        <f t="shared" si="13"/>
        <v>9549</v>
      </c>
      <c r="GX39" s="19">
        <f t="shared" si="13"/>
        <v>1060</v>
      </c>
      <c r="GY39" s="19">
        <f t="shared" si="13"/>
        <v>2442</v>
      </c>
      <c r="GZ39" s="19">
        <f t="shared" si="13"/>
        <v>621</v>
      </c>
      <c r="HA39" s="19">
        <f t="shared" si="13"/>
        <v>3233</v>
      </c>
      <c r="HB39" s="19">
        <f t="shared" si="13"/>
        <v>673</v>
      </c>
      <c r="HC39" s="19">
        <f t="shared" si="13"/>
        <v>1247</v>
      </c>
      <c r="HD39" s="19">
        <f t="shared" si="13"/>
        <v>491</v>
      </c>
      <c r="HE39" s="19">
        <f t="shared" si="13"/>
        <v>69</v>
      </c>
      <c r="HF39" s="19">
        <f t="shared" si="13"/>
        <v>98</v>
      </c>
    </row>
  </sheetData>
  <pageMargins left="0.7" right="0.7" top="0.75" bottom="0.75" header="0.3" footer="0.3"/>
  <pageSetup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2060"/>
  </sheetPr>
  <dimension ref="A1:HF39"/>
  <sheetViews>
    <sheetView zoomScale="70" zoomScaleNormal="70" workbookViewId="0">
      <pane xSplit="5" ySplit="8" topLeftCell="GI9" activePane="bottomRight" state="frozen"/>
      <selection activeCell="A2" sqref="A2"/>
      <selection pane="topRight" activeCell="A2" sqref="A2"/>
      <selection pane="bottomLeft" activeCell="A2" sqref="A2"/>
      <selection pane="bottomRight" activeCell="A2" sqref="A2"/>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214" s="20" customFormat="1" ht="23.25" x14ac:dyDescent="0.35">
      <c r="A1" s="20" t="s">
        <v>132</v>
      </c>
    </row>
    <row r="3" spans="1:214" x14ac:dyDescent="0.25">
      <c r="A3" s="10"/>
      <c r="B3" s="10"/>
      <c r="C3" s="10"/>
      <c r="D3" s="13" t="s">
        <v>127</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GP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c r="EO3" s="9" t="str">
        <f t="shared" si="2"/>
        <v>E</v>
      </c>
      <c r="EP3" s="9" t="str">
        <f t="shared" si="2"/>
        <v>M</v>
      </c>
      <c r="EQ3" s="9" t="str">
        <f t="shared" si="2"/>
        <v>E</v>
      </c>
      <c r="ER3" s="9" t="str">
        <f t="shared" si="2"/>
        <v>M</v>
      </c>
      <c r="ES3" s="9" t="str">
        <f t="shared" si="2"/>
        <v>E</v>
      </c>
      <c r="ET3" s="9" t="str">
        <f t="shared" si="2"/>
        <v>M</v>
      </c>
      <c r="EU3" s="9" t="str">
        <f t="shared" si="2"/>
        <v>E</v>
      </c>
      <c r="EV3" s="9" t="str">
        <f t="shared" si="2"/>
        <v>M</v>
      </c>
      <c r="EW3" s="9" t="str">
        <f t="shared" si="2"/>
        <v>E</v>
      </c>
      <c r="EX3" s="9" t="str">
        <f t="shared" si="2"/>
        <v>M</v>
      </c>
      <c r="EY3" s="9" t="str">
        <f t="shared" si="2"/>
        <v>E</v>
      </c>
      <c r="EZ3" s="9" t="str">
        <f t="shared" si="2"/>
        <v>M</v>
      </c>
      <c r="FA3" s="9" t="str">
        <f t="shared" si="2"/>
        <v>E</v>
      </c>
      <c r="FB3" s="9" t="str">
        <f t="shared" si="2"/>
        <v>M</v>
      </c>
      <c r="FC3" s="9" t="str">
        <f t="shared" si="2"/>
        <v>E</v>
      </c>
      <c r="FD3" s="9" t="str">
        <f t="shared" si="2"/>
        <v>M</v>
      </c>
      <c r="FE3" s="9" t="str">
        <f t="shared" si="2"/>
        <v>E</v>
      </c>
      <c r="FF3" s="9" t="str">
        <f t="shared" si="2"/>
        <v>M</v>
      </c>
      <c r="FG3" s="9" t="str">
        <f t="shared" si="2"/>
        <v>E</v>
      </c>
      <c r="FH3" s="9" t="str">
        <f t="shared" si="2"/>
        <v>M</v>
      </c>
      <c r="FI3" s="9" t="str">
        <f t="shared" si="2"/>
        <v>E</v>
      </c>
      <c r="FJ3" s="9" t="str">
        <f t="shared" si="2"/>
        <v>M</v>
      </c>
      <c r="FK3" s="9" t="str">
        <f t="shared" si="2"/>
        <v>E</v>
      </c>
      <c r="FL3" s="9" t="str">
        <f t="shared" si="2"/>
        <v>M</v>
      </c>
      <c r="FM3" s="9" t="str">
        <f t="shared" si="2"/>
        <v>E</v>
      </c>
      <c r="FN3" s="9" t="str">
        <f t="shared" si="2"/>
        <v>M</v>
      </c>
      <c r="FO3" s="9" t="str">
        <f t="shared" si="2"/>
        <v>E</v>
      </c>
      <c r="FP3" s="9" t="str">
        <f t="shared" si="2"/>
        <v>M</v>
      </c>
      <c r="FQ3" s="9" t="str">
        <f t="shared" si="2"/>
        <v>E</v>
      </c>
      <c r="FR3" s="9" t="str">
        <f t="shared" si="2"/>
        <v>M</v>
      </c>
      <c r="FS3" s="9" t="str">
        <f t="shared" si="2"/>
        <v>E</v>
      </c>
      <c r="FT3" s="9" t="str">
        <f t="shared" si="2"/>
        <v>M</v>
      </c>
      <c r="FU3" s="9" t="str">
        <f t="shared" si="2"/>
        <v>E</v>
      </c>
      <c r="FV3" s="9" t="str">
        <f t="shared" si="2"/>
        <v>M</v>
      </c>
      <c r="FW3" s="9" t="str">
        <f t="shared" si="2"/>
        <v>E</v>
      </c>
      <c r="FX3" s="9" t="str">
        <f t="shared" si="2"/>
        <v>M</v>
      </c>
      <c r="FY3" s="9" t="str">
        <f t="shared" si="2"/>
        <v>E</v>
      </c>
      <c r="FZ3" s="9" t="str">
        <f t="shared" si="2"/>
        <v>M</v>
      </c>
      <c r="GA3" s="9" t="str">
        <f t="shared" si="2"/>
        <v>E</v>
      </c>
      <c r="GB3" s="9" t="str">
        <f t="shared" si="2"/>
        <v>M</v>
      </c>
      <c r="GC3" s="9" t="str">
        <f t="shared" si="2"/>
        <v>E</v>
      </c>
      <c r="GD3" s="9" t="str">
        <f t="shared" si="2"/>
        <v>M</v>
      </c>
      <c r="GE3" s="9" t="str">
        <f t="shared" si="2"/>
        <v>E</v>
      </c>
      <c r="GF3" s="9" t="str">
        <f t="shared" si="2"/>
        <v>M</v>
      </c>
      <c r="GG3" s="9" t="str">
        <f t="shared" si="2"/>
        <v>E</v>
      </c>
      <c r="GH3" s="9" t="str">
        <f t="shared" si="2"/>
        <v>M</v>
      </c>
      <c r="GI3" s="9" t="str">
        <f t="shared" si="2"/>
        <v>E</v>
      </c>
      <c r="GJ3" s="9" t="str">
        <f t="shared" si="2"/>
        <v>M</v>
      </c>
      <c r="GK3" s="9" t="str">
        <f t="shared" si="2"/>
        <v>E</v>
      </c>
      <c r="GL3" s="9" t="str">
        <f t="shared" si="2"/>
        <v>M</v>
      </c>
      <c r="GM3" s="9" t="str">
        <f t="shared" si="2"/>
        <v>E</v>
      </c>
      <c r="GN3" s="9" t="str">
        <f t="shared" si="2"/>
        <v>M</v>
      </c>
      <c r="GO3" s="9" t="str">
        <f t="shared" si="2"/>
        <v>E</v>
      </c>
      <c r="GP3" s="9" t="str">
        <f t="shared" si="2"/>
        <v>M</v>
      </c>
      <c r="GQ3" s="9" t="str">
        <f t="shared" ref="GQ3:HF3" si="3">RIGHT(GQ5, 1)</f>
        <v>E</v>
      </c>
      <c r="GR3" s="9" t="str">
        <f t="shared" si="3"/>
        <v>M</v>
      </c>
      <c r="GS3" s="9" t="str">
        <f t="shared" si="3"/>
        <v>E</v>
      </c>
      <c r="GT3" s="9" t="str">
        <f t="shared" si="3"/>
        <v>M</v>
      </c>
      <c r="GU3" s="9" t="str">
        <f t="shared" si="3"/>
        <v>E</v>
      </c>
      <c r="GV3" s="9" t="str">
        <f t="shared" si="3"/>
        <v>M</v>
      </c>
      <c r="GW3" s="9" t="str">
        <f t="shared" si="3"/>
        <v>E</v>
      </c>
      <c r="GX3" s="9" t="str">
        <f t="shared" si="3"/>
        <v>M</v>
      </c>
      <c r="GY3" s="9" t="str">
        <f t="shared" si="3"/>
        <v>E</v>
      </c>
      <c r="GZ3" s="9" t="str">
        <f t="shared" si="3"/>
        <v>M</v>
      </c>
      <c r="HA3" s="9" t="str">
        <f t="shared" si="3"/>
        <v>E</v>
      </c>
      <c r="HB3" s="9" t="str">
        <f t="shared" si="3"/>
        <v>M</v>
      </c>
      <c r="HC3" s="9" t="str">
        <f t="shared" si="3"/>
        <v>E</v>
      </c>
      <c r="HD3" s="9" t="str">
        <f t="shared" si="3"/>
        <v>M</v>
      </c>
      <c r="HE3" s="9" t="str">
        <f t="shared" si="3"/>
        <v>E</v>
      </c>
      <c r="HF3" s="9" t="str">
        <f t="shared" si="3"/>
        <v>M</v>
      </c>
    </row>
    <row r="4" spans="1:214" x14ac:dyDescent="0.25">
      <c r="A4" s="10"/>
      <c r="B4" s="10"/>
      <c r="C4" s="10"/>
      <c r="D4" s="13" t="s">
        <v>83</v>
      </c>
      <c r="E4" s="16">
        <f t="shared" ref="E4:BP4" si="4">IF(E3="E", VLOOKUP(E$5, lu_WrkID_Est, 2, FALSE),  VLOOKUP(E$5, lu_WrkID_MOE, 2, FALSE) )</f>
        <v>100.1</v>
      </c>
      <c r="F4" s="16">
        <f t="shared" si="4"/>
        <v>100.2</v>
      </c>
      <c r="G4" s="16">
        <f t="shared" si="4"/>
        <v>101.1</v>
      </c>
      <c r="H4" s="16">
        <f t="shared" si="4"/>
        <v>101.2</v>
      </c>
      <c r="I4" s="16">
        <f t="shared" si="4"/>
        <v>102.1</v>
      </c>
      <c r="J4" s="16">
        <f t="shared" si="4"/>
        <v>102.2</v>
      </c>
      <c r="K4" s="16">
        <f t="shared" si="4"/>
        <v>103.1</v>
      </c>
      <c r="L4" s="16">
        <f t="shared" si="4"/>
        <v>103.2</v>
      </c>
      <c r="M4" s="16">
        <f t="shared" si="4"/>
        <v>104.1</v>
      </c>
      <c r="N4" s="16">
        <f t="shared" si="4"/>
        <v>104.2</v>
      </c>
      <c r="O4" s="16">
        <f t="shared" si="4"/>
        <v>105.1</v>
      </c>
      <c r="P4" s="16">
        <f t="shared" si="4"/>
        <v>105.2</v>
      </c>
      <c r="Q4" s="16">
        <f t="shared" si="4"/>
        <v>106.1</v>
      </c>
      <c r="R4" s="16">
        <f t="shared" si="4"/>
        <v>106.2</v>
      </c>
      <c r="S4" s="16">
        <f t="shared" si="4"/>
        <v>107.1</v>
      </c>
      <c r="T4" s="16">
        <f t="shared" si="4"/>
        <v>107.2</v>
      </c>
      <c r="U4" s="16">
        <f t="shared" si="4"/>
        <v>108.1</v>
      </c>
      <c r="V4" s="16">
        <f t="shared" si="4"/>
        <v>108.2</v>
      </c>
      <c r="W4" s="16">
        <f t="shared" si="4"/>
        <v>109.1</v>
      </c>
      <c r="X4" s="16">
        <f t="shared" si="4"/>
        <v>109.2</v>
      </c>
      <c r="Y4" s="16">
        <f t="shared" si="4"/>
        <v>110.1</v>
      </c>
      <c r="Z4" s="16">
        <f t="shared" si="4"/>
        <v>110.2</v>
      </c>
      <c r="AA4" s="16">
        <f t="shared" si="4"/>
        <v>111.1</v>
      </c>
      <c r="AB4" s="16">
        <f t="shared" si="4"/>
        <v>111.2</v>
      </c>
      <c r="AC4" s="16">
        <f t="shared" si="4"/>
        <v>112.1</v>
      </c>
      <c r="AD4" s="16">
        <f t="shared" si="4"/>
        <v>112.2</v>
      </c>
      <c r="AE4" s="16">
        <f t="shared" si="4"/>
        <v>113.1</v>
      </c>
      <c r="AF4" s="16">
        <f t="shared" si="4"/>
        <v>113.2</v>
      </c>
      <c r="AG4" s="16">
        <f t="shared" si="4"/>
        <v>114.1</v>
      </c>
      <c r="AH4" s="16">
        <f t="shared" si="4"/>
        <v>114.2</v>
      </c>
      <c r="AI4" s="16">
        <f t="shared" si="4"/>
        <v>200.1</v>
      </c>
      <c r="AJ4" s="16">
        <f t="shared" si="4"/>
        <v>200.2</v>
      </c>
      <c r="AK4" s="16">
        <f t="shared" si="4"/>
        <v>201.1</v>
      </c>
      <c r="AL4" s="16">
        <f t="shared" si="4"/>
        <v>201.2</v>
      </c>
      <c r="AM4" s="16">
        <f t="shared" si="4"/>
        <v>202.1</v>
      </c>
      <c r="AN4" s="16">
        <f t="shared" si="4"/>
        <v>202.2</v>
      </c>
      <c r="AO4" s="16">
        <f t="shared" si="4"/>
        <v>203.1</v>
      </c>
      <c r="AP4" s="16">
        <f t="shared" si="4"/>
        <v>203.2</v>
      </c>
      <c r="AQ4" s="16">
        <f t="shared" si="4"/>
        <v>204.1</v>
      </c>
      <c r="AR4" s="16">
        <f t="shared" si="4"/>
        <v>204.2</v>
      </c>
      <c r="AS4" s="16">
        <f t="shared" si="4"/>
        <v>205.1</v>
      </c>
      <c r="AT4" s="16">
        <f t="shared" si="4"/>
        <v>205.2</v>
      </c>
      <c r="AU4" s="16">
        <f t="shared" si="4"/>
        <v>206.1</v>
      </c>
      <c r="AV4" s="16">
        <f t="shared" si="4"/>
        <v>206.2</v>
      </c>
      <c r="AW4" s="16">
        <f t="shared" si="4"/>
        <v>207.1</v>
      </c>
      <c r="AX4" s="16">
        <f t="shared" si="4"/>
        <v>207.2</v>
      </c>
      <c r="AY4" s="16">
        <f t="shared" si="4"/>
        <v>208.1</v>
      </c>
      <c r="AZ4" s="16">
        <f t="shared" si="4"/>
        <v>208.2</v>
      </c>
      <c r="BA4" s="16">
        <f t="shared" si="4"/>
        <v>209.1</v>
      </c>
      <c r="BB4" s="16">
        <f t="shared" si="4"/>
        <v>209.2</v>
      </c>
      <c r="BC4" s="16">
        <f t="shared" si="4"/>
        <v>210.1</v>
      </c>
      <c r="BD4" s="16">
        <f t="shared" si="4"/>
        <v>210.2</v>
      </c>
      <c r="BE4" s="16">
        <f t="shared" si="4"/>
        <v>211.1</v>
      </c>
      <c r="BF4" s="16">
        <f t="shared" si="4"/>
        <v>211.2</v>
      </c>
      <c r="BG4" s="16">
        <f t="shared" si="4"/>
        <v>212.1</v>
      </c>
      <c r="BH4" s="16">
        <f t="shared" si="4"/>
        <v>212.2</v>
      </c>
      <c r="BI4" s="16">
        <f t="shared" si="4"/>
        <v>213.1</v>
      </c>
      <c r="BJ4" s="16">
        <f t="shared" si="4"/>
        <v>213.2</v>
      </c>
      <c r="BK4" s="16">
        <f t="shared" si="4"/>
        <v>214.1</v>
      </c>
      <c r="BL4" s="16">
        <f t="shared" si="4"/>
        <v>214.2</v>
      </c>
      <c r="BM4" s="16">
        <f t="shared" si="4"/>
        <v>300.10000000000002</v>
      </c>
      <c r="BN4" s="16">
        <f t="shared" si="4"/>
        <v>300.2</v>
      </c>
      <c r="BO4" s="16">
        <f t="shared" si="4"/>
        <v>301.10000000000002</v>
      </c>
      <c r="BP4" s="16">
        <f t="shared" si="4"/>
        <v>301.2</v>
      </c>
      <c r="BQ4" s="16">
        <f t="shared" ref="BQ4:EB4" si="5">IF(BQ3="E", VLOOKUP(BQ$5, lu_WrkID_Est, 2, FALSE),  VLOOKUP(BQ$5, lu_WrkID_MOE, 2, FALSE) )</f>
        <v>302.10000000000002</v>
      </c>
      <c r="BR4" s="16">
        <f t="shared" si="5"/>
        <v>302.2</v>
      </c>
      <c r="BS4" s="16">
        <f t="shared" si="5"/>
        <v>303.10000000000002</v>
      </c>
      <c r="BT4" s="16">
        <f t="shared" si="5"/>
        <v>303.2</v>
      </c>
      <c r="BU4" s="16">
        <f t="shared" si="5"/>
        <v>304.10000000000002</v>
      </c>
      <c r="BV4" s="16">
        <f t="shared" si="5"/>
        <v>304.2</v>
      </c>
      <c r="BW4" s="16">
        <f t="shared" si="5"/>
        <v>305.10000000000002</v>
      </c>
      <c r="BX4" s="16">
        <f t="shared" si="5"/>
        <v>305.2</v>
      </c>
      <c r="BY4" s="16">
        <f t="shared" si="5"/>
        <v>306.10000000000002</v>
      </c>
      <c r="BZ4" s="16">
        <f t="shared" si="5"/>
        <v>306.2</v>
      </c>
      <c r="CA4" s="16">
        <f t="shared" si="5"/>
        <v>307.10000000000002</v>
      </c>
      <c r="CB4" s="16">
        <f t="shared" si="5"/>
        <v>307.2</v>
      </c>
      <c r="CC4" s="16">
        <f t="shared" si="5"/>
        <v>308.10000000000002</v>
      </c>
      <c r="CD4" s="16">
        <f t="shared" si="5"/>
        <v>308.2</v>
      </c>
      <c r="CE4" s="16">
        <f t="shared" si="5"/>
        <v>309.10000000000002</v>
      </c>
      <c r="CF4" s="16">
        <f t="shared" si="5"/>
        <v>309.2</v>
      </c>
      <c r="CG4" s="16">
        <f t="shared" si="5"/>
        <v>310.10000000000002</v>
      </c>
      <c r="CH4" s="16">
        <f t="shared" si="5"/>
        <v>310.2</v>
      </c>
      <c r="CI4" s="16">
        <f t="shared" si="5"/>
        <v>311.10000000000002</v>
      </c>
      <c r="CJ4" s="16">
        <f t="shared" si="5"/>
        <v>311.2</v>
      </c>
      <c r="CK4" s="16">
        <f t="shared" si="5"/>
        <v>312.10000000000002</v>
      </c>
      <c r="CL4" s="16">
        <f t="shared" si="5"/>
        <v>312.2</v>
      </c>
      <c r="CM4" s="16">
        <f t="shared" si="5"/>
        <v>313.10000000000002</v>
      </c>
      <c r="CN4" s="16">
        <f t="shared" si="5"/>
        <v>313.2</v>
      </c>
      <c r="CO4" s="16">
        <f t="shared" si="5"/>
        <v>314.10000000000002</v>
      </c>
      <c r="CP4" s="16">
        <f t="shared" si="5"/>
        <v>314.2</v>
      </c>
      <c r="CQ4" s="16">
        <f t="shared" si="5"/>
        <v>400.1</v>
      </c>
      <c r="CR4" s="16">
        <f t="shared" si="5"/>
        <v>400.2</v>
      </c>
      <c r="CS4" s="16">
        <f t="shared" si="5"/>
        <v>401.1</v>
      </c>
      <c r="CT4" s="16">
        <f t="shared" si="5"/>
        <v>401.2</v>
      </c>
      <c r="CU4" s="16">
        <f t="shared" si="5"/>
        <v>402.1</v>
      </c>
      <c r="CV4" s="16">
        <f t="shared" si="5"/>
        <v>402.2</v>
      </c>
      <c r="CW4" s="16">
        <f t="shared" si="5"/>
        <v>403.1</v>
      </c>
      <c r="CX4" s="16">
        <f t="shared" si="5"/>
        <v>403.2</v>
      </c>
      <c r="CY4" s="16">
        <f t="shared" si="5"/>
        <v>404.1</v>
      </c>
      <c r="CZ4" s="16">
        <f t="shared" si="5"/>
        <v>404.2</v>
      </c>
      <c r="DA4" s="16">
        <f t="shared" si="5"/>
        <v>405.1</v>
      </c>
      <c r="DB4" s="16">
        <f t="shared" si="5"/>
        <v>405.2</v>
      </c>
      <c r="DC4" s="16">
        <f t="shared" si="5"/>
        <v>406.1</v>
      </c>
      <c r="DD4" s="16">
        <f t="shared" si="5"/>
        <v>406.2</v>
      </c>
      <c r="DE4" s="16">
        <f t="shared" si="5"/>
        <v>407.1</v>
      </c>
      <c r="DF4" s="16">
        <f t="shared" si="5"/>
        <v>407.2</v>
      </c>
      <c r="DG4" s="16">
        <f t="shared" si="5"/>
        <v>408.1</v>
      </c>
      <c r="DH4" s="16">
        <f t="shared" si="5"/>
        <v>408.2</v>
      </c>
      <c r="DI4" s="16">
        <f t="shared" si="5"/>
        <v>409.1</v>
      </c>
      <c r="DJ4" s="16">
        <f t="shared" si="5"/>
        <v>409.2</v>
      </c>
      <c r="DK4" s="16">
        <f t="shared" si="5"/>
        <v>410.1</v>
      </c>
      <c r="DL4" s="16">
        <f t="shared" si="5"/>
        <v>410.2</v>
      </c>
      <c r="DM4" s="16">
        <f t="shared" si="5"/>
        <v>411.1</v>
      </c>
      <c r="DN4" s="16">
        <f t="shared" si="5"/>
        <v>411.2</v>
      </c>
      <c r="DO4" s="16">
        <f t="shared" si="5"/>
        <v>412.1</v>
      </c>
      <c r="DP4" s="16">
        <f t="shared" si="5"/>
        <v>412.2</v>
      </c>
      <c r="DQ4" s="16">
        <f t="shared" si="5"/>
        <v>413.1</v>
      </c>
      <c r="DR4" s="16">
        <f t="shared" si="5"/>
        <v>413.2</v>
      </c>
      <c r="DS4" s="16">
        <f t="shared" si="5"/>
        <v>414.1</v>
      </c>
      <c r="DT4" s="16">
        <f t="shared" si="5"/>
        <v>414.2</v>
      </c>
      <c r="DU4" s="16">
        <f t="shared" si="5"/>
        <v>500.1</v>
      </c>
      <c r="DV4" s="16">
        <f t="shared" si="5"/>
        <v>500.2</v>
      </c>
      <c r="DW4" s="16">
        <f t="shared" si="5"/>
        <v>501.1</v>
      </c>
      <c r="DX4" s="16">
        <f t="shared" si="5"/>
        <v>501.2</v>
      </c>
      <c r="DY4" s="16">
        <f t="shared" si="5"/>
        <v>502.1</v>
      </c>
      <c r="DZ4" s="16">
        <f t="shared" si="5"/>
        <v>502.2</v>
      </c>
      <c r="EA4" s="16">
        <f t="shared" si="5"/>
        <v>503.1</v>
      </c>
      <c r="EB4" s="16">
        <f t="shared" si="5"/>
        <v>503.2</v>
      </c>
      <c r="EC4" s="16">
        <f t="shared" ref="EC4:GN4" si="6">IF(EC3="E", VLOOKUP(EC$5, lu_WrkID_Est, 2, FALSE),  VLOOKUP(EC$5, lu_WrkID_MOE, 2, FALSE) )</f>
        <v>504.1</v>
      </c>
      <c r="ED4" s="16">
        <f t="shared" si="6"/>
        <v>504.2</v>
      </c>
      <c r="EE4" s="16">
        <f t="shared" si="6"/>
        <v>505.1</v>
      </c>
      <c r="EF4" s="16">
        <f t="shared" si="6"/>
        <v>505.2</v>
      </c>
      <c r="EG4" s="16">
        <f t="shared" si="6"/>
        <v>506.1</v>
      </c>
      <c r="EH4" s="16">
        <f t="shared" si="6"/>
        <v>506.2</v>
      </c>
      <c r="EI4" s="16">
        <f t="shared" si="6"/>
        <v>507.1</v>
      </c>
      <c r="EJ4" s="16">
        <f t="shared" si="6"/>
        <v>507.2</v>
      </c>
      <c r="EK4" s="16">
        <f t="shared" si="6"/>
        <v>508.1</v>
      </c>
      <c r="EL4" s="16">
        <f t="shared" si="6"/>
        <v>508.2</v>
      </c>
      <c r="EM4" s="16">
        <f t="shared" si="6"/>
        <v>509.1</v>
      </c>
      <c r="EN4" s="16">
        <f t="shared" si="6"/>
        <v>509.2</v>
      </c>
      <c r="EO4" s="16">
        <f t="shared" si="6"/>
        <v>510.1</v>
      </c>
      <c r="EP4" s="16">
        <f t="shared" si="6"/>
        <v>510.2</v>
      </c>
      <c r="EQ4" s="16">
        <f t="shared" si="6"/>
        <v>511.1</v>
      </c>
      <c r="ER4" s="16">
        <f t="shared" si="6"/>
        <v>511.2</v>
      </c>
      <c r="ES4" s="16">
        <f t="shared" si="6"/>
        <v>512.1</v>
      </c>
      <c r="ET4" s="16">
        <f t="shared" si="6"/>
        <v>512.20000000000005</v>
      </c>
      <c r="EU4" s="16">
        <f t="shared" si="6"/>
        <v>513.1</v>
      </c>
      <c r="EV4" s="16">
        <f t="shared" si="6"/>
        <v>513.20000000000005</v>
      </c>
      <c r="EW4" s="16">
        <f t="shared" si="6"/>
        <v>514.1</v>
      </c>
      <c r="EX4" s="16">
        <f t="shared" si="6"/>
        <v>514.20000000000005</v>
      </c>
      <c r="EY4" s="16">
        <f t="shared" si="6"/>
        <v>600.1</v>
      </c>
      <c r="EZ4" s="16">
        <f t="shared" si="6"/>
        <v>600.20000000000005</v>
      </c>
      <c r="FA4" s="16">
        <f t="shared" si="6"/>
        <v>601.1</v>
      </c>
      <c r="FB4" s="16">
        <f t="shared" si="6"/>
        <v>601.20000000000005</v>
      </c>
      <c r="FC4" s="16">
        <f t="shared" si="6"/>
        <v>602.1</v>
      </c>
      <c r="FD4" s="16">
        <f t="shared" si="6"/>
        <v>602.20000000000005</v>
      </c>
      <c r="FE4" s="16">
        <f t="shared" si="6"/>
        <v>603.1</v>
      </c>
      <c r="FF4" s="16">
        <f t="shared" si="6"/>
        <v>603.20000000000005</v>
      </c>
      <c r="FG4" s="16">
        <f t="shared" si="6"/>
        <v>604.1</v>
      </c>
      <c r="FH4" s="16">
        <f t="shared" si="6"/>
        <v>604.20000000000005</v>
      </c>
      <c r="FI4" s="16">
        <f t="shared" si="6"/>
        <v>605.1</v>
      </c>
      <c r="FJ4" s="16">
        <f t="shared" si="6"/>
        <v>605.20000000000005</v>
      </c>
      <c r="FK4" s="16">
        <f t="shared" si="6"/>
        <v>606.1</v>
      </c>
      <c r="FL4" s="16">
        <f t="shared" si="6"/>
        <v>606.20000000000005</v>
      </c>
      <c r="FM4" s="16">
        <f t="shared" si="6"/>
        <v>607.1</v>
      </c>
      <c r="FN4" s="16">
        <f t="shared" si="6"/>
        <v>607.20000000000005</v>
      </c>
      <c r="FO4" s="16">
        <f t="shared" si="6"/>
        <v>608.1</v>
      </c>
      <c r="FP4" s="16">
        <f t="shared" si="6"/>
        <v>608.20000000000005</v>
      </c>
      <c r="FQ4" s="16">
        <f t="shared" si="6"/>
        <v>609.1</v>
      </c>
      <c r="FR4" s="16">
        <f t="shared" si="6"/>
        <v>609.20000000000005</v>
      </c>
      <c r="FS4" s="16">
        <f t="shared" si="6"/>
        <v>610.1</v>
      </c>
      <c r="FT4" s="16">
        <f t="shared" si="6"/>
        <v>610.20000000000005</v>
      </c>
      <c r="FU4" s="16">
        <f t="shared" si="6"/>
        <v>611.1</v>
      </c>
      <c r="FV4" s="16">
        <f t="shared" si="6"/>
        <v>611.20000000000005</v>
      </c>
      <c r="FW4" s="16">
        <f t="shared" si="6"/>
        <v>612.1</v>
      </c>
      <c r="FX4" s="16">
        <f t="shared" si="6"/>
        <v>612.20000000000005</v>
      </c>
      <c r="FY4" s="16">
        <f t="shared" si="6"/>
        <v>613.1</v>
      </c>
      <c r="FZ4" s="16">
        <f t="shared" si="6"/>
        <v>613.20000000000005</v>
      </c>
      <c r="GA4" s="16">
        <f t="shared" si="6"/>
        <v>614.1</v>
      </c>
      <c r="GB4" s="16">
        <f t="shared" si="6"/>
        <v>614.20000000000005</v>
      </c>
      <c r="GC4" s="16">
        <f t="shared" si="6"/>
        <v>700.1</v>
      </c>
      <c r="GD4" s="16">
        <f t="shared" si="6"/>
        <v>700.2</v>
      </c>
      <c r="GE4" s="16">
        <f t="shared" si="6"/>
        <v>701.1</v>
      </c>
      <c r="GF4" s="16">
        <f t="shared" si="6"/>
        <v>701.2</v>
      </c>
      <c r="GG4" s="16">
        <f t="shared" si="6"/>
        <v>702.1</v>
      </c>
      <c r="GH4" s="16">
        <f t="shared" si="6"/>
        <v>702.2</v>
      </c>
      <c r="GI4" s="16">
        <f t="shared" si="6"/>
        <v>703.1</v>
      </c>
      <c r="GJ4" s="16">
        <f t="shared" si="6"/>
        <v>703.2</v>
      </c>
      <c r="GK4" s="16">
        <f t="shared" si="6"/>
        <v>704.1</v>
      </c>
      <c r="GL4" s="16">
        <f t="shared" si="6"/>
        <v>704.2</v>
      </c>
      <c r="GM4" s="16">
        <f t="shared" si="6"/>
        <v>705.1</v>
      </c>
      <c r="GN4" s="16">
        <f t="shared" si="6"/>
        <v>705.2</v>
      </c>
      <c r="GO4" s="16">
        <f t="shared" ref="GO4:HF4" si="7">IF(GO3="E", VLOOKUP(GO$5, lu_WrkID_Est, 2, FALSE),  VLOOKUP(GO$5, lu_WrkID_MOE, 2, FALSE) )</f>
        <v>706.1</v>
      </c>
      <c r="GP4" s="16">
        <f t="shared" si="7"/>
        <v>706.2</v>
      </c>
      <c r="GQ4" s="16">
        <f t="shared" si="7"/>
        <v>707.1</v>
      </c>
      <c r="GR4" s="16">
        <f t="shared" si="7"/>
        <v>707.2</v>
      </c>
      <c r="GS4" s="16">
        <f t="shared" si="7"/>
        <v>708.1</v>
      </c>
      <c r="GT4" s="16">
        <f t="shared" si="7"/>
        <v>708.2</v>
      </c>
      <c r="GU4" s="16">
        <f t="shared" si="7"/>
        <v>709.1</v>
      </c>
      <c r="GV4" s="16">
        <f t="shared" si="7"/>
        <v>709.2</v>
      </c>
      <c r="GW4" s="16">
        <f t="shared" si="7"/>
        <v>710.1</v>
      </c>
      <c r="GX4" s="16">
        <f t="shared" si="7"/>
        <v>710.2</v>
      </c>
      <c r="GY4" s="16">
        <f t="shared" si="7"/>
        <v>711.1</v>
      </c>
      <c r="GZ4" s="16">
        <f t="shared" si="7"/>
        <v>711.2</v>
      </c>
      <c r="HA4" s="16">
        <f t="shared" si="7"/>
        <v>712.1</v>
      </c>
      <c r="HB4" s="16">
        <f t="shared" si="7"/>
        <v>712.2</v>
      </c>
      <c r="HC4" s="16">
        <f t="shared" si="7"/>
        <v>713.1</v>
      </c>
      <c r="HD4" s="16">
        <f t="shared" si="7"/>
        <v>713.2</v>
      </c>
      <c r="HE4" s="16">
        <f t="shared" si="7"/>
        <v>714.1</v>
      </c>
      <c r="HF4" s="16">
        <f t="shared" si="7"/>
        <v>714.2</v>
      </c>
    </row>
    <row r="5" spans="1:214" x14ac:dyDescent="0.25">
      <c r="A5" s="10"/>
      <c r="B5" s="10"/>
      <c r="C5" s="48" t="s">
        <v>0</v>
      </c>
      <c r="D5" s="48" t="s">
        <v>1</v>
      </c>
      <c r="E5" s="48" t="s">
        <v>235</v>
      </c>
      <c r="F5" s="48" t="s">
        <v>438</v>
      </c>
      <c r="G5" s="48" t="s">
        <v>236</v>
      </c>
      <c r="H5" s="48" t="s">
        <v>439</v>
      </c>
      <c r="I5" s="48" t="s">
        <v>238</v>
      </c>
      <c r="J5" s="48" t="s">
        <v>440</v>
      </c>
      <c r="K5" s="48" t="s">
        <v>240</v>
      </c>
      <c r="L5" s="48" t="s">
        <v>441</v>
      </c>
      <c r="M5" s="48" t="s">
        <v>242</v>
      </c>
      <c r="N5" s="48" t="s">
        <v>442</v>
      </c>
      <c r="O5" s="48" t="s">
        <v>244</v>
      </c>
      <c r="P5" s="48" t="s">
        <v>443</v>
      </c>
      <c r="Q5" s="48" t="s">
        <v>246</v>
      </c>
      <c r="R5" s="48" t="s">
        <v>444</v>
      </c>
      <c r="S5" s="48" t="s">
        <v>248</v>
      </c>
      <c r="T5" s="48" t="s">
        <v>445</v>
      </c>
      <c r="U5" s="48" t="s">
        <v>250</v>
      </c>
      <c r="V5" s="48" t="s">
        <v>446</v>
      </c>
      <c r="W5" s="48" t="s">
        <v>252</v>
      </c>
      <c r="X5" s="48" t="s">
        <v>447</v>
      </c>
      <c r="Y5" s="48" t="s">
        <v>254</v>
      </c>
      <c r="Z5" s="48" t="s">
        <v>448</v>
      </c>
      <c r="AA5" s="48" t="s">
        <v>256</v>
      </c>
      <c r="AB5" s="48" t="s">
        <v>449</v>
      </c>
      <c r="AC5" s="48" t="s">
        <v>258</v>
      </c>
      <c r="AD5" s="48" t="s">
        <v>450</v>
      </c>
      <c r="AE5" s="48" t="s">
        <v>260</v>
      </c>
      <c r="AF5" s="48" t="s">
        <v>451</v>
      </c>
      <c r="AG5" s="48" t="s">
        <v>262</v>
      </c>
      <c r="AH5" s="48" t="s">
        <v>452</v>
      </c>
      <c r="AI5" s="48" t="s">
        <v>264</v>
      </c>
      <c r="AJ5" s="48" t="s">
        <v>453</v>
      </c>
      <c r="AK5" s="48" t="s">
        <v>265</v>
      </c>
      <c r="AL5" s="48" t="s">
        <v>454</v>
      </c>
      <c r="AM5" s="48" t="s">
        <v>267</v>
      </c>
      <c r="AN5" s="48" t="s">
        <v>455</v>
      </c>
      <c r="AO5" s="48" t="s">
        <v>269</v>
      </c>
      <c r="AP5" s="48" t="s">
        <v>456</v>
      </c>
      <c r="AQ5" s="48" t="s">
        <v>271</v>
      </c>
      <c r="AR5" s="48" t="s">
        <v>457</v>
      </c>
      <c r="AS5" s="48" t="s">
        <v>273</v>
      </c>
      <c r="AT5" s="48" t="s">
        <v>458</v>
      </c>
      <c r="AU5" s="48" t="s">
        <v>275</v>
      </c>
      <c r="AV5" s="48" t="s">
        <v>459</v>
      </c>
      <c r="AW5" s="48" t="s">
        <v>277</v>
      </c>
      <c r="AX5" s="48" t="s">
        <v>460</v>
      </c>
      <c r="AY5" s="48" t="s">
        <v>279</v>
      </c>
      <c r="AZ5" s="48" t="s">
        <v>461</v>
      </c>
      <c r="BA5" s="48" t="s">
        <v>281</v>
      </c>
      <c r="BB5" s="48" t="s">
        <v>462</v>
      </c>
      <c r="BC5" s="48" t="s">
        <v>283</v>
      </c>
      <c r="BD5" s="48" t="s">
        <v>463</v>
      </c>
      <c r="BE5" s="48" t="s">
        <v>285</v>
      </c>
      <c r="BF5" s="48" t="s">
        <v>464</v>
      </c>
      <c r="BG5" s="48" t="s">
        <v>287</v>
      </c>
      <c r="BH5" s="48" t="s">
        <v>465</v>
      </c>
      <c r="BI5" s="48" t="s">
        <v>289</v>
      </c>
      <c r="BJ5" s="48" t="s">
        <v>466</v>
      </c>
      <c r="BK5" s="48" t="s">
        <v>291</v>
      </c>
      <c r="BL5" s="48" t="s">
        <v>467</v>
      </c>
      <c r="BM5" s="48" t="s">
        <v>293</v>
      </c>
      <c r="BN5" s="48" t="s">
        <v>468</v>
      </c>
      <c r="BO5" s="48" t="s">
        <v>294</v>
      </c>
      <c r="BP5" s="48" t="s">
        <v>469</v>
      </c>
      <c r="BQ5" s="48" t="s">
        <v>296</v>
      </c>
      <c r="BR5" s="48" t="s">
        <v>470</v>
      </c>
      <c r="BS5" s="48" t="s">
        <v>298</v>
      </c>
      <c r="BT5" s="48" t="s">
        <v>471</v>
      </c>
      <c r="BU5" s="48" t="s">
        <v>300</v>
      </c>
      <c r="BV5" s="48" t="s">
        <v>472</v>
      </c>
      <c r="BW5" s="48" t="s">
        <v>302</v>
      </c>
      <c r="BX5" s="48" t="s">
        <v>473</v>
      </c>
      <c r="BY5" s="48" t="s">
        <v>304</v>
      </c>
      <c r="BZ5" s="48" t="s">
        <v>474</v>
      </c>
      <c r="CA5" s="48" t="s">
        <v>306</v>
      </c>
      <c r="CB5" s="48" t="s">
        <v>475</v>
      </c>
      <c r="CC5" s="48" t="s">
        <v>308</v>
      </c>
      <c r="CD5" s="48" t="s">
        <v>476</v>
      </c>
      <c r="CE5" s="48" t="s">
        <v>310</v>
      </c>
      <c r="CF5" s="48" t="s">
        <v>477</v>
      </c>
      <c r="CG5" s="48" t="s">
        <v>312</v>
      </c>
      <c r="CH5" s="48" t="s">
        <v>478</v>
      </c>
      <c r="CI5" s="48" t="s">
        <v>314</v>
      </c>
      <c r="CJ5" s="48" t="s">
        <v>479</v>
      </c>
      <c r="CK5" s="48" t="s">
        <v>316</v>
      </c>
      <c r="CL5" s="48" t="s">
        <v>480</v>
      </c>
      <c r="CM5" s="48" t="s">
        <v>318</v>
      </c>
      <c r="CN5" s="48" t="s">
        <v>481</v>
      </c>
      <c r="CO5" s="48" t="s">
        <v>320</v>
      </c>
      <c r="CP5" s="48" t="s">
        <v>482</v>
      </c>
      <c r="CQ5" s="48" t="s">
        <v>322</v>
      </c>
      <c r="CR5" s="48" t="s">
        <v>483</v>
      </c>
      <c r="CS5" s="48" t="s">
        <v>323</v>
      </c>
      <c r="CT5" s="48" t="s">
        <v>484</v>
      </c>
      <c r="CU5" s="48" t="s">
        <v>325</v>
      </c>
      <c r="CV5" s="48" t="s">
        <v>485</v>
      </c>
      <c r="CW5" s="48" t="s">
        <v>327</v>
      </c>
      <c r="CX5" s="48" t="s">
        <v>486</v>
      </c>
      <c r="CY5" s="48" t="s">
        <v>329</v>
      </c>
      <c r="CZ5" s="48" t="s">
        <v>487</v>
      </c>
      <c r="DA5" s="48" t="s">
        <v>331</v>
      </c>
      <c r="DB5" s="48" t="s">
        <v>488</v>
      </c>
      <c r="DC5" s="48" t="s">
        <v>333</v>
      </c>
      <c r="DD5" s="48" t="s">
        <v>489</v>
      </c>
      <c r="DE5" s="48" t="s">
        <v>335</v>
      </c>
      <c r="DF5" s="48" t="s">
        <v>490</v>
      </c>
      <c r="DG5" s="48" t="s">
        <v>337</v>
      </c>
      <c r="DH5" s="48" t="s">
        <v>491</v>
      </c>
      <c r="DI5" s="48" t="s">
        <v>339</v>
      </c>
      <c r="DJ5" s="48" t="s">
        <v>492</v>
      </c>
      <c r="DK5" s="48" t="s">
        <v>341</v>
      </c>
      <c r="DL5" s="48" t="s">
        <v>493</v>
      </c>
      <c r="DM5" s="48" t="s">
        <v>343</v>
      </c>
      <c r="DN5" s="48" t="s">
        <v>494</v>
      </c>
      <c r="DO5" s="48" t="s">
        <v>345</v>
      </c>
      <c r="DP5" s="48" t="s">
        <v>495</v>
      </c>
      <c r="DQ5" s="48" t="s">
        <v>347</v>
      </c>
      <c r="DR5" s="48" t="s">
        <v>496</v>
      </c>
      <c r="DS5" s="48" t="s">
        <v>349</v>
      </c>
      <c r="DT5" s="48" t="s">
        <v>497</v>
      </c>
      <c r="DU5" s="48" t="s">
        <v>351</v>
      </c>
      <c r="DV5" s="48" t="s">
        <v>498</v>
      </c>
      <c r="DW5" s="48" t="s">
        <v>352</v>
      </c>
      <c r="DX5" s="48" t="s">
        <v>499</v>
      </c>
      <c r="DY5" s="48" t="s">
        <v>354</v>
      </c>
      <c r="DZ5" s="48" t="s">
        <v>500</v>
      </c>
      <c r="EA5" s="48" t="s">
        <v>356</v>
      </c>
      <c r="EB5" s="48" t="s">
        <v>501</v>
      </c>
      <c r="EC5" s="48" t="s">
        <v>358</v>
      </c>
      <c r="ED5" s="48" t="s">
        <v>502</v>
      </c>
      <c r="EE5" s="48" t="s">
        <v>360</v>
      </c>
      <c r="EF5" s="48" t="s">
        <v>503</v>
      </c>
      <c r="EG5" s="48" t="s">
        <v>362</v>
      </c>
      <c r="EH5" s="48" t="s">
        <v>504</v>
      </c>
      <c r="EI5" s="48" t="s">
        <v>364</v>
      </c>
      <c r="EJ5" s="48" t="s">
        <v>505</v>
      </c>
      <c r="EK5" s="48" t="s">
        <v>366</v>
      </c>
      <c r="EL5" s="48" t="s">
        <v>506</v>
      </c>
      <c r="EM5" s="48" t="s">
        <v>368</v>
      </c>
      <c r="EN5" s="48" t="s">
        <v>507</v>
      </c>
      <c r="EO5" s="48" t="s">
        <v>370</v>
      </c>
      <c r="EP5" s="48" t="s">
        <v>508</v>
      </c>
      <c r="EQ5" s="48" t="s">
        <v>372</v>
      </c>
      <c r="ER5" s="48" t="s">
        <v>509</v>
      </c>
      <c r="ES5" s="48" t="s">
        <v>374</v>
      </c>
      <c r="ET5" s="48" t="s">
        <v>510</v>
      </c>
      <c r="EU5" s="48" t="s">
        <v>376</v>
      </c>
      <c r="EV5" s="48" t="s">
        <v>511</v>
      </c>
      <c r="EW5" s="48" t="s">
        <v>378</v>
      </c>
      <c r="EX5" s="48" t="s">
        <v>512</v>
      </c>
      <c r="EY5" s="48" t="s">
        <v>380</v>
      </c>
      <c r="EZ5" s="48" t="s">
        <v>513</v>
      </c>
      <c r="FA5" s="48" t="s">
        <v>381</v>
      </c>
      <c r="FB5" s="48" t="s">
        <v>514</v>
      </c>
      <c r="FC5" s="48" t="s">
        <v>383</v>
      </c>
      <c r="FD5" s="48" t="s">
        <v>515</v>
      </c>
      <c r="FE5" s="48" t="s">
        <v>385</v>
      </c>
      <c r="FF5" s="48" t="s">
        <v>516</v>
      </c>
      <c r="FG5" s="48" t="s">
        <v>387</v>
      </c>
      <c r="FH5" s="48" t="s">
        <v>517</v>
      </c>
      <c r="FI5" s="48" t="s">
        <v>389</v>
      </c>
      <c r="FJ5" s="48" t="s">
        <v>518</v>
      </c>
      <c r="FK5" s="48" t="s">
        <v>391</v>
      </c>
      <c r="FL5" s="48" t="s">
        <v>519</v>
      </c>
      <c r="FM5" s="48" t="s">
        <v>393</v>
      </c>
      <c r="FN5" s="48" t="s">
        <v>520</v>
      </c>
      <c r="FO5" s="48" t="s">
        <v>395</v>
      </c>
      <c r="FP5" s="48" t="s">
        <v>521</v>
      </c>
      <c r="FQ5" s="48" t="s">
        <v>397</v>
      </c>
      <c r="FR5" s="48" t="s">
        <v>522</v>
      </c>
      <c r="FS5" s="48" t="s">
        <v>399</v>
      </c>
      <c r="FT5" s="48" t="s">
        <v>523</v>
      </c>
      <c r="FU5" s="48" t="s">
        <v>401</v>
      </c>
      <c r="FV5" s="48" t="s">
        <v>524</v>
      </c>
      <c r="FW5" s="48" t="s">
        <v>403</v>
      </c>
      <c r="FX5" s="48" t="s">
        <v>525</v>
      </c>
      <c r="FY5" s="48" t="s">
        <v>405</v>
      </c>
      <c r="FZ5" s="48" t="s">
        <v>526</v>
      </c>
      <c r="GA5" s="48" t="s">
        <v>407</v>
      </c>
      <c r="GB5" s="48" t="s">
        <v>527</v>
      </c>
      <c r="GC5" s="48" t="s">
        <v>409</v>
      </c>
      <c r="GD5" s="48" t="s">
        <v>528</v>
      </c>
      <c r="GE5" s="48" t="s">
        <v>410</v>
      </c>
      <c r="GF5" s="48" t="s">
        <v>529</v>
      </c>
      <c r="GG5" s="48" t="s">
        <v>412</v>
      </c>
      <c r="GH5" s="48" t="s">
        <v>530</v>
      </c>
      <c r="GI5" s="48" t="s">
        <v>414</v>
      </c>
      <c r="GJ5" s="48" t="s">
        <v>531</v>
      </c>
      <c r="GK5" s="48" t="s">
        <v>416</v>
      </c>
      <c r="GL5" s="48" t="s">
        <v>532</v>
      </c>
      <c r="GM5" s="48" t="s">
        <v>418</v>
      </c>
      <c r="GN5" s="48" t="s">
        <v>533</v>
      </c>
      <c r="GO5" s="48" t="s">
        <v>420</v>
      </c>
      <c r="GP5" s="48" t="s">
        <v>534</v>
      </c>
      <c r="GQ5" s="48" t="s">
        <v>422</v>
      </c>
      <c r="GR5" s="48" t="s">
        <v>535</v>
      </c>
      <c r="GS5" s="48" t="s">
        <v>424</v>
      </c>
      <c r="GT5" s="48" t="s">
        <v>536</v>
      </c>
      <c r="GU5" s="48" t="s">
        <v>426</v>
      </c>
      <c r="GV5" s="48" t="s">
        <v>537</v>
      </c>
      <c r="GW5" s="48" t="s">
        <v>428</v>
      </c>
      <c r="GX5" s="48" t="s">
        <v>538</v>
      </c>
      <c r="GY5" s="48" t="s">
        <v>430</v>
      </c>
      <c r="GZ5" s="48" t="s">
        <v>539</v>
      </c>
      <c r="HA5" s="48" t="s">
        <v>432</v>
      </c>
      <c r="HB5" s="48" t="s">
        <v>540</v>
      </c>
      <c r="HC5" s="48" t="s">
        <v>434</v>
      </c>
      <c r="HD5" s="48" t="s">
        <v>541</v>
      </c>
      <c r="HE5" s="48" t="s">
        <v>436</v>
      </c>
      <c r="HF5" s="48" t="s">
        <v>542</v>
      </c>
    </row>
    <row r="6" spans="1:214" x14ac:dyDescent="0.25">
      <c r="A6" s="2" t="s">
        <v>130</v>
      </c>
      <c r="B6" s="2" t="s">
        <v>129</v>
      </c>
      <c r="C6" s="48" t="s">
        <v>2</v>
      </c>
      <c r="D6" s="48" t="s">
        <v>3</v>
      </c>
      <c r="E6" s="48" t="s">
        <v>4</v>
      </c>
      <c r="F6" s="48" t="s">
        <v>5</v>
      </c>
      <c r="G6" s="48" t="s">
        <v>237</v>
      </c>
      <c r="H6" s="48" t="s">
        <v>543</v>
      </c>
      <c r="I6" s="48" t="s">
        <v>239</v>
      </c>
      <c r="J6" s="48" t="s">
        <v>544</v>
      </c>
      <c r="K6" s="48" t="s">
        <v>241</v>
      </c>
      <c r="L6" s="48" t="s">
        <v>545</v>
      </c>
      <c r="M6" s="48" t="s">
        <v>243</v>
      </c>
      <c r="N6" s="48" t="s">
        <v>546</v>
      </c>
      <c r="O6" s="48" t="s">
        <v>245</v>
      </c>
      <c r="P6" s="48" t="s">
        <v>547</v>
      </c>
      <c r="Q6" s="48" t="s">
        <v>247</v>
      </c>
      <c r="R6" s="48" t="s">
        <v>548</v>
      </c>
      <c r="S6" s="48" t="s">
        <v>249</v>
      </c>
      <c r="T6" s="48" t="s">
        <v>549</v>
      </c>
      <c r="U6" s="48" t="s">
        <v>251</v>
      </c>
      <c r="V6" s="48" t="s">
        <v>550</v>
      </c>
      <c r="W6" s="48" t="s">
        <v>253</v>
      </c>
      <c r="X6" s="48" t="s">
        <v>551</v>
      </c>
      <c r="Y6" s="48" t="s">
        <v>255</v>
      </c>
      <c r="Z6" s="48" t="s">
        <v>552</v>
      </c>
      <c r="AA6" s="48" t="s">
        <v>257</v>
      </c>
      <c r="AB6" s="48" t="s">
        <v>553</v>
      </c>
      <c r="AC6" s="48" t="s">
        <v>259</v>
      </c>
      <c r="AD6" s="48" t="s">
        <v>554</v>
      </c>
      <c r="AE6" s="48" t="s">
        <v>261</v>
      </c>
      <c r="AF6" s="48" t="s">
        <v>555</v>
      </c>
      <c r="AG6" s="48" t="s">
        <v>263</v>
      </c>
      <c r="AH6" s="48" t="s">
        <v>556</v>
      </c>
      <c r="AI6" s="48" t="s">
        <v>6</v>
      </c>
      <c r="AJ6" s="48" t="s">
        <v>7</v>
      </c>
      <c r="AK6" s="48" t="s">
        <v>266</v>
      </c>
      <c r="AL6" s="48" t="s">
        <v>557</v>
      </c>
      <c r="AM6" s="48" t="s">
        <v>268</v>
      </c>
      <c r="AN6" s="48" t="s">
        <v>558</v>
      </c>
      <c r="AO6" s="48" t="s">
        <v>270</v>
      </c>
      <c r="AP6" s="48" t="s">
        <v>559</v>
      </c>
      <c r="AQ6" s="48" t="s">
        <v>272</v>
      </c>
      <c r="AR6" s="48" t="s">
        <v>560</v>
      </c>
      <c r="AS6" s="48" t="s">
        <v>274</v>
      </c>
      <c r="AT6" s="48" t="s">
        <v>561</v>
      </c>
      <c r="AU6" s="48" t="s">
        <v>276</v>
      </c>
      <c r="AV6" s="48" t="s">
        <v>562</v>
      </c>
      <c r="AW6" s="48" t="s">
        <v>278</v>
      </c>
      <c r="AX6" s="48" t="s">
        <v>563</v>
      </c>
      <c r="AY6" s="48" t="s">
        <v>280</v>
      </c>
      <c r="AZ6" s="48" t="s">
        <v>564</v>
      </c>
      <c r="BA6" s="48" t="s">
        <v>282</v>
      </c>
      <c r="BB6" s="48" t="s">
        <v>565</v>
      </c>
      <c r="BC6" s="48" t="s">
        <v>284</v>
      </c>
      <c r="BD6" s="48" t="s">
        <v>566</v>
      </c>
      <c r="BE6" s="48" t="s">
        <v>286</v>
      </c>
      <c r="BF6" s="48" t="s">
        <v>567</v>
      </c>
      <c r="BG6" s="48" t="s">
        <v>288</v>
      </c>
      <c r="BH6" s="48" t="s">
        <v>568</v>
      </c>
      <c r="BI6" s="48" t="s">
        <v>290</v>
      </c>
      <c r="BJ6" s="48" t="s">
        <v>569</v>
      </c>
      <c r="BK6" s="48" t="s">
        <v>292</v>
      </c>
      <c r="BL6" s="48" t="s">
        <v>570</v>
      </c>
      <c r="BM6" s="48" t="s">
        <v>8</v>
      </c>
      <c r="BN6" s="48" t="s">
        <v>9</v>
      </c>
      <c r="BO6" s="48" t="s">
        <v>295</v>
      </c>
      <c r="BP6" s="48" t="s">
        <v>571</v>
      </c>
      <c r="BQ6" s="48" t="s">
        <v>297</v>
      </c>
      <c r="BR6" s="48" t="s">
        <v>572</v>
      </c>
      <c r="BS6" s="48" t="s">
        <v>299</v>
      </c>
      <c r="BT6" s="48" t="s">
        <v>573</v>
      </c>
      <c r="BU6" s="48" t="s">
        <v>301</v>
      </c>
      <c r="BV6" s="48" t="s">
        <v>574</v>
      </c>
      <c r="BW6" s="48" t="s">
        <v>303</v>
      </c>
      <c r="BX6" s="48" t="s">
        <v>575</v>
      </c>
      <c r="BY6" s="48" t="s">
        <v>305</v>
      </c>
      <c r="BZ6" s="48" t="s">
        <v>576</v>
      </c>
      <c r="CA6" s="48" t="s">
        <v>307</v>
      </c>
      <c r="CB6" s="48" t="s">
        <v>577</v>
      </c>
      <c r="CC6" s="48" t="s">
        <v>309</v>
      </c>
      <c r="CD6" s="48" t="s">
        <v>578</v>
      </c>
      <c r="CE6" s="48" t="s">
        <v>311</v>
      </c>
      <c r="CF6" s="48" t="s">
        <v>579</v>
      </c>
      <c r="CG6" s="48" t="s">
        <v>313</v>
      </c>
      <c r="CH6" s="48" t="s">
        <v>580</v>
      </c>
      <c r="CI6" s="48" t="s">
        <v>315</v>
      </c>
      <c r="CJ6" s="48" t="s">
        <v>581</v>
      </c>
      <c r="CK6" s="48" t="s">
        <v>317</v>
      </c>
      <c r="CL6" s="48" t="s">
        <v>582</v>
      </c>
      <c r="CM6" s="48" t="s">
        <v>319</v>
      </c>
      <c r="CN6" s="48" t="s">
        <v>583</v>
      </c>
      <c r="CO6" s="48" t="s">
        <v>321</v>
      </c>
      <c r="CP6" s="48" t="s">
        <v>584</v>
      </c>
      <c r="CQ6" s="48" t="s">
        <v>10</v>
      </c>
      <c r="CR6" s="48" t="s">
        <v>11</v>
      </c>
      <c r="CS6" s="48" t="s">
        <v>324</v>
      </c>
      <c r="CT6" s="48" t="s">
        <v>585</v>
      </c>
      <c r="CU6" s="48" t="s">
        <v>326</v>
      </c>
      <c r="CV6" s="48" t="s">
        <v>586</v>
      </c>
      <c r="CW6" s="48" t="s">
        <v>328</v>
      </c>
      <c r="CX6" s="48" t="s">
        <v>587</v>
      </c>
      <c r="CY6" s="48" t="s">
        <v>330</v>
      </c>
      <c r="CZ6" s="48" t="s">
        <v>588</v>
      </c>
      <c r="DA6" s="48" t="s">
        <v>332</v>
      </c>
      <c r="DB6" s="48" t="s">
        <v>589</v>
      </c>
      <c r="DC6" s="48" t="s">
        <v>334</v>
      </c>
      <c r="DD6" s="48" t="s">
        <v>590</v>
      </c>
      <c r="DE6" s="48" t="s">
        <v>336</v>
      </c>
      <c r="DF6" s="48" t="s">
        <v>591</v>
      </c>
      <c r="DG6" s="48" t="s">
        <v>338</v>
      </c>
      <c r="DH6" s="48" t="s">
        <v>592</v>
      </c>
      <c r="DI6" s="48" t="s">
        <v>340</v>
      </c>
      <c r="DJ6" s="48" t="s">
        <v>593</v>
      </c>
      <c r="DK6" s="48" t="s">
        <v>342</v>
      </c>
      <c r="DL6" s="48" t="s">
        <v>594</v>
      </c>
      <c r="DM6" s="48" t="s">
        <v>344</v>
      </c>
      <c r="DN6" s="48" t="s">
        <v>595</v>
      </c>
      <c r="DO6" s="48" t="s">
        <v>346</v>
      </c>
      <c r="DP6" s="48" t="s">
        <v>596</v>
      </c>
      <c r="DQ6" s="48" t="s">
        <v>348</v>
      </c>
      <c r="DR6" s="48" t="s">
        <v>597</v>
      </c>
      <c r="DS6" s="48" t="s">
        <v>350</v>
      </c>
      <c r="DT6" s="48" t="s">
        <v>598</v>
      </c>
      <c r="DU6" s="48" t="s">
        <v>12</v>
      </c>
      <c r="DV6" s="48" t="s">
        <v>13</v>
      </c>
      <c r="DW6" s="48" t="s">
        <v>353</v>
      </c>
      <c r="DX6" s="48" t="s">
        <v>599</v>
      </c>
      <c r="DY6" s="48" t="s">
        <v>355</v>
      </c>
      <c r="DZ6" s="48" t="s">
        <v>600</v>
      </c>
      <c r="EA6" s="48" t="s">
        <v>357</v>
      </c>
      <c r="EB6" s="48" t="s">
        <v>601</v>
      </c>
      <c r="EC6" s="48" t="s">
        <v>359</v>
      </c>
      <c r="ED6" s="48" t="s">
        <v>602</v>
      </c>
      <c r="EE6" s="48" t="s">
        <v>361</v>
      </c>
      <c r="EF6" s="48" t="s">
        <v>603</v>
      </c>
      <c r="EG6" s="48" t="s">
        <v>363</v>
      </c>
      <c r="EH6" s="48" t="s">
        <v>604</v>
      </c>
      <c r="EI6" s="48" t="s">
        <v>365</v>
      </c>
      <c r="EJ6" s="48" t="s">
        <v>605</v>
      </c>
      <c r="EK6" s="48" t="s">
        <v>367</v>
      </c>
      <c r="EL6" s="48" t="s">
        <v>606</v>
      </c>
      <c r="EM6" s="48" t="s">
        <v>369</v>
      </c>
      <c r="EN6" s="48" t="s">
        <v>607</v>
      </c>
      <c r="EO6" s="48" t="s">
        <v>371</v>
      </c>
      <c r="EP6" s="48" t="s">
        <v>608</v>
      </c>
      <c r="EQ6" s="48" t="s">
        <v>373</v>
      </c>
      <c r="ER6" s="48" t="s">
        <v>609</v>
      </c>
      <c r="ES6" s="48" t="s">
        <v>375</v>
      </c>
      <c r="ET6" s="48" t="s">
        <v>610</v>
      </c>
      <c r="EU6" s="48" t="s">
        <v>377</v>
      </c>
      <c r="EV6" s="48" t="s">
        <v>611</v>
      </c>
      <c r="EW6" s="48" t="s">
        <v>379</v>
      </c>
      <c r="EX6" s="48" t="s">
        <v>612</v>
      </c>
      <c r="EY6" s="48" t="s">
        <v>14</v>
      </c>
      <c r="EZ6" s="48" t="s">
        <v>15</v>
      </c>
      <c r="FA6" s="48" t="s">
        <v>382</v>
      </c>
      <c r="FB6" s="48" t="s">
        <v>613</v>
      </c>
      <c r="FC6" s="48" t="s">
        <v>384</v>
      </c>
      <c r="FD6" s="48" t="s">
        <v>614</v>
      </c>
      <c r="FE6" s="48" t="s">
        <v>386</v>
      </c>
      <c r="FF6" s="48" t="s">
        <v>615</v>
      </c>
      <c r="FG6" s="48" t="s">
        <v>388</v>
      </c>
      <c r="FH6" s="48" t="s">
        <v>616</v>
      </c>
      <c r="FI6" s="48" t="s">
        <v>390</v>
      </c>
      <c r="FJ6" s="48" t="s">
        <v>617</v>
      </c>
      <c r="FK6" s="48" t="s">
        <v>392</v>
      </c>
      <c r="FL6" s="48" t="s">
        <v>618</v>
      </c>
      <c r="FM6" s="48" t="s">
        <v>394</v>
      </c>
      <c r="FN6" s="48" t="s">
        <v>619</v>
      </c>
      <c r="FO6" s="48" t="s">
        <v>396</v>
      </c>
      <c r="FP6" s="48" t="s">
        <v>620</v>
      </c>
      <c r="FQ6" s="48" t="s">
        <v>398</v>
      </c>
      <c r="FR6" s="48" t="s">
        <v>621</v>
      </c>
      <c r="FS6" s="48" t="s">
        <v>400</v>
      </c>
      <c r="FT6" s="48" t="s">
        <v>622</v>
      </c>
      <c r="FU6" s="48" t="s">
        <v>402</v>
      </c>
      <c r="FV6" s="48" t="s">
        <v>623</v>
      </c>
      <c r="FW6" s="48" t="s">
        <v>404</v>
      </c>
      <c r="FX6" s="48" t="s">
        <v>624</v>
      </c>
      <c r="FY6" s="48" t="s">
        <v>406</v>
      </c>
      <c r="FZ6" s="48" t="s">
        <v>625</v>
      </c>
      <c r="GA6" s="48" t="s">
        <v>408</v>
      </c>
      <c r="GB6" s="48" t="s">
        <v>626</v>
      </c>
      <c r="GC6" s="48" t="s">
        <v>16</v>
      </c>
      <c r="GD6" s="48" t="s">
        <v>17</v>
      </c>
      <c r="GE6" s="48" t="s">
        <v>411</v>
      </c>
      <c r="GF6" s="48" t="s">
        <v>627</v>
      </c>
      <c r="GG6" s="48" t="s">
        <v>413</v>
      </c>
      <c r="GH6" s="48" t="s">
        <v>628</v>
      </c>
      <c r="GI6" s="48" t="s">
        <v>415</v>
      </c>
      <c r="GJ6" s="48" t="s">
        <v>629</v>
      </c>
      <c r="GK6" s="48" t="s">
        <v>417</v>
      </c>
      <c r="GL6" s="48" t="s">
        <v>630</v>
      </c>
      <c r="GM6" s="48" t="s">
        <v>419</v>
      </c>
      <c r="GN6" s="48" t="s">
        <v>631</v>
      </c>
      <c r="GO6" s="48" t="s">
        <v>421</v>
      </c>
      <c r="GP6" s="48" t="s">
        <v>632</v>
      </c>
      <c r="GQ6" s="48" t="s">
        <v>423</v>
      </c>
      <c r="GR6" s="48" t="s">
        <v>633</v>
      </c>
      <c r="GS6" s="48" t="s">
        <v>425</v>
      </c>
      <c r="GT6" s="48" t="s">
        <v>634</v>
      </c>
      <c r="GU6" s="48" t="s">
        <v>427</v>
      </c>
      <c r="GV6" s="48" t="s">
        <v>635</v>
      </c>
      <c r="GW6" s="48" t="s">
        <v>429</v>
      </c>
      <c r="GX6" s="48" t="s">
        <v>636</v>
      </c>
      <c r="GY6" s="48" t="s">
        <v>431</v>
      </c>
      <c r="GZ6" s="48" t="s">
        <v>637</v>
      </c>
      <c r="HA6" s="48" t="s">
        <v>433</v>
      </c>
      <c r="HB6" s="48" t="s">
        <v>638</v>
      </c>
      <c r="HC6" s="48" t="s">
        <v>435</v>
      </c>
      <c r="HD6" s="48" t="s">
        <v>639</v>
      </c>
      <c r="HE6" s="48" t="s">
        <v>437</v>
      </c>
      <c r="HF6" s="48" t="s">
        <v>640</v>
      </c>
    </row>
    <row r="7" spans="1:214" x14ac:dyDescent="0.25">
      <c r="A7" s="16">
        <f t="shared" ref="A7:A37" si="8">VLOOKUP($C7, lu_GEOID, 2, FALSE)</f>
        <v>1000</v>
      </c>
      <c r="B7" s="17" t="str">
        <f t="shared" ref="B7:B37" si="9">VLOOKUP($C7, lu_GEOID, 3, FALSE)</f>
        <v>United States</v>
      </c>
      <c r="C7" s="48" t="s">
        <v>18</v>
      </c>
      <c r="D7" s="48" t="s">
        <v>19</v>
      </c>
      <c r="E7" s="48">
        <v>148432042</v>
      </c>
      <c r="F7" s="48">
        <v>153416</v>
      </c>
      <c r="G7" s="48">
        <v>2752733</v>
      </c>
      <c r="H7" s="48">
        <v>13733</v>
      </c>
      <c r="I7" s="48">
        <v>9337526</v>
      </c>
      <c r="J7" s="48">
        <v>42137</v>
      </c>
      <c r="K7" s="48">
        <v>15224877</v>
      </c>
      <c r="L7" s="48">
        <v>39296</v>
      </c>
      <c r="M7" s="48">
        <v>3986618</v>
      </c>
      <c r="N7" s="48">
        <v>17749</v>
      </c>
      <c r="O7" s="48">
        <v>16822831</v>
      </c>
      <c r="P7" s="48">
        <v>33460</v>
      </c>
      <c r="Q7" s="48">
        <v>7495781</v>
      </c>
      <c r="R7" s="48">
        <v>18174</v>
      </c>
      <c r="S7" s="48">
        <v>3121303</v>
      </c>
      <c r="T7" s="48">
        <v>17012</v>
      </c>
      <c r="U7" s="48">
        <v>9770141</v>
      </c>
      <c r="V7" s="48">
        <v>33506</v>
      </c>
      <c r="W7" s="48">
        <v>16692183</v>
      </c>
      <c r="X7" s="48">
        <v>37644</v>
      </c>
      <c r="Y7" s="48">
        <v>33818226</v>
      </c>
      <c r="Z7" s="48">
        <v>126662</v>
      </c>
      <c r="AA7" s="48">
        <v>14245429</v>
      </c>
      <c r="AB7" s="48">
        <v>57122</v>
      </c>
      <c r="AC7" s="48">
        <v>7222737</v>
      </c>
      <c r="AD7" s="48">
        <v>19906</v>
      </c>
      <c r="AE7" s="48">
        <v>6925372</v>
      </c>
      <c r="AF7" s="48">
        <v>38396</v>
      </c>
      <c r="AG7" s="48">
        <v>1016285</v>
      </c>
      <c r="AH7" s="48">
        <v>10340</v>
      </c>
      <c r="AI7" s="48">
        <v>113464765</v>
      </c>
      <c r="AJ7" s="48">
        <v>115181</v>
      </c>
      <c r="AK7" s="48">
        <v>1875580</v>
      </c>
      <c r="AL7" s="48">
        <v>8623</v>
      </c>
      <c r="AM7" s="48">
        <v>6986768</v>
      </c>
      <c r="AN7" s="48">
        <v>28947</v>
      </c>
      <c r="AO7" s="48">
        <v>12459470</v>
      </c>
      <c r="AP7" s="48">
        <v>31308</v>
      </c>
      <c r="AQ7" s="48">
        <v>3201967</v>
      </c>
      <c r="AR7" s="48">
        <v>15112</v>
      </c>
      <c r="AS7" s="48">
        <v>13244101</v>
      </c>
      <c r="AT7" s="48">
        <v>32114</v>
      </c>
      <c r="AU7" s="48">
        <v>6126614</v>
      </c>
      <c r="AV7" s="48">
        <v>16682</v>
      </c>
      <c r="AW7" s="48">
        <v>2238971</v>
      </c>
      <c r="AX7" s="48">
        <v>12801</v>
      </c>
      <c r="AY7" s="48">
        <v>7294036</v>
      </c>
      <c r="AZ7" s="48">
        <v>24047</v>
      </c>
      <c r="BA7" s="48">
        <v>11477631</v>
      </c>
      <c r="BB7" s="48">
        <v>30188</v>
      </c>
      <c r="BC7" s="48">
        <v>26706569</v>
      </c>
      <c r="BD7" s="48">
        <v>88800</v>
      </c>
      <c r="BE7" s="48">
        <v>10137500</v>
      </c>
      <c r="BF7" s="48">
        <v>43135</v>
      </c>
      <c r="BG7" s="48">
        <v>5366256</v>
      </c>
      <c r="BH7" s="48">
        <v>16378</v>
      </c>
      <c r="BI7" s="48">
        <v>5661297</v>
      </c>
      <c r="BJ7" s="48">
        <v>30550</v>
      </c>
      <c r="BK7" s="48">
        <v>688005</v>
      </c>
      <c r="BL7" s="48">
        <v>9592</v>
      </c>
      <c r="BM7" s="48">
        <v>13588952</v>
      </c>
      <c r="BN7" s="48">
        <v>69714</v>
      </c>
      <c r="BO7" s="48">
        <v>363719</v>
      </c>
      <c r="BP7" s="48">
        <v>5536</v>
      </c>
      <c r="BQ7" s="48">
        <v>1416699</v>
      </c>
      <c r="BR7" s="48">
        <v>11729</v>
      </c>
      <c r="BS7" s="48">
        <v>1531658</v>
      </c>
      <c r="BT7" s="48">
        <v>10128</v>
      </c>
      <c r="BU7" s="48">
        <v>319563</v>
      </c>
      <c r="BV7" s="48">
        <v>5191</v>
      </c>
      <c r="BW7" s="48">
        <v>1464563</v>
      </c>
      <c r="BX7" s="48">
        <v>11706</v>
      </c>
      <c r="BY7" s="48">
        <v>563447</v>
      </c>
      <c r="BZ7" s="48">
        <v>6818</v>
      </c>
      <c r="CA7" s="48">
        <v>203242</v>
      </c>
      <c r="CB7" s="48">
        <v>3507</v>
      </c>
      <c r="CC7" s="48">
        <v>608041</v>
      </c>
      <c r="CD7" s="48">
        <v>8038</v>
      </c>
      <c r="CE7" s="48">
        <v>1446183</v>
      </c>
      <c r="CF7" s="48">
        <v>10730</v>
      </c>
      <c r="CG7" s="48">
        <v>2826031</v>
      </c>
      <c r="CH7" s="48">
        <v>36678</v>
      </c>
      <c r="CI7" s="48">
        <v>1563697</v>
      </c>
      <c r="CJ7" s="48">
        <v>9608</v>
      </c>
      <c r="CK7" s="48">
        <v>673819</v>
      </c>
      <c r="CL7" s="48">
        <v>6359</v>
      </c>
      <c r="CM7" s="48">
        <v>526305</v>
      </c>
      <c r="CN7" s="48">
        <v>7761</v>
      </c>
      <c r="CO7" s="48">
        <v>81985</v>
      </c>
      <c r="CP7" s="48">
        <v>2363</v>
      </c>
      <c r="CQ7" s="48">
        <v>7607907</v>
      </c>
      <c r="CR7" s="48">
        <v>19717</v>
      </c>
      <c r="CS7" s="48">
        <v>45837</v>
      </c>
      <c r="CT7" s="48">
        <v>2098</v>
      </c>
      <c r="CU7" s="48">
        <v>269137</v>
      </c>
      <c r="CV7" s="48">
        <v>4691</v>
      </c>
      <c r="CW7" s="48">
        <v>353961</v>
      </c>
      <c r="CX7" s="48">
        <v>4357</v>
      </c>
      <c r="CY7" s="48">
        <v>122790</v>
      </c>
      <c r="CZ7" s="48">
        <v>2685</v>
      </c>
      <c r="DA7" s="48">
        <v>802381</v>
      </c>
      <c r="DB7" s="48">
        <v>6360</v>
      </c>
      <c r="DC7" s="48">
        <v>290083</v>
      </c>
      <c r="DD7" s="48">
        <v>3887</v>
      </c>
      <c r="DE7" s="48">
        <v>268588</v>
      </c>
      <c r="DF7" s="48">
        <v>3597</v>
      </c>
      <c r="DG7" s="48">
        <v>735804</v>
      </c>
      <c r="DH7" s="48">
        <v>6960</v>
      </c>
      <c r="DI7" s="48">
        <v>1273373</v>
      </c>
      <c r="DJ7" s="48">
        <v>8980</v>
      </c>
      <c r="DK7" s="48">
        <v>1611953</v>
      </c>
      <c r="DL7" s="48">
        <v>9179</v>
      </c>
      <c r="DM7" s="48">
        <v>1050898</v>
      </c>
      <c r="DN7" s="48">
        <v>9325</v>
      </c>
      <c r="DO7" s="48">
        <v>371254</v>
      </c>
      <c r="DP7" s="48">
        <v>4718</v>
      </c>
      <c r="DQ7" s="48">
        <v>395826</v>
      </c>
      <c r="DR7" s="48">
        <v>4757</v>
      </c>
      <c r="DS7" s="48">
        <v>16022</v>
      </c>
      <c r="DT7" s="48">
        <v>936</v>
      </c>
      <c r="DU7" s="48">
        <v>4049337</v>
      </c>
      <c r="DV7" s="48">
        <v>20057</v>
      </c>
      <c r="DW7" s="48">
        <v>114281</v>
      </c>
      <c r="DX7" s="48">
        <v>2706</v>
      </c>
      <c r="DY7" s="48">
        <v>108641</v>
      </c>
      <c r="DZ7" s="48">
        <v>2788</v>
      </c>
      <c r="EA7" s="48">
        <v>195992</v>
      </c>
      <c r="EB7" s="48">
        <v>3867</v>
      </c>
      <c r="EC7" s="48">
        <v>52430</v>
      </c>
      <c r="ED7" s="48">
        <v>1612</v>
      </c>
      <c r="EE7" s="48">
        <v>521401</v>
      </c>
      <c r="EF7" s="48">
        <v>7117</v>
      </c>
      <c r="EG7" s="48">
        <v>91134</v>
      </c>
      <c r="EH7" s="48">
        <v>1938</v>
      </c>
      <c r="EI7" s="48">
        <v>78333</v>
      </c>
      <c r="EJ7" s="48">
        <v>2035</v>
      </c>
      <c r="EK7" s="48">
        <v>244423</v>
      </c>
      <c r="EL7" s="48">
        <v>3941</v>
      </c>
      <c r="EM7" s="48">
        <v>379111</v>
      </c>
      <c r="EN7" s="48">
        <v>5310</v>
      </c>
      <c r="EO7" s="48">
        <v>1047467</v>
      </c>
      <c r="EP7" s="48">
        <v>9020</v>
      </c>
      <c r="EQ7" s="48">
        <v>728845</v>
      </c>
      <c r="ER7" s="48">
        <v>8283</v>
      </c>
      <c r="ES7" s="48">
        <v>255253</v>
      </c>
      <c r="ET7" s="48">
        <v>3859</v>
      </c>
      <c r="EU7" s="48">
        <v>93505</v>
      </c>
      <c r="EV7" s="48">
        <v>2075</v>
      </c>
      <c r="EW7" s="48">
        <v>138521</v>
      </c>
      <c r="EX7" s="48">
        <v>3243</v>
      </c>
      <c r="EY7" s="48">
        <v>2693671</v>
      </c>
      <c r="EZ7" s="48">
        <v>11857</v>
      </c>
      <c r="FA7" s="48">
        <v>83507</v>
      </c>
      <c r="FB7" s="48">
        <v>2448</v>
      </c>
      <c r="FC7" s="48">
        <v>168621</v>
      </c>
      <c r="FD7" s="48">
        <v>4137</v>
      </c>
      <c r="FE7" s="48">
        <v>233401</v>
      </c>
      <c r="FF7" s="48">
        <v>3917</v>
      </c>
      <c r="FG7" s="48">
        <v>56632</v>
      </c>
      <c r="FH7" s="48">
        <v>1821</v>
      </c>
      <c r="FI7" s="48">
        <v>299849</v>
      </c>
      <c r="FJ7" s="48">
        <v>4322</v>
      </c>
      <c r="FK7" s="48">
        <v>211029</v>
      </c>
      <c r="FL7" s="48">
        <v>3258</v>
      </c>
      <c r="FM7" s="48">
        <v>63758</v>
      </c>
      <c r="FN7" s="48">
        <v>1885</v>
      </c>
      <c r="FO7" s="48">
        <v>113049</v>
      </c>
      <c r="FP7" s="48">
        <v>2412</v>
      </c>
      <c r="FQ7" s="48">
        <v>346894</v>
      </c>
      <c r="FR7" s="48">
        <v>4675</v>
      </c>
      <c r="FS7" s="48">
        <v>471478</v>
      </c>
      <c r="FT7" s="48">
        <v>5687</v>
      </c>
      <c r="FU7" s="48">
        <v>399427</v>
      </c>
      <c r="FV7" s="48">
        <v>5277</v>
      </c>
      <c r="FW7" s="48">
        <v>124746</v>
      </c>
      <c r="FX7" s="48">
        <v>2764</v>
      </c>
      <c r="FY7" s="48">
        <v>97392</v>
      </c>
      <c r="FZ7" s="48">
        <v>2330</v>
      </c>
      <c r="GA7" s="48">
        <v>23888</v>
      </c>
      <c r="GB7" s="48">
        <v>1220</v>
      </c>
      <c r="GC7" s="48">
        <v>7027410</v>
      </c>
      <c r="GD7" s="48">
        <v>20203</v>
      </c>
      <c r="GE7" s="48">
        <v>269809</v>
      </c>
      <c r="GF7" s="48">
        <v>5273</v>
      </c>
      <c r="GG7" s="48">
        <v>387660</v>
      </c>
      <c r="GH7" s="48">
        <v>7305</v>
      </c>
      <c r="GI7" s="48">
        <v>450395</v>
      </c>
      <c r="GJ7" s="48">
        <v>4239</v>
      </c>
      <c r="GK7" s="48">
        <v>233236</v>
      </c>
      <c r="GL7" s="48">
        <v>3015</v>
      </c>
      <c r="GM7" s="48">
        <v>490536</v>
      </c>
      <c r="GN7" s="48">
        <v>5759</v>
      </c>
      <c r="GO7" s="48">
        <v>213474</v>
      </c>
      <c r="GP7" s="48">
        <v>4102</v>
      </c>
      <c r="GQ7" s="48">
        <v>268411</v>
      </c>
      <c r="GR7" s="48">
        <v>4050</v>
      </c>
      <c r="GS7" s="48">
        <v>774788</v>
      </c>
      <c r="GT7" s="48">
        <v>6824</v>
      </c>
      <c r="GU7" s="48">
        <v>1768991</v>
      </c>
      <c r="GV7" s="48">
        <v>8204</v>
      </c>
      <c r="GW7" s="48">
        <v>1154728</v>
      </c>
      <c r="GX7" s="48">
        <v>7143</v>
      </c>
      <c r="GY7" s="48">
        <v>365062</v>
      </c>
      <c r="GZ7" s="48">
        <v>3866</v>
      </c>
      <c r="HA7" s="48">
        <v>431409</v>
      </c>
      <c r="HB7" s="48">
        <v>5303</v>
      </c>
      <c r="HC7" s="48">
        <v>151047</v>
      </c>
      <c r="HD7" s="48">
        <v>2955</v>
      </c>
      <c r="HE7" s="48">
        <v>67864</v>
      </c>
      <c r="HF7" s="48">
        <v>2973</v>
      </c>
    </row>
    <row r="8" spans="1:214" x14ac:dyDescent="0.25">
      <c r="A8" s="16">
        <f t="shared" si="8"/>
        <v>1049</v>
      </c>
      <c r="B8" s="17" t="str">
        <f t="shared" si="9"/>
        <v>State of Utah</v>
      </c>
      <c r="C8" s="48" t="s">
        <v>20</v>
      </c>
      <c r="D8" s="48" t="s">
        <v>21</v>
      </c>
      <c r="E8" s="48">
        <v>1393296</v>
      </c>
      <c r="F8" s="48">
        <v>5063</v>
      </c>
      <c r="G8" s="48">
        <v>26078</v>
      </c>
      <c r="H8" s="48">
        <v>1047</v>
      </c>
      <c r="I8" s="48">
        <v>92799</v>
      </c>
      <c r="J8" s="48">
        <v>2096</v>
      </c>
      <c r="K8" s="48">
        <v>149924</v>
      </c>
      <c r="L8" s="48">
        <v>3215</v>
      </c>
      <c r="M8" s="48">
        <v>37132</v>
      </c>
      <c r="N8" s="48">
        <v>1314</v>
      </c>
      <c r="O8" s="48">
        <v>164980</v>
      </c>
      <c r="P8" s="48">
        <v>2980</v>
      </c>
      <c r="Q8" s="48">
        <v>65858</v>
      </c>
      <c r="R8" s="48">
        <v>1945</v>
      </c>
      <c r="S8" s="48">
        <v>32188</v>
      </c>
      <c r="T8" s="48">
        <v>1426</v>
      </c>
      <c r="U8" s="48">
        <v>93924</v>
      </c>
      <c r="V8" s="48">
        <v>2237</v>
      </c>
      <c r="W8" s="48">
        <v>168842</v>
      </c>
      <c r="X8" s="48">
        <v>2737</v>
      </c>
      <c r="Y8" s="48">
        <v>301931</v>
      </c>
      <c r="Z8" s="48">
        <v>3726</v>
      </c>
      <c r="AA8" s="48">
        <v>126754</v>
      </c>
      <c r="AB8" s="48">
        <v>2639</v>
      </c>
      <c r="AC8" s="48">
        <v>61435</v>
      </c>
      <c r="AD8" s="48">
        <v>1844</v>
      </c>
      <c r="AE8" s="48">
        <v>67350</v>
      </c>
      <c r="AF8" s="48">
        <v>1773</v>
      </c>
      <c r="AG8" s="48">
        <v>4101</v>
      </c>
      <c r="AH8" s="48">
        <v>390</v>
      </c>
      <c r="AI8" s="48">
        <v>1059348</v>
      </c>
      <c r="AJ8" s="48">
        <v>4506</v>
      </c>
      <c r="AK8" s="48">
        <v>18503</v>
      </c>
      <c r="AL8" s="48">
        <v>914</v>
      </c>
      <c r="AM8" s="48">
        <v>69258</v>
      </c>
      <c r="AN8" s="48">
        <v>1741</v>
      </c>
      <c r="AO8" s="48">
        <v>118288</v>
      </c>
      <c r="AP8" s="48">
        <v>2716</v>
      </c>
      <c r="AQ8" s="48">
        <v>29560</v>
      </c>
      <c r="AR8" s="48">
        <v>1208</v>
      </c>
      <c r="AS8" s="48">
        <v>129826</v>
      </c>
      <c r="AT8" s="48">
        <v>2697</v>
      </c>
      <c r="AU8" s="48">
        <v>52694</v>
      </c>
      <c r="AV8" s="48">
        <v>1708</v>
      </c>
      <c r="AW8" s="48">
        <v>23568</v>
      </c>
      <c r="AX8" s="48">
        <v>1135</v>
      </c>
      <c r="AY8" s="48">
        <v>72525</v>
      </c>
      <c r="AZ8" s="48">
        <v>1802</v>
      </c>
      <c r="BA8" s="48">
        <v>119400</v>
      </c>
      <c r="BB8" s="48">
        <v>2432</v>
      </c>
      <c r="BC8" s="48">
        <v>230875</v>
      </c>
      <c r="BD8" s="48">
        <v>3060</v>
      </c>
      <c r="BE8" s="48">
        <v>90443</v>
      </c>
      <c r="BF8" s="48">
        <v>2166</v>
      </c>
      <c r="BG8" s="48">
        <v>45514</v>
      </c>
      <c r="BH8" s="48">
        <v>1687</v>
      </c>
      <c r="BI8" s="48">
        <v>55394</v>
      </c>
      <c r="BJ8" s="48">
        <v>1679</v>
      </c>
      <c r="BK8" s="48">
        <v>3500</v>
      </c>
      <c r="BL8" s="48">
        <v>396</v>
      </c>
      <c r="BM8" s="48">
        <v>157824</v>
      </c>
      <c r="BN8" s="48">
        <v>3181</v>
      </c>
      <c r="BO8" s="48">
        <v>3959</v>
      </c>
      <c r="BP8" s="48">
        <v>516</v>
      </c>
      <c r="BQ8" s="48">
        <v>16224</v>
      </c>
      <c r="BR8" s="48">
        <v>870</v>
      </c>
      <c r="BS8" s="48">
        <v>20282</v>
      </c>
      <c r="BT8" s="48">
        <v>1089</v>
      </c>
      <c r="BU8" s="48">
        <v>3836</v>
      </c>
      <c r="BV8" s="48">
        <v>520</v>
      </c>
      <c r="BW8" s="48">
        <v>16691</v>
      </c>
      <c r="BX8" s="48">
        <v>926</v>
      </c>
      <c r="BY8" s="48">
        <v>5993</v>
      </c>
      <c r="BZ8" s="48">
        <v>536</v>
      </c>
      <c r="CA8" s="48">
        <v>2924</v>
      </c>
      <c r="CB8" s="48">
        <v>386</v>
      </c>
      <c r="CC8" s="48">
        <v>8306</v>
      </c>
      <c r="CD8" s="48">
        <v>749</v>
      </c>
      <c r="CE8" s="48">
        <v>18428</v>
      </c>
      <c r="CF8" s="48">
        <v>1042</v>
      </c>
      <c r="CG8" s="48">
        <v>31291</v>
      </c>
      <c r="CH8" s="48">
        <v>1333</v>
      </c>
      <c r="CI8" s="48">
        <v>17049</v>
      </c>
      <c r="CJ8" s="48">
        <v>1044</v>
      </c>
      <c r="CK8" s="48">
        <v>6047</v>
      </c>
      <c r="CL8" s="48">
        <v>608</v>
      </c>
      <c r="CM8" s="48">
        <v>6491</v>
      </c>
      <c r="CN8" s="48">
        <v>631</v>
      </c>
      <c r="CO8" s="48">
        <v>303</v>
      </c>
      <c r="CP8" s="48">
        <v>115</v>
      </c>
      <c r="CQ8" s="48">
        <v>34885</v>
      </c>
      <c r="CR8" s="48">
        <v>1420</v>
      </c>
      <c r="CS8" s="48">
        <v>500</v>
      </c>
      <c r="CT8" s="48">
        <v>193</v>
      </c>
      <c r="CU8" s="48">
        <v>691</v>
      </c>
      <c r="CV8" s="48">
        <v>179</v>
      </c>
      <c r="CW8" s="48">
        <v>1805</v>
      </c>
      <c r="CX8" s="48">
        <v>242</v>
      </c>
      <c r="CY8" s="48">
        <v>443</v>
      </c>
      <c r="CZ8" s="48">
        <v>147</v>
      </c>
      <c r="DA8" s="48">
        <v>3606</v>
      </c>
      <c r="DB8" s="48">
        <v>516</v>
      </c>
      <c r="DC8" s="48">
        <v>1009</v>
      </c>
      <c r="DD8" s="48">
        <v>206</v>
      </c>
      <c r="DE8" s="48">
        <v>1004</v>
      </c>
      <c r="DF8" s="48">
        <v>219</v>
      </c>
      <c r="DG8" s="48">
        <v>2313</v>
      </c>
      <c r="DH8" s="48">
        <v>350</v>
      </c>
      <c r="DI8" s="48">
        <v>5052</v>
      </c>
      <c r="DJ8" s="48">
        <v>496</v>
      </c>
      <c r="DK8" s="48">
        <v>9131</v>
      </c>
      <c r="DL8" s="48">
        <v>657</v>
      </c>
      <c r="DM8" s="48">
        <v>5197</v>
      </c>
      <c r="DN8" s="48">
        <v>715</v>
      </c>
      <c r="DO8" s="48">
        <v>2030</v>
      </c>
      <c r="DP8" s="48">
        <v>257</v>
      </c>
      <c r="DQ8" s="48">
        <v>2064</v>
      </c>
      <c r="DR8" s="48">
        <v>321</v>
      </c>
      <c r="DS8" s="48">
        <v>40</v>
      </c>
      <c r="DT8" s="48">
        <v>40</v>
      </c>
      <c r="DU8" s="48">
        <v>35391</v>
      </c>
      <c r="DV8" s="48">
        <v>1513</v>
      </c>
      <c r="DW8" s="48">
        <v>727</v>
      </c>
      <c r="DX8" s="48">
        <v>160</v>
      </c>
      <c r="DY8" s="48">
        <v>876</v>
      </c>
      <c r="DZ8" s="48">
        <v>283</v>
      </c>
      <c r="EA8" s="48">
        <v>1705</v>
      </c>
      <c r="EB8" s="48">
        <v>418</v>
      </c>
      <c r="EC8" s="48">
        <v>298</v>
      </c>
      <c r="ED8" s="48">
        <v>97</v>
      </c>
      <c r="EE8" s="48">
        <v>4634</v>
      </c>
      <c r="EF8" s="48">
        <v>548</v>
      </c>
      <c r="EG8" s="48">
        <v>614</v>
      </c>
      <c r="EH8" s="48">
        <v>164</v>
      </c>
      <c r="EI8" s="48">
        <v>791</v>
      </c>
      <c r="EJ8" s="48">
        <v>161</v>
      </c>
      <c r="EK8" s="48">
        <v>1766</v>
      </c>
      <c r="EL8" s="48">
        <v>319</v>
      </c>
      <c r="EM8" s="48">
        <v>3029</v>
      </c>
      <c r="EN8" s="48">
        <v>423</v>
      </c>
      <c r="EO8" s="48">
        <v>12097</v>
      </c>
      <c r="EP8" s="48">
        <v>811</v>
      </c>
      <c r="EQ8" s="48">
        <v>6446</v>
      </c>
      <c r="ER8" s="48">
        <v>601</v>
      </c>
      <c r="ES8" s="48">
        <v>1626</v>
      </c>
      <c r="ET8" s="48">
        <v>245</v>
      </c>
      <c r="EU8" s="48">
        <v>709</v>
      </c>
      <c r="EV8" s="48">
        <v>217</v>
      </c>
      <c r="EW8" s="48">
        <v>73</v>
      </c>
      <c r="EX8" s="48">
        <v>44</v>
      </c>
      <c r="EY8" s="48">
        <v>25438</v>
      </c>
      <c r="EZ8" s="48">
        <v>1094</v>
      </c>
      <c r="FA8" s="48">
        <v>511</v>
      </c>
      <c r="FB8" s="48">
        <v>136</v>
      </c>
      <c r="FC8" s="48">
        <v>1309</v>
      </c>
      <c r="FD8" s="48">
        <v>271</v>
      </c>
      <c r="FE8" s="48">
        <v>2144</v>
      </c>
      <c r="FF8" s="48">
        <v>268</v>
      </c>
      <c r="FG8" s="48">
        <v>752</v>
      </c>
      <c r="FH8" s="48">
        <v>177</v>
      </c>
      <c r="FI8" s="48">
        <v>2680</v>
      </c>
      <c r="FJ8" s="48">
        <v>342</v>
      </c>
      <c r="FK8" s="48">
        <v>1814</v>
      </c>
      <c r="FL8" s="48">
        <v>277</v>
      </c>
      <c r="FM8" s="48">
        <v>771</v>
      </c>
      <c r="FN8" s="48">
        <v>213</v>
      </c>
      <c r="FO8" s="48">
        <v>603</v>
      </c>
      <c r="FP8" s="48">
        <v>146</v>
      </c>
      <c r="FQ8" s="48">
        <v>3307</v>
      </c>
      <c r="FR8" s="48">
        <v>378</v>
      </c>
      <c r="FS8" s="48">
        <v>5273</v>
      </c>
      <c r="FT8" s="48">
        <v>491</v>
      </c>
      <c r="FU8" s="48">
        <v>3951</v>
      </c>
      <c r="FV8" s="48">
        <v>407</v>
      </c>
      <c r="FW8" s="48">
        <v>1248</v>
      </c>
      <c r="FX8" s="48">
        <v>236</v>
      </c>
      <c r="FY8" s="48">
        <v>1000</v>
      </c>
      <c r="FZ8" s="48">
        <v>192</v>
      </c>
      <c r="GA8" s="48">
        <v>75</v>
      </c>
      <c r="GB8" s="48">
        <v>41</v>
      </c>
      <c r="GC8" s="48">
        <v>80410</v>
      </c>
      <c r="GD8" s="48">
        <v>1939</v>
      </c>
      <c r="GE8" s="48">
        <v>1878</v>
      </c>
      <c r="GF8" s="48">
        <v>283</v>
      </c>
      <c r="GG8" s="48">
        <v>4441</v>
      </c>
      <c r="GH8" s="48">
        <v>567</v>
      </c>
      <c r="GI8" s="48">
        <v>5700</v>
      </c>
      <c r="GJ8" s="48">
        <v>494</v>
      </c>
      <c r="GK8" s="48">
        <v>2243</v>
      </c>
      <c r="GL8" s="48">
        <v>299</v>
      </c>
      <c r="GM8" s="48">
        <v>7543</v>
      </c>
      <c r="GN8" s="48">
        <v>617</v>
      </c>
      <c r="GO8" s="48">
        <v>3734</v>
      </c>
      <c r="GP8" s="48">
        <v>461</v>
      </c>
      <c r="GQ8" s="48">
        <v>3130</v>
      </c>
      <c r="GR8" s="48">
        <v>346</v>
      </c>
      <c r="GS8" s="48">
        <v>8411</v>
      </c>
      <c r="GT8" s="48">
        <v>540</v>
      </c>
      <c r="GU8" s="48">
        <v>19626</v>
      </c>
      <c r="GV8" s="48">
        <v>1023</v>
      </c>
      <c r="GW8" s="48">
        <v>13264</v>
      </c>
      <c r="GX8" s="48">
        <v>669</v>
      </c>
      <c r="GY8" s="48">
        <v>3668</v>
      </c>
      <c r="GZ8" s="48">
        <v>368</v>
      </c>
      <c r="HA8" s="48">
        <v>4970</v>
      </c>
      <c r="HB8" s="48">
        <v>450</v>
      </c>
      <c r="HC8" s="48">
        <v>1692</v>
      </c>
      <c r="HD8" s="48">
        <v>322</v>
      </c>
      <c r="HE8" s="48">
        <v>110</v>
      </c>
      <c r="HF8" s="48">
        <v>55</v>
      </c>
    </row>
    <row r="9" spans="1:214" x14ac:dyDescent="0.25">
      <c r="A9" s="16">
        <f t="shared" si="8"/>
        <v>1</v>
      </c>
      <c r="B9" s="17" t="str">
        <f t="shared" si="9"/>
        <v>Beaver</v>
      </c>
      <c r="C9" s="48" t="s">
        <v>22</v>
      </c>
      <c r="D9" s="48" t="s">
        <v>23</v>
      </c>
      <c r="E9" s="48">
        <v>2615</v>
      </c>
      <c r="F9" s="48">
        <v>166</v>
      </c>
      <c r="G9" s="48">
        <v>679</v>
      </c>
      <c r="H9" s="48">
        <v>127</v>
      </c>
      <c r="I9" s="48">
        <v>95</v>
      </c>
      <c r="J9" s="48">
        <v>49</v>
      </c>
      <c r="K9" s="48">
        <v>225</v>
      </c>
      <c r="L9" s="48">
        <v>105</v>
      </c>
      <c r="M9" s="48">
        <v>35</v>
      </c>
      <c r="N9" s="48">
        <v>33</v>
      </c>
      <c r="O9" s="48">
        <v>318</v>
      </c>
      <c r="P9" s="48">
        <v>130</v>
      </c>
      <c r="Q9" s="48">
        <v>249</v>
      </c>
      <c r="R9" s="48">
        <v>109</v>
      </c>
      <c r="S9" s="48">
        <v>5</v>
      </c>
      <c r="T9" s="48">
        <v>7</v>
      </c>
      <c r="U9" s="48">
        <v>66</v>
      </c>
      <c r="V9" s="48">
        <v>40</v>
      </c>
      <c r="W9" s="48">
        <v>132</v>
      </c>
      <c r="X9" s="48">
        <v>97</v>
      </c>
      <c r="Y9" s="48">
        <v>248</v>
      </c>
      <c r="Z9" s="48">
        <v>88</v>
      </c>
      <c r="AA9" s="48">
        <v>317</v>
      </c>
      <c r="AB9" s="48">
        <v>110</v>
      </c>
      <c r="AC9" s="48">
        <v>74</v>
      </c>
      <c r="AD9" s="48">
        <v>49</v>
      </c>
      <c r="AE9" s="48">
        <v>172</v>
      </c>
      <c r="AF9" s="48">
        <v>80</v>
      </c>
      <c r="AG9" s="48">
        <v>0</v>
      </c>
      <c r="AH9" s="48">
        <v>16</v>
      </c>
      <c r="AI9" s="48">
        <v>2097</v>
      </c>
      <c r="AJ9" s="48">
        <v>181</v>
      </c>
      <c r="AK9" s="48">
        <v>451</v>
      </c>
      <c r="AL9" s="48">
        <v>117</v>
      </c>
      <c r="AM9" s="48">
        <v>59</v>
      </c>
      <c r="AN9" s="48">
        <v>43</v>
      </c>
      <c r="AO9" s="48">
        <v>205</v>
      </c>
      <c r="AP9" s="48">
        <v>99</v>
      </c>
      <c r="AQ9" s="48">
        <v>31</v>
      </c>
      <c r="AR9" s="48">
        <v>33</v>
      </c>
      <c r="AS9" s="48">
        <v>281</v>
      </c>
      <c r="AT9" s="48">
        <v>118</v>
      </c>
      <c r="AU9" s="48">
        <v>232</v>
      </c>
      <c r="AV9" s="48">
        <v>107</v>
      </c>
      <c r="AW9" s="48">
        <v>5</v>
      </c>
      <c r="AX9" s="48">
        <v>7</v>
      </c>
      <c r="AY9" s="48">
        <v>66</v>
      </c>
      <c r="AZ9" s="48">
        <v>40</v>
      </c>
      <c r="BA9" s="48">
        <v>49</v>
      </c>
      <c r="BB9" s="48">
        <v>43</v>
      </c>
      <c r="BC9" s="48">
        <v>198</v>
      </c>
      <c r="BD9" s="48">
        <v>87</v>
      </c>
      <c r="BE9" s="48">
        <v>280</v>
      </c>
      <c r="BF9" s="48">
        <v>109</v>
      </c>
      <c r="BG9" s="48">
        <v>68</v>
      </c>
      <c r="BH9" s="48">
        <v>49</v>
      </c>
      <c r="BI9" s="48">
        <v>172</v>
      </c>
      <c r="BJ9" s="48">
        <v>80</v>
      </c>
      <c r="BK9" s="48">
        <v>0</v>
      </c>
      <c r="BL9" s="48">
        <v>16</v>
      </c>
      <c r="BM9" s="48">
        <v>327</v>
      </c>
      <c r="BN9" s="48">
        <v>100</v>
      </c>
      <c r="BO9" s="48">
        <v>199</v>
      </c>
      <c r="BP9" s="48">
        <v>84</v>
      </c>
      <c r="BQ9" s="48">
        <v>33</v>
      </c>
      <c r="BR9" s="48">
        <v>30</v>
      </c>
      <c r="BS9" s="48">
        <v>14</v>
      </c>
      <c r="BT9" s="48">
        <v>22</v>
      </c>
      <c r="BU9" s="48">
        <v>0</v>
      </c>
      <c r="BV9" s="48">
        <v>16</v>
      </c>
      <c r="BW9" s="48">
        <v>12</v>
      </c>
      <c r="BX9" s="48">
        <v>22</v>
      </c>
      <c r="BY9" s="48">
        <v>17</v>
      </c>
      <c r="BZ9" s="48">
        <v>16</v>
      </c>
      <c r="CA9" s="48">
        <v>0</v>
      </c>
      <c r="CB9" s="48">
        <v>16</v>
      </c>
      <c r="CC9" s="48">
        <v>0</v>
      </c>
      <c r="CD9" s="48">
        <v>16</v>
      </c>
      <c r="CE9" s="48">
        <v>18</v>
      </c>
      <c r="CF9" s="48">
        <v>25</v>
      </c>
      <c r="CG9" s="48">
        <v>28</v>
      </c>
      <c r="CH9" s="48">
        <v>24</v>
      </c>
      <c r="CI9" s="48">
        <v>6</v>
      </c>
      <c r="CJ9" s="48">
        <v>10</v>
      </c>
      <c r="CK9" s="48">
        <v>0</v>
      </c>
      <c r="CL9" s="48">
        <v>16</v>
      </c>
      <c r="CM9" s="48">
        <v>0</v>
      </c>
      <c r="CN9" s="48">
        <v>16</v>
      </c>
      <c r="CO9" s="48">
        <v>0</v>
      </c>
      <c r="CP9" s="48">
        <v>16</v>
      </c>
      <c r="CQ9" s="48">
        <v>6</v>
      </c>
      <c r="CR9" s="48">
        <v>10</v>
      </c>
      <c r="CS9" s="48">
        <v>0</v>
      </c>
      <c r="CT9" s="48">
        <v>16</v>
      </c>
      <c r="CU9" s="48">
        <v>0</v>
      </c>
      <c r="CV9" s="48">
        <v>16</v>
      </c>
      <c r="CW9" s="48">
        <v>6</v>
      </c>
      <c r="CX9" s="48">
        <v>10</v>
      </c>
      <c r="CY9" s="48">
        <v>0</v>
      </c>
      <c r="CZ9" s="48">
        <v>16</v>
      </c>
      <c r="DA9" s="48">
        <v>0</v>
      </c>
      <c r="DB9" s="48">
        <v>16</v>
      </c>
      <c r="DC9" s="48">
        <v>0</v>
      </c>
      <c r="DD9" s="48">
        <v>16</v>
      </c>
      <c r="DE9" s="48">
        <v>0</v>
      </c>
      <c r="DF9" s="48">
        <v>16</v>
      </c>
      <c r="DG9" s="48">
        <v>0</v>
      </c>
      <c r="DH9" s="48">
        <v>16</v>
      </c>
      <c r="DI9" s="48">
        <v>0</v>
      </c>
      <c r="DJ9" s="48">
        <v>16</v>
      </c>
      <c r="DK9" s="48">
        <v>0</v>
      </c>
      <c r="DL9" s="48">
        <v>16</v>
      </c>
      <c r="DM9" s="48">
        <v>0</v>
      </c>
      <c r="DN9" s="48">
        <v>16</v>
      </c>
      <c r="DO9" s="48">
        <v>0</v>
      </c>
      <c r="DP9" s="48">
        <v>16</v>
      </c>
      <c r="DQ9" s="48">
        <v>0</v>
      </c>
      <c r="DR9" s="48">
        <v>16</v>
      </c>
      <c r="DS9" s="48">
        <v>0</v>
      </c>
      <c r="DT9" s="48">
        <v>16</v>
      </c>
      <c r="DU9" s="48">
        <v>69</v>
      </c>
      <c r="DV9" s="48">
        <v>40</v>
      </c>
      <c r="DW9" s="48">
        <v>7</v>
      </c>
      <c r="DX9" s="48">
        <v>10</v>
      </c>
      <c r="DY9" s="48">
        <v>0</v>
      </c>
      <c r="DZ9" s="48">
        <v>16</v>
      </c>
      <c r="EA9" s="48">
        <v>0</v>
      </c>
      <c r="EB9" s="48">
        <v>16</v>
      </c>
      <c r="EC9" s="48">
        <v>0</v>
      </c>
      <c r="ED9" s="48">
        <v>16</v>
      </c>
      <c r="EE9" s="48">
        <v>0</v>
      </c>
      <c r="EF9" s="48">
        <v>16</v>
      </c>
      <c r="EG9" s="48">
        <v>0</v>
      </c>
      <c r="EH9" s="48">
        <v>16</v>
      </c>
      <c r="EI9" s="48">
        <v>0</v>
      </c>
      <c r="EJ9" s="48">
        <v>16</v>
      </c>
      <c r="EK9" s="48">
        <v>0</v>
      </c>
      <c r="EL9" s="48">
        <v>16</v>
      </c>
      <c r="EM9" s="48">
        <v>9</v>
      </c>
      <c r="EN9" s="48">
        <v>14</v>
      </c>
      <c r="EO9" s="48">
        <v>22</v>
      </c>
      <c r="EP9" s="48">
        <v>31</v>
      </c>
      <c r="EQ9" s="48">
        <v>30</v>
      </c>
      <c r="ER9" s="48">
        <v>30</v>
      </c>
      <c r="ES9" s="48">
        <v>1</v>
      </c>
      <c r="ET9" s="48">
        <v>2</v>
      </c>
      <c r="EU9" s="48">
        <v>0</v>
      </c>
      <c r="EV9" s="48">
        <v>16</v>
      </c>
      <c r="EW9" s="48">
        <v>0</v>
      </c>
      <c r="EX9" s="48">
        <v>16</v>
      </c>
      <c r="EY9" s="48">
        <v>27</v>
      </c>
      <c r="EZ9" s="48">
        <v>31</v>
      </c>
      <c r="FA9" s="48">
        <v>0</v>
      </c>
      <c r="FB9" s="48">
        <v>16</v>
      </c>
      <c r="FC9" s="48">
        <v>0</v>
      </c>
      <c r="FD9" s="48">
        <v>16</v>
      </c>
      <c r="FE9" s="48">
        <v>0</v>
      </c>
      <c r="FF9" s="48">
        <v>16</v>
      </c>
      <c r="FG9" s="48">
        <v>0</v>
      </c>
      <c r="FH9" s="48">
        <v>16</v>
      </c>
      <c r="FI9" s="48">
        <v>25</v>
      </c>
      <c r="FJ9" s="48">
        <v>30</v>
      </c>
      <c r="FK9" s="48">
        <v>0</v>
      </c>
      <c r="FL9" s="48">
        <v>16</v>
      </c>
      <c r="FM9" s="48">
        <v>0</v>
      </c>
      <c r="FN9" s="48">
        <v>16</v>
      </c>
      <c r="FO9" s="48">
        <v>0</v>
      </c>
      <c r="FP9" s="48">
        <v>16</v>
      </c>
      <c r="FQ9" s="48">
        <v>2</v>
      </c>
      <c r="FR9" s="48">
        <v>3</v>
      </c>
      <c r="FS9" s="48">
        <v>0</v>
      </c>
      <c r="FT9" s="48">
        <v>16</v>
      </c>
      <c r="FU9" s="48">
        <v>0</v>
      </c>
      <c r="FV9" s="48">
        <v>16</v>
      </c>
      <c r="FW9" s="48">
        <v>0</v>
      </c>
      <c r="FX9" s="48">
        <v>16</v>
      </c>
      <c r="FY9" s="48">
        <v>0</v>
      </c>
      <c r="FZ9" s="48">
        <v>16</v>
      </c>
      <c r="GA9" s="48">
        <v>0</v>
      </c>
      <c r="GB9" s="48">
        <v>16</v>
      </c>
      <c r="GC9" s="48">
        <v>89</v>
      </c>
      <c r="GD9" s="48">
        <v>64</v>
      </c>
      <c r="GE9" s="48">
        <v>22</v>
      </c>
      <c r="GF9" s="48">
        <v>16</v>
      </c>
      <c r="GG9" s="48">
        <v>3</v>
      </c>
      <c r="GH9" s="48">
        <v>4</v>
      </c>
      <c r="GI9" s="48">
        <v>0</v>
      </c>
      <c r="GJ9" s="48">
        <v>16</v>
      </c>
      <c r="GK9" s="48">
        <v>4</v>
      </c>
      <c r="GL9" s="48">
        <v>7</v>
      </c>
      <c r="GM9" s="48">
        <v>0</v>
      </c>
      <c r="GN9" s="48">
        <v>16</v>
      </c>
      <c r="GO9" s="48">
        <v>0</v>
      </c>
      <c r="GP9" s="48">
        <v>16</v>
      </c>
      <c r="GQ9" s="48">
        <v>0</v>
      </c>
      <c r="GR9" s="48">
        <v>16</v>
      </c>
      <c r="GS9" s="48">
        <v>0</v>
      </c>
      <c r="GT9" s="48">
        <v>16</v>
      </c>
      <c r="GU9" s="48">
        <v>54</v>
      </c>
      <c r="GV9" s="48">
        <v>59</v>
      </c>
      <c r="GW9" s="48">
        <v>0</v>
      </c>
      <c r="GX9" s="48">
        <v>16</v>
      </c>
      <c r="GY9" s="48">
        <v>1</v>
      </c>
      <c r="GZ9" s="48">
        <v>2</v>
      </c>
      <c r="HA9" s="48">
        <v>5</v>
      </c>
      <c r="HB9" s="48">
        <v>7</v>
      </c>
      <c r="HC9" s="48">
        <v>0</v>
      </c>
      <c r="HD9" s="48">
        <v>16</v>
      </c>
      <c r="HE9" s="48">
        <v>0</v>
      </c>
      <c r="HF9" s="48">
        <v>16</v>
      </c>
    </row>
    <row r="10" spans="1:214" x14ac:dyDescent="0.25">
      <c r="A10" s="16">
        <f t="shared" si="8"/>
        <v>3</v>
      </c>
      <c r="B10" s="17" t="str">
        <f t="shared" si="9"/>
        <v>Box Elder</v>
      </c>
      <c r="C10" s="48" t="s">
        <v>24</v>
      </c>
      <c r="D10" s="48" t="s">
        <v>25</v>
      </c>
      <c r="E10" s="48">
        <v>22071</v>
      </c>
      <c r="F10" s="48">
        <v>434</v>
      </c>
      <c r="G10" s="48">
        <v>800</v>
      </c>
      <c r="H10" s="48">
        <v>186</v>
      </c>
      <c r="I10" s="48">
        <v>1236</v>
      </c>
      <c r="J10" s="48">
        <v>233</v>
      </c>
      <c r="K10" s="48">
        <v>5399</v>
      </c>
      <c r="L10" s="48">
        <v>357</v>
      </c>
      <c r="M10" s="48">
        <v>506</v>
      </c>
      <c r="N10" s="48">
        <v>156</v>
      </c>
      <c r="O10" s="48">
        <v>2782</v>
      </c>
      <c r="P10" s="48">
        <v>289</v>
      </c>
      <c r="Q10" s="48">
        <v>1067</v>
      </c>
      <c r="R10" s="48">
        <v>201</v>
      </c>
      <c r="S10" s="48">
        <v>206</v>
      </c>
      <c r="T10" s="48">
        <v>82</v>
      </c>
      <c r="U10" s="48">
        <v>789</v>
      </c>
      <c r="V10" s="48">
        <v>160</v>
      </c>
      <c r="W10" s="48">
        <v>1486</v>
      </c>
      <c r="X10" s="48">
        <v>190</v>
      </c>
      <c r="Y10" s="48">
        <v>4101</v>
      </c>
      <c r="Z10" s="48">
        <v>274</v>
      </c>
      <c r="AA10" s="48">
        <v>1485</v>
      </c>
      <c r="AB10" s="48">
        <v>197</v>
      </c>
      <c r="AC10" s="48">
        <v>828</v>
      </c>
      <c r="AD10" s="48">
        <v>149</v>
      </c>
      <c r="AE10" s="48">
        <v>1377</v>
      </c>
      <c r="AF10" s="48">
        <v>175</v>
      </c>
      <c r="AG10" s="48">
        <v>9</v>
      </c>
      <c r="AH10" s="48">
        <v>11</v>
      </c>
      <c r="AI10" s="48">
        <v>17154</v>
      </c>
      <c r="AJ10" s="48">
        <v>467</v>
      </c>
      <c r="AK10" s="48">
        <v>577</v>
      </c>
      <c r="AL10" s="48">
        <v>162</v>
      </c>
      <c r="AM10" s="48">
        <v>925</v>
      </c>
      <c r="AN10" s="48">
        <v>181</v>
      </c>
      <c r="AO10" s="48">
        <v>4072</v>
      </c>
      <c r="AP10" s="48">
        <v>325</v>
      </c>
      <c r="AQ10" s="48">
        <v>353</v>
      </c>
      <c r="AR10" s="48">
        <v>111</v>
      </c>
      <c r="AS10" s="48">
        <v>2356</v>
      </c>
      <c r="AT10" s="48">
        <v>279</v>
      </c>
      <c r="AU10" s="48">
        <v>817</v>
      </c>
      <c r="AV10" s="48">
        <v>181</v>
      </c>
      <c r="AW10" s="48">
        <v>143</v>
      </c>
      <c r="AX10" s="48">
        <v>74</v>
      </c>
      <c r="AY10" s="48">
        <v>625</v>
      </c>
      <c r="AZ10" s="48">
        <v>127</v>
      </c>
      <c r="BA10" s="48">
        <v>1044</v>
      </c>
      <c r="BB10" s="48">
        <v>150</v>
      </c>
      <c r="BC10" s="48">
        <v>3399</v>
      </c>
      <c r="BD10" s="48">
        <v>251</v>
      </c>
      <c r="BE10" s="48">
        <v>1152</v>
      </c>
      <c r="BF10" s="48">
        <v>183</v>
      </c>
      <c r="BG10" s="48">
        <v>678</v>
      </c>
      <c r="BH10" s="48">
        <v>145</v>
      </c>
      <c r="BI10" s="48">
        <v>1010</v>
      </c>
      <c r="BJ10" s="48">
        <v>150</v>
      </c>
      <c r="BK10" s="48">
        <v>3</v>
      </c>
      <c r="BL10" s="48">
        <v>4</v>
      </c>
      <c r="BM10" s="48">
        <v>3257</v>
      </c>
      <c r="BN10" s="48">
        <v>295</v>
      </c>
      <c r="BO10" s="48">
        <v>92</v>
      </c>
      <c r="BP10" s="48">
        <v>70</v>
      </c>
      <c r="BQ10" s="48">
        <v>252</v>
      </c>
      <c r="BR10" s="48">
        <v>91</v>
      </c>
      <c r="BS10" s="48">
        <v>1170</v>
      </c>
      <c r="BT10" s="48">
        <v>213</v>
      </c>
      <c r="BU10" s="48">
        <v>27</v>
      </c>
      <c r="BV10" s="48">
        <v>18</v>
      </c>
      <c r="BW10" s="48">
        <v>222</v>
      </c>
      <c r="BX10" s="48">
        <v>79</v>
      </c>
      <c r="BY10" s="48">
        <v>49</v>
      </c>
      <c r="BZ10" s="48">
        <v>35</v>
      </c>
      <c r="CA10" s="48">
        <v>32</v>
      </c>
      <c r="CB10" s="48">
        <v>30</v>
      </c>
      <c r="CC10" s="48">
        <v>103</v>
      </c>
      <c r="CD10" s="48">
        <v>70</v>
      </c>
      <c r="CE10" s="48">
        <v>266</v>
      </c>
      <c r="CF10" s="48">
        <v>96</v>
      </c>
      <c r="CG10" s="48">
        <v>462</v>
      </c>
      <c r="CH10" s="48">
        <v>114</v>
      </c>
      <c r="CI10" s="48">
        <v>261</v>
      </c>
      <c r="CJ10" s="48">
        <v>97</v>
      </c>
      <c r="CK10" s="48">
        <v>48</v>
      </c>
      <c r="CL10" s="48">
        <v>29</v>
      </c>
      <c r="CM10" s="48">
        <v>273</v>
      </c>
      <c r="CN10" s="48">
        <v>88</v>
      </c>
      <c r="CO10" s="48">
        <v>0</v>
      </c>
      <c r="CP10" s="48">
        <v>27</v>
      </c>
      <c r="CQ10" s="48">
        <v>158</v>
      </c>
      <c r="CR10" s="48">
        <v>72</v>
      </c>
      <c r="CS10" s="48">
        <v>0</v>
      </c>
      <c r="CT10" s="48">
        <v>27</v>
      </c>
      <c r="CU10" s="48">
        <v>0</v>
      </c>
      <c r="CV10" s="48">
        <v>27</v>
      </c>
      <c r="CW10" s="48">
        <v>7</v>
      </c>
      <c r="CX10" s="48">
        <v>11</v>
      </c>
      <c r="CY10" s="48">
        <v>0</v>
      </c>
      <c r="CZ10" s="48">
        <v>27</v>
      </c>
      <c r="DA10" s="48">
        <v>46</v>
      </c>
      <c r="DB10" s="48">
        <v>49</v>
      </c>
      <c r="DC10" s="48">
        <v>0</v>
      </c>
      <c r="DD10" s="48">
        <v>27</v>
      </c>
      <c r="DE10" s="48">
        <v>7</v>
      </c>
      <c r="DF10" s="48">
        <v>14</v>
      </c>
      <c r="DG10" s="48">
        <v>8</v>
      </c>
      <c r="DH10" s="48">
        <v>14</v>
      </c>
      <c r="DI10" s="48">
        <v>16</v>
      </c>
      <c r="DJ10" s="48">
        <v>24</v>
      </c>
      <c r="DK10" s="48">
        <v>32</v>
      </c>
      <c r="DL10" s="48">
        <v>24</v>
      </c>
      <c r="DM10" s="48">
        <v>12</v>
      </c>
      <c r="DN10" s="48">
        <v>18</v>
      </c>
      <c r="DO10" s="48">
        <v>3</v>
      </c>
      <c r="DP10" s="48">
        <v>5</v>
      </c>
      <c r="DQ10" s="48">
        <v>27</v>
      </c>
      <c r="DR10" s="48">
        <v>18</v>
      </c>
      <c r="DS10" s="48">
        <v>0</v>
      </c>
      <c r="DT10" s="48">
        <v>27</v>
      </c>
      <c r="DU10" s="48">
        <v>337</v>
      </c>
      <c r="DV10" s="48">
        <v>104</v>
      </c>
      <c r="DW10" s="48">
        <v>43</v>
      </c>
      <c r="DX10" s="48">
        <v>30</v>
      </c>
      <c r="DY10" s="48">
        <v>0</v>
      </c>
      <c r="DZ10" s="48">
        <v>27</v>
      </c>
      <c r="EA10" s="48">
        <v>51</v>
      </c>
      <c r="EB10" s="48">
        <v>52</v>
      </c>
      <c r="EC10" s="48">
        <v>0</v>
      </c>
      <c r="ED10" s="48">
        <v>27</v>
      </c>
      <c r="EE10" s="48">
        <v>49</v>
      </c>
      <c r="EF10" s="48">
        <v>33</v>
      </c>
      <c r="EG10" s="48">
        <v>53</v>
      </c>
      <c r="EH10" s="48">
        <v>54</v>
      </c>
      <c r="EI10" s="48">
        <v>4</v>
      </c>
      <c r="EJ10" s="48">
        <v>8</v>
      </c>
      <c r="EK10" s="48">
        <v>20</v>
      </c>
      <c r="EL10" s="48">
        <v>24</v>
      </c>
      <c r="EM10" s="48">
        <v>16</v>
      </c>
      <c r="EN10" s="48">
        <v>15</v>
      </c>
      <c r="EO10" s="48">
        <v>44</v>
      </c>
      <c r="EP10" s="48">
        <v>30</v>
      </c>
      <c r="EQ10" s="48">
        <v>35</v>
      </c>
      <c r="ER10" s="48">
        <v>27</v>
      </c>
      <c r="ES10" s="48">
        <v>19</v>
      </c>
      <c r="ET10" s="48">
        <v>19</v>
      </c>
      <c r="EU10" s="48">
        <v>3</v>
      </c>
      <c r="EV10" s="48">
        <v>4</v>
      </c>
      <c r="EW10" s="48">
        <v>0</v>
      </c>
      <c r="EX10" s="48">
        <v>27</v>
      </c>
      <c r="EY10" s="48">
        <v>282</v>
      </c>
      <c r="EZ10" s="48">
        <v>88</v>
      </c>
      <c r="FA10" s="48">
        <v>2</v>
      </c>
      <c r="FB10" s="48">
        <v>5</v>
      </c>
      <c r="FC10" s="48">
        <v>6</v>
      </c>
      <c r="FD10" s="48">
        <v>7</v>
      </c>
      <c r="FE10" s="48">
        <v>46</v>
      </c>
      <c r="FF10" s="48">
        <v>30</v>
      </c>
      <c r="FG10" s="48">
        <v>54</v>
      </c>
      <c r="FH10" s="48">
        <v>46</v>
      </c>
      <c r="FI10" s="48">
        <v>18</v>
      </c>
      <c r="FJ10" s="48">
        <v>15</v>
      </c>
      <c r="FK10" s="48">
        <v>62</v>
      </c>
      <c r="FL10" s="48">
        <v>40</v>
      </c>
      <c r="FM10" s="48">
        <v>6</v>
      </c>
      <c r="FN10" s="48">
        <v>9</v>
      </c>
      <c r="FO10" s="48">
        <v>0</v>
      </c>
      <c r="FP10" s="48">
        <v>27</v>
      </c>
      <c r="FQ10" s="48">
        <v>32</v>
      </c>
      <c r="FR10" s="48">
        <v>28</v>
      </c>
      <c r="FS10" s="48">
        <v>26</v>
      </c>
      <c r="FT10" s="48">
        <v>14</v>
      </c>
      <c r="FU10" s="48">
        <v>0</v>
      </c>
      <c r="FV10" s="48">
        <v>27</v>
      </c>
      <c r="FW10" s="48">
        <v>5</v>
      </c>
      <c r="FX10" s="48">
        <v>9</v>
      </c>
      <c r="FY10" s="48">
        <v>25</v>
      </c>
      <c r="FZ10" s="48">
        <v>21</v>
      </c>
      <c r="GA10" s="48">
        <v>0</v>
      </c>
      <c r="GB10" s="48">
        <v>27</v>
      </c>
      <c r="GC10" s="48">
        <v>883</v>
      </c>
      <c r="GD10" s="48">
        <v>156</v>
      </c>
      <c r="GE10" s="48">
        <v>86</v>
      </c>
      <c r="GF10" s="48">
        <v>41</v>
      </c>
      <c r="GG10" s="48">
        <v>53</v>
      </c>
      <c r="GH10" s="48">
        <v>42</v>
      </c>
      <c r="GI10" s="48">
        <v>53</v>
      </c>
      <c r="GJ10" s="48">
        <v>27</v>
      </c>
      <c r="GK10" s="48">
        <v>72</v>
      </c>
      <c r="GL10" s="48">
        <v>80</v>
      </c>
      <c r="GM10" s="48">
        <v>91</v>
      </c>
      <c r="GN10" s="48">
        <v>46</v>
      </c>
      <c r="GO10" s="48">
        <v>86</v>
      </c>
      <c r="GP10" s="48">
        <v>54</v>
      </c>
      <c r="GQ10" s="48">
        <v>14</v>
      </c>
      <c r="GR10" s="48">
        <v>17</v>
      </c>
      <c r="GS10" s="48">
        <v>33</v>
      </c>
      <c r="GT10" s="48">
        <v>24</v>
      </c>
      <c r="GU10" s="48">
        <v>112</v>
      </c>
      <c r="GV10" s="48">
        <v>55</v>
      </c>
      <c r="GW10" s="48">
        <v>138</v>
      </c>
      <c r="GX10" s="48">
        <v>53</v>
      </c>
      <c r="GY10" s="48">
        <v>25</v>
      </c>
      <c r="GZ10" s="48">
        <v>28</v>
      </c>
      <c r="HA10" s="48">
        <v>75</v>
      </c>
      <c r="HB10" s="48">
        <v>39</v>
      </c>
      <c r="HC10" s="48">
        <v>39</v>
      </c>
      <c r="HD10" s="48">
        <v>26</v>
      </c>
      <c r="HE10" s="48">
        <v>6</v>
      </c>
      <c r="HF10" s="48">
        <v>11</v>
      </c>
    </row>
    <row r="11" spans="1:214" x14ac:dyDescent="0.25">
      <c r="A11" s="16">
        <f t="shared" si="8"/>
        <v>5</v>
      </c>
      <c r="B11" s="17" t="str">
        <f t="shared" si="9"/>
        <v>Cache</v>
      </c>
      <c r="C11" s="48" t="s">
        <v>26</v>
      </c>
      <c r="D11" s="48" t="s">
        <v>27</v>
      </c>
      <c r="E11" s="48">
        <v>56199</v>
      </c>
      <c r="F11" s="48">
        <v>931</v>
      </c>
      <c r="G11" s="48">
        <v>1620</v>
      </c>
      <c r="H11" s="48">
        <v>246</v>
      </c>
      <c r="I11" s="48">
        <v>2678</v>
      </c>
      <c r="J11" s="48">
        <v>309</v>
      </c>
      <c r="K11" s="48">
        <v>9948</v>
      </c>
      <c r="L11" s="48">
        <v>542</v>
      </c>
      <c r="M11" s="48">
        <v>765</v>
      </c>
      <c r="N11" s="48">
        <v>172</v>
      </c>
      <c r="O11" s="48">
        <v>6507</v>
      </c>
      <c r="P11" s="48">
        <v>595</v>
      </c>
      <c r="Q11" s="48">
        <v>1700</v>
      </c>
      <c r="R11" s="48">
        <v>265</v>
      </c>
      <c r="S11" s="48">
        <v>916</v>
      </c>
      <c r="T11" s="48">
        <v>165</v>
      </c>
      <c r="U11" s="48">
        <v>2138</v>
      </c>
      <c r="V11" s="48">
        <v>306</v>
      </c>
      <c r="W11" s="48">
        <v>6247</v>
      </c>
      <c r="X11" s="48">
        <v>489</v>
      </c>
      <c r="Y11" s="48">
        <v>14866</v>
      </c>
      <c r="Z11" s="48">
        <v>576</v>
      </c>
      <c r="AA11" s="48">
        <v>5008</v>
      </c>
      <c r="AB11" s="48">
        <v>557</v>
      </c>
      <c r="AC11" s="48">
        <v>2308</v>
      </c>
      <c r="AD11" s="48">
        <v>280</v>
      </c>
      <c r="AE11" s="48">
        <v>1412</v>
      </c>
      <c r="AF11" s="48">
        <v>197</v>
      </c>
      <c r="AG11" s="48">
        <v>86</v>
      </c>
      <c r="AH11" s="48">
        <v>77</v>
      </c>
      <c r="AI11" s="48">
        <v>41858</v>
      </c>
      <c r="AJ11" s="48">
        <v>1008</v>
      </c>
      <c r="AK11" s="48">
        <v>1004</v>
      </c>
      <c r="AL11" s="48">
        <v>176</v>
      </c>
      <c r="AM11" s="48">
        <v>1996</v>
      </c>
      <c r="AN11" s="48">
        <v>260</v>
      </c>
      <c r="AO11" s="48">
        <v>7995</v>
      </c>
      <c r="AP11" s="48">
        <v>558</v>
      </c>
      <c r="AQ11" s="48">
        <v>709</v>
      </c>
      <c r="AR11" s="48">
        <v>164</v>
      </c>
      <c r="AS11" s="48">
        <v>5095</v>
      </c>
      <c r="AT11" s="48">
        <v>500</v>
      </c>
      <c r="AU11" s="48">
        <v>1362</v>
      </c>
      <c r="AV11" s="48">
        <v>206</v>
      </c>
      <c r="AW11" s="48">
        <v>725</v>
      </c>
      <c r="AX11" s="48">
        <v>145</v>
      </c>
      <c r="AY11" s="48">
        <v>1660</v>
      </c>
      <c r="AZ11" s="48">
        <v>267</v>
      </c>
      <c r="BA11" s="48">
        <v>4518</v>
      </c>
      <c r="BB11" s="48">
        <v>461</v>
      </c>
      <c r="BC11" s="48">
        <v>10555</v>
      </c>
      <c r="BD11" s="48">
        <v>504</v>
      </c>
      <c r="BE11" s="48">
        <v>3507</v>
      </c>
      <c r="BF11" s="48">
        <v>456</v>
      </c>
      <c r="BG11" s="48">
        <v>1506</v>
      </c>
      <c r="BH11" s="48">
        <v>241</v>
      </c>
      <c r="BI11" s="48">
        <v>1176</v>
      </c>
      <c r="BJ11" s="48">
        <v>169</v>
      </c>
      <c r="BK11" s="48">
        <v>50</v>
      </c>
      <c r="BL11" s="48">
        <v>47</v>
      </c>
      <c r="BM11" s="48">
        <v>6481</v>
      </c>
      <c r="BN11" s="48">
        <v>501</v>
      </c>
      <c r="BO11" s="48">
        <v>223</v>
      </c>
      <c r="BP11" s="48">
        <v>109</v>
      </c>
      <c r="BQ11" s="48">
        <v>478</v>
      </c>
      <c r="BR11" s="48">
        <v>130</v>
      </c>
      <c r="BS11" s="48">
        <v>1367</v>
      </c>
      <c r="BT11" s="48">
        <v>220</v>
      </c>
      <c r="BU11" s="48">
        <v>15</v>
      </c>
      <c r="BV11" s="48">
        <v>14</v>
      </c>
      <c r="BW11" s="48">
        <v>632</v>
      </c>
      <c r="BX11" s="48">
        <v>195</v>
      </c>
      <c r="BY11" s="48">
        <v>146</v>
      </c>
      <c r="BZ11" s="48">
        <v>86</v>
      </c>
      <c r="CA11" s="48">
        <v>53</v>
      </c>
      <c r="CB11" s="48">
        <v>37</v>
      </c>
      <c r="CC11" s="48">
        <v>149</v>
      </c>
      <c r="CD11" s="48">
        <v>55</v>
      </c>
      <c r="CE11" s="48">
        <v>676</v>
      </c>
      <c r="CF11" s="48">
        <v>176</v>
      </c>
      <c r="CG11" s="48">
        <v>1543</v>
      </c>
      <c r="CH11" s="48">
        <v>264</v>
      </c>
      <c r="CI11" s="48">
        <v>702</v>
      </c>
      <c r="CJ11" s="48">
        <v>227</v>
      </c>
      <c r="CK11" s="48">
        <v>306</v>
      </c>
      <c r="CL11" s="48">
        <v>118</v>
      </c>
      <c r="CM11" s="48">
        <v>166</v>
      </c>
      <c r="CN11" s="48">
        <v>68</v>
      </c>
      <c r="CO11" s="48">
        <v>25</v>
      </c>
      <c r="CP11" s="48">
        <v>56</v>
      </c>
      <c r="CQ11" s="48">
        <v>1189</v>
      </c>
      <c r="CR11" s="48">
        <v>270</v>
      </c>
      <c r="CS11" s="48">
        <v>50</v>
      </c>
      <c r="CT11" s="48">
        <v>47</v>
      </c>
      <c r="CU11" s="48">
        <v>0</v>
      </c>
      <c r="CV11" s="48">
        <v>27</v>
      </c>
      <c r="CW11" s="48">
        <v>114</v>
      </c>
      <c r="CX11" s="48">
        <v>50</v>
      </c>
      <c r="CY11" s="48">
        <v>0</v>
      </c>
      <c r="CZ11" s="48">
        <v>27</v>
      </c>
      <c r="DA11" s="48">
        <v>153</v>
      </c>
      <c r="DB11" s="48">
        <v>91</v>
      </c>
      <c r="DC11" s="48">
        <v>3</v>
      </c>
      <c r="DD11" s="48">
        <v>5</v>
      </c>
      <c r="DE11" s="48">
        <v>23</v>
      </c>
      <c r="DF11" s="48">
        <v>28</v>
      </c>
      <c r="DG11" s="48">
        <v>19</v>
      </c>
      <c r="DH11" s="48">
        <v>20</v>
      </c>
      <c r="DI11" s="48">
        <v>146</v>
      </c>
      <c r="DJ11" s="48">
        <v>74</v>
      </c>
      <c r="DK11" s="48">
        <v>491</v>
      </c>
      <c r="DL11" s="48">
        <v>163</v>
      </c>
      <c r="DM11" s="48">
        <v>186</v>
      </c>
      <c r="DN11" s="48">
        <v>103</v>
      </c>
      <c r="DO11" s="48">
        <v>4</v>
      </c>
      <c r="DP11" s="48">
        <v>6</v>
      </c>
      <c r="DQ11" s="48">
        <v>0</v>
      </c>
      <c r="DR11" s="48">
        <v>27</v>
      </c>
      <c r="DS11" s="48">
        <v>0</v>
      </c>
      <c r="DT11" s="48">
        <v>27</v>
      </c>
      <c r="DU11" s="48">
        <v>2250</v>
      </c>
      <c r="DV11" s="48">
        <v>290</v>
      </c>
      <c r="DW11" s="48">
        <v>135</v>
      </c>
      <c r="DX11" s="48">
        <v>67</v>
      </c>
      <c r="DY11" s="48">
        <v>6</v>
      </c>
      <c r="DZ11" s="48">
        <v>7</v>
      </c>
      <c r="EA11" s="48">
        <v>41</v>
      </c>
      <c r="EB11" s="48">
        <v>35</v>
      </c>
      <c r="EC11" s="48">
        <v>21</v>
      </c>
      <c r="ED11" s="48">
        <v>25</v>
      </c>
      <c r="EE11" s="48">
        <v>221</v>
      </c>
      <c r="EF11" s="48">
        <v>93</v>
      </c>
      <c r="EG11" s="48">
        <v>32</v>
      </c>
      <c r="EH11" s="48">
        <v>29</v>
      </c>
      <c r="EI11" s="48">
        <v>6</v>
      </c>
      <c r="EJ11" s="48">
        <v>9</v>
      </c>
      <c r="EK11" s="48">
        <v>79</v>
      </c>
      <c r="EL11" s="48">
        <v>43</v>
      </c>
      <c r="EM11" s="48">
        <v>227</v>
      </c>
      <c r="EN11" s="48">
        <v>85</v>
      </c>
      <c r="EO11" s="48">
        <v>1061</v>
      </c>
      <c r="EP11" s="48">
        <v>209</v>
      </c>
      <c r="EQ11" s="48">
        <v>254</v>
      </c>
      <c r="ER11" s="48">
        <v>124</v>
      </c>
      <c r="ES11" s="48">
        <v>161</v>
      </c>
      <c r="ET11" s="48">
        <v>68</v>
      </c>
      <c r="EU11" s="48">
        <v>6</v>
      </c>
      <c r="EV11" s="48">
        <v>9</v>
      </c>
      <c r="EW11" s="48">
        <v>0</v>
      </c>
      <c r="EX11" s="48">
        <v>27</v>
      </c>
      <c r="EY11" s="48">
        <v>1514</v>
      </c>
      <c r="EZ11" s="48">
        <v>249</v>
      </c>
      <c r="FA11" s="48">
        <v>47</v>
      </c>
      <c r="FB11" s="48">
        <v>25</v>
      </c>
      <c r="FC11" s="48">
        <v>61</v>
      </c>
      <c r="FD11" s="48">
        <v>49</v>
      </c>
      <c r="FE11" s="48">
        <v>212</v>
      </c>
      <c r="FF11" s="48">
        <v>82</v>
      </c>
      <c r="FG11" s="48">
        <v>3</v>
      </c>
      <c r="FH11" s="48">
        <v>4</v>
      </c>
      <c r="FI11" s="48">
        <v>141</v>
      </c>
      <c r="FJ11" s="48">
        <v>69</v>
      </c>
      <c r="FK11" s="48">
        <v>86</v>
      </c>
      <c r="FL11" s="48">
        <v>81</v>
      </c>
      <c r="FM11" s="48">
        <v>39</v>
      </c>
      <c r="FN11" s="48">
        <v>34</v>
      </c>
      <c r="FO11" s="48">
        <v>35</v>
      </c>
      <c r="FP11" s="48">
        <v>40</v>
      </c>
      <c r="FQ11" s="48">
        <v>166</v>
      </c>
      <c r="FR11" s="48">
        <v>80</v>
      </c>
      <c r="FS11" s="48">
        <v>422</v>
      </c>
      <c r="FT11" s="48">
        <v>114</v>
      </c>
      <c r="FU11" s="48">
        <v>192</v>
      </c>
      <c r="FV11" s="48">
        <v>116</v>
      </c>
      <c r="FW11" s="48">
        <v>62</v>
      </c>
      <c r="FX11" s="48">
        <v>40</v>
      </c>
      <c r="FY11" s="48">
        <v>40</v>
      </c>
      <c r="FZ11" s="48">
        <v>29</v>
      </c>
      <c r="GA11" s="48">
        <v>8</v>
      </c>
      <c r="GB11" s="48">
        <v>14</v>
      </c>
      <c r="GC11" s="48">
        <v>2907</v>
      </c>
      <c r="GD11" s="48">
        <v>315</v>
      </c>
      <c r="GE11" s="48">
        <v>161</v>
      </c>
      <c r="GF11" s="48">
        <v>79</v>
      </c>
      <c r="GG11" s="48">
        <v>137</v>
      </c>
      <c r="GH11" s="48">
        <v>64</v>
      </c>
      <c r="GI11" s="48">
        <v>219</v>
      </c>
      <c r="GJ11" s="48">
        <v>100</v>
      </c>
      <c r="GK11" s="48">
        <v>17</v>
      </c>
      <c r="GL11" s="48">
        <v>20</v>
      </c>
      <c r="GM11" s="48">
        <v>265</v>
      </c>
      <c r="GN11" s="48">
        <v>73</v>
      </c>
      <c r="GO11" s="48">
        <v>71</v>
      </c>
      <c r="GP11" s="48">
        <v>50</v>
      </c>
      <c r="GQ11" s="48">
        <v>70</v>
      </c>
      <c r="GR11" s="48">
        <v>54</v>
      </c>
      <c r="GS11" s="48">
        <v>196</v>
      </c>
      <c r="GT11" s="48">
        <v>69</v>
      </c>
      <c r="GU11" s="48">
        <v>514</v>
      </c>
      <c r="GV11" s="48">
        <v>119</v>
      </c>
      <c r="GW11" s="48">
        <v>794</v>
      </c>
      <c r="GX11" s="48">
        <v>154</v>
      </c>
      <c r="GY11" s="48">
        <v>167</v>
      </c>
      <c r="GZ11" s="48">
        <v>74</v>
      </c>
      <c r="HA11" s="48">
        <v>269</v>
      </c>
      <c r="HB11" s="48">
        <v>131</v>
      </c>
      <c r="HC11" s="48">
        <v>24</v>
      </c>
      <c r="HD11" s="48">
        <v>27</v>
      </c>
      <c r="HE11" s="48">
        <v>3</v>
      </c>
      <c r="HF11" s="48">
        <v>8</v>
      </c>
    </row>
    <row r="12" spans="1:214" x14ac:dyDescent="0.25">
      <c r="A12" s="16">
        <f t="shared" si="8"/>
        <v>7</v>
      </c>
      <c r="B12" s="17" t="str">
        <f t="shared" si="9"/>
        <v>Carbon</v>
      </c>
      <c r="C12" s="48" t="s">
        <v>28</v>
      </c>
      <c r="D12" s="48" t="s">
        <v>29</v>
      </c>
      <c r="E12" s="48">
        <v>8660</v>
      </c>
      <c r="F12" s="48">
        <v>424</v>
      </c>
      <c r="G12" s="48">
        <v>692</v>
      </c>
      <c r="H12" s="48">
        <v>171</v>
      </c>
      <c r="I12" s="48">
        <v>668</v>
      </c>
      <c r="J12" s="48">
        <v>150</v>
      </c>
      <c r="K12" s="48">
        <v>479</v>
      </c>
      <c r="L12" s="48">
        <v>127</v>
      </c>
      <c r="M12" s="48">
        <v>268</v>
      </c>
      <c r="N12" s="48">
        <v>90</v>
      </c>
      <c r="O12" s="48">
        <v>897</v>
      </c>
      <c r="P12" s="48">
        <v>182</v>
      </c>
      <c r="Q12" s="48">
        <v>793</v>
      </c>
      <c r="R12" s="48">
        <v>151</v>
      </c>
      <c r="S12" s="48">
        <v>180</v>
      </c>
      <c r="T12" s="48">
        <v>86</v>
      </c>
      <c r="U12" s="48">
        <v>250</v>
      </c>
      <c r="V12" s="48">
        <v>92</v>
      </c>
      <c r="W12" s="48">
        <v>625</v>
      </c>
      <c r="X12" s="48">
        <v>151</v>
      </c>
      <c r="Y12" s="48">
        <v>2015</v>
      </c>
      <c r="Z12" s="48">
        <v>227</v>
      </c>
      <c r="AA12" s="48">
        <v>711</v>
      </c>
      <c r="AB12" s="48">
        <v>128</v>
      </c>
      <c r="AC12" s="48">
        <v>561</v>
      </c>
      <c r="AD12" s="48">
        <v>170</v>
      </c>
      <c r="AE12" s="48">
        <v>521</v>
      </c>
      <c r="AF12" s="48">
        <v>107</v>
      </c>
      <c r="AG12" s="48">
        <v>0</v>
      </c>
      <c r="AH12" s="48">
        <v>21</v>
      </c>
      <c r="AI12" s="48">
        <v>7002</v>
      </c>
      <c r="AJ12" s="48">
        <v>438</v>
      </c>
      <c r="AK12" s="48">
        <v>480</v>
      </c>
      <c r="AL12" s="48">
        <v>135</v>
      </c>
      <c r="AM12" s="48">
        <v>575</v>
      </c>
      <c r="AN12" s="48">
        <v>145</v>
      </c>
      <c r="AO12" s="48">
        <v>336</v>
      </c>
      <c r="AP12" s="48">
        <v>100</v>
      </c>
      <c r="AQ12" s="48">
        <v>218</v>
      </c>
      <c r="AR12" s="48">
        <v>79</v>
      </c>
      <c r="AS12" s="48">
        <v>801</v>
      </c>
      <c r="AT12" s="48">
        <v>168</v>
      </c>
      <c r="AU12" s="48">
        <v>642</v>
      </c>
      <c r="AV12" s="48">
        <v>131</v>
      </c>
      <c r="AW12" s="48">
        <v>128</v>
      </c>
      <c r="AX12" s="48">
        <v>74</v>
      </c>
      <c r="AY12" s="48">
        <v>228</v>
      </c>
      <c r="AZ12" s="48">
        <v>87</v>
      </c>
      <c r="BA12" s="48">
        <v>442</v>
      </c>
      <c r="BB12" s="48">
        <v>108</v>
      </c>
      <c r="BC12" s="48">
        <v>1711</v>
      </c>
      <c r="BD12" s="48">
        <v>216</v>
      </c>
      <c r="BE12" s="48">
        <v>548</v>
      </c>
      <c r="BF12" s="48">
        <v>123</v>
      </c>
      <c r="BG12" s="48">
        <v>435</v>
      </c>
      <c r="BH12" s="48">
        <v>160</v>
      </c>
      <c r="BI12" s="48">
        <v>458</v>
      </c>
      <c r="BJ12" s="48">
        <v>103</v>
      </c>
      <c r="BK12" s="48">
        <v>0</v>
      </c>
      <c r="BL12" s="48">
        <v>21</v>
      </c>
      <c r="BM12" s="48">
        <v>964</v>
      </c>
      <c r="BN12" s="48">
        <v>184</v>
      </c>
      <c r="BO12" s="48">
        <v>184</v>
      </c>
      <c r="BP12" s="48">
        <v>92</v>
      </c>
      <c r="BQ12" s="48">
        <v>51</v>
      </c>
      <c r="BR12" s="48">
        <v>37</v>
      </c>
      <c r="BS12" s="48">
        <v>96</v>
      </c>
      <c r="BT12" s="48">
        <v>70</v>
      </c>
      <c r="BU12" s="48">
        <v>43</v>
      </c>
      <c r="BV12" s="48">
        <v>42</v>
      </c>
      <c r="BW12" s="48">
        <v>33</v>
      </c>
      <c r="BX12" s="48">
        <v>35</v>
      </c>
      <c r="BY12" s="48">
        <v>146</v>
      </c>
      <c r="BZ12" s="48">
        <v>66</v>
      </c>
      <c r="CA12" s="48">
        <v>21</v>
      </c>
      <c r="CB12" s="48">
        <v>23</v>
      </c>
      <c r="CC12" s="48">
        <v>0</v>
      </c>
      <c r="CD12" s="48">
        <v>21</v>
      </c>
      <c r="CE12" s="48">
        <v>117</v>
      </c>
      <c r="CF12" s="48">
        <v>78</v>
      </c>
      <c r="CG12" s="48">
        <v>141</v>
      </c>
      <c r="CH12" s="48">
        <v>60</v>
      </c>
      <c r="CI12" s="48">
        <v>77</v>
      </c>
      <c r="CJ12" s="48">
        <v>44</v>
      </c>
      <c r="CK12" s="48">
        <v>22</v>
      </c>
      <c r="CL12" s="48">
        <v>27</v>
      </c>
      <c r="CM12" s="48">
        <v>33</v>
      </c>
      <c r="CN12" s="48">
        <v>25</v>
      </c>
      <c r="CO12" s="48">
        <v>0</v>
      </c>
      <c r="CP12" s="48">
        <v>21</v>
      </c>
      <c r="CQ12" s="48">
        <v>46</v>
      </c>
      <c r="CR12" s="48">
        <v>40</v>
      </c>
      <c r="CS12" s="48">
        <v>0</v>
      </c>
      <c r="CT12" s="48">
        <v>21</v>
      </c>
      <c r="CU12" s="48">
        <v>0</v>
      </c>
      <c r="CV12" s="48">
        <v>21</v>
      </c>
      <c r="CW12" s="48">
        <v>0</v>
      </c>
      <c r="CX12" s="48">
        <v>21</v>
      </c>
      <c r="CY12" s="48">
        <v>0</v>
      </c>
      <c r="CZ12" s="48">
        <v>21</v>
      </c>
      <c r="DA12" s="48">
        <v>0</v>
      </c>
      <c r="DB12" s="48">
        <v>21</v>
      </c>
      <c r="DC12" s="48">
        <v>0</v>
      </c>
      <c r="DD12" s="48">
        <v>21</v>
      </c>
      <c r="DE12" s="48">
        <v>0</v>
      </c>
      <c r="DF12" s="48">
        <v>21</v>
      </c>
      <c r="DG12" s="48">
        <v>0</v>
      </c>
      <c r="DH12" s="48">
        <v>21</v>
      </c>
      <c r="DI12" s="48">
        <v>0</v>
      </c>
      <c r="DJ12" s="48">
        <v>21</v>
      </c>
      <c r="DK12" s="48">
        <v>40</v>
      </c>
      <c r="DL12" s="48">
        <v>39</v>
      </c>
      <c r="DM12" s="48">
        <v>6</v>
      </c>
      <c r="DN12" s="48">
        <v>15</v>
      </c>
      <c r="DO12" s="48">
        <v>0</v>
      </c>
      <c r="DP12" s="48">
        <v>21</v>
      </c>
      <c r="DQ12" s="48">
        <v>0</v>
      </c>
      <c r="DR12" s="48">
        <v>21</v>
      </c>
      <c r="DS12" s="48">
        <v>0</v>
      </c>
      <c r="DT12" s="48">
        <v>21</v>
      </c>
      <c r="DU12" s="48">
        <v>295</v>
      </c>
      <c r="DV12" s="48">
        <v>96</v>
      </c>
      <c r="DW12" s="48">
        <v>0</v>
      </c>
      <c r="DX12" s="48">
        <v>21</v>
      </c>
      <c r="DY12" s="48">
        <v>9</v>
      </c>
      <c r="DZ12" s="48">
        <v>14</v>
      </c>
      <c r="EA12" s="48">
        <v>32</v>
      </c>
      <c r="EB12" s="48">
        <v>29</v>
      </c>
      <c r="EC12" s="48">
        <v>2</v>
      </c>
      <c r="ED12" s="48">
        <v>5</v>
      </c>
      <c r="EE12" s="48">
        <v>27</v>
      </c>
      <c r="EF12" s="48">
        <v>36</v>
      </c>
      <c r="EG12" s="48">
        <v>0</v>
      </c>
      <c r="EH12" s="48">
        <v>21</v>
      </c>
      <c r="EI12" s="48">
        <v>31</v>
      </c>
      <c r="EJ12" s="48">
        <v>40</v>
      </c>
      <c r="EK12" s="48">
        <v>17</v>
      </c>
      <c r="EL12" s="48">
        <v>27</v>
      </c>
      <c r="EM12" s="48">
        <v>10</v>
      </c>
      <c r="EN12" s="48">
        <v>15</v>
      </c>
      <c r="EO12" s="48">
        <v>78</v>
      </c>
      <c r="EP12" s="48">
        <v>44</v>
      </c>
      <c r="EQ12" s="48">
        <v>46</v>
      </c>
      <c r="ER12" s="48">
        <v>35</v>
      </c>
      <c r="ES12" s="48">
        <v>33</v>
      </c>
      <c r="ET12" s="48">
        <v>38</v>
      </c>
      <c r="EU12" s="48">
        <v>10</v>
      </c>
      <c r="EV12" s="48">
        <v>11</v>
      </c>
      <c r="EW12" s="48">
        <v>0</v>
      </c>
      <c r="EX12" s="48">
        <v>21</v>
      </c>
      <c r="EY12" s="48">
        <v>67</v>
      </c>
      <c r="EZ12" s="48">
        <v>45</v>
      </c>
      <c r="FA12" s="48">
        <v>0</v>
      </c>
      <c r="FB12" s="48">
        <v>21</v>
      </c>
      <c r="FC12" s="48">
        <v>0</v>
      </c>
      <c r="FD12" s="48">
        <v>21</v>
      </c>
      <c r="FE12" s="48">
        <v>13</v>
      </c>
      <c r="FF12" s="48">
        <v>27</v>
      </c>
      <c r="FG12" s="48">
        <v>5</v>
      </c>
      <c r="FH12" s="48">
        <v>9</v>
      </c>
      <c r="FI12" s="48">
        <v>24</v>
      </c>
      <c r="FJ12" s="48">
        <v>27</v>
      </c>
      <c r="FK12" s="48">
        <v>0</v>
      </c>
      <c r="FL12" s="48">
        <v>21</v>
      </c>
      <c r="FM12" s="48">
        <v>0</v>
      </c>
      <c r="FN12" s="48">
        <v>21</v>
      </c>
      <c r="FO12" s="48">
        <v>0</v>
      </c>
      <c r="FP12" s="48">
        <v>21</v>
      </c>
      <c r="FQ12" s="48">
        <v>0</v>
      </c>
      <c r="FR12" s="48">
        <v>21</v>
      </c>
      <c r="FS12" s="48">
        <v>9</v>
      </c>
      <c r="FT12" s="48">
        <v>10</v>
      </c>
      <c r="FU12" s="48">
        <v>13</v>
      </c>
      <c r="FV12" s="48">
        <v>19</v>
      </c>
      <c r="FW12" s="48">
        <v>2</v>
      </c>
      <c r="FX12" s="48">
        <v>5</v>
      </c>
      <c r="FY12" s="48">
        <v>1</v>
      </c>
      <c r="FZ12" s="48">
        <v>4</v>
      </c>
      <c r="GA12" s="48">
        <v>0</v>
      </c>
      <c r="GB12" s="48">
        <v>21</v>
      </c>
      <c r="GC12" s="48">
        <v>286</v>
      </c>
      <c r="GD12" s="48">
        <v>91</v>
      </c>
      <c r="GE12" s="48">
        <v>28</v>
      </c>
      <c r="GF12" s="48">
        <v>38</v>
      </c>
      <c r="GG12" s="48">
        <v>33</v>
      </c>
      <c r="GH12" s="48">
        <v>38</v>
      </c>
      <c r="GI12" s="48">
        <v>2</v>
      </c>
      <c r="GJ12" s="48">
        <v>4</v>
      </c>
      <c r="GK12" s="48">
        <v>0</v>
      </c>
      <c r="GL12" s="48">
        <v>21</v>
      </c>
      <c r="GM12" s="48">
        <v>12</v>
      </c>
      <c r="GN12" s="48">
        <v>15</v>
      </c>
      <c r="GO12" s="48">
        <v>5</v>
      </c>
      <c r="GP12" s="48">
        <v>10</v>
      </c>
      <c r="GQ12" s="48">
        <v>0</v>
      </c>
      <c r="GR12" s="48">
        <v>21</v>
      </c>
      <c r="GS12" s="48">
        <v>5</v>
      </c>
      <c r="GT12" s="48">
        <v>8</v>
      </c>
      <c r="GU12" s="48">
        <v>56</v>
      </c>
      <c r="GV12" s="48">
        <v>47</v>
      </c>
      <c r="GW12" s="48">
        <v>36</v>
      </c>
      <c r="GX12" s="48">
        <v>27</v>
      </c>
      <c r="GY12" s="48">
        <v>21</v>
      </c>
      <c r="GZ12" s="48">
        <v>20</v>
      </c>
      <c r="HA12" s="48">
        <v>69</v>
      </c>
      <c r="HB12" s="48">
        <v>59</v>
      </c>
      <c r="HC12" s="48">
        <v>19</v>
      </c>
      <c r="HD12" s="48">
        <v>22</v>
      </c>
      <c r="HE12" s="48">
        <v>0</v>
      </c>
      <c r="HF12" s="48">
        <v>21</v>
      </c>
    </row>
    <row r="13" spans="1:214" x14ac:dyDescent="0.25">
      <c r="A13" s="16">
        <f t="shared" si="8"/>
        <v>9</v>
      </c>
      <c r="B13" s="17" t="str">
        <f t="shared" si="9"/>
        <v>Daggett</v>
      </c>
      <c r="C13" s="48" t="s">
        <v>30</v>
      </c>
      <c r="D13" s="48" t="s">
        <v>31</v>
      </c>
      <c r="E13" s="48">
        <v>283</v>
      </c>
      <c r="F13" s="48">
        <v>122</v>
      </c>
      <c r="G13" s="48">
        <v>45</v>
      </c>
      <c r="H13" s="48">
        <v>29</v>
      </c>
      <c r="I13" s="48">
        <v>8</v>
      </c>
      <c r="J13" s="48">
        <v>8</v>
      </c>
      <c r="K13" s="48">
        <v>0</v>
      </c>
      <c r="L13" s="48">
        <v>11</v>
      </c>
      <c r="M13" s="48">
        <v>0</v>
      </c>
      <c r="N13" s="48">
        <v>11</v>
      </c>
      <c r="O13" s="48">
        <v>26</v>
      </c>
      <c r="P13" s="48">
        <v>34</v>
      </c>
      <c r="Q13" s="48">
        <v>22</v>
      </c>
      <c r="R13" s="48">
        <v>13</v>
      </c>
      <c r="S13" s="48">
        <v>0</v>
      </c>
      <c r="T13" s="48">
        <v>11</v>
      </c>
      <c r="U13" s="48">
        <v>0</v>
      </c>
      <c r="V13" s="48">
        <v>11</v>
      </c>
      <c r="W13" s="48">
        <v>4</v>
      </c>
      <c r="X13" s="48">
        <v>6</v>
      </c>
      <c r="Y13" s="48">
        <v>35</v>
      </c>
      <c r="Z13" s="48">
        <v>24</v>
      </c>
      <c r="AA13" s="48">
        <v>128</v>
      </c>
      <c r="AB13" s="48">
        <v>108</v>
      </c>
      <c r="AC13" s="48">
        <v>3</v>
      </c>
      <c r="AD13" s="48">
        <v>6</v>
      </c>
      <c r="AE13" s="48">
        <v>12</v>
      </c>
      <c r="AF13" s="48">
        <v>9</v>
      </c>
      <c r="AG13" s="48">
        <v>0</v>
      </c>
      <c r="AH13" s="48">
        <v>11</v>
      </c>
      <c r="AI13" s="48">
        <v>132</v>
      </c>
      <c r="AJ13" s="48">
        <v>54</v>
      </c>
      <c r="AK13" s="48">
        <v>29</v>
      </c>
      <c r="AL13" s="48">
        <v>23</v>
      </c>
      <c r="AM13" s="48">
        <v>8</v>
      </c>
      <c r="AN13" s="48">
        <v>8</v>
      </c>
      <c r="AO13" s="48">
        <v>0</v>
      </c>
      <c r="AP13" s="48">
        <v>11</v>
      </c>
      <c r="AQ13" s="48">
        <v>0</v>
      </c>
      <c r="AR13" s="48">
        <v>11</v>
      </c>
      <c r="AS13" s="48">
        <v>1</v>
      </c>
      <c r="AT13" s="48">
        <v>3</v>
      </c>
      <c r="AU13" s="48">
        <v>11</v>
      </c>
      <c r="AV13" s="48">
        <v>9</v>
      </c>
      <c r="AW13" s="48">
        <v>0</v>
      </c>
      <c r="AX13" s="48">
        <v>11</v>
      </c>
      <c r="AY13" s="48">
        <v>0</v>
      </c>
      <c r="AZ13" s="48">
        <v>11</v>
      </c>
      <c r="BA13" s="48">
        <v>0</v>
      </c>
      <c r="BB13" s="48">
        <v>11</v>
      </c>
      <c r="BC13" s="48">
        <v>35</v>
      </c>
      <c r="BD13" s="48">
        <v>24</v>
      </c>
      <c r="BE13" s="48">
        <v>33</v>
      </c>
      <c r="BF13" s="48">
        <v>25</v>
      </c>
      <c r="BG13" s="48">
        <v>3</v>
      </c>
      <c r="BH13" s="48">
        <v>6</v>
      </c>
      <c r="BI13" s="48">
        <v>12</v>
      </c>
      <c r="BJ13" s="48">
        <v>9</v>
      </c>
      <c r="BK13" s="48">
        <v>0</v>
      </c>
      <c r="BL13" s="48">
        <v>11</v>
      </c>
      <c r="BM13" s="48">
        <v>8</v>
      </c>
      <c r="BN13" s="48">
        <v>10</v>
      </c>
      <c r="BO13" s="48">
        <v>2</v>
      </c>
      <c r="BP13" s="48">
        <v>5</v>
      </c>
      <c r="BQ13" s="48">
        <v>0</v>
      </c>
      <c r="BR13" s="48">
        <v>11</v>
      </c>
      <c r="BS13" s="48">
        <v>0</v>
      </c>
      <c r="BT13" s="48">
        <v>11</v>
      </c>
      <c r="BU13" s="48">
        <v>0</v>
      </c>
      <c r="BV13" s="48">
        <v>11</v>
      </c>
      <c r="BW13" s="48">
        <v>0</v>
      </c>
      <c r="BX13" s="48">
        <v>11</v>
      </c>
      <c r="BY13" s="48">
        <v>6</v>
      </c>
      <c r="BZ13" s="48">
        <v>8</v>
      </c>
      <c r="CA13" s="48">
        <v>0</v>
      </c>
      <c r="CB13" s="48">
        <v>11</v>
      </c>
      <c r="CC13" s="48">
        <v>0</v>
      </c>
      <c r="CD13" s="48">
        <v>11</v>
      </c>
      <c r="CE13" s="48">
        <v>0</v>
      </c>
      <c r="CF13" s="48">
        <v>11</v>
      </c>
      <c r="CG13" s="48">
        <v>0</v>
      </c>
      <c r="CH13" s="48">
        <v>11</v>
      </c>
      <c r="CI13" s="48">
        <v>0</v>
      </c>
      <c r="CJ13" s="48">
        <v>11</v>
      </c>
      <c r="CK13" s="48">
        <v>0</v>
      </c>
      <c r="CL13" s="48">
        <v>11</v>
      </c>
      <c r="CM13" s="48">
        <v>0</v>
      </c>
      <c r="CN13" s="48">
        <v>11</v>
      </c>
      <c r="CO13" s="48">
        <v>0</v>
      </c>
      <c r="CP13" s="48">
        <v>11</v>
      </c>
      <c r="CQ13" s="48">
        <v>0</v>
      </c>
      <c r="CR13" s="48">
        <v>11</v>
      </c>
      <c r="CS13" s="48">
        <v>0</v>
      </c>
      <c r="CT13" s="48">
        <v>11</v>
      </c>
      <c r="CU13" s="48">
        <v>0</v>
      </c>
      <c r="CV13" s="48">
        <v>11</v>
      </c>
      <c r="CW13" s="48">
        <v>0</v>
      </c>
      <c r="CX13" s="48">
        <v>11</v>
      </c>
      <c r="CY13" s="48">
        <v>0</v>
      </c>
      <c r="CZ13" s="48">
        <v>11</v>
      </c>
      <c r="DA13" s="48">
        <v>0</v>
      </c>
      <c r="DB13" s="48">
        <v>11</v>
      </c>
      <c r="DC13" s="48">
        <v>0</v>
      </c>
      <c r="DD13" s="48">
        <v>11</v>
      </c>
      <c r="DE13" s="48">
        <v>0</v>
      </c>
      <c r="DF13" s="48">
        <v>11</v>
      </c>
      <c r="DG13" s="48">
        <v>0</v>
      </c>
      <c r="DH13" s="48">
        <v>11</v>
      </c>
      <c r="DI13" s="48">
        <v>0</v>
      </c>
      <c r="DJ13" s="48">
        <v>11</v>
      </c>
      <c r="DK13" s="48">
        <v>0</v>
      </c>
      <c r="DL13" s="48">
        <v>11</v>
      </c>
      <c r="DM13" s="48">
        <v>0</v>
      </c>
      <c r="DN13" s="48">
        <v>11</v>
      </c>
      <c r="DO13" s="48">
        <v>0</v>
      </c>
      <c r="DP13" s="48">
        <v>11</v>
      </c>
      <c r="DQ13" s="48">
        <v>0</v>
      </c>
      <c r="DR13" s="48">
        <v>11</v>
      </c>
      <c r="DS13" s="48">
        <v>0</v>
      </c>
      <c r="DT13" s="48">
        <v>11</v>
      </c>
      <c r="DU13" s="48">
        <v>120</v>
      </c>
      <c r="DV13" s="48">
        <v>114</v>
      </c>
      <c r="DW13" s="48">
        <v>0</v>
      </c>
      <c r="DX13" s="48">
        <v>11</v>
      </c>
      <c r="DY13" s="48">
        <v>0</v>
      </c>
      <c r="DZ13" s="48">
        <v>11</v>
      </c>
      <c r="EA13" s="48">
        <v>0</v>
      </c>
      <c r="EB13" s="48">
        <v>11</v>
      </c>
      <c r="EC13" s="48">
        <v>0</v>
      </c>
      <c r="ED13" s="48">
        <v>11</v>
      </c>
      <c r="EE13" s="48">
        <v>25</v>
      </c>
      <c r="EF13" s="48">
        <v>34</v>
      </c>
      <c r="EG13" s="48">
        <v>0</v>
      </c>
      <c r="EH13" s="48">
        <v>11</v>
      </c>
      <c r="EI13" s="48">
        <v>0</v>
      </c>
      <c r="EJ13" s="48">
        <v>11</v>
      </c>
      <c r="EK13" s="48">
        <v>0</v>
      </c>
      <c r="EL13" s="48">
        <v>11</v>
      </c>
      <c r="EM13" s="48">
        <v>0</v>
      </c>
      <c r="EN13" s="48">
        <v>11</v>
      </c>
      <c r="EO13" s="48">
        <v>0</v>
      </c>
      <c r="EP13" s="48">
        <v>11</v>
      </c>
      <c r="EQ13" s="48">
        <v>95</v>
      </c>
      <c r="ER13" s="48">
        <v>110</v>
      </c>
      <c r="ES13" s="48">
        <v>0</v>
      </c>
      <c r="ET13" s="48">
        <v>11</v>
      </c>
      <c r="EU13" s="48">
        <v>0</v>
      </c>
      <c r="EV13" s="48">
        <v>11</v>
      </c>
      <c r="EW13" s="48">
        <v>0</v>
      </c>
      <c r="EX13" s="48">
        <v>11</v>
      </c>
      <c r="EY13" s="48">
        <v>0</v>
      </c>
      <c r="EZ13" s="48">
        <v>11</v>
      </c>
      <c r="FA13" s="48">
        <v>0</v>
      </c>
      <c r="FB13" s="48">
        <v>11</v>
      </c>
      <c r="FC13" s="48">
        <v>0</v>
      </c>
      <c r="FD13" s="48">
        <v>11</v>
      </c>
      <c r="FE13" s="48">
        <v>0</v>
      </c>
      <c r="FF13" s="48">
        <v>11</v>
      </c>
      <c r="FG13" s="48">
        <v>0</v>
      </c>
      <c r="FH13" s="48">
        <v>11</v>
      </c>
      <c r="FI13" s="48">
        <v>0</v>
      </c>
      <c r="FJ13" s="48">
        <v>11</v>
      </c>
      <c r="FK13" s="48">
        <v>0</v>
      </c>
      <c r="FL13" s="48">
        <v>11</v>
      </c>
      <c r="FM13" s="48">
        <v>0</v>
      </c>
      <c r="FN13" s="48">
        <v>11</v>
      </c>
      <c r="FO13" s="48">
        <v>0</v>
      </c>
      <c r="FP13" s="48">
        <v>11</v>
      </c>
      <c r="FQ13" s="48">
        <v>0</v>
      </c>
      <c r="FR13" s="48">
        <v>11</v>
      </c>
      <c r="FS13" s="48">
        <v>0</v>
      </c>
      <c r="FT13" s="48">
        <v>11</v>
      </c>
      <c r="FU13" s="48">
        <v>0</v>
      </c>
      <c r="FV13" s="48">
        <v>11</v>
      </c>
      <c r="FW13" s="48">
        <v>0</v>
      </c>
      <c r="FX13" s="48">
        <v>11</v>
      </c>
      <c r="FY13" s="48">
        <v>0</v>
      </c>
      <c r="FZ13" s="48">
        <v>11</v>
      </c>
      <c r="GA13" s="48">
        <v>0</v>
      </c>
      <c r="GB13" s="48">
        <v>11</v>
      </c>
      <c r="GC13" s="48">
        <v>23</v>
      </c>
      <c r="GD13" s="48">
        <v>21</v>
      </c>
      <c r="GE13" s="48">
        <v>14</v>
      </c>
      <c r="GF13" s="48">
        <v>19</v>
      </c>
      <c r="GG13" s="48">
        <v>0</v>
      </c>
      <c r="GH13" s="48">
        <v>11</v>
      </c>
      <c r="GI13" s="48">
        <v>0</v>
      </c>
      <c r="GJ13" s="48">
        <v>11</v>
      </c>
      <c r="GK13" s="48">
        <v>0</v>
      </c>
      <c r="GL13" s="48">
        <v>11</v>
      </c>
      <c r="GM13" s="48">
        <v>0</v>
      </c>
      <c r="GN13" s="48">
        <v>11</v>
      </c>
      <c r="GO13" s="48">
        <v>5</v>
      </c>
      <c r="GP13" s="48">
        <v>6</v>
      </c>
      <c r="GQ13" s="48">
        <v>0</v>
      </c>
      <c r="GR13" s="48">
        <v>11</v>
      </c>
      <c r="GS13" s="48">
        <v>0</v>
      </c>
      <c r="GT13" s="48">
        <v>11</v>
      </c>
      <c r="GU13" s="48">
        <v>4</v>
      </c>
      <c r="GV13" s="48">
        <v>6</v>
      </c>
      <c r="GW13" s="48">
        <v>0</v>
      </c>
      <c r="GX13" s="48">
        <v>11</v>
      </c>
      <c r="GY13" s="48">
        <v>0</v>
      </c>
      <c r="GZ13" s="48">
        <v>11</v>
      </c>
      <c r="HA13" s="48">
        <v>0</v>
      </c>
      <c r="HB13" s="48">
        <v>11</v>
      </c>
      <c r="HC13" s="48">
        <v>0</v>
      </c>
      <c r="HD13" s="48">
        <v>11</v>
      </c>
      <c r="HE13" s="48">
        <v>0</v>
      </c>
      <c r="HF13" s="48">
        <v>11</v>
      </c>
    </row>
    <row r="14" spans="1:214" x14ac:dyDescent="0.25">
      <c r="A14" s="16">
        <f t="shared" si="8"/>
        <v>11</v>
      </c>
      <c r="B14" s="17" t="str">
        <f t="shared" si="9"/>
        <v>Davis</v>
      </c>
      <c r="C14" s="48" t="s">
        <v>32</v>
      </c>
      <c r="D14" s="48" t="s">
        <v>33</v>
      </c>
      <c r="E14" s="48">
        <v>155740</v>
      </c>
      <c r="F14" s="48">
        <v>1595</v>
      </c>
      <c r="G14" s="48">
        <v>1001</v>
      </c>
      <c r="H14" s="48">
        <v>183</v>
      </c>
      <c r="I14" s="48">
        <v>8010</v>
      </c>
      <c r="J14" s="48">
        <v>522</v>
      </c>
      <c r="K14" s="48">
        <v>16154</v>
      </c>
      <c r="L14" s="48">
        <v>843</v>
      </c>
      <c r="M14" s="48">
        <v>4378</v>
      </c>
      <c r="N14" s="48">
        <v>422</v>
      </c>
      <c r="O14" s="48">
        <v>17886</v>
      </c>
      <c r="P14" s="48">
        <v>932</v>
      </c>
      <c r="Q14" s="48">
        <v>8230</v>
      </c>
      <c r="R14" s="48">
        <v>709</v>
      </c>
      <c r="S14" s="48">
        <v>2979</v>
      </c>
      <c r="T14" s="48">
        <v>368</v>
      </c>
      <c r="U14" s="48">
        <v>11477</v>
      </c>
      <c r="V14" s="48">
        <v>793</v>
      </c>
      <c r="W14" s="48">
        <v>17672</v>
      </c>
      <c r="X14" s="48">
        <v>770</v>
      </c>
      <c r="Y14" s="48">
        <v>32159</v>
      </c>
      <c r="Z14" s="48">
        <v>980</v>
      </c>
      <c r="AA14" s="48">
        <v>12894</v>
      </c>
      <c r="AB14" s="48">
        <v>754</v>
      </c>
      <c r="AC14" s="48">
        <v>7458</v>
      </c>
      <c r="AD14" s="48">
        <v>630</v>
      </c>
      <c r="AE14" s="48">
        <v>13455</v>
      </c>
      <c r="AF14" s="48">
        <v>675</v>
      </c>
      <c r="AG14" s="48">
        <v>1987</v>
      </c>
      <c r="AH14" s="48">
        <v>324</v>
      </c>
      <c r="AI14" s="48">
        <v>124007</v>
      </c>
      <c r="AJ14" s="48">
        <v>1894</v>
      </c>
      <c r="AK14" s="48">
        <v>804</v>
      </c>
      <c r="AL14" s="48">
        <v>164</v>
      </c>
      <c r="AM14" s="48">
        <v>6376</v>
      </c>
      <c r="AN14" s="48">
        <v>513</v>
      </c>
      <c r="AO14" s="48">
        <v>13313</v>
      </c>
      <c r="AP14" s="48">
        <v>799</v>
      </c>
      <c r="AQ14" s="48">
        <v>3506</v>
      </c>
      <c r="AR14" s="48">
        <v>331</v>
      </c>
      <c r="AS14" s="48">
        <v>14031</v>
      </c>
      <c r="AT14" s="48">
        <v>833</v>
      </c>
      <c r="AU14" s="48">
        <v>6909</v>
      </c>
      <c r="AV14" s="48">
        <v>624</v>
      </c>
      <c r="AW14" s="48">
        <v>2242</v>
      </c>
      <c r="AX14" s="48">
        <v>307</v>
      </c>
      <c r="AY14" s="48">
        <v>9209</v>
      </c>
      <c r="AZ14" s="48">
        <v>767</v>
      </c>
      <c r="BA14" s="48">
        <v>12934</v>
      </c>
      <c r="BB14" s="48">
        <v>711</v>
      </c>
      <c r="BC14" s="48">
        <v>25862</v>
      </c>
      <c r="BD14" s="48">
        <v>939</v>
      </c>
      <c r="BE14" s="48">
        <v>9862</v>
      </c>
      <c r="BF14" s="48">
        <v>707</v>
      </c>
      <c r="BG14" s="48">
        <v>5746</v>
      </c>
      <c r="BH14" s="48">
        <v>627</v>
      </c>
      <c r="BI14" s="48">
        <v>11472</v>
      </c>
      <c r="BJ14" s="48">
        <v>656</v>
      </c>
      <c r="BK14" s="48">
        <v>1741</v>
      </c>
      <c r="BL14" s="48">
        <v>317</v>
      </c>
      <c r="BM14" s="48">
        <v>14799</v>
      </c>
      <c r="BN14" s="48">
        <v>844</v>
      </c>
      <c r="BO14" s="48">
        <v>90</v>
      </c>
      <c r="BP14" s="48">
        <v>83</v>
      </c>
      <c r="BQ14" s="48">
        <v>1021</v>
      </c>
      <c r="BR14" s="48">
        <v>239</v>
      </c>
      <c r="BS14" s="48">
        <v>1840</v>
      </c>
      <c r="BT14" s="48">
        <v>275</v>
      </c>
      <c r="BU14" s="48">
        <v>417</v>
      </c>
      <c r="BV14" s="48">
        <v>142</v>
      </c>
      <c r="BW14" s="48">
        <v>1933</v>
      </c>
      <c r="BX14" s="48">
        <v>345</v>
      </c>
      <c r="BY14" s="48">
        <v>599</v>
      </c>
      <c r="BZ14" s="48">
        <v>186</v>
      </c>
      <c r="CA14" s="48">
        <v>259</v>
      </c>
      <c r="CB14" s="48">
        <v>106</v>
      </c>
      <c r="CC14" s="48">
        <v>810</v>
      </c>
      <c r="CD14" s="48">
        <v>211</v>
      </c>
      <c r="CE14" s="48">
        <v>1566</v>
      </c>
      <c r="CF14" s="48">
        <v>301</v>
      </c>
      <c r="CG14" s="48">
        <v>3245</v>
      </c>
      <c r="CH14" s="48">
        <v>330</v>
      </c>
      <c r="CI14" s="48">
        <v>1335</v>
      </c>
      <c r="CJ14" s="48">
        <v>251</v>
      </c>
      <c r="CK14" s="48">
        <v>636</v>
      </c>
      <c r="CL14" s="48">
        <v>139</v>
      </c>
      <c r="CM14" s="48">
        <v>939</v>
      </c>
      <c r="CN14" s="48">
        <v>225</v>
      </c>
      <c r="CO14" s="48">
        <v>109</v>
      </c>
      <c r="CP14" s="48">
        <v>50</v>
      </c>
      <c r="CQ14" s="48">
        <v>3895</v>
      </c>
      <c r="CR14" s="48">
        <v>489</v>
      </c>
      <c r="CS14" s="48">
        <v>0</v>
      </c>
      <c r="CT14" s="48">
        <v>27</v>
      </c>
      <c r="CU14" s="48">
        <v>132</v>
      </c>
      <c r="CV14" s="48">
        <v>76</v>
      </c>
      <c r="CW14" s="48">
        <v>130</v>
      </c>
      <c r="CX14" s="48">
        <v>69</v>
      </c>
      <c r="CY14" s="48">
        <v>125</v>
      </c>
      <c r="CZ14" s="48">
        <v>98</v>
      </c>
      <c r="DA14" s="48">
        <v>440</v>
      </c>
      <c r="DB14" s="48">
        <v>179</v>
      </c>
      <c r="DC14" s="48">
        <v>75</v>
      </c>
      <c r="DD14" s="48">
        <v>51</v>
      </c>
      <c r="DE14" s="48">
        <v>48</v>
      </c>
      <c r="DF14" s="48">
        <v>33</v>
      </c>
      <c r="DG14" s="48">
        <v>314</v>
      </c>
      <c r="DH14" s="48">
        <v>147</v>
      </c>
      <c r="DI14" s="48">
        <v>690</v>
      </c>
      <c r="DJ14" s="48">
        <v>215</v>
      </c>
      <c r="DK14" s="48">
        <v>622</v>
      </c>
      <c r="DL14" s="48">
        <v>183</v>
      </c>
      <c r="DM14" s="48">
        <v>460</v>
      </c>
      <c r="DN14" s="48">
        <v>206</v>
      </c>
      <c r="DO14" s="48">
        <v>353</v>
      </c>
      <c r="DP14" s="48">
        <v>117</v>
      </c>
      <c r="DQ14" s="48">
        <v>474</v>
      </c>
      <c r="DR14" s="48">
        <v>163</v>
      </c>
      <c r="DS14" s="48">
        <v>32</v>
      </c>
      <c r="DT14" s="48">
        <v>37</v>
      </c>
      <c r="DU14" s="48">
        <v>2223</v>
      </c>
      <c r="DV14" s="48">
        <v>353</v>
      </c>
      <c r="DW14" s="48">
        <v>11</v>
      </c>
      <c r="DX14" s="48">
        <v>15</v>
      </c>
      <c r="DY14" s="48">
        <v>57</v>
      </c>
      <c r="DZ14" s="48">
        <v>46</v>
      </c>
      <c r="EA14" s="48">
        <v>108</v>
      </c>
      <c r="EB14" s="48">
        <v>91</v>
      </c>
      <c r="EC14" s="48">
        <v>0</v>
      </c>
      <c r="ED14" s="48">
        <v>27</v>
      </c>
      <c r="EE14" s="48">
        <v>505</v>
      </c>
      <c r="EF14" s="48">
        <v>190</v>
      </c>
      <c r="EG14" s="48">
        <v>30</v>
      </c>
      <c r="EH14" s="48">
        <v>36</v>
      </c>
      <c r="EI14" s="48">
        <v>47</v>
      </c>
      <c r="EJ14" s="48">
        <v>46</v>
      </c>
      <c r="EK14" s="48">
        <v>92</v>
      </c>
      <c r="EL14" s="48">
        <v>62</v>
      </c>
      <c r="EM14" s="48">
        <v>146</v>
      </c>
      <c r="EN14" s="48">
        <v>75</v>
      </c>
      <c r="EO14" s="48">
        <v>572</v>
      </c>
      <c r="EP14" s="48">
        <v>150</v>
      </c>
      <c r="EQ14" s="48">
        <v>450</v>
      </c>
      <c r="ER14" s="48">
        <v>151</v>
      </c>
      <c r="ES14" s="48">
        <v>66</v>
      </c>
      <c r="ET14" s="48">
        <v>44</v>
      </c>
      <c r="EU14" s="48">
        <v>86</v>
      </c>
      <c r="EV14" s="48">
        <v>51</v>
      </c>
      <c r="EW14" s="48">
        <v>53</v>
      </c>
      <c r="EX14" s="48">
        <v>37</v>
      </c>
      <c r="EY14" s="48">
        <v>2175</v>
      </c>
      <c r="EZ14" s="48">
        <v>297</v>
      </c>
      <c r="FA14" s="48">
        <v>7</v>
      </c>
      <c r="FB14" s="48">
        <v>12</v>
      </c>
      <c r="FC14" s="48">
        <v>158</v>
      </c>
      <c r="FD14" s="48">
        <v>86</v>
      </c>
      <c r="FE14" s="48">
        <v>307</v>
      </c>
      <c r="FF14" s="48">
        <v>121</v>
      </c>
      <c r="FG14" s="48">
        <v>19</v>
      </c>
      <c r="FH14" s="48">
        <v>21</v>
      </c>
      <c r="FI14" s="48">
        <v>156</v>
      </c>
      <c r="FJ14" s="48">
        <v>88</v>
      </c>
      <c r="FK14" s="48">
        <v>222</v>
      </c>
      <c r="FL14" s="48">
        <v>107</v>
      </c>
      <c r="FM14" s="48">
        <v>75</v>
      </c>
      <c r="FN14" s="48">
        <v>71</v>
      </c>
      <c r="FO14" s="48">
        <v>53</v>
      </c>
      <c r="FP14" s="48">
        <v>38</v>
      </c>
      <c r="FQ14" s="48">
        <v>267</v>
      </c>
      <c r="FR14" s="48">
        <v>94</v>
      </c>
      <c r="FS14" s="48">
        <v>319</v>
      </c>
      <c r="FT14" s="48">
        <v>121</v>
      </c>
      <c r="FU14" s="48">
        <v>395</v>
      </c>
      <c r="FV14" s="48">
        <v>153</v>
      </c>
      <c r="FW14" s="48">
        <v>9</v>
      </c>
      <c r="FX14" s="48">
        <v>14</v>
      </c>
      <c r="FY14" s="48">
        <v>150</v>
      </c>
      <c r="FZ14" s="48">
        <v>81</v>
      </c>
      <c r="GA14" s="48">
        <v>38</v>
      </c>
      <c r="GB14" s="48">
        <v>30</v>
      </c>
      <c r="GC14" s="48">
        <v>8641</v>
      </c>
      <c r="GD14" s="48">
        <v>663</v>
      </c>
      <c r="GE14" s="48">
        <v>89</v>
      </c>
      <c r="GF14" s="48">
        <v>56</v>
      </c>
      <c r="GG14" s="48">
        <v>266</v>
      </c>
      <c r="GH14" s="48">
        <v>134</v>
      </c>
      <c r="GI14" s="48">
        <v>456</v>
      </c>
      <c r="GJ14" s="48">
        <v>159</v>
      </c>
      <c r="GK14" s="48">
        <v>311</v>
      </c>
      <c r="GL14" s="48">
        <v>117</v>
      </c>
      <c r="GM14" s="48">
        <v>821</v>
      </c>
      <c r="GN14" s="48">
        <v>211</v>
      </c>
      <c r="GO14" s="48">
        <v>395</v>
      </c>
      <c r="GP14" s="48">
        <v>151</v>
      </c>
      <c r="GQ14" s="48">
        <v>308</v>
      </c>
      <c r="GR14" s="48">
        <v>112</v>
      </c>
      <c r="GS14" s="48">
        <v>999</v>
      </c>
      <c r="GT14" s="48">
        <v>178</v>
      </c>
      <c r="GU14" s="48">
        <v>2069</v>
      </c>
      <c r="GV14" s="48">
        <v>301</v>
      </c>
      <c r="GW14" s="48">
        <v>1539</v>
      </c>
      <c r="GX14" s="48">
        <v>283</v>
      </c>
      <c r="GY14" s="48">
        <v>392</v>
      </c>
      <c r="GZ14" s="48">
        <v>135</v>
      </c>
      <c r="HA14" s="48">
        <v>648</v>
      </c>
      <c r="HB14" s="48">
        <v>174</v>
      </c>
      <c r="HC14" s="48">
        <v>334</v>
      </c>
      <c r="HD14" s="48">
        <v>153</v>
      </c>
      <c r="HE14" s="48">
        <v>14</v>
      </c>
      <c r="HF14" s="48">
        <v>22</v>
      </c>
    </row>
    <row r="15" spans="1:214" x14ac:dyDescent="0.25">
      <c r="A15" s="16">
        <f t="shared" si="8"/>
        <v>13</v>
      </c>
      <c r="B15" s="17" t="str">
        <f t="shared" si="9"/>
        <v>Duchesne</v>
      </c>
      <c r="C15" s="48" t="s">
        <v>34</v>
      </c>
      <c r="D15" s="48" t="s">
        <v>35</v>
      </c>
      <c r="E15" s="48">
        <v>7813</v>
      </c>
      <c r="F15" s="48">
        <v>199</v>
      </c>
      <c r="G15" s="48">
        <v>1951</v>
      </c>
      <c r="H15" s="48">
        <v>179</v>
      </c>
      <c r="I15" s="48">
        <v>667</v>
      </c>
      <c r="J15" s="48">
        <v>97</v>
      </c>
      <c r="K15" s="48">
        <v>210</v>
      </c>
      <c r="L15" s="48">
        <v>47</v>
      </c>
      <c r="M15" s="48">
        <v>152</v>
      </c>
      <c r="N15" s="48">
        <v>44</v>
      </c>
      <c r="O15" s="48">
        <v>646</v>
      </c>
      <c r="P15" s="48">
        <v>99</v>
      </c>
      <c r="Q15" s="48">
        <v>640</v>
      </c>
      <c r="R15" s="48">
        <v>98</v>
      </c>
      <c r="S15" s="48">
        <v>142</v>
      </c>
      <c r="T15" s="48">
        <v>49</v>
      </c>
      <c r="U15" s="48">
        <v>274</v>
      </c>
      <c r="V15" s="48">
        <v>68</v>
      </c>
      <c r="W15" s="48">
        <v>325</v>
      </c>
      <c r="X15" s="48">
        <v>69</v>
      </c>
      <c r="Y15" s="48">
        <v>1683</v>
      </c>
      <c r="Z15" s="48">
        <v>146</v>
      </c>
      <c r="AA15" s="48">
        <v>411</v>
      </c>
      <c r="AB15" s="48">
        <v>75</v>
      </c>
      <c r="AC15" s="48">
        <v>275</v>
      </c>
      <c r="AD15" s="48">
        <v>53</v>
      </c>
      <c r="AE15" s="48">
        <v>437</v>
      </c>
      <c r="AF15" s="48">
        <v>75</v>
      </c>
      <c r="AG15" s="48">
        <v>0</v>
      </c>
      <c r="AH15" s="48">
        <v>21</v>
      </c>
      <c r="AI15" s="48">
        <v>6353</v>
      </c>
      <c r="AJ15" s="48">
        <v>198</v>
      </c>
      <c r="AK15" s="48">
        <v>1513</v>
      </c>
      <c r="AL15" s="48">
        <v>142</v>
      </c>
      <c r="AM15" s="48">
        <v>496</v>
      </c>
      <c r="AN15" s="48">
        <v>86</v>
      </c>
      <c r="AO15" s="48">
        <v>172</v>
      </c>
      <c r="AP15" s="48">
        <v>43</v>
      </c>
      <c r="AQ15" s="48">
        <v>146</v>
      </c>
      <c r="AR15" s="48">
        <v>43</v>
      </c>
      <c r="AS15" s="48">
        <v>562</v>
      </c>
      <c r="AT15" s="48">
        <v>93</v>
      </c>
      <c r="AU15" s="48">
        <v>547</v>
      </c>
      <c r="AV15" s="48">
        <v>86</v>
      </c>
      <c r="AW15" s="48">
        <v>134</v>
      </c>
      <c r="AX15" s="48">
        <v>47</v>
      </c>
      <c r="AY15" s="48">
        <v>227</v>
      </c>
      <c r="AZ15" s="48">
        <v>58</v>
      </c>
      <c r="BA15" s="48">
        <v>219</v>
      </c>
      <c r="BB15" s="48">
        <v>54</v>
      </c>
      <c r="BC15" s="48">
        <v>1398</v>
      </c>
      <c r="BD15" s="48">
        <v>129</v>
      </c>
      <c r="BE15" s="48">
        <v>316</v>
      </c>
      <c r="BF15" s="48">
        <v>66</v>
      </c>
      <c r="BG15" s="48">
        <v>211</v>
      </c>
      <c r="BH15" s="48">
        <v>49</v>
      </c>
      <c r="BI15" s="48">
        <v>412</v>
      </c>
      <c r="BJ15" s="48">
        <v>73</v>
      </c>
      <c r="BK15" s="48">
        <v>0</v>
      </c>
      <c r="BL15" s="48">
        <v>21</v>
      </c>
      <c r="BM15" s="48">
        <v>605</v>
      </c>
      <c r="BN15" s="48">
        <v>100</v>
      </c>
      <c r="BO15" s="48">
        <v>164</v>
      </c>
      <c r="BP15" s="48">
        <v>52</v>
      </c>
      <c r="BQ15" s="48">
        <v>117</v>
      </c>
      <c r="BR15" s="48">
        <v>41</v>
      </c>
      <c r="BS15" s="48">
        <v>22</v>
      </c>
      <c r="BT15" s="48">
        <v>18</v>
      </c>
      <c r="BU15" s="48">
        <v>4</v>
      </c>
      <c r="BV15" s="48">
        <v>6</v>
      </c>
      <c r="BW15" s="48">
        <v>29</v>
      </c>
      <c r="BX15" s="48">
        <v>19</v>
      </c>
      <c r="BY15" s="48">
        <v>26</v>
      </c>
      <c r="BZ15" s="48">
        <v>21</v>
      </c>
      <c r="CA15" s="48">
        <v>8</v>
      </c>
      <c r="CB15" s="48">
        <v>9</v>
      </c>
      <c r="CC15" s="48">
        <v>6</v>
      </c>
      <c r="CD15" s="48">
        <v>10</v>
      </c>
      <c r="CE15" s="48">
        <v>11</v>
      </c>
      <c r="CF15" s="48">
        <v>12</v>
      </c>
      <c r="CG15" s="48">
        <v>159</v>
      </c>
      <c r="CH15" s="48">
        <v>55</v>
      </c>
      <c r="CI15" s="48">
        <v>25</v>
      </c>
      <c r="CJ15" s="48">
        <v>17</v>
      </c>
      <c r="CK15" s="48">
        <v>22</v>
      </c>
      <c r="CL15" s="48">
        <v>21</v>
      </c>
      <c r="CM15" s="48">
        <v>12</v>
      </c>
      <c r="CN15" s="48">
        <v>14</v>
      </c>
      <c r="CO15" s="48">
        <v>0</v>
      </c>
      <c r="CP15" s="48">
        <v>21</v>
      </c>
      <c r="CQ15" s="48">
        <v>48</v>
      </c>
      <c r="CR15" s="48">
        <v>24</v>
      </c>
      <c r="CS15" s="48">
        <v>0</v>
      </c>
      <c r="CT15" s="48">
        <v>21</v>
      </c>
      <c r="CU15" s="48">
        <v>0</v>
      </c>
      <c r="CV15" s="48">
        <v>21</v>
      </c>
      <c r="CW15" s="48">
        <v>0</v>
      </c>
      <c r="CX15" s="48">
        <v>21</v>
      </c>
      <c r="CY15" s="48">
        <v>0</v>
      </c>
      <c r="CZ15" s="48">
        <v>21</v>
      </c>
      <c r="DA15" s="48">
        <v>0</v>
      </c>
      <c r="DB15" s="48">
        <v>21</v>
      </c>
      <c r="DC15" s="48">
        <v>0</v>
      </c>
      <c r="DD15" s="48">
        <v>21</v>
      </c>
      <c r="DE15" s="48">
        <v>0</v>
      </c>
      <c r="DF15" s="48">
        <v>21</v>
      </c>
      <c r="DG15" s="48">
        <v>0</v>
      </c>
      <c r="DH15" s="48">
        <v>21</v>
      </c>
      <c r="DI15" s="48">
        <v>0</v>
      </c>
      <c r="DJ15" s="48">
        <v>21</v>
      </c>
      <c r="DK15" s="48">
        <v>38</v>
      </c>
      <c r="DL15" s="48">
        <v>21</v>
      </c>
      <c r="DM15" s="48">
        <v>0</v>
      </c>
      <c r="DN15" s="48">
        <v>21</v>
      </c>
      <c r="DO15" s="48">
        <v>6</v>
      </c>
      <c r="DP15" s="48">
        <v>9</v>
      </c>
      <c r="DQ15" s="48">
        <v>4</v>
      </c>
      <c r="DR15" s="48">
        <v>7</v>
      </c>
      <c r="DS15" s="48">
        <v>0</v>
      </c>
      <c r="DT15" s="48">
        <v>21</v>
      </c>
      <c r="DU15" s="48">
        <v>190</v>
      </c>
      <c r="DV15" s="48">
        <v>67</v>
      </c>
      <c r="DW15" s="48">
        <v>53</v>
      </c>
      <c r="DX15" s="48">
        <v>32</v>
      </c>
      <c r="DY15" s="48">
        <v>17</v>
      </c>
      <c r="DZ15" s="48">
        <v>16</v>
      </c>
      <c r="EA15" s="48">
        <v>0</v>
      </c>
      <c r="EB15" s="48">
        <v>21</v>
      </c>
      <c r="EC15" s="48">
        <v>0</v>
      </c>
      <c r="ED15" s="48">
        <v>21</v>
      </c>
      <c r="EE15" s="48">
        <v>18</v>
      </c>
      <c r="EF15" s="48">
        <v>13</v>
      </c>
      <c r="EG15" s="48">
        <v>10</v>
      </c>
      <c r="EH15" s="48">
        <v>10</v>
      </c>
      <c r="EI15" s="48">
        <v>0</v>
      </c>
      <c r="EJ15" s="48">
        <v>21</v>
      </c>
      <c r="EK15" s="48">
        <v>0</v>
      </c>
      <c r="EL15" s="48">
        <v>21</v>
      </c>
      <c r="EM15" s="48">
        <v>12</v>
      </c>
      <c r="EN15" s="48">
        <v>12</v>
      </c>
      <c r="EO15" s="48">
        <v>28</v>
      </c>
      <c r="EP15" s="48">
        <v>21</v>
      </c>
      <c r="EQ15" s="48">
        <v>49</v>
      </c>
      <c r="ER15" s="48">
        <v>25</v>
      </c>
      <c r="ES15" s="48">
        <v>0</v>
      </c>
      <c r="ET15" s="48">
        <v>21</v>
      </c>
      <c r="EU15" s="48">
        <v>3</v>
      </c>
      <c r="EV15" s="48">
        <v>6</v>
      </c>
      <c r="EW15" s="48">
        <v>0</v>
      </c>
      <c r="EX15" s="48">
        <v>21</v>
      </c>
      <c r="EY15" s="48">
        <v>96</v>
      </c>
      <c r="EZ15" s="48">
        <v>34</v>
      </c>
      <c r="FA15" s="48">
        <v>20</v>
      </c>
      <c r="FB15" s="48">
        <v>17</v>
      </c>
      <c r="FC15" s="48">
        <v>15</v>
      </c>
      <c r="FD15" s="48">
        <v>15</v>
      </c>
      <c r="FE15" s="48">
        <v>0</v>
      </c>
      <c r="FF15" s="48">
        <v>21</v>
      </c>
      <c r="FG15" s="48">
        <v>0</v>
      </c>
      <c r="FH15" s="48">
        <v>21</v>
      </c>
      <c r="FI15" s="48">
        <v>20</v>
      </c>
      <c r="FJ15" s="48">
        <v>15</v>
      </c>
      <c r="FK15" s="48">
        <v>12</v>
      </c>
      <c r="FL15" s="48">
        <v>13</v>
      </c>
      <c r="FM15" s="48">
        <v>0</v>
      </c>
      <c r="FN15" s="48">
        <v>21</v>
      </c>
      <c r="FO15" s="48">
        <v>4</v>
      </c>
      <c r="FP15" s="48">
        <v>6</v>
      </c>
      <c r="FQ15" s="48">
        <v>0</v>
      </c>
      <c r="FR15" s="48">
        <v>21</v>
      </c>
      <c r="FS15" s="48">
        <v>13</v>
      </c>
      <c r="FT15" s="48">
        <v>13</v>
      </c>
      <c r="FU15" s="48">
        <v>12</v>
      </c>
      <c r="FV15" s="48">
        <v>13</v>
      </c>
      <c r="FW15" s="48">
        <v>0</v>
      </c>
      <c r="FX15" s="48">
        <v>21</v>
      </c>
      <c r="FY15" s="48">
        <v>0</v>
      </c>
      <c r="FZ15" s="48">
        <v>21</v>
      </c>
      <c r="GA15" s="48">
        <v>0</v>
      </c>
      <c r="GB15" s="48">
        <v>21</v>
      </c>
      <c r="GC15" s="48">
        <v>521</v>
      </c>
      <c r="GD15" s="48">
        <v>80</v>
      </c>
      <c r="GE15" s="48">
        <v>201</v>
      </c>
      <c r="GF15" s="48">
        <v>57</v>
      </c>
      <c r="GG15" s="48">
        <v>22</v>
      </c>
      <c r="GH15" s="48">
        <v>16</v>
      </c>
      <c r="GI15" s="48">
        <v>16</v>
      </c>
      <c r="GJ15" s="48">
        <v>16</v>
      </c>
      <c r="GK15" s="48">
        <v>2</v>
      </c>
      <c r="GL15" s="48">
        <v>4</v>
      </c>
      <c r="GM15" s="48">
        <v>17</v>
      </c>
      <c r="GN15" s="48">
        <v>14</v>
      </c>
      <c r="GO15" s="48">
        <v>45</v>
      </c>
      <c r="GP15" s="48">
        <v>25</v>
      </c>
      <c r="GQ15" s="48">
        <v>0</v>
      </c>
      <c r="GR15" s="48">
        <v>21</v>
      </c>
      <c r="GS15" s="48">
        <v>37</v>
      </c>
      <c r="GT15" s="48">
        <v>24</v>
      </c>
      <c r="GU15" s="48">
        <v>83</v>
      </c>
      <c r="GV15" s="48">
        <v>33</v>
      </c>
      <c r="GW15" s="48">
        <v>47</v>
      </c>
      <c r="GX15" s="48">
        <v>22</v>
      </c>
      <c r="GY15" s="48">
        <v>9</v>
      </c>
      <c r="GZ15" s="48">
        <v>10</v>
      </c>
      <c r="HA15" s="48">
        <v>36</v>
      </c>
      <c r="HB15" s="48">
        <v>22</v>
      </c>
      <c r="HC15" s="48">
        <v>6</v>
      </c>
      <c r="HD15" s="48">
        <v>8</v>
      </c>
      <c r="HE15" s="48">
        <v>0</v>
      </c>
      <c r="HF15" s="48">
        <v>21</v>
      </c>
    </row>
    <row r="16" spans="1:214" x14ac:dyDescent="0.25">
      <c r="A16" s="16">
        <f t="shared" si="8"/>
        <v>15</v>
      </c>
      <c r="B16" s="17" t="str">
        <f t="shared" si="9"/>
        <v>Emery</v>
      </c>
      <c r="C16" s="48" t="s">
        <v>36</v>
      </c>
      <c r="D16" s="48" t="s">
        <v>37</v>
      </c>
      <c r="E16" s="48">
        <v>3878</v>
      </c>
      <c r="F16" s="48">
        <v>169</v>
      </c>
      <c r="G16" s="48">
        <v>415</v>
      </c>
      <c r="H16" s="48">
        <v>91</v>
      </c>
      <c r="I16" s="48">
        <v>382</v>
      </c>
      <c r="J16" s="48">
        <v>100</v>
      </c>
      <c r="K16" s="48">
        <v>152</v>
      </c>
      <c r="L16" s="48">
        <v>60</v>
      </c>
      <c r="M16" s="48">
        <v>100</v>
      </c>
      <c r="N16" s="48">
        <v>59</v>
      </c>
      <c r="O16" s="48">
        <v>495</v>
      </c>
      <c r="P16" s="48">
        <v>82</v>
      </c>
      <c r="Q16" s="48">
        <v>348</v>
      </c>
      <c r="R16" s="48">
        <v>78</v>
      </c>
      <c r="S16" s="48">
        <v>119</v>
      </c>
      <c r="T16" s="48">
        <v>47</v>
      </c>
      <c r="U16" s="48">
        <v>69</v>
      </c>
      <c r="V16" s="48">
        <v>35</v>
      </c>
      <c r="W16" s="48">
        <v>179</v>
      </c>
      <c r="X16" s="48">
        <v>51</v>
      </c>
      <c r="Y16" s="48">
        <v>843</v>
      </c>
      <c r="Z16" s="48">
        <v>115</v>
      </c>
      <c r="AA16" s="48">
        <v>283</v>
      </c>
      <c r="AB16" s="48">
        <v>74</v>
      </c>
      <c r="AC16" s="48">
        <v>259</v>
      </c>
      <c r="AD16" s="48">
        <v>76</v>
      </c>
      <c r="AE16" s="48">
        <v>234</v>
      </c>
      <c r="AF16" s="48">
        <v>61</v>
      </c>
      <c r="AG16" s="48">
        <v>0</v>
      </c>
      <c r="AH16" s="48">
        <v>18</v>
      </c>
      <c r="AI16" s="48">
        <v>3177</v>
      </c>
      <c r="AJ16" s="48">
        <v>159</v>
      </c>
      <c r="AK16" s="48">
        <v>315</v>
      </c>
      <c r="AL16" s="48">
        <v>80</v>
      </c>
      <c r="AM16" s="48">
        <v>292</v>
      </c>
      <c r="AN16" s="48">
        <v>86</v>
      </c>
      <c r="AO16" s="48">
        <v>130</v>
      </c>
      <c r="AP16" s="48">
        <v>54</v>
      </c>
      <c r="AQ16" s="48">
        <v>69</v>
      </c>
      <c r="AR16" s="48">
        <v>43</v>
      </c>
      <c r="AS16" s="48">
        <v>454</v>
      </c>
      <c r="AT16" s="48">
        <v>76</v>
      </c>
      <c r="AU16" s="48">
        <v>289</v>
      </c>
      <c r="AV16" s="48">
        <v>67</v>
      </c>
      <c r="AW16" s="48">
        <v>116</v>
      </c>
      <c r="AX16" s="48">
        <v>46</v>
      </c>
      <c r="AY16" s="48">
        <v>69</v>
      </c>
      <c r="AZ16" s="48">
        <v>35</v>
      </c>
      <c r="BA16" s="48">
        <v>140</v>
      </c>
      <c r="BB16" s="48">
        <v>47</v>
      </c>
      <c r="BC16" s="48">
        <v>710</v>
      </c>
      <c r="BD16" s="48">
        <v>105</v>
      </c>
      <c r="BE16" s="48">
        <v>219</v>
      </c>
      <c r="BF16" s="48">
        <v>68</v>
      </c>
      <c r="BG16" s="48">
        <v>174</v>
      </c>
      <c r="BH16" s="48">
        <v>64</v>
      </c>
      <c r="BI16" s="48">
        <v>200</v>
      </c>
      <c r="BJ16" s="48">
        <v>56</v>
      </c>
      <c r="BK16" s="48">
        <v>0</v>
      </c>
      <c r="BL16" s="48">
        <v>18</v>
      </c>
      <c r="BM16" s="48">
        <v>291</v>
      </c>
      <c r="BN16" s="48">
        <v>76</v>
      </c>
      <c r="BO16" s="48">
        <v>54</v>
      </c>
      <c r="BP16" s="48">
        <v>25</v>
      </c>
      <c r="BQ16" s="48">
        <v>69</v>
      </c>
      <c r="BR16" s="48">
        <v>31</v>
      </c>
      <c r="BS16" s="48">
        <v>3</v>
      </c>
      <c r="BT16" s="48">
        <v>6</v>
      </c>
      <c r="BU16" s="48">
        <v>31</v>
      </c>
      <c r="BV16" s="48">
        <v>38</v>
      </c>
      <c r="BW16" s="48">
        <v>0</v>
      </c>
      <c r="BX16" s="48">
        <v>18</v>
      </c>
      <c r="BY16" s="48">
        <v>52</v>
      </c>
      <c r="BZ16" s="48">
        <v>31</v>
      </c>
      <c r="CA16" s="48">
        <v>0</v>
      </c>
      <c r="CB16" s="48">
        <v>18</v>
      </c>
      <c r="CC16" s="48">
        <v>0</v>
      </c>
      <c r="CD16" s="48">
        <v>18</v>
      </c>
      <c r="CE16" s="48">
        <v>7</v>
      </c>
      <c r="CF16" s="48">
        <v>12</v>
      </c>
      <c r="CG16" s="48">
        <v>31</v>
      </c>
      <c r="CH16" s="48">
        <v>20</v>
      </c>
      <c r="CI16" s="48">
        <v>23</v>
      </c>
      <c r="CJ16" s="48">
        <v>17</v>
      </c>
      <c r="CK16" s="48">
        <v>11</v>
      </c>
      <c r="CL16" s="48">
        <v>15</v>
      </c>
      <c r="CM16" s="48">
        <v>10</v>
      </c>
      <c r="CN16" s="48">
        <v>14</v>
      </c>
      <c r="CO16" s="48">
        <v>0</v>
      </c>
      <c r="CP16" s="48">
        <v>18</v>
      </c>
      <c r="CQ16" s="48">
        <v>52</v>
      </c>
      <c r="CR16" s="48">
        <v>31</v>
      </c>
      <c r="CS16" s="48">
        <v>3</v>
      </c>
      <c r="CT16" s="48">
        <v>6</v>
      </c>
      <c r="CU16" s="48">
        <v>3</v>
      </c>
      <c r="CV16" s="48">
        <v>4</v>
      </c>
      <c r="CW16" s="48">
        <v>0</v>
      </c>
      <c r="CX16" s="48">
        <v>18</v>
      </c>
      <c r="CY16" s="48">
        <v>0</v>
      </c>
      <c r="CZ16" s="48">
        <v>18</v>
      </c>
      <c r="DA16" s="48">
        <v>0</v>
      </c>
      <c r="DB16" s="48">
        <v>18</v>
      </c>
      <c r="DC16" s="48">
        <v>0</v>
      </c>
      <c r="DD16" s="48">
        <v>18</v>
      </c>
      <c r="DE16" s="48">
        <v>0</v>
      </c>
      <c r="DF16" s="48">
        <v>18</v>
      </c>
      <c r="DG16" s="48">
        <v>0</v>
      </c>
      <c r="DH16" s="48">
        <v>18</v>
      </c>
      <c r="DI16" s="48">
        <v>0</v>
      </c>
      <c r="DJ16" s="48">
        <v>18</v>
      </c>
      <c r="DK16" s="48">
        <v>33</v>
      </c>
      <c r="DL16" s="48">
        <v>31</v>
      </c>
      <c r="DM16" s="48">
        <v>0</v>
      </c>
      <c r="DN16" s="48">
        <v>18</v>
      </c>
      <c r="DO16" s="48">
        <v>13</v>
      </c>
      <c r="DP16" s="48">
        <v>19</v>
      </c>
      <c r="DQ16" s="48">
        <v>0</v>
      </c>
      <c r="DR16" s="48">
        <v>18</v>
      </c>
      <c r="DS16" s="48">
        <v>0</v>
      </c>
      <c r="DT16" s="48">
        <v>18</v>
      </c>
      <c r="DU16" s="48">
        <v>65</v>
      </c>
      <c r="DV16" s="48">
        <v>27</v>
      </c>
      <c r="DW16" s="48">
        <v>0</v>
      </c>
      <c r="DX16" s="48">
        <v>18</v>
      </c>
      <c r="DY16" s="48">
        <v>0</v>
      </c>
      <c r="DZ16" s="48">
        <v>18</v>
      </c>
      <c r="EA16" s="48">
        <v>0</v>
      </c>
      <c r="EB16" s="48">
        <v>18</v>
      </c>
      <c r="EC16" s="48">
        <v>0</v>
      </c>
      <c r="ED16" s="48">
        <v>18</v>
      </c>
      <c r="EE16" s="48">
        <v>18</v>
      </c>
      <c r="EF16" s="48">
        <v>16</v>
      </c>
      <c r="EG16" s="48">
        <v>4</v>
      </c>
      <c r="EH16" s="48">
        <v>5</v>
      </c>
      <c r="EI16" s="48">
        <v>3</v>
      </c>
      <c r="EJ16" s="48">
        <v>5</v>
      </c>
      <c r="EK16" s="48">
        <v>0</v>
      </c>
      <c r="EL16" s="48">
        <v>18</v>
      </c>
      <c r="EM16" s="48">
        <v>0</v>
      </c>
      <c r="EN16" s="48">
        <v>18</v>
      </c>
      <c r="EO16" s="48">
        <v>24</v>
      </c>
      <c r="EP16" s="48">
        <v>17</v>
      </c>
      <c r="EQ16" s="48">
        <v>0</v>
      </c>
      <c r="ER16" s="48">
        <v>18</v>
      </c>
      <c r="ES16" s="48">
        <v>7</v>
      </c>
      <c r="ET16" s="48">
        <v>11</v>
      </c>
      <c r="EU16" s="48">
        <v>9</v>
      </c>
      <c r="EV16" s="48">
        <v>9</v>
      </c>
      <c r="EW16" s="48">
        <v>0</v>
      </c>
      <c r="EX16" s="48">
        <v>18</v>
      </c>
      <c r="EY16" s="48">
        <v>29</v>
      </c>
      <c r="EZ16" s="48">
        <v>26</v>
      </c>
      <c r="FA16" s="48">
        <v>7</v>
      </c>
      <c r="FB16" s="48">
        <v>12</v>
      </c>
      <c r="FC16" s="48">
        <v>1</v>
      </c>
      <c r="FD16" s="48">
        <v>2</v>
      </c>
      <c r="FE16" s="48">
        <v>0</v>
      </c>
      <c r="FF16" s="48">
        <v>18</v>
      </c>
      <c r="FG16" s="48">
        <v>0</v>
      </c>
      <c r="FH16" s="48">
        <v>18</v>
      </c>
      <c r="FI16" s="48">
        <v>0</v>
      </c>
      <c r="FJ16" s="48">
        <v>18</v>
      </c>
      <c r="FK16" s="48">
        <v>3</v>
      </c>
      <c r="FL16" s="48">
        <v>6</v>
      </c>
      <c r="FM16" s="48">
        <v>0</v>
      </c>
      <c r="FN16" s="48">
        <v>18</v>
      </c>
      <c r="FO16" s="48">
        <v>0</v>
      </c>
      <c r="FP16" s="48">
        <v>18</v>
      </c>
      <c r="FQ16" s="48">
        <v>7</v>
      </c>
      <c r="FR16" s="48">
        <v>12</v>
      </c>
      <c r="FS16" s="48">
        <v>0</v>
      </c>
      <c r="FT16" s="48">
        <v>18</v>
      </c>
      <c r="FU16" s="48">
        <v>0</v>
      </c>
      <c r="FV16" s="48">
        <v>18</v>
      </c>
      <c r="FW16" s="48">
        <v>0</v>
      </c>
      <c r="FX16" s="48">
        <v>18</v>
      </c>
      <c r="FY16" s="48">
        <v>11</v>
      </c>
      <c r="FZ16" s="48">
        <v>17</v>
      </c>
      <c r="GA16" s="48">
        <v>0</v>
      </c>
      <c r="GB16" s="48">
        <v>18</v>
      </c>
      <c r="GC16" s="48">
        <v>264</v>
      </c>
      <c r="GD16" s="48">
        <v>78</v>
      </c>
      <c r="GE16" s="48">
        <v>36</v>
      </c>
      <c r="GF16" s="48">
        <v>34</v>
      </c>
      <c r="GG16" s="48">
        <v>17</v>
      </c>
      <c r="GH16" s="48">
        <v>13</v>
      </c>
      <c r="GI16" s="48">
        <v>19</v>
      </c>
      <c r="GJ16" s="48">
        <v>28</v>
      </c>
      <c r="GK16" s="48">
        <v>0</v>
      </c>
      <c r="GL16" s="48">
        <v>18</v>
      </c>
      <c r="GM16" s="48">
        <v>23</v>
      </c>
      <c r="GN16" s="48">
        <v>22</v>
      </c>
      <c r="GO16" s="48">
        <v>0</v>
      </c>
      <c r="GP16" s="48">
        <v>18</v>
      </c>
      <c r="GQ16" s="48">
        <v>0</v>
      </c>
      <c r="GR16" s="48">
        <v>18</v>
      </c>
      <c r="GS16" s="48">
        <v>0</v>
      </c>
      <c r="GT16" s="48">
        <v>18</v>
      </c>
      <c r="GU16" s="48">
        <v>25</v>
      </c>
      <c r="GV16" s="48">
        <v>22</v>
      </c>
      <c r="GW16" s="48">
        <v>45</v>
      </c>
      <c r="GX16" s="48">
        <v>28</v>
      </c>
      <c r="GY16" s="48">
        <v>41</v>
      </c>
      <c r="GZ16" s="48">
        <v>37</v>
      </c>
      <c r="HA16" s="48">
        <v>54</v>
      </c>
      <c r="HB16" s="48">
        <v>34</v>
      </c>
      <c r="HC16" s="48">
        <v>4</v>
      </c>
      <c r="HD16" s="48">
        <v>4</v>
      </c>
      <c r="HE16" s="48">
        <v>0</v>
      </c>
      <c r="HF16" s="48">
        <v>18</v>
      </c>
    </row>
    <row r="17" spans="1:214" x14ac:dyDescent="0.25">
      <c r="A17" s="16">
        <f t="shared" si="8"/>
        <v>17</v>
      </c>
      <c r="B17" s="17" t="str">
        <f t="shared" si="9"/>
        <v>Garfield</v>
      </c>
      <c r="C17" s="48" t="s">
        <v>38</v>
      </c>
      <c r="D17" s="48" t="s">
        <v>39</v>
      </c>
      <c r="E17" s="48">
        <v>2176</v>
      </c>
      <c r="F17" s="48">
        <v>159</v>
      </c>
      <c r="G17" s="48">
        <v>139</v>
      </c>
      <c r="H17" s="48">
        <v>47</v>
      </c>
      <c r="I17" s="48">
        <v>121</v>
      </c>
      <c r="J17" s="48">
        <v>50</v>
      </c>
      <c r="K17" s="48">
        <v>28</v>
      </c>
      <c r="L17" s="48">
        <v>19</v>
      </c>
      <c r="M17" s="48">
        <v>15</v>
      </c>
      <c r="N17" s="48">
        <v>10</v>
      </c>
      <c r="O17" s="48">
        <v>235</v>
      </c>
      <c r="P17" s="48">
        <v>91</v>
      </c>
      <c r="Q17" s="48">
        <v>172</v>
      </c>
      <c r="R17" s="48">
        <v>54</v>
      </c>
      <c r="S17" s="48">
        <v>44</v>
      </c>
      <c r="T17" s="48">
        <v>26</v>
      </c>
      <c r="U17" s="48">
        <v>74</v>
      </c>
      <c r="V17" s="48">
        <v>48</v>
      </c>
      <c r="W17" s="48">
        <v>103</v>
      </c>
      <c r="X17" s="48">
        <v>42</v>
      </c>
      <c r="Y17" s="48">
        <v>354</v>
      </c>
      <c r="Z17" s="48">
        <v>62</v>
      </c>
      <c r="AA17" s="48">
        <v>642</v>
      </c>
      <c r="AB17" s="48">
        <v>123</v>
      </c>
      <c r="AC17" s="48">
        <v>84</v>
      </c>
      <c r="AD17" s="48">
        <v>41</v>
      </c>
      <c r="AE17" s="48">
        <v>165</v>
      </c>
      <c r="AF17" s="48">
        <v>76</v>
      </c>
      <c r="AG17" s="48">
        <v>0</v>
      </c>
      <c r="AH17" s="48">
        <v>16</v>
      </c>
      <c r="AI17" s="48">
        <v>1597</v>
      </c>
      <c r="AJ17" s="48">
        <v>138</v>
      </c>
      <c r="AK17" s="48">
        <v>78</v>
      </c>
      <c r="AL17" s="48">
        <v>37</v>
      </c>
      <c r="AM17" s="48">
        <v>96</v>
      </c>
      <c r="AN17" s="48">
        <v>47</v>
      </c>
      <c r="AO17" s="48">
        <v>26</v>
      </c>
      <c r="AP17" s="48">
        <v>19</v>
      </c>
      <c r="AQ17" s="48">
        <v>4</v>
      </c>
      <c r="AR17" s="48">
        <v>5</v>
      </c>
      <c r="AS17" s="48">
        <v>217</v>
      </c>
      <c r="AT17" s="48">
        <v>91</v>
      </c>
      <c r="AU17" s="48">
        <v>132</v>
      </c>
      <c r="AV17" s="48">
        <v>44</v>
      </c>
      <c r="AW17" s="48">
        <v>35</v>
      </c>
      <c r="AX17" s="48">
        <v>25</v>
      </c>
      <c r="AY17" s="48">
        <v>61</v>
      </c>
      <c r="AZ17" s="48">
        <v>46</v>
      </c>
      <c r="BA17" s="48">
        <v>53</v>
      </c>
      <c r="BB17" s="48">
        <v>27</v>
      </c>
      <c r="BC17" s="48">
        <v>255</v>
      </c>
      <c r="BD17" s="48">
        <v>58</v>
      </c>
      <c r="BE17" s="48">
        <v>422</v>
      </c>
      <c r="BF17" s="48">
        <v>81</v>
      </c>
      <c r="BG17" s="48">
        <v>62</v>
      </c>
      <c r="BH17" s="48">
        <v>36</v>
      </c>
      <c r="BI17" s="48">
        <v>156</v>
      </c>
      <c r="BJ17" s="48">
        <v>75</v>
      </c>
      <c r="BK17" s="48">
        <v>0</v>
      </c>
      <c r="BL17" s="48">
        <v>16</v>
      </c>
      <c r="BM17" s="48">
        <v>239</v>
      </c>
      <c r="BN17" s="48">
        <v>69</v>
      </c>
      <c r="BO17" s="48">
        <v>41</v>
      </c>
      <c r="BP17" s="48">
        <v>32</v>
      </c>
      <c r="BQ17" s="48">
        <v>21</v>
      </c>
      <c r="BR17" s="48">
        <v>20</v>
      </c>
      <c r="BS17" s="48">
        <v>0</v>
      </c>
      <c r="BT17" s="48">
        <v>16</v>
      </c>
      <c r="BU17" s="48">
        <v>0</v>
      </c>
      <c r="BV17" s="48">
        <v>16</v>
      </c>
      <c r="BW17" s="48">
        <v>8</v>
      </c>
      <c r="BX17" s="48">
        <v>6</v>
      </c>
      <c r="BY17" s="48">
        <v>15</v>
      </c>
      <c r="BZ17" s="48">
        <v>14</v>
      </c>
      <c r="CA17" s="48">
        <v>4</v>
      </c>
      <c r="CB17" s="48">
        <v>7</v>
      </c>
      <c r="CC17" s="48">
        <v>9</v>
      </c>
      <c r="CD17" s="48">
        <v>14</v>
      </c>
      <c r="CE17" s="48">
        <v>13</v>
      </c>
      <c r="CF17" s="48">
        <v>13</v>
      </c>
      <c r="CG17" s="48">
        <v>25</v>
      </c>
      <c r="CH17" s="48">
        <v>18</v>
      </c>
      <c r="CI17" s="48">
        <v>103</v>
      </c>
      <c r="CJ17" s="48">
        <v>49</v>
      </c>
      <c r="CK17" s="48">
        <v>0</v>
      </c>
      <c r="CL17" s="48">
        <v>16</v>
      </c>
      <c r="CM17" s="48">
        <v>0</v>
      </c>
      <c r="CN17" s="48">
        <v>16</v>
      </c>
      <c r="CO17" s="48">
        <v>0</v>
      </c>
      <c r="CP17" s="48">
        <v>16</v>
      </c>
      <c r="CQ17" s="48">
        <v>0</v>
      </c>
      <c r="CR17" s="48">
        <v>16</v>
      </c>
      <c r="CS17" s="48">
        <v>0</v>
      </c>
      <c r="CT17" s="48">
        <v>16</v>
      </c>
      <c r="CU17" s="48">
        <v>0</v>
      </c>
      <c r="CV17" s="48">
        <v>16</v>
      </c>
      <c r="CW17" s="48">
        <v>0</v>
      </c>
      <c r="CX17" s="48">
        <v>16</v>
      </c>
      <c r="CY17" s="48">
        <v>0</v>
      </c>
      <c r="CZ17" s="48">
        <v>16</v>
      </c>
      <c r="DA17" s="48">
        <v>0</v>
      </c>
      <c r="DB17" s="48">
        <v>16</v>
      </c>
      <c r="DC17" s="48">
        <v>0</v>
      </c>
      <c r="DD17" s="48">
        <v>16</v>
      </c>
      <c r="DE17" s="48">
        <v>0</v>
      </c>
      <c r="DF17" s="48">
        <v>16</v>
      </c>
      <c r="DG17" s="48">
        <v>0</v>
      </c>
      <c r="DH17" s="48">
        <v>16</v>
      </c>
      <c r="DI17" s="48">
        <v>0</v>
      </c>
      <c r="DJ17" s="48">
        <v>16</v>
      </c>
      <c r="DK17" s="48">
        <v>0</v>
      </c>
      <c r="DL17" s="48">
        <v>16</v>
      </c>
      <c r="DM17" s="48">
        <v>0</v>
      </c>
      <c r="DN17" s="48">
        <v>16</v>
      </c>
      <c r="DO17" s="48">
        <v>0</v>
      </c>
      <c r="DP17" s="48">
        <v>16</v>
      </c>
      <c r="DQ17" s="48">
        <v>0</v>
      </c>
      <c r="DR17" s="48">
        <v>16</v>
      </c>
      <c r="DS17" s="48">
        <v>0</v>
      </c>
      <c r="DT17" s="48">
        <v>16</v>
      </c>
      <c r="DU17" s="48">
        <v>123</v>
      </c>
      <c r="DV17" s="48">
        <v>60</v>
      </c>
      <c r="DW17" s="48">
        <v>0</v>
      </c>
      <c r="DX17" s="48">
        <v>16</v>
      </c>
      <c r="DY17" s="48">
        <v>0</v>
      </c>
      <c r="DZ17" s="48">
        <v>16</v>
      </c>
      <c r="EA17" s="48">
        <v>2</v>
      </c>
      <c r="EB17" s="48">
        <v>2</v>
      </c>
      <c r="EC17" s="48">
        <v>0</v>
      </c>
      <c r="ED17" s="48">
        <v>16</v>
      </c>
      <c r="EE17" s="48">
        <v>3</v>
      </c>
      <c r="EF17" s="48">
        <v>3</v>
      </c>
      <c r="EG17" s="48">
        <v>2</v>
      </c>
      <c r="EH17" s="48">
        <v>4</v>
      </c>
      <c r="EI17" s="48">
        <v>5</v>
      </c>
      <c r="EJ17" s="48">
        <v>5</v>
      </c>
      <c r="EK17" s="48">
        <v>0</v>
      </c>
      <c r="EL17" s="48">
        <v>16</v>
      </c>
      <c r="EM17" s="48">
        <v>10</v>
      </c>
      <c r="EN17" s="48">
        <v>10</v>
      </c>
      <c r="EO17" s="48">
        <v>27</v>
      </c>
      <c r="EP17" s="48">
        <v>21</v>
      </c>
      <c r="EQ17" s="48">
        <v>73</v>
      </c>
      <c r="ER17" s="48">
        <v>52</v>
      </c>
      <c r="ES17" s="48">
        <v>0</v>
      </c>
      <c r="ET17" s="48">
        <v>16</v>
      </c>
      <c r="EU17" s="48">
        <v>1</v>
      </c>
      <c r="EV17" s="48">
        <v>2</v>
      </c>
      <c r="EW17" s="48">
        <v>0</v>
      </c>
      <c r="EX17" s="48">
        <v>16</v>
      </c>
      <c r="EY17" s="48">
        <v>59</v>
      </c>
      <c r="EZ17" s="48">
        <v>33</v>
      </c>
      <c r="FA17" s="48">
        <v>8</v>
      </c>
      <c r="FB17" s="48">
        <v>13</v>
      </c>
      <c r="FC17" s="48">
        <v>0</v>
      </c>
      <c r="FD17" s="48">
        <v>16</v>
      </c>
      <c r="FE17" s="48">
        <v>0</v>
      </c>
      <c r="FF17" s="48">
        <v>16</v>
      </c>
      <c r="FG17" s="48">
        <v>0</v>
      </c>
      <c r="FH17" s="48">
        <v>16</v>
      </c>
      <c r="FI17" s="48">
        <v>4</v>
      </c>
      <c r="FJ17" s="48">
        <v>6</v>
      </c>
      <c r="FK17" s="48">
        <v>0</v>
      </c>
      <c r="FL17" s="48">
        <v>16</v>
      </c>
      <c r="FM17" s="48">
        <v>0</v>
      </c>
      <c r="FN17" s="48">
        <v>16</v>
      </c>
      <c r="FO17" s="48">
        <v>4</v>
      </c>
      <c r="FP17" s="48">
        <v>5</v>
      </c>
      <c r="FQ17" s="48">
        <v>0</v>
      </c>
      <c r="FR17" s="48">
        <v>16</v>
      </c>
      <c r="FS17" s="48">
        <v>7</v>
      </c>
      <c r="FT17" s="48">
        <v>10</v>
      </c>
      <c r="FU17" s="48">
        <v>19</v>
      </c>
      <c r="FV17" s="48">
        <v>13</v>
      </c>
      <c r="FW17" s="48">
        <v>9</v>
      </c>
      <c r="FX17" s="48">
        <v>10</v>
      </c>
      <c r="FY17" s="48">
        <v>8</v>
      </c>
      <c r="FZ17" s="48">
        <v>9</v>
      </c>
      <c r="GA17" s="48">
        <v>0</v>
      </c>
      <c r="GB17" s="48">
        <v>16</v>
      </c>
      <c r="GC17" s="48">
        <v>158</v>
      </c>
      <c r="GD17" s="48">
        <v>52</v>
      </c>
      <c r="GE17" s="48">
        <v>12</v>
      </c>
      <c r="GF17" s="48">
        <v>12</v>
      </c>
      <c r="GG17" s="48">
        <v>4</v>
      </c>
      <c r="GH17" s="48">
        <v>4</v>
      </c>
      <c r="GI17" s="48">
        <v>0</v>
      </c>
      <c r="GJ17" s="48">
        <v>16</v>
      </c>
      <c r="GK17" s="48">
        <v>11</v>
      </c>
      <c r="GL17" s="48">
        <v>9</v>
      </c>
      <c r="GM17" s="48">
        <v>3</v>
      </c>
      <c r="GN17" s="48">
        <v>4</v>
      </c>
      <c r="GO17" s="48">
        <v>23</v>
      </c>
      <c r="GP17" s="48">
        <v>25</v>
      </c>
      <c r="GQ17" s="48">
        <v>0</v>
      </c>
      <c r="GR17" s="48">
        <v>16</v>
      </c>
      <c r="GS17" s="48">
        <v>0</v>
      </c>
      <c r="GT17" s="48">
        <v>16</v>
      </c>
      <c r="GU17" s="48">
        <v>27</v>
      </c>
      <c r="GV17" s="48">
        <v>26</v>
      </c>
      <c r="GW17" s="48">
        <v>40</v>
      </c>
      <c r="GX17" s="48">
        <v>24</v>
      </c>
      <c r="GY17" s="48">
        <v>25</v>
      </c>
      <c r="GZ17" s="48">
        <v>19</v>
      </c>
      <c r="HA17" s="48">
        <v>13</v>
      </c>
      <c r="HB17" s="48">
        <v>19</v>
      </c>
      <c r="HC17" s="48">
        <v>0</v>
      </c>
      <c r="HD17" s="48">
        <v>16</v>
      </c>
      <c r="HE17" s="48">
        <v>0</v>
      </c>
      <c r="HF17" s="48">
        <v>16</v>
      </c>
    </row>
    <row r="18" spans="1:214" x14ac:dyDescent="0.25">
      <c r="A18" s="16">
        <f t="shared" si="8"/>
        <v>19</v>
      </c>
      <c r="B18" s="17" t="str">
        <f t="shared" si="9"/>
        <v>Grand</v>
      </c>
      <c r="C18" s="48" t="s">
        <v>40</v>
      </c>
      <c r="D18" s="48" t="s">
        <v>41</v>
      </c>
      <c r="E18" s="48">
        <v>4592</v>
      </c>
      <c r="F18" s="48">
        <v>324</v>
      </c>
      <c r="G18" s="48">
        <v>217</v>
      </c>
      <c r="H18" s="48">
        <v>113</v>
      </c>
      <c r="I18" s="48">
        <v>441</v>
      </c>
      <c r="J18" s="48">
        <v>171</v>
      </c>
      <c r="K18" s="48">
        <v>139</v>
      </c>
      <c r="L18" s="48">
        <v>108</v>
      </c>
      <c r="M18" s="48">
        <v>270</v>
      </c>
      <c r="N18" s="48">
        <v>126</v>
      </c>
      <c r="O18" s="48">
        <v>441</v>
      </c>
      <c r="P18" s="48">
        <v>188</v>
      </c>
      <c r="Q18" s="48">
        <v>119</v>
      </c>
      <c r="R18" s="48">
        <v>81</v>
      </c>
      <c r="S18" s="48">
        <v>49</v>
      </c>
      <c r="T18" s="48">
        <v>41</v>
      </c>
      <c r="U18" s="48">
        <v>197</v>
      </c>
      <c r="V18" s="48">
        <v>119</v>
      </c>
      <c r="W18" s="48">
        <v>310</v>
      </c>
      <c r="X18" s="48">
        <v>153</v>
      </c>
      <c r="Y18" s="48">
        <v>600</v>
      </c>
      <c r="Z18" s="48">
        <v>236</v>
      </c>
      <c r="AA18" s="48">
        <v>1436</v>
      </c>
      <c r="AB18" s="48">
        <v>426</v>
      </c>
      <c r="AC18" s="48">
        <v>64</v>
      </c>
      <c r="AD18" s="48">
        <v>52</v>
      </c>
      <c r="AE18" s="48">
        <v>309</v>
      </c>
      <c r="AF18" s="48">
        <v>146</v>
      </c>
      <c r="AG18" s="48">
        <v>0</v>
      </c>
      <c r="AH18" s="48">
        <v>16</v>
      </c>
      <c r="AI18" s="48">
        <v>3119</v>
      </c>
      <c r="AJ18" s="48">
        <v>306</v>
      </c>
      <c r="AK18" s="48">
        <v>192</v>
      </c>
      <c r="AL18" s="48">
        <v>111</v>
      </c>
      <c r="AM18" s="48">
        <v>254</v>
      </c>
      <c r="AN18" s="48">
        <v>140</v>
      </c>
      <c r="AO18" s="48">
        <v>109</v>
      </c>
      <c r="AP18" s="48">
        <v>99</v>
      </c>
      <c r="AQ18" s="48">
        <v>149</v>
      </c>
      <c r="AR18" s="48">
        <v>100</v>
      </c>
      <c r="AS18" s="48">
        <v>344</v>
      </c>
      <c r="AT18" s="48">
        <v>167</v>
      </c>
      <c r="AU18" s="48">
        <v>55</v>
      </c>
      <c r="AV18" s="48">
        <v>48</v>
      </c>
      <c r="AW18" s="48">
        <v>28</v>
      </c>
      <c r="AX18" s="48">
        <v>30</v>
      </c>
      <c r="AY18" s="48">
        <v>121</v>
      </c>
      <c r="AZ18" s="48">
        <v>109</v>
      </c>
      <c r="BA18" s="48">
        <v>82</v>
      </c>
      <c r="BB18" s="48">
        <v>67</v>
      </c>
      <c r="BC18" s="48">
        <v>439</v>
      </c>
      <c r="BD18" s="48">
        <v>194</v>
      </c>
      <c r="BE18" s="48">
        <v>1089</v>
      </c>
      <c r="BF18" s="48">
        <v>382</v>
      </c>
      <c r="BG18" s="48">
        <v>44</v>
      </c>
      <c r="BH18" s="48">
        <v>47</v>
      </c>
      <c r="BI18" s="48">
        <v>213</v>
      </c>
      <c r="BJ18" s="48">
        <v>114</v>
      </c>
      <c r="BK18" s="48">
        <v>0</v>
      </c>
      <c r="BL18" s="48">
        <v>16</v>
      </c>
      <c r="BM18" s="48">
        <v>534</v>
      </c>
      <c r="BN18" s="48">
        <v>198</v>
      </c>
      <c r="BO18" s="48">
        <v>25</v>
      </c>
      <c r="BP18" s="48">
        <v>40</v>
      </c>
      <c r="BQ18" s="48">
        <v>173</v>
      </c>
      <c r="BR18" s="48">
        <v>118</v>
      </c>
      <c r="BS18" s="48">
        <v>0</v>
      </c>
      <c r="BT18" s="48">
        <v>16</v>
      </c>
      <c r="BU18" s="48">
        <v>116</v>
      </c>
      <c r="BV18" s="48">
        <v>111</v>
      </c>
      <c r="BW18" s="48">
        <v>62</v>
      </c>
      <c r="BX18" s="48">
        <v>78</v>
      </c>
      <c r="BY18" s="48">
        <v>0</v>
      </c>
      <c r="BZ18" s="48">
        <v>16</v>
      </c>
      <c r="CA18" s="48">
        <v>0</v>
      </c>
      <c r="CB18" s="48">
        <v>16</v>
      </c>
      <c r="CC18" s="48">
        <v>0</v>
      </c>
      <c r="CD18" s="48">
        <v>16</v>
      </c>
      <c r="CE18" s="48">
        <v>29</v>
      </c>
      <c r="CF18" s="48">
        <v>35</v>
      </c>
      <c r="CG18" s="48">
        <v>35</v>
      </c>
      <c r="CH18" s="48">
        <v>29</v>
      </c>
      <c r="CI18" s="48">
        <v>9</v>
      </c>
      <c r="CJ18" s="48">
        <v>18</v>
      </c>
      <c r="CK18" s="48">
        <v>13</v>
      </c>
      <c r="CL18" s="48">
        <v>21</v>
      </c>
      <c r="CM18" s="48">
        <v>72</v>
      </c>
      <c r="CN18" s="48">
        <v>81</v>
      </c>
      <c r="CO18" s="48">
        <v>0</v>
      </c>
      <c r="CP18" s="48">
        <v>16</v>
      </c>
      <c r="CQ18" s="48">
        <v>4</v>
      </c>
      <c r="CR18" s="48">
        <v>7</v>
      </c>
      <c r="CS18" s="48">
        <v>0</v>
      </c>
      <c r="CT18" s="48">
        <v>16</v>
      </c>
      <c r="CU18" s="48">
        <v>0</v>
      </c>
      <c r="CV18" s="48">
        <v>16</v>
      </c>
      <c r="CW18" s="48">
        <v>0</v>
      </c>
      <c r="CX18" s="48">
        <v>16</v>
      </c>
      <c r="CY18" s="48">
        <v>0</v>
      </c>
      <c r="CZ18" s="48">
        <v>16</v>
      </c>
      <c r="DA18" s="48">
        <v>0</v>
      </c>
      <c r="DB18" s="48">
        <v>16</v>
      </c>
      <c r="DC18" s="48">
        <v>0</v>
      </c>
      <c r="DD18" s="48">
        <v>16</v>
      </c>
      <c r="DE18" s="48">
        <v>0</v>
      </c>
      <c r="DF18" s="48">
        <v>16</v>
      </c>
      <c r="DG18" s="48">
        <v>0</v>
      </c>
      <c r="DH18" s="48">
        <v>16</v>
      </c>
      <c r="DI18" s="48">
        <v>4</v>
      </c>
      <c r="DJ18" s="48">
        <v>7</v>
      </c>
      <c r="DK18" s="48">
        <v>0</v>
      </c>
      <c r="DL18" s="48">
        <v>16</v>
      </c>
      <c r="DM18" s="48">
        <v>0</v>
      </c>
      <c r="DN18" s="48">
        <v>16</v>
      </c>
      <c r="DO18" s="48">
        <v>0</v>
      </c>
      <c r="DP18" s="48">
        <v>16</v>
      </c>
      <c r="DQ18" s="48">
        <v>0</v>
      </c>
      <c r="DR18" s="48">
        <v>16</v>
      </c>
      <c r="DS18" s="48">
        <v>0</v>
      </c>
      <c r="DT18" s="48">
        <v>16</v>
      </c>
      <c r="DU18" s="48">
        <v>217</v>
      </c>
      <c r="DV18" s="48">
        <v>138</v>
      </c>
      <c r="DW18" s="48">
        <v>0</v>
      </c>
      <c r="DX18" s="48">
        <v>16</v>
      </c>
      <c r="DY18" s="48">
        <v>0</v>
      </c>
      <c r="DZ18" s="48">
        <v>16</v>
      </c>
      <c r="EA18" s="48">
        <v>0</v>
      </c>
      <c r="EB18" s="48">
        <v>16</v>
      </c>
      <c r="EC18" s="48">
        <v>0</v>
      </c>
      <c r="ED18" s="48">
        <v>16</v>
      </c>
      <c r="EE18" s="48">
        <v>19</v>
      </c>
      <c r="EF18" s="48">
        <v>25</v>
      </c>
      <c r="EG18" s="48">
        <v>0</v>
      </c>
      <c r="EH18" s="48">
        <v>16</v>
      </c>
      <c r="EI18" s="48">
        <v>0</v>
      </c>
      <c r="EJ18" s="48">
        <v>16</v>
      </c>
      <c r="EK18" s="48">
        <v>50</v>
      </c>
      <c r="EL18" s="48">
        <v>61</v>
      </c>
      <c r="EM18" s="48">
        <v>0</v>
      </c>
      <c r="EN18" s="48">
        <v>16</v>
      </c>
      <c r="EO18" s="48">
        <v>28</v>
      </c>
      <c r="EP18" s="48">
        <v>49</v>
      </c>
      <c r="EQ18" s="48">
        <v>120</v>
      </c>
      <c r="ER18" s="48">
        <v>113</v>
      </c>
      <c r="ES18" s="48">
        <v>0</v>
      </c>
      <c r="ET18" s="48">
        <v>16</v>
      </c>
      <c r="EU18" s="48">
        <v>0</v>
      </c>
      <c r="EV18" s="48">
        <v>16</v>
      </c>
      <c r="EW18" s="48">
        <v>0</v>
      </c>
      <c r="EX18" s="48">
        <v>16</v>
      </c>
      <c r="EY18" s="48">
        <v>241</v>
      </c>
      <c r="EZ18" s="48">
        <v>114</v>
      </c>
      <c r="FA18" s="48">
        <v>0</v>
      </c>
      <c r="FB18" s="48">
        <v>16</v>
      </c>
      <c r="FC18" s="48">
        <v>0</v>
      </c>
      <c r="FD18" s="48">
        <v>16</v>
      </c>
      <c r="FE18" s="48">
        <v>0</v>
      </c>
      <c r="FF18" s="48">
        <v>16</v>
      </c>
      <c r="FG18" s="48">
        <v>0</v>
      </c>
      <c r="FH18" s="48">
        <v>16</v>
      </c>
      <c r="FI18" s="48">
        <v>16</v>
      </c>
      <c r="FJ18" s="48">
        <v>26</v>
      </c>
      <c r="FK18" s="48">
        <v>0</v>
      </c>
      <c r="FL18" s="48">
        <v>16</v>
      </c>
      <c r="FM18" s="48">
        <v>0</v>
      </c>
      <c r="FN18" s="48">
        <v>16</v>
      </c>
      <c r="FO18" s="48">
        <v>0</v>
      </c>
      <c r="FP18" s="48">
        <v>16</v>
      </c>
      <c r="FQ18" s="48">
        <v>0</v>
      </c>
      <c r="FR18" s="48">
        <v>16</v>
      </c>
      <c r="FS18" s="48">
        <v>25</v>
      </c>
      <c r="FT18" s="48">
        <v>35</v>
      </c>
      <c r="FU18" s="48">
        <v>191</v>
      </c>
      <c r="FV18" s="48">
        <v>106</v>
      </c>
      <c r="FW18" s="48">
        <v>0</v>
      </c>
      <c r="FX18" s="48">
        <v>16</v>
      </c>
      <c r="FY18" s="48">
        <v>9</v>
      </c>
      <c r="FZ18" s="48">
        <v>15</v>
      </c>
      <c r="GA18" s="48">
        <v>0</v>
      </c>
      <c r="GB18" s="48">
        <v>16</v>
      </c>
      <c r="GC18" s="48">
        <v>477</v>
      </c>
      <c r="GD18" s="48">
        <v>179</v>
      </c>
      <c r="GE18" s="48">
        <v>0</v>
      </c>
      <c r="GF18" s="48">
        <v>16</v>
      </c>
      <c r="GG18" s="48">
        <v>14</v>
      </c>
      <c r="GH18" s="48">
        <v>19</v>
      </c>
      <c r="GI18" s="48">
        <v>30</v>
      </c>
      <c r="GJ18" s="48">
        <v>38</v>
      </c>
      <c r="GK18" s="48">
        <v>5</v>
      </c>
      <c r="GL18" s="48">
        <v>10</v>
      </c>
      <c r="GM18" s="48">
        <v>0</v>
      </c>
      <c r="GN18" s="48">
        <v>16</v>
      </c>
      <c r="GO18" s="48">
        <v>64</v>
      </c>
      <c r="GP18" s="48">
        <v>71</v>
      </c>
      <c r="GQ18" s="48">
        <v>21</v>
      </c>
      <c r="GR18" s="48">
        <v>34</v>
      </c>
      <c r="GS18" s="48">
        <v>26</v>
      </c>
      <c r="GT18" s="48">
        <v>35</v>
      </c>
      <c r="GU18" s="48">
        <v>195</v>
      </c>
      <c r="GV18" s="48">
        <v>113</v>
      </c>
      <c r="GW18" s="48">
        <v>73</v>
      </c>
      <c r="GX18" s="48">
        <v>71</v>
      </c>
      <c r="GY18" s="48">
        <v>27</v>
      </c>
      <c r="GZ18" s="48">
        <v>25</v>
      </c>
      <c r="HA18" s="48">
        <v>7</v>
      </c>
      <c r="HB18" s="48">
        <v>10</v>
      </c>
      <c r="HC18" s="48">
        <v>15</v>
      </c>
      <c r="HD18" s="48">
        <v>20</v>
      </c>
      <c r="HE18" s="48">
        <v>0</v>
      </c>
      <c r="HF18" s="48">
        <v>16</v>
      </c>
    </row>
    <row r="19" spans="1:214" x14ac:dyDescent="0.25">
      <c r="A19" s="16">
        <f t="shared" si="8"/>
        <v>21</v>
      </c>
      <c r="B19" s="17" t="str">
        <f t="shared" si="9"/>
        <v>Iron</v>
      </c>
      <c r="C19" s="48" t="s">
        <v>42</v>
      </c>
      <c r="D19" s="48" t="s">
        <v>43</v>
      </c>
      <c r="E19" s="48">
        <v>20690</v>
      </c>
      <c r="F19" s="48">
        <v>724</v>
      </c>
      <c r="G19" s="48">
        <v>566</v>
      </c>
      <c r="H19" s="48">
        <v>200</v>
      </c>
      <c r="I19" s="48">
        <v>1536</v>
      </c>
      <c r="J19" s="48">
        <v>361</v>
      </c>
      <c r="K19" s="48">
        <v>1639</v>
      </c>
      <c r="L19" s="48">
        <v>353</v>
      </c>
      <c r="M19" s="48">
        <v>528</v>
      </c>
      <c r="N19" s="48">
        <v>192</v>
      </c>
      <c r="O19" s="48">
        <v>2448</v>
      </c>
      <c r="P19" s="48">
        <v>344</v>
      </c>
      <c r="Q19" s="48">
        <v>1140</v>
      </c>
      <c r="R19" s="48">
        <v>285</v>
      </c>
      <c r="S19" s="48">
        <v>352</v>
      </c>
      <c r="T19" s="48">
        <v>188</v>
      </c>
      <c r="U19" s="48">
        <v>958</v>
      </c>
      <c r="V19" s="48">
        <v>218</v>
      </c>
      <c r="W19" s="48">
        <v>1511</v>
      </c>
      <c r="X19" s="48">
        <v>280</v>
      </c>
      <c r="Y19" s="48">
        <v>5599</v>
      </c>
      <c r="Z19" s="48">
        <v>607</v>
      </c>
      <c r="AA19" s="48">
        <v>2470</v>
      </c>
      <c r="AB19" s="48">
        <v>401</v>
      </c>
      <c r="AC19" s="48">
        <v>806</v>
      </c>
      <c r="AD19" s="48">
        <v>236</v>
      </c>
      <c r="AE19" s="48">
        <v>1124</v>
      </c>
      <c r="AF19" s="48">
        <v>276</v>
      </c>
      <c r="AG19" s="48">
        <v>13</v>
      </c>
      <c r="AH19" s="48">
        <v>21</v>
      </c>
      <c r="AI19" s="48">
        <v>15822</v>
      </c>
      <c r="AJ19" s="48">
        <v>766</v>
      </c>
      <c r="AK19" s="48">
        <v>420</v>
      </c>
      <c r="AL19" s="48">
        <v>174</v>
      </c>
      <c r="AM19" s="48">
        <v>1098</v>
      </c>
      <c r="AN19" s="48">
        <v>300</v>
      </c>
      <c r="AO19" s="48">
        <v>1313</v>
      </c>
      <c r="AP19" s="48">
        <v>307</v>
      </c>
      <c r="AQ19" s="48">
        <v>521</v>
      </c>
      <c r="AR19" s="48">
        <v>192</v>
      </c>
      <c r="AS19" s="48">
        <v>2005</v>
      </c>
      <c r="AT19" s="48">
        <v>345</v>
      </c>
      <c r="AU19" s="48">
        <v>747</v>
      </c>
      <c r="AV19" s="48">
        <v>209</v>
      </c>
      <c r="AW19" s="48">
        <v>310</v>
      </c>
      <c r="AX19" s="48">
        <v>151</v>
      </c>
      <c r="AY19" s="48">
        <v>735</v>
      </c>
      <c r="AZ19" s="48">
        <v>192</v>
      </c>
      <c r="BA19" s="48">
        <v>988</v>
      </c>
      <c r="BB19" s="48">
        <v>205</v>
      </c>
      <c r="BC19" s="48">
        <v>4261</v>
      </c>
      <c r="BD19" s="48">
        <v>498</v>
      </c>
      <c r="BE19" s="48">
        <v>1744</v>
      </c>
      <c r="BF19" s="48">
        <v>374</v>
      </c>
      <c r="BG19" s="48">
        <v>665</v>
      </c>
      <c r="BH19" s="48">
        <v>198</v>
      </c>
      <c r="BI19" s="48">
        <v>1002</v>
      </c>
      <c r="BJ19" s="48">
        <v>259</v>
      </c>
      <c r="BK19" s="48">
        <v>13</v>
      </c>
      <c r="BL19" s="48">
        <v>21</v>
      </c>
      <c r="BM19" s="48">
        <v>2760</v>
      </c>
      <c r="BN19" s="48">
        <v>489</v>
      </c>
      <c r="BO19" s="48">
        <v>111</v>
      </c>
      <c r="BP19" s="48">
        <v>83</v>
      </c>
      <c r="BQ19" s="48">
        <v>376</v>
      </c>
      <c r="BR19" s="48">
        <v>193</v>
      </c>
      <c r="BS19" s="48">
        <v>273</v>
      </c>
      <c r="BT19" s="48">
        <v>121</v>
      </c>
      <c r="BU19" s="48">
        <v>0</v>
      </c>
      <c r="BV19" s="48">
        <v>24</v>
      </c>
      <c r="BW19" s="48">
        <v>124</v>
      </c>
      <c r="BX19" s="48">
        <v>88</v>
      </c>
      <c r="BY19" s="48">
        <v>266</v>
      </c>
      <c r="BZ19" s="48">
        <v>143</v>
      </c>
      <c r="CA19" s="48">
        <v>42</v>
      </c>
      <c r="CB19" s="48">
        <v>62</v>
      </c>
      <c r="CC19" s="48">
        <v>71</v>
      </c>
      <c r="CD19" s="48">
        <v>67</v>
      </c>
      <c r="CE19" s="48">
        <v>188</v>
      </c>
      <c r="CF19" s="48">
        <v>130</v>
      </c>
      <c r="CG19" s="48">
        <v>788</v>
      </c>
      <c r="CH19" s="48">
        <v>268</v>
      </c>
      <c r="CI19" s="48">
        <v>376</v>
      </c>
      <c r="CJ19" s="48">
        <v>160</v>
      </c>
      <c r="CK19" s="48">
        <v>61</v>
      </c>
      <c r="CL19" s="48">
        <v>77</v>
      </c>
      <c r="CM19" s="48">
        <v>84</v>
      </c>
      <c r="CN19" s="48">
        <v>76</v>
      </c>
      <c r="CO19" s="48">
        <v>0</v>
      </c>
      <c r="CP19" s="48">
        <v>24</v>
      </c>
      <c r="CQ19" s="48">
        <v>47</v>
      </c>
      <c r="CR19" s="48">
        <v>43</v>
      </c>
      <c r="CS19" s="48">
        <v>0</v>
      </c>
      <c r="CT19" s="48">
        <v>24</v>
      </c>
      <c r="CU19" s="48">
        <v>0</v>
      </c>
      <c r="CV19" s="48">
        <v>24</v>
      </c>
      <c r="CW19" s="48">
        <v>0</v>
      </c>
      <c r="CX19" s="48">
        <v>24</v>
      </c>
      <c r="CY19" s="48">
        <v>0</v>
      </c>
      <c r="CZ19" s="48">
        <v>24</v>
      </c>
      <c r="DA19" s="48">
        <v>29</v>
      </c>
      <c r="DB19" s="48">
        <v>40</v>
      </c>
      <c r="DC19" s="48">
        <v>3</v>
      </c>
      <c r="DD19" s="48">
        <v>9</v>
      </c>
      <c r="DE19" s="48">
        <v>0</v>
      </c>
      <c r="DF19" s="48">
        <v>24</v>
      </c>
      <c r="DG19" s="48">
        <v>0</v>
      </c>
      <c r="DH19" s="48">
        <v>24</v>
      </c>
      <c r="DI19" s="48">
        <v>0</v>
      </c>
      <c r="DJ19" s="48">
        <v>24</v>
      </c>
      <c r="DK19" s="48">
        <v>0</v>
      </c>
      <c r="DL19" s="48">
        <v>24</v>
      </c>
      <c r="DM19" s="48">
        <v>0</v>
      </c>
      <c r="DN19" s="48">
        <v>24</v>
      </c>
      <c r="DO19" s="48">
        <v>0</v>
      </c>
      <c r="DP19" s="48">
        <v>24</v>
      </c>
      <c r="DQ19" s="48">
        <v>15</v>
      </c>
      <c r="DR19" s="48">
        <v>23</v>
      </c>
      <c r="DS19" s="48">
        <v>0</v>
      </c>
      <c r="DT19" s="48">
        <v>24</v>
      </c>
      <c r="DU19" s="48">
        <v>945</v>
      </c>
      <c r="DV19" s="48">
        <v>324</v>
      </c>
      <c r="DW19" s="48">
        <v>35</v>
      </c>
      <c r="DX19" s="48">
        <v>23</v>
      </c>
      <c r="DY19" s="48">
        <v>59</v>
      </c>
      <c r="DZ19" s="48">
        <v>53</v>
      </c>
      <c r="EA19" s="48">
        <v>9</v>
      </c>
      <c r="EB19" s="48">
        <v>14</v>
      </c>
      <c r="EC19" s="48">
        <v>5</v>
      </c>
      <c r="ED19" s="48">
        <v>5</v>
      </c>
      <c r="EE19" s="48">
        <v>146</v>
      </c>
      <c r="EF19" s="48">
        <v>110</v>
      </c>
      <c r="EG19" s="48">
        <v>76</v>
      </c>
      <c r="EH19" s="48">
        <v>102</v>
      </c>
      <c r="EI19" s="48">
        <v>0</v>
      </c>
      <c r="EJ19" s="48">
        <v>24</v>
      </c>
      <c r="EK19" s="48">
        <v>66</v>
      </c>
      <c r="EL19" s="48">
        <v>67</v>
      </c>
      <c r="EM19" s="48">
        <v>85</v>
      </c>
      <c r="EN19" s="48">
        <v>79</v>
      </c>
      <c r="EO19" s="48">
        <v>231</v>
      </c>
      <c r="EP19" s="48">
        <v>108</v>
      </c>
      <c r="EQ19" s="48">
        <v>195</v>
      </c>
      <c r="ER19" s="48">
        <v>115</v>
      </c>
      <c r="ES19" s="48">
        <v>38</v>
      </c>
      <c r="ET19" s="48">
        <v>29</v>
      </c>
      <c r="EU19" s="48">
        <v>0</v>
      </c>
      <c r="EV19" s="48">
        <v>24</v>
      </c>
      <c r="EW19" s="48">
        <v>0</v>
      </c>
      <c r="EX19" s="48">
        <v>24</v>
      </c>
      <c r="EY19" s="48">
        <v>390</v>
      </c>
      <c r="EZ19" s="48">
        <v>175</v>
      </c>
      <c r="FA19" s="48">
        <v>0</v>
      </c>
      <c r="FB19" s="48">
        <v>24</v>
      </c>
      <c r="FC19" s="48">
        <v>0</v>
      </c>
      <c r="FD19" s="48">
        <v>24</v>
      </c>
      <c r="FE19" s="48">
        <v>0</v>
      </c>
      <c r="FF19" s="48">
        <v>24</v>
      </c>
      <c r="FG19" s="48">
        <v>2</v>
      </c>
      <c r="FH19" s="48">
        <v>4</v>
      </c>
      <c r="FI19" s="48">
        <v>0</v>
      </c>
      <c r="FJ19" s="48">
        <v>24</v>
      </c>
      <c r="FK19" s="48">
        <v>33</v>
      </c>
      <c r="FL19" s="48">
        <v>47</v>
      </c>
      <c r="FM19" s="48">
        <v>0</v>
      </c>
      <c r="FN19" s="48">
        <v>24</v>
      </c>
      <c r="FO19" s="48">
        <v>7</v>
      </c>
      <c r="FP19" s="48">
        <v>16</v>
      </c>
      <c r="FQ19" s="48">
        <v>67</v>
      </c>
      <c r="FR19" s="48">
        <v>79</v>
      </c>
      <c r="FS19" s="48">
        <v>168</v>
      </c>
      <c r="FT19" s="48">
        <v>124</v>
      </c>
      <c r="FU19" s="48">
        <v>100</v>
      </c>
      <c r="FV19" s="48">
        <v>84</v>
      </c>
      <c r="FW19" s="48">
        <v>12</v>
      </c>
      <c r="FX19" s="48">
        <v>18</v>
      </c>
      <c r="FY19" s="48">
        <v>1</v>
      </c>
      <c r="FZ19" s="48">
        <v>5</v>
      </c>
      <c r="GA19" s="48">
        <v>0</v>
      </c>
      <c r="GB19" s="48">
        <v>24</v>
      </c>
      <c r="GC19" s="48">
        <v>726</v>
      </c>
      <c r="GD19" s="48">
        <v>187</v>
      </c>
      <c r="GE19" s="48">
        <v>0</v>
      </c>
      <c r="GF19" s="48">
        <v>24</v>
      </c>
      <c r="GG19" s="48">
        <v>3</v>
      </c>
      <c r="GH19" s="48">
        <v>4</v>
      </c>
      <c r="GI19" s="48">
        <v>44</v>
      </c>
      <c r="GJ19" s="48">
        <v>37</v>
      </c>
      <c r="GK19" s="48">
        <v>0</v>
      </c>
      <c r="GL19" s="48">
        <v>24</v>
      </c>
      <c r="GM19" s="48">
        <v>144</v>
      </c>
      <c r="GN19" s="48">
        <v>86</v>
      </c>
      <c r="GO19" s="48">
        <v>15</v>
      </c>
      <c r="GP19" s="48">
        <v>23</v>
      </c>
      <c r="GQ19" s="48">
        <v>0</v>
      </c>
      <c r="GR19" s="48">
        <v>24</v>
      </c>
      <c r="GS19" s="48">
        <v>79</v>
      </c>
      <c r="GT19" s="48">
        <v>53</v>
      </c>
      <c r="GU19" s="48">
        <v>183</v>
      </c>
      <c r="GV19" s="48">
        <v>119</v>
      </c>
      <c r="GW19" s="48">
        <v>151</v>
      </c>
      <c r="GX19" s="48">
        <v>72</v>
      </c>
      <c r="GY19" s="48">
        <v>55</v>
      </c>
      <c r="GZ19" s="48">
        <v>45</v>
      </c>
      <c r="HA19" s="48">
        <v>30</v>
      </c>
      <c r="HB19" s="48">
        <v>33</v>
      </c>
      <c r="HC19" s="48">
        <v>22</v>
      </c>
      <c r="HD19" s="48">
        <v>30</v>
      </c>
      <c r="HE19" s="48">
        <v>0</v>
      </c>
      <c r="HF19" s="48">
        <v>24</v>
      </c>
    </row>
    <row r="20" spans="1:214" x14ac:dyDescent="0.25">
      <c r="A20" s="16">
        <f t="shared" si="8"/>
        <v>23</v>
      </c>
      <c r="B20" s="17" t="str">
        <f t="shared" si="9"/>
        <v>Juab</v>
      </c>
      <c r="C20" s="48" t="s">
        <v>44</v>
      </c>
      <c r="D20" s="48" t="s">
        <v>45</v>
      </c>
      <c r="E20" s="48">
        <v>4451</v>
      </c>
      <c r="F20" s="48">
        <v>197</v>
      </c>
      <c r="G20" s="48">
        <v>224</v>
      </c>
      <c r="H20" s="48">
        <v>76</v>
      </c>
      <c r="I20" s="48">
        <v>500</v>
      </c>
      <c r="J20" s="48">
        <v>114</v>
      </c>
      <c r="K20" s="48">
        <v>761</v>
      </c>
      <c r="L20" s="48">
        <v>140</v>
      </c>
      <c r="M20" s="48">
        <v>75</v>
      </c>
      <c r="N20" s="48">
        <v>51</v>
      </c>
      <c r="O20" s="48">
        <v>434</v>
      </c>
      <c r="P20" s="48">
        <v>130</v>
      </c>
      <c r="Q20" s="48">
        <v>244</v>
      </c>
      <c r="R20" s="48">
        <v>77</v>
      </c>
      <c r="S20" s="48">
        <v>48</v>
      </c>
      <c r="T20" s="48">
        <v>46</v>
      </c>
      <c r="U20" s="48">
        <v>89</v>
      </c>
      <c r="V20" s="48">
        <v>51</v>
      </c>
      <c r="W20" s="48">
        <v>426</v>
      </c>
      <c r="X20" s="48">
        <v>91</v>
      </c>
      <c r="Y20" s="48">
        <v>988</v>
      </c>
      <c r="Z20" s="48">
        <v>144</v>
      </c>
      <c r="AA20" s="48">
        <v>225</v>
      </c>
      <c r="AB20" s="48">
        <v>97</v>
      </c>
      <c r="AC20" s="48">
        <v>198</v>
      </c>
      <c r="AD20" s="48">
        <v>70</v>
      </c>
      <c r="AE20" s="48">
        <v>239</v>
      </c>
      <c r="AF20" s="48">
        <v>89</v>
      </c>
      <c r="AG20" s="48">
        <v>0</v>
      </c>
      <c r="AH20" s="48">
        <v>18</v>
      </c>
      <c r="AI20" s="48">
        <v>3319</v>
      </c>
      <c r="AJ20" s="48">
        <v>200</v>
      </c>
      <c r="AK20" s="48">
        <v>107</v>
      </c>
      <c r="AL20" s="48">
        <v>59</v>
      </c>
      <c r="AM20" s="48">
        <v>380</v>
      </c>
      <c r="AN20" s="48">
        <v>98</v>
      </c>
      <c r="AO20" s="48">
        <v>564</v>
      </c>
      <c r="AP20" s="48">
        <v>139</v>
      </c>
      <c r="AQ20" s="48">
        <v>54</v>
      </c>
      <c r="AR20" s="48">
        <v>47</v>
      </c>
      <c r="AS20" s="48">
        <v>389</v>
      </c>
      <c r="AT20" s="48">
        <v>128</v>
      </c>
      <c r="AU20" s="48">
        <v>168</v>
      </c>
      <c r="AV20" s="48">
        <v>67</v>
      </c>
      <c r="AW20" s="48">
        <v>9</v>
      </c>
      <c r="AX20" s="48">
        <v>8</v>
      </c>
      <c r="AY20" s="48">
        <v>72</v>
      </c>
      <c r="AZ20" s="48">
        <v>49</v>
      </c>
      <c r="BA20" s="48">
        <v>265</v>
      </c>
      <c r="BB20" s="48">
        <v>80</v>
      </c>
      <c r="BC20" s="48">
        <v>771</v>
      </c>
      <c r="BD20" s="48">
        <v>116</v>
      </c>
      <c r="BE20" s="48">
        <v>176</v>
      </c>
      <c r="BF20" s="48">
        <v>75</v>
      </c>
      <c r="BG20" s="48">
        <v>138</v>
      </c>
      <c r="BH20" s="48">
        <v>51</v>
      </c>
      <c r="BI20" s="48">
        <v>226</v>
      </c>
      <c r="BJ20" s="48">
        <v>86</v>
      </c>
      <c r="BK20" s="48">
        <v>0</v>
      </c>
      <c r="BL20" s="48">
        <v>18</v>
      </c>
      <c r="BM20" s="48">
        <v>622</v>
      </c>
      <c r="BN20" s="48">
        <v>135</v>
      </c>
      <c r="BO20" s="48">
        <v>51</v>
      </c>
      <c r="BP20" s="48">
        <v>44</v>
      </c>
      <c r="BQ20" s="48">
        <v>100</v>
      </c>
      <c r="BR20" s="48">
        <v>42</v>
      </c>
      <c r="BS20" s="48">
        <v>95</v>
      </c>
      <c r="BT20" s="48">
        <v>54</v>
      </c>
      <c r="BU20" s="48">
        <v>11</v>
      </c>
      <c r="BV20" s="48">
        <v>13</v>
      </c>
      <c r="BW20" s="48">
        <v>40</v>
      </c>
      <c r="BX20" s="48">
        <v>29</v>
      </c>
      <c r="BY20" s="48">
        <v>57</v>
      </c>
      <c r="BZ20" s="48">
        <v>40</v>
      </c>
      <c r="CA20" s="48">
        <v>0</v>
      </c>
      <c r="CB20" s="48">
        <v>18</v>
      </c>
      <c r="CC20" s="48">
        <v>0</v>
      </c>
      <c r="CD20" s="48">
        <v>18</v>
      </c>
      <c r="CE20" s="48">
        <v>61</v>
      </c>
      <c r="CF20" s="48">
        <v>47</v>
      </c>
      <c r="CG20" s="48">
        <v>133</v>
      </c>
      <c r="CH20" s="48">
        <v>58</v>
      </c>
      <c r="CI20" s="48">
        <v>44</v>
      </c>
      <c r="CJ20" s="48">
        <v>43</v>
      </c>
      <c r="CK20" s="48">
        <v>18</v>
      </c>
      <c r="CL20" s="48">
        <v>28</v>
      </c>
      <c r="CM20" s="48">
        <v>12</v>
      </c>
      <c r="CN20" s="48">
        <v>10</v>
      </c>
      <c r="CO20" s="48">
        <v>0</v>
      </c>
      <c r="CP20" s="48">
        <v>18</v>
      </c>
      <c r="CQ20" s="48">
        <v>9</v>
      </c>
      <c r="CR20" s="48">
        <v>12</v>
      </c>
      <c r="CS20" s="48">
        <v>0</v>
      </c>
      <c r="CT20" s="48">
        <v>18</v>
      </c>
      <c r="CU20" s="48">
        <v>0</v>
      </c>
      <c r="CV20" s="48">
        <v>18</v>
      </c>
      <c r="CW20" s="48">
        <v>0</v>
      </c>
      <c r="CX20" s="48">
        <v>18</v>
      </c>
      <c r="CY20" s="48">
        <v>0</v>
      </c>
      <c r="CZ20" s="48">
        <v>18</v>
      </c>
      <c r="DA20" s="48">
        <v>0</v>
      </c>
      <c r="DB20" s="48">
        <v>18</v>
      </c>
      <c r="DC20" s="48">
        <v>0</v>
      </c>
      <c r="DD20" s="48">
        <v>18</v>
      </c>
      <c r="DE20" s="48">
        <v>0</v>
      </c>
      <c r="DF20" s="48">
        <v>18</v>
      </c>
      <c r="DG20" s="48">
        <v>0</v>
      </c>
      <c r="DH20" s="48">
        <v>18</v>
      </c>
      <c r="DI20" s="48">
        <v>7</v>
      </c>
      <c r="DJ20" s="48">
        <v>11</v>
      </c>
      <c r="DK20" s="48">
        <v>2</v>
      </c>
      <c r="DL20" s="48">
        <v>3</v>
      </c>
      <c r="DM20" s="48">
        <v>0</v>
      </c>
      <c r="DN20" s="48">
        <v>18</v>
      </c>
      <c r="DO20" s="48">
        <v>0</v>
      </c>
      <c r="DP20" s="48">
        <v>18</v>
      </c>
      <c r="DQ20" s="48">
        <v>0</v>
      </c>
      <c r="DR20" s="48">
        <v>18</v>
      </c>
      <c r="DS20" s="48">
        <v>0</v>
      </c>
      <c r="DT20" s="48">
        <v>18</v>
      </c>
      <c r="DU20" s="48">
        <v>182</v>
      </c>
      <c r="DV20" s="48">
        <v>60</v>
      </c>
      <c r="DW20" s="48">
        <v>37</v>
      </c>
      <c r="DX20" s="48">
        <v>33</v>
      </c>
      <c r="DY20" s="48">
        <v>8</v>
      </c>
      <c r="DZ20" s="48">
        <v>7</v>
      </c>
      <c r="EA20" s="48">
        <v>58</v>
      </c>
      <c r="EB20" s="48">
        <v>34</v>
      </c>
      <c r="EC20" s="48">
        <v>5</v>
      </c>
      <c r="ED20" s="48">
        <v>7</v>
      </c>
      <c r="EE20" s="48">
        <v>0</v>
      </c>
      <c r="EF20" s="48">
        <v>18</v>
      </c>
      <c r="EG20" s="48">
        <v>0</v>
      </c>
      <c r="EH20" s="48">
        <v>18</v>
      </c>
      <c r="EI20" s="48">
        <v>0</v>
      </c>
      <c r="EJ20" s="48">
        <v>18</v>
      </c>
      <c r="EK20" s="48">
        <v>0</v>
      </c>
      <c r="EL20" s="48">
        <v>18</v>
      </c>
      <c r="EM20" s="48">
        <v>1</v>
      </c>
      <c r="EN20" s="48">
        <v>4</v>
      </c>
      <c r="EO20" s="48">
        <v>54</v>
      </c>
      <c r="EP20" s="48">
        <v>24</v>
      </c>
      <c r="EQ20" s="48">
        <v>5</v>
      </c>
      <c r="ER20" s="48">
        <v>6</v>
      </c>
      <c r="ES20" s="48">
        <v>13</v>
      </c>
      <c r="ET20" s="48">
        <v>16</v>
      </c>
      <c r="EU20" s="48">
        <v>1</v>
      </c>
      <c r="EV20" s="48">
        <v>2</v>
      </c>
      <c r="EW20" s="48">
        <v>0</v>
      </c>
      <c r="EX20" s="48">
        <v>18</v>
      </c>
      <c r="EY20" s="48">
        <v>13</v>
      </c>
      <c r="EZ20" s="48">
        <v>11</v>
      </c>
      <c r="FA20" s="48">
        <v>1</v>
      </c>
      <c r="FB20" s="48">
        <v>3</v>
      </c>
      <c r="FC20" s="48">
        <v>1</v>
      </c>
      <c r="FD20" s="48">
        <v>3</v>
      </c>
      <c r="FE20" s="48">
        <v>9</v>
      </c>
      <c r="FF20" s="48">
        <v>6</v>
      </c>
      <c r="FG20" s="48">
        <v>0</v>
      </c>
      <c r="FH20" s="48">
        <v>18</v>
      </c>
      <c r="FI20" s="48">
        <v>0</v>
      </c>
      <c r="FJ20" s="48">
        <v>18</v>
      </c>
      <c r="FK20" s="48">
        <v>0</v>
      </c>
      <c r="FL20" s="48">
        <v>18</v>
      </c>
      <c r="FM20" s="48">
        <v>0</v>
      </c>
      <c r="FN20" s="48">
        <v>18</v>
      </c>
      <c r="FO20" s="48">
        <v>0</v>
      </c>
      <c r="FP20" s="48">
        <v>18</v>
      </c>
      <c r="FQ20" s="48">
        <v>0</v>
      </c>
      <c r="FR20" s="48">
        <v>18</v>
      </c>
      <c r="FS20" s="48">
        <v>0</v>
      </c>
      <c r="FT20" s="48">
        <v>18</v>
      </c>
      <c r="FU20" s="48">
        <v>0</v>
      </c>
      <c r="FV20" s="48">
        <v>18</v>
      </c>
      <c r="FW20" s="48">
        <v>2</v>
      </c>
      <c r="FX20" s="48">
        <v>5</v>
      </c>
      <c r="FY20" s="48">
        <v>0</v>
      </c>
      <c r="FZ20" s="48">
        <v>18</v>
      </c>
      <c r="GA20" s="48">
        <v>0</v>
      </c>
      <c r="GB20" s="48">
        <v>18</v>
      </c>
      <c r="GC20" s="48">
        <v>306</v>
      </c>
      <c r="GD20" s="48">
        <v>92</v>
      </c>
      <c r="GE20" s="48">
        <v>28</v>
      </c>
      <c r="GF20" s="48">
        <v>24</v>
      </c>
      <c r="GG20" s="48">
        <v>11</v>
      </c>
      <c r="GH20" s="48">
        <v>9</v>
      </c>
      <c r="GI20" s="48">
        <v>35</v>
      </c>
      <c r="GJ20" s="48">
        <v>24</v>
      </c>
      <c r="GK20" s="48">
        <v>5</v>
      </c>
      <c r="GL20" s="48">
        <v>6</v>
      </c>
      <c r="GM20" s="48">
        <v>5</v>
      </c>
      <c r="GN20" s="48">
        <v>5</v>
      </c>
      <c r="GO20" s="48">
        <v>19</v>
      </c>
      <c r="GP20" s="48">
        <v>15</v>
      </c>
      <c r="GQ20" s="48">
        <v>39</v>
      </c>
      <c r="GR20" s="48">
        <v>46</v>
      </c>
      <c r="GS20" s="48">
        <v>17</v>
      </c>
      <c r="GT20" s="48">
        <v>16</v>
      </c>
      <c r="GU20" s="48">
        <v>92</v>
      </c>
      <c r="GV20" s="48">
        <v>50</v>
      </c>
      <c r="GW20" s="48">
        <v>28</v>
      </c>
      <c r="GX20" s="48">
        <v>17</v>
      </c>
      <c r="GY20" s="48">
        <v>0</v>
      </c>
      <c r="GZ20" s="48">
        <v>18</v>
      </c>
      <c r="HA20" s="48">
        <v>27</v>
      </c>
      <c r="HB20" s="48">
        <v>25</v>
      </c>
      <c r="HC20" s="48">
        <v>0</v>
      </c>
      <c r="HD20" s="48">
        <v>18</v>
      </c>
      <c r="HE20" s="48">
        <v>0</v>
      </c>
      <c r="HF20" s="48">
        <v>18</v>
      </c>
    </row>
    <row r="21" spans="1:214" x14ac:dyDescent="0.25">
      <c r="A21" s="16">
        <f t="shared" si="8"/>
        <v>25</v>
      </c>
      <c r="B21" s="17" t="str">
        <f t="shared" si="9"/>
        <v>Kane</v>
      </c>
      <c r="C21" s="48" t="s">
        <v>46</v>
      </c>
      <c r="D21" s="48" t="s">
        <v>47</v>
      </c>
      <c r="E21" s="48">
        <v>3142</v>
      </c>
      <c r="F21" s="48">
        <v>193</v>
      </c>
      <c r="G21" s="48">
        <v>104</v>
      </c>
      <c r="H21" s="48">
        <v>65</v>
      </c>
      <c r="I21" s="48">
        <v>329</v>
      </c>
      <c r="J21" s="48">
        <v>140</v>
      </c>
      <c r="K21" s="48">
        <v>127</v>
      </c>
      <c r="L21" s="48">
        <v>103</v>
      </c>
      <c r="M21" s="48">
        <v>26</v>
      </c>
      <c r="N21" s="48">
        <v>21</v>
      </c>
      <c r="O21" s="48">
        <v>423</v>
      </c>
      <c r="P21" s="48">
        <v>163</v>
      </c>
      <c r="Q21" s="48">
        <v>180</v>
      </c>
      <c r="R21" s="48">
        <v>90</v>
      </c>
      <c r="S21" s="48">
        <v>8</v>
      </c>
      <c r="T21" s="48">
        <v>11</v>
      </c>
      <c r="U21" s="48">
        <v>110</v>
      </c>
      <c r="V21" s="48">
        <v>62</v>
      </c>
      <c r="W21" s="48">
        <v>138</v>
      </c>
      <c r="X21" s="48">
        <v>65</v>
      </c>
      <c r="Y21" s="48">
        <v>582</v>
      </c>
      <c r="Z21" s="48">
        <v>157</v>
      </c>
      <c r="AA21" s="48">
        <v>513</v>
      </c>
      <c r="AB21" s="48">
        <v>145</v>
      </c>
      <c r="AC21" s="48">
        <v>314</v>
      </c>
      <c r="AD21" s="48">
        <v>127</v>
      </c>
      <c r="AE21" s="48">
        <v>288</v>
      </c>
      <c r="AF21" s="48">
        <v>149</v>
      </c>
      <c r="AG21" s="48">
        <v>0</v>
      </c>
      <c r="AH21" s="48">
        <v>16</v>
      </c>
      <c r="AI21" s="48">
        <v>2407</v>
      </c>
      <c r="AJ21" s="48">
        <v>285</v>
      </c>
      <c r="AK21" s="48">
        <v>73</v>
      </c>
      <c r="AL21" s="48">
        <v>59</v>
      </c>
      <c r="AM21" s="48">
        <v>208</v>
      </c>
      <c r="AN21" s="48">
        <v>113</v>
      </c>
      <c r="AO21" s="48">
        <v>125</v>
      </c>
      <c r="AP21" s="48">
        <v>103</v>
      </c>
      <c r="AQ21" s="48">
        <v>12</v>
      </c>
      <c r="AR21" s="48">
        <v>15</v>
      </c>
      <c r="AS21" s="48">
        <v>341</v>
      </c>
      <c r="AT21" s="48">
        <v>147</v>
      </c>
      <c r="AU21" s="48">
        <v>144</v>
      </c>
      <c r="AV21" s="48">
        <v>73</v>
      </c>
      <c r="AW21" s="48">
        <v>6</v>
      </c>
      <c r="AX21" s="48">
        <v>8</v>
      </c>
      <c r="AY21" s="48">
        <v>59</v>
      </c>
      <c r="AZ21" s="48">
        <v>38</v>
      </c>
      <c r="BA21" s="48">
        <v>124</v>
      </c>
      <c r="BB21" s="48">
        <v>67</v>
      </c>
      <c r="BC21" s="48">
        <v>531</v>
      </c>
      <c r="BD21" s="48">
        <v>163</v>
      </c>
      <c r="BE21" s="48">
        <v>240</v>
      </c>
      <c r="BF21" s="48">
        <v>104</v>
      </c>
      <c r="BG21" s="48">
        <v>289</v>
      </c>
      <c r="BH21" s="48">
        <v>128</v>
      </c>
      <c r="BI21" s="48">
        <v>255</v>
      </c>
      <c r="BJ21" s="48">
        <v>136</v>
      </c>
      <c r="BK21" s="48">
        <v>0</v>
      </c>
      <c r="BL21" s="48">
        <v>16</v>
      </c>
      <c r="BM21" s="48">
        <v>262</v>
      </c>
      <c r="BN21" s="48">
        <v>112</v>
      </c>
      <c r="BO21" s="48">
        <v>3</v>
      </c>
      <c r="BP21" s="48">
        <v>5</v>
      </c>
      <c r="BQ21" s="48">
        <v>31</v>
      </c>
      <c r="BR21" s="48">
        <v>32</v>
      </c>
      <c r="BS21" s="48">
        <v>0</v>
      </c>
      <c r="BT21" s="48">
        <v>16</v>
      </c>
      <c r="BU21" s="48">
        <v>1</v>
      </c>
      <c r="BV21" s="48">
        <v>2</v>
      </c>
      <c r="BW21" s="48">
        <v>14</v>
      </c>
      <c r="BX21" s="48">
        <v>25</v>
      </c>
      <c r="BY21" s="48">
        <v>0</v>
      </c>
      <c r="BZ21" s="48">
        <v>16</v>
      </c>
      <c r="CA21" s="48">
        <v>0</v>
      </c>
      <c r="CB21" s="48">
        <v>16</v>
      </c>
      <c r="CC21" s="48">
        <v>36</v>
      </c>
      <c r="CD21" s="48">
        <v>46</v>
      </c>
      <c r="CE21" s="48">
        <v>2</v>
      </c>
      <c r="CF21" s="48">
        <v>3</v>
      </c>
      <c r="CG21" s="48">
        <v>27</v>
      </c>
      <c r="CH21" s="48">
        <v>31</v>
      </c>
      <c r="CI21" s="48">
        <v>144</v>
      </c>
      <c r="CJ21" s="48">
        <v>108</v>
      </c>
      <c r="CK21" s="48">
        <v>0</v>
      </c>
      <c r="CL21" s="48">
        <v>16</v>
      </c>
      <c r="CM21" s="48">
        <v>4</v>
      </c>
      <c r="CN21" s="48">
        <v>5</v>
      </c>
      <c r="CO21" s="48">
        <v>0</v>
      </c>
      <c r="CP21" s="48">
        <v>16</v>
      </c>
      <c r="CQ21" s="48">
        <v>1</v>
      </c>
      <c r="CR21" s="48">
        <v>3</v>
      </c>
      <c r="CS21" s="48">
        <v>0</v>
      </c>
      <c r="CT21" s="48">
        <v>16</v>
      </c>
      <c r="CU21" s="48">
        <v>0</v>
      </c>
      <c r="CV21" s="48">
        <v>16</v>
      </c>
      <c r="CW21" s="48">
        <v>0</v>
      </c>
      <c r="CX21" s="48">
        <v>16</v>
      </c>
      <c r="CY21" s="48">
        <v>0</v>
      </c>
      <c r="CZ21" s="48">
        <v>16</v>
      </c>
      <c r="DA21" s="48">
        <v>0</v>
      </c>
      <c r="DB21" s="48">
        <v>16</v>
      </c>
      <c r="DC21" s="48">
        <v>0</v>
      </c>
      <c r="DD21" s="48">
        <v>16</v>
      </c>
      <c r="DE21" s="48">
        <v>1</v>
      </c>
      <c r="DF21" s="48">
        <v>3</v>
      </c>
      <c r="DG21" s="48">
        <v>0</v>
      </c>
      <c r="DH21" s="48">
        <v>16</v>
      </c>
      <c r="DI21" s="48">
        <v>0</v>
      </c>
      <c r="DJ21" s="48">
        <v>16</v>
      </c>
      <c r="DK21" s="48">
        <v>0</v>
      </c>
      <c r="DL21" s="48">
        <v>16</v>
      </c>
      <c r="DM21" s="48">
        <v>0</v>
      </c>
      <c r="DN21" s="48">
        <v>16</v>
      </c>
      <c r="DO21" s="48">
        <v>0</v>
      </c>
      <c r="DP21" s="48">
        <v>16</v>
      </c>
      <c r="DQ21" s="48">
        <v>0</v>
      </c>
      <c r="DR21" s="48">
        <v>16</v>
      </c>
      <c r="DS21" s="48">
        <v>0</v>
      </c>
      <c r="DT21" s="48">
        <v>16</v>
      </c>
      <c r="DU21" s="48">
        <v>183</v>
      </c>
      <c r="DV21" s="48">
        <v>131</v>
      </c>
      <c r="DW21" s="48">
        <v>0</v>
      </c>
      <c r="DX21" s="48">
        <v>16</v>
      </c>
      <c r="DY21" s="48">
        <v>0</v>
      </c>
      <c r="DZ21" s="48">
        <v>16</v>
      </c>
      <c r="EA21" s="48">
        <v>2</v>
      </c>
      <c r="EB21" s="48">
        <v>3</v>
      </c>
      <c r="EC21" s="48">
        <v>5</v>
      </c>
      <c r="ED21" s="48">
        <v>8</v>
      </c>
      <c r="EE21" s="48">
        <v>65</v>
      </c>
      <c r="EF21" s="48">
        <v>69</v>
      </c>
      <c r="EG21" s="48">
        <v>6</v>
      </c>
      <c r="EH21" s="48">
        <v>9</v>
      </c>
      <c r="EI21" s="48">
        <v>0</v>
      </c>
      <c r="EJ21" s="48">
        <v>16</v>
      </c>
      <c r="EK21" s="48">
        <v>0</v>
      </c>
      <c r="EL21" s="48">
        <v>16</v>
      </c>
      <c r="EM21" s="48">
        <v>1</v>
      </c>
      <c r="EN21" s="48">
        <v>2</v>
      </c>
      <c r="EO21" s="48">
        <v>15</v>
      </c>
      <c r="EP21" s="48">
        <v>24</v>
      </c>
      <c r="EQ21" s="48">
        <v>73</v>
      </c>
      <c r="ER21" s="48">
        <v>64</v>
      </c>
      <c r="ES21" s="48">
        <v>0</v>
      </c>
      <c r="ET21" s="48">
        <v>16</v>
      </c>
      <c r="EU21" s="48">
        <v>16</v>
      </c>
      <c r="EV21" s="48">
        <v>25</v>
      </c>
      <c r="EW21" s="48">
        <v>0</v>
      </c>
      <c r="EX21" s="48">
        <v>16</v>
      </c>
      <c r="EY21" s="48">
        <v>120</v>
      </c>
      <c r="EZ21" s="48">
        <v>102</v>
      </c>
      <c r="FA21" s="48">
        <v>0</v>
      </c>
      <c r="FB21" s="48">
        <v>16</v>
      </c>
      <c r="FC21" s="48">
        <v>43</v>
      </c>
      <c r="FD21" s="48">
        <v>50</v>
      </c>
      <c r="FE21" s="48">
        <v>0</v>
      </c>
      <c r="FF21" s="48">
        <v>16</v>
      </c>
      <c r="FG21" s="48">
        <v>0</v>
      </c>
      <c r="FH21" s="48">
        <v>16</v>
      </c>
      <c r="FI21" s="48">
        <v>0</v>
      </c>
      <c r="FJ21" s="48">
        <v>16</v>
      </c>
      <c r="FK21" s="48">
        <v>18</v>
      </c>
      <c r="FL21" s="48">
        <v>21</v>
      </c>
      <c r="FM21" s="48">
        <v>0</v>
      </c>
      <c r="FN21" s="48">
        <v>16</v>
      </c>
      <c r="FO21" s="48">
        <v>0</v>
      </c>
      <c r="FP21" s="48">
        <v>16</v>
      </c>
      <c r="FQ21" s="48">
        <v>3</v>
      </c>
      <c r="FR21" s="48">
        <v>6</v>
      </c>
      <c r="FS21" s="48">
        <v>0</v>
      </c>
      <c r="FT21" s="48">
        <v>16</v>
      </c>
      <c r="FU21" s="48">
        <v>43</v>
      </c>
      <c r="FV21" s="48">
        <v>49</v>
      </c>
      <c r="FW21" s="48">
        <v>0</v>
      </c>
      <c r="FX21" s="48">
        <v>16</v>
      </c>
      <c r="FY21" s="48">
        <v>13</v>
      </c>
      <c r="FZ21" s="48">
        <v>21</v>
      </c>
      <c r="GA21" s="48">
        <v>0</v>
      </c>
      <c r="GB21" s="48">
        <v>16</v>
      </c>
      <c r="GC21" s="48">
        <v>169</v>
      </c>
      <c r="GD21" s="48">
        <v>63</v>
      </c>
      <c r="GE21" s="48">
        <v>28</v>
      </c>
      <c r="GF21" s="48">
        <v>29</v>
      </c>
      <c r="GG21" s="48">
        <v>47</v>
      </c>
      <c r="GH21" s="48">
        <v>40</v>
      </c>
      <c r="GI21" s="48">
        <v>0</v>
      </c>
      <c r="GJ21" s="48">
        <v>16</v>
      </c>
      <c r="GK21" s="48">
        <v>8</v>
      </c>
      <c r="GL21" s="48">
        <v>10</v>
      </c>
      <c r="GM21" s="48">
        <v>3</v>
      </c>
      <c r="GN21" s="48">
        <v>5</v>
      </c>
      <c r="GO21" s="48">
        <v>12</v>
      </c>
      <c r="GP21" s="48">
        <v>17</v>
      </c>
      <c r="GQ21" s="48">
        <v>1</v>
      </c>
      <c r="GR21" s="48">
        <v>3</v>
      </c>
      <c r="GS21" s="48">
        <v>15</v>
      </c>
      <c r="GT21" s="48">
        <v>23</v>
      </c>
      <c r="GU21" s="48">
        <v>8</v>
      </c>
      <c r="GV21" s="48">
        <v>9</v>
      </c>
      <c r="GW21" s="48">
        <v>9</v>
      </c>
      <c r="GX21" s="48">
        <v>12</v>
      </c>
      <c r="GY21" s="48">
        <v>13</v>
      </c>
      <c r="GZ21" s="48">
        <v>17</v>
      </c>
      <c r="HA21" s="48">
        <v>25</v>
      </c>
      <c r="HB21" s="48">
        <v>36</v>
      </c>
      <c r="HC21" s="48">
        <v>0</v>
      </c>
      <c r="HD21" s="48">
        <v>16</v>
      </c>
      <c r="HE21" s="48">
        <v>0</v>
      </c>
      <c r="HF21" s="48">
        <v>16</v>
      </c>
    </row>
    <row r="22" spans="1:214" x14ac:dyDescent="0.25">
      <c r="A22" s="16">
        <f t="shared" si="8"/>
        <v>27</v>
      </c>
      <c r="B22" s="17" t="str">
        <f t="shared" si="9"/>
        <v>Millard</v>
      </c>
      <c r="C22" s="48" t="s">
        <v>48</v>
      </c>
      <c r="D22" s="48" t="s">
        <v>49</v>
      </c>
      <c r="E22" s="48">
        <v>5354</v>
      </c>
      <c r="F22" s="48">
        <v>175</v>
      </c>
      <c r="G22" s="48">
        <v>808</v>
      </c>
      <c r="H22" s="48">
        <v>126</v>
      </c>
      <c r="I22" s="48">
        <v>344</v>
      </c>
      <c r="J22" s="48">
        <v>98</v>
      </c>
      <c r="K22" s="48">
        <v>422</v>
      </c>
      <c r="L22" s="48">
        <v>94</v>
      </c>
      <c r="M22" s="48">
        <v>71</v>
      </c>
      <c r="N22" s="48">
        <v>40</v>
      </c>
      <c r="O22" s="48">
        <v>590</v>
      </c>
      <c r="P22" s="48">
        <v>121</v>
      </c>
      <c r="Q22" s="48">
        <v>874</v>
      </c>
      <c r="R22" s="48">
        <v>143</v>
      </c>
      <c r="S22" s="48">
        <v>34</v>
      </c>
      <c r="T22" s="48">
        <v>22</v>
      </c>
      <c r="U22" s="48">
        <v>55</v>
      </c>
      <c r="V22" s="48">
        <v>29</v>
      </c>
      <c r="W22" s="48">
        <v>292</v>
      </c>
      <c r="X22" s="48">
        <v>84</v>
      </c>
      <c r="Y22" s="48">
        <v>1020</v>
      </c>
      <c r="Z22" s="48">
        <v>136</v>
      </c>
      <c r="AA22" s="48">
        <v>481</v>
      </c>
      <c r="AB22" s="48">
        <v>95</v>
      </c>
      <c r="AC22" s="48">
        <v>140</v>
      </c>
      <c r="AD22" s="48">
        <v>51</v>
      </c>
      <c r="AE22" s="48">
        <v>221</v>
      </c>
      <c r="AF22" s="48">
        <v>56</v>
      </c>
      <c r="AG22" s="48">
        <v>2</v>
      </c>
      <c r="AH22" s="48">
        <v>3</v>
      </c>
      <c r="AI22" s="48">
        <v>4019</v>
      </c>
      <c r="AJ22" s="48">
        <v>256</v>
      </c>
      <c r="AK22" s="48">
        <v>623</v>
      </c>
      <c r="AL22" s="48">
        <v>103</v>
      </c>
      <c r="AM22" s="48">
        <v>284</v>
      </c>
      <c r="AN22" s="48">
        <v>91</v>
      </c>
      <c r="AO22" s="48">
        <v>275</v>
      </c>
      <c r="AP22" s="48">
        <v>78</v>
      </c>
      <c r="AQ22" s="48">
        <v>54</v>
      </c>
      <c r="AR22" s="48">
        <v>34</v>
      </c>
      <c r="AS22" s="48">
        <v>518</v>
      </c>
      <c r="AT22" s="48">
        <v>118</v>
      </c>
      <c r="AU22" s="48">
        <v>527</v>
      </c>
      <c r="AV22" s="48">
        <v>107</v>
      </c>
      <c r="AW22" s="48">
        <v>34</v>
      </c>
      <c r="AX22" s="48">
        <v>22</v>
      </c>
      <c r="AY22" s="48">
        <v>48</v>
      </c>
      <c r="AZ22" s="48">
        <v>27</v>
      </c>
      <c r="BA22" s="48">
        <v>222</v>
      </c>
      <c r="BB22" s="48">
        <v>79</v>
      </c>
      <c r="BC22" s="48">
        <v>728</v>
      </c>
      <c r="BD22" s="48">
        <v>123</v>
      </c>
      <c r="BE22" s="48">
        <v>385</v>
      </c>
      <c r="BF22" s="48">
        <v>83</v>
      </c>
      <c r="BG22" s="48">
        <v>106</v>
      </c>
      <c r="BH22" s="48">
        <v>47</v>
      </c>
      <c r="BI22" s="48">
        <v>213</v>
      </c>
      <c r="BJ22" s="48">
        <v>56</v>
      </c>
      <c r="BK22" s="48">
        <v>2</v>
      </c>
      <c r="BL22" s="48">
        <v>3</v>
      </c>
      <c r="BM22" s="48">
        <v>890</v>
      </c>
      <c r="BN22" s="48">
        <v>163</v>
      </c>
      <c r="BO22" s="48">
        <v>100</v>
      </c>
      <c r="BP22" s="48">
        <v>68</v>
      </c>
      <c r="BQ22" s="48">
        <v>56</v>
      </c>
      <c r="BR22" s="48">
        <v>35</v>
      </c>
      <c r="BS22" s="48">
        <v>120</v>
      </c>
      <c r="BT22" s="48">
        <v>54</v>
      </c>
      <c r="BU22" s="48">
        <v>11</v>
      </c>
      <c r="BV22" s="48">
        <v>16</v>
      </c>
      <c r="BW22" s="48">
        <v>45</v>
      </c>
      <c r="BX22" s="48">
        <v>24</v>
      </c>
      <c r="BY22" s="48">
        <v>248</v>
      </c>
      <c r="BZ22" s="48">
        <v>82</v>
      </c>
      <c r="CA22" s="48">
        <v>0</v>
      </c>
      <c r="CB22" s="48">
        <v>18</v>
      </c>
      <c r="CC22" s="48">
        <v>0</v>
      </c>
      <c r="CD22" s="48">
        <v>18</v>
      </c>
      <c r="CE22" s="48">
        <v>35</v>
      </c>
      <c r="CF22" s="48">
        <v>22</v>
      </c>
      <c r="CG22" s="48">
        <v>194</v>
      </c>
      <c r="CH22" s="48">
        <v>69</v>
      </c>
      <c r="CI22" s="48">
        <v>70</v>
      </c>
      <c r="CJ22" s="48">
        <v>38</v>
      </c>
      <c r="CK22" s="48">
        <v>6</v>
      </c>
      <c r="CL22" s="48">
        <v>7</v>
      </c>
      <c r="CM22" s="48">
        <v>5</v>
      </c>
      <c r="CN22" s="48">
        <v>5</v>
      </c>
      <c r="CO22" s="48">
        <v>0</v>
      </c>
      <c r="CP22" s="48">
        <v>18</v>
      </c>
      <c r="CQ22" s="48">
        <v>10</v>
      </c>
      <c r="CR22" s="48">
        <v>15</v>
      </c>
      <c r="CS22" s="48">
        <v>0</v>
      </c>
      <c r="CT22" s="48">
        <v>18</v>
      </c>
      <c r="CU22" s="48">
        <v>0</v>
      </c>
      <c r="CV22" s="48">
        <v>18</v>
      </c>
      <c r="CW22" s="48">
        <v>2</v>
      </c>
      <c r="CX22" s="48">
        <v>3</v>
      </c>
      <c r="CY22" s="48">
        <v>1</v>
      </c>
      <c r="CZ22" s="48">
        <v>4</v>
      </c>
      <c r="DA22" s="48">
        <v>0</v>
      </c>
      <c r="DB22" s="48">
        <v>18</v>
      </c>
      <c r="DC22" s="48">
        <v>0</v>
      </c>
      <c r="DD22" s="48">
        <v>18</v>
      </c>
      <c r="DE22" s="48">
        <v>0</v>
      </c>
      <c r="DF22" s="48">
        <v>18</v>
      </c>
      <c r="DG22" s="48">
        <v>0</v>
      </c>
      <c r="DH22" s="48">
        <v>18</v>
      </c>
      <c r="DI22" s="48">
        <v>0</v>
      </c>
      <c r="DJ22" s="48">
        <v>18</v>
      </c>
      <c r="DK22" s="48">
        <v>0</v>
      </c>
      <c r="DL22" s="48">
        <v>18</v>
      </c>
      <c r="DM22" s="48">
        <v>7</v>
      </c>
      <c r="DN22" s="48">
        <v>14</v>
      </c>
      <c r="DO22" s="48">
        <v>0</v>
      </c>
      <c r="DP22" s="48">
        <v>18</v>
      </c>
      <c r="DQ22" s="48">
        <v>0</v>
      </c>
      <c r="DR22" s="48">
        <v>18</v>
      </c>
      <c r="DS22" s="48">
        <v>0</v>
      </c>
      <c r="DT22" s="48">
        <v>18</v>
      </c>
      <c r="DU22" s="48">
        <v>101</v>
      </c>
      <c r="DV22" s="48">
        <v>39</v>
      </c>
      <c r="DW22" s="48">
        <v>0</v>
      </c>
      <c r="DX22" s="48">
        <v>18</v>
      </c>
      <c r="DY22" s="48">
        <v>0</v>
      </c>
      <c r="DZ22" s="48">
        <v>18</v>
      </c>
      <c r="EA22" s="48">
        <v>4</v>
      </c>
      <c r="EB22" s="48">
        <v>6</v>
      </c>
      <c r="EC22" s="48">
        <v>1</v>
      </c>
      <c r="ED22" s="48">
        <v>2</v>
      </c>
      <c r="EE22" s="48">
        <v>8</v>
      </c>
      <c r="EF22" s="48">
        <v>14</v>
      </c>
      <c r="EG22" s="48">
        <v>7</v>
      </c>
      <c r="EH22" s="48">
        <v>8</v>
      </c>
      <c r="EI22" s="48">
        <v>0</v>
      </c>
      <c r="EJ22" s="48">
        <v>18</v>
      </c>
      <c r="EK22" s="48">
        <v>6</v>
      </c>
      <c r="EL22" s="48">
        <v>9</v>
      </c>
      <c r="EM22" s="48">
        <v>5</v>
      </c>
      <c r="EN22" s="48">
        <v>6</v>
      </c>
      <c r="EO22" s="48">
        <v>50</v>
      </c>
      <c r="EP22" s="48">
        <v>28</v>
      </c>
      <c r="EQ22" s="48">
        <v>4</v>
      </c>
      <c r="ER22" s="48">
        <v>8</v>
      </c>
      <c r="ES22" s="48">
        <v>13</v>
      </c>
      <c r="ET22" s="48">
        <v>17</v>
      </c>
      <c r="EU22" s="48">
        <v>3</v>
      </c>
      <c r="EV22" s="48">
        <v>4</v>
      </c>
      <c r="EW22" s="48">
        <v>0</v>
      </c>
      <c r="EX22" s="48">
        <v>18</v>
      </c>
      <c r="EY22" s="48">
        <v>39</v>
      </c>
      <c r="EZ22" s="48">
        <v>21</v>
      </c>
      <c r="FA22" s="48">
        <v>3</v>
      </c>
      <c r="FB22" s="48">
        <v>3</v>
      </c>
      <c r="FC22" s="48">
        <v>3</v>
      </c>
      <c r="FD22" s="48">
        <v>5</v>
      </c>
      <c r="FE22" s="48">
        <v>2</v>
      </c>
      <c r="FF22" s="48">
        <v>3</v>
      </c>
      <c r="FG22" s="48">
        <v>0</v>
      </c>
      <c r="FH22" s="48">
        <v>18</v>
      </c>
      <c r="FI22" s="48">
        <v>0</v>
      </c>
      <c r="FJ22" s="48">
        <v>18</v>
      </c>
      <c r="FK22" s="48">
        <v>5</v>
      </c>
      <c r="FL22" s="48">
        <v>6</v>
      </c>
      <c r="FM22" s="48">
        <v>0</v>
      </c>
      <c r="FN22" s="48">
        <v>18</v>
      </c>
      <c r="FO22" s="48">
        <v>0</v>
      </c>
      <c r="FP22" s="48">
        <v>18</v>
      </c>
      <c r="FQ22" s="48">
        <v>3</v>
      </c>
      <c r="FR22" s="48">
        <v>4</v>
      </c>
      <c r="FS22" s="48">
        <v>16</v>
      </c>
      <c r="FT22" s="48">
        <v>17</v>
      </c>
      <c r="FU22" s="48">
        <v>7</v>
      </c>
      <c r="FV22" s="48">
        <v>10</v>
      </c>
      <c r="FW22" s="48">
        <v>0</v>
      </c>
      <c r="FX22" s="48">
        <v>18</v>
      </c>
      <c r="FY22" s="48">
        <v>0</v>
      </c>
      <c r="FZ22" s="48">
        <v>18</v>
      </c>
      <c r="GA22" s="48">
        <v>0</v>
      </c>
      <c r="GB22" s="48">
        <v>18</v>
      </c>
      <c r="GC22" s="48">
        <v>295</v>
      </c>
      <c r="GD22" s="48">
        <v>134</v>
      </c>
      <c r="GE22" s="48">
        <v>82</v>
      </c>
      <c r="GF22" s="48">
        <v>75</v>
      </c>
      <c r="GG22" s="48">
        <v>1</v>
      </c>
      <c r="GH22" s="48">
        <v>3</v>
      </c>
      <c r="GI22" s="48">
        <v>19</v>
      </c>
      <c r="GJ22" s="48">
        <v>19</v>
      </c>
      <c r="GK22" s="48">
        <v>4</v>
      </c>
      <c r="GL22" s="48">
        <v>6</v>
      </c>
      <c r="GM22" s="48">
        <v>19</v>
      </c>
      <c r="GN22" s="48">
        <v>18</v>
      </c>
      <c r="GO22" s="48">
        <v>87</v>
      </c>
      <c r="GP22" s="48">
        <v>101</v>
      </c>
      <c r="GQ22" s="48">
        <v>0</v>
      </c>
      <c r="GR22" s="48">
        <v>18</v>
      </c>
      <c r="GS22" s="48">
        <v>1</v>
      </c>
      <c r="GT22" s="48">
        <v>3</v>
      </c>
      <c r="GU22" s="48">
        <v>27</v>
      </c>
      <c r="GV22" s="48">
        <v>22</v>
      </c>
      <c r="GW22" s="48">
        <v>32</v>
      </c>
      <c r="GX22" s="48">
        <v>27</v>
      </c>
      <c r="GY22" s="48">
        <v>8</v>
      </c>
      <c r="GZ22" s="48">
        <v>12</v>
      </c>
      <c r="HA22" s="48">
        <v>15</v>
      </c>
      <c r="HB22" s="48">
        <v>15</v>
      </c>
      <c r="HC22" s="48">
        <v>0</v>
      </c>
      <c r="HD22" s="48">
        <v>18</v>
      </c>
      <c r="HE22" s="48">
        <v>0</v>
      </c>
      <c r="HF22" s="48">
        <v>18</v>
      </c>
    </row>
    <row r="23" spans="1:214" x14ac:dyDescent="0.25">
      <c r="A23" s="16">
        <f t="shared" si="8"/>
        <v>29</v>
      </c>
      <c r="B23" s="17" t="str">
        <f t="shared" si="9"/>
        <v>Morgan</v>
      </c>
      <c r="C23" s="48" t="s">
        <v>50</v>
      </c>
      <c r="D23" s="48" t="s">
        <v>51</v>
      </c>
      <c r="E23" s="48">
        <v>4644</v>
      </c>
      <c r="F23" s="48">
        <v>191</v>
      </c>
      <c r="G23" s="48">
        <v>177</v>
      </c>
      <c r="H23" s="48">
        <v>91</v>
      </c>
      <c r="I23" s="48">
        <v>336</v>
      </c>
      <c r="J23" s="48">
        <v>85</v>
      </c>
      <c r="K23" s="48">
        <v>597</v>
      </c>
      <c r="L23" s="48">
        <v>148</v>
      </c>
      <c r="M23" s="48">
        <v>71</v>
      </c>
      <c r="N23" s="48">
        <v>46</v>
      </c>
      <c r="O23" s="48">
        <v>501</v>
      </c>
      <c r="P23" s="48">
        <v>135</v>
      </c>
      <c r="Q23" s="48">
        <v>201</v>
      </c>
      <c r="R23" s="48">
        <v>81</v>
      </c>
      <c r="S23" s="48">
        <v>56</v>
      </c>
      <c r="T23" s="48">
        <v>29</v>
      </c>
      <c r="U23" s="48">
        <v>299</v>
      </c>
      <c r="V23" s="48">
        <v>106</v>
      </c>
      <c r="W23" s="48">
        <v>638</v>
      </c>
      <c r="X23" s="48">
        <v>152</v>
      </c>
      <c r="Y23" s="48">
        <v>849</v>
      </c>
      <c r="Z23" s="48">
        <v>160</v>
      </c>
      <c r="AA23" s="48">
        <v>275</v>
      </c>
      <c r="AB23" s="48">
        <v>86</v>
      </c>
      <c r="AC23" s="48">
        <v>225</v>
      </c>
      <c r="AD23" s="48">
        <v>90</v>
      </c>
      <c r="AE23" s="48">
        <v>419</v>
      </c>
      <c r="AF23" s="48">
        <v>133</v>
      </c>
      <c r="AG23" s="48">
        <v>0</v>
      </c>
      <c r="AH23" s="48">
        <v>18</v>
      </c>
      <c r="AI23" s="48">
        <v>3950</v>
      </c>
      <c r="AJ23" s="48">
        <v>217</v>
      </c>
      <c r="AK23" s="48">
        <v>163</v>
      </c>
      <c r="AL23" s="48">
        <v>90</v>
      </c>
      <c r="AM23" s="48">
        <v>222</v>
      </c>
      <c r="AN23" s="48">
        <v>73</v>
      </c>
      <c r="AO23" s="48">
        <v>533</v>
      </c>
      <c r="AP23" s="48">
        <v>134</v>
      </c>
      <c r="AQ23" s="48">
        <v>61</v>
      </c>
      <c r="AR23" s="48">
        <v>45</v>
      </c>
      <c r="AS23" s="48">
        <v>458</v>
      </c>
      <c r="AT23" s="48">
        <v>134</v>
      </c>
      <c r="AU23" s="48">
        <v>186</v>
      </c>
      <c r="AV23" s="48">
        <v>79</v>
      </c>
      <c r="AW23" s="48">
        <v>24</v>
      </c>
      <c r="AX23" s="48">
        <v>26</v>
      </c>
      <c r="AY23" s="48">
        <v>248</v>
      </c>
      <c r="AZ23" s="48">
        <v>96</v>
      </c>
      <c r="BA23" s="48">
        <v>549</v>
      </c>
      <c r="BB23" s="48">
        <v>153</v>
      </c>
      <c r="BC23" s="48">
        <v>682</v>
      </c>
      <c r="BD23" s="48">
        <v>148</v>
      </c>
      <c r="BE23" s="48">
        <v>230</v>
      </c>
      <c r="BF23" s="48">
        <v>82</v>
      </c>
      <c r="BG23" s="48">
        <v>206</v>
      </c>
      <c r="BH23" s="48">
        <v>85</v>
      </c>
      <c r="BI23" s="48">
        <v>388</v>
      </c>
      <c r="BJ23" s="48">
        <v>141</v>
      </c>
      <c r="BK23" s="48">
        <v>0</v>
      </c>
      <c r="BL23" s="48">
        <v>18</v>
      </c>
      <c r="BM23" s="48">
        <v>384</v>
      </c>
      <c r="BN23" s="48">
        <v>108</v>
      </c>
      <c r="BO23" s="48">
        <v>4</v>
      </c>
      <c r="BP23" s="48">
        <v>7</v>
      </c>
      <c r="BQ23" s="48">
        <v>79</v>
      </c>
      <c r="BR23" s="48">
        <v>49</v>
      </c>
      <c r="BS23" s="48">
        <v>29</v>
      </c>
      <c r="BT23" s="48">
        <v>24</v>
      </c>
      <c r="BU23" s="48">
        <v>0</v>
      </c>
      <c r="BV23" s="48">
        <v>18</v>
      </c>
      <c r="BW23" s="48">
        <v>32</v>
      </c>
      <c r="BX23" s="48">
        <v>23</v>
      </c>
      <c r="BY23" s="48">
        <v>4</v>
      </c>
      <c r="BZ23" s="48">
        <v>7</v>
      </c>
      <c r="CA23" s="48">
        <v>0</v>
      </c>
      <c r="CB23" s="48">
        <v>18</v>
      </c>
      <c r="CC23" s="48">
        <v>43</v>
      </c>
      <c r="CD23" s="48">
        <v>49</v>
      </c>
      <c r="CE23" s="48">
        <v>34</v>
      </c>
      <c r="CF23" s="48">
        <v>31</v>
      </c>
      <c r="CG23" s="48">
        <v>89</v>
      </c>
      <c r="CH23" s="48">
        <v>44</v>
      </c>
      <c r="CI23" s="48">
        <v>39</v>
      </c>
      <c r="CJ23" s="48">
        <v>40</v>
      </c>
      <c r="CK23" s="48">
        <v>0</v>
      </c>
      <c r="CL23" s="48">
        <v>18</v>
      </c>
      <c r="CM23" s="48">
        <v>31</v>
      </c>
      <c r="CN23" s="48">
        <v>32</v>
      </c>
      <c r="CO23" s="48">
        <v>0</v>
      </c>
      <c r="CP23" s="48">
        <v>18</v>
      </c>
      <c r="CQ23" s="48">
        <v>16</v>
      </c>
      <c r="CR23" s="48">
        <v>21</v>
      </c>
      <c r="CS23" s="48">
        <v>0</v>
      </c>
      <c r="CT23" s="48">
        <v>18</v>
      </c>
      <c r="CU23" s="48">
        <v>0</v>
      </c>
      <c r="CV23" s="48">
        <v>18</v>
      </c>
      <c r="CW23" s="48">
        <v>0</v>
      </c>
      <c r="CX23" s="48">
        <v>18</v>
      </c>
      <c r="CY23" s="48">
        <v>0</v>
      </c>
      <c r="CZ23" s="48">
        <v>18</v>
      </c>
      <c r="DA23" s="48">
        <v>0</v>
      </c>
      <c r="DB23" s="48">
        <v>18</v>
      </c>
      <c r="DC23" s="48">
        <v>0</v>
      </c>
      <c r="DD23" s="48">
        <v>18</v>
      </c>
      <c r="DE23" s="48">
        <v>12</v>
      </c>
      <c r="DF23" s="48">
        <v>19</v>
      </c>
      <c r="DG23" s="48">
        <v>0</v>
      </c>
      <c r="DH23" s="48">
        <v>18</v>
      </c>
      <c r="DI23" s="48">
        <v>0</v>
      </c>
      <c r="DJ23" s="48">
        <v>18</v>
      </c>
      <c r="DK23" s="48">
        <v>4</v>
      </c>
      <c r="DL23" s="48">
        <v>7</v>
      </c>
      <c r="DM23" s="48">
        <v>0</v>
      </c>
      <c r="DN23" s="48">
        <v>18</v>
      </c>
      <c r="DO23" s="48">
        <v>0</v>
      </c>
      <c r="DP23" s="48">
        <v>18</v>
      </c>
      <c r="DQ23" s="48">
        <v>0</v>
      </c>
      <c r="DR23" s="48">
        <v>18</v>
      </c>
      <c r="DS23" s="48">
        <v>0</v>
      </c>
      <c r="DT23" s="48">
        <v>18</v>
      </c>
      <c r="DU23" s="48">
        <v>54</v>
      </c>
      <c r="DV23" s="48">
        <v>44</v>
      </c>
      <c r="DW23" s="48">
        <v>0</v>
      </c>
      <c r="DX23" s="48">
        <v>18</v>
      </c>
      <c r="DY23" s="48">
        <v>17</v>
      </c>
      <c r="DZ23" s="48">
        <v>21</v>
      </c>
      <c r="EA23" s="48">
        <v>0</v>
      </c>
      <c r="EB23" s="48">
        <v>18</v>
      </c>
      <c r="EC23" s="48">
        <v>0</v>
      </c>
      <c r="ED23" s="48">
        <v>18</v>
      </c>
      <c r="EE23" s="48">
        <v>11</v>
      </c>
      <c r="EF23" s="48">
        <v>14</v>
      </c>
      <c r="EG23" s="48">
        <v>0</v>
      </c>
      <c r="EH23" s="48">
        <v>18</v>
      </c>
      <c r="EI23" s="48">
        <v>7</v>
      </c>
      <c r="EJ23" s="48">
        <v>10</v>
      </c>
      <c r="EK23" s="48">
        <v>0</v>
      </c>
      <c r="EL23" s="48">
        <v>18</v>
      </c>
      <c r="EM23" s="48">
        <v>10</v>
      </c>
      <c r="EN23" s="48">
        <v>15</v>
      </c>
      <c r="EO23" s="48">
        <v>9</v>
      </c>
      <c r="EP23" s="48">
        <v>11</v>
      </c>
      <c r="EQ23" s="48">
        <v>0</v>
      </c>
      <c r="ER23" s="48">
        <v>18</v>
      </c>
      <c r="ES23" s="48">
        <v>0</v>
      </c>
      <c r="ET23" s="48">
        <v>18</v>
      </c>
      <c r="EU23" s="48">
        <v>0</v>
      </c>
      <c r="EV23" s="48">
        <v>18</v>
      </c>
      <c r="EW23" s="48">
        <v>0</v>
      </c>
      <c r="EX23" s="48">
        <v>18</v>
      </c>
      <c r="EY23" s="48">
        <v>61</v>
      </c>
      <c r="EZ23" s="48">
        <v>45</v>
      </c>
      <c r="FA23" s="48">
        <v>0</v>
      </c>
      <c r="FB23" s="48">
        <v>18</v>
      </c>
      <c r="FC23" s="48">
        <v>0</v>
      </c>
      <c r="FD23" s="48">
        <v>18</v>
      </c>
      <c r="FE23" s="48">
        <v>13</v>
      </c>
      <c r="FF23" s="48">
        <v>21</v>
      </c>
      <c r="FG23" s="48">
        <v>0</v>
      </c>
      <c r="FH23" s="48">
        <v>18</v>
      </c>
      <c r="FI23" s="48">
        <v>0</v>
      </c>
      <c r="FJ23" s="48">
        <v>18</v>
      </c>
      <c r="FK23" s="48">
        <v>11</v>
      </c>
      <c r="FL23" s="48">
        <v>17</v>
      </c>
      <c r="FM23" s="48">
        <v>0</v>
      </c>
      <c r="FN23" s="48">
        <v>18</v>
      </c>
      <c r="FO23" s="48">
        <v>0</v>
      </c>
      <c r="FP23" s="48">
        <v>18</v>
      </c>
      <c r="FQ23" s="48">
        <v>12</v>
      </c>
      <c r="FR23" s="48">
        <v>19</v>
      </c>
      <c r="FS23" s="48">
        <v>10</v>
      </c>
      <c r="FT23" s="48">
        <v>17</v>
      </c>
      <c r="FU23" s="48">
        <v>0</v>
      </c>
      <c r="FV23" s="48">
        <v>18</v>
      </c>
      <c r="FW23" s="48">
        <v>15</v>
      </c>
      <c r="FX23" s="48">
        <v>24</v>
      </c>
      <c r="FY23" s="48">
        <v>0</v>
      </c>
      <c r="FZ23" s="48">
        <v>18</v>
      </c>
      <c r="GA23" s="48">
        <v>0</v>
      </c>
      <c r="GB23" s="48">
        <v>18</v>
      </c>
      <c r="GC23" s="48">
        <v>179</v>
      </c>
      <c r="GD23" s="48">
        <v>62</v>
      </c>
      <c r="GE23" s="48">
        <v>10</v>
      </c>
      <c r="GF23" s="48">
        <v>11</v>
      </c>
      <c r="GG23" s="48">
        <v>18</v>
      </c>
      <c r="GH23" s="48">
        <v>18</v>
      </c>
      <c r="GI23" s="48">
        <v>22</v>
      </c>
      <c r="GJ23" s="48">
        <v>25</v>
      </c>
      <c r="GK23" s="48">
        <v>10</v>
      </c>
      <c r="GL23" s="48">
        <v>15</v>
      </c>
      <c r="GM23" s="48">
        <v>0</v>
      </c>
      <c r="GN23" s="48">
        <v>18</v>
      </c>
      <c r="GO23" s="48">
        <v>0</v>
      </c>
      <c r="GP23" s="48">
        <v>18</v>
      </c>
      <c r="GQ23" s="48">
        <v>13</v>
      </c>
      <c r="GR23" s="48">
        <v>15</v>
      </c>
      <c r="GS23" s="48">
        <v>8</v>
      </c>
      <c r="GT23" s="48">
        <v>9</v>
      </c>
      <c r="GU23" s="48">
        <v>33</v>
      </c>
      <c r="GV23" s="48">
        <v>24</v>
      </c>
      <c r="GW23" s="48">
        <v>55</v>
      </c>
      <c r="GX23" s="48">
        <v>39</v>
      </c>
      <c r="GY23" s="48">
        <v>6</v>
      </c>
      <c r="GZ23" s="48">
        <v>9</v>
      </c>
      <c r="HA23" s="48">
        <v>4</v>
      </c>
      <c r="HB23" s="48">
        <v>7</v>
      </c>
      <c r="HC23" s="48">
        <v>0</v>
      </c>
      <c r="HD23" s="48">
        <v>18</v>
      </c>
      <c r="HE23" s="48">
        <v>0</v>
      </c>
      <c r="HF23" s="48">
        <v>18</v>
      </c>
    </row>
    <row r="24" spans="1:214" x14ac:dyDescent="0.25">
      <c r="A24" s="16">
        <f t="shared" si="8"/>
        <v>31</v>
      </c>
      <c r="B24" s="17" t="str">
        <f t="shared" si="9"/>
        <v>Piute</v>
      </c>
      <c r="C24" s="48" t="s">
        <v>52</v>
      </c>
      <c r="D24" s="48" t="s">
        <v>53</v>
      </c>
      <c r="E24" s="48">
        <v>625</v>
      </c>
      <c r="F24" s="48">
        <v>78</v>
      </c>
      <c r="G24" s="48">
        <v>48</v>
      </c>
      <c r="H24" s="48">
        <v>23</v>
      </c>
      <c r="I24" s="48">
        <v>42</v>
      </c>
      <c r="J24" s="48">
        <v>17</v>
      </c>
      <c r="K24" s="48">
        <v>79</v>
      </c>
      <c r="L24" s="48">
        <v>40</v>
      </c>
      <c r="M24" s="48">
        <v>2</v>
      </c>
      <c r="N24" s="48">
        <v>4</v>
      </c>
      <c r="O24" s="48">
        <v>108</v>
      </c>
      <c r="P24" s="48">
        <v>67</v>
      </c>
      <c r="Q24" s="48">
        <v>30</v>
      </c>
      <c r="R24" s="48">
        <v>20</v>
      </c>
      <c r="S24" s="48">
        <v>0</v>
      </c>
      <c r="T24" s="48">
        <v>11</v>
      </c>
      <c r="U24" s="48">
        <v>8</v>
      </c>
      <c r="V24" s="48">
        <v>7</v>
      </c>
      <c r="W24" s="48">
        <v>18</v>
      </c>
      <c r="X24" s="48">
        <v>12</v>
      </c>
      <c r="Y24" s="48">
        <v>128</v>
      </c>
      <c r="Z24" s="48">
        <v>30</v>
      </c>
      <c r="AA24" s="48">
        <v>116</v>
      </c>
      <c r="AB24" s="48">
        <v>44</v>
      </c>
      <c r="AC24" s="48">
        <v>17</v>
      </c>
      <c r="AD24" s="48">
        <v>10</v>
      </c>
      <c r="AE24" s="48">
        <v>29</v>
      </c>
      <c r="AF24" s="48">
        <v>15</v>
      </c>
      <c r="AG24" s="48">
        <v>0</v>
      </c>
      <c r="AH24" s="48">
        <v>11</v>
      </c>
      <c r="AI24" s="48">
        <v>507</v>
      </c>
      <c r="AJ24" s="48">
        <v>67</v>
      </c>
      <c r="AK24" s="48">
        <v>43</v>
      </c>
      <c r="AL24" s="48">
        <v>21</v>
      </c>
      <c r="AM24" s="48">
        <v>29</v>
      </c>
      <c r="AN24" s="48">
        <v>17</v>
      </c>
      <c r="AO24" s="48">
        <v>78</v>
      </c>
      <c r="AP24" s="48">
        <v>40</v>
      </c>
      <c r="AQ24" s="48">
        <v>0</v>
      </c>
      <c r="AR24" s="48">
        <v>11</v>
      </c>
      <c r="AS24" s="48">
        <v>51</v>
      </c>
      <c r="AT24" s="48">
        <v>40</v>
      </c>
      <c r="AU24" s="48">
        <v>25</v>
      </c>
      <c r="AV24" s="48">
        <v>16</v>
      </c>
      <c r="AW24" s="48">
        <v>0</v>
      </c>
      <c r="AX24" s="48">
        <v>11</v>
      </c>
      <c r="AY24" s="48">
        <v>7</v>
      </c>
      <c r="AZ24" s="48">
        <v>7</v>
      </c>
      <c r="BA24" s="48">
        <v>11</v>
      </c>
      <c r="BB24" s="48">
        <v>10</v>
      </c>
      <c r="BC24" s="48">
        <v>118</v>
      </c>
      <c r="BD24" s="48">
        <v>27</v>
      </c>
      <c r="BE24" s="48">
        <v>102</v>
      </c>
      <c r="BF24" s="48">
        <v>42</v>
      </c>
      <c r="BG24" s="48">
        <v>17</v>
      </c>
      <c r="BH24" s="48">
        <v>10</v>
      </c>
      <c r="BI24" s="48">
        <v>26</v>
      </c>
      <c r="BJ24" s="48">
        <v>14</v>
      </c>
      <c r="BK24" s="48">
        <v>0</v>
      </c>
      <c r="BL24" s="48">
        <v>11</v>
      </c>
      <c r="BM24" s="48">
        <v>66</v>
      </c>
      <c r="BN24" s="48">
        <v>54</v>
      </c>
      <c r="BO24" s="48">
        <v>0</v>
      </c>
      <c r="BP24" s="48">
        <v>11</v>
      </c>
      <c r="BQ24" s="48">
        <v>10</v>
      </c>
      <c r="BR24" s="48">
        <v>10</v>
      </c>
      <c r="BS24" s="48">
        <v>0</v>
      </c>
      <c r="BT24" s="48">
        <v>11</v>
      </c>
      <c r="BU24" s="48">
        <v>2</v>
      </c>
      <c r="BV24" s="48">
        <v>4</v>
      </c>
      <c r="BW24" s="48">
        <v>46</v>
      </c>
      <c r="BX24" s="48">
        <v>52</v>
      </c>
      <c r="BY24" s="48">
        <v>0</v>
      </c>
      <c r="BZ24" s="48">
        <v>11</v>
      </c>
      <c r="CA24" s="48">
        <v>0</v>
      </c>
      <c r="CB24" s="48">
        <v>11</v>
      </c>
      <c r="CC24" s="48">
        <v>0</v>
      </c>
      <c r="CD24" s="48">
        <v>11</v>
      </c>
      <c r="CE24" s="48">
        <v>2</v>
      </c>
      <c r="CF24" s="48">
        <v>3</v>
      </c>
      <c r="CG24" s="48">
        <v>0</v>
      </c>
      <c r="CH24" s="48">
        <v>11</v>
      </c>
      <c r="CI24" s="48">
        <v>3</v>
      </c>
      <c r="CJ24" s="48">
        <v>5</v>
      </c>
      <c r="CK24" s="48">
        <v>0</v>
      </c>
      <c r="CL24" s="48">
        <v>11</v>
      </c>
      <c r="CM24" s="48">
        <v>3</v>
      </c>
      <c r="CN24" s="48">
        <v>5</v>
      </c>
      <c r="CO24" s="48">
        <v>0</v>
      </c>
      <c r="CP24" s="48">
        <v>11</v>
      </c>
      <c r="CQ24" s="48">
        <v>0</v>
      </c>
      <c r="CR24" s="48">
        <v>11</v>
      </c>
      <c r="CS24" s="48">
        <v>0</v>
      </c>
      <c r="CT24" s="48">
        <v>11</v>
      </c>
      <c r="CU24" s="48">
        <v>0</v>
      </c>
      <c r="CV24" s="48">
        <v>11</v>
      </c>
      <c r="CW24" s="48">
        <v>0</v>
      </c>
      <c r="CX24" s="48">
        <v>11</v>
      </c>
      <c r="CY24" s="48">
        <v>0</v>
      </c>
      <c r="CZ24" s="48">
        <v>11</v>
      </c>
      <c r="DA24" s="48">
        <v>0</v>
      </c>
      <c r="DB24" s="48">
        <v>11</v>
      </c>
      <c r="DC24" s="48">
        <v>0</v>
      </c>
      <c r="DD24" s="48">
        <v>11</v>
      </c>
      <c r="DE24" s="48">
        <v>0</v>
      </c>
      <c r="DF24" s="48">
        <v>11</v>
      </c>
      <c r="DG24" s="48">
        <v>0</v>
      </c>
      <c r="DH24" s="48">
        <v>11</v>
      </c>
      <c r="DI24" s="48">
        <v>0</v>
      </c>
      <c r="DJ24" s="48">
        <v>11</v>
      </c>
      <c r="DK24" s="48">
        <v>0</v>
      </c>
      <c r="DL24" s="48">
        <v>11</v>
      </c>
      <c r="DM24" s="48">
        <v>0</v>
      </c>
      <c r="DN24" s="48">
        <v>11</v>
      </c>
      <c r="DO24" s="48">
        <v>0</v>
      </c>
      <c r="DP24" s="48">
        <v>11</v>
      </c>
      <c r="DQ24" s="48">
        <v>0</v>
      </c>
      <c r="DR24" s="48">
        <v>11</v>
      </c>
      <c r="DS24" s="48">
        <v>0</v>
      </c>
      <c r="DT24" s="48">
        <v>11</v>
      </c>
      <c r="DU24" s="48">
        <v>38</v>
      </c>
      <c r="DV24" s="48">
        <v>19</v>
      </c>
      <c r="DW24" s="48">
        <v>4</v>
      </c>
      <c r="DX24" s="48">
        <v>7</v>
      </c>
      <c r="DY24" s="48">
        <v>0</v>
      </c>
      <c r="DZ24" s="48">
        <v>11</v>
      </c>
      <c r="EA24" s="48">
        <v>1</v>
      </c>
      <c r="EB24" s="48">
        <v>2</v>
      </c>
      <c r="EC24" s="48">
        <v>0</v>
      </c>
      <c r="ED24" s="48">
        <v>11</v>
      </c>
      <c r="EE24" s="48">
        <v>9</v>
      </c>
      <c r="EF24" s="48">
        <v>13</v>
      </c>
      <c r="EG24" s="48">
        <v>5</v>
      </c>
      <c r="EH24" s="48">
        <v>11</v>
      </c>
      <c r="EI24" s="48">
        <v>0</v>
      </c>
      <c r="EJ24" s="48">
        <v>11</v>
      </c>
      <c r="EK24" s="48">
        <v>0</v>
      </c>
      <c r="EL24" s="48">
        <v>11</v>
      </c>
      <c r="EM24" s="48">
        <v>0</v>
      </c>
      <c r="EN24" s="48">
        <v>11</v>
      </c>
      <c r="EO24" s="48">
        <v>8</v>
      </c>
      <c r="EP24" s="48">
        <v>8</v>
      </c>
      <c r="EQ24" s="48">
        <v>11</v>
      </c>
      <c r="ER24" s="48">
        <v>10</v>
      </c>
      <c r="ES24" s="48">
        <v>0</v>
      </c>
      <c r="ET24" s="48">
        <v>11</v>
      </c>
      <c r="EU24" s="48">
        <v>0</v>
      </c>
      <c r="EV24" s="48">
        <v>11</v>
      </c>
      <c r="EW24" s="48">
        <v>0</v>
      </c>
      <c r="EX24" s="48">
        <v>11</v>
      </c>
      <c r="EY24" s="48">
        <v>3</v>
      </c>
      <c r="EZ24" s="48">
        <v>4</v>
      </c>
      <c r="FA24" s="48">
        <v>1</v>
      </c>
      <c r="FB24" s="48">
        <v>2</v>
      </c>
      <c r="FC24" s="48">
        <v>0</v>
      </c>
      <c r="FD24" s="48">
        <v>11</v>
      </c>
      <c r="FE24" s="48">
        <v>0</v>
      </c>
      <c r="FF24" s="48">
        <v>11</v>
      </c>
      <c r="FG24" s="48">
        <v>0</v>
      </c>
      <c r="FH24" s="48">
        <v>11</v>
      </c>
      <c r="FI24" s="48">
        <v>2</v>
      </c>
      <c r="FJ24" s="48">
        <v>4</v>
      </c>
      <c r="FK24" s="48">
        <v>0</v>
      </c>
      <c r="FL24" s="48">
        <v>11</v>
      </c>
      <c r="FM24" s="48">
        <v>0</v>
      </c>
      <c r="FN24" s="48">
        <v>11</v>
      </c>
      <c r="FO24" s="48">
        <v>0</v>
      </c>
      <c r="FP24" s="48">
        <v>11</v>
      </c>
      <c r="FQ24" s="48">
        <v>0</v>
      </c>
      <c r="FR24" s="48">
        <v>11</v>
      </c>
      <c r="FS24" s="48">
        <v>0</v>
      </c>
      <c r="FT24" s="48">
        <v>11</v>
      </c>
      <c r="FU24" s="48">
        <v>0</v>
      </c>
      <c r="FV24" s="48">
        <v>11</v>
      </c>
      <c r="FW24" s="48">
        <v>0</v>
      </c>
      <c r="FX24" s="48">
        <v>11</v>
      </c>
      <c r="FY24" s="48">
        <v>0</v>
      </c>
      <c r="FZ24" s="48">
        <v>11</v>
      </c>
      <c r="GA24" s="48">
        <v>0</v>
      </c>
      <c r="GB24" s="48">
        <v>11</v>
      </c>
      <c r="GC24" s="48">
        <v>11</v>
      </c>
      <c r="GD24" s="48">
        <v>8</v>
      </c>
      <c r="GE24" s="48">
        <v>0</v>
      </c>
      <c r="GF24" s="48">
        <v>11</v>
      </c>
      <c r="GG24" s="48">
        <v>3</v>
      </c>
      <c r="GH24" s="48">
        <v>4</v>
      </c>
      <c r="GI24" s="48">
        <v>0</v>
      </c>
      <c r="GJ24" s="48">
        <v>11</v>
      </c>
      <c r="GK24" s="48">
        <v>0</v>
      </c>
      <c r="GL24" s="48">
        <v>11</v>
      </c>
      <c r="GM24" s="48">
        <v>0</v>
      </c>
      <c r="GN24" s="48">
        <v>11</v>
      </c>
      <c r="GO24" s="48">
        <v>0</v>
      </c>
      <c r="GP24" s="48">
        <v>11</v>
      </c>
      <c r="GQ24" s="48">
        <v>0</v>
      </c>
      <c r="GR24" s="48">
        <v>11</v>
      </c>
      <c r="GS24" s="48">
        <v>1</v>
      </c>
      <c r="GT24" s="48">
        <v>2</v>
      </c>
      <c r="GU24" s="48">
        <v>5</v>
      </c>
      <c r="GV24" s="48">
        <v>7</v>
      </c>
      <c r="GW24" s="48">
        <v>2</v>
      </c>
      <c r="GX24" s="48">
        <v>2</v>
      </c>
      <c r="GY24" s="48">
        <v>0</v>
      </c>
      <c r="GZ24" s="48">
        <v>11</v>
      </c>
      <c r="HA24" s="48">
        <v>0</v>
      </c>
      <c r="HB24" s="48">
        <v>11</v>
      </c>
      <c r="HC24" s="48">
        <v>0</v>
      </c>
      <c r="HD24" s="48">
        <v>11</v>
      </c>
      <c r="HE24" s="48">
        <v>0</v>
      </c>
      <c r="HF24" s="48">
        <v>11</v>
      </c>
    </row>
    <row r="25" spans="1:214" x14ac:dyDescent="0.25">
      <c r="A25" s="16">
        <f t="shared" si="8"/>
        <v>33</v>
      </c>
      <c r="B25" s="17" t="str">
        <f t="shared" si="9"/>
        <v>Rich</v>
      </c>
      <c r="C25" s="48" t="s">
        <v>54</v>
      </c>
      <c r="D25" s="48" t="s">
        <v>55</v>
      </c>
      <c r="E25" s="48">
        <v>669</v>
      </c>
      <c r="F25" s="48">
        <v>78</v>
      </c>
      <c r="G25" s="48">
        <v>108</v>
      </c>
      <c r="H25" s="48">
        <v>43</v>
      </c>
      <c r="I25" s="48">
        <v>61</v>
      </c>
      <c r="J25" s="48">
        <v>40</v>
      </c>
      <c r="K25" s="48">
        <v>25</v>
      </c>
      <c r="L25" s="48">
        <v>20</v>
      </c>
      <c r="M25" s="48">
        <v>21</v>
      </c>
      <c r="N25" s="48">
        <v>26</v>
      </c>
      <c r="O25" s="48">
        <v>94</v>
      </c>
      <c r="P25" s="48">
        <v>37</v>
      </c>
      <c r="Q25" s="48">
        <v>27</v>
      </c>
      <c r="R25" s="48">
        <v>15</v>
      </c>
      <c r="S25" s="48">
        <v>6</v>
      </c>
      <c r="T25" s="48">
        <v>9</v>
      </c>
      <c r="U25" s="48">
        <v>60</v>
      </c>
      <c r="V25" s="48">
        <v>32</v>
      </c>
      <c r="W25" s="48">
        <v>66</v>
      </c>
      <c r="X25" s="48">
        <v>36</v>
      </c>
      <c r="Y25" s="48">
        <v>120</v>
      </c>
      <c r="Z25" s="48">
        <v>34</v>
      </c>
      <c r="AA25" s="48">
        <v>30</v>
      </c>
      <c r="AB25" s="48">
        <v>22</v>
      </c>
      <c r="AC25" s="48">
        <v>26</v>
      </c>
      <c r="AD25" s="48">
        <v>14</v>
      </c>
      <c r="AE25" s="48">
        <v>25</v>
      </c>
      <c r="AF25" s="48">
        <v>18</v>
      </c>
      <c r="AG25" s="48">
        <v>0</v>
      </c>
      <c r="AH25" s="48">
        <v>11</v>
      </c>
      <c r="AI25" s="48">
        <v>470</v>
      </c>
      <c r="AJ25" s="48">
        <v>75</v>
      </c>
      <c r="AK25" s="48">
        <v>43</v>
      </c>
      <c r="AL25" s="48">
        <v>20</v>
      </c>
      <c r="AM25" s="48">
        <v>50</v>
      </c>
      <c r="AN25" s="48">
        <v>39</v>
      </c>
      <c r="AO25" s="48">
        <v>22</v>
      </c>
      <c r="AP25" s="48">
        <v>19</v>
      </c>
      <c r="AQ25" s="48">
        <v>0</v>
      </c>
      <c r="AR25" s="48">
        <v>11</v>
      </c>
      <c r="AS25" s="48">
        <v>77</v>
      </c>
      <c r="AT25" s="48">
        <v>32</v>
      </c>
      <c r="AU25" s="48">
        <v>14</v>
      </c>
      <c r="AV25" s="48">
        <v>8</v>
      </c>
      <c r="AW25" s="48">
        <v>6</v>
      </c>
      <c r="AX25" s="48">
        <v>9</v>
      </c>
      <c r="AY25" s="48">
        <v>54</v>
      </c>
      <c r="AZ25" s="48">
        <v>31</v>
      </c>
      <c r="BA25" s="48">
        <v>41</v>
      </c>
      <c r="BB25" s="48">
        <v>31</v>
      </c>
      <c r="BC25" s="48">
        <v>88</v>
      </c>
      <c r="BD25" s="48">
        <v>29</v>
      </c>
      <c r="BE25" s="48">
        <v>30</v>
      </c>
      <c r="BF25" s="48">
        <v>22</v>
      </c>
      <c r="BG25" s="48">
        <v>20</v>
      </c>
      <c r="BH25" s="48">
        <v>13</v>
      </c>
      <c r="BI25" s="48">
        <v>25</v>
      </c>
      <c r="BJ25" s="48">
        <v>18</v>
      </c>
      <c r="BK25" s="48">
        <v>0</v>
      </c>
      <c r="BL25" s="48">
        <v>11</v>
      </c>
      <c r="BM25" s="48">
        <v>70</v>
      </c>
      <c r="BN25" s="48">
        <v>28</v>
      </c>
      <c r="BO25" s="48">
        <v>35</v>
      </c>
      <c r="BP25" s="48">
        <v>20</v>
      </c>
      <c r="BQ25" s="48">
        <v>11</v>
      </c>
      <c r="BR25" s="48">
        <v>11</v>
      </c>
      <c r="BS25" s="48">
        <v>0</v>
      </c>
      <c r="BT25" s="48">
        <v>11</v>
      </c>
      <c r="BU25" s="48">
        <v>2</v>
      </c>
      <c r="BV25" s="48">
        <v>2</v>
      </c>
      <c r="BW25" s="48">
        <v>0</v>
      </c>
      <c r="BX25" s="48">
        <v>11</v>
      </c>
      <c r="BY25" s="48">
        <v>1</v>
      </c>
      <c r="BZ25" s="48">
        <v>3</v>
      </c>
      <c r="CA25" s="48">
        <v>0</v>
      </c>
      <c r="CB25" s="48">
        <v>11</v>
      </c>
      <c r="CC25" s="48">
        <v>0</v>
      </c>
      <c r="CD25" s="48">
        <v>11</v>
      </c>
      <c r="CE25" s="48">
        <v>5</v>
      </c>
      <c r="CF25" s="48">
        <v>6</v>
      </c>
      <c r="CG25" s="48">
        <v>13</v>
      </c>
      <c r="CH25" s="48">
        <v>10</v>
      </c>
      <c r="CI25" s="48">
        <v>0</v>
      </c>
      <c r="CJ25" s="48">
        <v>11</v>
      </c>
      <c r="CK25" s="48">
        <v>3</v>
      </c>
      <c r="CL25" s="48">
        <v>4</v>
      </c>
      <c r="CM25" s="48">
        <v>0</v>
      </c>
      <c r="CN25" s="48">
        <v>11</v>
      </c>
      <c r="CO25" s="48">
        <v>0</v>
      </c>
      <c r="CP25" s="48">
        <v>11</v>
      </c>
      <c r="CQ25" s="48">
        <v>0</v>
      </c>
      <c r="CR25" s="48">
        <v>11</v>
      </c>
      <c r="CS25" s="48">
        <v>0</v>
      </c>
      <c r="CT25" s="48">
        <v>11</v>
      </c>
      <c r="CU25" s="48">
        <v>0</v>
      </c>
      <c r="CV25" s="48">
        <v>11</v>
      </c>
      <c r="CW25" s="48">
        <v>0</v>
      </c>
      <c r="CX25" s="48">
        <v>11</v>
      </c>
      <c r="CY25" s="48">
        <v>0</v>
      </c>
      <c r="CZ25" s="48">
        <v>11</v>
      </c>
      <c r="DA25" s="48">
        <v>0</v>
      </c>
      <c r="DB25" s="48">
        <v>11</v>
      </c>
      <c r="DC25" s="48">
        <v>0</v>
      </c>
      <c r="DD25" s="48">
        <v>11</v>
      </c>
      <c r="DE25" s="48">
        <v>0</v>
      </c>
      <c r="DF25" s="48">
        <v>11</v>
      </c>
      <c r="DG25" s="48">
        <v>0</v>
      </c>
      <c r="DH25" s="48">
        <v>11</v>
      </c>
      <c r="DI25" s="48">
        <v>0</v>
      </c>
      <c r="DJ25" s="48">
        <v>11</v>
      </c>
      <c r="DK25" s="48">
        <v>0</v>
      </c>
      <c r="DL25" s="48">
        <v>11</v>
      </c>
      <c r="DM25" s="48">
        <v>0</v>
      </c>
      <c r="DN25" s="48">
        <v>11</v>
      </c>
      <c r="DO25" s="48">
        <v>0</v>
      </c>
      <c r="DP25" s="48">
        <v>11</v>
      </c>
      <c r="DQ25" s="48">
        <v>0</v>
      </c>
      <c r="DR25" s="48">
        <v>11</v>
      </c>
      <c r="DS25" s="48">
        <v>0</v>
      </c>
      <c r="DT25" s="48">
        <v>11</v>
      </c>
      <c r="DU25" s="48">
        <v>42</v>
      </c>
      <c r="DV25" s="48">
        <v>18</v>
      </c>
      <c r="DW25" s="48">
        <v>7</v>
      </c>
      <c r="DX25" s="48">
        <v>6</v>
      </c>
      <c r="DY25" s="48">
        <v>0</v>
      </c>
      <c r="DZ25" s="48">
        <v>11</v>
      </c>
      <c r="EA25" s="48">
        <v>3</v>
      </c>
      <c r="EB25" s="48">
        <v>5</v>
      </c>
      <c r="EC25" s="48">
        <v>0</v>
      </c>
      <c r="ED25" s="48">
        <v>11</v>
      </c>
      <c r="EE25" s="48">
        <v>4</v>
      </c>
      <c r="EF25" s="48">
        <v>6</v>
      </c>
      <c r="EG25" s="48">
        <v>0</v>
      </c>
      <c r="EH25" s="48">
        <v>11</v>
      </c>
      <c r="EI25" s="48">
        <v>0</v>
      </c>
      <c r="EJ25" s="48">
        <v>11</v>
      </c>
      <c r="EK25" s="48">
        <v>6</v>
      </c>
      <c r="EL25" s="48">
        <v>8</v>
      </c>
      <c r="EM25" s="48">
        <v>12</v>
      </c>
      <c r="EN25" s="48">
        <v>12</v>
      </c>
      <c r="EO25" s="48">
        <v>8</v>
      </c>
      <c r="EP25" s="48">
        <v>7</v>
      </c>
      <c r="EQ25" s="48">
        <v>0</v>
      </c>
      <c r="ER25" s="48">
        <v>11</v>
      </c>
      <c r="ES25" s="48">
        <v>2</v>
      </c>
      <c r="ET25" s="48">
        <v>2</v>
      </c>
      <c r="EU25" s="48">
        <v>0</v>
      </c>
      <c r="EV25" s="48">
        <v>11</v>
      </c>
      <c r="EW25" s="48">
        <v>0</v>
      </c>
      <c r="EX25" s="48">
        <v>11</v>
      </c>
      <c r="EY25" s="48">
        <v>24</v>
      </c>
      <c r="EZ25" s="48">
        <v>26</v>
      </c>
      <c r="FA25" s="48">
        <v>2</v>
      </c>
      <c r="FB25" s="48">
        <v>4</v>
      </c>
      <c r="FC25" s="48">
        <v>0</v>
      </c>
      <c r="FD25" s="48">
        <v>11</v>
      </c>
      <c r="FE25" s="48">
        <v>0</v>
      </c>
      <c r="FF25" s="48">
        <v>11</v>
      </c>
      <c r="FG25" s="48">
        <v>19</v>
      </c>
      <c r="FH25" s="48">
        <v>26</v>
      </c>
      <c r="FI25" s="48">
        <v>0</v>
      </c>
      <c r="FJ25" s="48">
        <v>11</v>
      </c>
      <c r="FK25" s="48">
        <v>2</v>
      </c>
      <c r="FL25" s="48">
        <v>3</v>
      </c>
      <c r="FM25" s="48">
        <v>0</v>
      </c>
      <c r="FN25" s="48">
        <v>11</v>
      </c>
      <c r="FO25" s="48">
        <v>0</v>
      </c>
      <c r="FP25" s="48">
        <v>11</v>
      </c>
      <c r="FQ25" s="48">
        <v>0</v>
      </c>
      <c r="FR25" s="48">
        <v>11</v>
      </c>
      <c r="FS25" s="48">
        <v>1</v>
      </c>
      <c r="FT25" s="48">
        <v>2</v>
      </c>
      <c r="FU25" s="48">
        <v>0</v>
      </c>
      <c r="FV25" s="48">
        <v>11</v>
      </c>
      <c r="FW25" s="48">
        <v>0</v>
      </c>
      <c r="FX25" s="48">
        <v>11</v>
      </c>
      <c r="FY25" s="48">
        <v>0</v>
      </c>
      <c r="FZ25" s="48">
        <v>11</v>
      </c>
      <c r="GA25" s="48">
        <v>0</v>
      </c>
      <c r="GB25" s="48">
        <v>11</v>
      </c>
      <c r="GC25" s="48">
        <v>63</v>
      </c>
      <c r="GD25" s="48">
        <v>41</v>
      </c>
      <c r="GE25" s="48">
        <v>21</v>
      </c>
      <c r="GF25" s="48">
        <v>32</v>
      </c>
      <c r="GG25" s="48">
        <v>0</v>
      </c>
      <c r="GH25" s="48">
        <v>11</v>
      </c>
      <c r="GI25" s="48">
        <v>0</v>
      </c>
      <c r="GJ25" s="48">
        <v>11</v>
      </c>
      <c r="GK25" s="48">
        <v>0</v>
      </c>
      <c r="GL25" s="48">
        <v>11</v>
      </c>
      <c r="GM25" s="48">
        <v>13</v>
      </c>
      <c r="GN25" s="48">
        <v>21</v>
      </c>
      <c r="GO25" s="48">
        <v>10</v>
      </c>
      <c r="GP25" s="48">
        <v>10</v>
      </c>
      <c r="GQ25" s="48">
        <v>0</v>
      </c>
      <c r="GR25" s="48">
        <v>11</v>
      </c>
      <c r="GS25" s="48">
        <v>0</v>
      </c>
      <c r="GT25" s="48">
        <v>11</v>
      </c>
      <c r="GU25" s="48">
        <v>8</v>
      </c>
      <c r="GV25" s="48">
        <v>10</v>
      </c>
      <c r="GW25" s="48">
        <v>10</v>
      </c>
      <c r="GX25" s="48">
        <v>10</v>
      </c>
      <c r="GY25" s="48">
        <v>0</v>
      </c>
      <c r="GZ25" s="48">
        <v>11</v>
      </c>
      <c r="HA25" s="48">
        <v>1</v>
      </c>
      <c r="HB25" s="48">
        <v>3</v>
      </c>
      <c r="HC25" s="48">
        <v>0</v>
      </c>
      <c r="HD25" s="48">
        <v>11</v>
      </c>
      <c r="HE25" s="48">
        <v>0</v>
      </c>
      <c r="HF25" s="48">
        <v>11</v>
      </c>
    </row>
    <row r="26" spans="1:214" x14ac:dyDescent="0.25">
      <c r="A26" s="16">
        <f t="shared" si="8"/>
        <v>35</v>
      </c>
      <c r="B26" s="17" t="str">
        <f t="shared" si="9"/>
        <v>Salt Lake</v>
      </c>
      <c r="C26" s="48" t="s">
        <v>56</v>
      </c>
      <c r="D26" s="48" t="s">
        <v>57</v>
      </c>
      <c r="E26" s="48">
        <v>556953</v>
      </c>
      <c r="F26" s="48">
        <v>2987</v>
      </c>
      <c r="G26" s="48">
        <v>5434</v>
      </c>
      <c r="H26" s="48">
        <v>521</v>
      </c>
      <c r="I26" s="48">
        <v>36410</v>
      </c>
      <c r="J26" s="48">
        <v>1330</v>
      </c>
      <c r="K26" s="48">
        <v>59842</v>
      </c>
      <c r="L26" s="48">
        <v>2185</v>
      </c>
      <c r="M26" s="48">
        <v>15844</v>
      </c>
      <c r="N26" s="48">
        <v>976</v>
      </c>
      <c r="O26" s="48">
        <v>63116</v>
      </c>
      <c r="P26" s="48">
        <v>2013</v>
      </c>
      <c r="Q26" s="48">
        <v>29591</v>
      </c>
      <c r="R26" s="48">
        <v>1269</v>
      </c>
      <c r="S26" s="48">
        <v>13854</v>
      </c>
      <c r="T26" s="48">
        <v>908</v>
      </c>
      <c r="U26" s="48">
        <v>48400</v>
      </c>
      <c r="V26" s="48">
        <v>1752</v>
      </c>
      <c r="W26" s="48">
        <v>74658</v>
      </c>
      <c r="X26" s="48">
        <v>1917</v>
      </c>
      <c r="Y26" s="48">
        <v>113877</v>
      </c>
      <c r="Z26" s="48">
        <v>2153</v>
      </c>
      <c r="AA26" s="48">
        <v>50733</v>
      </c>
      <c r="AB26" s="48">
        <v>1712</v>
      </c>
      <c r="AC26" s="48">
        <v>24586</v>
      </c>
      <c r="AD26" s="48">
        <v>1170</v>
      </c>
      <c r="AE26" s="48">
        <v>19760</v>
      </c>
      <c r="AF26" s="48">
        <v>939</v>
      </c>
      <c r="AG26" s="48">
        <v>848</v>
      </c>
      <c r="AH26" s="48">
        <v>237</v>
      </c>
      <c r="AI26" s="48">
        <v>418591</v>
      </c>
      <c r="AJ26" s="48">
        <v>3296</v>
      </c>
      <c r="AK26" s="48">
        <v>3996</v>
      </c>
      <c r="AL26" s="48">
        <v>499</v>
      </c>
      <c r="AM26" s="48">
        <v>26813</v>
      </c>
      <c r="AN26" s="48">
        <v>1068</v>
      </c>
      <c r="AO26" s="48">
        <v>46702</v>
      </c>
      <c r="AP26" s="48">
        <v>1772</v>
      </c>
      <c r="AQ26" s="48">
        <v>12600</v>
      </c>
      <c r="AR26" s="48">
        <v>930</v>
      </c>
      <c r="AS26" s="48">
        <v>48539</v>
      </c>
      <c r="AT26" s="48">
        <v>1769</v>
      </c>
      <c r="AU26" s="48">
        <v>23871</v>
      </c>
      <c r="AV26" s="48">
        <v>1135</v>
      </c>
      <c r="AW26" s="48">
        <v>10261</v>
      </c>
      <c r="AX26" s="48">
        <v>792</v>
      </c>
      <c r="AY26" s="48">
        <v>37337</v>
      </c>
      <c r="AZ26" s="48">
        <v>1421</v>
      </c>
      <c r="BA26" s="48">
        <v>53381</v>
      </c>
      <c r="BB26" s="48">
        <v>1668</v>
      </c>
      <c r="BC26" s="48">
        <v>86429</v>
      </c>
      <c r="BD26" s="48">
        <v>1862</v>
      </c>
      <c r="BE26" s="48">
        <v>34445</v>
      </c>
      <c r="BF26" s="48">
        <v>1412</v>
      </c>
      <c r="BG26" s="48">
        <v>17809</v>
      </c>
      <c r="BH26" s="48">
        <v>1045</v>
      </c>
      <c r="BI26" s="48">
        <v>15643</v>
      </c>
      <c r="BJ26" s="48">
        <v>903</v>
      </c>
      <c r="BK26" s="48">
        <v>765</v>
      </c>
      <c r="BL26" s="48">
        <v>241</v>
      </c>
      <c r="BM26" s="48">
        <v>63787</v>
      </c>
      <c r="BN26" s="48">
        <v>2094</v>
      </c>
      <c r="BO26" s="48">
        <v>747</v>
      </c>
      <c r="BP26" s="48">
        <v>213</v>
      </c>
      <c r="BQ26" s="48">
        <v>6483</v>
      </c>
      <c r="BR26" s="48">
        <v>695</v>
      </c>
      <c r="BS26" s="48">
        <v>7845</v>
      </c>
      <c r="BT26" s="48">
        <v>776</v>
      </c>
      <c r="BU26" s="48">
        <v>1638</v>
      </c>
      <c r="BV26" s="48">
        <v>349</v>
      </c>
      <c r="BW26" s="48">
        <v>6928</v>
      </c>
      <c r="BX26" s="48">
        <v>531</v>
      </c>
      <c r="BY26" s="48">
        <v>2385</v>
      </c>
      <c r="BZ26" s="48">
        <v>316</v>
      </c>
      <c r="CA26" s="48">
        <v>1259</v>
      </c>
      <c r="CB26" s="48">
        <v>300</v>
      </c>
      <c r="CC26" s="48">
        <v>4556</v>
      </c>
      <c r="CD26" s="48">
        <v>514</v>
      </c>
      <c r="CE26" s="48">
        <v>8207</v>
      </c>
      <c r="CF26" s="48">
        <v>836</v>
      </c>
      <c r="CG26" s="48">
        <v>11680</v>
      </c>
      <c r="CH26" s="48">
        <v>763</v>
      </c>
      <c r="CI26" s="48">
        <v>7453</v>
      </c>
      <c r="CJ26" s="48">
        <v>597</v>
      </c>
      <c r="CK26" s="48">
        <v>2823</v>
      </c>
      <c r="CL26" s="48">
        <v>433</v>
      </c>
      <c r="CM26" s="48">
        <v>1775</v>
      </c>
      <c r="CN26" s="48">
        <v>316</v>
      </c>
      <c r="CO26" s="48">
        <v>8</v>
      </c>
      <c r="CP26" s="48">
        <v>14</v>
      </c>
      <c r="CQ26" s="48">
        <v>21047</v>
      </c>
      <c r="CR26" s="48">
        <v>1099</v>
      </c>
      <c r="CS26" s="48">
        <v>272</v>
      </c>
      <c r="CT26" s="48">
        <v>169</v>
      </c>
      <c r="CU26" s="48">
        <v>401</v>
      </c>
      <c r="CV26" s="48">
        <v>134</v>
      </c>
      <c r="CW26" s="48">
        <v>1165</v>
      </c>
      <c r="CX26" s="48">
        <v>205</v>
      </c>
      <c r="CY26" s="48">
        <v>177</v>
      </c>
      <c r="CZ26" s="48">
        <v>79</v>
      </c>
      <c r="DA26" s="48">
        <v>2044</v>
      </c>
      <c r="DB26" s="48">
        <v>403</v>
      </c>
      <c r="DC26" s="48">
        <v>765</v>
      </c>
      <c r="DD26" s="48">
        <v>187</v>
      </c>
      <c r="DE26" s="48">
        <v>458</v>
      </c>
      <c r="DF26" s="48">
        <v>161</v>
      </c>
      <c r="DG26" s="48">
        <v>1439</v>
      </c>
      <c r="DH26" s="48">
        <v>304</v>
      </c>
      <c r="DI26" s="48">
        <v>2707</v>
      </c>
      <c r="DJ26" s="48">
        <v>337</v>
      </c>
      <c r="DK26" s="48">
        <v>6026</v>
      </c>
      <c r="DL26" s="48">
        <v>532</v>
      </c>
      <c r="DM26" s="48">
        <v>3475</v>
      </c>
      <c r="DN26" s="48">
        <v>595</v>
      </c>
      <c r="DO26" s="48">
        <v>1139</v>
      </c>
      <c r="DP26" s="48">
        <v>230</v>
      </c>
      <c r="DQ26" s="48">
        <v>971</v>
      </c>
      <c r="DR26" s="48">
        <v>176</v>
      </c>
      <c r="DS26" s="48">
        <v>8</v>
      </c>
      <c r="DT26" s="48">
        <v>13</v>
      </c>
      <c r="DU26" s="48">
        <v>12421</v>
      </c>
      <c r="DV26" s="48">
        <v>937</v>
      </c>
      <c r="DW26" s="48">
        <v>72</v>
      </c>
      <c r="DX26" s="48">
        <v>52</v>
      </c>
      <c r="DY26" s="48">
        <v>433</v>
      </c>
      <c r="DZ26" s="48">
        <v>236</v>
      </c>
      <c r="EA26" s="48">
        <v>806</v>
      </c>
      <c r="EB26" s="48">
        <v>350</v>
      </c>
      <c r="EC26" s="48">
        <v>65</v>
      </c>
      <c r="ED26" s="48">
        <v>45</v>
      </c>
      <c r="EE26" s="48">
        <v>1810</v>
      </c>
      <c r="EF26" s="48">
        <v>307</v>
      </c>
      <c r="EG26" s="48">
        <v>178</v>
      </c>
      <c r="EH26" s="48">
        <v>76</v>
      </c>
      <c r="EI26" s="48">
        <v>258</v>
      </c>
      <c r="EJ26" s="48">
        <v>119</v>
      </c>
      <c r="EK26" s="48">
        <v>922</v>
      </c>
      <c r="EL26" s="48">
        <v>233</v>
      </c>
      <c r="EM26" s="48">
        <v>1333</v>
      </c>
      <c r="EN26" s="48">
        <v>294</v>
      </c>
      <c r="EO26" s="48">
        <v>3129</v>
      </c>
      <c r="EP26" s="48">
        <v>457</v>
      </c>
      <c r="EQ26" s="48">
        <v>2376</v>
      </c>
      <c r="ER26" s="48">
        <v>376</v>
      </c>
      <c r="ES26" s="48">
        <v>669</v>
      </c>
      <c r="ET26" s="48">
        <v>190</v>
      </c>
      <c r="EU26" s="48">
        <v>370</v>
      </c>
      <c r="EV26" s="48">
        <v>194</v>
      </c>
      <c r="EW26" s="48">
        <v>0</v>
      </c>
      <c r="EX26" s="48">
        <v>27</v>
      </c>
      <c r="EY26" s="48">
        <v>10110</v>
      </c>
      <c r="EZ26" s="48">
        <v>768</v>
      </c>
      <c r="FA26" s="48">
        <v>158</v>
      </c>
      <c r="FB26" s="48">
        <v>100</v>
      </c>
      <c r="FC26" s="48">
        <v>407</v>
      </c>
      <c r="FD26" s="48">
        <v>137</v>
      </c>
      <c r="FE26" s="48">
        <v>804</v>
      </c>
      <c r="FF26" s="48">
        <v>221</v>
      </c>
      <c r="FG26" s="48">
        <v>340</v>
      </c>
      <c r="FH26" s="48">
        <v>130</v>
      </c>
      <c r="FI26" s="48">
        <v>1158</v>
      </c>
      <c r="FJ26" s="48">
        <v>219</v>
      </c>
      <c r="FK26" s="48">
        <v>598</v>
      </c>
      <c r="FL26" s="48">
        <v>148</v>
      </c>
      <c r="FM26" s="48">
        <v>258</v>
      </c>
      <c r="FN26" s="48">
        <v>112</v>
      </c>
      <c r="FO26" s="48">
        <v>329</v>
      </c>
      <c r="FP26" s="48">
        <v>117</v>
      </c>
      <c r="FQ26" s="48">
        <v>1325</v>
      </c>
      <c r="FR26" s="48">
        <v>222</v>
      </c>
      <c r="FS26" s="48">
        <v>2014</v>
      </c>
      <c r="FT26" s="48">
        <v>322</v>
      </c>
      <c r="FU26" s="48">
        <v>1629</v>
      </c>
      <c r="FV26" s="48">
        <v>246</v>
      </c>
      <c r="FW26" s="48">
        <v>585</v>
      </c>
      <c r="FX26" s="48">
        <v>185</v>
      </c>
      <c r="FY26" s="48">
        <v>485</v>
      </c>
      <c r="FZ26" s="48">
        <v>127</v>
      </c>
      <c r="GA26" s="48">
        <v>20</v>
      </c>
      <c r="GB26" s="48">
        <v>23</v>
      </c>
      <c r="GC26" s="48">
        <v>30997</v>
      </c>
      <c r="GD26" s="48">
        <v>1317</v>
      </c>
      <c r="GE26" s="48">
        <v>189</v>
      </c>
      <c r="GF26" s="48">
        <v>111</v>
      </c>
      <c r="GG26" s="48">
        <v>1873</v>
      </c>
      <c r="GH26" s="48">
        <v>364</v>
      </c>
      <c r="GI26" s="48">
        <v>2520</v>
      </c>
      <c r="GJ26" s="48">
        <v>357</v>
      </c>
      <c r="GK26" s="48">
        <v>1024</v>
      </c>
      <c r="GL26" s="48">
        <v>211</v>
      </c>
      <c r="GM26" s="48">
        <v>2637</v>
      </c>
      <c r="GN26" s="48">
        <v>395</v>
      </c>
      <c r="GO26" s="48">
        <v>1794</v>
      </c>
      <c r="GP26" s="48">
        <v>351</v>
      </c>
      <c r="GQ26" s="48">
        <v>1360</v>
      </c>
      <c r="GR26" s="48">
        <v>274</v>
      </c>
      <c r="GS26" s="48">
        <v>3817</v>
      </c>
      <c r="GT26" s="48">
        <v>463</v>
      </c>
      <c r="GU26" s="48">
        <v>7705</v>
      </c>
      <c r="GV26" s="48">
        <v>667</v>
      </c>
      <c r="GW26" s="48">
        <v>4599</v>
      </c>
      <c r="GX26" s="48">
        <v>435</v>
      </c>
      <c r="GY26" s="48">
        <v>1355</v>
      </c>
      <c r="GZ26" s="48">
        <v>234</v>
      </c>
      <c r="HA26" s="48">
        <v>1561</v>
      </c>
      <c r="HB26" s="48">
        <v>276</v>
      </c>
      <c r="HC26" s="48">
        <v>516</v>
      </c>
      <c r="HD26" s="48">
        <v>140</v>
      </c>
      <c r="HE26" s="48">
        <v>47</v>
      </c>
      <c r="HF26" s="48">
        <v>40</v>
      </c>
    </row>
    <row r="27" spans="1:214" x14ac:dyDescent="0.25">
      <c r="A27" s="16">
        <f t="shared" si="8"/>
        <v>37</v>
      </c>
      <c r="B27" s="17" t="str">
        <f t="shared" si="9"/>
        <v>San Juan</v>
      </c>
      <c r="C27" s="48" t="s">
        <v>58</v>
      </c>
      <c r="D27" s="48" t="s">
        <v>59</v>
      </c>
      <c r="E27" s="48">
        <v>5135</v>
      </c>
      <c r="F27" s="48">
        <v>248</v>
      </c>
      <c r="G27" s="48">
        <v>337</v>
      </c>
      <c r="H27" s="48">
        <v>114</v>
      </c>
      <c r="I27" s="48">
        <v>574</v>
      </c>
      <c r="J27" s="48">
        <v>106</v>
      </c>
      <c r="K27" s="48">
        <v>201</v>
      </c>
      <c r="L27" s="48">
        <v>81</v>
      </c>
      <c r="M27" s="48">
        <v>98</v>
      </c>
      <c r="N27" s="48">
        <v>36</v>
      </c>
      <c r="O27" s="48">
        <v>428</v>
      </c>
      <c r="P27" s="48">
        <v>106</v>
      </c>
      <c r="Q27" s="48">
        <v>206</v>
      </c>
      <c r="R27" s="48">
        <v>71</v>
      </c>
      <c r="S27" s="48">
        <v>34</v>
      </c>
      <c r="T27" s="48">
        <v>30</v>
      </c>
      <c r="U27" s="48">
        <v>147</v>
      </c>
      <c r="V27" s="48">
        <v>51</v>
      </c>
      <c r="W27" s="48">
        <v>246</v>
      </c>
      <c r="X27" s="48">
        <v>69</v>
      </c>
      <c r="Y27" s="48">
        <v>1678</v>
      </c>
      <c r="Z27" s="48">
        <v>198</v>
      </c>
      <c r="AA27" s="48">
        <v>596</v>
      </c>
      <c r="AB27" s="48">
        <v>117</v>
      </c>
      <c r="AC27" s="48">
        <v>256</v>
      </c>
      <c r="AD27" s="48">
        <v>86</v>
      </c>
      <c r="AE27" s="48">
        <v>334</v>
      </c>
      <c r="AF27" s="48">
        <v>70</v>
      </c>
      <c r="AG27" s="48">
        <v>0</v>
      </c>
      <c r="AH27" s="48">
        <v>18</v>
      </c>
      <c r="AI27" s="48">
        <v>3937</v>
      </c>
      <c r="AJ27" s="48">
        <v>243</v>
      </c>
      <c r="AK27" s="48">
        <v>195</v>
      </c>
      <c r="AL27" s="48">
        <v>55</v>
      </c>
      <c r="AM27" s="48">
        <v>437</v>
      </c>
      <c r="AN27" s="48">
        <v>94</v>
      </c>
      <c r="AO27" s="48">
        <v>97</v>
      </c>
      <c r="AP27" s="48">
        <v>45</v>
      </c>
      <c r="AQ27" s="48">
        <v>84</v>
      </c>
      <c r="AR27" s="48">
        <v>40</v>
      </c>
      <c r="AS27" s="48">
        <v>371</v>
      </c>
      <c r="AT27" s="48">
        <v>94</v>
      </c>
      <c r="AU27" s="48">
        <v>199</v>
      </c>
      <c r="AV27" s="48">
        <v>72</v>
      </c>
      <c r="AW27" s="48">
        <v>34</v>
      </c>
      <c r="AX27" s="48">
        <v>30</v>
      </c>
      <c r="AY27" s="48">
        <v>94</v>
      </c>
      <c r="AZ27" s="48">
        <v>41</v>
      </c>
      <c r="BA27" s="48">
        <v>196</v>
      </c>
      <c r="BB27" s="48">
        <v>63</v>
      </c>
      <c r="BC27" s="48">
        <v>1306</v>
      </c>
      <c r="BD27" s="48">
        <v>177</v>
      </c>
      <c r="BE27" s="48">
        <v>458</v>
      </c>
      <c r="BF27" s="48">
        <v>108</v>
      </c>
      <c r="BG27" s="48">
        <v>191</v>
      </c>
      <c r="BH27" s="48">
        <v>77</v>
      </c>
      <c r="BI27" s="48">
        <v>275</v>
      </c>
      <c r="BJ27" s="48">
        <v>62</v>
      </c>
      <c r="BK27" s="48">
        <v>0</v>
      </c>
      <c r="BL27" s="48">
        <v>18</v>
      </c>
      <c r="BM27" s="48">
        <v>405</v>
      </c>
      <c r="BN27" s="48">
        <v>92</v>
      </c>
      <c r="BO27" s="48">
        <v>26</v>
      </c>
      <c r="BP27" s="48">
        <v>18</v>
      </c>
      <c r="BQ27" s="48">
        <v>73</v>
      </c>
      <c r="BR27" s="48">
        <v>35</v>
      </c>
      <c r="BS27" s="48">
        <v>16</v>
      </c>
      <c r="BT27" s="48">
        <v>15</v>
      </c>
      <c r="BU27" s="48">
        <v>14</v>
      </c>
      <c r="BV27" s="48">
        <v>21</v>
      </c>
      <c r="BW27" s="48">
        <v>19</v>
      </c>
      <c r="BX27" s="48">
        <v>29</v>
      </c>
      <c r="BY27" s="48">
        <v>5</v>
      </c>
      <c r="BZ27" s="48">
        <v>8</v>
      </c>
      <c r="CA27" s="48">
        <v>0</v>
      </c>
      <c r="CB27" s="48">
        <v>18</v>
      </c>
      <c r="CC27" s="48">
        <v>27</v>
      </c>
      <c r="CD27" s="48">
        <v>23</v>
      </c>
      <c r="CE27" s="48">
        <v>4</v>
      </c>
      <c r="CF27" s="48">
        <v>5</v>
      </c>
      <c r="CG27" s="48">
        <v>143</v>
      </c>
      <c r="CH27" s="48">
        <v>56</v>
      </c>
      <c r="CI27" s="48">
        <v>22</v>
      </c>
      <c r="CJ27" s="48">
        <v>19</v>
      </c>
      <c r="CK27" s="48">
        <v>28</v>
      </c>
      <c r="CL27" s="48">
        <v>25</v>
      </c>
      <c r="CM27" s="48">
        <v>28</v>
      </c>
      <c r="CN27" s="48">
        <v>19</v>
      </c>
      <c r="CO27" s="48">
        <v>0</v>
      </c>
      <c r="CP27" s="48">
        <v>18</v>
      </c>
      <c r="CQ27" s="48">
        <v>26</v>
      </c>
      <c r="CR27" s="48">
        <v>17</v>
      </c>
      <c r="CS27" s="48">
        <v>0</v>
      </c>
      <c r="CT27" s="48">
        <v>18</v>
      </c>
      <c r="CU27" s="48">
        <v>0</v>
      </c>
      <c r="CV27" s="48">
        <v>18</v>
      </c>
      <c r="CW27" s="48">
        <v>6</v>
      </c>
      <c r="CX27" s="48">
        <v>8</v>
      </c>
      <c r="CY27" s="48">
        <v>0</v>
      </c>
      <c r="CZ27" s="48">
        <v>18</v>
      </c>
      <c r="DA27" s="48">
        <v>0</v>
      </c>
      <c r="DB27" s="48">
        <v>18</v>
      </c>
      <c r="DC27" s="48">
        <v>0</v>
      </c>
      <c r="DD27" s="48">
        <v>18</v>
      </c>
      <c r="DE27" s="48">
        <v>0</v>
      </c>
      <c r="DF27" s="48">
        <v>18</v>
      </c>
      <c r="DG27" s="48">
        <v>0</v>
      </c>
      <c r="DH27" s="48">
        <v>18</v>
      </c>
      <c r="DI27" s="48">
        <v>0</v>
      </c>
      <c r="DJ27" s="48">
        <v>18</v>
      </c>
      <c r="DK27" s="48">
        <v>9</v>
      </c>
      <c r="DL27" s="48">
        <v>11</v>
      </c>
      <c r="DM27" s="48">
        <v>6</v>
      </c>
      <c r="DN27" s="48">
        <v>7</v>
      </c>
      <c r="DO27" s="48">
        <v>0</v>
      </c>
      <c r="DP27" s="48">
        <v>18</v>
      </c>
      <c r="DQ27" s="48">
        <v>5</v>
      </c>
      <c r="DR27" s="48">
        <v>6</v>
      </c>
      <c r="DS27" s="48">
        <v>0</v>
      </c>
      <c r="DT27" s="48">
        <v>18</v>
      </c>
      <c r="DU27" s="48">
        <v>207</v>
      </c>
      <c r="DV27" s="48">
        <v>71</v>
      </c>
      <c r="DW27" s="48">
        <v>0</v>
      </c>
      <c r="DX27" s="48">
        <v>18</v>
      </c>
      <c r="DY27" s="48">
        <v>15</v>
      </c>
      <c r="DZ27" s="48">
        <v>21</v>
      </c>
      <c r="EA27" s="48">
        <v>32</v>
      </c>
      <c r="EB27" s="48">
        <v>27</v>
      </c>
      <c r="EC27" s="48">
        <v>0</v>
      </c>
      <c r="ED27" s="48">
        <v>18</v>
      </c>
      <c r="EE27" s="48">
        <v>16</v>
      </c>
      <c r="EF27" s="48">
        <v>18</v>
      </c>
      <c r="EG27" s="48">
        <v>2</v>
      </c>
      <c r="EH27" s="48">
        <v>5</v>
      </c>
      <c r="EI27" s="48">
        <v>0</v>
      </c>
      <c r="EJ27" s="48">
        <v>18</v>
      </c>
      <c r="EK27" s="48">
        <v>0</v>
      </c>
      <c r="EL27" s="48">
        <v>18</v>
      </c>
      <c r="EM27" s="48">
        <v>0</v>
      </c>
      <c r="EN27" s="48">
        <v>18</v>
      </c>
      <c r="EO27" s="48">
        <v>81</v>
      </c>
      <c r="EP27" s="48">
        <v>33</v>
      </c>
      <c r="EQ27" s="48">
        <v>31</v>
      </c>
      <c r="ER27" s="48">
        <v>26</v>
      </c>
      <c r="ES27" s="48">
        <v>4</v>
      </c>
      <c r="ET27" s="48">
        <v>6</v>
      </c>
      <c r="EU27" s="48">
        <v>26</v>
      </c>
      <c r="EV27" s="48">
        <v>20</v>
      </c>
      <c r="EW27" s="48">
        <v>0</v>
      </c>
      <c r="EX27" s="48">
        <v>18</v>
      </c>
      <c r="EY27" s="48">
        <v>87</v>
      </c>
      <c r="EZ27" s="48">
        <v>46</v>
      </c>
      <c r="FA27" s="48">
        <v>5</v>
      </c>
      <c r="FB27" s="48">
        <v>6</v>
      </c>
      <c r="FC27" s="48">
        <v>0</v>
      </c>
      <c r="FD27" s="48">
        <v>18</v>
      </c>
      <c r="FE27" s="48">
        <v>6</v>
      </c>
      <c r="FF27" s="48">
        <v>9</v>
      </c>
      <c r="FG27" s="48">
        <v>0</v>
      </c>
      <c r="FH27" s="48">
        <v>18</v>
      </c>
      <c r="FI27" s="48">
        <v>4</v>
      </c>
      <c r="FJ27" s="48">
        <v>6</v>
      </c>
      <c r="FK27" s="48">
        <v>0</v>
      </c>
      <c r="FL27" s="48">
        <v>18</v>
      </c>
      <c r="FM27" s="48">
        <v>0</v>
      </c>
      <c r="FN27" s="48">
        <v>18</v>
      </c>
      <c r="FO27" s="48">
        <v>4</v>
      </c>
      <c r="FP27" s="48">
        <v>4</v>
      </c>
      <c r="FQ27" s="48">
        <v>3</v>
      </c>
      <c r="FR27" s="48">
        <v>5</v>
      </c>
      <c r="FS27" s="48">
        <v>25</v>
      </c>
      <c r="FT27" s="48">
        <v>15</v>
      </c>
      <c r="FU27" s="48">
        <v>40</v>
      </c>
      <c r="FV27" s="48">
        <v>39</v>
      </c>
      <c r="FW27" s="48">
        <v>0</v>
      </c>
      <c r="FX27" s="48">
        <v>18</v>
      </c>
      <c r="FY27" s="48">
        <v>0</v>
      </c>
      <c r="FZ27" s="48">
        <v>18</v>
      </c>
      <c r="GA27" s="48">
        <v>0</v>
      </c>
      <c r="GB27" s="48">
        <v>18</v>
      </c>
      <c r="GC27" s="48">
        <v>473</v>
      </c>
      <c r="GD27" s="48">
        <v>139</v>
      </c>
      <c r="GE27" s="48">
        <v>111</v>
      </c>
      <c r="GF27" s="48">
        <v>99</v>
      </c>
      <c r="GG27" s="48">
        <v>49</v>
      </c>
      <c r="GH27" s="48">
        <v>52</v>
      </c>
      <c r="GI27" s="48">
        <v>44</v>
      </c>
      <c r="GJ27" s="48">
        <v>43</v>
      </c>
      <c r="GK27" s="48">
        <v>0</v>
      </c>
      <c r="GL27" s="48">
        <v>18</v>
      </c>
      <c r="GM27" s="48">
        <v>18</v>
      </c>
      <c r="GN27" s="48">
        <v>22</v>
      </c>
      <c r="GO27" s="48">
        <v>0</v>
      </c>
      <c r="GP27" s="48">
        <v>18</v>
      </c>
      <c r="GQ27" s="48">
        <v>0</v>
      </c>
      <c r="GR27" s="48">
        <v>18</v>
      </c>
      <c r="GS27" s="48">
        <v>22</v>
      </c>
      <c r="GT27" s="48">
        <v>26</v>
      </c>
      <c r="GU27" s="48">
        <v>43</v>
      </c>
      <c r="GV27" s="48">
        <v>44</v>
      </c>
      <c r="GW27" s="48">
        <v>114</v>
      </c>
      <c r="GX27" s="48">
        <v>51</v>
      </c>
      <c r="GY27" s="48">
        <v>39</v>
      </c>
      <c r="GZ27" s="48">
        <v>26</v>
      </c>
      <c r="HA27" s="48">
        <v>33</v>
      </c>
      <c r="HB27" s="48">
        <v>28</v>
      </c>
      <c r="HC27" s="48">
        <v>0</v>
      </c>
      <c r="HD27" s="48">
        <v>18</v>
      </c>
      <c r="HE27" s="48">
        <v>0</v>
      </c>
      <c r="HF27" s="48">
        <v>18</v>
      </c>
    </row>
    <row r="28" spans="1:214" x14ac:dyDescent="0.25">
      <c r="A28" s="16">
        <f t="shared" si="8"/>
        <v>39</v>
      </c>
      <c r="B28" s="17" t="str">
        <f t="shared" si="9"/>
        <v>Sanpete</v>
      </c>
      <c r="C28" s="48" t="s">
        <v>60</v>
      </c>
      <c r="D28" s="48" t="s">
        <v>61</v>
      </c>
      <c r="E28" s="48">
        <v>10607</v>
      </c>
      <c r="F28" s="48">
        <v>530</v>
      </c>
      <c r="G28" s="48">
        <v>963</v>
      </c>
      <c r="H28" s="48">
        <v>177</v>
      </c>
      <c r="I28" s="48">
        <v>1020</v>
      </c>
      <c r="J28" s="48">
        <v>235</v>
      </c>
      <c r="K28" s="48">
        <v>980</v>
      </c>
      <c r="L28" s="48">
        <v>187</v>
      </c>
      <c r="M28" s="48">
        <v>192</v>
      </c>
      <c r="N28" s="48">
        <v>74</v>
      </c>
      <c r="O28" s="48">
        <v>1140</v>
      </c>
      <c r="P28" s="48">
        <v>178</v>
      </c>
      <c r="Q28" s="48">
        <v>492</v>
      </c>
      <c r="R28" s="48">
        <v>123</v>
      </c>
      <c r="S28" s="48">
        <v>334</v>
      </c>
      <c r="T28" s="48">
        <v>197</v>
      </c>
      <c r="U28" s="48">
        <v>219</v>
      </c>
      <c r="V28" s="48">
        <v>100</v>
      </c>
      <c r="W28" s="48">
        <v>835</v>
      </c>
      <c r="X28" s="48">
        <v>203</v>
      </c>
      <c r="Y28" s="48">
        <v>2758</v>
      </c>
      <c r="Z28" s="48">
        <v>240</v>
      </c>
      <c r="AA28" s="48">
        <v>718</v>
      </c>
      <c r="AB28" s="48">
        <v>205</v>
      </c>
      <c r="AC28" s="48">
        <v>381</v>
      </c>
      <c r="AD28" s="48">
        <v>100</v>
      </c>
      <c r="AE28" s="48">
        <v>540</v>
      </c>
      <c r="AF28" s="48">
        <v>128</v>
      </c>
      <c r="AG28" s="48">
        <v>35</v>
      </c>
      <c r="AH28" s="48">
        <v>34</v>
      </c>
      <c r="AI28" s="48">
        <v>7699</v>
      </c>
      <c r="AJ28" s="48">
        <v>476</v>
      </c>
      <c r="AK28" s="48">
        <v>601</v>
      </c>
      <c r="AL28" s="48">
        <v>148</v>
      </c>
      <c r="AM28" s="48">
        <v>680</v>
      </c>
      <c r="AN28" s="48">
        <v>187</v>
      </c>
      <c r="AO28" s="48">
        <v>565</v>
      </c>
      <c r="AP28" s="48">
        <v>136</v>
      </c>
      <c r="AQ28" s="48">
        <v>150</v>
      </c>
      <c r="AR28" s="48">
        <v>63</v>
      </c>
      <c r="AS28" s="48">
        <v>908</v>
      </c>
      <c r="AT28" s="48">
        <v>162</v>
      </c>
      <c r="AU28" s="48">
        <v>366</v>
      </c>
      <c r="AV28" s="48">
        <v>87</v>
      </c>
      <c r="AW28" s="48">
        <v>249</v>
      </c>
      <c r="AX28" s="48">
        <v>120</v>
      </c>
      <c r="AY28" s="48">
        <v>184</v>
      </c>
      <c r="AZ28" s="48">
        <v>97</v>
      </c>
      <c r="BA28" s="48">
        <v>658</v>
      </c>
      <c r="BB28" s="48">
        <v>186</v>
      </c>
      <c r="BC28" s="48">
        <v>2130</v>
      </c>
      <c r="BD28" s="48">
        <v>250</v>
      </c>
      <c r="BE28" s="48">
        <v>533</v>
      </c>
      <c r="BF28" s="48">
        <v>180</v>
      </c>
      <c r="BG28" s="48">
        <v>176</v>
      </c>
      <c r="BH28" s="48">
        <v>51</v>
      </c>
      <c r="BI28" s="48">
        <v>464</v>
      </c>
      <c r="BJ28" s="48">
        <v>120</v>
      </c>
      <c r="BK28" s="48">
        <v>35</v>
      </c>
      <c r="BL28" s="48">
        <v>34</v>
      </c>
      <c r="BM28" s="48">
        <v>1444</v>
      </c>
      <c r="BN28" s="48">
        <v>246</v>
      </c>
      <c r="BO28" s="48">
        <v>204</v>
      </c>
      <c r="BP28" s="48">
        <v>75</v>
      </c>
      <c r="BQ28" s="48">
        <v>161</v>
      </c>
      <c r="BR28" s="48">
        <v>77</v>
      </c>
      <c r="BS28" s="48">
        <v>297</v>
      </c>
      <c r="BT28" s="48">
        <v>121</v>
      </c>
      <c r="BU28" s="48">
        <v>26</v>
      </c>
      <c r="BV28" s="48">
        <v>21</v>
      </c>
      <c r="BW28" s="48">
        <v>68</v>
      </c>
      <c r="BX28" s="48">
        <v>42</v>
      </c>
      <c r="BY28" s="48">
        <v>36</v>
      </c>
      <c r="BZ28" s="48">
        <v>28</v>
      </c>
      <c r="CA28" s="48">
        <v>79</v>
      </c>
      <c r="CB28" s="48">
        <v>87</v>
      </c>
      <c r="CC28" s="48">
        <v>9</v>
      </c>
      <c r="CD28" s="48">
        <v>11</v>
      </c>
      <c r="CE28" s="48">
        <v>121</v>
      </c>
      <c r="CF28" s="48">
        <v>72</v>
      </c>
      <c r="CG28" s="48">
        <v>253</v>
      </c>
      <c r="CH28" s="48">
        <v>80</v>
      </c>
      <c r="CI28" s="48">
        <v>96</v>
      </c>
      <c r="CJ28" s="48">
        <v>69</v>
      </c>
      <c r="CK28" s="48">
        <v>44</v>
      </c>
      <c r="CL28" s="48">
        <v>37</v>
      </c>
      <c r="CM28" s="48">
        <v>50</v>
      </c>
      <c r="CN28" s="48">
        <v>33</v>
      </c>
      <c r="CO28" s="48">
        <v>0</v>
      </c>
      <c r="CP28" s="48">
        <v>21</v>
      </c>
      <c r="CQ28" s="48">
        <v>44</v>
      </c>
      <c r="CR28" s="48">
        <v>62</v>
      </c>
      <c r="CS28" s="48">
        <v>11</v>
      </c>
      <c r="CT28" s="48">
        <v>22</v>
      </c>
      <c r="CU28" s="48">
        <v>0</v>
      </c>
      <c r="CV28" s="48">
        <v>21</v>
      </c>
      <c r="CW28" s="48">
        <v>0</v>
      </c>
      <c r="CX28" s="48">
        <v>21</v>
      </c>
      <c r="CY28" s="48">
        <v>0</v>
      </c>
      <c r="CZ28" s="48">
        <v>21</v>
      </c>
      <c r="DA28" s="48">
        <v>0</v>
      </c>
      <c r="DB28" s="48">
        <v>21</v>
      </c>
      <c r="DC28" s="48">
        <v>29</v>
      </c>
      <c r="DD28" s="48">
        <v>57</v>
      </c>
      <c r="DE28" s="48">
        <v>0</v>
      </c>
      <c r="DF28" s="48">
        <v>21</v>
      </c>
      <c r="DG28" s="48">
        <v>0</v>
      </c>
      <c r="DH28" s="48">
        <v>21</v>
      </c>
      <c r="DI28" s="48">
        <v>0</v>
      </c>
      <c r="DJ28" s="48">
        <v>21</v>
      </c>
      <c r="DK28" s="48">
        <v>0</v>
      </c>
      <c r="DL28" s="48">
        <v>21</v>
      </c>
      <c r="DM28" s="48">
        <v>4</v>
      </c>
      <c r="DN28" s="48">
        <v>6</v>
      </c>
      <c r="DO28" s="48">
        <v>0</v>
      </c>
      <c r="DP28" s="48">
        <v>21</v>
      </c>
      <c r="DQ28" s="48">
        <v>0</v>
      </c>
      <c r="DR28" s="48">
        <v>21</v>
      </c>
      <c r="DS28" s="48">
        <v>0</v>
      </c>
      <c r="DT28" s="48">
        <v>21</v>
      </c>
      <c r="DU28" s="48">
        <v>599</v>
      </c>
      <c r="DV28" s="48">
        <v>149</v>
      </c>
      <c r="DW28" s="48">
        <v>31</v>
      </c>
      <c r="DX28" s="48">
        <v>61</v>
      </c>
      <c r="DY28" s="48">
        <v>27</v>
      </c>
      <c r="DZ28" s="48">
        <v>25</v>
      </c>
      <c r="EA28" s="48">
        <v>44</v>
      </c>
      <c r="EB28" s="48">
        <v>35</v>
      </c>
      <c r="EC28" s="48">
        <v>0</v>
      </c>
      <c r="ED28" s="48">
        <v>21</v>
      </c>
      <c r="EE28" s="48">
        <v>54</v>
      </c>
      <c r="EF28" s="48">
        <v>43</v>
      </c>
      <c r="EG28" s="48">
        <v>35</v>
      </c>
      <c r="EH28" s="48">
        <v>40</v>
      </c>
      <c r="EI28" s="48">
        <v>3</v>
      </c>
      <c r="EJ28" s="48">
        <v>4</v>
      </c>
      <c r="EK28" s="48">
        <v>4</v>
      </c>
      <c r="EL28" s="48">
        <v>6</v>
      </c>
      <c r="EM28" s="48">
        <v>7</v>
      </c>
      <c r="EN28" s="48">
        <v>16</v>
      </c>
      <c r="EO28" s="48">
        <v>282</v>
      </c>
      <c r="EP28" s="48">
        <v>113</v>
      </c>
      <c r="EQ28" s="48">
        <v>36</v>
      </c>
      <c r="ER28" s="48">
        <v>34</v>
      </c>
      <c r="ES28" s="48">
        <v>66</v>
      </c>
      <c r="ET28" s="48">
        <v>69</v>
      </c>
      <c r="EU28" s="48">
        <v>10</v>
      </c>
      <c r="EV28" s="48">
        <v>12</v>
      </c>
      <c r="EW28" s="48">
        <v>0</v>
      </c>
      <c r="EX28" s="48">
        <v>21</v>
      </c>
      <c r="EY28" s="48">
        <v>59</v>
      </c>
      <c r="EZ28" s="48">
        <v>29</v>
      </c>
      <c r="FA28" s="48">
        <v>2</v>
      </c>
      <c r="FB28" s="48">
        <v>4</v>
      </c>
      <c r="FC28" s="48">
        <v>6</v>
      </c>
      <c r="FD28" s="48">
        <v>7</v>
      </c>
      <c r="FE28" s="48">
        <v>0</v>
      </c>
      <c r="FF28" s="48">
        <v>21</v>
      </c>
      <c r="FG28" s="48">
        <v>1</v>
      </c>
      <c r="FH28" s="48">
        <v>5</v>
      </c>
      <c r="FI28" s="48">
        <v>13</v>
      </c>
      <c r="FJ28" s="48">
        <v>13</v>
      </c>
      <c r="FK28" s="48">
        <v>11</v>
      </c>
      <c r="FL28" s="48">
        <v>12</v>
      </c>
      <c r="FM28" s="48">
        <v>0</v>
      </c>
      <c r="FN28" s="48">
        <v>21</v>
      </c>
      <c r="FO28" s="48">
        <v>0</v>
      </c>
      <c r="FP28" s="48">
        <v>21</v>
      </c>
      <c r="FQ28" s="48">
        <v>0</v>
      </c>
      <c r="FR28" s="48">
        <v>21</v>
      </c>
      <c r="FS28" s="48">
        <v>15</v>
      </c>
      <c r="FT28" s="48">
        <v>16</v>
      </c>
      <c r="FU28" s="48">
        <v>7</v>
      </c>
      <c r="FV28" s="48">
        <v>11</v>
      </c>
      <c r="FW28" s="48">
        <v>4</v>
      </c>
      <c r="FX28" s="48">
        <v>7</v>
      </c>
      <c r="FY28" s="48">
        <v>0</v>
      </c>
      <c r="FZ28" s="48">
        <v>21</v>
      </c>
      <c r="GA28" s="48">
        <v>0</v>
      </c>
      <c r="GB28" s="48">
        <v>21</v>
      </c>
      <c r="GC28" s="48">
        <v>762</v>
      </c>
      <c r="GD28" s="48">
        <v>189</v>
      </c>
      <c r="GE28" s="48">
        <v>114</v>
      </c>
      <c r="GF28" s="48">
        <v>61</v>
      </c>
      <c r="GG28" s="48">
        <v>146</v>
      </c>
      <c r="GH28" s="48">
        <v>99</v>
      </c>
      <c r="GI28" s="48">
        <v>74</v>
      </c>
      <c r="GJ28" s="48">
        <v>65</v>
      </c>
      <c r="GK28" s="48">
        <v>15</v>
      </c>
      <c r="GL28" s="48">
        <v>21</v>
      </c>
      <c r="GM28" s="48">
        <v>97</v>
      </c>
      <c r="GN28" s="48">
        <v>64</v>
      </c>
      <c r="GO28" s="48">
        <v>15</v>
      </c>
      <c r="GP28" s="48">
        <v>15</v>
      </c>
      <c r="GQ28" s="48">
        <v>3</v>
      </c>
      <c r="GR28" s="48">
        <v>4</v>
      </c>
      <c r="GS28" s="48">
        <v>22</v>
      </c>
      <c r="GT28" s="48">
        <v>19</v>
      </c>
      <c r="GU28" s="48">
        <v>49</v>
      </c>
      <c r="GV28" s="48">
        <v>31</v>
      </c>
      <c r="GW28" s="48">
        <v>78</v>
      </c>
      <c r="GX28" s="48">
        <v>44</v>
      </c>
      <c r="GY28" s="48">
        <v>42</v>
      </c>
      <c r="GZ28" s="48">
        <v>42</v>
      </c>
      <c r="HA28" s="48">
        <v>91</v>
      </c>
      <c r="HB28" s="48">
        <v>55</v>
      </c>
      <c r="HC28" s="48">
        <v>16</v>
      </c>
      <c r="HD28" s="48">
        <v>26</v>
      </c>
      <c r="HE28" s="48">
        <v>0</v>
      </c>
      <c r="HF28" s="48">
        <v>21</v>
      </c>
    </row>
    <row r="29" spans="1:214" x14ac:dyDescent="0.25">
      <c r="A29" s="16">
        <f t="shared" si="8"/>
        <v>41</v>
      </c>
      <c r="B29" s="17" t="str">
        <f t="shared" si="9"/>
        <v>Sevier</v>
      </c>
      <c r="C29" s="48" t="s">
        <v>62</v>
      </c>
      <c r="D29" s="48" t="s">
        <v>63</v>
      </c>
      <c r="E29" s="48">
        <v>8505</v>
      </c>
      <c r="F29" s="48">
        <v>282</v>
      </c>
      <c r="G29" s="48">
        <v>1000</v>
      </c>
      <c r="H29" s="48">
        <v>183</v>
      </c>
      <c r="I29" s="48">
        <v>562</v>
      </c>
      <c r="J29" s="48">
        <v>121</v>
      </c>
      <c r="K29" s="48">
        <v>535</v>
      </c>
      <c r="L29" s="48">
        <v>132</v>
      </c>
      <c r="M29" s="48">
        <v>272</v>
      </c>
      <c r="N29" s="48">
        <v>79</v>
      </c>
      <c r="O29" s="48">
        <v>1216</v>
      </c>
      <c r="P29" s="48">
        <v>166</v>
      </c>
      <c r="Q29" s="48">
        <v>681</v>
      </c>
      <c r="R29" s="48">
        <v>134</v>
      </c>
      <c r="S29" s="48">
        <v>38</v>
      </c>
      <c r="T29" s="48">
        <v>27</v>
      </c>
      <c r="U29" s="48">
        <v>276</v>
      </c>
      <c r="V29" s="48">
        <v>76</v>
      </c>
      <c r="W29" s="48">
        <v>436</v>
      </c>
      <c r="X29" s="48">
        <v>104</v>
      </c>
      <c r="Y29" s="48">
        <v>1730</v>
      </c>
      <c r="Z29" s="48">
        <v>177</v>
      </c>
      <c r="AA29" s="48">
        <v>684</v>
      </c>
      <c r="AB29" s="48">
        <v>138</v>
      </c>
      <c r="AC29" s="48">
        <v>362</v>
      </c>
      <c r="AD29" s="48">
        <v>93</v>
      </c>
      <c r="AE29" s="48">
        <v>713</v>
      </c>
      <c r="AF29" s="48">
        <v>125</v>
      </c>
      <c r="AG29" s="48">
        <v>0</v>
      </c>
      <c r="AH29" s="48">
        <v>21</v>
      </c>
      <c r="AI29" s="48">
        <v>6719</v>
      </c>
      <c r="AJ29" s="48">
        <v>294</v>
      </c>
      <c r="AK29" s="48">
        <v>618</v>
      </c>
      <c r="AL29" s="48">
        <v>125</v>
      </c>
      <c r="AM29" s="48">
        <v>463</v>
      </c>
      <c r="AN29" s="48">
        <v>115</v>
      </c>
      <c r="AO29" s="48">
        <v>437</v>
      </c>
      <c r="AP29" s="48">
        <v>107</v>
      </c>
      <c r="AQ29" s="48">
        <v>194</v>
      </c>
      <c r="AR29" s="48">
        <v>58</v>
      </c>
      <c r="AS29" s="48">
        <v>1029</v>
      </c>
      <c r="AT29" s="48">
        <v>150</v>
      </c>
      <c r="AU29" s="48">
        <v>559</v>
      </c>
      <c r="AV29" s="48">
        <v>118</v>
      </c>
      <c r="AW29" s="48">
        <v>32</v>
      </c>
      <c r="AX29" s="48">
        <v>26</v>
      </c>
      <c r="AY29" s="48">
        <v>239</v>
      </c>
      <c r="AZ29" s="48">
        <v>73</v>
      </c>
      <c r="BA29" s="48">
        <v>290</v>
      </c>
      <c r="BB29" s="48">
        <v>80</v>
      </c>
      <c r="BC29" s="48">
        <v>1366</v>
      </c>
      <c r="BD29" s="48">
        <v>150</v>
      </c>
      <c r="BE29" s="48">
        <v>615</v>
      </c>
      <c r="BF29" s="48">
        <v>134</v>
      </c>
      <c r="BG29" s="48">
        <v>296</v>
      </c>
      <c r="BH29" s="48">
        <v>87</v>
      </c>
      <c r="BI29" s="48">
        <v>581</v>
      </c>
      <c r="BJ29" s="48">
        <v>115</v>
      </c>
      <c r="BK29" s="48">
        <v>0</v>
      </c>
      <c r="BL29" s="48">
        <v>21</v>
      </c>
      <c r="BM29" s="48">
        <v>956</v>
      </c>
      <c r="BN29" s="48">
        <v>182</v>
      </c>
      <c r="BO29" s="48">
        <v>188</v>
      </c>
      <c r="BP29" s="48">
        <v>68</v>
      </c>
      <c r="BQ29" s="48">
        <v>78</v>
      </c>
      <c r="BR29" s="48">
        <v>41</v>
      </c>
      <c r="BS29" s="48">
        <v>37</v>
      </c>
      <c r="BT29" s="48">
        <v>44</v>
      </c>
      <c r="BU29" s="48">
        <v>39</v>
      </c>
      <c r="BV29" s="48">
        <v>40</v>
      </c>
      <c r="BW29" s="48">
        <v>124</v>
      </c>
      <c r="BX29" s="48">
        <v>90</v>
      </c>
      <c r="BY29" s="48">
        <v>55</v>
      </c>
      <c r="BZ29" s="48">
        <v>33</v>
      </c>
      <c r="CA29" s="48">
        <v>0</v>
      </c>
      <c r="CB29" s="48">
        <v>21</v>
      </c>
      <c r="CC29" s="48">
        <v>26</v>
      </c>
      <c r="CD29" s="48">
        <v>24</v>
      </c>
      <c r="CE29" s="48">
        <v>46</v>
      </c>
      <c r="CF29" s="48">
        <v>28</v>
      </c>
      <c r="CG29" s="48">
        <v>224</v>
      </c>
      <c r="CH29" s="48">
        <v>65</v>
      </c>
      <c r="CI29" s="48">
        <v>30</v>
      </c>
      <c r="CJ29" s="48">
        <v>23</v>
      </c>
      <c r="CK29" s="48">
        <v>17</v>
      </c>
      <c r="CL29" s="48">
        <v>21</v>
      </c>
      <c r="CM29" s="48">
        <v>92</v>
      </c>
      <c r="CN29" s="48">
        <v>42</v>
      </c>
      <c r="CO29" s="48">
        <v>0</v>
      </c>
      <c r="CP29" s="48">
        <v>21</v>
      </c>
      <c r="CQ29" s="48">
        <v>45</v>
      </c>
      <c r="CR29" s="48">
        <v>31</v>
      </c>
      <c r="CS29" s="48">
        <v>21</v>
      </c>
      <c r="CT29" s="48">
        <v>16</v>
      </c>
      <c r="CU29" s="48">
        <v>2</v>
      </c>
      <c r="CV29" s="48">
        <v>3</v>
      </c>
      <c r="CW29" s="48">
        <v>0</v>
      </c>
      <c r="CX29" s="48">
        <v>21</v>
      </c>
      <c r="CY29" s="48">
        <v>0</v>
      </c>
      <c r="CZ29" s="48">
        <v>21</v>
      </c>
      <c r="DA29" s="48">
        <v>0</v>
      </c>
      <c r="DB29" s="48">
        <v>21</v>
      </c>
      <c r="DC29" s="48">
        <v>0</v>
      </c>
      <c r="DD29" s="48">
        <v>21</v>
      </c>
      <c r="DE29" s="48">
        <v>0</v>
      </c>
      <c r="DF29" s="48">
        <v>21</v>
      </c>
      <c r="DG29" s="48">
        <v>2</v>
      </c>
      <c r="DH29" s="48">
        <v>3</v>
      </c>
      <c r="DI29" s="48">
        <v>0</v>
      </c>
      <c r="DJ29" s="48">
        <v>21</v>
      </c>
      <c r="DK29" s="48">
        <v>0</v>
      </c>
      <c r="DL29" s="48">
        <v>21</v>
      </c>
      <c r="DM29" s="48">
        <v>0</v>
      </c>
      <c r="DN29" s="48">
        <v>21</v>
      </c>
      <c r="DO29" s="48">
        <v>0</v>
      </c>
      <c r="DP29" s="48">
        <v>21</v>
      </c>
      <c r="DQ29" s="48">
        <v>20</v>
      </c>
      <c r="DR29" s="48">
        <v>26</v>
      </c>
      <c r="DS29" s="48">
        <v>0</v>
      </c>
      <c r="DT29" s="48">
        <v>21</v>
      </c>
      <c r="DU29" s="48">
        <v>157</v>
      </c>
      <c r="DV29" s="48">
        <v>63</v>
      </c>
      <c r="DW29" s="48">
        <v>10</v>
      </c>
      <c r="DX29" s="48">
        <v>12</v>
      </c>
      <c r="DY29" s="48">
        <v>8</v>
      </c>
      <c r="DZ29" s="48">
        <v>11</v>
      </c>
      <c r="EA29" s="48">
        <v>4</v>
      </c>
      <c r="EB29" s="48">
        <v>5</v>
      </c>
      <c r="EC29" s="48">
        <v>16</v>
      </c>
      <c r="ED29" s="48">
        <v>25</v>
      </c>
      <c r="EE29" s="48">
        <v>18</v>
      </c>
      <c r="EF29" s="48">
        <v>19</v>
      </c>
      <c r="EG29" s="48">
        <v>20</v>
      </c>
      <c r="EH29" s="48">
        <v>21</v>
      </c>
      <c r="EI29" s="48">
        <v>0</v>
      </c>
      <c r="EJ29" s="48">
        <v>21</v>
      </c>
      <c r="EK29" s="48">
        <v>0</v>
      </c>
      <c r="EL29" s="48">
        <v>21</v>
      </c>
      <c r="EM29" s="48">
        <v>12</v>
      </c>
      <c r="EN29" s="48">
        <v>15</v>
      </c>
      <c r="EO29" s="48">
        <v>51</v>
      </c>
      <c r="EP29" s="48">
        <v>48</v>
      </c>
      <c r="EQ29" s="48">
        <v>3</v>
      </c>
      <c r="ER29" s="48">
        <v>6</v>
      </c>
      <c r="ES29" s="48">
        <v>10</v>
      </c>
      <c r="ET29" s="48">
        <v>11</v>
      </c>
      <c r="EU29" s="48">
        <v>5</v>
      </c>
      <c r="EV29" s="48">
        <v>10</v>
      </c>
      <c r="EW29" s="48">
        <v>0</v>
      </c>
      <c r="EX29" s="48">
        <v>21</v>
      </c>
      <c r="EY29" s="48">
        <v>138</v>
      </c>
      <c r="EZ29" s="48">
        <v>72</v>
      </c>
      <c r="FA29" s="48">
        <v>65</v>
      </c>
      <c r="FB29" s="48">
        <v>55</v>
      </c>
      <c r="FC29" s="48">
        <v>0</v>
      </c>
      <c r="FD29" s="48">
        <v>21</v>
      </c>
      <c r="FE29" s="48">
        <v>0</v>
      </c>
      <c r="FF29" s="48">
        <v>21</v>
      </c>
      <c r="FG29" s="48">
        <v>14</v>
      </c>
      <c r="FH29" s="48">
        <v>20</v>
      </c>
      <c r="FI29" s="48">
        <v>4</v>
      </c>
      <c r="FJ29" s="48">
        <v>7</v>
      </c>
      <c r="FK29" s="48">
        <v>9</v>
      </c>
      <c r="FL29" s="48">
        <v>8</v>
      </c>
      <c r="FM29" s="48">
        <v>0</v>
      </c>
      <c r="FN29" s="48">
        <v>21</v>
      </c>
      <c r="FO29" s="48">
        <v>7</v>
      </c>
      <c r="FP29" s="48">
        <v>13</v>
      </c>
      <c r="FQ29" s="48">
        <v>0</v>
      </c>
      <c r="FR29" s="48">
        <v>21</v>
      </c>
      <c r="FS29" s="48">
        <v>22</v>
      </c>
      <c r="FT29" s="48">
        <v>19</v>
      </c>
      <c r="FU29" s="48">
        <v>13</v>
      </c>
      <c r="FV29" s="48">
        <v>20</v>
      </c>
      <c r="FW29" s="48">
        <v>0</v>
      </c>
      <c r="FX29" s="48">
        <v>21</v>
      </c>
      <c r="FY29" s="48">
        <v>4</v>
      </c>
      <c r="FZ29" s="48">
        <v>10</v>
      </c>
      <c r="GA29" s="48">
        <v>0</v>
      </c>
      <c r="GB29" s="48">
        <v>21</v>
      </c>
      <c r="GC29" s="48">
        <v>490</v>
      </c>
      <c r="GD29" s="48">
        <v>116</v>
      </c>
      <c r="GE29" s="48">
        <v>98</v>
      </c>
      <c r="GF29" s="48">
        <v>71</v>
      </c>
      <c r="GG29" s="48">
        <v>11</v>
      </c>
      <c r="GH29" s="48">
        <v>11</v>
      </c>
      <c r="GI29" s="48">
        <v>57</v>
      </c>
      <c r="GJ29" s="48">
        <v>43</v>
      </c>
      <c r="GK29" s="48">
        <v>9</v>
      </c>
      <c r="GL29" s="48">
        <v>11</v>
      </c>
      <c r="GM29" s="48">
        <v>41</v>
      </c>
      <c r="GN29" s="48">
        <v>27</v>
      </c>
      <c r="GO29" s="48">
        <v>38</v>
      </c>
      <c r="GP29" s="48">
        <v>33</v>
      </c>
      <c r="GQ29" s="48">
        <v>6</v>
      </c>
      <c r="GR29" s="48">
        <v>9</v>
      </c>
      <c r="GS29" s="48">
        <v>2</v>
      </c>
      <c r="GT29" s="48">
        <v>3</v>
      </c>
      <c r="GU29" s="48">
        <v>88</v>
      </c>
      <c r="GV29" s="48">
        <v>64</v>
      </c>
      <c r="GW29" s="48">
        <v>67</v>
      </c>
      <c r="GX29" s="48">
        <v>40</v>
      </c>
      <c r="GY29" s="48">
        <v>23</v>
      </c>
      <c r="GZ29" s="48">
        <v>21</v>
      </c>
      <c r="HA29" s="48">
        <v>39</v>
      </c>
      <c r="HB29" s="48">
        <v>27</v>
      </c>
      <c r="HC29" s="48">
        <v>11</v>
      </c>
      <c r="HD29" s="48">
        <v>11</v>
      </c>
      <c r="HE29" s="48">
        <v>0</v>
      </c>
      <c r="HF29" s="48">
        <v>21</v>
      </c>
    </row>
    <row r="30" spans="1:214" x14ac:dyDescent="0.25">
      <c r="A30" s="16">
        <f t="shared" si="8"/>
        <v>43</v>
      </c>
      <c r="B30" s="17" t="str">
        <f t="shared" si="9"/>
        <v>Summit</v>
      </c>
      <c r="C30" s="48" t="s">
        <v>64</v>
      </c>
      <c r="D30" s="48" t="s">
        <v>65</v>
      </c>
      <c r="E30" s="48">
        <v>21359</v>
      </c>
      <c r="F30" s="48">
        <v>515</v>
      </c>
      <c r="G30" s="48">
        <v>382</v>
      </c>
      <c r="H30" s="48">
        <v>111</v>
      </c>
      <c r="I30" s="48">
        <v>1543</v>
      </c>
      <c r="J30" s="48">
        <v>233</v>
      </c>
      <c r="K30" s="48">
        <v>1141</v>
      </c>
      <c r="L30" s="48">
        <v>195</v>
      </c>
      <c r="M30" s="48">
        <v>321</v>
      </c>
      <c r="N30" s="48">
        <v>94</v>
      </c>
      <c r="O30" s="48">
        <v>1909</v>
      </c>
      <c r="P30" s="48">
        <v>234</v>
      </c>
      <c r="Q30" s="48">
        <v>939</v>
      </c>
      <c r="R30" s="48">
        <v>147</v>
      </c>
      <c r="S30" s="48">
        <v>395</v>
      </c>
      <c r="T30" s="48">
        <v>122</v>
      </c>
      <c r="U30" s="48">
        <v>1788</v>
      </c>
      <c r="V30" s="48">
        <v>207</v>
      </c>
      <c r="W30" s="48">
        <v>3233</v>
      </c>
      <c r="X30" s="48">
        <v>320</v>
      </c>
      <c r="Y30" s="48">
        <v>4007</v>
      </c>
      <c r="Z30" s="48">
        <v>310</v>
      </c>
      <c r="AA30" s="48">
        <v>4147</v>
      </c>
      <c r="AB30" s="48">
        <v>325</v>
      </c>
      <c r="AC30" s="48">
        <v>893</v>
      </c>
      <c r="AD30" s="48">
        <v>168</v>
      </c>
      <c r="AE30" s="48">
        <v>659</v>
      </c>
      <c r="AF30" s="48">
        <v>113</v>
      </c>
      <c r="AG30" s="48">
        <v>2</v>
      </c>
      <c r="AH30" s="48">
        <v>3</v>
      </c>
      <c r="AI30" s="48">
        <v>15612</v>
      </c>
      <c r="AJ30" s="48">
        <v>489</v>
      </c>
      <c r="AK30" s="48">
        <v>216</v>
      </c>
      <c r="AL30" s="48">
        <v>73</v>
      </c>
      <c r="AM30" s="48">
        <v>1238</v>
      </c>
      <c r="AN30" s="48">
        <v>208</v>
      </c>
      <c r="AO30" s="48">
        <v>782</v>
      </c>
      <c r="AP30" s="48">
        <v>155</v>
      </c>
      <c r="AQ30" s="48">
        <v>231</v>
      </c>
      <c r="AR30" s="48">
        <v>77</v>
      </c>
      <c r="AS30" s="48">
        <v>1443</v>
      </c>
      <c r="AT30" s="48">
        <v>196</v>
      </c>
      <c r="AU30" s="48">
        <v>774</v>
      </c>
      <c r="AV30" s="48">
        <v>137</v>
      </c>
      <c r="AW30" s="48">
        <v>255</v>
      </c>
      <c r="AX30" s="48">
        <v>102</v>
      </c>
      <c r="AY30" s="48">
        <v>1315</v>
      </c>
      <c r="AZ30" s="48">
        <v>185</v>
      </c>
      <c r="BA30" s="48">
        <v>1736</v>
      </c>
      <c r="BB30" s="48">
        <v>229</v>
      </c>
      <c r="BC30" s="48">
        <v>3195</v>
      </c>
      <c r="BD30" s="48">
        <v>314</v>
      </c>
      <c r="BE30" s="48">
        <v>3208</v>
      </c>
      <c r="BF30" s="48">
        <v>311</v>
      </c>
      <c r="BG30" s="48">
        <v>680</v>
      </c>
      <c r="BH30" s="48">
        <v>138</v>
      </c>
      <c r="BI30" s="48">
        <v>539</v>
      </c>
      <c r="BJ30" s="48">
        <v>107</v>
      </c>
      <c r="BK30" s="48">
        <v>0</v>
      </c>
      <c r="BL30" s="48">
        <v>24</v>
      </c>
      <c r="BM30" s="48">
        <v>1384</v>
      </c>
      <c r="BN30" s="48">
        <v>249</v>
      </c>
      <c r="BO30" s="48">
        <v>7</v>
      </c>
      <c r="BP30" s="48">
        <v>9</v>
      </c>
      <c r="BQ30" s="48">
        <v>124</v>
      </c>
      <c r="BR30" s="48">
        <v>67</v>
      </c>
      <c r="BS30" s="48">
        <v>72</v>
      </c>
      <c r="BT30" s="48">
        <v>53</v>
      </c>
      <c r="BU30" s="48">
        <v>0</v>
      </c>
      <c r="BV30" s="48">
        <v>24</v>
      </c>
      <c r="BW30" s="48">
        <v>144</v>
      </c>
      <c r="BX30" s="48">
        <v>65</v>
      </c>
      <c r="BY30" s="48">
        <v>23</v>
      </c>
      <c r="BZ30" s="48">
        <v>19</v>
      </c>
      <c r="CA30" s="48">
        <v>21</v>
      </c>
      <c r="CB30" s="48">
        <v>16</v>
      </c>
      <c r="CC30" s="48">
        <v>46</v>
      </c>
      <c r="CD30" s="48">
        <v>31</v>
      </c>
      <c r="CE30" s="48">
        <v>239</v>
      </c>
      <c r="CF30" s="48">
        <v>97</v>
      </c>
      <c r="CG30" s="48">
        <v>376</v>
      </c>
      <c r="CH30" s="48">
        <v>132</v>
      </c>
      <c r="CI30" s="48">
        <v>255</v>
      </c>
      <c r="CJ30" s="48">
        <v>129</v>
      </c>
      <c r="CK30" s="48">
        <v>38</v>
      </c>
      <c r="CL30" s="48">
        <v>29</v>
      </c>
      <c r="CM30" s="48">
        <v>37</v>
      </c>
      <c r="CN30" s="48">
        <v>29</v>
      </c>
      <c r="CO30" s="48">
        <v>2</v>
      </c>
      <c r="CP30" s="48">
        <v>3</v>
      </c>
      <c r="CQ30" s="48">
        <v>349</v>
      </c>
      <c r="CR30" s="48">
        <v>131</v>
      </c>
      <c r="CS30" s="48">
        <v>0</v>
      </c>
      <c r="CT30" s="48">
        <v>24</v>
      </c>
      <c r="CU30" s="48">
        <v>0</v>
      </c>
      <c r="CV30" s="48">
        <v>24</v>
      </c>
      <c r="CW30" s="48">
        <v>20</v>
      </c>
      <c r="CX30" s="48">
        <v>22</v>
      </c>
      <c r="CY30" s="48">
        <v>18</v>
      </c>
      <c r="CZ30" s="48">
        <v>24</v>
      </c>
      <c r="DA30" s="48">
        <v>56</v>
      </c>
      <c r="DB30" s="48">
        <v>47</v>
      </c>
      <c r="DC30" s="48">
        <v>0</v>
      </c>
      <c r="DD30" s="48">
        <v>24</v>
      </c>
      <c r="DE30" s="48">
        <v>0</v>
      </c>
      <c r="DF30" s="48">
        <v>24</v>
      </c>
      <c r="DG30" s="48">
        <v>8</v>
      </c>
      <c r="DH30" s="48">
        <v>13</v>
      </c>
      <c r="DI30" s="48">
        <v>75</v>
      </c>
      <c r="DJ30" s="48">
        <v>68</v>
      </c>
      <c r="DK30" s="48">
        <v>0</v>
      </c>
      <c r="DL30" s="48">
        <v>24</v>
      </c>
      <c r="DM30" s="48">
        <v>167</v>
      </c>
      <c r="DN30" s="48">
        <v>116</v>
      </c>
      <c r="DO30" s="48">
        <v>5</v>
      </c>
      <c r="DP30" s="48">
        <v>9</v>
      </c>
      <c r="DQ30" s="48">
        <v>0</v>
      </c>
      <c r="DR30" s="48">
        <v>24</v>
      </c>
      <c r="DS30" s="48">
        <v>0</v>
      </c>
      <c r="DT30" s="48">
        <v>24</v>
      </c>
      <c r="DU30" s="48">
        <v>469</v>
      </c>
      <c r="DV30" s="48">
        <v>155</v>
      </c>
      <c r="DW30" s="48">
        <v>75</v>
      </c>
      <c r="DX30" s="48">
        <v>56</v>
      </c>
      <c r="DY30" s="48">
        <v>19</v>
      </c>
      <c r="DZ30" s="48">
        <v>28</v>
      </c>
      <c r="EA30" s="48">
        <v>4</v>
      </c>
      <c r="EB30" s="48">
        <v>6</v>
      </c>
      <c r="EC30" s="48">
        <v>11</v>
      </c>
      <c r="ED30" s="48">
        <v>17</v>
      </c>
      <c r="EE30" s="48">
        <v>24</v>
      </c>
      <c r="EF30" s="48">
        <v>30</v>
      </c>
      <c r="EG30" s="48">
        <v>15</v>
      </c>
      <c r="EH30" s="48">
        <v>19</v>
      </c>
      <c r="EI30" s="48">
        <v>17</v>
      </c>
      <c r="EJ30" s="48">
        <v>19</v>
      </c>
      <c r="EK30" s="48">
        <v>28</v>
      </c>
      <c r="EL30" s="48">
        <v>25</v>
      </c>
      <c r="EM30" s="48">
        <v>24</v>
      </c>
      <c r="EN30" s="48">
        <v>20</v>
      </c>
      <c r="EO30" s="48">
        <v>62</v>
      </c>
      <c r="EP30" s="48">
        <v>41</v>
      </c>
      <c r="EQ30" s="48">
        <v>183</v>
      </c>
      <c r="ER30" s="48">
        <v>130</v>
      </c>
      <c r="ES30" s="48">
        <v>5</v>
      </c>
      <c r="ET30" s="48">
        <v>7</v>
      </c>
      <c r="EU30" s="48">
        <v>2</v>
      </c>
      <c r="EV30" s="48">
        <v>3</v>
      </c>
      <c r="EW30" s="48">
        <v>0</v>
      </c>
      <c r="EX30" s="48">
        <v>24</v>
      </c>
      <c r="EY30" s="48">
        <v>579</v>
      </c>
      <c r="EZ30" s="48">
        <v>145</v>
      </c>
      <c r="FA30" s="48">
        <v>8</v>
      </c>
      <c r="FB30" s="48">
        <v>11</v>
      </c>
      <c r="FC30" s="48">
        <v>10</v>
      </c>
      <c r="FD30" s="48">
        <v>14</v>
      </c>
      <c r="FE30" s="48">
        <v>72</v>
      </c>
      <c r="FF30" s="48">
        <v>47</v>
      </c>
      <c r="FG30" s="48">
        <v>17</v>
      </c>
      <c r="FH30" s="48">
        <v>24</v>
      </c>
      <c r="FI30" s="48">
        <v>43</v>
      </c>
      <c r="FJ30" s="48">
        <v>37</v>
      </c>
      <c r="FK30" s="48">
        <v>74</v>
      </c>
      <c r="FL30" s="48">
        <v>32</v>
      </c>
      <c r="FM30" s="48">
        <v>17</v>
      </c>
      <c r="FN30" s="48">
        <v>24</v>
      </c>
      <c r="FO30" s="48">
        <v>39</v>
      </c>
      <c r="FP30" s="48">
        <v>31</v>
      </c>
      <c r="FQ30" s="48">
        <v>71</v>
      </c>
      <c r="FR30" s="48">
        <v>37</v>
      </c>
      <c r="FS30" s="48">
        <v>108</v>
      </c>
      <c r="FT30" s="48">
        <v>61</v>
      </c>
      <c r="FU30" s="48">
        <v>90</v>
      </c>
      <c r="FV30" s="48">
        <v>67</v>
      </c>
      <c r="FW30" s="48">
        <v>30</v>
      </c>
      <c r="FX30" s="48">
        <v>34</v>
      </c>
      <c r="FY30" s="48">
        <v>0</v>
      </c>
      <c r="FZ30" s="48">
        <v>24</v>
      </c>
      <c r="GA30" s="48">
        <v>0</v>
      </c>
      <c r="GB30" s="48">
        <v>24</v>
      </c>
      <c r="GC30" s="48">
        <v>2966</v>
      </c>
      <c r="GD30" s="48">
        <v>331</v>
      </c>
      <c r="GE30" s="48">
        <v>76</v>
      </c>
      <c r="GF30" s="48">
        <v>47</v>
      </c>
      <c r="GG30" s="48">
        <v>152</v>
      </c>
      <c r="GH30" s="48">
        <v>79</v>
      </c>
      <c r="GI30" s="48">
        <v>191</v>
      </c>
      <c r="GJ30" s="48">
        <v>82</v>
      </c>
      <c r="GK30" s="48">
        <v>44</v>
      </c>
      <c r="GL30" s="48">
        <v>37</v>
      </c>
      <c r="GM30" s="48">
        <v>199</v>
      </c>
      <c r="GN30" s="48">
        <v>105</v>
      </c>
      <c r="GO30" s="48">
        <v>53</v>
      </c>
      <c r="GP30" s="48">
        <v>42</v>
      </c>
      <c r="GQ30" s="48">
        <v>85</v>
      </c>
      <c r="GR30" s="48">
        <v>54</v>
      </c>
      <c r="GS30" s="48">
        <v>352</v>
      </c>
      <c r="GT30" s="48">
        <v>104</v>
      </c>
      <c r="GU30" s="48">
        <v>1088</v>
      </c>
      <c r="GV30" s="48">
        <v>222</v>
      </c>
      <c r="GW30" s="48">
        <v>266</v>
      </c>
      <c r="GX30" s="48">
        <v>81</v>
      </c>
      <c r="GY30" s="48">
        <v>244</v>
      </c>
      <c r="GZ30" s="48">
        <v>90</v>
      </c>
      <c r="HA30" s="48">
        <v>135</v>
      </c>
      <c r="HB30" s="48">
        <v>73</v>
      </c>
      <c r="HC30" s="48">
        <v>81</v>
      </c>
      <c r="HD30" s="48">
        <v>46</v>
      </c>
      <c r="HE30" s="48">
        <v>0</v>
      </c>
      <c r="HF30" s="48">
        <v>24</v>
      </c>
    </row>
    <row r="31" spans="1:214" x14ac:dyDescent="0.25">
      <c r="A31" s="16">
        <f t="shared" si="8"/>
        <v>45</v>
      </c>
      <c r="B31" s="17" t="str">
        <f t="shared" si="9"/>
        <v>Tooele</v>
      </c>
      <c r="C31" s="48" t="s">
        <v>66</v>
      </c>
      <c r="D31" s="48" t="s">
        <v>67</v>
      </c>
      <c r="E31" s="48">
        <v>27764</v>
      </c>
      <c r="F31" s="48">
        <v>654</v>
      </c>
      <c r="G31" s="48">
        <v>601</v>
      </c>
      <c r="H31" s="48">
        <v>150</v>
      </c>
      <c r="I31" s="48">
        <v>2099</v>
      </c>
      <c r="J31" s="48">
        <v>348</v>
      </c>
      <c r="K31" s="48">
        <v>3596</v>
      </c>
      <c r="L31" s="48">
        <v>425</v>
      </c>
      <c r="M31" s="48">
        <v>600</v>
      </c>
      <c r="N31" s="48">
        <v>143</v>
      </c>
      <c r="O31" s="48">
        <v>3925</v>
      </c>
      <c r="P31" s="48">
        <v>449</v>
      </c>
      <c r="Q31" s="48">
        <v>1680</v>
      </c>
      <c r="R31" s="48">
        <v>322</v>
      </c>
      <c r="S31" s="48">
        <v>393</v>
      </c>
      <c r="T31" s="48">
        <v>132</v>
      </c>
      <c r="U31" s="48">
        <v>1409</v>
      </c>
      <c r="V31" s="48">
        <v>278</v>
      </c>
      <c r="W31" s="48">
        <v>2624</v>
      </c>
      <c r="X31" s="48">
        <v>318</v>
      </c>
      <c r="Y31" s="48">
        <v>5099</v>
      </c>
      <c r="Z31" s="48">
        <v>526</v>
      </c>
      <c r="AA31" s="48">
        <v>2182</v>
      </c>
      <c r="AB31" s="48">
        <v>360</v>
      </c>
      <c r="AC31" s="48">
        <v>1108</v>
      </c>
      <c r="AD31" s="48">
        <v>270</v>
      </c>
      <c r="AE31" s="48">
        <v>2357</v>
      </c>
      <c r="AF31" s="48">
        <v>290</v>
      </c>
      <c r="AG31" s="48">
        <v>91</v>
      </c>
      <c r="AH31" s="48">
        <v>52</v>
      </c>
      <c r="AI31" s="48">
        <v>20501</v>
      </c>
      <c r="AJ31" s="48">
        <v>741</v>
      </c>
      <c r="AK31" s="48">
        <v>417</v>
      </c>
      <c r="AL31" s="48">
        <v>137</v>
      </c>
      <c r="AM31" s="48">
        <v>1479</v>
      </c>
      <c r="AN31" s="48">
        <v>273</v>
      </c>
      <c r="AO31" s="48">
        <v>2565</v>
      </c>
      <c r="AP31" s="48">
        <v>338</v>
      </c>
      <c r="AQ31" s="48">
        <v>465</v>
      </c>
      <c r="AR31" s="48">
        <v>118</v>
      </c>
      <c r="AS31" s="48">
        <v>3240</v>
      </c>
      <c r="AT31" s="48">
        <v>410</v>
      </c>
      <c r="AU31" s="48">
        <v>1418</v>
      </c>
      <c r="AV31" s="48">
        <v>310</v>
      </c>
      <c r="AW31" s="48">
        <v>211</v>
      </c>
      <c r="AX31" s="48">
        <v>90</v>
      </c>
      <c r="AY31" s="48">
        <v>980</v>
      </c>
      <c r="AZ31" s="48">
        <v>221</v>
      </c>
      <c r="BA31" s="48">
        <v>1564</v>
      </c>
      <c r="BB31" s="48">
        <v>262</v>
      </c>
      <c r="BC31" s="48">
        <v>4162</v>
      </c>
      <c r="BD31" s="48">
        <v>502</v>
      </c>
      <c r="BE31" s="48">
        <v>1613</v>
      </c>
      <c r="BF31" s="48">
        <v>270</v>
      </c>
      <c r="BG31" s="48">
        <v>834</v>
      </c>
      <c r="BH31" s="48">
        <v>243</v>
      </c>
      <c r="BI31" s="48">
        <v>1510</v>
      </c>
      <c r="BJ31" s="48">
        <v>280</v>
      </c>
      <c r="BK31" s="48">
        <v>43</v>
      </c>
      <c r="BL31" s="48">
        <v>27</v>
      </c>
      <c r="BM31" s="48">
        <v>4964</v>
      </c>
      <c r="BN31" s="48">
        <v>534</v>
      </c>
      <c r="BO31" s="48">
        <v>111</v>
      </c>
      <c r="BP31" s="48">
        <v>72</v>
      </c>
      <c r="BQ31" s="48">
        <v>522</v>
      </c>
      <c r="BR31" s="48">
        <v>199</v>
      </c>
      <c r="BS31" s="48">
        <v>945</v>
      </c>
      <c r="BT31" s="48">
        <v>236</v>
      </c>
      <c r="BU31" s="48">
        <v>113</v>
      </c>
      <c r="BV31" s="48">
        <v>90</v>
      </c>
      <c r="BW31" s="48">
        <v>387</v>
      </c>
      <c r="BX31" s="48">
        <v>143</v>
      </c>
      <c r="BY31" s="48">
        <v>126</v>
      </c>
      <c r="BZ31" s="48">
        <v>63</v>
      </c>
      <c r="CA31" s="48">
        <v>83</v>
      </c>
      <c r="CB31" s="48">
        <v>54</v>
      </c>
      <c r="CC31" s="48">
        <v>253</v>
      </c>
      <c r="CD31" s="48">
        <v>146</v>
      </c>
      <c r="CE31" s="48">
        <v>704</v>
      </c>
      <c r="CF31" s="48">
        <v>188</v>
      </c>
      <c r="CG31" s="48">
        <v>564</v>
      </c>
      <c r="CH31" s="48">
        <v>165</v>
      </c>
      <c r="CI31" s="48">
        <v>266</v>
      </c>
      <c r="CJ31" s="48">
        <v>128</v>
      </c>
      <c r="CK31" s="48">
        <v>121</v>
      </c>
      <c r="CL31" s="48">
        <v>74</v>
      </c>
      <c r="CM31" s="48">
        <v>728</v>
      </c>
      <c r="CN31" s="48">
        <v>167</v>
      </c>
      <c r="CO31" s="48">
        <v>41</v>
      </c>
      <c r="CP31" s="48">
        <v>41</v>
      </c>
      <c r="CQ31" s="48">
        <v>348</v>
      </c>
      <c r="CR31" s="48">
        <v>125</v>
      </c>
      <c r="CS31" s="48">
        <v>24</v>
      </c>
      <c r="CT31" s="48">
        <v>32</v>
      </c>
      <c r="CU31" s="48">
        <v>0</v>
      </c>
      <c r="CV31" s="48">
        <v>27</v>
      </c>
      <c r="CW31" s="48">
        <v>17</v>
      </c>
      <c r="CX31" s="48">
        <v>21</v>
      </c>
      <c r="CY31" s="48">
        <v>12</v>
      </c>
      <c r="CZ31" s="48">
        <v>20</v>
      </c>
      <c r="DA31" s="48">
        <v>21</v>
      </c>
      <c r="DB31" s="48">
        <v>28</v>
      </c>
      <c r="DC31" s="48">
        <v>30</v>
      </c>
      <c r="DD31" s="48">
        <v>36</v>
      </c>
      <c r="DE31" s="48">
        <v>0</v>
      </c>
      <c r="DF31" s="48">
        <v>27</v>
      </c>
      <c r="DG31" s="48">
        <v>83</v>
      </c>
      <c r="DH31" s="48">
        <v>53</v>
      </c>
      <c r="DI31" s="48">
        <v>60</v>
      </c>
      <c r="DJ31" s="48">
        <v>48</v>
      </c>
      <c r="DK31" s="48">
        <v>35</v>
      </c>
      <c r="DL31" s="48">
        <v>32</v>
      </c>
      <c r="DM31" s="48">
        <v>5</v>
      </c>
      <c r="DN31" s="48">
        <v>10</v>
      </c>
      <c r="DO31" s="48">
        <v>24</v>
      </c>
      <c r="DP31" s="48">
        <v>31</v>
      </c>
      <c r="DQ31" s="48">
        <v>37</v>
      </c>
      <c r="DR31" s="48">
        <v>34</v>
      </c>
      <c r="DS31" s="48">
        <v>0</v>
      </c>
      <c r="DT31" s="48">
        <v>27</v>
      </c>
      <c r="DU31" s="48">
        <v>450</v>
      </c>
      <c r="DV31" s="48">
        <v>156</v>
      </c>
      <c r="DW31" s="48">
        <v>16</v>
      </c>
      <c r="DX31" s="48">
        <v>26</v>
      </c>
      <c r="DY31" s="48">
        <v>6</v>
      </c>
      <c r="DZ31" s="48">
        <v>11</v>
      </c>
      <c r="EA31" s="48">
        <v>0</v>
      </c>
      <c r="EB31" s="48">
        <v>27</v>
      </c>
      <c r="EC31" s="48">
        <v>0</v>
      </c>
      <c r="ED31" s="48">
        <v>27</v>
      </c>
      <c r="EE31" s="48">
        <v>37</v>
      </c>
      <c r="EF31" s="48">
        <v>27</v>
      </c>
      <c r="EG31" s="48">
        <v>14</v>
      </c>
      <c r="EH31" s="48">
        <v>20</v>
      </c>
      <c r="EI31" s="48">
        <v>14</v>
      </c>
      <c r="EJ31" s="48">
        <v>23</v>
      </c>
      <c r="EK31" s="48">
        <v>44</v>
      </c>
      <c r="EL31" s="48">
        <v>54</v>
      </c>
      <c r="EM31" s="48">
        <v>5</v>
      </c>
      <c r="EN31" s="48">
        <v>8</v>
      </c>
      <c r="EO31" s="48">
        <v>68</v>
      </c>
      <c r="EP31" s="48">
        <v>52</v>
      </c>
      <c r="EQ31" s="48">
        <v>200</v>
      </c>
      <c r="ER31" s="48">
        <v>92</v>
      </c>
      <c r="ES31" s="48">
        <v>2</v>
      </c>
      <c r="ET31" s="48">
        <v>4</v>
      </c>
      <c r="EU31" s="48">
        <v>37</v>
      </c>
      <c r="EV31" s="48">
        <v>33</v>
      </c>
      <c r="EW31" s="48">
        <v>7</v>
      </c>
      <c r="EX31" s="48">
        <v>17</v>
      </c>
      <c r="EY31" s="48">
        <v>232</v>
      </c>
      <c r="EZ31" s="48">
        <v>99</v>
      </c>
      <c r="FA31" s="48">
        <v>6</v>
      </c>
      <c r="FB31" s="48">
        <v>10</v>
      </c>
      <c r="FC31" s="48">
        <v>12</v>
      </c>
      <c r="FD31" s="48">
        <v>20</v>
      </c>
      <c r="FE31" s="48">
        <v>9</v>
      </c>
      <c r="FF31" s="48">
        <v>13</v>
      </c>
      <c r="FG31" s="48">
        <v>4</v>
      </c>
      <c r="FH31" s="48">
        <v>8</v>
      </c>
      <c r="FI31" s="48">
        <v>47</v>
      </c>
      <c r="FJ31" s="48">
        <v>48</v>
      </c>
      <c r="FK31" s="48">
        <v>44</v>
      </c>
      <c r="FL31" s="48">
        <v>34</v>
      </c>
      <c r="FM31" s="48">
        <v>39</v>
      </c>
      <c r="FN31" s="48">
        <v>60</v>
      </c>
      <c r="FO31" s="48">
        <v>0</v>
      </c>
      <c r="FP31" s="48">
        <v>27</v>
      </c>
      <c r="FQ31" s="48">
        <v>0</v>
      </c>
      <c r="FR31" s="48">
        <v>27</v>
      </c>
      <c r="FS31" s="48">
        <v>40</v>
      </c>
      <c r="FT31" s="48">
        <v>46</v>
      </c>
      <c r="FU31" s="48">
        <v>7</v>
      </c>
      <c r="FV31" s="48">
        <v>12</v>
      </c>
      <c r="FW31" s="48">
        <v>2</v>
      </c>
      <c r="FX31" s="48">
        <v>3</v>
      </c>
      <c r="FY31" s="48">
        <v>22</v>
      </c>
      <c r="FZ31" s="48">
        <v>26</v>
      </c>
      <c r="GA31" s="48">
        <v>0</v>
      </c>
      <c r="GB31" s="48">
        <v>27</v>
      </c>
      <c r="GC31" s="48">
        <v>1269</v>
      </c>
      <c r="GD31" s="48">
        <v>230</v>
      </c>
      <c r="GE31" s="48">
        <v>27</v>
      </c>
      <c r="GF31" s="48">
        <v>19</v>
      </c>
      <c r="GG31" s="48">
        <v>80</v>
      </c>
      <c r="GH31" s="48">
        <v>69</v>
      </c>
      <c r="GI31" s="48">
        <v>60</v>
      </c>
      <c r="GJ31" s="48">
        <v>65</v>
      </c>
      <c r="GK31" s="48">
        <v>6</v>
      </c>
      <c r="GL31" s="48">
        <v>9</v>
      </c>
      <c r="GM31" s="48">
        <v>193</v>
      </c>
      <c r="GN31" s="48">
        <v>109</v>
      </c>
      <c r="GO31" s="48">
        <v>48</v>
      </c>
      <c r="GP31" s="48">
        <v>43</v>
      </c>
      <c r="GQ31" s="48">
        <v>46</v>
      </c>
      <c r="GR31" s="48">
        <v>41</v>
      </c>
      <c r="GS31" s="48">
        <v>49</v>
      </c>
      <c r="GT31" s="48">
        <v>38</v>
      </c>
      <c r="GU31" s="48">
        <v>291</v>
      </c>
      <c r="GV31" s="48">
        <v>122</v>
      </c>
      <c r="GW31" s="48">
        <v>230</v>
      </c>
      <c r="GX31" s="48">
        <v>84</v>
      </c>
      <c r="GY31" s="48">
        <v>91</v>
      </c>
      <c r="GZ31" s="48">
        <v>58</v>
      </c>
      <c r="HA31" s="48">
        <v>125</v>
      </c>
      <c r="HB31" s="48">
        <v>90</v>
      </c>
      <c r="HC31" s="48">
        <v>23</v>
      </c>
      <c r="HD31" s="48">
        <v>26</v>
      </c>
      <c r="HE31" s="48">
        <v>0</v>
      </c>
      <c r="HF31" s="48">
        <v>27</v>
      </c>
    </row>
    <row r="32" spans="1:214" x14ac:dyDescent="0.25">
      <c r="A32" s="16">
        <f t="shared" si="8"/>
        <v>47</v>
      </c>
      <c r="B32" s="17" t="str">
        <f t="shared" si="9"/>
        <v>Uintah</v>
      </c>
      <c r="C32" s="48" t="s">
        <v>68</v>
      </c>
      <c r="D32" s="48" t="s">
        <v>69</v>
      </c>
      <c r="E32" s="48">
        <v>14879</v>
      </c>
      <c r="F32" s="48">
        <v>564</v>
      </c>
      <c r="G32" s="48">
        <v>3067</v>
      </c>
      <c r="H32" s="48">
        <v>374</v>
      </c>
      <c r="I32" s="48">
        <v>858</v>
      </c>
      <c r="J32" s="48">
        <v>198</v>
      </c>
      <c r="K32" s="48">
        <v>314</v>
      </c>
      <c r="L32" s="48">
        <v>112</v>
      </c>
      <c r="M32" s="48">
        <v>414</v>
      </c>
      <c r="N32" s="48">
        <v>193</v>
      </c>
      <c r="O32" s="48">
        <v>1955</v>
      </c>
      <c r="P32" s="48">
        <v>374</v>
      </c>
      <c r="Q32" s="48">
        <v>1255</v>
      </c>
      <c r="R32" s="48">
        <v>309</v>
      </c>
      <c r="S32" s="48">
        <v>229</v>
      </c>
      <c r="T32" s="48">
        <v>86</v>
      </c>
      <c r="U32" s="48">
        <v>394</v>
      </c>
      <c r="V32" s="48">
        <v>156</v>
      </c>
      <c r="W32" s="48">
        <v>850</v>
      </c>
      <c r="X32" s="48">
        <v>215</v>
      </c>
      <c r="Y32" s="48">
        <v>2371</v>
      </c>
      <c r="Z32" s="48">
        <v>344</v>
      </c>
      <c r="AA32" s="48">
        <v>1518</v>
      </c>
      <c r="AB32" s="48">
        <v>280</v>
      </c>
      <c r="AC32" s="48">
        <v>689</v>
      </c>
      <c r="AD32" s="48">
        <v>183</v>
      </c>
      <c r="AE32" s="48">
        <v>938</v>
      </c>
      <c r="AF32" s="48">
        <v>199</v>
      </c>
      <c r="AG32" s="48">
        <v>27</v>
      </c>
      <c r="AH32" s="48">
        <v>45</v>
      </c>
      <c r="AI32" s="48">
        <v>11886</v>
      </c>
      <c r="AJ32" s="48">
        <v>589</v>
      </c>
      <c r="AK32" s="48">
        <v>2419</v>
      </c>
      <c r="AL32" s="48">
        <v>353</v>
      </c>
      <c r="AM32" s="48">
        <v>596</v>
      </c>
      <c r="AN32" s="48">
        <v>172</v>
      </c>
      <c r="AO32" s="48">
        <v>224</v>
      </c>
      <c r="AP32" s="48">
        <v>85</v>
      </c>
      <c r="AQ32" s="48">
        <v>340</v>
      </c>
      <c r="AR32" s="48">
        <v>147</v>
      </c>
      <c r="AS32" s="48">
        <v>1700</v>
      </c>
      <c r="AT32" s="48">
        <v>361</v>
      </c>
      <c r="AU32" s="48">
        <v>977</v>
      </c>
      <c r="AV32" s="48">
        <v>275</v>
      </c>
      <c r="AW32" s="48">
        <v>218</v>
      </c>
      <c r="AX32" s="48">
        <v>84</v>
      </c>
      <c r="AY32" s="48">
        <v>267</v>
      </c>
      <c r="AZ32" s="48">
        <v>113</v>
      </c>
      <c r="BA32" s="48">
        <v>632</v>
      </c>
      <c r="BB32" s="48">
        <v>194</v>
      </c>
      <c r="BC32" s="48">
        <v>1943</v>
      </c>
      <c r="BD32" s="48">
        <v>323</v>
      </c>
      <c r="BE32" s="48">
        <v>1210</v>
      </c>
      <c r="BF32" s="48">
        <v>261</v>
      </c>
      <c r="BG32" s="48">
        <v>546</v>
      </c>
      <c r="BH32" s="48">
        <v>160</v>
      </c>
      <c r="BI32" s="48">
        <v>787</v>
      </c>
      <c r="BJ32" s="48">
        <v>188</v>
      </c>
      <c r="BK32" s="48">
        <v>27</v>
      </c>
      <c r="BL32" s="48">
        <v>45</v>
      </c>
      <c r="BM32" s="48">
        <v>1797</v>
      </c>
      <c r="BN32" s="48">
        <v>341</v>
      </c>
      <c r="BO32" s="48">
        <v>489</v>
      </c>
      <c r="BP32" s="48">
        <v>200</v>
      </c>
      <c r="BQ32" s="48">
        <v>163</v>
      </c>
      <c r="BR32" s="48">
        <v>84</v>
      </c>
      <c r="BS32" s="48">
        <v>64</v>
      </c>
      <c r="BT32" s="48">
        <v>48</v>
      </c>
      <c r="BU32" s="48">
        <v>53</v>
      </c>
      <c r="BV32" s="48">
        <v>74</v>
      </c>
      <c r="BW32" s="48">
        <v>142</v>
      </c>
      <c r="BX32" s="48">
        <v>74</v>
      </c>
      <c r="BY32" s="48">
        <v>222</v>
      </c>
      <c r="BZ32" s="48">
        <v>122</v>
      </c>
      <c r="CA32" s="48">
        <v>5</v>
      </c>
      <c r="CB32" s="48">
        <v>7</v>
      </c>
      <c r="CC32" s="48">
        <v>109</v>
      </c>
      <c r="CD32" s="48">
        <v>106</v>
      </c>
      <c r="CE32" s="48">
        <v>70</v>
      </c>
      <c r="CF32" s="48">
        <v>51</v>
      </c>
      <c r="CG32" s="48">
        <v>236</v>
      </c>
      <c r="CH32" s="48">
        <v>105</v>
      </c>
      <c r="CI32" s="48">
        <v>118</v>
      </c>
      <c r="CJ32" s="48">
        <v>86</v>
      </c>
      <c r="CK32" s="48">
        <v>20</v>
      </c>
      <c r="CL32" s="48">
        <v>20</v>
      </c>
      <c r="CM32" s="48">
        <v>106</v>
      </c>
      <c r="CN32" s="48">
        <v>73</v>
      </c>
      <c r="CO32" s="48">
        <v>0</v>
      </c>
      <c r="CP32" s="48">
        <v>24</v>
      </c>
      <c r="CQ32" s="48">
        <v>122</v>
      </c>
      <c r="CR32" s="48">
        <v>66</v>
      </c>
      <c r="CS32" s="48">
        <v>36</v>
      </c>
      <c r="CT32" s="48">
        <v>37</v>
      </c>
      <c r="CU32" s="48">
        <v>22</v>
      </c>
      <c r="CV32" s="48">
        <v>33</v>
      </c>
      <c r="CW32" s="48">
        <v>0</v>
      </c>
      <c r="CX32" s="48">
        <v>24</v>
      </c>
      <c r="CY32" s="48">
        <v>0</v>
      </c>
      <c r="CZ32" s="48">
        <v>24</v>
      </c>
      <c r="DA32" s="48">
        <v>0</v>
      </c>
      <c r="DB32" s="48">
        <v>24</v>
      </c>
      <c r="DC32" s="48">
        <v>0</v>
      </c>
      <c r="DD32" s="48">
        <v>24</v>
      </c>
      <c r="DE32" s="48">
        <v>0</v>
      </c>
      <c r="DF32" s="48">
        <v>24</v>
      </c>
      <c r="DG32" s="48">
        <v>0</v>
      </c>
      <c r="DH32" s="48">
        <v>24</v>
      </c>
      <c r="DI32" s="48">
        <v>0</v>
      </c>
      <c r="DJ32" s="48">
        <v>24</v>
      </c>
      <c r="DK32" s="48">
        <v>6</v>
      </c>
      <c r="DL32" s="48">
        <v>10</v>
      </c>
      <c r="DM32" s="48">
        <v>18</v>
      </c>
      <c r="DN32" s="48">
        <v>29</v>
      </c>
      <c r="DO32" s="48">
        <v>19</v>
      </c>
      <c r="DP32" s="48">
        <v>28</v>
      </c>
      <c r="DQ32" s="48">
        <v>21</v>
      </c>
      <c r="DR32" s="48">
        <v>30</v>
      </c>
      <c r="DS32" s="48">
        <v>0</v>
      </c>
      <c r="DT32" s="48">
        <v>24</v>
      </c>
      <c r="DU32" s="48">
        <v>331</v>
      </c>
      <c r="DV32" s="48">
        <v>134</v>
      </c>
      <c r="DW32" s="48">
        <v>6</v>
      </c>
      <c r="DX32" s="48">
        <v>8</v>
      </c>
      <c r="DY32" s="48">
        <v>40</v>
      </c>
      <c r="DZ32" s="48">
        <v>42</v>
      </c>
      <c r="EA32" s="48">
        <v>0</v>
      </c>
      <c r="EB32" s="48">
        <v>24</v>
      </c>
      <c r="EC32" s="48">
        <v>0</v>
      </c>
      <c r="ED32" s="48">
        <v>24</v>
      </c>
      <c r="EE32" s="48">
        <v>82</v>
      </c>
      <c r="EF32" s="48">
        <v>61</v>
      </c>
      <c r="EG32" s="48">
        <v>0</v>
      </c>
      <c r="EH32" s="48">
        <v>24</v>
      </c>
      <c r="EI32" s="48">
        <v>6</v>
      </c>
      <c r="EJ32" s="48">
        <v>9</v>
      </c>
      <c r="EK32" s="48">
        <v>0</v>
      </c>
      <c r="EL32" s="48">
        <v>24</v>
      </c>
      <c r="EM32" s="48">
        <v>9</v>
      </c>
      <c r="EN32" s="48">
        <v>11</v>
      </c>
      <c r="EO32" s="48">
        <v>81</v>
      </c>
      <c r="EP32" s="48">
        <v>62</v>
      </c>
      <c r="EQ32" s="48">
        <v>103</v>
      </c>
      <c r="ER32" s="48">
        <v>77</v>
      </c>
      <c r="ES32" s="48">
        <v>0</v>
      </c>
      <c r="ET32" s="48">
        <v>24</v>
      </c>
      <c r="EU32" s="48">
        <v>4</v>
      </c>
      <c r="EV32" s="48">
        <v>7</v>
      </c>
      <c r="EW32" s="48">
        <v>0</v>
      </c>
      <c r="EX32" s="48">
        <v>24</v>
      </c>
      <c r="EY32" s="48">
        <v>180</v>
      </c>
      <c r="EZ32" s="48">
        <v>80</v>
      </c>
      <c r="FA32" s="48">
        <v>25</v>
      </c>
      <c r="FB32" s="48">
        <v>22</v>
      </c>
      <c r="FC32" s="48">
        <v>0</v>
      </c>
      <c r="FD32" s="48">
        <v>24</v>
      </c>
      <c r="FE32" s="48">
        <v>6</v>
      </c>
      <c r="FF32" s="48">
        <v>9</v>
      </c>
      <c r="FG32" s="48">
        <v>0</v>
      </c>
      <c r="FH32" s="48">
        <v>24</v>
      </c>
      <c r="FI32" s="48">
        <v>12</v>
      </c>
      <c r="FJ32" s="48">
        <v>20</v>
      </c>
      <c r="FK32" s="48">
        <v>16</v>
      </c>
      <c r="FL32" s="48">
        <v>22</v>
      </c>
      <c r="FM32" s="48">
        <v>0</v>
      </c>
      <c r="FN32" s="48">
        <v>24</v>
      </c>
      <c r="FO32" s="48">
        <v>0</v>
      </c>
      <c r="FP32" s="48">
        <v>24</v>
      </c>
      <c r="FQ32" s="48">
        <v>21</v>
      </c>
      <c r="FR32" s="48">
        <v>34</v>
      </c>
      <c r="FS32" s="48">
        <v>20</v>
      </c>
      <c r="FT32" s="48">
        <v>21</v>
      </c>
      <c r="FU32" s="48">
        <v>60</v>
      </c>
      <c r="FV32" s="48">
        <v>49</v>
      </c>
      <c r="FW32" s="48">
        <v>0</v>
      </c>
      <c r="FX32" s="48">
        <v>24</v>
      </c>
      <c r="FY32" s="48">
        <v>20</v>
      </c>
      <c r="FZ32" s="48">
        <v>26</v>
      </c>
      <c r="GA32" s="48">
        <v>0</v>
      </c>
      <c r="GB32" s="48">
        <v>24</v>
      </c>
      <c r="GC32" s="48">
        <v>563</v>
      </c>
      <c r="GD32" s="48">
        <v>163</v>
      </c>
      <c r="GE32" s="48">
        <v>92</v>
      </c>
      <c r="GF32" s="48">
        <v>60</v>
      </c>
      <c r="GG32" s="48">
        <v>37</v>
      </c>
      <c r="GH32" s="48">
        <v>46</v>
      </c>
      <c r="GI32" s="48">
        <v>20</v>
      </c>
      <c r="GJ32" s="48">
        <v>30</v>
      </c>
      <c r="GK32" s="48">
        <v>21</v>
      </c>
      <c r="GL32" s="48">
        <v>33</v>
      </c>
      <c r="GM32" s="48">
        <v>19</v>
      </c>
      <c r="GN32" s="48">
        <v>23</v>
      </c>
      <c r="GO32" s="48">
        <v>40</v>
      </c>
      <c r="GP32" s="48">
        <v>30</v>
      </c>
      <c r="GQ32" s="48">
        <v>0</v>
      </c>
      <c r="GR32" s="48">
        <v>24</v>
      </c>
      <c r="GS32" s="48">
        <v>18</v>
      </c>
      <c r="GT32" s="48">
        <v>26</v>
      </c>
      <c r="GU32" s="48">
        <v>118</v>
      </c>
      <c r="GV32" s="48">
        <v>69</v>
      </c>
      <c r="GW32" s="48">
        <v>85</v>
      </c>
      <c r="GX32" s="48">
        <v>49</v>
      </c>
      <c r="GY32" s="48">
        <v>9</v>
      </c>
      <c r="GZ32" s="48">
        <v>16</v>
      </c>
      <c r="HA32" s="48">
        <v>104</v>
      </c>
      <c r="HB32" s="48">
        <v>76</v>
      </c>
      <c r="HC32" s="48">
        <v>0</v>
      </c>
      <c r="HD32" s="48">
        <v>24</v>
      </c>
      <c r="HE32" s="48">
        <v>0</v>
      </c>
      <c r="HF32" s="48">
        <v>24</v>
      </c>
    </row>
    <row r="33" spans="1:214" x14ac:dyDescent="0.25">
      <c r="A33" s="16">
        <f t="shared" si="8"/>
        <v>49</v>
      </c>
      <c r="B33" s="17" t="str">
        <f t="shared" si="9"/>
        <v>Utah</v>
      </c>
      <c r="C33" s="48" t="s">
        <v>70</v>
      </c>
      <c r="D33" s="48" t="s">
        <v>71</v>
      </c>
      <c r="E33" s="48">
        <v>253216</v>
      </c>
      <c r="F33" s="48">
        <v>1782</v>
      </c>
      <c r="G33" s="48">
        <v>2217</v>
      </c>
      <c r="H33" s="48">
        <v>282</v>
      </c>
      <c r="I33" s="48">
        <v>16883</v>
      </c>
      <c r="J33" s="48">
        <v>736</v>
      </c>
      <c r="K33" s="48">
        <v>23849</v>
      </c>
      <c r="L33" s="48">
        <v>1074</v>
      </c>
      <c r="M33" s="48">
        <v>6955</v>
      </c>
      <c r="N33" s="48">
        <v>524</v>
      </c>
      <c r="O33" s="48">
        <v>31863</v>
      </c>
      <c r="P33" s="48">
        <v>1104</v>
      </c>
      <c r="Q33" s="48">
        <v>7151</v>
      </c>
      <c r="R33" s="48">
        <v>576</v>
      </c>
      <c r="S33" s="48">
        <v>8182</v>
      </c>
      <c r="T33" s="48">
        <v>566</v>
      </c>
      <c r="U33" s="48">
        <v>14181</v>
      </c>
      <c r="V33" s="48">
        <v>685</v>
      </c>
      <c r="W33" s="48">
        <v>37375</v>
      </c>
      <c r="X33" s="48">
        <v>1170</v>
      </c>
      <c r="Y33" s="48">
        <v>65042</v>
      </c>
      <c r="Z33" s="48">
        <v>1531</v>
      </c>
      <c r="AA33" s="48">
        <v>20148</v>
      </c>
      <c r="AB33" s="48">
        <v>961</v>
      </c>
      <c r="AC33" s="48">
        <v>11360</v>
      </c>
      <c r="AD33" s="48">
        <v>681</v>
      </c>
      <c r="AE33" s="48">
        <v>7559</v>
      </c>
      <c r="AF33" s="48">
        <v>600</v>
      </c>
      <c r="AG33" s="48">
        <v>451</v>
      </c>
      <c r="AH33" s="48">
        <v>121</v>
      </c>
      <c r="AI33" s="48">
        <v>185390</v>
      </c>
      <c r="AJ33" s="48">
        <v>1813</v>
      </c>
      <c r="AK33" s="48">
        <v>1375</v>
      </c>
      <c r="AL33" s="48">
        <v>219</v>
      </c>
      <c r="AM33" s="48">
        <v>12439</v>
      </c>
      <c r="AN33" s="48">
        <v>622</v>
      </c>
      <c r="AO33" s="48">
        <v>18649</v>
      </c>
      <c r="AP33" s="48">
        <v>903</v>
      </c>
      <c r="AQ33" s="48">
        <v>5405</v>
      </c>
      <c r="AR33" s="48">
        <v>434</v>
      </c>
      <c r="AS33" s="48">
        <v>24805</v>
      </c>
      <c r="AT33" s="48">
        <v>921</v>
      </c>
      <c r="AU33" s="48">
        <v>5362</v>
      </c>
      <c r="AV33" s="48">
        <v>441</v>
      </c>
      <c r="AW33" s="48">
        <v>5621</v>
      </c>
      <c r="AX33" s="48">
        <v>447</v>
      </c>
      <c r="AY33" s="48">
        <v>10438</v>
      </c>
      <c r="AZ33" s="48">
        <v>535</v>
      </c>
      <c r="BA33" s="48">
        <v>26224</v>
      </c>
      <c r="BB33" s="48">
        <v>1050</v>
      </c>
      <c r="BC33" s="48">
        <v>46413</v>
      </c>
      <c r="BD33" s="48">
        <v>1254</v>
      </c>
      <c r="BE33" s="48">
        <v>13800</v>
      </c>
      <c r="BF33" s="48">
        <v>769</v>
      </c>
      <c r="BG33" s="48">
        <v>8198</v>
      </c>
      <c r="BH33" s="48">
        <v>556</v>
      </c>
      <c r="BI33" s="48">
        <v>6338</v>
      </c>
      <c r="BJ33" s="48">
        <v>512</v>
      </c>
      <c r="BK33" s="48">
        <v>323</v>
      </c>
      <c r="BL33" s="48">
        <v>92</v>
      </c>
      <c r="BM33" s="48">
        <v>29757</v>
      </c>
      <c r="BN33" s="48">
        <v>1097</v>
      </c>
      <c r="BO33" s="48">
        <v>427</v>
      </c>
      <c r="BP33" s="48">
        <v>178</v>
      </c>
      <c r="BQ33" s="48">
        <v>3385</v>
      </c>
      <c r="BR33" s="48">
        <v>311</v>
      </c>
      <c r="BS33" s="48">
        <v>3157</v>
      </c>
      <c r="BT33" s="48">
        <v>414</v>
      </c>
      <c r="BU33" s="48">
        <v>793</v>
      </c>
      <c r="BV33" s="48">
        <v>170</v>
      </c>
      <c r="BW33" s="48">
        <v>3218</v>
      </c>
      <c r="BX33" s="48">
        <v>456</v>
      </c>
      <c r="BY33" s="48">
        <v>657</v>
      </c>
      <c r="BZ33" s="48">
        <v>144</v>
      </c>
      <c r="CA33" s="48">
        <v>828</v>
      </c>
      <c r="CB33" s="48">
        <v>149</v>
      </c>
      <c r="CC33" s="48">
        <v>1286</v>
      </c>
      <c r="CD33" s="48">
        <v>245</v>
      </c>
      <c r="CE33" s="48">
        <v>4134</v>
      </c>
      <c r="CF33" s="48">
        <v>431</v>
      </c>
      <c r="CG33" s="48">
        <v>6864</v>
      </c>
      <c r="CH33" s="48">
        <v>531</v>
      </c>
      <c r="CI33" s="48">
        <v>3145</v>
      </c>
      <c r="CJ33" s="48">
        <v>430</v>
      </c>
      <c r="CK33" s="48">
        <v>1101</v>
      </c>
      <c r="CL33" s="48">
        <v>203</v>
      </c>
      <c r="CM33" s="48">
        <v>691</v>
      </c>
      <c r="CN33" s="48">
        <v>192</v>
      </c>
      <c r="CO33" s="48">
        <v>71</v>
      </c>
      <c r="CP33" s="48">
        <v>43</v>
      </c>
      <c r="CQ33" s="48">
        <v>4993</v>
      </c>
      <c r="CR33" s="48">
        <v>438</v>
      </c>
      <c r="CS33" s="48">
        <v>47</v>
      </c>
      <c r="CT33" s="48">
        <v>33</v>
      </c>
      <c r="CU33" s="48">
        <v>70</v>
      </c>
      <c r="CV33" s="48">
        <v>55</v>
      </c>
      <c r="CW33" s="48">
        <v>143</v>
      </c>
      <c r="CX33" s="48">
        <v>76</v>
      </c>
      <c r="CY33" s="48">
        <v>101</v>
      </c>
      <c r="CZ33" s="48">
        <v>64</v>
      </c>
      <c r="DA33" s="48">
        <v>515</v>
      </c>
      <c r="DB33" s="48">
        <v>174</v>
      </c>
      <c r="DC33" s="48">
        <v>86</v>
      </c>
      <c r="DD33" s="48">
        <v>45</v>
      </c>
      <c r="DE33" s="48">
        <v>315</v>
      </c>
      <c r="DF33" s="48">
        <v>120</v>
      </c>
      <c r="DG33" s="48">
        <v>377</v>
      </c>
      <c r="DH33" s="48">
        <v>117</v>
      </c>
      <c r="DI33" s="48">
        <v>973</v>
      </c>
      <c r="DJ33" s="48">
        <v>192</v>
      </c>
      <c r="DK33" s="48">
        <v>1328</v>
      </c>
      <c r="DL33" s="48">
        <v>182</v>
      </c>
      <c r="DM33" s="48">
        <v>438</v>
      </c>
      <c r="DN33" s="48">
        <v>120</v>
      </c>
      <c r="DO33" s="48">
        <v>403</v>
      </c>
      <c r="DP33" s="48">
        <v>113</v>
      </c>
      <c r="DQ33" s="48">
        <v>197</v>
      </c>
      <c r="DR33" s="48">
        <v>64</v>
      </c>
      <c r="DS33" s="48">
        <v>0</v>
      </c>
      <c r="DT33" s="48">
        <v>27</v>
      </c>
      <c r="DU33" s="48">
        <v>10349</v>
      </c>
      <c r="DV33" s="48">
        <v>708</v>
      </c>
      <c r="DW33" s="48">
        <v>52</v>
      </c>
      <c r="DX33" s="48">
        <v>31</v>
      </c>
      <c r="DY33" s="48">
        <v>102</v>
      </c>
      <c r="DZ33" s="48">
        <v>54</v>
      </c>
      <c r="EA33" s="48">
        <v>362</v>
      </c>
      <c r="EB33" s="48">
        <v>125</v>
      </c>
      <c r="EC33" s="48">
        <v>136</v>
      </c>
      <c r="ED33" s="48">
        <v>73</v>
      </c>
      <c r="EE33" s="48">
        <v>917</v>
      </c>
      <c r="EF33" s="48">
        <v>213</v>
      </c>
      <c r="EG33" s="48">
        <v>58</v>
      </c>
      <c r="EH33" s="48">
        <v>42</v>
      </c>
      <c r="EI33" s="48">
        <v>306</v>
      </c>
      <c r="EJ33" s="48">
        <v>126</v>
      </c>
      <c r="EK33" s="48">
        <v>337</v>
      </c>
      <c r="EL33" s="48">
        <v>132</v>
      </c>
      <c r="EM33" s="48">
        <v>681</v>
      </c>
      <c r="EN33" s="48">
        <v>137</v>
      </c>
      <c r="EO33" s="48">
        <v>5502</v>
      </c>
      <c r="EP33" s="48">
        <v>556</v>
      </c>
      <c r="EQ33" s="48">
        <v>1440</v>
      </c>
      <c r="ER33" s="48">
        <v>293</v>
      </c>
      <c r="ES33" s="48">
        <v>364</v>
      </c>
      <c r="ET33" s="48">
        <v>95</v>
      </c>
      <c r="EU33" s="48">
        <v>79</v>
      </c>
      <c r="EV33" s="48">
        <v>55</v>
      </c>
      <c r="EW33" s="48">
        <v>13</v>
      </c>
      <c r="EX33" s="48">
        <v>20</v>
      </c>
      <c r="EY33" s="48">
        <v>5871</v>
      </c>
      <c r="EZ33" s="48">
        <v>508</v>
      </c>
      <c r="FA33" s="48">
        <v>96</v>
      </c>
      <c r="FB33" s="48">
        <v>59</v>
      </c>
      <c r="FC33" s="48">
        <v>242</v>
      </c>
      <c r="FD33" s="48">
        <v>81</v>
      </c>
      <c r="FE33" s="48">
        <v>364</v>
      </c>
      <c r="FF33" s="48">
        <v>102</v>
      </c>
      <c r="FG33" s="48">
        <v>190</v>
      </c>
      <c r="FH33" s="48">
        <v>105</v>
      </c>
      <c r="FI33" s="48">
        <v>624</v>
      </c>
      <c r="FJ33" s="48">
        <v>152</v>
      </c>
      <c r="FK33" s="48">
        <v>327</v>
      </c>
      <c r="FL33" s="48">
        <v>107</v>
      </c>
      <c r="FM33" s="48">
        <v>269</v>
      </c>
      <c r="FN33" s="48">
        <v>120</v>
      </c>
      <c r="FO33" s="48">
        <v>107</v>
      </c>
      <c r="FP33" s="48">
        <v>57</v>
      </c>
      <c r="FQ33" s="48">
        <v>1001</v>
      </c>
      <c r="FR33" s="48">
        <v>199</v>
      </c>
      <c r="FS33" s="48">
        <v>1633</v>
      </c>
      <c r="FT33" s="48">
        <v>201</v>
      </c>
      <c r="FU33" s="48">
        <v>643</v>
      </c>
      <c r="FV33" s="48">
        <v>223</v>
      </c>
      <c r="FW33" s="48">
        <v>316</v>
      </c>
      <c r="FX33" s="48">
        <v>85</v>
      </c>
      <c r="FY33" s="48">
        <v>50</v>
      </c>
      <c r="FZ33" s="48">
        <v>36</v>
      </c>
      <c r="GA33" s="48">
        <v>9</v>
      </c>
      <c r="GB33" s="48">
        <v>13</v>
      </c>
      <c r="GC33" s="48">
        <v>16856</v>
      </c>
      <c r="GD33" s="48">
        <v>726</v>
      </c>
      <c r="GE33" s="48">
        <v>220</v>
      </c>
      <c r="GF33" s="48">
        <v>79</v>
      </c>
      <c r="GG33" s="48">
        <v>645</v>
      </c>
      <c r="GH33" s="48">
        <v>155</v>
      </c>
      <c r="GI33" s="48">
        <v>1174</v>
      </c>
      <c r="GJ33" s="48">
        <v>185</v>
      </c>
      <c r="GK33" s="48">
        <v>330</v>
      </c>
      <c r="GL33" s="48">
        <v>98</v>
      </c>
      <c r="GM33" s="48">
        <v>1784</v>
      </c>
      <c r="GN33" s="48">
        <v>286</v>
      </c>
      <c r="GO33" s="48">
        <v>661</v>
      </c>
      <c r="GP33" s="48">
        <v>218</v>
      </c>
      <c r="GQ33" s="48">
        <v>843</v>
      </c>
      <c r="GR33" s="48">
        <v>175</v>
      </c>
      <c r="GS33" s="48">
        <v>1636</v>
      </c>
      <c r="GT33" s="48">
        <v>268</v>
      </c>
      <c r="GU33" s="48">
        <v>4362</v>
      </c>
      <c r="GV33" s="48">
        <v>424</v>
      </c>
      <c r="GW33" s="48">
        <v>3302</v>
      </c>
      <c r="GX33" s="48">
        <v>298</v>
      </c>
      <c r="GY33" s="48">
        <v>682</v>
      </c>
      <c r="GZ33" s="48">
        <v>157</v>
      </c>
      <c r="HA33" s="48">
        <v>978</v>
      </c>
      <c r="HB33" s="48">
        <v>164</v>
      </c>
      <c r="HC33" s="48">
        <v>204</v>
      </c>
      <c r="HD33" s="48">
        <v>97</v>
      </c>
      <c r="HE33" s="48">
        <v>35</v>
      </c>
      <c r="HF33" s="48">
        <v>33</v>
      </c>
    </row>
    <row r="34" spans="1:214" x14ac:dyDescent="0.25">
      <c r="A34" s="16">
        <f t="shared" si="8"/>
        <v>51</v>
      </c>
      <c r="B34" s="17" t="str">
        <f t="shared" si="9"/>
        <v>Wasatch</v>
      </c>
      <c r="C34" s="48" t="s">
        <v>72</v>
      </c>
      <c r="D34" s="48" t="s">
        <v>73</v>
      </c>
      <c r="E34" s="48">
        <v>14118</v>
      </c>
      <c r="F34" s="48">
        <v>483</v>
      </c>
      <c r="G34" s="48">
        <v>249</v>
      </c>
      <c r="H34" s="48">
        <v>101</v>
      </c>
      <c r="I34" s="48">
        <v>1266</v>
      </c>
      <c r="J34" s="48">
        <v>236</v>
      </c>
      <c r="K34" s="48">
        <v>684</v>
      </c>
      <c r="L34" s="48">
        <v>155</v>
      </c>
      <c r="M34" s="48">
        <v>331</v>
      </c>
      <c r="N34" s="48">
        <v>143</v>
      </c>
      <c r="O34" s="48">
        <v>1689</v>
      </c>
      <c r="P34" s="48">
        <v>303</v>
      </c>
      <c r="Q34" s="48">
        <v>747</v>
      </c>
      <c r="R34" s="48">
        <v>197</v>
      </c>
      <c r="S34" s="48">
        <v>330</v>
      </c>
      <c r="T34" s="48">
        <v>168</v>
      </c>
      <c r="U34" s="48">
        <v>943</v>
      </c>
      <c r="V34" s="48">
        <v>227</v>
      </c>
      <c r="W34" s="48">
        <v>1638</v>
      </c>
      <c r="X34" s="48">
        <v>271</v>
      </c>
      <c r="Y34" s="48">
        <v>2528</v>
      </c>
      <c r="Z34" s="48">
        <v>321</v>
      </c>
      <c r="AA34" s="48">
        <v>2461</v>
      </c>
      <c r="AB34" s="48">
        <v>413</v>
      </c>
      <c r="AC34" s="48">
        <v>557</v>
      </c>
      <c r="AD34" s="48">
        <v>158</v>
      </c>
      <c r="AE34" s="48">
        <v>674</v>
      </c>
      <c r="AF34" s="48">
        <v>184</v>
      </c>
      <c r="AG34" s="48">
        <v>21</v>
      </c>
      <c r="AH34" s="48">
        <v>26</v>
      </c>
      <c r="AI34" s="48">
        <v>11099</v>
      </c>
      <c r="AJ34" s="48">
        <v>557</v>
      </c>
      <c r="AK34" s="48">
        <v>193</v>
      </c>
      <c r="AL34" s="48">
        <v>95</v>
      </c>
      <c r="AM34" s="48">
        <v>931</v>
      </c>
      <c r="AN34" s="48">
        <v>189</v>
      </c>
      <c r="AO34" s="48">
        <v>491</v>
      </c>
      <c r="AP34" s="48">
        <v>134</v>
      </c>
      <c r="AQ34" s="48">
        <v>214</v>
      </c>
      <c r="AR34" s="48">
        <v>111</v>
      </c>
      <c r="AS34" s="48">
        <v>1430</v>
      </c>
      <c r="AT34" s="48">
        <v>266</v>
      </c>
      <c r="AU34" s="48">
        <v>592</v>
      </c>
      <c r="AV34" s="48">
        <v>180</v>
      </c>
      <c r="AW34" s="48">
        <v>231</v>
      </c>
      <c r="AX34" s="48">
        <v>130</v>
      </c>
      <c r="AY34" s="48">
        <v>769</v>
      </c>
      <c r="AZ34" s="48">
        <v>212</v>
      </c>
      <c r="BA34" s="48">
        <v>1169</v>
      </c>
      <c r="BB34" s="48">
        <v>216</v>
      </c>
      <c r="BC34" s="48">
        <v>2109</v>
      </c>
      <c r="BD34" s="48">
        <v>288</v>
      </c>
      <c r="BE34" s="48">
        <v>1919</v>
      </c>
      <c r="BF34" s="48">
        <v>320</v>
      </c>
      <c r="BG34" s="48">
        <v>461</v>
      </c>
      <c r="BH34" s="48">
        <v>156</v>
      </c>
      <c r="BI34" s="48">
        <v>574</v>
      </c>
      <c r="BJ34" s="48">
        <v>154</v>
      </c>
      <c r="BK34" s="48">
        <v>16</v>
      </c>
      <c r="BL34" s="48">
        <v>24</v>
      </c>
      <c r="BM34" s="48">
        <v>1728</v>
      </c>
      <c r="BN34" s="48">
        <v>336</v>
      </c>
      <c r="BO34" s="48">
        <v>29</v>
      </c>
      <c r="BP34" s="48">
        <v>39</v>
      </c>
      <c r="BQ34" s="48">
        <v>214</v>
      </c>
      <c r="BR34" s="48">
        <v>123</v>
      </c>
      <c r="BS34" s="48">
        <v>98</v>
      </c>
      <c r="BT34" s="48">
        <v>66</v>
      </c>
      <c r="BU34" s="48">
        <v>76</v>
      </c>
      <c r="BV34" s="48">
        <v>99</v>
      </c>
      <c r="BW34" s="48">
        <v>148</v>
      </c>
      <c r="BX34" s="48">
        <v>97</v>
      </c>
      <c r="BY34" s="48">
        <v>90</v>
      </c>
      <c r="BZ34" s="48">
        <v>56</v>
      </c>
      <c r="CA34" s="48">
        <v>80</v>
      </c>
      <c r="CB34" s="48">
        <v>75</v>
      </c>
      <c r="CC34" s="48">
        <v>77</v>
      </c>
      <c r="CD34" s="48">
        <v>63</v>
      </c>
      <c r="CE34" s="48">
        <v>134</v>
      </c>
      <c r="CF34" s="48">
        <v>75</v>
      </c>
      <c r="CG34" s="48">
        <v>244</v>
      </c>
      <c r="CH34" s="48">
        <v>99</v>
      </c>
      <c r="CI34" s="48">
        <v>454</v>
      </c>
      <c r="CJ34" s="48">
        <v>257</v>
      </c>
      <c r="CK34" s="48">
        <v>54</v>
      </c>
      <c r="CL34" s="48">
        <v>58</v>
      </c>
      <c r="CM34" s="48">
        <v>30</v>
      </c>
      <c r="CN34" s="48">
        <v>27</v>
      </c>
      <c r="CO34" s="48">
        <v>0</v>
      </c>
      <c r="CP34" s="48">
        <v>21</v>
      </c>
      <c r="CQ34" s="48">
        <v>5</v>
      </c>
      <c r="CR34" s="48">
        <v>9</v>
      </c>
      <c r="CS34" s="48">
        <v>0</v>
      </c>
      <c r="CT34" s="48">
        <v>21</v>
      </c>
      <c r="CU34" s="48">
        <v>0</v>
      </c>
      <c r="CV34" s="48">
        <v>21</v>
      </c>
      <c r="CW34" s="48">
        <v>0</v>
      </c>
      <c r="CX34" s="48">
        <v>21</v>
      </c>
      <c r="CY34" s="48">
        <v>0</v>
      </c>
      <c r="CZ34" s="48">
        <v>21</v>
      </c>
      <c r="DA34" s="48">
        <v>0</v>
      </c>
      <c r="DB34" s="48">
        <v>21</v>
      </c>
      <c r="DC34" s="48">
        <v>0</v>
      </c>
      <c r="DD34" s="48">
        <v>21</v>
      </c>
      <c r="DE34" s="48">
        <v>0</v>
      </c>
      <c r="DF34" s="48">
        <v>21</v>
      </c>
      <c r="DG34" s="48">
        <v>5</v>
      </c>
      <c r="DH34" s="48">
        <v>9</v>
      </c>
      <c r="DI34" s="48">
        <v>0</v>
      </c>
      <c r="DJ34" s="48">
        <v>21</v>
      </c>
      <c r="DK34" s="48">
        <v>0</v>
      </c>
      <c r="DL34" s="48">
        <v>21</v>
      </c>
      <c r="DM34" s="48">
        <v>0</v>
      </c>
      <c r="DN34" s="48">
        <v>21</v>
      </c>
      <c r="DO34" s="48">
        <v>0</v>
      </c>
      <c r="DP34" s="48">
        <v>21</v>
      </c>
      <c r="DQ34" s="48">
        <v>0</v>
      </c>
      <c r="DR34" s="48">
        <v>21</v>
      </c>
      <c r="DS34" s="48">
        <v>0</v>
      </c>
      <c r="DT34" s="48">
        <v>21</v>
      </c>
      <c r="DU34" s="48">
        <v>214</v>
      </c>
      <c r="DV34" s="48">
        <v>86</v>
      </c>
      <c r="DW34" s="48">
        <v>10</v>
      </c>
      <c r="DX34" s="48">
        <v>15</v>
      </c>
      <c r="DY34" s="48">
        <v>40</v>
      </c>
      <c r="DZ34" s="48">
        <v>42</v>
      </c>
      <c r="EA34" s="48">
        <v>0</v>
      </c>
      <c r="EB34" s="48">
        <v>21</v>
      </c>
      <c r="EC34" s="48">
        <v>0</v>
      </c>
      <c r="ED34" s="48">
        <v>21</v>
      </c>
      <c r="EE34" s="48">
        <v>50</v>
      </c>
      <c r="EF34" s="48">
        <v>46</v>
      </c>
      <c r="EG34" s="48">
        <v>0</v>
      </c>
      <c r="EH34" s="48">
        <v>21</v>
      </c>
      <c r="EI34" s="48">
        <v>0</v>
      </c>
      <c r="EJ34" s="48">
        <v>21</v>
      </c>
      <c r="EK34" s="48">
        <v>20</v>
      </c>
      <c r="EL34" s="48">
        <v>21</v>
      </c>
      <c r="EM34" s="48">
        <v>19</v>
      </c>
      <c r="EN34" s="48">
        <v>25</v>
      </c>
      <c r="EO34" s="48">
        <v>20</v>
      </c>
      <c r="EP34" s="48">
        <v>30</v>
      </c>
      <c r="EQ34" s="48">
        <v>33</v>
      </c>
      <c r="ER34" s="48">
        <v>36</v>
      </c>
      <c r="ES34" s="48">
        <v>22</v>
      </c>
      <c r="ET34" s="48">
        <v>20</v>
      </c>
      <c r="EU34" s="48">
        <v>0</v>
      </c>
      <c r="EV34" s="48">
        <v>21</v>
      </c>
      <c r="EW34" s="48">
        <v>0</v>
      </c>
      <c r="EX34" s="48">
        <v>21</v>
      </c>
      <c r="EY34" s="48">
        <v>127</v>
      </c>
      <c r="EZ34" s="48">
        <v>80</v>
      </c>
      <c r="FA34" s="48">
        <v>6</v>
      </c>
      <c r="FB34" s="48">
        <v>9</v>
      </c>
      <c r="FC34" s="48">
        <v>0</v>
      </c>
      <c r="FD34" s="48">
        <v>21</v>
      </c>
      <c r="FE34" s="48">
        <v>0</v>
      </c>
      <c r="FF34" s="48">
        <v>21</v>
      </c>
      <c r="FG34" s="48">
        <v>0</v>
      </c>
      <c r="FH34" s="48">
        <v>21</v>
      </c>
      <c r="FI34" s="48">
        <v>0</v>
      </c>
      <c r="FJ34" s="48">
        <v>21</v>
      </c>
      <c r="FK34" s="48">
        <v>48</v>
      </c>
      <c r="FL34" s="48">
        <v>46</v>
      </c>
      <c r="FM34" s="48">
        <v>0</v>
      </c>
      <c r="FN34" s="48">
        <v>21</v>
      </c>
      <c r="FO34" s="48">
        <v>0</v>
      </c>
      <c r="FP34" s="48">
        <v>21</v>
      </c>
      <c r="FQ34" s="48">
        <v>38</v>
      </c>
      <c r="FR34" s="48">
        <v>37</v>
      </c>
      <c r="FS34" s="48">
        <v>2</v>
      </c>
      <c r="FT34" s="48">
        <v>4</v>
      </c>
      <c r="FU34" s="48">
        <v>22</v>
      </c>
      <c r="FV34" s="48">
        <v>25</v>
      </c>
      <c r="FW34" s="48">
        <v>0</v>
      </c>
      <c r="FX34" s="48">
        <v>21</v>
      </c>
      <c r="FY34" s="48">
        <v>11</v>
      </c>
      <c r="FZ34" s="48">
        <v>18</v>
      </c>
      <c r="GA34" s="48">
        <v>0</v>
      </c>
      <c r="GB34" s="48">
        <v>21</v>
      </c>
      <c r="GC34" s="48">
        <v>945</v>
      </c>
      <c r="GD34" s="48">
        <v>243</v>
      </c>
      <c r="GE34" s="48">
        <v>11</v>
      </c>
      <c r="GF34" s="48">
        <v>12</v>
      </c>
      <c r="GG34" s="48">
        <v>81</v>
      </c>
      <c r="GH34" s="48">
        <v>59</v>
      </c>
      <c r="GI34" s="48">
        <v>95</v>
      </c>
      <c r="GJ34" s="48">
        <v>55</v>
      </c>
      <c r="GK34" s="48">
        <v>41</v>
      </c>
      <c r="GL34" s="48">
        <v>37</v>
      </c>
      <c r="GM34" s="48">
        <v>61</v>
      </c>
      <c r="GN34" s="48">
        <v>47</v>
      </c>
      <c r="GO34" s="48">
        <v>17</v>
      </c>
      <c r="GP34" s="48">
        <v>23</v>
      </c>
      <c r="GQ34" s="48">
        <v>19</v>
      </c>
      <c r="GR34" s="48">
        <v>25</v>
      </c>
      <c r="GS34" s="48">
        <v>72</v>
      </c>
      <c r="GT34" s="48">
        <v>48</v>
      </c>
      <c r="GU34" s="48">
        <v>278</v>
      </c>
      <c r="GV34" s="48">
        <v>156</v>
      </c>
      <c r="GW34" s="48">
        <v>153</v>
      </c>
      <c r="GX34" s="48">
        <v>81</v>
      </c>
      <c r="GY34" s="48">
        <v>33</v>
      </c>
      <c r="GZ34" s="48">
        <v>49</v>
      </c>
      <c r="HA34" s="48">
        <v>20</v>
      </c>
      <c r="HB34" s="48">
        <v>20</v>
      </c>
      <c r="HC34" s="48">
        <v>59</v>
      </c>
      <c r="HD34" s="48">
        <v>83</v>
      </c>
      <c r="HE34" s="48">
        <v>5</v>
      </c>
      <c r="HF34" s="48">
        <v>11</v>
      </c>
    </row>
    <row r="35" spans="1:214" x14ac:dyDescent="0.25">
      <c r="A35" s="16">
        <f t="shared" si="8"/>
        <v>53</v>
      </c>
      <c r="B35" s="17" t="str">
        <f t="shared" si="9"/>
        <v>Washington</v>
      </c>
      <c r="C35" s="48" t="s">
        <v>74</v>
      </c>
      <c r="D35" s="48" t="s">
        <v>75</v>
      </c>
      <c r="E35" s="48">
        <v>61760</v>
      </c>
      <c r="F35" s="48">
        <v>1106</v>
      </c>
      <c r="G35" s="48">
        <v>773</v>
      </c>
      <c r="H35" s="48">
        <v>272</v>
      </c>
      <c r="I35" s="48">
        <v>5167</v>
      </c>
      <c r="J35" s="48">
        <v>562</v>
      </c>
      <c r="K35" s="48">
        <v>3974</v>
      </c>
      <c r="L35" s="48">
        <v>551</v>
      </c>
      <c r="M35" s="48">
        <v>1925</v>
      </c>
      <c r="N35" s="48">
        <v>405</v>
      </c>
      <c r="O35" s="48">
        <v>10192</v>
      </c>
      <c r="P35" s="48">
        <v>857</v>
      </c>
      <c r="Q35" s="48">
        <v>2535</v>
      </c>
      <c r="R35" s="48">
        <v>424</v>
      </c>
      <c r="S35" s="48">
        <v>1450</v>
      </c>
      <c r="T35" s="48">
        <v>336</v>
      </c>
      <c r="U35" s="48">
        <v>3281</v>
      </c>
      <c r="V35" s="48">
        <v>460</v>
      </c>
      <c r="W35" s="48">
        <v>5760</v>
      </c>
      <c r="X35" s="48">
        <v>662</v>
      </c>
      <c r="Y35" s="48">
        <v>13713</v>
      </c>
      <c r="Z35" s="48">
        <v>891</v>
      </c>
      <c r="AA35" s="48">
        <v>8004</v>
      </c>
      <c r="AB35" s="48">
        <v>892</v>
      </c>
      <c r="AC35" s="48">
        <v>2610</v>
      </c>
      <c r="AD35" s="48">
        <v>366</v>
      </c>
      <c r="AE35" s="48">
        <v>2352</v>
      </c>
      <c r="AF35" s="48">
        <v>468</v>
      </c>
      <c r="AG35" s="48">
        <v>24</v>
      </c>
      <c r="AH35" s="48">
        <v>24</v>
      </c>
      <c r="AI35" s="48">
        <v>48161</v>
      </c>
      <c r="AJ35" s="48">
        <v>1218</v>
      </c>
      <c r="AK35" s="48">
        <v>468</v>
      </c>
      <c r="AL35" s="48">
        <v>178</v>
      </c>
      <c r="AM35" s="48">
        <v>3953</v>
      </c>
      <c r="AN35" s="48">
        <v>437</v>
      </c>
      <c r="AO35" s="48">
        <v>3391</v>
      </c>
      <c r="AP35" s="48">
        <v>507</v>
      </c>
      <c r="AQ35" s="48">
        <v>1629</v>
      </c>
      <c r="AR35" s="48">
        <v>389</v>
      </c>
      <c r="AS35" s="48">
        <v>8024</v>
      </c>
      <c r="AT35" s="48">
        <v>802</v>
      </c>
      <c r="AU35" s="48">
        <v>1978</v>
      </c>
      <c r="AV35" s="48">
        <v>406</v>
      </c>
      <c r="AW35" s="48">
        <v>1003</v>
      </c>
      <c r="AX35" s="48">
        <v>284</v>
      </c>
      <c r="AY35" s="48">
        <v>2592</v>
      </c>
      <c r="AZ35" s="48">
        <v>449</v>
      </c>
      <c r="BA35" s="48">
        <v>3825</v>
      </c>
      <c r="BB35" s="48">
        <v>462</v>
      </c>
      <c r="BC35" s="48">
        <v>11088</v>
      </c>
      <c r="BD35" s="48">
        <v>780</v>
      </c>
      <c r="BE35" s="48">
        <v>6252</v>
      </c>
      <c r="BF35" s="48">
        <v>797</v>
      </c>
      <c r="BG35" s="48">
        <v>2035</v>
      </c>
      <c r="BH35" s="48">
        <v>365</v>
      </c>
      <c r="BI35" s="48">
        <v>1899</v>
      </c>
      <c r="BJ35" s="48">
        <v>411</v>
      </c>
      <c r="BK35" s="48">
        <v>24</v>
      </c>
      <c r="BL35" s="48">
        <v>24</v>
      </c>
      <c r="BM35" s="48">
        <v>7040</v>
      </c>
      <c r="BN35" s="48">
        <v>729</v>
      </c>
      <c r="BO35" s="48">
        <v>192</v>
      </c>
      <c r="BP35" s="48">
        <v>188</v>
      </c>
      <c r="BQ35" s="48">
        <v>613</v>
      </c>
      <c r="BR35" s="48">
        <v>203</v>
      </c>
      <c r="BS35" s="48">
        <v>274</v>
      </c>
      <c r="BT35" s="48">
        <v>131</v>
      </c>
      <c r="BU35" s="48">
        <v>140</v>
      </c>
      <c r="BV35" s="48">
        <v>87</v>
      </c>
      <c r="BW35" s="48">
        <v>1069</v>
      </c>
      <c r="BX35" s="48">
        <v>247</v>
      </c>
      <c r="BY35" s="48">
        <v>316</v>
      </c>
      <c r="BZ35" s="48">
        <v>120</v>
      </c>
      <c r="CA35" s="48">
        <v>71</v>
      </c>
      <c r="CB35" s="48">
        <v>44</v>
      </c>
      <c r="CC35" s="48">
        <v>292</v>
      </c>
      <c r="CD35" s="48">
        <v>142</v>
      </c>
      <c r="CE35" s="48">
        <v>637</v>
      </c>
      <c r="CF35" s="48">
        <v>238</v>
      </c>
      <c r="CG35" s="48">
        <v>1707</v>
      </c>
      <c r="CH35" s="48">
        <v>364</v>
      </c>
      <c r="CI35" s="48">
        <v>1109</v>
      </c>
      <c r="CJ35" s="48">
        <v>282</v>
      </c>
      <c r="CK35" s="48">
        <v>240</v>
      </c>
      <c r="CL35" s="48">
        <v>116</v>
      </c>
      <c r="CM35" s="48">
        <v>380</v>
      </c>
      <c r="CN35" s="48">
        <v>234</v>
      </c>
      <c r="CO35" s="48">
        <v>0</v>
      </c>
      <c r="CP35" s="48">
        <v>27</v>
      </c>
      <c r="CQ35" s="48">
        <v>338</v>
      </c>
      <c r="CR35" s="48">
        <v>152</v>
      </c>
      <c r="CS35" s="48">
        <v>0</v>
      </c>
      <c r="CT35" s="48">
        <v>27</v>
      </c>
      <c r="CU35" s="48">
        <v>20</v>
      </c>
      <c r="CV35" s="48">
        <v>32</v>
      </c>
      <c r="CW35" s="48">
        <v>0</v>
      </c>
      <c r="CX35" s="48">
        <v>27</v>
      </c>
      <c r="CY35" s="48">
        <v>0</v>
      </c>
      <c r="CZ35" s="48">
        <v>27</v>
      </c>
      <c r="DA35" s="48">
        <v>53</v>
      </c>
      <c r="DB35" s="48">
        <v>63</v>
      </c>
      <c r="DC35" s="48">
        <v>0</v>
      </c>
      <c r="DD35" s="48">
        <v>27</v>
      </c>
      <c r="DE35" s="48">
        <v>49</v>
      </c>
      <c r="DF35" s="48">
        <v>83</v>
      </c>
      <c r="DG35" s="48">
        <v>7</v>
      </c>
      <c r="DH35" s="48">
        <v>10</v>
      </c>
      <c r="DI35" s="48">
        <v>56</v>
      </c>
      <c r="DJ35" s="48">
        <v>77</v>
      </c>
      <c r="DK35" s="48">
        <v>67</v>
      </c>
      <c r="DL35" s="48">
        <v>81</v>
      </c>
      <c r="DM35" s="48">
        <v>73</v>
      </c>
      <c r="DN35" s="48">
        <v>68</v>
      </c>
      <c r="DO35" s="48">
        <v>0</v>
      </c>
      <c r="DP35" s="48">
        <v>27</v>
      </c>
      <c r="DQ35" s="48">
        <v>13</v>
      </c>
      <c r="DR35" s="48">
        <v>19</v>
      </c>
      <c r="DS35" s="48">
        <v>0</v>
      </c>
      <c r="DT35" s="48">
        <v>27</v>
      </c>
      <c r="DU35" s="48">
        <v>1243</v>
      </c>
      <c r="DV35" s="48">
        <v>357</v>
      </c>
      <c r="DW35" s="48">
        <v>26</v>
      </c>
      <c r="DX35" s="48">
        <v>41</v>
      </c>
      <c r="DY35" s="48">
        <v>2</v>
      </c>
      <c r="DZ35" s="48">
        <v>3</v>
      </c>
      <c r="EA35" s="48">
        <v>53</v>
      </c>
      <c r="EB35" s="48">
        <v>58</v>
      </c>
      <c r="EC35" s="48">
        <v>3</v>
      </c>
      <c r="ED35" s="48">
        <v>5</v>
      </c>
      <c r="EE35" s="48">
        <v>299</v>
      </c>
      <c r="EF35" s="48">
        <v>167</v>
      </c>
      <c r="EG35" s="48">
        <v>31</v>
      </c>
      <c r="EH35" s="48">
        <v>26</v>
      </c>
      <c r="EI35" s="48">
        <v>47</v>
      </c>
      <c r="EJ35" s="48">
        <v>59</v>
      </c>
      <c r="EK35" s="48">
        <v>26</v>
      </c>
      <c r="EL35" s="48">
        <v>40</v>
      </c>
      <c r="EM35" s="48">
        <v>218</v>
      </c>
      <c r="EN35" s="48">
        <v>128</v>
      </c>
      <c r="EO35" s="48">
        <v>238</v>
      </c>
      <c r="EP35" s="48">
        <v>124</v>
      </c>
      <c r="EQ35" s="48">
        <v>251</v>
      </c>
      <c r="ER35" s="48">
        <v>118</v>
      </c>
      <c r="ES35" s="48">
        <v>49</v>
      </c>
      <c r="ET35" s="48">
        <v>55</v>
      </c>
      <c r="EU35" s="48">
        <v>0</v>
      </c>
      <c r="EV35" s="48">
        <v>27</v>
      </c>
      <c r="EW35" s="48">
        <v>0</v>
      </c>
      <c r="EX35" s="48">
        <v>27</v>
      </c>
      <c r="EY35" s="48">
        <v>1237</v>
      </c>
      <c r="EZ35" s="48">
        <v>263</v>
      </c>
      <c r="FA35" s="48">
        <v>13</v>
      </c>
      <c r="FB35" s="48">
        <v>17</v>
      </c>
      <c r="FC35" s="48">
        <v>142</v>
      </c>
      <c r="FD35" s="48">
        <v>112</v>
      </c>
      <c r="FE35" s="48">
        <v>53</v>
      </c>
      <c r="FF35" s="48">
        <v>46</v>
      </c>
      <c r="FG35" s="48">
        <v>28</v>
      </c>
      <c r="FH35" s="48">
        <v>46</v>
      </c>
      <c r="FI35" s="48">
        <v>219</v>
      </c>
      <c r="FJ35" s="48">
        <v>111</v>
      </c>
      <c r="FK35" s="48">
        <v>101</v>
      </c>
      <c r="FL35" s="48">
        <v>82</v>
      </c>
      <c r="FM35" s="48">
        <v>52</v>
      </c>
      <c r="FN35" s="48">
        <v>74</v>
      </c>
      <c r="FO35" s="48">
        <v>3</v>
      </c>
      <c r="FP35" s="48">
        <v>5</v>
      </c>
      <c r="FQ35" s="48">
        <v>147</v>
      </c>
      <c r="FR35" s="48">
        <v>110</v>
      </c>
      <c r="FS35" s="48">
        <v>214</v>
      </c>
      <c r="FT35" s="48">
        <v>103</v>
      </c>
      <c r="FU35" s="48">
        <v>174</v>
      </c>
      <c r="FV35" s="48">
        <v>122</v>
      </c>
      <c r="FW35" s="48">
        <v>65</v>
      </c>
      <c r="FX35" s="48">
        <v>74</v>
      </c>
      <c r="FY35" s="48">
        <v>26</v>
      </c>
      <c r="FZ35" s="48">
        <v>29</v>
      </c>
      <c r="GA35" s="48">
        <v>0</v>
      </c>
      <c r="GB35" s="48">
        <v>27</v>
      </c>
      <c r="GC35" s="48">
        <v>3741</v>
      </c>
      <c r="GD35" s="48">
        <v>438</v>
      </c>
      <c r="GE35" s="48">
        <v>74</v>
      </c>
      <c r="GF35" s="48">
        <v>45</v>
      </c>
      <c r="GG35" s="48">
        <v>437</v>
      </c>
      <c r="GH35" s="48">
        <v>203</v>
      </c>
      <c r="GI35" s="48">
        <v>203</v>
      </c>
      <c r="GJ35" s="48">
        <v>83</v>
      </c>
      <c r="GK35" s="48">
        <v>125</v>
      </c>
      <c r="GL35" s="48">
        <v>77</v>
      </c>
      <c r="GM35" s="48">
        <v>528</v>
      </c>
      <c r="GN35" s="48">
        <v>222</v>
      </c>
      <c r="GO35" s="48">
        <v>109</v>
      </c>
      <c r="GP35" s="48">
        <v>78</v>
      </c>
      <c r="GQ35" s="48">
        <v>228</v>
      </c>
      <c r="GR35" s="48">
        <v>143</v>
      </c>
      <c r="GS35" s="48">
        <v>361</v>
      </c>
      <c r="GT35" s="48">
        <v>139</v>
      </c>
      <c r="GU35" s="48">
        <v>877</v>
      </c>
      <c r="GV35" s="48">
        <v>201</v>
      </c>
      <c r="GW35" s="48">
        <v>399</v>
      </c>
      <c r="GX35" s="48">
        <v>132</v>
      </c>
      <c r="GY35" s="48">
        <v>145</v>
      </c>
      <c r="GZ35" s="48">
        <v>87</v>
      </c>
      <c r="HA35" s="48">
        <v>221</v>
      </c>
      <c r="HB35" s="48">
        <v>86</v>
      </c>
      <c r="HC35" s="48">
        <v>34</v>
      </c>
      <c r="HD35" s="48">
        <v>35</v>
      </c>
      <c r="HE35" s="48">
        <v>0</v>
      </c>
      <c r="HF35" s="48">
        <v>27</v>
      </c>
    </row>
    <row r="36" spans="1:214" x14ac:dyDescent="0.25">
      <c r="A36" s="16">
        <f t="shared" si="8"/>
        <v>55</v>
      </c>
      <c r="B36" s="17" t="str">
        <f t="shared" si="9"/>
        <v>Wayne</v>
      </c>
      <c r="C36" s="48" t="s">
        <v>76</v>
      </c>
      <c r="D36" s="48" t="s">
        <v>77</v>
      </c>
      <c r="E36" s="48">
        <v>1198</v>
      </c>
      <c r="F36" s="48">
        <v>78</v>
      </c>
      <c r="G36" s="48">
        <v>121</v>
      </c>
      <c r="H36" s="48">
        <v>51</v>
      </c>
      <c r="I36" s="48">
        <v>181</v>
      </c>
      <c r="J36" s="48">
        <v>52</v>
      </c>
      <c r="K36" s="48">
        <v>71</v>
      </c>
      <c r="L36" s="48">
        <v>44</v>
      </c>
      <c r="M36" s="48">
        <v>3</v>
      </c>
      <c r="N36" s="48">
        <v>5</v>
      </c>
      <c r="O36" s="48">
        <v>71</v>
      </c>
      <c r="P36" s="48">
        <v>29</v>
      </c>
      <c r="Q36" s="48">
        <v>71</v>
      </c>
      <c r="R36" s="48">
        <v>30</v>
      </c>
      <c r="S36" s="48">
        <v>2</v>
      </c>
      <c r="T36" s="48">
        <v>3</v>
      </c>
      <c r="U36" s="48">
        <v>25</v>
      </c>
      <c r="V36" s="48">
        <v>20</v>
      </c>
      <c r="W36" s="48">
        <v>74</v>
      </c>
      <c r="X36" s="48">
        <v>47</v>
      </c>
      <c r="Y36" s="48">
        <v>229</v>
      </c>
      <c r="Z36" s="48">
        <v>52</v>
      </c>
      <c r="AA36" s="48">
        <v>273</v>
      </c>
      <c r="AB36" s="48">
        <v>74</v>
      </c>
      <c r="AC36" s="48">
        <v>36</v>
      </c>
      <c r="AD36" s="48">
        <v>20</v>
      </c>
      <c r="AE36" s="48">
        <v>41</v>
      </c>
      <c r="AF36" s="48">
        <v>20</v>
      </c>
      <c r="AG36" s="48">
        <v>0</v>
      </c>
      <c r="AH36" s="48">
        <v>11</v>
      </c>
      <c r="AI36" s="48">
        <v>909</v>
      </c>
      <c r="AJ36" s="48">
        <v>88</v>
      </c>
      <c r="AK36" s="48">
        <v>75</v>
      </c>
      <c r="AL36" s="48">
        <v>41</v>
      </c>
      <c r="AM36" s="48">
        <v>138</v>
      </c>
      <c r="AN36" s="48">
        <v>44</v>
      </c>
      <c r="AO36" s="48">
        <v>71</v>
      </c>
      <c r="AP36" s="48">
        <v>44</v>
      </c>
      <c r="AQ36" s="48">
        <v>3</v>
      </c>
      <c r="AR36" s="48">
        <v>5</v>
      </c>
      <c r="AS36" s="48">
        <v>63</v>
      </c>
      <c r="AT36" s="48">
        <v>28</v>
      </c>
      <c r="AU36" s="48">
        <v>65</v>
      </c>
      <c r="AV36" s="48">
        <v>30</v>
      </c>
      <c r="AW36" s="48">
        <v>2</v>
      </c>
      <c r="AX36" s="48">
        <v>3</v>
      </c>
      <c r="AY36" s="48">
        <v>25</v>
      </c>
      <c r="AZ36" s="48">
        <v>20</v>
      </c>
      <c r="BA36" s="48">
        <v>15</v>
      </c>
      <c r="BB36" s="48">
        <v>14</v>
      </c>
      <c r="BC36" s="48">
        <v>193</v>
      </c>
      <c r="BD36" s="48">
        <v>50</v>
      </c>
      <c r="BE36" s="48">
        <v>204</v>
      </c>
      <c r="BF36" s="48">
        <v>63</v>
      </c>
      <c r="BG36" s="48">
        <v>19</v>
      </c>
      <c r="BH36" s="48">
        <v>16</v>
      </c>
      <c r="BI36" s="48">
        <v>36</v>
      </c>
      <c r="BJ36" s="48">
        <v>18</v>
      </c>
      <c r="BK36" s="48">
        <v>0</v>
      </c>
      <c r="BL36" s="48">
        <v>11</v>
      </c>
      <c r="BM36" s="48">
        <v>147</v>
      </c>
      <c r="BN36" s="48">
        <v>57</v>
      </c>
      <c r="BO36" s="48">
        <v>21</v>
      </c>
      <c r="BP36" s="48">
        <v>20</v>
      </c>
      <c r="BQ36" s="48">
        <v>30</v>
      </c>
      <c r="BR36" s="48">
        <v>22</v>
      </c>
      <c r="BS36" s="48">
        <v>0</v>
      </c>
      <c r="BT36" s="48">
        <v>11</v>
      </c>
      <c r="BU36" s="48">
        <v>0</v>
      </c>
      <c r="BV36" s="48">
        <v>11</v>
      </c>
      <c r="BW36" s="48">
        <v>6</v>
      </c>
      <c r="BX36" s="48">
        <v>9</v>
      </c>
      <c r="BY36" s="48">
        <v>2</v>
      </c>
      <c r="BZ36" s="48">
        <v>3</v>
      </c>
      <c r="CA36" s="48">
        <v>0</v>
      </c>
      <c r="CB36" s="48">
        <v>11</v>
      </c>
      <c r="CC36" s="48">
        <v>0</v>
      </c>
      <c r="CD36" s="48">
        <v>11</v>
      </c>
      <c r="CE36" s="48">
        <v>49</v>
      </c>
      <c r="CF36" s="48">
        <v>44</v>
      </c>
      <c r="CG36" s="48">
        <v>2</v>
      </c>
      <c r="CH36" s="48">
        <v>3</v>
      </c>
      <c r="CI36" s="48">
        <v>28</v>
      </c>
      <c r="CJ36" s="48">
        <v>19</v>
      </c>
      <c r="CK36" s="48">
        <v>8</v>
      </c>
      <c r="CL36" s="48">
        <v>10</v>
      </c>
      <c r="CM36" s="48">
        <v>1</v>
      </c>
      <c r="CN36" s="48">
        <v>4</v>
      </c>
      <c r="CO36" s="48">
        <v>0</v>
      </c>
      <c r="CP36" s="48">
        <v>11</v>
      </c>
      <c r="CQ36" s="48">
        <v>0</v>
      </c>
      <c r="CR36" s="48">
        <v>11</v>
      </c>
      <c r="CS36" s="48">
        <v>0</v>
      </c>
      <c r="CT36" s="48">
        <v>11</v>
      </c>
      <c r="CU36" s="48">
        <v>0</v>
      </c>
      <c r="CV36" s="48">
        <v>11</v>
      </c>
      <c r="CW36" s="48">
        <v>0</v>
      </c>
      <c r="CX36" s="48">
        <v>11</v>
      </c>
      <c r="CY36" s="48">
        <v>0</v>
      </c>
      <c r="CZ36" s="48">
        <v>11</v>
      </c>
      <c r="DA36" s="48">
        <v>0</v>
      </c>
      <c r="DB36" s="48">
        <v>11</v>
      </c>
      <c r="DC36" s="48">
        <v>0</v>
      </c>
      <c r="DD36" s="48">
        <v>11</v>
      </c>
      <c r="DE36" s="48">
        <v>0</v>
      </c>
      <c r="DF36" s="48">
        <v>11</v>
      </c>
      <c r="DG36" s="48">
        <v>0</v>
      </c>
      <c r="DH36" s="48">
        <v>11</v>
      </c>
      <c r="DI36" s="48">
        <v>0</v>
      </c>
      <c r="DJ36" s="48">
        <v>11</v>
      </c>
      <c r="DK36" s="48">
        <v>0</v>
      </c>
      <c r="DL36" s="48">
        <v>11</v>
      </c>
      <c r="DM36" s="48">
        <v>0</v>
      </c>
      <c r="DN36" s="48">
        <v>11</v>
      </c>
      <c r="DO36" s="48">
        <v>0</v>
      </c>
      <c r="DP36" s="48">
        <v>11</v>
      </c>
      <c r="DQ36" s="48">
        <v>0</v>
      </c>
      <c r="DR36" s="48">
        <v>11</v>
      </c>
      <c r="DS36" s="48">
        <v>0</v>
      </c>
      <c r="DT36" s="48">
        <v>11</v>
      </c>
      <c r="DU36" s="48">
        <v>67</v>
      </c>
      <c r="DV36" s="48">
        <v>32</v>
      </c>
      <c r="DW36" s="48">
        <v>18</v>
      </c>
      <c r="DX36" s="48">
        <v>15</v>
      </c>
      <c r="DY36" s="48">
        <v>0</v>
      </c>
      <c r="DZ36" s="48">
        <v>11</v>
      </c>
      <c r="EA36" s="48">
        <v>0</v>
      </c>
      <c r="EB36" s="48">
        <v>11</v>
      </c>
      <c r="EC36" s="48">
        <v>0</v>
      </c>
      <c r="ED36" s="48">
        <v>11</v>
      </c>
      <c r="EE36" s="48">
        <v>0</v>
      </c>
      <c r="EF36" s="48">
        <v>11</v>
      </c>
      <c r="EG36" s="48">
        <v>4</v>
      </c>
      <c r="EH36" s="48">
        <v>8</v>
      </c>
      <c r="EI36" s="48">
        <v>0</v>
      </c>
      <c r="EJ36" s="48">
        <v>11</v>
      </c>
      <c r="EK36" s="48">
        <v>0</v>
      </c>
      <c r="EL36" s="48">
        <v>11</v>
      </c>
      <c r="EM36" s="48">
        <v>0</v>
      </c>
      <c r="EN36" s="48">
        <v>11</v>
      </c>
      <c r="EO36" s="48">
        <v>9</v>
      </c>
      <c r="EP36" s="48">
        <v>11</v>
      </c>
      <c r="EQ36" s="48">
        <v>29</v>
      </c>
      <c r="ER36" s="48">
        <v>24</v>
      </c>
      <c r="ES36" s="48">
        <v>6</v>
      </c>
      <c r="ET36" s="48">
        <v>7</v>
      </c>
      <c r="EU36" s="48">
        <v>1</v>
      </c>
      <c r="EV36" s="48">
        <v>3</v>
      </c>
      <c r="EW36" s="48">
        <v>0</v>
      </c>
      <c r="EX36" s="48">
        <v>11</v>
      </c>
      <c r="EY36" s="48">
        <v>7</v>
      </c>
      <c r="EZ36" s="48">
        <v>11</v>
      </c>
      <c r="FA36" s="48">
        <v>0</v>
      </c>
      <c r="FB36" s="48">
        <v>11</v>
      </c>
      <c r="FC36" s="48">
        <v>0</v>
      </c>
      <c r="FD36" s="48">
        <v>11</v>
      </c>
      <c r="FE36" s="48">
        <v>0</v>
      </c>
      <c r="FF36" s="48">
        <v>11</v>
      </c>
      <c r="FG36" s="48">
        <v>0</v>
      </c>
      <c r="FH36" s="48">
        <v>11</v>
      </c>
      <c r="FI36" s="48">
        <v>0</v>
      </c>
      <c r="FJ36" s="48">
        <v>11</v>
      </c>
      <c r="FK36" s="48">
        <v>0</v>
      </c>
      <c r="FL36" s="48">
        <v>11</v>
      </c>
      <c r="FM36" s="48">
        <v>0</v>
      </c>
      <c r="FN36" s="48">
        <v>11</v>
      </c>
      <c r="FO36" s="48">
        <v>0</v>
      </c>
      <c r="FP36" s="48">
        <v>11</v>
      </c>
      <c r="FQ36" s="48">
        <v>0</v>
      </c>
      <c r="FR36" s="48">
        <v>11</v>
      </c>
      <c r="FS36" s="48">
        <v>0</v>
      </c>
      <c r="FT36" s="48">
        <v>11</v>
      </c>
      <c r="FU36" s="48">
        <v>7</v>
      </c>
      <c r="FV36" s="48">
        <v>11</v>
      </c>
      <c r="FW36" s="48">
        <v>0</v>
      </c>
      <c r="FX36" s="48">
        <v>11</v>
      </c>
      <c r="FY36" s="48">
        <v>0</v>
      </c>
      <c r="FZ36" s="48">
        <v>11</v>
      </c>
      <c r="GA36" s="48">
        <v>0</v>
      </c>
      <c r="GB36" s="48">
        <v>11</v>
      </c>
      <c r="GC36" s="48">
        <v>68</v>
      </c>
      <c r="GD36" s="48">
        <v>28</v>
      </c>
      <c r="GE36" s="48">
        <v>7</v>
      </c>
      <c r="GF36" s="48">
        <v>6</v>
      </c>
      <c r="GG36" s="48">
        <v>13</v>
      </c>
      <c r="GH36" s="48">
        <v>15</v>
      </c>
      <c r="GI36" s="48">
        <v>0</v>
      </c>
      <c r="GJ36" s="48">
        <v>11</v>
      </c>
      <c r="GK36" s="48">
        <v>0</v>
      </c>
      <c r="GL36" s="48">
        <v>11</v>
      </c>
      <c r="GM36" s="48">
        <v>2</v>
      </c>
      <c r="GN36" s="48">
        <v>3</v>
      </c>
      <c r="GO36" s="48">
        <v>0</v>
      </c>
      <c r="GP36" s="48">
        <v>11</v>
      </c>
      <c r="GQ36" s="48">
        <v>0</v>
      </c>
      <c r="GR36" s="48">
        <v>11</v>
      </c>
      <c r="GS36" s="48">
        <v>0</v>
      </c>
      <c r="GT36" s="48">
        <v>11</v>
      </c>
      <c r="GU36" s="48">
        <v>10</v>
      </c>
      <c r="GV36" s="48">
        <v>10</v>
      </c>
      <c r="GW36" s="48">
        <v>25</v>
      </c>
      <c r="GX36" s="48">
        <v>17</v>
      </c>
      <c r="GY36" s="48">
        <v>5</v>
      </c>
      <c r="GZ36" s="48">
        <v>7</v>
      </c>
      <c r="HA36" s="48">
        <v>3</v>
      </c>
      <c r="HB36" s="48">
        <v>6</v>
      </c>
      <c r="HC36" s="48">
        <v>3</v>
      </c>
      <c r="HD36" s="48">
        <v>4</v>
      </c>
      <c r="HE36" s="48">
        <v>0</v>
      </c>
      <c r="HF36" s="48">
        <v>11</v>
      </c>
    </row>
    <row r="37" spans="1:214" x14ac:dyDescent="0.25">
      <c r="A37" s="16">
        <f t="shared" si="8"/>
        <v>57</v>
      </c>
      <c r="B37" s="17" t="str">
        <f t="shared" si="9"/>
        <v>Weber</v>
      </c>
      <c r="C37" s="48" t="s">
        <v>78</v>
      </c>
      <c r="D37" s="48" t="s">
        <v>79</v>
      </c>
      <c r="E37" s="48">
        <v>114200</v>
      </c>
      <c r="F37" s="48">
        <v>1317</v>
      </c>
      <c r="G37" s="48">
        <v>1340</v>
      </c>
      <c r="H37" s="48">
        <v>236</v>
      </c>
      <c r="I37" s="48">
        <v>8782</v>
      </c>
      <c r="J37" s="48">
        <v>624</v>
      </c>
      <c r="K37" s="48">
        <v>18353</v>
      </c>
      <c r="L37" s="48">
        <v>1009</v>
      </c>
      <c r="M37" s="48">
        <v>2894</v>
      </c>
      <c r="N37" s="48">
        <v>378</v>
      </c>
      <c r="O37" s="48">
        <v>12645</v>
      </c>
      <c r="P37" s="48">
        <v>806</v>
      </c>
      <c r="Q37" s="48">
        <v>4474</v>
      </c>
      <c r="R37" s="48">
        <v>474</v>
      </c>
      <c r="S37" s="48">
        <v>1803</v>
      </c>
      <c r="T37" s="48">
        <v>312</v>
      </c>
      <c r="U37" s="48">
        <v>5948</v>
      </c>
      <c r="V37" s="48">
        <v>540</v>
      </c>
      <c r="W37" s="48">
        <v>10941</v>
      </c>
      <c r="X37" s="48">
        <v>814</v>
      </c>
      <c r="Y37" s="48">
        <v>22709</v>
      </c>
      <c r="Z37" s="48">
        <v>982</v>
      </c>
      <c r="AA37" s="48">
        <v>7865</v>
      </c>
      <c r="AB37" s="48">
        <v>604</v>
      </c>
      <c r="AC37" s="48">
        <v>4957</v>
      </c>
      <c r="AD37" s="48">
        <v>557</v>
      </c>
      <c r="AE37" s="48">
        <v>10984</v>
      </c>
      <c r="AF37" s="48">
        <v>759</v>
      </c>
      <c r="AG37" s="48">
        <v>505</v>
      </c>
      <c r="AH37" s="48">
        <v>144</v>
      </c>
      <c r="AI37" s="48">
        <v>91854</v>
      </c>
      <c r="AJ37" s="48">
        <v>1516</v>
      </c>
      <c r="AK37" s="48">
        <v>1015</v>
      </c>
      <c r="AL37" s="48">
        <v>222</v>
      </c>
      <c r="AM37" s="48">
        <v>6743</v>
      </c>
      <c r="AN37" s="48">
        <v>627</v>
      </c>
      <c r="AO37" s="48">
        <v>15046</v>
      </c>
      <c r="AP37" s="48">
        <v>952</v>
      </c>
      <c r="AQ37" s="48">
        <v>2358</v>
      </c>
      <c r="AR37" s="48">
        <v>326</v>
      </c>
      <c r="AS37" s="48">
        <v>10293</v>
      </c>
      <c r="AT37" s="48">
        <v>704</v>
      </c>
      <c r="AU37" s="48">
        <v>3726</v>
      </c>
      <c r="AV37" s="48">
        <v>419</v>
      </c>
      <c r="AW37" s="48">
        <v>1506</v>
      </c>
      <c r="AX37" s="48">
        <v>286</v>
      </c>
      <c r="AY37" s="48">
        <v>4796</v>
      </c>
      <c r="AZ37" s="48">
        <v>487</v>
      </c>
      <c r="BA37" s="48">
        <v>8029</v>
      </c>
      <c r="BB37" s="48">
        <v>694</v>
      </c>
      <c r="BC37" s="48">
        <v>18800</v>
      </c>
      <c r="BD37" s="48">
        <v>881</v>
      </c>
      <c r="BE37" s="48">
        <v>5851</v>
      </c>
      <c r="BF37" s="48">
        <v>602</v>
      </c>
      <c r="BG37" s="48">
        <v>3901</v>
      </c>
      <c r="BH37" s="48">
        <v>560</v>
      </c>
      <c r="BI37" s="48">
        <v>9332</v>
      </c>
      <c r="BJ37" s="48">
        <v>699</v>
      </c>
      <c r="BK37" s="48">
        <v>458</v>
      </c>
      <c r="BL37" s="48">
        <v>139</v>
      </c>
      <c r="BM37" s="48">
        <v>11856</v>
      </c>
      <c r="BN37" s="48">
        <v>855</v>
      </c>
      <c r="BO37" s="48">
        <v>140</v>
      </c>
      <c r="BP37" s="48">
        <v>68</v>
      </c>
      <c r="BQ37" s="48">
        <v>1500</v>
      </c>
      <c r="BR37" s="48">
        <v>294</v>
      </c>
      <c r="BS37" s="48">
        <v>2448</v>
      </c>
      <c r="BT37" s="48">
        <v>401</v>
      </c>
      <c r="BU37" s="48">
        <v>264</v>
      </c>
      <c r="BV37" s="48">
        <v>124</v>
      </c>
      <c r="BW37" s="48">
        <v>1206</v>
      </c>
      <c r="BX37" s="48">
        <v>258</v>
      </c>
      <c r="BY37" s="48">
        <v>444</v>
      </c>
      <c r="BZ37" s="48">
        <v>171</v>
      </c>
      <c r="CA37" s="48">
        <v>79</v>
      </c>
      <c r="CB37" s="48">
        <v>48</v>
      </c>
      <c r="CC37" s="48">
        <v>398</v>
      </c>
      <c r="CD37" s="48">
        <v>145</v>
      </c>
      <c r="CE37" s="48">
        <v>1053</v>
      </c>
      <c r="CF37" s="48">
        <v>239</v>
      </c>
      <c r="CG37" s="48">
        <v>2085</v>
      </c>
      <c r="CH37" s="48">
        <v>306</v>
      </c>
      <c r="CI37" s="48">
        <v>856</v>
      </c>
      <c r="CJ37" s="48">
        <v>205</v>
      </c>
      <c r="CK37" s="48">
        <v>407</v>
      </c>
      <c r="CL37" s="48">
        <v>140</v>
      </c>
      <c r="CM37" s="48">
        <v>929</v>
      </c>
      <c r="CN37" s="48">
        <v>211</v>
      </c>
      <c r="CO37" s="48">
        <v>47</v>
      </c>
      <c r="CP37" s="48">
        <v>44</v>
      </c>
      <c r="CQ37" s="48">
        <v>2087</v>
      </c>
      <c r="CR37" s="48">
        <v>330</v>
      </c>
      <c r="CS37" s="48">
        <v>36</v>
      </c>
      <c r="CT37" s="48">
        <v>26</v>
      </c>
      <c r="CU37" s="48">
        <v>41</v>
      </c>
      <c r="CV37" s="48">
        <v>30</v>
      </c>
      <c r="CW37" s="48">
        <v>195</v>
      </c>
      <c r="CX37" s="48">
        <v>90</v>
      </c>
      <c r="CY37" s="48">
        <v>9</v>
      </c>
      <c r="CZ37" s="48">
        <v>14</v>
      </c>
      <c r="DA37" s="48">
        <v>249</v>
      </c>
      <c r="DB37" s="48">
        <v>104</v>
      </c>
      <c r="DC37" s="48">
        <v>18</v>
      </c>
      <c r="DD37" s="48">
        <v>21</v>
      </c>
      <c r="DE37" s="48">
        <v>91</v>
      </c>
      <c r="DF37" s="48">
        <v>64</v>
      </c>
      <c r="DG37" s="48">
        <v>51</v>
      </c>
      <c r="DH37" s="48">
        <v>35</v>
      </c>
      <c r="DI37" s="48">
        <v>318</v>
      </c>
      <c r="DJ37" s="48">
        <v>195</v>
      </c>
      <c r="DK37" s="48">
        <v>398</v>
      </c>
      <c r="DL37" s="48">
        <v>122</v>
      </c>
      <c r="DM37" s="48">
        <v>340</v>
      </c>
      <c r="DN37" s="48">
        <v>113</v>
      </c>
      <c r="DO37" s="48">
        <v>61</v>
      </c>
      <c r="DP37" s="48">
        <v>45</v>
      </c>
      <c r="DQ37" s="48">
        <v>280</v>
      </c>
      <c r="DR37" s="48">
        <v>131</v>
      </c>
      <c r="DS37" s="48">
        <v>0</v>
      </c>
      <c r="DT37" s="48">
        <v>27</v>
      </c>
      <c r="DU37" s="48">
        <v>1450</v>
      </c>
      <c r="DV37" s="48">
        <v>258</v>
      </c>
      <c r="DW37" s="48">
        <v>79</v>
      </c>
      <c r="DX37" s="48">
        <v>69</v>
      </c>
      <c r="DY37" s="48">
        <v>11</v>
      </c>
      <c r="DZ37" s="48">
        <v>18</v>
      </c>
      <c r="EA37" s="48">
        <v>89</v>
      </c>
      <c r="EB37" s="48">
        <v>60</v>
      </c>
      <c r="EC37" s="48">
        <v>28</v>
      </c>
      <c r="ED37" s="48">
        <v>33</v>
      </c>
      <c r="EE37" s="48">
        <v>199</v>
      </c>
      <c r="EF37" s="48">
        <v>90</v>
      </c>
      <c r="EG37" s="48">
        <v>32</v>
      </c>
      <c r="EH37" s="48">
        <v>31</v>
      </c>
      <c r="EI37" s="48">
        <v>37</v>
      </c>
      <c r="EJ37" s="48">
        <v>30</v>
      </c>
      <c r="EK37" s="48">
        <v>49</v>
      </c>
      <c r="EL37" s="48">
        <v>44</v>
      </c>
      <c r="EM37" s="48">
        <v>177</v>
      </c>
      <c r="EN37" s="48">
        <v>83</v>
      </c>
      <c r="EO37" s="48">
        <v>315</v>
      </c>
      <c r="EP37" s="48">
        <v>122</v>
      </c>
      <c r="EQ37" s="48">
        <v>321</v>
      </c>
      <c r="ER37" s="48">
        <v>117</v>
      </c>
      <c r="ES37" s="48">
        <v>76</v>
      </c>
      <c r="ET37" s="48">
        <v>45</v>
      </c>
      <c r="EU37" s="48">
        <v>37</v>
      </c>
      <c r="EV37" s="48">
        <v>41</v>
      </c>
      <c r="EW37" s="48">
        <v>0</v>
      </c>
      <c r="EX37" s="48">
        <v>27</v>
      </c>
      <c r="EY37" s="48">
        <v>1671</v>
      </c>
      <c r="EZ37" s="48">
        <v>273</v>
      </c>
      <c r="FA37" s="48">
        <v>29</v>
      </c>
      <c r="FB37" s="48">
        <v>46</v>
      </c>
      <c r="FC37" s="48">
        <v>202</v>
      </c>
      <c r="FD37" s="48">
        <v>104</v>
      </c>
      <c r="FE37" s="48">
        <v>228</v>
      </c>
      <c r="FF37" s="48">
        <v>109</v>
      </c>
      <c r="FG37" s="48">
        <v>56</v>
      </c>
      <c r="FH37" s="48">
        <v>36</v>
      </c>
      <c r="FI37" s="48">
        <v>150</v>
      </c>
      <c r="FJ37" s="48">
        <v>65</v>
      </c>
      <c r="FK37" s="48">
        <v>132</v>
      </c>
      <c r="FL37" s="48">
        <v>64</v>
      </c>
      <c r="FM37" s="48">
        <v>16</v>
      </c>
      <c r="FN37" s="48">
        <v>26</v>
      </c>
      <c r="FO37" s="48">
        <v>11</v>
      </c>
      <c r="FP37" s="48">
        <v>13</v>
      </c>
      <c r="FQ37" s="48">
        <v>142</v>
      </c>
      <c r="FR37" s="48">
        <v>94</v>
      </c>
      <c r="FS37" s="48">
        <v>164</v>
      </c>
      <c r="FT37" s="48">
        <v>86</v>
      </c>
      <c r="FU37" s="48">
        <v>287</v>
      </c>
      <c r="FV37" s="48">
        <v>93</v>
      </c>
      <c r="FW37" s="48">
        <v>130</v>
      </c>
      <c r="FX37" s="48">
        <v>81</v>
      </c>
      <c r="FY37" s="48">
        <v>124</v>
      </c>
      <c r="FZ37" s="48">
        <v>76</v>
      </c>
      <c r="GA37" s="48">
        <v>0</v>
      </c>
      <c r="GB37" s="48">
        <v>27</v>
      </c>
      <c r="GC37" s="48">
        <v>5282</v>
      </c>
      <c r="GD37" s="48">
        <v>493</v>
      </c>
      <c r="GE37" s="48">
        <v>41</v>
      </c>
      <c r="GF37" s="48">
        <v>40</v>
      </c>
      <c r="GG37" s="48">
        <v>285</v>
      </c>
      <c r="GH37" s="48">
        <v>122</v>
      </c>
      <c r="GI37" s="48">
        <v>347</v>
      </c>
      <c r="GJ37" s="48">
        <v>91</v>
      </c>
      <c r="GK37" s="48">
        <v>179</v>
      </c>
      <c r="GL37" s="48">
        <v>86</v>
      </c>
      <c r="GM37" s="48">
        <v>548</v>
      </c>
      <c r="GN37" s="48">
        <v>171</v>
      </c>
      <c r="GO37" s="48">
        <v>122</v>
      </c>
      <c r="GP37" s="48">
        <v>57</v>
      </c>
      <c r="GQ37" s="48">
        <v>74</v>
      </c>
      <c r="GR37" s="48">
        <v>41</v>
      </c>
      <c r="GS37" s="48">
        <v>643</v>
      </c>
      <c r="GT37" s="48">
        <v>165</v>
      </c>
      <c r="GU37" s="48">
        <v>1222</v>
      </c>
      <c r="GV37" s="48">
        <v>273</v>
      </c>
      <c r="GW37" s="48">
        <v>947</v>
      </c>
      <c r="GX37" s="48">
        <v>204</v>
      </c>
      <c r="GY37" s="48">
        <v>210</v>
      </c>
      <c r="GZ37" s="48">
        <v>76</v>
      </c>
      <c r="HA37" s="48">
        <v>382</v>
      </c>
      <c r="HB37" s="48">
        <v>130</v>
      </c>
      <c r="HC37" s="48">
        <v>282</v>
      </c>
      <c r="HD37" s="48">
        <v>126</v>
      </c>
      <c r="HE37" s="48">
        <v>0</v>
      </c>
      <c r="HF37" s="48">
        <v>27</v>
      </c>
    </row>
    <row r="39" spans="1:214" x14ac:dyDescent="0.25">
      <c r="A39" s="16">
        <f>VLOOKUP($C39, lu_GEOID, 2, FALSE)</f>
        <v>101</v>
      </c>
      <c r="B39" s="17" t="str">
        <f>VLOOKUP($C39, lu_GEOID, 3, FALSE)</f>
        <v>Wasatch Front</v>
      </c>
      <c r="C39" s="15" t="s">
        <v>128</v>
      </c>
      <c r="D39" s="18" t="str">
        <f>B39</f>
        <v>Wasatch Front</v>
      </c>
      <c r="E39" s="19">
        <f>E14 + E26 + E33 + E37</f>
        <v>1080109</v>
      </c>
      <c r="F39" s="19">
        <f t="shared" ref="F39:BQ39" si="10">F14 + F26 + F33 + F37</f>
        <v>7681</v>
      </c>
      <c r="G39" s="19">
        <f t="shared" si="10"/>
        <v>9992</v>
      </c>
      <c r="H39" s="19">
        <f t="shared" si="10"/>
        <v>1222</v>
      </c>
      <c r="I39" s="19">
        <f t="shared" si="10"/>
        <v>70085</v>
      </c>
      <c r="J39" s="19">
        <f t="shared" si="10"/>
        <v>3212</v>
      </c>
      <c r="K39" s="19">
        <f t="shared" si="10"/>
        <v>118198</v>
      </c>
      <c r="L39" s="19">
        <f t="shared" si="10"/>
        <v>5111</v>
      </c>
      <c r="M39" s="19">
        <f t="shared" si="10"/>
        <v>30071</v>
      </c>
      <c r="N39" s="19">
        <f t="shared" si="10"/>
        <v>2300</v>
      </c>
      <c r="O39" s="19">
        <f t="shared" si="10"/>
        <v>125510</v>
      </c>
      <c r="P39" s="19">
        <f t="shared" si="10"/>
        <v>4855</v>
      </c>
      <c r="Q39" s="19">
        <f t="shared" si="10"/>
        <v>49446</v>
      </c>
      <c r="R39" s="19">
        <f t="shared" si="10"/>
        <v>3028</v>
      </c>
      <c r="S39" s="19">
        <f t="shared" si="10"/>
        <v>26818</v>
      </c>
      <c r="T39" s="19">
        <f t="shared" si="10"/>
        <v>2154</v>
      </c>
      <c r="U39" s="19">
        <f t="shared" si="10"/>
        <v>80006</v>
      </c>
      <c r="V39" s="19">
        <f t="shared" si="10"/>
        <v>3770</v>
      </c>
      <c r="W39" s="19">
        <f t="shared" si="10"/>
        <v>140646</v>
      </c>
      <c r="X39" s="19">
        <f t="shared" si="10"/>
        <v>4671</v>
      </c>
      <c r="Y39" s="19">
        <f t="shared" si="10"/>
        <v>233787</v>
      </c>
      <c r="Z39" s="19">
        <f t="shared" si="10"/>
        <v>5646</v>
      </c>
      <c r="AA39" s="19">
        <f t="shared" si="10"/>
        <v>91640</v>
      </c>
      <c r="AB39" s="19">
        <f t="shared" si="10"/>
        <v>4031</v>
      </c>
      <c r="AC39" s="19">
        <f t="shared" si="10"/>
        <v>48361</v>
      </c>
      <c r="AD39" s="19">
        <f t="shared" si="10"/>
        <v>3038</v>
      </c>
      <c r="AE39" s="19">
        <f t="shared" si="10"/>
        <v>51758</v>
      </c>
      <c r="AF39" s="19">
        <f t="shared" si="10"/>
        <v>2973</v>
      </c>
      <c r="AG39" s="19">
        <f t="shared" si="10"/>
        <v>3791</v>
      </c>
      <c r="AH39" s="19">
        <f t="shared" si="10"/>
        <v>826</v>
      </c>
      <c r="AI39" s="19">
        <f t="shared" si="10"/>
        <v>819842</v>
      </c>
      <c r="AJ39" s="19">
        <f t="shared" si="10"/>
        <v>8519</v>
      </c>
      <c r="AK39" s="19">
        <f t="shared" si="10"/>
        <v>7190</v>
      </c>
      <c r="AL39" s="19">
        <f t="shared" si="10"/>
        <v>1104</v>
      </c>
      <c r="AM39" s="19">
        <f t="shared" si="10"/>
        <v>52371</v>
      </c>
      <c r="AN39" s="19">
        <f t="shared" si="10"/>
        <v>2830</v>
      </c>
      <c r="AO39" s="19">
        <f t="shared" si="10"/>
        <v>93710</v>
      </c>
      <c r="AP39" s="19">
        <f t="shared" si="10"/>
        <v>4426</v>
      </c>
      <c r="AQ39" s="19">
        <f t="shared" si="10"/>
        <v>23869</v>
      </c>
      <c r="AR39" s="19">
        <f t="shared" si="10"/>
        <v>2021</v>
      </c>
      <c r="AS39" s="19">
        <f t="shared" si="10"/>
        <v>97668</v>
      </c>
      <c r="AT39" s="19">
        <f t="shared" si="10"/>
        <v>4227</v>
      </c>
      <c r="AU39" s="19">
        <f t="shared" si="10"/>
        <v>39868</v>
      </c>
      <c r="AV39" s="19">
        <f t="shared" si="10"/>
        <v>2619</v>
      </c>
      <c r="AW39" s="19">
        <f t="shared" si="10"/>
        <v>19630</v>
      </c>
      <c r="AX39" s="19">
        <f t="shared" si="10"/>
        <v>1832</v>
      </c>
      <c r="AY39" s="19">
        <f t="shared" si="10"/>
        <v>61780</v>
      </c>
      <c r="AZ39" s="19">
        <f t="shared" si="10"/>
        <v>3210</v>
      </c>
      <c r="BA39" s="19">
        <f t="shared" si="10"/>
        <v>100568</v>
      </c>
      <c r="BB39" s="19">
        <f t="shared" si="10"/>
        <v>4123</v>
      </c>
      <c r="BC39" s="19">
        <f t="shared" si="10"/>
        <v>177504</v>
      </c>
      <c r="BD39" s="19">
        <f t="shared" si="10"/>
        <v>4936</v>
      </c>
      <c r="BE39" s="19">
        <f t="shared" si="10"/>
        <v>63958</v>
      </c>
      <c r="BF39" s="19">
        <f t="shared" si="10"/>
        <v>3490</v>
      </c>
      <c r="BG39" s="19">
        <f t="shared" si="10"/>
        <v>35654</v>
      </c>
      <c r="BH39" s="19">
        <f t="shared" si="10"/>
        <v>2788</v>
      </c>
      <c r="BI39" s="19">
        <f t="shared" si="10"/>
        <v>42785</v>
      </c>
      <c r="BJ39" s="19">
        <f t="shared" si="10"/>
        <v>2770</v>
      </c>
      <c r="BK39" s="19">
        <f t="shared" si="10"/>
        <v>3287</v>
      </c>
      <c r="BL39" s="19">
        <f t="shared" si="10"/>
        <v>789</v>
      </c>
      <c r="BM39" s="19">
        <f t="shared" si="10"/>
        <v>120199</v>
      </c>
      <c r="BN39" s="19">
        <f t="shared" si="10"/>
        <v>4890</v>
      </c>
      <c r="BO39" s="19">
        <f t="shared" si="10"/>
        <v>1404</v>
      </c>
      <c r="BP39" s="19">
        <f t="shared" si="10"/>
        <v>542</v>
      </c>
      <c r="BQ39" s="19">
        <f t="shared" si="10"/>
        <v>12389</v>
      </c>
      <c r="BR39" s="19">
        <f t="shared" ref="BR39:EC39" si="11">BR14 + BR26 + BR33 + BR37</f>
        <v>1539</v>
      </c>
      <c r="BS39" s="19">
        <f t="shared" si="11"/>
        <v>15290</v>
      </c>
      <c r="BT39" s="19">
        <f t="shared" si="11"/>
        <v>1866</v>
      </c>
      <c r="BU39" s="19">
        <f t="shared" si="11"/>
        <v>3112</v>
      </c>
      <c r="BV39" s="19">
        <f t="shared" si="11"/>
        <v>785</v>
      </c>
      <c r="BW39" s="19">
        <f t="shared" si="11"/>
        <v>13285</v>
      </c>
      <c r="BX39" s="19">
        <f t="shared" si="11"/>
        <v>1590</v>
      </c>
      <c r="BY39" s="19">
        <f t="shared" si="11"/>
        <v>4085</v>
      </c>
      <c r="BZ39" s="19">
        <f t="shared" si="11"/>
        <v>817</v>
      </c>
      <c r="CA39" s="19">
        <f t="shared" si="11"/>
        <v>2425</v>
      </c>
      <c r="CB39" s="19">
        <f t="shared" si="11"/>
        <v>603</v>
      </c>
      <c r="CC39" s="19">
        <f t="shared" si="11"/>
        <v>7050</v>
      </c>
      <c r="CD39" s="19">
        <f t="shared" si="11"/>
        <v>1115</v>
      </c>
      <c r="CE39" s="19">
        <f t="shared" si="11"/>
        <v>14960</v>
      </c>
      <c r="CF39" s="19">
        <f t="shared" si="11"/>
        <v>1807</v>
      </c>
      <c r="CG39" s="19">
        <f t="shared" si="11"/>
        <v>23874</v>
      </c>
      <c r="CH39" s="19">
        <f t="shared" si="11"/>
        <v>1930</v>
      </c>
      <c r="CI39" s="19">
        <f t="shared" si="11"/>
        <v>12789</v>
      </c>
      <c r="CJ39" s="19">
        <f t="shared" si="11"/>
        <v>1483</v>
      </c>
      <c r="CK39" s="19">
        <f t="shared" si="11"/>
        <v>4967</v>
      </c>
      <c r="CL39" s="19">
        <f t="shared" si="11"/>
        <v>915</v>
      </c>
      <c r="CM39" s="19">
        <f t="shared" si="11"/>
        <v>4334</v>
      </c>
      <c r="CN39" s="19">
        <f t="shared" si="11"/>
        <v>944</v>
      </c>
      <c r="CO39" s="19">
        <f t="shared" si="11"/>
        <v>235</v>
      </c>
      <c r="CP39" s="19">
        <f t="shared" si="11"/>
        <v>151</v>
      </c>
      <c r="CQ39" s="19">
        <f t="shared" si="11"/>
        <v>32022</v>
      </c>
      <c r="CR39" s="19">
        <f t="shared" si="11"/>
        <v>2356</v>
      </c>
      <c r="CS39" s="19">
        <f t="shared" si="11"/>
        <v>355</v>
      </c>
      <c r="CT39" s="19">
        <f t="shared" si="11"/>
        <v>255</v>
      </c>
      <c r="CU39" s="19">
        <f t="shared" si="11"/>
        <v>644</v>
      </c>
      <c r="CV39" s="19">
        <f t="shared" si="11"/>
        <v>295</v>
      </c>
      <c r="CW39" s="19">
        <f t="shared" si="11"/>
        <v>1633</v>
      </c>
      <c r="CX39" s="19">
        <f t="shared" si="11"/>
        <v>440</v>
      </c>
      <c r="CY39" s="19">
        <f t="shared" si="11"/>
        <v>412</v>
      </c>
      <c r="CZ39" s="19">
        <f t="shared" si="11"/>
        <v>255</v>
      </c>
      <c r="DA39" s="19">
        <f t="shared" si="11"/>
        <v>3248</v>
      </c>
      <c r="DB39" s="19">
        <f t="shared" si="11"/>
        <v>860</v>
      </c>
      <c r="DC39" s="19">
        <f t="shared" si="11"/>
        <v>944</v>
      </c>
      <c r="DD39" s="19">
        <f t="shared" si="11"/>
        <v>304</v>
      </c>
      <c r="DE39" s="19">
        <f t="shared" si="11"/>
        <v>912</v>
      </c>
      <c r="DF39" s="19">
        <f t="shared" si="11"/>
        <v>378</v>
      </c>
      <c r="DG39" s="19">
        <f t="shared" si="11"/>
        <v>2181</v>
      </c>
      <c r="DH39" s="19">
        <f t="shared" si="11"/>
        <v>603</v>
      </c>
      <c r="DI39" s="19">
        <f t="shared" si="11"/>
        <v>4688</v>
      </c>
      <c r="DJ39" s="19">
        <f t="shared" si="11"/>
        <v>939</v>
      </c>
      <c r="DK39" s="19">
        <f t="shared" si="11"/>
        <v>8374</v>
      </c>
      <c r="DL39" s="19">
        <f t="shared" si="11"/>
        <v>1019</v>
      </c>
      <c r="DM39" s="19">
        <f t="shared" si="11"/>
        <v>4713</v>
      </c>
      <c r="DN39" s="19">
        <f t="shared" si="11"/>
        <v>1034</v>
      </c>
      <c r="DO39" s="19">
        <f t="shared" si="11"/>
        <v>1956</v>
      </c>
      <c r="DP39" s="19">
        <f t="shared" si="11"/>
        <v>505</v>
      </c>
      <c r="DQ39" s="19">
        <f t="shared" si="11"/>
        <v>1922</v>
      </c>
      <c r="DR39" s="19">
        <f t="shared" si="11"/>
        <v>534</v>
      </c>
      <c r="DS39" s="19">
        <f t="shared" si="11"/>
        <v>40</v>
      </c>
      <c r="DT39" s="19">
        <f t="shared" si="11"/>
        <v>104</v>
      </c>
      <c r="DU39" s="19">
        <f t="shared" si="11"/>
        <v>26443</v>
      </c>
      <c r="DV39" s="19">
        <f t="shared" si="11"/>
        <v>2256</v>
      </c>
      <c r="DW39" s="19">
        <f t="shared" si="11"/>
        <v>214</v>
      </c>
      <c r="DX39" s="19">
        <f t="shared" si="11"/>
        <v>167</v>
      </c>
      <c r="DY39" s="19">
        <f t="shared" si="11"/>
        <v>603</v>
      </c>
      <c r="DZ39" s="19">
        <f t="shared" si="11"/>
        <v>354</v>
      </c>
      <c r="EA39" s="19">
        <f t="shared" si="11"/>
        <v>1365</v>
      </c>
      <c r="EB39" s="19">
        <f t="shared" si="11"/>
        <v>626</v>
      </c>
      <c r="EC39" s="19">
        <f t="shared" si="11"/>
        <v>229</v>
      </c>
      <c r="ED39" s="19">
        <f t="shared" ref="ED39:GO39" si="12">ED14 + ED26 + ED33 + ED37</f>
        <v>178</v>
      </c>
      <c r="EE39" s="19">
        <f t="shared" si="12"/>
        <v>3431</v>
      </c>
      <c r="EF39" s="19">
        <f t="shared" si="12"/>
        <v>800</v>
      </c>
      <c r="EG39" s="19">
        <f t="shared" si="12"/>
        <v>298</v>
      </c>
      <c r="EH39" s="19">
        <f t="shared" si="12"/>
        <v>185</v>
      </c>
      <c r="EI39" s="19">
        <f t="shared" si="12"/>
        <v>648</v>
      </c>
      <c r="EJ39" s="19">
        <f t="shared" si="12"/>
        <v>321</v>
      </c>
      <c r="EK39" s="19">
        <f t="shared" si="12"/>
        <v>1400</v>
      </c>
      <c r="EL39" s="19">
        <f t="shared" si="12"/>
        <v>471</v>
      </c>
      <c r="EM39" s="19">
        <f t="shared" si="12"/>
        <v>2337</v>
      </c>
      <c r="EN39" s="19">
        <f t="shared" si="12"/>
        <v>589</v>
      </c>
      <c r="EO39" s="19">
        <f t="shared" si="12"/>
        <v>9518</v>
      </c>
      <c r="EP39" s="19">
        <f t="shared" si="12"/>
        <v>1285</v>
      </c>
      <c r="EQ39" s="19">
        <f t="shared" si="12"/>
        <v>4587</v>
      </c>
      <c r="ER39" s="19">
        <f t="shared" si="12"/>
        <v>937</v>
      </c>
      <c r="ES39" s="19">
        <f t="shared" si="12"/>
        <v>1175</v>
      </c>
      <c r="ET39" s="19">
        <f t="shared" si="12"/>
        <v>374</v>
      </c>
      <c r="EU39" s="19">
        <f t="shared" si="12"/>
        <v>572</v>
      </c>
      <c r="EV39" s="19">
        <f t="shared" si="12"/>
        <v>341</v>
      </c>
      <c r="EW39" s="19">
        <f t="shared" si="12"/>
        <v>66</v>
      </c>
      <c r="EX39" s="19">
        <f t="shared" si="12"/>
        <v>111</v>
      </c>
      <c r="EY39" s="19">
        <f t="shared" si="12"/>
        <v>19827</v>
      </c>
      <c r="EZ39" s="19">
        <f t="shared" si="12"/>
        <v>1846</v>
      </c>
      <c r="FA39" s="19">
        <f t="shared" si="12"/>
        <v>290</v>
      </c>
      <c r="FB39" s="19">
        <f t="shared" si="12"/>
        <v>217</v>
      </c>
      <c r="FC39" s="19">
        <f t="shared" si="12"/>
        <v>1009</v>
      </c>
      <c r="FD39" s="19">
        <f t="shared" si="12"/>
        <v>408</v>
      </c>
      <c r="FE39" s="19">
        <f t="shared" si="12"/>
        <v>1703</v>
      </c>
      <c r="FF39" s="19">
        <f t="shared" si="12"/>
        <v>553</v>
      </c>
      <c r="FG39" s="19">
        <f t="shared" si="12"/>
        <v>605</v>
      </c>
      <c r="FH39" s="19">
        <f t="shared" si="12"/>
        <v>292</v>
      </c>
      <c r="FI39" s="19">
        <f t="shared" si="12"/>
        <v>2088</v>
      </c>
      <c r="FJ39" s="19">
        <f t="shared" si="12"/>
        <v>524</v>
      </c>
      <c r="FK39" s="19">
        <f t="shared" si="12"/>
        <v>1279</v>
      </c>
      <c r="FL39" s="19">
        <f t="shared" si="12"/>
        <v>426</v>
      </c>
      <c r="FM39" s="19">
        <f t="shared" si="12"/>
        <v>618</v>
      </c>
      <c r="FN39" s="19">
        <f t="shared" si="12"/>
        <v>329</v>
      </c>
      <c r="FO39" s="19">
        <f t="shared" si="12"/>
        <v>500</v>
      </c>
      <c r="FP39" s="19">
        <f t="shared" si="12"/>
        <v>225</v>
      </c>
      <c r="FQ39" s="19">
        <f t="shared" si="12"/>
        <v>2735</v>
      </c>
      <c r="FR39" s="19">
        <f t="shared" si="12"/>
        <v>609</v>
      </c>
      <c r="FS39" s="19">
        <f t="shared" si="12"/>
        <v>4130</v>
      </c>
      <c r="FT39" s="19">
        <f t="shared" si="12"/>
        <v>730</v>
      </c>
      <c r="FU39" s="19">
        <f t="shared" si="12"/>
        <v>2954</v>
      </c>
      <c r="FV39" s="19">
        <f t="shared" si="12"/>
        <v>715</v>
      </c>
      <c r="FW39" s="19">
        <f t="shared" si="12"/>
        <v>1040</v>
      </c>
      <c r="FX39" s="19">
        <f t="shared" si="12"/>
        <v>365</v>
      </c>
      <c r="FY39" s="19">
        <f t="shared" si="12"/>
        <v>809</v>
      </c>
      <c r="FZ39" s="19">
        <f t="shared" si="12"/>
        <v>320</v>
      </c>
      <c r="GA39" s="19">
        <f t="shared" si="12"/>
        <v>67</v>
      </c>
      <c r="GB39" s="19">
        <f t="shared" si="12"/>
        <v>93</v>
      </c>
      <c r="GC39" s="19">
        <f t="shared" si="12"/>
        <v>61776</v>
      </c>
      <c r="GD39" s="19">
        <f t="shared" si="12"/>
        <v>3199</v>
      </c>
      <c r="GE39" s="19">
        <f t="shared" si="12"/>
        <v>539</v>
      </c>
      <c r="GF39" s="19">
        <f t="shared" si="12"/>
        <v>286</v>
      </c>
      <c r="GG39" s="19">
        <f t="shared" si="12"/>
        <v>3069</v>
      </c>
      <c r="GH39" s="19">
        <f t="shared" si="12"/>
        <v>775</v>
      </c>
      <c r="GI39" s="19">
        <f t="shared" si="12"/>
        <v>4497</v>
      </c>
      <c r="GJ39" s="19">
        <f t="shared" si="12"/>
        <v>792</v>
      </c>
      <c r="GK39" s="19">
        <f t="shared" si="12"/>
        <v>1844</v>
      </c>
      <c r="GL39" s="19">
        <f t="shared" si="12"/>
        <v>512</v>
      </c>
      <c r="GM39" s="19">
        <f t="shared" si="12"/>
        <v>5790</v>
      </c>
      <c r="GN39" s="19">
        <f t="shared" si="12"/>
        <v>1063</v>
      </c>
      <c r="GO39" s="19">
        <f t="shared" si="12"/>
        <v>2972</v>
      </c>
      <c r="GP39" s="19">
        <f t="shared" ref="GP39:HF39" si="13">GP14 + GP26 + GP33 + GP37</f>
        <v>777</v>
      </c>
      <c r="GQ39" s="19">
        <f t="shared" si="13"/>
        <v>2585</v>
      </c>
      <c r="GR39" s="19">
        <f t="shared" si="13"/>
        <v>602</v>
      </c>
      <c r="GS39" s="19">
        <f t="shared" si="13"/>
        <v>7095</v>
      </c>
      <c r="GT39" s="19">
        <f t="shared" si="13"/>
        <v>1074</v>
      </c>
      <c r="GU39" s="19">
        <f t="shared" si="13"/>
        <v>15358</v>
      </c>
      <c r="GV39" s="19">
        <f t="shared" si="13"/>
        <v>1665</v>
      </c>
      <c r="GW39" s="19">
        <f t="shared" si="13"/>
        <v>10387</v>
      </c>
      <c r="GX39" s="19">
        <f t="shared" si="13"/>
        <v>1220</v>
      </c>
      <c r="GY39" s="19">
        <f t="shared" si="13"/>
        <v>2639</v>
      </c>
      <c r="GZ39" s="19">
        <f t="shared" si="13"/>
        <v>602</v>
      </c>
      <c r="HA39" s="19">
        <f t="shared" si="13"/>
        <v>3569</v>
      </c>
      <c r="HB39" s="19">
        <f t="shared" si="13"/>
        <v>744</v>
      </c>
      <c r="HC39" s="19">
        <f t="shared" si="13"/>
        <v>1336</v>
      </c>
      <c r="HD39" s="19">
        <f t="shared" si="13"/>
        <v>516</v>
      </c>
      <c r="HE39" s="19">
        <f t="shared" si="13"/>
        <v>96</v>
      </c>
      <c r="HF39" s="19">
        <f t="shared" si="13"/>
        <v>122</v>
      </c>
    </row>
  </sheetData>
  <pageMargins left="0.7" right="0.7" top="0.75" bottom="0.75" header="0.3" footer="0.3"/>
  <pageSetup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2060"/>
  </sheetPr>
  <dimension ref="A1:HF39"/>
  <sheetViews>
    <sheetView zoomScale="70" zoomScaleNormal="70" workbookViewId="0">
      <pane xSplit="5" ySplit="8" topLeftCell="GI9" activePane="bottomRight" state="frozen"/>
      <selection activeCell="A2" sqref="A2"/>
      <selection pane="topRight" activeCell="A2" sqref="A2"/>
      <selection pane="bottomLeft" activeCell="A2" sqref="A2"/>
      <selection pane="bottomRight" activeCell="A2" sqref="A2"/>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214" s="20" customFormat="1" ht="23.25" x14ac:dyDescent="0.35">
      <c r="A1" s="20" t="s">
        <v>132</v>
      </c>
    </row>
    <row r="3" spans="1:214" x14ac:dyDescent="0.25">
      <c r="A3" s="10"/>
      <c r="B3" s="10"/>
      <c r="C3" s="10"/>
      <c r="D3" s="13" t="s">
        <v>127</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GP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c r="EO3" s="9" t="str">
        <f t="shared" si="2"/>
        <v>E</v>
      </c>
      <c r="EP3" s="9" t="str">
        <f t="shared" si="2"/>
        <v>M</v>
      </c>
      <c r="EQ3" s="9" t="str">
        <f t="shared" si="2"/>
        <v>E</v>
      </c>
      <c r="ER3" s="9" t="str">
        <f t="shared" si="2"/>
        <v>M</v>
      </c>
      <c r="ES3" s="9" t="str">
        <f t="shared" si="2"/>
        <v>E</v>
      </c>
      <c r="ET3" s="9" t="str">
        <f t="shared" si="2"/>
        <v>M</v>
      </c>
      <c r="EU3" s="9" t="str">
        <f t="shared" si="2"/>
        <v>E</v>
      </c>
      <c r="EV3" s="9" t="str">
        <f t="shared" si="2"/>
        <v>M</v>
      </c>
      <c r="EW3" s="9" t="str">
        <f t="shared" si="2"/>
        <v>E</v>
      </c>
      <c r="EX3" s="9" t="str">
        <f t="shared" si="2"/>
        <v>M</v>
      </c>
      <c r="EY3" s="9" t="str">
        <f t="shared" si="2"/>
        <v>E</v>
      </c>
      <c r="EZ3" s="9" t="str">
        <f t="shared" si="2"/>
        <v>M</v>
      </c>
      <c r="FA3" s="9" t="str">
        <f t="shared" si="2"/>
        <v>E</v>
      </c>
      <c r="FB3" s="9" t="str">
        <f t="shared" si="2"/>
        <v>M</v>
      </c>
      <c r="FC3" s="9" t="str">
        <f t="shared" si="2"/>
        <v>E</v>
      </c>
      <c r="FD3" s="9" t="str">
        <f t="shared" si="2"/>
        <v>M</v>
      </c>
      <c r="FE3" s="9" t="str">
        <f t="shared" si="2"/>
        <v>E</v>
      </c>
      <c r="FF3" s="9" t="str">
        <f t="shared" si="2"/>
        <v>M</v>
      </c>
      <c r="FG3" s="9" t="str">
        <f t="shared" si="2"/>
        <v>E</v>
      </c>
      <c r="FH3" s="9" t="str">
        <f t="shared" si="2"/>
        <v>M</v>
      </c>
      <c r="FI3" s="9" t="str">
        <f t="shared" si="2"/>
        <v>E</v>
      </c>
      <c r="FJ3" s="9" t="str">
        <f t="shared" si="2"/>
        <v>M</v>
      </c>
      <c r="FK3" s="9" t="str">
        <f t="shared" si="2"/>
        <v>E</v>
      </c>
      <c r="FL3" s="9" t="str">
        <f t="shared" si="2"/>
        <v>M</v>
      </c>
      <c r="FM3" s="9" t="str">
        <f t="shared" si="2"/>
        <v>E</v>
      </c>
      <c r="FN3" s="9" t="str">
        <f t="shared" si="2"/>
        <v>M</v>
      </c>
      <c r="FO3" s="9" t="str">
        <f t="shared" si="2"/>
        <v>E</v>
      </c>
      <c r="FP3" s="9" t="str">
        <f t="shared" si="2"/>
        <v>M</v>
      </c>
      <c r="FQ3" s="9" t="str">
        <f t="shared" si="2"/>
        <v>E</v>
      </c>
      <c r="FR3" s="9" t="str">
        <f t="shared" si="2"/>
        <v>M</v>
      </c>
      <c r="FS3" s="9" t="str">
        <f t="shared" si="2"/>
        <v>E</v>
      </c>
      <c r="FT3" s="9" t="str">
        <f t="shared" si="2"/>
        <v>M</v>
      </c>
      <c r="FU3" s="9" t="str">
        <f t="shared" si="2"/>
        <v>E</v>
      </c>
      <c r="FV3" s="9" t="str">
        <f t="shared" si="2"/>
        <v>M</v>
      </c>
      <c r="FW3" s="9" t="str">
        <f t="shared" si="2"/>
        <v>E</v>
      </c>
      <c r="FX3" s="9" t="str">
        <f t="shared" si="2"/>
        <v>M</v>
      </c>
      <c r="FY3" s="9" t="str">
        <f t="shared" si="2"/>
        <v>E</v>
      </c>
      <c r="FZ3" s="9" t="str">
        <f t="shared" si="2"/>
        <v>M</v>
      </c>
      <c r="GA3" s="9" t="str">
        <f t="shared" si="2"/>
        <v>E</v>
      </c>
      <c r="GB3" s="9" t="str">
        <f t="shared" si="2"/>
        <v>M</v>
      </c>
      <c r="GC3" s="9" t="str">
        <f t="shared" si="2"/>
        <v>E</v>
      </c>
      <c r="GD3" s="9" t="str">
        <f t="shared" si="2"/>
        <v>M</v>
      </c>
      <c r="GE3" s="9" t="str">
        <f t="shared" si="2"/>
        <v>E</v>
      </c>
      <c r="GF3" s="9" t="str">
        <f t="shared" si="2"/>
        <v>M</v>
      </c>
      <c r="GG3" s="9" t="str">
        <f t="shared" si="2"/>
        <v>E</v>
      </c>
      <c r="GH3" s="9" t="str">
        <f t="shared" si="2"/>
        <v>M</v>
      </c>
      <c r="GI3" s="9" t="str">
        <f t="shared" si="2"/>
        <v>E</v>
      </c>
      <c r="GJ3" s="9" t="str">
        <f t="shared" si="2"/>
        <v>M</v>
      </c>
      <c r="GK3" s="9" t="str">
        <f t="shared" si="2"/>
        <v>E</v>
      </c>
      <c r="GL3" s="9" t="str">
        <f t="shared" si="2"/>
        <v>M</v>
      </c>
      <c r="GM3" s="9" t="str">
        <f t="shared" si="2"/>
        <v>E</v>
      </c>
      <c r="GN3" s="9" t="str">
        <f t="shared" si="2"/>
        <v>M</v>
      </c>
      <c r="GO3" s="9" t="str">
        <f t="shared" si="2"/>
        <v>E</v>
      </c>
      <c r="GP3" s="9" t="str">
        <f t="shared" si="2"/>
        <v>M</v>
      </c>
      <c r="GQ3" s="9" t="str">
        <f t="shared" ref="GQ3:HF3" si="3">RIGHT(GQ5, 1)</f>
        <v>E</v>
      </c>
      <c r="GR3" s="9" t="str">
        <f t="shared" si="3"/>
        <v>M</v>
      </c>
      <c r="GS3" s="9" t="str">
        <f t="shared" si="3"/>
        <v>E</v>
      </c>
      <c r="GT3" s="9" t="str">
        <f t="shared" si="3"/>
        <v>M</v>
      </c>
      <c r="GU3" s="9" t="str">
        <f t="shared" si="3"/>
        <v>E</v>
      </c>
      <c r="GV3" s="9" t="str">
        <f t="shared" si="3"/>
        <v>M</v>
      </c>
      <c r="GW3" s="9" t="str">
        <f t="shared" si="3"/>
        <v>E</v>
      </c>
      <c r="GX3" s="9" t="str">
        <f t="shared" si="3"/>
        <v>M</v>
      </c>
      <c r="GY3" s="9" t="str">
        <f t="shared" si="3"/>
        <v>E</v>
      </c>
      <c r="GZ3" s="9" t="str">
        <f t="shared" si="3"/>
        <v>M</v>
      </c>
      <c r="HA3" s="9" t="str">
        <f t="shared" si="3"/>
        <v>E</v>
      </c>
      <c r="HB3" s="9" t="str">
        <f t="shared" si="3"/>
        <v>M</v>
      </c>
      <c r="HC3" s="9" t="str">
        <f t="shared" si="3"/>
        <v>E</v>
      </c>
      <c r="HD3" s="9" t="str">
        <f t="shared" si="3"/>
        <v>M</v>
      </c>
      <c r="HE3" s="9" t="str">
        <f t="shared" si="3"/>
        <v>E</v>
      </c>
      <c r="HF3" s="9" t="str">
        <f t="shared" si="3"/>
        <v>M</v>
      </c>
    </row>
    <row r="4" spans="1:214" x14ac:dyDescent="0.25">
      <c r="A4" s="10"/>
      <c r="B4" s="10"/>
      <c r="C4" s="10"/>
      <c r="D4" s="13" t="s">
        <v>83</v>
      </c>
      <c r="E4" s="16">
        <f t="shared" ref="E4:BP4" si="4">IF(E3="E", VLOOKUP(E$5, lu_WrkID_Est, 2, FALSE),  VLOOKUP(E$5, lu_WrkID_MOE, 2, FALSE) )</f>
        <v>100.1</v>
      </c>
      <c r="F4" s="16">
        <f t="shared" si="4"/>
        <v>100.2</v>
      </c>
      <c r="G4" s="16">
        <f t="shared" si="4"/>
        <v>101.1</v>
      </c>
      <c r="H4" s="16">
        <f t="shared" si="4"/>
        <v>101.2</v>
      </c>
      <c r="I4" s="16">
        <f t="shared" si="4"/>
        <v>102.1</v>
      </c>
      <c r="J4" s="16">
        <f t="shared" si="4"/>
        <v>102.2</v>
      </c>
      <c r="K4" s="16">
        <f t="shared" si="4"/>
        <v>103.1</v>
      </c>
      <c r="L4" s="16">
        <f t="shared" si="4"/>
        <v>103.2</v>
      </c>
      <c r="M4" s="16">
        <f t="shared" si="4"/>
        <v>104.1</v>
      </c>
      <c r="N4" s="16">
        <f t="shared" si="4"/>
        <v>104.2</v>
      </c>
      <c r="O4" s="16">
        <f t="shared" si="4"/>
        <v>105.1</v>
      </c>
      <c r="P4" s="16">
        <f t="shared" si="4"/>
        <v>105.2</v>
      </c>
      <c r="Q4" s="16">
        <f t="shared" si="4"/>
        <v>106.1</v>
      </c>
      <c r="R4" s="16">
        <f t="shared" si="4"/>
        <v>106.2</v>
      </c>
      <c r="S4" s="16">
        <f t="shared" si="4"/>
        <v>107.1</v>
      </c>
      <c r="T4" s="16">
        <f t="shared" si="4"/>
        <v>107.2</v>
      </c>
      <c r="U4" s="16">
        <f t="shared" si="4"/>
        <v>108.1</v>
      </c>
      <c r="V4" s="16">
        <f t="shared" si="4"/>
        <v>108.2</v>
      </c>
      <c r="W4" s="16">
        <f t="shared" si="4"/>
        <v>109.1</v>
      </c>
      <c r="X4" s="16">
        <f t="shared" si="4"/>
        <v>109.2</v>
      </c>
      <c r="Y4" s="16">
        <f t="shared" si="4"/>
        <v>110.1</v>
      </c>
      <c r="Z4" s="16">
        <f t="shared" si="4"/>
        <v>110.2</v>
      </c>
      <c r="AA4" s="16">
        <f t="shared" si="4"/>
        <v>111.1</v>
      </c>
      <c r="AB4" s="16">
        <f t="shared" si="4"/>
        <v>111.2</v>
      </c>
      <c r="AC4" s="16">
        <f t="shared" si="4"/>
        <v>112.1</v>
      </c>
      <c r="AD4" s="16">
        <f t="shared" si="4"/>
        <v>112.2</v>
      </c>
      <c r="AE4" s="16">
        <f t="shared" si="4"/>
        <v>113.1</v>
      </c>
      <c r="AF4" s="16">
        <f t="shared" si="4"/>
        <v>113.2</v>
      </c>
      <c r="AG4" s="16">
        <f t="shared" si="4"/>
        <v>114.1</v>
      </c>
      <c r="AH4" s="16">
        <f t="shared" si="4"/>
        <v>114.2</v>
      </c>
      <c r="AI4" s="16">
        <f t="shared" si="4"/>
        <v>200.1</v>
      </c>
      <c r="AJ4" s="16">
        <f t="shared" si="4"/>
        <v>200.2</v>
      </c>
      <c r="AK4" s="16">
        <f t="shared" si="4"/>
        <v>201.1</v>
      </c>
      <c r="AL4" s="16">
        <f t="shared" si="4"/>
        <v>201.2</v>
      </c>
      <c r="AM4" s="16">
        <f t="shared" si="4"/>
        <v>202.1</v>
      </c>
      <c r="AN4" s="16">
        <f t="shared" si="4"/>
        <v>202.2</v>
      </c>
      <c r="AO4" s="16">
        <f t="shared" si="4"/>
        <v>203.1</v>
      </c>
      <c r="AP4" s="16">
        <f t="shared" si="4"/>
        <v>203.2</v>
      </c>
      <c r="AQ4" s="16">
        <f t="shared" si="4"/>
        <v>204.1</v>
      </c>
      <c r="AR4" s="16">
        <f t="shared" si="4"/>
        <v>204.2</v>
      </c>
      <c r="AS4" s="16">
        <f t="shared" si="4"/>
        <v>205.1</v>
      </c>
      <c r="AT4" s="16">
        <f t="shared" si="4"/>
        <v>205.2</v>
      </c>
      <c r="AU4" s="16">
        <f t="shared" si="4"/>
        <v>206.1</v>
      </c>
      <c r="AV4" s="16">
        <f t="shared" si="4"/>
        <v>206.2</v>
      </c>
      <c r="AW4" s="16">
        <f t="shared" si="4"/>
        <v>207.1</v>
      </c>
      <c r="AX4" s="16">
        <f t="shared" si="4"/>
        <v>207.2</v>
      </c>
      <c r="AY4" s="16">
        <f t="shared" si="4"/>
        <v>208.1</v>
      </c>
      <c r="AZ4" s="16">
        <f t="shared" si="4"/>
        <v>208.2</v>
      </c>
      <c r="BA4" s="16">
        <f t="shared" si="4"/>
        <v>209.1</v>
      </c>
      <c r="BB4" s="16">
        <f t="shared" si="4"/>
        <v>209.2</v>
      </c>
      <c r="BC4" s="16">
        <f t="shared" si="4"/>
        <v>210.1</v>
      </c>
      <c r="BD4" s="16">
        <f t="shared" si="4"/>
        <v>210.2</v>
      </c>
      <c r="BE4" s="16">
        <f t="shared" si="4"/>
        <v>211.1</v>
      </c>
      <c r="BF4" s="16">
        <f t="shared" si="4"/>
        <v>211.2</v>
      </c>
      <c r="BG4" s="16">
        <f t="shared" si="4"/>
        <v>212.1</v>
      </c>
      <c r="BH4" s="16">
        <f t="shared" si="4"/>
        <v>212.2</v>
      </c>
      <c r="BI4" s="16">
        <f t="shared" si="4"/>
        <v>213.1</v>
      </c>
      <c r="BJ4" s="16">
        <f t="shared" si="4"/>
        <v>213.2</v>
      </c>
      <c r="BK4" s="16">
        <f t="shared" si="4"/>
        <v>214.1</v>
      </c>
      <c r="BL4" s="16">
        <f t="shared" si="4"/>
        <v>214.2</v>
      </c>
      <c r="BM4" s="16">
        <f t="shared" si="4"/>
        <v>300.10000000000002</v>
      </c>
      <c r="BN4" s="16">
        <f t="shared" si="4"/>
        <v>300.2</v>
      </c>
      <c r="BO4" s="16">
        <f t="shared" si="4"/>
        <v>301.10000000000002</v>
      </c>
      <c r="BP4" s="16">
        <f t="shared" si="4"/>
        <v>301.2</v>
      </c>
      <c r="BQ4" s="16">
        <f t="shared" ref="BQ4:EB4" si="5">IF(BQ3="E", VLOOKUP(BQ$5, lu_WrkID_Est, 2, FALSE),  VLOOKUP(BQ$5, lu_WrkID_MOE, 2, FALSE) )</f>
        <v>302.10000000000002</v>
      </c>
      <c r="BR4" s="16">
        <f t="shared" si="5"/>
        <v>302.2</v>
      </c>
      <c r="BS4" s="16">
        <f t="shared" si="5"/>
        <v>303.10000000000002</v>
      </c>
      <c r="BT4" s="16">
        <f t="shared" si="5"/>
        <v>303.2</v>
      </c>
      <c r="BU4" s="16">
        <f t="shared" si="5"/>
        <v>304.10000000000002</v>
      </c>
      <c r="BV4" s="16">
        <f t="shared" si="5"/>
        <v>304.2</v>
      </c>
      <c r="BW4" s="16">
        <f t="shared" si="5"/>
        <v>305.10000000000002</v>
      </c>
      <c r="BX4" s="16">
        <f t="shared" si="5"/>
        <v>305.2</v>
      </c>
      <c r="BY4" s="16">
        <f t="shared" si="5"/>
        <v>306.10000000000002</v>
      </c>
      <c r="BZ4" s="16">
        <f t="shared" si="5"/>
        <v>306.2</v>
      </c>
      <c r="CA4" s="16">
        <f t="shared" si="5"/>
        <v>307.10000000000002</v>
      </c>
      <c r="CB4" s="16">
        <f t="shared" si="5"/>
        <v>307.2</v>
      </c>
      <c r="CC4" s="16">
        <f t="shared" si="5"/>
        <v>308.10000000000002</v>
      </c>
      <c r="CD4" s="16">
        <f t="shared" si="5"/>
        <v>308.2</v>
      </c>
      <c r="CE4" s="16">
        <f t="shared" si="5"/>
        <v>309.10000000000002</v>
      </c>
      <c r="CF4" s="16">
        <f t="shared" si="5"/>
        <v>309.2</v>
      </c>
      <c r="CG4" s="16">
        <f t="shared" si="5"/>
        <v>310.10000000000002</v>
      </c>
      <c r="CH4" s="16">
        <f t="shared" si="5"/>
        <v>310.2</v>
      </c>
      <c r="CI4" s="16">
        <f t="shared" si="5"/>
        <v>311.10000000000002</v>
      </c>
      <c r="CJ4" s="16">
        <f t="shared" si="5"/>
        <v>311.2</v>
      </c>
      <c r="CK4" s="16">
        <f t="shared" si="5"/>
        <v>312.10000000000002</v>
      </c>
      <c r="CL4" s="16">
        <f t="shared" si="5"/>
        <v>312.2</v>
      </c>
      <c r="CM4" s="16">
        <f t="shared" si="5"/>
        <v>313.10000000000002</v>
      </c>
      <c r="CN4" s="16">
        <f t="shared" si="5"/>
        <v>313.2</v>
      </c>
      <c r="CO4" s="16">
        <f t="shared" si="5"/>
        <v>314.10000000000002</v>
      </c>
      <c r="CP4" s="16">
        <f t="shared" si="5"/>
        <v>314.2</v>
      </c>
      <c r="CQ4" s="16">
        <f t="shared" si="5"/>
        <v>400.1</v>
      </c>
      <c r="CR4" s="16">
        <f t="shared" si="5"/>
        <v>400.2</v>
      </c>
      <c r="CS4" s="16">
        <f t="shared" si="5"/>
        <v>401.1</v>
      </c>
      <c r="CT4" s="16">
        <f t="shared" si="5"/>
        <v>401.2</v>
      </c>
      <c r="CU4" s="16">
        <f t="shared" si="5"/>
        <v>402.1</v>
      </c>
      <c r="CV4" s="16">
        <f t="shared" si="5"/>
        <v>402.2</v>
      </c>
      <c r="CW4" s="16">
        <f t="shared" si="5"/>
        <v>403.1</v>
      </c>
      <c r="CX4" s="16">
        <f t="shared" si="5"/>
        <v>403.2</v>
      </c>
      <c r="CY4" s="16">
        <f t="shared" si="5"/>
        <v>404.1</v>
      </c>
      <c r="CZ4" s="16">
        <f t="shared" si="5"/>
        <v>404.2</v>
      </c>
      <c r="DA4" s="16">
        <f t="shared" si="5"/>
        <v>405.1</v>
      </c>
      <c r="DB4" s="16">
        <f t="shared" si="5"/>
        <v>405.2</v>
      </c>
      <c r="DC4" s="16">
        <f t="shared" si="5"/>
        <v>406.1</v>
      </c>
      <c r="DD4" s="16">
        <f t="shared" si="5"/>
        <v>406.2</v>
      </c>
      <c r="DE4" s="16">
        <f t="shared" si="5"/>
        <v>407.1</v>
      </c>
      <c r="DF4" s="16">
        <f t="shared" si="5"/>
        <v>407.2</v>
      </c>
      <c r="DG4" s="16">
        <f t="shared" si="5"/>
        <v>408.1</v>
      </c>
      <c r="DH4" s="16">
        <f t="shared" si="5"/>
        <v>408.2</v>
      </c>
      <c r="DI4" s="16">
        <f t="shared" si="5"/>
        <v>409.1</v>
      </c>
      <c r="DJ4" s="16">
        <f t="shared" si="5"/>
        <v>409.2</v>
      </c>
      <c r="DK4" s="16">
        <f t="shared" si="5"/>
        <v>410.1</v>
      </c>
      <c r="DL4" s="16">
        <f t="shared" si="5"/>
        <v>410.2</v>
      </c>
      <c r="DM4" s="16">
        <f t="shared" si="5"/>
        <v>411.1</v>
      </c>
      <c r="DN4" s="16">
        <f t="shared" si="5"/>
        <v>411.2</v>
      </c>
      <c r="DO4" s="16">
        <f t="shared" si="5"/>
        <v>412.1</v>
      </c>
      <c r="DP4" s="16">
        <f t="shared" si="5"/>
        <v>412.2</v>
      </c>
      <c r="DQ4" s="16">
        <f t="shared" si="5"/>
        <v>413.1</v>
      </c>
      <c r="DR4" s="16">
        <f t="shared" si="5"/>
        <v>413.2</v>
      </c>
      <c r="DS4" s="16">
        <f t="shared" si="5"/>
        <v>414.1</v>
      </c>
      <c r="DT4" s="16">
        <f t="shared" si="5"/>
        <v>414.2</v>
      </c>
      <c r="DU4" s="16">
        <f t="shared" si="5"/>
        <v>500.1</v>
      </c>
      <c r="DV4" s="16">
        <f t="shared" si="5"/>
        <v>500.2</v>
      </c>
      <c r="DW4" s="16">
        <f t="shared" si="5"/>
        <v>501.1</v>
      </c>
      <c r="DX4" s="16">
        <f t="shared" si="5"/>
        <v>501.2</v>
      </c>
      <c r="DY4" s="16">
        <f t="shared" si="5"/>
        <v>502.1</v>
      </c>
      <c r="DZ4" s="16">
        <f t="shared" si="5"/>
        <v>502.2</v>
      </c>
      <c r="EA4" s="16">
        <f t="shared" si="5"/>
        <v>503.1</v>
      </c>
      <c r="EB4" s="16">
        <f t="shared" si="5"/>
        <v>503.2</v>
      </c>
      <c r="EC4" s="16">
        <f t="shared" ref="EC4:GN4" si="6">IF(EC3="E", VLOOKUP(EC$5, lu_WrkID_Est, 2, FALSE),  VLOOKUP(EC$5, lu_WrkID_MOE, 2, FALSE) )</f>
        <v>504.1</v>
      </c>
      <c r="ED4" s="16">
        <f t="shared" si="6"/>
        <v>504.2</v>
      </c>
      <c r="EE4" s="16">
        <f t="shared" si="6"/>
        <v>505.1</v>
      </c>
      <c r="EF4" s="16">
        <f t="shared" si="6"/>
        <v>505.2</v>
      </c>
      <c r="EG4" s="16">
        <f t="shared" si="6"/>
        <v>506.1</v>
      </c>
      <c r="EH4" s="16">
        <f t="shared" si="6"/>
        <v>506.2</v>
      </c>
      <c r="EI4" s="16">
        <f t="shared" si="6"/>
        <v>507.1</v>
      </c>
      <c r="EJ4" s="16">
        <f t="shared" si="6"/>
        <v>507.2</v>
      </c>
      <c r="EK4" s="16">
        <f t="shared" si="6"/>
        <v>508.1</v>
      </c>
      <c r="EL4" s="16">
        <f t="shared" si="6"/>
        <v>508.2</v>
      </c>
      <c r="EM4" s="16">
        <f t="shared" si="6"/>
        <v>509.1</v>
      </c>
      <c r="EN4" s="16">
        <f t="shared" si="6"/>
        <v>509.2</v>
      </c>
      <c r="EO4" s="16">
        <f t="shared" si="6"/>
        <v>510.1</v>
      </c>
      <c r="EP4" s="16">
        <f t="shared" si="6"/>
        <v>510.2</v>
      </c>
      <c r="EQ4" s="16">
        <f t="shared" si="6"/>
        <v>511.1</v>
      </c>
      <c r="ER4" s="16">
        <f t="shared" si="6"/>
        <v>511.2</v>
      </c>
      <c r="ES4" s="16">
        <f t="shared" si="6"/>
        <v>512.1</v>
      </c>
      <c r="ET4" s="16">
        <f t="shared" si="6"/>
        <v>512.20000000000005</v>
      </c>
      <c r="EU4" s="16">
        <f t="shared" si="6"/>
        <v>513.1</v>
      </c>
      <c r="EV4" s="16">
        <f t="shared" si="6"/>
        <v>513.20000000000005</v>
      </c>
      <c r="EW4" s="16">
        <f t="shared" si="6"/>
        <v>514.1</v>
      </c>
      <c r="EX4" s="16">
        <f t="shared" si="6"/>
        <v>514.20000000000005</v>
      </c>
      <c r="EY4" s="16">
        <f t="shared" si="6"/>
        <v>600.1</v>
      </c>
      <c r="EZ4" s="16">
        <f t="shared" si="6"/>
        <v>600.20000000000005</v>
      </c>
      <c r="FA4" s="16">
        <f t="shared" si="6"/>
        <v>601.1</v>
      </c>
      <c r="FB4" s="16">
        <f t="shared" si="6"/>
        <v>601.20000000000005</v>
      </c>
      <c r="FC4" s="16">
        <f t="shared" si="6"/>
        <v>602.1</v>
      </c>
      <c r="FD4" s="16">
        <f t="shared" si="6"/>
        <v>602.20000000000005</v>
      </c>
      <c r="FE4" s="16">
        <f t="shared" si="6"/>
        <v>603.1</v>
      </c>
      <c r="FF4" s="16">
        <f t="shared" si="6"/>
        <v>603.20000000000005</v>
      </c>
      <c r="FG4" s="16">
        <f t="shared" si="6"/>
        <v>604.1</v>
      </c>
      <c r="FH4" s="16">
        <f t="shared" si="6"/>
        <v>604.20000000000005</v>
      </c>
      <c r="FI4" s="16">
        <f t="shared" si="6"/>
        <v>605.1</v>
      </c>
      <c r="FJ4" s="16">
        <f t="shared" si="6"/>
        <v>605.20000000000005</v>
      </c>
      <c r="FK4" s="16">
        <f t="shared" si="6"/>
        <v>606.1</v>
      </c>
      <c r="FL4" s="16">
        <f t="shared" si="6"/>
        <v>606.20000000000005</v>
      </c>
      <c r="FM4" s="16">
        <f t="shared" si="6"/>
        <v>607.1</v>
      </c>
      <c r="FN4" s="16">
        <f t="shared" si="6"/>
        <v>607.20000000000005</v>
      </c>
      <c r="FO4" s="16">
        <f t="shared" si="6"/>
        <v>608.1</v>
      </c>
      <c r="FP4" s="16">
        <f t="shared" si="6"/>
        <v>608.20000000000005</v>
      </c>
      <c r="FQ4" s="16">
        <f t="shared" si="6"/>
        <v>609.1</v>
      </c>
      <c r="FR4" s="16">
        <f t="shared" si="6"/>
        <v>609.20000000000005</v>
      </c>
      <c r="FS4" s="16">
        <f t="shared" si="6"/>
        <v>610.1</v>
      </c>
      <c r="FT4" s="16">
        <f t="shared" si="6"/>
        <v>610.20000000000005</v>
      </c>
      <c r="FU4" s="16">
        <f t="shared" si="6"/>
        <v>611.1</v>
      </c>
      <c r="FV4" s="16">
        <f t="shared" si="6"/>
        <v>611.20000000000005</v>
      </c>
      <c r="FW4" s="16">
        <f t="shared" si="6"/>
        <v>612.1</v>
      </c>
      <c r="FX4" s="16">
        <f t="shared" si="6"/>
        <v>612.20000000000005</v>
      </c>
      <c r="FY4" s="16">
        <f t="shared" si="6"/>
        <v>613.1</v>
      </c>
      <c r="FZ4" s="16">
        <f t="shared" si="6"/>
        <v>613.20000000000005</v>
      </c>
      <c r="GA4" s="16">
        <f t="shared" si="6"/>
        <v>614.1</v>
      </c>
      <c r="GB4" s="16">
        <f t="shared" si="6"/>
        <v>614.20000000000005</v>
      </c>
      <c r="GC4" s="16">
        <f t="shared" si="6"/>
        <v>700.1</v>
      </c>
      <c r="GD4" s="16">
        <f t="shared" si="6"/>
        <v>700.2</v>
      </c>
      <c r="GE4" s="16">
        <f t="shared" si="6"/>
        <v>701.1</v>
      </c>
      <c r="GF4" s="16">
        <f t="shared" si="6"/>
        <v>701.2</v>
      </c>
      <c r="GG4" s="16">
        <f t="shared" si="6"/>
        <v>702.1</v>
      </c>
      <c r="GH4" s="16">
        <f t="shared" si="6"/>
        <v>702.2</v>
      </c>
      <c r="GI4" s="16">
        <f t="shared" si="6"/>
        <v>703.1</v>
      </c>
      <c r="GJ4" s="16">
        <f t="shared" si="6"/>
        <v>703.2</v>
      </c>
      <c r="GK4" s="16">
        <f t="shared" si="6"/>
        <v>704.1</v>
      </c>
      <c r="GL4" s="16">
        <f t="shared" si="6"/>
        <v>704.2</v>
      </c>
      <c r="GM4" s="16">
        <f t="shared" si="6"/>
        <v>705.1</v>
      </c>
      <c r="GN4" s="16">
        <f t="shared" si="6"/>
        <v>705.2</v>
      </c>
      <c r="GO4" s="16">
        <f t="shared" ref="GO4:HF4" si="7">IF(GO3="E", VLOOKUP(GO$5, lu_WrkID_Est, 2, FALSE),  VLOOKUP(GO$5, lu_WrkID_MOE, 2, FALSE) )</f>
        <v>706.1</v>
      </c>
      <c r="GP4" s="16">
        <f t="shared" si="7"/>
        <v>706.2</v>
      </c>
      <c r="GQ4" s="16">
        <f t="shared" si="7"/>
        <v>707.1</v>
      </c>
      <c r="GR4" s="16">
        <f t="shared" si="7"/>
        <v>707.2</v>
      </c>
      <c r="GS4" s="16">
        <f t="shared" si="7"/>
        <v>708.1</v>
      </c>
      <c r="GT4" s="16">
        <f t="shared" si="7"/>
        <v>708.2</v>
      </c>
      <c r="GU4" s="16">
        <f t="shared" si="7"/>
        <v>709.1</v>
      </c>
      <c r="GV4" s="16">
        <f t="shared" si="7"/>
        <v>709.2</v>
      </c>
      <c r="GW4" s="16">
        <f t="shared" si="7"/>
        <v>710.1</v>
      </c>
      <c r="GX4" s="16">
        <f t="shared" si="7"/>
        <v>710.2</v>
      </c>
      <c r="GY4" s="16">
        <f t="shared" si="7"/>
        <v>711.1</v>
      </c>
      <c r="GZ4" s="16">
        <f t="shared" si="7"/>
        <v>711.2</v>
      </c>
      <c r="HA4" s="16">
        <f t="shared" si="7"/>
        <v>712.1</v>
      </c>
      <c r="HB4" s="16">
        <f t="shared" si="7"/>
        <v>712.2</v>
      </c>
      <c r="HC4" s="16">
        <f t="shared" si="7"/>
        <v>713.1</v>
      </c>
      <c r="HD4" s="16">
        <f t="shared" si="7"/>
        <v>713.2</v>
      </c>
      <c r="HE4" s="16">
        <f t="shared" si="7"/>
        <v>714.1</v>
      </c>
      <c r="HF4" s="16">
        <f t="shared" si="7"/>
        <v>714.2</v>
      </c>
    </row>
    <row r="5" spans="1:214" x14ac:dyDescent="0.25">
      <c r="A5" s="10"/>
      <c r="B5" s="10"/>
      <c r="C5" s="48" t="s">
        <v>0</v>
      </c>
      <c r="D5" s="48" t="s">
        <v>1</v>
      </c>
      <c r="E5" s="48" t="s">
        <v>235</v>
      </c>
      <c r="F5" s="48" t="s">
        <v>438</v>
      </c>
      <c r="G5" s="48" t="s">
        <v>236</v>
      </c>
      <c r="H5" s="48" t="s">
        <v>439</v>
      </c>
      <c r="I5" s="48" t="s">
        <v>238</v>
      </c>
      <c r="J5" s="48" t="s">
        <v>440</v>
      </c>
      <c r="K5" s="48" t="s">
        <v>240</v>
      </c>
      <c r="L5" s="48" t="s">
        <v>441</v>
      </c>
      <c r="M5" s="48" t="s">
        <v>242</v>
      </c>
      <c r="N5" s="48" t="s">
        <v>442</v>
      </c>
      <c r="O5" s="48" t="s">
        <v>244</v>
      </c>
      <c r="P5" s="48" t="s">
        <v>443</v>
      </c>
      <c r="Q5" s="48" t="s">
        <v>246</v>
      </c>
      <c r="R5" s="48" t="s">
        <v>444</v>
      </c>
      <c r="S5" s="48" t="s">
        <v>248</v>
      </c>
      <c r="T5" s="48" t="s">
        <v>445</v>
      </c>
      <c r="U5" s="48" t="s">
        <v>250</v>
      </c>
      <c r="V5" s="48" t="s">
        <v>446</v>
      </c>
      <c r="W5" s="48" t="s">
        <v>252</v>
      </c>
      <c r="X5" s="48" t="s">
        <v>447</v>
      </c>
      <c r="Y5" s="48" t="s">
        <v>254</v>
      </c>
      <c r="Z5" s="48" t="s">
        <v>448</v>
      </c>
      <c r="AA5" s="48" t="s">
        <v>256</v>
      </c>
      <c r="AB5" s="48" t="s">
        <v>449</v>
      </c>
      <c r="AC5" s="48" t="s">
        <v>258</v>
      </c>
      <c r="AD5" s="48" t="s">
        <v>450</v>
      </c>
      <c r="AE5" s="48" t="s">
        <v>260</v>
      </c>
      <c r="AF5" s="48" t="s">
        <v>451</v>
      </c>
      <c r="AG5" s="48" t="s">
        <v>262</v>
      </c>
      <c r="AH5" s="48" t="s">
        <v>452</v>
      </c>
      <c r="AI5" s="48" t="s">
        <v>264</v>
      </c>
      <c r="AJ5" s="48" t="s">
        <v>453</v>
      </c>
      <c r="AK5" s="48" t="s">
        <v>265</v>
      </c>
      <c r="AL5" s="48" t="s">
        <v>454</v>
      </c>
      <c r="AM5" s="48" t="s">
        <v>267</v>
      </c>
      <c r="AN5" s="48" t="s">
        <v>455</v>
      </c>
      <c r="AO5" s="48" t="s">
        <v>269</v>
      </c>
      <c r="AP5" s="48" t="s">
        <v>456</v>
      </c>
      <c r="AQ5" s="48" t="s">
        <v>271</v>
      </c>
      <c r="AR5" s="48" t="s">
        <v>457</v>
      </c>
      <c r="AS5" s="48" t="s">
        <v>273</v>
      </c>
      <c r="AT5" s="48" t="s">
        <v>458</v>
      </c>
      <c r="AU5" s="48" t="s">
        <v>275</v>
      </c>
      <c r="AV5" s="48" t="s">
        <v>459</v>
      </c>
      <c r="AW5" s="48" t="s">
        <v>277</v>
      </c>
      <c r="AX5" s="48" t="s">
        <v>460</v>
      </c>
      <c r="AY5" s="48" t="s">
        <v>279</v>
      </c>
      <c r="AZ5" s="48" t="s">
        <v>461</v>
      </c>
      <c r="BA5" s="48" t="s">
        <v>281</v>
      </c>
      <c r="BB5" s="48" t="s">
        <v>462</v>
      </c>
      <c r="BC5" s="48" t="s">
        <v>283</v>
      </c>
      <c r="BD5" s="48" t="s">
        <v>463</v>
      </c>
      <c r="BE5" s="48" t="s">
        <v>285</v>
      </c>
      <c r="BF5" s="48" t="s">
        <v>464</v>
      </c>
      <c r="BG5" s="48" t="s">
        <v>287</v>
      </c>
      <c r="BH5" s="48" t="s">
        <v>465</v>
      </c>
      <c r="BI5" s="48" t="s">
        <v>289</v>
      </c>
      <c r="BJ5" s="48" t="s">
        <v>466</v>
      </c>
      <c r="BK5" s="48" t="s">
        <v>291</v>
      </c>
      <c r="BL5" s="48" t="s">
        <v>467</v>
      </c>
      <c r="BM5" s="48" t="s">
        <v>293</v>
      </c>
      <c r="BN5" s="48" t="s">
        <v>468</v>
      </c>
      <c r="BO5" s="48" t="s">
        <v>294</v>
      </c>
      <c r="BP5" s="48" t="s">
        <v>469</v>
      </c>
      <c r="BQ5" s="48" t="s">
        <v>296</v>
      </c>
      <c r="BR5" s="48" t="s">
        <v>470</v>
      </c>
      <c r="BS5" s="48" t="s">
        <v>298</v>
      </c>
      <c r="BT5" s="48" t="s">
        <v>471</v>
      </c>
      <c r="BU5" s="48" t="s">
        <v>300</v>
      </c>
      <c r="BV5" s="48" t="s">
        <v>472</v>
      </c>
      <c r="BW5" s="48" t="s">
        <v>302</v>
      </c>
      <c r="BX5" s="48" t="s">
        <v>473</v>
      </c>
      <c r="BY5" s="48" t="s">
        <v>304</v>
      </c>
      <c r="BZ5" s="48" t="s">
        <v>474</v>
      </c>
      <c r="CA5" s="48" t="s">
        <v>306</v>
      </c>
      <c r="CB5" s="48" t="s">
        <v>475</v>
      </c>
      <c r="CC5" s="48" t="s">
        <v>308</v>
      </c>
      <c r="CD5" s="48" t="s">
        <v>476</v>
      </c>
      <c r="CE5" s="48" t="s">
        <v>310</v>
      </c>
      <c r="CF5" s="48" t="s">
        <v>477</v>
      </c>
      <c r="CG5" s="48" t="s">
        <v>312</v>
      </c>
      <c r="CH5" s="48" t="s">
        <v>478</v>
      </c>
      <c r="CI5" s="48" t="s">
        <v>314</v>
      </c>
      <c r="CJ5" s="48" t="s">
        <v>479</v>
      </c>
      <c r="CK5" s="48" t="s">
        <v>316</v>
      </c>
      <c r="CL5" s="48" t="s">
        <v>480</v>
      </c>
      <c r="CM5" s="48" t="s">
        <v>318</v>
      </c>
      <c r="CN5" s="48" t="s">
        <v>481</v>
      </c>
      <c r="CO5" s="48" t="s">
        <v>320</v>
      </c>
      <c r="CP5" s="48" t="s">
        <v>482</v>
      </c>
      <c r="CQ5" s="48" t="s">
        <v>322</v>
      </c>
      <c r="CR5" s="48" t="s">
        <v>483</v>
      </c>
      <c r="CS5" s="48" t="s">
        <v>323</v>
      </c>
      <c r="CT5" s="48" t="s">
        <v>484</v>
      </c>
      <c r="CU5" s="48" t="s">
        <v>325</v>
      </c>
      <c r="CV5" s="48" t="s">
        <v>485</v>
      </c>
      <c r="CW5" s="48" t="s">
        <v>327</v>
      </c>
      <c r="CX5" s="48" t="s">
        <v>486</v>
      </c>
      <c r="CY5" s="48" t="s">
        <v>329</v>
      </c>
      <c r="CZ5" s="48" t="s">
        <v>487</v>
      </c>
      <c r="DA5" s="48" t="s">
        <v>331</v>
      </c>
      <c r="DB5" s="48" t="s">
        <v>488</v>
      </c>
      <c r="DC5" s="48" t="s">
        <v>333</v>
      </c>
      <c r="DD5" s="48" t="s">
        <v>489</v>
      </c>
      <c r="DE5" s="48" t="s">
        <v>335</v>
      </c>
      <c r="DF5" s="48" t="s">
        <v>490</v>
      </c>
      <c r="DG5" s="48" t="s">
        <v>337</v>
      </c>
      <c r="DH5" s="48" t="s">
        <v>491</v>
      </c>
      <c r="DI5" s="48" t="s">
        <v>339</v>
      </c>
      <c r="DJ5" s="48" t="s">
        <v>492</v>
      </c>
      <c r="DK5" s="48" t="s">
        <v>341</v>
      </c>
      <c r="DL5" s="48" t="s">
        <v>493</v>
      </c>
      <c r="DM5" s="48" t="s">
        <v>343</v>
      </c>
      <c r="DN5" s="48" t="s">
        <v>494</v>
      </c>
      <c r="DO5" s="48" t="s">
        <v>345</v>
      </c>
      <c r="DP5" s="48" t="s">
        <v>495</v>
      </c>
      <c r="DQ5" s="48" t="s">
        <v>347</v>
      </c>
      <c r="DR5" s="48" t="s">
        <v>496</v>
      </c>
      <c r="DS5" s="48" t="s">
        <v>349</v>
      </c>
      <c r="DT5" s="48" t="s">
        <v>497</v>
      </c>
      <c r="DU5" s="48" t="s">
        <v>351</v>
      </c>
      <c r="DV5" s="48" t="s">
        <v>498</v>
      </c>
      <c r="DW5" s="48" t="s">
        <v>352</v>
      </c>
      <c r="DX5" s="48" t="s">
        <v>499</v>
      </c>
      <c r="DY5" s="48" t="s">
        <v>354</v>
      </c>
      <c r="DZ5" s="48" t="s">
        <v>500</v>
      </c>
      <c r="EA5" s="48" t="s">
        <v>356</v>
      </c>
      <c r="EB5" s="48" t="s">
        <v>501</v>
      </c>
      <c r="EC5" s="48" t="s">
        <v>358</v>
      </c>
      <c r="ED5" s="48" t="s">
        <v>502</v>
      </c>
      <c r="EE5" s="48" t="s">
        <v>360</v>
      </c>
      <c r="EF5" s="48" t="s">
        <v>503</v>
      </c>
      <c r="EG5" s="48" t="s">
        <v>362</v>
      </c>
      <c r="EH5" s="48" t="s">
        <v>504</v>
      </c>
      <c r="EI5" s="48" t="s">
        <v>364</v>
      </c>
      <c r="EJ5" s="48" t="s">
        <v>505</v>
      </c>
      <c r="EK5" s="48" t="s">
        <v>366</v>
      </c>
      <c r="EL5" s="48" t="s">
        <v>506</v>
      </c>
      <c r="EM5" s="48" t="s">
        <v>368</v>
      </c>
      <c r="EN5" s="48" t="s">
        <v>507</v>
      </c>
      <c r="EO5" s="48" t="s">
        <v>370</v>
      </c>
      <c r="EP5" s="48" t="s">
        <v>508</v>
      </c>
      <c r="EQ5" s="48" t="s">
        <v>372</v>
      </c>
      <c r="ER5" s="48" t="s">
        <v>509</v>
      </c>
      <c r="ES5" s="48" t="s">
        <v>374</v>
      </c>
      <c r="ET5" s="48" t="s">
        <v>510</v>
      </c>
      <c r="EU5" s="48" t="s">
        <v>376</v>
      </c>
      <c r="EV5" s="48" t="s">
        <v>511</v>
      </c>
      <c r="EW5" s="48" t="s">
        <v>378</v>
      </c>
      <c r="EX5" s="48" t="s">
        <v>512</v>
      </c>
      <c r="EY5" s="48" t="s">
        <v>380</v>
      </c>
      <c r="EZ5" s="48" t="s">
        <v>513</v>
      </c>
      <c r="FA5" s="48" t="s">
        <v>381</v>
      </c>
      <c r="FB5" s="48" t="s">
        <v>514</v>
      </c>
      <c r="FC5" s="48" t="s">
        <v>383</v>
      </c>
      <c r="FD5" s="48" t="s">
        <v>515</v>
      </c>
      <c r="FE5" s="48" t="s">
        <v>385</v>
      </c>
      <c r="FF5" s="48" t="s">
        <v>516</v>
      </c>
      <c r="FG5" s="48" t="s">
        <v>387</v>
      </c>
      <c r="FH5" s="48" t="s">
        <v>517</v>
      </c>
      <c r="FI5" s="48" t="s">
        <v>389</v>
      </c>
      <c r="FJ5" s="48" t="s">
        <v>518</v>
      </c>
      <c r="FK5" s="48" t="s">
        <v>391</v>
      </c>
      <c r="FL5" s="48" t="s">
        <v>519</v>
      </c>
      <c r="FM5" s="48" t="s">
        <v>393</v>
      </c>
      <c r="FN5" s="48" t="s">
        <v>520</v>
      </c>
      <c r="FO5" s="48" t="s">
        <v>395</v>
      </c>
      <c r="FP5" s="48" t="s">
        <v>521</v>
      </c>
      <c r="FQ5" s="48" t="s">
        <v>397</v>
      </c>
      <c r="FR5" s="48" t="s">
        <v>522</v>
      </c>
      <c r="FS5" s="48" t="s">
        <v>399</v>
      </c>
      <c r="FT5" s="48" t="s">
        <v>523</v>
      </c>
      <c r="FU5" s="48" t="s">
        <v>401</v>
      </c>
      <c r="FV5" s="48" t="s">
        <v>524</v>
      </c>
      <c r="FW5" s="48" t="s">
        <v>403</v>
      </c>
      <c r="FX5" s="48" t="s">
        <v>525</v>
      </c>
      <c r="FY5" s="48" t="s">
        <v>405</v>
      </c>
      <c r="FZ5" s="48" t="s">
        <v>526</v>
      </c>
      <c r="GA5" s="48" t="s">
        <v>407</v>
      </c>
      <c r="GB5" s="48" t="s">
        <v>527</v>
      </c>
      <c r="GC5" s="48" t="s">
        <v>409</v>
      </c>
      <c r="GD5" s="48" t="s">
        <v>528</v>
      </c>
      <c r="GE5" s="48" t="s">
        <v>410</v>
      </c>
      <c r="GF5" s="48" t="s">
        <v>529</v>
      </c>
      <c r="GG5" s="48" t="s">
        <v>412</v>
      </c>
      <c r="GH5" s="48" t="s">
        <v>530</v>
      </c>
      <c r="GI5" s="48" t="s">
        <v>414</v>
      </c>
      <c r="GJ5" s="48" t="s">
        <v>531</v>
      </c>
      <c r="GK5" s="48" t="s">
        <v>416</v>
      </c>
      <c r="GL5" s="48" t="s">
        <v>532</v>
      </c>
      <c r="GM5" s="48" t="s">
        <v>418</v>
      </c>
      <c r="GN5" s="48" t="s">
        <v>533</v>
      </c>
      <c r="GO5" s="48" t="s">
        <v>420</v>
      </c>
      <c r="GP5" s="48" t="s">
        <v>534</v>
      </c>
      <c r="GQ5" s="48" t="s">
        <v>422</v>
      </c>
      <c r="GR5" s="48" t="s">
        <v>535</v>
      </c>
      <c r="GS5" s="48" t="s">
        <v>424</v>
      </c>
      <c r="GT5" s="48" t="s">
        <v>536</v>
      </c>
      <c r="GU5" s="48" t="s">
        <v>426</v>
      </c>
      <c r="GV5" s="48" t="s">
        <v>537</v>
      </c>
      <c r="GW5" s="48" t="s">
        <v>428</v>
      </c>
      <c r="GX5" s="48" t="s">
        <v>538</v>
      </c>
      <c r="GY5" s="48" t="s">
        <v>430</v>
      </c>
      <c r="GZ5" s="48" t="s">
        <v>539</v>
      </c>
      <c r="HA5" s="48" t="s">
        <v>432</v>
      </c>
      <c r="HB5" s="48" t="s">
        <v>540</v>
      </c>
      <c r="HC5" s="48" t="s">
        <v>434</v>
      </c>
      <c r="HD5" s="48" t="s">
        <v>541</v>
      </c>
      <c r="HE5" s="48" t="s">
        <v>436</v>
      </c>
      <c r="HF5" s="48" t="s">
        <v>542</v>
      </c>
    </row>
    <row r="6" spans="1:214" x14ac:dyDescent="0.25">
      <c r="A6" s="2" t="s">
        <v>130</v>
      </c>
      <c r="B6" s="2" t="s">
        <v>129</v>
      </c>
      <c r="C6" s="48" t="s">
        <v>2</v>
      </c>
      <c r="D6" s="48" t="s">
        <v>3</v>
      </c>
      <c r="E6" s="48" t="s">
        <v>4</v>
      </c>
      <c r="F6" s="48" t="s">
        <v>5</v>
      </c>
      <c r="G6" s="48" t="s">
        <v>237</v>
      </c>
      <c r="H6" s="48" t="s">
        <v>543</v>
      </c>
      <c r="I6" s="48" t="s">
        <v>239</v>
      </c>
      <c r="J6" s="48" t="s">
        <v>544</v>
      </c>
      <c r="K6" s="48" t="s">
        <v>241</v>
      </c>
      <c r="L6" s="48" t="s">
        <v>545</v>
      </c>
      <c r="M6" s="48" t="s">
        <v>243</v>
      </c>
      <c r="N6" s="48" t="s">
        <v>546</v>
      </c>
      <c r="O6" s="48" t="s">
        <v>245</v>
      </c>
      <c r="P6" s="48" t="s">
        <v>547</v>
      </c>
      <c r="Q6" s="48" t="s">
        <v>247</v>
      </c>
      <c r="R6" s="48" t="s">
        <v>548</v>
      </c>
      <c r="S6" s="48" t="s">
        <v>249</v>
      </c>
      <c r="T6" s="48" t="s">
        <v>549</v>
      </c>
      <c r="U6" s="48" t="s">
        <v>251</v>
      </c>
      <c r="V6" s="48" t="s">
        <v>550</v>
      </c>
      <c r="W6" s="48" t="s">
        <v>253</v>
      </c>
      <c r="X6" s="48" t="s">
        <v>551</v>
      </c>
      <c r="Y6" s="48" t="s">
        <v>255</v>
      </c>
      <c r="Z6" s="48" t="s">
        <v>552</v>
      </c>
      <c r="AA6" s="48" t="s">
        <v>257</v>
      </c>
      <c r="AB6" s="48" t="s">
        <v>553</v>
      </c>
      <c r="AC6" s="48" t="s">
        <v>259</v>
      </c>
      <c r="AD6" s="48" t="s">
        <v>554</v>
      </c>
      <c r="AE6" s="48" t="s">
        <v>261</v>
      </c>
      <c r="AF6" s="48" t="s">
        <v>555</v>
      </c>
      <c r="AG6" s="48" t="s">
        <v>263</v>
      </c>
      <c r="AH6" s="48" t="s">
        <v>556</v>
      </c>
      <c r="AI6" s="48" t="s">
        <v>6</v>
      </c>
      <c r="AJ6" s="48" t="s">
        <v>7</v>
      </c>
      <c r="AK6" s="48" t="s">
        <v>266</v>
      </c>
      <c r="AL6" s="48" t="s">
        <v>557</v>
      </c>
      <c r="AM6" s="48" t="s">
        <v>268</v>
      </c>
      <c r="AN6" s="48" t="s">
        <v>558</v>
      </c>
      <c r="AO6" s="48" t="s">
        <v>270</v>
      </c>
      <c r="AP6" s="48" t="s">
        <v>559</v>
      </c>
      <c r="AQ6" s="48" t="s">
        <v>272</v>
      </c>
      <c r="AR6" s="48" t="s">
        <v>560</v>
      </c>
      <c r="AS6" s="48" t="s">
        <v>274</v>
      </c>
      <c r="AT6" s="48" t="s">
        <v>561</v>
      </c>
      <c r="AU6" s="48" t="s">
        <v>276</v>
      </c>
      <c r="AV6" s="48" t="s">
        <v>562</v>
      </c>
      <c r="AW6" s="48" t="s">
        <v>278</v>
      </c>
      <c r="AX6" s="48" t="s">
        <v>563</v>
      </c>
      <c r="AY6" s="48" t="s">
        <v>280</v>
      </c>
      <c r="AZ6" s="48" t="s">
        <v>564</v>
      </c>
      <c r="BA6" s="48" t="s">
        <v>282</v>
      </c>
      <c r="BB6" s="48" t="s">
        <v>565</v>
      </c>
      <c r="BC6" s="48" t="s">
        <v>284</v>
      </c>
      <c r="BD6" s="48" t="s">
        <v>566</v>
      </c>
      <c r="BE6" s="48" t="s">
        <v>286</v>
      </c>
      <c r="BF6" s="48" t="s">
        <v>567</v>
      </c>
      <c r="BG6" s="48" t="s">
        <v>288</v>
      </c>
      <c r="BH6" s="48" t="s">
        <v>568</v>
      </c>
      <c r="BI6" s="48" t="s">
        <v>290</v>
      </c>
      <c r="BJ6" s="48" t="s">
        <v>569</v>
      </c>
      <c r="BK6" s="48" t="s">
        <v>292</v>
      </c>
      <c r="BL6" s="48" t="s">
        <v>570</v>
      </c>
      <c r="BM6" s="48" t="s">
        <v>8</v>
      </c>
      <c r="BN6" s="48" t="s">
        <v>9</v>
      </c>
      <c r="BO6" s="48" t="s">
        <v>295</v>
      </c>
      <c r="BP6" s="48" t="s">
        <v>571</v>
      </c>
      <c r="BQ6" s="48" t="s">
        <v>297</v>
      </c>
      <c r="BR6" s="48" t="s">
        <v>572</v>
      </c>
      <c r="BS6" s="48" t="s">
        <v>299</v>
      </c>
      <c r="BT6" s="48" t="s">
        <v>573</v>
      </c>
      <c r="BU6" s="48" t="s">
        <v>301</v>
      </c>
      <c r="BV6" s="48" t="s">
        <v>574</v>
      </c>
      <c r="BW6" s="48" t="s">
        <v>303</v>
      </c>
      <c r="BX6" s="48" t="s">
        <v>575</v>
      </c>
      <c r="BY6" s="48" t="s">
        <v>305</v>
      </c>
      <c r="BZ6" s="48" t="s">
        <v>576</v>
      </c>
      <c r="CA6" s="48" t="s">
        <v>307</v>
      </c>
      <c r="CB6" s="48" t="s">
        <v>577</v>
      </c>
      <c r="CC6" s="48" t="s">
        <v>309</v>
      </c>
      <c r="CD6" s="48" t="s">
        <v>578</v>
      </c>
      <c r="CE6" s="48" t="s">
        <v>311</v>
      </c>
      <c r="CF6" s="48" t="s">
        <v>579</v>
      </c>
      <c r="CG6" s="48" t="s">
        <v>313</v>
      </c>
      <c r="CH6" s="48" t="s">
        <v>580</v>
      </c>
      <c r="CI6" s="48" t="s">
        <v>315</v>
      </c>
      <c r="CJ6" s="48" t="s">
        <v>581</v>
      </c>
      <c r="CK6" s="48" t="s">
        <v>317</v>
      </c>
      <c r="CL6" s="48" t="s">
        <v>582</v>
      </c>
      <c r="CM6" s="48" t="s">
        <v>319</v>
      </c>
      <c r="CN6" s="48" t="s">
        <v>583</v>
      </c>
      <c r="CO6" s="48" t="s">
        <v>321</v>
      </c>
      <c r="CP6" s="48" t="s">
        <v>584</v>
      </c>
      <c r="CQ6" s="48" t="s">
        <v>10</v>
      </c>
      <c r="CR6" s="48" t="s">
        <v>11</v>
      </c>
      <c r="CS6" s="48" t="s">
        <v>324</v>
      </c>
      <c r="CT6" s="48" t="s">
        <v>585</v>
      </c>
      <c r="CU6" s="48" t="s">
        <v>326</v>
      </c>
      <c r="CV6" s="48" t="s">
        <v>586</v>
      </c>
      <c r="CW6" s="48" t="s">
        <v>328</v>
      </c>
      <c r="CX6" s="48" t="s">
        <v>587</v>
      </c>
      <c r="CY6" s="48" t="s">
        <v>330</v>
      </c>
      <c r="CZ6" s="48" t="s">
        <v>588</v>
      </c>
      <c r="DA6" s="48" t="s">
        <v>332</v>
      </c>
      <c r="DB6" s="48" t="s">
        <v>589</v>
      </c>
      <c r="DC6" s="48" t="s">
        <v>334</v>
      </c>
      <c r="DD6" s="48" t="s">
        <v>590</v>
      </c>
      <c r="DE6" s="48" t="s">
        <v>336</v>
      </c>
      <c r="DF6" s="48" t="s">
        <v>591</v>
      </c>
      <c r="DG6" s="48" t="s">
        <v>338</v>
      </c>
      <c r="DH6" s="48" t="s">
        <v>592</v>
      </c>
      <c r="DI6" s="48" t="s">
        <v>340</v>
      </c>
      <c r="DJ6" s="48" t="s">
        <v>593</v>
      </c>
      <c r="DK6" s="48" t="s">
        <v>342</v>
      </c>
      <c r="DL6" s="48" t="s">
        <v>594</v>
      </c>
      <c r="DM6" s="48" t="s">
        <v>344</v>
      </c>
      <c r="DN6" s="48" t="s">
        <v>595</v>
      </c>
      <c r="DO6" s="48" t="s">
        <v>346</v>
      </c>
      <c r="DP6" s="48" t="s">
        <v>596</v>
      </c>
      <c r="DQ6" s="48" t="s">
        <v>348</v>
      </c>
      <c r="DR6" s="48" t="s">
        <v>597</v>
      </c>
      <c r="DS6" s="48" t="s">
        <v>350</v>
      </c>
      <c r="DT6" s="48" t="s">
        <v>598</v>
      </c>
      <c r="DU6" s="48" t="s">
        <v>12</v>
      </c>
      <c r="DV6" s="48" t="s">
        <v>13</v>
      </c>
      <c r="DW6" s="48" t="s">
        <v>353</v>
      </c>
      <c r="DX6" s="48" t="s">
        <v>599</v>
      </c>
      <c r="DY6" s="48" t="s">
        <v>355</v>
      </c>
      <c r="DZ6" s="48" t="s">
        <v>600</v>
      </c>
      <c r="EA6" s="48" t="s">
        <v>357</v>
      </c>
      <c r="EB6" s="48" t="s">
        <v>601</v>
      </c>
      <c r="EC6" s="48" t="s">
        <v>359</v>
      </c>
      <c r="ED6" s="48" t="s">
        <v>602</v>
      </c>
      <c r="EE6" s="48" t="s">
        <v>361</v>
      </c>
      <c r="EF6" s="48" t="s">
        <v>603</v>
      </c>
      <c r="EG6" s="48" t="s">
        <v>363</v>
      </c>
      <c r="EH6" s="48" t="s">
        <v>604</v>
      </c>
      <c r="EI6" s="48" t="s">
        <v>365</v>
      </c>
      <c r="EJ6" s="48" t="s">
        <v>605</v>
      </c>
      <c r="EK6" s="48" t="s">
        <v>367</v>
      </c>
      <c r="EL6" s="48" t="s">
        <v>606</v>
      </c>
      <c r="EM6" s="48" t="s">
        <v>369</v>
      </c>
      <c r="EN6" s="48" t="s">
        <v>607</v>
      </c>
      <c r="EO6" s="48" t="s">
        <v>371</v>
      </c>
      <c r="EP6" s="48" t="s">
        <v>608</v>
      </c>
      <c r="EQ6" s="48" t="s">
        <v>373</v>
      </c>
      <c r="ER6" s="48" t="s">
        <v>609</v>
      </c>
      <c r="ES6" s="48" t="s">
        <v>375</v>
      </c>
      <c r="ET6" s="48" t="s">
        <v>610</v>
      </c>
      <c r="EU6" s="48" t="s">
        <v>377</v>
      </c>
      <c r="EV6" s="48" t="s">
        <v>611</v>
      </c>
      <c r="EW6" s="48" t="s">
        <v>379</v>
      </c>
      <c r="EX6" s="48" t="s">
        <v>612</v>
      </c>
      <c r="EY6" s="48" t="s">
        <v>14</v>
      </c>
      <c r="EZ6" s="48" t="s">
        <v>15</v>
      </c>
      <c r="FA6" s="48" t="s">
        <v>382</v>
      </c>
      <c r="FB6" s="48" t="s">
        <v>613</v>
      </c>
      <c r="FC6" s="48" t="s">
        <v>384</v>
      </c>
      <c r="FD6" s="48" t="s">
        <v>614</v>
      </c>
      <c r="FE6" s="48" t="s">
        <v>386</v>
      </c>
      <c r="FF6" s="48" t="s">
        <v>615</v>
      </c>
      <c r="FG6" s="48" t="s">
        <v>388</v>
      </c>
      <c r="FH6" s="48" t="s">
        <v>616</v>
      </c>
      <c r="FI6" s="48" t="s">
        <v>390</v>
      </c>
      <c r="FJ6" s="48" t="s">
        <v>617</v>
      </c>
      <c r="FK6" s="48" t="s">
        <v>392</v>
      </c>
      <c r="FL6" s="48" t="s">
        <v>618</v>
      </c>
      <c r="FM6" s="48" t="s">
        <v>394</v>
      </c>
      <c r="FN6" s="48" t="s">
        <v>619</v>
      </c>
      <c r="FO6" s="48" t="s">
        <v>396</v>
      </c>
      <c r="FP6" s="48" t="s">
        <v>620</v>
      </c>
      <c r="FQ6" s="48" t="s">
        <v>398</v>
      </c>
      <c r="FR6" s="48" t="s">
        <v>621</v>
      </c>
      <c r="FS6" s="48" t="s">
        <v>400</v>
      </c>
      <c r="FT6" s="48" t="s">
        <v>622</v>
      </c>
      <c r="FU6" s="48" t="s">
        <v>402</v>
      </c>
      <c r="FV6" s="48" t="s">
        <v>623</v>
      </c>
      <c r="FW6" s="48" t="s">
        <v>404</v>
      </c>
      <c r="FX6" s="48" t="s">
        <v>624</v>
      </c>
      <c r="FY6" s="48" t="s">
        <v>406</v>
      </c>
      <c r="FZ6" s="48" t="s">
        <v>625</v>
      </c>
      <c r="GA6" s="48" t="s">
        <v>408</v>
      </c>
      <c r="GB6" s="48" t="s">
        <v>626</v>
      </c>
      <c r="GC6" s="48" t="s">
        <v>16</v>
      </c>
      <c r="GD6" s="48" t="s">
        <v>17</v>
      </c>
      <c r="GE6" s="48" t="s">
        <v>411</v>
      </c>
      <c r="GF6" s="48" t="s">
        <v>627</v>
      </c>
      <c r="GG6" s="48" t="s">
        <v>413</v>
      </c>
      <c r="GH6" s="48" t="s">
        <v>628</v>
      </c>
      <c r="GI6" s="48" t="s">
        <v>415</v>
      </c>
      <c r="GJ6" s="48" t="s">
        <v>629</v>
      </c>
      <c r="GK6" s="48" t="s">
        <v>417</v>
      </c>
      <c r="GL6" s="48" t="s">
        <v>630</v>
      </c>
      <c r="GM6" s="48" t="s">
        <v>419</v>
      </c>
      <c r="GN6" s="48" t="s">
        <v>631</v>
      </c>
      <c r="GO6" s="48" t="s">
        <v>421</v>
      </c>
      <c r="GP6" s="48" t="s">
        <v>632</v>
      </c>
      <c r="GQ6" s="48" t="s">
        <v>423</v>
      </c>
      <c r="GR6" s="48" t="s">
        <v>633</v>
      </c>
      <c r="GS6" s="48" t="s">
        <v>425</v>
      </c>
      <c r="GT6" s="48" t="s">
        <v>634</v>
      </c>
      <c r="GU6" s="48" t="s">
        <v>427</v>
      </c>
      <c r="GV6" s="48" t="s">
        <v>635</v>
      </c>
      <c r="GW6" s="48" t="s">
        <v>429</v>
      </c>
      <c r="GX6" s="48" t="s">
        <v>636</v>
      </c>
      <c r="GY6" s="48" t="s">
        <v>431</v>
      </c>
      <c r="GZ6" s="48" t="s">
        <v>637</v>
      </c>
      <c r="HA6" s="48" t="s">
        <v>433</v>
      </c>
      <c r="HB6" s="48" t="s">
        <v>638</v>
      </c>
      <c r="HC6" s="48" t="s">
        <v>435</v>
      </c>
      <c r="HD6" s="48" t="s">
        <v>639</v>
      </c>
      <c r="HE6" s="48" t="s">
        <v>437</v>
      </c>
      <c r="HF6" s="48" t="s">
        <v>640</v>
      </c>
    </row>
    <row r="7" spans="1:214" x14ac:dyDescent="0.25">
      <c r="A7" s="16">
        <f t="shared" ref="A7:A37" si="8">VLOOKUP($C7, lu_GEOID, 2, FALSE)</f>
        <v>1000</v>
      </c>
      <c r="B7" s="17" t="str">
        <f t="shared" ref="B7:B37" si="9">VLOOKUP($C7, lu_GEOID, 3, FALSE)</f>
        <v>United States</v>
      </c>
      <c r="C7" s="48" t="s">
        <v>18</v>
      </c>
      <c r="D7" s="48" t="s">
        <v>19</v>
      </c>
      <c r="E7" s="48">
        <v>150571044</v>
      </c>
      <c r="F7" s="48">
        <v>169078</v>
      </c>
      <c r="G7" s="48">
        <v>2730310</v>
      </c>
      <c r="H7" s="48">
        <v>14695</v>
      </c>
      <c r="I7" s="48">
        <v>9640759</v>
      </c>
      <c r="J7" s="48">
        <v>47868</v>
      </c>
      <c r="K7" s="48">
        <v>15301864</v>
      </c>
      <c r="L7" s="48">
        <v>41849</v>
      </c>
      <c r="M7" s="48">
        <v>3970344</v>
      </c>
      <c r="N7" s="48">
        <v>15545</v>
      </c>
      <c r="O7" s="48">
        <v>16896128</v>
      </c>
      <c r="P7" s="48">
        <v>34055</v>
      </c>
      <c r="Q7" s="48">
        <v>7795036</v>
      </c>
      <c r="R7" s="48">
        <v>22132</v>
      </c>
      <c r="S7" s="48">
        <v>3113319</v>
      </c>
      <c r="T7" s="48">
        <v>16498</v>
      </c>
      <c r="U7" s="48">
        <v>9878983</v>
      </c>
      <c r="V7" s="48">
        <v>38712</v>
      </c>
      <c r="W7" s="48">
        <v>17142056</v>
      </c>
      <c r="X7" s="48">
        <v>41621</v>
      </c>
      <c r="Y7" s="48">
        <v>34336422</v>
      </c>
      <c r="Z7" s="48">
        <v>131784</v>
      </c>
      <c r="AA7" s="48">
        <v>14452282</v>
      </c>
      <c r="AB7" s="48">
        <v>59471</v>
      </c>
      <c r="AC7" s="48">
        <v>7312525</v>
      </c>
      <c r="AD7" s="48">
        <v>19080</v>
      </c>
      <c r="AE7" s="48">
        <v>6981300</v>
      </c>
      <c r="AF7" s="48">
        <v>39704</v>
      </c>
      <c r="AG7" s="48">
        <v>1019716</v>
      </c>
      <c r="AH7" s="48">
        <v>10732</v>
      </c>
      <c r="AI7" s="48">
        <v>115095765</v>
      </c>
      <c r="AJ7" s="48">
        <v>118932</v>
      </c>
      <c r="AK7" s="48">
        <v>1874853</v>
      </c>
      <c r="AL7" s="48">
        <v>9491</v>
      </c>
      <c r="AM7" s="48">
        <v>7257055</v>
      </c>
      <c r="AN7" s="48">
        <v>31038</v>
      </c>
      <c r="AO7" s="48">
        <v>12543525</v>
      </c>
      <c r="AP7" s="48">
        <v>36852</v>
      </c>
      <c r="AQ7" s="48">
        <v>3188774</v>
      </c>
      <c r="AR7" s="48">
        <v>14142</v>
      </c>
      <c r="AS7" s="48">
        <v>13282667</v>
      </c>
      <c r="AT7" s="48">
        <v>31886</v>
      </c>
      <c r="AU7" s="48">
        <v>6374592</v>
      </c>
      <c r="AV7" s="48">
        <v>19955</v>
      </c>
      <c r="AW7" s="48">
        <v>2214573</v>
      </c>
      <c r="AX7" s="48">
        <v>11983</v>
      </c>
      <c r="AY7" s="48">
        <v>7335637</v>
      </c>
      <c r="AZ7" s="48">
        <v>29335</v>
      </c>
      <c r="BA7" s="48">
        <v>11749923</v>
      </c>
      <c r="BB7" s="48">
        <v>30413</v>
      </c>
      <c r="BC7" s="48">
        <v>27114764</v>
      </c>
      <c r="BD7" s="48">
        <v>89859</v>
      </c>
      <c r="BE7" s="48">
        <v>10301046</v>
      </c>
      <c r="BF7" s="48">
        <v>46219</v>
      </c>
      <c r="BG7" s="48">
        <v>5443363</v>
      </c>
      <c r="BH7" s="48">
        <v>16916</v>
      </c>
      <c r="BI7" s="48">
        <v>5718195</v>
      </c>
      <c r="BJ7" s="48">
        <v>30238</v>
      </c>
      <c r="BK7" s="48">
        <v>696798</v>
      </c>
      <c r="BL7" s="48">
        <v>9513</v>
      </c>
      <c r="BM7" s="48">
        <v>13671979</v>
      </c>
      <c r="BN7" s="48">
        <v>74546</v>
      </c>
      <c r="BO7" s="48">
        <v>352617</v>
      </c>
      <c r="BP7" s="48">
        <v>5593</v>
      </c>
      <c r="BQ7" s="48">
        <v>1430008</v>
      </c>
      <c r="BR7" s="48">
        <v>13446</v>
      </c>
      <c r="BS7" s="48">
        <v>1510080</v>
      </c>
      <c r="BT7" s="48">
        <v>11516</v>
      </c>
      <c r="BU7" s="48">
        <v>313323</v>
      </c>
      <c r="BV7" s="48">
        <v>4861</v>
      </c>
      <c r="BW7" s="48">
        <v>1487775</v>
      </c>
      <c r="BX7" s="48">
        <v>10998</v>
      </c>
      <c r="BY7" s="48">
        <v>583619</v>
      </c>
      <c r="BZ7" s="48">
        <v>6127</v>
      </c>
      <c r="CA7" s="48">
        <v>201981</v>
      </c>
      <c r="CB7" s="48">
        <v>3220</v>
      </c>
      <c r="CC7" s="48">
        <v>606218</v>
      </c>
      <c r="CD7" s="48">
        <v>8589</v>
      </c>
      <c r="CE7" s="48">
        <v>1458040</v>
      </c>
      <c r="CF7" s="48">
        <v>10488</v>
      </c>
      <c r="CG7" s="48">
        <v>2866120</v>
      </c>
      <c r="CH7" s="48">
        <v>38001</v>
      </c>
      <c r="CI7" s="48">
        <v>1589807</v>
      </c>
      <c r="CJ7" s="48">
        <v>11096</v>
      </c>
      <c r="CK7" s="48">
        <v>674135</v>
      </c>
      <c r="CL7" s="48">
        <v>7463</v>
      </c>
      <c r="CM7" s="48">
        <v>516729</v>
      </c>
      <c r="CN7" s="48">
        <v>8288</v>
      </c>
      <c r="CO7" s="48">
        <v>81527</v>
      </c>
      <c r="CP7" s="48">
        <v>2335</v>
      </c>
      <c r="CQ7" s="48">
        <v>7602145</v>
      </c>
      <c r="CR7" s="48">
        <v>20673</v>
      </c>
      <c r="CS7" s="48">
        <v>43368</v>
      </c>
      <c r="CT7" s="48">
        <v>2076</v>
      </c>
      <c r="CU7" s="48">
        <v>272291</v>
      </c>
      <c r="CV7" s="48">
        <v>4649</v>
      </c>
      <c r="CW7" s="48">
        <v>348691</v>
      </c>
      <c r="CX7" s="48">
        <v>5074</v>
      </c>
      <c r="CY7" s="48">
        <v>122295</v>
      </c>
      <c r="CZ7" s="48">
        <v>2729</v>
      </c>
      <c r="DA7" s="48">
        <v>783406</v>
      </c>
      <c r="DB7" s="48">
        <v>6263</v>
      </c>
      <c r="DC7" s="48">
        <v>296539</v>
      </c>
      <c r="DD7" s="48">
        <v>4586</v>
      </c>
      <c r="DE7" s="48">
        <v>270390</v>
      </c>
      <c r="DF7" s="48">
        <v>3680</v>
      </c>
      <c r="DG7" s="48">
        <v>734065</v>
      </c>
      <c r="DH7" s="48">
        <v>6302</v>
      </c>
      <c r="DI7" s="48">
        <v>1297967</v>
      </c>
      <c r="DJ7" s="48">
        <v>8784</v>
      </c>
      <c r="DK7" s="48">
        <v>1613456</v>
      </c>
      <c r="DL7" s="48">
        <v>10285</v>
      </c>
      <c r="DM7" s="48">
        <v>1044417</v>
      </c>
      <c r="DN7" s="48">
        <v>11245</v>
      </c>
      <c r="DO7" s="48">
        <v>365018</v>
      </c>
      <c r="DP7" s="48">
        <v>4866</v>
      </c>
      <c r="DQ7" s="48">
        <v>394269</v>
      </c>
      <c r="DR7" s="48">
        <v>4595</v>
      </c>
      <c r="DS7" s="48">
        <v>15973</v>
      </c>
      <c r="DT7" s="48">
        <v>990</v>
      </c>
      <c r="DU7" s="48">
        <v>4049677</v>
      </c>
      <c r="DV7" s="48">
        <v>16651</v>
      </c>
      <c r="DW7" s="48">
        <v>108607</v>
      </c>
      <c r="DX7" s="48">
        <v>2756</v>
      </c>
      <c r="DY7" s="48">
        <v>106415</v>
      </c>
      <c r="DZ7" s="48">
        <v>2388</v>
      </c>
      <c r="EA7" s="48">
        <v>195036</v>
      </c>
      <c r="EB7" s="48">
        <v>3733</v>
      </c>
      <c r="EC7" s="48">
        <v>50964</v>
      </c>
      <c r="ED7" s="48">
        <v>1439</v>
      </c>
      <c r="EE7" s="48">
        <v>518683</v>
      </c>
      <c r="EF7" s="48">
        <v>5878</v>
      </c>
      <c r="EG7" s="48">
        <v>92130</v>
      </c>
      <c r="EH7" s="48">
        <v>2176</v>
      </c>
      <c r="EI7" s="48">
        <v>79452</v>
      </c>
      <c r="EJ7" s="48">
        <v>2013</v>
      </c>
      <c r="EK7" s="48">
        <v>246302</v>
      </c>
      <c r="EL7" s="48">
        <v>3563</v>
      </c>
      <c r="EM7" s="48">
        <v>388573</v>
      </c>
      <c r="EN7" s="48">
        <v>5250</v>
      </c>
      <c r="EO7" s="48">
        <v>1051751</v>
      </c>
      <c r="EP7" s="48">
        <v>7017</v>
      </c>
      <c r="EQ7" s="48">
        <v>725261</v>
      </c>
      <c r="ER7" s="48">
        <v>8536</v>
      </c>
      <c r="ES7" s="48">
        <v>251885</v>
      </c>
      <c r="ET7" s="48">
        <v>4279</v>
      </c>
      <c r="EU7" s="48">
        <v>93125</v>
      </c>
      <c r="EV7" s="48">
        <v>1939</v>
      </c>
      <c r="EW7" s="48">
        <v>141493</v>
      </c>
      <c r="EX7" s="48">
        <v>3509</v>
      </c>
      <c r="EY7" s="48">
        <v>2728545</v>
      </c>
      <c r="EZ7" s="48">
        <v>13722</v>
      </c>
      <c r="FA7" s="48">
        <v>80858</v>
      </c>
      <c r="FB7" s="48">
        <v>1894</v>
      </c>
      <c r="FC7" s="48">
        <v>167819</v>
      </c>
      <c r="FD7" s="48">
        <v>4289</v>
      </c>
      <c r="FE7" s="48">
        <v>231108</v>
      </c>
      <c r="FF7" s="48">
        <v>4242</v>
      </c>
      <c r="FG7" s="48">
        <v>56325</v>
      </c>
      <c r="FH7" s="48">
        <v>1706</v>
      </c>
      <c r="FI7" s="48">
        <v>306879</v>
      </c>
      <c r="FJ7" s="48">
        <v>4060</v>
      </c>
      <c r="FK7" s="48">
        <v>215493</v>
      </c>
      <c r="FL7" s="48">
        <v>3432</v>
      </c>
      <c r="FM7" s="48">
        <v>63515</v>
      </c>
      <c r="FN7" s="48">
        <v>2016</v>
      </c>
      <c r="FO7" s="48">
        <v>115699</v>
      </c>
      <c r="FP7" s="48">
        <v>2688</v>
      </c>
      <c r="FQ7" s="48">
        <v>357316</v>
      </c>
      <c r="FR7" s="48">
        <v>4509</v>
      </c>
      <c r="FS7" s="48">
        <v>481812</v>
      </c>
      <c r="FT7" s="48">
        <v>5113</v>
      </c>
      <c r="FU7" s="48">
        <v>406613</v>
      </c>
      <c r="FV7" s="48">
        <v>5626</v>
      </c>
      <c r="FW7" s="48">
        <v>126589</v>
      </c>
      <c r="FX7" s="48">
        <v>2557</v>
      </c>
      <c r="FY7" s="48">
        <v>95725</v>
      </c>
      <c r="FZ7" s="48">
        <v>2328</v>
      </c>
      <c r="GA7" s="48">
        <v>22794</v>
      </c>
      <c r="GB7" s="48">
        <v>1059</v>
      </c>
      <c r="GC7" s="48">
        <v>7422933</v>
      </c>
      <c r="GD7" s="48">
        <v>21167</v>
      </c>
      <c r="GE7" s="48">
        <v>270007</v>
      </c>
      <c r="GF7" s="48">
        <v>5041</v>
      </c>
      <c r="GG7" s="48">
        <v>407171</v>
      </c>
      <c r="GH7" s="48">
        <v>8064</v>
      </c>
      <c r="GI7" s="48">
        <v>473424</v>
      </c>
      <c r="GJ7" s="48">
        <v>5286</v>
      </c>
      <c r="GK7" s="48">
        <v>238663</v>
      </c>
      <c r="GL7" s="48">
        <v>3462</v>
      </c>
      <c r="GM7" s="48">
        <v>516718</v>
      </c>
      <c r="GN7" s="48">
        <v>5284</v>
      </c>
      <c r="GO7" s="48">
        <v>232663</v>
      </c>
      <c r="GP7" s="48">
        <v>4958</v>
      </c>
      <c r="GQ7" s="48">
        <v>283408</v>
      </c>
      <c r="GR7" s="48">
        <v>3423</v>
      </c>
      <c r="GS7" s="48">
        <v>841062</v>
      </c>
      <c r="GT7" s="48">
        <v>8233</v>
      </c>
      <c r="GU7" s="48">
        <v>1890237</v>
      </c>
      <c r="GV7" s="48">
        <v>10286</v>
      </c>
      <c r="GW7" s="48">
        <v>1208519</v>
      </c>
      <c r="GX7" s="48">
        <v>7814</v>
      </c>
      <c r="GY7" s="48">
        <v>385138</v>
      </c>
      <c r="GZ7" s="48">
        <v>5145</v>
      </c>
      <c r="HA7" s="48">
        <v>451535</v>
      </c>
      <c r="HB7" s="48">
        <v>5334</v>
      </c>
      <c r="HC7" s="48">
        <v>163257</v>
      </c>
      <c r="HD7" s="48">
        <v>3303</v>
      </c>
      <c r="HE7" s="48">
        <v>61131</v>
      </c>
      <c r="HF7" s="48">
        <v>3251</v>
      </c>
    </row>
    <row r="8" spans="1:214" x14ac:dyDescent="0.25">
      <c r="A8" s="16">
        <f t="shared" si="8"/>
        <v>1049</v>
      </c>
      <c r="B8" s="17" t="str">
        <f t="shared" si="9"/>
        <v>State of Utah</v>
      </c>
      <c r="C8" s="48" t="s">
        <v>20</v>
      </c>
      <c r="D8" s="48" t="s">
        <v>21</v>
      </c>
      <c r="E8" s="48">
        <v>1433444</v>
      </c>
      <c r="F8" s="48">
        <v>4345</v>
      </c>
      <c r="G8" s="48">
        <v>25065</v>
      </c>
      <c r="H8" s="48">
        <v>1067</v>
      </c>
      <c r="I8" s="48">
        <v>99251</v>
      </c>
      <c r="J8" s="48">
        <v>2483</v>
      </c>
      <c r="K8" s="48">
        <v>152050</v>
      </c>
      <c r="L8" s="48">
        <v>2806</v>
      </c>
      <c r="M8" s="48">
        <v>36786</v>
      </c>
      <c r="N8" s="48">
        <v>1139</v>
      </c>
      <c r="O8" s="48">
        <v>167402</v>
      </c>
      <c r="P8" s="48">
        <v>2698</v>
      </c>
      <c r="Q8" s="48">
        <v>68512</v>
      </c>
      <c r="R8" s="48">
        <v>1597</v>
      </c>
      <c r="S8" s="48">
        <v>31851</v>
      </c>
      <c r="T8" s="48">
        <v>1180</v>
      </c>
      <c r="U8" s="48">
        <v>97904</v>
      </c>
      <c r="V8" s="48">
        <v>2214</v>
      </c>
      <c r="W8" s="48">
        <v>177242</v>
      </c>
      <c r="X8" s="48">
        <v>2759</v>
      </c>
      <c r="Y8" s="48">
        <v>312795</v>
      </c>
      <c r="Z8" s="48">
        <v>3558</v>
      </c>
      <c r="AA8" s="48">
        <v>129006</v>
      </c>
      <c r="AB8" s="48">
        <v>3036</v>
      </c>
      <c r="AC8" s="48">
        <v>63289</v>
      </c>
      <c r="AD8" s="48">
        <v>1658</v>
      </c>
      <c r="AE8" s="48">
        <v>68373</v>
      </c>
      <c r="AF8" s="48">
        <v>1751</v>
      </c>
      <c r="AG8" s="48">
        <v>3918</v>
      </c>
      <c r="AH8" s="48">
        <v>496</v>
      </c>
      <c r="AI8" s="48">
        <v>1088975</v>
      </c>
      <c r="AJ8" s="48">
        <v>5079</v>
      </c>
      <c r="AK8" s="48">
        <v>17846</v>
      </c>
      <c r="AL8" s="48">
        <v>1006</v>
      </c>
      <c r="AM8" s="48">
        <v>73446</v>
      </c>
      <c r="AN8" s="48">
        <v>2098</v>
      </c>
      <c r="AO8" s="48">
        <v>120248</v>
      </c>
      <c r="AP8" s="48">
        <v>2537</v>
      </c>
      <c r="AQ8" s="48">
        <v>29244</v>
      </c>
      <c r="AR8" s="48">
        <v>1065</v>
      </c>
      <c r="AS8" s="48">
        <v>131840</v>
      </c>
      <c r="AT8" s="48">
        <v>2545</v>
      </c>
      <c r="AU8" s="48">
        <v>54666</v>
      </c>
      <c r="AV8" s="48">
        <v>1742</v>
      </c>
      <c r="AW8" s="48">
        <v>23192</v>
      </c>
      <c r="AX8" s="48">
        <v>1121</v>
      </c>
      <c r="AY8" s="48">
        <v>74619</v>
      </c>
      <c r="AZ8" s="48">
        <v>2077</v>
      </c>
      <c r="BA8" s="48">
        <v>124759</v>
      </c>
      <c r="BB8" s="48">
        <v>2369</v>
      </c>
      <c r="BC8" s="48">
        <v>239841</v>
      </c>
      <c r="BD8" s="48">
        <v>3129</v>
      </c>
      <c r="BE8" s="48">
        <v>92199</v>
      </c>
      <c r="BF8" s="48">
        <v>2574</v>
      </c>
      <c r="BG8" s="48">
        <v>47071</v>
      </c>
      <c r="BH8" s="48">
        <v>1478</v>
      </c>
      <c r="BI8" s="48">
        <v>56779</v>
      </c>
      <c r="BJ8" s="48">
        <v>1660</v>
      </c>
      <c r="BK8" s="48">
        <v>3225</v>
      </c>
      <c r="BL8" s="48">
        <v>446</v>
      </c>
      <c r="BM8" s="48">
        <v>159902</v>
      </c>
      <c r="BN8" s="48">
        <v>3200</v>
      </c>
      <c r="BO8" s="48">
        <v>3649</v>
      </c>
      <c r="BP8" s="48">
        <v>470</v>
      </c>
      <c r="BQ8" s="48">
        <v>17488</v>
      </c>
      <c r="BR8" s="48">
        <v>1114</v>
      </c>
      <c r="BS8" s="48">
        <v>20712</v>
      </c>
      <c r="BT8" s="48">
        <v>1191</v>
      </c>
      <c r="BU8" s="48">
        <v>3725</v>
      </c>
      <c r="BV8" s="48">
        <v>406</v>
      </c>
      <c r="BW8" s="48">
        <v>16833</v>
      </c>
      <c r="BX8" s="48">
        <v>990</v>
      </c>
      <c r="BY8" s="48">
        <v>6441</v>
      </c>
      <c r="BZ8" s="48">
        <v>542</v>
      </c>
      <c r="CA8" s="48">
        <v>2700</v>
      </c>
      <c r="CB8" s="48">
        <v>440</v>
      </c>
      <c r="CC8" s="48">
        <v>8554</v>
      </c>
      <c r="CD8" s="48">
        <v>642</v>
      </c>
      <c r="CE8" s="48">
        <v>18853</v>
      </c>
      <c r="CF8" s="48">
        <v>1085</v>
      </c>
      <c r="CG8" s="48">
        <v>31727</v>
      </c>
      <c r="CH8" s="48">
        <v>1180</v>
      </c>
      <c r="CI8" s="48">
        <v>16875</v>
      </c>
      <c r="CJ8" s="48">
        <v>913</v>
      </c>
      <c r="CK8" s="48">
        <v>5670</v>
      </c>
      <c r="CL8" s="48">
        <v>482</v>
      </c>
      <c r="CM8" s="48">
        <v>6299</v>
      </c>
      <c r="CN8" s="48">
        <v>580</v>
      </c>
      <c r="CO8" s="48">
        <v>376</v>
      </c>
      <c r="CP8" s="48">
        <v>122</v>
      </c>
      <c r="CQ8" s="48">
        <v>35349</v>
      </c>
      <c r="CR8" s="48">
        <v>1445</v>
      </c>
      <c r="CS8" s="48">
        <v>383</v>
      </c>
      <c r="CT8" s="48">
        <v>150</v>
      </c>
      <c r="CU8" s="48">
        <v>821</v>
      </c>
      <c r="CV8" s="48">
        <v>216</v>
      </c>
      <c r="CW8" s="48">
        <v>1772</v>
      </c>
      <c r="CX8" s="48">
        <v>274</v>
      </c>
      <c r="CY8" s="48">
        <v>500</v>
      </c>
      <c r="CZ8" s="48">
        <v>168</v>
      </c>
      <c r="DA8" s="48">
        <v>3520</v>
      </c>
      <c r="DB8" s="48">
        <v>469</v>
      </c>
      <c r="DC8" s="48">
        <v>1075</v>
      </c>
      <c r="DD8" s="48">
        <v>219</v>
      </c>
      <c r="DE8" s="48">
        <v>1058</v>
      </c>
      <c r="DF8" s="48">
        <v>250</v>
      </c>
      <c r="DG8" s="48">
        <v>2391</v>
      </c>
      <c r="DH8" s="48">
        <v>391</v>
      </c>
      <c r="DI8" s="48">
        <v>5054</v>
      </c>
      <c r="DJ8" s="48">
        <v>536</v>
      </c>
      <c r="DK8" s="48">
        <v>9421</v>
      </c>
      <c r="DL8" s="48">
        <v>593</v>
      </c>
      <c r="DM8" s="48">
        <v>5261</v>
      </c>
      <c r="DN8" s="48">
        <v>707</v>
      </c>
      <c r="DO8" s="48">
        <v>2105</v>
      </c>
      <c r="DP8" s="48">
        <v>335</v>
      </c>
      <c r="DQ8" s="48">
        <v>1963</v>
      </c>
      <c r="DR8" s="48">
        <v>248</v>
      </c>
      <c r="DS8" s="48">
        <v>25</v>
      </c>
      <c r="DT8" s="48">
        <v>30</v>
      </c>
      <c r="DU8" s="48">
        <v>36297</v>
      </c>
      <c r="DV8" s="48">
        <v>1768</v>
      </c>
      <c r="DW8" s="48">
        <v>650</v>
      </c>
      <c r="DX8" s="48">
        <v>142</v>
      </c>
      <c r="DY8" s="48">
        <v>892</v>
      </c>
      <c r="DZ8" s="48">
        <v>259</v>
      </c>
      <c r="EA8" s="48">
        <v>1587</v>
      </c>
      <c r="EB8" s="48">
        <v>395</v>
      </c>
      <c r="EC8" s="48">
        <v>329</v>
      </c>
      <c r="ED8" s="48">
        <v>141</v>
      </c>
      <c r="EE8" s="48">
        <v>4706</v>
      </c>
      <c r="EF8" s="48">
        <v>483</v>
      </c>
      <c r="EG8" s="48">
        <v>536</v>
      </c>
      <c r="EH8" s="48">
        <v>132</v>
      </c>
      <c r="EI8" s="48">
        <v>854</v>
      </c>
      <c r="EJ8" s="48">
        <v>212</v>
      </c>
      <c r="EK8" s="48">
        <v>1980</v>
      </c>
      <c r="EL8" s="48">
        <v>282</v>
      </c>
      <c r="EM8" s="48">
        <v>3126</v>
      </c>
      <c r="EN8" s="48">
        <v>388</v>
      </c>
      <c r="EO8" s="48">
        <v>12318</v>
      </c>
      <c r="EP8" s="48">
        <v>975</v>
      </c>
      <c r="EQ8" s="48">
        <v>6761</v>
      </c>
      <c r="ER8" s="48">
        <v>691</v>
      </c>
      <c r="ES8" s="48">
        <v>1734</v>
      </c>
      <c r="ET8" s="48">
        <v>261</v>
      </c>
      <c r="EU8" s="48">
        <v>673</v>
      </c>
      <c r="EV8" s="48">
        <v>148</v>
      </c>
      <c r="EW8" s="48">
        <v>151</v>
      </c>
      <c r="EX8" s="48">
        <v>87</v>
      </c>
      <c r="EY8" s="48">
        <v>24655</v>
      </c>
      <c r="EZ8" s="48">
        <v>1068</v>
      </c>
      <c r="FA8" s="48">
        <v>320</v>
      </c>
      <c r="FB8" s="48">
        <v>102</v>
      </c>
      <c r="FC8" s="48">
        <v>1201</v>
      </c>
      <c r="FD8" s="48">
        <v>235</v>
      </c>
      <c r="FE8" s="48">
        <v>2222</v>
      </c>
      <c r="FF8" s="48">
        <v>308</v>
      </c>
      <c r="FG8" s="48">
        <v>654</v>
      </c>
      <c r="FH8" s="48">
        <v>175</v>
      </c>
      <c r="FI8" s="48">
        <v>2678</v>
      </c>
      <c r="FJ8" s="48">
        <v>376</v>
      </c>
      <c r="FK8" s="48">
        <v>1798</v>
      </c>
      <c r="FL8" s="48">
        <v>257</v>
      </c>
      <c r="FM8" s="48">
        <v>854</v>
      </c>
      <c r="FN8" s="48">
        <v>249</v>
      </c>
      <c r="FO8" s="48">
        <v>864</v>
      </c>
      <c r="FP8" s="48">
        <v>204</v>
      </c>
      <c r="FQ8" s="48">
        <v>3234</v>
      </c>
      <c r="FR8" s="48">
        <v>373</v>
      </c>
      <c r="FS8" s="48">
        <v>5014</v>
      </c>
      <c r="FT8" s="48">
        <v>449</v>
      </c>
      <c r="FU8" s="48">
        <v>3701</v>
      </c>
      <c r="FV8" s="48">
        <v>394</v>
      </c>
      <c r="FW8" s="48">
        <v>1169</v>
      </c>
      <c r="FX8" s="48">
        <v>267</v>
      </c>
      <c r="FY8" s="48">
        <v>886</v>
      </c>
      <c r="FZ8" s="48">
        <v>188</v>
      </c>
      <c r="GA8" s="48">
        <v>60</v>
      </c>
      <c r="GB8" s="48">
        <v>45</v>
      </c>
      <c r="GC8" s="48">
        <v>88266</v>
      </c>
      <c r="GD8" s="48">
        <v>2205</v>
      </c>
      <c r="GE8" s="48">
        <v>2217</v>
      </c>
      <c r="GF8" s="48">
        <v>366</v>
      </c>
      <c r="GG8" s="48">
        <v>5403</v>
      </c>
      <c r="GH8" s="48">
        <v>620</v>
      </c>
      <c r="GI8" s="48">
        <v>5509</v>
      </c>
      <c r="GJ8" s="48">
        <v>521</v>
      </c>
      <c r="GK8" s="48">
        <v>2334</v>
      </c>
      <c r="GL8" s="48">
        <v>348</v>
      </c>
      <c r="GM8" s="48">
        <v>7825</v>
      </c>
      <c r="GN8" s="48">
        <v>618</v>
      </c>
      <c r="GO8" s="48">
        <v>3996</v>
      </c>
      <c r="GP8" s="48">
        <v>519</v>
      </c>
      <c r="GQ8" s="48">
        <v>3193</v>
      </c>
      <c r="GR8" s="48">
        <v>302</v>
      </c>
      <c r="GS8" s="48">
        <v>9496</v>
      </c>
      <c r="GT8" s="48">
        <v>596</v>
      </c>
      <c r="GU8" s="48">
        <v>22216</v>
      </c>
      <c r="GV8" s="48">
        <v>1067</v>
      </c>
      <c r="GW8" s="48">
        <v>14474</v>
      </c>
      <c r="GX8" s="48">
        <v>739</v>
      </c>
      <c r="GY8" s="48">
        <v>4209</v>
      </c>
      <c r="GZ8" s="48">
        <v>440</v>
      </c>
      <c r="HA8" s="48">
        <v>5540</v>
      </c>
      <c r="HB8" s="48">
        <v>554</v>
      </c>
      <c r="HC8" s="48">
        <v>1773</v>
      </c>
      <c r="HD8" s="48">
        <v>278</v>
      </c>
      <c r="HE8" s="48">
        <v>81</v>
      </c>
      <c r="HF8" s="48">
        <v>47</v>
      </c>
    </row>
    <row r="9" spans="1:214" x14ac:dyDescent="0.25">
      <c r="A9" s="16">
        <f t="shared" si="8"/>
        <v>1</v>
      </c>
      <c r="B9" s="17" t="str">
        <f t="shared" si="9"/>
        <v>Beaver</v>
      </c>
      <c r="C9" s="48" t="s">
        <v>22</v>
      </c>
      <c r="D9" s="48" t="s">
        <v>23</v>
      </c>
      <c r="E9" s="48">
        <v>2692</v>
      </c>
      <c r="F9" s="48">
        <v>131</v>
      </c>
      <c r="G9" s="48">
        <v>743</v>
      </c>
      <c r="H9" s="48">
        <v>130</v>
      </c>
      <c r="I9" s="48">
        <v>100</v>
      </c>
      <c r="J9" s="48">
        <v>46</v>
      </c>
      <c r="K9" s="48">
        <v>234</v>
      </c>
      <c r="L9" s="48">
        <v>96</v>
      </c>
      <c r="M9" s="48">
        <v>26</v>
      </c>
      <c r="N9" s="48">
        <v>24</v>
      </c>
      <c r="O9" s="48">
        <v>353</v>
      </c>
      <c r="P9" s="48">
        <v>123</v>
      </c>
      <c r="Q9" s="48">
        <v>275</v>
      </c>
      <c r="R9" s="48">
        <v>88</v>
      </c>
      <c r="S9" s="48">
        <v>10</v>
      </c>
      <c r="T9" s="48">
        <v>9</v>
      </c>
      <c r="U9" s="48">
        <v>73</v>
      </c>
      <c r="V9" s="48">
        <v>48</v>
      </c>
      <c r="W9" s="48">
        <v>137</v>
      </c>
      <c r="X9" s="48">
        <v>76</v>
      </c>
      <c r="Y9" s="48">
        <v>257</v>
      </c>
      <c r="Z9" s="48">
        <v>74</v>
      </c>
      <c r="AA9" s="48">
        <v>278</v>
      </c>
      <c r="AB9" s="48">
        <v>94</v>
      </c>
      <c r="AC9" s="48">
        <v>34</v>
      </c>
      <c r="AD9" s="48">
        <v>26</v>
      </c>
      <c r="AE9" s="48">
        <v>172</v>
      </c>
      <c r="AF9" s="48">
        <v>78</v>
      </c>
      <c r="AG9" s="48">
        <v>0</v>
      </c>
      <c r="AH9" s="48">
        <v>16</v>
      </c>
      <c r="AI9" s="48">
        <v>2081</v>
      </c>
      <c r="AJ9" s="48">
        <v>185</v>
      </c>
      <c r="AK9" s="48">
        <v>447</v>
      </c>
      <c r="AL9" s="48">
        <v>110</v>
      </c>
      <c r="AM9" s="48">
        <v>43</v>
      </c>
      <c r="AN9" s="48">
        <v>33</v>
      </c>
      <c r="AO9" s="48">
        <v>199</v>
      </c>
      <c r="AP9" s="48">
        <v>83</v>
      </c>
      <c r="AQ9" s="48">
        <v>26</v>
      </c>
      <c r="AR9" s="48">
        <v>24</v>
      </c>
      <c r="AS9" s="48">
        <v>327</v>
      </c>
      <c r="AT9" s="48">
        <v>111</v>
      </c>
      <c r="AU9" s="48">
        <v>243</v>
      </c>
      <c r="AV9" s="48">
        <v>79</v>
      </c>
      <c r="AW9" s="48">
        <v>10</v>
      </c>
      <c r="AX9" s="48">
        <v>9</v>
      </c>
      <c r="AY9" s="48">
        <v>70</v>
      </c>
      <c r="AZ9" s="48">
        <v>48</v>
      </c>
      <c r="BA9" s="48">
        <v>52</v>
      </c>
      <c r="BB9" s="48">
        <v>45</v>
      </c>
      <c r="BC9" s="48">
        <v>211</v>
      </c>
      <c r="BD9" s="48">
        <v>68</v>
      </c>
      <c r="BE9" s="48">
        <v>249</v>
      </c>
      <c r="BF9" s="48">
        <v>92</v>
      </c>
      <c r="BG9" s="48">
        <v>34</v>
      </c>
      <c r="BH9" s="48">
        <v>26</v>
      </c>
      <c r="BI9" s="48">
        <v>170</v>
      </c>
      <c r="BJ9" s="48">
        <v>79</v>
      </c>
      <c r="BK9" s="48">
        <v>0</v>
      </c>
      <c r="BL9" s="48">
        <v>16</v>
      </c>
      <c r="BM9" s="48">
        <v>429</v>
      </c>
      <c r="BN9" s="48">
        <v>107</v>
      </c>
      <c r="BO9" s="48">
        <v>249</v>
      </c>
      <c r="BP9" s="48">
        <v>95</v>
      </c>
      <c r="BQ9" s="48">
        <v>56</v>
      </c>
      <c r="BR9" s="48">
        <v>42</v>
      </c>
      <c r="BS9" s="48">
        <v>33</v>
      </c>
      <c r="BT9" s="48">
        <v>38</v>
      </c>
      <c r="BU9" s="48">
        <v>0</v>
      </c>
      <c r="BV9" s="48">
        <v>16</v>
      </c>
      <c r="BW9" s="48">
        <v>18</v>
      </c>
      <c r="BX9" s="48">
        <v>27</v>
      </c>
      <c r="BY9" s="48">
        <v>32</v>
      </c>
      <c r="BZ9" s="48">
        <v>27</v>
      </c>
      <c r="CA9" s="48">
        <v>0</v>
      </c>
      <c r="CB9" s="48">
        <v>16</v>
      </c>
      <c r="CC9" s="48">
        <v>3</v>
      </c>
      <c r="CD9" s="48">
        <v>6</v>
      </c>
      <c r="CE9" s="48">
        <v>9</v>
      </c>
      <c r="CF9" s="48">
        <v>14</v>
      </c>
      <c r="CG9" s="48">
        <v>26</v>
      </c>
      <c r="CH9" s="48">
        <v>18</v>
      </c>
      <c r="CI9" s="48">
        <v>3</v>
      </c>
      <c r="CJ9" s="48">
        <v>6</v>
      </c>
      <c r="CK9" s="48">
        <v>0</v>
      </c>
      <c r="CL9" s="48">
        <v>16</v>
      </c>
      <c r="CM9" s="48">
        <v>0</v>
      </c>
      <c r="CN9" s="48">
        <v>16</v>
      </c>
      <c r="CO9" s="48">
        <v>0</v>
      </c>
      <c r="CP9" s="48">
        <v>16</v>
      </c>
      <c r="CQ9" s="48">
        <v>2</v>
      </c>
      <c r="CR9" s="48">
        <v>8</v>
      </c>
      <c r="CS9" s="48">
        <v>0</v>
      </c>
      <c r="CT9" s="48">
        <v>16</v>
      </c>
      <c r="CU9" s="48">
        <v>0</v>
      </c>
      <c r="CV9" s="48">
        <v>16</v>
      </c>
      <c r="CW9" s="48">
        <v>2</v>
      </c>
      <c r="CX9" s="48">
        <v>8</v>
      </c>
      <c r="CY9" s="48">
        <v>0</v>
      </c>
      <c r="CZ9" s="48">
        <v>16</v>
      </c>
      <c r="DA9" s="48">
        <v>0</v>
      </c>
      <c r="DB9" s="48">
        <v>16</v>
      </c>
      <c r="DC9" s="48">
        <v>0</v>
      </c>
      <c r="DD9" s="48">
        <v>16</v>
      </c>
      <c r="DE9" s="48">
        <v>0</v>
      </c>
      <c r="DF9" s="48">
        <v>16</v>
      </c>
      <c r="DG9" s="48">
        <v>0</v>
      </c>
      <c r="DH9" s="48">
        <v>16</v>
      </c>
      <c r="DI9" s="48">
        <v>0</v>
      </c>
      <c r="DJ9" s="48">
        <v>16</v>
      </c>
      <c r="DK9" s="48">
        <v>0</v>
      </c>
      <c r="DL9" s="48">
        <v>16</v>
      </c>
      <c r="DM9" s="48">
        <v>0</v>
      </c>
      <c r="DN9" s="48">
        <v>16</v>
      </c>
      <c r="DO9" s="48">
        <v>0</v>
      </c>
      <c r="DP9" s="48">
        <v>16</v>
      </c>
      <c r="DQ9" s="48">
        <v>0</v>
      </c>
      <c r="DR9" s="48">
        <v>16</v>
      </c>
      <c r="DS9" s="48">
        <v>0</v>
      </c>
      <c r="DT9" s="48">
        <v>16</v>
      </c>
      <c r="DU9" s="48">
        <v>60</v>
      </c>
      <c r="DV9" s="48">
        <v>36</v>
      </c>
      <c r="DW9" s="48">
        <v>4</v>
      </c>
      <c r="DX9" s="48">
        <v>7</v>
      </c>
      <c r="DY9" s="48">
        <v>0</v>
      </c>
      <c r="DZ9" s="48">
        <v>16</v>
      </c>
      <c r="EA9" s="48">
        <v>0</v>
      </c>
      <c r="EB9" s="48">
        <v>16</v>
      </c>
      <c r="EC9" s="48">
        <v>0</v>
      </c>
      <c r="ED9" s="48">
        <v>16</v>
      </c>
      <c r="EE9" s="48">
        <v>0</v>
      </c>
      <c r="EF9" s="48">
        <v>16</v>
      </c>
      <c r="EG9" s="48">
        <v>0</v>
      </c>
      <c r="EH9" s="48">
        <v>16</v>
      </c>
      <c r="EI9" s="48">
        <v>0</v>
      </c>
      <c r="EJ9" s="48">
        <v>16</v>
      </c>
      <c r="EK9" s="48">
        <v>0</v>
      </c>
      <c r="EL9" s="48">
        <v>16</v>
      </c>
      <c r="EM9" s="48">
        <v>11</v>
      </c>
      <c r="EN9" s="48">
        <v>16</v>
      </c>
      <c r="EO9" s="48">
        <v>20</v>
      </c>
      <c r="EP9" s="48">
        <v>30</v>
      </c>
      <c r="EQ9" s="48">
        <v>25</v>
      </c>
      <c r="ER9" s="48">
        <v>20</v>
      </c>
      <c r="ES9" s="48">
        <v>0</v>
      </c>
      <c r="ET9" s="48">
        <v>16</v>
      </c>
      <c r="EU9" s="48">
        <v>0</v>
      </c>
      <c r="EV9" s="48">
        <v>16</v>
      </c>
      <c r="EW9" s="48">
        <v>0</v>
      </c>
      <c r="EX9" s="48">
        <v>16</v>
      </c>
      <c r="EY9" s="48">
        <v>12</v>
      </c>
      <c r="EZ9" s="48">
        <v>20</v>
      </c>
      <c r="FA9" s="48">
        <v>0</v>
      </c>
      <c r="FB9" s="48">
        <v>16</v>
      </c>
      <c r="FC9" s="48">
        <v>0</v>
      </c>
      <c r="FD9" s="48">
        <v>16</v>
      </c>
      <c r="FE9" s="48">
        <v>0</v>
      </c>
      <c r="FF9" s="48">
        <v>16</v>
      </c>
      <c r="FG9" s="48">
        <v>0</v>
      </c>
      <c r="FH9" s="48">
        <v>16</v>
      </c>
      <c r="FI9" s="48">
        <v>8</v>
      </c>
      <c r="FJ9" s="48">
        <v>14</v>
      </c>
      <c r="FK9" s="48">
        <v>0</v>
      </c>
      <c r="FL9" s="48">
        <v>16</v>
      </c>
      <c r="FM9" s="48">
        <v>0</v>
      </c>
      <c r="FN9" s="48">
        <v>16</v>
      </c>
      <c r="FO9" s="48">
        <v>0</v>
      </c>
      <c r="FP9" s="48">
        <v>16</v>
      </c>
      <c r="FQ9" s="48">
        <v>4</v>
      </c>
      <c r="FR9" s="48">
        <v>6</v>
      </c>
      <c r="FS9" s="48">
        <v>0</v>
      </c>
      <c r="FT9" s="48">
        <v>16</v>
      </c>
      <c r="FU9" s="48">
        <v>0</v>
      </c>
      <c r="FV9" s="48">
        <v>16</v>
      </c>
      <c r="FW9" s="48">
        <v>0</v>
      </c>
      <c r="FX9" s="48">
        <v>16</v>
      </c>
      <c r="FY9" s="48">
        <v>0</v>
      </c>
      <c r="FZ9" s="48">
        <v>16</v>
      </c>
      <c r="GA9" s="48">
        <v>0</v>
      </c>
      <c r="GB9" s="48">
        <v>16</v>
      </c>
      <c r="GC9" s="48">
        <v>108</v>
      </c>
      <c r="GD9" s="48">
        <v>58</v>
      </c>
      <c r="GE9" s="48">
        <v>43</v>
      </c>
      <c r="GF9" s="48">
        <v>33</v>
      </c>
      <c r="GG9" s="48">
        <v>1</v>
      </c>
      <c r="GH9" s="48">
        <v>3</v>
      </c>
      <c r="GI9" s="48">
        <v>0</v>
      </c>
      <c r="GJ9" s="48">
        <v>16</v>
      </c>
      <c r="GK9" s="48">
        <v>0</v>
      </c>
      <c r="GL9" s="48">
        <v>16</v>
      </c>
      <c r="GM9" s="48">
        <v>0</v>
      </c>
      <c r="GN9" s="48">
        <v>16</v>
      </c>
      <c r="GO9" s="48">
        <v>0</v>
      </c>
      <c r="GP9" s="48">
        <v>16</v>
      </c>
      <c r="GQ9" s="48">
        <v>0</v>
      </c>
      <c r="GR9" s="48">
        <v>16</v>
      </c>
      <c r="GS9" s="48">
        <v>0</v>
      </c>
      <c r="GT9" s="48">
        <v>16</v>
      </c>
      <c r="GU9" s="48">
        <v>61</v>
      </c>
      <c r="GV9" s="48">
        <v>52</v>
      </c>
      <c r="GW9" s="48">
        <v>0</v>
      </c>
      <c r="GX9" s="48">
        <v>16</v>
      </c>
      <c r="GY9" s="48">
        <v>1</v>
      </c>
      <c r="GZ9" s="48">
        <v>2</v>
      </c>
      <c r="HA9" s="48">
        <v>0</v>
      </c>
      <c r="HB9" s="48">
        <v>16</v>
      </c>
      <c r="HC9" s="48">
        <v>2</v>
      </c>
      <c r="HD9" s="48">
        <v>4</v>
      </c>
      <c r="HE9" s="48">
        <v>0</v>
      </c>
      <c r="HF9" s="48">
        <v>16</v>
      </c>
    </row>
    <row r="10" spans="1:214" x14ac:dyDescent="0.25">
      <c r="A10" s="16">
        <f t="shared" si="8"/>
        <v>3</v>
      </c>
      <c r="B10" s="17" t="str">
        <f t="shared" si="9"/>
        <v>Box Elder</v>
      </c>
      <c r="C10" s="48" t="s">
        <v>24</v>
      </c>
      <c r="D10" s="48" t="s">
        <v>25</v>
      </c>
      <c r="E10" s="48">
        <v>22814</v>
      </c>
      <c r="F10" s="48">
        <v>462</v>
      </c>
      <c r="G10" s="48">
        <v>756</v>
      </c>
      <c r="H10" s="48">
        <v>153</v>
      </c>
      <c r="I10" s="48">
        <v>1541</v>
      </c>
      <c r="J10" s="48">
        <v>245</v>
      </c>
      <c r="K10" s="48">
        <v>5490</v>
      </c>
      <c r="L10" s="48">
        <v>400</v>
      </c>
      <c r="M10" s="48">
        <v>525</v>
      </c>
      <c r="N10" s="48">
        <v>133</v>
      </c>
      <c r="O10" s="48">
        <v>2480</v>
      </c>
      <c r="P10" s="48">
        <v>305</v>
      </c>
      <c r="Q10" s="48">
        <v>1153</v>
      </c>
      <c r="R10" s="48">
        <v>189</v>
      </c>
      <c r="S10" s="48">
        <v>176</v>
      </c>
      <c r="T10" s="48">
        <v>69</v>
      </c>
      <c r="U10" s="48">
        <v>829</v>
      </c>
      <c r="V10" s="48">
        <v>154</v>
      </c>
      <c r="W10" s="48">
        <v>1536</v>
      </c>
      <c r="X10" s="48">
        <v>218</v>
      </c>
      <c r="Y10" s="48">
        <v>4459</v>
      </c>
      <c r="Z10" s="48">
        <v>342</v>
      </c>
      <c r="AA10" s="48">
        <v>1529</v>
      </c>
      <c r="AB10" s="48">
        <v>194</v>
      </c>
      <c r="AC10" s="48">
        <v>915</v>
      </c>
      <c r="AD10" s="48">
        <v>194</v>
      </c>
      <c r="AE10" s="48">
        <v>1417</v>
      </c>
      <c r="AF10" s="48">
        <v>216</v>
      </c>
      <c r="AG10" s="48">
        <v>8</v>
      </c>
      <c r="AH10" s="48">
        <v>8</v>
      </c>
      <c r="AI10" s="48">
        <v>17770</v>
      </c>
      <c r="AJ10" s="48">
        <v>473</v>
      </c>
      <c r="AK10" s="48">
        <v>584</v>
      </c>
      <c r="AL10" s="48">
        <v>160</v>
      </c>
      <c r="AM10" s="48">
        <v>1100</v>
      </c>
      <c r="AN10" s="48">
        <v>204</v>
      </c>
      <c r="AO10" s="48">
        <v>4266</v>
      </c>
      <c r="AP10" s="48">
        <v>378</v>
      </c>
      <c r="AQ10" s="48">
        <v>350</v>
      </c>
      <c r="AR10" s="48">
        <v>100</v>
      </c>
      <c r="AS10" s="48">
        <v>2120</v>
      </c>
      <c r="AT10" s="48">
        <v>281</v>
      </c>
      <c r="AU10" s="48">
        <v>894</v>
      </c>
      <c r="AV10" s="48">
        <v>182</v>
      </c>
      <c r="AW10" s="48">
        <v>134</v>
      </c>
      <c r="AX10" s="48">
        <v>63</v>
      </c>
      <c r="AY10" s="48">
        <v>626</v>
      </c>
      <c r="AZ10" s="48">
        <v>140</v>
      </c>
      <c r="BA10" s="48">
        <v>1061</v>
      </c>
      <c r="BB10" s="48">
        <v>184</v>
      </c>
      <c r="BC10" s="48">
        <v>3665</v>
      </c>
      <c r="BD10" s="48">
        <v>321</v>
      </c>
      <c r="BE10" s="48">
        <v>1180</v>
      </c>
      <c r="BF10" s="48">
        <v>151</v>
      </c>
      <c r="BG10" s="48">
        <v>719</v>
      </c>
      <c r="BH10" s="48">
        <v>173</v>
      </c>
      <c r="BI10" s="48">
        <v>1068</v>
      </c>
      <c r="BJ10" s="48">
        <v>181</v>
      </c>
      <c r="BK10" s="48">
        <v>3</v>
      </c>
      <c r="BL10" s="48">
        <v>4</v>
      </c>
      <c r="BM10" s="48">
        <v>3130</v>
      </c>
      <c r="BN10" s="48">
        <v>354</v>
      </c>
      <c r="BO10" s="48">
        <v>51</v>
      </c>
      <c r="BP10" s="48">
        <v>30</v>
      </c>
      <c r="BQ10" s="48">
        <v>319</v>
      </c>
      <c r="BR10" s="48">
        <v>107</v>
      </c>
      <c r="BS10" s="48">
        <v>1064</v>
      </c>
      <c r="BT10" s="48">
        <v>194</v>
      </c>
      <c r="BU10" s="48">
        <v>41</v>
      </c>
      <c r="BV10" s="48">
        <v>34</v>
      </c>
      <c r="BW10" s="48">
        <v>177</v>
      </c>
      <c r="BX10" s="48">
        <v>56</v>
      </c>
      <c r="BY10" s="48">
        <v>53</v>
      </c>
      <c r="BZ10" s="48">
        <v>34</v>
      </c>
      <c r="CA10" s="48">
        <v>14</v>
      </c>
      <c r="CB10" s="48">
        <v>13</v>
      </c>
      <c r="CC10" s="48">
        <v>123</v>
      </c>
      <c r="CD10" s="48">
        <v>76</v>
      </c>
      <c r="CE10" s="48">
        <v>282</v>
      </c>
      <c r="CF10" s="48">
        <v>114</v>
      </c>
      <c r="CG10" s="48">
        <v>470</v>
      </c>
      <c r="CH10" s="48">
        <v>94</v>
      </c>
      <c r="CI10" s="48">
        <v>239</v>
      </c>
      <c r="CJ10" s="48">
        <v>101</v>
      </c>
      <c r="CK10" s="48">
        <v>60</v>
      </c>
      <c r="CL10" s="48">
        <v>35</v>
      </c>
      <c r="CM10" s="48">
        <v>237</v>
      </c>
      <c r="CN10" s="48">
        <v>79</v>
      </c>
      <c r="CO10" s="48">
        <v>0</v>
      </c>
      <c r="CP10" s="48">
        <v>27</v>
      </c>
      <c r="CQ10" s="48">
        <v>146</v>
      </c>
      <c r="CR10" s="48">
        <v>62</v>
      </c>
      <c r="CS10" s="48">
        <v>0</v>
      </c>
      <c r="CT10" s="48">
        <v>27</v>
      </c>
      <c r="CU10" s="48">
        <v>0</v>
      </c>
      <c r="CV10" s="48">
        <v>27</v>
      </c>
      <c r="CW10" s="48">
        <v>6</v>
      </c>
      <c r="CX10" s="48">
        <v>10</v>
      </c>
      <c r="CY10" s="48">
        <v>0</v>
      </c>
      <c r="CZ10" s="48">
        <v>27</v>
      </c>
      <c r="DA10" s="48">
        <v>37</v>
      </c>
      <c r="DB10" s="48">
        <v>39</v>
      </c>
      <c r="DC10" s="48">
        <v>0</v>
      </c>
      <c r="DD10" s="48">
        <v>27</v>
      </c>
      <c r="DE10" s="48">
        <v>8</v>
      </c>
      <c r="DF10" s="48">
        <v>12</v>
      </c>
      <c r="DG10" s="48">
        <v>12</v>
      </c>
      <c r="DH10" s="48">
        <v>16</v>
      </c>
      <c r="DI10" s="48">
        <v>12</v>
      </c>
      <c r="DJ10" s="48">
        <v>20</v>
      </c>
      <c r="DK10" s="48">
        <v>23</v>
      </c>
      <c r="DL10" s="48">
        <v>21</v>
      </c>
      <c r="DM10" s="48">
        <v>16</v>
      </c>
      <c r="DN10" s="48">
        <v>24</v>
      </c>
      <c r="DO10" s="48">
        <v>3</v>
      </c>
      <c r="DP10" s="48">
        <v>4</v>
      </c>
      <c r="DQ10" s="48">
        <v>29</v>
      </c>
      <c r="DR10" s="48">
        <v>19</v>
      </c>
      <c r="DS10" s="48">
        <v>0</v>
      </c>
      <c r="DT10" s="48">
        <v>27</v>
      </c>
      <c r="DU10" s="48">
        <v>331</v>
      </c>
      <c r="DV10" s="48">
        <v>98</v>
      </c>
      <c r="DW10" s="48">
        <v>28</v>
      </c>
      <c r="DX10" s="48">
        <v>26</v>
      </c>
      <c r="DY10" s="48">
        <v>2</v>
      </c>
      <c r="DZ10" s="48">
        <v>3</v>
      </c>
      <c r="EA10" s="48">
        <v>38</v>
      </c>
      <c r="EB10" s="48">
        <v>34</v>
      </c>
      <c r="EC10" s="48">
        <v>0</v>
      </c>
      <c r="ED10" s="48">
        <v>27</v>
      </c>
      <c r="EE10" s="48">
        <v>56</v>
      </c>
      <c r="EF10" s="48">
        <v>32</v>
      </c>
      <c r="EG10" s="48">
        <v>35</v>
      </c>
      <c r="EH10" s="48">
        <v>38</v>
      </c>
      <c r="EI10" s="48">
        <v>0</v>
      </c>
      <c r="EJ10" s="48">
        <v>27</v>
      </c>
      <c r="EK10" s="48">
        <v>11</v>
      </c>
      <c r="EL10" s="48">
        <v>16</v>
      </c>
      <c r="EM10" s="48">
        <v>22</v>
      </c>
      <c r="EN10" s="48">
        <v>13</v>
      </c>
      <c r="EO10" s="48">
        <v>87</v>
      </c>
      <c r="EP10" s="48">
        <v>46</v>
      </c>
      <c r="EQ10" s="48">
        <v>26</v>
      </c>
      <c r="ER10" s="48">
        <v>17</v>
      </c>
      <c r="ES10" s="48">
        <v>14</v>
      </c>
      <c r="ET10" s="48">
        <v>16</v>
      </c>
      <c r="EU10" s="48">
        <v>12</v>
      </c>
      <c r="EV10" s="48">
        <v>16</v>
      </c>
      <c r="EW10" s="48">
        <v>0</v>
      </c>
      <c r="EX10" s="48">
        <v>27</v>
      </c>
      <c r="EY10" s="48">
        <v>295</v>
      </c>
      <c r="EZ10" s="48">
        <v>82</v>
      </c>
      <c r="FA10" s="48">
        <v>3</v>
      </c>
      <c r="FB10" s="48">
        <v>4</v>
      </c>
      <c r="FC10" s="48">
        <v>6</v>
      </c>
      <c r="FD10" s="48">
        <v>8</v>
      </c>
      <c r="FE10" s="48">
        <v>41</v>
      </c>
      <c r="FF10" s="48">
        <v>24</v>
      </c>
      <c r="FG10" s="48">
        <v>49</v>
      </c>
      <c r="FH10" s="48">
        <v>45</v>
      </c>
      <c r="FI10" s="48">
        <v>19</v>
      </c>
      <c r="FJ10" s="48">
        <v>16</v>
      </c>
      <c r="FK10" s="48">
        <v>48</v>
      </c>
      <c r="FL10" s="48">
        <v>37</v>
      </c>
      <c r="FM10" s="48">
        <v>6</v>
      </c>
      <c r="FN10" s="48">
        <v>10</v>
      </c>
      <c r="FO10" s="48">
        <v>0</v>
      </c>
      <c r="FP10" s="48">
        <v>27</v>
      </c>
      <c r="FQ10" s="48">
        <v>34</v>
      </c>
      <c r="FR10" s="48">
        <v>32</v>
      </c>
      <c r="FS10" s="48">
        <v>25</v>
      </c>
      <c r="FT10" s="48">
        <v>15</v>
      </c>
      <c r="FU10" s="48">
        <v>18</v>
      </c>
      <c r="FV10" s="48">
        <v>24</v>
      </c>
      <c r="FW10" s="48">
        <v>11</v>
      </c>
      <c r="FX10" s="48">
        <v>12</v>
      </c>
      <c r="FY10" s="48">
        <v>35</v>
      </c>
      <c r="FZ10" s="48">
        <v>23</v>
      </c>
      <c r="GA10" s="48">
        <v>0</v>
      </c>
      <c r="GB10" s="48">
        <v>27</v>
      </c>
      <c r="GC10" s="48">
        <v>1142</v>
      </c>
      <c r="GD10" s="48">
        <v>178</v>
      </c>
      <c r="GE10" s="48">
        <v>90</v>
      </c>
      <c r="GF10" s="48">
        <v>39</v>
      </c>
      <c r="GG10" s="48">
        <v>114</v>
      </c>
      <c r="GH10" s="48">
        <v>67</v>
      </c>
      <c r="GI10" s="48">
        <v>75</v>
      </c>
      <c r="GJ10" s="48">
        <v>41</v>
      </c>
      <c r="GK10" s="48">
        <v>85</v>
      </c>
      <c r="GL10" s="48">
        <v>89</v>
      </c>
      <c r="GM10" s="48">
        <v>71</v>
      </c>
      <c r="GN10" s="48">
        <v>39</v>
      </c>
      <c r="GO10" s="48">
        <v>123</v>
      </c>
      <c r="GP10" s="48">
        <v>72</v>
      </c>
      <c r="GQ10" s="48">
        <v>14</v>
      </c>
      <c r="GR10" s="48">
        <v>18</v>
      </c>
      <c r="GS10" s="48">
        <v>57</v>
      </c>
      <c r="GT10" s="48">
        <v>31</v>
      </c>
      <c r="GU10" s="48">
        <v>125</v>
      </c>
      <c r="GV10" s="48">
        <v>54</v>
      </c>
      <c r="GW10" s="48">
        <v>189</v>
      </c>
      <c r="GX10" s="48">
        <v>65</v>
      </c>
      <c r="GY10" s="48">
        <v>50</v>
      </c>
      <c r="GZ10" s="48">
        <v>32</v>
      </c>
      <c r="HA10" s="48">
        <v>108</v>
      </c>
      <c r="HB10" s="48">
        <v>43</v>
      </c>
      <c r="HC10" s="48">
        <v>36</v>
      </c>
      <c r="HD10" s="48">
        <v>33</v>
      </c>
      <c r="HE10" s="48">
        <v>5</v>
      </c>
      <c r="HF10" s="48">
        <v>8</v>
      </c>
    </row>
    <row r="11" spans="1:214" x14ac:dyDescent="0.25">
      <c r="A11" s="16">
        <f t="shared" si="8"/>
        <v>5</v>
      </c>
      <c r="B11" s="17" t="str">
        <f t="shared" si="9"/>
        <v>Cache</v>
      </c>
      <c r="C11" s="48" t="s">
        <v>26</v>
      </c>
      <c r="D11" s="48" t="s">
        <v>27</v>
      </c>
      <c r="E11" s="48">
        <v>58265</v>
      </c>
      <c r="F11" s="48">
        <v>809</v>
      </c>
      <c r="G11" s="48">
        <v>1571</v>
      </c>
      <c r="H11" s="48">
        <v>270</v>
      </c>
      <c r="I11" s="48">
        <v>2895</v>
      </c>
      <c r="J11" s="48">
        <v>348</v>
      </c>
      <c r="K11" s="48">
        <v>9994</v>
      </c>
      <c r="L11" s="48">
        <v>607</v>
      </c>
      <c r="M11" s="48">
        <v>875</v>
      </c>
      <c r="N11" s="48">
        <v>200</v>
      </c>
      <c r="O11" s="48">
        <v>6441</v>
      </c>
      <c r="P11" s="48">
        <v>414</v>
      </c>
      <c r="Q11" s="48">
        <v>1751</v>
      </c>
      <c r="R11" s="48">
        <v>299</v>
      </c>
      <c r="S11" s="48">
        <v>908</v>
      </c>
      <c r="T11" s="48">
        <v>191</v>
      </c>
      <c r="U11" s="48">
        <v>2210</v>
      </c>
      <c r="V11" s="48">
        <v>298</v>
      </c>
      <c r="W11" s="48">
        <v>6931</v>
      </c>
      <c r="X11" s="48">
        <v>565</v>
      </c>
      <c r="Y11" s="48">
        <v>15653</v>
      </c>
      <c r="Z11" s="48">
        <v>714</v>
      </c>
      <c r="AA11" s="48">
        <v>5244</v>
      </c>
      <c r="AB11" s="48">
        <v>532</v>
      </c>
      <c r="AC11" s="48">
        <v>2213</v>
      </c>
      <c r="AD11" s="48">
        <v>361</v>
      </c>
      <c r="AE11" s="48">
        <v>1491</v>
      </c>
      <c r="AF11" s="48">
        <v>186</v>
      </c>
      <c r="AG11" s="48">
        <v>88</v>
      </c>
      <c r="AH11" s="48">
        <v>66</v>
      </c>
      <c r="AI11" s="48">
        <v>43572</v>
      </c>
      <c r="AJ11" s="48">
        <v>942</v>
      </c>
      <c r="AK11" s="48">
        <v>936</v>
      </c>
      <c r="AL11" s="48">
        <v>222</v>
      </c>
      <c r="AM11" s="48">
        <v>2245</v>
      </c>
      <c r="AN11" s="48">
        <v>301</v>
      </c>
      <c r="AO11" s="48">
        <v>7891</v>
      </c>
      <c r="AP11" s="48">
        <v>555</v>
      </c>
      <c r="AQ11" s="48">
        <v>781</v>
      </c>
      <c r="AR11" s="48">
        <v>192</v>
      </c>
      <c r="AS11" s="48">
        <v>5009</v>
      </c>
      <c r="AT11" s="48">
        <v>372</v>
      </c>
      <c r="AU11" s="48">
        <v>1378</v>
      </c>
      <c r="AV11" s="48">
        <v>244</v>
      </c>
      <c r="AW11" s="48">
        <v>716</v>
      </c>
      <c r="AX11" s="48">
        <v>165</v>
      </c>
      <c r="AY11" s="48">
        <v>1786</v>
      </c>
      <c r="AZ11" s="48">
        <v>293</v>
      </c>
      <c r="BA11" s="48">
        <v>4994</v>
      </c>
      <c r="BB11" s="48">
        <v>520</v>
      </c>
      <c r="BC11" s="48">
        <v>11133</v>
      </c>
      <c r="BD11" s="48">
        <v>563</v>
      </c>
      <c r="BE11" s="48">
        <v>3820</v>
      </c>
      <c r="BF11" s="48">
        <v>404</v>
      </c>
      <c r="BG11" s="48">
        <v>1595</v>
      </c>
      <c r="BH11" s="48">
        <v>262</v>
      </c>
      <c r="BI11" s="48">
        <v>1229</v>
      </c>
      <c r="BJ11" s="48">
        <v>160</v>
      </c>
      <c r="BK11" s="48">
        <v>59</v>
      </c>
      <c r="BL11" s="48">
        <v>52</v>
      </c>
      <c r="BM11" s="48">
        <v>6620</v>
      </c>
      <c r="BN11" s="48">
        <v>514</v>
      </c>
      <c r="BO11" s="48">
        <v>221</v>
      </c>
      <c r="BP11" s="48">
        <v>107</v>
      </c>
      <c r="BQ11" s="48">
        <v>432</v>
      </c>
      <c r="BR11" s="48">
        <v>143</v>
      </c>
      <c r="BS11" s="48">
        <v>1439</v>
      </c>
      <c r="BT11" s="48">
        <v>248</v>
      </c>
      <c r="BU11" s="48">
        <v>41</v>
      </c>
      <c r="BV11" s="48">
        <v>32</v>
      </c>
      <c r="BW11" s="48">
        <v>650</v>
      </c>
      <c r="BX11" s="48">
        <v>183</v>
      </c>
      <c r="BY11" s="48">
        <v>180</v>
      </c>
      <c r="BZ11" s="48">
        <v>95</v>
      </c>
      <c r="CA11" s="48">
        <v>56</v>
      </c>
      <c r="CB11" s="48">
        <v>35</v>
      </c>
      <c r="CC11" s="48">
        <v>141</v>
      </c>
      <c r="CD11" s="48">
        <v>57</v>
      </c>
      <c r="CE11" s="48">
        <v>770</v>
      </c>
      <c r="CF11" s="48">
        <v>188</v>
      </c>
      <c r="CG11" s="48">
        <v>1673</v>
      </c>
      <c r="CH11" s="48">
        <v>264</v>
      </c>
      <c r="CI11" s="48">
        <v>596</v>
      </c>
      <c r="CJ11" s="48">
        <v>160</v>
      </c>
      <c r="CK11" s="48">
        <v>220</v>
      </c>
      <c r="CL11" s="48">
        <v>61</v>
      </c>
      <c r="CM11" s="48">
        <v>188</v>
      </c>
      <c r="CN11" s="48">
        <v>74</v>
      </c>
      <c r="CO11" s="48">
        <v>13</v>
      </c>
      <c r="CP11" s="48">
        <v>29</v>
      </c>
      <c r="CQ11" s="48">
        <v>1203</v>
      </c>
      <c r="CR11" s="48">
        <v>281</v>
      </c>
      <c r="CS11" s="48">
        <v>45</v>
      </c>
      <c r="CT11" s="48">
        <v>47</v>
      </c>
      <c r="CU11" s="48">
        <v>2</v>
      </c>
      <c r="CV11" s="48">
        <v>6</v>
      </c>
      <c r="CW11" s="48">
        <v>153</v>
      </c>
      <c r="CX11" s="48">
        <v>67</v>
      </c>
      <c r="CY11" s="48">
        <v>0</v>
      </c>
      <c r="CZ11" s="48">
        <v>27</v>
      </c>
      <c r="DA11" s="48">
        <v>111</v>
      </c>
      <c r="DB11" s="48">
        <v>69</v>
      </c>
      <c r="DC11" s="48">
        <v>4</v>
      </c>
      <c r="DD11" s="48">
        <v>5</v>
      </c>
      <c r="DE11" s="48">
        <v>0</v>
      </c>
      <c r="DF11" s="48">
        <v>27</v>
      </c>
      <c r="DG11" s="48">
        <v>17</v>
      </c>
      <c r="DH11" s="48">
        <v>18</v>
      </c>
      <c r="DI11" s="48">
        <v>149</v>
      </c>
      <c r="DJ11" s="48">
        <v>99</v>
      </c>
      <c r="DK11" s="48">
        <v>499</v>
      </c>
      <c r="DL11" s="48">
        <v>200</v>
      </c>
      <c r="DM11" s="48">
        <v>216</v>
      </c>
      <c r="DN11" s="48">
        <v>114</v>
      </c>
      <c r="DO11" s="48">
        <v>4</v>
      </c>
      <c r="DP11" s="48">
        <v>7</v>
      </c>
      <c r="DQ11" s="48">
        <v>3</v>
      </c>
      <c r="DR11" s="48">
        <v>5</v>
      </c>
      <c r="DS11" s="48">
        <v>0</v>
      </c>
      <c r="DT11" s="48">
        <v>27</v>
      </c>
      <c r="DU11" s="48">
        <v>2201</v>
      </c>
      <c r="DV11" s="48">
        <v>323</v>
      </c>
      <c r="DW11" s="48">
        <v>114</v>
      </c>
      <c r="DX11" s="48">
        <v>55</v>
      </c>
      <c r="DY11" s="48">
        <v>7</v>
      </c>
      <c r="DZ11" s="48">
        <v>8</v>
      </c>
      <c r="EA11" s="48">
        <v>21</v>
      </c>
      <c r="EB11" s="48">
        <v>21</v>
      </c>
      <c r="EC11" s="48">
        <v>33</v>
      </c>
      <c r="ED11" s="48">
        <v>42</v>
      </c>
      <c r="EE11" s="48">
        <v>208</v>
      </c>
      <c r="EF11" s="48">
        <v>91</v>
      </c>
      <c r="EG11" s="48">
        <v>34</v>
      </c>
      <c r="EH11" s="48">
        <v>33</v>
      </c>
      <c r="EI11" s="48">
        <v>5</v>
      </c>
      <c r="EJ11" s="48">
        <v>10</v>
      </c>
      <c r="EK11" s="48">
        <v>50</v>
      </c>
      <c r="EL11" s="48">
        <v>32</v>
      </c>
      <c r="EM11" s="48">
        <v>275</v>
      </c>
      <c r="EN11" s="48">
        <v>115</v>
      </c>
      <c r="EO11" s="48">
        <v>1080</v>
      </c>
      <c r="EP11" s="48">
        <v>238</v>
      </c>
      <c r="EQ11" s="48">
        <v>233</v>
      </c>
      <c r="ER11" s="48">
        <v>106</v>
      </c>
      <c r="ES11" s="48">
        <v>136</v>
      </c>
      <c r="ET11" s="48">
        <v>71</v>
      </c>
      <c r="EU11" s="48">
        <v>5</v>
      </c>
      <c r="EV11" s="48">
        <v>9</v>
      </c>
      <c r="EW11" s="48">
        <v>0</v>
      </c>
      <c r="EX11" s="48">
        <v>27</v>
      </c>
      <c r="EY11" s="48">
        <v>1437</v>
      </c>
      <c r="EZ11" s="48">
        <v>251</v>
      </c>
      <c r="FA11" s="48">
        <v>41</v>
      </c>
      <c r="FB11" s="48">
        <v>22</v>
      </c>
      <c r="FC11" s="48">
        <v>59</v>
      </c>
      <c r="FD11" s="48">
        <v>48</v>
      </c>
      <c r="FE11" s="48">
        <v>189</v>
      </c>
      <c r="FF11" s="48">
        <v>83</v>
      </c>
      <c r="FG11" s="48">
        <v>3</v>
      </c>
      <c r="FH11" s="48">
        <v>4</v>
      </c>
      <c r="FI11" s="48">
        <v>134</v>
      </c>
      <c r="FJ11" s="48">
        <v>62</v>
      </c>
      <c r="FK11" s="48">
        <v>68</v>
      </c>
      <c r="FL11" s="48">
        <v>65</v>
      </c>
      <c r="FM11" s="48">
        <v>56</v>
      </c>
      <c r="FN11" s="48">
        <v>36</v>
      </c>
      <c r="FO11" s="48">
        <v>35</v>
      </c>
      <c r="FP11" s="48">
        <v>36</v>
      </c>
      <c r="FQ11" s="48">
        <v>110</v>
      </c>
      <c r="FR11" s="48">
        <v>42</v>
      </c>
      <c r="FS11" s="48">
        <v>467</v>
      </c>
      <c r="FT11" s="48">
        <v>134</v>
      </c>
      <c r="FU11" s="48">
        <v>185</v>
      </c>
      <c r="FV11" s="48">
        <v>106</v>
      </c>
      <c r="FW11" s="48">
        <v>41</v>
      </c>
      <c r="FX11" s="48">
        <v>31</v>
      </c>
      <c r="FY11" s="48">
        <v>38</v>
      </c>
      <c r="FZ11" s="48">
        <v>26</v>
      </c>
      <c r="GA11" s="48">
        <v>11</v>
      </c>
      <c r="GB11" s="48">
        <v>17</v>
      </c>
      <c r="GC11" s="48">
        <v>3232</v>
      </c>
      <c r="GD11" s="48">
        <v>383</v>
      </c>
      <c r="GE11" s="48">
        <v>214</v>
      </c>
      <c r="GF11" s="48">
        <v>121</v>
      </c>
      <c r="GG11" s="48">
        <v>150</v>
      </c>
      <c r="GH11" s="48">
        <v>75</v>
      </c>
      <c r="GI11" s="48">
        <v>301</v>
      </c>
      <c r="GJ11" s="48">
        <v>132</v>
      </c>
      <c r="GK11" s="48">
        <v>17</v>
      </c>
      <c r="GL11" s="48">
        <v>20</v>
      </c>
      <c r="GM11" s="48">
        <v>329</v>
      </c>
      <c r="GN11" s="48">
        <v>98</v>
      </c>
      <c r="GO11" s="48">
        <v>87</v>
      </c>
      <c r="GP11" s="48">
        <v>57</v>
      </c>
      <c r="GQ11" s="48">
        <v>75</v>
      </c>
      <c r="GR11" s="48">
        <v>46</v>
      </c>
      <c r="GS11" s="48">
        <v>181</v>
      </c>
      <c r="GT11" s="48">
        <v>69</v>
      </c>
      <c r="GU11" s="48">
        <v>633</v>
      </c>
      <c r="GV11" s="48">
        <v>139</v>
      </c>
      <c r="GW11" s="48">
        <v>801</v>
      </c>
      <c r="GX11" s="48">
        <v>162</v>
      </c>
      <c r="GY11" s="48">
        <v>194</v>
      </c>
      <c r="GZ11" s="48">
        <v>85</v>
      </c>
      <c r="HA11" s="48">
        <v>217</v>
      </c>
      <c r="HB11" s="48">
        <v>144</v>
      </c>
      <c r="HC11" s="48">
        <v>28</v>
      </c>
      <c r="HD11" s="48">
        <v>26</v>
      </c>
      <c r="HE11" s="48">
        <v>5</v>
      </c>
      <c r="HF11" s="48">
        <v>10</v>
      </c>
    </row>
    <row r="12" spans="1:214" x14ac:dyDescent="0.25">
      <c r="A12" s="16">
        <f t="shared" si="8"/>
        <v>7</v>
      </c>
      <c r="B12" s="17" t="str">
        <f t="shared" si="9"/>
        <v>Carbon</v>
      </c>
      <c r="C12" s="48" t="s">
        <v>28</v>
      </c>
      <c r="D12" s="48" t="s">
        <v>29</v>
      </c>
      <c r="E12" s="48">
        <v>8581</v>
      </c>
      <c r="F12" s="48">
        <v>381</v>
      </c>
      <c r="G12" s="48">
        <v>693</v>
      </c>
      <c r="H12" s="48">
        <v>158</v>
      </c>
      <c r="I12" s="48">
        <v>727</v>
      </c>
      <c r="J12" s="48">
        <v>146</v>
      </c>
      <c r="K12" s="48">
        <v>515</v>
      </c>
      <c r="L12" s="48">
        <v>139</v>
      </c>
      <c r="M12" s="48">
        <v>243</v>
      </c>
      <c r="N12" s="48">
        <v>94</v>
      </c>
      <c r="O12" s="48">
        <v>871</v>
      </c>
      <c r="P12" s="48">
        <v>145</v>
      </c>
      <c r="Q12" s="48">
        <v>733</v>
      </c>
      <c r="R12" s="48">
        <v>119</v>
      </c>
      <c r="S12" s="48">
        <v>173</v>
      </c>
      <c r="T12" s="48">
        <v>73</v>
      </c>
      <c r="U12" s="48">
        <v>247</v>
      </c>
      <c r="V12" s="48">
        <v>92</v>
      </c>
      <c r="W12" s="48">
        <v>632</v>
      </c>
      <c r="X12" s="48">
        <v>151</v>
      </c>
      <c r="Y12" s="48">
        <v>1963</v>
      </c>
      <c r="Z12" s="48">
        <v>225</v>
      </c>
      <c r="AA12" s="48">
        <v>676</v>
      </c>
      <c r="AB12" s="48">
        <v>116</v>
      </c>
      <c r="AC12" s="48">
        <v>602</v>
      </c>
      <c r="AD12" s="48">
        <v>133</v>
      </c>
      <c r="AE12" s="48">
        <v>501</v>
      </c>
      <c r="AF12" s="48">
        <v>107</v>
      </c>
      <c r="AG12" s="48">
        <v>5</v>
      </c>
      <c r="AH12" s="48">
        <v>7</v>
      </c>
      <c r="AI12" s="48">
        <v>6950</v>
      </c>
      <c r="AJ12" s="48">
        <v>420</v>
      </c>
      <c r="AK12" s="48">
        <v>490</v>
      </c>
      <c r="AL12" s="48">
        <v>133</v>
      </c>
      <c r="AM12" s="48">
        <v>582</v>
      </c>
      <c r="AN12" s="48">
        <v>129</v>
      </c>
      <c r="AO12" s="48">
        <v>395</v>
      </c>
      <c r="AP12" s="48">
        <v>110</v>
      </c>
      <c r="AQ12" s="48">
        <v>189</v>
      </c>
      <c r="AR12" s="48">
        <v>82</v>
      </c>
      <c r="AS12" s="48">
        <v>759</v>
      </c>
      <c r="AT12" s="48">
        <v>135</v>
      </c>
      <c r="AU12" s="48">
        <v>604</v>
      </c>
      <c r="AV12" s="48">
        <v>126</v>
      </c>
      <c r="AW12" s="48">
        <v>117</v>
      </c>
      <c r="AX12" s="48">
        <v>49</v>
      </c>
      <c r="AY12" s="48">
        <v>226</v>
      </c>
      <c r="AZ12" s="48">
        <v>89</v>
      </c>
      <c r="BA12" s="48">
        <v>496</v>
      </c>
      <c r="BB12" s="48">
        <v>143</v>
      </c>
      <c r="BC12" s="48">
        <v>1667</v>
      </c>
      <c r="BD12" s="48">
        <v>198</v>
      </c>
      <c r="BE12" s="48">
        <v>553</v>
      </c>
      <c r="BF12" s="48">
        <v>125</v>
      </c>
      <c r="BG12" s="48">
        <v>438</v>
      </c>
      <c r="BH12" s="48">
        <v>112</v>
      </c>
      <c r="BI12" s="48">
        <v>434</v>
      </c>
      <c r="BJ12" s="48">
        <v>104</v>
      </c>
      <c r="BK12" s="48">
        <v>0</v>
      </c>
      <c r="BL12" s="48">
        <v>21</v>
      </c>
      <c r="BM12" s="48">
        <v>860</v>
      </c>
      <c r="BN12" s="48">
        <v>173</v>
      </c>
      <c r="BO12" s="48">
        <v>178</v>
      </c>
      <c r="BP12" s="48">
        <v>86</v>
      </c>
      <c r="BQ12" s="48">
        <v>83</v>
      </c>
      <c r="BR12" s="48">
        <v>52</v>
      </c>
      <c r="BS12" s="48">
        <v>82</v>
      </c>
      <c r="BT12" s="48">
        <v>71</v>
      </c>
      <c r="BU12" s="48">
        <v>45</v>
      </c>
      <c r="BV12" s="48">
        <v>48</v>
      </c>
      <c r="BW12" s="48">
        <v>41</v>
      </c>
      <c r="BX12" s="48">
        <v>37</v>
      </c>
      <c r="BY12" s="48">
        <v>113</v>
      </c>
      <c r="BZ12" s="48">
        <v>46</v>
      </c>
      <c r="CA12" s="48">
        <v>21</v>
      </c>
      <c r="CB12" s="48">
        <v>23</v>
      </c>
      <c r="CC12" s="48">
        <v>0</v>
      </c>
      <c r="CD12" s="48">
        <v>21</v>
      </c>
      <c r="CE12" s="48">
        <v>52</v>
      </c>
      <c r="CF12" s="48">
        <v>45</v>
      </c>
      <c r="CG12" s="48">
        <v>118</v>
      </c>
      <c r="CH12" s="48">
        <v>59</v>
      </c>
      <c r="CI12" s="48">
        <v>57</v>
      </c>
      <c r="CJ12" s="48">
        <v>34</v>
      </c>
      <c r="CK12" s="48">
        <v>31</v>
      </c>
      <c r="CL12" s="48">
        <v>30</v>
      </c>
      <c r="CM12" s="48">
        <v>34</v>
      </c>
      <c r="CN12" s="48">
        <v>25</v>
      </c>
      <c r="CO12" s="48">
        <v>5</v>
      </c>
      <c r="CP12" s="48">
        <v>7</v>
      </c>
      <c r="CQ12" s="48">
        <v>15</v>
      </c>
      <c r="CR12" s="48">
        <v>22</v>
      </c>
      <c r="CS12" s="48">
        <v>0</v>
      </c>
      <c r="CT12" s="48">
        <v>21</v>
      </c>
      <c r="CU12" s="48">
        <v>0</v>
      </c>
      <c r="CV12" s="48">
        <v>21</v>
      </c>
      <c r="CW12" s="48">
        <v>0</v>
      </c>
      <c r="CX12" s="48">
        <v>21</v>
      </c>
      <c r="CY12" s="48">
        <v>0</v>
      </c>
      <c r="CZ12" s="48">
        <v>21</v>
      </c>
      <c r="DA12" s="48">
        <v>0</v>
      </c>
      <c r="DB12" s="48">
        <v>21</v>
      </c>
      <c r="DC12" s="48">
        <v>0</v>
      </c>
      <c r="DD12" s="48">
        <v>21</v>
      </c>
      <c r="DE12" s="48">
        <v>0</v>
      </c>
      <c r="DF12" s="48">
        <v>21</v>
      </c>
      <c r="DG12" s="48">
        <v>0</v>
      </c>
      <c r="DH12" s="48">
        <v>21</v>
      </c>
      <c r="DI12" s="48">
        <v>0</v>
      </c>
      <c r="DJ12" s="48">
        <v>21</v>
      </c>
      <c r="DK12" s="48">
        <v>8</v>
      </c>
      <c r="DL12" s="48">
        <v>13</v>
      </c>
      <c r="DM12" s="48">
        <v>7</v>
      </c>
      <c r="DN12" s="48">
        <v>16</v>
      </c>
      <c r="DO12" s="48">
        <v>0</v>
      </c>
      <c r="DP12" s="48">
        <v>21</v>
      </c>
      <c r="DQ12" s="48">
        <v>0</v>
      </c>
      <c r="DR12" s="48">
        <v>21</v>
      </c>
      <c r="DS12" s="48">
        <v>0</v>
      </c>
      <c r="DT12" s="48">
        <v>21</v>
      </c>
      <c r="DU12" s="48">
        <v>327</v>
      </c>
      <c r="DV12" s="48">
        <v>115</v>
      </c>
      <c r="DW12" s="48">
        <v>0</v>
      </c>
      <c r="DX12" s="48">
        <v>21</v>
      </c>
      <c r="DY12" s="48">
        <v>9</v>
      </c>
      <c r="DZ12" s="48">
        <v>13</v>
      </c>
      <c r="EA12" s="48">
        <v>36</v>
      </c>
      <c r="EB12" s="48">
        <v>35</v>
      </c>
      <c r="EC12" s="48">
        <v>3</v>
      </c>
      <c r="ED12" s="48">
        <v>5</v>
      </c>
      <c r="EE12" s="48">
        <v>23</v>
      </c>
      <c r="EF12" s="48">
        <v>35</v>
      </c>
      <c r="EG12" s="48">
        <v>0</v>
      </c>
      <c r="EH12" s="48">
        <v>21</v>
      </c>
      <c r="EI12" s="48">
        <v>35</v>
      </c>
      <c r="EJ12" s="48">
        <v>43</v>
      </c>
      <c r="EK12" s="48">
        <v>18</v>
      </c>
      <c r="EL12" s="48">
        <v>28</v>
      </c>
      <c r="EM12" s="48">
        <v>9</v>
      </c>
      <c r="EN12" s="48">
        <v>15</v>
      </c>
      <c r="EO12" s="48">
        <v>99</v>
      </c>
      <c r="EP12" s="48">
        <v>48</v>
      </c>
      <c r="EQ12" s="48">
        <v>53</v>
      </c>
      <c r="ER12" s="48">
        <v>39</v>
      </c>
      <c r="ES12" s="48">
        <v>32</v>
      </c>
      <c r="ET12" s="48">
        <v>39</v>
      </c>
      <c r="EU12" s="48">
        <v>10</v>
      </c>
      <c r="EV12" s="48">
        <v>13</v>
      </c>
      <c r="EW12" s="48">
        <v>0</v>
      </c>
      <c r="EX12" s="48">
        <v>21</v>
      </c>
      <c r="EY12" s="48">
        <v>53</v>
      </c>
      <c r="EZ12" s="48">
        <v>36</v>
      </c>
      <c r="FA12" s="48">
        <v>0</v>
      </c>
      <c r="FB12" s="48">
        <v>21</v>
      </c>
      <c r="FC12" s="48">
        <v>0</v>
      </c>
      <c r="FD12" s="48">
        <v>21</v>
      </c>
      <c r="FE12" s="48">
        <v>0</v>
      </c>
      <c r="FF12" s="48">
        <v>21</v>
      </c>
      <c r="FG12" s="48">
        <v>6</v>
      </c>
      <c r="FH12" s="48">
        <v>9</v>
      </c>
      <c r="FI12" s="48">
        <v>11</v>
      </c>
      <c r="FJ12" s="48">
        <v>17</v>
      </c>
      <c r="FK12" s="48">
        <v>7</v>
      </c>
      <c r="FL12" s="48">
        <v>12</v>
      </c>
      <c r="FM12" s="48">
        <v>0</v>
      </c>
      <c r="FN12" s="48">
        <v>21</v>
      </c>
      <c r="FO12" s="48">
        <v>0</v>
      </c>
      <c r="FP12" s="48">
        <v>21</v>
      </c>
      <c r="FQ12" s="48">
        <v>0</v>
      </c>
      <c r="FR12" s="48">
        <v>21</v>
      </c>
      <c r="FS12" s="48">
        <v>9</v>
      </c>
      <c r="FT12" s="48">
        <v>12</v>
      </c>
      <c r="FU12" s="48">
        <v>0</v>
      </c>
      <c r="FV12" s="48">
        <v>21</v>
      </c>
      <c r="FW12" s="48">
        <v>19</v>
      </c>
      <c r="FX12" s="48">
        <v>24</v>
      </c>
      <c r="FY12" s="48">
        <v>1</v>
      </c>
      <c r="FZ12" s="48">
        <v>3</v>
      </c>
      <c r="GA12" s="48">
        <v>0</v>
      </c>
      <c r="GB12" s="48">
        <v>21</v>
      </c>
      <c r="GC12" s="48">
        <v>376</v>
      </c>
      <c r="GD12" s="48">
        <v>124</v>
      </c>
      <c r="GE12" s="48">
        <v>25</v>
      </c>
      <c r="GF12" s="48">
        <v>34</v>
      </c>
      <c r="GG12" s="48">
        <v>53</v>
      </c>
      <c r="GH12" s="48">
        <v>53</v>
      </c>
      <c r="GI12" s="48">
        <v>2</v>
      </c>
      <c r="GJ12" s="48">
        <v>4</v>
      </c>
      <c r="GK12" s="48">
        <v>0</v>
      </c>
      <c r="GL12" s="48">
        <v>21</v>
      </c>
      <c r="GM12" s="48">
        <v>37</v>
      </c>
      <c r="GN12" s="48">
        <v>40</v>
      </c>
      <c r="GO12" s="48">
        <v>9</v>
      </c>
      <c r="GP12" s="48">
        <v>15</v>
      </c>
      <c r="GQ12" s="48">
        <v>0</v>
      </c>
      <c r="GR12" s="48">
        <v>21</v>
      </c>
      <c r="GS12" s="48">
        <v>3</v>
      </c>
      <c r="GT12" s="48">
        <v>7</v>
      </c>
      <c r="GU12" s="48">
        <v>75</v>
      </c>
      <c r="GV12" s="48">
        <v>44</v>
      </c>
      <c r="GW12" s="48">
        <v>62</v>
      </c>
      <c r="GX12" s="48">
        <v>36</v>
      </c>
      <c r="GY12" s="48">
        <v>6</v>
      </c>
      <c r="GZ12" s="48">
        <v>10</v>
      </c>
      <c r="HA12" s="48">
        <v>82</v>
      </c>
      <c r="HB12" s="48">
        <v>59</v>
      </c>
      <c r="HC12" s="48">
        <v>22</v>
      </c>
      <c r="HD12" s="48">
        <v>23</v>
      </c>
      <c r="HE12" s="48">
        <v>0</v>
      </c>
      <c r="HF12" s="48">
        <v>21</v>
      </c>
    </row>
    <row r="13" spans="1:214" x14ac:dyDescent="0.25">
      <c r="A13" s="16">
        <f t="shared" si="8"/>
        <v>9</v>
      </c>
      <c r="B13" s="17" t="str">
        <f t="shared" si="9"/>
        <v>Daggett</v>
      </c>
      <c r="C13" s="48" t="s">
        <v>30</v>
      </c>
      <c r="D13" s="48" t="s">
        <v>31</v>
      </c>
      <c r="E13" s="48">
        <v>250</v>
      </c>
      <c r="F13" s="48">
        <v>104</v>
      </c>
      <c r="G13" s="48">
        <v>31</v>
      </c>
      <c r="H13" s="48">
        <v>23</v>
      </c>
      <c r="I13" s="48">
        <v>6</v>
      </c>
      <c r="J13" s="48">
        <v>7</v>
      </c>
      <c r="K13" s="48">
        <v>0</v>
      </c>
      <c r="L13" s="48">
        <v>11</v>
      </c>
      <c r="M13" s="48">
        <v>0</v>
      </c>
      <c r="N13" s="48">
        <v>11</v>
      </c>
      <c r="O13" s="48">
        <v>36</v>
      </c>
      <c r="P13" s="48">
        <v>47</v>
      </c>
      <c r="Q13" s="48">
        <v>16</v>
      </c>
      <c r="R13" s="48">
        <v>11</v>
      </c>
      <c r="S13" s="48">
        <v>0</v>
      </c>
      <c r="T13" s="48">
        <v>11</v>
      </c>
      <c r="U13" s="48">
        <v>0</v>
      </c>
      <c r="V13" s="48">
        <v>11</v>
      </c>
      <c r="W13" s="48">
        <v>0</v>
      </c>
      <c r="X13" s="48">
        <v>11</v>
      </c>
      <c r="Y13" s="48">
        <v>34</v>
      </c>
      <c r="Z13" s="48">
        <v>22</v>
      </c>
      <c r="AA13" s="48">
        <v>112</v>
      </c>
      <c r="AB13" s="48">
        <v>89</v>
      </c>
      <c r="AC13" s="48">
        <v>4</v>
      </c>
      <c r="AD13" s="48">
        <v>6</v>
      </c>
      <c r="AE13" s="48">
        <v>11</v>
      </c>
      <c r="AF13" s="48">
        <v>9</v>
      </c>
      <c r="AG13" s="48">
        <v>0</v>
      </c>
      <c r="AH13" s="48">
        <v>11</v>
      </c>
      <c r="AI13" s="48">
        <v>114</v>
      </c>
      <c r="AJ13" s="48">
        <v>45</v>
      </c>
      <c r="AK13" s="48">
        <v>17</v>
      </c>
      <c r="AL13" s="48">
        <v>17</v>
      </c>
      <c r="AM13" s="48">
        <v>6</v>
      </c>
      <c r="AN13" s="48">
        <v>7</v>
      </c>
      <c r="AO13" s="48">
        <v>0</v>
      </c>
      <c r="AP13" s="48">
        <v>11</v>
      </c>
      <c r="AQ13" s="48">
        <v>0</v>
      </c>
      <c r="AR13" s="48">
        <v>11</v>
      </c>
      <c r="AS13" s="48">
        <v>1</v>
      </c>
      <c r="AT13" s="48">
        <v>3</v>
      </c>
      <c r="AU13" s="48">
        <v>11</v>
      </c>
      <c r="AV13" s="48">
        <v>9</v>
      </c>
      <c r="AW13" s="48">
        <v>0</v>
      </c>
      <c r="AX13" s="48">
        <v>11</v>
      </c>
      <c r="AY13" s="48">
        <v>0</v>
      </c>
      <c r="AZ13" s="48">
        <v>11</v>
      </c>
      <c r="BA13" s="48">
        <v>0</v>
      </c>
      <c r="BB13" s="48">
        <v>11</v>
      </c>
      <c r="BC13" s="48">
        <v>32</v>
      </c>
      <c r="BD13" s="48">
        <v>22</v>
      </c>
      <c r="BE13" s="48">
        <v>32</v>
      </c>
      <c r="BF13" s="48">
        <v>22</v>
      </c>
      <c r="BG13" s="48">
        <v>4</v>
      </c>
      <c r="BH13" s="48">
        <v>6</v>
      </c>
      <c r="BI13" s="48">
        <v>11</v>
      </c>
      <c r="BJ13" s="48">
        <v>9</v>
      </c>
      <c r="BK13" s="48">
        <v>0</v>
      </c>
      <c r="BL13" s="48">
        <v>11</v>
      </c>
      <c r="BM13" s="48">
        <v>7</v>
      </c>
      <c r="BN13" s="48">
        <v>8</v>
      </c>
      <c r="BO13" s="48">
        <v>2</v>
      </c>
      <c r="BP13" s="48">
        <v>4</v>
      </c>
      <c r="BQ13" s="48">
        <v>0</v>
      </c>
      <c r="BR13" s="48">
        <v>11</v>
      </c>
      <c r="BS13" s="48">
        <v>0</v>
      </c>
      <c r="BT13" s="48">
        <v>11</v>
      </c>
      <c r="BU13" s="48">
        <v>0</v>
      </c>
      <c r="BV13" s="48">
        <v>11</v>
      </c>
      <c r="BW13" s="48">
        <v>0</v>
      </c>
      <c r="BX13" s="48">
        <v>11</v>
      </c>
      <c r="BY13" s="48">
        <v>5</v>
      </c>
      <c r="BZ13" s="48">
        <v>7</v>
      </c>
      <c r="CA13" s="48">
        <v>0</v>
      </c>
      <c r="CB13" s="48">
        <v>11</v>
      </c>
      <c r="CC13" s="48">
        <v>0</v>
      </c>
      <c r="CD13" s="48">
        <v>11</v>
      </c>
      <c r="CE13" s="48">
        <v>0</v>
      </c>
      <c r="CF13" s="48">
        <v>11</v>
      </c>
      <c r="CG13" s="48">
        <v>0</v>
      </c>
      <c r="CH13" s="48">
        <v>11</v>
      </c>
      <c r="CI13" s="48">
        <v>0</v>
      </c>
      <c r="CJ13" s="48">
        <v>11</v>
      </c>
      <c r="CK13" s="48">
        <v>0</v>
      </c>
      <c r="CL13" s="48">
        <v>11</v>
      </c>
      <c r="CM13" s="48">
        <v>0</v>
      </c>
      <c r="CN13" s="48">
        <v>11</v>
      </c>
      <c r="CO13" s="48">
        <v>0</v>
      </c>
      <c r="CP13" s="48">
        <v>11</v>
      </c>
      <c r="CQ13" s="48">
        <v>0</v>
      </c>
      <c r="CR13" s="48">
        <v>11</v>
      </c>
      <c r="CS13" s="48">
        <v>0</v>
      </c>
      <c r="CT13" s="48">
        <v>11</v>
      </c>
      <c r="CU13" s="48">
        <v>0</v>
      </c>
      <c r="CV13" s="48">
        <v>11</v>
      </c>
      <c r="CW13" s="48">
        <v>0</v>
      </c>
      <c r="CX13" s="48">
        <v>11</v>
      </c>
      <c r="CY13" s="48">
        <v>0</v>
      </c>
      <c r="CZ13" s="48">
        <v>11</v>
      </c>
      <c r="DA13" s="48">
        <v>0</v>
      </c>
      <c r="DB13" s="48">
        <v>11</v>
      </c>
      <c r="DC13" s="48">
        <v>0</v>
      </c>
      <c r="DD13" s="48">
        <v>11</v>
      </c>
      <c r="DE13" s="48">
        <v>0</v>
      </c>
      <c r="DF13" s="48">
        <v>11</v>
      </c>
      <c r="DG13" s="48">
        <v>0</v>
      </c>
      <c r="DH13" s="48">
        <v>11</v>
      </c>
      <c r="DI13" s="48">
        <v>0</v>
      </c>
      <c r="DJ13" s="48">
        <v>11</v>
      </c>
      <c r="DK13" s="48">
        <v>0</v>
      </c>
      <c r="DL13" s="48">
        <v>11</v>
      </c>
      <c r="DM13" s="48">
        <v>0</v>
      </c>
      <c r="DN13" s="48">
        <v>11</v>
      </c>
      <c r="DO13" s="48">
        <v>0</v>
      </c>
      <c r="DP13" s="48">
        <v>11</v>
      </c>
      <c r="DQ13" s="48">
        <v>0</v>
      </c>
      <c r="DR13" s="48">
        <v>11</v>
      </c>
      <c r="DS13" s="48">
        <v>0</v>
      </c>
      <c r="DT13" s="48">
        <v>11</v>
      </c>
      <c r="DU13" s="48">
        <v>117</v>
      </c>
      <c r="DV13" s="48">
        <v>100</v>
      </c>
      <c r="DW13" s="48">
        <v>0</v>
      </c>
      <c r="DX13" s="48">
        <v>11</v>
      </c>
      <c r="DY13" s="48">
        <v>0</v>
      </c>
      <c r="DZ13" s="48">
        <v>11</v>
      </c>
      <c r="EA13" s="48">
        <v>0</v>
      </c>
      <c r="EB13" s="48">
        <v>11</v>
      </c>
      <c r="EC13" s="48">
        <v>0</v>
      </c>
      <c r="ED13" s="48">
        <v>11</v>
      </c>
      <c r="EE13" s="48">
        <v>35</v>
      </c>
      <c r="EF13" s="48">
        <v>47</v>
      </c>
      <c r="EG13" s="48">
        <v>0</v>
      </c>
      <c r="EH13" s="48">
        <v>11</v>
      </c>
      <c r="EI13" s="48">
        <v>0</v>
      </c>
      <c r="EJ13" s="48">
        <v>11</v>
      </c>
      <c r="EK13" s="48">
        <v>0</v>
      </c>
      <c r="EL13" s="48">
        <v>11</v>
      </c>
      <c r="EM13" s="48">
        <v>0</v>
      </c>
      <c r="EN13" s="48">
        <v>11</v>
      </c>
      <c r="EO13" s="48">
        <v>2</v>
      </c>
      <c r="EP13" s="48">
        <v>4</v>
      </c>
      <c r="EQ13" s="48">
        <v>80</v>
      </c>
      <c r="ER13" s="48">
        <v>90</v>
      </c>
      <c r="ES13" s="48">
        <v>0</v>
      </c>
      <c r="ET13" s="48">
        <v>11</v>
      </c>
      <c r="EU13" s="48">
        <v>0</v>
      </c>
      <c r="EV13" s="48">
        <v>11</v>
      </c>
      <c r="EW13" s="48">
        <v>0</v>
      </c>
      <c r="EX13" s="48">
        <v>11</v>
      </c>
      <c r="EY13" s="48">
        <v>0</v>
      </c>
      <c r="EZ13" s="48">
        <v>11</v>
      </c>
      <c r="FA13" s="48">
        <v>0</v>
      </c>
      <c r="FB13" s="48">
        <v>11</v>
      </c>
      <c r="FC13" s="48">
        <v>0</v>
      </c>
      <c r="FD13" s="48">
        <v>11</v>
      </c>
      <c r="FE13" s="48">
        <v>0</v>
      </c>
      <c r="FF13" s="48">
        <v>11</v>
      </c>
      <c r="FG13" s="48">
        <v>0</v>
      </c>
      <c r="FH13" s="48">
        <v>11</v>
      </c>
      <c r="FI13" s="48">
        <v>0</v>
      </c>
      <c r="FJ13" s="48">
        <v>11</v>
      </c>
      <c r="FK13" s="48">
        <v>0</v>
      </c>
      <c r="FL13" s="48">
        <v>11</v>
      </c>
      <c r="FM13" s="48">
        <v>0</v>
      </c>
      <c r="FN13" s="48">
        <v>11</v>
      </c>
      <c r="FO13" s="48">
        <v>0</v>
      </c>
      <c r="FP13" s="48">
        <v>11</v>
      </c>
      <c r="FQ13" s="48">
        <v>0</v>
      </c>
      <c r="FR13" s="48">
        <v>11</v>
      </c>
      <c r="FS13" s="48">
        <v>0</v>
      </c>
      <c r="FT13" s="48">
        <v>11</v>
      </c>
      <c r="FU13" s="48">
        <v>0</v>
      </c>
      <c r="FV13" s="48">
        <v>11</v>
      </c>
      <c r="FW13" s="48">
        <v>0</v>
      </c>
      <c r="FX13" s="48">
        <v>11</v>
      </c>
      <c r="FY13" s="48">
        <v>0</v>
      </c>
      <c r="FZ13" s="48">
        <v>11</v>
      </c>
      <c r="GA13" s="48">
        <v>0</v>
      </c>
      <c r="GB13" s="48">
        <v>11</v>
      </c>
      <c r="GC13" s="48">
        <v>12</v>
      </c>
      <c r="GD13" s="48">
        <v>15</v>
      </c>
      <c r="GE13" s="48">
        <v>12</v>
      </c>
      <c r="GF13" s="48">
        <v>15</v>
      </c>
      <c r="GG13" s="48">
        <v>0</v>
      </c>
      <c r="GH13" s="48">
        <v>11</v>
      </c>
      <c r="GI13" s="48">
        <v>0</v>
      </c>
      <c r="GJ13" s="48">
        <v>11</v>
      </c>
      <c r="GK13" s="48">
        <v>0</v>
      </c>
      <c r="GL13" s="48">
        <v>11</v>
      </c>
      <c r="GM13" s="48">
        <v>0</v>
      </c>
      <c r="GN13" s="48">
        <v>11</v>
      </c>
      <c r="GO13" s="48">
        <v>0</v>
      </c>
      <c r="GP13" s="48">
        <v>11</v>
      </c>
      <c r="GQ13" s="48">
        <v>0</v>
      </c>
      <c r="GR13" s="48">
        <v>11</v>
      </c>
      <c r="GS13" s="48">
        <v>0</v>
      </c>
      <c r="GT13" s="48">
        <v>11</v>
      </c>
      <c r="GU13" s="48">
        <v>0</v>
      </c>
      <c r="GV13" s="48">
        <v>11</v>
      </c>
      <c r="GW13" s="48">
        <v>0</v>
      </c>
      <c r="GX13" s="48">
        <v>11</v>
      </c>
      <c r="GY13" s="48">
        <v>0</v>
      </c>
      <c r="GZ13" s="48">
        <v>11</v>
      </c>
      <c r="HA13" s="48">
        <v>0</v>
      </c>
      <c r="HB13" s="48">
        <v>11</v>
      </c>
      <c r="HC13" s="48">
        <v>0</v>
      </c>
      <c r="HD13" s="48">
        <v>11</v>
      </c>
      <c r="HE13" s="48">
        <v>0</v>
      </c>
      <c r="HF13" s="48">
        <v>11</v>
      </c>
    </row>
    <row r="14" spans="1:214" x14ac:dyDescent="0.25">
      <c r="A14" s="16">
        <f t="shared" si="8"/>
        <v>11</v>
      </c>
      <c r="B14" s="17" t="str">
        <f t="shared" si="9"/>
        <v>Davis</v>
      </c>
      <c r="C14" s="48" t="s">
        <v>32</v>
      </c>
      <c r="D14" s="48" t="s">
        <v>33</v>
      </c>
      <c r="E14" s="48">
        <v>158992</v>
      </c>
      <c r="F14" s="48">
        <v>1626</v>
      </c>
      <c r="G14" s="48">
        <v>1154</v>
      </c>
      <c r="H14" s="48">
        <v>245</v>
      </c>
      <c r="I14" s="48">
        <v>8696</v>
      </c>
      <c r="J14" s="48">
        <v>638</v>
      </c>
      <c r="K14" s="48">
        <v>16160</v>
      </c>
      <c r="L14" s="48">
        <v>904</v>
      </c>
      <c r="M14" s="48">
        <v>4099</v>
      </c>
      <c r="N14" s="48">
        <v>457</v>
      </c>
      <c r="O14" s="48">
        <v>18064</v>
      </c>
      <c r="P14" s="48">
        <v>1021</v>
      </c>
      <c r="Q14" s="48">
        <v>8949</v>
      </c>
      <c r="R14" s="48">
        <v>750</v>
      </c>
      <c r="S14" s="48">
        <v>2992</v>
      </c>
      <c r="T14" s="48">
        <v>371</v>
      </c>
      <c r="U14" s="48">
        <v>11531</v>
      </c>
      <c r="V14" s="48">
        <v>803</v>
      </c>
      <c r="W14" s="48">
        <v>19005</v>
      </c>
      <c r="X14" s="48">
        <v>998</v>
      </c>
      <c r="Y14" s="48">
        <v>32644</v>
      </c>
      <c r="Z14" s="48">
        <v>1207</v>
      </c>
      <c r="AA14" s="48">
        <v>12706</v>
      </c>
      <c r="AB14" s="48">
        <v>968</v>
      </c>
      <c r="AC14" s="48">
        <v>7641</v>
      </c>
      <c r="AD14" s="48">
        <v>663</v>
      </c>
      <c r="AE14" s="48">
        <v>13539</v>
      </c>
      <c r="AF14" s="48">
        <v>751</v>
      </c>
      <c r="AG14" s="48">
        <v>1812</v>
      </c>
      <c r="AH14" s="48">
        <v>300</v>
      </c>
      <c r="AI14" s="48">
        <v>126913</v>
      </c>
      <c r="AJ14" s="48">
        <v>1744</v>
      </c>
      <c r="AK14" s="48">
        <v>908</v>
      </c>
      <c r="AL14" s="48">
        <v>220</v>
      </c>
      <c r="AM14" s="48">
        <v>6870</v>
      </c>
      <c r="AN14" s="48">
        <v>573</v>
      </c>
      <c r="AO14" s="48">
        <v>13143</v>
      </c>
      <c r="AP14" s="48">
        <v>785</v>
      </c>
      <c r="AQ14" s="48">
        <v>3293</v>
      </c>
      <c r="AR14" s="48">
        <v>392</v>
      </c>
      <c r="AS14" s="48">
        <v>14444</v>
      </c>
      <c r="AT14" s="48">
        <v>896</v>
      </c>
      <c r="AU14" s="48">
        <v>7458</v>
      </c>
      <c r="AV14" s="48">
        <v>675</v>
      </c>
      <c r="AW14" s="48">
        <v>2216</v>
      </c>
      <c r="AX14" s="48">
        <v>321</v>
      </c>
      <c r="AY14" s="48">
        <v>9306</v>
      </c>
      <c r="AZ14" s="48">
        <v>724</v>
      </c>
      <c r="BA14" s="48">
        <v>13737</v>
      </c>
      <c r="BB14" s="48">
        <v>818</v>
      </c>
      <c r="BC14" s="48">
        <v>26495</v>
      </c>
      <c r="BD14" s="48">
        <v>1063</v>
      </c>
      <c r="BE14" s="48">
        <v>9856</v>
      </c>
      <c r="BF14" s="48">
        <v>854</v>
      </c>
      <c r="BG14" s="48">
        <v>5932</v>
      </c>
      <c r="BH14" s="48">
        <v>567</v>
      </c>
      <c r="BI14" s="48">
        <v>11764</v>
      </c>
      <c r="BJ14" s="48">
        <v>699</v>
      </c>
      <c r="BK14" s="48">
        <v>1491</v>
      </c>
      <c r="BL14" s="48">
        <v>296</v>
      </c>
      <c r="BM14" s="48">
        <v>15208</v>
      </c>
      <c r="BN14" s="48">
        <v>938</v>
      </c>
      <c r="BO14" s="48">
        <v>86</v>
      </c>
      <c r="BP14" s="48">
        <v>78</v>
      </c>
      <c r="BQ14" s="48">
        <v>1112</v>
      </c>
      <c r="BR14" s="48">
        <v>230</v>
      </c>
      <c r="BS14" s="48">
        <v>1935</v>
      </c>
      <c r="BT14" s="48">
        <v>314</v>
      </c>
      <c r="BU14" s="48">
        <v>413</v>
      </c>
      <c r="BV14" s="48">
        <v>134</v>
      </c>
      <c r="BW14" s="48">
        <v>1990</v>
      </c>
      <c r="BX14" s="48">
        <v>360</v>
      </c>
      <c r="BY14" s="48">
        <v>673</v>
      </c>
      <c r="BZ14" s="48">
        <v>199</v>
      </c>
      <c r="CA14" s="48">
        <v>279</v>
      </c>
      <c r="CB14" s="48">
        <v>124</v>
      </c>
      <c r="CC14" s="48">
        <v>866</v>
      </c>
      <c r="CD14" s="48">
        <v>242</v>
      </c>
      <c r="CE14" s="48">
        <v>1811</v>
      </c>
      <c r="CF14" s="48">
        <v>330</v>
      </c>
      <c r="CG14" s="48">
        <v>3118</v>
      </c>
      <c r="CH14" s="48">
        <v>369</v>
      </c>
      <c r="CI14" s="48">
        <v>1309</v>
      </c>
      <c r="CJ14" s="48">
        <v>261</v>
      </c>
      <c r="CK14" s="48">
        <v>581</v>
      </c>
      <c r="CL14" s="48">
        <v>154</v>
      </c>
      <c r="CM14" s="48">
        <v>878</v>
      </c>
      <c r="CN14" s="48">
        <v>183</v>
      </c>
      <c r="CO14" s="48">
        <v>157</v>
      </c>
      <c r="CP14" s="48">
        <v>67</v>
      </c>
      <c r="CQ14" s="48">
        <v>3628</v>
      </c>
      <c r="CR14" s="48">
        <v>404</v>
      </c>
      <c r="CS14" s="48">
        <v>0</v>
      </c>
      <c r="CT14" s="48">
        <v>27</v>
      </c>
      <c r="CU14" s="48">
        <v>120</v>
      </c>
      <c r="CV14" s="48">
        <v>74</v>
      </c>
      <c r="CW14" s="48">
        <v>156</v>
      </c>
      <c r="CX14" s="48">
        <v>73</v>
      </c>
      <c r="CY14" s="48">
        <v>109</v>
      </c>
      <c r="CZ14" s="48">
        <v>89</v>
      </c>
      <c r="DA14" s="48">
        <v>402</v>
      </c>
      <c r="DB14" s="48">
        <v>122</v>
      </c>
      <c r="DC14" s="48">
        <v>133</v>
      </c>
      <c r="DD14" s="48">
        <v>69</v>
      </c>
      <c r="DE14" s="48">
        <v>57</v>
      </c>
      <c r="DF14" s="48">
        <v>41</v>
      </c>
      <c r="DG14" s="48">
        <v>281</v>
      </c>
      <c r="DH14" s="48">
        <v>115</v>
      </c>
      <c r="DI14" s="48">
        <v>594</v>
      </c>
      <c r="DJ14" s="48">
        <v>205</v>
      </c>
      <c r="DK14" s="48">
        <v>529</v>
      </c>
      <c r="DL14" s="48">
        <v>143</v>
      </c>
      <c r="DM14" s="48">
        <v>478</v>
      </c>
      <c r="DN14" s="48">
        <v>180</v>
      </c>
      <c r="DO14" s="48">
        <v>354</v>
      </c>
      <c r="DP14" s="48">
        <v>112</v>
      </c>
      <c r="DQ14" s="48">
        <v>390</v>
      </c>
      <c r="DR14" s="48">
        <v>143</v>
      </c>
      <c r="DS14" s="48">
        <v>25</v>
      </c>
      <c r="DT14" s="48">
        <v>30</v>
      </c>
      <c r="DU14" s="48">
        <v>2103</v>
      </c>
      <c r="DV14" s="48">
        <v>329</v>
      </c>
      <c r="DW14" s="48">
        <v>27</v>
      </c>
      <c r="DX14" s="48">
        <v>26</v>
      </c>
      <c r="DY14" s="48">
        <v>38</v>
      </c>
      <c r="DZ14" s="48">
        <v>30</v>
      </c>
      <c r="EA14" s="48">
        <v>79</v>
      </c>
      <c r="EB14" s="48">
        <v>56</v>
      </c>
      <c r="EC14" s="48">
        <v>0</v>
      </c>
      <c r="ED14" s="48">
        <v>27</v>
      </c>
      <c r="EE14" s="48">
        <v>391</v>
      </c>
      <c r="EF14" s="48">
        <v>162</v>
      </c>
      <c r="EG14" s="48">
        <v>37</v>
      </c>
      <c r="EH14" s="48">
        <v>37</v>
      </c>
      <c r="EI14" s="48">
        <v>55</v>
      </c>
      <c r="EJ14" s="48">
        <v>48</v>
      </c>
      <c r="EK14" s="48">
        <v>77</v>
      </c>
      <c r="EL14" s="48">
        <v>54</v>
      </c>
      <c r="EM14" s="48">
        <v>178</v>
      </c>
      <c r="EN14" s="48">
        <v>95</v>
      </c>
      <c r="EO14" s="48">
        <v>582</v>
      </c>
      <c r="EP14" s="48">
        <v>218</v>
      </c>
      <c r="EQ14" s="48">
        <v>398</v>
      </c>
      <c r="ER14" s="48">
        <v>130</v>
      </c>
      <c r="ES14" s="48">
        <v>66</v>
      </c>
      <c r="ET14" s="48">
        <v>52</v>
      </c>
      <c r="EU14" s="48">
        <v>71</v>
      </c>
      <c r="EV14" s="48">
        <v>54</v>
      </c>
      <c r="EW14" s="48">
        <v>104</v>
      </c>
      <c r="EX14" s="48">
        <v>71</v>
      </c>
      <c r="EY14" s="48">
        <v>1875</v>
      </c>
      <c r="EZ14" s="48">
        <v>298</v>
      </c>
      <c r="FA14" s="48">
        <v>0</v>
      </c>
      <c r="FB14" s="48">
        <v>27</v>
      </c>
      <c r="FC14" s="48">
        <v>169</v>
      </c>
      <c r="FD14" s="48">
        <v>93</v>
      </c>
      <c r="FE14" s="48">
        <v>337</v>
      </c>
      <c r="FF14" s="48">
        <v>133</v>
      </c>
      <c r="FG14" s="48">
        <v>20</v>
      </c>
      <c r="FH14" s="48">
        <v>23</v>
      </c>
      <c r="FI14" s="48">
        <v>106</v>
      </c>
      <c r="FJ14" s="48">
        <v>64</v>
      </c>
      <c r="FK14" s="48">
        <v>194</v>
      </c>
      <c r="FL14" s="48">
        <v>87</v>
      </c>
      <c r="FM14" s="48">
        <v>68</v>
      </c>
      <c r="FN14" s="48">
        <v>64</v>
      </c>
      <c r="FO14" s="48">
        <v>52</v>
      </c>
      <c r="FP14" s="48">
        <v>36</v>
      </c>
      <c r="FQ14" s="48">
        <v>211</v>
      </c>
      <c r="FR14" s="48">
        <v>90</v>
      </c>
      <c r="FS14" s="48">
        <v>239</v>
      </c>
      <c r="FT14" s="48">
        <v>100</v>
      </c>
      <c r="FU14" s="48">
        <v>301</v>
      </c>
      <c r="FV14" s="48">
        <v>148</v>
      </c>
      <c r="FW14" s="48">
        <v>12</v>
      </c>
      <c r="FX14" s="48">
        <v>18</v>
      </c>
      <c r="FY14" s="48">
        <v>144</v>
      </c>
      <c r="FZ14" s="48">
        <v>88</v>
      </c>
      <c r="GA14" s="48">
        <v>22</v>
      </c>
      <c r="GB14" s="48">
        <v>24</v>
      </c>
      <c r="GC14" s="48">
        <v>9265</v>
      </c>
      <c r="GD14" s="48">
        <v>630</v>
      </c>
      <c r="GE14" s="48">
        <v>133</v>
      </c>
      <c r="GF14" s="48">
        <v>90</v>
      </c>
      <c r="GG14" s="48">
        <v>387</v>
      </c>
      <c r="GH14" s="48">
        <v>153</v>
      </c>
      <c r="GI14" s="48">
        <v>510</v>
      </c>
      <c r="GJ14" s="48">
        <v>187</v>
      </c>
      <c r="GK14" s="48">
        <v>264</v>
      </c>
      <c r="GL14" s="48">
        <v>109</v>
      </c>
      <c r="GM14" s="48">
        <v>731</v>
      </c>
      <c r="GN14" s="48">
        <v>190</v>
      </c>
      <c r="GO14" s="48">
        <v>454</v>
      </c>
      <c r="GP14" s="48">
        <v>140</v>
      </c>
      <c r="GQ14" s="48">
        <v>317</v>
      </c>
      <c r="GR14" s="48">
        <v>99</v>
      </c>
      <c r="GS14" s="48">
        <v>949</v>
      </c>
      <c r="GT14" s="48">
        <v>166</v>
      </c>
      <c r="GU14" s="48">
        <v>2474</v>
      </c>
      <c r="GV14" s="48">
        <v>329</v>
      </c>
      <c r="GW14" s="48">
        <v>1681</v>
      </c>
      <c r="GX14" s="48">
        <v>289</v>
      </c>
      <c r="GY14" s="48">
        <v>364</v>
      </c>
      <c r="GZ14" s="48">
        <v>129</v>
      </c>
      <c r="HA14" s="48">
        <v>696</v>
      </c>
      <c r="HB14" s="48">
        <v>197</v>
      </c>
      <c r="HC14" s="48">
        <v>292</v>
      </c>
      <c r="HD14" s="48">
        <v>110</v>
      </c>
      <c r="HE14" s="48">
        <v>13</v>
      </c>
      <c r="HF14" s="48">
        <v>19</v>
      </c>
    </row>
    <row r="15" spans="1:214" x14ac:dyDescent="0.25">
      <c r="A15" s="16">
        <f t="shared" si="8"/>
        <v>13</v>
      </c>
      <c r="B15" s="17" t="str">
        <f t="shared" si="9"/>
        <v>Duchesne</v>
      </c>
      <c r="C15" s="48" t="s">
        <v>34</v>
      </c>
      <c r="D15" s="48" t="s">
        <v>35</v>
      </c>
      <c r="E15" s="48">
        <v>7928</v>
      </c>
      <c r="F15" s="48">
        <v>183</v>
      </c>
      <c r="G15" s="48">
        <v>1717</v>
      </c>
      <c r="H15" s="48">
        <v>148</v>
      </c>
      <c r="I15" s="48">
        <v>662</v>
      </c>
      <c r="J15" s="48">
        <v>95</v>
      </c>
      <c r="K15" s="48">
        <v>248</v>
      </c>
      <c r="L15" s="48">
        <v>59</v>
      </c>
      <c r="M15" s="48">
        <v>188</v>
      </c>
      <c r="N15" s="48">
        <v>62</v>
      </c>
      <c r="O15" s="48">
        <v>684</v>
      </c>
      <c r="P15" s="48">
        <v>97</v>
      </c>
      <c r="Q15" s="48">
        <v>779</v>
      </c>
      <c r="R15" s="48">
        <v>98</v>
      </c>
      <c r="S15" s="48">
        <v>138</v>
      </c>
      <c r="T15" s="48">
        <v>47</v>
      </c>
      <c r="U15" s="48">
        <v>243</v>
      </c>
      <c r="V15" s="48">
        <v>50</v>
      </c>
      <c r="W15" s="48">
        <v>293</v>
      </c>
      <c r="X15" s="48">
        <v>63</v>
      </c>
      <c r="Y15" s="48">
        <v>1769</v>
      </c>
      <c r="Z15" s="48">
        <v>147</v>
      </c>
      <c r="AA15" s="48">
        <v>403</v>
      </c>
      <c r="AB15" s="48">
        <v>74</v>
      </c>
      <c r="AC15" s="48">
        <v>353</v>
      </c>
      <c r="AD15" s="48">
        <v>78</v>
      </c>
      <c r="AE15" s="48">
        <v>451</v>
      </c>
      <c r="AF15" s="48">
        <v>79</v>
      </c>
      <c r="AG15" s="48">
        <v>0</v>
      </c>
      <c r="AH15" s="48">
        <v>21</v>
      </c>
      <c r="AI15" s="48">
        <v>6353</v>
      </c>
      <c r="AJ15" s="48">
        <v>214</v>
      </c>
      <c r="AK15" s="48">
        <v>1297</v>
      </c>
      <c r="AL15" s="48">
        <v>125</v>
      </c>
      <c r="AM15" s="48">
        <v>483</v>
      </c>
      <c r="AN15" s="48">
        <v>83</v>
      </c>
      <c r="AO15" s="48">
        <v>192</v>
      </c>
      <c r="AP15" s="48">
        <v>53</v>
      </c>
      <c r="AQ15" s="48">
        <v>170</v>
      </c>
      <c r="AR15" s="48">
        <v>62</v>
      </c>
      <c r="AS15" s="48">
        <v>590</v>
      </c>
      <c r="AT15" s="48">
        <v>92</v>
      </c>
      <c r="AU15" s="48">
        <v>658</v>
      </c>
      <c r="AV15" s="48">
        <v>90</v>
      </c>
      <c r="AW15" s="48">
        <v>120</v>
      </c>
      <c r="AX15" s="48">
        <v>45</v>
      </c>
      <c r="AY15" s="48">
        <v>182</v>
      </c>
      <c r="AZ15" s="48">
        <v>49</v>
      </c>
      <c r="BA15" s="48">
        <v>197</v>
      </c>
      <c r="BB15" s="48">
        <v>54</v>
      </c>
      <c r="BC15" s="48">
        <v>1459</v>
      </c>
      <c r="BD15" s="48">
        <v>122</v>
      </c>
      <c r="BE15" s="48">
        <v>314</v>
      </c>
      <c r="BF15" s="48">
        <v>69</v>
      </c>
      <c r="BG15" s="48">
        <v>271</v>
      </c>
      <c r="BH15" s="48">
        <v>71</v>
      </c>
      <c r="BI15" s="48">
        <v>420</v>
      </c>
      <c r="BJ15" s="48">
        <v>76</v>
      </c>
      <c r="BK15" s="48">
        <v>0</v>
      </c>
      <c r="BL15" s="48">
        <v>21</v>
      </c>
      <c r="BM15" s="48">
        <v>621</v>
      </c>
      <c r="BN15" s="48">
        <v>99</v>
      </c>
      <c r="BO15" s="48">
        <v>132</v>
      </c>
      <c r="BP15" s="48">
        <v>43</v>
      </c>
      <c r="BQ15" s="48">
        <v>124</v>
      </c>
      <c r="BR15" s="48">
        <v>46</v>
      </c>
      <c r="BS15" s="48">
        <v>17</v>
      </c>
      <c r="BT15" s="48">
        <v>16</v>
      </c>
      <c r="BU15" s="48">
        <v>5</v>
      </c>
      <c r="BV15" s="48">
        <v>7</v>
      </c>
      <c r="BW15" s="48">
        <v>29</v>
      </c>
      <c r="BX15" s="48">
        <v>20</v>
      </c>
      <c r="BY15" s="48">
        <v>46</v>
      </c>
      <c r="BZ15" s="48">
        <v>28</v>
      </c>
      <c r="CA15" s="48">
        <v>11</v>
      </c>
      <c r="CB15" s="48">
        <v>9</v>
      </c>
      <c r="CC15" s="48">
        <v>6</v>
      </c>
      <c r="CD15" s="48">
        <v>11</v>
      </c>
      <c r="CE15" s="48">
        <v>12</v>
      </c>
      <c r="CF15" s="48">
        <v>12</v>
      </c>
      <c r="CG15" s="48">
        <v>166</v>
      </c>
      <c r="CH15" s="48">
        <v>56</v>
      </c>
      <c r="CI15" s="48">
        <v>23</v>
      </c>
      <c r="CJ15" s="48">
        <v>19</v>
      </c>
      <c r="CK15" s="48">
        <v>40</v>
      </c>
      <c r="CL15" s="48">
        <v>26</v>
      </c>
      <c r="CM15" s="48">
        <v>10</v>
      </c>
      <c r="CN15" s="48">
        <v>12</v>
      </c>
      <c r="CO15" s="48">
        <v>0</v>
      </c>
      <c r="CP15" s="48">
        <v>21</v>
      </c>
      <c r="CQ15" s="48">
        <v>33</v>
      </c>
      <c r="CR15" s="48">
        <v>24</v>
      </c>
      <c r="CS15" s="48">
        <v>0</v>
      </c>
      <c r="CT15" s="48">
        <v>21</v>
      </c>
      <c r="CU15" s="48">
        <v>0</v>
      </c>
      <c r="CV15" s="48">
        <v>21</v>
      </c>
      <c r="CW15" s="48">
        <v>0</v>
      </c>
      <c r="CX15" s="48">
        <v>21</v>
      </c>
      <c r="CY15" s="48">
        <v>0</v>
      </c>
      <c r="CZ15" s="48">
        <v>21</v>
      </c>
      <c r="DA15" s="48">
        <v>0</v>
      </c>
      <c r="DB15" s="48">
        <v>21</v>
      </c>
      <c r="DC15" s="48">
        <v>0</v>
      </c>
      <c r="DD15" s="48">
        <v>21</v>
      </c>
      <c r="DE15" s="48">
        <v>0</v>
      </c>
      <c r="DF15" s="48">
        <v>21</v>
      </c>
      <c r="DG15" s="48">
        <v>0</v>
      </c>
      <c r="DH15" s="48">
        <v>21</v>
      </c>
      <c r="DI15" s="48">
        <v>0</v>
      </c>
      <c r="DJ15" s="48">
        <v>21</v>
      </c>
      <c r="DK15" s="48">
        <v>31</v>
      </c>
      <c r="DL15" s="48">
        <v>24</v>
      </c>
      <c r="DM15" s="48">
        <v>2</v>
      </c>
      <c r="DN15" s="48">
        <v>4</v>
      </c>
      <c r="DO15" s="48">
        <v>0</v>
      </c>
      <c r="DP15" s="48">
        <v>21</v>
      </c>
      <c r="DQ15" s="48">
        <v>0</v>
      </c>
      <c r="DR15" s="48">
        <v>21</v>
      </c>
      <c r="DS15" s="48">
        <v>0</v>
      </c>
      <c r="DT15" s="48">
        <v>21</v>
      </c>
      <c r="DU15" s="48">
        <v>164</v>
      </c>
      <c r="DV15" s="48">
        <v>55</v>
      </c>
      <c r="DW15" s="48">
        <v>38</v>
      </c>
      <c r="DX15" s="48">
        <v>24</v>
      </c>
      <c r="DY15" s="48">
        <v>7</v>
      </c>
      <c r="DZ15" s="48">
        <v>8</v>
      </c>
      <c r="EA15" s="48">
        <v>6</v>
      </c>
      <c r="EB15" s="48">
        <v>8</v>
      </c>
      <c r="EC15" s="48">
        <v>0</v>
      </c>
      <c r="ED15" s="48">
        <v>21</v>
      </c>
      <c r="EE15" s="48">
        <v>19</v>
      </c>
      <c r="EF15" s="48">
        <v>16</v>
      </c>
      <c r="EG15" s="48">
        <v>11</v>
      </c>
      <c r="EH15" s="48">
        <v>10</v>
      </c>
      <c r="EI15" s="48">
        <v>0</v>
      </c>
      <c r="EJ15" s="48">
        <v>21</v>
      </c>
      <c r="EK15" s="48">
        <v>0</v>
      </c>
      <c r="EL15" s="48">
        <v>21</v>
      </c>
      <c r="EM15" s="48">
        <v>6</v>
      </c>
      <c r="EN15" s="48">
        <v>9</v>
      </c>
      <c r="EO15" s="48">
        <v>42</v>
      </c>
      <c r="EP15" s="48">
        <v>32</v>
      </c>
      <c r="EQ15" s="48">
        <v>25</v>
      </c>
      <c r="ER15" s="48">
        <v>14</v>
      </c>
      <c r="ES15" s="48">
        <v>0</v>
      </c>
      <c r="ET15" s="48">
        <v>21</v>
      </c>
      <c r="EU15" s="48">
        <v>10</v>
      </c>
      <c r="EV15" s="48">
        <v>10</v>
      </c>
      <c r="EW15" s="48">
        <v>0</v>
      </c>
      <c r="EX15" s="48">
        <v>21</v>
      </c>
      <c r="EY15" s="48">
        <v>82</v>
      </c>
      <c r="EZ15" s="48">
        <v>30</v>
      </c>
      <c r="FA15" s="48">
        <v>13</v>
      </c>
      <c r="FB15" s="48">
        <v>13</v>
      </c>
      <c r="FC15" s="48">
        <v>7</v>
      </c>
      <c r="FD15" s="48">
        <v>11</v>
      </c>
      <c r="FE15" s="48">
        <v>0</v>
      </c>
      <c r="FF15" s="48">
        <v>21</v>
      </c>
      <c r="FG15" s="48">
        <v>0</v>
      </c>
      <c r="FH15" s="48">
        <v>21</v>
      </c>
      <c r="FI15" s="48">
        <v>23</v>
      </c>
      <c r="FJ15" s="48">
        <v>15</v>
      </c>
      <c r="FK15" s="48">
        <v>5</v>
      </c>
      <c r="FL15" s="48">
        <v>7</v>
      </c>
      <c r="FM15" s="48">
        <v>0</v>
      </c>
      <c r="FN15" s="48">
        <v>21</v>
      </c>
      <c r="FO15" s="48">
        <v>4</v>
      </c>
      <c r="FP15" s="48">
        <v>7</v>
      </c>
      <c r="FQ15" s="48">
        <v>0</v>
      </c>
      <c r="FR15" s="48">
        <v>21</v>
      </c>
      <c r="FS15" s="48">
        <v>12</v>
      </c>
      <c r="FT15" s="48">
        <v>13</v>
      </c>
      <c r="FU15" s="48">
        <v>18</v>
      </c>
      <c r="FV15" s="48">
        <v>16</v>
      </c>
      <c r="FW15" s="48">
        <v>0</v>
      </c>
      <c r="FX15" s="48">
        <v>21</v>
      </c>
      <c r="FY15" s="48">
        <v>0</v>
      </c>
      <c r="FZ15" s="48">
        <v>21</v>
      </c>
      <c r="GA15" s="48">
        <v>0</v>
      </c>
      <c r="GB15" s="48">
        <v>21</v>
      </c>
      <c r="GC15" s="48">
        <v>675</v>
      </c>
      <c r="GD15" s="48">
        <v>95</v>
      </c>
      <c r="GE15" s="48">
        <v>237</v>
      </c>
      <c r="GF15" s="48">
        <v>64</v>
      </c>
      <c r="GG15" s="48">
        <v>41</v>
      </c>
      <c r="GH15" s="48">
        <v>21</v>
      </c>
      <c r="GI15" s="48">
        <v>33</v>
      </c>
      <c r="GJ15" s="48">
        <v>22</v>
      </c>
      <c r="GK15" s="48">
        <v>13</v>
      </c>
      <c r="GL15" s="48">
        <v>11</v>
      </c>
      <c r="GM15" s="48">
        <v>23</v>
      </c>
      <c r="GN15" s="48">
        <v>18</v>
      </c>
      <c r="GO15" s="48">
        <v>59</v>
      </c>
      <c r="GP15" s="48">
        <v>25</v>
      </c>
      <c r="GQ15" s="48">
        <v>7</v>
      </c>
      <c r="GR15" s="48">
        <v>9</v>
      </c>
      <c r="GS15" s="48">
        <v>51</v>
      </c>
      <c r="GT15" s="48">
        <v>27</v>
      </c>
      <c r="GU15" s="48">
        <v>78</v>
      </c>
      <c r="GV15" s="48">
        <v>32</v>
      </c>
      <c r="GW15" s="48">
        <v>59</v>
      </c>
      <c r="GX15" s="48">
        <v>24</v>
      </c>
      <c r="GY15" s="48">
        <v>21</v>
      </c>
      <c r="GZ15" s="48">
        <v>17</v>
      </c>
      <c r="HA15" s="48">
        <v>42</v>
      </c>
      <c r="HB15" s="48">
        <v>21</v>
      </c>
      <c r="HC15" s="48">
        <v>11</v>
      </c>
      <c r="HD15" s="48">
        <v>11</v>
      </c>
      <c r="HE15" s="48">
        <v>0</v>
      </c>
      <c r="HF15" s="48">
        <v>21</v>
      </c>
    </row>
    <row r="16" spans="1:214" x14ac:dyDescent="0.25">
      <c r="A16" s="16">
        <f t="shared" si="8"/>
        <v>15</v>
      </c>
      <c r="B16" s="17" t="str">
        <f t="shared" si="9"/>
        <v>Emery</v>
      </c>
      <c r="C16" s="48" t="s">
        <v>36</v>
      </c>
      <c r="D16" s="48" t="s">
        <v>37</v>
      </c>
      <c r="E16" s="48">
        <v>3861</v>
      </c>
      <c r="F16" s="48">
        <v>174</v>
      </c>
      <c r="G16" s="48">
        <v>362</v>
      </c>
      <c r="H16" s="48">
        <v>70</v>
      </c>
      <c r="I16" s="48">
        <v>358</v>
      </c>
      <c r="J16" s="48">
        <v>62</v>
      </c>
      <c r="K16" s="48">
        <v>110</v>
      </c>
      <c r="L16" s="48">
        <v>50</v>
      </c>
      <c r="M16" s="48">
        <v>107</v>
      </c>
      <c r="N16" s="48">
        <v>61</v>
      </c>
      <c r="O16" s="48">
        <v>471</v>
      </c>
      <c r="P16" s="48">
        <v>82</v>
      </c>
      <c r="Q16" s="48">
        <v>388</v>
      </c>
      <c r="R16" s="48">
        <v>95</v>
      </c>
      <c r="S16" s="48">
        <v>106</v>
      </c>
      <c r="T16" s="48">
        <v>44</v>
      </c>
      <c r="U16" s="48">
        <v>92</v>
      </c>
      <c r="V16" s="48">
        <v>44</v>
      </c>
      <c r="W16" s="48">
        <v>205</v>
      </c>
      <c r="X16" s="48">
        <v>71</v>
      </c>
      <c r="Y16" s="48">
        <v>846</v>
      </c>
      <c r="Z16" s="48">
        <v>128</v>
      </c>
      <c r="AA16" s="48">
        <v>302</v>
      </c>
      <c r="AB16" s="48">
        <v>78</v>
      </c>
      <c r="AC16" s="48">
        <v>313</v>
      </c>
      <c r="AD16" s="48">
        <v>81</v>
      </c>
      <c r="AE16" s="48">
        <v>201</v>
      </c>
      <c r="AF16" s="48">
        <v>58</v>
      </c>
      <c r="AG16" s="48">
        <v>0</v>
      </c>
      <c r="AH16" s="48">
        <v>18</v>
      </c>
      <c r="AI16" s="48">
        <v>3062</v>
      </c>
      <c r="AJ16" s="48">
        <v>188</v>
      </c>
      <c r="AK16" s="48">
        <v>225</v>
      </c>
      <c r="AL16" s="48">
        <v>55</v>
      </c>
      <c r="AM16" s="48">
        <v>246</v>
      </c>
      <c r="AN16" s="48">
        <v>62</v>
      </c>
      <c r="AO16" s="48">
        <v>85</v>
      </c>
      <c r="AP16" s="48">
        <v>38</v>
      </c>
      <c r="AQ16" s="48">
        <v>75</v>
      </c>
      <c r="AR16" s="48">
        <v>42</v>
      </c>
      <c r="AS16" s="48">
        <v>429</v>
      </c>
      <c r="AT16" s="48">
        <v>83</v>
      </c>
      <c r="AU16" s="48">
        <v>316</v>
      </c>
      <c r="AV16" s="48">
        <v>83</v>
      </c>
      <c r="AW16" s="48">
        <v>94</v>
      </c>
      <c r="AX16" s="48">
        <v>40</v>
      </c>
      <c r="AY16" s="48">
        <v>90</v>
      </c>
      <c r="AZ16" s="48">
        <v>44</v>
      </c>
      <c r="BA16" s="48">
        <v>168</v>
      </c>
      <c r="BB16" s="48">
        <v>68</v>
      </c>
      <c r="BC16" s="48">
        <v>696</v>
      </c>
      <c r="BD16" s="48">
        <v>118</v>
      </c>
      <c r="BE16" s="48">
        <v>256</v>
      </c>
      <c r="BF16" s="48">
        <v>73</v>
      </c>
      <c r="BG16" s="48">
        <v>214</v>
      </c>
      <c r="BH16" s="48">
        <v>66</v>
      </c>
      <c r="BI16" s="48">
        <v>168</v>
      </c>
      <c r="BJ16" s="48">
        <v>50</v>
      </c>
      <c r="BK16" s="48">
        <v>0</v>
      </c>
      <c r="BL16" s="48">
        <v>18</v>
      </c>
      <c r="BM16" s="48">
        <v>320</v>
      </c>
      <c r="BN16" s="48">
        <v>75</v>
      </c>
      <c r="BO16" s="48">
        <v>74</v>
      </c>
      <c r="BP16" s="48">
        <v>33</v>
      </c>
      <c r="BQ16" s="48">
        <v>71</v>
      </c>
      <c r="BR16" s="48">
        <v>33</v>
      </c>
      <c r="BS16" s="48">
        <v>4</v>
      </c>
      <c r="BT16" s="48">
        <v>7</v>
      </c>
      <c r="BU16" s="48">
        <v>32</v>
      </c>
      <c r="BV16" s="48">
        <v>32</v>
      </c>
      <c r="BW16" s="48">
        <v>0</v>
      </c>
      <c r="BX16" s="48">
        <v>18</v>
      </c>
      <c r="BY16" s="48">
        <v>53</v>
      </c>
      <c r="BZ16" s="48">
        <v>28</v>
      </c>
      <c r="CA16" s="48">
        <v>0</v>
      </c>
      <c r="CB16" s="48">
        <v>18</v>
      </c>
      <c r="CC16" s="48">
        <v>2</v>
      </c>
      <c r="CD16" s="48">
        <v>3</v>
      </c>
      <c r="CE16" s="48">
        <v>9</v>
      </c>
      <c r="CF16" s="48">
        <v>13</v>
      </c>
      <c r="CG16" s="48">
        <v>51</v>
      </c>
      <c r="CH16" s="48">
        <v>29</v>
      </c>
      <c r="CI16" s="48">
        <v>5</v>
      </c>
      <c r="CJ16" s="48">
        <v>8</v>
      </c>
      <c r="CK16" s="48">
        <v>10</v>
      </c>
      <c r="CL16" s="48">
        <v>15</v>
      </c>
      <c r="CM16" s="48">
        <v>9</v>
      </c>
      <c r="CN16" s="48">
        <v>10</v>
      </c>
      <c r="CO16" s="48">
        <v>0</v>
      </c>
      <c r="CP16" s="48">
        <v>18</v>
      </c>
      <c r="CQ16" s="48">
        <v>57</v>
      </c>
      <c r="CR16" s="48">
        <v>41</v>
      </c>
      <c r="CS16" s="48">
        <v>4</v>
      </c>
      <c r="CT16" s="48">
        <v>6</v>
      </c>
      <c r="CU16" s="48">
        <v>3</v>
      </c>
      <c r="CV16" s="48">
        <v>4</v>
      </c>
      <c r="CW16" s="48">
        <v>0</v>
      </c>
      <c r="CX16" s="48">
        <v>18</v>
      </c>
      <c r="CY16" s="48">
        <v>0</v>
      </c>
      <c r="CZ16" s="48">
        <v>18</v>
      </c>
      <c r="DA16" s="48">
        <v>0</v>
      </c>
      <c r="DB16" s="48">
        <v>18</v>
      </c>
      <c r="DC16" s="48">
        <v>0</v>
      </c>
      <c r="DD16" s="48">
        <v>18</v>
      </c>
      <c r="DE16" s="48">
        <v>0</v>
      </c>
      <c r="DF16" s="48">
        <v>18</v>
      </c>
      <c r="DG16" s="48">
        <v>0</v>
      </c>
      <c r="DH16" s="48">
        <v>18</v>
      </c>
      <c r="DI16" s="48">
        <v>0</v>
      </c>
      <c r="DJ16" s="48">
        <v>18</v>
      </c>
      <c r="DK16" s="48">
        <v>35</v>
      </c>
      <c r="DL16" s="48">
        <v>33</v>
      </c>
      <c r="DM16" s="48">
        <v>0</v>
      </c>
      <c r="DN16" s="48">
        <v>18</v>
      </c>
      <c r="DO16" s="48">
        <v>15</v>
      </c>
      <c r="DP16" s="48">
        <v>21</v>
      </c>
      <c r="DQ16" s="48">
        <v>0</v>
      </c>
      <c r="DR16" s="48">
        <v>18</v>
      </c>
      <c r="DS16" s="48">
        <v>0</v>
      </c>
      <c r="DT16" s="48">
        <v>18</v>
      </c>
      <c r="DU16" s="48">
        <v>70</v>
      </c>
      <c r="DV16" s="48">
        <v>34</v>
      </c>
      <c r="DW16" s="48">
        <v>0</v>
      </c>
      <c r="DX16" s="48">
        <v>18</v>
      </c>
      <c r="DY16" s="48">
        <v>3</v>
      </c>
      <c r="DZ16" s="48">
        <v>6</v>
      </c>
      <c r="EA16" s="48">
        <v>0</v>
      </c>
      <c r="EB16" s="48">
        <v>18</v>
      </c>
      <c r="EC16" s="48">
        <v>0</v>
      </c>
      <c r="ED16" s="48">
        <v>18</v>
      </c>
      <c r="EE16" s="48">
        <v>28</v>
      </c>
      <c r="EF16" s="48">
        <v>21</v>
      </c>
      <c r="EG16" s="48">
        <v>4</v>
      </c>
      <c r="EH16" s="48">
        <v>5</v>
      </c>
      <c r="EI16" s="48">
        <v>2</v>
      </c>
      <c r="EJ16" s="48">
        <v>3</v>
      </c>
      <c r="EK16" s="48">
        <v>0</v>
      </c>
      <c r="EL16" s="48">
        <v>18</v>
      </c>
      <c r="EM16" s="48">
        <v>0</v>
      </c>
      <c r="EN16" s="48">
        <v>18</v>
      </c>
      <c r="EO16" s="48">
        <v>16</v>
      </c>
      <c r="EP16" s="48">
        <v>16</v>
      </c>
      <c r="EQ16" s="48">
        <v>3</v>
      </c>
      <c r="ER16" s="48">
        <v>6</v>
      </c>
      <c r="ES16" s="48">
        <v>7</v>
      </c>
      <c r="ET16" s="48">
        <v>11</v>
      </c>
      <c r="EU16" s="48">
        <v>7</v>
      </c>
      <c r="EV16" s="48">
        <v>8</v>
      </c>
      <c r="EW16" s="48">
        <v>0</v>
      </c>
      <c r="EX16" s="48">
        <v>18</v>
      </c>
      <c r="EY16" s="48">
        <v>55</v>
      </c>
      <c r="EZ16" s="48">
        <v>32</v>
      </c>
      <c r="FA16" s="48">
        <v>7</v>
      </c>
      <c r="FB16" s="48">
        <v>10</v>
      </c>
      <c r="FC16" s="48">
        <v>9</v>
      </c>
      <c r="FD16" s="48">
        <v>11</v>
      </c>
      <c r="FE16" s="48">
        <v>0</v>
      </c>
      <c r="FF16" s="48">
        <v>18</v>
      </c>
      <c r="FG16" s="48">
        <v>0</v>
      </c>
      <c r="FH16" s="48">
        <v>18</v>
      </c>
      <c r="FI16" s="48">
        <v>0</v>
      </c>
      <c r="FJ16" s="48">
        <v>18</v>
      </c>
      <c r="FK16" s="48">
        <v>13</v>
      </c>
      <c r="FL16" s="48">
        <v>13</v>
      </c>
      <c r="FM16" s="48">
        <v>0</v>
      </c>
      <c r="FN16" s="48">
        <v>18</v>
      </c>
      <c r="FO16" s="48">
        <v>0</v>
      </c>
      <c r="FP16" s="48">
        <v>18</v>
      </c>
      <c r="FQ16" s="48">
        <v>7</v>
      </c>
      <c r="FR16" s="48">
        <v>11</v>
      </c>
      <c r="FS16" s="48">
        <v>7</v>
      </c>
      <c r="FT16" s="48">
        <v>10</v>
      </c>
      <c r="FU16" s="48">
        <v>0</v>
      </c>
      <c r="FV16" s="48">
        <v>18</v>
      </c>
      <c r="FW16" s="48">
        <v>0</v>
      </c>
      <c r="FX16" s="48">
        <v>18</v>
      </c>
      <c r="FY16" s="48">
        <v>12</v>
      </c>
      <c r="FZ16" s="48">
        <v>20</v>
      </c>
      <c r="GA16" s="48">
        <v>0</v>
      </c>
      <c r="GB16" s="48">
        <v>18</v>
      </c>
      <c r="GC16" s="48">
        <v>297</v>
      </c>
      <c r="GD16" s="48">
        <v>74</v>
      </c>
      <c r="GE16" s="48">
        <v>52</v>
      </c>
      <c r="GF16" s="48">
        <v>35</v>
      </c>
      <c r="GG16" s="48">
        <v>26</v>
      </c>
      <c r="GH16" s="48">
        <v>22</v>
      </c>
      <c r="GI16" s="48">
        <v>21</v>
      </c>
      <c r="GJ16" s="48">
        <v>28</v>
      </c>
      <c r="GK16" s="48">
        <v>0</v>
      </c>
      <c r="GL16" s="48">
        <v>18</v>
      </c>
      <c r="GM16" s="48">
        <v>14</v>
      </c>
      <c r="GN16" s="48">
        <v>15</v>
      </c>
      <c r="GO16" s="48">
        <v>2</v>
      </c>
      <c r="GP16" s="48">
        <v>3</v>
      </c>
      <c r="GQ16" s="48">
        <v>10</v>
      </c>
      <c r="GR16" s="48">
        <v>16</v>
      </c>
      <c r="GS16" s="48">
        <v>0</v>
      </c>
      <c r="GT16" s="48">
        <v>18</v>
      </c>
      <c r="GU16" s="48">
        <v>21</v>
      </c>
      <c r="GV16" s="48">
        <v>18</v>
      </c>
      <c r="GW16" s="48">
        <v>41</v>
      </c>
      <c r="GX16" s="48">
        <v>24</v>
      </c>
      <c r="GY16" s="48">
        <v>38</v>
      </c>
      <c r="GZ16" s="48">
        <v>35</v>
      </c>
      <c r="HA16" s="48">
        <v>67</v>
      </c>
      <c r="HB16" s="48">
        <v>33</v>
      </c>
      <c r="HC16" s="48">
        <v>5</v>
      </c>
      <c r="HD16" s="48">
        <v>5</v>
      </c>
      <c r="HE16" s="48">
        <v>0</v>
      </c>
      <c r="HF16" s="48">
        <v>18</v>
      </c>
    </row>
    <row r="17" spans="1:214" x14ac:dyDescent="0.25">
      <c r="A17" s="16">
        <f t="shared" si="8"/>
        <v>17</v>
      </c>
      <c r="B17" s="17" t="str">
        <f t="shared" si="9"/>
        <v>Garfield</v>
      </c>
      <c r="C17" s="48" t="s">
        <v>38</v>
      </c>
      <c r="D17" s="48" t="s">
        <v>39</v>
      </c>
      <c r="E17" s="48">
        <v>2179</v>
      </c>
      <c r="F17" s="48">
        <v>116</v>
      </c>
      <c r="G17" s="48">
        <v>107</v>
      </c>
      <c r="H17" s="48">
        <v>48</v>
      </c>
      <c r="I17" s="48">
        <v>110</v>
      </c>
      <c r="J17" s="48">
        <v>45</v>
      </c>
      <c r="K17" s="48">
        <v>29</v>
      </c>
      <c r="L17" s="48">
        <v>14</v>
      </c>
      <c r="M17" s="48">
        <v>35</v>
      </c>
      <c r="N17" s="48">
        <v>29</v>
      </c>
      <c r="O17" s="48">
        <v>197</v>
      </c>
      <c r="P17" s="48">
        <v>56</v>
      </c>
      <c r="Q17" s="48">
        <v>179</v>
      </c>
      <c r="R17" s="48">
        <v>61</v>
      </c>
      <c r="S17" s="48">
        <v>54</v>
      </c>
      <c r="T17" s="48">
        <v>32</v>
      </c>
      <c r="U17" s="48">
        <v>71</v>
      </c>
      <c r="V17" s="48">
        <v>37</v>
      </c>
      <c r="W17" s="48">
        <v>105</v>
      </c>
      <c r="X17" s="48">
        <v>45</v>
      </c>
      <c r="Y17" s="48">
        <v>387</v>
      </c>
      <c r="Z17" s="48">
        <v>68</v>
      </c>
      <c r="AA17" s="48">
        <v>617</v>
      </c>
      <c r="AB17" s="48">
        <v>106</v>
      </c>
      <c r="AC17" s="48">
        <v>94</v>
      </c>
      <c r="AD17" s="48">
        <v>50</v>
      </c>
      <c r="AE17" s="48">
        <v>194</v>
      </c>
      <c r="AF17" s="48">
        <v>78</v>
      </c>
      <c r="AG17" s="48">
        <v>0</v>
      </c>
      <c r="AH17" s="48">
        <v>16</v>
      </c>
      <c r="AI17" s="48">
        <v>1580</v>
      </c>
      <c r="AJ17" s="48">
        <v>121</v>
      </c>
      <c r="AK17" s="48">
        <v>59</v>
      </c>
      <c r="AL17" s="48">
        <v>25</v>
      </c>
      <c r="AM17" s="48">
        <v>82</v>
      </c>
      <c r="AN17" s="48">
        <v>38</v>
      </c>
      <c r="AO17" s="48">
        <v>26</v>
      </c>
      <c r="AP17" s="48">
        <v>13</v>
      </c>
      <c r="AQ17" s="48">
        <v>5</v>
      </c>
      <c r="AR17" s="48">
        <v>7</v>
      </c>
      <c r="AS17" s="48">
        <v>173</v>
      </c>
      <c r="AT17" s="48">
        <v>56</v>
      </c>
      <c r="AU17" s="48">
        <v>142</v>
      </c>
      <c r="AV17" s="48">
        <v>59</v>
      </c>
      <c r="AW17" s="48">
        <v>47</v>
      </c>
      <c r="AX17" s="48">
        <v>33</v>
      </c>
      <c r="AY17" s="48">
        <v>61</v>
      </c>
      <c r="AZ17" s="48">
        <v>34</v>
      </c>
      <c r="BA17" s="48">
        <v>35</v>
      </c>
      <c r="BB17" s="48">
        <v>22</v>
      </c>
      <c r="BC17" s="48">
        <v>276</v>
      </c>
      <c r="BD17" s="48">
        <v>61</v>
      </c>
      <c r="BE17" s="48">
        <v>424</v>
      </c>
      <c r="BF17" s="48">
        <v>84</v>
      </c>
      <c r="BG17" s="48">
        <v>64</v>
      </c>
      <c r="BH17" s="48">
        <v>40</v>
      </c>
      <c r="BI17" s="48">
        <v>186</v>
      </c>
      <c r="BJ17" s="48">
        <v>78</v>
      </c>
      <c r="BK17" s="48">
        <v>0</v>
      </c>
      <c r="BL17" s="48">
        <v>16</v>
      </c>
      <c r="BM17" s="48">
        <v>243</v>
      </c>
      <c r="BN17" s="48">
        <v>71</v>
      </c>
      <c r="BO17" s="48">
        <v>26</v>
      </c>
      <c r="BP17" s="48">
        <v>31</v>
      </c>
      <c r="BQ17" s="48">
        <v>28</v>
      </c>
      <c r="BR17" s="48">
        <v>24</v>
      </c>
      <c r="BS17" s="48">
        <v>3</v>
      </c>
      <c r="BT17" s="48">
        <v>6</v>
      </c>
      <c r="BU17" s="48">
        <v>0</v>
      </c>
      <c r="BV17" s="48">
        <v>16</v>
      </c>
      <c r="BW17" s="48">
        <v>6</v>
      </c>
      <c r="BX17" s="48">
        <v>5</v>
      </c>
      <c r="BY17" s="48">
        <v>14</v>
      </c>
      <c r="BZ17" s="48">
        <v>14</v>
      </c>
      <c r="CA17" s="48">
        <v>2</v>
      </c>
      <c r="CB17" s="48">
        <v>5</v>
      </c>
      <c r="CC17" s="48">
        <v>10</v>
      </c>
      <c r="CD17" s="48">
        <v>15</v>
      </c>
      <c r="CE17" s="48">
        <v>14</v>
      </c>
      <c r="CF17" s="48">
        <v>15</v>
      </c>
      <c r="CG17" s="48">
        <v>33</v>
      </c>
      <c r="CH17" s="48">
        <v>24</v>
      </c>
      <c r="CI17" s="48">
        <v>100</v>
      </c>
      <c r="CJ17" s="48">
        <v>53</v>
      </c>
      <c r="CK17" s="48">
        <v>7</v>
      </c>
      <c r="CL17" s="48">
        <v>13</v>
      </c>
      <c r="CM17" s="48">
        <v>0</v>
      </c>
      <c r="CN17" s="48">
        <v>16</v>
      </c>
      <c r="CO17" s="48">
        <v>0</v>
      </c>
      <c r="CP17" s="48">
        <v>16</v>
      </c>
      <c r="CQ17" s="48">
        <v>0</v>
      </c>
      <c r="CR17" s="48">
        <v>16</v>
      </c>
      <c r="CS17" s="48">
        <v>0</v>
      </c>
      <c r="CT17" s="48">
        <v>16</v>
      </c>
      <c r="CU17" s="48">
        <v>0</v>
      </c>
      <c r="CV17" s="48">
        <v>16</v>
      </c>
      <c r="CW17" s="48">
        <v>0</v>
      </c>
      <c r="CX17" s="48">
        <v>16</v>
      </c>
      <c r="CY17" s="48">
        <v>0</v>
      </c>
      <c r="CZ17" s="48">
        <v>16</v>
      </c>
      <c r="DA17" s="48">
        <v>0</v>
      </c>
      <c r="DB17" s="48">
        <v>16</v>
      </c>
      <c r="DC17" s="48">
        <v>0</v>
      </c>
      <c r="DD17" s="48">
        <v>16</v>
      </c>
      <c r="DE17" s="48">
        <v>0</v>
      </c>
      <c r="DF17" s="48">
        <v>16</v>
      </c>
      <c r="DG17" s="48">
        <v>0</v>
      </c>
      <c r="DH17" s="48">
        <v>16</v>
      </c>
      <c r="DI17" s="48">
        <v>0</v>
      </c>
      <c r="DJ17" s="48">
        <v>16</v>
      </c>
      <c r="DK17" s="48">
        <v>0</v>
      </c>
      <c r="DL17" s="48">
        <v>16</v>
      </c>
      <c r="DM17" s="48">
        <v>0</v>
      </c>
      <c r="DN17" s="48">
        <v>16</v>
      </c>
      <c r="DO17" s="48">
        <v>0</v>
      </c>
      <c r="DP17" s="48">
        <v>16</v>
      </c>
      <c r="DQ17" s="48">
        <v>0</v>
      </c>
      <c r="DR17" s="48">
        <v>16</v>
      </c>
      <c r="DS17" s="48">
        <v>0</v>
      </c>
      <c r="DT17" s="48">
        <v>16</v>
      </c>
      <c r="DU17" s="48">
        <v>119</v>
      </c>
      <c r="DV17" s="48">
        <v>56</v>
      </c>
      <c r="DW17" s="48">
        <v>2</v>
      </c>
      <c r="DX17" s="48">
        <v>2</v>
      </c>
      <c r="DY17" s="48">
        <v>0</v>
      </c>
      <c r="DZ17" s="48">
        <v>16</v>
      </c>
      <c r="EA17" s="48">
        <v>0</v>
      </c>
      <c r="EB17" s="48">
        <v>16</v>
      </c>
      <c r="EC17" s="48">
        <v>0</v>
      </c>
      <c r="ED17" s="48">
        <v>16</v>
      </c>
      <c r="EE17" s="48">
        <v>14</v>
      </c>
      <c r="EF17" s="48">
        <v>20</v>
      </c>
      <c r="EG17" s="48">
        <v>1</v>
      </c>
      <c r="EH17" s="48">
        <v>2</v>
      </c>
      <c r="EI17" s="48">
        <v>5</v>
      </c>
      <c r="EJ17" s="48">
        <v>6</v>
      </c>
      <c r="EK17" s="48">
        <v>0</v>
      </c>
      <c r="EL17" s="48">
        <v>16</v>
      </c>
      <c r="EM17" s="48">
        <v>10</v>
      </c>
      <c r="EN17" s="48">
        <v>10</v>
      </c>
      <c r="EO17" s="48">
        <v>27</v>
      </c>
      <c r="EP17" s="48">
        <v>21</v>
      </c>
      <c r="EQ17" s="48">
        <v>59</v>
      </c>
      <c r="ER17" s="48">
        <v>48</v>
      </c>
      <c r="ES17" s="48">
        <v>0</v>
      </c>
      <c r="ET17" s="48">
        <v>16</v>
      </c>
      <c r="EU17" s="48">
        <v>1</v>
      </c>
      <c r="EV17" s="48">
        <v>3</v>
      </c>
      <c r="EW17" s="48">
        <v>0</v>
      </c>
      <c r="EX17" s="48">
        <v>16</v>
      </c>
      <c r="EY17" s="48">
        <v>68</v>
      </c>
      <c r="EZ17" s="48">
        <v>45</v>
      </c>
      <c r="FA17" s="48">
        <v>10</v>
      </c>
      <c r="FB17" s="48">
        <v>16</v>
      </c>
      <c r="FC17" s="48">
        <v>0</v>
      </c>
      <c r="FD17" s="48">
        <v>16</v>
      </c>
      <c r="FE17" s="48">
        <v>0</v>
      </c>
      <c r="FF17" s="48">
        <v>16</v>
      </c>
      <c r="FG17" s="48">
        <v>19</v>
      </c>
      <c r="FH17" s="48">
        <v>27</v>
      </c>
      <c r="FI17" s="48">
        <v>0</v>
      </c>
      <c r="FJ17" s="48">
        <v>16</v>
      </c>
      <c r="FK17" s="48">
        <v>0</v>
      </c>
      <c r="FL17" s="48">
        <v>16</v>
      </c>
      <c r="FM17" s="48">
        <v>0</v>
      </c>
      <c r="FN17" s="48">
        <v>16</v>
      </c>
      <c r="FO17" s="48">
        <v>0</v>
      </c>
      <c r="FP17" s="48">
        <v>16</v>
      </c>
      <c r="FQ17" s="48">
        <v>0</v>
      </c>
      <c r="FR17" s="48">
        <v>16</v>
      </c>
      <c r="FS17" s="48">
        <v>6</v>
      </c>
      <c r="FT17" s="48">
        <v>10</v>
      </c>
      <c r="FU17" s="48">
        <v>23</v>
      </c>
      <c r="FV17" s="48">
        <v>16</v>
      </c>
      <c r="FW17" s="48">
        <v>5</v>
      </c>
      <c r="FX17" s="48">
        <v>8</v>
      </c>
      <c r="FY17" s="48">
        <v>5</v>
      </c>
      <c r="FZ17" s="48">
        <v>7</v>
      </c>
      <c r="GA17" s="48">
        <v>0</v>
      </c>
      <c r="GB17" s="48">
        <v>16</v>
      </c>
      <c r="GC17" s="48">
        <v>169</v>
      </c>
      <c r="GD17" s="48">
        <v>66</v>
      </c>
      <c r="GE17" s="48">
        <v>10</v>
      </c>
      <c r="GF17" s="48">
        <v>12</v>
      </c>
      <c r="GG17" s="48">
        <v>0</v>
      </c>
      <c r="GH17" s="48">
        <v>16</v>
      </c>
      <c r="GI17" s="48">
        <v>0</v>
      </c>
      <c r="GJ17" s="48">
        <v>16</v>
      </c>
      <c r="GK17" s="48">
        <v>11</v>
      </c>
      <c r="GL17" s="48">
        <v>10</v>
      </c>
      <c r="GM17" s="48">
        <v>4</v>
      </c>
      <c r="GN17" s="48">
        <v>3</v>
      </c>
      <c r="GO17" s="48">
        <v>22</v>
      </c>
      <c r="GP17" s="48">
        <v>30</v>
      </c>
      <c r="GQ17" s="48">
        <v>0</v>
      </c>
      <c r="GR17" s="48">
        <v>16</v>
      </c>
      <c r="GS17" s="48">
        <v>0</v>
      </c>
      <c r="GT17" s="48">
        <v>16</v>
      </c>
      <c r="GU17" s="48">
        <v>46</v>
      </c>
      <c r="GV17" s="48">
        <v>36</v>
      </c>
      <c r="GW17" s="48">
        <v>45</v>
      </c>
      <c r="GX17" s="48">
        <v>30</v>
      </c>
      <c r="GY17" s="48">
        <v>11</v>
      </c>
      <c r="GZ17" s="48">
        <v>8</v>
      </c>
      <c r="HA17" s="48">
        <v>18</v>
      </c>
      <c r="HB17" s="48">
        <v>22</v>
      </c>
      <c r="HC17" s="48">
        <v>2</v>
      </c>
      <c r="HD17" s="48">
        <v>3</v>
      </c>
      <c r="HE17" s="48">
        <v>0</v>
      </c>
      <c r="HF17" s="48">
        <v>16</v>
      </c>
    </row>
    <row r="18" spans="1:214" x14ac:dyDescent="0.25">
      <c r="A18" s="16">
        <f t="shared" si="8"/>
        <v>19</v>
      </c>
      <c r="B18" s="17" t="str">
        <f t="shared" si="9"/>
        <v>Grand</v>
      </c>
      <c r="C18" s="48" t="s">
        <v>40</v>
      </c>
      <c r="D18" s="48" t="s">
        <v>41</v>
      </c>
      <c r="E18" s="48">
        <v>4674</v>
      </c>
      <c r="F18" s="48">
        <v>291</v>
      </c>
      <c r="G18" s="48">
        <v>230</v>
      </c>
      <c r="H18" s="48">
        <v>115</v>
      </c>
      <c r="I18" s="48">
        <v>278</v>
      </c>
      <c r="J18" s="48">
        <v>113</v>
      </c>
      <c r="K18" s="48">
        <v>81</v>
      </c>
      <c r="L18" s="48">
        <v>66</v>
      </c>
      <c r="M18" s="48">
        <v>195</v>
      </c>
      <c r="N18" s="48">
        <v>116</v>
      </c>
      <c r="O18" s="48">
        <v>522</v>
      </c>
      <c r="P18" s="48">
        <v>264</v>
      </c>
      <c r="Q18" s="48">
        <v>143</v>
      </c>
      <c r="R18" s="48">
        <v>99</v>
      </c>
      <c r="S18" s="48">
        <v>55</v>
      </c>
      <c r="T18" s="48">
        <v>45</v>
      </c>
      <c r="U18" s="48">
        <v>250</v>
      </c>
      <c r="V18" s="48">
        <v>130</v>
      </c>
      <c r="W18" s="48">
        <v>366</v>
      </c>
      <c r="X18" s="48">
        <v>119</v>
      </c>
      <c r="Y18" s="48">
        <v>578</v>
      </c>
      <c r="Z18" s="48">
        <v>210</v>
      </c>
      <c r="AA18" s="48">
        <v>1661</v>
      </c>
      <c r="AB18" s="48">
        <v>317</v>
      </c>
      <c r="AC18" s="48">
        <v>37</v>
      </c>
      <c r="AD18" s="48">
        <v>36</v>
      </c>
      <c r="AE18" s="48">
        <v>278</v>
      </c>
      <c r="AF18" s="48">
        <v>122</v>
      </c>
      <c r="AG18" s="48">
        <v>0</v>
      </c>
      <c r="AH18" s="48">
        <v>16</v>
      </c>
      <c r="AI18" s="48">
        <v>3479</v>
      </c>
      <c r="AJ18" s="48">
        <v>319</v>
      </c>
      <c r="AK18" s="48">
        <v>192</v>
      </c>
      <c r="AL18" s="48">
        <v>112</v>
      </c>
      <c r="AM18" s="48">
        <v>226</v>
      </c>
      <c r="AN18" s="48">
        <v>105</v>
      </c>
      <c r="AO18" s="48">
        <v>70</v>
      </c>
      <c r="AP18" s="48">
        <v>62</v>
      </c>
      <c r="AQ18" s="48">
        <v>121</v>
      </c>
      <c r="AR18" s="48">
        <v>97</v>
      </c>
      <c r="AS18" s="48">
        <v>471</v>
      </c>
      <c r="AT18" s="48">
        <v>257</v>
      </c>
      <c r="AU18" s="48">
        <v>76</v>
      </c>
      <c r="AV18" s="48">
        <v>71</v>
      </c>
      <c r="AW18" s="48">
        <v>29</v>
      </c>
      <c r="AX18" s="48">
        <v>31</v>
      </c>
      <c r="AY18" s="48">
        <v>218</v>
      </c>
      <c r="AZ18" s="48">
        <v>126</v>
      </c>
      <c r="BA18" s="48">
        <v>203</v>
      </c>
      <c r="BB18" s="48">
        <v>103</v>
      </c>
      <c r="BC18" s="48">
        <v>390</v>
      </c>
      <c r="BD18" s="48">
        <v>173</v>
      </c>
      <c r="BE18" s="48">
        <v>1264</v>
      </c>
      <c r="BF18" s="48">
        <v>281</v>
      </c>
      <c r="BG18" s="48">
        <v>35</v>
      </c>
      <c r="BH18" s="48">
        <v>36</v>
      </c>
      <c r="BI18" s="48">
        <v>184</v>
      </c>
      <c r="BJ18" s="48">
        <v>105</v>
      </c>
      <c r="BK18" s="48">
        <v>0</v>
      </c>
      <c r="BL18" s="48">
        <v>16</v>
      </c>
      <c r="BM18" s="48">
        <v>315</v>
      </c>
      <c r="BN18" s="48">
        <v>180</v>
      </c>
      <c r="BO18" s="48">
        <v>27</v>
      </c>
      <c r="BP18" s="48">
        <v>38</v>
      </c>
      <c r="BQ18" s="48">
        <v>28</v>
      </c>
      <c r="BR18" s="48">
        <v>35</v>
      </c>
      <c r="BS18" s="48">
        <v>0</v>
      </c>
      <c r="BT18" s="48">
        <v>16</v>
      </c>
      <c r="BU18" s="48">
        <v>68</v>
      </c>
      <c r="BV18" s="48">
        <v>72</v>
      </c>
      <c r="BW18" s="48">
        <v>7</v>
      </c>
      <c r="BX18" s="48">
        <v>22</v>
      </c>
      <c r="BY18" s="48">
        <v>9</v>
      </c>
      <c r="BZ18" s="48">
        <v>15</v>
      </c>
      <c r="CA18" s="48">
        <v>0</v>
      </c>
      <c r="CB18" s="48">
        <v>16</v>
      </c>
      <c r="CC18" s="48">
        <v>11</v>
      </c>
      <c r="CD18" s="48">
        <v>21</v>
      </c>
      <c r="CE18" s="48">
        <v>0</v>
      </c>
      <c r="CF18" s="48">
        <v>16</v>
      </c>
      <c r="CG18" s="48">
        <v>16</v>
      </c>
      <c r="CH18" s="48">
        <v>21</v>
      </c>
      <c r="CI18" s="48">
        <v>83</v>
      </c>
      <c r="CJ18" s="48">
        <v>120</v>
      </c>
      <c r="CK18" s="48">
        <v>0</v>
      </c>
      <c r="CL18" s="48">
        <v>16</v>
      </c>
      <c r="CM18" s="48">
        <v>66</v>
      </c>
      <c r="CN18" s="48">
        <v>68</v>
      </c>
      <c r="CO18" s="48">
        <v>0</v>
      </c>
      <c r="CP18" s="48">
        <v>16</v>
      </c>
      <c r="CQ18" s="48">
        <v>2</v>
      </c>
      <c r="CR18" s="48">
        <v>5</v>
      </c>
      <c r="CS18" s="48">
        <v>0</v>
      </c>
      <c r="CT18" s="48">
        <v>16</v>
      </c>
      <c r="CU18" s="48">
        <v>0</v>
      </c>
      <c r="CV18" s="48">
        <v>16</v>
      </c>
      <c r="CW18" s="48">
        <v>0</v>
      </c>
      <c r="CX18" s="48">
        <v>16</v>
      </c>
      <c r="CY18" s="48">
        <v>0</v>
      </c>
      <c r="CZ18" s="48">
        <v>16</v>
      </c>
      <c r="DA18" s="48">
        <v>0</v>
      </c>
      <c r="DB18" s="48">
        <v>16</v>
      </c>
      <c r="DC18" s="48">
        <v>0</v>
      </c>
      <c r="DD18" s="48">
        <v>16</v>
      </c>
      <c r="DE18" s="48">
        <v>0</v>
      </c>
      <c r="DF18" s="48">
        <v>16</v>
      </c>
      <c r="DG18" s="48">
        <v>0</v>
      </c>
      <c r="DH18" s="48">
        <v>16</v>
      </c>
      <c r="DI18" s="48">
        <v>2</v>
      </c>
      <c r="DJ18" s="48">
        <v>5</v>
      </c>
      <c r="DK18" s="48">
        <v>0</v>
      </c>
      <c r="DL18" s="48">
        <v>16</v>
      </c>
      <c r="DM18" s="48">
        <v>0</v>
      </c>
      <c r="DN18" s="48">
        <v>16</v>
      </c>
      <c r="DO18" s="48">
        <v>0</v>
      </c>
      <c r="DP18" s="48">
        <v>16</v>
      </c>
      <c r="DQ18" s="48">
        <v>0</v>
      </c>
      <c r="DR18" s="48">
        <v>16</v>
      </c>
      <c r="DS18" s="48">
        <v>0</v>
      </c>
      <c r="DT18" s="48">
        <v>16</v>
      </c>
      <c r="DU18" s="48">
        <v>286</v>
      </c>
      <c r="DV18" s="48">
        <v>141</v>
      </c>
      <c r="DW18" s="48">
        <v>0</v>
      </c>
      <c r="DX18" s="48">
        <v>16</v>
      </c>
      <c r="DY18" s="48">
        <v>19</v>
      </c>
      <c r="DZ18" s="48">
        <v>33</v>
      </c>
      <c r="EA18" s="48">
        <v>0</v>
      </c>
      <c r="EB18" s="48">
        <v>16</v>
      </c>
      <c r="EC18" s="48">
        <v>0</v>
      </c>
      <c r="ED18" s="48">
        <v>16</v>
      </c>
      <c r="EE18" s="48">
        <v>26</v>
      </c>
      <c r="EF18" s="48">
        <v>35</v>
      </c>
      <c r="EG18" s="48">
        <v>0</v>
      </c>
      <c r="EH18" s="48">
        <v>16</v>
      </c>
      <c r="EI18" s="48">
        <v>0</v>
      </c>
      <c r="EJ18" s="48">
        <v>16</v>
      </c>
      <c r="EK18" s="48">
        <v>0</v>
      </c>
      <c r="EL18" s="48">
        <v>16</v>
      </c>
      <c r="EM18" s="48">
        <v>0</v>
      </c>
      <c r="EN18" s="48">
        <v>16</v>
      </c>
      <c r="EO18" s="48">
        <v>42</v>
      </c>
      <c r="EP18" s="48">
        <v>57</v>
      </c>
      <c r="EQ18" s="48">
        <v>199</v>
      </c>
      <c r="ER18" s="48">
        <v>128</v>
      </c>
      <c r="ES18" s="48">
        <v>0</v>
      </c>
      <c r="ET18" s="48">
        <v>16</v>
      </c>
      <c r="EU18" s="48">
        <v>0</v>
      </c>
      <c r="EV18" s="48">
        <v>16</v>
      </c>
      <c r="EW18" s="48">
        <v>0</v>
      </c>
      <c r="EX18" s="48">
        <v>16</v>
      </c>
      <c r="EY18" s="48">
        <v>185</v>
      </c>
      <c r="EZ18" s="48">
        <v>93</v>
      </c>
      <c r="FA18" s="48">
        <v>0</v>
      </c>
      <c r="FB18" s="48">
        <v>16</v>
      </c>
      <c r="FC18" s="48">
        <v>0</v>
      </c>
      <c r="FD18" s="48">
        <v>16</v>
      </c>
      <c r="FE18" s="48">
        <v>0</v>
      </c>
      <c r="FF18" s="48">
        <v>16</v>
      </c>
      <c r="FG18" s="48">
        <v>0</v>
      </c>
      <c r="FH18" s="48">
        <v>16</v>
      </c>
      <c r="FI18" s="48">
        <v>18</v>
      </c>
      <c r="FJ18" s="48">
        <v>24</v>
      </c>
      <c r="FK18" s="48">
        <v>15</v>
      </c>
      <c r="FL18" s="48">
        <v>26</v>
      </c>
      <c r="FM18" s="48">
        <v>0</v>
      </c>
      <c r="FN18" s="48">
        <v>16</v>
      </c>
      <c r="FO18" s="48">
        <v>0</v>
      </c>
      <c r="FP18" s="48">
        <v>16</v>
      </c>
      <c r="FQ18" s="48">
        <v>21</v>
      </c>
      <c r="FR18" s="48">
        <v>32</v>
      </c>
      <c r="FS18" s="48">
        <v>33</v>
      </c>
      <c r="FT18" s="48">
        <v>41</v>
      </c>
      <c r="FU18" s="48">
        <v>91</v>
      </c>
      <c r="FV18" s="48">
        <v>56</v>
      </c>
      <c r="FW18" s="48">
        <v>0</v>
      </c>
      <c r="FX18" s="48">
        <v>16</v>
      </c>
      <c r="FY18" s="48">
        <v>7</v>
      </c>
      <c r="FZ18" s="48">
        <v>12</v>
      </c>
      <c r="GA18" s="48">
        <v>0</v>
      </c>
      <c r="GB18" s="48">
        <v>16</v>
      </c>
      <c r="GC18" s="48">
        <v>407</v>
      </c>
      <c r="GD18" s="48">
        <v>129</v>
      </c>
      <c r="GE18" s="48">
        <v>11</v>
      </c>
      <c r="GF18" s="48">
        <v>22</v>
      </c>
      <c r="GG18" s="48">
        <v>5</v>
      </c>
      <c r="GH18" s="48">
        <v>8</v>
      </c>
      <c r="GI18" s="48">
        <v>11</v>
      </c>
      <c r="GJ18" s="48">
        <v>17</v>
      </c>
      <c r="GK18" s="48">
        <v>6</v>
      </c>
      <c r="GL18" s="48">
        <v>10</v>
      </c>
      <c r="GM18" s="48">
        <v>0</v>
      </c>
      <c r="GN18" s="48">
        <v>16</v>
      </c>
      <c r="GO18" s="48">
        <v>43</v>
      </c>
      <c r="GP18" s="48">
        <v>58</v>
      </c>
      <c r="GQ18" s="48">
        <v>26</v>
      </c>
      <c r="GR18" s="48">
        <v>35</v>
      </c>
      <c r="GS18" s="48">
        <v>21</v>
      </c>
      <c r="GT18" s="48">
        <v>28</v>
      </c>
      <c r="GU18" s="48">
        <v>140</v>
      </c>
      <c r="GV18" s="48">
        <v>69</v>
      </c>
      <c r="GW18" s="48">
        <v>97</v>
      </c>
      <c r="GX18" s="48">
        <v>76</v>
      </c>
      <c r="GY18" s="48">
        <v>24</v>
      </c>
      <c r="GZ18" s="48">
        <v>26</v>
      </c>
      <c r="HA18" s="48">
        <v>2</v>
      </c>
      <c r="HB18" s="48">
        <v>4</v>
      </c>
      <c r="HC18" s="48">
        <v>21</v>
      </c>
      <c r="HD18" s="48">
        <v>21</v>
      </c>
      <c r="HE18" s="48">
        <v>0</v>
      </c>
      <c r="HF18" s="48">
        <v>16</v>
      </c>
    </row>
    <row r="19" spans="1:214" x14ac:dyDescent="0.25">
      <c r="A19" s="16">
        <f t="shared" si="8"/>
        <v>21</v>
      </c>
      <c r="B19" s="17" t="str">
        <f t="shared" si="9"/>
        <v>Iron</v>
      </c>
      <c r="C19" s="48" t="s">
        <v>42</v>
      </c>
      <c r="D19" s="48" t="s">
        <v>43</v>
      </c>
      <c r="E19" s="48">
        <v>21173</v>
      </c>
      <c r="F19" s="48">
        <v>747</v>
      </c>
      <c r="G19" s="48">
        <v>681</v>
      </c>
      <c r="H19" s="48">
        <v>221</v>
      </c>
      <c r="I19" s="48">
        <v>1891</v>
      </c>
      <c r="J19" s="48">
        <v>400</v>
      </c>
      <c r="K19" s="48">
        <v>1610</v>
      </c>
      <c r="L19" s="48">
        <v>336</v>
      </c>
      <c r="M19" s="48">
        <v>583</v>
      </c>
      <c r="N19" s="48">
        <v>183</v>
      </c>
      <c r="O19" s="48">
        <v>2214</v>
      </c>
      <c r="P19" s="48">
        <v>345</v>
      </c>
      <c r="Q19" s="48">
        <v>1069</v>
      </c>
      <c r="R19" s="48">
        <v>259</v>
      </c>
      <c r="S19" s="48">
        <v>319</v>
      </c>
      <c r="T19" s="48">
        <v>160</v>
      </c>
      <c r="U19" s="48">
        <v>913</v>
      </c>
      <c r="V19" s="48">
        <v>224</v>
      </c>
      <c r="W19" s="48">
        <v>1643</v>
      </c>
      <c r="X19" s="48">
        <v>280</v>
      </c>
      <c r="Y19" s="48">
        <v>5631</v>
      </c>
      <c r="Z19" s="48">
        <v>516</v>
      </c>
      <c r="AA19" s="48">
        <v>2633</v>
      </c>
      <c r="AB19" s="48">
        <v>387</v>
      </c>
      <c r="AC19" s="48">
        <v>924</v>
      </c>
      <c r="AD19" s="48">
        <v>235</v>
      </c>
      <c r="AE19" s="48">
        <v>1050</v>
      </c>
      <c r="AF19" s="48">
        <v>247</v>
      </c>
      <c r="AG19" s="48">
        <v>12</v>
      </c>
      <c r="AH19" s="48">
        <v>18</v>
      </c>
      <c r="AI19" s="48">
        <v>16241</v>
      </c>
      <c r="AJ19" s="48">
        <v>759</v>
      </c>
      <c r="AK19" s="48">
        <v>472</v>
      </c>
      <c r="AL19" s="48">
        <v>173</v>
      </c>
      <c r="AM19" s="48">
        <v>1251</v>
      </c>
      <c r="AN19" s="48">
        <v>300</v>
      </c>
      <c r="AO19" s="48">
        <v>1366</v>
      </c>
      <c r="AP19" s="48">
        <v>323</v>
      </c>
      <c r="AQ19" s="48">
        <v>495</v>
      </c>
      <c r="AR19" s="48">
        <v>183</v>
      </c>
      <c r="AS19" s="48">
        <v>1807</v>
      </c>
      <c r="AT19" s="48">
        <v>316</v>
      </c>
      <c r="AU19" s="48">
        <v>702</v>
      </c>
      <c r="AV19" s="48">
        <v>196</v>
      </c>
      <c r="AW19" s="48">
        <v>271</v>
      </c>
      <c r="AX19" s="48">
        <v>139</v>
      </c>
      <c r="AY19" s="48">
        <v>727</v>
      </c>
      <c r="AZ19" s="48">
        <v>187</v>
      </c>
      <c r="BA19" s="48">
        <v>1158</v>
      </c>
      <c r="BB19" s="48">
        <v>243</v>
      </c>
      <c r="BC19" s="48">
        <v>4357</v>
      </c>
      <c r="BD19" s="48">
        <v>420</v>
      </c>
      <c r="BE19" s="48">
        <v>1986</v>
      </c>
      <c r="BF19" s="48">
        <v>378</v>
      </c>
      <c r="BG19" s="48">
        <v>757</v>
      </c>
      <c r="BH19" s="48">
        <v>219</v>
      </c>
      <c r="BI19" s="48">
        <v>880</v>
      </c>
      <c r="BJ19" s="48">
        <v>211</v>
      </c>
      <c r="BK19" s="48">
        <v>12</v>
      </c>
      <c r="BL19" s="48">
        <v>18</v>
      </c>
      <c r="BM19" s="48">
        <v>2847</v>
      </c>
      <c r="BN19" s="48">
        <v>586</v>
      </c>
      <c r="BO19" s="48">
        <v>92</v>
      </c>
      <c r="BP19" s="48">
        <v>78</v>
      </c>
      <c r="BQ19" s="48">
        <v>522</v>
      </c>
      <c r="BR19" s="48">
        <v>235</v>
      </c>
      <c r="BS19" s="48">
        <v>195</v>
      </c>
      <c r="BT19" s="48">
        <v>118</v>
      </c>
      <c r="BU19" s="48">
        <v>23</v>
      </c>
      <c r="BV19" s="48">
        <v>39</v>
      </c>
      <c r="BW19" s="48">
        <v>147</v>
      </c>
      <c r="BX19" s="48">
        <v>86</v>
      </c>
      <c r="BY19" s="48">
        <v>310</v>
      </c>
      <c r="BZ19" s="48">
        <v>167</v>
      </c>
      <c r="CA19" s="48">
        <v>32</v>
      </c>
      <c r="CB19" s="48">
        <v>42</v>
      </c>
      <c r="CC19" s="48">
        <v>61</v>
      </c>
      <c r="CD19" s="48">
        <v>69</v>
      </c>
      <c r="CE19" s="48">
        <v>235</v>
      </c>
      <c r="CF19" s="48">
        <v>155</v>
      </c>
      <c r="CG19" s="48">
        <v>802</v>
      </c>
      <c r="CH19" s="48">
        <v>264</v>
      </c>
      <c r="CI19" s="48">
        <v>283</v>
      </c>
      <c r="CJ19" s="48">
        <v>137</v>
      </c>
      <c r="CK19" s="48">
        <v>50</v>
      </c>
      <c r="CL19" s="48">
        <v>43</v>
      </c>
      <c r="CM19" s="48">
        <v>95</v>
      </c>
      <c r="CN19" s="48">
        <v>94</v>
      </c>
      <c r="CO19" s="48">
        <v>0</v>
      </c>
      <c r="CP19" s="48">
        <v>24</v>
      </c>
      <c r="CQ19" s="48">
        <v>43</v>
      </c>
      <c r="CR19" s="48">
        <v>45</v>
      </c>
      <c r="CS19" s="48">
        <v>0</v>
      </c>
      <c r="CT19" s="48">
        <v>24</v>
      </c>
      <c r="CU19" s="48">
        <v>0</v>
      </c>
      <c r="CV19" s="48">
        <v>24</v>
      </c>
      <c r="CW19" s="48">
        <v>0</v>
      </c>
      <c r="CX19" s="48">
        <v>24</v>
      </c>
      <c r="CY19" s="48">
        <v>0</v>
      </c>
      <c r="CZ19" s="48">
        <v>24</v>
      </c>
      <c r="DA19" s="48">
        <v>25</v>
      </c>
      <c r="DB19" s="48">
        <v>35</v>
      </c>
      <c r="DC19" s="48">
        <v>0</v>
      </c>
      <c r="DD19" s="48">
        <v>24</v>
      </c>
      <c r="DE19" s="48">
        <v>0</v>
      </c>
      <c r="DF19" s="48">
        <v>24</v>
      </c>
      <c r="DG19" s="48">
        <v>0</v>
      </c>
      <c r="DH19" s="48">
        <v>24</v>
      </c>
      <c r="DI19" s="48">
        <v>0</v>
      </c>
      <c r="DJ19" s="48">
        <v>24</v>
      </c>
      <c r="DK19" s="48">
        <v>0</v>
      </c>
      <c r="DL19" s="48">
        <v>24</v>
      </c>
      <c r="DM19" s="48">
        <v>0</v>
      </c>
      <c r="DN19" s="48">
        <v>24</v>
      </c>
      <c r="DO19" s="48">
        <v>0</v>
      </c>
      <c r="DP19" s="48">
        <v>24</v>
      </c>
      <c r="DQ19" s="48">
        <v>18</v>
      </c>
      <c r="DR19" s="48">
        <v>29</v>
      </c>
      <c r="DS19" s="48">
        <v>0</v>
      </c>
      <c r="DT19" s="48">
        <v>24</v>
      </c>
      <c r="DU19" s="48">
        <v>703</v>
      </c>
      <c r="DV19" s="48">
        <v>243</v>
      </c>
      <c r="DW19" s="48">
        <v>25</v>
      </c>
      <c r="DX19" s="48">
        <v>24</v>
      </c>
      <c r="DY19" s="48">
        <v>46</v>
      </c>
      <c r="DZ19" s="48">
        <v>46</v>
      </c>
      <c r="EA19" s="48">
        <v>9</v>
      </c>
      <c r="EB19" s="48">
        <v>15</v>
      </c>
      <c r="EC19" s="48">
        <v>3</v>
      </c>
      <c r="ED19" s="48">
        <v>4</v>
      </c>
      <c r="EE19" s="48">
        <v>114</v>
      </c>
      <c r="EF19" s="48">
        <v>110</v>
      </c>
      <c r="EG19" s="48">
        <v>2</v>
      </c>
      <c r="EH19" s="48">
        <v>3</v>
      </c>
      <c r="EI19" s="48">
        <v>16</v>
      </c>
      <c r="EJ19" s="48">
        <v>26</v>
      </c>
      <c r="EK19" s="48">
        <v>54</v>
      </c>
      <c r="EL19" s="48">
        <v>61</v>
      </c>
      <c r="EM19" s="48">
        <v>57</v>
      </c>
      <c r="EN19" s="48">
        <v>69</v>
      </c>
      <c r="EO19" s="48">
        <v>142</v>
      </c>
      <c r="EP19" s="48">
        <v>89</v>
      </c>
      <c r="EQ19" s="48">
        <v>201</v>
      </c>
      <c r="ER19" s="48">
        <v>142</v>
      </c>
      <c r="ES19" s="48">
        <v>34</v>
      </c>
      <c r="ET19" s="48">
        <v>33</v>
      </c>
      <c r="EU19" s="48">
        <v>0</v>
      </c>
      <c r="EV19" s="48">
        <v>24</v>
      </c>
      <c r="EW19" s="48">
        <v>0</v>
      </c>
      <c r="EX19" s="48">
        <v>24</v>
      </c>
      <c r="EY19" s="48">
        <v>313</v>
      </c>
      <c r="EZ19" s="48">
        <v>181</v>
      </c>
      <c r="FA19" s="48">
        <v>0</v>
      </c>
      <c r="FB19" s="48">
        <v>24</v>
      </c>
      <c r="FC19" s="48">
        <v>0</v>
      </c>
      <c r="FD19" s="48">
        <v>24</v>
      </c>
      <c r="FE19" s="48">
        <v>0</v>
      </c>
      <c r="FF19" s="48">
        <v>24</v>
      </c>
      <c r="FG19" s="48">
        <v>0</v>
      </c>
      <c r="FH19" s="48">
        <v>24</v>
      </c>
      <c r="FI19" s="48">
        <v>0</v>
      </c>
      <c r="FJ19" s="48">
        <v>24</v>
      </c>
      <c r="FK19" s="48">
        <v>41</v>
      </c>
      <c r="FL19" s="48">
        <v>50</v>
      </c>
      <c r="FM19" s="48">
        <v>0</v>
      </c>
      <c r="FN19" s="48">
        <v>24</v>
      </c>
      <c r="FO19" s="48">
        <v>9</v>
      </c>
      <c r="FP19" s="48">
        <v>18</v>
      </c>
      <c r="FQ19" s="48">
        <v>38</v>
      </c>
      <c r="FR19" s="48">
        <v>45</v>
      </c>
      <c r="FS19" s="48">
        <v>164</v>
      </c>
      <c r="FT19" s="48">
        <v>134</v>
      </c>
      <c r="FU19" s="48">
        <v>49</v>
      </c>
      <c r="FV19" s="48">
        <v>61</v>
      </c>
      <c r="FW19" s="48">
        <v>12</v>
      </c>
      <c r="FX19" s="48">
        <v>20</v>
      </c>
      <c r="FY19" s="48">
        <v>0</v>
      </c>
      <c r="FZ19" s="48">
        <v>24</v>
      </c>
      <c r="GA19" s="48">
        <v>0</v>
      </c>
      <c r="GB19" s="48">
        <v>24</v>
      </c>
      <c r="GC19" s="48">
        <v>1026</v>
      </c>
      <c r="GD19" s="48">
        <v>224</v>
      </c>
      <c r="GE19" s="48">
        <v>92</v>
      </c>
      <c r="GF19" s="48">
        <v>98</v>
      </c>
      <c r="GG19" s="48">
        <v>72</v>
      </c>
      <c r="GH19" s="48">
        <v>73</v>
      </c>
      <c r="GI19" s="48">
        <v>40</v>
      </c>
      <c r="GJ19" s="48">
        <v>36</v>
      </c>
      <c r="GK19" s="48">
        <v>62</v>
      </c>
      <c r="GL19" s="48">
        <v>62</v>
      </c>
      <c r="GM19" s="48">
        <v>121</v>
      </c>
      <c r="GN19" s="48">
        <v>76</v>
      </c>
      <c r="GO19" s="48">
        <v>14</v>
      </c>
      <c r="GP19" s="48">
        <v>24</v>
      </c>
      <c r="GQ19" s="48">
        <v>0</v>
      </c>
      <c r="GR19" s="48">
        <v>24</v>
      </c>
      <c r="GS19" s="48">
        <v>62</v>
      </c>
      <c r="GT19" s="48">
        <v>52</v>
      </c>
      <c r="GU19" s="48">
        <v>155</v>
      </c>
      <c r="GV19" s="48">
        <v>100</v>
      </c>
      <c r="GW19" s="48">
        <v>166</v>
      </c>
      <c r="GX19" s="48">
        <v>69</v>
      </c>
      <c r="GY19" s="48">
        <v>114</v>
      </c>
      <c r="GZ19" s="48">
        <v>65</v>
      </c>
      <c r="HA19" s="48">
        <v>71</v>
      </c>
      <c r="HB19" s="48">
        <v>54</v>
      </c>
      <c r="HC19" s="48">
        <v>57</v>
      </c>
      <c r="HD19" s="48">
        <v>44</v>
      </c>
      <c r="HE19" s="48">
        <v>0</v>
      </c>
      <c r="HF19" s="48">
        <v>24</v>
      </c>
    </row>
    <row r="20" spans="1:214" x14ac:dyDescent="0.25">
      <c r="A20" s="16">
        <f t="shared" si="8"/>
        <v>23</v>
      </c>
      <c r="B20" s="17" t="str">
        <f t="shared" si="9"/>
        <v>Juab</v>
      </c>
      <c r="C20" s="48" t="s">
        <v>44</v>
      </c>
      <c r="D20" s="48" t="s">
        <v>45</v>
      </c>
      <c r="E20" s="48">
        <v>4747</v>
      </c>
      <c r="F20" s="48">
        <v>202</v>
      </c>
      <c r="G20" s="48">
        <v>248</v>
      </c>
      <c r="H20" s="48">
        <v>95</v>
      </c>
      <c r="I20" s="48">
        <v>541</v>
      </c>
      <c r="J20" s="48">
        <v>129</v>
      </c>
      <c r="K20" s="48">
        <v>791</v>
      </c>
      <c r="L20" s="48">
        <v>135</v>
      </c>
      <c r="M20" s="48">
        <v>111</v>
      </c>
      <c r="N20" s="48">
        <v>64</v>
      </c>
      <c r="O20" s="48">
        <v>423</v>
      </c>
      <c r="P20" s="48">
        <v>126</v>
      </c>
      <c r="Q20" s="48">
        <v>265</v>
      </c>
      <c r="R20" s="48">
        <v>93</v>
      </c>
      <c r="S20" s="48">
        <v>57</v>
      </c>
      <c r="T20" s="48">
        <v>55</v>
      </c>
      <c r="U20" s="48">
        <v>107</v>
      </c>
      <c r="V20" s="48">
        <v>48</v>
      </c>
      <c r="W20" s="48">
        <v>392</v>
      </c>
      <c r="X20" s="48">
        <v>88</v>
      </c>
      <c r="Y20" s="48">
        <v>1046</v>
      </c>
      <c r="Z20" s="48">
        <v>150</v>
      </c>
      <c r="AA20" s="48">
        <v>297</v>
      </c>
      <c r="AB20" s="48">
        <v>120</v>
      </c>
      <c r="AC20" s="48">
        <v>186</v>
      </c>
      <c r="AD20" s="48">
        <v>66</v>
      </c>
      <c r="AE20" s="48">
        <v>283</v>
      </c>
      <c r="AF20" s="48">
        <v>94</v>
      </c>
      <c r="AG20" s="48">
        <v>0</v>
      </c>
      <c r="AH20" s="48">
        <v>18</v>
      </c>
      <c r="AI20" s="48">
        <v>3480</v>
      </c>
      <c r="AJ20" s="48">
        <v>197</v>
      </c>
      <c r="AK20" s="48">
        <v>118</v>
      </c>
      <c r="AL20" s="48">
        <v>74</v>
      </c>
      <c r="AM20" s="48">
        <v>358</v>
      </c>
      <c r="AN20" s="48">
        <v>99</v>
      </c>
      <c r="AO20" s="48">
        <v>605</v>
      </c>
      <c r="AP20" s="48">
        <v>131</v>
      </c>
      <c r="AQ20" s="48">
        <v>75</v>
      </c>
      <c r="AR20" s="48">
        <v>57</v>
      </c>
      <c r="AS20" s="48">
        <v>347</v>
      </c>
      <c r="AT20" s="48">
        <v>118</v>
      </c>
      <c r="AU20" s="48">
        <v>190</v>
      </c>
      <c r="AV20" s="48">
        <v>86</v>
      </c>
      <c r="AW20" s="48">
        <v>13</v>
      </c>
      <c r="AX20" s="48">
        <v>16</v>
      </c>
      <c r="AY20" s="48">
        <v>82</v>
      </c>
      <c r="AZ20" s="48">
        <v>43</v>
      </c>
      <c r="BA20" s="48">
        <v>236</v>
      </c>
      <c r="BB20" s="48">
        <v>70</v>
      </c>
      <c r="BC20" s="48">
        <v>823</v>
      </c>
      <c r="BD20" s="48">
        <v>134</v>
      </c>
      <c r="BE20" s="48">
        <v>224</v>
      </c>
      <c r="BF20" s="48">
        <v>92</v>
      </c>
      <c r="BG20" s="48">
        <v>135</v>
      </c>
      <c r="BH20" s="48">
        <v>50</v>
      </c>
      <c r="BI20" s="48">
        <v>274</v>
      </c>
      <c r="BJ20" s="48">
        <v>94</v>
      </c>
      <c r="BK20" s="48">
        <v>0</v>
      </c>
      <c r="BL20" s="48">
        <v>18</v>
      </c>
      <c r="BM20" s="48">
        <v>780</v>
      </c>
      <c r="BN20" s="48">
        <v>148</v>
      </c>
      <c r="BO20" s="48">
        <v>59</v>
      </c>
      <c r="BP20" s="48">
        <v>43</v>
      </c>
      <c r="BQ20" s="48">
        <v>167</v>
      </c>
      <c r="BR20" s="48">
        <v>70</v>
      </c>
      <c r="BS20" s="48">
        <v>114</v>
      </c>
      <c r="BT20" s="48">
        <v>65</v>
      </c>
      <c r="BU20" s="48">
        <v>25</v>
      </c>
      <c r="BV20" s="48">
        <v>23</v>
      </c>
      <c r="BW20" s="48">
        <v>65</v>
      </c>
      <c r="BX20" s="48">
        <v>40</v>
      </c>
      <c r="BY20" s="48">
        <v>61</v>
      </c>
      <c r="BZ20" s="48">
        <v>40</v>
      </c>
      <c r="CA20" s="48">
        <v>0</v>
      </c>
      <c r="CB20" s="48">
        <v>18</v>
      </c>
      <c r="CC20" s="48">
        <v>0</v>
      </c>
      <c r="CD20" s="48">
        <v>18</v>
      </c>
      <c r="CE20" s="48">
        <v>69</v>
      </c>
      <c r="CF20" s="48">
        <v>47</v>
      </c>
      <c r="CG20" s="48">
        <v>145</v>
      </c>
      <c r="CH20" s="48">
        <v>74</v>
      </c>
      <c r="CI20" s="48">
        <v>55</v>
      </c>
      <c r="CJ20" s="48">
        <v>55</v>
      </c>
      <c r="CK20" s="48">
        <v>12</v>
      </c>
      <c r="CL20" s="48">
        <v>19</v>
      </c>
      <c r="CM20" s="48">
        <v>8</v>
      </c>
      <c r="CN20" s="48">
        <v>10</v>
      </c>
      <c r="CO20" s="48">
        <v>0</v>
      </c>
      <c r="CP20" s="48">
        <v>18</v>
      </c>
      <c r="CQ20" s="48">
        <v>17</v>
      </c>
      <c r="CR20" s="48">
        <v>15</v>
      </c>
      <c r="CS20" s="48">
        <v>0</v>
      </c>
      <c r="CT20" s="48">
        <v>18</v>
      </c>
      <c r="CU20" s="48">
        <v>0</v>
      </c>
      <c r="CV20" s="48">
        <v>18</v>
      </c>
      <c r="CW20" s="48">
        <v>0</v>
      </c>
      <c r="CX20" s="48">
        <v>18</v>
      </c>
      <c r="CY20" s="48">
        <v>0</v>
      </c>
      <c r="CZ20" s="48">
        <v>18</v>
      </c>
      <c r="DA20" s="48">
        <v>0</v>
      </c>
      <c r="DB20" s="48">
        <v>18</v>
      </c>
      <c r="DC20" s="48">
        <v>0</v>
      </c>
      <c r="DD20" s="48">
        <v>18</v>
      </c>
      <c r="DE20" s="48">
        <v>0</v>
      </c>
      <c r="DF20" s="48">
        <v>18</v>
      </c>
      <c r="DG20" s="48">
        <v>0</v>
      </c>
      <c r="DH20" s="48">
        <v>18</v>
      </c>
      <c r="DI20" s="48">
        <v>14</v>
      </c>
      <c r="DJ20" s="48">
        <v>15</v>
      </c>
      <c r="DK20" s="48">
        <v>3</v>
      </c>
      <c r="DL20" s="48">
        <v>4</v>
      </c>
      <c r="DM20" s="48">
        <v>0</v>
      </c>
      <c r="DN20" s="48">
        <v>18</v>
      </c>
      <c r="DO20" s="48">
        <v>0</v>
      </c>
      <c r="DP20" s="48">
        <v>18</v>
      </c>
      <c r="DQ20" s="48">
        <v>0</v>
      </c>
      <c r="DR20" s="48">
        <v>18</v>
      </c>
      <c r="DS20" s="48">
        <v>0</v>
      </c>
      <c r="DT20" s="48">
        <v>18</v>
      </c>
      <c r="DU20" s="48">
        <v>173</v>
      </c>
      <c r="DV20" s="48">
        <v>56</v>
      </c>
      <c r="DW20" s="48">
        <v>40</v>
      </c>
      <c r="DX20" s="48">
        <v>33</v>
      </c>
      <c r="DY20" s="48">
        <v>2</v>
      </c>
      <c r="DZ20" s="48">
        <v>3</v>
      </c>
      <c r="EA20" s="48">
        <v>43</v>
      </c>
      <c r="EB20" s="48">
        <v>22</v>
      </c>
      <c r="EC20" s="48">
        <v>5</v>
      </c>
      <c r="ED20" s="48">
        <v>9</v>
      </c>
      <c r="EE20" s="48">
        <v>0</v>
      </c>
      <c r="EF20" s="48">
        <v>18</v>
      </c>
      <c r="EG20" s="48">
        <v>0</v>
      </c>
      <c r="EH20" s="48">
        <v>18</v>
      </c>
      <c r="EI20" s="48">
        <v>0</v>
      </c>
      <c r="EJ20" s="48">
        <v>18</v>
      </c>
      <c r="EK20" s="48">
        <v>0</v>
      </c>
      <c r="EL20" s="48">
        <v>18</v>
      </c>
      <c r="EM20" s="48">
        <v>0</v>
      </c>
      <c r="EN20" s="48">
        <v>18</v>
      </c>
      <c r="EO20" s="48">
        <v>60</v>
      </c>
      <c r="EP20" s="48">
        <v>33</v>
      </c>
      <c r="EQ20" s="48">
        <v>9</v>
      </c>
      <c r="ER20" s="48">
        <v>13</v>
      </c>
      <c r="ES20" s="48">
        <v>13</v>
      </c>
      <c r="ET20" s="48">
        <v>14</v>
      </c>
      <c r="EU20" s="48">
        <v>1</v>
      </c>
      <c r="EV20" s="48">
        <v>2</v>
      </c>
      <c r="EW20" s="48">
        <v>0</v>
      </c>
      <c r="EX20" s="48">
        <v>18</v>
      </c>
      <c r="EY20" s="48">
        <v>24</v>
      </c>
      <c r="EZ20" s="48">
        <v>16</v>
      </c>
      <c r="FA20" s="48">
        <v>2</v>
      </c>
      <c r="FB20" s="48">
        <v>4</v>
      </c>
      <c r="FC20" s="48">
        <v>1</v>
      </c>
      <c r="FD20" s="48">
        <v>3</v>
      </c>
      <c r="FE20" s="48">
        <v>13</v>
      </c>
      <c r="FF20" s="48">
        <v>9</v>
      </c>
      <c r="FG20" s="48">
        <v>0</v>
      </c>
      <c r="FH20" s="48">
        <v>18</v>
      </c>
      <c r="FI20" s="48">
        <v>7</v>
      </c>
      <c r="FJ20" s="48">
        <v>11</v>
      </c>
      <c r="FK20" s="48">
        <v>0</v>
      </c>
      <c r="FL20" s="48">
        <v>18</v>
      </c>
      <c r="FM20" s="48">
        <v>0</v>
      </c>
      <c r="FN20" s="48">
        <v>18</v>
      </c>
      <c r="FO20" s="48">
        <v>0</v>
      </c>
      <c r="FP20" s="48">
        <v>18</v>
      </c>
      <c r="FQ20" s="48">
        <v>0</v>
      </c>
      <c r="FR20" s="48">
        <v>18</v>
      </c>
      <c r="FS20" s="48">
        <v>0</v>
      </c>
      <c r="FT20" s="48">
        <v>18</v>
      </c>
      <c r="FU20" s="48">
        <v>0</v>
      </c>
      <c r="FV20" s="48">
        <v>18</v>
      </c>
      <c r="FW20" s="48">
        <v>1</v>
      </c>
      <c r="FX20" s="48">
        <v>3</v>
      </c>
      <c r="FY20" s="48">
        <v>0</v>
      </c>
      <c r="FZ20" s="48">
        <v>18</v>
      </c>
      <c r="GA20" s="48">
        <v>0</v>
      </c>
      <c r="GB20" s="48">
        <v>18</v>
      </c>
      <c r="GC20" s="48">
        <v>273</v>
      </c>
      <c r="GD20" s="48">
        <v>97</v>
      </c>
      <c r="GE20" s="48">
        <v>29</v>
      </c>
      <c r="GF20" s="48">
        <v>23</v>
      </c>
      <c r="GG20" s="48">
        <v>13</v>
      </c>
      <c r="GH20" s="48">
        <v>12</v>
      </c>
      <c r="GI20" s="48">
        <v>16</v>
      </c>
      <c r="GJ20" s="48">
        <v>15</v>
      </c>
      <c r="GK20" s="48">
        <v>6</v>
      </c>
      <c r="GL20" s="48">
        <v>7</v>
      </c>
      <c r="GM20" s="48">
        <v>4</v>
      </c>
      <c r="GN20" s="48">
        <v>4</v>
      </c>
      <c r="GO20" s="48">
        <v>14</v>
      </c>
      <c r="GP20" s="48">
        <v>15</v>
      </c>
      <c r="GQ20" s="48">
        <v>44</v>
      </c>
      <c r="GR20" s="48">
        <v>52</v>
      </c>
      <c r="GS20" s="48">
        <v>25</v>
      </c>
      <c r="GT20" s="48">
        <v>19</v>
      </c>
      <c r="GU20" s="48">
        <v>73</v>
      </c>
      <c r="GV20" s="48">
        <v>50</v>
      </c>
      <c r="GW20" s="48">
        <v>15</v>
      </c>
      <c r="GX20" s="48">
        <v>10</v>
      </c>
      <c r="GY20" s="48">
        <v>9</v>
      </c>
      <c r="GZ20" s="48">
        <v>11</v>
      </c>
      <c r="HA20" s="48">
        <v>25</v>
      </c>
      <c r="HB20" s="48">
        <v>26</v>
      </c>
      <c r="HC20" s="48">
        <v>0</v>
      </c>
      <c r="HD20" s="48">
        <v>18</v>
      </c>
      <c r="HE20" s="48">
        <v>0</v>
      </c>
      <c r="HF20" s="48">
        <v>18</v>
      </c>
    </row>
    <row r="21" spans="1:214" x14ac:dyDescent="0.25">
      <c r="A21" s="16">
        <f t="shared" si="8"/>
        <v>25</v>
      </c>
      <c r="B21" s="17" t="str">
        <f t="shared" si="9"/>
        <v>Kane</v>
      </c>
      <c r="C21" s="48" t="s">
        <v>46</v>
      </c>
      <c r="D21" s="48" t="s">
        <v>47</v>
      </c>
      <c r="E21" s="48">
        <v>3221</v>
      </c>
      <c r="F21" s="48">
        <v>207</v>
      </c>
      <c r="G21" s="48">
        <v>124</v>
      </c>
      <c r="H21" s="48">
        <v>78</v>
      </c>
      <c r="I21" s="48">
        <v>278</v>
      </c>
      <c r="J21" s="48">
        <v>175</v>
      </c>
      <c r="K21" s="48">
        <v>139</v>
      </c>
      <c r="L21" s="48">
        <v>99</v>
      </c>
      <c r="M21" s="48">
        <v>29</v>
      </c>
      <c r="N21" s="48">
        <v>23</v>
      </c>
      <c r="O21" s="48">
        <v>429</v>
      </c>
      <c r="P21" s="48">
        <v>168</v>
      </c>
      <c r="Q21" s="48">
        <v>158</v>
      </c>
      <c r="R21" s="48">
        <v>94</v>
      </c>
      <c r="S21" s="48">
        <v>26</v>
      </c>
      <c r="T21" s="48">
        <v>23</v>
      </c>
      <c r="U21" s="48">
        <v>128</v>
      </c>
      <c r="V21" s="48">
        <v>78</v>
      </c>
      <c r="W21" s="48">
        <v>152</v>
      </c>
      <c r="X21" s="48">
        <v>85</v>
      </c>
      <c r="Y21" s="48">
        <v>606</v>
      </c>
      <c r="Z21" s="48">
        <v>164</v>
      </c>
      <c r="AA21" s="48">
        <v>492</v>
      </c>
      <c r="AB21" s="48">
        <v>162</v>
      </c>
      <c r="AC21" s="48">
        <v>287</v>
      </c>
      <c r="AD21" s="48">
        <v>144</v>
      </c>
      <c r="AE21" s="48">
        <v>373</v>
      </c>
      <c r="AF21" s="48">
        <v>160</v>
      </c>
      <c r="AG21" s="48">
        <v>0</v>
      </c>
      <c r="AH21" s="48">
        <v>16</v>
      </c>
      <c r="AI21" s="48">
        <v>2524</v>
      </c>
      <c r="AJ21" s="48">
        <v>225</v>
      </c>
      <c r="AK21" s="48">
        <v>114</v>
      </c>
      <c r="AL21" s="48">
        <v>78</v>
      </c>
      <c r="AM21" s="48">
        <v>175</v>
      </c>
      <c r="AN21" s="48">
        <v>100</v>
      </c>
      <c r="AO21" s="48">
        <v>138</v>
      </c>
      <c r="AP21" s="48">
        <v>99</v>
      </c>
      <c r="AQ21" s="48">
        <v>16</v>
      </c>
      <c r="AR21" s="48">
        <v>19</v>
      </c>
      <c r="AS21" s="48">
        <v>328</v>
      </c>
      <c r="AT21" s="48">
        <v>131</v>
      </c>
      <c r="AU21" s="48">
        <v>124</v>
      </c>
      <c r="AV21" s="48">
        <v>67</v>
      </c>
      <c r="AW21" s="48">
        <v>23</v>
      </c>
      <c r="AX21" s="48">
        <v>22</v>
      </c>
      <c r="AY21" s="48">
        <v>77</v>
      </c>
      <c r="AZ21" s="48">
        <v>61</v>
      </c>
      <c r="BA21" s="48">
        <v>140</v>
      </c>
      <c r="BB21" s="48">
        <v>83</v>
      </c>
      <c r="BC21" s="48">
        <v>565</v>
      </c>
      <c r="BD21" s="48">
        <v>164</v>
      </c>
      <c r="BE21" s="48">
        <v>223</v>
      </c>
      <c r="BF21" s="48">
        <v>108</v>
      </c>
      <c r="BG21" s="48">
        <v>287</v>
      </c>
      <c r="BH21" s="48">
        <v>144</v>
      </c>
      <c r="BI21" s="48">
        <v>314</v>
      </c>
      <c r="BJ21" s="48">
        <v>150</v>
      </c>
      <c r="BK21" s="48">
        <v>0</v>
      </c>
      <c r="BL21" s="48">
        <v>16</v>
      </c>
      <c r="BM21" s="48">
        <v>295</v>
      </c>
      <c r="BN21" s="48">
        <v>152</v>
      </c>
      <c r="BO21" s="48">
        <v>3</v>
      </c>
      <c r="BP21" s="48">
        <v>4</v>
      </c>
      <c r="BQ21" s="48">
        <v>38</v>
      </c>
      <c r="BR21" s="48">
        <v>45</v>
      </c>
      <c r="BS21" s="48">
        <v>0</v>
      </c>
      <c r="BT21" s="48">
        <v>16</v>
      </c>
      <c r="BU21" s="48">
        <v>1</v>
      </c>
      <c r="BV21" s="48">
        <v>2</v>
      </c>
      <c r="BW21" s="48">
        <v>15</v>
      </c>
      <c r="BX21" s="48">
        <v>22</v>
      </c>
      <c r="BY21" s="48">
        <v>0</v>
      </c>
      <c r="BZ21" s="48">
        <v>16</v>
      </c>
      <c r="CA21" s="48">
        <v>0</v>
      </c>
      <c r="CB21" s="48">
        <v>16</v>
      </c>
      <c r="CC21" s="48">
        <v>43</v>
      </c>
      <c r="CD21" s="48">
        <v>54</v>
      </c>
      <c r="CE21" s="48">
        <v>3</v>
      </c>
      <c r="CF21" s="48">
        <v>6</v>
      </c>
      <c r="CG21" s="48">
        <v>23</v>
      </c>
      <c r="CH21" s="48">
        <v>22</v>
      </c>
      <c r="CI21" s="48">
        <v>166</v>
      </c>
      <c r="CJ21" s="48">
        <v>144</v>
      </c>
      <c r="CK21" s="48">
        <v>0</v>
      </c>
      <c r="CL21" s="48">
        <v>16</v>
      </c>
      <c r="CM21" s="48">
        <v>3</v>
      </c>
      <c r="CN21" s="48">
        <v>7</v>
      </c>
      <c r="CO21" s="48">
        <v>0</v>
      </c>
      <c r="CP21" s="48">
        <v>16</v>
      </c>
      <c r="CQ21" s="48">
        <v>2</v>
      </c>
      <c r="CR21" s="48">
        <v>3</v>
      </c>
      <c r="CS21" s="48">
        <v>0</v>
      </c>
      <c r="CT21" s="48">
        <v>16</v>
      </c>
      <c r="CU21" s="48">
        <v>0</v>
      </c>
      <c r="CV21" s="48">
        <v>16</v>
      </c>
      <c r="CW21" s="48">
        <v>0</v>
      </c>
      <c r="CX21" s="48">
        <v>16</v>
      </c>
      <c r="CY21" s="48">
        <v>0</v>
      </c>
      <c r="CZ21" s="48">
        <v>16</v>
      </c>
      <c r="DA21" s="48">
        <v>0</v>
      </c>
      <c r="DB21" s="48">
        <v>16</v>
      </c>
      <c r="DC21" s="48">
        <v>0</v>
      </c>
      <c r="DD21" s="48">
        <v>16</v>
      </c>
      <c r="DE21" s="48">
        <v>2</v>
      </c>
      <c r="DF21" s="48">
        <v>3</v>
      </c>
      <c r="DG21" s="48">
        <v>0</v>
      </c>
      <c r="DH21" s="48">
        <v>16</v>
      </c>
      <c r="DI21" s="48">
        <v>0</v>
      </c>
      <c r="DJ21" s="48">
        <v>16</v>
      </c>
      <c r="DK21" s="48">
        <v>0</v>
      </c>
      <c r="DL21" s="48">
        <v>16</v>
      </c>
      <c r="DM21" s="48">
        <v>0</v>
      </c>
      <c r="DN21" s="48">
        <v>16</v>
      </c>
      <c r="DO21" s="48">
        <v>0</v>
      </c>
      <c r="DP21" s="48">
        <v>16</v>
      </c>
      <c r="DQ21" s="48">
        <v>0</v>
      </c>
      <c r="DR21" s="48">
        <v>16</v>
      </c>
      <c r="DS21" s="48">
        <v>0</v>
      </c>
      <c r="DT21" s="48">
        <v>16</v>
      </c>
      <c r="DU21" s="48">
        <v>195</v>
      </c>
      <c r="DV21" s="48">
        <v>130</v>
      </c>
      <c r="DW21" s="48">
        <v>0</v>
      </c>
      <c r="DX21" s="48">
        <v>16</v>
      </c>
      <c r="DY21" s="48">
        <v>0</v>
      </c>
      <c r="DZ21" s="48">
        <v>16</v>
      </c>
      <c r="EA21" s="48">
        <v>1</v>
      </c>
      <c r="EB21" s="48">
        <v>2</v>
      </c>
      <c r="EC21" s="48">
        <v>5</v>
      </c>
      <c r="ED21" s="48">
        <v>7</v>
      </c>
      <c r="EE21" s="48">
        <v>64</v>
      </c>
      <c r="EF21" s="48">
        <v>69</v>
      </c>
      <c r="EG21" s="48">
        <v>6</v>
      </c>
      <c r="EH21" s="48">
        <v>10</v>
      </c>
      <c r="EI21" s="48">
        <v>0</v>
      </c>
      <c r="EJ21" s="48">
        <v>16</v>
      </c>
      <c r="EK21" s="48">
        <v>0</v>
      </c>
      <c r="EL21" s="48">
        <v>16</v>
      </c>
      <c r="EM21" s="48">
        <v>1</v>
      </c>
      <c r="EN21" s="48">
        <v>3</v>
      </c>
      <c r="EO21" s="48">
        <v>15</v>
      </c>
      <c r="EP21" s="48">
        <v>26</v>
      </c>
      <c r="EQ21" s="48">
        <v>74</v>
      </c>
      <c r="ER21" s="48">
        <v>63</v>
      </c>
      <c r="ES21" s="48">
        <v>0</v>
      </c>
      <c r="ET21" s="48">
        <v>16</v>
      </c>
      <c r="EU21" s="48">
        <v>29</v>
      </c>
      <c r="EV21" s="48">
        <v>36</v>
      </c>
      <c r="EW21" s="48">
        <v>0</v>
      </c>
      <c r="EX21" s="48">
        <v>16</v>
      </c>
      <c r="EY21" s="48">
        <v>77</v>
      </c>
      <c r="EZ21" s="48">
        <v>51</v>
      </c>
      <c r="FA21" s="48">
        <v>0</v>
      </c>
      <c r="FB21" s="48">
        <v>16</v>
      </c>
      <c r="FC21" s="48">
        <v>18</v>
      </c>
      <c r="FD21" s="48">
        <v>18</v>
      </c>
      <c r="FE21" s="48">
        <v>0</v>
      </c>
      <c r="FF21" s="48">
        <v>16</v>
      </c>
      <c r="FG21" s="48">
        <v>0</v>
      </c>
      <c r="FH21" s="48">
        <v>16</v>
      </c>
      <c r="FI21" s="48">
        <v>0</v>
      </c>
      <c r="FJ21" s="48">
        <v>16</v>
      </c>
      <c r="FK21" s="48">
        <v>11</v>
      </c>
      <c r="FL21" s="48">
        <v>19</v>
      </c>
      <c r="FM21" s="48">
        <v>0</v>
      </c>
      <c r="FN21" s="48">
        <v>16</v>
      </c>
      <c r="FO21" s="48">
        <v>0</v>
      </c>
      <c r="FP21" s="48">
        <v>16</v>
      </c>
      <c r="FQ21" s="48">
        <v>4</v>
      </c>
      <c r="FR21" s="48">
        <v>8</v>
      </c>
      <c r="FS21" s="48">
        <v>0</v>
      </c>
      <c r="FT21" s="48">
        <v>16</v>
      </c>
      <c r="FU21" s="48">
        <v>17</v>
      </c>
      <c r="FV21" s="48">
        <v>17</v>
      </c>
      <c r="FW21" s="48">
        <v>0</v>
      </c>
      <c r="FX21" s="48">
        <v>16</v>
      </c>
      <c r="FY21" s="48">
        <v>27</v>
      </c>
      <c r="FZ21" s="48">
        <v>34</v>
      </c>
      <c r="GA21" s="48">
        <v>0</v>
      </c>
      <c r="GB21" s="48">
        <v>16</v>
      </c>
      <c r="GC21" s="48">
        <v>128</v>
      </c>
      <c r="GD21" s="48">
        <v>67</v>
      </c>
      <c r="GE21" s="48">
        <v>7</v>
      </c>
      <c r="GF21" s="48">
        <v>11</v>
      </c>
      <c r="GG21" s="48">
        <v>47</v>
      </c>
      <c r="GH21" s="48">
        <v>54</v>
      </c>
      <c r="GI21" s="48">
        <v>0</v>
      </c>
      <c r="GJ21" s="48">
        <v>16</v>
      </c>
      <c r="GK21" s="48">
        <v>7</v>
      </c>
      <c r="GL21" s="48">
        <v>10</v>
      </c>
      <c r="GM21" s="48">
        <v>22</v>
      </c>
      <c r="GN21" s="48">
        <v>28</v>
      </c>
      <c r="GO21" s="48">
        <v>17</v>
      </c>
      <c r="GP21" s="48">
        <v>23</v>
      </c>
      <c r="GQ21" s="48">
        <v>1</v>
      </c>
      <c r="GR21" s="48">
        <v>3</v>
      </c>
      <c r="GS21" s="48">
        <v>8</v>
      </c>
      <c r="GT21" s="48">
        <v>14</v>
      </c>
      <c r="GU21" s="48">
        <v>4</v>
      </c>
      <c r="GV21" s="48">
        <v>8</v>
      </c>
      <c r="GW21" s="48">
        <v>3</v>
      </c>
      <c r="GX21" s="48">
        <v>4</v>
      </c>
      <c r="GY21" s="48">
        <v>12</v>
      </c>
      <c r="GZ21" s="48">
        <v>20</v>
      </c>
      <c r="HA21" s="48">
        <v>0</v>
      </c>
      <c r="HB21" s="48">
        <v>16</v>
      </c>
      <c r="HC21" s="48">
        <v>0</v>
      </c>
      <c r="HD21" s="48">
        <v>16</v>
      </c>
      <c r="HE21" s="48">
        <v>0</v>
      </c>
      <c r="HF21" s="48">
        <v>16</v>
      </c>
    </row>
    <row r="22" spans="1:214" x14ac:dyDescent="0.25">
      <c r="A22" s="16">
        <f t="shared" si="8"/>
        <v>27</v>
      </c>
      <c r="B22" s="17" t="str">
        <f t="shared" si="9"/>
        <v>Millard</v>
      </c>
      <c r="C22" s="48" t="s">
        <v>48</v>
      </c>
      <c r="D22" s="48" t="s">
        <v>49</v>
      </c>
      <c r="E22" s="48">
        <v>5379</v>
      </c>
      <c r="F22" s="48">
        <v>211</v>
      </c>
      <c r="G22" s="48">
        <v>753</v>
      </c>
      <c r="H22" s="48">
        <v>137</v>
      </c>
      <c r="I22" s="48">
        <v>262</v>
      </c>
      <c r="J22" s="48">
        <v>76</v>
      </c>
      <c r="K22" s="48">
        <v>545</v>
      </c>
      <c r="L22" s="48">
        <v>137</v>
      </c>
      <c r="M22" s="48">
        <v>71</v>
      </c>
      <c r="N22" s="48">
        <v>47</v>
      </c>
      <c r="O22" s="48">
        <v>599</v>
      </c>
      <c r="P22" s="48">
        <v>143</v>
      </c>
      <c r="Q22" s="48">
        <v>811</v>
      </c>
      <c r="R22" s="48">
        <v>128</v>
      </c>
      <c r="S22" s="48">
        <v>37</v>
      </c>
      <c r="T22" s="48">
        <v>23</v>
      </c>
      <c r="U22" s="48">
        <v>64</v>
      </c>
      <c r="V22" s="48">
        <v>25</v>
      </c>
      <c r="W22" s="48">
        <v>306</v>
      </c>
      <c r="X22" s="48">
        <v>99</v>
      </c>
      <c r="Y22" s="48">
        <v>994</v>
      </c>
      <c r="Z22" s="48">
        <v>159</v>
      </c>
      <c r="AA22" s="48">
        <v>524</v>
      </c>
      <c r="AB22" s="48">
        <v>110</v>
      </c>
      <c r="AC22" s="48">
        <v>167</v>
      </c>
      <c r="AD22" s="48">
        <v>63</v>
      </c>
      <c r="AE22" s="48">
        <v>244</v>
      </c>
      <c r="AF22" s="48">
        <v>90</v>
      </c>
      <c r="AG22" s="48">
        <v>2</v>
      </c>
      <c r="AH22" s="48">
        <v>4</v>
      </c>
      <c r="AI22" s="48">
        <v>3963</v>
      </c>
      <c r="AJ22" s="48">
        <v>242</v>
      </c>
      <c r="AK22" s="48">
        <v>542</v>
      </c>
      <c r="AL22" s="48">
        <v>105</v>
      </c>
      <c r="AM22" s="48">
        <v>191</v>
      </c>
      <c r="AN22" s="48">
        <v>62</v>
      </c>
      <c r="AO22" s="48">
        <v>407</v>
      </c>
      <c r="AP22" s="48">
        <v>108</v>
      </c>
      <c r="AQ22" s="48">
        <v>55</v>
      </c>
      <c r="AR22" s="48">
        <v>44</v>
      </c>
      <c r="AS22" s="48">
        <v>506</v>
      </c>
      <c r="AT22" s="48">
        <v>138</v>
      </c>
      <c r="AU22" s="48">
        <v>529</v>
      </c>
      <c r="AV22" s="48">
        <v>91</v>
      </c>
      <c r="AW22" s="48">
        <v>37</v>
      </c>
      <c r="AX22" s="48">
        <v>23</v>
      </c>
      <c r="AY22" s="48">
        <v>58</v>
      </c>
      <c r="AZ22" s="48">
        <v>24</v>
      </c>
      <c r="BA22" s="48">
        <v>178</v>
      </c>
      <c r="BB22" s="48">
        <v>60</v>
      </c>
      <c r="BC22" s="48">
        <v>732</v>
      </c>
      <c r="BD22" s="48">
        <v>136</v>
      </c>
      <c r="BE22" s="48">
        <v>370</v>
      </c>
      <c r="BF22" s="48">
        <v>89</v>
      </c>
      <c r="BG22" s="48">
        <v>130</v>
      </c>
      <c r="BH22" s="48">
        <v>57</v>
      </c>
      <c r="BI22" s="48">
        <v>226</v>
      </c>
      <c r="BJ22" s="48">
        <v>88</v>
      </c>
      <c r="BK22" s="48">
        <v>2</v>
      </c>
      <c r="BL22" s="48">
        <v>4</v>
      </c>
      <c r="BM22" s="48">
        <v>926</v>
      </c>
      <c r="BN22" s="48">
        <v>175</v>
      </c>
      <c r="BO22" s="48">
        <v>99</v>
      </c>
      <c r="BP22" s="48">
        <v>78</v>
      </c>
      <c r="BQ22" s="48">
        <v>65</v>
      </c>
      <c r="BR22" s="48">
        <v>36</v>
      </c>
      <c r="BS22" s="48">
        <v>124</v>
      </c>
      <c r="BT22" s="48">
        <v>69</v>
      </c>
      <c r="BU22" s="48">
        <v>10</v>
      </c>
      <c r="BV22" s="48">
        <v>16</v>
      </c>
      <c r="BW22" s="48">
        <v>67</v>
      </c>
      <c r="BX22" s="48">
        <v>51</v>
      </c>
      <c r="BY22" s="48">
        <v>211</v>
      </c>
      <c r="BZ22" s="48">
        <v>78</v>
      </c>
      <c r="CA22" s="48">
        <v>0</v>
      </c>
      <c r="CB22" s="48">
        <v>18</v>
      </c>
      <c r="CC22" s="48">
        <v>0</v>
      </c>
      <c r="CD22" s="48">
        <v>18</v>
      </c>
      <c r="CE22" s="48">
        <v>30</v>
      </c>
      <c r="CF22" s="48">
        <v>21</v>
      </c>
      <c r="CG22" s="48">
        <v>191</v>
      </c>
      <c r="CH22" s="48">
        <v>73</v>
      </c>
      <c r="CI22" s="48">
        <v>115</v>
      </c>
      <c r="CJ22" s="48">
        <v>53</v>
      </c>
      <c r="CK22" s="48">
        <v>4</v>
      </c>
      <c r="CL22" s="48">
        <v>5</v>
      </c>
      <c r="CM22" s="48">
        <v>10</v>
      </c>
      <c r="CN22" s="48">
        <v>10</v>
      </c>
      <c r="CO22" s="48">
        <v>0</v>
      </c>
      <c r="CP22" s="48">
        <v>18</v>
      </c>
      <c r="CQ22" s="48">
        <v>10</v>
      </c>
      <c r="CR22" s="48">
        <v>14</v>
      </c>
      <c r="CS22" s="48">
        <v>0</v>
      </c>
      <c r="CT22" s="48">
        <v>18</v>
      </c>
      <c r="CU22" s="48">
        <v>0</v>
      </c>
      <c r="CV22" s="48">
        <v>18</v>
      </c>
      <c r="CW22" s="48">
        <v>2</v>
      </c>
      <c r="CX22" s="48">
        <v>3</v>
      </c>
      <c r="CY22" s="48">
        <v>1</v>
      </c>
      <c r="CZ22" s="48">
        <v>4</v>
      </c>
      <c r="DA22" s="48">
        <v>2</v>
      </c>
      <c r="DB22" s="48">
        <v>3</v>
      </c>
      <c r="DC22" s="48">
        <v>0</v>
      </c>
      <c r="DD22" s="48">
        <v>18</v>
      </c>
      <c r="DE22" s="48">
        <v>0</v>
      </c>
      <c r="DF22" s="48">
        <v>18</v>
      </c>
      <c r="DG22" s="48">
        <v>0</v>
      </c>
      <c r="DH22" s="48">
        <v>18</v>
      </c>
      <c r="DI22" s="48">
        <v>0</v>
      </c>
      <c r="DJ22" s="48">
        <v>18</v>
      </c>
      <c r="DK22" s="48">
        <v>0</v>
      </c>
      <c r="DL22" s="48">
        <v>18</v>
      </c>
      <c r="DM22" s="48">
        <v>5</v>
      </c>
      <c r="DN22" s="48">
        <v>11</v>
      </c>
      <c r="DO22" s="48">
        <v>0</v>
      </c>
      <c r="DP22" s="48">
        <v>18</v>
      </c>
      <c r="DQ22" s="48">
        <v>0</v>
      </c>
      <c r="DR22" s="48">
        <v>18</v>
      </c>
      <c r="DS22" s="48">
        <v>0</v>
      </c>
      <c r="DT22" s="48">
        <v>18</v>
      </c>
      <c r="DU22" s="48">
        <v>117</v>
      </c>
      <c r="DV22" s="48">
        <v>38</v>
      </c>
      <c r="DW22" s="48">
        <v>10</v>
      </c>
      <c r="DX22" s="48">
        <v>16</v>
      </c>
      <c r="DY22" s="48">
        <v>0</v>
      </c>
      <c r="DZ22" s="48">
        <v>18</v>
      </c>
      <c r="EA22" s="48">
        <v>0</v>
      </c>
      <c r="EB22" s="48">
        <v>18</v>
      </c>
      <c r="EC22" s="48">
        <v>1</v>
      </c>
      <c r="ED22" s="48">
        <v>2</v>
      </c>
      <c r="EE22" s="48">
        <v>6</v>
      </c>
      <c r="EF22" s="48">
        <v>10</v>
      </c>
      <c r="EG22" s="48">
        <v>5</v>
      </c>
      <c r="EH22" s="48">
        <v>8</v>
      </c>
      <c r="EI22" s="48">
        <v>0</v>
      </c>
      <c r="EJ22" s="48">
        <v>18</v>
      </c>
      <c r="EK22" s="48">
        <v>5</v>
      </c>
      <c r="EL22" s="48">
        <v>8</v>
      </c>
      <c r="EM22" s="48">
        <v>3</v>
      </c>
      <c r="EN22" s="48">
        <v>5</v>
      </c>
      <c r="EO22" s="48">
        <v>55</v>
      </c>
      <c r="EP22" s="48">
        <v>30</v>
      </c>
      <c r="EQ22" s="48">
        <v>17</v>
      </c>
      <c r="ER22" s="48">
        <v>21</v>
      </c>
      <c r="ES22" s="48">
        <v>13</v>
      </c>
      <c r="ET22" s="48">
        <v>15</v>
      </c>
      <c r="EU22" s="48">
        <v>2</v>
      </c>
      <c r="EV22" s="48">
        <v>3</v>
      </c>
      <c r="EW22" s="48">
        <v>0</v>
      </c>
      <c r="EX22" s="48">
        <v>18</v>
      </c>
      <c r="EY22" s="48">
        <v>35</v>
      </c>
      <c r="EZ22" s="48">
        <v>20</v>
      </c>
      <c r="FA22" s="48">
        <v>3</v>
      </c>
      <c r="FB22" s="48">
        <v>4</v>
      </c>
      <c r="FC22" s="48">
        <v>5</v>
      </c>
      <c r="FD22" s="48">
        <v>7</v>
      </c>
      <c r="FE22" s="48">
        <v>2</v>
      </c>
      <c r="FF22" s="48">
        <v>3</v>
      </c>
      <c r="FG22" s="48">
        <v>0</v>
      </c>
      <c r="FH22" s="48">
        <v>18</v>
      </c>
      <c r="FI22" s="48">
        <v>0</v>
      </c>
      <c r="FJ22" s="48">
        <v>18</v>
      </c>
      <c r="FK22" s="48">
        <v>9</v>
      </c>
      <c r="FL22" s="48">
        <v>8</v>
      </c>
      <c r="FM22" s="48">
        <v>0</v>
      </c>
      <c r="FN22" s="48">
        <v>18</v>
      </c>
      <c r="FO22" s="48">
        <v>0</v>
      </c>
      <c r="FP22" s="48">
        <v>18</v>
      </c>
      <c r="FQ22" s="48">
        <v>0</v>
      </c>
      <c r="FR22" s="48">
        <v>18</v>
      </c>
      <c r="FS22" s="48">
        <v>6</v>
      </c>
      <c r="FT22" s="48">
        <v>11</v>
      </c>
      <c r="FU22" s="48">
        <v>8</v>
      </c>
      <c r="FV22" s="48">
        <v>13</v>
      </c>
      <c r="FW22" s="48">
        <v>0</v>
      </c>
      <c r="FX22" s="48">
        <v>18</v>
      </c>
      <c r="FY22" s="48">
        <v>2</v>
      </c>
      <c r="FZ22" s="48">
        <v>3</v>
      </c>
      <c r="GA22" s="48">
        <v>0</v>
      </c>
      <c r="GB22" s="48">
        <v>18</v>
      </c>
      <c r="GC22" s="48">
        <v>328</v>
      </c>
      <c r="GD22" s="48">
        <v>120</v>
      </c>
      <c r="GE22" s="48">
        <v>99</v>
      </c>
      <c r="GF22" s="48">
        <v>69</v>
      </c>
      <c r="GG22" s="48">
        <v>1</v>
      </c>
      <c r="GH22" s="48">
        <v>2</v>
      </c>
      <c r="GI22" s="48">
        <v>10</v>
      </c>
      <c r="GJ22" s="48">
        <v>14</v>
      </c>
      <c r="GK22" s="48">
        <v>4</v>
      </c>
      <c r="GL22" s="48">
        <v>6</v>
      </c>
      <c r="GM22" s="48">
        <v>18</v>
      </c>
      <c r="GN22" s="48">
        <v>16</v>
      </c>
      <c r="GO22" s="48">
        <v>57</v>
      </c>
      <c r="GP22" s="48">
        <v>67</v>
      </c>
      <c r="GQ22" s="48">
        <v>0</v>
      </c>
      <c r="GR22" s="48">
        <v>18</v>
      </c>
      <c r="GS22" s="48">
        <v>1</v>
      </c>
      <c r="GT22" s="48">
        <v>3</v>
      </c>
      <c r="GU22" s="48">
        <v>95</v>
      </c>
      <c r="GV22" s="48">
        <v>78</v>
      </c>
      <c r="GW22" s="48">
        <v>10</v>
      </c>
      <c r="GX22" s="48">
        <v>11</v>
      </c>
      <c r="GY22" s="48">
        <v>9</v>
      </c>
      <c r="GZ22" s="48">
        <v>18</v>
      </c>
      <c r="HA22" s="48">
        <v>20</v>
      </c>
      <c r="HB22" s="48">
        <v>18</v>
      </c>
      <c r="HC22" s="48">
        <v>4</v>
      </c>
      <c r="HD22" s="48">
        <v>8</v>
      </c>
      <c r="HE22" s="48">
        <v>0</v>
      </c>
      <c r="HF22" s="48">
        <v>18</v>
      </c>
    </row>
    <row r="23" spans="1:214" x14ac:dyDescent="0.25">
      <c r="A23" s="16">
        <f t="shared" si="8"/>
        <v>29</v>
      </c>
      <c r="B23" s="17" t="str">
        <f t="shared" si="9"/>
        <v>Morgan</v>
      </c>
      <c r="C23" s="48" t="s">
        <v>50</v>
      </c>
      <c r="D23" s="48" t="s">
        <v>51</v>
      </c>
      <c r="E23" s="48">
        <v>4757</v>
      </c>
      <c r="F23" s="48">
        <v>217</v>
      </c>
      <c r="G23" s="48">
        <v>123</v>
      </c>
      <c r="H23" s="48">
        <v>72</v>
      </c>
      <c r="I23" s="48">
        <v>417</v>
      </c>
      <c r="J23" s="48">
        <v>113</v>
      </c>
      <c r="K23" s="48">
        <v>582</v>
      </c>
      <c r="L23" s="48">
        <v>138</v>
      </c>
      <c r="M23" s="48">
        <v>109</v>
      </c>
      <c r="N23" s="48">
        <v>52</v>
      </c>
      <c r="O23" s="48">
        <v>500</v>
      </c>
      <c r="P23" s="48">
        <v>139</v>
      </c>
      <c r="Q23" s="48">
        <v>162</v>
      </c>
      <c r="R23" s="48">
        <v>69</v>
      </c>
      <c r="S23" s="48">
        <v>74</v>
      </c>
      <c r="T23" s="48">
        <v>44</v>
      </c>
      <c r="U23" s="48">
        <v>321</v>
      </c>
      <c r="V23" s="48">
        <v>101</v>
      </c>
      <c r="W23" s="48">
        <v>569</v>
      </c>
      <c r="X23" s="48">
        <v>148</v>
      </c>
      <c r="Y23" s="48">
        <v>960</v>
      </c>
      <c r="Z23" s="48">
        <v>156</v>
      </c>
      <c r="AA23" s="48">
        <v>368</v>
      </c>
      <c r="AB23" s="48">
        <v>113</v>
      </c>
      <c r="AC23" s="48">
        <v>171</v>
      </c>
      <c r="AD23" s="48">
        <v>71</v>
      </c>
      <c r="AE23" s="48">
        <v>401</v>
      </c>
      <c r="AF23" s="48">
        <v>130</v>
      </c>
      <c r="AG23" s="48">
        <v>0</v>
      </c>
      <c r="AH23" s="48">
        <v>18</v>
      </c>
      <c r="AI23" s="48">
        <v>3980</v>
      </c>
      <c r="AJ23" s="48">
        <v>217</v>
      </c>
      <c r="AK23" s="48">
        <v>111</v>
      </c>
      <c r="AL23" s="48">
        <v>69</v>
      </c>
      <c r="AM23" s="48">
        <v>300</v>
      </c>
      <c r="AN23" s="48">
        <v>96</v>
      </c>
      <c r="AO23" s="48">
        <v>508</v>
      </c>
      <c r="AP23" s="48">
        <v>123</v>
      </c>
      <c r="AQ23" s="48">
        <v>98</v>
      </c>
      <c r="AR23" s="48">
        <v>52</v>
      </c>
      <c r="AS23" s="48">
        <v>470</v>
      </c>
      <c r="AT23" s="48">
        <v>132</v>
      </c>
      <c r="AU23" s="48">
        <v>148</v>
      </c>
      <c r="AV23" s="48">
        <v>65</v>
      </c>
      <c r="AW23" s="48">
        <v>33</v>
      </c>
      <c r="AX23" s="48">
        <v>29</v>
      </c>
      <c r="AY23" s="48">
        <v>221</v>
      </c>
      <c r="AZ23" s="48">
        <v>91</v>
      </c>
      <c r="BA23" s="48">
        <v>474</v>
      </c>
      <c r="BB23" s="48">
        <v>136</v>
      </c>
      <c r="BC23" s="48">
        <v>782</v>
      </c>
      <c r="BD23" s="48">
        <v>150</v>
      </c>
      <c r="BE23" s="48">
        <v>306</v>
      </c>
      <c r="BF23" s="48">
        <v>108</v>
      </c>
      <c r="BG23" s="48">
        <v>146</v>
      </c>
      <c r="BH23" s="48">
        <v>65</v>
      </c>
      <c r="BI23" s="48">
        <v>383</v>
      </c>
      <c r="BJ23" s="48">
        <v>128</v>
      </c>
      <c r="BK23" s="48">
        <v>0</v>
      </c>
      <c r="BL23" s="48">
        <v>18</v>
      </c>
      <c r="BM23" s="48">
        <v>396</v>
      </c>
      <c r="BN23" s="48">
        <v>117</v>
      </c>
      <c r="BO23" s="48">
        <v>0</v>
      </c>
      <c r="BP23" s="48">
        <v>18</v>
      </c>
      <c r="BQ23" s="48">
        <v>88</v>
      </c>
      <c r="BR23" s="48">
        <v>54</v>
      </c>
      <c r="BS23" s="48">
        <v>46</v>
      </c>
      <c r="BT23" s="48">
        <v>32</v>
      </c>
      <c r="BU23" s="48">
        <v>0</v>
      </c>
      <c r="BV23" s="48">
        <v>18</v>
      </c>
      <c r="BW23" s="48">
        <v>16</v>
      </c>
      <c r="BX23" s="48">
        <v>14</v>
      </c>
      <c r="BY23" s="48">
        <v>2</v>
      </c>
      <c r="BZ23" s="48">
        <v>5</v>
      </c>
      <c r="CA23" s="48">
        <v>0</v>
      </c>
      <c r="CB23" s="48">
        <v>18</v>
      </c>
      <c r="CC23" s="48">
        <v>40</v>
      </c>
      <c r="CD23" s="48">
        <v>46</v>
      </c>
      <c r="CE23" s="48">
        <v>46</v>
      </c>
      <c r="CF23" s="48">
        <v>40</v>
      </c>
      <c r="CG23" s="48">
        <v>90</v>
      </c>
      <c r="CH23" s="48">
        <v>50</v>
      </c>
      <c r="CI23" s="48">
        <v>50</v>
      </c>
      <c r="CJ23" s="48">
        <v>53</v>
      </c>
      <c r="CK23" s="48">
        <v>0</v>
      </c>
      <c r="CL23" s="48">
        <v>18</v>
      </c>
      <c r="CM23" s="48">
        <v>18</v>
      </c>
      <c r="CN23" s="48">
        <v>21</v>
      </c>
      <c r="CO23" s="48">
        <v>0</v>
      </c>
      <c r="CP23" s="48">
        <v>18</v>
      </c>
      <c r="CQ23" s="48">
        <v>18</v>
      </c>
      <c r="CR23" s="48">
        <v>23</v>
      </c>
      <c r="CS23" s="48">
        <v>0</v>
      </c>
      <c r="CT23" s="48">
        <v>18</v>
      </c>
      <c r="CU23" s="48">
        <v>0</v>
      </c>
      <c r="CV23" s="48">
        <v>18</v>
      </c>
      <c r="CW23" s="48">
        <v>0</v>
      </c>
      <c r="CX23" s="48">
        <v>18</v>
      </c>
      <c r="CY23" s="48">
        <v>0</v>
      </c>
      <c r="CZ23" s="48">
        <v>18</v>
      </c>
      <c r="DA23" s="48">
        <v>0</v>
      </c>
      <c r="DB23" s="48">
        <v>18</v>
      </c>
      <c r="DC23" s="48">
        <v>0</v>
      </c>
      <c r="DD23" s="48">
        <v>18</v>
      </c>
      <c r="DE23" s="48">
        <v>14</v>
      </c>
      <c r="DF23" s="48">
        <v>22</v>
      </c>
      <c r="DG23" s="48">
        <v>0</v>
      </c>
      <c r="DH23" s="48">
        <v>18</v>
      </c>
      <c r="DI23" s="48">
        <v>0</v>
      </c>
      <c r="DJ23" s="48">
        <v>18</v>
      </c>
      <c r="DK23" s="48">
        <v>4</v>
      </c>
      <c r="DL23" s="48">
        <v>7</v>
      </c>
      <c r="DM23" s="48">
        <v>0</v>
      </c>
      <c r="DN23" s="48">
        <v>18</v>
      </c>
      <c r="DO23" s="48">
        <v>0</v>
      </c>
      <c r="DP23" s="48">
        <v>18</v>
      </c>
      <c r="DQ23" s="48">
        <v>0</v>
      </c>
      <c r="DR23" s="48">
        <v>18</v>
      </c>
      <c r="DS23" s="48">
        <v>0</v>
      </c>
      <c r="DT23" s="48">
        <v>18</v>
      </c>
      <c r="DU23" s="48">
        <v>56</v>
      </c>
      <c r="DV23" s="48">
        <v>38</v>
      </c>
      <c r="DW23" s="48">
        <v>6</v>
      </c>
      <c r="DX23" s="48">
        <v>9</v>
      </c>
      <c r="DY23" s="48">
        <v>4</v>
      </c>
      <c r="DZ23" s="48">
        <v>6</v>
      </c>
      <c r="EA23" s="48">
        <v>6</v>
      </c>
      <c r="EB23" s="48">
        <v>9</v>
      </c>
      <c r="EC23" s="48">
        <v>0</v>
      </c>
      <c r="ED23" s="48">
        <v>18</v>
      </c>
      <c r="EE23" s="48">
        <v>9</v>
      </c>
      <c r="EF23" s="48">
        <v>11</v>
      </c>
      <c r="EG23" s="48">
        <v>0</v>
      </c>
      <c r="EH23" s="48">
        <v>18</v>
      </c>
      <c r="EI23" s="48">
        <v>7</v>
      </c>
      <c r="EJ23" s="48">
        <v>10</v>
      </c>
      <c r="EK23" s="48">
        <v>0</v>
      </c>
      <c r="EL23" s="48">
        <v>18</v>
      </c>
      <c r="EM23" s="48">
        <v>9</v>
      </c>
      <c r="EN23" s="48">
        <v>13</v>
      </c>
      <c r="EO23" s="48">
        <v>10</v>
      </c>
      <c r="EP23" s="48">
        <v>12</v>
      </c>
      <c r="EQ23" s="48">
        <v>0</v>
      </c>
      <c r="ER23" s="48">
        <v>18</v>
      </c>
      <c r="ES23" s="48">
        <v>5</v>
      </c>
      <c r="ET23" s="48">
        <v>10</v>
      </c>
      <c r="EU23" s="48">
        <v>0</v>
      </c>
      <c r="EV23" s="48">
        <v>18</v>
      </c>
      <c r="EW23" s="48">
        <v>0</v>
      </c>
      <c r="EX23" s="48">
        <v>18</v>
      </c>
      <c r="EY23" s="48">
        <v>113</v>
      </c>
      <c r="EZ23" s="48">
        <v>63</v>
      </c>
      <c r="FA23" s="48">
        <v>0</v>
      </c>
      <c r="FB23" s="48">
        <v>18</v>
      </c>
      <c r="FC23" s="48">
        <v>17</v>
      </c>
      <c r="FD23" s="48">
        <v>26</v>
      </c>
      <c r="FE23" s="48">
        <v>16</v>
      </c>
      <c r="FF23" s="48">
        <v>24</v>
      </c>
      <c r="FG23" s="48">
        <v>0</v>
      </c>
      <c r="FH23" s="48">
        <v>18</v>
      </c>
      <c r="FI23" s="48">
        <v>0</v>
      </c>
      <c r="FJ23" s="48">
        <v>18</v>
      </c>
      <c r="FK23" s="48">
        <v>12</v>
      </c>
      <c r="FL23" s="48">
        <v>18</v>
      </c>
      <c r="FM23" s="48">
        <v>0</v>
      </c>
      <c r="FN23" s="48">
        <v>18</v>
      </c>
      <c r="FO23" s="48">
        <v>46</v>
      </c>
      <c r="FP23" s="48">
        <v>56</v>
      </c>
      <c r="FQ23" s="48">
        <v>0</v>
      </c>
      <c r="FR23" s="48">
        <v>18</v>
      </c>
      <c r="FS23" s="48">
        <v>8</v>
      </c>
      <c r="FT23" s="48">
        <v>13</v>
      </c>
      <c r="FU23" s="48">
        <v>0</v>
      </c>
      <c r="FV23" s="48">
        <v>18</v>
      </c>
      <c r="FW23" s="48">
        <v>14</v>
      </c>
      <c r="FX23" s="48">
        <v>21</v>
      </c>
      <c r="FY23" s="48">
        <v>0</v>
      </c>
      <c r="FZ23" s="48">
        <v>18</v>
      </c>
      <c r="GA23" s="48">
        <v>0</v>
      </c>
      <c r="GB23" s="48">
        <v>18</v>
      </c>
      <c r="GC23" s="48">
        <v>194</v>
      </c>
      <c r="GD23" s="48">
        <v>67</v>
      </c>
      <c r="GE23" s="48">
        <v>6</v>
      </c>
      <c r="GF23" s="48">
        <v>10</v>
      </c>
      <c r="GG23" s="48">
        <v>8</v>
      </c>
      <c r="GH23" s="48">
        <v>11</v>
      </c>
      <c r="GI23" s="48">
        <v>6</v>
      </c>
      <c r="GJ23" s="48">
        <v>9</v>
      </c>
      <c r="GK23" s="48">
        <v>11</v>
      </c>
      <c r="GL23" s="48">
        <v>17</v>
      </c>
      <c r="GM23" s="48">
        <v>5</v>
      </c>
      <c r="GN23" s="48">
        <v>9</v>
      </c>
      <c r="GO23" s="48">
        <v>0</v>
      </c>
      <c r="GP23" s="48">
        <v>18</v>
      </c>
      <c r="GQ23" s="48">
        <v>20</v>
      </c>
      <c r="GR23" s="48">
        <v>22</v>
      </c>
      <c r="GS23" s="48">
        <v>14</v>
      </c>
      <c r="GT23" s="48">
        <v>15</v>
      </c>
      <c r="GU23" s="48">
        <v>40</v>
      </c>
      <c r="GV23" s="48">
        <v>28</v>
      </c>
      <c r="GW23" s="48">
        <v>66</v>
      </c>
      <c r="GX23" s="48">
        <v>46</v>
      </c>
      <c r="GY23" s="48">
        <v>12</v>
      </c>
      <c r="GZ23" s="48">
        <v>16</v>
      </c>
      <c r="HA23" s="48">
        <v>6</v>
      </c>
      <c r="HB23" s="48">
        <v>10</v>
      </c>
      <c r="HC23" s="48">
        <v>0</v>
      </c>
      <c r="HD23" s="48">
        <v>18</v>
      </c>
      <c r="HE23" s="48">
        <v>0</v>
      </c>
      <c r="HF23" s="48">
        <v>18</v>
      </c>
    </row>
    <row r="24" spans="1:214" x14ac:dyDescent="0.25">
      <c r="A24" s="16">
        <f t="shared" si="8"/>
        <v>31</v>
      </c>
      <c r="B24" s="17" t="str">
        <f t="shared" si="9"/>
        <v>Piute</v>
      </c>
      <c r="C24" s="48" t="s">
        <v>52</v>
      </c>
      <c r="D24" s="48" t="s">
        <v>53</v>
      </c>
      <c r="E24" s="48">
        <v>604</v>
      </c>
      <c r="F24" s="48">
        <v>111</v>
      </c>
      <c r="G24" s="48">
        <v>62</v>
      </c>
      <c r="H24" s="48">
        <v>37</v>
      </c>
      <c r="I24" s="48">
        <v>87</v>
      </c>
      <c r="J24" s="48">
        <v>42</v>
      </c>
      <c r="K24" s="48">
        <v>19</v>
      </c>
      <c r="L24" s="48">
        <v>12</v>
      </c>
      <c r="M24" s="48">
        <v>3</v>
      </c>
      <c r="N24" s="48">
        <v>4</v>
      </c>
      <c r="O24" s="48">
        <v>133</v>
      </c>
      <c r="P24" s="48">
        <v>83</v>
      </c>
      <c r="Q24" s="48">
        <v>22</v>
      </c>
      <c r="R24" s="48">
        <v>15</v>
      </c>
      <c r="S24" s="48">
        <v>0</v>
      </c>
      <c r="T24" s="48">
        <v>11</v>
      </c>
      <c r="U24" s="48">
        <v>4</v>
      </c>
      <c r="V24" s="48">
        <v>4</v>
      </c>
      <c r="W24" s="48">
        <v>3</v>
      </c>
      <c r="X24" s="48">
        <v>3</v>
      </c>
      <c r="Y24" s="48">
        <v>178</v>
      </c>
      <c r="Z24" s="48">
        <v>70</v>
      </c>
      <c r="AA24" s="48">
        <v>59</v>
      </c>
      <c r="AB24" s="48">
        <v>34</v>
      </c>
      <c r="AC24" s="48">
        <v>11</v>
      </c>
      <c r="AD24" s="48">
        <v>10</v>
      </c>
      <c r="AE24" s="48">
        <v>23</v>
      </c>
      <c r="AF24" s="48">
        <v>12</v>
      </c>
      <c r="AG24" s="48">
        <v>0</v>
      </c>
      <c r="AH24" s="48">
        <v>11</v>
      </c>
      <c r="AI24" s="48">
        <v>471</v>
      </c>
      <c r="AJ24" s="48">
        <v>89</v>
      </c>
      <c r="AK24" s="48">
        <v>53</v>
      </c>
      <c r="AL24" s="48">
        <v>33</v>
      </c>
      <c r="AM24" s="48">
        <v>79</v>
      </c>
      <c r="AN24" s="48">
        <v>40</v>
      </c>
      <c r="AO24" s="48">
        <v>18</v>
      </c>
      <c r="AP24" s="48">
        <v>13</v>
      </c>
      <c r="AQ24" s="48">
        <v>0</v>
      </c>
      <c r="AR24" s="48">
        <v>11</v>
      </c>
      <c r="AS24" s="48">
        <v>56</v>
      </c>
      <c r="AT24" s="48">
        <v>48</v>
      </c>
      <c r="AU24" s="48">
        <v>22</v>
      </c>
      <c r="AV24" s="48">
        <v>15</v>
      </c>
      <c r="AW24" s="48">
        <v>0</v>
      </c>
      <c r="AX24" s="48">
        <v>11</v>
      </c>
      <c r="AY24" s="48">
        <v>4</v>
      </c>
      <c r="AZ24" s="48">
        <v>4</v>
      </c>
      <c r="BA24" s="48">
        <v>3</v>
      </c>
      <c r="BB24" s="48">
        <v>3</v>
      </c>
      <c r="BC24" s="48">
        <v>156</v>
      </c>
      <c r="BD24" s="48">
        <v>69</v>
      </c>
      <c r="BE24" s="48">
        <v>49</v>
      </c>
      <c r="BF24" s="48">
        <v>32</v>
      </c>
      <c r="BG24" s="48">
        <v>11</v>
      </c>
      <c r="BH24" s="48">
        <v>10</v>
      </c>
      <c r="BI24" s="48">
        <v>20</v>
      </c>
      <c r="BJ24" s="48">
        <v>12</v>
      </c>
      <c r="BK24" s="48">
        <v>0</v>
      </c>
      <c r="BL24" s="48">
        <v>11</v>
      </c>
      <c r="BM24" s="48">
        <v>105</v>
      </c>
      <c r="BN24" s="48">
        <v>76</v>
      </c>
      <c r="BO24" s="48">
        <v>2</v>
      </c>
      <c r="BP24" s="48">
        <v>4</v>
      </c>
      <c r="BQ24" s="48">
        <v>8</v>
      </c>
      <c r="BR24" s="48">
        <v>8</v>
      </c>
      <c r="BS24" s="48">
        <v>0</v>
      </c>
      <c r="BT24" s="48">
        <v>11</v>
      </c>
      <c r="BU24" s="48">
        <v>3</v>
      </c>
      <c r="BV24" s="48">
        <v>4</v>
      </c>
      <c r="BW24" s="48">
        <v>67</v>
      </c>
      <c r="BX24" s="48">
        <v>70</v>
      </c>
      <c r="BY24" s="48">
        <v>0</v>
      </c>
      <c r="BZ24" s="48">
        <v>11</v>
      </c>
      <c r="CA24" s="48">
        <v>0</v>
      </c>
      <c r="CB24" s="48">
        <v>11</v>
      </c>
      <c r="CC24" s="48">
        <v>0</v>
      </c>
      <c r="CD24" s="48">
        <v>11</v>
      </c>
      <c r="CE24" s="48">
        <v>0</v>
      </c>
      <c r="CF24" s="48">
        <v>11</v>
      </c>
      <c r="CG24" s="48">
        <v>14</v>
      </c>
      <c r="CH24" s="48">
        <v>13</v>
      </c>
      <c r="CI24" s="48">
        <v>8</v>
      </c>
      <c r="CJ24" s="48">
        <v>11</v>
      </c>
      <c r="CK24" s="48">
        <v>0</v>
      </c>
      <c r="CL24" s="48">
        <v>11</v>
      </c>
      <c r="CM24" s="48">
        <v>3</v>
      </c>
      <c r="CN24" s="48">
        <v>6</v>
      </c>
      <c r="CO24" s="48">
        <v>0</v>
      </c>
      <c r="CP24" s="48">
        <v>11</v>
      </c>
      <c r="CQ24" s="48">
        <v>0</v>
      </c>
      <c r="CR24" s="48">
        <v>11</v>
      </c>
      <c r="CS24" s="48">
        <v>0</v>
      </c>
      <c r="CT24" s="48">
        <v>11</v>
      </c>
      <c r="CU24" s="48">
        <v>0</v>
      </c>
      <c r="CV24" s="48">
        <v>11</v>
      </c>
      <c r="CW24" s="48">
        <v>0</v>
      </c>
      <c r="CX24" s="48">
        <v>11</v>
      </c>
      <c r="CY24" s="48">
        <v>0</v>
      </c>
      <c r="CZ24" s="48">
        <v>11</v>
      </c>
      <c r="DA24" s="48">
        <v>0</v>
      </c>
      <c r="DB24" s="48">
        <v>11</v>
      </c>
      <c r="DC24" s="48">
        <v>0</v>
      </c>
      <c r="DD24" s="48">
        <v>11</v>
      </c>
      <c r="DE24" s="48">
        <v>0</v>
      </c>
      <c r="DF24" s="48">
        <v>11</v>
      </c>
      <c r="DG24" s="48">
        <v>0</v>
      </c>
      <c r="DH24" s="48">
        <v>11</v>
      </c>
      <c r="DI24" s="48">
        <v>0</v>
      </c>
      <c r="DJ24" s="48">
        <v>11</v>
      </c>
      <c r="DK24" s="48">
        <v>0</v>
      </c>
      <c r="DL24" s="48">
        <v>11</v>
      </c>
      <c r="DM24" s="48">
        <v>0</v>
      </c>
      <c r="DN24" s="48">
        <v>11</v>
      </c>
      <c r="DO24" s="48">
        <v>0</v>
      </c>
      <c r="DP24" s="48">
        <v>11</v>
      </c>
      <c r="DQ24" s="48">
        <v>0</v>
      </c>
      <c r="DR24" s="48">
        <v>11</v>
      </c>
      <c r="DS24" s="48">
        <v>0</v>
      </c>
      <c r="DT24" s="48">
        <v>11</v>
      </c>
      <c r="DU24" s="48">
        <v>13</v>
      </c>
      <c r="DV24" s="48">
        <v>11</v>
      </c>
      <c r="DW24" s="48">
        <v>4</v>
      </c>
      <c r="DX24" s="48">
        <v>7</v>
      </c>
      <c r="DY24" s="48">
        <v>0</v>
      </c>
      <c r="DZ24" s="48">
        <v>11</v>
      </c>
      <c r="EA24" s="48">
        <v>1</v>
      </c>
      <c r="EB24" s="48">
        <v>2</v>
      </c>
      <c r="EC24" s="48">
        <v>0</v>
      </c>
      <c r="ED24" s="48">
        <v>11</v>
      </c>
      <c r="EE24" s="48">
        <v>0</v>
      </c>
      <c r="EF24" s="48">
        <v>11</v>
      </c>
      <c r="EG24" s="48">
        <v>0</v>
      </c>
      <c r="EH24" s="48">
        <v>11</v>
      </c>
      <c r="EI24" s="48">
        <v>0</v>
      </c>
      <c r="EJ24" s="48">
        <v>11</v>
      </c>
      <c r="EK24" s="48">
        <v>0</v>
      </c>
      <c r="EL24" s="48">
        <v>11</v>
      </c>
      <c r="EM24" s="48">
        <v>0</v>
      </c>
      <c r="EN24" s="48">
        <v>11</v>
      </c>
      <c r="EO24" s="48">
        <v>6</v>
      </c>
      <c r="EP24" s="48">
        <v>9</v>
      </c>
      <c r="EQ24" s="48">
        <v>2</v>
      </c>
      <c r="ER24" s="48">
        <v>2</v>
      </c>
      <c r="ES24" s="48">
        <v>0</v>
      </c>
      <c r="ET24" s="48">
        <v>11</v>
      </c>
      <c r="EU24" s="48">
        <v>0</v>
      </c>
      <c r="EV24" s="48">
        <v>11</v>
      </c>
      <c r="EW24" s="48">
        <v>0</v>
      </c>
      <c r="EX24" s="48">
        <v>11</v>
      </c>
      <c r="EY24" s="48">
        <v>3</v>
      </c>
      <c r="EZ24" s="48">
        <v>4</v>
      </c>
      <c r="FA24" s="48">
        <v>3</v>
      </c>
      <c r="FB24" s="48">
        <v>4</v>
      </c>
      <c r="FC24" s="48">
        <v>0</v>
      </c>
      <c r="FD24" s="48">
        <v>11</v>
      </c>
      <c r="FE24" s="48">
        <v>0</v>
      </c>
      <c r="FF24" s="48">
        <v>11</v>
      </c>
      <c r="FG24" s="48">
        <v>0</v>
      </c>
      <c r="FH24" s="48">
        <v>11</v>
      </c>
      <c r="FI24" s="48">
        <v>0</v>
      </c>
      <c r="FJ24" s="48">
        <v>11</v>
      </c>
      <c r="FK24" s="48">
        <v>0</v>
      </c>
      <c r="FL24" s="48">
        <v>11</v>
      </c>
      <c r="FM24" s="48">
        <v>0</v>
      </c>
      <c r="FN24" s="48">
        <v>11</v>
      </c>
      <c r="FO24" s="48">
        <v>0</v>
      </c>
      <c r="FP24" s="48">
        <v>11</v>
      </c>
      <c r="FQ24" s="48">
        <v>0</v>
      </c>
      <c r="FR24" s="48">
        <v>11</v>
      </c>
      <c r="FS24" s="48">
        <v>0</v>
      </c>
      <c r="FT24" s="48">
        <v>11</v>
      </c>
      <c r="FU24" s="48">
        <v>0</v>
      </c>
      <c r="FV24" s="48">
        <v>11</v>
      </c>
      <c r="FW24" s="48">
        <v>0</v>
      </c>
      <c r="FX24" s="48">
        <v>11</v>
      </c>
      <c r="FY24" s="48">
        <v>0</v>
      </c>
      <c r="FZ24" s="48">
        <v>11</v>
      </c>
      <c r="GA24" s="48">
        <v>0</v>
      </c>
      <c r="GB24" s="48">
        <v>11</v>
      </c>
      <c r="GC24" s="48">
        <v>12</v>
      </c>
      <c r="GD24" s="48">
        <v>9</v>
      </c>
      <c r="GE24" s="48">
        <v>0</v>
      </c>
      <c r="GF24" s="48">
        <v>11</v>
      </c>
      <c r="GG24" s="48">
        <v>0</v>
      </c>
      <c r="GH24" s="48">
        <v>11</v>
      </c>
      <c r="GI24" s="48">
        <v>0</v>
      </c>
      <c r="GJ24" s="48">
        <v>11</v>
      </c>
      <c r="GK24" s="48">
        <v>0</v>
      </c>
      <c r="GL24" s="48">
        <v>11</v>
      </c>
      <c r="GM24" s="48">
        <v>10</v>
      </c>
      <c r="GN24" s="48">
        <v>9</v>
      </c>
      <c r="GO24" s="48">
        <v>0</v>
      </c>
      <c r="GP24" s="48">
        <v>11</v>
      </c>
      <c r="GQ24" s="48">
        <v>0</v>
      </c>
      <c r="GR24" s="48">
        <v>11</v>
      </c>
      <c r="GS24" s="48">
        <v>0</v>
      </c>
      <c r="GT24" s="48">
        <v>11</v>
      </c>
      <c r="GU24" s="48">
        <v>0</v>
      </c>
      <c r="GV24" s="48">
        <v>11</v>
      </c>
      <c r="GW24" s="48">
        <v>2</v>
      </c>
      <c r="GX24" s="48">
        <v>2</v>
      </c>
      <c r="GY24" s="48">
        <v>0</v>
      </c>
      <c r="GZ24" s="48">
        <v>11</v>
      </c>
      <c r="HA24" s="48">
        <v>0</v>
      </c>
      <c r="HB24" s="48">
        <v>11</v>
      </c>
      <c r="HC24" s="48">
        <v>0</v>
      </c>
      <c r="HD24" s="48">
        <v>11</v>
      </c>
      <c r="HE24" s="48">
        <v>0</v>
      </c>
      <c r="HF24" s="48">
        <v>11</v>
      </c>
    </row>
    <row r="25" spans="1:214" x14ac:dyDescent="0.25">
      <c r="A25" s="16">
        <f t="shared" si="8"/>
        <v>33</v>
      </c>
      <c r="B25" s="17" t="str">
        <f t="shared" si="9"/>
        <v>Rich</v>
      </c>
      <c r="C25" s="48" t="s">
        <v>54</v>
      </c>
      <c r="D25" s="48" t="s">
        <v>55</v>
      </c>
      <c r="E25" s="48">
        <v>764</v>
      </c>
      <c r="F25" s="48">
        <v>102</v>
      </c>
      <c r="G25" s="48">
        <v>110</v>
      </c>
      <c r="H25" s="48">
        <v>42</v>
      </c>
      <c r="I25" s="48">
        <v>43</v>
      </c>
      <c r="J25" s="48">
        <v>24</v>
      </c>
      <c r="K25" s="48">
        <v>65</v>
      </c>
      <c r="L25" s="48">
        <v>52</v>
      </c>
      <c r="M25" s="48">
        <v>4</v>
      </c>
      <c r="N25" s="48">
        <v>5</v>
      </c>
      <c r="O25" s="48">
        <v>84</v>
      </c>
      <c r="P25" s="48">
        <v>34</v>
      </c>
      <c r="Q25" s="48">
        <v>73</v>
      </c>
      <c r="R25" s="48">
        <v>51</v>
      </c>
      <c r="S25" s="48">
        <v>0</v>
      </c>
      <c r="T25" s="48">
        <v>11</v>
      </c>
      <c r="U25" s="48">
        <v>91</v>
      </c>
      <c r="V25" s="48">
        <v>46</v>
      </c>
      <c r="W25" s="48">
        <v>69</v>
      </c>
      <c r="X25" s="48">
        <v>40</v>
      </c>
      <c r="Y25" s="48">
        <v>141</v>
      </c>
      <c r="Z25" s="48">
        <v>57</v>
      </c>
      <c r="AA25" s="48">
        <v>33</v>
      </c>
      <c r="AB25" s="48">
        <v>24</v>
      </c>
      <c r="AC25" s="48">
        <v>21</v>
      </c>
      <c r="AD25" s="48">
        <v>16</v>
      </c>
      <c r="AE25" s="48">
        <v>30</v>
      </c>
      <c r="AF25" s="48">
        <v>20</v>
      </c>
      <c r="AG25" s="48">
        <v>0</v>
      </c>
      <c r="AH25" s="48">
        <v>11</v>
      </c>
      <c r="AI25" s="48">
        <v>569</v>
      </c>
      <c r="AJ25" s="48">
        <v>86</v>
      </c>
      <c r="AK25" s="48">
        <v>45</v>
      </c>
      <c r="AL25" s="48">
        <v>26</v>
      </c>
      <c r="AM25" s="48">
        <v>39</v>
      </c>
      <c r="AN25" s="48">
        <v>25</v>
      </c>
      <c r="AO25" s="48">
        <v>61</v>
      </c>
      <c r="AP25" s="48">
        <v>52</v>
      </c>
      <c r="AQ25" s="48">
        <v>0</v>
      </c>
      <c r="AR25" s="48">
        <v>11</v>
      </c>
      <c r="AS25" s="48">
        <v>69</v>
      </c>
      <c r="AT25" s="48">
        <v>32</v>
      </c>
      <c r="AU25" s="48">
        <v>57</v>
      </c>
      <c r="AV25" s="48">
        <v>43</v>
      </c>
      <c r="AW25" s="48">
        <v>0</v>
      </c>
      <c r="AX25" s="48">
        <v>11</v>
      </c>
      <c r="AY25" s="48">
        <v>69</v>
      </c>
      <c r="AZ25" s="48">
        <v>43</v>
      </c>
      <c r="BA25" s="48">
        <v>29</v>
      </c>
      <c r="BB25" s="48">
        <v>30</v>
      </c>
      <c r="BC25" s="48">
        <v>121</v>
      </c>
      <c r="BD25" s="48">
        <v>55</v>
      </c>
      <c r="BE25" s="48">
        <v>33</v>
      </c>
      <c r="BF25" s="48">
        <v>24</v>
      </c>
      <c r="BG25" s="48">
        <v>16</v>
      </c>
      <c r="BH25" s="48">
        <v>15</v>
      </c>
      <c r="BI25" s="48">
        <v>30</v>
      </c>
      <c r="BJ25" s="48">
        <v>20</v>
      </c>
      <c r="BK25" s="48">
        <v>0</v>
      </c>
      <c r="BL25" s="48">
        <v>11</v>
      </c>
      <c r="BM25" s="48">
        <v>88</v>
      </c>
      <c r="BN25" s="48">
        <v>31</v>
      </c>
      <c r="BO25" s="48">
        <v>40</v>
      </c>
      <c r="BP25" s="48">
        <v>21</v>
      </c>
      <c r="BQ25" s="48">
        <v>4</v>
      </c>
      <c r="BR25" s="48">
        <v>5</v>
      </c>
      <c r="BS25" s="48">
        <v>1</v>
      </c>
      <c r="BT25" s="48">
        <v>2</v>
      </c>
      <c r="BU25" s="48">
        <v>2</v>
      </c>
      <c r="BV25" s="48">
        <v>3</v>
      </c>
      <c r="BW25" s="48">
        <v>0</v>
      </c>
      <c r="BX25" s="48">
        <v>11</v>
      </c>
      <c r="BY25" s="48">
        <v>3</v>
      </c>
      <c r="BZ25" s="48">
        <v>5</v>
      </c>
      <c r="CA25" s="48">
        <v>0</v>
      </c>
      <c r="CB25" s="48">
        <v>11</v>
      </c>
      <c r="CC25" s="48">
        <v>0</v>
      </c>
      <c r="CD25" s="48">
        <v>11</v>
      </c>
      <c r="CE25" s="48">
        <v>30</v>
      </c>
      <c r="CF25" s="48">
        <v>28</v>
      </c>
      <c r="CG25" s="48">
        <v>6</v>
      </c>
      <c r="CH25" s="48">
        <v>6</v>
      </c>
      <c r="CI25" s="48">
        <v>0</v>
      </c>
      <c r="CJ25" s="48">
        <v>11</v>
      </c>
      <c r="CK25" s="48">
        <v>2</v>
      </c>
      <c r="CL25" s="48">
        <v>3</v>
      </c>
      <c r="CM25" s="48">
        <v>0</v>
      </c>
      <c r="CN25" s="48">
        <v>11</v>
      </c>
      <c r="CO25" s="48">
        <v>0</v>
      </c>
      <c r="CP25" s="48">
        <v>11</v>
      </c>
      <c r="CQ25" s="48">
        <v>0</v>
      </c>
      <c r="CR25" s="48">
        <v>11</v>
      </c>
      <c r="CS25" s="48">
        <v>0</v>
      </c>
      <c r="CT25" s="48">
        <v>11</v>
      </c>
      <c r="CU25" s="48">
        <v>0</v>
      </c>
      <c r="CV25" s="48">
        <v>11</v>
      </c>
      <c r="CW25" s="48">
        <v>0</v>
      </c>
      <c r="CX25" s="48">
        <v>11</v>
      </c>
      <c r="CY25" s="48">
        <v>0</v>
      </c>
      <c r="CZ25" s="48">
        <v>11</v>
      </c>
      <c r="DA25" s="48">
        <v>0</v>
      </c>
      <c r="DB25" s="48">
        <v>11</v>
      </c>
      <c r="DC25" s="48">
        <v>0</v>
      </c>
      <c r="DD25" s="48">
        <v>11</v>
      </c>
      <c r="DE25" s="48">
        <v>0</v>
      </c>
      <c r="DF25" s="48">
        <v>11</v>
      </c>
      <c r="DG25" s="48">
        <v>0</v>
      </c>
      <c r="DH25" s="48">
        <v>11</v>
      </c>
      <c r="DI25" s="48">
        <v>0</v>
      </c>
      <c r="DJ25" s="48">
        <v>11</v>
      </c>
      <c r="DK25" s="48">
        <v>0</v>
      </c>
      <c r="DL25" s="48">
        <v>11</v>
      </c>
      <c r="DM25" s="48">
        <v>0</v>
      </c>
      <c r="DN25" s="48">
        <v>11</v>
      </c>
      <c r="DO25" s="48">
        <v>0</v>
      </c>
      <c r="DP25" s="48">
        <v>11</v>
      </c>
      <c r="DQ25" s="48">
        <v>0</v>
      </c>
      <c r="DR25" s="48">
        <v>11</v>
      </c>
      <c r="DS25" s="48">
        <v>0</v>
      </c>
      <c r="DT25" s="48">
        <v>11</v>
      </c>
      <c r="DU25" s="48">
        <v>27</v>
      </c>
      <c r="DV25" s="48">
        <v>15</v>
      </c>
      <c r="DW25" s="48">
        <v>8</v>
      </c>
      <c r="DX25" s="48">
        <v>8</v>
      </c>
      <c r="DY25" s="48">
        <v>0</v>
      </c>
      <c r="DZ25" s="48">
        <v>11</v>
      </c>
      <c r="EA25" s="48">
        <v>3</v>
      </c>
      <c r="EB25" s="48">
        <v>4</v>
      </c>
      <c r="EC25" s="48">
        <v>0</v>
      </c>
      <c r="ED25" s="48">
        <v>11</v>
      </c>
      <c r="EE25" s="48">
        <v>1</v>
      </c>
      <c r="EF25" s="48">
        <v>2</v>
      </c>
      <c r="EG25" s="48">
        <v>0</v>
      </c>
      <c r="EH25" s="48">
        <v>11</v>
      </c>
      <c r="EI25" s="48">
        <v>0</v>
      </c>
      <c r="EJ25" s="48">
        <v>11</v>
      </c>
      <c r="EK25" s="48">
        <v>7</v>
      </c>
      <c r="EL25" s="48">
        <v>9</v>
      </c>
      <c r="EM25" s="48">
        <v>0</v>
      </c>
      <c r="EN25" s="48">
        <v>11</v>
      </c>
      <c r="EO25" s="48">
        <v>6</v>
      </c>
      <c r="EP25" s="48">
        <v>8</v>
      </c>
      <c r="EQ25" s="48">
        <v>0</v>
      </c>
      <c r="ER25" s="48">
        <v>11</v>
      </c>
      <c r="ES25" s="48">
        <v>2</v>
      </c>
      <c r="ET25" s="48">
        <v>3</v>
      </c>
      <c r="EU25" s="48">
        <v>0</v>
      </c>
      <c r="EV25" s="48">
        <v>11</v>
      </c>
      <c r="EW25" s="48">
        <v>0</v>
      </c>
      <c r="EX25" s="48">
        <v>11</v>
      </c>
      <c r="EY25" s="48">
        <v>3</v>
      </c>
      <c r="EZ25" s="48">
        <v>3</v>
      </c>
      <c r="FA25" s="48">
        <v>0</v>
      </c>
      <c r="FB25" s="48">
        <v>11</v>
      </c>
      <c r="FC25" s="48">
        <v>0</v>
      </c>
      <c r="FD25" s="48">
        <v>11</v>
      </c>
      <c r="FE25" s="48">
        <v>0</v>
      </c>
      <c r="FF25" s="48">
        <v>11</v>
      </c>
      <c r="FG25" s="48">
        <v>0</v>
      </c>
      <c r="FH25" s="48">
        <v>11</v>
      </c>
      <c r="FI25" s="48">
        <v>0</v>
      </c>
      <c r="FJ25" s="48">
        <v>11</v>
      </c>
      <c r="FK25" s="48">
        <v>2</v>
      </c>
      <c r="FL25" s="48">
        <v>3</v>
      </c>
      <c r="FM25" s="48">
        <v>0</v>
      </c>
      <c r="FN25" s="48">
        <v>11</v>
      </c>
      <c r="FO25" s="48">
        <v>0</v>
      </c>
      <c r="FP25" s="48">
        <v>11</v>
      </c>
      <c r="FQ25" s="48">
        <v>0</v>
      </c>
      <c r="FR25" s="48">
        <v>11</v>
      </c>
      <c r="FS25" s="48">
        <v>1</v>
      </c>
      <c r="FT25" s="48">
        <v>3</v>
      </c>
      <c r="FU25" s="48">
        <v>0</v>
      </c>
      <c r="FV25" s="48">
        <v>11</v>
      </c>
      <c r="FW25" s="48">
        <v>0</v>
      </c>
      <c r="FX25" s="48">
        <v>11</v>
      </c>
      <c r="FY25" s="48">
        <v>0</v>
      </c>
      <c r="FZ25" s="48">
        <v>11</v>
      </c>
      <c r="GA25" s="48">
        <v>0</v>
      </c>
      <c r="GB25" s="48">
        <v>11</v>
      </c>
      <c r="GC25" s="48">
        <v>77</v>
      </c>
      <c r="GD25" s="48">
        <v>35</v>
      </c>
      <c r="GE25" s="48">
        <v>17</v>
      </c>
      <c r="GF25" s="48">
        <v>20</v>
      </c>
      <c r="GG25" s="48">
        <v>0</v>
      </c>
      <c r="GH25" s="48">
        <v>11</v>
      </c>
      <c r="GI25" s="48">
        <v>0</v>
      </c>
      <c r="GJ25" s="48">
        <v>11</v>
      </c>
      <c r="GK25" s="48">
        <v>2</v>
      </c>
      <c r="GL25" s="48">
        <v>4</v>
      </c>
      <c r="GM25" s="48">
        <v>14</v>
      </c>
      <c r="GN25" s="48">
        <v>19</v>
      </c>
      <c r="GO25" s="48">
        <v>11</v>
      </c>
      <c r="GP25" s="48">
        <v>12</v>
      </c>
      <c r="GQ25" s="48">
        <v>0</v>
      </c>
      <c r="GR25" s="48">
        <v>11</v>
      </c>
      <c r="GS25" s="48">
        <v>15</v>
      </c>
      <c r="GT25" s="48">
        <v>13</v>
      </c>
      <c r="GU25" s="48">
        <v>10</v>
      </c>
      <c r="GV25" s="48">
        <v>11</v>
      </c>
      <c r="GW25" s="48">
        <v>7</v>
      </c>
      <c r="GX25" s="48">
        <v>7</v>
      </c>
      <c r="GY25" s="48">
        <v>0</v>
      </c>
      <c r="GZ25" s="48">
        <v>11</v>
      </c>
      <c r="HA25" s="48">
        <v>1</v>
      </c>
      <c r="HB25" s="48">
        <v>3</v>
      </c>
      <c r="HC25" s="48">
        <v>0</v>
      </c>
      <c r="HD25" s="48">
        <v>11</v>
      </c>
      <c r="HE25" s="48">
        <v>0</v>
      </c>
      <c r="HF25" s="48">
        <v>11</v>
      </c>
    </row>
    <row r="26" spans="1:214" x14ac:dyDescent="0.25">
      <c r="A26" s="16">
        <f t="shared" si="8"/>
        <v>35</v>
      </c>
      <c r="B26" s="17" t="str">
        <f t="shared" si="9"/>
        <v>Salt Lake</v>
      </c>
      <c r="C26" s="48" t="s">
        <v>56</v>
      </c>
      <c r="D26" s="48" t="s">
        <v>57</v>
      </c>
      <c r="E26" s="48">
        <v>569309</v>
      </c>
      <c r="F26" s="48">
        <v>2929</v>
      </c>
      <c r="G26" s="48">
        <v>5039</v>
      </c>
      <c r="H26" s="48">
        <v>676</v>
      </c>
      <c r="I26" s="48">
        <v>38893</v>
      </c>
      <c r="J26" s="48">
        <v>1803</v>
      </c>
      <c r="K26" s="48">
        <v>60354</v>
      </c>
      <c r="L26" s="48">
        <v>2041</v>
      </c>
      <c r="M26" s="48">
        <v>15447</v>
      </c>
      <c r="N26" s="48">
        <v>784</v>
      </c>
      <c r="O26" s="48">
        <v>63453</v>
      </c>
      <c r="P26" s="48">
        <v>2182</v>
      </c>
      <c r="Q26" s="48">
        <v>30186</v>
      </c>
      <c r="R26" s="48">
        <v>1359</v>
      </c>
      <c r="S26" s="48">
        <v>13060</v>
      </c>
      <c r="T26" s="48">
        <v>760</v>
      </c>
      <c r="U26" s="48">
        <v>50624</v>
      </c>
      <c r="V26" s="48">
        <v>1584</v>
      </c>
      <c r="W26" s="48">
        <v>76159</v>
      </c>
      <c r="X26" s="48">
        <v>2109</v>
      </c>
      <c r="Y26" s="48">
        <v>118718</v>
      </c>
      <c r="Z26" s="48">
        <v>2553</v>
      </c>
      <c r="AA26" s="48">
        <v>51484</v>
      </c>
      <c r="AB26" s="48">
        <v>2042</v>
      </c>
      <c r="AC26" s="48">
        <v>25259</v>
      </c>
      <c r="AD26" s="48">
        <v>1212</v>
      </c>
      <c r="AE26" s="48">
        <v>19857</v>
      </c>
      <c r="AF26" s="48">
        <v>932</v>
      </c>
      <c r="AG26" s="48">
        <v>776</v>
      </c>
      <c r="AH26" s="48">
        <v>259</v>
      </c>
      <c r="AI26" s="48">
        <v>426192</v>
      </c>
      <c r="AJ26" s="48">
        <v>3685</v>
      </c>
      <c r="AK26" s="48">
        <v>3974</v>
      </c>
      <c r="AL26" s="48">
        <v>640</v>
      </c>
      <c r="AM26" s="48">
        <v>28193</v>
      </c>
      <c r="AN26" s="48">
        <v>1413</v>
      </c>
      <c r="AO26" s="48">
        <v>47240</v>
      </c>
      <c r="AP26" s="48">
        <v>1787</v>
      </c>
      <c r="AQ26" s="48">
        <v>12323</v>
      </c>
      <c r="AR26" s="48">
        <v>716</v>
      </c>
      <c r="AS26" s="48">
        <v>48692</v>
      </c>
      <c r="AT26" s="48">
        <v>1887</v>
      </c>
      <c r="AU26" s="48">
        <v>24127</v>
      </c>
      <c r="AV26" s="48">
        <v>1329</v>
      </c>
      <c r="AW26" s="48">
        <v>9798</v>
      </c>
      <c r="AX26" s="48">
        <v>682</v>
      </c>
      <c r="AY26" s="48">
        <v>38143</v>
      </c>
      <c r="AZ26" s="48">
        <v>1504</v>
      </c>
      <c r="BA26" s="48">
        <v>53827</v>
      </c>
      <c r="BB26" s="48">
        <v>1892</v>
      </c>
      <c r="BC26" s="48">
        <v>90328</v>
      </c>
      <c r="BD26" s="48">
        <v>2136</v>
      </c>
      <c r="BE26" s="48">
        <v>34611</v>
      </c>
      <c r="BF26" s="48">
        <v>1652</v>
      </c>
      <c r="BG26" s="48">
        <v>18548</v>
      </c>
      <c r="BH26" s="48">
        <v>1022</v>
      </c>
      <c r="BI26" s="48">
        <v>15687</v>
      </c>
      <c r="BJ26" s="48">
        <v>901</v>
      </c>
      <c r="BK26" s="48">
        <v>701</v>
      </c>
      <c r="BL26" s="48">
        <v>252</v>
      </c>
      <c r="BM26" s="48">
        <v>65215</v>
      </c>
      <c r="BN26" s="48">
        <v>2020</v>
      </c>
      <c r="BO26" s="48">
        <v>524</v>
      </c>
      <c r="BP26" s="48">
        <v>156</v>
      </c>
      <c r="BQ26" s="48">
        <v>7292</v>
      </c>
      <c r="BR26" s="48">
        <v>823</v>
      </c>
      <c r="BS26" s="48">
        <v>8157</v>
      </c>
      <c r="BT26" s="48">
        <v>711</v>
      </c>
      <c r="BU26" s="48">
        <v>1549</v>
      </c>
      <c r="BV26" s="48">
        <v>360</v>
      </c>
      <c r="BW26" s="48">
        <v>6906</v>
      </c>
      <c r="BX26" s="48">
        <v>733</v>
      </c>
      <c r="BY26" s="48">
        <v>2853</v>
      </c>
      <c r="BZ26" s="48">
        <v>390</v>
      </c>
      <c r="CA26" s="48">
        <v>1042</v>
      </c>
      <c r="CB26" s="48">
        <v>305</v>
      </c>
      <c r="CC26" s="48">
        <v>4814</v>
      </c>
      <c r="CD26" s="48">
        <v>504</v>
      </c>
      <c r="CE26" s="48">
        <v>8075</v>
      </c>
      <c r="CF26" s="48">
        <v>765</v>
      </c>
      <c r="CG26" s="48">
        <v>12011</v>
      </c>
      <c r="CH26" s="48">
        <v>931</v>
      </c>
      <c r="CI26" s="48">
        <v>7375</v>
      </c>
      <c r="CJ26" s="48">
        <v>622</v>
      </c>
      <c r="CK26" s="48">
        <v>2707</v>
      </c>
      <c r="CL26" s="48">
        <v>396</v>
      </c>
      <c r="CM26" s="48">
        <v>1900</v>
      </c>
      <c r="CN26" s="48">
        <v>349</v>
      </c>
      <c r="CO26" s="48">
        <v>10</v>
      </c>
      <c r="CP26" s="48">
        <v>15</v>
      </c>
      <c r="CQ26" s="48">
        <v>21486</v>
      </c>
      <c r="CR26" s="48">
        <v>1295</v>
      </c>
      <c r="CS26" s="48">
        <v>210</v>
      </c>
      <c r="CT26" s="48">
        <v>125</v>
      </c>
      <c r="CU26" s="48">
        <v>480</v>
      </c>
      <c r="CV26" s="48">
        <v>188</v>
      </c>
      <c r="CW26" s="48">
        <v>1047</v>
      </c>
      <c r="CX26" s="48">
        <v>240</v>
      </c>
      <c r="CY26" s="48">
        <v>213</v>
      </c>
      <c r="CZ26" s="48">
        <v>88</v>
      </c>
      <c r="DA26" s="48">
        <v>2035</v>
      </c>
      <c r="DB26" s="48">
        <v>381</v>
      </c>
      <c r="DC26" s="48">
        <v>758</v>
      </c>
      <c r="DD26" s="48">
        <v>181</v>
      </c>
      <c r="DE26" s="48">
        <v>487</v>
      </c>
      <c r="DF26" s="48">
        <v>152</v>
      </c>
      <c r="DG26" s="48">
        <v>1572</v>
      </c>
      <c r="DH26" s="48">
        <v>324</v>
      </c>
      <c r="DI26" s="48">
        <v>2728</v>
      </c>
      <c r="DJ26" s="48">
        <v>363</v>
      </c>
      <c r="DK26" s="48">
        <v>6338</v>
      </c>
      <c r="DL26" s="48">
        <v>484</v>
      </c>
      <c r="DM26" s="48">
        <v>3485</v>
      </c>
      <c r="DN26" s="48">
        <v>665</v>
      </c>
      <c r="DO26" s="48">
        <v>1137</v>
      </c>
      <c r="DP26" s="48">
        <v>255</v>
      </c>
      <c r="DQ26" s="48">
        <v>996</v>
      </c>
      <c r="DR26" s="48">
        <v>184</v>
      </c>
      <c r="DS26" s="48">
        <v>0</v>
      </c>
      <c r="DT26" s="48">
        <v>27</v>
      </c>
      <c r="DU26" s="48">
        <v>13139</v>
      </c>
      <c r="DV26" s="48">
        <v>875</v>
      </c>
      <c r="DW26" s="48">
        <v>72</v>
      </c>
      <c r="DX26" s="48">
        <v>48</v>
      </c>
      <c r="DY26" s="48">
        <v>490</v>
      </c>
      <c r="DZ26" s="48">
        <v>253</v>
      </c>
      <c r="EA26" s="48">
        <v>779</v>
      </c>
      <c r="EB26" s="48">
        <v>328</v>
      </c>
      <c r="EC26" s="48">
        <v>62</v>
      </c>
      <c r="ED26" s="48">
        <v>48</v>
      </c>
      <c r="EE26" s="48">
        <v>1828</v>
      </c>
      <c r="EF26" s="48">
        <v>324</v>
      </c>
      <c r="EG26" s="48">
        <v>205</v>
      </c>
      <c r="EH26" s="48">
        <v>112</v>
      </c>
      <c r="EI26" s="48">
        <v>228</v>
      </c>
      <c r="EJ26" s="48">
        <v>107</v>
      </c>
      <c r="EK26" s="48">
        <v>1136</v>
      </c>
      <c r="EL26" s="48">
        <v>225</v>
      </c>
      <c r="EM26" s="48">
        <v>1341</v>
      </c>
      <c r="EN26" s="48">
        <v>250</v>
      </c>
      <c r="EO26" s="48">
        <v>3301</v>
      </c>
      <c r="EP26" s="48">
        <v>488</v>
      </c>
      <c r="EQ26" s="48">
        <v>2742</v>
      </c>
      <c r="ER26" s="48">
        <v>386</v>
      </c>
      <c r="ES26" s="48">
        <v>666</v>
      </c>
      <c r="ET26" s="48">
        <v>218</v>
      </c>
      <c r="EU26" s="48">
        <v>289</v>
      </c>
      <c r="EV26" s="48">
        <v>106</v>
      </c>
      <c r="EW26" s="48">
        <v>0</v>
      </c>
      <c r="EX26" s="48">
        <v>27</v>
      </c>
      <c r="EY26" s="48">
        <v>9581</v>
      </c>
      <c r="EZ26" s="48">
        <v>657</v>
      </c>
      <c r="FA26" s="48">
        <v>53</v>
      </c>
      <c r="FB26" s="48">
        <v>42</v>
      </c>
      <c r="FC26" s="48">
        <v>312</v>
      </c>
      <c r="FD26" s="48">
        <v>119</v>
      </c>
      <c r="FE26" s="48">
        <v>827</v>
      </c>
      <c r="FF26" s="48">
        <v>188</v>
      </c>
      <c r="FG26" s="48">
        <v>266</v>
      </c>
      <c r="FH26" s="48">
        <v>126</v>
      </c>
      <c r="FI26" s="48">
        <v>1146</v>
      </c>
      <c r="FJ26" s="48">
        <v>266</v>
      </c>
      <c r="FK26" s="48">
        <v>598</v>
      </c>
      <c r="FL26" s="48">
        <v>148</v>
      </c>
      <c r="FM26" s="48">
        <v>197</v>
      </c>
      <c r="FN26" s="48">
        <v>93</v>
      </c>
      <c r="FO26" s="48">
        <v>410</v>
      </c>
      <c r="FP26" s="48">
        <v>140</v>
      </c>
      <c r="FQ26" s="48">
        <v>1356</v>
      </c>
      <c r="FR26" s="48">
        <v>230</v>
      </c>
      <c r="FS26" s="48">
        <v>1880</v>
      </c>
      <c r="FT26" s="48">
        <v>287</v>
      </c>
      <c r="FU26" s="48">
        <v>1661</v>
      </c>
      <c r="FV26" s="48">
        <v>281</v>
      </c>
      <c r="FW26" s="48">
        <v>438</v>
      </c>
      <c r="FX26" s="48">
        <v>166</v>
      </c>
      <c r="FY26" s="48">
        <v>414</v>
      </c>
      <c r="FZ26" s="48">
        <v>130</v>
      </c>
      <c r="GA26" s="48">
        <v>23</v>
      </c>
      <c r="GB26" s="48">
        <v>32</v>
      </c>
      <c r="GC26" s="48">
        <v>33696</v>
      </c>
      <c r="GD26" s="48">
        <v>1426</v>
      </c>
      <c r="GE26" s="48">
        <v>206</v>
      </c>
      <c r="GF26" s="48">
        <v>101</v>
      </c>
      <c r="GG26" s="48">
        <v>2126</v>
      </c>
      <c r="GH26" s="48">
        <v>398</v>
      </c>
      <c r="GI26" s="48">
        <v>2304</v>
      </c>
      <c r="GJ26" s="48">
        <v>376</v>
      </c>
      <c r="GK26" s="48">
        <v>1034</v>
      </c>
      <c r="GL26" s="48">
        <v>257</v>
      </c>
      <c r="GM26" s="48">
        <v>2846</v>
      </c>
      <c r="GN26" s="48">
        <v>403</v>
      </c>
      <c r="GO26" s="48">
        <v>1645</v>
      </c>
      <c r="GP26" s="48">
        <v>295</v>
      </c>
      <c r="GQ26" s="48">
        <v>1308</v>
      </c>
      <c r="GR26" s="48">
        <v>246</v>
      </c>
      <c r="GS26" s="48">
        <v>4549</v>
      </c>
      <c r="GT26" s="48">
        <v>482</v>
      </c>
      <c r="GU26" s="48">
        <v>8832</v>
      </c>
      <c r="GV26" s="48">
        <v>688</v>
      </c>
      <c r="GW26" s="48">
        <v>4860</v>
      </c>
      <c r="GX26" s="48">
        <v>525</v>
      </c>
      <c r="GY26" s="48">
        <v>1610</v>
      </c>
      <c r="GZ26" s="48">
        <v>324</v>
      </c>
      <c r="HA26" s="48">
        <v>1763</v>
      </c>
      <c r="HB26" s="48">
        <v>297</v>
      </c>
      <c r="HC26" s="48">
        <v>571</v>
      </c>
      <c r="HD26" s="48">
        <v>172</v>
      </c>
      <c r="HE26" s="48">
        <v>42</v>
      </c>
      <c r="HF26" s="48">
        <v>36</v>
      </c>
    </row>
    <row r="27" spans="1:214" x14ac:dyDescent="0.25">
      <c r="A27" s="16">
        <f t="shared" si="8"/>
        <v>37</v>
      </c>
      <c r="B27" s="17" t="str">
        <f t="shared" si="9"/>
        <v>San Juan</v>
      </c>
      <c r="C27" s="48" t="s">
        <v>58</v>
      </c>
      <c r="D27" s="48" t="s">
        <v>59</v>
      </c>
      <c r="E27" s="48">
        <v>5346</v>
      </c>
      <c r="F27" s="48">
        <v>244</v>
      </c>
      <c r="G27" s="48">
        <v>402</v>
      </c>
      <c r="H27" s="48">
        <v>129</v>
      </c>
      <c r="I27" s="48">
        <v>565</v>
      </c>
      <c r="J27" s="48">
        <v>127</v>
      </c>
      <c r="K27" s="48">
        <v>186</v>
      </c>
      <c r="L27" s="48">
        <v>76</v>
      </c>
      <c r="M27" s="48">
        <v>145</v>
      </c>
      <c r="N27" s="48">
        <v>56</v>
      </c>
      <c r="O27" s="48">
        <v>443</v>
      </c>
      <c r="P27" s="48">
        <v>100</v>
      </c>
      <c r="Q27" s="48">
        <v>204</v>
      </c>
      <c r="R27" s="48">
        <v>90</v>
      </c>
      <c r="S27" s="48">
        <v>35</v>
      </c>
      <c r="T27" s="48">
        <v>34</v>
      </c>
      <c r="U27" s="48">
        <v>166</v>
      </c>
      <c r="V27" s="48">
        <v>54</v>
      </c>
      <c r="W27" s="48">
        <v>222</v>
      </c>
      <c r="X27" s="48">
        <v>66</v>
      </c>
      <c r="Y27" s="48">
        <v>1676</v>
      </c>
      <c r="Z27" s="48">
        <v>187</v>
      </c>
      <c r="AA27" s="48">
        <v>676</v>
      </c>
      <c r="AB27" s="48">
        <v>134</v>
      </c>
      <c r="AC27" s="48">
        <v>298</v>
      </c>
      <c r="AD27" s="48">
        <v>102</v>
      </c>
      <c r="AE27" s="48">
        <v>328</v>
      </c>
      <c r="AF27" s="48">
        <v>84</v>
      </c>
      <c r="AG27" s="48">
        <v>0</v>
      </c>
      <c r="AH27" s="48">
        <v>18</v>
      </c>
      <c r="AI27" s="48">
        <v>4121</v>
      </c>
      <c r="AJ27" s="48">
        <v>245</v>
      </c>
      <c r="AK27" s="48">
        <v>225</v>
      </c>
      <c r="AL27" s="48">
        <v>66</v>
      </c>
      <c r="AM27" s="48">
        <v>421</v>
      </c>
      <c r="AN27" s="48">
        <v>104</v>
      </c>
      <c r="AO27" s="48">
        <v>85</v>
      </c>
      <c r="AP27" s="48">
        <v>43</v>
      </c>
      <c r="AQ27" s="48">
        <v>124</v>
      </c>
      <c r="AR27" s="48">
        <v>54</v>
      </c>
      <c r="AS27" s="48">
        <v>388</v>
      </c>
      <c r="AT27" s="48">
        <v>96</v>
      </c>
      <c r="AU27" s="48">
        <v>199</v>
      </c>
      <c r="AV27" s="48">
        <v>88</v>
      </c>
      <c r="AW27" s="48">
        <v>35</v>
      </c>
      <c r="AX27" s="48">
        <v>34</v>
      </c>
      <c r="AY27" s="48">
        <v>104</v>
      </c>
      <c r="AZ27" s="48">
        <v>45</v>
      </c>
      <c r="BA27" s="48">
        <v>173</v>
      </c>
      <c r="BB27" s="48">
        <v>62</v>
      </c>
      <c r="BC27" s="48">
        <v>1343</v>
      </c>
      <c r="BD27" s="48">
        <v>169</v>
      </c>
      <c r="BE27" s="48">
        <v>521</v>
      </c>
      <c r="BF27" s="48">
        <v>128</v>
      </c>
      <c r="BG27" s="48">
        <v>232</v>
      </c>
      <c r="BH27" s="48">
        <v>96</v>
      </c>
      <c r="BI27" s="48">
        <v>271</v>
      </c>
      <c r="BJ27" s="48">
        <v>83</v>
      </c>
      <c r="BK27" s="48">
        <v>0</v>
      </c>
      <c r="BL27" s="48">
        <v>18</v>
      </c>
      <c r="BM27" s="48">
        <v>378</v>
      </c>
      <c r="BN27" s="48">
        <v>95</v>
      </c>
      <c r="BO27" s="48">
        <v>40</v>
      </c>
      <c r="BP27" s="48">
        <v>33</v>
      </c>
      <c r="BQ27" s="48">
        <v>71</v>
      </c>
      <c r="BR27" s="48">
        <v>38</v>
      </c>
      <c r="BS27" s="48">
        <v>15</v>
      </c>
      <c r="BT27" s="48">
        <v>10</v>
      </c>
      <c r="BU27" s="48">
        <v>12</v>
      </c>
      <c r="BV27" s="48">
        <v>15</v>
      </c>
      <c r="BW27" s="48">
        <v>0</v>
      </c>
      <c r="BX27" s="48">
        <v>18</v>
      </c>
      <c r="BY27" s="48">
        <v>5</v>
      </c>
      <c r="BZ27" s="48">
        <v>7</v>
      </c>
      <c r="CA27" s="48">
        <v>0</v>
      </c>
      <c r="CB27" s="48">
        <v>18</v>
      </c>
      <c r="CC27" s="48">
        <v>27</v>
      </c>
      <c r="CD27" s="48">
        <v>26</v>
      </c>
      <c r="CE27" s="48">
        <v>0</v>
      </c>
      <c r="CF27" s="48">
        <v>18</v>
      </c>
      <c r="CG27" s="48">
        <v>132</v>
      </c>
      <c r="CH27" s="48">
        <v>52</v>
      </c>
      <c r="CI27" s="48">
        <v>33</v>
      </c>
      <c r="CJ27" s="48">
        <v>19</v>
      </c>
      <c r="CK27" s="48">
        <v>18</v>
      </c>
      <c r="CL27" s="48">
        <v>16</v>
      </c>
      <c r="CM27" s="48">
        <v>25</v>
      </c>
      <c r="CN27" s="48">
        <v>20</v>
      </c>
      <c r="CO27" s="48">
        <v>0</v>
      </c>
      <c r="CP27" s="48">
        <v>18</v>
      </c>
      <c r="CQ27" s="48">
        <v>30</v>
      </c>
      <c r="CR27" s="48">
        <v>21</v>
      </c>
      <c r="CS27" s="48">
        <v>0</v>
      </c>
      <c r="CT27" s="48">
        <v>18</v>
      </c>
      <c r="CU27" s="48">
        <v>0</v>
      </c>
      <c r="CV27" s="48">
        <v>18</v>
      </c>
      <c r="CW27" s="48">
        <v>10</v>
      </c>
      <c r="CX27" s="48">
        <v>14</v>
      </c>
      <c r="CY27" s="48">
        <v>0</v>
      </c>
      <c r="CZ27" s="48">
        <v>18</v>
      </c>
      <c r="DA27" s="48">
        <v>0</v>
      </c>
      <c r="DB27" s="48">
        <v>18</v>
      </c>
      <c r="DC27" s="48">
        <v>0</v>
      </c>
      <c r="DD27" s="48">
        <v>18</v>
      </c>
      <c r="DE27" s="48">
        <v>0</v>
      </c>
      <c r="DF27" s="48">
        <v>18</v>
      </c>
      <c r="DG27" s="48">
        <v>0</v>
      </c>
      <c r="DH27" s="48">
        <v>18</v>
      </c>
      <c r="DI27" s="48">
        <v>0</v>
      </c>
      <c r="DJ27" s="48">
        <v>18</v>
      </c>
      <c r="DK27" s="48">
        <v>9</v>
      </c>
      <c r="DL27" s="48">
        <v>11</v>
      </c>
      <c r="DM27" s="48">
        <v>6</v>
      </c>
      <c r="DN27" s="48">
        <v>7</v>
      </c>
      <c r="DO27" s="48">
        <v>0</v>
      </c>
      <c r="DP27" s="48">
        <v>18</v>
      </c>
      <c r="DQ27" s="48">
        <v>5</v>
      </c>
      <c r="DR27" s="48">
        <v>5</v>
      </c>
      <c r="DS27" s="48">
        <v>0</v>
      </c>
      <c r="DT27" s="48">
        <v>18</v>
      </c>
      <c r="DU27" s="48">
        <v>202</v>
      </c>
      <c r="DV27" s="48">
        <v>64</v>
      </c>
      <c r="DW27" s="48">
        <v>0</v>
      </c>
      <c r="DX27" s="48">
        <v>18</v>
      </c>
      <c r="DY27" s="48">
        <v>16</v>
      </c>
      <c r="DZ27" s="48">
        <v>23</v>
      </c>
      <c r="EA27" s="48">
        <v>29</v>
      </c>
      <c r="EB27" s="48">
        <v>23</v>
      </c>
      <c r="EC27" s="48">
        <v>0</v>
      </c>
      <c r="ED27" s="48">
        <v>18</v>
      </c>
      <c r="EE27" s="48">
        <v>30</v>
      </c>
      <c r="EF27" s="48">
        <v>26</v>
      </c>
      <c r="EG27" s="48">
        <v>0</v>
      </c>
      <c r="EH27" s="48">
        <v>18</v>
      </c>
      <c r="EI27" s="48">
        <v>0</v>
      </c>
      <c r="EJ27" s="48">
        <v>18</v>
      </c>
      <c r="EK27" s="48">
        <v>0</v>
      </c>
      <c r="EL27" s="48">
        <v>18</v>
      </c>
      <c r="EM27" s="48">
        <v>0</v>
      </c>
      <c r="EN27" s="48">
        <v>18</v>
      </c>
      <c r="EO27" s="48">
        <v>68</v>
      </c>
      <c r="EP27" s="48">
        <v>35</v>
      </c>
      <c r="EQ27" s="48">
        <v>28</v>
      </c>
      <c r="ER27" s="48">
        <v>27</v>
      </c>
      <c r="ES27" s="48">
        <v>4</v>
      </c>
      <c r="ET27" s="48">
        <v>5</v>
      </c>
      <c r="EU27" s="48">
        <v>27</v>
      </c>
      <c r="EV27" s="48">
        <v>22</v>
      </c>
      <c r="EW27" s="48">
        <v>0</v>
      </c>
      <c r="EX27" s="48">
        <v>18</v>
      </c>
      <c r="EY27" s="48">
        <v>94</v>
      </c>
      <c r="EZ27" s="48">
        <v>51</v>
      </c>
      <c r="FA27" s="48">
        <v>5</v>
      </c>
      <c r="FB27" s="48">
        <v>7</v>
      </c>
      <c r="FC27" s="48">
        <v>0</v>
      </c>
      <c r="FD27" s="48">
        <v>18</v>
      </c>
      <c r="FE27" s="48">
        <v>15</v>
      </c>
      <c r="FF27" s="48">
        <v>14</v>
      </c>
      <c r="FG27" s="48">
        <v>9</v>
      </c>
      <c r="FH27" s="48">
        <v>14</v>
      </c>
      <c r="FI27" s="48">
        <v>6</v>
      </c>
      <c r="FJ27" s="48">
        <v>9</v>
      </c>
      <c r="FK27" s="48">
        <v>0</v>
      </c>
      <c r="FL27" s="48">
        <v>18</v>
      </c>
      <c r="FM27" s="48">
        <v>0</v>
      </c>
      <c r="FN27" s="48">
        <v>18</v>
      </c>
      <c r="FO27" s="48">
        <v>5</v>
      </c>
      <c r="FP27" s="48">
        <v>5</v>
      </c>
      <c r="FQ27" s="48">
        <v>4</v>
      </c>
      <c r="FR27" s="48">
        <v>6</v>
      </c>
      <c r="FS27" s="48">
        <v>12</v>
      </c>
      <c r="FT27" s="48">
        <v>12</v>
      </c>
      <c r="FU27" s="48">
        <v>38</v>
      </c>
      <c r="FV27" s="48">
        <v>38</v>
      </c>
      <c r="FW27" s="48">
        <v>0</v>
      </c>
      <c r="FX27" s="48">
        <v>18</v>
      </c>
      <c r="FY27" s="48">
        <v>0</v>
      </c>
      <c r="FZ27" s="48">
        <v>18</v>
      </c>
      <c r="GA27" s="48">
        <v>0</v>
      </c>
      <c r="GB27" s="48">
        <v>18</v>
      </c>
      <c r="GC27" s="48">
        <v>521</v>
      </c>
      <c r="GD27" s="48">
        <v>164</v>
      </c>
      <c r="GE27" s="48">
        <v>132</v>
      </c>
      <c r="GF27" s="48">
        <v>123</v>
      </c>
      <c r="GG27" s="48">
        <v>57</v>
      </c>
      <c r="GH27" s="48">
        <v>70</v>
      </c>
      <c r="GI27" s="48">
        <v>32</v>
      </c>
      <c r="GJ27" s="48">
        <v>34</v>
      </c>
      <c r="GK27" s="48">
        <v>0</v>
      </c>
      <c r="GL27" s="48">
        <v>18</v>
      </c>
      <c r="GM27" s="48">
        <v>19</v>
      </c>
      <c r="GN27" s="48">
        <v>24</v>
      </c>
      <c r="GO27" s="48">
        <v>0</v>
      </c>
      <c r="GP27" s="48">
        <v>18</v>
      </c>
      <c r="GQ27" s="48">
        <v>0</v>
      </c>
      <c r="GR27" s="48">
        <v>18</v>
      </c>
      <c r="GS27" s="48">
        <v>30</v>
      </c>
      <c r="GT27" s="48">
        <v>34</v>
      </c>
      <c r="GU27" s="48">
        <v>45</v>
      </c>
      <c r="GV27" s="48">
        <v>47</v>
      </c>
      <c r="GW27" s="48">
        <v>112</v>
      </c>
      <c r="GX27" s="48">
        <v>52</v>
      </c>
      <c r="GY27" s="48">
        <v>50</v>
      </c>
      <c r="GZ27" s="48">
        <v>34</v>
      </c>
      <c r="HA27" s="48">
        <v>44</v>
      </c>
      <c r="HB27" s="48">
        <v>37</v>
      </c>
      <c r="HC27" s="48">
        <v>0</v>
      </c>
      <c r="HD27" s="48">
        <v>18</v>
      </c>
      <c r="HE27" s="48">
        <v>0</v>
      </c>
      <c r="HF27" s="48">
        <v>18</v>
      </c>
    </row>
    <row r="28" spans="1:214" x14ac:dyDescent="0.25">
      <c r="A28" s="16">
        <f t="shared" si="8"/>
        <v>39</v>
      </c>
      <c r="B28" s="17" t="str">
        <f t="shared" si="9"/>
        <v>Sanpete</v>
      </c>
      <c r="C28" s="48" t="s">
        <v>60</v>
      </c>
      <c r="D28" s="48" t="s">
        <v>61</v>
      </c>
      <c r="E28" s="48">
        <v>11087</v>
      </c>
      <c r="F28" s="48">
        <v>469</v>
      </c>
      <c r="G28" s="48">
        <v>834</v>
      </c>
      <c r="H28" s="48">
        <v>164</v>
      </c>
      <c r="I28" s="48">
        <v>1050</v>
      </c>
      <c r="J28" s="48">
        <v>265</v>
      </c>
      <c r="K28" s="48">
        <v>1118</v>
      </c>
      <c r="L28" s="48">
        <v>195</v>
      </c>
      <c r="M28" s="48">
        <v>194</v>
      </c>
      <c r="N28" s="48">
        <v>84</v>
      </c>
      <c r="O28" s="48">
        <v>1268</v>
      </c>
      <c r="P28" s="48">
        <v>178</v>
      </c>
      <c r="Q28" s="48">
        <v>457</v>
      </c>
      <c r="R28" s="48">
        <v>118</v>
      </c>
      <c r="S28" s="48">
        <v>306</v>
      </c>
      <c r="T28" s="48">
        <v>180</v>
      </c>
      <c r="U28" s="48">
        <v>226</v>
      </c>
      <c r="V28" s="48">
        <v>68</v>
      </c>
      <c r="W28" s="48">
        <v>869</v>
      </c>
      <c r="X28" s="48">
        <v>211</v>
      </c>
      <c r="Y28" s="48">
        <v>2952</v>
      </c>
      <c r="Z28" s="48">
        <v>287</v>
      </c>
      <c r="AA28" s="48">
        <v>757</v>
      </c>
      <c r="AB28" s="48">
        <v>186</v>
      </c>
      <c r="AC28" s="48">
        <v>457</v>
      </c>
      <c r="AD28" s="48">
        <v>117</v>
      </c>
      <c r="AE28" s="48">
        <v>558</v>
      </c>
      <c r="AF28" s="48">
        <v>105</v>
      </c>
      <c r="AG28" s="48">
        <v>41</v>
      </c>
      <c r="AH28" s="48">
        <v>39</v>
      </c>
      <c r="AI28" s="48">
        <v>7988</v>
      </c>
      <c r="AJ28" s="48">
        <v>471</v>
      </c>
      <c r="AK28" s="48">
        <v>484</v>
      </c>
      <c r="AL28" s="48">
        <v>134</v>
      </c>
      <c r="AM28" s="48">
        <v>648</v>
      </c>
      <c r="AN28" s="48">
        <v>237</v>
      </c>
      <c r="AO28" s="48">
        <v>671</v>
      </c>
      <c r="AP28" s="48">
        <v>132</v>
      </c>
      <c r="AQ28" s="48">
        <v>149</v>
      </c>
      <c r="AR28" s="48">
        <v>71</v>
      </c>
      <c r="AS28" s="48">
        <v>992</v>
      </c>
      <c r="AT28" s="48">
        <v>158</v>
      </c>
      <c r="AU28" s="48">
        <v>339</v>
      </c>
      <c r="AV28" s="48">
        <v>88</v>
      </c>
      <c r="AW28" s="48">
        <v>225</v>
      </c>
      <c r="AX28" s="48">
        <v>103</v>
      </c>
      <c r="AY28" s="48">
        <v>177</v>
      </c>
      <c r="AZ28" s="48">
        <v>63</v>
      </c>
      <c r="BA28" s="48">
        <v>722</v>
      </c>
      <c r="BB28" s="48">
        <v>189</v>
      </c>
      <c r="BC28" s="48">
        <v>2257</v>
      </c>
      <c r="BD28" s="48">
        <v>232</v>
      </c>
      <c r="BE28" s="48">
        <v>552</v>
      </c>
      <c r="BF28" s="48">
        <v>157</v>
      </c>
      <c r="BG28" s="48">
        <v>250</v>
      </c>
      <c r="BH28" s="48">
        <v>64</v>
      </c>
      <c r="BI28" s="48">
        <v>481</v>
      </c>
      <c r="BJ28" s="48">
        <v>105</v>
      </c>
      <c r="BK28" s="48">
        <v>41</v>
      </c>
      <c r="BL28" s="48">
        <v>39</v>
      </c>
      <c r="BM28" s="48">
        <v>1579</v>
      </c>
      <c r="BN28" s="48">
        <v>226</v>
      </c>
      <c r="BO28" s="48">
        <v>205</v>
      </c>
      <c r="BP28" s="48">
        <v>72</v>
      </c>
      <c r="BQ28" s="48">
        <v>290</v>
      </c>
      <c r="BR28" s="48">
        <v>102</v>
      </c>
      <c r="BS28" s="48">
        <v>351</v>
      </c>
      <c r="BT28" s="48">
        <v>148</v>
      </c>
      <c r="BU28" s="48">
        <v>24</v>
      </c>
      <c r="BV28" s="48">
        <v>24</v>
      </c>
      <c r="BW28" s="48">
        <v>86</v>
      </c>
      <c r="BX28" s="48">
        <v>51</v>
      </c>
      <c r="BY28" s="48">
        <v>36</v>
      </c>
      <c r="BZ28" s="48">
        <v>23</v>
      </c>
      <c r="CA28" s="48">
        <v>69</v>
      </c>
      <c r="CB28" s="48">
        <v>88</v>
      </c>
      <c r="CC28" s="48">
        <v>11</v>
      </c>
      <c r="CD28" s="48">
        <v>12</v>
      </c>
      <c r="CE28" s="48">
        <v>103</v>
      </c>
      <c r="CF28" s="48">
        <v>72</v>
      </c>
      <c r="CG28" s="48">
        <v>219</v>
      </c>
      <c r="CH28" s="48">
        <v>59</v>
      </c>
      <c r="CI28" s="48">
        <v>104</v>
      </c>
      <c r="CJ28" s="48">
        <v>85</v>
      </c>
      <c r="CK28" s="48">
        <v>31</v>
      </c>
      <c r="CL28" s="48">
        <v>36</v>
      </c>
      <c r="CM28" s="48">
        <v>50</v>
      </c>
      <c r="CN28" s="48">
        <v>32</v>
      </c>
      <c r="CO28" s="48">
        <v>0</v>
      </c>
      <c r="CP28" s="48">
        <v>21</v>
      </c>
      <c r="CQ28" s="48">
        <v>52</v>
      </c>
      <c r="CR28" s="48">
        <v>66</v>
      </c>
      <c r="CS28" s="48">
        <v>11</v>
      </c>
      <c r="CT28" s="48">
        <v>22</v>
      </c>
      <c r="CU28" s="48">
        <v>0</v>
      </c>
      <c r="CV28" s="48">
        <v>21</v>
      </c>
      <c r="CW28" s="48">
        <v>0</v>
      </c>
      <c r="CX28" s="48">
        <v>21</v>
      </c>
      <c r="CY28" s="48">
        <v>0</v>
      </c>
      <c r="CZ28" s="48">
        <v>21</v>
      </c>
      <c r="DA28" s="48">
        <v>0</v>
      </c>
      <c r="DB28" s="48">
        <v>21</v>
      </c>
      <c r="DC28" s="48">
        <v>30</v>
      </c>
      <c r="DD28" s="48">
        <v>59</v>
      </c>
      <c r="DE28" s="48">
        <v>0</v>
      </c>
      <c r="DF28" s="48">
        <v>21</v>
      </c>
      <c r="DG28" s="48">
        <v>0</v>
      </c>
      <c r="DH28" s="48">
        <v>21</v>
      </c>
      <c r="DI28" s="48">
        <v>0</v>
      </c>
      <c r="DJ28" s="48">
        <v>21</v>
      </c>
      <c r="DK28" s="48">
        <v>0</v>
      </c>
      <c r="DL28" s="48">
        <v>21</v>
      </c>
      <c r="DM28" s="48">
        <v>11</v>
      </c>
      <c r="DN28" s="48">
        <v>18</v>
      </c>
      <c r="DO28" s="48">
        <v>0</v>
      </c>
      <c r="DP28" s="48">
        <v>21</v>
      </c>
      <c r="DQ28" s="48">
        <v>0</v>
      </c>
      <c r="DR28" s="48">
        <v>21</v>
      </c>
      <c r="DS28" s="48">
        <v>0</v>
      </c>
      <c r="DT28" s="48">
        <v>21</v>
      </c>
      <c r="DU28" s="48">
        <v>617</v>
      </c>
      <c r="DV28" s="48">
        <v>164</v>
      </c>
      <c r="DW28" s="48">
        <v>32</v>
      </c>
      <c r="DX28" s="48">
        <v>63</v>
      </c>
      <c r="DY28" s="48">
        <v>20</v>
      </c>
      <c r="DZ28" s="48">
        <v>24</v>
      </c>
      <c r="EA28" s="48">
        <v>35</v>
      </c>
      <c r="EB28" s="48">
        <v>26</v>
      </c>
      <c r="EC28" s="48">
        <v>0</v>
      </c>
      <c r="ED28" s="48">
        <v>21</v>
      </c>
      <c r="EE28" s="48">
        <v>57</v>
      </c>
      <c r="EF28" s="48">
        <v>41</v>
      </c>
      <c r="EG28" s="48">
        <v>35</v>
      </c>
      <c r="EH28" s="48">
        <v>39</v>
      </c>
      <c r="EI28" s="48">
        <v>9</v>
      </c>
      <c r="EJ28" s="48">
        <v>9</v>
      </c>
      <c r="EK28" s="48">
        <v>5</v>
      </c>
      <c r="EL28" s="48">
        <v>10</v>
      </c>
      <c r="EM28" s="48">
        <v>6</v>
      </c>
      <c r="EN28" s="48">
        <v>14</v>
      </c>
      <c r="EO28" s="48">
        <v>318</v>
      </c>
      <c r="EP28" s="48">
        <v>156</v>
      </c>
      <c r="EQ28" s="48">
        <v>33</v>
      </c>
      <c r="ER28" s="48">
        <v>28</v>
      </c>
      <c r="ES28" s="48">
        <v>62</v>
      </c>
      <c r="ET28" s="48">
        <v>69</v>
      </c>
      <c r="EU28" s="48">
        <v>5</v>
      </c>
      <c r="EV28" s="48">
        <v>7</v>
      </c>
      <c r="EW28" s="48">
        <v>0</v>
      </c>
      <c r="EX28" s="48">
        <v>21</v>
      </c>
      <c r="EY28" s="48">
        <v>81</v>
      </c>
      <c r="EZ28" s="48">
        <v>39</v>
      </c>
      <c r="FA28" s="48">
        <v>0</v>
      </c>
      <c r="FB28" s="48">
        <v>21</v>
      </c>
      <c r="FC28" s="48">
        <v>19</v>
      </c>
      <c r="FD28" s="48">
        <v>25</v>
      </c>
      <c r="FE28" s="48">
        <v>0</v>
      </c>
      <c r="FF28" s="48">
        <v>21</v>
      </c>
      <c r="FG28" s="48">
        <v>2</v>
      </c>
      <c r="FH28" s="48">
        <v>6</v>
      </c>
      <c r="FI28" s="48">
        <v>11</v>
      </c>
      <c r="FJ28" s="48">
        <v>15</v>
      </c>
      <c r="FK28" s="48">
        <v>0</v>
      </c>
      <c r="FL28" s="48">
        <v>21</v>
      </c>
      <c r="FM28" s="48">
        <v>0</v>
      </c>
      <c r="FN28" s="48">
        <v>21</v>
      </c>
      <c r="FO28" s="48">
        <v>0</v>
      </c>
      <c r="FP28" s="48">
        <v>21</v>
      </c>
      <c r="FQ28" s="48">
        <v>0</v>
      </c>
      <c r="FR28" s="48">
        <v>21</v>
      </c>
      <c r="FS28" s="48">
        <v>29</v>
      </c>
      <c r="FT28" s="48">
        <v>27</v>
      </c>
      <c r="FU28" s="48">
        <v>8</v>
      </c>
      <c r="FV28" s="48">
        <v>13</v>
      </c>
      <c r="FW28" s="48">
        <v>12</v>
      </c>
      <c r="FX28" s="48">
        <v>12</v>
      </c>
      <c r="FY28" s="48">
        <v>0</v>
      </c>
      <c r="FZ28" s="48">
        <v>21</v>
      </c>
      <c r="GA28" s="48">
        <v>0</v>
      </c>
      <c r="GB28" s="48">
        <v>21</v>
      </c>
      <c r="GC28" s="48">
        <v>770</v>
      </c>
      <c r="GD28" s="48">
        <v>188</v>
      </c>
      <c r="GE28" s="48">
        <v>102</v>
      </c>
      <c r="GF28" s="48">
        <v>65</v>
      </c>
      <c r="GG28" s="48">
        <v>73</v>
      </c>
      <c r="GH28" s="48">
        <v>49</v>
      </c>
      <c r="GI28" s="48">
        <v>61</v>
      </c>
      <c r="GJ28" s="48">
        <v>66</v>
      </c>
      <c r="GK28" s="48">
        <v>19</v>
      </c>
      <c r="GL28" s="48">
        <v>26</v>
      </c>
      <c r="GM28" s="48">
        <v>122</v>
      </c>
      <c r="GN28" s="48">
        <v>73</v>
      </c>
      <c r="GO28" s="48">
        <v>17</v>
      </c>
      <c r="GP28" s="48">
        <v>17</v>
      </c>
      <c r="GQ28" s="48">
        <v>3</v>
      </c>
      <c r="GR28" s="48">
        <v>4</v>
      </c>
      <c r="GS28" s="48">
        <v>33</v>
      </c>
      <c r="GT28" s="48">
        <v>26</v>
      </c>
      <c r="GU28" s="48">
        <v>38</v>
      </c>
      <c r="GV28" s="48">
        <v>24</v>
      </c>
      <c r="GW28" s="48">
        <v>129</v>
      </c>
      <c r="GX28" s="48">
        <v>93</v>
      </c>
      <c r="GY28" s="48">
        <v>49</v>
      </c>
      <c r="GZ28" s="48">
        <v>47</v>
      </c>
      <c r="HA28" s="48">
        <v>102</v>
      </c>
      <c r="HB28" s="48">
        <v>56</v>
      </c>
      <c r="HC28" s="48">
        <v>22</v>
      </c>
      <c r="HD28" s="48">
        <v>26</v>
      </c>
      <c r="HE28" s="48">
        <v>0</v>
      </c>
      <c r="HF28" s="48">
        <v>21</v>
      </c>
    </row>
    <row r="29" spans="1:214" x14ac:dyDescent="0.25">
      <c r="A29" s="16">
        <f t="shared" si="8"/>
        <v>41</v>
      </c>
      <c r="B29" s="17" t="str">
        <f t="shared" si="9"/>
        <v>Sevier</v>
      </c>
      <c r="C29" s="48" t="s">
        <v>62</v>
      </c>
      <c r="D29" s="48" t="s">
        <v>63</v>
      </c>
      <c r="E29" s="48">
        <v>8683</v>
      </c>
      <c r="F29" s="48">
        <v>325</v>
      </c>
      <c r="G29" s="48">
        <v>904</v>
      </c>
      <c r="H29" s="48">
        <v>143</v>
      </c>
      <c r="I29" s="48">
        <v>645</v>
      </c>
      <c r="J29" s="48">
        <v>141</v>
      </c>
      <c r="K29" s="48">
        <v>529</v>
      </c>
      <c r="L29" s="48">
        <v>114</v>
      </c>
      <c r="M29" s="48">
        <v>302</v>
      </c>
      <c r="N29" s="48">
        <v>102</v>
      </c>
      <c r="O29" s="48">
        <v>1177</v>
      </c>
      <c r="P29" s="48">
        <v>167</v>
      </c>
      <c r="Q29" s="48">
        <v>708</v>
      </c>
      <c r="R29" s="48">
        <v>106</v>
      </c>
      <c r="S29" s="48">
        <v>59</v>
      </c>
      <c r="T29" s="48">
        <v>37</v>
      </c>
      <c r="U29" s="48">
        <v>234</v>
      </c>
      <c r="V29" s="48">
        <v>76</v>
      </c>
      <c r="W29" s="48">
        <v>409</v>
      </c>
      <c r="X29" s="48">
        <v>94</v>
      </c>
      <c r="Y29" s="48">
        <v>1763</v>
      </c>
      <c r="Z29" s="48">
        <v>173</v>
      </c>
      <c r="AA29" s="48">
        <v>796</v>
      </c>
      <c r="AB29" s="48">
        <v>143</v>
      </c>
      <c r="AC29" s="48">
        <v>333</v>
      </c>
      <c r="AD29" s="48">
        <v>89</v>
      </c>
      <c r="AE29" s="48">
        <v>814</v>
      </c>
      <c r="AF29" s="48">
        <v>136</v>
      </c>
      <c r="AG29" s="48">
        <v>10</v>
      </c>
      <c r="AH29" s="48">
        <v>15</v>
      </c>
      <c r="AI29" s="48">
        <v>6949</v>
      </c>
      <c r="AJ29" s="48">
        <v>275</v>
      </c>
      <c r="AK29" s="48">
        <v>579</v>
      </c>
      <c r="AL29" s="48">
        <v>124</v>
      </c>
      <c r="AM29" s="48">
        <v>518</v>
      </c>
      <c r="AN29" s="48">
        <v>113</v>
      </c>
      <c r="AO29" s="48">
        <v>436</v>
      </c>
      <c r="AP29" s="48">
        <v>100</v>
      </c>
      <c r="AQ29" s="48">
        <v>255</v>
      </c>
      <c r="AR29" s="48">
        <v>94</v>
      </c>
      <c r="AS29" s="48">
        <v>1096</v>
      </c>
      <c r="AT29" s="48">
        <v>161</v>
      </c>
      <c r="AU29" s="48">
        <v>568</v>
      </c>
      <c r="AV29" s="48">
        <v>95</v>
      </c>
      <c r="AW29" s="48">
        <v>47</v>
      </c>
      <c r="AX29" s="48">
        <v>34</v>
      </c>
      <c r="AY29" s="48">
        <v>202</v>
      </c>
      <c r="AZ29" s="48">
        <v>70</v>
      </c>
      <c r="BA29" s="48">
        <v>232</v>
      </c>
      <c r="BB29" s="48">
        <v>60</v>
      </c>
      <c r="BC29" s="48">
        <v>1378</v>
      </c>
      <c r="BD29" s="48">
        <v>146</v>
      </c>
      <c r="BE29" s="48">
        <v>718</v>
      </c>
      <c r="BF29" s="48">
        <v>138</v>
      </c>
      <c r="BG29" s="48">
        <v>253</v>
      </c>
      <c r="BH29" s="48">
        <v>81</v>
      </c>
      <c r="BI29" s="48">
        <v>667</v>
      </c>
      <c r="BJ29" s="48">
        <v>108</v>
      </c>
      <c r="BK29" s="48">
        <v>0</v>
      </c>
      <c r="BL29" s="48">
        <v>21</v>
      </c>
      <c r="BM29" s="48">
        <v>837</v>
      </c>
      <c r="BN29" s="48">
        <v>137</v>
      </c>
      <c r="BO29" s="48">
        <v>208</v>
      </c>
      <c r="BP29" s="48">
        <v>66</v>
      </c>
      <c r="BQ29" s="48">
        <v>93</v>
      </c>
      <c r="BR29" s="48">
        <v>60</v>
      </c>
      <c r="BS29" s="48">
        <v>14</v>
      </c>
      <c r="BT29" s="48">
        <v>22</v>
      </c>
      <c r="BU29" s="48">
        <v>16</v>
      </c>
      <c r="BV29" s="48">
        <v>23</v>
      </c>
      <c r="BW29" s="48">
        <v>21</v>
      </c>
      <c r="BX29" s="48">
        <v>20</v>
      </c>
      <c r="BY29" s="48">
        <v>51</v>
      </c>
      <c r="BZ29" s="48">
        <v>31</v>
      </c>
      <c r="CA29" s="48">
        <v>0</v>
      </c>
      <c r="CB29" s="48">
        <v>21</v>
      </c>
      <c r="CC29" s="48">
        <v>22</v>
      </c>
      <c r="CD29" s="48">
        <v>24</v>
      </c>
      <c r="CE29" s="48">
        <v>35</v>
      </c>
      <c r="CF29" s="48">
        <v>28</v>
      </c>
      <c r="CG29" s="48">
        <v>230</v>
      </c>
      <c r="CH29" s="48">
        <v>69</v>
      </c>
      <c r="CI29" s="48">
        <v>32</v>
      </c>
      <c r="CJ29" s="48">
        <v>26</v>
      </c>
      <c r="CK29" s="48">
        <v>4</v>
      </c>
      <c r="CL29" s="48">
        <v>7</v>
      </c>
      <c r="CM29" s="48">
        <v>101</v>
      </c>
      <c r="CN29" s="48">
        <v>49</v>
      </c>
      <c r="CO29" s="48">
        <v>10</v>
      </c>
      <c r="CP29" s="48">
        <v>15</v>
      </c>
      <c r="CQ29" s="48">
        <v>48</v>
      </c>
      <c r="CR29" s="48">
        <v>45</v>
      </c>
      <c r="CS29" s="48">
        <v>18</v>
      </c>
      <c r="CT29" s="48">
        <v>14</v>
      </c>
      <c r="CU29" s="48">
        <v>0</v>
      </c>
      <c r="CV29" s="48">
        <v>21</v>
      </c>
      <c r="CW29" s="48">
        <v>0</v>
      </c>
      <c r="CX29" s="48">
        <v>21</v>
      </c>
      <c r="CY29" s="48">
        <v>0</v>
      </c>
      <c r="CZ29" s="48">
        <v>21</v>
      </c>
      <c r="DA29" s="48">
        <v>0</v>
      </c>
      <c r="DB29" s="48">
        <v>21</v>
      </c>
      <c r="DC29" s="48">
        <v>0</v>
      </c>
      <c r="DD29" s="48">
        <v>21</v>
      </c>
      <c r="DE29" s="48">
        <v>0</v>
      </c>
      <c r="DF29" s="48">
        <v>21</v>
      </c>
      <c r="DG29" s="48">
        <v>1</v>
      </c>
      <c r="DH29" s="48">
        <v>3</v>
      </c>
      <c r="DI29" s="48">
        <v>0</v>
      </c>
      <c r="DJ29" s="48">
        <v>21</v>
      </c>
      <c r="DK29" s="48">
        <v>0</v>
      </c>
      <c r="DL29" s="48">
        <v>21</v>
      </c>
      <c r="DM29" s="48">
        <v>0</v>
      </c>
      <c r="DN29" s="48">
        <v>21</v>
      </c>
      <c r="DO29" s="48">
        <v>0</v>
      </c>
      <c r="DP29" s="48">
        <v>21</v>
      </c>
      <c r="DQ29" s="48">
        <v>29</v>
      </c>
      <c r="DR29" s="48">
        <v>43</v>
      </c>
      <c r="DS29" s="48">
        <v>0</v>
      </c>
      <c r="DT29" s="48">
        <v>21</v>
      </c>
      <c r="DU29" s="48">
        <v>189</v>
      </c>
      <c r="DV29" s="48">
        <v>75</v>
      </c>
      <c r="DW29" s="48">
        <v>1</v>
      </c>
      <c r="DX29" s="48">
        <v>3</v>
      </c>
      <c r="DY29" s="48">
        <v>8</v>
      </c>
      <c r="DZ29" s="48">
        <v>13</v>
      </c>
      <c r="EA29" s="48">
        <v>7</v>
      </c>
      <c r="EB29" s="48">
        <v>7</v>
      </c>
      <c r="EC29" s="48">
        <v>14</v>
      </c>
      <c r="ED29" s="48">
        <v>23</v>
      </c>
      <c r="EE29" s="48">
        <v>8</v>
      </c>
      <c r="EF29" s="48">
        <v>11</v>
      </c>
      <c r="EG29" s="48">
        <v>34</v>
      </c>
      <c r="EH29" s="48">
        <v>39</v>
      </c>
      <c r="EI29" s="48">
        <v>0</v>
      </c>
      <c r="EJ29" s="48">
        <v>21</v>
      </c>
      <c r="EK29" s="48">
        <v>0</v>
      </c>
      <c r="EL29" s="48">
        <v>21</v>
      </c>
      <c r="EM29" s="48">
        <v>33</v>
      </c>
      <c r="EN29" s="48">
        <v>30</v>
      </c>
      <c r="EO29" s="48">
        <v>53</v>
      </c>
      <c r="EP29" s="48">
        <v>47</v>
      </c>
      <c r="EQ29" s="48">
        <v>15</v>
      </c>
      <c r="ER29" s="48">
        <v>17</v>
      </c>
      <c r="ES29" s="48">
        <v>8</v>
      </c>
      <c r="ET29" s="48">
        <v>9</v>
      </c>
      <c r="EU29" s="48">
        <v>8</v>
      </c>
      <c r="EV29" s="48">
        <v>9</v>
      </c>
      <c r="EW29" s="48">
        <v>0</v>
      </c>
      <c r="EX29" s="48">
        <v>21</v>
      </c>
      <c r="EY29" s="48">
        <v>102</v>
      </c>
      <c r="EZ29" s="48">
        <v>52</v>
      </c>
      <c r="FA29" s="48">
        <v>10</v>
      </c>
      <c r="FB29" s="48">
        <v>16</v>
      </c>
      <c r="FC29" s="48">
        <v>9</v>
      </c>
      <c r="FD29" s="48">
        <v>13</v>
      </c>
      <c r="FE29" s="48">
        <v>18</v>
      </c>
      <c r="FF29" s="48">
        <v>28</v>
      </c>
      <c r="FG29" s="48">
        <v>0</v>
      </c>
      <c r="FH29" s="48">
        <v>21</v>
      </c>
      <c r="FI29" s="48">
        <v>8</v>
      </c>
      <c r="FJ29" s="48">
        <v>10</v>
      </c>
      <c r="FK29" s="48">
        <v>15</v>
      </c>
      <c r="FL29" s="48">
        <v>12</v>
      </c>
      <c r="FM29" s="48">
        <v>0</v>
      </c>
      <c r="FN29" s="48">
        <v>21</v>
      </c>
      <c r="FO29" s="48">
        <v>7</v>
      </c>
      <c r="FP29" s="48">
        <v>12</v>
      </c>
      <c r="FQ29" s="48">
        <v>0</v>
      </c>
      <c r="FR29" s="48">
        <v>21</v>
      </c>
      <c r="FS29" s="48">
        <v>22</v>
      </c>
      <c r="FT29" s="48">
        <v>18</v>
      </c>
      <c r="FU29" s="48">
        <v>13</v>
      </c>
      <c r="FV29" s="48">
        <v>19</v>
      </c>
      <c r="FW29" s="48">
        <v>0</v>
      </c>
      <c r="FX29" s="48">
        <v>21</v>
      </c>
      <c r="FY29" s="48">
        <v>0</v>
      </c>
      <c r="FZ29" s="48">
        <v>21</v>
      </c>
      <c r="GA29" s="48">
        <v>0</v>
      </c>
      <c r="GB29" s="48">
        <v>21</v>
      </c>
      <c r="GC29" s="48">
        <v>558</v>
      </c>
      <c r="GD29" s="48">
        <v>147</v>
      </c>
      <c r="GE29" s="48">
        <v>88</v>
      </c>
      <c r="GF29" s="48">
        <v>84</v>
      </c>
      <c r="GG29" s="48">
        <v>17</v>
      </c>
      <c r="GH29" s="48">
        <v>16</v>
      </c>
      <c r="GI29" s="48">
        <v>54</v>
      </c>
      <c r="GJ29" s="48">
        <v>37</v>
      </c>
      <c r="GK29" s="48">
        <v>17</v>
      </c>
      <c r="GL29" s="48">
        <v>17</v>
      </c>
      <c r="GM29" s="48">
        <v>44</v>
      </c>
      <c r="GN29" s="48">
        <v>26</v>
      </c>
      <c r="GO29" s="48">
        <v>40</v>
      </c>
      <c r="GP29" s="48">
        <v>36</v>
      </c>
      <c r="GQ29" s="48">
        <v>12</v>
      </c>
      <c r="GR29" s="48">
        <v>15</v>
      </c>
      <c r="GS29" s="48">
        <v>2</v>
      </c>
      <c r="GT29" s="48">
        <v>3</v>
      </c>
      <c r="GU29" s="48">
        <v>109</v>
      </c>
      <c r="GV29" s="48">
        <v>66</v>
      </c>
      <c r="GW29" s="48">
        <v>80</v>
      </c>
      <c r="GX29" s="48">
        <v>39</v>
      </c>
      <c r="GY29" s="48">
        <v>18</v>
      </c>
      <c r="GZ29" s="48">
        <v>21</v>
      </c>
      <c r="HA29" s="48">
        <v>68</v>
      </c>
      <c r="HB29" s="48">
        <v>39</v>
      </c>
      <c r="HC29" s="48">
        <v>9</v>
      </c>
      <c r="HD29" s="48">
        <v>9</v>
      </c>
      <c r="HE29" s="48">
        <v>0</v>
      </c>
      <c r="HF29" s="48">
        <v>21</v>
      </c>
    </row>
    <row r="30" spans="1:214" x14ac:dyDescent="0.25">
      <c r="A30" s="16">
        <f t="shared" si="8"/>
        <v>43</v>
      </c>
      <c r="B30" s="17" t="str">
        <f t="shared" si="9"/>
        <v>Summit</v>
      </c>
      <c r="C30" s="48" t="s">
        <v>64</v>
      </c>
      <c r="D30" s="48" t="s">
        <v>65</v>
      </c>
      <c r="E30" s="48">
        <v>21889</v>
      </c>
      <c r="F30" s="48">
        <v>427</v>
      </c>
      <c r="G30" s="48">
        <v>333</v>
      </c>
      <c r="H30" s="48">
        <v>79</v>
      </c>
      <c r="I30" s="48">
        <v>1675</v>
      </c>
      <c r="J30" s="48">
        <v>245</v>
      </c>
      <c r="K30" s="48">
        <v>1285</v>
      </c>
      <c r="L30" s="48">
        <v>193</v>
      </c>
      <c r="M30" s="48">
        <v>372</v>
      </c>
      <c r="N30" s="48">
        <v>99</v>
      </c>
      <c r="O30" s="48">
        <v>1857</v>
      </c>
      <c r="P30" s="48">
        <v>215</v>
      </c>
      <c r="Q30" s="48">
        <v>968</v>
      </c>
      <c r="R30" s="48">
        <v>172</v>
      </c>
      <c r="S30" s="48">
        <v>460</v>
      </c>
      <c r="T30" s="48">
        <v>116</v>
      </c>
      <c r="U30" s="48">
        <v>1973</v>
      </c>
      <c r="V30" s="48">
        <v>224</v>
      </c>
      <c r="W30" s="48">
        <v>3214</v>
      </c>
      <c r="X30" s="48">
        <v>281</v>
      </c>
      <c r="Y30" s="48">
        <v>4261</v>
      </c>
      <c r="Z30" s="48">
        <v>366</v>
      </c>
      <c r="AA30" s="48">
        <v>3942</v>
      </c>
      <c r="AB30" s="48">
        <v>428</v>
      </c>
      <c r="AC30" s="48">
        <v>940</v>
      </c>
      <c r="AD30" s="48">
        <v>160</v>
      </c>
      <c r="AE30" s="48">
        <v>578</v>
      </c>
      <c r="AF30" s="48">
        <v>92</v>
      </c>
      <c r="AG30" s="48">
        <v>31</v>
      </c>
      <c r="AH30" s="48">
        <v>47</v>
      </c>
      <c r="AI30" s="48">
        <v>15653</v>
      </c>
      <c r="AJ30" s="48">
        <v>517</v>
      </c>
      <c r="AK30" s="48">
        <v>178</v>
      </c>
      <c r="AL30" s="48">
        <v>58</v>
      </c>
      <c r="AM30" s="48">
        <v>1318</v>
      </c>
      <c r="AN30" s="48">
        <v>207</v>
      </c>
      <c r="AO30" s="48">
        <v>923</v>
      </c>
      <c r="AP30" s="48">
        <v>156</v>
      </c>
      <c r="AQ30" s="48">
        <v>275</v>
      </c>
      <c r="AR30" s="48">
        <v>82</v>
      </c>
      <c r="AS30" s="48">
        <v>1387</v>
      </c>
      <c r="AT30" s="48">
        <v>209</v>
      </c>
      <c r="AU30" s="48">
        <v>815</v>
      </c>
      <c r="AV30" s="48">
        <v>156</v>
      </c>
      <c r="AW30" s="48">
        <v>244</v>
      </c>
      <c r="AX30" s="48">
        <v>84</v>
      </c>
      <c r="AY30" s="48">
        <v>1369</v>
      </c>
      <c r="AZ30" s="48">
        <v>191</v>
      </c>
      <c r="BA30" s="48">
        <v>1819</v>
      </c>
      <c r="BB30" s="48">
        <v>233</v>
      </c>
      <c r="BC30" s="48">
        <v>3294</v>
      </c>
      <c r="BD30" s="48">
        <v>317</v>
      </c>
      <c r="BE30" s="48">
        <v>2844</v>
      </c>
      <c r="BF30" s="48">
        <v>380</v>
      </c>
      <c r="BG30" s="48">
        <v>672</v>
      </c>
      <c r="BH30" s="48">
        <v>136</v>
      </c>
      <c r="BI30" s="48">
        <v>515</v>
      </c>
      <c r="BJ30" s="48">
        <v>88</v>
      </c>
      <c r="BK30" s="48">
        <v>0</v>
      </c>
      <c r="BL30" s="48">
        <v>24</v>
      </c>
      <c r="BM30" s="48">
        <v>1704</v>
      </c>
      <c r="BN30" s="48">
        <v>318</v>
      </c>
      <c r="BO30" s="48">
        <v>23</v>
      </c>
      <c r="BP30" s="48">
        <v>20</v>
      </c>
      <c r="BQ30" s="48">
        <v>141</v>
      </c>
      <c r="BR30" s="48">
        <v>80</v>
      </c>
      <c r="BS30" s="48">
        <v>103</v>
      </c>
      <c r="BT30" s="48">
        <v>55</v>
      </c>
      <c r="BU30" s="48">
        <v>0</v>
      </c>
      <c r="BV30" s="48">
        <v>24</v>
      </c>
      <c r="BW30" s="48">
        <v>168</v>
      </c>
      <c r="BX30" s="48">
        <v>67</v>
      </c>
      <c r="BY30" s="48">
        <v>32</v>
      </c>
      <c r="BZ30" s="48">
        <v>31</v>
      </c>
      <c r="CA30" s="48">
        <v>32</v>
      </c>
      <c r="CB30" s="48">
        <v>23</v>
      </c>
      <c r="CC30" s="48">
        <v>111</v>
      </c>
      <c r="CD30" s="48">
        <v>84</v>
      </c>
      <c r="CE30" s="48">
        <v>201</v>
      </c>
      <c r="CF30" s="48">
        <v>79</v>
      </c>
      <c r="CG30" s="48">
        <v>440</v>
      </c>
      <c r="CH30" s="48">
        <v>140</v>
      </c>
      <c r="CI30" s="48">
        <v>370</v>
      </c>
      <c r="CJ30" s="48">
        <v>228</v>
      </c>
      <c r="CK30" s="48">
        <v>57</v>
      </c>
      <c r="CL30" s="48">
        <v>37</v>
      </c>
      <c r="CM30" s="48">
        <v>24</v>
      </c>
      <c r="CN30" s="48">
        <v>23</v>
      </c>
      <c r="CO30" s="48">
        <v>2</v>
      </c>
      <c r="CP30" s="48">
        <v>3</v>
      </c>
      <c r="CQ30" s="48">
        <v>450</v>
      </c>
      <c r="CR30" s="48">
        <v>192</v>
      </c>
      <c r="CS30" s="48">
        <v>0</v>
      </c>
      <c r="CT30" s="48">
        <v>24</v>
      </c>
      <c r="CU30" s="48">
        <v>0</v>
      </c>
      <c r="CV30" s="48">
        <v>24</v>
      </c>
      <c r="CW30" s="48">
        <v>26</v>
      </c>
      <c r="CX30" s="48">
        <v>30</v>
      </c>
      <c r="CY30" s="48">
        <v>17</v>
      </c>
      <c r="CZ30" s="48">
        <v>22</v>
      </c>
      <c r="DA30" s="48">
        <v>82</v>
      </c>
      <c r="DB30" s="48">
        <v>71</v>
      </c>
      <c r="DC30" s="48">
        <v>0</v>
      </c>
      <c r="DD30" s="48">
        <v>24</v>
      </c>
      <c r="DE30" s="48">
        <v>0</v>
      </c>
      <c r="DF30" s="48">
        <v>24</v>
      </c>
      <c r="DG30" s="48">
        <v>15</v>
      </c>
      <c r="DH30" s="48">
        <v>19</v>
      </c>
      <c r="DI30" s="48">
        <v>146</v>
      </c>
      <c r="DJ30" s="48">
        <v>103</v>
      </c>
      <c r="DK30" s="48">
        <v>0</v>
      </c>
      <c r="DL30" s="48">
        <v>24</v>
      </c>
      <c r="DM30" s="48">
        <v>158</v>
      </c>
      <c r="DN30" s="48">
        <v>108</v>
      </c>
      <c r="DO30" s="48">
        <v>6</v>
      </c>
      <c r="DP30" s="48">
        <v>9</v>
      </c>
      <c r="DQ30" s="48">
        <v>0</v>
      </c>
      <c r="DR30" s="48">
        <v>24</v>
      </c>
      <c r="DS30" s="48">
        <v>0</v>
      </c>
      <c r="DT30" s="48">
        <v>24</v>
      </c>
      <c r="DU30" s="48">
        <v>549</v>
      </c>
      <c r="DV30" s="48">
        <v>182</v>
      </c>
      <c r="DW30" s="48">
        <v>36</v>
      </c>
      <c r="DX30" s="48">
        <v>32</v>
      </c>
      <c r="DY30" s="48">
        <v>18</v>
      </c>
      <c r="DZ30" s="48">
        <v>30</v>
      </c>
      <c r="EA30" s="48">
        <v>2</v>
      </c>
      <c r="EB30" s="48">
        <v>4</v>
      </c>
      <c r="EC30" s="48">
        <v>11</v>
      </c>
      <c r="ED30" s="48">
        <v>17</v>
      </c>
      <c r="EE30" s="48">
        <v>57</v>
      </c>
      <c r="EF30" s="48">
        <v>52</v>
      </c>
      <c r="EG30" s="48">
        <v>9</v>
      </c>
      <c r="EH30" s="48">
        <v>14</v>
      </c>
      <c r="EI30" s="48">
        <v>40</v>
      </c>
      <c r="EJ30" s="48">
        <v>39</v>
      </c>
      <c r="EK30" s="48">
        <v>31</v>
      </c>
      <c r="EL30" s="48">
        <v>21</v>
      </c>
      <c r="EM30" s="48">
        <v>33</v>
      </c>
      <c r="EN30" s="48">
        <v>33</v>
      </c>
      <c r="EO30" s="48">
        <v>71</v>
      </c>
      <c r="EP30" s="48">
        <v>47</v>
      </c>
      <c r="EQ30" s="48">
        <v>206</v>
      </c>
      <c r="ER30" s="48">
        <v>151</v>
      </c>
      <c r="ES30" s="48">
        <v>5</v>
      </c>
      <c r="ET30" s="48">
        <v>8</v>
      </c>
      <c r="EU30" s="48">
        <v>1</v>
      </c>
      <c r="EV30" s="48">
        <v>3</v>
      </c>
      <c r="EW30" s="48">
        <v>29</v>
      </c>
      <c r="EX30" s="48">
        <v>46</v>
      </c>
      <c r="EY30" s="48">
        <v>666</v>
      </c>
      <c r="EZ30" s="48">
        <v>200</v>
      </c>
      <c r="FA30" s="48">
        <v>15</v>
      </c>
      <c r="FB30" s="48">
        <v>17</v>
      </c>
      <c r="FC30" s="48">
        <v>21</v>
      </c>
      <c r="FD30" s="48">
        <v>26</v>
      </c>
      <c r="FE30" s="48">
        <v>65</v>
      </c>
      <c r="FF30" s="48">
        <v>45</v>
      </c>
      <c r="FG30" s="48">
        <v>11</v>
      </c>
      <c r="FH30" s="48">
        <v>16</v>
      </c>
      <c r="FI30" s="48">
        <v>47</v>
      </c>
      <c r="FJ30" s="48">
        <v>48</v>
      </c>
      <c r="FK30" s="48">
        <v>81</v>
      </c>
      <c r="FL30" s="48">
        <v>44</v>
      </c>
      <c r="FM30" s="48">
        <v>17</v>
      </c>
      <c r="FN30" s="48">
        <v>24</v>
      </c>
      <c r="FO30" s="48">
        <v>108</v>
      </c>
      <c r="FP30" s="48">
        <v>97</v>
      </c>
      <c r="FQ30" s="48">
        <v>45</v>
      </c>
      <c r="FR30" s="48">
        <v>33</v>
      </c>
      <c r="FS30" s="48">
        <v>112</v>
      </c>
      <c r="FT30" s="48">
        <v>63</v>
      </c>
      <c r="FU30" s="48">
        <v>101</v>
      </c>
      <c r="FV30" s="48">
        <v>69</v>
      </c>
      <c r="FW30" s="48">
        <v>43</v>
      </c>
      <c r="FX30" s="48">
        <v>64</v>
      </c>
      <c r="FY30" s="48">
        <v>0</v>
      </c>
      <c r="FZ30" s="48">
        <v>24</v>
      </c>
      <c r="GA30" s="48">
        <v>0</v>
      </c>
      <c r="GB30" s="48">
        <v>24</v>
      </c>
      <c r="GC30" s="48">
        <v>2867</v>
      </c>
      <c r="GD30" s="48">
        <v>329</v>
      </c>
      <c r="GE30" s="48">
        <v>81</v>
      </c>
      <c r="GF30" s="48">
        <v>50</v>
      </c>
      <c r="GG30" s="48">
        <v>177</v>
      </c>
      <c r="GH30" s="48">
        <v>85</v>
      </c>
      <c r="GI30" s="48">
        <v>166</v>
      </c>
      <c r="GJ30" s="48">
        <v>74</v>
      </c>
      <c r="GK30" s="48">
        <v>58</v>
      </c>
      <c r="GL30" s="48">
        <v>32</v>
      </c>
      <c r="GM30" s="48">
        <v>116</v>
      </c>
      <c r="GN30" s="48">
        <v>58</v>
      </c>
      <c r="GO30" s="48">
        <v>31</v>
      </c>
      <c r="GP30" s="48">
        <v>24</v>
      </c>
      <c r="GQ30" s="48">
        <v>127</v>
      </c>
      <c r="GR30" s="48">
        <v>71</v>
      </c>
      <c r="GS30" s="48">
        <v>339</v>
      </c>
      <c r="GT30" s="48">
        <v>106</v>
      </c>
      <c r="GU30" s="48">
        <v>970</v>
      </c>
      <c r="GV30" s="48">
        <v>171</v>
      </c>
      <c r="GW30" s="48">
        <v>344</v>
      </c>
      <c r="GX30" s="48">
        <v>122</v>
      </c>
      <c r="GY30" s="48">
        <v>263</v>
      </c>
      <c r="GZ30" s="48">
        <v>118</v>
      </c>
      <c r="HA30" s="48">
        <v>157</v>
      </c>
      <c r="HB30" s="48">
        <v>98</v>
      </c>
      <c r="HC30" s="48">
        <v>38</v>
      </c>
      <c r="HD30" s="48">
        <v>31</v>
      </c>
      <c r="HE30" s="48">
        <v>0</v>
      </c>
      <c r="HF30" s="48">
        <v>24</v>
      </c>
    </row>
    <row r="31" spans="1:214" x14ac:dyDescent="0.25">
      <c r="A31" s="16">
        <f t="shared" si="8"/>
        <v>45</v>
      </c>
      <c r="B31" s="17" t="str">
        <f t="shared" si="9"/>
        <v>Tooele</v>
      </c>
      <c r="C31" s="48" t="s">
        <v>66</v>
      </c>
      <c r="D31" s="48" t="s">
        <v>67</v>
      </c>
      <c r="E31" s="48">
        <v>28546</v>
      </c>
      <c r="F31" s="48">
        <v>671</v>
      </c>
      <c r="G31" s="48">
        <v>578</v>
      </c>
      <c r="H31" s="48">
        <v>182</v>
      </c>
      <c r="I31" s="48">
        <v>2151</v>
      </c>
      <c r="J31" s="48">
        <v>321</v>
      </c>
      <c r="K31" s="48">
        <v>3516</v>
      </c>
      <c r="L31" s="48">
        <v>459</v>
      </c>
      <c r="M31" s="48">
        <v>776</v>
      </c>
      <c r="N31" s="48">
        <v>172</v>
      </c>
      <c r="O31" s="48">
        <v>4327</v>
      </c>
      <c r="P31" s="48">
        <v>416</v>
      </c>
      <c r="Q31" s="48">
        <v>1851</v>
      </c>
      <c r="R31" s="48">
        <v>320</v>
      </c>
      <c r="S31" s="48">
        <v>391</v>
      </c>
      <c r="T31" s="48">
        <v>135</v>
      </c>
      <c r="U31" s="48">
        <v>1513</v>
      </c>
      <c r="V31" s="48">
        <v>279</v>
      </c>
      <c r="W31" s="48">
        <v>2882</v>
      </c>
      <c r="X31" s="48">
        <v>380</v>
      </c>
      <c r="Y31" s="48">
        <v>4737</v>
      </c>
      <c r="Z31" s="48">
        <v>406</v>
      </c>
      <c r="AA31" s="48">
        <v>2108</v>
      </c>
      <c r="AB31" s="48">
        <v>332</v>
      </c>
      <c r="AC31" s="48">
        <v>1098</v>
      </c>
      <c r="AD31" s="48">
        <v>243</v>
      </c>
      <c r="AE31" s="48">
        <v>2533</v>
      </c>
      <c r="AF31" s="48">
        <v>408</v>
      </c>
      <c r="AG31" s="48">
        <v>85</v>
      </c>
      <c r="AH31" s="48">
        <v>47</v>
      </c>
      <c r="AI31" s="48">
        <v>21376</v>
      </c>
      <c r="AJ31" s="48">
        <v>751</v>
      </c>
      <c r="AK31" s="48">
        <v>417</v>
      </c>
      <c r="AL31" s="48">
        <v>150</v>
      </c>
      <c r="AM31" s="48">
        <v>1602</v>
      </c>
      <c r="AN31" s="48">
        <v>272</v>
      </c>
      <c r="AO31" s="48">
        <v>2593</v>
      </c>
      <c r="AP31" s="48">
        <v>373</v>
      </c>
      <c r="AQ31" s="48">
        <v>565</v>
      </c>
      <c r="AR31" s="48">
        <v>145</v>
      </c>
      <c r="AS31" s="48">
        <v>3608</v>
      </c>
      <c r="AT31" s="48">
        <v>426</v>
      </c>
      <c r="AU31" s="48">
        <v>1571</v>
      </c>
      <c r="AV31" s="48">
        <v>312</v>
      </c>
      <c r="AW31" s="48">
        <v>242</v>
      </c>
      <c r="AX31" s="48">
        <v>105</v>
      </c>
      <c r="AY31" s="48">
        <v>1109</v>
      </c>
      <c r="AZ31" s="48">
        <v>225</v>
      </c>
      <c r="BA31" s="48">
        <v>1662</v>
      </c>
      <c r="BB31" s="48">
        <v>251</v>
      </c>
      <c r="BC31" s="48">
        <v>3847</v>
      </c>
      <c r="BD31" s="48">
        <v>405</v>
      </c>
      <c r="BE31" s="48">
        <v>1487</v>
      </c>
      <c r="BF31" s="48">
        <v>271</v>
      </c>
      <c r="BG31" s="48">
        <v>875</v>
      </c>
      <c r="BH31" s="48">
        <v>223</v>
      </c>
      <c r="BI31" s="48">
        <v>1752</v>
      </c>
      <c r="BJ31" s="48">
        <v>364</v>
      </c>
      <c r="BK31" s="48">
        <v>46</v>
      </c>
      <c r="BL31" s="48">
        <v>36</v>
      </c>
      <c r="BM31" s="48">
        <v>4655</v>
      </c>
      <c r="BN31" s="48">
        <v>551</v>
      </c>
      <c r="BO31" s="48">
        <v>95</v>
      </c>
      <c r="BP31" s="48">
        <v>78</v>
      </c>
      <c r="BQ31" s="48">
        <v>426</v>
      </c>
      <c r="BR31" s="48">
        <v>160</v>
      </c>
      <c r="BS31" s="48">
        <v>842</v>
      </c>
      <c r="BT31" s="48">
        <v>230</v>
      </c>
      <c r="BU31" s="48">
        <v>149</v>
      </c>
      <c r="BV31" s="48">
        <v>94</v>
      </c>
      <c r="BW31" s="48">
        <v>494</v>
      </c>
      <c r="BX31" s="48">
        <v>192</v>
      </c>
      <c r="BY31" s="48">
        <v>98</v>
      </c>
      <c r="BZ31" s="48">
        <v>65</v>
      </c>
      <c r="CA31" s="48">
        <v>47</v>
      </c>
      <c r="CB31" s="48">
        <v>39</v>
      </c>
      <c r="CC31" s="48">
        <v>193</v>
      </c>
      <c r="CD31" s="48">
        <v>101</v>
      </c>
      <c r="CE31" s="48">
        <v>724</v>
      </c>
      <c r="CF31" s="48">
        <v>232</v>
      </c>
      <c r="CG31" s="48">
        <v>537</v>
      </c>
      <c r="CH31" s="48">
        <v>175</v>
      </c>
      <c r="CI31" s="48">
        <v>291</v>
      </c>
      <c r="CJ31" s="48">
        <v>137</v>
      </c>
      <c r="CK31" s="48">
        <v>100</v>
      </c>
      <c r="CL31" s="48">
        <v>61</v>
      </c>
      <c r="CM31" s="48">
        <v>629</v>
      </c>
      <c r="CN31" s="48">
        <v>196</v>
      </c>
      <c r="CO31" s="48">
        <v>30</v>
      </c>
      <c r="CP31" s="48">
        <v>36</v>
      </c>
      <c r="CQ31" s="48">
        <v>419</v>
      </c>
      <c r="CR31" s="48">
        <v>120</v>
      </c>
      <c r="CS31" s="48">
        <v>30</v>
      </c>
      <c r="CT31" s="48">
        <v>40</v>
      </c>
      <c r="CU31" s="48">
        <v>0</v>
      </c>
      <c r="CV31" s="48">
        <v>27</v>
      </c>
      <c r="CW31" s="48">
        <v>21</v>
      </c>
      <c r="CX31" s="48">
        <v>23</v>
      </c>
      <c r="CY31" s="48">
        <v>14</v>
      </c>
      <c r="CZ31" s="48">
        <v>22</v>
      </c>
      <c r="DA31" s="48">
        <v>20</v>
      </c>
      <c r="DB31" s="48">
        <v>27</v>
      </c>
      <c r="DC31" s="48">
        <v>29</v>
      </c>
      <c r="DD31" s="48">
        <v>33</v>
      </c>
      <c r="DE31" s="48">
        <v>8</v>
      </c>
      <c r="DF31" s="48">
        <v>13</v>
      </c>
      <c r="DG31" s="48">
        <v>74</v>
      </c>
      <c r="DH31" s="48">
        <v>48</v>
      </c>
      <c r="DI31" s="48">
        <v>123</v>
      </c>
      <c r="DJ31" s="48">
        <v>83</v>
      </c>
      <c r="DK31" s="48">
        <v>44</v>
      </c>
      <c r="DL31" s="48">
        <v>37</v>
      </c>
      <c r="DM31" s="48">
        <v>23</v>
      </c>
      <c r="DN31" s="48">
        <v>23</v>
      </c>
      <c r="DO31" s="48">
        <v>6</v>
      </c>
      <c r="DP31" s="48">
        <v>11</v>
      </c>
      <c r="DQ31" s="48">
        <v>27</v>
      </c>
      <c r="DR31" s="48">
        <v>31</v>
      </c>
      <c r="DS31" s="48">
        <v>0</v>
      </c>
      <c r="DT31" s="48">
        <v>27</v>
      </c>
      <c r="DU31" s="48">
        <v>462</v>
      </c>
      <c r="DV31" s="48">
        <v>140</v>
      </c>
      <c r="DW31" s="48">
        <v>0</v>
      </c>
      <c r="DX31" s="48">
        <v>27</v>
      </c>
      <c r="DY31" s="48">
        <v>7</v>
      </c>
      <c r="DZ31" s="48">
        <v>11</v>
      </c>
      <c r="EA31" s="48">
        <v>0</v>
      </c>
      <c r="EB31" s="48">
        <v>27</v>
      </c>
      <c r="EC31" s="48">
        <v>29</v>
      </c>
      <c r="ED31" s="48">
        <v>44</v>
      </c>
      <c r="EE31" s="48">
        <v>32</v>
      </c>
      <c r="EF31" s="48">
        <v>24</v>
      </c>
      <c r="EG31" s="48">
        <v>15</v>
      </c>
      <c r="EH31" s="48">
        <v>21</v>
      </c>
      <c r="EI31" s="48">
        <v>14</v>
      </c>
      <c r="EJ31" s="48">
        <v>24</v>
      </c>
      <c r="EK31" s="48">
        <v>51</v>
      </c>
      <c r="EL31" s="48">
        <v>58</v>
      </c>
      <c r="EM31" s="48">
        <v>4</v>
      </c>
      <c r="EN31" s="48">
        <v>8</v>
      </c>
      <c r="EO31" s="48">
        <v>42</v>
      </c>
      <c r="EP31" s="48">
        <v>44</v>
      </c>
      <c r="EQ31" s="48">
        <v>198</v>
      </c>
      <c r="ER31" s="48">
        <v>86</v>
      </c>
      <c r="ES31" s="48">
        <v>12</v>
      </c>
      <c r="ET31" s="48">
        <v>20</v>
      </c>
      <c r="EU31" s="48">
        <v>49</v>
      </c>
      <c r="EV31" s="48">
        <v>40</v>
      </c>
      <c r="EW31" s="48">
        <v>9</v>
      </c>
      <c r="EX31" s="48">
        <v>20</v>
      </c>
      <c r="EY31" s="48">
        <v>260</v>
      </c>
      <c r="EZ31" s="48">
        <v>95</v>
      </c>
      <c r="FA31" s="48">
        <v>7</v>
      </c>
      <c r="FB31" s="48">
        <v>11</v>
      </c>
      <c r="FC31" s="48">
        <v>17</v>
      </c>
      <c r="FD31" s="48">
        <v>25</v>
      </c>
      <c r="FE31" s="48">
        <v>11</v>
      </c>
      <c r="FF31" s="48">
        <v>15</v>
      </c>
      <c r="FG31" s="48">
        <v>9</v>
      </c>
      <c r="FH31" s="48">
        <v>14</v>
      </c>
      <c r="FI31" s="48">
        <v>44</v>
      </c>
      <c r="FJ31" s="48">
        <v>42</v>
      </c>
      <c r="FK31" s="48">
        <v>38</v>
      </c>
      <c r="FL31" s="48">
        <v>30</v>
      </c>
      <c r="FM31" s="48">
        <v>36</v>
      </c>
      <c r="FN31" s="48">
        <v>53</v>
      </c>
      <c r="FO31" s="48">
        <v>14</v>
      </c>
      <c r="FP31" s="48">
        <v>24</v>
      </c>
      <c r="FQ31" s="48">
        <v>13</v>
      </c>
      <c r="FR31" s="48">
        <v>19</v>
      </c>
      <c r="FS31" s="48">
        <v>44</v>
      </c>
      <c r="FT31" s="48">
        <v>42</v>
      </c>
      <c r="FU31" s="48">
        <v>7</v>
      </c>
      <c r="FV31" s="48">
        <v>10</v>
      </c>
      <c r="FW31" s="48">
        <v>0</v>
      </c>
      <c r="FX31" s="48">
        <v>27</v>
      </c>
      <c r="FY31" s="48">
        <v>20</v>
      </c>
      <c r="FZ31" s="48">
        <v>24</v>
      </c>
      <c r="GA31" s="48">
        <v>0</v>
      </c>
      <c r="GB31" s="48">
        <v>27</v>
      </c>
      <c r="GC31" s="48">
        <v>1374</v>
      </c>
      <c r="GD31" s="48">
        <v>240</v>
      </c>
      <c r="GE31" s="48">
        <v>29</v>
      </c>
      <c r="GF31" s="48">
        <v>20</v>
      </c>
      <c r="GG31" s="48">
        <v>99</v>
      </c>
      <c r="GH31" s="48">
        <v>69</v>
      </c>
      <c r="GI31" s="48">
        <v>49</v>
      </c>
      <c r="GJ31" s="48">
        <v>76</v>
      </c>
      <c r="GK31" s="48">
        <v>10</v>
      </c>
      <c r="GL31" s="48">
        <v>17</v>
      </c>
      <c r="GM31" s="48">
        <v>129</v>
      </c>
      <c r="GN31" s="48">
        <v>72</v>
      </c>
      <c r="GO31" s="48">
        <v>100</v>
      </c>
      <c r="GP31" s="48">
        <v>66</v>
      </c>
      <c r="GQ31" s="48">
        <v>44</v>
      </c>
      <c r="GR31" s="48">
        <v>36</v>
      </c>
      <c r="GS31" s="48">
        <v>72</v>
      </c>
      <c r="GT31" s="48">
        <v>48</v>
      </c>
      <c r="GU31" s="48">
        <v>356</v>
      </c>
      <c r="GV31" s="48">
        <v>139</v>
      </c>
      <c r="GW31" s="48">
        <v>223</v>
      </c>
      <c r="GX31" s="48">
        <v>111</v>
      </c>
      <c r="GY31" s="48">
        <v>102</v>
      </c>
      <c r="GZ31" s="48">
        <v>55</v>
      </c>
      <c r="HA31" s="48">
        <v>105</v>
      </c>
      <c r="HB31" s="48">
        <v>76</v>
      </c>
      <c r="HC31" s="48">
        <v>56</v>
      </c>
      <c r="HD31" s="48">
        <v>57</v>
      </c>
      <c r="HE31" s="48">
        <v>0</v>
      </c>
      <c r="HF31" s="48">
        <v>27</v>
      </c>
    </row>
    <row r="32" spans="1:214" x14ac:dyDescent="0.25">
      <c r="A32" s="16">
        <f t="shared" si="8"/>
        <v>47</v>
      </c>
      <c r="B32" s="17" t="str">
        <f t="shared" si="9"/>
        <v>Uintah</v>
      </c>
      <c r="C32" s="48" t="s">
        <v>68</v>
      </c>
      <c r="D32" s="48" t="s">
        <v>69</v>
      </c>
      <c r="E32" s="48">
        <v>14842</v>
      </c>
      <c r="F32" s="48">
        <v>597</v>
      </c>
      <c r="G32" s="48">
        <v>2854</v>
      </c>
      <c r="H32" s="48">
        <v>400</v>
      </c>
      <c r="I32" s="48">
        <v>918</v>
      </c>
      <c r="J32" s="48">
        <v>231</v>
      </c>
      <c r="K32" s="48">
        <v>294</v>
      </c>
      <c r="L32" s="48">
        <v>114</v>
      </c>
      <c r="M32" s="48">
        <v>356</v>
      </c>
      <c r="N32" s="48">
        <v>158</v>
      </c>
      <c r="O32" s="48">
        <v>2043</v>
      </c>
      <c r="P32" s="48">
        <v>381</v>
      </c>
      <c r="Q32" s="48">
        <v>1210</v>
      </c>
      <c r="R32" s="48">
        <v>250</v>
      </c>
      <c r="S32" s="48">
        <v>281</v>
      </c>
      <c r="T32" s="48">
        <v>102</v>
      </c>
      <c r="U32" s="48">
        <v>451</v>
      </c>
      <c r="V32" s="48">
        <v>161</v>
      </c>
      <c r="W32" s="48">
        <v>923</v>
      </c>
      <c r="X32" s="48">
        <v>230</v>
      </c>
      <c r="Y32" s="48">
        <v>2535</v>
      </c>
      <c r="Z32" s="48">
        <v>382</v>
      </c>
      <c r="AA32" s="48">
        <v>1271</v>
      </c>
      <c r="AB32" s="48">
        <v>321</v>
      </c>
      <c r="AC32" s="48">
        <v>790</v>
      </c>
      <c r="AD32" s="48">
        <v>204</v>
      </c>
      <c r="AE32" s="48">
        <v>893</v>
      </c>
      <c r="AF32" s="48">
        <v>206</v>
      </c>
      <c r="AG32" s="48">
        <v>23</v>
      </c>
      <c r="AH32" s="48">
        <v>43</v>
      </c>
      <c r="AI32" s="48">
        <v>11749</v>
      </c>
      <c r="AJ32" s="48">
        <v>661</v>
      </c>
      <c r="AK32" s="48">
        <v>2250</v>
      </c>
      <c r="AL32" s="48">
        <v>347</v>
      </c>
      <c r="AM32" s="48">
        <v>636</v>
      </c>
      <c r="AN32" s="48">
        <v>171</v>
      </c>
      <c r="AO32" s="48">
        <v>162</v>
      </c>
      <c r="AP32" s="48">
        <v>72</v>
      </c>
      <c r="AQ32" s="48">
        <v>313</v>
      </c>
      <c r="AR32" s="48">
        <v>118</v>
      </c>
      <c r="AS32" s="48">
        <v>1783</v>
      </c>
      <c r="AT32" s="48">
        <v>364</v>
      </c>
      <c r="AU32" s="48">
        <v>917</v>
      </c>
      <c r="AV32" s="48">
        <v>246</v>
      </c>
      <c r="AW32" s="48">
        <v>249</v>
      </c>
      <c r="AX32" s="48">
        <v>98</v>
      </c>
      <c r="AY32" s="48">
        <v>318</v>
      </c>
      <c r="AZ32" s="48">
        <v>116</v>
      </c>
      <c r="BA32" s="48">
        <v>646</v>
      </c>
      <c r="BB32" s="48">
        <v>210</v>
      </c>
      <c r="BC32" s="48">
        <v>1982</v>
      </c>
      <c r="BD32" s="48">
        <v>323</v>
      </c>
      <c r="BE32" s="48">
        <v>1066</v>
      </c>
      <c r="BF32" s="48">
        <v>321</v>
      </c>
      <c r="BG32" s="48">
        <v>643</v>
      </c>
      <c r="BH32" s="48">
        <v>176</v>
      </c>
      <c r="BI32" s="48">
        <v>761</v>
      </c>
      <c r="BJ32" s="48">
        <v>184</v>
      </c>
      <c r="BK32" s="48">
        <v>23</v>
      </c>
      <c r="BL32" s="48">
        <v>43</v>
      </c>
      <c r="BM32" s="48">
        <v>1971</v>
      </c>
      <c r="BN32" s="48">
        <v>387</v>
      </c>
      <c r="BO32" s="48">
        <v>472</v>
      </c>
      <c r="BP32" s="48">
        <v>221</v>
      </c>
      <c r="BQ32" s="48">
        <v>175</v>
      </c>
      <c r="BR32" s="48">
        <v>97</v>
      </c>
      <c r="BS32" s="48">
        <v>105</v>
      </c>
      <c r="BT32" s="48">
        <v>83</v>
      </c>
      <c r="BU32" s="48">
        <v>43</v>
      </c>
      <c r="BV32" s="48">
        <v>70</v>
      </c>
      <c r="BW32" s="48">
        <v>157</v>
      </c>
      <c r="BX32" s="48">
        <v>76</v>
      </c>
      <c r="BY32" s="48">
        <v>244</v>
      </c>
      <c r="BZ32" s="48">
        <v>124</v>
      </c>
      <c r="CA32" s="48">
        <v>4</v>
      </c>
      <c r="CB32" s="48">
        <v>7</v>
      </c>
      <c r="CC32" s="48">
        <v>108</v>
      </c>
      <c r="CD32" s="48">
        <v>87</v>
      </c>
      <c r="CE32" s="48">
        <v>111</v>
      </c>
      <c r="CF32" s="48">
        <v>57</v>
      </c>
      <c r="CG32" s="48">
        <v>340</v>
      </c>
      <c r="CH32" s="48">
        <v>129</v>
      </c>
      <c r="CI32" s="48">
        <v>108</v>
      </c>
      <c r="CJ32" s="48">
        <v>83</v>
      </c>
      <c r="CK32" s="48">
        <v>10</v>
      </c>
      <c r="CL32" s="48">
        <v>16</v>
      </c>
      <c r="CM32" s="48">
        <v>94</v>
      </c>
      <c r="CN32" s="48">
        <v>76</v>
      </c>
      <c r="CO32" s="48">
        <v>0</v>
      </c>
      <c r="CP32" s="48">
        <v>24</v>
      </c>
      <c r="CQ32" s="48">
        <v>69</v>
      </c>
      <c r="CR32" s="48">
        <v>54</v>
      </c>
      <c r="CS32" s="48">
        <v>14</v>
      </c>
      <c r="CT32" s="48">
        <v>24</v>
      </c>
      <c r="CU32" s="48">
        <v>31</v>
      </c>
      <c r="CV32" s="48">
        <v>46</v>
      </c>
      <c r="CW32" s="48">
        <v>0</v>
      </c>
      <c r="CX32" s="48">
        <v>24</v>
      </c>
      <c r="CY32" s="48">
        <v>0</v>
      </c>
      <c r="CZ32" s="48">
        <v>24</v>
      </c>
      <c r="DA32" s="48">
        <v>0</v>
      </c>
      <c r="DB32" s="48">
        <v>24</v>
      </c>
      <c r="DC32" s="48">
        <v>0</v>
      </c>
      <c r="DD32" s="48">
        <v>24</v>
      </c>
      <c r="DE32" s="48">
        <v>0</v>
      </c>
      <c r="DF32" s="48">
        <v>24</v>
      </c>
      <c r="DG32" s="48">
        <v>0</v>
      </c>
      <c r="DH32" s="48">
        <v>24</v>
      </c>
      <c r="DI32" s="48">
        <v>0</v>
      </c>
      <c r="DJ32" s="48">
        <v>24</v>
      </c>
      <c r="DK32" s="48">
        <v>19</v>
      </c>
      <c r="DL32" s="48">
        <v>22</v>
      </c>
      <c r="DM32" s="48">
        <v>0</v>
      </c>
      <c r="DN32" s="48">
        <v>24</v>
      </c>
      <c r="DO32" s="48">
        <v>0</v>
      </c>
      <c r="DP32" s="48">
        <v>24</v>
      </c>
      <c r="DQ32" s="48">
        <v>5</v>
      </c>
      <c r="DR32" s="48">
        <v>12</v>
      </c>
      <c r="DS32" s="48">
        <v>0</v>
      </c>
      <c r="DT32" s="48">
        <v>24</v>
      </c>
      <c r="DU32" s="48">
        <v>288</v>
      </c>
      <c r="DV32" s="48">
        <v>127</v>
      </c>
      <c r="DW32" s="48">
        <v>0</v>
      </c>
      <c r="DX32" s="48">
        <v>24</v>
      </c>
      <c r="DY32" s="48">
        <v>37</v>
      </c>
      <c r="DZ32" s="48">
        <v>44</v>
      </c>
      <c r="EA32" s="48">
        <v>0</v>
      </c>
      <c r="EB32" s="48">
        <v>24</v>
      </c>
      <c r="EC32" s="48">
        <v>0</v>
      </c>
      <c r="ED32" s="48">
        <v>24</v>
      </c>
      <c r="EE32" s="48">
        <v>63</v>
      </c>
      <c r="EF32" s="48">
        <v>42</v>
      </c>
      <c r="EG32" s="48">
        <v>0</v>
      </c>
      <c r="EH32" s="48">
        <v>24</v>
      </c>
      <c r="EI32" s="48">
        <v>10</v>
      </c>
      <c r="EJ32" s="48">
        <v>16</v>
      </c>
      <c r="EK32" s="48">
        <v>0</v>
      </c>
      <c r="EL32" s="48">
        <v>24</v>
      </c>
      <c r="EM32" s="48">
        <v>11</v>
      </c>
      <c r="EN32" s="48">
        <v>13</v>
      </c>
      <c r="EO32" s="48">
        <v>82</v>
      </c>
      <c r="EP32" s="48">
        <v>71</v>
      </c>
      <c r="EQ32" s="48">
        <v>72</v>
      </c>
      <c r="ER32" s="48">
        <v>57</v>
      </c>
      <c r="ES32" s="48">
        <v>1</v>
      </c>
      <c r="ET32" s="48">
        <v>3</v>
      </c>
      <c r="EU32" s="48">
        <v>12</v>
      </c>
      <c r="EV32" s="48">
        <v>14</v>
      </c>
      <c r="EW32" s="48">
        <v>0</v>
      </c>
      <c r="EX32" s="48">
        <v>24</v>
      </c>
      <c r="EY32" s="48">
        <v>100</v>
      </c>
      <c r="EZ32" s="48">
        <v>62</v>
      </c>
      <c r="FA32" s="48">
        <v>20</v>
      </c>
      <c r="FB32" s="48">
        <v>20</v>
      </c>
      <c r="FC32" s="48">
        <v>0</v>
      </c>
      <c r="FD32" s="48">
        <v>24</v>
      </c>
      <c r="FE32" s="48">
        <v>6</v>
      </c>
      <c r="FF32" s="48">
        <v>11</v>
      </c>
      <c r="FG32" s="48">
        <v>0</v>
      </c>
      <c r="FH32" s="48">
        <v>24</v>
      </c>
      <c r="FI32" s="48">
        <v>12</v>
      </c>
      <c r="FJ32" s="48">
        <v>19</v>
      </c>
      <c r="FK32" s="48">
        <v>13</v>
      </c>
      <c r="FL32" s="48">
        <v>22</v>
      </c>
      <c r="FM32" s="48">
        <v>0</v>
      </c>
      <c r="FN32" s="48">
        <v>24</v>
      </c>
      <c r="FO32" s="48">
        <v>0</v>
      </c>
      <c r="FP32" s="48">
        <v>24</v>
      </c>
      <c r="FQ32" s="48">
        <v>1</v>
      </c>
      <c r="FR32" s="48">
        <v>3</v>
      </c>
      <c r="FS32" s="48">
        <v>14</v>
      </c>
      <c r="FT32" s="48">
        <v>21</v>
      </c>
      <c r="FU32" s="48">
        <v>13</v>
      </c>
      <c r="FV32" s="48">
        <v>18</v>
      </c>
      <c r="FW32" s="48">
        <v>0</v>
      </c>
      <c r="FX32" s="48">
        <v>24</v>
      </c>
      <c r="FY32" s="48">
        <v>21</v>
      </c>
      <c r="FZ32" s="48">
        <v>25</v>
      </c>
      <c r="GA32" s="48">
        <v>0</v>
      </c>
      <c r="GB32" s="48">
        <v>24</v>
      </c>
      <c r="GC32" s="48">
        <v>665</v>
      </c>
      <c r="GD32" s="48">
        <v>187</v>
      </c>
      <c r="GE32" s="48">
        <v>98</v>
      </c>
      <c r="GF32" s="48">
        <v>69</v>
      </c>
      <c r="GG32" s="48">
        <v>39</v>
      </c>
      <c r="GH32" s="48">
        <v>43</v>
      </c>
      <c r="GI32" s="48">
        <v>21</v>
      </c>
      <c r="GJ32" s="48">
        <v>32</v>
      </c>
      <c r="GK32" s="48">
        <v>0</v>
      </c>
      <c r="GL32" s="48">
        <v>24</v>
      </c>
      <c r="GM32" s="48">
        <v>28</v>
      </c>
      <c r="GN32" s="48">
        <v>24</v>
      </c>
      <c r="GO32" s="48">
        <v>36</v>
      </c>
      <c r="GP32" s="48">
        <v>37</v>
      </c>
      <c r="GQ32" s="48">
        <v>18</v>
      </c>
      <c r="GR32" s="48">
        <v>27</v>
      </c>
      <c r="GS32" s="48">
        <v>25</v>
      </c>
      <c r="GT32" s="48">
        <v>35</v>
      </c>
      <c r="GU32" s="48">
        <v>154</v>
      </c>
      <c r="GV32" s="48">
        <v>84</v>
      </c>
      <c r="GW32" s="48">
        <v>98</v>
      </c>
      <c r="GX32" s="48">
        <v>55</v>
      </c>
      <c r="GY32" s="48">
        <v>12</v>
      </c>
      <c r="GZ32" s="48">
        <v>19</v>
      </c>
      <c r="HA32" s="48">
        <v>136</v>
      </c>
      <c r="HB32" s="48">
        <v>90</v>
      </c>
      <c r="HC32" s="48">
        <v>0</v>
      </c>
      <c r="HD32" s="48">
        <v>24</v>
      </c>
      <c r="HE32" s="48">
        <v>0</v>
      </c>
      <c r="HF32" s="48">
        <v>24</v>
      </c>
    </row>
    <row r="33" spans="1:214" x14ac:dyDescent="0.25">
      <c r="A33" s="16">
        <f t="shared" si="8"/>
        <v>49</v>
      </c>
      <c r="B33" s="17" t="str">
        <f t="shared" si="9"/>
        <v>Utah</v>
      </c>
      <c r="C33" s="48" t="s">
        <v>70</v>
      </c>
      <c r="D33" s="48" t="s">
        <v>71</v>
      </c>
      <c r="E33" s="48">
        <v>264911</v>
      </c>
      <c r="F33" s="48">
        <v>1686</v>
      </c>
      <c r="G33" s="48">
        <v>2346</v>
      </c>
      <c r="H33" s="48">
        <v>279</v>
      </c>
      <c r="I33" s="48">
        <v>18207</v>
      </c>
      <c r="J33" s="48">
        <v>862</v>
      </c>
      <c r="K33" s="48">
        <v>23963</v>
      </c>
      <c r="L33" s="48">
        <v>911</v>
      </c>
      <c r="M33" s="48">
        <v>6848</v>
      </c>
      <c r="N33" s="48">
        <v>482</v>
      </c>
      <c r="O33" s="48">
        <v>33359</v>
      </c>
      <c r="P33" s="48">
        <v>1345</v>
      </c>
      <c r="Q33" s="48">
        <v>7414</v>
      </c>
      <c r="R33" s="48">
        <v>493</v>
      </c>
      <c r="S33" s="48">
        <v>8797</v>
      </c>
      <c r="T33" s="48">
        <v>616</v>
      </c>
      <c r="U33" s="48">
        <v>15233</v>
      </c>
      <c r="V33" s="48">
        <v>737</v>
      </c>
      <c r="W33" s="48">
        <v>40483</v>
      </c>
      <c r="X33" s="48">
        <v>1245</v>
      </c>
      <c r="Y33" s="48">
        <v>66654</v>
      </c>
      <c r="Z33" s="48">
        <v>1263</v>
      </c>
      <c r="AA33" s="48">
        <v>21311</v>
      </c>
      <c r="AB33" s="48">
        <v>974</v>
      </c>
      <c r="AC33" s="48">
        <v>12122</v>
      </c>
      <c r="AD33" s="48">
        <v>722</v>
      </c>
      <c r="AE33" s="48">
        <v>7730</v>
      </c>
      <c r="AF33" s="48">
        <v>483</v>
      </c>
      <c r="AG33" s="48">
        <v>444</v>
      </c>
      <c r="AH33" s="48">
        <v>98</v>
      </c>
      <c r="AI33" s="48">
        <v>194391</v>
      </c>
      <c r="AJ33" s="48">
        <v>1735</v>
      </c>
      <c r="AK33" s="48">
        <v>1480</v>
      </c>
      <c r="AL33" s="48">
        <v>258</v>
      </c>
      <c r="AM33" s="48">
        <v>13551</v>
      </c>
      <c r="AN33" s="48">
        <v>760</v>
      </c>
      <c r="AO33" s="48">
        <v>18738</v>
      </c>
      <c r="AP33" s="48">
        <v>793</v>
      </c>
      <c r="AQ33" s="48">
        <v>5293</v>
      </c>
      <c r="AR33" s="48">
        <v>439</v>
      </c>
      <c r="AS33" s="48">
        <v>25933</v>
      </c>
      <c r="AT33" s="48">
        <v>1136</v>
      </c>
      <c r="AU33" s="48">
        <v>5431</v>
      </c>
      <c r="AV33" s="48">
        <v>400</v>
      </c>
      <c r="AW33" s="48">
        <v>6008</v>
      </c>
      <c r="AX33" s="48">
        <v>464</v>
      </c>
      <c r="AY33" s="48">
        <v>11254</v>
      </c>
      <c r="AZ33" s="48">
        <v>618</v>
      </c>
      <c r="BA33" s="48">
        <v>28800</v>
      </c>
      <c r="BB33" s="48">
        <v>966</v>
      </c>
      <c r="BC33" s="48">
        <v>47744</v>
      </c>
      <c r="BD33" s="48">
        <v>1111</v>
      </c>
      <c r="BE33" s="48">
        <v>14671</v>
      </c>
      <c r="BF33" s="48">
        <v>755</v>
      </c>
      <c r="BG33" s="48">
        <v>8624</v>
      </c>
      <c r="BH33" s="48">
        <v>557</v>
      </c>
      <c r="BI33" s="48">
        <v>6529</v>
      </c>
      <c r="BJ33" s="48">
        <v>448</v>
      </c>
      <c r="BK33" s="48">
        <v>335</v>
      </c>
      <c r="BL33" s="48">
        <v>95</v>
      </c>
      <c r="BM33" s="48">
        <v>30007</v>
      </c>
      <c r="BN33" s="48">
        <v>1246</v>
      </c>
      <c r="BO33" s="48">
        <v>410</v>
      </c>
      <c r="BP33" s="48">
        <v>135</v>
      </c>
      <c r="BQ33" s="48">
        <v>3484</v>
      </c>
      <c r="BR33" s="48">
        <v>431</v>
      </c>
      <c r="BS33" s="48">
        <v>3270</v>
      </c>
      <c r="BT33" s="48">
        <v>345</v>
      </c>
      <c r="BU33" s="48">
        <v>795</v>
      </c>
      <c r="BV33" s="48">
        <v>204</v>
      </c>
      <c r="BW33" s="48">
        <v>3332</v>
      </c>
      <c r="BX33" s="48">
        <v>417</v>
      </c>
      <c r="BY33" s="48">
        <v>665</v>
      </c>
      <c r="BZ33" s="48">
        <v>162</v>
      </c>
      <c r="CA33" s="48">
        <v>821</v>
      </c>
      <c r="CB33" s="48">
        <v>166</v>
      </c>
      <c r="CC33" s="48">
        <v>1424</v>
      </c>
      <c r="CD33" s="48">
        <v>256</v>
      </c>
      <c r="CE33" s="48">
        <v>4137</v>
      </c>
      <c r="CF33" s="48">
        <v>418</v>
      </c>
      <c r="CG33" s="48">
        <v>6815</v>
      </c>
      <c r="CH33" s="48">
        <v>524</v>
      </c>
      <c r="CI33" s="48">
        <v>3121</v>
      </c>
      <c r="CJ33" s="48">
        <v>333</v>
      </c>
      <c r="CK33" s="48">
        <v>1023</v>
      </c>
      <c r="CL33" s="48">
        <v>171</v>
      </c>
      <c r="CM33" s="48">
        <v>630</v>
      </c>
      <c r="CN33" s="48">
        <v>158</v>
      </c>
      <c r="CO33" s="48">
        <v>80</v>
      </c>
      <c r="CP33" s="48">
        <v>48</v>
      </c>
      <c r="CQ33" s="48">
        <v>5431</v>
      </c>
      <c r="CR33" s="48">
        <v>476</v>
      </c>
      <c r="CS33" s="48">
        <v>36</v>
      </c>
      <c r="CT33" s="48">
        <v>34</v>
      </c>
      <c r="CU33" s="48">
        <v>73</v>
      </c>
      <c r="CV33" s="48">
        <v>45</v>
      </c>
      <c r="CW33" s="48">
        <v>186</v>
      </c>
      <c r="CX33" s="48">
        <v>92</v>
      </c>
      <c r="CY33" s="48">
        <v>142</v>
      </c>
      <c r="CZ33" s="48">
        <v>82</v>
      </c>
      <c r="DA33" s="48">
        <v>511</v>
      </c>
      <c r="DB33" s="48">
        <v>148</v>
      </c>
      <c r="DC33" s="48">
        <v>73</v>
      </c>
      <c r="DD33" s="48">
        <v>47</v>
      </c>
      <c r="DE33" s="48">
        <v>368</v>
      </c>
      <c r="DF33" s="48">
        <v>142</v>
      </c>
      <c r="DG33" s="48">
        <v>365</v>
      </c>
      <c r="DH33" s="48">
        <v>109</v>
      </c>
      <c r="DI33" s="48">
        <v>994</v>
      </c>
      <c r="DJ33" s="48">
        <v>171</v>
      </c>
      <c r="DK33" s="48">
        <v>1474</v>
      </c>
      <c r="DL33" s="48">
        <v>203</v>
      </c>
      <c r="DM33" s="48">
        <v>451</v>
      </c>
      <c r="DN33" s="48">
        <v>156</v>
      </c>
      <c r="DO33" s="48">
        <v>530</v>
      </c>
      <c r="DP33" s="48">
        <v>159</v>
      </c>
      <c r="DQ33" s="48">
        <v>228</v>
      </c>
      <c r="DR33" s="48">
        <v>75</v>
      </c>
      <c r="DS33" s="48">
        <v>0</v>
      </c>
      <c r="DT33" s="48">
        <v>27</v>
      </c>
      <c r="DU33" s="48">
        <v>10855</v>
      </c>
      <c r="DV33" s="48">
        <v>807</v>
      </c>
      <c r="DW33" s="48">
        <v>74</v>
      </c>
      <c r="DX33" s="48">
        <v>47</v>
      </c>
      <c r="DY33" s="48">
        <v>102</v>
      </c>
      <c r="DZ33" s="48">
        <v>46</v>
      </c>
      <c r="EA33" s="48">
        <v>368</v>
      </c>
      <c r="EB33" s="48">
        <v>138</v>
      </c>
      <c r="EC33" s="48">
        <v>121</v>
      </c>
      <c r="ED33" s="48">
        <v>93</v>
      </c>
      <c r="EE33" s="48">
        <v>972</v>
      </c>
      <c r="EF33" s="48">
        <v>205</v>
      </c>
      <c r="EG33" s="48">
        <v>50</v>
      </c>
      <c r="EH33" s="48">
        <v>32</v>
      </c>
      <c r="EI33" s="48">
        <v>352</v>
      </c>
      <c r="EJ33" s="48">
        <v>145</v>
      </c>
      <c r="EK33" s="48">
        <v>381</v>
      </c>
      <c r="EL33" s="48">
        <v>117</v>
      </c>
      <c r="EM33" s="48">
        <v>774</v>
      </c>
      <c r="EN33" s="48">
        <v>180</v>
      </c>
      <c r="EO33" s="48">
        <v>5525</v>
      </c>
      <c r="EP33" s="48">
        <v>620</v>
      </c>
      <c r="EQ33" s="48">
        <v>1553</v>
      </c>
      <c r="ER33" s="48">
        <v>335</v>
      </c>
      <c r="ES33" s="48">
        <v>507</v>
      </c>
      <c r="ET33" s="48">
        <v>133</v>
      </c>
      <c r="EU33" s="48">
        <v>67</v>
      </c>
      <c r="EV33" s="48">
        <v>48</v>
      </c>
      <c r="EW33" s="48">
        <v>9</v>
      </c>
      <c r="EX33" s="48">
        <v>14</v>
      </c>
      <c r="EY33" s="48">
        <v>5932</v>
      </c>
      <c r="EZ33" s="48">
        <v>489</v>
      </c>
      <c r="FA33" s="48">
        <v>89</v>
      </c>
      <c r="FB33" s="48">
        <v>60</v>
      </c>
      <c r="FC33" s="48">
        <v>207</v>
      </c>
      <c r="FD33" s="48">
        <v>75</v>
      </c>
      <c r="FE33" s="48">
        <v>352</v>
      </c>
      <c r="FF33" s="48">
        <v>94</v>
      </c>
      <c r="FG33" s="48">
        <v>130</v>
      </c>
      <c r="FH33" s="48">
        <v>75</v>
      </c>
      <c r="FI33" s="48">
        <v>716</v>
      </c>
      <c r="FJ33" s="48">
        <v>183</v>
      </c>
      <c r="FK33" s="48">
        <v>331</v>
      </c>
      <c r="FL33" s="48">
        <v>130</v>
      </c>
      <c r="FM33" s="48">
        <v>323</v>
      </c>
      <c r="FN33" s="48">
        <v>181</v>
      </c>
      <c r="FO33" s="48">
        <v>121</v>
      </c>
      <c r="FP33" s="48">
        <v>56</v>
      </c>
      <c r="FQ33" s="48">
        <v>937</v>
      </c>
      <c r="FR33" s="48">
        <v>161</v>
      </c>
      <c r="FS33" s="48">
        <v>1536</v>
      </c>
      <c r="FT33" s="48">
        <v>202</v>
      </c>
      <c r="FU33" s="48">
        <v>760</v>
      </c>
      <c r="FV33" s="48">
        <v>207</v>
      </c>
      <c r="FW33" s="48">
        <v>384</v>
      </c>
      <c r="FX33" s="48">
        <v>132</v>
      </c>
      <c r="FY33" s="48">
        <v>42</v>
      </c>
      <c r="FZ33" s="48">
        <v>28</v>
      </c>
      <c r="GA33" s="48">
        <v>4</v>
      </c>
      <c r="GB33" s="48">
        <v>8</v>
      </c>
      <c r="GC33" s="48">
        <v>18295</v>
      </c>
      <c r="GD33" s="48">
        <v>827</v>
      </c>
      <c r="GE33" s="48">
        <v>257</v>
      </c>
      <c r="GF33" s="48">
        <v>91</v>
      </c>
      <c r="GG33" s="48">
        <v>790</v>
      </c>
      <c r="GH33" s="48">
        <v>205</v>
      </c>
      <c r="GI33" s="48">
        <v>1049</v>
      </c>
      <c r="GJ33" s="48">
        <v>177</v>
      </c>
      <c r="GK33" s="48">
        <v>367</v>
      </c>
      <c r="GL33" s="48">
        <v>115</v>
      </c>
      <c r="GM33" s="48">
        <v>1895</v>
      </c>
      <c r="GN33" s="48">
        <v>242</v>
      </c>
      <c r="GO33" s="48">
        <v>864</v>
      </c>
      <c r="GP33" s="48">
        <v>239</v>
      </c>
      <c r="GQ33" s="48">
        <v>925</v>
      </c>
      <c r="GR33" s="48">
        <v>193</v>
      </c>
      <c r="GS33" s="48">
        <v>1688</v>
      </c>
      <c r="GT33" s="48">
        <v>229</v>
      </c>
      <c r="GU33" s="48">
        <v>4841</v>
      </c>
      <c r="GV33" s="48">
        <v>416</v>
      </c>
      <c r="GW33" s="48">
        <v>3560</v>
      </c>
      <c r="GX33" s="48">
        <v>284</v>
      </c>
      <c r="GY33" s="48">
        <v>755</v>
      </c>
      <c r="GZ33" s="48">
        <v>166</v>
      </c>
      <c r="HA33" s="48">
        <v>1054</v>
      </c>
      <c r="HB33" s="48">
        <v>197</v>
      </c>
      <c r="HC33" s="48">
        <v>234</v>
      </c>
      <c r="HD33" s="48">
        <v>98</v>
      </c>
      <c r="HE33" s="48">
        <v>16</v>
      </c>
      <c r="HF33" s="48">
        <v>19</v>
      </c>
    </row>
    <row r="34" spans="1:214" x14ac:dyDescent="0.25">
      <c r="A34" s="16">
        <f t="shared" si="8"/>
        <v>51</v>
      </c>
      <c r="B34" s="17" t="str">
        <f t="shared" si="9"/>
        <v>Wasatch</v>
      </c>
      <c r="C34" s="48" t="s">
        <v>72</v>
      </c>
      <c r="D34" s="48" t="s">
        <v>73</v>
      </c>
      <c r="E34" s="48">
        <v>14844</v>
      </c>
      <c r="F34" s="48">
        <v>413</v>
      </c>
      <c r="G34" s="48">
        <v>224</v>
      </c>
      <c r="H34" s="48">
        <v>90</v>
      </c>
      <c r="I34" s="48">
        <v>1253</v>
      </c>
      <c r="J34" s="48">
        <v>266</v>
      </c>
      <c r="K34" s="48">
        <v>611</v>
      </c>
      <c r="L34" s="48">
        <v>163</v>
      </c>
      <c r="M34" s="48">
        <v>367</v>
      </c>
      <c r="N34" s="48">
        <v>159</v>
      </c>
      <c r="O34" s="48">
        <v>1754</v>
      </c>
      <c r="P34" s="48">
        <v>258</v>
      </c>
      <c r="Q34" s="48">
        <v>902</v>
      </c>
      <c r="R34" s="48">
        <v>209</v>
      </c>
      <c r="S34" s="48">
        <v>362</v>
      </c>
      <c r="T34" s="48">
        <v>163</v>
      </c>
      <c r="U34" s="48">
        <v>953</v>
      </c>
      <c r="V34" s="48">
        <v>184</v>
      </c>
      <c r="W34" s="48">
        <v>1563</v>
      </c>
      <c r="X34" s="48">
        <v>294</v>
      </c>
      <c r="Y34" s="48">
        <v>2879</v>
      </c>
      <c r="Z34" s="48">
        <v>374</v>
      </c>
      <c r="AA34" s="48">
        <v>2640</v>
      </c>
      <c r="AB34" s="48">
        <v>427</v>
      </c>
      <c r="AC34" s="48">
        <v>644</v>
      </c>
      <c r="AD34" s="48">
        <v>185</v>
      </c>
      <c r="AE34" s="48">
        <v>676</v>
      </c>
      <c r="AF34" s="48">
        <v>147</v>
      </c>
      <c r="AG34" s="48">
        <v>16</v>
      </c>
      <c r="AH34" s="48">
        <v>24</v>
      </c>
      <c r="AI34" s="48">
        <v>11905</v>
      </c>
      <c r="AJ34" s="48">
        <v>496</v>
      </c>
      <c r="AK34" s="48">
        <v>176</v>
      </c>
      <c r="AL34" s="48">
        <v>75</v>
      </c>
      <c r="AM34" s="48">
        <v>1012</v>
      </c>
      <c r="AN34" s="48">
        <v>245</v>
      </c>
      <c r="AO34" s="48">
        <v>386</v>
      </c>
      <c r="AP34" s="48">
        <v>135</v>
      </c>
      <c r="AQ34" s="48">
        <v>208</v>
      </c>
      <c r="AR34" s="48">
        <v>116</v>
      </c>
      <c r="AS34" s="48">
        <v>1463</v>
      </c>
      <c r="AT34" s="48">
        <v>245</v>
      </c>
      <c r="AU34" s="48">
        <v>687</v>
      </c>
      <c r="AV34" s="48">
        <v>176</v>
      </c>
      <c r="AW34" s="48">
        <v>224</v>
      </c>
      <c r="AX34" s="48">
        <v>145</v>
      </c>
      <c r="AY34" s="48">
        <v>768</v>
      </c>
      <c r="AZ34" s="48">
        <v>161</v>
      </c>
      <c r="BA34" s="48">
        <v>1199</v>
      </c>
      <c r="BB34" s="48">
        <v>281</v>
      </c>
      <c r="BC34" s="48">
        <v>2442</v>
      </c>
      <c r="BD34" s="48">
        <v>344</v>
      </c>
      <c r="BE34" s="48">
        <v>2162</v>
      </c>
      <c r="BF34" s="48">
        <v>354</v>
      </c>
      <c r="BG34" s="48">
        <v>547</v>
      </c>
      <c r="BH34" s="48">
        <v>172</v>
      </c>
      <c r="BI34" s="48">
        <v>615</v>
      </c>
      <c r="BJ34" s="48">
        <v>150</v>
      </c>
      <c r="BK34" s="48">
        <v>16</v>
      </c>
      <c r="BL34" s="48">
        <v>24</v>
      </c>
      <c r="BM34" s="48">
        <v>1656</v>
      </c>
      <c r="BN34" s="48">
        <v>354</v>
      </c>
      <c r="BO34" s="48">
        <v>41</v>
      </c>
      <c r="BP34" s="48">
        <v>43</v>
      </c>
      <c r="BQ34" s="48">
        <v>128</v>
      </c>
      <c r="BR34" s="48">
        <v>85</v>
      </c>
      <c r="BS34" s="48">
        <v>78</v>
      </c>
      <c r="BT34" s="48">
        <v>55</v>
      </c>
      <c r="BU34" s="48">
        <v>77</v>
      </c>
      <c r="BV34" s="48">
        <v>87</v>
      </c>
      <c r="BW34" s="48">
        <v>201</v>
      </c>
      <c r="BX34" s="48">
        <v>108</v>
      </c>
      <c r="BY34" s="48">
        <v>109</v>
      </c>
      <c r="BZ34" s="48">
        <v>67</v>
      </c>
      <c r="CA34" s="48">
        <v>115</v>
      </c>
      <c r="CB34" s="48">
        <v>93</v>
      </c>
      <c r="CC34" s="48">
        <v>55</v>
      </c>
      <c r="CD34" s="48">
        <v>49</v>
      </c>
      <c r="CE34" s="48">
        <v>145</v>
      </c>
      <c r="CF34" s="48">
        <v>112</v>
      </c>
      <c r="CG34" s="48">
        <v>259</v>
      </c>
      <c r="CH34" s="48">
        <v>103</v>
      </c>
      <c r="CI34" s="48">
        <v>373</v>
      </c>
      <c r="CJ34" s="48">
        <v>216</v>
      </c>
      <c r="CK34" s="48">
        <v>36</v>
      </c>
      <c r="CL34" s="48">
        <v>36</v>
      </c>
      <c r="CM34" s="48">
        <v>39</v>
      </c>
      <c r="CN34" s="48">
        <v>31</v>
      </c>
      <c r="CO34" s="48">
        <v>0</v>
      </c>
      <c r="CP34" s="48">
        <v>24</v>
      </c>
      <c r="CQ34" s="48">
        <v>37</v>
      </c>
      <c r="CR34" s="48">
        <v>34</v>
      </c>
      <c r="CS34" s="48">
        <v>0</v>
      </c>
      <c r="CT34" s="48">
        <v>24</v>
      </c>
      <c r="CU34" s="48">
        <v>0</v>
      </c>
      <c r="CV34" s="48">
        <v>24</v>
      </c>
      <c r="CW34" s="48">
        <v>0</v>
      </c>
      <c r="CX34" s="48">
        <v>24</v>
      </c>
      <c r="CY34" s="48">
        <v>0</v>
      </c>
      <c r="CZ34" s="48">
        <v>24</v>
      </c>
      <c r="DA34" s="48">
        <v>0</v>
      </c>
      <c r="DB34" s="48">
        <v>24</v>
      </c>
      <c r="DC34" s="48">
        <v>1</v>
      </c>
      <c r="DD34" s="48">
        <v>3</v>
      </c>
      <c r="DE34" s="48">
        <v>0</v>
      </c>
      <c r="DF34" s="48">
        <v>24</v>
      </c>
      <c r="DG34" s="48">
        <v>5</v>
      </c>
      <c r="DH34" s="48">
        <v>10</v>
      </c>
      <c r="DI34" s="48">
        <v>6</v>
      </c>
      <c r="DJ34" s="48">
        <v>9</v>
      </c>
      <c r="DK34" s="48">
        <v>0</v>
      </c>
      <c r="DL34" s="48">
        <v>24</v>
      </c>
      <c r="DM34" s="48">
        <v>25</v>
      </c>
      <c r="DN34" s="48">
        <v>33</v>
      </c>
      <c r="DO34" s="48">
        <v>0</v>
      </c>
      <c r="DP34" s="48">
        <v>24</v>
      </c>
      <c r="DQ34" s="48">
        <v>0</v>
      </c>
      <c r="DR34" s="48">
        <v>24</v>
      </c>
      <c r="DS34" s="48">
        <v>0</v>
      </c>
      <c r="DT34" s="48">
        <v>24</v>
      </c>
      <c r="DU34" s="48">
        <v>241</v>
      </c>
      <c r="DV34" s="48">
        <v>89</v>
      </c>
      <c r="DW34" s="48">
        <v>0</v>
      </c>
      <c r="DX34" s="48">
        <v>24</v>
      </c>
      <c r="DY34" s="48">
        <v>35</v>
      </c>
      <c r="DZ34" s="48">
        <v>36</v>
      </c>
      <c r="EA34" s="48">
        <v>3</v>
      </c>
      <c r="EB34" s="48">
        <v>5</v>
      </c>
      <c r="EC34" s="48">
        <v>0</v>
      </c>
      <c r="ED34" s="48">
        <v>24</v>
      </c>
      <c r="EE34" s="48">
        <v>75</v>
      </c>
      <c r="EF34" s="48">
        <v>60</v>
      </c>
      <c r="EG34" s="48">
        <v>0</v>
      </c>
      <c r="EH34" s="48">
        <v>24</v>
      </c>
      <c r="EI34" s="48">
        <v>0</v>
      </c>
      <c r="EJ34" s="48">
        <v>24</v>
      </c>
      <c r="EK34" s="48">
        <v>23</v>
      </c>
      <c r="EL34" s="48">
        <v>24</v>
      </c>
      <c r="EM34" s="48">
        <v>17</v>
      </c>
      <c r="EN34" s="48">
        <v>22</v>
      </c>
      <c r="EO34" s="48">
        <v>33</v>
      </c>
      <c r="EP34" s="48">
        <v>37</v>
      </c>
      <c r="EQ34" s="48">
        <v>32</v>
      </c>
      <c r="ER34" s="48">
        <v>35</v>
      </c>
      <c r="ES34" s="48">
        <v>23</v>
      </c>
      <c r="ET34" s="48">
        <v>15</v>
      </c>
      <c r="EU34" s="48">
        <v>0</v>
      </c>
      <c r="EV34" s="48">
        <v>24</v>
      </c>
      <c r="EW34" s="48">
        <v>0</v>
      </c>
      <c r="EX34" s="48">
        <v>24</v>
      </c>
      <c r="EY34" s="48">
        <v>198</v>
      </c>
      <c r="EZ34" s="48">
        <v>122</v>
      </c>
      <c r="FA34" s="48">
        <v>0</v>
      </c>
      <c r="FB34" s="48">
        <v>24</v>
      </c>
      <c r="FC34" s="48">
        <v>0</v>
      </c>
      <c r="FD34" s="48">
        <v>24</v>
      </c>
      <c r="FE34" s="48">
        <v>0</v>
      </c>
      <c r="FF34" s="48">
        <v>24</v>
      </c>
      <c r="FG34" s="48">
        <v>51</v>
      </c>
      <c r="FH34" s="48">
        <v>80</v>
      </c>
      <c r="FI34" s="48">
        <v>0</v>
      </c>
      <c r="FJ34" s="48">
        <v>24</v>
      </c>
      <c r="FK34" s="48">
        <v>50</v>
      </c>
      <c r="FL34" s="48">
        <v>63</v>
      </c>
      <c r="FM34" s="48">
        <v>2</v>
      </c>
      <c r="FN34" s="48">
        <v>4</v>
      </c>
      <c r="FO34" s="48">
        <v>0</v>
      </c>
      <c r="FP34" s="48">
        <v>24</v>
      </c>
      <c r="FQ34" s="48">
        <v>48</v>
      </c>
      <c r="FR34" s="48">
        <v>38</v>
      </c>
      <c r="FS34" s="48">
        <v>19</v>
      </c>
      <c r="FT34" s="48">
        <v>23</v>
      </c>
      <c r="FU34" s="48">
        <v>20</v>
      </c>
      <c r="FV34" s="48">
        <v>24</v>
      </c>
      <c r="FW34" s="48">
        <v>0</v>
      </c>
      <c r="FX34" s="48">
        <v>24</v>
      </c>
      <c r="FY34" s="48">
        <v>8</v>
      </c>
      <c r="FZ34" s="48">
        <v>15</v>
      </c>
      <c r="GA34" s="48">
        <v>0</v>
      </c>
      <c r="GB34" s="48">
        <v>24</v>
      </c>
      <c r="GC34" s="48">
        <v>807</v>
      </c>
      <c r="GD34" s="48">
        <v>172</v>
      </c>
      <c r="GE34" s="48">
        <v>7</v>
      </c>
      <c r="GF34" s="48">
        <v>9</v>
      </c>
      <c r="GG34" s="48">
        <v>78</v>
      </c>
      <c r="GH34" s="48">
        <v>66</v>
      </c>
      <c r="GI34" s="48">
        <v>144</v>
      </c>
      <c r="GJ34" s="48">
        <v>94</v>
      </c>
      <c r="GK34" s="48">
        <v>31</v>
      </c>
      <c r="GL34" s="48">
        <v>31</v>
      </c>
      <c r="GM34" s="48">
        <v>15</v>
      </c>
      <c r="GN34" s="48">
        <v>26</v>
      </c>
      <c r="GO34" s="48">
        <v>55</v>
      </c>
      <c r="GP34" s="48">
        <v>64</v>
      </c>
      <c r="GQ34" s="48">
        <v>21</v>
      </c>
      <c r="GR34" s="48">
        <v>31</v>
      </c>
      <c r="GS34" s="48">
        <v>102</v>
      </c>
      <c r="GT34" s="48">
        <v>74</v>
      </c>
      <c r="GU34" s="48">
        <v>148</v>
      </c>
      <c r="GV34" s="48">
        <v>85</v>
      </c>
      <c r="GW34" s="48">
        <v>126</v>
      </c>
      <c r="GX34" s="48">
        <v>60</v>
      </c>
      <c r="GY34" s="48">
        <v>28</v>
      </c>
      <c r="GZ34" s="48">
        <v>41</v>
      </c>
      <c r="HA34" s="48">
        <v>38</v>
      </c>
      <c r="HB34" s="48">
        <v>39</v>
      </c>
      <c r="HC34" s="48">
        <v>14</v>
      </c>
      <c r="HD34" s="48">
        <v>20</v>
      </c>
      <c r="HE34" s="48">
        <v>0</v>
      </c>
      <c r="HF34" s="48">
        <v>24</v>
      </c>
    </row>
    <row r="35" spans="1:214" x14ac:dyDescent="0.25">
      <c r="A35" s="16">
        <f t="shared" si="8"/>
        <v>53</v>
      </c>
      <c r="B35" s="17" t="str">
        <f t="shared" si="9"/>
        <v>Washington</v>
      </c>
      <c r="C35" s="48" t="s">
        <v>74</v>
      </c>
      <c r="D35" s="48" t="s">
        <v>75</v>
      </c>
      <c r="E35" s="48">
        <v>64128</v>
      </c>
      <c r="F35" s="48">
        <v>1153</v>
      </c>
      <c r="G35" s="48">
        <v>663</v>
      </c>
      <c r="H35" s="48">
        <v>232</v>
      </c>
      <c r="I35" s="48">
        <v>5802</v>
      </c>
      <c r="J35" s="48">
        <v>614</v>
      </c>
      <c r="K35" s="48">
        <v>4196</v>
      </c>
      <c r="L35" s="48">
        <v>544</v>
      </c>
      <c r="M35" s="48">
        <v>1706</v>
      </c>
      <c r="N35" s="48">
        <v>362</v>
      </c>
      <c r="O35" s="48">
        <v>10005</v>
      </c>
      <c r="P35" s="48">
        <v>859</v>
      </c>
      <c r="Q35" s="48">
        <v>2840</v>
      </c>
      <c r="R35" s="48">
        <v>404</v>
      </c>
      <c r="S35" s="48">
        <v>1263</v>
      </c>
      <c r="T35" s="48">
        <v>309</v>
      </c>
      <c r="U35" s="48">
        <v>3234</v>
      </c>
      <c r="V35" s="48">
        <v>480</v>
      </c>
      <c r="W35" s="48">
        <v>6653</v>
      </c>
      <c r="X35" s="48">
        <v>629</v>
      </c>
      <c r="Y35" s="48">
        <v>15068</v>
      </c>
      <c r="Z35" s="48">
        <v>1052</v>
      </c>
      <c r="AA35" s="48">
        <v>7851</v>
      </c>
      <c r="AB35" s="48">
        <v>923</v>
      </c>
      <c r="AC35" s="48">
        <v>2423</v>
      </c>
      <c r="AD35" s="48">
        <v>375</v>
      </c>
      <c r="AE35" s="48">
        <v>2383</v>
      </c>
      <c r="AF35" s="48">
        <v>454</v>
      </c>
      <c r="AG35" s="48">
        <v>41</v>
      </c>
      <c r="AH35" s="48">
        <v>42</v>
      </c>
      <c r="AI35" s="48">
        <v>49678</v>
      </c>
      <c r="AJ35" s="48">
        <v>1228</v>
      </c>
      <c r="AK35" s="48">
        <v>377</v>
      </c>
      <c r="AL35" s="48">
        <v>139</v>
      </c>
      <c r="AM35" s="48">
        <v>4241</v>
      </c>
      <c r="AN35" s="48">
        <v>545</v>
      </c>
      <c r="AO35" s="48">
        <v>3653</v>
      </c>
      <c r="AP35" s="48">
        <v>535</v>
      </c>
      <c r="AQ35" s="48">
        <v>1449</v>
      </c>
      <c r="AR35" s="48">
        <v>356</v>
      </c>
      <c r="AS35" s="48">
        <v>7957</v>
      </c>
      <c r="AT35" s="48">
        <v>805</v>
      </c>
      <c r="AU35" s="48">
        <v>2242</v>
      </c>
      <c r="AV35" s="48">
        <v>340</v>
      </c>
      <c r="AW35" s="48">
        <v>916</v>
      </c>
      <c r="AX35" s="48">
        <v>273</v>
      </c>
      <c r="AY35" s="48">
        <v>2515</v>
      </c>
      <c r="AZ35" s="48">
        <v>431</v>
      </c>
      <c r="BA35" s="48">
        <v>4264</v>
      </c>
      <c r="BB35" s="48">
        <v>513</v>
      </c>
      <c r="BC35" s="48">
        <v>12039</v>
      </c>
      <c r="BD35" s="48">
        <v>944</v>
      </c>
      <c r="BE35" s="48">
        <v>6254</v>
      </c>
      <c r="BF35" s="48">
        <v>773</v>
      </c>
      <c r="BG35" s="48">
        <v>1736</v>
      </c>
      <c r="BH35" s="48">
        <v>324</v>
      </c>
      <c r="BI35" s="48">
        <v>1994</v>
      </c>
      <c r="BJ35" s="48">
        <v>417</v>
      </c>
      <c r="BK35" s="48">
        <v>41</v>
      </c>
      <c r="BL35" s="48">
        <v>42</v>
      </c>
      <c r="BM35" s="48">
        <v>6829</v>
      </c>
      <c r="BN35" s="48">
        <v>762</v>
      </c>
      <c r="BO35" s="48">
        <v>150</v>
      </c>
      <c r="BP35" s="48">
        <v>155</v>
      </c>
      <c r="BQ35" s="48">
        <v>670</v>
      </c>
      <c r="BR35" s="48">
        <v>227</v>
      </c>
      <c r="BS35" s="48">
        <v>263</v>
      </c>
      <c r="BT35" s="48">
        <v>125</v>
      </c>
      <c r="BU35" s="48">
        <v>133</v>
      </c>
      <c r="BV35" s="48">
        <v>92</v>
      </c>
      <c r="BW35" s="48">
        <v>990</v>
      </c>
      <c r="BX35" s="48">
        <v>231</v>
      </c>
      <c r="BY35" s="48">
        <v>276</v>
      </c>
      <c r="BZ35" s="48">
        <v>105</v>
      </c>
      <c r="CA35" s="48">
        <v>81</v>
      </c>
      <c r="CB35" s="48">
        <v>52</v>
      </c>
      <c r="CC35" s="48">
        <v>148</v>
      </c>
      <c r="CD35" s="48">
        <v>91</v>
      </c>
      <c r="CE35" s="48">
        <v>613</v>
      </c>
      <c r="CF35" s="48">
        <v>229</v>
      </c>
      <c r="CG35" s="48">
        <v>1909</v>
      </c>
      <c r="CH35" s="48">
        <v>342</v>
      </c>
      <c r="CI35" s="48">
        <v>977</v>
      </c>
      <c r="CJ35" s="48">
        <v>316</v>
      </c>
      <c r="CK35" s="48">
        <v>293</v>
      </c>
      <c r="CL35" s="48">
        <v>132</v>
      </c>
      <c r="CM35" s="48">
        <v>326</v>
      </c>
      <c r="CN35" s="48">
        <v>183</v>
      </c>
      <c r="CO35" s="48">
        <v>0</v>
      </c>
      <c r="CP35" s="48">
        <v>27</v>
      </c>
      <c r="CQ35" s="48">
        <v>338</v>
      </c>
      <c r="CR35" s="48">
        <v>152</v>
      </c>
      <c r="CS35" s="48">
        <v>0</v>
      </c>
      <c r="CT35" s="48">
        <v>27</v>
      </c>
      <c r="CU35" s="48">
        <v>15</v>
      </c>
      <c r="CV35" s="48">
        <v>25</v>
      </c>
      <c r="CW35" s="48">
        <v>0</v>
      </c>
      <c r="CX35" s="48">
        <v>27</v>
      </c>
      <c r="CY35" s="48">
        <v>0</v>
      </c>
      <c r="CZ35" s="48">
        <v>27</v>
      </c>
      <c r="DA35" s="48">
        <v>41</v>
      </c>
      <c r="DB35" s="48">
        <v>54</v>
      </c>
      <c r="DC35" s="48">
        <v>0</v>
      </c>
      <c r="DD35" s="48">
        <v>27</v>
      </c>
      <c r="DE35" s="48">
        <v>26</v>
      </c>
      <c r="DF35" s="48">
        <v>42</v>
      </c>
      <c r="DG35" s="48">
        <v>8</v>
      </c>
      <c r="DH35" s="48">
        <v>11</v>
      </c>
      <c r="DI35" s="48">
        <v>45</v>
      </c>
      <c r="DJ35" s="48">
        <v>64</v>
      </c>
      <c r="DK35" s="48">
        <v>59</v>
      </c>
      <c r="DL35" s="48">
        <v>73</v>
      </c>
      <c r="DM35" s="48">
        <v>131</v>
      </c>
      <c r="DN35" s="48">
        <v>91</v>
      </c>
      <c r="DO35" s="48">
        <v>0</v>
      </c>
      <c r="DP35" s="48">
        <v>27</v>
      </c>
      <c r="DQ35" s="48">
        <v>13</v>
      </c>
      <c r="DR35" s="48">
        <v>19</v>
      </c>
      <c r="DS35" s="48">
        <v>0</v>
      </c>
      <c r="DT35" s="48">
        <v>27</v>
      </c>
      <c r="DU35" s="48">
        <v>1007</v>
      </c>
      <c r="DV35" s="48">
        <v>322</v>
      </c>
      <c r="DW35" s="48">
        <v>28</v>
      </c>
      <c r="DX35" s="48">
        <v>42</v>
      </c>
      <c r="DY35" s="48">
        <v>0</v>
      </c>
      <c r="DZ35" s="48">
        <v>27</v>
      </c>
      <c r="EA35" s="48">
        <v>38</v>
      </c>
      <c r="EB35" s="48">
        <v>62</v>
      </c>
      <c r="EC35" s="48">
        <v>4</v>
      </c>
      <c r="ED35" s="48">
        <v>5</v>
      </c>
      <c r="EE35" s="48">
        <v>324</v>
      </c>
      <c r="EF35" s="48">
        <v>202</v>
      </c>
      <c r="EG35" s="48">
        <v>19</v>
      </c>
      <c r="EH35" s="48">
        <v>17</v>
      </c>
      <c r="EI35" s="48">
        <v>47</v>
      </c>
      <c r="EJ35" s="48">
        <v>53</v>
      </c>
      <c r="EK35" s="48">
        <v>44</v>
      </c>
      <c r="EL35" s="48">
        <v>52</v>
      </c>
      <c r="EM35" s="48">
        <v>133</v>
      </c>
      <c r="EN35" s="48">
        <v>101</v>
      </c>
      <c r="EO35" s="48">
        <v>199</v>
      </c>
      <c r="EP35" s="48">
        <v>105</v>
      </c>
      <c r="EQ35" s="48">
        <v>123</v>
      </c>
      <c r="ER35" s="48">
        <v>79</v>
      </c>
      <c r="ES35" s="48">
        <v>43</v>
      </c>
      <c r="ET35" s="48">
        <v>58</v>
      </c>
      <c r="EU35" s="48">
        <v>5</v>
      </c>
      <c r="EV35" s="48">
        <v>7</v>
      </c>
      <c r="EW35" s="48">
        <v>0</v>
      </c>
      <c r="EX35" s="48">
        <v>27</v>
      </c>
      <c r="EY35" s="48">
        <v>1129</v>
      </c>
      <c r="EZ35" s="48">
        <v>273</v>
      </c>
      <c r="FA35" s="48">
        <v>13</v>
      </c>
      <c r="FB35" s="48">
        <v>21</v>
      </c>
      <c r="FC35" s="48">
        <v>140</v>
      </c>
      <c r="FD35" s="48">
        <v>102</v>
      </c>
      <c r="FE35" s="48">
        <v>51</v>
      </c>
      <c r="FF35" s="48">
        <v>49</v>
      </c>
      <c r="FG35" s="48">
        <v>35</v>
      </c>
      <c r="FH35" s="48">
        <v>45</v>
      </c>
      <c r="FI35" s="48">
        <v>177</v>
      </c>
      <c r="FJ35" s="48">
        <v>114</v>
      </c>
      <c r="FK35" s="48">
        <v>126</v>
      </c>
      <c r="FL35" s="48">
        <v>79</v>
      </c>
      <c r="FM35" s="48">
        <v>74</v>
      </c>
      <c r="FN35" s="48">
        <v>77</v>
      </c>
      <c r="FO35" s="48">
        <v>0</v>
      </c>
      <c r="FP35" s="48">
        <v>27</v>
      </c>
      <c r="FQ35" s="48">
        <v>194</v>
      </c>
      <c r="FR35" s="48">
        <v>137</v>
      </c>
      <c r="FS35" s="48">
        <v>146</v>
      </c>
      <c r="FT35" s="48">
        <v>89</v>
      </c>
      <c r="FU35" s="48">
        <v>158</v>
      </c>
      <c r="FV35" s="48">
        <v>105</v>
      </c>
      <c r="FW35" s="48">
        <v>4</v>
      </c>
      <c r="FX35" s="48">
        <v>8</v>
      </c>
      <c r="FY35" s="48">
        <v>11</v>
      </c>
      <c r="FZ35" s="48">
        <v>18</v>
      </c>
      <c r="GA35" s="48">
        <v>0</v>
      </c>
      <c r="GB35" s="48">
        <v>27</v>
      </c>
      <c r="GC35" s="48">
        <v>5147</v>
      </c>
      <c r="GD35" s="48">
        <v>568</v>
      </c>
      <c r="GE35" s="48">
        <v>95</v>
      </c>
      <c r="GF35" s="48">
        <v>64</v>
      </c>
      <c r="GG35" s="48">
        <v>736</v>
      </c>
      <c r="GH35" s="48">
        <v>258</v>
      </c>
      <c r="GI35" s="48">
        <v>191</v>
      </c>
      <c r="GJ35" s="48">
        <v>77</v>
      </c>
      <c r="GK35" s="48">
        <v>85</v>
      </c>
      <c r="GL35" s="48">
        <v>59</v>
      </c>
      <c r="GM35" s="48">
        <v>516</v>
      </c>
      <c r="GN35" s="48">
        <v>226</v>
      </c>
      <c r="GO35" s="48">
        <v>177</v>
      </c>
      <c r="GP35" s="48">
        <v>116</v>
      </c>
      <c r="GQ35" s="48">
        <v>119</v>
      </c>
      <c r="GR35" s="48">
        <v>73</v>
      </c>
      <c r="GS35" s="48">
        <v>519</v>
      </c>
      <c r="GT35" s="48">
        <v>182</v>
      </c>
      <c r="GU35" s="48">
        <v>1404</v>
      </c>
      <c r="GV35" s="48">
        <v>348</v>
      </c>
      <c r="GW35" s="48">
        <v>716</v>
      </c>
      <c r="GX35" s="48">
        <v>233</v>
      </c>
      <c r="GY35" s="48">
        <v>208</v>
      </c>
      <c r="GZ35" s="48">
        <v>115</v>
      </c>
      <c r="HA35" s="48">
        <v>347</v>
      </c>
      <c r="HB35" s="48">
        <v>133</v>
      </c>
      <c r="HC35" s="48">
        <v>34</v>
      </c>
      <c r="HD35" s="48">
        <v>38</v>
      </c>
      <c r="HE35" s="48">
        <v>0</v>
      </c>
      <c r="HF35" s="48">
        <v>27</v>
      </c>
    </row>
    <row r="36" spans="1:214" x14ac:dyDescent="0.25">
      <c r="A36" s="16">
        <f t="shared" si="8"/>
        <v>55</v>
      </c>
      <c r="B36" s="17" t="str">
        <f t="shared" si="9"/>
        <v>Wayne</v>
      </c>
      <c r="C36" s="48" t="s">
        <v>76</v>
      </c>
      <c r="D36" s="48" t="s">
        <v>77</v>
      </c>
      <c r="E36" s="48">
        <v>1235</v>
      </c>
      <c r="F36" s="48">
        <v>85</v>
      </c>
      <c r="G36" s="48">
        <v>145</v>
      </c>
      <c r="H36" s="48">
        <v>50</v>
      </c>
      <c r="I36" s="48">
        <v>185</v>
      </c>
      <c r="J36" s="48">
        <v>62</v>
      </c>
      <c r="K36" s="48">
        <v>77</v>
      </c>
      <c r="L36" s="48">
        <v>54</v>
      </c>
      <c r="M36" s="48">
        <v>2</v>
      </c>
      <c r="N36" s="48">
        <v>5</v>
      </c>
      <c r="O36" s="48">
        <v>102</v>
      </c>
      <c r="P36" s="48">
        <v>55</v>
      </c>
      <c r="Q36" s="48">
        <v>82</v>
      </c>
      <c r="R36" s="48">
        <v>35</v>
      </c>
      <c r="S36" s="48">
        <v>0</v>
      </c>
      <c r="T36" s="48">
        <v>11</v>
      </c>
      <c r="U36" s="48">
        <v>25</v>
      </c>
      <c r="V36" s="48">
        <v>21</v>
      </c>
      <c r="W36" s="48">
        <v>80</v>
      </c>
      <c r="X36" s="48">
        <v>49</v>
      </c>
      <c r="Y36" s="48">
        <v>226</v>
      </c>
      <c r="Z36" s="48">
        <v>56</v>
      </c>
      <c r="AA36" s="48">
        <v>244</v>
      </c>
      <c r="AB36" s="48">
        <v>52</v>
      </c>
      <c r="AC36" s="48">
        <v>35</v>
      </c>
      <c r="AD36" s="48">
        <v>18</v>
      </c>
      <c r="AE36" s="48">
        <v>32</v>
      </c>
      <c r="AF36" s="48">
        <v>17</v>
      </c>
      <c r="AG36" s="48">
        <v>0</v>
      </c>
      <c r="AH36" s="48">
        <v>11</v>
      </c>
      <c r="AI36" s="48">
        <v>907</v>
      </c>
      <c r="AJ36" s="48">
        <v>101</v>
      </c>
      <c r="AK36" s="48">
        <v>102</v>
      </c>
      <c r="AL36" s="48">
        <v>48</v>
      </c>
      <c r="AM36" s="48">
        <v>146</v>
      </c>
      <c r="AN36" s="48">
        <v>55</v>
      </c>
      <c r="AO36" s="48">
        <v>77</v>
      </c>
      <c r="AP36" s="48">
        <v>54</v>
      </c>
      <c r="AQ36" s="48">
        <v>2</v>
      </c>
      <c r="AR36" s="48">
        <v>5</v>
      </c>
      <c r="AS36" s="48">
        <v>58</v>
      </c>
      <c r="AT36" s="48">
        <v>34</v>
      </c>
      <c r="AU36" s="48">
        <v>74</v>
      </c>
      <c r="AV36" s="48">
        <v>34</v>
      </c>
      <c r="AW36" s="48">
        <v>0</v>
      </c>
      <c r="AX36" s="48">
        <v>11</v>
      </c>
      <c r="AY36" s="48">
        <v>25</v>
      </c>
      <c r="AZ36" s="48">
        <v>21</v>
      </c>
      <c r="BA36" s="48">
        <v>23</v>
      </c>
      <c r="BB36" s="48">
        <v>19</v>
      </c>
      <c r="BC36" s="48">
        <v>188</v>
      </c>
      <c r="BD36" s="48">
        <v>53</v>
      </c>
      <c r="BE36" s="48">
        <v>165</v>
      </c>
      <c r="BF36" s="48">
        <v>46</v>
      </c>
      <c r="BG36" s="48">
        <v>19</v>
      </c>
      <c r="BH36" s="48">
        <v>13</v>
      </c>
      <c r="BI36" s="48">
        <v>28</v>
      </c>
      <c r="BJ36" s="48">
        <v>16</v>
      </c>
      <c r="BK36" s="48">
        <v>0</v>
      </c>
      <c r="BL36" s="48">
        <v>11</v>
      </c>
      <c r="BM36" s="48">
        <v>152</v>
      </c>
      <c r="BN36" s="48">
        <v>64</v>
      </c>
      <c r="BO36" s="48">
        <v>23</v>
      </c>
      <c r="BP36" s="48">
        <v>23</v>
      </c>
      <c r="BQ36" s="48">
        <v>28</v>
      </c>
      <c r="BR36" s="48">
        <v>18</v>
      </c>
      <c r="BS36" s="48">
        <v>0</v>
      </c>
      <c r="BT36" s="48">
        <v>11</v>
      </c>
      <c r="BU36" s="48">
        <v>0</v>
      </c>
      <c r="BV36" s="48">
        <v>11</v>
      </c>
      <c r="BW36" s="48">
        <v>13</v>
      </c>
      <c r="BX36" s="48">
        <v>13</v>
      </c>
      <c r="BY36" s="48">
        <v>2</v>
      </c>
      <c r="BZ36" s="48">
        <v>3</v>
      </c>
      <c r="CA36" s="48">
        <v>0</v>
      </c>
      <c r="CB36" s="48">
        <v>11</v>
      </c>
      <c r="CC36" s="48">
        <v>0</v>
      </c>
      <c r="CD36" s="48">
        <v>11</v>
      </c>
      <c r="CE36" s="48">
        <v>45</v>
      </c>
      <c r="CF36" s="48">
        <v>44</v>
      </c>
      <c r="CG36" s="48">
        <v>5</v>
      </c>
      <c r="CH36" s="48">
        <v>7</v>
      </c>
      <c r="CI36" s="48">
        <v>27</v>
      </c>
      <c r="CJ36" s="48">
        <v>20</v>
      </c>
      <c r="CK36" s="48">
        <v>8</v>
      </c>
      <c r="CL36" s="48">
        <v>12</v>
      </c>
      <c r="CM36" s="48">
        <v>1</v>
      </c>
      <c r="CN36" s="48">
        <v>3</v>
      </c>
      <c r="CO36" s="48">
        <v>0</v>
      </c>
      <c r="CP36" s="48">
        <v>11</v>
      </c>
      <c r="CQ36" s="48">
        <v>0</v>
      </c>
      <c r="CR36" s="48">
        <v>11</v>
      </c>
      <c r="CS36" s="48">
        <v>0</v>
      </c>
      <c r="CT36" s="48">
        <v>11</v>
      </c>
      <c r="CU36" s="48">
        <v>0</v>
      </c>
      <c r="CV36" s="48">
        <v>11</v>
      </c>
      <c r="CW36" s="48">
        <v>0</v>
      </c>
      <c r="CX36" s="48">
        <v>11</v>
      </c>
      <c r="CY36" s="48">
        <v>0</v>
      </c>
      <c r="CZ36" s="48">
        <v>11</v>
      </c>
      <c r="DA36" s="48">
        <v>0</v>
      </c>
      <c r="DB36" s="48">
        <v>11</v>
      </c>
      <c r="DC36" s="48">
        <v>0</v>
      </c>
      <c r="DD36" s="48">
        <v>11</v>
      </c>
      <c r="DE36" s="48">
        <v>0</v>
      </c>
      <c r="DF36" s="48">
        <v>11</v>
      </c>
      <c r="DG36" s="48">
        <v>0</v>
      </c>
      <c r="DH36" s="48">
        <v>11</v>
      </c>
      <c r="DI36" s="48">
        <v>0</v>
      </c>
      <c r="DJ36" s="48">
        <v>11</v>
      </c>
      <c r="DK36" s="48">
        <v>0</v>
      </c>
      <c r="DL36" s="48">
        <v>11</v>
      </c>
      <c r="DM36" s="48">
        <v>0</v>
      </c>
      <c r="DN36" s="48">
        <v>11</v>
      </c>
      <c r="DO36" s="48">
        <v>0</v>
      </c>
      <c r="DP36" s="48">
        <v>11</v>
      </c>
      <c r="DQ36" s="48">
        <v>0</v>
      </c>
      <c r="DR36" s="48">
        <v>11</v>
      </c>
      <c r="DS36" s="48">
        <v>0</v>
      </c>
      <c r="DT36" s="48">
        <v>11</v>
      </c>
      <c r="DU36" s="48">
        <v>89</v>
      </c>
      <c r="DV36" s="48">
        <v>48</v>
      </c>
      <c r="DW36" s="48">
        <v>12</v>
      </c>
      <c r="DX36" s="48">
        <v>9</v>
      </c>
      <c r="DY36" s="48">
        <v>0</v>
      </c>
      <c r="DZ36" s="48">
        <v>11</v>
      </c>
      <c r="EA36" s="48">
        <v>0</v>
      </c>
      <c r="EB36" s="48">
        <v>11</v>
      </c>
      <c r="EC36" s="48">
        <v>0</v>
      </c>
      <c r="ED36" s="48">
        <v>11</v>
      </c>
      <c r="EE36" s="48">
        <v>31</v>
      </c>
      <c r="EF36" s="48">
        <v>41</v>
      </c>
      <c r="EG36" s="48">
        <v>6</v>
      </c>
      <c r="EH36" s="48">
        <v>9</v>
      </c>
      <c r="EI36" s="48">
        <v>0</v>
      </c>
      <c r="EJ36" s="48">
        <v>11</v>
      </c>
      <c r="EK36" s="48">
        <v>0</v>
      </c>
      <c r="EL36" s="48">
        <v>11</v>
      </c>
      <c r="EM36" s="48">
        <v>0</v>
      </c>
      <c r="EN36" s="48">
        <v>11</v>
      </c>
      <c r="EO36" s="48">
        <v>2</v>
      </c>
      <c r="EP36" s="48">
        <v>3</v>
      </c>
      <c r="EQ36" s="48">
        <v>31</v>
      </c>
      <c r="ER36" s="48">
        <v>22</v>
      </c>
      <c r="ES36" s="48">
        <v>4</v>
      </c>
      <c r="ET36" s="48">
        <v>5</v>
      </c>
      <c r="EU36" s="48">
        <v>3</v>
      </c>
      <c r="EV36" s="48">
        <v>4</v>
      </c>
      <c r="EW36" s="48">
        <v>0</v>
      </c>
      <c r="EX36" s="48">
        <v>11</v>
      </c>
      <c r="EY36" s="48">
        <v>7</v>
      </c>
      <c r="EZ36" s="48">
        <v>12</v>
      </c>
      <c r="FA36" s="48">
        <v>0</v>
      </c>
      <c r="FB36" s="48">
        <v>11</v>
      </c>
      <c r="FC36" s="48">
        <v>0</v>
      </c>
      <c r="FD36" s="48">
        <v>11</v>
      </c>
      <c r="FE36" s="48">
        <v>0</v>
      </c>
      <c r="FF36" s="48">
        <v>11</v>
      </c>
      <c r="FG36" s="48">
        <v>0</v>
      </c>
      <c r="FH36" s="48">
        <v>11</v>
      </c>
      <c r="FI36" s="48">
        <v>0</v>
      </c>
      <c r="FJ36" s="48">
        <v>11</v>
      </c>
      <c r="FK36" s="48">
        <v>0</v>
      </c>
      <c r="FL36" s="48">
        <v>11</v>
      </c>
      <c r="FM36" s="48">
        <v>0</v>
      </c>
      <c r="FN36" s="48">
        <v>11</v>
      </c>
      <c r="FO36" s="48">
        <v>0</v>
      </c>
      <c r="FP36" s="48">
        <v>11</v>
      </c>
      <c r="FQ36" s="48">
        <v>0</v>
      </c>
      <c r="FR36" s="48">
        <v>11</v>
      </c>
      <c r="FS36" s="48">
        <v>0</v>
      </c>
      <c r="FT36" s="48">
        <v>11</v>
      </c>
      <c r="FU36" s="48">
        <v>7</v>
      </c>
      <c r="FV36" s="48">
        <v>12</v>
      </c>
      <c r="FW36" s="48">
        <v>0</v>
      </c>
      <c r="FX36" s="48">
        <v>11</v>
      </c>
      <c r="FY36" s="48">
        <v>0</v>
      </c>
      <c r="FZ36" s="48">
        <v>11</v>
      </c>
      <c r="GA36" s="48">
        <v>0</v>
      </c>
      <c r="GB36" s="48">
        <v>11</v>
      </c>
      <c r="GC36" s="48">
        <v>80</v>
      </c>
      <c r="GD36" s="48">
        <v>31</v>
      </c>
      <c r="GE36" s="48">
        <v>8</v>
      </c>
      <c r="GF36" s="48">
        <v>6</v>
      </c>
      <c r="GG36" s="48">
        <v>11</v>
      </c>
      <c r="GH36" s="48">
        <v>12</v>
      </c>
      <c r="GI36" s="48">
        <v>0</v>
      </c>
      <c r="GJ36" s="48">
        <v>11</v>
      </c>
      <c r="GK36" s="48">
        <v>0</v>
      </c>
      <c r="GL36" s="48">
        <v>11</v>
      </c>
      <c r="GM36" s="48">
        <v>0</v>
      </c>
      <c r="GN36" s="48">
        <v>11</v>
      </c>
      <c r="GO36" s="48">
        <v>0</v>
      </c>
      <c r="GP36" s="48">
        <v>11</v>
      </c>
      <c r="GQ36" s="48">
        <v>0</v>
      </c>
      <c r="GR36" s="48">
        <v>11</v>
      </c>
      <c r="GS36" s="48">
        <v>0</v>
      </c>
      <c r="GT36" s="48">
        <v>11</v>
      </c>
      <c r="GU36" s="48">
        <v>12</v>
      </c>
      <c r="GV36" s="48">
        <v>15</v>
      </c>
      <c r="GW36" s="48">
        <v>31</v>
      </c>
      <c r="GX36" s="48">
        <v>21</v>
      </c>
      <c r="GY36" s="48">
        <v>14</v>
      </c>
      <c r="GZ36" s="48">
        <v>11</v>
      </c>
      <c r="HA36" s="48">
        <v>4</v>
      </c>
      <c r="HB36" s="48">
        <v>6</v>
      </c>
      <c r="HC36" s="48">
        <v>0</v>
      </c>
      <c r="HD36" s="48">
        <v>11</v>
      </c>
      <c r="HE36" s="48">
        <v>0</v>
      </c>
      <c r="HF36" s="48">
        <v>11</v>
      </c>
    </row>
    <row r="37" spans="1:214" x14ac:dyDescent="0.25">
      <c r="A37" s="16">
        <f t="shared" si="8"/>
        <v>57</v>
      </c>
      <c r="B37" s="17" t="str">
        <f t="shared" si="9"/>
        <v>Weber</v>
      </c>
      <c r="C37" s="48" t="s">
        <v>78</v>
      </c>
      <c r="D37" s="48" t="s">
        <v>79</v>
      </c>
      <c r="E37" s="48">
        <v>117743</v>
      </c>
      <c r="F37" s="48">
        <v>1309</v>
      </c>
      <c r="G37" s="48">
        <v>1278</v>
      </c>
      <c r="H37" s="48">
        <v>221</v>
      </c>
      <c r="I37" s="48">
        <v>9015</v>
      </c>
      <c r="J37" s="48">
        <v>649</v>
      </c>
      <c r="K37" s="48">
        <v>19309</v>
      </c>
      <c r="L37" s="48">
        <v>862</v>
      </c>
      <c r="M37" s="48">
        <v>3068</v>
      </c>
      <c r="N37" s="48">
        <v>380</v>
      </c>
      <c r="O37" s="48">
        <v>13113</v>
      </c>
      <c r="P37" s="48">
        <v>805</v>
      </c>
      <c r="Q37" s="48">
        <v>4764</v>
      </c>
      <c r="R37" s="48">
        <v>455</v>
      </c>
      <c r="S37" s="48">
        <v>1712</v>
      </c>
      <c r="T37" s="48">
        <v>299</v>
      </c>
      <c r="U37" s="48">
        <v>6098</v>
      </c>
      <c r="V37" s="48">
        <v>502</v>
      </c>
      <c r="W37" s="48">
        <v>11441</v>
      </c>
      <c r="X37" s="48">
        <v>817</v>
      </c>
      <c r="Y37" s="48">
        <v>23180</v>
      </c>
      <c r="Z37" s="48">
        <v>797</v>
      </c>
      <c r="AA37" s="48">
        <v>7992</v>
      </c>
      <c r="AB37" s="48">
        <v>582</v>
      </c>
      <c r="AC37" s="48">
        <v>4917</v>
      </c>
      <c r="AD37" s="48">
        <v>528</v>
      </c>
      <c r="AE37" s="48">
        <v>11332</v>
      </c>
      <c r="AF37" s="48">
        <v>720</v>
      </c>
      <c r="AG37" s="48">
        <v>524</v>
      </c>
      <c r="AH37" s="48">
        <v>151</v>
      </c>
      <c r="AI37" s="48">
        <v>94964</v>
      </c>
      <c r="AJ37" s="48">
        <v>1381</v>
      </c>
      <c r="AK37" s="48">
        <v>994</v>
      </c>
      <c r="AL37" s="48">
        <v>203</v>
      </c>
      <c r="AM37" s="48">
        <v>6884</v>
      </c>
      <c r="AN37" s="48">
        <v>600</v>
      </c>
      <c r="AO37" s="48">
        <v>15914</v>
      </c>
      <c r="AP37" s="48">
        <v>811</v>
      </c>
      <c r="AQ37" s="48">
        <v>2539</v>
      </c>
      <c r="AR37" s="48">
        <v>344</v>
      </c>
      <c r="AS37" s="48">
        <v>10577</v>
      </c>
      <c r="AT37" s="48">
        <v>697</v>
      </c>
      <c r="AU37" s="48">
        <v>4144</v>
      </c>
      <c r="AV37" s="48">
        <v>429</v>
      </c>
      <c r="AW37" s="48">
        <v>1344</v>
      </c>
      <c r="AX37" s="48">
        <v>288</v>
      </c>
      <c r="AY37" s="48">
        <v>4832</v>
      </c>
      <c r="AZ37" s="48">
        <v>432</v>
      </c>
      <c r="BA37" s="48">
        <v>8231</v>
      </c>
      <c r="BB37" s="48">
        <v>684</v>
      </c>
      <c r="BC37" s="48">
        <v>19439</v>
      </c>
      <c r="BD37" s="48">
        <v>877</v>
      </c>
      <c r="BE37" s="48">
        <v>6009</v>
      </c>
      <c r="BF37" s="48">
        <v>549</v>
      </c>
      <c r="BG37" s="48">
        <v>3884</v>
      </c>
      <c r="BH37" s="48">
        <v>490</v>
      </c>
      <c r="BI37" s="48">
        <v>9718</v>
      </c>
      <c r="BJ37" s="48">
        <v>636</v>
      </c>
      <c r="BK37" s="48">
        <v>455</v>
      </c>
      <c r="BL37" s="48">
        <v>145</v>
      </c>
      <c r="BM37" s="48">
        <v>11729</v>
      </c>
      <c r="BN37" s="48">
        <v>805</v>
      </c>
      <c r="BO37" s="48">
        <v>117</v>
      </c>
      <c r="BP37" s="48">
        <v>61</v>
      </c>
      <c r="BQ37" s="48">
        <v>1545</v>
      </c>
      <c r="BR37" s="48">
        <v>322</v>
      </c>
      <c r="BS37" s="48">
        <v>2457</v>
      </c>
      <c r="BT37" s="48">
        <v>356</v>
      </c>
      <c r="BU37" s="48">
        <v>218</v>
      </c>
      <c r="BV37" s="48">
        <v>109</v>
      </c>
      <c r="BW37" s="48">
        <v>1170</v>
      </c>
      <c r="BX37" s="48">
        <v>248</v>
      </c>
      <c r="BY37" s="48">
        <v>305</v>
      </c>
      <c r="BZ37" s="48">
        <v>112</v>
      </c>
      <c r="CA37" s="48">
        <v>74</v>
      </c>
      <c r="CB37" s="48">
        <v>43</v>
      </c>
      <c r="CC37" s="48">
        <v>335</v>
      </c>
      <c r="CD37" s="48">
        <v>120</v>
      </c>
      <c r="CE37" s="48">
        <v>1292</v>
      </c>
      <c r="CF37" s="48">
        <v>303</v>
      </c>
      <c r="CG37" s="48">
        <v>1888</v>
      </c>
      <c r="CH37" s="48">
        <v>258</v>
      </c>
      <c r="CI37" s="48">
        <v>972</v>
      </c>
      <c r="CJ37" s="48">
        <v>192</v>
      </c>
      <c r="CK37" s="48">
        <v>366</v>
      </c>
      <c r="CL37" s="48">
        <v>118</v>
      </c>
      <c r="CM37" s="48">
        <v>921</v>
      </c>
      <c r="CN37" s="48">
        <v>260</v>
      </c>
      <c r="CO37" s="48">
        <v>69</v>
      </c>
      <c r="CP37" s="48">
        <v>57</v>
      </c>
      <c r="CQ37" s="48">
        <v>1813</v>
      </c>
      <c r="CR37" s="48">
        <v>295</v>
      </c>
      <c r="CS37" s="48">
        <v>15</v>
      </c>
      <c r="CT37" s="48">
        <v>18</v>
      </c>
      <c r="CU37" s="48">
        <v>97</v>
      </c>
      <c r="CV37" s="48">
        <v>79</v>
      </c>
      <c r="CW37" s="48">
        <v>163</v>
      </c>
      <c r="CX37" s="48">
        <v>92</v>
      </c>
      <c r="CY37" s="48">
        <v>4</v>
      </c>
      <c r="CZ37" s="48">
        <v>7</v>
      </c>
      <c r="DA37" s="48">
        <v>254</v>
      </c>
      <c r="DB37" s="48">
        <v>118</v>
      </c>
      <c r="DC37" s="48">
        <v>47</v>
      </c>
      <c r="DD37" s="48">
        <v>40</v>
      </c>
      <c r="DE37" s="48">
        <v>88</v>
      </c>
      <c r="DF37" s="48">
        <v>61</v>
      </c>
      <c r="DG37" s="48">
        <v>41</v>
      </c>
      <c r="DH37" s="48">
        <v>34</v>
      </c>
      <c r="DI37" s="48">
        <v>241</v>
      </c>
      <c r="DJ37" s="48">
        <v>156</v>
      </c>
      <c r="DK37" s="48">
        <v>346</v>
      </c>
      <c r="DL37" s="48">
        <v>113</v>
      </c>
      <c r="DM37" s="48">
        <v>247</v>
      </c>
      <c r="DN37" s="48">
        <v>87</v>
      </c>
      <c r="DO37" s="48">
        <v>50</v>
      </c>
      <c r="DP37" s="48">
        <v>48</v>
      </c>
      <c r="DQ37" s="48">
        <v>220</v>
      </c>
      <c r="DR37" s="48">
        <v>99</v>
      </c>
      <c r="DS37" s="48">
        <v>0</v>
      </c>
      <c r="DT37" s="48">
        <v>27</v>
      </c>
      <c r="DU37" s="48">
        <v>1597</v>
      </c>
      <c r="DV37" s="48">
        <v>335</v>
      </c>
      <c r="DW37" s="48">
        <v>89</v>
      </c>
      <c r="DX37" s="48">
        <v>83</v>
      </c>
      <c r="DY37" s="48">
        <v>22</v>
      </c>
      <c r="DZ37" s="48">
        <v>25</v>
      </c>
      <c r="EA37" s="48">
        <v>83</v>
      </c>
      <c r="EB37" s="48">
        <v>64</v>
      </c>
      <c r="EC37" s="48">
        <v>38</v>
      </c>
      <c r="ED37" s="48">
        <v>35</v>
      </c>
      <c r="EE37" s="48">
        <v>235</v>
      </c>
      <c r="EF37" s="48">
        <v>110</v>
      </c>
      <c r="EG37" s="48">
        <v>28</v>
      </c>
      <c r="EH37" s="48">
        <v>27</v>
      </c>
      <c r="EI37" s="48">
        <v>29</v>
      </c>
      <c r="EJ37" s="48">
        <v>26</v>
      </c>
      <c r="EK37" s="48">
        <v>87</v>
      </c>
      <c r="EL37" s="48">
        <v>70</v>
      </c>
      <c r="EM37" s="48">
        <v>193</v>
      </c>
      <c r="EN37" s="48">
        <v>81</v>
      </c>
      <c r="EO37" s="48">
        <v>333</v>
      </c>
      <c r="EP37" s="48">
        <v>156</v>
      </c>
      <c r="EQ37" s="48">
        <v>324</v>
      </c>
      <c r="ER37" s="48">
        <v>159</v>
      </c>
      <c r="ES37" s="48">
        <v>77</v>
      </c>
      <c r="ET37" s="48">
        <v>59</v>
      </c>
      <c r="EU37" s="48">
        <v>59</v>
      </c>
      <c r="EV37" s="48">
        <v>55</v>
      </c>
      <c r="EW37" s="48">
        <v>0</v>
      </c>
      <c r="EX37" s="48">
        <v>27</v>
      </c>
      <c r="EY37" s="48">
        <v>1875</v>
      </c>
      <c r="EZ37" s="48">
        <v>291</v>
      </c>
      <c r="FA37" s="48">
        <v>26</v>
      </c>
      <c r="FB37" s="48">
        <v>41</v>
      </c>
      <c r="FC37" s="48">
        <v>185</v>
      </c>
      <c r="FD37" s="48">
        <v>97</v>
      </c>
      <c r="FE37" s="48">
        <v>279</v>
      </c>
      <c r="FF37" s="48">
        <v>125</v>
      </c>
      <c r="FG37" s="48">
        <v>44</v>
      </c>
      <c r="FH37" s="48">
        <v>32</v>
      </c>
      <c r="FI37" s="48">
        <v>185</v>
      </c>
      <c r="FJ37" s="48">
        <v>76</v>
      </c>
      <c r="FK37" s="48">
        <v>121</v>
      </c>
      <c r="FL37" s="48">
        <v>47</v>
      </c>
      <c r="FM37" s="48">
        <v>75</v>
      </c>
      <c r="FN37" s="48">
        <v>100</v>
      </c>
      <c r="FO37" s="48">
        <v>53</v>
      </c>
      <c r="FP37" s="48">
        <v>46</v>
      </c>
      <c r="FQ37" s="48">
        <v>207</v>
      </c>
      <c r="FR37" s="48">
        <v>110</v>
      </c>
      <c r="FS37" s="48">
        <v>223</v>
      </c>
      <c r="FT37" s="48">
        <v>94</v>
      </c>
      <c r="FU37" s="48">
        <v>205</v>
      </c>
      <c r="FV37" s="48">
        <v>83</v>
      </c>
      <c r="FW37" s="48">
        <v>173</v>
      </c>
      <c r="FX37" s="48">
        <v>104</v>
      </c>
      <c r="FY37" s="48">
        <v>99</v>
      </c>
      <c r="FZ37" s="48">
        <v>70</v>
      </c>
      <c r="GA37" s="48">
        <v>0</v>
      </c>
      <c r="GB37" s="48">
        <v>27</v>
      </c>
      <c r="GC37" s="48">
        <v>5765</v>
      </c>
      <c r="GD37" s="48">
        <v>621</v>
      </c>
      <c r="GE37" s="48">
        <v>37</v>
      </c>
      <c r="GF37" s="48">
        <v>34</v>
      </c>
      <c r="GG37" s="48">
        <v>282</v>
      </c>
      <c r="GH37" s="48">
        <v>123</v>
      </c>
      <c r="GI37" s="48">
        <v>413</v>
      </c>
      <c r="GJ37" s="48">
        <v>125</v>
      </c>
      <c r="GK37" s="48">
        <v>225</v>
      </c>
      <c r="GL37" s="48">
        <v>116</v>
      </c>
      <c r="GM37" s="48">
        <v>692</v>
      </c>
      <c r="GN37" s="48">
        <v>216</v>
      </c>
      <c r="GO37" s="48">
        <v>119</v>
      </c>
      <c r="GP37" s="48">
        <v>61</v>
      </c>
      <c r="GQ37" s="48">
        <v>102</v>
      </c>
      <c r="GR37" s="48">
        <v>59</v>
      </c>
      <c r="GS37" s="48">
        <v>750</v>
      </c>
      <c r="GT37" s="48">
        <v>206</v>
      </c>
      <c r="GU37" s="48">
        <v>1277</v>
      </c>
      <c r="GV37" s="48">
        <v>235</v>
      </c>
      <c r="GW37" s="48">
        <v>951</v>
      </c>
      <c r="GX37" s="48">
        <v>199</v>
      </c>
      <c r="GY37" s="48">
        <v>235</v>
      </c>
      <c r="GZ37" s="48">
        <v>98</v>
      </c>
      <c r="HA37" s="48">
        <v>367</v>
      </c>
      <c r="HB37" s="48">
        <v>127</v>
      </c>
      <c r="HC37" s="48">
        <v>315</v>
      </c>
      <c r="HD37" s="48">
        <v>117</v>
      </c>
      <c r="HE37" s="48">
        <v>0</v>
      </c>
      <c r="HF37" s="48">
        <v>27</v>
      </c>
    </row>
    <row r="39" spans="1:214" x14ac:dyDescent="0.25">
      <c r="A39" s="16">
        <f>VLOOKUP($C39, lu_GEOID, 2, FALSE)</f>
        <v>101</v>
      </c>
      <c r="B39" s="17" t="str">
        <f>VLOOKUP($C39, lu_GEOID, 3, FALSE)</f>
        <v>Wasatch Front</v>
      </c>
      <c r="C39" s="15" t="s">
        <v>128</v>
      </c>
      <c r="D39" s="18" t="str">
        <f>B39</f>
        <v>Wasatch Front</v>
      </c>
      <c r="E39" s="19">
        <f>E14 + E26 + E33 + E37</f>
        <v>1110955</v>
      </c>
      <c r="F39" s="19">
        <f t="shared" ref="F39:BQ39" si="10">F14 + F26 + F33 + F37</f>
        <v>7550</v>
      </c>
      <c r="G39" s="19">
        <f t="shared" si="10"/>
        <v>9817</v>
      </c>
      <c r="H39" s="19">
        <f t="shared" si="10"/>
        <v>1421</v>
      </c>
      <c r="I39" s="19">
        <f t="shared" si="10"/>
        <v>74811</v>
      </c>
      <c r="J39" s="19">
        <f t="shared" si="10"/>
        <v>3952</v>
      </c>
      <c r="K39" s="19">
        <f t="shared" si="10"/>
        <v>119786</v>
      </c>
      <c r="L39" s="19">
        <f t="shared" si="10"/>
        <v>4718</v>
      </c>
      <c r="M39" s="19">
        <f t="shared" si="10"/>
        <v>29462</v>
      </c>
      <c r="N39" s="19">
        <f t="shared" si="10"/>
        <v>2103</v>
      </c>
      <c r="O39" s="19">
        <f t="shared" si="10"/>
        <v>127989</v>
      </c>
      <c r="P39" s="19">
        <f t="shared" si="10"/>
        <v>5353</v>
      </c>
      <c r="Q39" s="19">
        <f t="shared" si="10"/>
        <v>51313</v>
      </c>
      <c r="R39" s="19">
        <f t="shared" si="10"/>
        <v>3057</v>
      </c>
      <c r="S39" s="19">
        <f t="shared" si="10"/>
        <v>26561</v>
      </c>
      <c r="T39" s="19">
        <f t="shared" si="10"/>
        <v>2046</v>
      </c>
      <c r="U39" s="19">
        <f t="shared" si="10"/>
        <v>83486</v>
      </c>
      <c r="V39" s="19">
        <f t="shared" si="10"/>
        <v>3626</v>
      </c>
      <c r="W39" s="19">
        <f t="shared" si="10"/>
        <v>147088</v>
      </c>
      <c r="X39" s="19">
        <f t="shared" si="10"/>
        <v>5169</v>
      </c>
      <c r="Y39" s="19">
        <f t="shared" si="10"/>
        <v>241196</v>
      </c>
      <c r="Z39" s="19">
        <f t="shared" si="10"/>
        <v>5820</v>
      </c>
      <c r="AA39" s="19">
        <f t="shared" si="10"/>
        <v>93493</v>
      </c>
      <c r="AB39" s="19">
        <f t="shared" si="10"/>
        <v>4566</v>
      </c>
      <c r="AC39" s="19">
        <f t="shared" si="10"/>
        <v>49939</v>
      </c>
      <c r="AD39" s="19">
        <f t="shared" si="10"/>
        <v>3125</v>
      </c>
      <c r="AE39" s="19">
        <f t="shared" si="10"/>
        <v>52458</v>
      </c>
      <c r="AF39" s="19">
        <f t="shared" si="10"/>
        <v>2886</v>
      </c>
      <c r="AG39" s="19">
        <f t="shared" si="10"/>
        <v>3556</v>
      </c>
      <c r="AH39" s="19">
        <f t="shared" si="10"/>
        <v>808</v>
      </c>
      <c r="AI39" s="19">
        <f t="shared" si="10"/>
        <v>842460</v>
      </c>
      <c r="AJ39" s="19">
        <f t="shared" si="10"/>
        <v>8545</v>
      </c>
      <c r="AK39" s="19">
        <f t="shared" si="10"/>
        <v>7356</v>
      </c>
      <c r="AL39" s="19">
        <f t="shared" si="10"/>
        <v>1321</v>
      </c>
      <c r="AM39" s="19">
        <f t="shared" si="10"/>
        <v>55498</v>
      </c>
      <c r="AN39" s="19">
        <f t="shared" si="10"/>
        <v>3346</v>
      </c>
      <c r="AO39" s="19">
        <f t="shared" si="10"/>
        <v>95035</v>
      </c>
      <c r="AP39" s="19">
        <f t="shared" si="10"/>
        <v>4176</v>
      </c>
      <c r="AQ39" s="19">
        <f t="shared" si="10"/>
        <v>23448</v>
      </c>
      <c r="AR39" s="19">
        <f t="shared" si="10"/>
        <v>1891</v>
      </c>
      <c r="AS39" s="19">
        <f t="shared" si="10"/>
        <v>99646</v>
      </c>
      <c r="AT39" s="19">
        <f t="shared" si="10"/>
        <v>4616</v>
      </c>
      <c r="AU39" s="19">
        <f t="shared" si="10"/>
        <v>41160</v>
      </c>
      <c r="AV39" s="19">
        <f t="shared" si="10"/>
        <v>2833</v>
      </c>
      <c r="AW39" s="19">
        <f t="shared" si="10"/>
        <v>19366</v>
      </c>
      <c r="AX39" s="19">
        <f t="shared" si="10"/>
        <v>1755</v>
      </c>
      <c r="AY39" s="19">
        <f t="shared" si="10"/>
        <v>63535</v>
      </c>
      <c r="AZ39" s="19">
        <f t="shared" si="10"/>
        <v>3278</v>
      </c>
      <c r="BA39" s="19">
        <f t="shared" si="10"/>
        <v>104595</v>
      </c>
      <c r="BB39" s="19">
        <f t="shared" si="10"/>
        <v>4360</v>
      </c>
      <c r="BC39" s="19">
        <f t="shared" si="10"/>
        <v>184006</v>
      </c>
      <c r="BD39" s="19">
        <f t="shared" si="10"/>
        <v>5187</v>
      </c>
      <c r="BE39" s="19">
        <f t="shared" si="10"/>
        <v>65147</v>
      </c>
      <c r="BF39" s="19">
        <f t="shared" si="10"/>
        <v>3810</v>
      </c>
      <c r="BG39" s="19">
        <f t="shared" si="10"/>
        <v>36988</v>
      </c>
      <c r="BH39" s="19">
        <f t="shared" si="10"/>
        <v>2636</v>
      </c>
      <c r="BI39" s="19">
        <f t="shared" si="10"/>
        <v>43698</v>
      </c>
      <c r="BJ39" s="19">
        <f t="shared" si="10"/>
        <v>2684</v>
      </c>
      <c r="BK39" s="19">
        <f t="shared" si="10"/>
        <v>2982</v>
      </c>
      <c r="BL39" s="19">
        <f t="shared" si="10"/>
        <v>788</v>
      </c>
      <c r="BM39" s="19">
        <f t="shared" si="10"/>
        <v>122159</v>
      </c>
      <c r="BN39" s="19">
        <f t="shared" si="10"/>
        <v>5009</v>
      </c>
      <c r="BO39" s="19">
        <f t="shared" si="10"/>
        <v>1137</v>
      </c>
      <c r="BP39" s="19">
        <f t="shared" si="10"/>
        <v>430</v>
      </c>
      <c r="BQ39" s="19">
        <f t="shared" si="10"/>
        <v>13433</v>
      </c>
      <c r="BR39" s="19">
        <f t="shared" ref="BR39:EC39" si="11">BR14 + BR26 + BR33 + BR37</f>
        <v>1806</v>
      </c>
      <c r="BS39" s="19">
        <f t="shared" si="11"/>
        <v>15819</v>
      </c>
      <c r="BT39" s="19">
        <f t="shared" si="11"/>
        <v>1726</v>
      </c>
      <c r="BU39" s="19">
        <f t="shared" si="11"/>
        <v>2975</v>
      </c>
      <c r="BV39" s="19">
        <f t="shared" si="11"/>
        <v>807</v>
      </c>
      <c r="BW39" s="19">
        <f t="shared" si="11"/>
        <v>13398</v>
      </c>
      <c r="BX39" s="19">
        <f t="shared" si="11"/>
        <v>1758</v>
      </c>
      <c r="BY39" s="19">
        <f t="shared" si="11"/>
        <v>4496</v>
      </c>
      <c r="BZ39" s="19">
        <f t="shared" si="11"/>
        <v>863</v>
      </c>
      <c r="CA39" s="19">
        <f t="shared" si="11"/>
        <v>2216</v>
      </c>
      <c r="CB39" s="19">
        <f t="shared" si="11"/>
        <v>638</v>
      </c>
      <c r="CC39" s="19">
        <f t="shared" si="11"/>
        <v>7439</v>
      </c>
      <c r="CD39" s="19">
        <f t="shared" si="11"/>
        <v>1122</v>
      </c>
      <c r="CE39" s="19">
        <f t="shared" si="11"/>
        <v>15315</v>
      </c>
      <c r="CF39" s="19">
        <f t="shared" si="11"/>
        <v>1816</v>
      </c>
      <c r="CG39" s="19">
        <f t="shared" si="11"/>
        <v>23832</v>
      </c>
      <c r="CH39" s="19">
        <f t="shared" si="11"/>
        <v>2082</v>
      </c>
      <c r="CI39" s="19">
        <f t="shared" si="11"/>
        <v>12777</v>
      </c>
      <c r="CJ39" s="19">
        <f t="shared" si="11"/>
        <v>1408</v>
      </c>
      <c r="CK39" s="19">
        <f t="shared" si="11"/>
        <v>4677</v>
      </c>
      <c r="CL39" s="19">
        <f t="shared" si="11"/>
        <v>839</v>
      </c>
      <c r="CM39" s="19">
        <f t="shared" si="11"/>
        <v>4329</v>
      </c>
      <c r="CN39" s="19">
        <f t="shared" si="11"/>
        <v>950</v>
      </c>
      <c r="CO39" s="19">
        <f t="shared" si="11"/>
        <v>316</v>
      </c>
      <c r="CP39" s="19">
        <f t="shared" si="11"/>
        <v>187</v>
      </c>
      <c r="CQ39" s="19">
        <f t="shared" si="11"/>
        <v>32358</v>
      </c>
      <c r="CR39" s="19">
        <f t="shared" si="11"/>
        <v>2470</v>
      </c>
      <c r="CS39" s="19">
        <f t="shared" si="11"/>
        <v>261</v>
      </c>
      <c r="CT39" s="19">
        <f t="shared" si="11"/>
        <v>204</v>
      </c>
      <c r="CU39" s="19">
        <f t="shared" si="11"/>
        <v>770</v>
      </c>
      <c r="CV39" s="19">
        <f t="shared" si="11"/>
        <v>386</v>
      </c>
      <c r="CW39" s="19">
        <f t="shared" si="11"/>
        <v>1552</v>
      </c>
      <c r="CX39" s="19">
        <f t="shared" si="11"/>
        <v>497</v>
      </c>
      <c r="CY39" s="19">
        <f t="shared" si="11"/>
        <v>468</v>
      </c>
      <c r="CZ39" s="19">
        <f t="shared" si="11"/>
        <v>266</v>
      </c>
      <c r="DA39" s="19">
        <f t="shared" si="11"/>
        <v>3202</v>
      </c>
      <c r="DB39" s="19">
        <f t="shared" si="11"/>
        <v>769</v>
      </c>
      <c r="DC39" s="19">
        <f t="shared" si="11"/>
        <v>1011</v>
      </c>
      <c r="DD39" s="19">
        <f t="shared" si="11"/>
        <v>337</v>
      </c>
      <c r="DE39" s="19">
        <f t="shared" si="11"/>
        <v>1000</v>
      </c>
      <c r="DF39" s="19">
        <f t="shared" si="11"/>
        <v>396</v>
      </c>
      <c r="DG39" s="19">
        <f t="shared" si="11"/>
        <v>2259</v>
      </c>
      <c r="DH39" s="19">
        <f t="shared" si="11"/>
        <v>582</v>
      </c>
      <c r="DI39" s="19">
        <f t="shared" si="11"/>
        <v>4557</v>
      </c>
      <c r="DJ39" s="19">
        <f t="shared" si="11"/>
        <v>895</v>
      </c>
      <c r="DK39" s="19">
        <f t="shared" si="11"/>
        <v>8687</v>
      </c>
      <c r="DL39" s="19">
        <f t="shared" si="11"/>
        <v>943</v>
      </c>
      <c r="DM39" s="19">
        <f t="shared" si="11"/>
        <v>4661</v>
      </c>
      <c r="DN39" s="19">
        <f t="shared" si="11"/>
        <v>1088</v>
      </c>
      <c r="DO39" s="19">
        <f t="shared" si="11"/>
        <v>2071</v>
      </c>
      <c r="DP39" s="19">
        <f t="shared" si="11"/>
        <v>574</v>
      </c>
      <c r="DQ39" s="19">
        <f t="shared" si="11"/>
        <v>1834</v>
      </c>
      <c r="DR39" s="19">
        <f t="shared" si="11"/>
        <v>501</v>
      </c>
      <c r="DS39" s="19">
        <f t="shared" si="11"/>
        <v>25</v>
      </c>
      <c r="DT39" s="19">
        <f t="shared" si="11"/>
        <v>111</v>
      </c>
      <c r="DU39" s="19">
        <f t="shared" si="11"/>
        <v>27694</v>
      </c>
      <c r="DV39" s="19">
        <f t="shared" si="11"/>
        <v>2346</v>
      </c>
      <c r="DW39" s="19">
        <f t="shared" si="11"/>
        <v>262</v>
      </c>
      <c r="DX39" s="19">
        <f t="shared" si="11"/>
        <v>204</v>
      </c>
      <c r="DY39" s="19">
        <f t="shared" si="11"/>
        <v>652</v>
      </c>
      <c r="DZ39" s="19">
        <f t="shared" si="11"/>
        <v>354</v>
      </c>
      <c r="EA39" s="19">
        <f t="shared" si="11"/>
        <v>1309</v>
      </c>
      <c r="EB39" s="19">
        <f t="shared" si="11"/>
        <v>586</v>
      </c>
      <c r="EC39" s="19">
        <f t="shared" si="11"/>
        <v>221</v>
      </c>
      <c r="ED39" s="19">
        <f t="shared" ref="ED39:GO39" si="12">ED14 + ED26 + ED33 + ED37</f>
        <v>203</v>
      </c>
      <c r="EE39" s="19">
        <f t="shared" si="12"/>
        <v>3426</v>
      </c>
      <c r="EF39" s="19">
        <f t="shared" si="12"/>
        <v>801</v>
      </c>
      <c r="EG39" s="19">
        <f t="shared" si="12"/>
        <v>320</v>
      </c>
      <c r="EH39" s="19">
        <f t="shared" si="12"/>
        <v>208</v>
      </c>
      <c r="EI39" s="19">
        <f t="shared" si="12"/>
        <v>664</v>
      </c>
      <c r="EJ39" s="19">
        <f t="shared" si="12"/>
        <v>326</v>
      </c>
      <c r="EK39" s="19">
        <f t="shared" si="12"/>
        <v>1681</v>
      </c>
      <c r="EL39" s="19">
        <f t="shared" si="12"/>
        <v>466</v>
      </c>
      <c r="EM39" s="19">
        <f t="shared" si="12"/>
        <v>2486</v>
      </c>
      <c r="EN39" s="19">
        <f t="shared" si="12"/>
        <v>606</v>
      </c>
      <c r="EO39" s="19">
        <f t="shared" si="12"/>
        <v>9741</v>
      </c>
      <c r="EP39" s="19">
        <f t="shared" si="12"/>
        <v>1482</v>
      </c>
      <c r="EQ39" s="19">
        <f t="shared" si="12"/>
        <v>5017</v>
      </c>
      <c r="ER39" s="19">
        <f t="shared" si="12"/>
        <v>1010</v>
      </c>
      <c r="ES39" s="19">
        <f t="shared" si="12"/>
        <v>1316</v>
      </c>
      <c r="ET39" s="19">
        <f t="shared" si="12"/>
        <v>462</v>
      </c>
      <c r="EU39" s="19">
        <f t="shared" si="12"/>
        <v>486</v>
      </c>
      <c r="EV39" s="19">
        <f t="shared" si="12"/>
        <v>263</v>
      </c>
      <c r="EW39" s="19">
        <f t="shared" si="12"/>
        <v>113</v>
      </c>
      <c r="EX39" s="19">
        <f t="shared" si="12"/>
        <v>139</v>
      </c>
      <c r="EY39" s="19">
        <f t="shared" si="12"/>
        <v>19263</v>
      </c>
      <c r="EZ39" s="19">
        <f t="shared" si="12"/>
        <v>1735</v>
      </c>
      <c r="FA39" s="19">
        <f t="shared" si="12"/>
        <v>168</v>
      </c>
      <c r="FB39" s="19">
        <f t="shared" si="12"/>
        <v>170</v>
      </c>
      <c r="FC39" s="19">
        <f t="shared" si="12"/>
        <v>873</v>
      </c>
      <c r="FD39" s="19">
        <f t="shared" si="12"/>
        <v>384</v>
      </c>
      <c r="FE39" s="19">
        <f t="shared" si="12"/>
        <v>1795</v>
      </c>
      <c r="FF39" s="19">
        <f t="shared" si="12"/>
        <v>540</v>
      </c>
      <c r="FG39" s="19">
        <f t="shared" si="12"/>
        <v>460</v>
      </c>
      <c r="FH39" s="19">
        <f t="shared" si="12"/>
        <v>256</v>
      </c>
      <c r="FI39" s="19">
        <f t="shared" si="12"/>
        <v>2153</v>
      </c>
      <c r="FJ39" s="19">
        <f t="shared" si="12"/>
        <v>589</v>
      </c>
      <c r="FK39" s="19">
        <f t="shared" si="12"/>
        <v>1244</v>
      </c>
      <c r="FL39" s="19">
        <f t="shared" si="12"/>
        <v>412</v>
      </c>
      <c r="FM39" s="19">
        <f t="shared" si="12"/>
        <v>663</v>
      </c>
      <c r="FN39" s="19">
        <f t="shared" si="12"/>
        <v>438</v>
      </c>
      <c r="FO39" s="19">
        <f t="shared" si="12"/>
        <v>636</v>
      </c>
      <c r="FP39" s="19">
        <f t="shared" si="12"/>
        <v>278</v>
      </c>
      <c r="FQ39" s="19">
        <f t="shared" si="12"/>
        <v>2711</v>
      </c>
      <c r="FR39" s="19">
        <f t="shared" si="12"/>
        <v>591</v>
      </c>
      <c r="FS39" s="19">
        <f t="shared" si="12"/>
        <v>3878</v>
      </c>
      <c r="FT39" s="19">
        <f t="shared" si="12"/>
        <v>683</v>
      </c>
      <c r="FU39" s="19">
        <f t="shared" si="12"/>
        <v>2927</v>
      </c>
      <c r="FV39" s="19">
        <f t="shared" si="12"/>
        <v>719</v>
      </c>
      <c r="FW39" s="19">
        <f t="shared" si="12"/>
        <v>1007</v>
      </c>
      <c r="FX39" s="19">
        <f t="shared" si="12"/>
        <v>420</v>
      </c>
      <c r="FY39" s="19">
        <f t="shared" si="12"/>
        <v>699</v>
      </c>
      <c r="FZ39" s="19">
        <f t="shared" si="12"/>
        <v>316</v>
      </c>
      <c r="GA39" s="19">
        <f t="shared" si="12"/>
        <v>49</v>
      </c>
      <c r="GB39" s="19">
        <f t="shared" si="12"/>
        <v>91</v>
      </c>
      <c r="GC39" s="19">
        <f t="shared" si="12"/>
        <v>67021</v>
      </c>
      <c r="GD39" s="19">
        <f t="shared" si="12"/>
        <v>3504</v>
      </c>
      <c r="GE39" s="19">
        <f t="shared" si="12"/>
        <v>633</v>
      </c>
      <c r="GF39" s="19">
        <f t="shared" si="12"/>
        <v>316</v>
      </c>
      <c r="GG39" s="19">
        <f t="shared" si="12"/>
        <v>3585</v>
      </c>
      <c r="GH39" s="19">
        <f t="shared" si="12"/>
        <v>879</v>
      </c>
      <c r="GI39" s="19">
        <f t="shared" si="12"/>
        <v>4276</v>
      </c>
      <c r="GJ39" s="19">
        <f t="shared" si="12"/>
        <v>865</v>
      </c>
      <c r="GK39" s="19">
        <f t="shared" si="12"/>
        <v>1890</v>
      </c>
      <c r="GL39" s="19">
        <f t="shared" si="12"/>
        <v>597</v>
      </c>
      <c r="GM39" s="19">
        <f t="shared" si="12"/>
        <v>6164</v>
      </c>
      <c r="GN39" s="19">
        <f t="shared" si="12"/>
        <v>1051</v>
      </c>
      <c r="GO39" s="19">
        <f t="shared" si="12"/>
        <v>3082</v>
      </c>
      <c r="GP39" s="19">
        <f t="shared" ref="GP39:HF39" si="13">GP14 + GP26 + GP33 + GP37</f>
        <v>735</v>
      </c>
      <c r="GQ39" s="19">
        <f t="shared" si="13"/>
        <v>2652</v>
      </c>
      <c r="GR39" s="19">
        <f t="shared" si="13"/>
        <v>597</v>
      </c>
      <c r="GS39" s="19">
        <f t="shared" si="13"/>
        <v>7936</v>
      </c>
      <c r="GT39" s="19">
        <f t="shared" si="13"/>
        <v>1083</v>
      </c>
      <c r="GU39" s="19">
        <f t="shared" si="13"/>
        <v>17424</v>
      </c>
      <c r="GV39" s="19">
        <f t="shared" si="13"/>
        <v>1668</v>
      </c>
      <c r="GW39" s="19">
        <f t="shared" si="13"/>
        <v>11052</v>
      </c>
      <c r="GX39" s="19">
        <f t="shared" si="13"/>
        <v>1297</v>
      </c>
      <c r="GY39" s="19">
        <f t="shared" si="13"/>
        <v>2964</v>
      </c>
      <c r="GZ39" s="19">
        <f t="shared" si="13"/>
        <v>717</v>
      </c>
      <c r="HA39" s="19">
        <f t="shared" si="13"/>
        <v>3880</v>
      </c>
      <c r="HB39" s="19">
        <f t="shared" si="13"/>
        <v>818</v>
      </c>
      <c r="HC39" s="19">
        <f t="shared" si="13"/>
        <v>1412</v>
      </c>
      <c r="HD39" s="19">
        <f t="shared" si="13"/>
        <v>497</v>
      </c>
      <c r="HE39" s="19">
        <f t="shared" si="13"/>
        <v>71</v>
      </c>
      <c r="HF39" s="19">
        <f t="shared" si="13"/>
        <v>101</v>
      </c>
    </row>
  </sheetData>
  <pageMargins left="0.7" right="0.7" top="0.75" bottom="0.75" header="0.3" footer="0.3"/>
  <pageSetup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2060"/>
  </sheetPr>
  <dimension ref="A1:HF39"/>
  <sheetViews>
    <sheetView zoomScale="70" zoomScaleNormal="70" workbookViewId="0">
      <pane xSplit="5" ySplit="8" topLeftCell="GI9" activePane="bottomRight" state="frozen"/>
      <selection activeCell="C5" sqref="C5:HF37"/>
      <selection pane="topRight" activeCell="C5" sqref="C5:HF37"/>
      <selection pane="bottomLeft" activeCell="C5" sqref="C5:HF37"/>
      <selection pane="bottomRight" activeCell="A2" sqref="A2"/>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214" s="20" customFormat="1" ht="23.25" x14ac:dyDescent="0.35">
      <c r="A1" s="20" t="s">
        <v>132</v>
      </c>
    </row>
    <row r="3" spans="1:214" x14ac:dyDescent="0.25">
      <c r="A3" s="10"/>
      <c r="B3" s="10"/>
      <c r="C3" s="10"/>
      <c r="D3" s="13" t="s">
        <v>127</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GP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c r="EO3" s="9" t="str">
        <f t="shared" si="2"/>
        <v>E</v>
      </c>
      <c r="EP3" s="9" t="str">
        <f t="shared" si="2"/>
        <v>M</v>
      </c>
      <c r="EQ3" s="9" t="str">
        <f t="shared" si="2"/>
        <v>E</v>
      </c>
      <c r="ER3" s="9" t="str">
        <f t="shared" si="2"/>
        <v>M</v>
      </c>
      <c r="ES3" s="9" t="str">
        <f t="shared" si="2"/>
        <v>E</v>
      </c>
      <c r="ET3" s="9" t="str">
        <f t="shared" si="2"/>
        <v>M</v>
      </c>
      <c r="EU3" s="9" t="str">
        <f t="shared" si="2"/>
        <v>E</v>
      </c>
      <c r="EV3" s="9" t="str">
        <f t="shared" si="2"/>
        <v>M</v>
      </c>
      <c r="EW3" s="9" t="str">
        <f t="shared" si="2"/>
        <v>E</v>
      </c>
      <c r="EX3" s="9" t="str">
        <f t="shared" si="2"/>
        <v>M</v>
      </c>
      <c r="EY3" s="9" t="str">
        <f t="shared" si="2"/>
        <v>E</v>
      </c>
      <c r="EZ3" s="9" t="str">
        <f t="shared" si="2"/>
        <v>M</v>
      </c>
      <c r="FA3" s="9" t="str">
        <f t="shared" si="2"/>
        <v>E</v>
      </c>
      <c r="FB3" s="9" t="str">
        <f t="shared" si="2"/>
        <v>M</v>
      </c>
      <c r="FC3" s="9" t="str">
        <f t="shared" si="2"/>
        <v>E</v>
      </c>
      <c r="FD3" s="9" t="str">
        <f t="shared" si="2"/>
        <v>M</v>
      </c>
      <c r="FE3" s="9" t="str">
        <f t="shared" si="2"/>
        <v>E</v>
      </c>
      <c r="FF3" s="9" t="str">
        <f t="shared" si="2"/>
        <v>M</v>
      </c>
      <c r="FG3" s="9" t="str">
        <f t="shared" si="2"/>
        <v>E</v>
      </c>
      <c r="FH3" s="9" t="str">
        <f t="shared" si="2"/>
        <v>M</v>
      </c>
      <c r="FI3" s="9" t="str">
        <f t="shared" si="2"/>
        <v>E</v>
      </c>
      <c r="FJ3" s="9" t="str">
        <f t="shared" si="2"/>
        <v>M</v>
      </c>
      <c r="FK3" s="9" t="str">
        <f t="shared" si="2"/>
        <v>E</v>
      </c>
      <c r="FL3" s="9" t="str">
        <f t="shared" si="2"/>
        <v>M</v>
      </c>
      <c r="FM3" s="9" t="str">
        <f t="shared" si="2"/>
        <v>E</v>
      </c>
      <c r="FN3" s="9" t="str">
        <f t="shared" si="2"/>
        <v>M</v>
      </c>
      <c r="FO3" s="9" t="str">
        <f t="shared" si="2"/>
        <v>E</v>
      </c>
      <c r="FP3" s="9" t="str">
        <f t="shared" si="2"/>
        <v>M</v>
      </c>
      <c r="FQ3" s="9" t="str">
        <f t="shared" si="2"/>
        <v>E</v>
      </c>
      <c r="FR3" s="9" t="str">
        <f t="shared" si="2"/>
        <v>M</v>
      </c>
      <c r="FS3" s="9" t="str">
        <f t="shared" si="2"/>
        <v>E</v>
      </c>
      <c r="FT3" s="9" t="str">
        <f t="shared" si="2"/>
        <v>M</v>
      </c>
      <c r="FU3" s="9" t="str">
        <f t="shared" si="2"/>
        <v>E</v>
      </c>
      <c r="FV3" s="9" t="str">
        <f t="shared" si="2"/>
        <v>M</v>
      </c>
      <c r="FW3" s="9" t="str">
        <f t="shared" si="2"/>
        <v>E</v>
      </c>
      <c r="FX3" s="9" t="str">
        <f t="shared" si="2"/>
        <v>M</v>
      </c>
      <c r="FY3" s="9" t="str">
        <f t="shared" si="2"/>
        <v>E</v>
      </c>
      <c r="FZ3" s="9" t="str">
        <f t="shared" si="2"/>
        <v>M</v>
      </c>
      <c r="GA3" s="9" t="str">
        <f t="shared" si="2"/>
        <v>E</v>
      </c>
      <c r="GB3" s="9" t="str">
        <f t="shared" si="2"/>
        <v>M</v>
      </c>
      <c r="GC3" s="9" t="str">
        <f t="shared" si="2"/>
        <v>E</v>
      </c>
      <c r="GD3" s="9" t="str">
        <f t="shared" si="2"/>
        <v>M</v>
      </c>
      <c r="GE3" s="9" t="str">
        <f t="shared" si="2"/>
        <v>E</v>
      </c>
      <c r="GF3" s="9" t="str">
        <f t="shared" si="2"/>
        <v>M</v>
      </c>
      <c r="GG3" s="9" t="str">
        <f t="shared" si="2"/>
        <v>E</v>
      </c>
      <c r="GH3" s="9" t="str">
        <f t="shared" si="2"/>
        <v>M</v>
      </c>
      <c r="GI3" s="9" t="str">
        <f t="shared" si="2"/>
        <v>E</v>
      </c>
      <c r="GJ3" s="9" t="str">
        <f t="shared" si="2"/>
        <v>M</v>
      </c>
      <c r="GK3" s="9" t="str">
        <f t="shared" si="2"/>
        <v>E</v>
      </c>
      <c r="GL3" s="9" t="str">
        <f t="shared" si="2"/>
        <v>M</v>
      </c>
      <c r="GM3" s="9" t="str">
        <f t="shared" si="2"/>
        <v>E</v>
      </c>
      <c r="GN3" s="9" t="str">
        <f t="shared" si="2"/>
        <v>M</v>
      </c>
      <c r="GO3" s="9" t="str">
        <f t="shared" si="2"/>
        <v>E</v>
      </c>
      <c r="GP3" s="9" t="str">
        <f t="shared" si="2"/>
        <v>M</v>
      </c>
      <c r="GQ3" s="9" t="str">
        <f t="shared" ref="GQ3:HF3" si="3">RIGHT(GQ5, 1)</f>
        <v>E</v>
      </c>
      <c r="GR3" s="9" t="str">
        <f t="shared" si="3"/>
        <v>M</v>
      </c>
      <c r="GS3" s="9" t="str">
        <f t="shared" si="3"/>
        <v>E</v>
      </c>
      <c r="GT3" s="9" t="str">
        <f t="shared" si="3"/>
        <v>M</v>
      </c>
      <c r="GU3" s="9" t="str">
        <f t="shared" si="3"/>
        <v>E</v>
      </c>
      <c r="GV3" s="9" t="str">
        <f t="shared" si="3"/>
        <v>M</v>
      </c>
      <c r="GW3" s="9" t="str">
        <f t="shared" si="3"/>
        <v>E</v>
      </c>
      <c r="GX3" s="9" t="str">
        <f t="shared" si="3"/>
        <v>M</v>
      </c>
      <c r="GY3" s="9" t="str">
        <f t="shared" si="3"/>
        <v>E</v>
      </c>
      <c r="GZ3" s="9" t="str">
        <f t="shared" si="3"/>
        <v>M</v>
      </c>
      <c r="HA3" s="9" t="str">
        <f t="shared" si="3"/>
        <v>E</v>
      </c>
      <c r="HB3" s="9" t="str">
        <f t="shared" si="3"/>
        <v>M</v>
      </c>
      <c r="HC3" s="9" t="str">
        <f t="shared" si="3"/>
        <v>E</v>
      </c>
      <c r="HD3" s="9" t="str">
        <f t="shared" si="3"/>
        <v>M</v>
      </c>
      <c r="HE3" s="9" t="str">
        <f t="shared" si="3"/>
        <v>E</v>
      </c>
      <c r="HF3" s="9" t="str">
        <f t="shared" si="3"/>
        <v>M</v>
      </c>
    </row>
    <row r="4" spans="1:214" x14ac:dyDescent="0.25">
      <c r="A4" s="10"/>
      <c r="B4" s="10"/>
      <c r="C4" s="10"/>
      <c r="D4" s="13" t="s">
        <v>83</v>
      </c>
      <c r="E4" s="16">
        <f t="shared" ref="E4:BP4" si="4">IF(E3="E", VLOOKUP(E$5, lu_WrkID_Est, 2, FALSE),  VLOOKUP(E$5, lu_WrkID_MOE, 2, FALSE) )</f>
        <v>100.1</v>
      </c>
      <c r="F4" s="16">
        <f t="shared" si="4"/>
        <v>100.2</v>
      </c>
      <c r="G4" s="16">
        <f t="shared" si="4"/>
        <v>101.1</v>
      </c>
      <c r="H4" s="16">
        <f t="shared" si="4"/>
        <v>101.2</v>
      </c>
      <c r="I4" s="16">
        <f t="shared" si="4"/>
        <v>102.1</v>
      </c>
      <c r="J4" s="16">
        <f t="shared" si="4"/>
        <v>102.2</v>
      </c>
      <c r="K4" s="16">
        <f t="shared" si="4"/>
        <v>103.1</v>
      </c>
      <c r="L4" s="16">
        <f t="shared" si="4"/>
        <v>103.2</v>
      </c>
      <c r="M4" s="16">
        <f t="shared" si="4"/>
        <v>104.1</v>
      </c>
      <c r="N4" s="16">
        <f t="shared" si="4"/>
        <v>104.2</v>
      </c>
      <c r="O4" s="16">
        <f t="shared" si="4"/>
        <v>105.1</v>
      </c>
      <c r="P4" s="16">
        <f t="shared" si="4"/>
        <v>105.2</v>
      </c>
      <c r="Q4" s="16">
        <f t="shared" si="4"/>
        <v>106.1</v>
      </c>
      <c r="R4" s="16">
        <f t="shared" si="4"/>
        <v>106.2</v>
      </c>
      <c r="S4" s="16">
        <f t="shared" si="4"/>
        <v>107.1</v>
      </c>
      <c r="T4" s="16">
        <f t="shared" si="4"/>
        <v>107.2</v>
      </c>
      <c r="U4" s="16">
        <f t="shared" si="4"/>
        <v>108.1</v>
      </c>
      <c r="V4" s="16">
        <f t="shared" si="4"/>
        <v>108.2</v>
      </c>
      <c r="W4" s="16">
        <f t="shared" si="4"/>
        <v>109.1</v>
      </c>
      <c r="X4" s="16">
        <f t="shared" si="4"/>
        <v>109.2</v>
      </c>
      <c r="Y4" s="16">
        <f t="shared" si="4"/>
        <v>110.1</v>
      </c>
      <c r="Z4" s="16">
        <f t="shared" si="4"/>
        <v>110.2</v>
      </c>
      <c r="AA4" s="16">
        <f t="shared" si="4"/>
        <v>111.1</v>
      </c>
      <c r="AB4" s="16">
        <f t="shared" si="4"/>
        <v>111.2</v>
      </c>
      <c r="AC4" s="16">
        <f t="shared" si="4"/>
        <v>112.1</v>
      </c>
      <c r="AD4" s="16">
        <f t="shared" si="4"/>
        <v>112.2</v>
      </c>
      <c r="AE4" s="16">
        <f t="shared" si="4"/>
        <v>113.1</v>
      </c>
      <c r="AF4" s="16">
        <f t="shared" si="4"/>
        <v>113.2</v>
      </c>
      <c r="AG4" s="16">
        <f t="shared" si="4"/>
        <v>114.1</v>
      </c>
      <c r="AH4" s="16">
        <f t="shared" si="4"/>
        <v>114.2</v>
      </c>
      <c r="AI4" s="16">
        <f t="shared" si="4"/>
        <v>200.1</v>
      </c>
      <c r="AJ4" s="16">
        <f t="shared" si="4"/>
        <v>200.2</v>
      </c>
      <c r="AK4" s="16">
        <f t="shared" si="4"/>
        <v>201.1</v>
      </c>
      <c r="AL4" s="16">
        <f t="shared" si="4"/>
        <v>201.2</v>
      </c>
      <c r="AM4" s="16">
        <f t="shared" si="4"/>
        <v>202.1</v>
      </c>
      <c r="AN4" s="16">
        <f t="shared" si="4"/>
        <v>202.2</v>
      </c>
      <c r="AO4" s="16">
        <f t="shared" si="4"/>
        <v>203.1</v>
      </c>
      <c r="AP4" s="16">
        <f t="shared" si="4"/>
        <v>203.2</v>
      </c>
      <c r="AQ4" s="16">
        <f t="shared" si="4"/>
        <v>204.1</v>
      </c>
      <c r="AR4" s="16">
        <f t="shared" si="4"/>
        <v>204.2</v>
      </c>
      <c r="AS4" s="16">
        <f t="shared" si="4"/>
        <v>205.1</v>
      </c>
      <c r="AT4" s="16">
        <f t="shared" si="4"/>
        <v>205.2</v>
      </c>
      <c r="AU4" s="16">
        <f t="shared" si="4"/>
        <v>206.1</v>
      </c>
      <c r="AV4" s="16">
        <f t="shared" si="4"/>
        <v>206.2</v>
      </c>
      <c r="AW4" s="16">
        <f t="shared" si="4"/>
        <v>207.1</v>
      </c>
      <c r="AX4" s="16">
        <f t="shared" si="4"/>
        <v>207.2</v>
      </c>
      <c r="AY4" s="16">
        <f t="shared" si="4"/>
        <v>208.1</v>
      </c>
      <c r="AZ4" s="16">
        <f t="shared" si="4"/>
        <v>208.2</v>
      </c>
      <c r="BA4" s="16">
        <f t="shared" si="4"/>
        <v>209.1</v>
      </c>
      <c r="BB4" s="16">
        <f t="shared" si="4"/>
        <v>209.2</v>
      </c>
      <c r="BC4" s="16">
        <f t="shared" si="4"/>
        <v>210.1</v>
      </c>
      <c r="BD4" s="16">
        <f t="shared" si="4"/>
        <v>210.2</v>
      </c>
      <c r="BE4" s="16">
        <f t="shared" si="4"/>
        <v>211.1</v>
      </c>
      <c r="BF4" s="16">
        <f t="shared" si="4"/>
        <v>211.2</v>
      </c>
      <c r="BG4" s="16">
        <f t="shared" si="4"/>
        <v>212.1</v>
      </c>
      <c r="BH4" s="16">
        <f t="shared" si="4"/>
        <v>212.2</v>
      </c>
      <c r="BI4" s="16">
        <f t="shared" si="4"/>
        <v>213.1</v>
      </c>
      <c r="BJ4" s="16">
        <f t="shared" si="4"/>
        <v>213.2</v>
      </c>
      <c r="BK4" s="16">
        <f t="shared" si="4"/>
        <v>214.1</v>
      </c>
      <c r="BL4" s="16">
        <f t="shared" si="4"/>
        <v>214.2</v>
      </c>
      <c r="BM4" s="16">
        <f t="shared" si="4"/>
        <v>300.10000000000002</v>
      </c>
      <c r="BN4" s="16">
        <f t="shared" si="4"/>
        <v>300.2</v>
      </c>
      <c r="BO4" s="16">
        <f t="shared" si="4"/>
        <v>301.10000000000002</v>
      </c>
      <c r="BP4" s="16">
        <f t="shared" si="4"/>
        <v>301.2</v>
      </c>
      <c r="BQ4" s="16">
        <f t="shared" ref="BQ4:EB4" si="5">IF(BQ3="E", VLOOKUP(BQ$5, lu_WrkID_Est, 2, FALSE),  VLOOKUP(BQ$5, lu_WrkID_MOE, 2, FALSE) )</f>
        <v>302.10000000000002</v>
      </c>
      <c r="BR4" s="16">
        <f t="shared" si="5"/>
        <v>302.2</v>
      </c>
      <c r="BS4" s="16">
        <f t="shared" si="5"/>
        <v>303.10000000000002</v>
      </c>
      <c r="BT4" s="16">
        <f t="shared" si="5"/>
        <v>303.2</v>
      </c>
      <c r="BU4" s="16">
        <f t="shared" si="5"/>
        <v>304.10000000000002</v>
      </c>
      <c r="BV4" s="16">
        <f t="shared" si="5"/>
        <v>304.2</v>
      </c>
      <c r="BW4" s="16">
        <f t="shared" si="5"/>
        <v>305.10000000000002</v>
      </c>
      <c r="BX4" s="16">
        <f t="shared" si="5"/>
        <v>305.2</v>
      </c>
      <c r="BY4" s="16">
        <f t="shared" si="5"/>
        <v>306.10000000000002</v>
      </c>
      <c r="BZ4" s="16">
        <f t="shared" si="5"/>
        <v>306.2</v>
      </c>
      <c r="CA4" s="16">
        <f t="shared" si="5"/>
        <v>307.10000000000002</v>
      </c>
      <c r="CB4" s="16">
        <f t="shared" si="5"/>
        <v>307.2</v>
      </c>
      <c r="CC4" s="16">
        <f t="shared" si="5"/>
        <v>308.10000000000002</v>
      </c>
      <c r="CD4" s="16">
        <f t="shared" si="5"/>
        <v>308.2</v>
      </c>
      <c r="CE4" s="16">
        <f t="shared" si="5"/>
        <v>309.10000000000002</v>
      </c>
      <c r="CF4" s="16">
        <f t="shared" si="5"/>
        <v>309.2</v>
      </c>
      <c r="CG4" s="16">
        <f t="shared" si="5"/>
        <v>310.10000000000002</v>
      </c>
      <c r="CH4" s="16">
        <f t="shared" si="5"/>
        <v>310.2</v>
      </c>
      <c r="CI4" s="16">
        <f t="shared" si="5"/>
        <v>311.10000000000002</v>
      </c>
      <c r="CJ4" s="16">
        <f t="shared" si="5"/>
        <v>311.2</v>
      </c>
      <c r="CK4" s="16">
        <f t="shared" si="5"/>
        <v>312.10000000000002</v>
      </c>
      <c r="CL4" s="16">
        <f t="shared" si="5"/>
        <v>312.2</v>
      </c>
      <c r="CM4" s="16">
        <f t="shared" si="5"/>
        <v>313.10000000000002</v>
      </c>
      <c r="CN4" s="16">
        <f t="shared" si="5"/>
        <v>313.2</v>
      </c>
      <c r="CO4" s="16">
        <f t="shared" si="5"/>
        <v>314.10000000000002</v>
      </c>
      <c r="CP4" s="16">
        <f t="shared" si="5"/>
        <v>314.2</v>
      </c>
      <c r="CQ4" s="16">
        <f t="shared" si="5"/>
        <v>400.1</v>
      </c>
      <c r="CR4" s="16">
        <f t="shared" si="5"/>
        <v>400.2</v>
      </c>
      <c r="CS4" s="16">
        <f t="shared" si="5"/>
        <v>401.1</v>
      </c>
      <c r="CT4" s="16">
        <f t="shared" si="5"/>
        <v>401.2</v>
      </c>
      <c r="CU4" s="16">
        <f t="shared" si="5"/>
        <v>402.1</v>
      </c>
      <c r="CV4" s="16">
        <f t="shared" si="5"/>
        <v>402.2</v>
      </c>
      <c r="CW4" s="16">
        <f t="shared" si="5"/>
        <v>403.1</v>
      </c>
      <c r="CX4" s="16">
        <f t="shared" si="5"/>
        <v>403.2</v>
      </c>
      <c r="CY4" s="16">
        <f t="shared" si="5"/>
        <v>404.1</v>
      </c>
      <c r="CZ4" s="16">
        <f t="shared" si="5"/>
        <v>404.2</v>
      </c>
      <c r="DA4" s="16">
        <f t="shared" si="5"/>
        <v>405.1</v>
      </c>
      <c r="DB4" s="16">
        <f t="shared" si="5"/>
        <v>405.2</v>
      </c>
      <c r="DC4" s="16">
        <f t="shared" si="5"/>
        <v>406.1</v>
      </c>
      <c r="DD4" s="16">
        <f t="shared" si="5"/>
        <v>406.2</v>
      </c>
      <c r="DE4" s="16">
        <f t="shared" si="5"/>
        <v>407.1</v>
      </c>
      <c r="DF4" s="16">
        <f t="shared" si="5"/>
        <v>407.2</v>
      </c>
      <c r="DG4" s="16">
        <f t="shared" si="5"/>
        <v>408.1</v>
      </c>
      <c r="DH4" s="16">
        <f t="shared" si="5"/>
        <v>408.2</v>
      </c>
      <c r="DI4" s="16">
        <f t="shared" si="5"/>
        <v>409.1</v>
      </c>
      <c r="DJ4" s="16">
        <f t="shared" si="5"/>
        <v>409.2</v>
      </c>
      <c r="DK4" s="16">
        <f t="shared" si="5"/>
        <v>410.1</v>
      </c>
      <c r="DL4" s="16">
        <f t="shared" si="5"/>
        <v>410.2</v>
      </c>
      <c r="DM4" s="16">
        <f t="shared" si="5"/>
        <v>411.1</v>
      </c>
      <c r="DN4" s="16">
        <f t="shared" si="5"/>
        <v>411.2</v>
      </c>
      <c r="DO4" s="16">
        <f t="shared" si="5"/>
        <v>412.1</v>
      </c>
      <c r="DP4" s="16">
        <f t="shared" si="5"/>
        <v>412.2</v>
      </c>
      <c r="DQ4" s="16">
        <f t="shared" si="5"/>
        <v>413.1</v>
      </c>
      <c r="DR4" s="16">
        <f t="shared" si="5"/>
        <v>413.2</v>
      </c>
      <c r="DS4" s="16">
        <f t="shared" si="5"/>
        <v>414.1</v>
      </c>
      <c r="DT4" s="16">
        <f t="shared" si="5"/>
        <v>414.2</v>
      </c>
      <c r="DU4" s="16">
        <f t="shared" si="5"/>
        <v>500.1</v>
      </c>
      <c r="DV4" s="16">
        <f t="shared" si="5"/>
        <v>500.2</v>
      </c>
      <c r="DW4" s="16">
        <f t="shared" si="5"/>
        <v>501.1</v>
      </c>
      <c r="DX4" s="16">
        <f t="shared" si="5"/>
        <v>501.2</v>
      </c>
      <c r="DY4" s="16">
        <f t="shared" si="5"/>
        <v>502.1</v>
      </c>
      <c r="DZ4" s="16">
        <f t="shared" si="5"/>
        <v>502.2</v>
      </c>
      <c r="EA4" s="16">
        <f t="shared" si="5"/>
        <v>503.1</v>
      </c>
      <c r="EB4" s="16">
        <f t="shared" si="5"/>
        <v>503.2</v>
      </c>
      <c r="EC4" s="16">
        <f t="shared" ref="EC4:GN4" si="6">IF(EC3="E", VLOOKUP(EC$5, lu_WrkID_Est, 2, FALSE),  VLOOKUP(EC$5, lu_WrkID_MOE, 2, FALSE) )</f>
        <v>504.1</v>
      </c>
      <c r="ED4" s="16">
        <f t="shared" si="6"/>
        <v>504.2</v>
      </c>
      <c r="EE4" s="16">
        <f t="shared" si="6"/>
        <v>505.1</v>
      </c>
      <c r="EF4" s="16">
        <f t="shared" si="6"/>
        <v>505.2</v>
      </c>
      <c r="EG4" s="16">
        <f t="shared" si="6"/>
        <v>506.1</v>
      </c>
      <c r="EH4" s="16">
        <f t="shared" si="6"/>
        <v>506.2</v>
      </c>
      <c r="EI4" s="16">
        <f t="shared" si="6"/>
        <v>507.1</v>
      </c>
      <c r="EJ4" s="16">
        <f t="shared" si="6"/>
        <v>507.2</v>
      </c>
      <c r="EK4" s="16">
        <f t="shared" si="6"/>
        <v>508.1</v>
      </c>
      <c r="EL4" s="16">
        <f t="shared" si="6"/>
        <v>508.2</v>
      </c>
      <c r="EM4" s="16">
        <f t="shared" si="6"/>
        <v>509.1</v>
      </c>
      <c r="EN4" s="16">
        <f t="shared" si="6"/>
        <v>509.2</v>
      </c>
      <c r="EO4" s="16">
        <f t="shared" si="6"/>
        <v>510.1</v>
      </c>
      <c r="EP4" s="16">
        <f t="shared" si="6"/>
        <v>510.2</v>
      </c>
      <c r="EQ4" s="16">
        <f t="shared" si="6"/>
        <v>511.1</v>
      </c>
      <c r="ER4" s="16">
        <f t="shared" si="6"/>
        <v>511.2</v>
      </c>
      <c r="ES4" s="16">
        <f t="shared" si="6"/>
        <v>512.1</v>
      </c>
      <c r="ET4" s="16">
        <f t="shared" si="6"/>
        <v>512.20000000000005</v>
      </c>
      <c r="EU4" s="16">
        <f t="shared" si="6"/>
        <v>513.1</v>
      </c>
      <c r="EV4" s="16">
        <f t="shared" si="6"/>
        <v>513.20000000000005</v>
      </c>
      <c r="EW4" s="16">
        <f t="shared" si="6"/>
        <v>514.1</v>
      </c>
      <c r="EX4" s="16">
        <f t="shared" si="6"/>
        <v>514.20000000000005</v>
      </c>
      <c r="EY4" s="16">
        <f t="shared" si="6"/>
        <v>600.1</v>
      </c>
      <c r="EZ4" s="16">
        <f t="shared" si="6"/>
        <v>600.20000000000005</v>
      </c>
      <c r="FA4" s="16">
        <f t="shared" si="6"/>
        <v>601.1</v>
      </c>
      <c r="FB4" s="16">
        <f t="shared" si="6"/>
        <v>601.20000000000005</v>
      </c>
      <c r="FC4" s="16">
        <f t="shared" si="6"/>
        <v>602.1</v>
      </c>
      <c r="FD4" s="16">
        <f t="shared" si="6"/>
        <v>602.20000000000005</v>
      </c>
      <c r="FE4" s="16">
        <f t="shared" si="6"/>
        <v>603.1</v>
      </c>
      <c r="FF4" s="16">
        <f t="shared" si="6"/>
        <v>603.20000000000005</v>
      </c>
      <c r="FG4" s="16">
        <f t="shared" si="6"/>
        <v>604.1</v>
      </c>
      <c r="FH4" s="16">
        <f t="shared" si="6"/>
        <v>604.20000000000005</v>
      </c>
      <c r="FI4" s="16">
        <f t="shared" si="6"/>
        <v>605.1</v>
      </c>
      <c r="FJ4" s="16">
        <f t="shared" si="6"/>
        <v>605.20000000000005</v>
      </c>
      <c r="FK4" s="16">
        <f t="shared" si="6"/>
        <v>606.1</v>
      </c>
      <c r="FL4" s="16">
        <f t="shared" si="6"/>
        <v>606.20000000000005</v>
      </c>
      <c r="FM4" s="16">
        <f t="shared" si="6"/>
        <v>607.1</v>
      </c>
      <c r="FN4" s="16">
        <f t="shared" si="6"/>
        <v>607.20000000000005</v>
      </c>
      <c r="FO4" s="16">
        <f t="shared" si="6"/>
        <v>608.1</v>
      </c>
      <c r="FP4" s="16">
        <f t="shared" si="6"/>
        <v>608.20000000000005</v>
      </c>
      <c r="FQ4" s="16">
        <f t="shared" si="6"/>
        <v>609.1</v>
      </c>
      <c r="FR4" s="16">
        <f t="shared" si="6"/>
        <v>609.20000000000005</v>
      </c>
      <c r="FS4" s="16">
        <f t="shared" si="6"/>
        <v>610.1</v>
      </c>
      <c r="FT4" s="16">
        <f t="shared" si="6"/>
        <v>610.20000000000005</v>
      </c>
      <c r="FU4" s="16">
        <f t="shared" si="6"/>
        <v>611.1</v>
      </c>
      <c r="FV4" s="16">
        <f t="shared" si="6"/>
        <v>611.20000000000005</v>
      </c>
      <c r="FW4" s="16">
        <f t="shared" si="6"/>
        <v>612.1</v>
      </c>
      <c r="FX4" s="16">
        <f t="shared" si="6"/>
        <v>612.20000000000005</v>
      </c>
      <c r="FY4" s="16">
        <f t="shared" si="6"/>
        <v>613.1</v>
      </c>
      <c r="FZ4" s="16">
        <f t="shared" si="6"/>
        <v>613.20000000000005</v>
      </c>
      <c r="GA4" s="16">
        <f t="shared" si="6"/>
        <v>614.1</v>
      </c>
      <c r="GB4" s="16">
        <f t="shared" si="6"/>
        <v>614.20000000000005</v>
      </c>
      <c r="GC4" s="16">
        <f t="shared" si="6"/>
        <v>700.1</v>
      </c>
      <c r="GD4" s="16">
        <f t="shared" si="6"/>
        <v>700.2</v>
      </c>
      <c r="GE4" s="16">
        <f t="shared" si="6"/>
        <v>701.1</v>
      </c>
      <c r="GF4" s="16">
        <f t="shared" si="6"/>
        <v>701.2</v>
      </c>
      <c r="GG4" s="16">
        <f t="shared" si="6"/>
        <v>702.1</v>
      </c>
      <c r="GH4" s="16">
        <f t="shared" si="6"/>
        <v>702.2</v>
      </c>
      <c r="GI4" s="16">
        <f t="shared" si="6"/>
        <v>703.1</v>
      </c>
      <c r="GJ4" s="16">
        <f t="shared" si="6"/>
        <v>703.2</v>
      </c>
      <c r="GK4" s="16">
        <f t="shared" si="6"/>
        <v>704.1</v>
      </c>
      <c r="GL4" s="16">
        <f t="shared" si="6"/>
        <v>704.2</v>
      </c>
      <c r="GM4" s="16">
        <f t="shared" si="6"/>
        <v>705.1</v>
      </c>
      <c r="GN4" s="16">
        <f t="shared" si="6"/>
        <v>705.2</v>
      </c>
      <c r="GO4" s="16">
        <f t="shared" ref="GO4:HF4" si="7">IF(GO3="E", VLOOKUP(GO$5, lu_WrkID_Est, 2, FALSE),  VLOOKUP(GO$5, lu_WrkID_MOE, 2, FALSE) )</f>
        <v>706.1</v>
      </c>
      <c r="GP4" s="16">
        <f t="shared" si="7"/>
        <v>706.2</v>
      </c>
      <c r="GQ4" s="16">
        <f t="shared" si="7"/>
        <v>707.1</v>
      </c>
      <c r="GR4" s="16">
        <f t="shared" si="7"/>
        <v>707.2</v>
      </c>
      <c r="GS4" s="16">
        <f t="shared" si="7"/>
        <v>708.1</v>
      </c>
      <c r="GT4" s="16">
        <f t="shared" si="7"/>
        <v>708.2</v>
      </c>
      <c r="GU4" s="16">
        <f t="shared" si="7"/>
        <v>709.1</v>
      </c>
      <c r="GV4" s="16">
        <f t="shared" si="7"/>
        <v>709.2</v>
      </c>
      <c r="GW4" s="16">
        <f t="shared" si="7"/>
        <v>710.1</v>
      </c>
      <c r="GX4" s="16">
        <f t="shared" si="7"/>
        <v>710.2</v>
      </c>
      <c r="GY4" s="16">
        <f t="shared" si="7"/>
        <v>711.1</v>
      </c>
      <c r="GZ4" s="16">
        <f t="shared" si="7"/>
        <v>711.2</v>
      </c>
      <c r="HA4" s="16">
        <f t="shared" si="7"/>
        <v>712.1</v>
      </c>
      <c r="HB4" s="16">
        <f t="shared" si="7"/>
        <v>712.2</v>
      </c>
      <c r="HC4" s="16">
        <f t="shared" si="7"/>
        <v>713.1</v>
      </c>
      <c r="HD4" s="16">
        <f t="shared" si="7"/>
        <v>713.2</v>
      </c>
      <c r="HE4" s="16">
        <f t="shared" si="7"/>
        <v>714.1</v>
      </c>
      <c r="HF4" s="16">
        <f t="shared" si="7"/>
        <v>714.2</v>
      </c>
    </row>
    <row r="5" spans="1:214" x14ac:dyDescent="0.25">
      <c r="A5" s="10"/>
      <c r="B5" s="10"/>
      <c r="C5" s="48" t="s">
        <v>0</v>
      </c>
      <c r="D5" s="48" t="s">
        <v>1</v>
      </c>
      <c r="E5" s="48" t="s">
        <v>235</v>
      </c>
      <c r="F5" s="48" t="s">
        <v>438</v>
      </c>
      <c r="G5" s="48" t="s">
        <v>236</v>
      </c>
      <c r="H5" s="48" t="s">
        <v>439</v>
      </c>
      <c r="I5" s="48" t="s">
        <v>238</v>
      </c>
      <c r="J5" s="48" t="s">
        <v>440</v>
      </c>
      <c r="K5" s="48" t="s">
        <v>240</v>
      </c>
      <c r="L5" s="48" t="s">
        <v>441</v>
      </c>
      <c r="M5" s="48" t="s">
        <v>242</v>
      </c>
      <c r="N5" s="48" t="s">
        <v>442</v>
      </c>
      <c r="O5" s="48" t="s">
        <v>244</v>
      </c>
      <c r="P5" s="48" t="s">
        <v>443</v>
      </c>
      <c r="Q5" s="48" t="s">
        <v>246</v>
      </c>
      <c r="R5" s="48" t="s">
        <v>444</v>
      </c>
      <c r="S5" s="48" t="s">
        <v>248</v>
      </c>
      <c r="T5" s="48" t="s">
        <v>445</v>
      </c>
      <c r="U5" s="48" t="s">
        <v>250</v>
      </c>
      <c r="V5" s="48" t="s">
        <v>446</v>
      </c>
      <c r="W5" s="48" t="s">
        <v>252</v>
      </c>
      <c r="X5" s="48" t="s">
        <v>447</v>
      </c>
      <c r="Y5" s="48" t="s">
        <v>254</v>
      </c>
      <c r="Z5" s="48" t="s">
        <v>448</v>
      </c>
      <c r="AA5" s="48" t="s">
        <v>256</v>
      </c>
      <c r="AB5" s="48" t="s">
        <v>449</v>
      </c>
      <c r="AC5" s="48" t="s">
        <v>258</v>
      </c>
      <c r="AD5" s="48" t="s">
        <v>450</v>
      </c>
      <c r="AE5" s="48" t="s">
        <v>260</v>
      </c>
      <c r="AF5" s="48" t="s">
        <v>451</v>
      </c>
      <c r="AG5" s="48" t="s">
        <v>262</v>
      </c>
      <c r="AH5" s="48" t="s">
        <v>452</v>
      </c>
      <c r="AI5" s="48" t="s">
        <v>264</v>
      </c>
      <c r="AJ5" s="48" t="s">
        <v>453</v>
      </c>
      <c r="AK5" s="48" t="s">
        <v>265</v>
      </c>
      <c r="AL5" s="48" t="s">
        <v>454</v>
      </c>
      <c r="AM5" s="48" t="s">
        <v>267</v>
      </c>
      <c r="AN5" s="48" t="s">
        <v>455</v>
      </c>
      <c r="AO5" s="48" t="s">
        <v>269</v>
      </c>
      <c r="AP5" s="48" t="s">
        <v>456</v>
      </c>
      <c r="AQ5" s="48" t="s">
        <v>271</v>
      </c>
      <c r="AR5" s="48" t="s">
        <v>457</v>
      </c>
      <c r="AS5" s="48" t="s">
        <v>273</v>
      </c>
      <c r="AT5" s="48" t="s">
        <v>458</v>
      </c>
      <c r="AU5" s="48" t="s">
        <v>275</v>
      </c>
      <c r="AV5" s="48" t="s">
        <v>459</v>
      </c>
      <c r="AW5" s="48" t="s">
        <v>277</v>
      </c>
      <c r="AX5" s="48" t="s">
        <v>460</v>
      </c>
      <c r="AY5" s="48" t="s">
        <v>279</v>
      </c>
      <c r="AZ5" s="48" t="s">
        <v>461</v>
      </c>
      <c r="BA5" s="48" t="s">
        <v>281</v>
      </c>
      <c r="BB5" s="48" t="s">
        <v>462</v>
      </c>
      <c r="BC5" s="48" t="s">
        <v>283</v>
      </c>
      <c r="BD5" s="48" t="s">
        <v>463</v>
      </c>
      <c r="BE5" s="48" t="s">
        <v>285</v>
      </c>
      <c r="BF5" s="48" t="s">
        <v>464</v>
      </c>
      <c r="BG5" s="48" t="s">
        <v>287</v>
      </c>
      <c r="BH5" s="48" t="s">
        <v>465</v>
      </c>
      <c r="BI5" s="48" t="s">
        <v>289</v>
      </c>
      <c r="BJ5" s="48" t="s">
        <v>466</v>
      </c>
      <c r="BK5" s="48" t="s">
        <v>291</v>
      </c>
      <c r="BL5" s="48" t="s">
        <v>467</v>
      </c>
      <c r="BM5" s="48" t="s">
        <v>293</v>
      </c>
      <c r="BN5" s="48" t="s">
        <v>468</v>
      </c>
      <c r="BO5" s="48" t="s">
        <v>294</v>
      </c>
      <c r="BP5" s="48" t="s">
        <v>469</v>
      </c>
      <c r="BQ5" s="48" t="s">
        <v>296</v>
      </c>
      <c r="BR5" s="48" t="s">
        <v>470</v>
      </c>
      <c r="BS5" s="48" t="s">
        <v>298</v>
      </c>
      <c r="BT5" s="48" t="s">
        <v>471</v>
      </c>
      <c r="BU5" s="48" t="s">
        <v>300</v>
      </c>
      <c r="BV5" s="48" t="s">
        <v>472</v>
      </c>
      <c r="BW5" s="48" t="s">
        <v>302</v>
      </c>
      <c r="BX5" s="48" t="s">
        <v>473</v>
      </c>
      <c r="BY5" s="48" t="s">
        <v>304</v>
      </c>
      <c r="BZ5" s="48" t="s">
        <v>474</v>
      </c>
      <c r="CA5" s="48" t="s">
        <v>306</v>
      </c>
      <c r="CB5" s="48" t="s">
        <v>475</v>
      </c>
      <c r="CC5" s="48" t="s">
        <v>308</v>
      </c>
      <c r="CD5" s="48" t="s">
        <v>476</v>
      </c>
      <c r="CE5" s="48" t="s">
        <v>310</v>
      </c>
      <c r="CF5" s="48" t="s">
        <v>477</v>
      </c>
      <c r="CG5" s="48" t="s">
        <v>312</v>
      </c>
      <c r="CH5" s="48" t="s">
        <v>478</v>
      </c>
      <c r="CI5" s="48" t="s">
        <v>314</v>
      </c>
      <c r="CJ5" s="48" t="s">
        <v>479</v>
      </c>
      <c r="CK5" s="48" t="s">
        <v>316</v>
      </c>
      <c r="CL5" s="48" t="s">
        <v>480</v>
      </c>
      <c r="CM5" s="48" t="s">
        <v>318</v>
      </c>
      <c r="CN5" s="48" t="s">
        <v>481</v>
      </c>
      <c r="CO5" s="48" t="s">
        <v>320</v>
      </c>
      <c r="CP5" s="48" t="s">
        <v>482</v>
      </c>
      <c r="CQ5" s="48" t="s">
        <v>322</v>
      </c>
      <c r="CR5" s="48" t="s">
        <v>483</v>
      </c>
      <c r="CS5" s="48" t="s">
        <v>323</v>
      </c>
      <c r="CT5" s="48" t="s">
        <v>484</v>
      </c>
      <c r="CU5" s="48" t="s">
        <v>325</v>
      </c>
      <c r="CV5" s="48" t="s">
        <v>485</v>
      </c>
      <c r="CW5" s="48" t="s">
        <v>327</v>
      </c>
      <c r="CX5" s="48" t="s">
        <v>486</v>
      </c>
      <c r="CY5" s="48" t="s">
        <v>329</v>
      </c>
      <c r="CZ5" s="48" t="s">
        <v>487</v>
      </c>
      <c r="DA5" s="48" t="s">
        <v>331</v>
      </c>
      <c r="DB5" s="48" t="s">
        <v>488</v>
      </c>
      <c r="DC5" s="48" t="s">
        <v>333</v>
      </c>
      <c r="DD5" s="48" t="s">
        <v>489</v>
      </c>
      <c r="DE5" s="48" t="s">
        <v>335</v>
      </c>
      <c r="DF5" s="48" t="s">
        <v>490</v>
      </c>
      <c r="DG5" s="48" t="s">
        <v>337</v>
      </c>
      <c r="DH5" s="48" t="s">
        <v>491</v>
      </c>
      <c r="DI5" s="48" t="s">
        <v>339</v>
      </c>
      <c r="DJ5" s="48" t="s">
        <v>492</v>
      </c>
      <c r="DK5" s="48" t="s">
        <v>341</v>
      </c>
      <c r="DL5" s="48" t="s">
        <v>493</v>
      </c>
      <c r="DM5" s="48" t="s">
        <v>343</v>
      </c>
      <c r="DN5" s="48" t="s">
        <v>494</v>
      </c>
      <c r="DO5" s="48" t="s">
        <v>345</v>
      </c>
      <c r="DP5" s="48" t="s">
        <v>495</v>
      </c>
      <c r="DQ5" s="48" t="s">
        <v>347</v>
      </c>
      <c r="DR5" s="48" t="s">
        <v>496</v>
      </c>
      <c r="DS5" s="48" t="s">
        <v>349</v>
      </c>
      <c r="DT5" s="48" t="s">
        <v>497</v>
      </c>
      <c r="DU5" s="48" t="s">
        <v>351</v>
      </c>
      <c r="DV5" s="48" t="s">
        <v>498</v>
      </c>
      <c r="DW5" s="48" t="s">
        <v>352</v>
      </c>
      <c r="DX5" s="48" t="s">
        <v>499</v>
      </c>
      <c r="DY5" s="48" t="s">
        <v>354</v>
      </c>
      <c r="DZ5" s="48" t="s">
        <v>500</v>
      </c>
      <c r="EA5" s="48" t="s">
        <v>356</v>
      </c>
      <c r="EB5" s="48" t="s">
        <v>501</v>
      </c>
      <c r="EC5" s="48" t="s">
        <v>358</v>
      </c>
      <c r="ED5" s="48" t="s">
        <v>502</v>
      </c>
      <c r="EE5" s="48" t="s">
        <v>360</v>
      </c>
      <c r="EF5" s="48" t="s">
        <v>503</v>
      </c>
      <c r="EG5" s="48" t="s">
        <v>362</v>
      </c>
      <c r="EH5" s="48" t="s">
        <v>504</v>
      </c>
      <c r="EI5" s="48" t="s">
        <v>364</v>
      </c>
      <c r="EJ5" s="48" t="s">
        <v>505</v>
      </c>
      <c r="EK5" s="48" t="s">
        <v>366</v>
      </c>
      <c r="EL5" s="48" t="s">
        <v>506</v>
      </c>
      <c r="EM5" s="48" t="s">
        <v>368</v>
      </c>
      <c r="EN5" s="48" t="s">
        <v>507</v>
      </c>
      <c r="EO5" s="48" t="s">
        <v>370</v>
      </c>
      <c r="EP5" s="48" t="s">
        <v>508</v>
      </c>
      <c r="EQ5" s="48" t="s">
        <v>372</v>
      </c>
      <c r="ER5" s="48" t="s">
        <v>509</v>
      </c>
      <c r="ES5" s="48" t="s">
        <v>374</v>
      </c>
      <c r="ET5" s="48" t="s">
        <v>510</v>
      </c>
      <c r="EU5" s="48" t="s">
        <v>376</v>
      </c>
      <c r="EV5" s="48" t="s">
        <v>511</v>
      </c>
      <c r="EW5" s="48" t="s">
        <v>378</v>
      </c>
      <c r="EX5" s="48" t="s">
        <v>512</v>
      </c>
      <c r="EY5" s="48" t="s">
        <v>380</v>
      </c>
      <c r="EZ5" s="48" t="s">
        <v>513</v>
      </c>
      <c r="FA5" s="48" t="s">
        <v>381</v>
      </c>
      <c r="FB5" s="48" t="s">
        <v>514</v>
      </c>
      <c r="FC5" s="48" t="s">
        <v>383</v>
      </c>
      <c r="FD5" s="48" t="s">
        <v>515</v>
      </c>
      <c r="FE5" s="48" t="s">
        <v>385</v>
      </c>
      <c r="FF5" s="48" t="s">
        <v>516</v>
      </c>
      <c r="FG5" s="48" t="s">
        <v>387</v>
      </c>
      <c r="FH5" s="48" t="s">
        <v>517</v>
      </c>
      <c r="FI5" s="48" t="s">
        <v>389</v>
      </c>
      <c r="FJ5" s="48" t="s">
        <v>518</v>
      </c>
      <c r="FK5" s="48" t="s">
        <v>391</v>
      </c>
      <c r="FL5" s="48" t="s">
        <v>519</v>
      </c>
      <c r="FM5" s="48" t="s">
        <v>393</v>
      </c>
      <c r="FN5" s="48" t="s">
        <v>520</v>
      </c>
      <c r="FO5" s="48" t="s">
        <v>395</v>
      </c>
      <c r="FP5" s="48" t="s">
        <v>521</v>
      </c>
      <c r="FQ5" s="48" t="s">
        <v>397</v>
      </c>
      <c r="FR5" s="48" t="s">
        <v>522</v>
      </c>
      <c r="FS5" s="48" t="s">
        <v>399</v>
      </c>
      <c r="FT5" s="48" t="s">
        <v>523</v>
      </c>
      <c r="FU5" s="48" t="s">
        <v>401</v>
      </c>
      <c r="FV5" s="48" t="s">
        <v>524</v>
      </c>
      <c r="FW5" s="48" t="s">
        <v>403</v>
      </c>
      <c r="FX5" s="48" t="s">
        <v>525</v>
      </c>
      <c r="FY5" s="48" t="s">
        <v>405</v>
      </c>
      <c r="FZ5" s="48" t="s">
        <v>526</v>
      </c>
      <c r="GA5" s="48" t="s">
        <v>407</v>
      </c>
      <c r="GB5" s="48" t="s">
        <v>527</v>
      </c>
      <c r="GC5" s="48" t="s">
        <v>409</v>
      </c>
      <c r="GD5" s="48" t="s">
        <v>528</v>
      </c>
      <c r="GE5" s="48" t="s">
        <v>410</v>
      </c>
      <c r="GF5" s="48" t="s">
        <v>529</v>
      </c>
      <c r="GG5" s="48" t="s">
        <v>412</v>
      </c>
      <c r="GH5" s="48" t="s">
        <v>530</v>
      </c>
      <c r="GI5" s="48" t="s">
        <v>414</v>
      </c>
      <c r="GJ5" s="48" t="s">
        <v>531</v>
      </c>
      <c r="GK5" s="48" t="s">
        <v>416</v>
      </c>
      <c r="GL5" s="48" t="s">
        <v>532</v>
      </c>
      <c r="GM5" s="48" t="s">
        <v>418</v>
      </c>
      <c r="GN5" s="48" t="s">
        <v>533</v>
      </c>
      <c r="GO5" s="48" t="s">
        <v>420</v>
      </c>
      <c r="GP5" s="48" t="s">
        <v>534</v>
      </c>
      <c r="GQ5" s="48" t="s">
        <v>422</v>
      </c>
      <c r="GR5" s="48" t="s">
        <v>535</v>
      </c>
      <c r="GS5" s="48" t="s">
        <v>424</v>
      </c>
      <c r="GT5" s="48" t="s">
        <v>536</v>
      </c>
      <c r="GU5" s="48" t="s">
        <v>426</v>
      </c>
      <c r="GV5" s="48" t="s">
        <v>537</v>
      </c>
      <c r="GW5" s="48" t="s">
        <v>428</v>
      </c>
      <c r="GX5" s="48" t="s">
        <v>538</v>
      </c>
      <c r="GY5" s="48" t="s">
        <v>430</v>
      </c>
      <c r="GZ5" s="48" t="s">
        <v>539</v>
      </c>
      <c r="HA5" s="48" t="s">
        <v>432</v>
      </c>
      <c r="HB5" s="48" t="s">
        <v>540</v>
      </c>
      <c r="HC5" s="48" t="s">
        <v>434</v>
      </c>
      <c r="HD5" s="48" t="s">
        <v>541</v>
      </c>
      <c r="HE5" s="48" t="s">
        <v>436</v>
      </c>
      <c r="HF5" s="48" t="s">
        <v>542</v>
      </c>
    </row>
    <row r="6" spans="1:214" x14ac:dyDescent="0.25">
      <c r="A6" s="2" t="s">
        <v>130</v>
      </c>
      <c r="B6" s="2" t="s">
        <v>129</v>
      </c>
      <c r="C6" s="48" t="s">
        <v>2</v>
      </c>
      <c r="D6" s="48" t="s">
        <v>3</v>
      </c>
      <c r="E6" s="48" t="s">
        <v>133</v>
      </c>
      <c r="F6" s="48" t="s">
        <v>134</v>
      </c>
      <c r="G6" s="48" t="s">
        <v>641</v>
      </c>
      <c r="H6" s="48" t="s">
        <v>642</v>
      </c>
      <c r="I6" s="48" t="s">
        <v>643</v>
      </c>
      <c r="J6" s="48" t="s">
        <v>644</v>
      </c>
      <c r="K6" s="48" t="s">
        <v>645</v>
      </c>
      <c r="L6" s="48" t="s">
        <v>646</v>
      </c>
      <c r="M6" s="48" t="s">
        <v>647</v>
      </c>
      <c r="N6" s="48" t="s">
        <v>648</v>
      </c>
      <c r="O6" s="48" t="s">
        <v>649</v>
      </c>
      <c r="P6" s="48" t="s">
        <v>650</v>
      </c>
      <c r="Q6" s="48" t="s">
        <v>651</v>
      </c>
      <c r="R6" s="48" t="s">
        <v>652</v>
      </c>
      <c r="S6" s="48" t="s">
        <v>653</v>
      </c>
      <c r="T6" s="48" t="s">
        <v>654</v>
      </c>
      <c r="U6" s="48" t="s">
        <v>655</v>
      </c>
      <c r="V6" s="48" t="s">
        <v>656</v>
      </c>
      <c r="W6" s="48" t="s">
        <v>657</v>
      </c>
      <c r="X6" s="48" t="s">
        <v>658</v>
      </c>
      <c r="Y6" s="48" t="s">
        <v>659</v>
      </c>
      <c r="Z6" s="48" t="s">
        <v>660</v>
      </c>
      <c r="AA6" s="48" t="s">
        <v>661</v>
      </c>
      <c r="AB6" s="48" t="s">
        <v>662</v>
      </c>
      <c r="AC6" s="48" t="s">
        <v>663</v>
      </c>
      <c r="AD6" s="48" t="s">
        <v>664</v>
      </c>
      <c r="AE6" s="48" t="s">
        <v>665</v>
      </c>
      <c r="AF6" s="48" t="s">
        <v>666</v>
      </c>
      <c r="AG6" s="48" t="s">
        <v>667</v>
      </c>
      <c r="AH6" s="48" t="s">
        <v>668</v>
      </c>
      <c r="AI6" s="48" t="s">
        <v>135</v>
      </c>
      <c r="AJ6" s="48" t="s">
        <v>136</v>
      </c>
      <c r="AK6" s="48" t="s">
        <v>669</v>
      </c>
      <c r="AL6" s="48" t="s">
        <v>670</v>
      </c>
      <c r="AM6" s="48" t="s">
        <v>671</v>
      </c>
      <c r="AN6" s="48" t="s">
        <v>672</v>
      </c>
      <c r="AO6" s="48" t="s">
        <v>673</v>
      </c>
      <c r="AP6" s="48" t="s">
        <v>674</v>
      </c>
      <c r="AQ6" s="48" t="s">
        <v>675</v>
      </c>
      <c r="AR6" s="48" t="s">
        <v>676</v>
      </c>
      <c r="AS6" s="48" t="s">
        <v>677</v>
      </c>
      <c r="AT6" s="48" t="s">
        <v>678</v>
      </c>
      <c r="AU6" s="48" t="s">
        <v>679</v>
      </c>
      <c r="AV6" s="48" t="s">
        <v>680</v>
      </c>
      <c r="AW6" s="48" t="s">
        <v>681</v>
      </c>
      <c r="AX6" s="48" t="s">
        <v>682</v>
      </c>
      <c r="AY6" s="48" t="s">
        <v>683</v>
      </c>
      <c r="AZ6" s="48" t="s">
        <v>684</v>
      </c>
      <c r="BA6" s="48" t="s">
        <v>685</v>
      </c>
      <c r="BB6" s="48" t="s">
        <v>686</v>
      </c>
      <c r="BC6" s="48" t="s">
        <v>687</v>
      </c>
      <c r="BD6" s="48" t="s">
        <v>688</v>
      </c>
      <c r="BE6" s="48" t="s">
        <v>689</v>
      </c>
      <c r="BF6" s="48" t="s">
        <v>690</v>
      </c>
      <c r="BG6" s="48" t="s">
        <v>691</v>
      </c>
      <c r="BH6" s="48" t="s">
        <v>692</v>
      </c>
      <c r="BI6" s="48" t="s">
        <v>693</v>
      </c>
      <c r="BJ6" s="48" t="s">
        <v>694</v>
      </c>
      <c r="BK6" s="48" t="s">
        <v>695</v>
      </c>
      <c r="BL6" s="48" t="s">
        <v>696</v>
      </c>
      <c r="BM6" s="48" t="s">
        <v>137</v>
      </c>
      <c r="BN6" s="48" t="s">
        <v>138</v>
      </c>
      <c r="BO6" s="48" t="s">
        <v>697</v>
      </c>
      <c r="BP6" s="48" t="s">
        <v>698</v>
      </c>
      <c r="BQ6" s="48" t="s">
        <v>699</v>
      </c>
      <c r="BR6" s="48" t="s">
        <v>700</v>
      </c>
      <c r="BS6" s="48" t="s">
        <v>701</v>
      </c>
      <c r="BT6" s="48" t="s">
        <v>702</v>
      </c>
      <c r="BU6" s="48" t="s">
        <v>703</v>
      </c>
      <c r="BV6" s="48" t="s">
        <v>704</v>
      </c>
      <c r="BW6" s="48" t="s">
        <v>705</v>
      </c>
      <c r="BX6" s="48" t="s">
        <v>706</v>
      </c>
      <c r="BY6" s="48" t="s">
        <v>707</v>
      </c>
      <c r="BZ6" s="48" t="s">
        <v>708</v>
      </c>
      <c r="CA6" s="48" t="s">
        <v>709</v>
      </c>
      <c r="CB6" s="48" t="s">
        <v>710</v>
      </c>
      <c r="CC6" s="48" t="s">
        <v>711</v>
      </c>
      <c r="CD6" s="48" t="s">
        <v>712</v>
      </c>
      <c r="CE6" s="48" t="s">
        <v>713</v>
      </c>
      <c r="CF6" s="48" t="s">
        <v>714</v>
      </c>
      <c r="CG6" s="48" t="s">
        <v>715</v>
      </c>
      <c r="CH6" s="48" t="s">
        <v>716</v>
      </c>
      <c r="CI6" s="48" t="s">
        <v>717</v>
      </c>
      <c r="CJ6" s="48" t="s">
        <v>718</v>
      </c>
      <c r="CK6" s="48" t="s">
        <v>719</v>
      </c>
      <c r="CL6" s="48" t="s">
        <v>720</v>
      </c>
      <c r="CM6" s="48" t="s">
        <v>721</v>
      </c>
      <c r="CN6" s="48" t="s">
        <v>722</v>
      </c>
      <c r="CO6" s="48" t="s">
        <v>723</v>
      </c>
      <c r="CP6" s="48" t="s">
        <v>724</v>
      </c>
      <c r="CQ6" s="48" t="s">
        <v>139</v>
      </c>
      <c r="CR6" s="48" t="s">
        <v>140</v>
      </c>
      <c r="CS6" s="48" t="s">
        <v>725</v>
      </c>
      <c r="CT6" s="48" t="s">
        <v>726</v>
      </c>
      <c r="CU6" s="48" t="s">
        <v>727</v>
      </c>
      <c r="CV6" s="48" t="s">
        <v>728</v>
      </c>
      <c r="CW6" s="48" t="s">
        <v>729</v>
      </c>
      <c r="CX6" s="48" t="s">
        <v>730</v>
      </c>
      <c r="CY6" s="48" t="s">
        <v>731</v>
      </c>
      <c r="CZ6" s="48" t="s">
        <v>732</v>
      </c>
      <c r="DA6" s="48" t="s">
        <v>733</v>
      </c>
      <c r="DB6" s="48" t="s">
        <v>734</v>
      </c>
      <c r="DC6" s="48" t="s">
        <v>735</v>
      </c>
      <c r="DD6" s="48" t="s">
        <v>736</v>
      </c>
      <c r="DE6" s="48" t="s">
        <v>737</v>
      </c>
      <c r="DF6" s="48" t="s">
        <v>738</v>
      </c>
      <c r="DG6" s="48" t="s">
        <v>739</v>
      </c>
      <c r="DH6" s="48" t="s">
        <v>740</v>
      </c>
      <c r="DI6" s="48" t="s">
        <v>741</v>
      </c>
      <c r="DJ6" s="48" t="s">
        <v>742</v>
      </c>
      <c r="DK6" s="48" t="s">
        <v>743</v>
      </c>
      <c r="DL6" s="48" t="s">
        <v>744</v>
      </c>
      <c r="DM6" s="48" t="s">
        <v>745</v>
      </c>
      <c r="DN6" s="48" t="s">
        <v>746</v>
      </c>
      <c r="DO6" s="48" t="s">
        <v>747</v>
      </c>
      <c r="DP6" s="48" t="s">
        <v>748</v>
      </c>
      <c r="DQ6" s="48" t="s">
        <v>749</v>
      </c>
      <c r="DR6" s="48" t="s">
        <v>750</v>
      </c>
      <c r="DS6" s="48" t="s">
        <v>751</v>
      </c>
      <c r="DT6" s="48" t="s">
        <v>752</v>
      </c>
      <c r="DU6" s="48" t="s">
        <v>141</v>
      </c>
      <c r="DV6" s="48" t="s">
        <v>142</v>
      </c>
      <c r="DW6" s="48" t="s">
        <v>753</v>
      </c>
      <c r="DX6" s="48" t="s">
        <v>754</v>
      </c>
      <c r="DY6" s="48" t="s">
        <v>755</v>
      </c>
      <c r="DZ6" s="48" t="s">
        <v>756</v>
      </c>
      <c r="EA6" s="48" t="s">
        <v>757</v>
      </c>
      <c r="EB6" s="48" t="s">
        <v>758</v>
      </c>
      <c r="EC6" s="48" t="s">
        <v>759</v>
      </c>
      <c r="ED6" s="48" t="s">
        <v>760</v>
      </c>
      <c r="EE6" s="48" t="s">
        <v>761</v>
      </c>
      <c r="EF6" s="48" t="s">
        <v>762</v>
      </c>
      <c r="EG6" s="48" t="s">
        <v>763</v>
      </c>
      <c r="EH6" s="48" t="s">
        <v>764</v>
      </c>
      <c r="EI6" s="48" t="s">
        <v>765</v>
      </c>
      <c r="EJ6" s="48" t="s">
        <v>766</v>
      </c>
      <c r="EK6" s="48" t="s">
        <v>767</v>
      </c>
      <c r="EL6" s="48" t="s">
        <v>768</v>
      </c>
      <c r="EM6" s="48" t="s">
        <v>769</v>
      </c>
      <c r="EN6" s="48" t="s">
        <v>770</v>
      </c>
      <c r="EO6" s="48" t="s">
        <v>771</v>
      </c>
      <c r="EP6" s="48" t="s">
        <v>772</v>
      </c>
      <c r="EQ6" s="48" t="s">
        <v>773</v>
      </c>
      <c r="ER6" s="48" t="s">
        <v>774</v>
      </c>
      <c r="ES6" s="48" t="s">
        <v>775</v>
      </c>
      <c r="ET6" s="48" t="s">
        <v>776</v>
      </c>
      <c r="EU6" s="48" t="s">
        <v>777</v>
      </c>
      <c r="EV6" s="48" t="s">
        <v>778</v>
      </c>
      <c r="EW6" s="48" t="s">
        <v>779</v>
      </c>
      <c r="EX6" s="48" t="s">
        <v>780</v>
      </c>
      <c r="EY6" s="48" t="s">
        <v>143</v>
      </c>
      <c r="EZ6" s="48" t="s">
        <v>144</v>
      </c>
      <c r="FA6" s="48" t="s">
        <v>781</v>
      </c>
      <c r="FB6" s="48" t="s">
        <v>782</v>
      </c>
      <c r="FC6" s="48" t="s">
        <v>783</v>
      </c>
      <c r="FD6" s="48" t="s">
        <v>784</v>
      </c>
      <c r="FE6" s="48" t="s">
        <v>785</v>
      </c>
      <c r="FF6" s="48" t="s">
        <v>786</v>
      </c>
      <c r="FG6" s="48" t="s">
        <v>787</v>
      </c>
      <c r="FH6" s="48" t="s">
        <v>788</v>
      </c>
      <c r="FI6" s="48" t="s">
        <v>789</v>
      </c>
      <c r="FJ6" s="48" t="s">
        <v>790</v>
      </c>
      <c r="FK6" s="48" t="s">
        <v>791</v>
      </c>
      <c r="FL6" s="48" t="s">
        <v>792</v>
      </c>
      <c r="FM6" s="48" t="s">
        <v>793</v>
      </c>
      <c r="FN6" s="48" t="s">
        <v>794</v>
      </c>
      <c r="FO6" s="48" t="s">
        <v>795</v>
      </c>
      <c r="FP6" s="48" t="s">
        <v>796</v>
      </c>
      <c r="FQ6" s="48" t="s">
        <v>797</v>
      </c>
      <c r="FR6" s="48" t="s">
        <v>798</v>
      </c>
      <c r="FS6" s="48" t="s">
        <v>799</v>
      </c>
      <c r="FT6" s="48" t="s">
        <v>800</v>
      </c>
      <c r="FU6" s="48" t="s">
        <v>801</v>
      </c>
      <c r="FV6" s="48" t="s">
        <v>802</v>
      </c>
      <c r="FW6" s="48" t="s">
        <v>803</v>
      </c>
      <c r="FX6" s="48" t="s">
        <v>804</v>
      </c>
      <c r="FY6" s="48" t="s">
        <v>805</v>
      </c>
      <c r="FZ6" s="48" t="s">
        <v>806</v>
      </c>
      <c r="GA6" s="48" t="s">
        <v>807</v>
      </c>
      <c r="GB6" s="48" t="s">
        <v>808</v>
      </c>
      <c r="GC6" s="48" t="s">
        <v>145</v>
      </c>
      <c r="GD6" s="48" t="s">
        <v>146</v>
      </c>
      <c r="GE6" s="48" t="s">
        <v>809</v>
      </c>
      <c r="GF6" s="48" t="s">
        <v>810</v>
      </c>
      <c r="GG6" s="48" t="s">
        <v>811</v>
      </c>
      <c r="GH6" s="48" t="s">
        <v>812</v>
      </c>
      <c r="GI6" s="48" t="s">
        <v>813</v>
      </c>
      <c r="GJ6" s="48" t="s">
        <v>814</v>
      </c>
      <c r="GK6" s="48" t="s">
        <v>815</v>
      </c>
      <c r="GL6" s="48" t="s">
        <v>816</v>
      </c>
      <c r="GM6" s="48" t="s">
        <v>817</v>
      </c>
      <c r="GN6" s="48" t="s">
        <v>818</v>
      </c>
      <c r="GO6" s="48" t="s">
        <v>819</v>
      </c>
      <c r="GP6" s="48" t="s">
        <v>820</v>
      </c>
      <c r="GQ6" s="48" t="s">
        <v>821</v>
      </c>
      <c r="GR6" s="48" t="s">
        <v>822</v>
      </c>
      <c r="GS6" s="48" t="s">
        <v>823</v>
      </c>
      <c r="GT6" s="48" t="s">
        <v>824</v>
      </c>
      <c r="GU6" s="48" t="s">
        <v>825</v>
      </c>
      <c r="GV6" s="48" t="s">
        <v>826</v>
      </c>
      <c r="GW6" s="48" t="s">
        <v>827</v>
      </c>
      <c r="GX6" s="48" t="s">
        <v>828</v>
      </c>
      <c r="GY6" s="48" t="s">
        <v>829</v>
      </c>
      <c r="GZ6" s="48" t="s">
        <v>830</v>
      </c>
      <c r="HA6" s="48" t="s">
        <v>831</v>
      </c>
      <c r="HB6" s="48" t="s">
        <v>832</v>
      </c>
      <c r="HC6" s="48" t="s">
        <v>833</v>
      </c>
      <c r="HD6" s="48" t="s">
        <v>834</v>
      </c>
      <c r="HE6" s="48" t="s">
        <v>835</v>
      </c>
      <c r="HF6" s="48" t="s">
        <v>836</v>
      </c>
    </row>
    <row r="7" spans="1:214" x14ac:dyDescent="0.25">
      <c r="A7" s="16">
        <f t="shared" ref="A7:A37" si="8">VLOOKUP($C7, lu_GEOID, 2, FALSE)</f>
        <v>1000</v>
      </c>
      <c r="B7" s="17" t="str">
        <f t="shared" ref="B7:B37" si="9">VLOOKUP($C7, lu_GEOID, 3, FALSE)</f>
        <v>United States</v>
      </c>
      <c r="C7" s="48" t="s">
        <v>18</v>
      </c>
      <c r="D7" s="48" t="s">
        <v>19</v>
      </c>
      <c r="E7" s="48">
        <v>152735781</v>
      </c>
      <c r="F7" s="48">
        <v>170067</v>
      </c>
      <c r="G7" s="48">
        <v>2683905</v>
      </c>
      <c r="H7" s="48">
        <v>15629</v>
      </c>
      <c r="I7" s="48">
        <v>9974466</v>
      </c>
      <c r="J7" s="48">
        <v>51167</v>
      </c>
      <c r="K7" s="48">
        <v>15404928</v>
      </c>
      <c r="L7" s="48">
        <v>39773</v>
      </c>
      <c r="M7" s="48">
        <v>3961334</v>
      </c>
      <c r="N7" s="48">
        <v>14940</v>
      </c>
      <c r="O7" s="48">
        <v>16926193</v>
      </c>
      <c r="P7" s="48">
        <v>31383</v>
      </c>
      <c r="Q7" s="48">
        <v>8111669</v>
      </c>
      <c r="R7" s="48">
        <v>22338</v>
      </c>
      <c r="S7" s="48">
        <v>3064097</v>
      </c>
      <c r="T7" s="48">
        <v>17906</v>
      </c>
      <c r="U7" s="48">
        <v>10016496</v>
      </c>
      <c r="V7" s="48">
        <v>40456</v>
      </c>
      <c r="W7" s="48">
        <v>17607689</v>
      </c>
      <c r="X7" s="48">
        <v>45666</v>
      </c>
      <c r="Y7" s="48">
        <v>34893236</v>
      </c>
      <c r="Z7" s="48">
        <v>134085</v>
      </c>
      <c r="AA7" s="48">
        <v>14612684</v>
      </c>
      <c r="AB7" s="48">
        <v>60857</v>
      </c>
      <c r="AC7" s="48">
        <v>7376086</v>
      </c>
      <c r="AD7" s="48">
        <v>24094</v>
      </c>
      <c r="AE7" s="48">
        <v>7037855</v>
      </c>
      <c r="AF7" s="48">
        <v>43639</v>
      </c>
      <c r="AG7" s="48">
        <v>1065143</v>
      </c>
      <c r="AH7" s="48">
        <v>9907</v>
      </c>
      <c r="AI7" s="48">
        <v>116584507</v>
      </c>
      <c r="AJ7" s="48">
        <v>125685</v>
      </c>
      <c r="AK7" s="48">
        <v>1851298</v>
      </c>
      <c r="AL7" s="48">
        <v>10409</v>
      </c>
      <c r="AM7" s="48">
        <v>7548623</v>
      </c>
      <c r="AN7" s="48">
        <v>35669</v>
      </c>
      <c r="AO7" s="48">
        <v>12641100</v>
      </c>
      <c r="AP7" s="48">
        <v>33904</v>
      </c>
      <c r="AQ7" s="48">
        <v>3176382</v>
      </c>
      <c r="AR7" s="48">
        <v>13083</v>
      </c>
      <c r="AS7" s="48">
        <v>13286307</v>
      </c>
      <c r="AT7" s="48">
        <v>31017</v>
      </c>
      <c r="AU7" s="48">
        <v>6621109</v>
      </c>
      <c r="AV7" s="48">
        <v>19600</v>
      </c>
      <c r="AW7" s="48">
        <v>2157093</v>
      </c>
      <c r="AX7" s="48">
        <v>12858</v>
      </c>
      <c r="AY7" s="48">
        <v>7378834</v>
      </c>
      <c r="AZ7" s="48">
        <v>30684</v>
      </c>
      <c r="BA7" s="48">
        <v>11988594</v>
      </c>
      <c r="BB7" s="48">
        <v>33126</v>
      </c>
      <c r="BC7" s="48">
        <v>27520815</v>
      </c>
      <c r="BD7" s="48">
        <v>92646</v>
      </c>
      <c r="BE7" s="48">
        <v>10419177</v>
      </c>
      <c r="BF7" s="48">
        <v>48061</v>
      </c>
      <c r="BG7" s="48">
        <v>5493586</v>
      </c>
      <c r="BH7" s="48">
        <v>20681</v>
      </c>
      <c r="BI7" s="48">
        <v>5762687</v>
      </c>
      <c r="BJ7" s="48">
        <v>33825</v>
      </c>
      <c r="BK7" s="48">
        <v>738902</v>
      </c>
      <c r="BL7" s="48">
        <v>8858</v>
      </c>
      <c r="BM7" s="48">
        <v>13763532</v>
      </c>
      <c r="BN7" s="48">
        <v>81680</v>
      </c>
      <c r="BO7" s="48">
        <v>339640</v>
      </c>
      <c r="BP7" s="48">
        <v>5564</v>
      </c>
      <c r="BQ7" s="48">
        <v>1436331</v>
      </c>
      <c r="BR7" s="48">
        <v>12872</v>
      </c>
      <c r="BS7" s="48">
        <v>1496810</v>
      </c>
      <c r="BT7" s="48">
        <v>10987</v>
      </c>
      <c r="BU7" s="48">
        <v>307337</v>
      </c>
      <c r="BV7" s="48">
        <v>4756</v>
      </c>
      <c r="BW7" s="48">
        <v>1498670</v>
      </c>
      <c r="BX7" s="48">
        <v>13378</v>
      </c>
      <c r="BY7" s="48">
        <v>603635</v>
      </c>
      <c r="BZ7" s="48">
        <v>7141</v>
      </c>
      <c r="CA7" s="48">
        <v>195956</v>
      </c>
      <c r="CB7" s="48">
        <v>3939</v>
      </c>
      <c r="CC7" s="48">
        <v>607489</v>
      </c>
      <c r="CD7" s="48">
        <v>9623</v>
      </c>
      <c r="CE7" s="48">
        <v>1468015</v>
      </c>
      <c r="CF7" s="48">
        <v>11082</v>
      </c>
      <c r="CG7" s="48">
        <v>2923706</v>
      </c>
      <c r="CH7" s="48">
        <v>41006</v>
      </c>
      <c r="CI7" s="48">
        <v>1613863</v>
      </c>
      <c r="CJ7" s="48">
        <v>10753</v>
      </c>
      <c r="CK7" s="48">
        <v>677615</v>
      </c>
      <c r="CL7" s="48">
        <v>6012</v>
      </c>
      <c r="CM7" s="48">
        <v>508987</v>
      </c>
      <c r="CN7" s="48">
        <v>8717</v>
      </c>
      <c r="CO7" s="48">
        <v>85478</v>
      </c>
      <c r="CP7" s="48">
        <v>2315</v>
      </c>
      <c r="CQ7" s="48">
        <v>7641160</v>
      </c>
      <c r="CR7" s="48">
        <v>21502</v>
      </c>
      <c r="CS7" s="48">
        <v>41078</v>
      </c>
      <c r="CT7" s="48">
        <v>2266</v>
      </c>
      <c r="CU7" s="48">
        <v>276353</v>
      </c>
      <c r="CV7" s="48">
        <v>4464</v>
      </c>
      <c r="CW7" s="48">
        <v>346125</v>
      </c>
      <c r="CX7" s="48">
        <v>4434</v>
      </c>
      <c r="CY7" s="48">
        <v>120746</v>
      </c>
      <c r="CZ7" s="48">
        <v>2597</v>
      </c>
      <c r="DA7" s="48">
        <v>766763</v>
      </c>
      <c r="DB7" s="48">
        <v>7316</v>
      </c>
      <c r="DC7" s="48">
        <v>308321</v>
      </c>
      <c r="DD7" s="48">
        <v>4831</v>
      </c>
      <c r="DE7" s="48">
        <v>274436</v>
      </c>
      <c r="DF7" s="48">
        <v>4094</v>
      </c>
      <c r="DG7" s="48">
        <v>742507</v>
      </c>
      <c r="DH7" s="48">
        <v>7619</v>
      </c>
      <c r="DI7" s="48">
        <v>1340984</v>
      </c>
      <c r="DJ7" s="48">
        <v>9211</v>
      </c>
      <c r="DK7" s="48">
        <v>1623276</v>
      </c>
      <c r="DL7" s="48">
        <v>10658</v>
      </c>
      <c r="DM7" s="48">
        <v>1024407</v>
      </c>
      <c r="DN7" s="48">
        <v>10261</v>
      </c>
      <c r="DO7" s="48">
        <v>359926</v>
      </c>
      <c r="DP7" s="48">
        <v>4410</v>
      </c>
      <c r="DQ7" s="48">
        <v>398097</v>
      </c>
      <c r="DR7" s="48">
        <v>4990</v>
      </c>
      <c r="DS7" s="48">
        <v>18141</v>
      </c>
      <c r="DT7" s="48">
        <v>1086</v>
      </c>
      <c r="DU7" s="48">
        <v>4073891</v>
      </c>
      <c r="DV7" s="48">
        <v>14003</v>
      </c>
      <c r="DW7" s="48">
        <v>104713</v>
      </c>
      <c r="DX7" s="48">
        <v>2427</v>
      </c>
      <c r="DY7" s="48">
        <v>105745</v>
      </c>
      <c r="DZ7" s="48">
        <v>2451</v>
      </c>
      <c r="EA7" s="48">
        <v>192815</v>
      </c>
      <c r="EB7" s="48">
        <v>2706</v>
      </c>
      <c r="EC7" s="48">
        <v>50591</v>
      </c>
      <c r="ED7" s="48">
        <v>1558</v>
      </c>
      <c r="EE7" s="48">
        <v>517138</v>
      </c>
      <c r="EF7" s="48">
        <v>5084</v>
      </c>
      <c r="EG7" s="48">
        <v>95102</v>
      </c>
      <c r="EH7" s="48">
        <v>2457</v>
      </c>
      <c r="EI7" s="48">
        <v>80544</v>
      </c>
      <c r="EJ7" s="48">
        <v>2136</v>
      </c>
      <c r="EK7" s="48">
        <v>249047</v>
      </c>
      <c r="EL7" s="48">
        <v>4400</v>
      </c>
      <c r="EM7" s="48">
        <v>400649</v>
      </c>
      <c r="EN7" s="48">
        <v>5270</v>
      </c>
      <c r="EO7" s="48">
        <v>1061769</v>
      </c>
      <c r="EP7" s="48">
        <v>6992</v>
      </c>
      <c r="EQ7" s="48">
        <v>724095</v>
      </c>
      <c r="ER7" s="48">
        <v>8838</v>
      </c>
      <c r="ES7" s="48">
        <v>249643</v>
      </c>
      <c r="ET7" s="48">
        <v>3616</v>
      </c>
      <c r="EU7" s="48">
        <v>94437</v>
      </c>
      <c r="EV7" s="48">
        <v>1872</v>
      </c>
      <c r="EW7" s="48">
        <v>147603</v>
      </c>
      <c r="EX7" s="48">
        <v>3360</v>
      </c>
      <c r="EY7" s="48">
        <v>2774115</v>
      </c>
      <c r="EZ7" s="48">
        <v>15258</v>
      </c>
      <c r="FA7" s="48">
        <v>79379</v>
      </c>
      <c r="FB7" s="48">
        <v>2725</v>
      </c>
      <c r="FC7" s="48">
        <v>167771</v>
      </c>
      <c r="FD7" s="48">
        <v>4406</v>
      </c>
      <c r="FE7" s="48">
        <v>229199</v>
      </c>
      <c r="FF7" s="48">
        <v>3350</v>
      </c>
      <c r="FG7" s="48">
        <v>55926</v>
      </c>
      <c r="FH7" s="48">
        <v>1983</v>
      </c>
      <c r="FI7" s="48">
        <v>311132</v>
      </c>
      <c r="FJ7" s="48">
        <v>4713</v>
      </c>
      <c r="FK7" s="48">
        <v>221520</v>
      </c>
      <c r="FL7" s="48">
        <v>3648</v>
      </c>
      <c r="FM7" s="48">
        <v>63439</v>
      </c>
      <c r="FN7" s="48">
        <v>2179</v>
      </c>
      <c r="FO7" s="48">
        <v>119725</v>
      </c>
      <c r="FP7" s="48">
        <v>2881</v>
      </c>
      <c r="FQ7" s="48">
        <v>370544</v>
      </c>
      <c r="FR7" s="48">
        <v>4702</v>
      </c>
      <c r="FS7" s="48">
        <v>492850</v>
      </c>
      <c r="FT7" s="48">
        <v>5676</v>
      </c>
      <c r="FU7" s="48">
        <v>419357</v>
      </c>
      <c r="FV7" s="48">
        <v>6829</v>
      </c>
      <c r="FW7" s="48">
        <v>125871</v>
      </c>
      <c r="FX7" s="48">
        <v>2510</v>
      </c>
      <c r="FY7" s="48">
        <v>95011</v>
      </c>
      <c r="FZ7" s="48">
        <v>2304</v>
      </c>
      <c r="GA7" s="48">
        <v>22391</v>
      </c>
      <c r="GB7" s="48">
        <v>1381</v>
      </c>
      <c r="GC7" s="48">
        <v>7898576</v>
      </c>
      <c r="GD7" s="48">
        <v>27244</v>
      </c>
      <c r="GE7" s="48">
        <v>267797</v>
      </c>
      <c r="GF7" s="48">
        <v>5470</v>
      </c>
      <c r="GG7" s="48">
        <v>439643</v>
      </c>
      <c r="GH7" s="48">
        <v>10172</v>
      </c>
      <c r="GI7" s="48">
        <v>498879</v>
      </c>
      <c r="GJ7" s="48">
        <v>5587</v>
      </c>
      <c r="GK7" s="48">
        <v>250352</v>
      </c>
      <c r="GL7" s="48">
        <v>3336</v>
      </c>
      <c r="GM7" s="48">
        <v>546183</v>
      </c>
      <c r="GN7" s="48">
        <v>4832</v>
      </c>
      <c r="GO7" s="48">
        <v>261982</v>
      </c>
      <c r="GP7" s="48">
        <v>5468</v>
      </c>
      <c r="GQ7" s="48">
        <v>292629</v>
      </c>
      <c r="GR7" s="48">
        <v>4024</v>
      </c>
      <c r="GS7" s="48">
        <v>918894</v>
      </c>
      <c r="GT7" s="48">
        <v>7007</v>
      </c>
      <c r="GU7" s="48">
        <v>2038903</v>
      </c>
      <c r="GV7" s="48">
        <v>11532</v>
      </c>
      <c r="GW7" s="48">
        <v>1270820</v>
      </c>
      <c r="GX7" s="48">
        <v>8748</v>
      </c>
      <c r="GY7" s="48">
        <v>411785</v>
      </c>
      <c r="GZ7" s="48">
        <v>4852</v>
      </c>
      <c r="HA7" s="48">
        <v>469445</v>
      </c>
      <c r="HB7" s="48">
        <v>6482</v>
      </c>
      <c r="HC7" s="48">
        <v>178636</v>
      </c>
      <c r="HD7" s="48">
        <v>3422</v>
      </c>
      <c r="HE7" s="48">
        <v>52628</v>
      </c>
      <c r="HF7" s="48">
        <v>2610</v>
      </c>
    </row>
    <row r="8" spans="1:214" x14ac:dyDescent="0.25">
      <c r="A8" s="16">
        <f t="shared" si="8"/>
        <v>1049</v>
      </c>
      <c r="B8" s="17" t="str">
        <f t="shared" si="9"/>
        <v>State of Utah</v>
      </c>
      <c r="C8" s="48" t="s">
        <v>20</v>
      </c>
      <c r="D8" s="48" t="s">
        <v>21</v>
      </c>
      <c r="E8" s="48">
        <v>1479469</v>
      </c>
      <c r="F8" s="48">
        <v>4249</v>
      </c>
      <c r="G8" s="48">
        <v>25253</v>
      </c>
      <c r="H8" s="48">
        <v>1200</v>
      </c>
      <c r="I8" s="48">
        <v>105743</v>
      </c>
      <c r="J8" s="48">
        <v>2740</v>
      </c>
      <c r="K8" s="48">
        <v>152668</v>
      </c>
      <c r="L8" s="48">
        <v>2601</v>
      </c>
      <c r="M8" s="48">
        <v>36950</v>
      </c>
      <c r="N8" s="48">
        <v>1402</v>
      </c>
      <c r="O8" s="48">
        <v>171624</v>
      </c>
      <c r="P8" s="48">
        <v>3108</v>
      </c>
      <c r="Q8" s="48">
        <v>71905</v>
      </c>
      <c r="R8" s="48">
        <v>1936</v>
      </c>
      <c r="S8" s="48">
        <v>31361</v>
      </c>
      <c r="T8" s="48">
        <v>1462</v>
      </c>
      <c r="U8" s="48">
        <v>102863</v>
      </c>
      <c r="V8" s="48">
        <v>2088</v>
      </c>
      <c r="W8" s="48">
        <v>184141</v>
      </c>
      <c r="X8" s="48">
        <v>3059</v>
      </c>
      <c r="Y8" s="48">
        <v>324679</v>
      </c>
      <c r="Z8" s="48">
        <v>3882</v>
      </c>
      <c r="AA8" s="48">
        <v>133514</v>
      </c>
      <c r="AB8" s="48">
        <v>3015</v>
      </c>
      <c r="AC8" s="48">
        <v>64786</v>
      </c>
      <c r="AD8" s="48">
        <v>1883</v>
      </c>
      <c r="AE8" s="48">
        <v>69676</v>
      </c>
      <c r="AF8" s="48">
        <v>1736</v>
      </c>
      <c r="AG8" s="48">
        <v>4306</v>
      </c>
      <c r="AH8" s="48">
        <v>425</v>
      </c>
      <c r="AI8" s="48">
        <v>1124679</v>
      </c>
      <c r="AJ8" s="48">
        <v>5149</v>
      </c>
      <c r="AK8" s="48">
        <v>18203</v>
      </c>
      <c r="AL8" s="48">
        <v>1032</v>
      </c>
      <c r="AM8" s="48">
        <v>79079</v>
      </c>
      <c r="AN8" s="48">
        <v>2319</v>
      </c>
      <c r="AO8" s="48">
        <v>121361</v>
      </c>
      <c r="AP8" s="48">
        <v>2390</v>
      </c>
      <c r="AQ8" s="48">
        <v>29579</v>
      </c>
      <c r="AR8" s="48">
        <v>1234</v>
      </c>
      <c r="AS8" s="48">
        <v>135029</v>
      </c>
      <c r="AT8" s="48">
        <v>2891</v>
      </c>
      <c r="AU8" s="48">
        <v>57690</v>
      </c>
      <c r="AV8" s="48">
        <v>1879</v>
      </c>
      <c r="AW8" s="48">
        <v>22590</v>
      </c>
      <c r="AX8" s="48">
        <v>1148</v>
      </c>
      <c r="AY8" s="48">
        <v>78468</v>
      </c>
      <c r="AZ8" s="48">
        <v>1998</v>
      </c>
      <c r="BA8" s="48">
        <v>129103</v>
      </c>
      <c r="BB8" s="48">
        <v>2415</v>
      </c>
      <c r="BC8" s="48">
        <v>248241</v>
      </c>
      <c r="BD8" s="48">
        <v>3422</v>
      </c>
      <c r="BE8" s="48">
        <v>95179</v>
      </c>
      <c r="BF8" s="48">
        <v>2217</v>
      </c>
      <c r="BG8" s="48">
        <v>48324</v>
      </c>
      <c r="BH8" s="48">
        <v>1608</v>
      </c>
      <c r="BI8" s="48">
        <v>58207</v>
      </c>
      <c r="BJ8" s="48">
        <v>1606</v>
      </c>
      <c r="BK8" s="48">
        <v>3626</v>
      </c>
      <c r="BL8" s="48">
        <v>428</v>
      </c>
      <c r="BM8" s="48">
        <v>159967</v>
      </c>
      <c r="BN8" s="48">
        <v>2842</v>
      </c>
      <c r="BO8" s="48">
        <v>3528</v>
      </c>
      <c r="BP8" s="48">
        <v>430</v>
      </c>
      <c r="BQ8" s="48">
        <v>17177</v>
      </c>
      <c r="BR8" s="48">
        <v>1183</v>
      </c>
      <c r="BS8" s="48">
        <v>19956</v>
      </c>
      <c r="BT8" s="48">
        <v>1167</v>
      </c>
      <c r="BU8" s="48">
        <v>3580</v>
      </c>
      <c r="BV8" s="48">
        <v>497</v>
      </c>
      <c r="BW8" s="48">
        <v>16583</v>
      </c>
      <c r="BX8" s="48">
        <v>886</v>
      </c>
      <c r="BY8" s="48">
        <v>6729</v>
      </c>
      <c r="BZ8" s="48">
        <v>624</v>
      </c>
      <c r="CA8" s="48">
        <v>2748</v>
      </c>
      <c r="CB8" s="48">
        <v>416</v>
      </c>
      <c r="CC8" s="48">
        <v>8041</v>
      </c>
      <c r="CD8" s="48">
        <v>620</v>
      </c>
      <c r="CE8" s="48">
        <v>19073</v>
      </c>
      <c r="CF8" s="48">
        <v>1187</v>
      </c>
      <c r="CG8" s="48">
        <v>32891</v>
      </c>
      <c r="CH8" s="48">
        <v>1400</v>
      </c>
      <c r="CI8" s="48">
        <v>17508</v>
      </c>
      <c r="CJ8" s="48">
        <v>1019</v>
      </c>
      <c r="CK8" s="48">
        <v>5672</v>
      </c>
      <c r="CL8" s="48">
        <v>598</v>
      </c>
      <c r="CM8" s="48">
        <v>6084</v>
      </c>
      <c r="CN8" s="48">
        <v>468</v>
      </c>
      <c r="CO8" s="48">
        <v>397</v>
      </c>
      <c r="CP8" s="48">
        <v>103</v>
      </c>
      <c r="CQ8" s="48">
        <v>36030</v>
      </c>
      <c r="CR8" s="48">
        <v>1560</v>
      </c>
      <c r="CS8" s="48">
        <v>382</v>
      </c>
      <c r="CT8" s="48">
        <v>143</v>
      </c>
      <c r="CU8" s="48">
        <v>811</v>
      </c>
      <c r="CV8" s="48">
        <v>208</v>
      </c>
      <c r="CW8" s="48">
        <v>1651</v>
      </c>
      <c r="CX8" s="48">
        <v>308</v>
      </c>
      <c r="CY8" s="48">
        <v>390</v>
      </c>
      <c r="CZ8" s="48">
        <v>135</v>
      </c>
      <c r="DA8" s="48">
        <v>3782</v>
      </c>
      <c r="DB8" s="48">
        <v>496</v>
      </c>
      <c r="DC8" s="48">
        <v>1083</v>
      </c>
      <c r="DD8" s="48">
        <v>258</v>
      </c>
      <c r="DE8" s="48">
        <v>1082</v>
      </c>
      <c r="DF8" s="48">
        <v>216</v>
      </c>
      <c r="DG8" s="48">
        <v>2446</v>
      </c>
      <c r="DH8" s="48">
        <v>340</v>
      </c>
      <c r="DI8" s="48">
        <v>5213</v>
      </c>
      <c r="DJ8" s="48">
        <v>539</v>
      </c>
      <c r="DK8" s="48">
        <v>10027</v>
      </c>
      <c r="DL8" s="48">
        <v>713</v>
      </c>
      <c r="DM8" s="48">
        <v>5182</v>
      </c>
      <c r="DN8" s="48">
        <v>664</v>
      </c>
      <c r="DO8" s="48">
        <v>2127</v>
      </c>
      <c r="DP8" s="48">
        <v>306</v>
      </c>
      <c r="DQ8" s="48">
        <v>1830</v>
      </c>
      <c r="DR8" s="48">
        <v>257</v>
      </c>
      <c r="DS8" s="48">
        <v>24</v>
      </c>
      <c r="DT8" s="48">
        <v>27</v>
      </c>
      <c r="DU8" s="48">
        <v>36356</v>
      </c>
      <c r="DV8" s="48">
        <v>1561</v>
      </c>
      <c r="DW8" s="48">
        <v>574</v>
      </c>
      <c r="DX8" s="48">
        <v>159</v>
      </c>
      <c r="DY8" s="48">
        <v>846</v>
      </c>
      <c r="DZ8" s="48">
        <v>242</v>
      </c>
      <c r="EA8" s="48">
        <v>1647</v>
      </c>
      <c r="EB8" s="48">
        <v>388</v>
      </c>
      <c r="EC8" s="48">
        <v>365</v>
      </c>
      <c r="ED8" s="48">
        <v>165</v>
      </c>
      <c r="EE8" s="48">
        <v>4726</v>
      </c>
      <c r="EF8" s="48">
        <v>529</v>
      </c>
      <c r="EG8" s="48">
        <v>438</v>
      </c>
      <c r="EH8" s="48">
        <v>114</v>
      </c>
      <c r="EI8" s="48">
        <v>804</v>
      </c>
      <c r="EJ8" s="48">
        <v>234</v>
      </c>
      <c r="EK8" s="48">
        <v>1975</v>
      </c>
      <c r="EL8" s="48">
        <v>292</v>
      </c>
      <c r="EM8" s="48">
        <v>3112</v>
      </c>
      <c r="EN8" s="48">
        <v>396</v>
      </c>
      <c r="EO8" s="48">
        <v>12063</v>
      </c>
      <c r="EP8" s="48">
        <v>719</v>
      </c>
      <c r="EQ8" s="48">
        <v>7264</v>
      </c>
      <c r="ER8" s="48">
        <v>681</v>
      </c>
      <c r="ES8" s="48">
        <v>1638</v>
      </c>
      <c r="ET8" s="48">
        <v>286</v>
      </c>
      <c r="EU8" s="48">
        <v>762</v>
      </c>
      <c r="EV8" s="48">
        <v>190</v>
      </c>
      <c r="EW8" s="48">
        <v>142</v>
      </c>
      <c r="EX8" s="48">
        <v>83</v>
      </c>
      <c r="EY8" s="48">
        <v>25323</v>
      </c>
      <c r="EZ8" s="48">
        <v>1311</v>
      </c>
      <c r="FA8" s="48">
        <v>279</v>
      </c>
      <c r="FB8" s="48">
        <v>84</v>
      </c>
      <c r="FC8" s="48">
        <v>1293</v>
      </c>
      <c r="FD8" s="48">
        <v>283</v>
      </c>
      <c r="FE8" s="48">
        <v>2220</v>
      </c>
      <c r="FF8" s="48">
        <v>320</v>
      </c>
      <c r="FG8" s="48">
        <v>650</v>
      </c>
      <c r="FH8" s="48">
        <v>187</v>
      </c>
      <c r="FI8" s="48">
        <v>2785</v>
      </c>
      <c r="FJ8" s="48">
        <v>355</v>
      </c>
      <c r="FK8" s="48">
        <v>1676</v>
      </c>
      <c r="FL8" s="48">
        <v>284</v>
      </c>
      <c r="FM8" s="48">
        <v>839</v>
      </c>
      <c r="FN8" s="48">
        <v>266</v>
      </c>
      <c r="FO8" s="48">
        <v>1111</v>
      </c>
      <c r="FP8" s="48">
        <v>268</v>
      </c>
      <c r="FQ8" s="48">
        <v>3684</v>
      </c>
      <c r="FR8" s="48">
        <v>455</v>
      </c>
      <c r="FS8" s="48">
        <v>5046</v>
      </c>
      <c r="FT8" s="48">
        <v>472</v>
      </c>
      <c r="FU8" s="48">
        <v>3677</v>
      </c>
      <c r="FV8" s="48">
        <v>477</v>
      </c>
      <c r="FW8" s="48">
        <v>1108</v>
      </c>
      <c r="FX8" s="48">
        <v>243</v>
      </c>
      <c r="FY8" s="48">
        <v>924</v>
      </c>
      <c r="FZ8" s="48">
        <v>169</v>
      </c>
      <c r="GA8" s="48">
        <v>31</v>
      </c>
      <c r="GB8" s="48">
        <v>28</v>
      </c>
      <c r="GC8" s="48">
        <v>97114</v>
      </c>
      <c r="GD8" s="48">
        <v>2411</v>
      </c>
      <c r="GE8" s="48">
        <v>2287</v>
      </c>
      <c r="GF8" s="48">
        <v>362</v>
      </c>
      <c r="GG8" s="48">
        <v>6537</v>
      </c>
      <c r="GH8" s="48">
        <v>645</v>
      </c>
      <c r="GI8" s="48">
        <v>5833</v>
      </c>
      <c r="GJ8" s="48">
        <v>498</v>
      </c>
      <c r="GK8" s="48">
        <v>2386</v>
      </c>
      <c r="GL8" s="48">
        <v>321</v>
      </c>
      <c r="GM8" s="48">
        <v>8719</v>
      </c>
      <c r="GN8" s="48">
        <v>710</v>
      </c>
      <c r="GO8" s="48">
        <v>4289</v>
      </c>
      <c r="GP8" s="48">
        <v>478</v>
      </c>
      <c r="GQ8" s="48">
        <v>3298</v>
      </c>
      <c r="GR8" s="48">
        <v>364</v>
      </c>
      <c r="GS8" s="48">
        <v>10822</v>
      </c>
      <c r="GT8" s="48">
        <v>764</v>
      </c>
      <c r="GU8" s="48">
        <v>23956</v>
      </c>
      <c r="GV8" s="48">
        <v>1024</v>
      </c>
      <c r="GW8" s="48">
        <v>16411</v>
      </c>
      <c r="GX8" s="48">
        <v>927</v>
      </c>
      <c r="GY8" s="48">
        <v>4704</v>
      </c>
      <c r="GZ8" s="48">
        <v>566</v>
      </c>
      <c r="HA8" s="48">
        <v>5917</v>
      </c>
      <c r="HB8" s="48">
        <v>495</v>
      </c>
      <c r="HC8" s="48">
        <v>1869</v>
      </c>
      <c r="HD8" s="48">
        <v>248</v>
      </c>
      <c r="HE8" s="48">
        <v>86</v>
      </c>
      <c r="HF8" s="48">
        <v>47</v>
      </c>
    </row>
    <row r="9" spans="1:214" x14ac:dyDescent="0.25">
      <c r="A9" s="16">
        <f t="shared" si="8"/>
        <v>1</v>
      </c>
      <c r="B9" s="17" t="str">
        <f t="shared" si="9"/>
        <v>Beaver</v>
      </c>
      <c r="C9" s="48" t="s">
        <v>22</v>
      </c>
      <c r="D9" s="48" t="s">
        <v>23</v>
      </c>
      <c r="E9" s="48">
        <v>2659</v>
      </c>
      <c r="F9" s="48">
        <v>171</v>
      </c>
      <c r="G9" s="48">
        <v>702</v>
      </c>
      <c r="H9" s="48">
        <v>132</v>
      </c>
      <c r="I9" s="48">
        <v>114</v>
      </c>
      <c r="J9" s="48">
        <v>58</v>
      </c>
      <c r="K9" s="48">
        <v>284</v>
      </c>
      <c r="L9" s="48">
        <v>111</v>
      </c>
      <c r="M9" s="48">
        <v>18</v>
      </c>
      <c r="N9" s="48">
        <v>22</v>
      </c>
      <c r="O9" s="48">
        <v>262</v>
      </c>
      <c r="P9" s="48">
        <v>106</v>
      </c>
      <c r="Q9" s="48">
        <v>268</v>
      </c>
      <c r="R9" s="48">
        <v>81</v>
      </c>
      <c r="S9" s="48">
        <v>8</v>
      </c>
      <c r="T9" s="48">
        <v>9</v>
      </c>
      <c r="U9" s="48">
        <v>60</v>
      </c>
      <c r="V9" s="48">
        <v>33</v>
      </c>
      <c r="W9" s="48">
        <v>145</v>
      </c>
      <c r="X9" s="48">
        <v>91</v>
      </c>
      <c r="Y9" s="48">
        <v>343</v>
      </c>
      <c r="Z9" s="48">
        <v>108</v>
      </c>
      <c r="AA9" s="48">
        <v>257</v>
      </c>
      <c r="AB9" s="48">
        <v>99</v>
      </c>
      <c r="AC9" s="48">
        <v>37</v>
      </c>
      <c r="AD9" s="48">
        <v>31</v>
      </c>
      <c r="AE9" s="48">
        <v>161</v>
      </c>
      <c r="AF9" s="48">
        <v>68</v>
      </c>
      <c r="AG9" s="48">
        <v>0</v>
      </c>
      <c r="AH9" s="48">
        <v>16</v>
      </c>
      <c r="AI9" s="48">
        <v>1981</v>
      </c>
      <c r="AJ9" s="48">
        <v>193</v>
      </c>
      <c r="AK9" s="48">
        <v>422</v>
      </c>
      <c r="AL9" s="48">
        <v>113</v>
      </c>
      <c r="AM9" s="48">
        <v>41</v>
      </c>
      <c r="AN9" s="48">
        <v>30</v>
      </c>
      <c r="AO9" s="48">
        <v>221</v>
      </c>
      <c r="AP9" s="48">
        <v>87</v>
      </c>
      <c r="AQ9" s="48">
        <v>18</v>
      </c>
      <c r="AR9" s="48">
        <v>22</v>
      </c>
      <c r="AS9" s="48">
        <v>212</v>
      </c>
      <c r="AT9" s="48">
        <v>95</v>
      </c>
      <c r="AU9" s="48">
        <v>235</v>
      </c>
      <c r="AV9" s="48">
        <v>78</v>
      </c>
      <c r="AW9" s="48">
        <v>8</v>
      </c>
      <c r="AX9" s="48">
        <v>9</v>
      </c>
      <c r="AY9" s="48">
        <v>57</v>
      </c>
      <c r="AZ9" s="48">
        <v>32</v>
      </c>
      <c r="BA9" s="48">
        <v>63</v>
      </c>
      <c r="BB9" s="48">
        <v>51</v>
      </c>
      <c r="BC9" s="48">
        <v>273</v>
      </c>
      <c r="BD9" s="48">
        <v>96</v>
      </c>
      <c r="BE9" s="48">
        <v>235</v>
      </c>
      <c r="BF9" s="48">
        <v>99</v>
      </c>
      <c r="BG9" s="48">
        <v>37</v>
      </c>
      <c r="BH9" s="48">
        <v>31</v>
      </c>
      <c r="BI9" s="48">
        <v>159</v>
      </c>
      <c r="BJ9" s="48">
        <v>69</v>
      </c>
      <c r="BK9" s="48">
        <v>0</v>
      </c>
      <c r="BL9" s="48">
        <v>16</v>
      </c>
      <c r="BM9" s="48">
        <v>446</v>
      </c>
      <c r="BN9" s="48">
        <v>122</v>
      </c>
      <c r="BO9" s="48">
        <v>240</v>
      </c>
      <c r="BP9" s="48">
        <v>101</v>
      </c>
      <c r="BQ9" s="48">
        <v>47</v>
      </c>
      <c r="BR9" s="48">
        <v>42</v>
      </c>
      <c r="BS9" s="48">
        <v>61</v>
      </c>
      <c r="BT9" s="48">
        <v>46</v>
      </c>
      <c r="BU9" s="48">
        <v>0</v>
      </c>
      <c r="BV9" s="48">
        <v>16</v>
      </c>
      <c r="BW9" s="48">
        <v>13</v>
      </c>
      <c r="BX9" s="48">
        <v>23</v>
      </c>
      <c r="BY9" s="48">
        <v>30</v>
      </c>
      <c r="BZ9" s="48">
        <v>30</v>
      </c>
      <c r="CA9" s="48">
        <v>0</v>
      </c>
      <c r="CB9" s="48">
        <v>16</v>
      </c>
      <c r="CC9" s="48">
        <v>3</v>
      </c>
      <c r="CD9" s="48">
        <v>6</v>
      </c>
      <c r="CE9" s="48">
        <v>14</v>
      </c>
      <c r="CF9" s="48">
        <v>24</v>
      </c>
      <c r="CG9" s="48">
        <v>31</v>
      </c>
      <c r="CH9" s="48">
        <v>21</v>
      </c>
      <c r="CI9" s="48">
        <v>7</v>
      </c>
      <c r="CJ9" s="48">
        <v>9</v>
      </c>
      <c r="CK9" s="48">
        <v>0</v>
      </c>
      <c r="CL9" s="48">
        <v>16</v>
      </c>
      <c r="CM9" s="48">
        <v>0</v>
      </c>
      <c r="CN9" s="48">
        <v>16</v>
      </c>
      <c r="CO9" s="48">
        <v>0</v>
      </c>
      <c r="CP9" s="48">
        <v>16</v>
      </c>
      <c r="CQ9" s="48">
        <v>2</v>
      </c>
      <c r="CR9" s="48">
        <v>7</v>
      </c>
      <c r="CS9" s="48">
        <v>0</v>
      </c>
      <c r="CT9" s="48">
        <v>16</v>
      </c>
      <c r="CU9" s="48">
        <v>0</v>
      </c>
      <c r="CV9" s="48">
        <v>16</v>
      </c>
      <c r="CW9" s="48">
        <v>2</v>
      </c>
      <c r="CX9" s="48">
        <v>7</v>
      </c>
      <c r="CY9" s="48">
        <v>0</v>
      </c>
      <c r="CZ9" s="48">
        <v>16</v>
      </c>
      <c r="DA9" s="48">
        <v>0</v>
      </c>
      <c r="DB9" s="48">
        <v>16</v>
      </c>
      <c r="DC9" s="48">
        <v>0</v>
      </c>
      <c r="DD9" s="48">
        <v>16</v>
      </c>
      <c r="DE9" s="48">
        <v>0</v>
      </c>
      <c r="DF9" s="48">
        <v>16</v>
      </c>
      <c r="DG9" s="48">
        <v>0</v>
      </c>
      <c r="DH9" s="48">
        <v>16</v>
      </c>
      <c r="DI9" s="48">
        <v>0</v>
      </c>
      <c r="DJ9" s="48">
        <v>16</v>
      </c>
      <c r="DK9" s="48">
        <v>0</v>
      </c>
      <c r="DL9" s="48">
        <v>16</v>
      </c>
      <c r="DM9" s="48">
        <v>0</v>
      </c>
      <c r="DN9" s="48">
        <v>16</v>
      </c>
      <c r="DO9" s="48">
        <v>0</v>
      </c>
      <c r="DP9" s="48">
        <v>16</v>
      </c>
      <c r="DQ9" s="48">
        <v>0</v>
      </c>
      <c r="DR9" s="48">
        <v>16</v>
      </c>
      <c r="DS9" s="48">
        <v>0</v>
      </c>
      <c r="DT9" s="48">
        <v>16</v>
      </c>
      <c r="DU9" s="48">
        <v>60</v>
      </c>
      <c r="DV9" s="48">
        <v>41</v>
      </c>
      <c r="DW9" s="48">
        <v>4</v>
      </c>
      <c r="DX9" s="48">
        <v>6</v>
      </c>
      <c r="DY9" s="48">
        <v>14</v>
      </c>
      <c r="DZ9" s="48">
        <v>20</v>
      </c>
      <c r="EA9" s="48">
        <v>0</v>
      </c>
      <c r="EB9" s="48">
        <v>16</v>
      </c>
      <c r="EC9" s="48">
        <v>0</v>
      </c>
      <c r="ED9" s="48">
        <v>16</v>
      </c>
      <c r="EE9" s="48">
        <v>0</v>
      </c>
      <c r="EF9" s="48">
        <v>16</v>
      </c>
      <c r="EG9" s="48">
        <v>0</v>
      </c>
      <c r="EH9" s="48">
        <v>16</v>
      </c>
      <c r="EI9" s="48">
        <v>0</v>
      </c>
      <c r="EJ9" s="48">
        <v>16</v>
      </c>
      <c r="EK9" s="48">
        <v>0</v>
      </c>
      <c r="EL9" s="48">
        <v>16</v>
      </c>
      <c r="EM9" s="48">
        <v>10</v>
      </c>
      <c r="EN9" s="48">
        <v>15</v>
      </c>
      <c r="EO9" s="48">
        <v>17</v>
      </c>
      <c r="EP9" s="48">
        <v>26</v>
      </c>
      <c r="EQ9" s="48">
        <v>15</v>
      </c>
      <c r="ER9" s="48">
        <v>19</v>
      </c>
      <c r="ES9" s="48">
        <v>0</v>
      </c>
      <c r="ET9" s="48">
        <v>16</v>
      </c>
      <c r="EU9" s="48">
        <v>0</v>
      </c>
      <c r="EV9" s="48">
        <v>16</v>
      </c>
      <c r="EW9" s="48">
        <v>0</v>
      </c>
      <c r="EX9" s="48">
        <v>16</v>
      </c>
      <c r="EY9" s="48">
        <v>11</v>
      </c>
      <c r="EZ9" s="48">
        <v>17</v>
      </c>
      <c r="FA9" s="48">
        <v>0</v>
      </c>
      <c r="FB9" s="48">
        <v>16</v>
      </c>
      <c r="FC9" s="48">
        <v>0</v>
      </c>
      <c r="FD9" s="48">
        <v>16</v>
      </c>
      <c r="FE9" s="48">
        <v>0</v>
      </c>
      <c r="FF9" s="48">
        <v>16</v>
      </c>
      <c r="FG9" s="48">
        <v>0</v>
      </c>
      <c r="FH9" s="48">
        <v>16</v>
      </c>
      <c r="FI9" s="48">
        <v>7</v>
      </c>
      <c r="FJ9" s="48">
        <v>11</v>
      </c>
      <c r="FK9" s="48">
        <v>0</v>
      </c>
      <c r="FL9" s="48">
        <v>16</v>
      </c>
      <c r="FM9" s="48">
        <v>0</v>
      </c>
      <c r="FN9" s="48">
        <v>16</v>
      </c>
      <c r="FO9" s="48">
        <v>0</v>
      </c>
      <c r="FP9" s="48">
        <v>16</v>
      </c>
      <c r="FQ9" s="48">
        <v>4</v>
      </c>
      <c r="FR9" s="48">
        <v>6</v>
      </c>
      <c r="FS9" s="48">
        <v>0</v>
      </c>
      <c r="FT9" s="48">
        <v>16</v>
      </c>
      <c r="FU9" s="48">
        <v>0</v>
      </c>
      <c r="FV9" s="48">
        <v>16</v>
      </c>
      <c r="FW9" s="48">
        <v>0</v>
      </c>
      <c r="FX9" s="48">
        <v>16</v>
      </c>
      <c r="FY9" s="48">
        <v>0</v>
      </c>
      <c r="FZ9" s="48">
        <v>16</v>
      </c>
      <c r="GA9" s="48">
        <v>0</v>
      </c>
      <c r="GB9" s="48">
        <v>16</v>
      </c>
      <c r="GC9" s="48">
        <v>159</v>
      </c>
      <c r="GD9" s="48">
        <v>77</v>
      </c>
      <c r="GE9" s="48">
        <v>36</v>
      </c>
      <c r="GF9" s="48">
        <v>29</v>
      </c>
      <c r="GG9" s="48">
        <v>12</v>
      </c>
      <c r="GH9" s="48">
        <v>19</v>
      </c>
      <c r="GI9" s="48">
        <v>0</v>
      </c>
      <c r="GJ9" s="48">
        <v>16</v>
      </c>
      <c r="GK9" s="48">
        <v>0</v>
      </c>
      <c r="GL9" s="48">
        <v>16</v>
      </c>
      <c r="GM9" s="48">
        <v>30</v>
      </c>
      <c r="GN9" s="48">
        <v>36</v>
      </c>
      <c r="GO9" s="48">
        <v>3</v>
      </c>
      <c r="GP9" s="48">
        <v>6</v>
      </c>
      <c r="GQ9" s="48">
        <v>0</v>
      </c>
      <c r="GR9" s="48">
        <v>16</v>
      </c>
      <c r="GS9" s="48">
        <v>0</v>
      </c>
      <c r="GT9" s="48">
        <v>16</v>
      </c>
      <c r="GU9" s="48">
        <v>54</v>
      </c>
      <c r="GV9" s="48">
        <v>50</v>
      </c>
      <c r="GW9" s="48">
        <v>22</v>
      </c>
      <c r="GX9" s="48">
        <v>29</v>
      </c>
      <c r="GY9" s="48">
        <v>0</v>
      </c>
      <c r="GZ9" s="48">
        <v>16</v>
      </c>
      <c r="HA9" s="48">
        <v>0</v>
      </c>
      <c r="HB9" s="48">
        <v>16</v>
      </c>
      <c r="HC9" s="48">
        <v>2</v>
      </c>
      <c r="HD9" s="48">
        <v>4</v>
      </c>
      <c r="HE9" s="48">
        <v>0</v>
      </c>
      <c r="HF9" s="48">
        <v>16</v>
      </c>
    </row>
    <row r="10" spans="1:214" x14ac:dyDescent="0.25">
      <c r="A10" s="16">
        <f t="shared" si="8"/>
        <v>3</v>
      </c>
      <c r="B10" s="17" t="str">
        <f t="shared" si="9"/>
        <v>Box Elder</v>
      </c>
      <c r="C10" s="48" t="s">
        <v>24</v>
      </c>
      <c r="D10" s="48" t="s">
        <v>25</v>
      </c>
      <c r="E10" s="48">
        <v>23716</v>
      </c>
      <c r="F10" s="48">
        <v>445</v>
      </c>
      <c r="G10" s="48">
        <v>749</v>
      </c>
      <c r="H10" s="48">
        <v>173</v>
      </c>
      <c r="I10" s="48">
        <v>1840</v>
      </c>
      <c r="J10" s="48">
        <v>256</v>
      </c>
      <c r="K10" s="48">
        <v>5583</v>
      </c>
      <c r="L10" s="48">
        <v>347</v>
      </c>
      <c r="M10" s="48">
        <v>524</v>
      </c>
      <c r="N10" s="48">
        <v>174</v>
      </c>
      <c r="O10" s="48">
        <v>2366</v>
      </c>
      <c r="P10" s="48">
        <v>275</v>
      </c>
      <c r="Q10" s="48">
        <v>1179</v>
      </c>
      <c r="R10" s="48">
        <v>196</v>
      </c>
      <c r="S10" s="48">
        <v>128</v>
      </c>
      <c r="T10" s="48">
        <v>61</v>
      </c>
      <c r="U10" s="48">
        <v>835</v>
      </c>
      <c r="V10" s="48">
        <v>164</v>
      </c>
      <c r="W10" s="48">
        <v>1654</v>
      </c>
      <c r="X10" s="48">
        <v>235</v>
      </c>
      <c r="Y10" s="48">
        <v>4546</v>
      </c>
      <c r="Z10" s="48">
        <v>297</v>
      </c>
      <c r="AA10" s="48">
        <v>1791</v>
      </c>
      <c r="AB10" s="48">
        <v>207</v>
      </c>
      <c r="AC10" s="48">
        <v>1025</v>
      </c>
      <c r="AD10" s="48">
        <v>190</v>
      </c>
      <c r="AE10" s="48">
        <v>1486</v>
      </c>
      <c r="AF10" s="48">
        <v>200</v>
      </c>
      <c r="AG10" s="48">
        <v>10</v>
      </c>
      <c r="AH10" s="48">
        <v>8</v>
      </c>
      <c r="AI10" s="48">
        <v>18475</v>
      </c>
      <c r="AJ10" s="48">
        <v>522</v>
      </c>
      <c r="AK10" s="48">
        <v>584</v>
      </c>
      <c r="AL10" s="48">
        <v>150</v>
      </c>
      <c r="AM10" s="48">
        <v>1300</v>
      </c>
      <c r="AN10" s="48">
        <v>228</v>
      </c>
      <c r="AO10" s="48">
        <v>4360</v>
      </c>
      <c r="AP10" s="48">
        <v>314</v>
      </c>
      <c r="AQ10" s="48">
        <v>325</v>
      </c>
      <c r="AR10" s="48">
        <v>96</v>
      </c>
      <c r="AS10" s="48">
        <v>1997</v>
      </c>
      <c r="AT10" s="48">
        <v>262</v>
      </c>
      <c r="AU10" s="48">
        <v>965</v>
      </c>
      <c r="AV10" s="48">
        <v>181</v>
      </c>
      <c r="AW10" s="48">
        <v>74</v>
      </c>
      <c r="AX10" s="48">
        <v>41</v>
      </c>
      <c r="AY10" s="48">
        <v>648</v>
      </c>
      <c r="AZ10" s="48">
        <v>158</v>
      </c>
      <c r="BA10" s="48">
        <v>1150</v>
      </c>
      <c r="BB10" s="48">
        <v>182</v>
      </c>
      <c r="BC10" s="48">
        <v>3760</v>
      </c>
      <c r="BD10" s="48">
        <v>267</v>
      </c>
      <c r="BE10" s="48">
        <v>1356</v>
      </c>
      <c r="BF10" s="48">
        <v>190</v>
      </c>
      <c r="BG10" s="48">
        <v>793</v>
      </c>
      <c r="BH10" s="48">
        <v>183</v>
      </c>
      <c r="BI10" s="48">
        <v>1156</v>
      </c>
      <c r="BJ10" s="48">
        <v>182</v>
      </c>
      <c r="BK10" s="48">
        <v>7</v>
      </c>
      <c r="BL10" s="48">
        <v>7</v>
      </c>
      <c r="BM10" s="48">
        <v>3234</v>
      </c>
      <c r="BN10" s="48">
        <v>355</v>
      </c>
      <c r="BO10" s="48">
        <v>50</v>
      </c>
      <c r="BP10" s="48">
        <v>34</v>
      </c>
      <c r="BQ10" s="48">
        <v>398</v>
      </c>
      <c r="BR10" s="48">
        <v>156</v>
      </c>
      <c r="BS10" s="48">
        <v>1060</v>
      </c>
      <c r="BT10" s="48">
        <v>198</v>
      </c>
      <c r="BU10" s="48">
        <v>56</v>
      </c>
      <c r="BV10" s="48">
        <v>63</v>
      </c>
      <c r="BW10" s="48">
        <v>214</v>
      </c>
      <c r="BX10" s="48">
        <v>74</v>
      </c>
      <c r="BY10" s="48">
        <v>48</v>
      </c>
      <c r="BZ10" s="48">
        <v>42</v>
      </c>
      <c r="CA10" s="48">
        <v>23</v>
      </c>
      <c r="CB10" s="48">
        <v>28</v>
      </c>
      <c r="CC10" s="48">
        <v>100</v>
      </c>
      <c r="CD10" s="48">
        <v>56</v>
      </c>
      <c r="CE10" s="48">
        <v>284</v>
      </c>
      <c r="CF10" s="48">
        <v>106</v>
      </c>
      <c r="CG10" s="48">
        <v>440</v>
      </c>
      <c r="CH10" s="48">
        <v>107</v>
      </c>
      <c r="CI10" s="48">
        <v>266</v>
      </c>
      <c r="CJ10" s="48">
        <v>92</v>
      </c>
      <c r="CK10" s="48">
        <v>78</v>
      </c>
      <c r="CL10" s="48">
        <v>46</v>
      </c>
      <c r="CM10" s="48">
        <v>217</v>
      </c>
      <c r="CN10" s="48">
        <v>65</v>
      </c>
      <c r="CO10" s="48">
        <v>0</v>
      </c>
      <c r="CP10" s="48">
        <v>27</v>
      </c>
      <c r="CQ10" s="48">
        <v>94</v>
      </c>
      <c r="CR10" s="48">
        <v>34</v>
      </c>
      <c r="CS10" s="48">
        <v>0</v>
      </c>
      <c r="CT10" s="48">
        <v>27</v>
      </c>
      <c r="CU10" s="48">
        <v>0</v>
      </c>
      <c r="CV10" s="48">
        <v>27</v>
      </c>
      <c r="CW10" s="48">
        <v>6</v>
      </c>
      <c r="CX10" s="48">
        <v>9</v>
      </c>
      <c r="CY10" s="48">
        <v>0</v>
      </c>
      <c r="CZ10" s="48">
        <v>27</v>
      </c>
      <c r="DA10" s="48">
        <v>21</v>
      </c>
      <c r="DB10" s="48">
        <v>23</v>
      </c>
      <c r="DC10" s="48">
        <v>2</v>
      </c>
      <c r="DD10" s="48">
        <v>3</v>
      </c>
      <c r="DE10" s="48">
        <v>0</v>
      </c>
      <c r="DF10" s="48">
        <v>27</v>
      </c>
      <c r="DG10" s="48">
        <v>12</v>
      </c>
      <c r="DH10" s="48">
        <v>17</v>
      </c>
      <c r="DI10" s="48">
        <v>0</v>
      </c>
      <c r="DJ10" s="48">
        <v>27</v>
      </c>
      <c r="DK10" s="48">
        <v>21</v>
      </c>
      <c r="DL10" s="48">
        <v>17</v>
      </c>
      <c r="DM10" s="48">
        <v>0</v>
      </c>
      <c r="DN10" s="48">
        <v>27</v>
      </c>
      <c r="DO10" s="48">
        <v>4</v>
      </c>
      <c r="DP10" s="48">
        <v>5</v>
      </c>
      <c r="DQ10" s="48">
        <v>28</v>
      </c>
      <c r="DR10" s="48">
        <v>18</v>
      </c>
      <c r="DS10" s="48">
        <v>0</v>
      </c>
      <c r="DT10" s="48">
        <v>27</v>
      </c>
      <c r="DU10" s="48">
        <v>319</v>
      </c>
      <c r="DV10" s="48">
        <v>85</v>
      </c>
      <c r="DW10" s="48">
        <v>20</v>
      </c>
      <c r="DX10" s="48">
        <v>29</v>
      </c>
      <c r="DY10" s="48">
        <v>9</v>
      </c>
      <c r="DZ10" s="48">
        <v>12</v>
      </c>
      <c r="EA10" s="48">
        <v>22</v>
      </c>
      <c r="EB10" s="48">
        <v>18</v>
      </c>
      <c r="EC10" s="48">
        <v>0</v>
      </c>
      <c r="ED10" s="48">
        <v>27</v>
      </c>
      <c r="EE10" s="48">
        <v>45</v>
      </c>
      <c r="EF10" s="48">
        <v>32</v>
      </c>
      <c r="EG10" s="48">
        <v>10</v>
      </c>
      <c r="EH10" s="48">
        <v>18</v>
      </c>
      <c r="EI10" s="48">
        <v>0</v>
      </c>
      <c r="EJ10" s="48">
        <v>27</v>
      </c>
      <c r="EK10" s="48">
        <v>0</v>
      </c>
      <c r="EL10" s="48">
        <v>27</v>
      </c>
      <c r="EM10" s="48">
        <v>30</v>
      </c>
      <c r="EN10" s="48">
        <v>20</v>
      </c>
      <c r="EO10" s="48">
        <v>88</v>
      </c>
      <c r="EP10" s="48">
        <v>50</v>
      </c>
      <c r="EQ10" s="48">
        <v>54</v>
      </c>
      <c r="ER10" s="48">
        <v>43</v>
      </c>
      <c r="ES10" s="48">
        <v>25</v>
      </c>
      <c r="ET10" s="48">
        <v>25</v>
      </c>
      <c r="EU10" s="48">
        <v>16</v>
      </c>
      <c r="EV10" s="48">
        <v>15</v>
      </c>
      <c r="EW10" s="48">
        <v>0</v>
      </c>
      <c r="EX10" s="48">
        <v>27</v>
      </c>
      <c r="EY10" s="48">
        <v>339</v>
      </c>
      <c r="EZ10" s="48">
        <v>117</v>
      </c>
      <c r="FA10" s="48">
        <v>10</v>
      </c>
      <c r="FB10" s="48">
        <v>17</v>
      </c>
      <c r="FC10" s="48">
        <v>7</v>
      </c>
      <c r="FD10" s="48">
        <v>7</v>
      </c>
      <c r="FE10" s="48">
        <v>58</v>
      </c>
      <c r="FF10" s="48">
        <v>47</v>
      </c>
      <c r="FG10" s="48">
        <v>64</v>
      </c>
      <c r="FH10" s="48">
        <v>56</v>
      </c>
      <c r="FI10" s="48">
        <v>18</v>
      </c>
      <c r="FJ10" s="48">
        <v>15</v>
      </c>
      <c r="FK10" s="48">
        <v>57</v>
      </c>
      <c r="FL10" s="48">
        <v>40</v>
      </c>
      <c r="FM10" s="48">
        <v>8</v>
      </c>
      <c r="FN10" s="48">
        <v>14</v>
      </c>
      <c r="FO10" s="48">
        <v>0</v>
      </c>
      <c r="FP10" s="48">
        <v>27</v>
      </c>
      <c r="FQ10" s="48">
        <v>13</v>
      </c>
      <c r="FR10" s="48">
        <v>18</v>
      </c>
      <c r="FS10" s="48">
        <v>25</v>
      </c>
      <c r="FT10" s="48">
        <v>13</v>
      </c>
      <c r="FU10" s="48">
        <v>46</v>
      </c>
      <c r="FV10" s="48">
        <v>48</v>
      </c>
      <c r="FW10" s="48">
        <v>5</v>
      </c>
      <c r="FX10" s="48">
        <v>6</v>
      </c>
      <c r="FY10" s="48">
        <v>28</v>
      </c>
      <c r="FZ10" s="48">
        <v>29</v>
      </c>
      <c r="GA10" s="48">
        <v>0</v>
      </c>
      <c r="GB10" s="48">
        <v>27</v>
      </c>
      <c r="GC10" s="48">
        <v>1255</v>
      </c>
      <c r="GD10" s="48">
        <v>210</v>
      </c>
      <c r="GE10" s="48">
        <v>85</v>
      </c>
      <c r="GF10" s="48">
        <v>34</v>
      </c>
      <c r="GG10" s="48">
        <v>126</v>
      </c>
      <c r="GH10" s="48">
        <v>70</v>
      </c>
      <c r="GI10" s="48">
        <v>77</v>
      </c>
      <c r="GJ10" s="48">
        <v>48</v>
      </c>
      <c r="GK10" s="48">
        <v>79</v>
      </c>
      <c r="GL10" s="48">
        <v>86</v>
      </c>
      <c r="GM10" s="48">
        <v>71</v>
      </c>
      <c r="GN10" s="48">
        <v>44</v>
      </c>
      <c r="GO10" s="48">
        <v>97</v>
      </c>
      <c r="GP10" s="48">
        <v>67</v>
      </c>
      <c r="GQ10" s="48">
        <v>23</v>
      </c>
      <c r="GR10" s="48">
        <v>35</v>
      </c>
      <c r="GS10" s="48">
        <v>75</v>
      </c>
      <c r="GT10" s="48">
        <v>40</v>
      </c>
      <c r="GU10" s="48">
        <v>177</v>
      </c>
      <c r="GV10" s="48">
        <v>93</v>
      </c>
      <c r="GW10" s="48">
        <v>212</v>
      </c>
      <c r="GX10" s="48">
        <v>64</v>
      </c>
      <c r="GY10" s="48">
        <v>69</v>
      </c>
      <c r="GZ10" s="48">
        <v>54</v>
      </c>
      <c r="HA10" s="48">
        <v>120</v>
      </c>
      <c r="HB10" s="48">
        <v>53</v>
      </c>
      <c r="HC10" s="48">
        <v>41</v>
      </c>
      <c r="HD10" s="48">
        <v>31</v>
      </c>
      <c r="HE10" s="48">
        <v>3</v>
      </c>
      <c r="HF10" s="48">
        <v>7</v>
      </c>
    </row>
    <row r="11" spans="1:214" x14ac:dyDescent="0.25">
      <c r="A11" s="16">
        <f t="shared" si="8"/>
        <v>5</v>
      </c>
      <c r="B11" s="17" t="str">
        <f t="shared" si="9"/>
        <v>Cache</v>
      </c>
      <c r="C11" s="48" t="s">
        <v>26</v>
      </c>
      <c r="D11" s="48" t="s">
        <v>27</v>
      </c>
      <c r="E11" s="48">
        <v>60074</v>
      </c>
      <c r="F11" s="48">
        <v>912</v>
      </c>
      <c r="G11" s="48">
        <v>1535</v>
      </c>
      <c r="H11" s="48">
        <v>255</v>
      </c>
      <c r="I11" s="48">
        <v>3271</v>
      </c>
      <c r="J11" s="48">
        <v>344</v>
      </c>
      <c r="K11" s="48">
        <v>10062</v>
      </c>
      <c r="L11" s="48">
        <v>561</v>
      </c>
      <c r="M11" s="48">
        <v>909</v>
      </c>
      <c r="N11" s="48">
        <v>208</v>
      </c>
      <c r="O11" s="48">
        <v>6541</v>
      </c>
      <c r="P11" s="48">
        <v>474</v>
      </c>
      <c r="Q11" s="48">
        <v>1957</v>
      </c>
      <c r="R11" s="48">
        <v>251</v>
      </c>
      <c r="S11" s="48">
        <v>811</v>
      </c>
      <c r="T11" s="48">
        <v>176</v>
      </c>
      <c r="U11" s="48">
        <v>2384</v>
      </c>
      <c r="V11" s="48">
        <v>407</v>
      </c>
      <c r="W11" s="48">
        <v>7344</v>
      </c>
      <c r="X11" s="48">
        <v>586</v>
      </c>
      <c r="Y11" s="48">
        <v>15963</v>
      </c>
      <c r="Z11" s="48">
        <v>719</v>
      </c>
      <c r="AA11" s="48">
        <v>5471</v>
      </c>
      <c r="AB11" s="48">
        <v>534</v>
      </c>
      <c r="AC11" s="48">
        <v>2205</v>
      </c>
      <c r="AD11" s="48">
        <v>344</v>
      </c>
      <c r="AE11" s="48">
        <v>1591</v>
      </c>
      <c r="AF11" s="48">
        <v>211</v>
      </c>
      <c r="AG11" s="48">
        <v>30</v>
      </c>
      <c r="AH11" s="48">
        <v>30</v>
      </c>
      <c r="AI11" s="48">
        <v>44272</v>
      </c>
      <c r="AJ11" s="48">
        <v>963</v>
      </c>
      <c r="AK11" s="48">
        <v>856</v>
      </c>
      <c r="AL11" s="48">
        <v>157</v>
      </c>
      <c r="AM11" s="48">
        <v>2556</v>
      </c>
      <c r="AN11" s="48">
        <v>335</v>
      </c>
      <c r="AO11" s="48">
        <v>7951</v>
      </c>
      <c r="AP11" s="48">
        <v>484</v>
      </c>
      <c r="AQ11" s="48">
        <v>771</v>
      </c>
      <c r="AR11" s="48">
        <v>189</v>
      </c>
      <c r="AS11" s="48">
        <v>4994</v>
      </c>
      <c r="AT11" s="48">
        <v>354</v>
      </c>
      <c r="AU11" s="48">
        <v>1560</v>
      </c>
      <c r="AV11" s="48">
        <v>223</v>
      </c>
      <c r="AW11" s="48">
        <v>600</v>
      </c>
      <c r="AX11" s="48">
        <v>154</v>
      </c>
      <c r="AY11" s="48">
        <v>1848</v>
      </c>
      <c r="AZ11" s="48">
        <v>350</v>
      </c>
      <c r="BA11" s="48">
        <v>5188</v>
      </c>
      <c r="BB11" s="48">
        <v>455</v>
      </c>
      <c r="BC11" s="48">
        <v>11287</v>
      </c>
      <c r="BD11" s="48">
        <v>647</v>
      </c>
      <c r="BE11" s="48">
        <v>3845</v>
      </c>
      <c r="BF11" s="48">
        <v>429</v>
      </c>
      <c r="BG11" s="48">
        <v>1546</v>
      </c>
      <c r="BH11" s="48">
        <v>260</v>
      </c>
      <c r="BI11" s="48">
        <v>1249</v>
      </c>
      <c r="BJ11" s="48">
        <v>185</v>
      </c>
      <c r="BK11" s="48">
        <v>21</v>
      </c>
      <c r="BL11" s="48">
        <v>21</v>
      </c>
      <c r="BM11" s="48">
        <v>6961</v>
      </c>
      <c r="BN11" s="48">
        <v>476</v>
      </c>
      <c r="BO11" s="48">
        <v>233</v>
      </c>
      <c r="BP11" s="48">
        <v>114</v>
      </c>
      <c r="BQ11" s="48">
        <v>475</v>
      </c>
      <c r="BR11" s="48">
        <v>136</v>
      </c>
      <c r="BS11" s="48">
        <v>1429</v>
      </c>
      <c r="BT11" s="48">
        <v>261</v>
      </c>
      <c r="BU11" s="48">
        <v>57</v>
      </c>
      <c r="BV11" s="48">
        <v>41</v>
      </c>
      <c r="BW11" s="48">
        <v>701</v>
      </c>
      <c r="BX11" s="48">
        <v>193</v>
      </c>
      <c r="BY11" s="48">
        <v>193</v>
      </c>
      <c r="BZ11" s="48">
        <v>95</v>
      </c>
      <c r="CA11" s="48">
        <v>50</v>
      </c>
      <c r="CB11" s="48">
        <v>33</v>
      </c>
      <c r="CC11" s="48">
        <v>187</v>
      </c>
      <c r="CD11" s="48">
        <v>87</v>
      </c>
      <c r="CE11" s="48">
        <v>861</v>
      </c>
      <c r="CF11" s="48">
        <v>220</v>
      </c>
      <c r="CG11" s="48">
        <v>1662</v>
      </c>
      <c r="CH11" s="48">
        <v>242</v>
      </c>
      <c r="CI11" s="48">
        <v>590</v>
      </c>
      <c r="CJ11" s="48">
        <v>186</v>
      </c>
      <c r="CK11" s="48">
        <v>259</v>
      </c>
      <c r="CL11" s="48">
        <v>114</v>
      </c>
      <c r="CM11" s="48">
        <v>255</v>
      </c>
      <c r="CN11" s="48">
        <v>95</v>
      </c>
      <c r="CO11" s="48">
        <v>9</v>
      </c>
      <c r="CP11" s="48">
        <v>21</v>
      </c>
      <c r="CQ11" s="48">
        <v>1308</v>
      </c>
      <c r="CR11" s="48">
        <v>312</v>
      </c>
      <c r="CS11" s="48">
        <v>53</v>
      </c>
      <c r="CT11" s="48">
        <v>58</v>
      </c>
      <c r="CU11" s="48">
        <v>4</v>
      </c>
      <c r="CV11" s="48">
        <v>6</v>
      </c>
      <c r="CW11" s="48">
        <v>170</v>
      </c>
      <c r="CX11" s="48">
        <v>89</v>
      </c>
      <c r="CY11" s="48">
        <v>0</v>
      </c>
      <c r="CZ11" s="48">
        <v>27</v>
      </c>
      <c r="DA11" s="48">
        <v>108</v>
      </c>
      <c r="DB11" s="48">
        <v>70</v>
      </c>
      <c r="DC11" s="48">
        <v>2</v>
      </c>
      <c r="DD11" s="48">
        <v>3</v>
      </c>
      <c r="DE11" s="48">
        <v>0</v>
      </c>
      <c r="DF11" s="48">
        <v>27</v>
      </c>
      <c r="DG11" s="48">
        <v>17</v>
      </c>
      <c r="DH11" s="48">
        <v>20</v>
      </c>
      <c r="DI11" s="48">
        <v>159</v>
      </c>
      <c r="DJ11" s="48">
        <v>83</v>
      </c>
      <c r="DK11" s="48">
        <v>526</v>
      </c>
      <c r="DL11" s="48">
        <v>182</v>
      </c>
      <c r="DM11" s="48">
        <v>261</v>
      </c>
      <c r="DN11" s="48">
        <v>142</v>
      </c>
      <c r="DO11" s="48">
        <v>4</v>
      </c>
      <c r="DP11" s="48">
        <v>6</v>
      </c>
      <c r="DQ11" s="48">
        <v>4</v>
      </c>
      <c r="DR11" s="48">
        <v>6</v>
      </c>
      <c r="DS11" s="48">
        <v>0</v>
      </c>
      <c r="DT11" s="48">
        <v>27</v>
      </c>
      <c r="DU11" s="48">
        <v>2223</v>
      </c>
      <c r="DV11" s="48">
        <v>318</v>
      </c>
      <c r="DW11" s="48">
        <v>125</v>
      </c>
      <c r="DX11" s="48">
        <v>73</v>
      </c>
      <c r="DY11" s="48">
        <v>16</v>
      </c>
      <c r="DZ11" s="48">
        <v>16</v>
      </c>
      <c r="EA11" s="48">
        <v>26</v>
      </c>
      <c r="EB11" s="48">
        <v>20</v>
      </c>
      <c r="EC11" s="48">
        <v>61</v>
      </c>
      <c r="ED11" s="48">
        <v>48</v>
      </c>
      <c r="EE11" s="48">
        <v>200</v>
      </c>
      <c r="EF11" s="48">
        <v>91</v>
      </c>
      <c r="EG11" s="48">
        <v>34</v>
      </c>
      <c r="EH11" s="48">
        <v>32</v>
      </c>
      <c r="EI11" s="48">
        <v>0</v>
      </c>
      <c r="EJ11" s="48">
        <v>27</v>
      </c>
      <c r="EK11" s="48">
        <v>54</v>
      </c>
      <c r="EL11" s="48">
        <v>46</v>
      </c>
      <c r="EM11" s="48">
        <v>239</v>
      </c>
      <c r="EN11" s="48">
        <v>103</v>
      </c>
      <c r="EO11" s="48">
        <v>1132</v>
      </c>
      <c r="EP11" s="48">
        <v>208</v>
      </c>
      <c r="EQ11" s="48">
        <v>259</v>
      </c>
      <c r="ER11" s="48">
        <v>145</v>
      </c>
      <c r="ES11" s="48">
        <v>71</v>
      </c>
      <c r="ET11" s="48">
        <v>53</v>
      </c>
      <c r="EU11" s="48">
        <v>6</v>
      </c>
      <c r="EV11" s="48">
        <v>10</v>
      </c>
      <c r="EW11" s="48">
        <v>0</v>
      </c>
      <c r="EX11" s="48">
        <v>27</v>
      </c>
      <c r="EY11" s="48">
        <v>1528</v>
      </c>
      <c r="EZ11" s="48">
        <v>222</v>
      </c>
      <c r="FA11" s="48">
        <v>38</v>
      </c>
      <c r="FB11" s="48">
        <v>23</v>
      </c>
      <c r="FC11" s="48">
        <v>64</v>
      </c>
      <c r="FD11" s="48">
        <v>47</v>
      </c>
      <c r="FE11" s="48">
        <v>182</v>
      </c>
      <c r="FF11" s="48">
        <v>66</v>
      </c>
      <c r="FG11" s="48">
        <v>3</v>
      </c>
      <c r="FH11" s="48">
        <v>4</v>
      </c>
      <c r="FI11" s="48">
        <v>144</v>
      </c>
      <c r="FJ11" s="48">
        <v>67</v>
      </c>
      <c r="FK11" s="48">
        <v>100</v>
      </c>
      <c r="FL11" s="48">
        <v>74</v>
      </c>
      <c r="FM11" s="48">
        <v>52</v>
      </c>
      <c r="FN11" s="48">
        <v>38</v>
      </c>
      <c r="FO11" s="48">
        <v>44</v>
      </c>
      <c r="FP11" s="48">
        <v>39</v>
      </c>
      <c r="FQ11" s="48">
        <v>112</v>
      </c>
      <c r="FR11" s="48">
        <v>50</v>
      </c>
      <c r="FS11" s="48">
        <v>469</v>
      </c>
      <c r="FT11" s="48">
        <v>129</v>
      </c>
      <c r="FU11" s="48">
        <v>243</v>
      </c>
      <c r="FV11" s="48">
        <v>110</v>
      </c>
      <c r="FW11" s="48">
        <v>26</v>
      </c>
      <c r="FX11" s="48">
        <v>24</v>
      </c>
      <c r="FY11" s="48">
        <v>51</v>
      </c>
      <c r="FZ11" s="48">
        <v>42</v>
      </c>
      <c r="GA11" s="48">
        <v>0</v>
      </c>
      <c r="GB11" s="48">
        <v>27</v>
      </c>
      <c r="GC11" s="48">
        <v>3782</v>
      </c>
      <c r="GD11" s="48">
        <v>388</v>
      </c>
      <c r="GE11" s="48">
        <v>230</v>
      </c>
      <c r="GF11" s="48">
        <v>103</v>
      </c>
      <c r="GG11" s="48">
        <v>156</v>
      </c>
      <c r="GH11" s="48">
        <v>74</v>
      </c>
      <c r="GI11" s="48">
        <v>304</v>
      </c>
      <c r="GJ11" s="48">
        <v>110</v>
      </c>
      <c r="GK11" s="48">
        <v>17</v>
      </c>
      <c r="GL11" s="48">
        <v>20</v>
      </c>
      <c r="GM11" s="48">
        <v>394</v>
      </c>
      <c r="GN11" s="48">
        <v>115</v>
      </c>
      <c r="GO11" s="48">
        <v>68</v>
      </c>
      <c r="GP11" s="48">
        <v>41</v>
      </c>
      <c r="GQ11" s="48">
        <v>109</v>
      </c>
      <c r="GR11" s="48">
        <v>62</v>
      </c>
      <c r="GS11" s="48">
        <v>234</v>
      </c>
      <c r="GT11" s="48">
        <v>96</v>
      </c>
      <c r="GU11" s="48">
        <v>785</v>
      </c>
      <c r="GV11" s="48">
        <v>164</v>
      </c>
      <c r="GW11" s="48">
        <v>887</v>
      </c>
      <c r="GX11" s="48">
        <v>189</v>
      </c>
      <c r="GY11" s="48">
        <v>273</v>
      </c>
      <c r="GZ11" s="48">
        <v>106</v>
      </c>
      <c r="HA11" s="48">
        <v>299</v>
      </c>
      <c r="HB11" s="48">
        <v>146</v>
      </c>
      <c r="HC11" s="48">
        <v>26</v>
      </c>
      <c r="HD11" s="48">
        <v>24</v>
      </c>
      <c r="HE11" s="48">
        <v>0</v>
      </c>
      <c r="HF11" s="48">
        <v>27</v>
      </c>
    </row>
    <row r="12" spans="1:214" x14ac:dyDescent="0.25">
      <c r="A12" s="16">
        <f t="shared" si="8"/>
        <v>7</v>
      </c>
      <c r="B12" s="17" t="str">
        <f t="shared" si="9"/>
        <v>Carbon</v>
      </c>
      <c r="C12" s="48" t="s">
        <v>28</v>
      </c>
      <c r="D12" s="48" t="s">
        <v>29</v>
      </c>
      <c r="E12" s="48">
        <v>8398</v>
      </c>
      <c r="F12" s="48">
        <v>356</v>
      </c>
      <c r="G12" s="48">
        <v>726</v>
      </c>
      <c r="H12" s="48">
        <v>168</v>
      </c>
      <c r="I12" s="48">
        <v>722</v>
      </c>
      <c r="J12" s="48">
        <v>152</v>
      </c>
      <c r="K12" s="48">
        <v>493</v>
      </c>
      <c r="L12" s="48">
        <v>118</v>
      </c>
      <c r="M12" s="48">
        <v>215</v>
      </c>
      <c r="N12" s="48">
        <v>96</v>
      </c>
      <c r="O12" s="48">
        <v>852</v>
      </c>
      <c r="P12" s="48">
        <v>156</v>
      </c>
      <c r="Q12" s="48">
        <v>670</v>
      </c>
      <c r="R12" s="48">
        <v>134</v>
      </c>
      <c r="S12" s="48">
        <v>149</v>
      </c>
      <c r="T12" s="48">
        <v>72</v>
      </c>
      <c r="U12" s="48">
        <v>221</v>
      </c>
      <c r="V12" s="48">
        <v>96</v>
      </c>
      <c r="W12" s="48">
        <v>654</v>
      </c>
      <c r="X12" s="48">
        <v>152</v>
      </c>
      <c r="Y12" s="48">
        <v>1957</v>
      </c>
      <c r="Z12" s="48">
        <v>239</v>
      </c>
      <c r="AA12" s="48">
        <v>677</v>
      </c>
      <c r="AB12" s="48">
        <v>142</v>
      </c>
      <c r="AC12" s="48">
        <v>579</v>
      </c>
      <c r="AD12" s="48">
        <v>158</v>
      </c>
      <c r="AE12" s="48">
        <v>475</v>
      </c>
      <c r="AF12" s="48">
        <v>126</v>
      </c>
      <c r="AG12" s="48">
        <v>8</v>
      </c>
      <c r="AH12" s="48">
        <v>12</v>
      </c>
      <c r="AI12" s="48">
        <v>6919</v>
      </c>
      <c r="AJ12" s="48">
        <v>375</v>
      </c>
      <c r="AK12" s="48">
        <v>566</v>
      </c>
      <c r="AL12" s="48">
        <v>150</v>
      </c>
      <c r="AM12" s="48">
        <v>560</v>
      </c>
      <c r="AN12" s="48">
        <v>136</v>
      </c>
      <c r="AO12" s="48">
        <v>394</v>
      </c>
      <c r="AP12" s="48">
        <v>106</v>
      </c>
      <c r="AQ12" s="48">
        <v>205</v>
      </c>
      <c r="AR12" s="48">
        <v>95</v>
      </c>
      <c r="AS12" s="48">
        <v>725</v>
      </c>
      <c r="AT12" s="48">
        <v>142</v>
      </c>
      <c r="AU12" s="48">
        <v>526</v>
      </c>
      <c r="AV12" s="48">
        <v>125</v>
      </c>
      <c r="AW12" s="48">
        <v>137</v>
      </c>
      <c r="AX12" s="48">
        <v>71</v>
      </c>
      <c r="AY12" s="48">
        <v>189</v>
      </c>
      <c r="AZ12" s="48">
        <v>80</v>
      </c>
      <c r="BA12" s="48">
        <v>523</v>
      </c>
      <c r="BB12" s="48">
        <v>130</v>
      </c>
      <c r="BC12" s="48">
        <v>1643</v>
      </c>
      <c r="BD12" s="48">
        <v>213</v>
      </c>
      <c r="BE12" s="48">
        <v>589</v>
      </c>
      <c r="BF12" s="48">
        <v>143</v>
      </c>
      <c r="BG12" s="48">
        <v>441</v>
      </c>
      <c r="BH12" s="48">
        <v>134</v>
      </c>
      <c r="BI12" s="48">
        <v>421</v>
      </c>
      <c r="BJ12" s="48">
        <v>119</v>
      </c>
      <c r="BK12" s="48">
        <v>0</v>
      </c>
      <c r="BL12" s="48">
        <v>21</v>
      </c>
      <c r="BM12" s="48">
        <v>736</v>
      </c>
      <c r="BN12" s="48">
        <v>145</v>
      </c>
      <c r="BO12" s="48">
        <v>160</v>
      </c>
      <c r="BP12" s="48">
        <v>75</v>
      </c>
      <c r="BQ12" s="48">
        <v>85</v>
      </c>
      <c r="BR12" s="48">
        <v>60</v>
      </c>
      <c r="BS12" s="48">
        <v>75</v>
      </c>
      <c r="BT12" s="48">
        <v>58</v>
      </c>
      <c r="BU12" s="48">
        <v>7</v>
      </c>
      <c r="BV12" s="48">
        <v>12</v>
      </c>
      <c r="BW12" s="48">
        <v>51</v>
      </c>
      <c r="BX12" s="48">
        <v>41</v>
      </c>
      <c r="BY12" s="48">
        <v>106</v>
      </c>
      <c r="BZ12" s="48">
        <v>46</v>
      </c>
      <c r="CA12" s="48">
        <v>12</v>
      </c>
      <c r="CB12" s="48">
        <v>18</v>
      </c>
      <c r="CC12" s="48">
        <v>0</v>
      </c>
      <c r="CD12" s="48">
        <v>21</v>
      </c>
      <c r="CE12" s="48">
        <v>41</v>
      </c>
      <c r="CF12" s="48">
        <v>35</v>
      </c>
      <c r="CG12" s="48">
        <v>120</v>
      </c>
      <c r="CH12" s="48">
        <v>65</v>
      </c>
      <c r="CI12" s="48">
        <v>38</v>
      </c>
      <c r="CJ12" s="48">
        <v>29</v>
      </c>
      <c r="CK12" s="48">
        <v>11</v>
      </c>
      <c r="CL12" s="48">
        <v>17</v>
      </c>
      <c r="CM12" s="48">
        <v>22</v>
      </c>
      <c r="CN12" s="48">
        <v>21</v>
      </c>
      <c r="CO12" s="48">
        <v>8</v>
      </c>
      <c r="CP12" s="48">
        <v>12</v>
      </c>
      <c r="CQ12" s="48">
        <v>40</v>
      </c>
      <c r="CR12" s="48">
        <v>35</v>
      </c>
      <c r="CS12" s="48">
        <v>0</v>
      </c>
      <c r="CT12" s="48">
        <v>21</v>
      </c>
      <c r="CU12" s="48">
        <v>0</v>
      </c>
      <c r="CV12" s="48">
        <v>21</v>
      </c>
      <c r="CW12" s="48">
        <v>0</v>
      </c>
      <c r="CX12" s="48">
        <v>21</v>
      </c>
      <c r="CY12" s="48">
        <v>0</v>
      </c>
      <c r="CZ12" s="48">
        <v>21</v>
      </c>
      <c r="DA12" s="48">
        <v>0</v>
      </c>
      <c r="DB12" s="48">
        <v>21</v>
      </c>
      <c r="DC12" s="48">
        <v>0</v>
      </c>
      <c r="DD12" s="48">
        <v>21</v>
      </c>
      <c r="DE12" s="48">
        <v>0</v>
      </c>
      <c r="DF12" s="48">
        <v>21</v>
      </c>
      <c r="DG12" s="48">
        <v>6</v>
      </c>
      <c r="DH12" s="48">
        <v>14</v>
      </c>
      <c r="DI12" s="48">
        <v>0</v>
      </c>
      <c r="DJ12" s="48">
        <v>21</v>
      </c>
      <c r="DK12" s="48">
        <v>21</v>
      </c>
      <c r="DL12" s="48">
        <v>24</v>
      </c>
      <c r="DM12" s="48">
        <v>7</v>
      </c>
      <c r="DN12" s="48">
        <v>15</v>
      </c>
      <c r="DO12" s="48">
        <v>6</v>
      </c>
      <c r="DP12" s="48">
        <v>11</v>
      </c>
      <c r="DQ12" s="48">
        <v>0</v>
      </c>
      <c r="DR12" s="48">
        <v>21</v>
      </c>
      <c r="DS12" s="48">
        <v>0</v>
      </c>
      <c r="DT12" s="48">
        <v>21</v>
      </c>
      <c r="DU12" s="48">
        <v>286</v>
      </c>
      <c r="DV12" s="48">
        <v>103</v>
      </c>
      <c r="DW12" s="48">
        <v>0</v>
      </c>
      <c r="DX12" s="48">
        <v>21</v>
      </c>
      <c r="DY12" s="48">
        <v>9</v>
      </c>
      <c r="DZ12" s="48">
        <v>15</v>
      </c>
      <c r="EA12" s="48">
        <v>22</v>
      </c>
      <c r="EB12" s="48">
        <v>25</v>
      </c>
      <c r="EC12" s="48">
        <v>3</v>
      </c>
      <c r="ED12" s="48">
        <v>6</v>
      </c>
      <c r="EE12" s="48">
        <v>33</v>
      </c>
      <c r="EF12" s="48">
        <v>45</v>
      </c>
      <c r="EG12" s="48">
        <v>0</v>
      </c>
      <c r="EH12" s="48">
        <v>21</v>
      </c>
      <c r="EI12" s="48">
        <v>0</v>
      </c>
      <c r="EJ12" s="48">
        <v>21</v>
      </c>
      <c r="EK12" s="48">
        <v>19</v>
      </c>
      <c r="EL12" s="48">
        <v>30</v>
      </c>
      <c r="EM12" s="48">
        <v>0</v>
      </c>
      <c r="EN12" s="48">
        <v>21</v>
      </c>
      <c r="EO12" s="48">
        <v>109</v>
      </c>
      <c r="EP12" s="48">
        <v>57</v>
      </c>
      <c r="EQ12" s="48">
        <v>37</v>
      </c>
      <c r="ER12" s="48">
        <v>31</v>
      </c>
      <c r="ES12" s="48">
        <v>46</v>
      </c>
      <c r="ET12" s="48">
        <v>48</v>
      </c>
      <c r="EU12" s="48">
        <v>8</v>
      </c>
      <c r="EV12" s="48">
        <v>13</v>
      </c>
      <c r="EW12" s="48">
        <v>0</v>
      </c>
      <c r="EX12" s="48">
        <v>21</v>
      </c>
      <c r="EY12" s="48">
        <v>70</v>
      </c>
      <c r="EZ12" s="48">
        <v>61</v>
      </c>
      <c r="FA12" s="48">
        <v>0</v>
      </c>
      <c r="FB12" s="48">
        <v>21</v>
      </c>
      <c r="FC12" s="48">
        <v>0</v>
      </c>
      <c r="FD12" s="48">
        <v>21</v>
      </c>
      <c r="FE12" s="48">
        <v>0</v>
      </c>
      <c r="FF12" s="48">
        <v>21</v>
      </c>
      <c r="FG12" s="48">
        <v>0</v>
      </c>
      <c r="FH12" s="48">
        <v>21</v>
      </c>
      <c r="FI12" s="48">
        <v>22</v>
      </c>
      <c r="FJ12" s="48">
        <v>36</v>
      </c>
      <c r="FK12" s="48">
        <v>21</v>
      </c>
      <c r="FL12" s="48">
        <v>29</v>
      </c>
      <c r="FM12" s="48">
        <v>0</v>
      </c>
      <c r="FN12" s="48">
        <v>21</v>
      </c>
      <c r="FO12" s="48">
        <v>5</v>
      </c>
      <c r="FP12" s="48">
        <v>14</v>
      </c>
      <c r="FQ12" s="48">
        <v>0</v>
      </c>
      <c r="FR12" s="48">
        <v>21</v>
      </c>
      <c r="FS12" s="48">
        <v>8</v>
      </c>
      <c r="FT12" s="48">
        <v>10</v>
      </c>
      <c r="FU12" s="48">
        <v>0</v>
      </c>
      <c r="FV12" s="48">
        <v>21</v>
      </c>
      <c r="FW12" s="48">
        <v>12</v>
      </c>
      <c r="FX12" s="48">
        <v>16</v>
      </c>
      <c r="FY12" s="48">
        <v>2</v>
      </c>
      <c r="FZ12" s="48">
        <v>3</v>
      </c>
      <c r="GA12" s="48">
        <v>0</v>
      </c>
      <c r="GB12" s="48">
        <v>21</v>
      </c>
      <c r="GC12" s="48">
        <v>347</v>
      </c>
      <c r="GD12" s="48">
        <v>108</v>
      </c>
      <c r="GE12" s="48">
        <v>0</v>
      </c>
      <c r="GF12" s="48">
        <v>21</v>
      </c>
      <c r="GG12" s="48">
        <v>68</v>
      </c>
      <c r="GH12" s="48">
        <v>60</v>
      </c>
      <c r="GI12" s="48">
        <v>2</v>
      </c>
      <c r="GJ12" s="48">
        <v>3</v>
      </c>
      <c r="GK12" s="48">
        <v>0</v>
      </c>
      <c r="GL12" s="48">
        <v>21</v>
      </c>
      <c r="GM12" s="48">
        <v>21</v>
      </c>
      <c r="GN12" s="48">
        <v>29</v>
      </c>
      <c r="GO12" s="48">
        <v>17</v>
      </c>
      <c r="GP12" s="48">
        <v>19</v>
      </c>
      <c r="GQ12" s="48">
        <v>0</v>
      </c>
      <c r="GR12" s="48">
        <v>21</v>
      </c>
      <c r="GS12" s="48">
        <v>2</v>
      </c>
      <c r="GT12" s="48">
        <v>7</v>
      </c>
      <c r="GU12" s="48">
        <v>90</v>
      </c>
      <c r="GV12" s="48">
        <v>57</v>
      </c>
      <c r="GW12" s="48">
        <v>56</v>
      </c>
      <c r="GX12" s="48">
        <v>35</v>
      </c>
      <c r="GY12" s="48">
        <v>6</v>
      </c>
      <c r="GZ12" s="48">
        <v>10</v>
      </c>
      <c r="HA12" s="48">
        <v>63</v>
      </c>
      <c r="HB12" s="48">
        <v>42</v>
      </c>
      <c r="HC12" s="48">
        <v>22</v>
      </c>
      <c r="HD12" s="48">
        <v>24</v>
      </c>
      <c r="HE12" s="48">
        <v>0</v>
      </c>
      <c r="HF12" s="48">
        <v>21</v>
      </c>
    </row>
    <row r="13" spans="1:214" x14ac:dyDescent="0.25">
      <c r="A13" s="16">
        <f t="shared" si="8"/>
        <v>9</v>
      </c>
      <c r="B13" s="17" t="str">
        <f t="shared" si="9"/>
        <v>Daggett</v>
      </c>
      <c r="C13" s="48" t="s">
        <v>30</v>
      </c>
      <c r="D13" s="48" t="s">
        <v>31</v>
      </c>
      <c r="E13" s="48">
        <v>303</v>
      </c>
      <c r="F13" s="48">
        <v>111</v>
      </c>
      <c r="G13" s="48">
        <v>40</v>
      </c>
      <c r="H13" s="48">
        <v>31</v>
      </c>
      <c r="I13" s="48">
        <v>3</v>
      </c>
      <c r="J13" s="48">
        <v>5</v>
      </c>
      <c r="K13" s="48">
        <v>0</v>
      </c>
      <c r="L13" s="48">
        <v>11</v>
      </c>
      <c r="M13" s="48">
        <v>0</v>
      </c>
      <c r="N13" s="48">
        <v>11</v>
      </c>
      <c r="O13" s="48">
        <v>53</v>
      </c>
      <c r="P13" s="48">
        <v>54</v>
      </c>
      <c r="Q13" s="48">
        <v>19</v>
      </c>
      <c r="R13" s="48">
        <v>13</v>
      </c>
      <c r="S13" s="48">
        <v>0</v>
      </c>
      <c r="T13" s="48">
        <v>11</v>
      </c>
      <c r="U13" s="48">
        <v>0</v>
      </c>
      <c r="V13" s="48">
        <v>11</v>
      </c>
      <c r="W13" s="48">
        <v>0</v>
      </c>
      <c r="X13" s="48">
        <v>11</v>
      </c>
      <c r="Y13" s="48">
        <v>34</v>
      </c>
      <c r="Z13" s="48">
        <v>26</v>
      </c>
      <c r="AA13" s="48">
        <v>127</v>
      </c>
      <c r="AB13" s="48">
        <v>75</v>
      </c>
      <c r="AC13" s="48">
        <v>15</v>
      </c>
      <c r="AD13" s="48">
        <v>14</v>
      </c>
      <c r="AE13" s="48">
        <v>12</v>
      </c>
      <c r="AF13" s="48">
        <v>14</v>
      </c>
      <c r="AG13" s="48">
        <v>0</v>
      </c>
      <c r="AH13" s="48">
        <v>11</v>
      </c>
      <c r="AI13" s="48">
        <v>154</v>
      </c>
      <c r="AJ13" s="48">
        <v>56</v>
      </c>
      <c r="AK13" s="48">
        <v>24</v>
      </c>
      <c r="AL13" s="48">
        <v>22</v>
      </c>
      <c r="AM13" s="48">
        <v>3</v>
      </c>
      <c r="AN13" s="48">
        <v>5</v>
      </c>
      <c r="AO13" s="48">
        <v>0</v>
      </c>
      <c r="AP13" s="48">
        <v>11</v>
      </c>
      <c r="AQ13" s="48">
        <v>0</v>
      </c>
      <c r="AR13" s="48">
        <v>11</v>
      </c>
      <c r="AS13" s="48">
        <v>7</v>
      </c>
      <c r="AT13" s="48">
        <v>8</v>
      </c>
      <c r="AU13" s="48">
        <v>12</v>
      </c>
      <c r="AV13" s="48">
        <v>11</v>
      </c>
      <c r="AW13" s="48">
        <v>0</v>
      </c>
      <c r="AX13" s="48">
        <v>11</v>
      </c>
      <c r="AY13" s="48">
        <v>0</v>
      </c>
      <c r="AZ13" s="48">
        <v>11</v>
      </c>
      <c r="BA13" s="48">
        <v>0</v>
      </c>
      <c r="BB13" s="48">
        <v>11</v>
      </c>
      <c r="BC13" s="48">
        <v>31</v>
      </c>
      <c r="BD13" s="48">
        <v>26</v>
      </c>
      <c r="BE13" s="48">
        <v>50</v>
      </c>
      <c r="BF13" s="48">
        <v>22</v>
      </c>
      <c r="BG13" s="48">
        <v>15</v>
      </c>
      <c r="BH13" s="48">
        <v>14</v>
      </c>
      <c r="BI13" s="48">
        <v>12</v>
      </c>
      <c r="BJ13" s="48">
        <v>14</v>
      </c>
      <c r="BK13" s="48">
        <v>0</v>
      </c>
      <c r="BL13" s="48">
        <v>11</v>
      </c>
      <c r="BM13" s="48">
        <v>15</v>
      </c>
      <c r="BN13" s="48">
        <v>12</v>
      </c>
      <c r="BO13" s="48">
        <v>3</v>
      </c>
      <c r="BP13" s="48">
        <v>5</v>
      </c>
      <c r="BQ13" s="48">
        <v>0</v>
      </c>
      <c r="BR13" s="48">
        <v>11</v>
      </c>
      <c r="BS13" s="48">
        <v>0</v>
      </c>
      <c r="BT13" s="48">
        <v>11</v>
      </c>
      <c r="BU13" s="48">
        <v>0</v>
      </c>
      <c r="BV13" s="48">
        <v>11</v>
      </c>
      <c r="BW13" s="48">
        <v>0</v>
      </c>
      <c r="BX13" s="48">
        <v>11</v>
      </c>
      <c r="BY13" s="48">
        <v>7</v>
      </c>
      <c r="BZ13" s="48">
        <v>8</v>
      </c>
      <c r="CA13" s="48">
        <v>0</v>
      </c>
      <c r="CB13" s="48">
        <v>11</v>
      </c>
      <c r="CC13" s="48">
        <v>0</v>
      </c>
      <c r="CD13" s="48">
        <v>11</v>
      </c>
      <c r="CE13" s="48">
        <v>0</v>
      </c>
      <c r="CF13" s="48">
        <v>11</v>
      </c>
      <c r="CG13" s="48">
        <v>0</v>
      </c>
      <c r="CH13" s="48">
        <v>11</v>
      </c>
      <c r="CI13" s="48">
        <v>5</v>
      </c>
      <c r="CJ13" s="48">
        <v>7</v>
      </c>
      <c r="CK13" s="48">
        <v>0</v>
      </c>
      <c r="CL13" s="48">
        <v>11</v>
      </c>
      <c r="CM13" s="48">
        <v>0</v>
      </c>
      <c r="CN13" s="48">
        <v>11</v>
      </c>
      <c r="CO13" s="48">
        <v>0</v>
      </c>
      <c r="CP13" s="48">
        <v>11</v>
      </c>
      <c r="CQ13" s="48">
        <v>2</v>
      </c>
      <c r="CR13" s="48">
        <v>4</v>
      </c>
      <c r="CS13" s="48">
        <v>0</v>
      </c>
      <c r="CT13" s="48">
        <v>11</v>
      </c>
      <c r="CU13" s="48">
        <v>0</v>
      </c>
      <c r="CV13" s="48">
        <v>11</v>
      </c>
      <c r="CW13" s="48">
        <v>0</v>
      </c>
      <c r="CX13" s="48">
        <v>11</v>
      </c>
      <c r="CY13" s="48">
        <v>0</v>
      </c>
      <c r="CZ13" s="48">
        <v>11</v>
      </c>
      <c r="DA13" s="48">
        <v>2</v>
      </c>
      <c r="DB13" s="48">
        <v>4</v>
      </c>
      <c r="DC13" s="48">
        <v>0</v>
      </c>
      <c r="DD13" s="48">
        <v>11</v>
      </c>
      <c r="DE13" s="48">
        <v>0</v>
      </c>
      <c r="DF13" s="48">
        <v>11</v>
      </c>
      <c r="DG13" s="48">
        <v>0</v>
      </c>
      <c r="DH13" s="48">
        <v>11</v>
      </c>
      <c r="DI13" s="48">
        <v>0</v>
      </c>
      <c r="DJ13" s="48">
        <v>11</v>
      </c>
      <c r="DK13" s="48">
        <v>0</v>
      </c>
      <c r="DL13" s="48">
        <v>11</v>
      </c>
      <c r="DM13" s="48">
        <v>0</v>
      </c>
      <c r="DN13" s="48">
        <v>11</v>
      </c>
      <c r="DO13" s="48">
        <v>0</v>
      </c>
      <c r="DP13" s="48">
        <v>11</v>
      </c>
      <c r="DQ13" s="48">
        <v>0</v>
      </c>
      <c r="DR13" s="48">
        <v>11</v>
      </c>
      <c r="DS13" s="48">
        <v>0</v>
      </c>
      <c r="DT13" s="48">
        <v>11</v>
      </c>
      <c r="DU13" s="48">
        <v>119</v>
      </c>
      <c r="DV13" s="48">
        <v>88</v>
      </c>
      <c r="DW13" s="48">
        <v>0</v>
      </c>
      <c r="DX13" s="48">
        <v>11</v>
      </c>
      <c r="DY13" s="48">
        <v>0</v>
      </c>
      <c r="DZ13" s="48">
        <v>11</v>
      </c>
      <c r="EA13" s="48">
        <v>0</v>
      </c>
      <c r="EB13" s="48">
        <v>11</v>
      </c>
      <c r="EC13" s="48">
        <v>0</v>
      </c>
      <c r="ED13" s="48">
        <v>11</v>
      </c>
      <c r="EE13" s="48">
        <v>44</v>
      </c>
      <c r="EF13" s="48">
        <v>53</v>
      </c>
      <c r="EG13" s="48">
        <v>0</v>
      </c>
      <c r="EH13" s="48">
        <v>11</v>
      </c>
      <c r="EI13" s="48">
        <v>0</v>
      </c>
      <c r="EJ13" s="48">
        <v>11</v>
      </c>
      <c r="EK13" s="48">
        <v>0</v>
      </c>
      <c r="EL13" s="48">
        <v>11</v>
      </c>
      <c r="EM13" s="48">
        <v>0</v>
      </c>
      <c r="EN13" s="48">
        <v>11</v>
      </c>
      <c r="EO13" s="48">
        <v>3</v>
      </c>
      <c r="EP13" s="48">
        <v>5</v>
      </c>
      <c r="EQ13" s="48">
        <v>72</v>
      </c>
      <c r="ER13" s="48">
        <v>73</v>
      </c>
      <c r="ES13" s="48">
        <v>0</v>
      </c>
      <c r="ET13" s="48">
        <v>11</v>
      </c>
      <c r="EU13" s="48">
        <v>0</v>
      </c>
      <c r="EV13" s="48">
        <v>11</v>
      </c>
      <c r="EW13" s="48">
        <v>0</v>
      </c>
      <c r="EX13" s="48">
        <v>11</v>
      </c>
      <c r="EY13" s="48">
        <v>0</v>
      </c>
      <c r="EZ13" s="48">
        <v>11</v>
      </c>
      <c r="FA13" s="48">
        <v>0</v>
      </c>
      <c r="FB13" s="48">
        <v>11</v>
      </c>
      <c r="FC13" s="48">
        <v>0</v>
      </c>
      <c r="FD13" s="48">
        <v>11</v>
      </c>
      <c r="FE13" s="48">
        <v>0</v>
      </c>
      <c r="FF13" s="48">
        <v>11</v>
      </c>
      <c r="FG13" s="48">
        <v>0</v>
      </c>
      <c r="FH13" s="48">
        <v>11</v>
      </c>
      <c r="FI13" s="48">
        <v>0</v>
      </c>
      <c r="FJ13" s="48">
        <v>11</v>
      </c>
      <c r="FK13" s="48">
        <v>0</v>
      </c>
      <c r="FL13" s="48">
        <v>11</v>
      </c>
      <c r="FM13" s="48">
        <v>0</v>
      </c>
      <c r="FN13" s="48">
        <v>11</v>
      </c>
      <c r="FO13" s="48">
        <v>0</v>
      </c>
      <c r="FP13" s="48">
        <v>11</v>
      </c>
      <c r="FQ13" s="48">
        <v>0</v>
      </c>
      <c r="FR13" s="48">
        <v>11</v>
      </c>
      <c r="FS13" s="48">
        <v>0</v>
      </c>
      <c r="FT13" s="48">
        <v>11</v>
      </c>
      <c r="FU13" s="48">
        <v>0</v>
      </c>
      <c r="FV13" s="48">
        <v>11</v>
      </c>
      <c r="FW13" s="48">
        <v>0</v>
      </c>
      <c r="FX13" s="48">
        <v>11</v>
      </c>
      <c r="FY13" s="48">
        <v>0</v>
      </c>
      <c r="FZ13" s="48">
        <v>11</v>
      </c>
      <c r="GA13" s="48">
        <v>0</v>
      </c>
      <c r="GB13" s="48">
        <v>11</v>
      </c>
      <c r="GC13" s="48">
        <v>13</v>
      </c>
      <c r="GD13" s="48">
        <v>18</v>
      </c>
      <c r="GE13" s="48">
        <v>13</v>
      </c>
      <c r="GF13" s="48">
        <v>18</v>
      </c>
      <c r="GG13" s="48">
        <v>0</v>
      </c>
      <c r="GH13" s="48">
        <v>11</v>
      </c>
      <c r="GI13" s="48">
        <v>0</v>
      </c>
      <c r="GJ13" s="48">
        <v>11</v>
      </c>
      <c r="GK13" s="48">
        <v>0</v>
      </c>
      <c r="GL13" s="48">
        <v>11</v>
      </c>
      <c r="GM13" s="48">
        <v>0</v>
      </c>
      <c r="GN13" s="48">
        <v>11</v>
      </c>
      <c r="GO13" s="48">
        <v>0</v>
      </c>
      <c r="GP13" s="48">
        <v>11</v>
      </c>
      <c r="GQ13" s="48">
        <v>0</v>
      </c>
      <c r="GR13" s="48">
        <v>11</v>
      </c>
      <c r="GS13" s="48">
        <v>0</v>
      </c>
      <c r="GT13" s="48">
        <v>11</v>
      </c>
      <c r="GU13" s="48">
        <v>0</v>
      </c>
      <c r="GV13" s="48">
        <v>11</v>
      </c>
      <c r="GW13" s="48">
        <v>0</v>
      </c>
      <c r="GX13" s="48">
        <v>11</v>
      </c>
      <c r="GY13" s="48">
        <v>0</v>
      </c>
      <c r="GZ13" s="48">
        <v>11</v>
      </c>
      <c r="HA13" s="48">
        <v>0</v>
      </c>
      <c r="HB13" s="48">
        <v>11</v>
      </c>
      <c r="HC13" s="48">
        <v>0</v>
      </c>
      <c r="HD13" s="48">
        <v>11</v>
      </c>
      <c r="HE13" s="48">
        <v>0</v>
      </c>
      <c r="HF13" s="48">
        <v>11</v>
      </c>
    </row>
    <row r="14" spans="1:214" x14ac:dyDescent="0.25">
      <c r="A14" s="16">
        <f t="shared" si="8"/>
        <v>11</v>
      </c>
      <c r="B14" s="17" t="str">
        <f t="shared" si="9"/>
        <v>Davis</v>
      </c>
      <c r="C14" s="48" t="s">
        <v>32</v>
      </c>
      <c r="D14" s="48" t="s">
        <v>33</v>
      </c>
      <c r="E14" s="48">
        <v>164394</v>
      </c>
      <c r="F14" s="48">
        <v>1402</v>
      </c>
      <c r="G14" s="48">
        <v>1197</v>
      </c>
      <c r="H14" s="48">
        <v>224</v>
      </c>
      <c r="I14" s="48">
        <v>9998</v>
      </c>
      <c r="J14" s="48">
        <v>780</v>
      </c>
      <c r="K14" s="48">
        <v>16933</v>
      </c>
      <c r="L14" s="48">
        <v>1023</v>
      </c>
      <c r="M14" s="48">
        <v>4088</v>
      </c>
      <c r="N14" s="48">
        <v>465</v>
      </c>
      <c r="O14" s="48">
        <v>18936</v>
      </c>
      <c r="P14" s="48">
        <v>870</v>
      </c>
      <c r="Q14" s="48">
        <v>8960</v>
      </c>
      <c r="R14" s="48">
        <v>745</v>
      </c>
      <c r="S14" s="48">
        <v>2873</v>
      </c>
      <c r="T14" s="48">
        <v>427</v>
      </c>
      <c r="U14" s="48">
        <v>11729</v>
      </c>
      <c r="V14" s="48">
        <v>616</v>
      </c>
      <c r="W14" s="48">
        <v>19489</v>
      </c>
      <c r="X14" s="48">
        <v>1011</v>
      </c>
      <c r="Y14" s="48">
        <v>34062</v>
      </c>
      <c r="Z14" s="48">
        <v>1089</v>
      </c>
      <c r="AA14" s="48">
        <v>12822</v>
      </c>
      <c r="AB14" s="48">
        <v>800</v>
      </c>
      <c r="AC14" s="48">
        <v>7752</v>
      </c>
      <c r="AD14" s="48">
        <v>597</v>
      </c>
      <c r="AE14" s="48">
        <v>13438</v>
      </c>
      <c r="AF14" s="48">
        <v>721</v>
      </c>
      <c r="AG14" s="48">
        <v>2117</v>
      </c>
      <c r="AH14" s="48">
        <v>311</v>
      </c>
      <c r="AI14" s="48">
        <v>132363</v>
      </c>
      <c r="AJ14" s="48">
        <v>1599</v>
      </c>
      <c r="AK14" s="48">
        <v>960</v>
      </c>
      <c r="AL14" s="48">
        <v>203</v>
      </c>
      <c r="AM14" s="48">
        <v>7816</v>
      </c>
      <c r="AN14" s="48">
        <v>682</v>
      </c>
      <c r="AO14" s="48">
        <v>13914</v>
      </c>
      <c r="AP14" s="48">
        <v>969</v>
      </c>
      <c r="AQ14" s="48">
        <v>3393</v>
      </c>
      <c r="AR14" s="48">
        <v>452</v>
      </c>
      <c r="AS14" s="48">
        <v>15445</v>
      </c>
      <c r="AT14" s="48">
        <v>797</v>
      </c>
      <c r="AU14" s="48">
        <v>7433</v>
      </c>
      <c r="AV14" s="48">
        <v>629</v>
      </c>
      <c r="AW14" s="48">
        <v>2085</v>
      </c>
      <c r="AX14" s="48">
        <v>379</v>
      </c>
      <c r="AY14" s="48">
        <v>9499</v>
      </c>
      <c r="AZ14" s="48">
        <v>521</v>
      </c>
      <c r="BA14" s="48">
        <v>14354</v>
      </c>
      <c r="BB14" s="48">
        <v>837</v>
      </c>
      <c r="BC14" s="48">
        <v>27925</v>
      </c>
      <c r="BD14" s="48">
        <v>1016</v>
      </c>
      <c r="BE14" s="48">
        <v>9981</v>
      </c>
      <c r="BF14" s="48">
        <v>755</v>
      </c>
      <c r="BG14" s="48">
        <v>6076</v>
      </c>
      <c r="BH14" s="48">
        <v>550</v>
      </c>
      <c r="BI14" s="48">
        <v>11718</v>
      </c>
      <c r="BJ14" s="48">
        <v>633</v>
      </c>
      <c r="BK14" s="48">
        <v>1764</v>
      </c>
      <c r="BL14" s="48">
        <v>311</v>
      </c>
      <c r="BM14" s="48">
        <v>14927</v>
      </c>
      <c r="BN14" s="48">
        <v>921</v>
      </c>
      <c r="BO14" s="48">
        <v>105</v>
      </c>
      <c r="BP14" s="48">
        <v>79</v>
      </c>
      <c r="BQ14" s="48">
        <v>1192</v>
      </c>
      <c r="BR14" s="48">
        <v>209</v>
      </c>
      <c r="BS14" s="48">
        <v>1896</v>
      </c>
      <c r="BT14" s="48">
        <v>328</v>
      </c>
      <c r="BU14" s="48">
        <v>340</v>
      </c>
      <c r="BV14" s="48">
        <v>122</v>
      </c>
      <c r="BW14" s="48">
        <v>1865</v>
      </c>
      <c r="BX14" s="48">
        <v>323</v>
      </c>
      <c r="BY14" s="48">
        <v>636</v>
      </c>
      <c r="BZ14" s="48">
        <v>198</v>
      </c>
      <c r="CA14" s="48">
        <v>300</v>
      </c>
      <c r="CB14" s="48">
        <v>122</v>
      </c>
      <c r="CC14" s="48">
        <v>740</v>
      </c>
      <c r="CD14" s="48">
        <v>207</v>
      </c>
      <c r="CE14" s="48">
        <v>1691</v>
      </c>
      <c r="CF14" s="48">
        <v>319</v>
      </c>
      <c r="CG14" s="48">
        <v>3045</v>
      </c>
      <c r="CH14" s="48">
        <v>381</v>
      </c>
      <c r="CI14" s="48">
        <v>1448</v>
      </c>
      <c r="CJ14" s="48">
        <v>363</v>
      </c>
      <c r="CK14" s="48">
        <v>567</v>
      </c>
      <c r="CL14" s="48">
        <v>176</v>
      </c>
      <c r="CM14" s="48">
        <v>929</v>
      </c>
      <c r="CN14" s="48">
        <v>183</v>
      </c>
      <c r="CO14" s="48">
        <v>173</v>
      </c>
      <c r="CP14" s="48">
        <v>65</v>
      </c>
      <c r="CQ14" s="48">
        <v>3335</v>
      </c>
      <c r="CR14" s="48">
        <v>389</v>
      </c>
      <c r="CS14" s="48">
        <v>0</v>
      </c>
      <c r="CT14" s="48">
        <v>27</v>
      </c>
      <c r="CU14" s="48">
        <v>105</v>
      </c>
      <c r="CV14" s="48">
        <v>80</v>
      </c>
      <c r="CW14" s="48">
        <v>180</v>
      </c>
      <c r="CX14" s="48">
        <v>90</v>
      </c>
      <c r="CY14" s="48">
        <v>61</v>
      </c>
      <c r="CZ14" s="48">
        <v>68</v>
      </c>
      <c r="DA14" s="48">
        <v>408</v>
      </c>
      <c r="DB14" s="48">
        <v>134</v>
      </c>
      <c r="DC14" s="48">
        <v>164</v>
      </c>
      <c r="DD14" s="48">
        <v>97</v>
      </c>
      <c r="DE14" s="48">
        <v>42</v>
      </c>
      <c r="DF14" s="48">
        <v>34</v>
      </c>
      <c r="DG14" s="48">
        <v>246</v>
      </c>
      <c r="DH14" s="48">
        <v>112</v>
      </c>
      <c r="DI14" s="48">
        <v>578</v>
      </c>
      <c r="DJ14" s="48">
        <v>173</v>
      </c>
      <c r="DK14" s="48">
        <v>492</v>
      </c>
      <c r="DL14" s="48">
        <v>136</v>
      </c>
      <c r="DM14" s="48">
        <v>399</v>
      </c>
      <c r="DN14" s="48">
        <v>163</v>
      </c>
      <c r="DO14" s="48">
        <v>345</v>
      </c>
      <c r="DP14" s="48">
        <v>128</v>
      </c>
      <c r="DQ14" s="48">
        <v>291</v>
      </c>
      <c r="DR14" s="48">
        <v>97</v>
      </c>
      <c r="DS14" s="48">
        <v>24</v>
      </c>
      <c r="DT14" s="48">
        <v>27</v>
      </c>
      <c r="DU14" s="48">
        <v>2112</v>
      </c>
      <c r="DV14" s="48">
        <v>346</v>
      </c>
      <c r="DW14" s="48">
        <v>31</v>
      </c>
      <c r="DX14" s="48">
        <v>32</v>
      </c>
      <c r="DY14" s="48">
        <v>77</v>
      </c>
      <c r="DZ14" s="48">
        <v>65</v>
      </c>
      <c r="EA14" s="48">
        <v>84</v>
      </c>
      <c r="EB14" s="48">
        <v>55</v>
      </c>
      <c r="EC14" s="48">
        <v>31</v>
      </c>
      <c r="ED14" s="48">
        <v>37</v>
      </c>
      <c r="EE14" s="48">
        <v>276</v>
      </c>
      <c r="EF14" s="48">
        <v>104</v>
      </c>
      <c r="EG14" s="48">
        <v>19</v>
      </c>
      <c r="EH14" s="48">
        <v>28</v>
      </c>
      <c r="EI14" s="48">
        <v>51</v>
      </c>
      <c r="EJ14" s="48">
        <v>42</v>
      </c>
      <c r="EK14" s="48">
        <v>82</v>
      </c>
      <c r="EL14" s="48">
        <v>56</v>
      </c>
      <c r="EM14" s="48">
        <v>211</v>
      </c>
      <c r="EN14" s="48">
        <v>113</v>
      </c>
      <c r="EO14" s="48">
        <v>551</v>
      </c>
      <c r="EP14" s="48">
        <v>185</v>
      </c>
      <c r="EQ14" s="48">
        <v>435</v>
      </c>
      <c r="ER14" s="48">
        <v>170</v>
      </c>
      <c r="ES14" s="48">
        <v>84</v>
      </c>
      <c r="ET14" s="48">
        <v>58</v>
      </c>
      <c r="EU14" s="48">
        <v>64</v>
      </c>
      <c r="EV14" s="48">
        <v>46</v>
      </c>
      <c r="EW14" s="48">
        <v>116</v>
      </c>
      <c r="EX14" s="48">
        <v>72</v>
      </c>
      <c r="EY14" s="48">
        <v>1981</v>
      </c>
      <c r="EZ14" s="48">
        <v>387</v>
      </c>
      <c r="FA14" s="48">
        <v>7</v>
      </c>
      <c r="FB14" s="48">
        <v>12</v>
      </c>
      <c r="FC14" s="48">
        <v>206</v>
      </c>
      <c r="FD14" s="48">
        <v>124</v>
      </c>
      <c r="FE14" s="48">
        <v>277</v>
      </c>
      <c r="FF14" s="48">
        <v>118</v>
      </c>
      <c r="FG14" s="48">
        <v>30</v>
      </c>
      <c r="FH14" s="48">
        <v>34</v>
      </c>
      <c r="FI14" s="48">
        <v>96</v>
      </c>
      <c r="FJ14" s="48">
        <v>64</v>
      </c>
      <c r="FK14" s="48">
        <v>236</v>
      </c>
      <c r="FL14" s="48">
        <v>132</v>
      </c>
      <c r="FM14" s="48">
        <v>61</v>
      </c>
      <c r="FN14" s="48">
        <v>65</v>
      </c>
      <c r="FO14" s="48">
        <v>67</v>
      </c>
      <c r="FP14" s="48">
        <v>48</v>
      </c>
      <c r="FQ14" s="48">
        <v>216</v>
      </c>
      <c r="FR14" s="48">
        <v>91</v>
      </c>
      <c r="FS14" s="48">
        <v>345</v>
      </c>
      <c r="FT14" s="48">
        <v>139</v>
      </c>
      <c r="FU14" s="48">
        <v>271</v>
      </c>
      <c r="FV14" s="48">
        <v>110</v>
      </c>
      <c r="FW14" s="48">
        <v>9</v>
      </c>
      <c r="FX14" s="48">
        <v>15</v>
      </c>
      <c r="FY14" s="48">
        <v>147</v>
      </c>
      <c r="FZ14" s="48">
        <v>77</v>
      </c>
      <c r="GA14" s="48">
        <v>13</v>
      </c>
      <c r="GB14" s="48">
        <v>18</v>
      </c>
      <c r="GC14" s="48">
        <v>9676</v>
      </c>
      <c r="GD14" s="48">
        <v>711</v>
      </c>
      <c r="GE14" s="48">
        <v>94</v>
      </c>
      <c r="GF14" s="48">
        <v>75</v>
      </c>
      <c r="GG14" s="48">
        <v>602</v>
      </c>
      <c r="GH14" s="48">
        <v>198</v>
      </c>
      <c r="GI14" s="48">
        <v>582</v>
      </c>
      <c r="GJ14" s="48">
        <v>178</v>
      </c>
      <c r="GK14" s="48">
        <v>233</v>
      </c>
      <c r="GL14" s="48">
        <v>88</v>
      </c>
      <c r="GM14" s="48">
        <v>846</v>
      </c>
      <c r="GN14" s="48">
        <v>217</v>
      </c>
      <c r="GO14" s="48">
        <v>472</v>
      </c>
      <c r="GP14" s="48">
        <v>146</v>
      </c>
      <c r="GQ14" s="48">
        <v>334</v>
      </c>
      <c r="GR14" s="48">
        <v>124</v>
      </c>
      <c r="GS14" s="48">
        <v>1095</v>
      </c>
      <c r="GT14" s="48">
        <v>237</v>
      </c>
      <c r="GU14" s="48">
        <v>2439</v>
      </c>
      <c r="GV14" s="48">
        <v>296</v>
      </c>
      <c r="GW14" s="48">
        <v>1704</v>
      </c>
      <c r="GX14" s="48">
        <v>256</v>
      </c>
      <c r="GY14" s="48">
        <v>288</v>
      </c>
      <c r="GZ14" s="48">
        <v>130</v>
      </c>
      <c r="HA14" s="48">
        <v>671</v>
      </c>
      <c r="HB14" s="48">
        <v>156</v>
      </c>
      <c r="HC14" s="48">
        <v>289</v>
      </c>
      <c r="HD14" s="48">
        <v>123</v>
      </c>
      <c r="HE14" s="48">
        <v>27</v>
      </c>
      <c r="HF14" s="48">
        <v>26</v>
      </c>
    </row>
    <row r="15" spans="1:214" x14ac:dyDescent="0.25">
      <c r="A15" s="16">
        <f t="shared" si="8"/>
        <v>13</v>
      </c>
      <c r="B15" s="17" t="str">
        <f t="shared" si="9"/>
        <v>Duchesne</v>
      </c>
      <c r="C15" s="48" t="s">
        <v>34</v>
      </c>
      <c r="D15" s="48" t="s">
        <v>35</v>
      </c>
      <c r="E15" s="48">
        <v>7931</v>
      </c>
      <c r="F15" s="48">
        <v>233</v>
      </c>
      <c r="G15" s="48">
        <v>1497</v>
      </c>
      <c r="H15" s="48">
        <v>141</v>
      </c>
      <c r="I15" s="48">
        <v>697</v>
      </c>
      <c r="J15" s="48">
        <v>108</v>
      </c>
      <c r="K15" s="48">
        <v>276</v>
      </c>
      <c r="L15" s="48">
        <v>67</v>
      </c>
      <c r="M15" s="48">
        <v>218</v>
      </c>
      <c r="N15" s="48">
        <v>59</v>
      </c>
      <c r="O15" s="48">
        <v>705</v>
      </c>
      <c r="P15" s="48">
        <v>98</v>
      </c>
      <c r="Q15" s="48">
        <v>793</v>
      </c>
      <c r="R15" s="48">
        <v>100</v>
      </c>
      <c r="S15" s="48">
        <v>135</v>
      </c>
      <c r="T15" s="48">
        <v>47</v>
      </c>
      <c r="U15" s="48">
        <v>279</v>
      </c>
      <c r="V15" s="48">
        <v>60</v>
      </c>
      <c r="W15" s="48">
        <v>324</v>
      </c>
      <c r="X15" s="48">
        <v>69</v>
      </c>
      <c r="Y15" s="48">
        <v>1749</v>
      </c>
      <c r="Z15" s="48">
        <v>153</v>
      </c>
      <c r="AA15" s="48">
        <v>440</v>
      </c>
      <c r="AB15" s="48">
        <v>88</v>
      </c>
      <c r="AC15" s="48">
        <v>370</v>
      </c>
      <c r="AD15" s="48">
        <v>76</v>
      </c>
      <c r="AE15" s="48">
        <v>448</v>
      </c>
      <c r="AF15" s="48">
        <v>76</v>
      </c>
      <c r="AG15" s="48">
        <v>0</v>
      </c>
      <c r="AH15" s="48">
        <v>21</v>
      </c>
      <c r="AI15" s="48">
        <v>6285</v>
      </c>
      <c r="AJ15" s="48">
        <v>221</v>
      </c>
      <c r="AK15" s="48">
        <v>1106</v>
      </c>
      <c r="AL15" s="48">
        <v>118</v>
      </c>
      <c r="AM15" s="48">
        <v>527</v>
      </c>
      <c r="AN15" s="48">
        <v>89</v>
      </c>
      <c r="AO15" s="48">
        <v>210</v>
      </c>
      <c r="AP15" s="48">
        <v>55</v>
      </c>
      <c r="AQ15" s="48">
        <v>203</v>
      </c>
      <c r="AR15" s="48">
        <v>56</v>
      </c>
      <c r="AS15" s="48">
        <v>602</v>
      </c>
      <c r="AT15" s="48">
        <v>95</v>
      </c>
      <c r="AU15" s="48">
        <v>654</v>
      </c>
      <c r="AV15" s="48">
        <v>83</v>
      </c>
      <c r="AW15" s="48">
        <v>103</v>
      </c>
      <c r="AX15" s="48">
        <v>39</v>
      </c>
      <c r="AY15" s="48">
        <v>200</v>
      </c>
      <c r="AZ15" s="48">
        <v>49</v>
      </c>
      <c r="BA15" s="48">
        <v>220</v>
      </c>
      <c r="BB15" s="48">
        <v>62</v>
      </c>
      <c r="BC15" s="48">
        <v>1414</v>
      </c>
      <c r="BD15" s="48">
        <v>137</v>
      </c>
      <c r="BE15" s="48">
        <v>350</v>
      </c>
      <c r="BF15" s="48">
        <v>77</v>
      </c>
      <c r="BG15" s="48">
        <v>283</v>
      </c>
      <c r="BH15" s="48">
        <v>67</v>
      </c>
      <c r="BI15" s="48">
        <v>413</v>
      </c>
      <c r="BJ15" s="48">
        <v>70</v>
      </c>
      <c r="BK15" s="48">
        <v>0</v>
      </c>
      <c r="BL15" s="48">
        <v>21</v>
      </c>
      <c r="BM15" s="48">
        <v>582</v>
      </c>
      <c r="BN15" s="48">
        <v>105</v>
      </c>
      <c r="BO15" s="48">
        <v>87</v>
      </c>
      <c r="BP15" s="48">
        <v>38</v>
      </c>
      <c r="BQ15" s="48">
        <v>94</v>
      </c>
      <c r="BR15" s="48">
        <v>39</v>
      </c>
      <c r="BS15" s="48">
        <v>25</v>
      </c>
      <c r="BT15" s="48">
        <v>20</v>
      </c>
      <c r="BU15" s="48">
        <v>0</v>
      </c>
      <c r="BV15" s="48">
        <v>21</v>
      </c>
      <c r="BW15" s="48">
        <v>24</v>
      </c>
      <c r="BX15" s="48">
        <v>17</v>
      </c>
      <c r="BY15" s="48">
        <v>56</v>
      </c>
      <c r="BZ15" s="48">
        <v>27</v>
      </c>
      <c r="CA15" s="48">
        <v>25</v>
      </c>
      <c r="CB15" s="48">
        <v>23</v>
      </c>
      <c r="CC15" s="48">
        <v>7</v>
      </c>
      <c r="CD15" s="48">
        <v>11</v>
      </c>
      <c r="CE15" s="48">
        <v>22</v>
      </c>
      <c r="CF15" s="48">
        <v>20</v>
      </c>
      <c r="CG15" s="48">
        <v>171</v>
      </c>
      <c r="CH15" s="48">
        <v>57</v>
      </c>
      <c r="CI15" s="48">
        <v>19</v>
      </c>
      <c r="CJ15" s="48">
        <v>15</v>
      </c>
      <c r="CK15" s="48">
        <v>43</v>
      </c>
      <c r="CL15" s="48">
        <v>28</v>
      </c>
      <c r="CM15" s="48">
        <v>9</v>
      </c>
      <c r="CN15" s="48">
        <v>12</v>
      </c>
      <c r="CO15" s="48">
        <v>0</v>
      </c>
      <c r="CP15" s="48">
        <v>21</v>
      </c>
      <c r="CQ15" s="48">
        <v>30</v>
      </c>
      <c r="CR15" s="48">
        <v>21</v>
      </c>
      <c r="CS15" s="48">
        <v>0</v>
      </c>
      <c r="CT15" s="48">
        <v>21</v>
      </c>
      <c r="CU15" s="48">
        <v>0</v>
      </c>
      <c r="CV15" s="48">
        <v>21</v>
      </c>
      <c r="CW15" s="48">
        <v>0</v>
      </c>
      <c r="CX15" s="48">
        <v>21</v>
      </c>
      <c r="CY15" s="48">
        <v>0</v>
      </c>
      <c r="CZ15" s="48">
        <v>21</v>
      </c>
      <c r="DA15" s="48">
        <v>0</v>
      </c>
      <c r="DB15" s="48">
        <v>21</v>
      </c>
      <c r="DC15" s="48">
        <v>6</v>
      </c>
      <c r="DD15" s="48">
        <v>10</v>
      </c>
      <c r="DE15" s="48">
        <v>0</v>
      </c>
      <c r="DF15" s="48">
        <v>21</v>
      </c>
      <c r="DG15" s="48">
        <v>0</v>
      </c>
      <c r="DH15" s="48">
        <v>21</v>
      </c>
      <c r="DI15" s="48">
        <v>0</v>
      </c>
      <c r="DJ15" s="48">
        <v>21</v>
      </c>
      <c r="DK15" s="48">
        <v>22</v>
      </c>
      <c r="DL15" s="48">
        <v>18</v>
      </c>
      <c r="DM15" s="48">
        <v>2</v>
      </c>
      <c r="DN15" s="48">
        <v>4</v>
      </c>
      <c r="DO15" s="48">
        <v>0</v>
      </c>
      <c r="DP15" s="48">
        <v>21</v>
      </c>
      <c r="DQ15" s="48">
        <v>0</v>
      </c>
      <c r="DR15" s="48">
        <v>21</v>
      </c>
      <c r="DS15" s="48">
        <v>0</v>
      </c>
      <c r="DT15" s="48">
        <v>21</v>
      </c>
      <c r="DU15" s="48">
        <v>167</v>
      </c>
      <c r="DV15" s="48">
        <v>61</v>
      </c>
      <c r="DW15" s="48">
        <v>28</v>
      </c>
      <c r="DX15" s="48">
        <v>20</v>
      </c>
      <c r="DY15" s="48">
        <v>6</v>
      </c>
      <c r="DZ15" s="48">
        <v>9</v>
      </c>
      <c r="EA15" s="48">
        <v>6</v>
      </c>
      <c r="EB15" s="48">
        <v>9</v>
      </c>
      <c r="EC15" s="48">
        <v>0</v>
      </c>
      <c r="ED15" s="48">
        <v>21</v>
      </c>
      <c r="EE15" s="48">
        <v>21</v>
      </c>
      <c r="EF15" s="48">
        <v>16</v>
      </c>
      <c r="EG15" s="48">
        <v>6</v>
      </c>
      <c r="EH15" s="48">
        <v>9</v>
      </c>
      <c r="EI15" s="48">
        <v>0</v>
      </c>
      <c r="EJ15" s="48">
        <v>21</v>
      </c>
      <c r="EK15" s="48">
        <v>2</v>
      </c>
      <c r="EL15" s="48">
        <v>5</v>
      </c>
      <c r="EM15" s="48">
        <v>6</v>
      </c>
      <c r="EN15" s="48">
        <v>10</v>
      </c>
      <c r="EO15" s="48">
        <v>51</v>
      </c>
      <c r="EP15" s="48">
        <v>38</v>
      </c>
      <c r="EQ15" s="48">
        <v>31</v>
      </c>
      <c r="ER15" s="48">
        <v>21</v>
      </c>
      <c r="ES15" s="48">
        <v>0</v>
      </c>
      <c r="ET15" s="48">
        <v>21</v>
      </c>
      <c r="EU15" s="48">
        <v>10</v>
      </c>
      <c r="EV15" s="48">
        <v>11</v>
      </c>
      <c r="EW15" s="48">
        <v>0</v>
      </c>
      <c r="EX15" s="48">
        <v>21</v>
      </c>
      <c r="EY15" s="48">
        <v>83</v>
      </c>
      <c r="EZ15" s="48">
        <v>38</v>
      </c>
      <c r="FA15" s="48">
        <v>13</v>
      </c>
      <c r="FB15" s="48">
        <v>14</v>
      </c>
      <c r="FC15" s="48">
        <v>9</v>
      </c>
      <c r="FD15" s="48">
        <v>11</v>
      </c>
      <c r="FE15" s="48">
        <v>0</v>
      </c>
      <c r="FF15" s="48">
        <v>21</v>
      </c>
      <c r="FG15" s="48">
        <v>2</v>
      </c>
      <c r="FH15" s="48">
        <v>4</v>
      </c>
      <c r="FI15" s="48">
        <v>19</v>
      </c>
      <c r="FJ15" s="48">
        <v>16</v>
      </c>
      <c r="FK15" s="48">
        <v>0</v>
      </c>
      <c r="FL15" s="48">
        <v>21</v>
      </c>
      <c r="FM15" s="48">
        <v>0</v>
      </c>
      <c r="FN15" s="48">
        <v>21</v>
      </c>
      <c r="FO15" s="48">
        <v>5</v>
      </c>
      <c r="FP15" s="48">
        <v>7</v>
      </c>
      <c r="FQ15" s="48">
        <v>0</v>
      </c>
      <c r="FR15" s="48">
        <v>21</v>
      </c>
      <c r="FS15" s="48">
        <v>11</v>
      </c>
      <c r="FT15" s="48">
        <v>11</v>
      </c>
      <c r="FU15" s="48">
        <v>14</v>
      </c>
      <c r="FV15" s="48">
        <v>15</v>
      </c>
      <c r="FW15" s="48">
        <v>2</v>
      </c>
      <c r="FX15" s="48">
        <v>4</v>
      </c>
      <c r="FY15" s="48">
        <v>8</v>
      </c>
      <c r="FZ15" s="48">
        <v>12</v>
      </c>
      <c r="GA15" s="48">
        <v>0</v>
      </c>
      <c r="GB15" s="48">
        <v>21</v>
      </c>
      <c r="GC15" s="48">
        <v>784</v>
      </c>
      <c r="GD15" s="48">
        <v>107</v>
      </c>
      <c r="GE15" s="48">
        <v>263</v>
      </c>
      <c r="GF15" s="48">
        <v>85</v>
      </c>
      <c r="GG15" s="48">
        <v>61</v>
      </c>
      <c r="GH15" s="48">
        <v>35</v>
      </c>
      <c r="GI15" s="48">
        <v>35</v>
      </c>
      <c r="GJ15" s="48">
        <v>25</v>
      </c>
      <c r="GK15" s="48">
        <v>13</v>
      </c>
      <c r="GL15" s="48">
        <v>13</v>
      </c>
      <c r="GM15" s="48">
        <v>39</v>
      </c>
      <c r="GN15" s="48">
        <v>24</v>
      </c>
      <c r="GO15" s="48">
        <v>71</v>
      </c>
      <c r="GP15" s="48">
        <v>31</v>
      </c>
      <c r="GQ15" s="48">
        <v>7</v>
      </c>
      <c r="GR15" s="48">
        <v>10</v>
      </c>
      <c r="GS15" s="48">
        <v>65</v>
      </c>
      <c r="GT15" s="48">
        <v>31</v>
      </c>
      <c r="GU15" s="48">
        <v>76</v>
      </c>
      <c r="GV15" s="48">
        <v>30</v>
      </c>
      <c r="GW15" s="48">
        <v>80</v>
      </c>
      <c r="GX15" s="48">
        <v>33</v>
      </c>
      <c r="GY15" s="48">
        <v>24</v>
      </c>
      <c r="GZ15" s="48">
        <v>21</v>
      </c>
      <c r="HA15" s="48">
        <v>42</v>
      </c>
      <c r="HB15" s="48">
        <v>24</v>
      </c>
      <c r="HC15" s="48">
        <v>8</v>
      </c>
      <c r="HD15" s="48">
        <v>10</v>
      </c>
      <c r="HE15" s="48">
        <v>0</v>
      </c>
      <c r="HF15" s="48">
        <v>21</v>
      </c>
    </row>
    <row r="16" spans="1:214" x14ac:dyDescent="0.25">
      <c r="A16" s="16">
        <f t="shared" si="8"/>
        <v>15</v>
      </c>
      <c r="B16" s="17" t="str">
        <f t="shared" si="9"/>
        <v>Emery</v>
      </c>
      <c r="C16" s="48" t="s">
        <v>36</v>
      </c>
      <c r="D16" s="48" t="s">
        <v>37</v>
      </c>
      <c r="E16" s="48">
        <v>3886</v>
      </c>
      <c r="F16" s="48">
        <v>181</v>
      </c>
      <c r="G16" s="48">
        <v>395</v>
      </c>
      <c r="H16" s="48">
        <v>82</v>
      </c>
      <c r="I16" s="48">
        <v>387</v>
      </c>
      <c r="J16" s="48">
        <v>86</v>
      </c>
      <c r="K16" s="48">
        <v>73</v>
      </c>
      <c r="L16" s="48">
        <v>43</v>
      </c>
      <c r="M16" s="48">
        <v>94</v>
      </c>
      <c r="N16" s="48">
        <v>51</v>
      </c>
      <c r="O16" s="48">
        <v>388</v>
      </c>
      <c r="P16" s="48">
        <v>84</v>
      </c>
      <c r="Q16" s="48">
        <v>410</v>
      </c>
      <c r="R16" s="48">
        <v>120</v>
      </c>
      <c r="S16" s="48">
        <v>131</v>
      </c>
      <c r="T16" s="48">
        <v>42</v>
      </c>
      <c r="U16" s="48">
        <v>104</v>
      </c>
      <c r="V16" s="48">
        <v>47</v>
      </c>
      <c r="W16" s="48">
        <v>225</v>
      </c>
      <c r="X16" s="48">
        <v>61</v>
      </c>
      <c r="Y16" s="48">
        <v>854</v>
      </c>
      <c r="Z16" s="48">
        <v>140</v>
      </c>
      <c r="AA16" s="48">
        <v>296</v>
      </c>
      <c r="AB16" s="48">
        <v>67</v>
      </c>
      <c r="AC16" s="48">
        <v>268</v>
      </c>
      <c r="AD16" s="48">
        <v>93</v>
      </c>
      <c r="AE16" s="48">
        <v>256</v>
      </c>
      <c r="AF16" s="48">
        <v>70</v>
      </c>
      <c r="AG16" s="48">
        <v>5</v>
      </c>
      <c r="AH16" s="48">
        <v>12</v>
      </c>
      <c r="AI16" s="48">
        <v>3093</v>
      </c>
      <c r="AJ16" s="48">
        <v>166</v>
      </c>
      <c r="AK16" s="48">
        <v>219</v>
      </c>
      <c r="AL16" s="48">
        <v>62</v>
      </c>
      <c r="AM16" s="48">
        <v>269</v>
      </c>
      <c r="AN16" s="48">
        <v>66</v>
      </c>
      <c r="AO16" s="48">
        <v>73</v>
      </c>
      <c r="AP16" s="48">
        <v>43</v>
      </c>
      <c r="AQ16" s="48">
        <v>67</v>
      </c>
      <c r="AR16" s="48">
        <v>35</v>
      </c>
      <c r="AS16" s="48">
        <v>351</v>
      </c>
      <c r="AT16" s="48">
        <v>81</v>
      </c>
      <c r="AU16" s="48">
        <v>338</v>
      </c>
      <c r="AV16" s="48">
        <v>110</v>
      </c>
      <c r="AW16" s="48">
        <v>108</v>
      </c>
      <c r="AX16" s="48">
        <v>38</v>
      </c>
      <c r="AY16" s="48">
        <v>92</v>
      </c>
      <c r="AZ16" s="48">
        <v>44</v>
      </c>
      <c r="BA16" s="48">
        <v>177</v>
      </c>
      <c r="BB16" s="48">
        <v>53</v>
      </c>
      <c r="BC16" s="48">
        <v>711</v>
      </c>
      <c r="BD16" s="48">
        <v>123</v>
      </c>
      <c r="BE16" s="48">
        <v>260</v>
      </c>
      <c r="BF16" s="48">
        <v>67</v>
      </c>
      <c r="BG16" s="48">
        <v>203</v>
      </c>
      <c r="BH16" s="48">
        <v>77</v>
      </c>
      <c r="BI16" s="48">
        <v>220</v>
      </c>
      <c r="BJ16" s="48">
        <v>67</v>
      </c>
      <c r="BK16" s="48">
        <v>5</v>
      </c>
      <c r="BL16" s="48">
        <v>12</v>
      </c>
      <c r="BM16" s="48">
        <v>379</v>
      </c>
      <c r="BN16" s="48">
        <v>93</v>
      </c>
      <c r="BO16" s="48">
        <v>109</v>
      </c>
      <c r="BP16" s="48">
        <v>50</v>
      </c>
      <c r="BQ16" s="48">
        <v>83</v>
      </c>
      <c r="BR16" s="48">
        <v>40</v>
      </c>
      <c r="BS16" s="48">
        <v>0</v>
      </c>
      <c r="BT16" s="48">
        <v>18</v>
      </c>
      <c r="BU16" s="48">
        <v>27</v>
      </c>
      <c r="BV16" s="48">
        <v>32</v>
      </c>
      <c r="BW16" s="48">
        <v>0</v>
      </c>
      <c r="BX16" s="48">
        <v>18</v>
      </c>
      <c r="BY16" s="48">
        <v>54</v>
      </c>
      <c r="BZ16" s="48">
        <v>37</v>
      </c>
      <c r="CA16" s="48">
        <v>10</v>
      </c>
      <c r="CB16" s="48">
        <v>14</v>
      </c>
      <c r="CC16" s="48">
        <v>5</v>
      </c>
      <c r="CD16" s="48">
        <v>8</v>
      </c>
      <c r="CE16" s="48">
        <v>0</v>
      </c>
      <c r="CF16" s="48">
        <v>18</v>
      </c>
      <c r="CG16" s="48">
        <v>57</v>
      </c>
      <c r="CH16" s="48">
        <v>34</v>
      </c>
      <c r="CI16" s="48">
        <v>5</v>
      </c>
      <c r="CJ16" s="48">
        <v>8</v>
      </c>
      <c r="CK16" s="48">
        <v>11</v>
      </c>
      <c r="CL16" s="48">
        <v>17</v>
      </c>
      <c r="CM16" s="48">
        <v>18</v>
      </c>
      <c r="CN16" s="48">
        <v>22</v>
      </c>
      <c r="CO16" s="48">
        <v>0</v>
      </c>
      <c r="CP16" s="48">
        <v>18</v>
      </c>
      <c r="CQ16" s="48">
        <v>15</v>
      </c>
      <c r="CR16" s="48">
        <v>15</v>
      </c>
      <c r="CS16" s="48">
        <v>4</v>
      </c>
      <c r="CT16" s="48">
        <v>8</v>
      </c>
      <c r="CU16" s="48">
        <v>0</v>
      </c>
      <c r="CV16" s="48">
        <v>18</v>
      </c>
      <c r="CW16" s="48">
        <v>0</v>
      </c>
      <c r="CX16" s="48">
        <v>18</v>
      </c>
      <c r="CY16" s="48">
        <v>0</v>
      </c>
      <c r="CZ16" s="48">
        <v>18</v>
      </c>
      <c r="DA16" s="48">
        <v>0</v>
      </c>
      <c r="DB16" s="48">
        <v>18</v>
      </c>
      <c r="DC16" s="48">
        <v>0</v>
      </c>
      <c r="DD16" s="48">
        <v>18</v>
      </c>
      <c r="DE16" s="48">
        <v>0</v>
      </c>
      <c r="DF16" s="48">
        <v>18</v>
      </c>
      <c r="DG16" s="48">
        <v>0</v>
      </c>
      <c r="DH16" s="48">
        <v>18</v>
      </c>
      <c r="DI16" s="48">
        <v>0</v>
      </c>
      <c r="DJ16" s="48">
        <v>18</v>
      </c>
      <c r="DK16" s="48">
        <v>11</v>
      </c>
      <c r="DL16" s="48">
        <v>13</v>
      </c>
      <c r="DM16" s="48">
        <v>0</v>
      </c>
      <c r="DN16" s="48">
        <v>18</v>
      </c>
      <c r="DO16" s="48">
        <v>0</v>
      </c>
      <c r="DP16" s="48">
        <v>18</v>
      </c>
      <c r="DQ16" s="48">
        <v>0</v>
      </c>
      <c r="DR16" s="48">
        <v>18</v>
      </c>
      <c r="DS16" s="48">
        <v>0</v>
      </c>
      <c r="DT16" s="48">
        <v>18</v>
      </c>
      <c r="DU16" s="48">
        <v>53</v>
      </c>
      <c r="DV16" s="48">
        <v>26</v>
      </c>
      <c r="DW16" s="48">
        <v>0</v>
      </c>
      <c r="DX16" s="48">
        <v>18</v>
      </c>
      <c r="DY16" s="48">
        <v>7</v>
      </c>
      <c r="DZ16" s="48">
        <v>11</v>
      </c>
      <c r="EA16" s="48">
        <v>0</v>
      </c>
      <c r="EB16" s="48">
        <v>18</v>
      </c>
      <c r="EC16" s="48">
        <v>0</v>
      </c>
      <c r="ED16" s="48">
        <v>18</v>
      </c>
      <c r="EE16" s="48">
        <v>10</v>
      </c>
      <c r="EF16" s="48">
        <v>12</v>
      </c>
      <c r="EG16" s="48">
        <v>2</v>
      </c>
      <c r="EH16" s="48">
        <v>5</v>
      </c>
      <c r="EI16" s="48">
        <v>3</v>
      </c>
      <c r="EJ16" s="48">
        <v>5</v>
      </c>
      <c r="EK16" s="48">
        <v>0</v>
      </c>
      <c r="EL16" s="48">
        <v>18</v>
      </c>
      <c r="EM16" s="48">
        <v>3</v>
      </c>
      <c r="EN16" s="48">
        <v>5</v>
      </c>
      <c r="EO16" s="48">
        <v>16</v>
      </c>
      <c r="EP16" s="48">
        <v>16</v>
      </c>
      <c r="EQ16" s="48">
        <v>2</v>
      </c>
      <c r="ER16" s="48">
        <v>6</v>
      </c>
      <c r="ES16" s="48">
        <v>10</v>
      </c>
      <c r="ET16" s="48">
        <v>11</v>
      </c>
      <c r="EU16" s="48">
        <v>0</v>
      </c>
      <c r="EV16" s="48">
        <v>18</v>
      </c>
      <c r="EW16" s="48">
        <v>0</v>
      </c>
      <c r="EX16" s="48">
        <v>18</v>
      </c>
      <c r="EY16" s="48">
        <v>33</v>
      </c>
      <c r="EZ16" s="48">
        <v>25</v>
      </c>
      <c r="FA16" s="48">
        <v>7</v>
      </c>
      <c r="FB16" s="48">
        <v>11</v>
      </c>
      <c r="FC16" s="48">
        <v>5</v>
      </c>
      <c r="FD16" s="48">
        <v>7</v>
      </c>
      <c r="FE16" s="48">
        <v>0</v>
      </c>
      <c r="FF16" s="48">
        <v>18</v>
      </c>
      <c r="FG16" s="48">
        <v>0</v>
      </c>
      <c r="FH16" s="48">
        <v>18</v>
      </c>
      <c r="FI16" s="48">
        <v>0</v>
      </c>
      <c r="FJ16" s="48">
        <v>18</v>
      </c>
      <c r="FK16" s="48">
        <v>14</v>
      </c>
      <c r="FL16" s="48">
        <v>15</v>
      </c>
      <c r="FM16" s="48">
        <v>0</v>
      </c>
      <c r="FN16" s="48">
        <v>18</v>
      </c>
      <c r="FO16" s="48">
        <v>0</v>
      </c>
      <c r="FP16" s="48">
        <v>18</v>
      </c>
      <c r="FQ16" s="48">
        <v>0</v>
      </c>
      <c r="FR16" s="48">
        <v>18</v>
      </c>
      <c r="FS16" s="48">
        <v>7</v>
      </c>
      <c r="FT16" s="48">
        <v>10</v>
      </c>
      <c r="FU16" s="48">
        <v>0</v>
      </c>
      <c r="FV16" s="48">
        <v>18</v>
      </c>
      <c r="FW16" s="48">
        <v>0</v>
      </c>
      <c r="FX16" s="48">
        <v>18</v>
      </c>
      <c r="FY16" s="48">
        <v>0</v>
      </c>
      <c r="FZ16" s="48">
        <v>18</v>
      </c>
      <c r="GA16" s="48">
        <v>0</v>
      </c>
      <c r="GB16" s="48">
        <v>18</v>
      </c>
      <c r="GC16" s="48">
        <v>313</v>
      </c>
      <c r="GD16" s="48">
        <v>82</v>
      </c>
      <c r="GE16" s="48">
        <v>56</v>
      </c>
      <c r="GF16" s="48">
        <v>38</v>
      </c>
      <c r="GG16" s="48">
        <v>23</v>
      </c>
      <c r="GH16" s="48">
        <v>21</v>
      </c>
      <c r="GI16" s="48">
        <v>0</v>
      </c>
      <c r="GJ16" s="48">
        <v>18</v>
      </c>
      <c r="GK16" s="48">
        <v>0</v>
      </c>
      <c r="GL16" s="48">
        <v>18</v>
      </c>
      <c r="GM16" s="48">
        <v>27</v>
      </c>
      <c r="GN16" s="48">
        <v>19</v>
      </c>
      <c r="GO16" s="48">
        <v>2</v>
      </c>
      <c r="GP16" s="48">
        <v>3</v>
      </c>
      <c r="GQ16" s="48">
        <v>10</v>
      </c>
      <c r="GR16" s="48">
        <v>16</v>
      </c>
      <c r="GS16" s="48">
        <v>7</v>
      </c>
      <c r="GT16" s="48">
        <v>8</v>
      </c>
      <c r="GU16" s="48">
        <v>45</v>
      </c>
      <c r="GV16" s="48">
        <v>26</v>
      </c>
      <c r="GW16" s="48">
        <v>52</v>
      </c>
      <c r="GX16" s="48">
        <v>33</v>
      </c>
      <c r="GY16" s="48">
        <v>29</v>
      </c>
      <c r="GZ16" s="48">
        <v>27</v>
      </c>
      <c r="HA16" s="48">
        <v>44</v>
      </c>
      <c r="HB16" s="48">
        <v>28</v>
      </c>
      <c r="HC16" s="48">
        <v>18</v>
      </c>
      <c r="HD16" s="48">
        <v>17</v>
      </c>
      <c r="HE16" s="48">
        <v>0</v>
      </c>
      <c r="HF16" s="48">
        <v>18</v>
      </c>
    </row>
    <row r="17" spans="1:214" x14ac:dyDescent="0.25">
      <c r="A17" s="16">
        <f t="shared" si="8"/>
        <v>17</v>
      </c>
      <c r="B17" s="17" t="str">
        <f t="shared" si="9"/>
        <v>Garfield</v>
      </c>
      <c r="C17" s="48" t="s">
        <v>38</v>
      </c>
      <c r="D17" s="48" t="s">
        <v>39</v>
      </c>
      <c r="E17" s="48">
        <v>2172</v>
      </c>
      <c r="F17" s="48">
        <v>171</v>
      </c>
      <c r="G17" s="48">
        <v>123</v>
      </c>
      <c r="H17" s="48">
        <v>46</v>
      </c>
      <c r="I17" s="48">
        <v>124</v>
      </c>
      <c r="J17" s="48">
        <v>53</v>
      </c>
      <c r="K17" s="48">
        <v>35</v>
      </c>
      <c r="L17" s="48">
        <v>20</v>
      </c>
      <c r="M17" s="48">
        <v>25</v>
      </c>
      <c r="N17" s="48">
        <v>23</v>
      </c>
      <c r="O17" s="48">
        <v>180</v>
      </c>
      <c r="P17" s="48">
        <v>66</v>
      </c>
      <c r="Q17" s="48">
        <v>158</v>
      </c>
      <c r="R17" s="48">
        <v>65</v>
      </c>
      <c r="S17" s="48">
        <v>30</v>
      </c>
      <c r="T17" s="48">
        <v>21</v>
      </c>
      <c r="U17" s="48">
        <v>66</v>
      </c>
      <c r="V17" s="48">
        <v>41</v>
      </c>
      <c r="W17" s="48">
        <v>142</v>
      </c>
      <c r="X17" s="48">
        <v>56</v>
      </c>
      <c r="Y17" s="48">
        <v>411</v>
      </c>
      <c r="Z17" s="48">
        <v>84</v>
      </c>
      <c r="AA17" s="48">
        <v>648</v>
      </c>
      <c r="AB17" s="48">
        <v>117</v>
      </c>
      <c r="AC17" s="48">
        <v>54</v>
      </c>
      <c r="AD17" s="48">
        <v>30</v>
      </c>
      <c r="AE17" s="48">
        <v>176</v>
      </c>
      <c r="AF17" s="48">
        <v>70</v>
      </c>
      <c r="AG17" s="48">
        <v>0</v>
      </c>
      <c r="AH17" s="48">
        <v>11</v>
      </c>
      <c r="AI17" s="48">
        <v>1572</v>
      </c>
      <c r="AJ17" s="48">
        <v>136</v>
      </c>
      <c r="AK17" s="48">
        <v>73</v>
      </c>
      <c r="AL17" s="48">
        <v>32</v>
      </c>
      <c r="AM17" s="48">
        <v>94</v>
      </c>
      <c r="AN17" s="48">
        <v>40</v>
      </c>
      <c r="AO17" s="48">
        <v>32</v>
      </c>
      <c r="AP17" s="48">
        <v>18</v>
      </c>
      <c r="AQ17" s="48">
        <v>4</v>
      </c>
      <c r="AR17" s="48">
        <v>7</v>
      </c>
      <c r="AS17" s="48">
        <v>155</v>
      </c>
      <c r="AT17" s="48">
        <v>59</v>
      </c>
      <c r="AU17" s="48">
        <v>118</v>
      </c>
      <c r="AV17" s="48">
        <v>55</v>
      </c>
      <c r="AW17" s="48">
        <v>27</v>
      </c>
      <c r="AX17" s="48">
        <v>21</v>
      </c>
      <c r="AY17" s="48">
        <v>55</v>
      </c>
      <c r="AZ17" s="48">
        <v>36</v>
      </c>
      <c r="BA17" s="48">
        <v>65</v>
      </c>
      <c r="BB17" s="48">
        <v>37</v>
      </c>
      <c r="BC17" s="48">
        <v>327</v>
      </c>
      <c r="BD17" s="48">
        <v>72</v>
      </c>
      <c r="BE17" s="48">
        <v>436</v>
      </c>
      <c r="BF17" s="48">
        <v>91</v>
      </c>
      <c r="BG17" s="48">
        <v>19</v>
      </c>
      <c r="BH17" s="48">
        <v>15</v>
      </c>
      <c r="BI17" s="48">
        <v>167</v>
      </c>
      <c r="BJ17" s="48">
        <v>69</v>
      </c>
      <c r="BK17" s="48">
        <v>0</v>
      </c>
      <c r="BL17" s="48">
        <v>11</v>
      </c>
      <c r="BM17" s="48">
        <v>230</v>
      </c>
      <c r="BN17" s="48">
        <v>63</v>
      </c>
      <c r="BO17" s="48">
        <v>20</v>
      </c>
      <c r="BP17" s="48">
        <v>24</v>
      </c>
      <c r="BQ17" s="48">
        <v>30</v>
      </c>
      <c r="BR17" s="48">
        <v>27</v>
      </c>
      <c r="BS17" s="48">
        <v>3</v>
      </c>
      <c r="BT17" s="48">
        <v>6</v>
      </c>
      <c r="BU17" s="48">
        <v>0</v>
      </c>
      <c r="BV17" s="48">
        <v>11</v>
      </c>
      <c r="BW17" s="48">
        <v>3</v>
      </c>
      <c r="BX17" s="48">
        <v>4</v>
      </c>
      <c r="BY17" s="48">
        <v>19</v>
      </c>
      <c r="BZ17" s="48">
        <v>21</v>
      </c>
      <c r="CA17" s="48">
        <v>0</v>
      </c>
      <c r="CB17" s="48">
        <v>11</v>
      </c>
      <c r="CC17" s="48">
        <v>10</v>
      </c>
      <c r="CD17" s="48">
        <v>16</v>
      </c>
      <c r="CE17" s="48">
        <v>10</v>
      </c>
      <c r="CF17" s="48">
        <v>14</v>
      </c>
      <c r="CG17" s="48">
        <v>31</v>
      </c>
      <c r="CH17" s="48">
        <v>24</v>
      </c>
      <c r="CI17" s="48">
        <v>93</v>
      </c>
      <c r="CJ17" s="48">
        <v>41</v>
      </c>
      <c r="CK17" s="48">
        <v>11</v>
      </c>
      <c r="CL17" s="48">
        <v>19</v>
      </c>
      <c r="CM17" s="48">
        <v>0</v>
      </c>
      <c r="CN17" s="48">
        <v>11</v>
      </c>
      <c r="CO17" s="48">
        <v>0</v>
      </c>
      <c r="CP17" s="48">
        <v>11</v>
      </c>
      <c r="CQ17" s="48">
        <v>0</v>
      </c>
      <c r="CR17" s="48">
        <v>11</v>
      </c>
      <c r="CS17" s="48">
        <v>0</v>
      </c>
      <c r="CT17" s="48">
        <v>11</v>
      </c>
      <c r="CU17" s="48">
        <v>0</v>
      </c>
      <c r="CV17" s="48">
        <v>11</v>
      </c>
      <c r="CW17" s="48">
        <v>0</v>
      </c>
      <c r="CX17" s="48">
        <v>11</v>
      </c>
      <c r="CY17" s="48">
        <v>0</v>
      </c>
      <c r="CZ17" s="48">
        <v>11</v>
      </c>
      <c r="DA17" s="48">
        <v>0</v>
      </c>
      <c r="DB17" s="48">
        <v>11</v>
      </c>
      <c r="DC17" s="48">
        <v>0</v>
      </c>
      <c r="DD17" s="48">
        <v>11</v>
      </c>
      <c r="DE17" s="48">
        <v>0</v>
      </c>
      <c r="DF17" s="48">
        <v>11</v>
      </c>
      <c r="DG17" s="48">
        <v>0</v>
      </c>
      <c r="DH17" s="48">
        <v>11</v>
      </c>
      <c r="DI17" s="48">
        <v>0</v>
      </c>
      <c r="DJ17" s="48">
        <v>11</v>
      </c>
      <c r="DK17" s="48">
        <v>0</v>
      </c>
      <c r="DL17" s="48">
        <v>11</v>
      </c>
      <c r="DM17" s="48">
        <v>0</v>
      </c>
      <c r="DN17" s="48">
        <v>11</v>
      </c>
      <c r="DO17" s="48">
        <v>0</v>
      </c>
      <c r="DP17" s="48">
        <v>11</v>
      </c>
      <c r="DQ17" s="48">
        <v>0</v>
      </c>
      <c r="DR17" s="48">
        <v>11</v>
      </c>
      <c r="DS17" s="48">
        <v>0</v>
      </c>
      <c r="DT17" s="48">
        <v>11</v>
      </c>
      <c r="DU17" s="48">
        <v>133</v>
      </c>
      <c r="DV17" s="48">
        <v>87</v>
      </c>
      <c r="DW17" s="48">
        <v>1</v>
      </c>
      <c r="DX17" s="48">
        <v>4</v>
      </c>
      <c r="DY17" s="48">
        <v>0</v>
      </c>
      <c r="DZ17" s="48">
        <v>11</v>
      </c>
      <c r="EA17" s="48">
        <v>0</v>
      </c>
      <c r="EB17" s="48">
        <v>11</v>
      </c>
      <c r="EC17" s="48">
        <v>0</v>
      </c>
      <c r="ED17" s="48">
        <v>11</v>
      </c>
      <c r="EE17" s="48">
        <v>17</v>
      </c>
      <c r="EF17" s="48">
        <v>26</v>
      </c>
      <c r="EG17" s="48">
        <v>1</v>
      </c>
      <c r="EH17" s="48">
        <v>2</v>
      </c>
      <c r="EI17" s="48">
        <v>3</v>
      </c>
      <c r="EJ17" s="48">
        <v>4</v>
      </c>
      <c r="EK17" s="48">
        <v>1</v>
      </c>
      <c r="EL17" s="48">
        <v>3</v>
      </c>
      <c r="EM17" s="48">
        <v>11</v>
      </c>
      <c r="EN17" s="48">
        <v>11</v>
      </c>
      <c r="EO17" s="48">
        <v>5</v>
      </c>
      <c r="EP17" s="48">
        <v>7</v>
      </c>
      <c r="EQ17" s="48">
        <v>92</v>
      </c>
      <c r="ER17" s="48">
        <v>69</v>
      </c>
      <c r="ES17" s="48">
        <v>0</v>
      </c>
      <c r="ET17" s="48">
        <v>11</v>
      </c>
      <c r="EU17" s="48">
        <v>2</v>
      </c>
      <c r="EV17" s="48">
        <v>3</v>
      </c>
      <c r="EW17" s="48">
        <v>0</v>
      </c>
      <c r="EX17" s="48">
        <v>11</v>
      </c>
      <c r="EY17" s="48">
        <v>60</v>
      </c>
      <c r="EZ17" s="48">
        <v>38</v>
      </c>
      <c r="FA17" s="48">
        <v>8</v>
      </c>
      <c r="FB17" s="48">
        <v>11</v>
      </c>
      <c r="FC17" s="48">
        <v>0</v>
      </c>
      <c r="FD17" s="48">
        <v>11</v>
      </c>
      <c r="FE17" s="48">
        <v>0</v>
      </c>
      <c r="FF17" s="48">
        <v>11</v>
      </c>
      <c r="FG17" s="48">
        <v>12</v>
      </c>
      <c r="FH17" s="48">
        <v>19</v>
      </c>
      <c r="FI17" s="48">
        <v>0</v>
      </c>
      <c r="FJ17" s="48">
        <v>11</v>
      </c>
      <c r="FK17" s="48">
        <v>0</v>
      </c>
      <c r="FL17" s="48">
        <v>11</v>
      </c>
      <c r="FM17" s="48">
        <v>0</v>
      </c>
      <c r="FN17" s="48">
        <v>11</v>
      </c>
      <c r="FO17" s="48">
        <v>0</v>
      </c>
      <c r="FP17" s="48">
        <v>11</v>
      </c>
      <c r="FQ17" s="48">
        <v>0</v>
      </c>
      <c r="FR17" s="48">
        <v>11</v>
      </c>
      <c r="FS17" s="48">
        <v>6</v>
      </c>
      <c r="FT17" s="48">
        <v>11</v>
      </c>
      <c r="FU17" s="48">
        <v>22</v>
      </c>
      <c r="FV17" s="48">
        <v>20</v>
      </c>
      <c r="FW17" s="48">
        <v>6</v>
      </c>
      <c r="FX17" s="48">
        <v>10</v>
      </c>
      <c r="FY17" s="48">
        <v>6</v>
      </c>
      <c r="FZ17" s="48">
        <v>7</v>
      </c>
      <c r="GA17" s="48">
        <v>0</v>
      </c>
      <c r="GB17" s="48">
        <v>11</v>
      </c>
      <c r="GC17" s="48">
        <v>177</v>
      </c>
      <c r="GD17" s="48">
        <v>64</v>
      </c>
      <c r="GE17" s="48">
        <v>21</v>
      </c>
      <c r="GF17" s="48">
        <v>21</v>
      </c>
      <c r="GG17" s="48">
        <v>0</v>
      </c>
      <c r="GH17" s="48">
        <v>11</v>
      </c>
      <c r="GI17" s="48">
        <v>0</v>
      </c>
      <c r="GJ17" s="48">
        <v>11</v>
      </c>
      <c r="GK17" s="48">
        <v>9</v>
      </c>
      <c r="GL17" s="48">
        <v>10</v>
      </c>
      <c r="GM17" s="48">
        <v>5</v>
      </c>
      <c r="GN17" s="48">
        <v>5</v>
      </c>
      <c r="GO17" s="48">
        <v>20</v>
      </c>
      <c r="GP17" s="48">
        <v>22</v>
      </c>
      <c r="GQ17" s="48">
        <v>0</v>
      </c>
      <c r="GR17" s="48">
        <v>11</v>
      </c>
      <c r="GS17" s="48">
        <v>0</v>
      </c>
      <c r="GT17" s="48">
        <v>11</v>
      </c>
      <c r="GU17" s="48">
        <v>56</v>
      </c>
      <c r="GV17" s="48">
        <v>38</v>
      </c>
      <c r="GW17" s="48">
        <v>42</v>
      </c>
      <c r="GX17" s="48">
        <v>31</v>
      </c>
      <c r="GY17" s="48">
        <v>5</v>
      </c>
      <c r="GZ17" s="48">
        <v>7</v>
      </c>
      <c r="HA17" s="48">
        <v>18</v>
      </c>
      <c r="HB17" s="48">
        <v>23</v>
      </c>
      <c r="HC17" s="48">
        <v>1</v>
      </c>
      <c r="HD17" s="48">
        <v>2</v>
      </c>
      <c r="HE17" s="48">
        <v>0</v>
      </c>
      <c r="HF17" s="48">
        <v>11</v>
      </c>
    </row>
    <row r="18" spans="1:214" x14ac:dyDescent="0.25">
      <c r="A18" s="16">
        <f t="shared" si="8"/>
        <v>19</v>
      </c>
      <c r="B18" s="17" t="str">
        <f t="shared" si="9"/>
        <v>Grand</v>
      </c>
      <c r="C18" s="48" t="s">
        <v>40</v>
      </c>
      <c r="D18" s="48" t="s">
        <v>41</v>
      </c>
      <c r="E18" s="48">
        <v>4852</v>
      </c>
      <c r="F18" s="48">
        <v>320</v>
      </c>
      <c r="G18" s="48">
        <v>306</v>
      </c>
      <c r="H18" s="48">
        <v>161</v>
      </c>
      <c r="I18" s="48">
        <v>311</v>
      </c>
      <c r="J18" s="48">
        <v>140</v>
      </c>
      <c r="K18" s="48">
        <v>44</v>
      </c>
      <c r="L18" s="48">
        <v>37</v>
      </c>
      <c r="M18" s="48">
        <v>201</v>
      </c>
      <c r="N18" s="48">
        <v>120</v>
      </c>
      <c r="O18" s="48">
        <v>578</v>
      </c>
      <c r="P18" s="48">
        <v>268</v>
      </c>
      <c r="Q18" s="48">
        <v>177</v>
      </c>
      <c r="R18" s="48">
        <v>108</v>
      </c>
      <c r="S18" s="48">
        <v>21</v>
      </c>
      <c r="T18" s="48">
        <v>30</v>
      </c>
      <c r="U18" s="48">
        <v>304</v>
      </c>
      <c r="V18" s="48">
        <v>175</v>
      </c>
      <c r="W18" s="48">
        <v>467</v>
      </c>
      <c r="X18" s="48">
        <v>174</v>
      </c>
      <c r="Y18" s="48">
        <v>505</v>
      </c>
      <c r="Z18" s="48">
        <v>189</v>
      </c>
      <c r="AA18" s="48">
        <v>1555</v>
      </c>
      <c r="AB18" s="48">
        <v>380</v>
      </c>
      <c r="AC18" s="48">
        <v>89</v>
      </c>
      <c r="AD18" s="48">
        <v>85</v>
      </c>
      <c r="AE18" s="48">
        <v>294</v>
      </c>
      <c r="AF18" s="48">
        <v>136</v>
      </c>
      <c r="AG18" s="48">
        <v>0</v>
      </c>
      <c r="AH18" s="48">
        <v>16</v>
      </c>
      <c r="AI18" s="48">
        <v>3614</v>
      </c>
      <c r="AJ18" s="48">
        <v>308</v>
      </c>
      <c r="AK18" s="48">
        <v>273</v>
      </c>
      <c r="AL18" s="48">
        <v>165</v>
      </c>
      <c r="AM18" s="48">
        <v>258</v>
      </c>
      <c r="AN18" s="48">
        <v>123</v>
      </c>
      <c r="AO18" s="48">
        <v>12</v>
      </c>
      <c r="AP18" s="48">
        <v>23</v>
      </c>
      <c r="AQ18" s="48">
        <v>120</v>
      </c>
      <c r="AR18" s="48">
        <v>101</v>
      </c>
      <c r="AS18" s="48">
        <v>482</v>
      </c>
      <c r="AT18" s="48">
        <v>244</v>
      </c>
      <c r="AU18" s="48">
        <v>111</v>
      </c>
      <c r="AV18" s="48">
        <v>88</v>
      </c>
      <c r="AW18" s="48">
        <v>0</v>
      </c>
      <c r="AX18" s="48">
        <v>16</v>
      </c>
      <c r="AY18" s="48">
        <v>259</v>
      </c>
      <c r="AZ18" s="48">
        <v>172</v>
      </c>
      <c r="BA18" s="48">
        <v>260</v>
      </c>
      <c r="BB18" s="48">
        <v>141</v>
      </c>
      <c r="BC18" s="48">
        <v>377</v>
      </c>
      <c r="BD18" s="48">
        <v>167</v>
      </c>
      <c r="BE18" s="48">
        <v>1159</v>
      </c>
      <c r="BF18" s="48">
        <v>276</v>
      </c>
      <c r="BG18" s="48">
        <v>83</v>
      </c>
      <c r="BH18" s="48">
        <v>85</v>
      </c>
      <c r="BI18" s="48">
        <v>220</v>
      </c>
      <c r="BJ18" s="48">
        <v>122</v>
      </c>
      <c r="BK18" s="48">
        <v>0</v>
      </c>
      <c r="BL18" s="48">
        <v>16</v>
      </c>
      <c r="BM18" s="48">
        <v>260</v>
      </c>
      <c r="BN18" s="48">
        <v>183</v>
      </c>
      <c r="BO18" s="48">
        <v>25</v>
      </c>
      <c r="BP18" s="48">
        <v>43</v>
      </c>
      <c r="BQ18" s="48">
        <v>31</v>
      </c>
      <c r="BR18" s="48">
        <v>41</v>
      </c>
      <c r="BS18" s="48">
        <v>0</v>
      </c>
      <c r="BT18" s="48">
        <v>16</v>
      </c>
      <c r="BU18" s="48">
        <v>67</v>
      </c>
      <c r="BV18" s="48">
        <v>78</v>
      </c>
      <c r="BW18" s="48">
        <v>3</v>
      </c>
      <c r="BX18" s="48">
        <v>17</v>
      </c>
      <c r="BY18" s="48">
        <v>12</v>
      </c>
      <c r="BZ18" s="48">
        <v>21</v>
      </c>
      <c r="CA18" s="48">
        <v>0</v>
      </c>
      <c r="CB18" s="48">
        <v>16</v>
      </c>
      <c r="CC18" s="48">
        <v>12</v>
      </c>
      <c r="CD18" s="48">
        <v>21</v>
      </c>
      <c r="CE18" s="48">
        <v>0</v>
      </c>
      <c r="CF18" s="48">
        <v>16</v>
      </c>
      <c r="CG18" s="48">
        <v>13</v>
      </c>
      <c r="CH18" s="48">
        <v>16</v>
      </c>
      <c r="CI18" s="48">
        <v>85</v>
      </c>
      <c r="CJ18" s="48">
        <v>147</v>
      </c>
      <c r="CK18" s="48">
        <v>0</v>
      </c>
      <c r="CL18" s="48">
        <v>16</v>
      </c>
      <c r="CM18" s="48">
        <v>12</v>
      </c>
      <c r="CN18" s="48">
        <v>28</v>
      </c>
      <c r="CO18" s="48">
        <v>0</v>
      </c>
      <c r="CP18" s="48">
        <v>16</v>
      </c>
      <c r="CQ18" s="48">
        <v>3</v>
      </c>
      <c r="CR18" s="48">
        <v>6</v>
      </c>
      <c r="CS18" s="48">
        <v>0</v>
      </c>
      <c r="CT18" s="48">
        <v>16</v>
      </c>
      <c r="CU18" s="48">
        <v>0</v>
      </c>
      <c r="CV18" s="48">
        <v>16</v>
      </c>
      <c r="CW18" s="48">
        <v>0</v>
      </c>
      <c r="CX18" s="48">
        <v>16</v>
      </c>
      <c r="CY18" s="48">
        <v>0</v>
      </c>
      <c r="CZ18" s="48">
        <v>16</v>
      </c>
      <c r="DA18" s="48">
        <v>0</v>
      </c>
      <c r="DB18" s="48">
        <v>16</v>
      </c>
      <c r="DC18" s="48">
        <v>0</v>
      </c>
      <c r="DD18" s="48">
        <v>16</v>
      </c>
      <c r="DE18" s="48">
        <v>0</v>
      </c>
      <c r="DF18" s="48">
        <v>16</v>
      </c>
      <c r="DG18" s="48">
        <v>0</v>
      </c>
      <c r="DH18" s="48">
        <v>16</v>
      </c>
      <c r="DI18" s="48">
        <v>0</v>
      </c>
      <c r="DJ18" s="48">
        <v>16</v>
      </c>
      <c r="DK18" s="48">
        <v>3</v>
      </c>
      <c r="DL18" s="48">
        <v>6</v>
      </c>
      <c r="DM18" s="48">
        <v>0</v>
      </c>
      <c r="DN18" s="48">
        <v>16</v>
      </c>
      <c r="DO18" s="48">
        <v>0</v>
      </c>
      <c r="DP18" s="48">
        <v>16</v>
      </c>
      <c r="DQ18" s="48">
        <v>0</v>
      </c>
      <c r="DR18" s="48">
        <v>16</v>
      </c>
      <c r="DS18" s="48">
        <v>0</v>
      </c>
      <c r="DT18" s="48">
        <v>16</v>
      </c>
      <c r="DU18" s="48">
        <v>225</v>
      </c>
      <c r="DV18" s="48">
        <v>105</v>
      </c>
      <c r="DW18" s="48">
        <v>0</v>
      </c>
      <c r="DX18" s="48">
        <v>16</v>
      </c>
      <c r="DY18" s="48">
        <v>22</v>
      </c>
      <c r="DZ18" s="48">
        <v>37</v>
      </c>
      <c r="EA18" s="48">
        <v>0</v>
      </c>
      <c r="EB18" s="48">
        <v>16</v>
      </c>
      <c r="EC18" s="48">
        <v>0</v>
      </c>
      <c r="ED18" s="48">
        <v>16</v>
      </c>
      <c r="EE18" s="48">
        <v>28</v>
      </c>
      <c r="EF18" s="48">
        <v>42</v>
      </c>
      <c r="EG18" s="48">
        <v>0</v>
      </c>
      <c r="EH18" s="48">
        <v>16</v>
      </c>
      <c r="EI18" s="48">
        <v>0</v>
      </c>
      <c r="EJ18" s="48">
        <v>16</v>
      </c>
      <c r="EK18" s="48">
        <v>0</v>
      </c>
      <c r="EL18" s="48">
        <v>16</v>
      </c>
      <c r="EM18" s="48">
        <v>0</v>
      </c>
      <c r="EN18" s="48">
        <v>16</v>
      </c>
      <c r="EO18" s="48">
        <v>10</v>
      </c>
      <c r="EP18" s="48">
        <v>17</v>
      </c>
      <c r="EQ18" s="48">
        <v>165</v>
      </c>
      <c r="ER18" s="48">
        <v>100</v>
      </c>
      <c r="ES18" s="48">
        <v>0</v>
      </c>
      <c r="ET18" s="48">
        <v>16</v>
      </c>
      <c r="EU18" s="48">
        <v>0</v>
      </c>
      <c r="EV18" s="48">
        <v>16</v>
      </c>
      <c r="EW18" s="48">
        <v>0</v>
      </c>
      <c r="EX18" s="48">
        <v>16</v>
      </c>
      <c r="EY18" s="48">
        <v>341</v>
      </c>
      <c r="EZ18" s="48">
        <v>168</v>
      </c>
      <c r="FA18" s="48">
        <v>0</v>
      </c>
      <c r="FB18" s="48">
        <v>16</v>
      </c>
      <c r="FC18" s="48">
        <v>0</v>
      </c>
      <c r="FD18" s="48">
        <v>16</v>
      </c>
      <c r="FE18" s="48">
        <v>0</v>
      </c>
      <c r="FF18" s="48">
        <v>16</v>
      </c>
      <c r="FG18" s="48">
        <v>0</v>
      </c>
      <c r="FH18" s="48">
        <v>16</v>
      </c>
      <c r="FI18" s="48">
        <v>65</v>
      </c>
      <c r="FJ18" s="48">
        <v>72</v>
      </c>
      <c r="FK18" s="48">
        <v>29</v>
      </c>
      <c r="FL18" s="48">
        <v>41</v>
      </c>
      <c r="FM18" s="48">
        <v>0</v>
      </c>
      <c r="FN18" s="48">
        <v>16</v>
      </c>
      <c r="FO18" s="48">
        <v>16</v>
      </c>
      <c r="FP18" s="48">
        <v>29</v>
      </c>
      <c r="FQ18" s="48">
        <v>29</v>
      </c>
      <c r="FR18" s="48">
        <v>40</v>
      </c>
      <c r="FS18" s="48">
        <v>30</v>
      </c>
      <c r="FT18" s="48">
        <v>50</v>
      </c>
      <c r="FU18" s="48">
        <v>134</v>
      </c>
      <c r="FV18" s="48">
        <v>104</v>
      </c>
      <c r="FW18" s="48">
        <v>0</v>
      </c>
      <c r="FX18" s="48">
        <v>16</v>
      </c>
      <c r="FY18" s="48">
        <v>38</v>
      </c>
      <c r="FZ18" s="48">
        <v>48</v>
      </c>
      <c r="GA18" s="48">
        <v>0</v>
      </c>
      <c r="GB18" s="48">
        <v>16</v>
      </c>
      <c r="GC18" s="48">
        <v>409</v>
      </c>
      <c r="GD18" s="48">
        <v>149</v>
      </c>
      <c r="GE18" s="48">
        <v>8</v>
      </c>
      <c r="GF18" s="48">
        <v>17</v>
      </c>
      <c r="GG18" s="48">
        <v>0</v>
      </c>
      <c r="GH18" s="48">
        <v>16</v>
      </c>
      <c r="GI18" s="48">
        <v>32</v>
      </c>
      <c r="GJ18" s="48">
        <v>36</v>
      </c>
      <c r="GK18" s="48">
        <v>14</v>
      </c>
      <c r="GL18" s="48">
        <v>23</v>
      </c>
      <c r="GM18" s="48">
        <v>0</v>
      </c>
      <c r="GN18" s="48">
        <v>16</v>
      </c>
      <c r="GO18" s="48">
        <v>25</v>
      </c>
      <c r="GP18" s="48">
        <v>39</v>
      </c>
      <c r="GQ18" s="48">
        <v>21</v>
      </c>
      <c r="GR18" s="48">
        <v>30</v>
      </c>
      <c r="GS18" s="48">
        <v>17</v>
      </c>
      <c r="GT18" s="48">
        <v>23</v>
      </c>
      <c r="GU18" s="48">
        <v>178</v>
      </c>
      <c r="GV18" s="48">
        <v>89</v>
      </c>
      <c r="GW18" s="48">
        <v>72</v>
      </c>
      <c r="GX18" s="48">
        <v>64</v>
      </c>
      <c r="GY18" s="48">
        <v>12</v>
      </c>
      <c r="GZ18" s="48">
        <v>16</v>
      </c>
      <c r="HA18" s="48">
        <v>6</v>
      </c>
      <c r="HB18" s="48">
        <v>13</v>
      </c>
      <c r="HC18" s="48">
        <v>24</v>
      </c>
      <c r="HD18" s="48">
        <v>25</v>
      </c>
      <c r="HE18" s="48">
        <v>0</v>
      </c>
      <c r="HF18" s="48">
        <v>16</v>
      </c>
    </row>
    <row r="19" spans="1:214" x14ac:dyDescent="0.25">
      <c r="A19" s="16">
        <f t="shared" si="8"/>
        <v>21</v>
      </c>
      <c r="B19" s="17" t="str">
        <f t="shared" si="9"/>
        <v>Iron</v>
      </c>
      <c r="C19" s="48" t="s">
        <v>42</v>
      </c>
      <c r="D19" s="48" t="s">
        <v>43</v>
      </c>
      <c r="E19" s="48">
        <v>22364</v>
      </c>
      <c r="F19" s="48">
        <v>629</v>
      </c>
      <c r="G19" s="48">
        <v>546</v>
      </c>
      <c r="H19" s="48">
        <v>185</v>
      </c>
      <c r="I19" s="48">
        <v>2025</v>
      </c>
      <c r="J19" s="48">
        <v>355</v>
      </c>
      <c r="K19" s="48">
        <v>1711</v>
      </c>
      <c r="L19" s="48">
        <v>364</v>
      </c>
      <c r="M19" s="48">
        <v>493</v>
      </c>
      <c r="N19" s="48">
        <v>167</v>
      </c>
      <c r="O19" s="48">
        <v>2369</v>
      </c>
      <c r="P19" s="48">
        <v>438</v>
      </c>
      <c r="Q19" s="48">
        <v>1120</v>
      </c>
      <c r="R19" s="48">
        <v>242</v>
      </c>
      <c r="S19" s="48">
        <v>250</v>
      </c>
      <c r="T19" s="48">
        <v>130</v>
      </c>
      <c r="U19" s="48">
        <v>949</v>
      </c>
      <c r="V19" s="48">
        <v>230</v>
      </c>
      <c r="W19" s="48">
        <v>1991</v>
      </c>
      <c r="X19" s="48">
        <v>359</v>
      </c>
      <c r="Y19" s="48">
        <v>5747</v>
      </c>
      <c r="Z19" s="48">
        <v>588</v>
      </c>
      <c r="AA19" s="48">
        <v>2965</v>
      </c>
      <c r="AB19" s="48">
        <v>457</v>
      </c>
      <c r="AC19" s="48">
        <v>875</v>
      </c>
      <c r="AD19" s="48">
        <v>225</v>
      </c>
      <c r="AE19" s="48">
        <v>1303</v>
      </c>
      <c r="AF19" s="48">
        <v>312</v>
      </c>
      <c r="AG19" s="48">
        <v>20</v>
      </c>
      <c r="AH19" s="48">
        <v>24</v>
      </c>
      <c r="AI19" s="48">
        <v>17001</v>
      </c>
      <c r="AJ19" s="48">
        <v>773</v>
      </c>
      <c r="AK19" s="48">
        <v>363</v>
      </c>
      <c r="AL19" s="48">
        <v>131</v>
      </c>
      <c r="AM19" s="48">
        <v>1366</v>
      </c>
      <c r="AN19" s="48">
        <v>283</v>
      </c>
      <c r="AO19" s="48">
        <v>1443</v>
      </c>
      <c r="AP19" s="48">
        <v>346</v>
      </c>
      <c r="AQ19" s="48">
        <v>412</v>
      </c>
      <c r="AR19" s="48">
        <v>149</v>
      </c>
      <c r="AS19" s="48">
        <v>1867</v>
      </c>
      <c r="AT19" s="48">
        <v>400</v>
      </c>
      <c r="AU19" s="48">
        <v>771</v>
      </c>
      <c r="AV19" s="48">
        <v>186</v>
      </c>
      <c r="AW19" s="48">
        <v>208</v>
      </c>
      <c r="AX19" s="48">
        <v>123</v>
      </c>
      <c r="AY19" s="48">
        <v>680</v>
      </c>
      <c r="AZ19" s="48">
        <v>191</v>
      </c>
      <c r="BA19" s="48">
        <v>1346</v>
      </c>
      <c r="BB19" s="48">
        <v>285</v>
      </c>
      <c r="BC19" s="48">
        <v>4540</v>
      </c>
      <c r="BD19" s="48">
        <v>515</v>
      </c>
      <c r="BE19" s="48">
        <v>2157</v>
      </c>
      <c r="BF19" s="48">
        <v>373</v>
      </c>
      <c r="BG19" s="48">
        <v>674</v>
      </c>
      <c r="BH19" s="48">
        <v>210</v>
      </c>
      <c r="BI19" s="48">
        <v>1154</v>
      </c>
      <c r="BJ19" s="48">
        <v>300</v>
      </c>
      <c r="BK19" s="48">
        <v>20</v>
      </c>
      <c r="BL19" s="48">
        <v>24</v>
      </c>
      <c r="BM19" s="48">
        <v>2874</v>
      </c>
      <c r="BN19" s="48">
        <v>530</v>
      </c>
      <c r="BO19" s="48">
        <v>44</v>
      </c>
      <c r="BP19" s="48">
        <v>38</v>
      </c>
      <c r="BQ19" s="48">
        <v>488</v>
      </c>
      <c r="BR19" s="48">
        <v>189</v>
      </c>
      <c r="BS19" s="48">
        <v>229</v>
      </c>
      <c r="BT19" s="48">
        <v>127</v>
      </c>
      <c r="BU19" s="48">
        <v>21</v>
      </c>
      <c r="BV19" s="48">
        <v>37</v>
      </c>
      <c r="BW19" s="48">
        <v>191</v>
      </c>
      <c r="BX19" s="48">
        <v>95</v>
      </c>
      <c r="BY19" s="48">
        <v>228</v>
      </c>
      <c r="BZ19" s="48">
        <v>127</v>
      </c>
      <c r="CA19" s="48">
        <v>12</v>
      </c>
      <c r="CB19" s="48">
        <v>18</v>
      </c>
      <c r="CC19" s="48">
        <v>83</v>
      </c>
      <c r="CD19" s="48">
        <v>78</v>
      </c>
      <c r="CE19" s="48">
        <v>361</v>
      </c>
      <c r="CF19" s="48">
        <v>242</v>
      </c>
      <c r="CG19" s="48">
        <v>589</v>
      </c>
      <c r="CH19" s="48">
        <v>205</v>
      </c>
      <c r="CI19" s="48">
        <v>476</v>
      </c>
      <c r="CJ19" s="48">
        <v>228</v>
      </c>
      <c r="CK19" s="48">
        <v>80</v>
      </c>
      <c r="CL19" s="48">
        <v>60</v>
      </c>
      <c r="CM19" s="48">
        <v>72</v>
      </c>
      <c r="CN19" s="48">
        <v>68</v>
      </c>
      <c r="CO19" s="48">
        <v>0</v>
      </c>
      <c r="CP19" s="48">
        <v>27</v>
      </c>
      <c r="CQ19" s="48">
        <v>18</v>
      </c>
      <c r="CR19" s="48">
        <v>31</v>
      </c>
      <c r="CS19" s="48">
        <v>0</v>
      </c>
      <c r="CT19" s="48">
        <v>27</v>
      </c>
      <c r="CU19" s="48">
        <v>0</v>
      </c>
      <c r="CV19" s="48">
        <v>27</v>
      </c>
      <c r="CW19" s="48">
        <v>0</v>
      </c>
      <c r="CX19" s="48">
        <v>27</v>
      </c>
      <c r="CY19" s="48">
        <v>0</v>
      </c>
      <c r="CZ19" s="48">
        <v>27</v>
      </c>
      <c r="DA19" s="48">
        <v>0</v>
      </c>
      <c r="DB19" s="48">
        <v>27</v>
      </c>
      <c r="DC19" s="48">
        <v>0</v>
      </c>
      <c r="DD19" s="48">
        <v>27</v>
      </c>
      <c r="DE19" s="48">
        <v>0</v>
      </c>
      <c r="DF19" s="48">
        <v>27</v>
      </c>
      <c r="DG19" s="48">
        <v>0</v>
      </c>
      <c r="DH19" s="48">
        <v>27</v>
      </c>
      <c r="DI19" s="48">
        <v>0</v>
      </c>
      <c r="DJ19" s="48">
        <v>27</v>
      </c>
      <c r="DK19" s="48">
        <v>0</v>
      </c>
      <c r="DL19" s="48">
        <v>27</v>
      </c>
      <c r="DM19" s="48">
        <v>0</v>
      </c>
      <c r="DN19" s="48">
        <v>27</v>
      </c>
      <c r="DO19" s="48">
        <v>0</v>
      </c>
      <c r="DP19" s="48">
        <v>27</v>
      </c>
      <c r="DQ19" s="48">
        <v>18</v>
      </c>
      <c r="DR19" s="48">
        <v>31</v>
      </c>
      <c r="DS19" s="48">
        <v>0</v>
      </c>
      <c r="DT19" s="48">
        <v>27</v>
      </c>
      <c r="DU19" s="48">
        <v>727</v>
      </c>
      <c r="DV19" s="48">
        <v>232</v>
      </c>
      <c r="DW19" s="48">
        <v>25</v>
      </c>
      <c r="DX19" s="48">
        <v>28</v>
      </c>
      <c r="DY19" s="48">
        <v>47</v>
      </c>
      <c r="DZ19" s="48">
        <v>49</v>
      </c>
      <c r="EA19" s="48">
        <v>0</v>
      </c>
      <c r="EB19" s="48">
        <v>27</v>
      </c>
      <c r="EC19" s="48">
        <v>3</v>
      </c>
      <c r="ED19" s="48">
        <v>5</v>
      </c>
      <c r="EE19" s="48">
        <v>155</v>
      </c>
      <c r="EF19" s="48">
        <v>99</v>
      </c>
      <c r="EG19" s="48">
        <v>2</v>
      </c>
      <c r="EH19" s="48">
        <v>3</v>
      </c>
      <c r="EI19" s="48">
        <v>21</v>
      </c>
      <c r="EJ19" s="48">
        <v>35</v>
      </c>
      <c r="EK19" s="48">
        <v>55</v>
      </c>
      <c r="EL19" s="48">
        <v>61</v>
      </c>
      <c r="EM19" s="48">
        <v>22</v>
      </c>
      <c r="EN19" s="48">
        <v>22</v>
      </c>
      <c r="EO19" s="48">
        <v>177</v>
      </c>
      <c r="EP19" s="48">
        <v>94</v>
      </c>
      <c r="EQ19" s="48">
        <v>189</v>
      </c>
      <c r="ER19" s="48">
        <v>131</v>
      </c>
      <c r="ES19" s="48">
        <v>31</v>
      </c>
      <c r="ET19" s="48">
        <v>29</v>
      </c>
      <c r="EU19" s="48">
        <v>0</v>
      </c>
      <c r="EV19" s="48">
        <v>27</v>
      </c>
      <c r="EW19" s="48">
        <v>0</v>
      </c>
      <c r="EX19" s="48">
        <v>27</v>
      </c>
      <c r="EY19" s="48">
        <v>310</v>
      </c>
      <c r="EZ19" s="48">
        <v>143</v>
      </c>
      <c r="FA19" s="48">
        <v>24</v>
      </c>
      <c r="FB19" s="48">
        <v>38</v>
      </c>
      <c r="FC19" s="48">
        <v>0</v>
      </c>
      <c r="FD19" s="48">
        <v>27</v>
      </c>
      <c r="FE19" s="48">
        <v>0</v>
      </c>
      <c r="FF19" s="48">
        <v>27</v>
      </c>
      <c r="FG19" s="48">
        <v>0</v>
      </c>
      <c r="FH19" s="48">
        <v>27</v>
      </c>
      <c r="FI19" s="48">
        <v>0</v>
      </c>
      <c r="FJ19" s="48">
        <v>27</v>
      </c>
      <c r="FK19" s="48">
        <v>41</v>
      </c>
      <c r="FL19" s="48">
        <v>43</v>
      </c>
      <c r="FM19" s="48">
        <v>0</v>
      </c>
      <c r="FN19" s="48">
        <v>27</v>
      </c>
      <c r="FO19" s="48">
        <v>7</v>
      </c>
      <c r="FP19" s="48">
        <v>17</v>
      </c>
      <c r="FQ19" s="48">
        <v>52</v>
      </c>
      <c r="FR19" s="48">
        <v>58</v>
      </c>
      <c r="FS19" s="48">
        <v>160</v>
      </c>
      <c r="FT19" s="48">
        <v>127</v>
      </c>
      <c r="FU19" s="48">
        <v>21</v>
      </c>
      <c r="FV19" s="48">
        <v>32</v>
      </c>
      <c r="FW19" s="48">
        <v>1</v>
      </c>
      <c r="FX19" s="48">
        <v>3</v>
      </c>
      <c r="FY19" s="48">
        <v>4</v>
      </c>
      <c r="FZ19" s="48">
        <v>9</v>
      </c>
      <c r="GA19" s="48">
        <v>0</v>
      </c>
      <c r="GB19" s="48">
        <v>27</v>
      </c>
      <c r="GC19" s="48">
        <v>1434</v>
      </c>
      <c r="GD19" s="48">
        <v>274</v>
      </c>
      <c r="GE19" s="48">
        <v>90</v>
      </c>
      <c r="GF19" s="48">
        <v>92</v>
      </c>
      <c r="GG19" s="48">
        <v>124</v>
      </c>
      <c r="GH19" s="48">
        <v>108</v>
      </c>
      <c r="GI19" s="48">
        <v>39</v>
      </c>
      <c r="GJ19" s="48">
        <v>31</v>
      </c>
      <c r="GK19" s="48">
        <v>57</v>
      </c>
      <c r="GL19" s="48">
        <v>57</v>
      </c>
      <c r="GM19" s="48">
        <v>156</v>
      </c>
      <c r="GN19" s="48">
        <v>96</v>
      </c>
      <c r="GO19" s="48">
        <v>78</v>
      </c>
      <c r="GP19" s="48">
        <v>66</v>
      </c>
      <c r="GQ19" s="48">
        <v>9</v>
      </c>
      <c r="GR19" s="48">
        <v>14</v>
      </c>
      <c r="GS19" s="48">
        <v>124</v>
      </c>
      <c r="GT19" s="48">
        <v>83</v>
      </c>
      <c r="GU19" s="48">
        <v>210</v>
      </c>
      <c r="GV19" s="48">
        <v>106</v>
      </c>
      <c r="GW19" s="48">
        <v>281</v>
      </c>
      <c r="GX19" s="48">
        <v>116</v>
      </c>
      <c r="GY19" s="48">
        <v>122</v>
      </c>
      <c r="GZ19" s="48">
        <v>65</v>
      </c>
      <c r="HA19" s="48">
        <v>89</v>
      </c>
      <c r="HB19" s="48">
        <v>64</v>
      </c>
      <c r="HC19" s="48">
        <v>55</v>
      </c>
      <c r="HD19" s="48">
        <v>47</v>
      </c>
      <c r="HE19" s="48">
        <v>0</v>
      </c>
      <c r="HF19" s="48">
        <v>27</v>
      </c>
    </row>
    <row r="20" spans="1:214" x14ac:dyDescent="0.25">
      <c r="A20" s="16">
        <f t="shared" si="8"/>
        <v>23</v>
      </c>
      <c r="B20" s="17" t="str">
        <f t="shared" si="9"/>
        <v>Juab</v>
      </c>
      <c r="C20" s="48" t="s">
        <v>44</v>
      </c>
      <c r="D20" s="48" t="s">
        <v>45</v>
      </c>
      <c r="E20" s="48">
        <v>4978</v>
      </c>
      <c r="F20" s="48">
        <v>187</v>
      </c>
      <c r="G20" s="48">
        <v>221</v>
      </c>
      <c r="H20" s="48">
        <v>99</v>
      </c>
      <c r="I20" s="48">
        <v>573</v>
      </c>
      <c r="J20" s="48">
        <v>115</v>
      </c>
      <c r="K20" s="48">
        <v>705</v>
      </c>
      <c r="L20" s="48">
        <v>140</v>
      </c>
      <c r="M20" s="48">
        <v>100</v>
      </c>
      <c r="N20" s="48">
        <v>58</v>
      </c>
      <c r="O20" s="48">
        <v>422</v>
      </c>
      <c r="P20" s="48">
        <v>134</v>
      </c>
      <c r="Q20" s="48">
        <v>324</v>
      </c>
      <c r="R20" s="48">
        <v>115</v>
      </c>
      <c r="S20" s="48">
        <v>58</v>
      </c>
      <c r="T20" s="48">
        <v>56</v>
      </c>
      <c r="U20" s="48">
        <v>137</v>
      </c>
      <c r="V20" s="48">
        <v>49</v>
      </c>
      <c r="W20" s="48">
        <v>395</v>
      </c>
      <c r="X20" s="48">
        <v>104</v>
      </c>
      <c r="Y20" s="48">
        <v>1179</v>
      </c>
      <c r="Z20" s="48">
        <v>179</v>
      </c>
      <c r="AA20" s="48">
        <v>322</v>
      </c>
      <c r="AB20" s="48">
        <v>115</v>
      </c>
      <c r="AC20" s="48">
        <v>288</v>
      </c>
      <c r="AD20" s="48">
        <v>100</v>
      </c>
      <c r="AE20" s="48">
        <v>245</v>
      </c>
      <c r="AF20" s="48">
        <v>81</v>
      </c>
      <c r="AG20" s="48">
        <v>9</v>
      </c>
      <c r="AH20" s="48">
        <v>14</v>
      </c>
      <c r="AI20" s="48">
        <v>3801</v>
      </c>
      <c r="AJ20" s="48">
        <v>234</v>
      </c>
      <c r="AK20" s="48">
        <v>157</v>
      </c>
      <c r="AL20" s="48">
        <v>96</v>
      </c>
      <c r="AM20" s="48">
        <v>395</v>
      </c>
      <c r="AN20" s="48">
        <v>95</v>
      </c>
      <c r="AO20" s="48">
        <v>576</v>
      </c>
      <c r="AP20" s="48">
        <v>136</v>
      </c>
      <c r="AQ20" s="48">
        <v>76</v>
      </c>
      <c r="AR20" s="48">
        <v>56</v>
      </c>
      <c r="AS20" s="48">
        <v>341</v>
      </c>
      <c r="AT20" s="48">
        <v>121</v>
      </c>
      <c r="AU20" s="48">
        <v>242</v>
      </c>
      <c r="AV20" s="48">
        <v>105</v>
      </c>
      <c r="AW20" s="48">
        <v>14</v>
      </c>
      <c r="AX20" s="48">
        <v>14</v>
      </c>
      <c r="AY20" s="48">
        <v>92</v>
      </c>
      <c r="AZ20" s="48">
        <v>43</v>
      </c>
      <c r="BA20" s="48">
        <v>275</v>
      </c>
      <c r="BB20" s="48">
        <v>77</v>
      </c>
      <c r="BC20" s="48">
        <v>945</v>
      </c>
      <c r="BD20" s="48">
        <v>159</v>
      </c>
      <c r="BE20" s="48">
        <v>270</v>
      </c>
      <c r="BF20" s="48">
        <v>107</v>
      </c>
      <c r="BG20" s="48">
        <v>175</v>
      </c>
      <c r="BH20" s="48">
        <v>80</v>
      </c>
      <c r="BI20" s="48">
        <v>234</v>
      </c>
      <c r="BJ20" s="48">
        <v>79</v>
      </c>
      <c r="BK20" s="48">
        <v>9</v>
      </c>
      <c r="BL20" s="48">
        <v>14</v>
      </c>
      <c r="BM20" s="48">
        <v>668</v>
      </c>
      <c r="BN20" s="48">
        <v>153</v>
      </c>
      <c r="BO20" s="48">
        <v>20</v>
      </c>
      <c r="BP20" s="48">
        <v>15</v>
      </c>
      <c r="BQ20" s="48">
        <v>163</v>
      </c>
      <c r="BR20" s="48">
        <v>67</v>
      </c>
      <c r="BS20" s="48">
        <v>63</v>
      </c>
      <c r="BT20" s="48">
        <v>40</v>
      </c>
      <c r="BU20" s="48">
        <v>20</v>
      </c>
      <c r="BV20" s="48">
        <v>20</v>
      </c>
      <c r="BW20" s="48">
        <v>76</v>
      </c>
      <c r="BX20" s="48">
        <v>44</v>
      </c>
      <c r="BY20" s="48">
        <v>76</v>
      </c>
      <c r="BZ20" s="48">
        <v>54</v>
      </c>
      <c r="CA20" s="48">
        <v>0</v>
      </c>
      <c r="CB20" s="48">
        <v>18</v>
      </c>
      <c r="CC20" s="48">
        <v>0</v>
      </c>
      <c r="CD20" s="48">
        <v>18</v>
      </c>
      <c r="CE20" s="48">
        <v>71</v>
      </c>
      <c r="CF20" s="48">
        <v>49</v>
      </c>
      <c r="CG20" s="48">
        <v>125</v>
      </c>
      <c r="CH20" s="48">
        <v>70</v>
      </c>
      <c r="CI20" s="48">
        <v>31</v>
      </c>
      <c r="CJ20" s="48">
        <v>28</v>
      </c>
      <c r="CK20" s="48">
        <v>16</v>
      </c>
      <c r="CL20" s="48">
        <v>25</v>
      </c>
      <c r="CM20" s="48">
        <v>7</v>
      </c>
      <c r="CN20" s="48">
        <v>7</v>
      </c>
      <c r="CO20" s="48">
        <v>0</v>
      </c>
      <c r="CP20" s="48">
        <v>18</v>
      </c>
      <c r="CQ20" s="48">
        <v>8</v>
      </c>
      <c r="CR20" s="48">
        <v>12</v>
      </c>
      <c r="CS20" s="48">
        <v>0</v>
      </c>
      <c r="CT20" s="48">
        <v>18</v>
      </c>
      <c r="CU20" s="48">
        <v>0</v>
      </c>
      <c r="CV20" s="48">
        <v>18</v>
      </c>
      <c r="CW20" s="48">
        <v>0</v>
      </c>
      <c r="CX20" s="48">
        <v>18</v>
      </c>
      <c r="CY20" s="48">
        <v>0</v>
      </c>
      <c r="CZ20" s="48">
        <v>18</v>
      </c>
      <c r="DA20" s="48">
        <v>0</v>
      </c>
      <c r="DB20" s="48">
        <v>18</v>
      </c>
      <c r="DC20" s="48">
        <v>0</v>
      </c>
      <c r="DD20" s="48">
        <v>18</v>
      </c>
      <c r="DE20" s="48">
        <v>0</v>
      </c>
      <c r="DF20" s="48">
        <v>18</v>
      </c>
      <c r="DG20" s="48">
        <v>0</v>
      </c>
      <c r="DH20" s="48">
        <v>18</v>
      </c>
      <c r="DI20" s="48">
        <v>5</v>
      </c>
      <c r="DJ20" s="48">
        <v>9</v>
      </c>
      <c r="DK20" s="48">
        <v>3</v>
      </c>
      <c r="DL20" s="48">
        <v>6</v>
      </c>
      <c r="DM20" s="48">
        <v>0</v>
      </c>
      <c r="DN20" s="48">
        <v>18</v>
      </c>
      <c r="DO20" s="48">
        <v>0</v>
      </c>
      <c r="DP20" s="48">
        <v>18</v>
      </c>
      <c r="DQ20" s="48">
        <v>0</v>
      </c>
      <c r="DR20" s="48">
        <v>18</v>
      </c>
      <c r="DS20" s="48">
        <v>0</v>
      </c>
      <c r="DT20" s="48">
        <v>18</v>
      </c>
      <c r="DU20" s="48">
        <v>172</v>
      </c>
      <c r="DV20" s="48">
        <v>50</v>
      </c>
      <c r="DW20" s="48">
        <v>18</v>
      </c>
      <c r="DX20" s="48">
        <v>27</v>
      </c>
      <c r="DY20" s="48">
        <v>2</v>
      </c>
      <c r="DZ20" s="48">
        <v>3</v>
      </c>
      <c r="EA20" s="48">
        <v>47</v>
      </c>
      <c r="EB20" s="48">
        <v>31</v>
      </c>
      <c r="EC20" s="48">
        <v>0</v>
      </c>
      <c r="ED20" s="48">
        <v>18</v>
      </c>
      <c r="EE20" s="48">
        <v>0</v>
      </c>
      <c r="EF20" s="48">
        <v>18</v>
      </c>
      <c r="EG20" s="48">
        <v>6</v>
      </c>
      <c r="EH20" s="48">
        <v>8</v>
      </c>
      <c r="EI20" s="48">
        <v>0</v>
      </c>
      <c r="EJ20" s="48">
        <v>18</v>
      </c>
      <c r="EK20" s="48">
        <v>0</v>
      </c>
      <c r="EL20" s="48">
        <v>18</v>
      </c>
      <c r="EM20" s="48">
        <v>0</v>
      </c>
      <c r="EN20" s="48">
        <v>18</v>
      </c>
      <c r="EO20" s="48">
        <v>64</v>
      </c>
      <c r="EP20" s="48">
        <v>33</v>
      </c>
      <c r="EQ20" s="48">
        <v>7</v>
      </c>
      <c r="ER20" s="48">
        <v>12</v>
      </c>
      <c r="ES20" s="48">
        <v>27</v>
      </c>
      <c r="ET20" s="48">
        <v>23</v>
      </c>
      <c r="EU20" s="48">
        <v>1</v>
      </c>
      <c r="EV20" s="48">
        <v>3</v>
      </c>
      <c r="EW20" s="48">
        <v>0</v>
      </c>
      <c r="EX20" s="48">
        <v>18</v>
      </c>
      <c r="EY20" s="48">
        <v>19</v>
      </c>
      <c r="EZ20" s="48">
        <v>12</v>
      </c>
      <c r="FA20" s="48">
        <v>2</v>
      </c>
      <c r="FB20" s="48">
        <v>3</v>
      </c>
      <c r="FC20" s="48">
        <v>0</v>
      </c>
      <c r="FD20" s="48">
        <v>18</v>
      </c>
      <c r="FE20" s="48">
        <v>10</v>
      </c>
      <c r="FF20" s="48">
        <v>7</v>
      </c>
      <c r="FG20" s="48">
        <v>0</v>
      </c>
      <c r="FH20" s="48">
        <v>18</v>
      </c>
      <c r="FI20" s="48">
        <v>5</v>
      </c>
      <c r="FJ20" s="48">
        <v>8</v>
      </c>
      <c r="FK20" s="48">
        <v>0</v>
      </c>
      <c r="FL20" s="48">
        <v>18</v>
      </c>
      <c r="FM20" s="48">
        <v>0</v>
      </c>
      <c r="FN20" s="48">
        <v>18</v>
      </c>
      <c r="FO20" s="48">
        <v>0</v>
      </c>
      <c r="FP20" s="48">
        <v>18</v>
      </c>
      <c r="FQ20" s="48">
        <v>0</v>
      </c>
      <c r="FR20" s="48">
        <v>18</v>
      </c>
      <c r="FS20" s="48">
        <v>0</v>
      </c>
      <c r="FT20" s="48">
        <v>18</v>
      </c>
      <c r="FU20" s="48">
        <v>0</v>
      </c>
      <c r="FV20" s="48">
        <v>18</v>
      </c>
      <c r="FW20" s="48">
        <v>2</v>
      </c>
      <c r="FX20" s="48">
        <v>3</v>
      </c>
      <c r="FY20" s="48">
        <v>0</v>
      </c>
      <c r="FZ20" s="48">
        <v>18</v>
      </c>
      <c r="GA20" s="48">
        <v>0</v>
      </c>
      <c r="GB20" s="48">
        <v>18</v>
      </c>
      <c r="GC20" s="48">
        <v>310</v>
      </c>
      <c r="GD20" s="48">
        <v>113</v>
      </c>
      <c r="GE20" s="48">
        <v>24</v>
      </c>
      <c r="GF20" s="48">
        <v>21</v>
      </c>
      <c r="GG20" s="48">
        <v>13</v>
      </c>
      <c r="GH20" s="48">
        <v>13</v>
      </c>
      <c r="GI20" s="48">
        <v>9</v>
      </c>
      <c r="GJ20" s="48">
        <v>16</v>
      </c>
      <c r="GK20" s="48">
        <v>4</v>
      </c>
      <c r="GL20" s="48">
        <v>6</v>
      </c>
      <c r="GM20" s="48">
        <v>0</v>
      </c>
      <c r="GN20" s="48">
        <v>18</v>
      </c>
      <c r="GO20" s="48">
        <v>0</v>
      </c>
      <c r="GP20" s="48">
        <v>18</v>
      </c>
      <c r="GQ20" s="48">
        <v>44</v>
      </c>
      <c r="GR20" s="48">
        <v>52</v>
      </c>
      <c r="GS20" s="48">
        <v>45</v>
      </c>
      <c r="GT20" s="48">
        <v>28</v>
      </c>
      <c r="GU20" s="48">
        <v>44</v>
      </c>
      <c r="GV20" s="48">
        <v>33</v>
      </c>
      <c r="GW20" s="48">
        <v>42</v>
      </c>
      <c r="GX20" s="48">
        <v>29</v>
      </c>
      <c r="GY20" s="48">
        <v>14</v>
      </c>
      <c r="GZ20" s="48">
        <v>13</v>
      </c>
      <c r="HA20" s="48">
        <v>68</v>
      </c>
      <c r="HB20" s="48">
        <v>64</v>
      </c>
      <c r="HC20" s="48">
        <v>3</v>
      </c>
      <c r="HD20" s="48">
        <v>5</v>
      </c>
      <c r="HE20" s="48">
        <v>0</v>
      </c>
      <c r="HF20" s="48">
        <v>18</v>
      </c>
    </row>
    <row r="21" spans="1:214" x14ac:dyDescent="0.25">
      <c r="A21" s="16">
        <f t="shared" si="8"/>
        <v>25</v>
      </c>
      <c r="B21" s="17" t="str">
        <f t="shared" si="9"/>
        <v>Kane</v>
      </c>
      <c r="C21" s="48" t="s">
        <v>46</v>
      </c>
      <c r="D21" s="48" t="s">
        <v>47</v>
      </c>
      <c r="E21" s="48">
        <v>3257</v>
      </c>
      <c r="F21" s="48">
        <v>238</v>
      </c>
      <c r="G21" s="48">
        <v>136</v>
      </c>
      <c r="H21" s="48">
        <v>60</v>
      </c>
      <c r="I21" s="48">
        <v>143</v>
      </c>
      <c r="J21" s="48">
        <v>72</v>
      </c>
      <c r="K21" s="48">
        <v>117</v>
      </c>
      <c r="L21" s="48">
        <v>102</v>
      </c>
      <c r="M21" s="48">
        <v>38</v>
      </c>
      <c r="N21" s="48">
        <v>26</v>
      </c>
      <c r="O21" s="48">
        <v>412</v>
      </c>
      <c r="P21" s="48">
        <v>135</v>
      </c>
      <c r="Q21" s="48">
        <v>110</v>
      </c>
      <c r="R21" s="48">
        <v>68</v>
      </c>
      <c r="S21" s="48">
        <v>25</v>
      </c>
      <c r="T21" s="48">
        <v>22</v>
      </c>
      <c r="U21" s="48">
        <v>177</v>
      </c>
      <c r="V21" s="48">
        <v>106</v>
      </c>
      <c r="W21" s="48">
        <v>146</v>
      </c>
      <c r="X21" s="48">
        <v>86</v>
      </c>
      <c r="Y21" s="48">
        <v>584</v>
      </c>
      <c r="Z21" s="48">
        <v>180</v>
      </c>
      <c r="AA21" s="48">
        <v>643</v>
      </c>
      <c r="AB21" s="48">
        <v>204</v>
      </c>
      <c r="AC21" s="48">
        <v>390</v>
      </c>
      <c r="AD21" s="48">
        <v>155</v>
      </c>
      <c r="AE21" s="48">
        <v>336</v>
      </c>
      <c r="AF21" s="48">
        <v>105</v>
      </c>
      <c r="AG21" s="48">
        <v>0</v>
      </c>
      <c r="AH21" s="48">
        <v>16</v>
      </c>
      <c r="AI21" s="48">
        <v>2531</v>
      </c>
      <c r="AJ21" s="48">
        <v>262</v>
      </c>
      <c r="AK21" s="48">
        <v>117</v>
      </c>
      <c r="AL21" s="48">
        <v>61</v>
      </c>
      <c r="AM21" s="48">
        <v>120</v>
      </c>
      <c r="AN21" s="48">
        <v>70</v>
      </c>
      <c r="AO21" s="48">
        <v>117</v>
      </c>
      <c r="AP21" s="48">
        <v>102</v>
      </c>
      <c r="AQ21" s="48">
        <v>20</v>
      </c>
      <c r="AR21" s="48">
        <v>21</v>
      </c>
      <c r="AS21" s="48">
        <v>327</v>
      </c>
      <c r="AT21" s="48">
        <v>124</v>
      </c>
      <c r="AU21" s="48">
        <v>94</v>
      </c>
      <c r="AV21" s="48">
        <v>68</v>
      </c>
      <c r="AW21" s="48">
        <v>22</v>
      </c>
      <c r="AX21" s="48">
        <v>22</v>
      </c>
      <c r="AY21" s="48">
        <v>116</v>
      </c>
      <c r="AZ21" s="48">
        <v>83</v>
      </c>
      <c r="BA21" s="48">
        <v>92</v>
      </c>
      <c r="BB21" s="48">
        <v>60</v>
      </c>
      <c r="BC21" s="48">
        <v>510</v>
      </c>
      <c r="BD21" s="48">
        <v>175</v>
      </c>
      <c r="BE21" s="48">
        <v>315</v>
      </c>
      <c r="BF21" s="48">
        <v>137</v>
      </c>
      <c r="BG21" s="48">
        <v>390</v>
      </c>
      <c r="BH21" s="48">
        <v>155</v>
      </c>
      <c r="BI21" s="48">
        <v>291</v>
      </c>
      <c r="BJ21" s="48">
        <v>103</v>
      </c>
      <c r="BK21" s="48">
        <v>0</v>
      </c>
      <c r="BL21" s="48">
        <v>16</v>
      </c>
      <c r="BM21" s="48">
        <v>328</v>
      </c>
      <c r="BN21" s="48">
        <v>156</v>
      </c>
      <c r="BO21" s="48">
        <v>6</v>
      </c>
      <c r="BP21" s="48">
        <v>7</v>
      </c>
      <c r="BQ21" s="48">
        <v>3</v>
      </c>
      <c r="BR21" s="48">
        <v>6</v>
      </c>
      <c r="BS21" s="48">
        <v>0</v>
      </c>
      <c r="BT21" s="48">
        <v>16</v>
      </c>
      <c r="BU21" s="48">
        <v>6</v>
      </c>
      <c r="BV21" s="48">
        <v>9</v>
      </c>
      <c r="BW21" s="48">
        <v>0</v>
      </c>
      <c r="BX21" s="48">
        <v>16</v>
      </c>
      <c r="BY21" s="48">
        <v>8</v>
      </c>
      <c r="BZ21" s="48">
        <v>16</v>
      </c>
      <c r="CA21" s="48">
        <v>0</v>
      </c>
      <c r="CB21" s="48">
        <v>16</v>
      </c>
      <c r="CC21" s="48">
        <v>52</v>
      </c>
      <c r="CD21" s="48">
        <v>69</v>
      </c>
      <c r="CE21" s="48">
        <v>4</v>
      </c>
      <c r="CF21" s="48">
        <v>5</v>
      </c>
      <c r="CG21" s="48">
        <v>35</v>
      </c>
      <c r="CH21" s="48">
        <v>33</v>
      </c>
      <c r="CI21" s="48">
        <v>211</v>
      </c>
      <c r="CJ21" s="48">
        <v>150</v>
      </c>
      <c r="CK21" s="48">
        <v>0</v>
      </c>
      <c r="CL21" s="48">
        <v>16</v>
      </c>
      <c r="CM21" s="48">
        <v>3</v>
      </c>
      <c r="CN21" s="48">
        <v>5</v>
      </c>
      <c r="CO21" s="48">
        <v>0</v>
      </c>
      <c r="CP21" s="48">
        <v>16</v>
      </c>
      <c r="CQ21" s="48">
        <v>2</v>
      </c>
      <c r="CR21" s="48">
        <v>3</v>
      </c>
      <c r="CS21" s="48">
        <v>0</v>
      </c>
      <c r="CT21" s="48">
        <v>16</v>
      </c>
      <c r="CU21" s="48">
        <v>0</v>
      </c>
      <c r="CV21" s="48">
        <v>16</v>
      </c>
      <c r="CW21" s="48">
        <v>0</v>
      </c>
      <c r="CX21" s="48">
        <v>16</v>
      </c>
      <c r="CY21" s="48">
        <v>0</v>
      </c>
      <c r="CZ21" s="48">
        <v>16</v>
      </c>
      <c r="DA21" s="48">
        <v>0</v>
      </c>
      <c r="DB21" s="48">
        <v>16</v>
      </c>
      <c r="DC21" s="48">
        <v>0</v>
      </c>
      <c r="DD21" s="48">
        <v>16</v>
      </c>
      <c r="DE21" s="48">
        <v>2</v>
      </c>
      <c r="DF21" s="48">
        <v>3</v>
      </c>
      <c r="DG21" s="48">
        <v>0</v>
      </c>
      <c r="DH21" s="48">
        <v>16</v>
      </c>
      <c r="DI21" s="48">
        <v>0</v>
      </c>
      <c r="DJ21" s="48">
        <v>16</v>
      </c>
      <c r="DK21" s="48">
        <v>0</v>
      </c>
      <c r="DL21" s="48">
        <v>16</v>
      </c>
      <c r="DM21" s="48">
        <v>0</v>
      </c>
      <c r="DN21" s="48">
        <v>16</v>
      </c>
      <c r="DO21" s="48">
        <v>0</v>
      </c>
      <c r="DP21" s="48">
        <v>16</v>
      </c>
      <c r="DQ21" s="48">
        <v>0</v>
      </c>
      <c r="DR21" s="48">
        <v>16</v>
      </c>
      <c r="DS21" s="48">
        <v>0</v>
      </c>
      <c r="DT21" s="48">
        <v>16</v>
      </c>
      <c r="DU21" s="48">
        <v>193</v>
      </c>
      <c r="DV21" s="48">
        <v>138</v>
      </c>
      <c r="DW21" s="48">
        <v>0</v>
      </c>
      <c r="DX21" s="48">
        <v>16</v>
      </c>
      <c r="DY21" s="48">
        <v>0</v>
      </c>
      <c r="DZ21" s="48">
        <v>16</v>
      </c>
      <c r="EA21" s="48">
        <v>0</v>
      </c>
      <c r="EB21" s="48">
        <v>16</v>
      </c>
      <c r="EC21" s="48">
        <v>4</v>
      </c>
      <c r="ED21" s="48">
        <v>8</v>
      </c>
      <c r="EE21" s="48">
        <v>65</v>
      </c>
      <c r="EF21" s="48">
        <v>67</v>
      </c>
      <c r="EG21" s="48">
        <v>6</v>
      </c>
      <c r="EH21" s="48">
        <v>10</v>
      </c>
      <c r="EI21" s="48">
        <v>0</v>
      </c>
      <c r="EJ21" s="48">
        <v>16</v>
      </c>
      <c r="EK21" s="48">
        <v>0</v>
      </c>
      <c r="EL21" s="48">
        <v>16</v>
      </c>
      <c r="EM21" s="48">
        <v>1</v>
      </c>
      <c r="EN21" s="48">
        <v>3</v>
      </c>
      <c r="EO21" s="48">
        <v>20</v>
      </c>
      <c r="EP21" s="48">
        <v>26</v>
      </c>
      <c r="EQ21" s="48">
        <v>68</v>
      </c>
      <c r="ER21" s="48">
        <v>65</v>
      </c>
      <c r="ES21" s="48">
        <v>0</v>
      </c>
      <c r="ET21" s="48">
        <v>16</v>
      </c>
      <c r="EU21" s="48">
        <v>29</v>
      </c>
      <c r="EV21" s="48">
        <v>37</v>
      </c>
      <c r="EW21" s="48">
        <v>0</v>
      </c>
      <c r="EX21" s="48">
        <v>16</v>
      </c>
      <c r="EY21" s="48">
        <v>31</v>
      </c>
      <c r="EZ21" s="48">
        <v>35</v>
      </c>
      <c r="FA21" s="48">
        <v>0</v>
      </c>
      <c r="FB21" s="48">
        <v>16</v>
      </c>
      <c r="FC21" s="48">
        <v>9</v>
      </c>
      <c r="FD21" s="48">
        <v>14</v>
      </c>
      <c r="FE21" s="48">
        <v>0</v>
      </c>
      <c r="FF21" s="48">
        <v>16</v>
      </c>
      <c r="FG21" s="48">
        <v>0</v>
      </c>
      <c r="FH21" s="48">
        <v>16</v>
      </c>
      <c r="FI21" s="48">
        <v>0</v>
      </c>
      <c r="FJ21" s="48">
        <v>16</v>
      </c>
      <c r="FK21" s="48">
        <v>0</v>
      </c>
      <c r="FL21" s="48">
        <v>16</v>
      </c>
      <c r="FM21" s="48">
        <v>0</v>
      </c>
      <c r="FN21" s="48">
        <v>16</v>
      </c>
      <c r="FO21" s="48">
        <v>0</v>
      </c>
      <c r="FP21" s="48">
        <v>16</v>
      </c>
      <c r="FQ21" s="48">
        <v>0</v>
      </c>
      <c r="FR21" s="48">
        <v>16</v>
      </c>
      <c r="FS21" s="48">
        <v>0</v>
      </c>
      <c r="FT21" s="48">
        <v>16</v>
      </c>
      <c r="FU21" s="48">
        <v>9</v>
      </c>
      <c r="FV21" s="48">
        <v>14</v>
      </c>
      <c r="FW21" s="48">
        <v>0</v>
      </c>
      <c r="FX21" s="48">
        <v>16</v>
      </c>
      <c r="FY21" s="48">
        <v>13</v>
      </c>
      <c r="FZ21" s="48">
        <v>21</v>
      </c>
      <c r="GA21" s="48">
        <v>0</v>
      </c>
      <c r="GB21" s="48">
        <v>16</v>
      </c>
      <c r="GC21" s="48">
        <v>172</v>
      </c>
      <c r="GD21" s="48">
        <v>95</v>
      </c>
      <c r="GE21" s="48">
        <v>13</v>
      </c>
      <c r="GF21" s="48">
        <v>11</v>
      </c>
      <c r="GG21" s="48">
        <v>11</v>
      </c>
      <c r="GH21" s="48">
        <v>13</v>
      </c>
      <c r="GI21" s="48">
        <v>0</v>
      </c>
      <c r="GJ21" s="48">
        <v>16</v>
      </c>
      <c r="GK21" s="48">
        <v>8</v>
      </c>
      <c r="GL21" s="48">
        <v>11</v>
      </c>
      <c r="GM21" s="48">
        <v>20</v>
      </c>
      <c r="GN21" s="48">
        <v>31</v>
      </c>
      <c r="GO21" s="48">
        <v>2</v>
      </c>
      <c r="GP21" s="48">
        <v>5</v>
      </c>
      <c r="GQ21" s="48">
        <v>1</v>
      </c>
      <c r="GR21" s="48">
        <v>3</v>
      </c>
      <c r="GS21" s="48">
        <v>9</v>
      </c>
      <c r="GT21" s="48">
        <v>15</v>
      </c>
      <c r="GU21" s="48">
        <v>49</v>
      </c>
      <c r="GV21" s="48">
        <v>67</v>
      </c>
      <c r="GW21" s="48">
        <v>19</v>
      </c>
      <c r="GX21" s="48">
        <v>28</v>
      </c>
      <c r="GY21" s="48">
        <v>40</v>
      </c>
      <c r="GZ21" s="48">
        <v>50</v>
      </c>
      <c r="HA21" s="48">
        <v>0</v>
      </c>
      <c r="HB21" s="48">
        <v>16</v>
      </c>
      <c r="HC21" s="48">
        <v>0</v>
      </c>
      <c r="HD21" s="48">
        <v>16</v>
      </c>
      <c r="HE21" s="48">
        <v>0</v>
      </c>
      <c r="HF21" s="48">
        <v>16</v>
      </c>
    </row>
    <row r="22" spans="1:214" x14ac:dyDescent="0.25">
      <c r="A22" s="16">
        <f t="shared" si="8"/>
        <v>27</v>
      </c>
      <c r="B22" s="17" t="str">
        <f t="shared" si="9"/>
        <v>Millard</v>
      </c>
      <c r="C22" s="48" t="s">
        <v>48</v>
      </c>
      <c r="D22" s="48" t="s">
        <v>49</v>
      </c>
      <c r="E22" s="48">
        <v>5345</v>
      </c>
      <c r="F22" s="48">
        <v>210</v>
      </c>
      <c r="G22" s="48">
        <v>811</v>
      </c>
      <c r="H22" s="48">
        <v>133</v>
      </c>
      <c r="I22" s="48">
        <v>310</v>
      </c>
      <c r="J22" s="48">
        <v>103</v>
      </c>
      <c r="K22" s="48">
        <v>495</v>
      </c>
      <c r="L22" s="48">
        <v>135</v>
      </c>
      <c r="M22" s="48">
        <v>46</v>
      </c>
      <c r="N22" s="48">
        <v>34</v>
      </c>
      <c r="O22" s="48">
        <v>625</v>
      </c>
      <c r="P22" s="48">
        <v>136</v>
      </c>
      <c r="Q22" s="48">
        <v>729</v>
      </c>
      <c r="R22" s="48">
        <v>117</v>
      </c>
      <c r="S22" s="48">
        <v>40</v>
      </c>
      <c r="T22" s="48">
        <v>30</v>
      </c>
      <c r="U22" s="48">
        <v>36</v>
      </c>
      <c r="V22" s="48">
        <v>17</v>
      </c>
      <c r="W22" s="48">
        <v>288</v>
      </c>
      <c r="X22" s="48">
        <v>82</v>
      </c>
      <c r="Y22" s="48">
        <v>1066</v>
      </c>
      <c r="Z22" s="48">
        <v>131</v>
      </c>
      <c r="AA22" s="48">
        <v>522</v>
      </c>
      <c r="AB22" s="48">
        <v>118</v>
      </c>
      <c r="AC22" s="48">
        <v>126</v>
      </c>
      <c r="AD22" s="48">
        <v>46</v>
      </c>
      <c r="AE22" s="48">
        <v>248</v>
      </c>
      <c r="AF22" s="48">
        <v>79</v>
      </c>
      <c r="AG22" s="48">
        <v>3</v>
      </c>
      <c r="AH22" s="48">
        <v>4</v>
      </c>
      <c r="AI22" s="48">
        <v>3916</v>
      </c>
      <c r="AJ22" s="48">
        <v>249</v>
      </c>
      <c r="AK22" s="48">
        <v>671</v>
      </c>
      <c r="AL22" s="48">
        <v>120</v>
      </c>
      <c r="AM22" s="48">
        <v>258</v>
      </c>
      <c r="AN22" s="48">
        <v>96</v>
      </c>
      <c r="AO22" s="48">
        <v>313</v>
      </c>
      <c r="AP22" s="48">
        <v>93</v>
      </c>
      <c r="AQ22" s="48">
        <v>30</v>
      </c>
      <c r="AR22" s="48">
        <v>28</v>
      </c>
      <c r="AS22" s="48">
        <v>520</v>
      </c>
      <c r="AT22" s="48">
        <v>130</v>
      </c>
      <c r="AU22" s="48">
        <v>479</v>
      </c>
      <c r="AV22" s="48">
        <v>100</v>
      </c>
      <c r="AW22" s="48">
        <v>40</v>
      </c>
      <c r="AX22" s="48">
        <v>30</v>
      </c>
      <c r="AY22" s="48">
        <v>30</v>
      </c>
      <c r="AZ22" s="48">
        <v>17</v>
      </c>
      <c r="BA22" s="48">
        <v>176</v>
      </c>
      <c r="BB22" s="48">
        <v>65</v>
      </c>
      <c r="BC22" s="48">
        <v>738</v>
      </c>
      <c r="BD22" s="48">
        <v>126</v>
      </c>
      <c r="BE22" s="48">
        <v>331</v>
      </c>
      <c r="BF22" s="48">
        <v>88</v>
      </c>
      <c r="BG22" s="48">
        <v>103</v>
      </c>
      <c r="BH22" s="48">
        <v>47</v>
      </c>
      <c r="BI22" s="48">
        <v>224</v>
      </c>
      <c r="BJ22" s="48">
        <v>79</v>
      </c>
      <c r="BK22" s="48">
        <v>3</v>
      </c>
      <c r="BL22" s="48">
        <v>4</v>
      </c>
      <c r="BM22" s="48">
        <v>886</v>
      </c>
      <c r="BN22" s="48">
        <v>186</v>
      </c>
      <c r="BO22" s="48">
        <v>37</v>
      </c>
      <c r="BP22" s="48">
        <v>30</v>
      </c>
      <c r="BQ22" s="48">
        <v>35</v>
      </c>
      <c r="BR22" s="48">
        <v>18</v>
      </c>
      <c r="BS22" s="48">
        <v>157</v>
      </c>
      <c r="BT22" s="48">
        <v>95</v>
      </c>
      <c r="BU22" s="48">
        <v>11</v>
      </c>
      <c r="BV22" s="48">
        <v>18</v>
      </c>
      <c r="BW22" s="48">
        <v>78</v>
      </c>
      <c r="BX22" s="48">
        <v>50</v>
      </c>
      <c r="BY22" s="48">
        <v>180</v>
      </c>
      <c r="BZ22" s="48">
        <v>71</v>
      </c>
      <c r="CA22" s="48">
        <v>0</v>
      </c>
      <c r="CB22" s="48">
        <v>18</v>
      </c>
      <c r="CC22" s="48">
        <v>4</v>
      </c>
      <c r="CD22" s="48">
        <v>6</v>
      </c>
      <c r="CE22" s="48">
        <v>34</v>
      </c>
      <c r="CF22" s="48">
        <v>25</v>
      </c>
      <c r="CG22" s="48">
        <v>229</v>
      </c>
      <c r="CH22" s="48">
        <v>84</v>
      </c>
      <c r="CI22" s="48">
        <v>101</v>
      </c>
      <c r="CJ22" s="48">
        <v>43</v>
      </c>
      <c r="CK22" s="48">
        <v>2</v>
      </c>
      <c r="CL22" s="48">
        <v>4</v>
      </c>
      <c r="CM22" s="48">
        <v>18</v>
      </c>
      <c r="CN22" s="48">
        <v>14</v>
      </c>
      <c r="CO22" s="48">
        <v>0</v>
      </c>
      <c r="CP22" s="48">
        <v>18</v>
      </c>
      <c r="CQ22" s="48">
        <v>16</v>
      </c>
      <c r="CR22" s="48">
        <v>21</v>
      </c>
      <c r="CS22" s="48">
        <v>0</v>
      </c>
      <c r="CT22" s="48">
        <v>18</v>
      </c>
      <c r="CU22" s="48">
        <v>0</v>
      </c>
      <c r="CV22" s="48">
        <v>18</v>
      </c>
      <c r="CW22" s="48">
        <v>1</v>
      </c>
      <c r="CX22" s="48">
        <v>3</v>
      </c>
      <c r="CY22" s="48">
        <v>1</v>
      </c>
      <c r="CZ22" s="48">
        <v>3</v>
      </c>
      <c r="DA22" s="48">
        <v>1</v>
      </c>
      <c r="DB22" s="48">
        <v>2</v>
      </c>
      <c r="DC22" s="48">
        <v>0</v>
      </c>
      <c r="DD22" s="48">
        <v>18</v>
      </c>
      <c r="DE22" s="48">
        <v>0</v>
      </c>
      <c r="DF22" s="48">
        <v>18</v>
      </c>
      <c r="DG22" s="48">
        <v>0</v>
      </c>
      <c r="DH22" s="48">
        <v>18</v>
      </c>
      <c r="DI22" s="48">
        <v>0</v>
      </c>
      <c r="DJ22" s="48">
        <v>18</v>
      </c>
      <c r="DK22" s="48">
        <v>0</v>
      </c>
      <c r="DL22" s="48">
        <v>18</v>
      </c>
      <c r="DM22" s="48">
        <v>13</v>
      </c>
      <c r="DN22" s="48">
        <v>19</v>
      </c>
      <c r="DO22" s="48">
        <v>0</v>
      </c>
      <c r="DP22" s="48">
        <v>18</v>
      </c>
      <c r="DQ22" s="48">
        <v>0</v>
      </c>
      <c r="DR22" s="48">
        <v>18</v>
      </c>
      <c r="DS22" s="48">
        <v>0</v>
      </c>
      <c r="DT22" s="48">
        <v>18</v>
      </c>
      <c r="DU22" s="48">
        <v>179</v>
      </c>
      <c r="DV22" s="48">
        <v>77</v>
      </c>
      <c r="DW22" s="48">
        <v>9</v>
      </c>
      <c r="DX22" s="48">
        <v>13</v>
      </c>
      <c r="DY22" s="48">
        <v>14</v>
      </c>
      <c r="DZ22" s="48">
        <v>19</v>
      </c>
      <c r="EA22" s="48">
        <v>0</v>
      </c>
      <c r="EB22" s="48">
        <v>18</v>
      </c>
      <c r="EC22" s="48">
        <v>0</v>
      </c>
      <c r="ED22" s="48">
        <v>18</v>
      </c>
      <c r="EE22" s="48">
        <v>4</v>
      </c>
      <c r="EF22" s="48">
        <v>7</v>
      </c>
      <c r="EG22" s="48">
        <v>8</v>
      </c>
      <c r="EH22" s="48">
        <v>9</v>
      </c>
      <c r="EI22" s="48">
        <v>0</v>
      </c>
      <c r="EJ22" s="48">
        <v>18</v>
      </c>
      <c r="EK22" s="48">
        <v>0</v>
      </c>
      <c r="EL22" s="48">
        <v>18</v>
      </c>
      <c r="EM22" s="48">
        <v>3</v>
      </c>
      <c r="EN22" s="48">
        <v>5</v>
      </c>
      <c r="EO22" s="48">
        <v>62</v>
      </c>
      <c r="EP22" s="48">
        <v>32</v>
      </c>
      <c r="EQ22" s="48">
        <v>72</v>
      </c>
      <c r="ER22" s="48">
        <v>73</v>
      </c>
      <c r="ES22" s="48">
        <v>6</v>
      </c>
      <c r="ET22" s="48">
        <v>11</v>
      </c>
      <c r="EU22" s="48">
        <v>1</v>
      </c>
      <c r="EV22" s="48">
        <v>3</v>
      </c>
      <c r="EW22" s="48">
        <v>0</v>
      </c>
      <c r="EX22" s="48">
        <v>18</v>
      </c>
      <c r="EY22" s="48">
        <v>59</v>
      </c>
      <c r="EZ22" s="48">
        <v>38</v>
      </c>
      <c r="FA22" s="48">
        <v>1</v>
      </c>
      <c r="FB22" s="48">
        <v>3</v>
      </c>
      <c r="FC22" s="48">
        <v>2</v>
      </c>
      <c r="FD22" s="48">
        <v>4</v>
      </c>
      <c r="FE22" s="48">
        <v>9</v>
      </c>
      <c r="FF22" s="48">
        <v>13</v>
      </c>
      <c r="FG22" s="48">
        <v>0</v>
      </c>
      <c r="FH22" s="48">
        <v>18</v>
      </c>
      <c r="FI22" s="48">
        <v>0</v>
      </c>
      <c r="FJ22" s="48">
        <v>18</v>
      </c>
      <c r="FK22" s="48">
        <v>10</v>
      </c>
      <c r="FL22" s="48">
        <v>10</v>
      </c>
      <c r="FM22" s="48">
        <v>0</v>
      </c>
      <c r="FN22" s="48">
        <v>18</v>
      </c>
      <c r="FO22" s="48">
        <v>0</v>
      </c>
      <c r="FP22" s="48">
        <v>18</v>
      </c>
      <c r="FQ22" s="48">
        <v>0</v>
      </c>
      <c r="FR22" s="48">
        <v>18</v>
      </c>
      <c r="FS22" s="48">
        <v>34</v>
      </c>
      <c r="FT22" s="48">
        <v>35</v>
      </c>
      <c r="FU22" s="48">
        <v>2</v>
      </c>
      <c r="FV22" s="48">
        <v>3</v>
      </c>
      <c r="FW22" s="48">
        <v>0</v>
      </c>
      <c r="FX22" s="48">
        <v>18</v>
      </c>
      <c r="FY22" s="48">
        <v>1</v>
      </c>
      <c r="FZ22" s="48">
        <v>2</v>
      </c>
      <c r="GA22" s="48">
        <v>0</v>
      </c>
      <c r="GB22" s="48">
        <v>18</v>
      </c>
      <c r="GC22" s="48">
        <v>289</v>
      </c>
      <c r="GD22" s="48">
        <v>115</v>
      </c>
      <c r="GE22" s="48">
        <v>93</v>
      </c>
      <c r="GF22" s="48">
        <v>73</v>
      </c>
      <c r="GG22" s="48">
        <v>1</v>
      </c>
      <c r="GH22" s="48">
        <v>2</v>
      </c>
      <c r="GI22" s="48">
        <v>15</v>
      </c>
      <c r="GJ22" s="48">
        <v>16</v>
      </c>
      <c r="GK22" s="48">
        <v>4</v>
      </c>
      <c r="GL22" s="48">
        <v>6</v>
      </c>
      <c r="GM22" s="48">
        <v>22</v>
      </c>
      <c r="GN22" s="48">
        <v>22</v>
      </c>
      <c r="GO22" s="48">
        <v>52</v>
      </c>
      <c r="GP22" s="48">
        <v>65</v>
      </c>
      <c r="GQ22" s="48">
        <v>0</v>
      </c>
      <c r="GR22" s="48">
        <v>18</v>
      </c>
      <c r="GS22" s="48">
        <v>2</v>
      </c>
      <c r="GT22" s="48">
        <v>4</v>
      </c>
      <c r="GU22" s="48">
        <v>75</v>
      </c>
      <c r="GV22" s="48">
        <v>61</v>
      </c>
      <c r="GW22" s="48">
        <v>3</v>
      </c>
      <c r="GX22" s="48">
        <v>4</v>
      </c>
      <c r="GY22" s="48">
        <v>3</v>
      </c>
      <c r="GZ22" s="48">
        <v>4</v>
      </c>
      <c r="HA22" s="48">
        <v>15</v>
      </c>
      <c r="HB22" s="48">
        <v>14</v>
      </c>
      <c r="HC22" s="48">
        <v>4</v>
      </c>
      <c r="HD22" s="48">
        <v>6</v>
      </c>
      <c r="HE22" s="48">
        <v>0</v>
      </c>
      <c r="HF22" s="48">
        <v>18</v>
      </c>
    </row>
    <row r="23" spans="1:214" x14ac:dyDescent="0.25">
      <c r="A23" s="16">
        <f t="shared" si="8"/>
        <v>29</v>
      </c>
      <c r="B23" s="17" t="str">
        <f t="shared" si="9"/>
        <v>Morgan</v>
      </c>
      <c r="C23" s="48" t="s">
        <v>50</v>
      </c>
      <c r="D23" s="48" t="s">
        <v>51</v>
      </c>
      <c r="E23" s="48">
        <v>4778</v>
      </c>
      <c r="F23" s="48">
        <v>222</v>
      </c>
      <c r="G23" s="48">
        <v>113</v>
      </c>
      <c r="H23" s="48">
        <v>63</v>
      </c>
      <c r="I23" s="48">
        <v>484</v>
      </c>
      <c r="J23" s="48">
        <v>109</v>
      </c>
      <c r="K23" s="48">
        <v>478</v>
      </c>
      <c r="L23" s="48">
        <v>113</v>
      </c>
      <c r="M23" s="48">
        <v>105</v>
      </c>
      <c r="N23" s="48">
        <v>56</v>
      </c>
      <c r="O23" s="48">
        <v>472</v>
      </c>
      <c r="P23" s="48">
        <v>153</v>
      </c>
      <c r="Q23" s="48">
        <v>188</v>
      </c>
      <c r="R23" s="48">
        <v>78</v>
      </c>
      <c r="S23" s="48">
        <v>75</v>
      </c>
      <c r="T23" s="48">
        <v>41</v>
      </c>
      <c r="U23" s="48">
        <v>270</v>
      </c>
      <c r="V23" s="48">
        <v>89</v>
      </c>
      <c r="W23" s="48">
        <v>512</v>
      </c>
      <c r="X23" s="48">
        <v>123</v>
      </c>
      <c r="Y23" s="48">
        <v>1128</v>
      </c>
      <c r="Z23" s="48">
        <v>174</v>
      </c>
      <c r="AA23" s="48">
        <v>355</v>
      </c>
      <c r="AB23" s="48">
        <v>107</v>
      </c>
      <c r="AC23" s="48">
        <v>197</v>
      </c>
      <c r="AD23" s="48">
        <v>95</v>
      </c>
      <c r="AE23" s="48">
        <v>401</v>
      </c>
      <c r="AF23" s="48">
        <v>89</v>
      </c>
      <c r="AG23" s="48">
        <v>0</v>
      </c>
      <c r="AH23" s="48">
        <v>18</v>
      </c>
      <c r="AI23" s="48">
        <v>4055</v>
      </c>
      <c r="AJ23" s="48">
        <v>240</v>
      </c>
      <c r="AK23" s="48">
        <v>102</v>
      </c>
      <c r="AL23" s="48">
        <v>61</v>
      </c>
      <c r="AM23" s="48">
        <v>360</v>
      </c>
      <c r="AN23" s="48">
        <v>98</v>
      </c>
      <c r="AO23" s="48">
        <v>415</v>
      </c>
      <c r="AP23" s="48">
        <v>106</v>
      </c>
      <c r="AQ23" s="48">
        <v>105</v>
      </c>
      <c r="AR23" s="48">
        <v>56</v>
      </c>
      <c r="AS23" s="48">
        <v>432</v>
      </c>
      <c r="AT23" s="48">
        <v>152</v>
      </c>
      <c r="AU23" s="48">
        <v>184</v>
      </c>
      <c r="AV23" s="48">
        <v>78</v>
      </c>
      <c r="AW23" s="48">
        <v>39</v>
      </c>
      <c r="AX23" s="48">
        <v>28</v>
      </c>
      <c r="AY23" s="48">
        <v>187</v>
      </c>
      <c r="AZ23" s="48">
        <v>82</v>
      </c>
      <c r="BA23" s="48">
        <v>419</v>
      </c>
      <c r="BB23" s="48">
        <v>118</v>
      </c>
      <c r="BC23" s="48">
        <v>953</v>
      </c>
      <c r="BD23" s="48">
        <v>156</v>
      </c>
      <c r="BE23" s="48">
        <v>309</v>
      </c>
      <c r="BF23" s="48">
        <v>103</v>
      </c>
      <c r="BG23" s="48">
        <v>173</v>
      </c>
      <c r="BH23" s="48">
        <v>93</v>
      </c>
      <c r="BI23" s="48">
        <v>377</v>
      </c>
      <c r="BJ23" s="48">
        <v>89</v>
      </c>
      <c r="BK23" s="48">
        <v>0</v>
      </c>
      <c r="BL23" s="48">
        <v>18</v>
      </c>
      <c r="BM23" s="48">
        <v>379</v>
      </c>
      <c r="BN23" s="48">
        <v>118</v>
      </c>
      <c r="BO23" s="48">
        <v>0</v>
      </c>
      <c r="BP23" s="48">
        <v>18</v>
      </c>
      <c r="BQ23" s="48">
        <v>109</v>
      </c>
      <c r="BR23" s="48">
        <v>57</v>
      </c>
      <c r="BS23" s="48">
        <v>37</v>
      </c>
      <c r="BT23" s="48">
        <v>26</v>
      </c>
      <c r="BU23" s="48">
        <v>0</v>
      </c>
      <c r="BV23" s="48">
        <v>18</v>
      </c>
      <c r="BW23" s="48">
        <v>22</v>
      </c>
      <c r="BX23" s="48">
        <v>30</v>
      </c>
      <c r="BY23" s="48">
        <v>4</v>
      </c>
      <c r="BZ23" s="48">
        <v>6</v>
      </c>
      <c r="CA23" s="48">
        <v>0</v>
      </c>
      <c r="CB23" s="48">
        <v>18</v>
      </c>
      <c r="CC23" s="48">
        <v>14</v>
      </c>
      <c r="CD23" s="48">
        <v>21</v>
      </c>
      <c r="CE23" s="48">
        <v>42</v>
      </c>
      <c r="CF23" s="48">
        <v>31</v>
      </c>
      <c r="CG23" s="48">
        <v>87</v>
      </c>
      <c r="CH23" s="48">
        <v>58</v>
      </c>
      <c r="CI23" s="48">
        <v>40</v>
      </c>
      <c r="CJ23" s="48">
        <v>44</v>
      </c>
      <c r="CK23" s="48">
        <v>0</v>
      </c>
      <c r="CL23" s="48">
        <v>18</v>
      </c>
      <c r="CM23" s="48">
        <v>24</v>
      </c>
      <c r="CN23" s="48">
        <v>25</v>
      </c>
      <c r="CO23" s="48">
        <v>0</v>
      </c>
      <c r="CP23" s="48">
        <v>18</v>
      </c>
      <c r="CQ23" s="48">
        <v>19</v>
      </c>
      <c r="CR23" s="48">
        <v>25</v>
      </c>
      <c r="CS23" s="48">
        <v>0</v>
      </c>
      <c r="CT23" s="48">
        <v>18</v>
      </c>
      <c r="CU23" s="48">
        <v>0</v>
      </c>
      <c r="CV23" s="48">
        <v>18</v>
      </c>
      <c r="CW23" s="48">
        <v>0</v>
      </c>
      <c r="CX23" s="48">
        <v>18</v>
      </c>
      <c r="CY23" s="48">
        <v>0</v>
      </c>
      <c r="CZ23" s="48">
        <v>18</v>
      </c>
      <c r="DA23" s="48">
        <v>0</v>
      </c>
      <c r="DB23" s="48">
        <v>18</v>
      </c>
      <c r="DC23" s="48">
        <v>0</v>
      </c>
      <c r="DD23" s="48">
        <v>18</v>
      </c>
      <c r="DE23" s="48">
        <v>13</v>
      </c>
      <c r="DF23" s="48">
        <v>22</v>
      </c>
      <c r="DG23" s="48">
        <v>0</v>
      </c>
      <c r="DH23" s="48">
        <v>18</v>
      </c>
      <c r="DI23" s="48">
        <v>0</v>
      </c>
      <c r="DJ23" s="48">
        <v>18</v>
      </c>
      <c r="DK23" s="48">
        <v>6</v>
      </c>
      <c r="DL23" s="48">
        <v>12</v>
      </c>
      <c r="DM23" s="48">
        <v>0</v>
      </c>
      <c r="DN23" s="48">
        <v>18</v>
      </c>
      <c r="DO23" s="48">
        <v>0</v>
      </c>
      <c r="DP23" s="48">
        <v>18</v>
      </c>
      <c r="DQ23" s="48">
        <v>0</v>
      </c>
      <c r="DR23" s="48">
        <v>18</v>
      </c>
      <c r="DS23" s="48">
        <v>0</v>
      </c>
      <c r="DT23" s="48">
        <v>18</v>
      </c>
      <c r="DU23" s="48">
        <v>44</v>
      </c>
      <c r="DV23" s="48">
        <v>33</v>
      </c>
      <c r="DW23" s="48">
        <v>3</v>
      </c>
      <c r="DX23" s="48">
        <v>6</v>
      </c>
      <c r="DY23" s="48">
        <v>0</v>
      </c>
      <c r="DZ23" s="48">
        <v>18</v>
      </c>
      <c r="EA23" s="48">
        <v>5</v>
      </c>
      <c r="EB23" s="48">
        <v>7</v>
      </c>
      <c r="EC23" s="48">
        <v>0</v>
      </c>
      <c r="ED23" s="48">
        <v>18</v>
      </c>
      <c r="EE23" s="48">
        <v>13</v>
      </c>
      <c r="EF23" s="48">
        <v>12</v>
      </c>
      <c r="EG23" s="48">
        <v>0</v>
      </c>
      <c r="EH23" s="48">
        <v>18</v>
      </c>
      <c r="EI23" s="48">
        <v>0</v>
      </c>
      <c r="EJ23" s="48">
        <v>18</v>
      </c>
      <c r="EK23" s="48">
        <v>0</v>
      </c>
      <c r="EL23" s="48">
        <v>18</v>
      </c>
      <c r="EM23" s="48">
        <v>0</v>
      </c>
      <c r="EN23" s="48">
        <v>18</v>
      </c>
      <c r="EO23" s="48">
        <v>17</v>
      </c>
      <c r="EP23" s="48">
        <v>21</v>
      </c>
      <c r="EQ23" s="48">
        <v>0</v>
      </c>
      <c r="ER23" s="48">
        <v>18</v>
      </c>
      <c r="ES23" s="48">
        <v>6</v>
      </c>
      <c r="ET23" s="48">
        <v>11</v>
      </c>
      <c r="EU23" s="48">
        <v>0</v>
      </c>
      <c r="EV23" s="48">
        <v>18</v>
      </c>
      <c r="EW23" s="48">
        <v>0</v>
      </c>
      <c r="EX23" s="48">
        <v>18</v>
      </c>
      <c r="EY23" s="48">
        <v>94</v>
      </c>
      <c r="EZ23" s="48">
        <v>62</v>
      </c>
      <c r="FA23" s="48">
        <v>0</v>
      </c>
      <c r="FB23" s="48">
        <v>18</v>
      </c>
      <c r="FC23" s="48">
        <v>15</v>
      </c>
      <c r="FD23" s="48">
        <v>26</v>
      </c>
      <c r="FE23" s="48">
        <v>16</v>
      </c>
      <c r="FF23" s="48">
        <v>24</v>
      </c>
      <c r="FG23" s="48">
        <v>0</v>
      </c>
      <c r="FH23" s="48">
        <v>18</v>
      </c>
      <c r="FI23" s="48">
        <v>0</v>
      </c>
      <c r="FJ23" s="48">
        <v>18</v>
      </c>
      <c r="FK23" s="48">
        <v>0</v>
      </c>
      <c r="FL23" s="48">
        <v>18</v>
      </c>
      <c r="FM23" s="48">
        <v>0</v>
      </c>
      <c r="FN23" s="48">
        <v>18</v>
      </c>
      <c r="FO23" s="48">
        <v>43</v>
      </c>
      <c r="FP23" s="48">
        <v>50</v>
      </c>
      <c r="FQ23" s="48">
        <v>0</v>
      </c>
      <c r="FR23" s="48">
        <v>18</v>
      </c>
      <c r="FS23" s="48">
        <v>7</v>
      </c>
      <c r="FT23" s="48">
        <v>12</v>
      </c>
      <c r="FU23" s="48">
        <v>0</v>
      </c>
      <c r="FV23" s="48">
        <v>18</v>
      </c>
      <c r="FW23" s="48">
        <v>13</v>
      </c>
      <c r="FX23" s="48">
        <v>21</v>
      </c>
      <c r="FY23" s="48">
        <v>0</v>
      </c>
      <c r="FZ23" s="48">
        <v>18</v>
      </c>
      <c r="GA23" s="48">
        <v>0</v>
      </c>
      <c r="GB23" s="48">
        <v>18</v>
      </c>
      <c r="GC23" s="48">
        <v>187</v>
      </c>
      <c r="GD23" s="48">
        <v>74</v>
      </c>
      <c r="GE23" s="48">
        <v>8</v>
      </c>
      <c r="GF23" s="48">
        <v>14</v>
      </c>
      <c r="GG23" s="48">
        <v>0</v>
      </c>
      <c r="GH23" s="48">
        <v>18</v>
      </c>
      <c r="GI23" s="48">
        <v>5</v>
      </c>
      <c r="GJ23" s="48">
        <v>8</v>
      </c>
      <c r="GK23" s="48">
        <v>0</v>
      </c>
      <c r="GL23" s="48">
        <v>18</v>
      </c>
      <c r="GM23" s="48">
        <v>5</v>
      </c>
      <c r="GN23" s="48">
        <v>8</v>
      </c>
      <c r="GO23" s="48">
        <v>0</v>
      </c>
      <c r="GP23" s="48">
        <v>18</v>
      </c>
      <c r="GQ23" s="48">
        <v>23</v>
      </c>
      <c r="GR23" s="48">
        <v>27</v>
      </c>
      <c r="GS23" s="48">
        <v>26</v>
      </c>
      <c r="GT23" s="48">
        <v>24</v>
      </c>
      <c r="GU23" s="48">
        <v>51</v>
      </c>
      <c r="GV23" s="48">
        <v>37</v>
      </c>
      <c r="GW23" s="48">
        <v>58</v>
      </c>
      <c r="GX23" s="48">
        <v>43</v>
      </c>
      <c r="GY23" s="48">
        <v>6</v>
      </c>
      <c r="GZ23" s="48">
        <v>11</v>
      </c>
      <c r="HA23" s="48">
        <v>5</v>
      </c>
      <c r="HB23" s="48">
        <v>8</v>
      </c>
      <c r="HC23" s="48">
        <v>0</v>
      </c>
      <c r="HD23" s="48">
        <v>18</v>
      </c>
      <c r="HE23" s="48">
        <v>0</v>
      </c>
      <c r="HF23" s="48">
        <v>18</v>
      </c>
    </row>
    <row r="24" spans="1:214" x14ac:dyDescent="0.25">
      <c r="A24" s="16">
        <f t="shared" si="8"/>
        <v>31</v>
      </c>
      <c r="B24" s="17" t="str">
        <f t="shared" si="9"/>
        <v>Piute</v>
      </c>
      <c r="C24" s="48" t="s">
        <v>52</v>
      </c>
      <c r="D24" s="48" t="s">
        <v>53</v>
      </c>
      <c r="E24" s="48">
        <v>595</v>
      </c>
      <c r="F24" s="48">
        <v>96</v>
      </c>
      <c r="G24" s="48">
        <v>68</v>
      </c>
      <c r="H24" s="48">
        <v>29</v>
      </c>
      <c r="I24" s="48">
        <v>85</v>
      </c>
      <c r="J24" s="48">
        <v>36</v>
      </c>
      <c r="K24" s="48">
        <v>18</v>
      </c>
      <c r="L24" s="48">
        <v>14</v>
      </c>
      <c r="M24" s="48">
        <v>12</v>
      </c>
      <c r="N24" s="48">
        <v>10</v>
      </c>
      <c r="O24" s="48">
        <v>96</v>
      </c>
      <c r="P24" s="48">
        <v>66</v>
      </c>
      <c r="Q24" s="48">
        <v>24</v>
      </c>
      <c r="R24" s="48">
        <v>17</v>
      </c>
      <c r="S24" s="48">
        <v>2</v>
      </c>
      <c r="T24" s="48">
        <v>3</v>
      </c>
      <c r="U24" s="48">
        <v>8</v>
      </c>
      <c r="V24" s="48">
        <v>7</v>
      </c>
      <c r="W24" s="48">
        <v>5</v>
      </c>
      <c r="X24" s="48">
        <v>9</v>
      </c>
      <c r="Y24" s="48">
        <v>196</v>
      </c>
      <c r="Z24" s="48">
        <v>68</v>
      </c>
      <c r="AA24" s="48">
        <v>38</v>
      </c>
      <c r="AB24" s="48">
        <v>34</v>
      </c>
      <c r="AC24" s="48">
        <v>10</v>
      </c>
      <c r="AD24" s="48">
        <v>10</v>
      </c>
      <c r="AE24" s="48">
        <v>33</v>
      </c>
      <c r="AF24" s="48">
        <v>15</v>
      </c>
      <c r="AG24" s="48">
        <v>0</v>
      </c>
      <c r="AH24" s="48">
        <v>11</v>
      </c>
      <c r="AI24" s="48">
        <v>463</v>
      </c>
      <c r="AJ24" s="48">
        <v>90</v>
      </c>
      <c r="AK24" s="48">
        <v>59</v>
      </c>
      <c r="AL24" s="48">
        <v>27</v>
      </c>
      <c r="AM24" s="48">
        <v>72</v>
      </c>
      <c r="AN24" s="48">
        <v>34</v>
      </c>
      <c r="AO24" s="48">
        <v>8</v>
      </c>
      <c r="AP24" s="48">
        <v>9</v>
      </c>
      <c r="AQ24" s="48">
        <v>8</v>
      </c>
      <c r="AR24" s="48">
        <v>8</v>
      </c>
      <c r="AS24" s="48">
        <v>32</v>
      </c>
      <c r="AT24" s="48">
        <v>20</v>
      </c>
      <c r="AU24" s="48">
        <v>24</v>
      </c>
      <c r="AV24" s="48">
        <v>17</v>
      </c>
      <c r="AW24" s="48">
        <v>2</v>
      </c>
      <c r="AX24" s="48">
        <v>3</v>
      </c>
      <c r="AY24" s="48">
        <v>8</v>
      </c>
      <c r="AZ24" s="48">
        <v>7</v>
      </c>
      <c r="BA24" s="48">
        <v>0</v>
      </c>
      <c r="BB24" s="48">
        <v>11</v>
      </c>
      <c r="BC24" s="48">
        <v>176</v>
      </c>
      <c r="BD24" s="48">
        <v>69</v>
      </c>
      <c r="BE24" s="48">
        <v>36</v>
      </c>
      <c r="BF24" s="48">
        <v>33</v>
      </c>
      <c r="BG24" s="48">
        <v>10</v>
      </c>
      <c r="BH24" s="48">
        <v>10</v>
      </c>
      <c r="BI24" s="48">
        <v>28</v>
      </c>
      <c r="BJ24" s="48">
        <v>13</v>
      </c>
      <c r="BK24" s="48">
        <v>0</v>
      </c>
      <c r="BL24" s="48">
        <v>11</v>
      </c>
      <c r="BM24" s="48">
        <v>96</v>
      </c>
      <c r="BN24" s="48">
        <v>63</v>
      </c>
      <c r="BO24" s="48">
        <v>6</v>
      </c>
      <c r="BP24" s="48">
        <v>9</v>
      </c>
      <c r="BQ24" s="48">
        <v>12</v>
      </c>
      <c r="BR24" s="48">
        <v>11</v>
      </c>
      <c r="BS24" s="48">
        <v>2</v>
      </c>
      <c r="BT24" s="48">
        <v>3</v>
      </c>
      <c r="BU24" s="48">
        <v>4</v>
      </c>
      <c r="BV24" s="48">
        <v>6</v>
      </c>
      <c r="BW24" s="48">
        <v>58</v>
      </c>
      <c r="BX24" s="48">
        <v>61</v>
      </c>
      <c r="BY24" s="48">
        <v>0</v>
      </c>
      <c r="BZ24" s="48">
        <v>11</v>
      </c>
      <c r="CA24" s="48">
        <v>0</v>
      </c>
      <c r="CB24" s="48">
        <v>11</v>
      </c>
      <c r="CC24" s="48">
        <v>0</v>
      </c>
      <c r="CD24" s="48">
        <v>11</v>
      </c>
      <c r="CE24" s="48">
        <v>0</v>
      </c>
      <c r="CF24" s="48">
        <v>11</v>
      </c>
      <c r="CG24" s="48">
        <v>9</v>
      </c>
      <c r="CH24" s="48">
        <v>11</v>
      </c>
      <c r="CI24" s="48">
        <v>0</v>
      </c>
      <c r="CJ24" s="48">
        <v>11</v>
      </c>
      <c r="CK24" s="48">
        <v>0</v>
      </c>
      <c r="CL24" s="48">
        <v>11</v>
      </c>
      <c r="CM24" s="48">
        <v>5</v>
      </c>
      <c r="CN24" s="48">
        <v>7</v>
      </c>
      <c r="CO24" s="48">
        <v>0</v>
      </c>
      <c r="CP24" s="48">
        <v>11</v>
      </c>
      <c r="CQ24" s="48">
        <v>7</v>
      </c>
      <c r="CR24" s="48">
        <v>11</v>
      </c>
      <c r="CS24" s="48">
        <v>0</v>
      </c>
      <c r="CT24" s="48">
        <v>11</v>
      </c>
      <c r="CU24" s="48">
        <v>0</v>
      </c>
      <c r="CV24" s="48">
        <v>11</v>
      </c>
      <c r="CW24" s="48">
        <v>7</v>
      </c>
      <c r="CX24" s="48">
        <v>11</v>
      </c>
      <c r="CY24" s="48">
        <v>0</v>
      </c>
      <c r="CZ24" s="48">
        <v>11</v>
      </c>
      <c r="DA24" s="48">
        <v>0</v>
      </c>
      <c r="DB24" s="48">
        <v>11</v>
      </c>
      <c r="DC24" s="48">
        <v>0</v>
      </c>
      <c r="DD24" s="48">
        <v>11</v>
      </c>
      <c r="DE24" s="48">
        <v>0</v>
      </c>
      <c r="DF24" s="48">
        <v>11</v>
      </c>
      <c r="DG24" s="48">
        <v>0</v>
      </c>
      <c r="DH24" s="48">
        <v>11</v>
      </c>
      <c r="DI24" s="48">
        <v>0</v>
      </c>
      <c r="DJ24" s="48">
        <v>11</v>
      </c>
      <c r="DK24" s="48">
        <v>0</v>
      </c>
      <c r="DL24" s="48">
        <v>11</v>
      </c>
      <c r="DM24" s="48">
        <v>0</v>
      </c>
      <c r="DN24" s="48">
        <v>11</v>
      </c>
      <c r="DO24" s="48">
        <v>0</v>
      </c>
      <c r="DP24" s="48">
        <v>11</v>
      </c>
      <c r="DQ24" s="48">
        <v>0</v>
      </c>
      <c r="DR24" s="48">
        <v>11</v>
      </c>
      <c r="DS24" s="48">
        <v>0</v>
      </c>
      <c r="DT24" s="48">
        <v>11</v>
      </c>
      <c r="DU24" s="48">
        <v>17</v>
      </c>
      <c r="DV24" s="48">
        <v>13</v>
      </c>
      <c r="DW24" s="48">
        <v>0</v>
      </c>
      <c r="DX24" s="48">
        <v>11</v>
      </c>
      <c r="DY24" s="48">
        <v>0</v>
      </c>
      <c r="DZ24" s="48">
        <v>11</v>
      </c>
      <c r="EA24" s="48">
        <v>1</v>
      </c>
      <c r="EB24" s="48">
        <v>4</v>
      </c>
      <c r="EC24" s="48">
        <v>0</v>
      </c>
      <c r="ED24" s="48">
        <v>11</v>
      </c>
      <c r="EE24" s="48">
        <v>0</v>
      </c>
      <c r="EF24" s="48">
        <v>11</v>
      </c>
      <c r="EG24" s="48">
        <v>0</v>
      </c>
      <c r="EH24" s="48">
        <v>11</v>
      </c>
      <c r="EI24" s="48">
        <v>0</v>
      </c>
      <c r="EJ24" s="48">
        <v>11</v>
      </c>
      <c r="EK24" s="48">
        <v>0</v>
      </c>
      <c r="EL24" s="48">
        <v>11</v>
      </c>
      <c r="EM24" s="48">
        <v>5</v>
      </c>
      <c r="EN24" s="48">
        <v>9</v>
      </c>
      <c r="EO24" s="48">
        <v>9</v>
      </c>
      <c r="EP24" s="48">
        <v>9</v>
      </c>
      <c r="EQ24" s="48">
        <v>2</v>
      </c>
      <c r="ER24" s="48">
        <v>3</v>
      </c>
      <c r="ES24" s="48">
        <v>0</v>
      </c>
      <c r="ET24" s="48">
        <v>11</v>
      </c>
      <c r="EU24" s="48">
        <v>0</v>
      </c>
      <c r="EV24" s="48">
        <v>11</v>
      </c>
      <c r="EW24" s="48">
        <v>0</v>
      </c>
      <c r="EX24" s="48">
        <v>11</v>
      </c>
      <c r="EY24" s="48">
        <v>3</v>
      </c>
      <c r="EZ24" s="48">
        <v>4</v>
      </c>
      <c r="FA24" s="48">
        <v>3</v>
      </c>
      <c r="FB24" s="48">
        <v>4</v>
      </c>
      <c r="FC24" s="48">
        <v>0</v>
      </c>
      <c r="FD24" s="48">
        <v>11</v>
      </c>
      <c r="FE24" s="48">
        <v>0</v>
      </c>
      <c r="FF24" s="48">
        <v>11</v>
      </c>
      <c r="FG24" s="48">
        <v>0</v>
      </c>
      <c r="FH24" s="48">
        <v>11</v>
      </c>
      <c r="FI24" s="48">
        <v>0</v>
      </c>
      <c r="FJ24" s="48">
        <v>11</v>
      </c>
      <c r="FK24" s="48">
        <v>0</v>
      </c>
      <c r="FL24" s="48">
        <v>11</v>
      </c>
      <c r="FM24" s="48">
        <v>0</v>
      </c>
      <c r="FN24" s="48">
        <v>11</v>
      </c>
      <c r="FO24" s="48">
        <v>0</v>
      </c>
      <c r="FP24" s="48">
        <v>11</v>
      </c>
      <c r="FQ24" s="48">
        <v>0</v>
      </c>
      <c r="FR24" s="48">
        <v>11</v>
      </c>
      <c r="FS24" s="48">
        <v>0</v>
      </c>
      <c r="FT24" s="48">
        <v>11</v>
      </c>
      <c r="FU24" s="48">
        <v>0</v>
      </c>
      <c r="FV24" s="48">
        <v>11</v>
      </c>
      <c r="FW24" s="48">
        <v>0</v>
      </c>
      <c r="FX24" s="48">
        <v>11</v>
      </c>
      <c r="FY24" s="48">
        <v>0</v>
      </c>
      <c r="FZ24" s="48">
        <v>11</v>
      </c>
      <c r="GA24" s="48">
        <v>0</v>
      </c>
      <c r="GB24" s="48">
        <v>11</v>
      </c>
      <c r="GC24" s="48">
        <v>9</v>
      </c>
      <c r="GD24" s="48">
        <v>9</v>
      </c>
      <c r="GE24" s="48">
        <v>0</v>
      </c>
      <c r="GF24" s="48">
        <v>11</v>
      </c>
      <c r="GG24" s="48">
        <v>1</v>
      </c>
      <c r="GH24" s="48">
        <v>3</v>
      </c>
      <c r="GI24" s="48">
        <v>0</v>
      </c>
      <c r="GJ24" s="48">
        <v>11</v>
      </c>
      <c r="GK24" s="48">
        <v>0</v>
      </c>
      <c r="GL24" s="48">
        <v>11</v>
      </c>
      <c r="GM24" s="48">
        <v>6</v>
      </c>
      <c r="GN24" s="48">
        <v>8</v>
      </c>
      <c r="GO24" s="48">
        <v>0</v>
      </c>
      <c r="GP24" s="48">
        <v>11</v>
      </c>
      <c r="GQ24" s="48">
        <v>0</v>
      </c>
      <c r="GR24" s="48">
        <v>11</v>
      </c>
      <c r="GS24" s="48">
        <v>0</v>
      </c>
      <c r="GT24" s="48">
        <v>11</v>
      </c>
      <c r="GU24" s="48">
        <v>0</v>
      </c>
      <c r="GV24" s="48">
        <v>11</v>
      </c>
      <c r="GW24" s="48">
        <v>2</v>
      </c>
      <c r="GX24" s="48">
        <v>3</v>
      </c>
      <c r="GY24" s="48">
        <v>0</v>
      </c>
      <c r="GZ24" s="48">
        <v>11</v>
      </c>
      <c r="HA24" s="48">
        <v>0</v>
      </c>
      <c r="HB24" s="48">
        <v>11</v>
      </c>
      <c r="HC24" s="48">
        <v>0</v>
      </c>
      <c r="HD24" s="48">
        <v>11</v>
      </c>
      <c r="HE24" s="48">
        <v>0</v>
      </c>
      <c r="HF24" s="48">
        <v>11</v>
      </c>
    </row>
    <row r="25" spans="1:214" x14ac:dyDescent="0.25">
      <c r="A25" s="16">
        <f t="shared" si="8"/>
        <v>33</v>
      </c>
      <c r="B25" s="17" t="str">
        <f t="shared" si="9"/>
        <v>Rich</v>
      </c>
      <c r="C25" s="48" t="s">
        <v>54</v>
      </c>
      <c r="D25" s="48" t="s">
        <v>55</v>
      </c>
      <c r="E25" s="48">
        <v>754</v>
      </c>
      <c r="F25" s="48">
        <v>88</v>
      </c>
      <c r="G25" s="48">
        <v>93</v>
      </c>
      <c r="H25" s="48">
        <v>42</v>
      </c>
      <c r="I25" s="48">
        <v>53</v>
      </c>
      <c r="J25" s="48">
        <v>30</v>
      </c>
      <c r="K25" s="48">
        <v>55</v>
      </c>
      <c r="L25" s="48">
        <v>44</v>
      </c>
      <c r="M25" s="48">
        <v>25</v>
      </c>
      <c r="N25" s="48">
        <v>30</v>
      </c>
      <c r="O25" s="48">
        <v>77</v>
      </c>
      <c r="P25" s="48">
        <v>36</v>
      </c>
      <c r="Q25" s="48">
        <v>73</v>
      </c>
      <c r="R25" s="48">
        <v>44</v>
      </c>
      <c r="S25" s="48">
        <v>0</v>
      </c>
      <c r="T25" s="48">
        <v>11</v>
      </c>
      <c r="U25" s="48">
        <v>104</v>
      </c>
      <c r="V25" s="48">
        <v>48</v>
      </c>
      <c r="W25" s="48">
        <v>61</v>
      </c>
      <c r="X25" s="48">
        <v>41</v>
      </c>
      <c r="Y25" s="48">
        <v>165</v>
      </c>
      <c r="Z25" s="48">
        <v>45</v>
      </c>
      <c r="AA25" s="48">
        <v>8</v>
      </c>
      <c r="AB25" s="48">
        <v>11</v>
      </c>
      <c r="AC25" s="48">
        <v>16</v>
      </c>
      <c r="AD25" s="48">
        <v>11</v>
      </c>
      <c r="AE25" s="48">
        <v>24</v>
      </c>
      <c r="AF25" s="48">
        <v>18</v>
      </c>
      <c r="AG25" s="48">
        <v>0</v>
      </c>
      <c r="AH25" s="48">
        <v>11</v>
      </c>
      <c r="AI25" s="48">
        <v>550</v>
      </c>
      <c r="AJ25" s="48">
        <v>79</v>
      </c>
      <c r="AK25" s="48">
        <v>44</v>
      </c>
      <c r="AL25" s="48">
        <v>24</v>
      </c>
      <c r="AM25" s="48">
        <v>46</v>
      </c>
      <c r="AN25" s="48">
        <v>27</v>
      </c>
      <c r="AO25" s="48">
        <v>49</v>
      </c>
      <c r="AP25" s="48">
        <v>44</v>
      </c>
      <c r="AQ25" s="48">
        <v>0</v>
      </c>
      <c r="AR25" s="48">
        <v>11</v>
      </c>
      <c r="AS25" s="48">
        <v>59</v>
      </c>
      <c r="AT25" s="48">
        <v>30</v>
      </c>
      <c r="AU25" s="48">
        <v>60</v>
      </c>
      <c r="AV25" s="48">
        <v>41</v>
      </c>
      <c r="AW25" s="48">
        <v>0</v>
      </c>
      <c r="AX25" s="48">
        <v>11</v>
      </c>
      <c r="AY25" s="48">
        <v>81</v>
      </c>
      <c r="AZ25" s="48">
        <v>45</v>
      </c>
      <c r="BA25" s="48">
        <v>21</v>
      </c>
      <c r="BB25" s="48">
        <v>26</v>
      </c>
      <c r="BC25" s="48">
        <v>144</v>
      </c>
      <c r="BD25" s="48">
        <v>41</v>
      </c>
      <c r="BE25" s="48">
        <v>8</v>
      </c>
      <c r="BF25" s="48">
        <v>11</v>
      </c>
      <c r="BG25" s="48">
        <v>14</v>
      </c>
      <c r="BH25" s="48">
        <v>11</v>
      </c>
      <c r="BI25" s="48">
        <v>24</v>
      </c>
      <c r="BJ25" s="48">
        <v>18</v>
      </c>
      <c r="BK25" s="48">
        <v>0</v>
      </c>
      <c r="BL25" s="48">
        <v>11</v>
      </c>
      <c r="BM25" s="48">
        <v>65</v>
      </c>
      <c r="BN25" s="48">
        <v>33</v>
      </c>
      <c r="BO25" s="48">
        <v>27</v>
      </c>
      <c r="BP25" s="48">
        <v>20</v>
      </c>
      <c r="BQ25" s="48">
        <v>7</v>
      </c>
      <c r="BR25" s="48">
        <v>9</v>
      </c>
      <c r="BS25" s="48">
        <v>2</v>
      </c>
      <c r="BT25" s="48">
        <v>3</v>
      </c>
      <c r="BU25" s="48">
        <v>2</v>
      </c>
      <c r="BV25" s="48">
        <v>3</v>
      </c>
      <c r="BW25" s="48">
        <v>0</v>
      </c>
      <c r="BX25" s="48">
        <v>11</v>
      </c>
      <c r="BY25" s="48">
        <v>2</v>
      </c>
      <c r="BZ25" s="48">
        <v>4</v>
      </c>
      <c r="CA25" s="48">
        <v>0</v>
      </c>
      <c r="CB25" s="48">
        <v>11</v>
      </c>
      <c r="CC25" s="48">
        <v>0</v>
      </c>
      <c r="CD25" s="48">
        <v>11</v>
      </c>
      <c r="CE25" s="48">
        <v>21</v>
      </c>
      <c r="CF25" s="48">
        <v>22</v>
      </c>
      <c r="CG25" s="48">
        <v>3</v>
      </c>
      <c r="CH25" s="48">
        <v>3</v>
      </c>
      <c r="CI25" s="48">
        <v>0</v>
      </c>
      <c r="CJ25" s="48">
        <v>11</v>
      </c>
      <c r="CK25" s="48">
        <v>1</v>
      </c>
      <c r="CL25" s="48">
        <v>4</v>
      </c>
      <c r="CM25" s="48">
        <v>0</v>
      </c>
      <c r="CN25" s="48">
        <v>11</v>
      </c>
      <c r="CO25" s="48">
        <v>0</v>
      </c>
      <c r="CP25" s="48">
        <v>11</v>
      </c>
      <c r="CQ25" s="48">
        <v>21</v>
      </c>
      <c r="CR25" s="48">
        <v>29</v>
      </c>
      <c r="CS25" s="48">
        <v>0</v>
      </c>
      <c r="CT25" s="48">
        <v>11</v>
      </c>
      <c r="CU25" s="48">
        <v>0</v>
      </c>
      <c r="CV25" s="48">
        <v>11</v>
      </c>
      <c r="CW25" s="48">
        <v>0</v>
      </c>
      <c r="CX25" s="48">
        <v>11</v>
      </c>
      <c r="CY25" s="48">
        <v>21</v>
      </c>
      <c r="CZ25" s="48">
        <v>29</v>
      </c>
      <c r="DA25" s="48">
        <v>0</v>
      </c>
      <c r="DB25" s="48">
        <v>11</v>
      </c>
      <c r="DC25" s="48">
        <v>0</v>
      </c>
      <c r="DD25" s="48">
        <v>11</v>
      </c>
      <c r="DE25" s="48">
        <v>0</v>
      </c>
      <c r="DF25" s="48">
        <v>11</v>
      </c>
      <c r="DG25" s="48">
        <v>0</v>
      </c>
      <c r="DH25" s="48">
        <v>11</v>
      </c>
      <c r="DI25" s="48">
        <v>0</v>
      </c>
      <c r="DJ25" s="48">
        <v>11</v>
      </c>
      <c r="DK25" s="48">
        <v>0</v>
      </c>
      <c r="DL25" s="48">
        <v>11</v>
      </c>
      <c r="DM25" s="48">
        <v>0</v>
      </c>
      <c r="DN25" s="48">
        <v>11</v>
      </c>
      <c r="DO25" s="48">
        <v>0</v>
      </c>
      <c r="DP25" s="48">
        <v>11</v>
      </c>
      <c r="DQ25" s="48">
        <v>0</v>
      </c>
      <c r="DR25" s="48">
        <v>11</v>
      </c>
      <c r="DS25" s="48">
        <v>0</v>
      </c>
      <c r="DT25" s="48">
        <v>11</v>
      </c>
      <c r="DU25" s="48">
        <v>22</v>
      </c>
      <c r="DV25" s="48">
        <v>16</v>
      </c>
      <c r="DW25" s="48">
        <v>0</v>
      </c>
      <c r="DX25" s="48">
        <v>11</v>
      </c>
      <c r="DY25" s="48">
        <v>0</v>
      </c>
      <c r="DZ25" s="48">
        <v>11</v>
      </c>
      <c r="EA25" s="48">
        <v>4</v>
      </c>
      <c r="EB25" s="48">
        <v>7</v>
      </c>
      <c r="EC25" s="48">
        <v>0</v>
      </c>
      <c r="ED25" s="48">
        <v>11</v>
      </c>
      <c r="EE25" s="48">
        <v>2</v>
      </c>
      <c r="EF25" s="48">
        <v>4</v>
      </c>
      <c r="EG25" s="48">
        <v>0</v>
      </c>
      <c r="EH25" s="48">
        <v>11</v>
      </c>
      <c r="EI25" s="48">
        <v>0</v>
      </c>
      <c r="EJ25" s="48">
        <v>11</v>
      </c>
      <c r="EK25" s="48">
        <v>6</v>
      </c>
      <c r="EL25" s="48">
        <v>9</v>
      </c>
      <c r="EM25" s="48">
        <v>0</v>
      </c>
      <c r="EN25" s="48">
        <v>11</v>
      </c>
      <c r="EO25" s="48">
        <v>9</v>
      </c>
      <c r="EP25" s="48">
        <v>10</v>
      </c>
      <c r="EQ25" s="48">
        <v>0</v>
      </c>
      <c r="ER25" s="48">
        <v>11</v>
      </c>
      <c r="ES25" s="48">
        <v>1</v>
      </c>
      <c r="ET25" s="48">
        <v>3</v>
      </c>
      <c r="EU25" s="48">
        <v>0</v>
      </c>
      <c r="EV25" s="48">
        <v>11</v>
      </c>
      <c r="EW25" s="48">
        <v>0</v>
      </c>
      <c r="EX25" s="48">
        <v>11</v>
      </c>
      <c r="EY25" s="48">
        <v>0</v>
      </c>
      <c r="EZ25" s="48">
        <v>11</v>
      </c>
      <c r="FA25" s="48">
        <v>0</v>
      </c>
      <c r="FB25" s="48">
        <v>11</v>
      </c>
      <c r="FC25" s="48">
        <v>0</v>
      </c>
      <c r="FD25" s="48">
        <v>11</v>
      </c>
      <c r="FE25" s="48">
        <v>0</v>
      </c>
      <c r="FF25" s="48">
        <v>11</v>
      </c>
      <c r="FG25" s="48">
        <v>0</v>
      </c>
      <c r="FH25" s="48">
        <v>11</v>
      </c>
      <c r="FI25" s="48">
        <v>0</v>
      </c>
      <c r="FJ25" s="48">
        <v>11</v>
      </c>
      <c r="FK25" s="48">
        <v>0</v>
      </c>
      <c r="FL25" s="48">
        <v>11</v>
      </c>
      <c r="FM25" s="48">
        <v>0</v>
      </c>
      <c r="FN25" s="48">
        <v>11</v>
      </c>
      <c r="FO25" s="48">
        <v>0</v>
      </c>
      <c r="FP25" s="48">
        <v>11</v>
      </c>
      <c r="FQ25" s="48">
        <v>0</v>
      </c>
      <c r="FR25" s="48">
        <v>11</v>
      </c>
      <c r="FS25" s="48">
        <v>0</v>
      </c>
      <c r="FT25" s="48">
        <v>11</v>
      </c>
      <c r="FU25" s="48">
        <v>0</v>
      </c>
      <c r="FV25" s="48">
        <v>11</v>
      </c>
      <c r="FW25" s="48">
        <v>0</v>
      </c>
      <c r="FX25" s="48">
        <v>11</v>
      </c>
      <c r="FY25" s="48">
        <v>0</v>
      </c>
      <c r="FZ25" s="48">
        <v>11</v>
      </c>
      <c r="GA25" s="48">
        <v>0</v>
      </c>
      <c r="GB25" s="48">
        <v>11</v>
      </c>
      <c r="GC25" s="48">
        <v>96</v>
      </c>
      <c r="GD25" s="48">
        <v>45</v>
      </c>
      <c r="GE25" s="48">
        <v>22</v>
      </c>
      <c r="GF25" s="48">
        <v>27</v>
      </c>
      <c r="GG25" s="48">
        <v>0</v>
      </c>
      <c r="GH25" s="48">
        <v>11</v>
      </c>
      <c r="GI25" s="48">
        <v>0</v>
      </c>
      <c r="GJ25" s="48">
        <v>11</v>
      </c>
      <c r="GK25" s="48">
        <v>2</v>
      </c>
      <c r="GL25" s="48">
        <v>4</v>
      </c>
      <c r="GM25" s="48">
        <v>16</v>
      </c>
      <c r="GN25" s="48">
        <v>18</v>
      </c>
      <c r="GO25" s="48">
        <v>11</v>
      </c>
      <c r="GP25" s="48">
        <v>10</v>
      </c>
      <c r="GQ25" s="48">
        <v>0</v>
      </c>
      <c r="GR25" s="48">
        <v>11</v>
      </c>
      <c r="GS25" s="48">
        <v>17</v>
      </c>
      <c r="GT25" s="48">
        <v>16</v>
      </c>
      <c r="GU25" s="48">
        <v>19</v>
      </c>
      <c r="GV25" s="48">
        <v>18</v>
      </c>
      <c r="GW25" s="48">
        <v>9</v>
      </c>
      <c r="GX25" s="48">
        <v>10</v>
      </c>
      <c r="GY25" s="48">
        <v>0</v>
      </c>
      <c r="GZ25" s="48">
        <v>11</v>
      </c>
      <c r="HA25" s="48">
        <v>0</v>
      </c>
      <c r="HB25" s="48">
        <v>11</v>
      </c>
      <c r="HC25" s="48">
        <v>0</v>
      </c>
      <c r="HD25" s="48">
        <v>11</v>
      </c>
      <c r="HE25" s="48">
        <v>0</v>
      </c>
      <c r="HF25" s="48">
        <v>11</v>
      </c>
    </row>
    <row r="26" spans="1:214" x14ac:dyDescent="0.25">
      <c r="A26" s="16">
        <f t="shared" si="8"/>
        <v>35</v>
      </c>
      <c r="B26" s="17" t="str">
        <f t="shared" si="9"/>
        <v>Salt Lake</v>
      </c>
      <c r="C26" s="48" t="s">
        <v>56</v>
      </c>
      <c r="D26" s="48" t="s">
        <v>57</v>
      </c>
      <c r="E26" s="48">
        <v>582982</v>
      </c>
      <c r="F26" s="48">
        <v>2886</v>
      </c>
      <c r="G26" s="48">
        <v>5714</v>
      </c>
      <c r="H26" s="48">
        <v>712</v>
      </c>
      <c r="I26" s="48">
        <v>40268</v>
      </c>
      <c r="J26" s="48">
        <v>1592</v>
      </c>
      <c r="K26" s="48">
        <v>58934</v>
      </c>
      <c r="L26" s="48">
        <v>1816</v>
      </c>
      <c r="M26" s="48">
        <v>15193</v>
      </c>
      <c r="N26" s="48">
        <v>927</v>
      </c>
      <c r="O26" s="48">
        <v>64744</v>
      </c>
      <c r="P26" s="48">
        <v>2226</v>
      </c>
      <c r="Q26" s="48">
        <v>32472</v>
      </c>
      <c r="R26" s="48">
        <v>1481</v>
      </c>
      <c r="S26" s="48">
        <v>13249</v>
      </c>
      <c r="T26" s="48">
        <v>1003</v>
      </c>
      <c r="U26" s="48">
        <v>52626</v>
      </c>
      <c r="V26" s="48">
        <v>1744</v>
      </c>
      <c r="W26" s="48">
        <v>77739</v>
      </c>
      <c r="X26" s="48">
        <v>2071</v>
      </c>
      <c r="Y26" s="48">
        <v>122798</v>
      </c>
      <c r="Z26" s="48">
        <v>2610</v>
      </c>
      <c r="AA26" s="48">
        <v>52807</v>
      </c>
      <c r="AB26" s="48">
        <v>1900</v>
      </c>
      <c r="AC26" s="48">
        <v>25341</v>
      </c>
      <c r="AD26" s="48">
        <v>1170</v>
      </c>
      <c r="AE26" s="48">
        <v>20301</v>
      </c>
      <c r="AF26" s="48">
        <v>1047</v>
      </c>
      <c r="AG26" s="48">
        <v>796</v>
      </c>
      <c r="AH26" s="48">
        <v>194</v>
      </c>
      <c r="AI26" s="48">
        <v>439421</v>
      </c>
      <c r="AJ26" s="48">
        <v>3580</v>
      </c>
      <c r="AK26" s="48">
        <v>4631</v>
      </c>
      <c r="AL26" s="48">
        <v>658</v>
      </c>
      <c r="AM26" s="48">
        <v>29962</v>
      </c>
      <c r="AN26" s="48">
        <v>1296</v>
      </c>
      <c r="AO26" s="48">
        <v>46555</v>
      </c>
      <c r="AP26" s="48">
        <v>1582</v>
      </c>
      <c r="AQ26" s="48">
        <v>12249</v>
      </c>
      <c r="AR26" s="48">
        <v>813</v>
      </c>
      <c r="AS26" s="48">
        <v>50054</v>
      </c>
      <c r="AT26" s="48">
        <v>1899</v>
      </c>
      <c r="AU26" s="48">
        <v>26222</v>
      </c>
      <c r="AV26" s="48">
        <v>1318</v>
      </c>
      <c r="AW26" s="48">
        <v>9933</v>
      </c>
      <c r="AX26" s="48">
        <v>805</v>
      </c>
      <c r="AY26" s="48">
        <v>40138</v>
      </c>
      <c r="AZ26" s="48">
        <v>1486</v>
      </c>
      <c r="BA26" s="48">
        <v>54766</v>
      </c>
      <c r="BB26" s="48">
        <v>1831</v>
      </c>
      <c r="BC26" s="48">
        <v>93377</v>
      </c>
      <c r="BD26" s="48">
        <v>2160</v>
      </c>
      <c r="BE26" s="48">
        <v>35835</v>
      </c>
      <c r="BF26" s="48">
        <v>1565</v>
      </c>
      <c r="BG26" s="48">
        <v>18893</v>
      </c>
      <c r="BH26" s="48">
        <v>1024</v>
      </c>
      <c r="BI26" s="48">
        <v>16100</v>
      </c>
      <c r="BJ26" s="48">
        <v>980</v>
      </c>
      <c r="BK26" s="48">
        <v>706</v>
      </c>
      <c r="BL26" s="48">
        <v>192</v>
      </c>
      <c r="BM26" s="48">
        <v>63606</v>
      </c>
      <c r="BN26" s="48">
        <v>2016</v>
      </c>
      <c r="BO26" s="48">
        <v>530</v>
      </c>
      <c r="BP26" s="48">
        <v>158</v>
      </c>
      <c r="BQ26" s="48">
        <v>6730</v>
      </c>
      <c r="BR26" s="48">
        <v>850</v>
      </c>
      <c r="BS26" s="48">
        <v>7551</v>
      </c>
      <c r="BT26" s="48">
        <v>735</v>
      </c>
      <c r="BU26" s="48">
        <v>1518</v>
      </c>
      <c r="BV26" s="48">
        <v>357</v>
      </c>
      <c r="BW26" s="48">
        <v>6368</v>
      </c>
      <c r="BX26" s="48">
        <v>584</v>
      </c>
      <c r="BY26" s="48">
        <v>3317</v>
      </c>
      <c r="BZ26" s="48">
        <v>504</v>
      </c>
      <c r="CA26" s="48">
        <v>1079</v>
      </c>
      <c r="CB26" s="48">
        <v>339</v>
      </c>
      <c r="CC26" s="48">
        <v>4170</v>
      </c>
      <c r="CD26" s="48">
        <v>563</v>
      </c>
      <c r="CE26" s="48">
        <v>7986</v>
      </c>
      <c r="CF26" s="48">
        <v>696</v>
      </c>
      <c r="CG26" s="48">
        <v>12441</v>
      </c>
      <c r="CH26" s="48">
        <v>914</v>
      </c>
      <c r="CI26" s="48">
        <v>7575</v>
      </c>
      <c r="CJ26" s="48">
        <v>658</v>
      </c>
      <c r="CK26" s="48">
        <v>2515</v>
      </c>
      <c r="CL26" s="48">
        <v>409</v>
      </c>
      <c r="CM26" s="48">
        <v>1794</v>
      </c>
      <c r="CN26" s="48">
        <v>308</v>
      </c>
      <c r="CO26" s="48">
        <v>32</v>
      </c>
      <c r="CP26" s="48">
        <v>30</v>
      </c>
      <c r="CQ26" s="48">
        <v>21435</v>
      </c>
      <c r="CR26" s="48">
        <v>1248</v>
      </c>
      <c r="CS26" s="48">
        <v>205</v>
      </c>
      <c r="CT26" s="48">
        <v>120</v>
      </c>
      <c r="CU26" s="48">
        <v>459</v>
      </c>
      <c r="CV26" s="48">
        <v>161</v>
      </c>
      <c r="CW26" s="48">
        <v>783</v>
      </c>
      <c r="CX26" s="48">
        <v>258</v>
      </c>
      <c r="CY26" s="48">
        <v>191</v>
      </c>
      <c r="CZ26" s="48">
        <v>81</v>
      </c>
      <c r="DA26" s="48">
        <v>2195</v>
      </c>
      <c r="DB26" s="48">
        <v>406</v>
      </c>
      <c r="DC26" s="48">
        <v>691</v>
      </c>
      <c r="DD26" s="48">
        <v>215</v>
      </c>
      <c r="DE26" s="48">
        <v>495</v>
      </c>
      <c r="DF26" s="48">
        <v>182</v>
      </c>
      <c r="DG26" s="48">
        <v>1633</v>
      </c>
      <c r="DH26" s="48">
        <v>301</v>
      </c>
      <c r="DI26" s="48">
        <v>2758</v>
      </c>
      <c r="DJ26" s="48">
        <v>428</v>
      </c>
      <c r="DK26" s="48">
        <v>6599</v>
      </c>
      <c r="DL26" s="48">
        <v>567</v>
      </c>
      <c r="DM26" s="48">
        <v>3392</v>
      </c>
      <c r="DN26" s="48">
        <v>630</v>
      </c>
      <c r="DO26" s="48">
        <v>1019</v>
      </c>
      <c r="DP26" s="48">
        <v>227</v>
      </c>
      <c r="DQ26" s="48">
        <v>1015</v>
      </c>
      <c r="DR26" s="48">
        <v>198</v>
      </c>
      <c r="DS26" s="48">
        <v>0</v>
      </c>
      <c r="DT26" s="48">
        <v>27</v>
      </c>
      <c r="DU26" s="48">
        <v>12653</v>
      </c>
      <c r="DV26" s="48">
        <v>1010</v>
      </c>
      <c r="DW26" s="48">
        <v>69</v>
      </c>
      <c r="DX26" s="48">
        <v>64</v>
      </c>
      <c r="DY26" s="48">
        <v>376</v>
      </c>
      <c r="DZ26" s="48">
        <v>230</v>
      </c>
      <c r="EA26" s="48">
        <v>825</v>
      </c>
      <c r="EB26" s="48">
        <v>321</v>
      </c>
      <c r="EC26" s="48">
        <v>33</v>
      </c>
      <c r="ED26" s="48">
        <v>26</v>
      </c>
      <c r="EE26" s="48">
        <v>1829</v>
      </c>
      <c r="EF26" s="48">
        <v>337</v>
      </c>
      <c r="EG26" s="48">
        <v>151</v>
      </c>
      <c r="EH26" s="48">
        <v>78</v>
      </c>
      <c r="EI26" s="48">
        <v>267</v>
      </c>
      <c r="EJ26" s="48">
        <v>125</v>
      </c>
      <c r="EK26" s="48">
        <v>1211</v>
      </c>
      <c r="EL26" s="48">
        <v>260</v>
      </c>
      <c r="EM26" s="48">
        <v>1334</v>
      </c>
      <c r="EN26" s="48">
        <v>256</v>
      </c>
      <c r="EO26" s="48">
        <v>2863</v>
      </c>
      <c r="EP26" s="48">
        <v>345</v>
      </c>
      <c r="EQ26" s="48">
        <v>2710</v>
      </c>
      <c r="ER26" s="48">
        <v>395</v>
      </c>
      <c r="ES26" s="48">
        <v>633</v>
      </c>
      <c r="ET26" s="48">
        <v>195</v>
      </c>
      <c r="EU26" s="48">
        <v>352</v>
      </c>
      <c r="EV26" s="48">
        <v>151</v>
      </c>
      <c r="EW26" s="48">
        <v>0</v>
      </c>
      <c r="EX26" s="48">
        <v>27</v>
      </c>
      <c r="EY26" s="48">
        <v>9688</v>
      </c>
      <c r="EZ26" s="48">
        <v>737</v>
      </c>
      <c r="FA26" s="48">
        <v>60</v>
      </c>
      <c r="FB26" s="48">
        <v>43</v>
      </c>
      <c r="FC26" s="48">
        <v>333</v>
      </c>
      <c r="FD26" s="48">
        <v>120</v>
      </c>
      <c r="FE26" s="48">
        <v>877</v>
      </c>
      <c r="FF26" s="48">
        <v>230</v>
      </c>
      <c r="FG26" s="48">
        <v>276</v>
      </c>
      <c r="FH26" s="48">
        <v>134</v>
      </c>
      <c r="FI26" s="48">
        <v>1236</v>
      </c>
      <c r="FJ26" s="48">
        <v>245</v>
      </c>
      <c r="FK26" s="48">
        <v>546</v>
      </c>
      <c r="FL26" s="48">
        <v>148</v>
      </c>
      <c r="FM26" s="48">
        <v>175</v>
      </c>
      <c r="FN26" s="48">
        <v>89</v>
      </c>
      <c r="FO26" s="48">
        <v>506</v>
      </c>
      <c r="FP26" s="48">
        <v>171</v>
      </c>
      <c r="FQ26" s="48">
        <v>1407</v>
      </c>
      <c r="FR26" s="48">
        <v>255</v>
      </c>
      <c r="FS26" s="48">
        <v>1817</v>
      </c>
      <c r="FT26" s="48">
        <v>321</v>
      </c>
      <c r="FU26" s="48">
        <v>1628</v>
      </c>
      <c r="FV26" s="48">
        <v>298</v>
      </c>
      <c r="FW26" s="48">
        <v>408</v>
      </c>
      <c r="FX26" s="48">
        <v>160</v>
      </c>
      <c r="FY26" s="48">
        <v>402</v>
      </c>
      <c r="FZ26" s="48">
        <v>123</v>
      </c>
      <c r="GA26" s="48">
        <v>17</v>
      </c>
      <c r="GB26" s="48">
        <v>24</v>
      </c>
      <c r="GC26" s="48">
        <v>36179</v>
      </c>
      <c r="GD26" s="48">
        <v>1660</v>
      </c>
      <c r="GE26" s="48">
        <v>219</v>
      </c>
      <c r="GF26" s="48">
        <v>182</v>
      </c>
      <c r="GG26" s="48">
        <v>2408</v>
      </c>
      <c r="GH26" s="48">
        <v>435</v>
      </c>
      <c r="GI26" s="48">
        <v>2343</v>
      </c>
      <c r="GJ26" s="48">
        <v>365</v>
      </c>
      <c r="GK26" s="48">
        <v>926</v>
      </c>
      <c r="GL26" s="48">
        <v>211</v>
      </c>
      <c r="GM26" s="48">
        <v>3062</v>
      </c>
      <c r="GN26" s="48">
        <v>431</v>
      </c>
      <c r="GO26" s="48">
        <v>1545</v>
      </c>
      <c r="GP26" s="48">
        <v>290</v>
      </c>
      <c r="GQ26" s="48">
        <v>1300</v>
      </c>
      <c r="GR26" s="48">
        <v>277</v>
      </c>
      <c r="GS26" s="48">
        <v>4968</v>
      </c>
      <c r="GT26" s="48">
        <v>498</v>
      </c>
      <c r="GU26" s="48">
        <v>9488</v>
      </c>
      <c r="GV26" s="48">
        <v>712</v>
      </c>
      <c r="GW26" s="48">
        <v>5701</v>
      </c>
      <c r="GX26" s="48">
        <v>541</v>
      </c>
      <c r="GY26" s="48">
        <v>1667</v>
      </c>
      <c r="GZ26" s="48">
        <v>305</v>
      </c>
      <c r="HA26" s="48">
        <v>1873</v>
      </c>
      <c r="HB26" s="48">
        <v>336</v>
      </c>
      <c r="HC26" s="48">
        <v>638</v>
      </c>
      <c r="HD26" s="48">
        <v>153</v>
      </c>
      <c r="HE26" s="48">
        <v>41</v>
      </c>
      <c r="HF26" s="48">
        <v>34</v>
      </c>
    </row>
    <row r="27" spans="1:214" x14ac:dyDescent="0.25">
      <c r="A27" s="16">
        <f t="shared" si="8"/>
        <v>37</v>
      </c>
      <c r="B27" s="17" t="str">
        <f t="shared" si="9"/>
        <v>San Juan</v>
      </c>
      <c r="C27" s="48" t="s">
        <v>58</v>
      </c>
      <c r="D27" s="48" t="s">
        <v>59</v>
      </c>
      <c r="E27" s="48">
        <v>5604</v>
      </c>
      <c r="F27" s="48">
        <v>255</v>
      </c>
      <c r="G27" s="48">
        <v>432</v>
      </c>
      <c r="H27" s="48">
        <v>171</v>
      </c>
      <c r="I27" s="48">
        <v>586</v>
      </c>
      <c r="J27" s="48">
        <v>141</v>
      </c>
      <c r="K27" s="48">
        <v>292</v>
      </c>
      <c r="L27" s="48">
        <v>115</v>
      </c>
      <c r="M27" s="48">
        <v>127</v>
      </c>
      <c r="N27" s="48">
        <v>60</v>
      </c>
      <c r="O27" s="48">
        <v>500</v>
      </c>
      <c r="P27" s="48">
        <v>113</v>
      </c>
      <c r="Q27" s="48">
        <v>218</v>
      </c>
      <c r="R27" s="48">
        <v>79</v>
      </c>
      <c r="S27" s="48">
        <v>35</v>
      </c>
      <c r="T27" s="48">
        <v>28</v>
      </c>
      <c r="U27" s="48">
        <v>106</v>
      </c>
      <c r="V27" s="48">
        <v>49</v>
      </c>
      <c r="W27" s="48">
        <v>234</v>
      </c>
      <c r="X27" s="48">
        <v>79</v>
      </c>
      <c r="Y27" s="48">
        <v>1730</v>
      </c>
      <c r="Z27" s="48">
        <v>218</v>
      </c>
      <c r="AA27" s="48">
        <v>722</v>
      </c>
      <c r="AB27" s="48">
        <v>171</v>
      </c>
      <c r="AC27" s="48">
        <v>335</v>
      </c>
      <c r="AD27" s="48">
        <v>125</v>
      </c>
      <c r="AE27" s="48">
        <v>287</v>
      </c>
      <c r="AF27" s="48">
        <v>82</v>
      </c>
      <c r="AG27" s="48">
        <v>0</v>
      </c>
      <c r="AH27" s="48">
        <v>18</v>
      </c>
      <c r="AI27" s="48">
        <v>4291</v>
      </c>
      <c r="AJ27" s="48">
        <v>248</v>
      </c>
      <c r="AK27" s="48">
        <v>236</v>
      </c>
      <c r="AL27" s="48">
        <v>77</v>
      </c>
      <c r="AM27" s="48">
        <v>428</v>
      </c>
      <c r="AN27" s="48">
        <v>122</v>
      </c>
      <c r="AO27" s="48">
        <v>175</v>
      </c>
      <c r="AP27" s="48">
        <v>103</v>
      </c>
      <c r="AQ27" s="48">
        <v>108</v>
      </c>
      <c r="AR27" s="48">
        <v>58</v>
      </c>
      <c r="AS27" s="48">
        <v>403</v>
      </c>
      <c r="AT27" s="48">
        <v>110</v>
      </c>
      <c r="AU27" s="48">
        <v>213</v>
      </c>
      <c r="AV27" s="48">
        <v>78</v>
      </c>
      <c r="AW27" s="48">
        <v>35</v>
      </c>
      <c r="AX27" s="48">
        <v>28</v>
      </c>
      <c r="AY27" s="48">
        <v>75</v>
      </c>
      <c r="AZ27" s="48">
        <v>43</v>
      </c>
      <c r="BA27" s="48">
        <v>182</v>
      </c>
      <c r="BB27" s="48">
        <v>67</v>
      </c>
      <c r="BC27" s="48">
        <v>1409</v>
      </c>
      <c r="BD27" s="48">
        <v>207</v>
      </c>
      <c r="BE27" s="48">
        <v>508</v>
      </c>
      <c r="BF27" s="48">
        <v>136</v>
      </c>
      <c r="BG27" s="48">
        <v>280</v>
      </c>
      <c r="BH27" s="48">
        <v>114</v>
      </c>
      <c r="BI27" s="48">
        <v>239</v>
      </c>
      <c r="BJ27" s="48">
        <v>75</v>
      </c>
      <c r="BK27" s="48">
        <v>0</v>
      </c>
      <c r="BL27" s="48">
        <v>18</v>
      </c>
      <c r="BM27" s="48">
        <v>373</v>
      </c>
      <c r="BN27" s="48">
        <v>78</v>
      </c>
      <c r="BO27" s="48">
        <v>39</v>
      </c>
      <c r="BP27" s="48">
        <v>28</v>
      </c>
      <c r="BQ27" s="48">
        <v>83</v>
      </c>
      <c r="BR27" s="48">
        <v>43</v>
      </c>
      <c r="BS27" s="48">
        <v>27</v>
      </c>
      <c r="BT27" s="48">
        <v>20</v>
      </c>
      <c r="BU27" s="48">
        <v>11</v>
      </c>
      <c r="BV27" s="48">
        <v>13</v>
      </c>
      <c r="BW27" s="48">
        <v>0</v>
      </c>
      <c r="BX27" s="48">
        <v>18</v>
      </c>
      <c r="BY27" s="48">
        <v>5</v>
      </c>
      <c r="BZ27" s="48">
        <v>6</v>
      </c>
      <c r="CA27" s="48">
        <v>0</v>
      </c>
      <c r="CB27" s="48">
        <v>18</v>
      </c>
      <c r="CC27" s="48">
        <v>19</v>
      </c>
      <c r="CD27" s="48">
        <v>14</v>
      </c>
      <c r="CE27" s="48">
        <v>0</v>
      </c>
      <c r="CF27" s="48">
        <v>18</v>
      </c>
      <c r="CG27" s="48">
        <v>128</v>
      </c>
      <c r="CH27" s="48">
        <v>47</v>
      </c>
      <c r="CI27" s="48">
        <v>41</v>
      </c>
      <c r="CJ27" s="48">
        <v>20</v>
      </c>
      <c r="CK27" s="48">
        <v>8</v>
      </c>
      <c r="CL27" s="48">
        <v>11</v>
      </c>
      <c r="CM27" s="48">
        <v>12</v>
      </c>
      <c r="CN27" s="48">
        <v>12</v>
      </c>
      <c r="CO27" s="48">
        <v>0</v>
      </c>
      <c r="CP27" s="48">
        <v>18</v>
      </c>
      <c r="CQ27" s="48">
        <v>39</v>
      </c>
      <c r="CR27" s="48">
        <v>24</v>
      </c>
      <c r="CS27" s="48">
        <v>0</v>
      </c>
      <c r="CT27" s="48">
        <v>18</v>
      </c>
      <c r="CU27" s="48">
        <v>0</v>
      </c>
      <c r="CV27" s="48">
        <v>18</v>
      </c>
      <c r="CW27" s="48">
        <v>10</v>
      </c>
      <c r="CX27" s="48">
        <v>14</v>
      </c>
      <c r="CY27" s="48">
        <v>0</v>
      </c>
      <c r="CZ27" s="48">
        <v>18</v>
      </c>
      <c r="DA27" s="48">
        <v>0</v>
      </c>
      <c r="DB27" s="48">
        <v>18</v>
      </c>
      <c r="DC27" s="48">
        <v>0</v>
      </c>
      <c r="DD27" s="48">
        <v>18</v>
      </c>
      <c r="DE27" s="48">
        <v>0</v>
      </c>
      <c r="DF27" s="48">
        <v>18</v>
      </c>
      <c r="DG27" s="48">
        <v>0</v>
      </c>
      <c r="DH27" s="48">
        <v>18</v>
      </c>
      <c r="DI27" s="48">
        <v>0</v>
      </c>
      <c r="DJ27" s="48">
        <v>18</v>
      </c>
      <c r="DK27" s="48">
        <v>22</v>
      </c>
      <c r="DL27" s="48">
        <v>16</v>
      </c>
      <c r="DM27" s="48">
        <v>2</v>
      </c>
      <c r="DN27" s="48">
        <v>3</v>
      </c>
      <c r="DO27" s="48">
        <v>0</v>
      </c>
      <c r="DP27" s="48">
        <v>18</v>
      </c>
      <c r="DQ27" s="48">
        <v>5</v>
      </c>
      <c r="DR27" s="48">
        <v>5</v>
      </c>
      <c r="DS27" s="48">
        <v>0</v>
      </c>
      <c r="DT27" s="48">
        <v>18</v>
      </c>
      <c r="DU27" s="48">
        <v>258</v>
      </c>
      <c r="DV27" s="48">
        <v>116</v>
      </c>
      <c r="DW27" s="48">
        <v>0</v>
      </c>
      <c r="DX27" s="48">
        <v>18</v>
      </c>
      <c r="DY27" s="48">
        <v>10</v>
      </c>
      <c r="DZ27" s="48">
        <v>21</v>
      </c>
      <c r="EA27" s="48">
        <v>27</v>
      </c>
      <c r="EB27" s="48">
        <v>24</v>
      </c>
      <c r="EC27" s="48">
        <v>0</v>
      </c>
      <c r="ED27" s="48">
        <v>18</v>
      </c>
      <c r="EE27" s="48">
        <v>67</v>
      </c>
      <c r="EF27" s="48">
        <v>41</v>
      </c>
      <c r="EG27" s="48">
        <v>0</v>
      </c>
      <c r="EH27" s="48">
        <v>18</v>
      </c>
      <c r="EI27" s="48">
        <v>0</v>
      </c>
      <c r="EJ27" s="48">
        <v>18</v>
      </c>
      <c r="EK27" s="48">
        <v>0</v>
      </c>
      <c r="EL27" s="48">
        <v>18</v>
      </c>
      <c r="EM27" s="48">
        <v>0</v>
      </c>
      <c r="EN27" s="48">
        <v>18</v>
      </c>
      <c r="EO27" s="48">
        <v>42</v>
      </c>
      <c r="EP27" s="48">
        <v>19</v>
      </c>
      <c r="EQ27" s="48">
        <v>81</v>
      </c>
      <c r="ER27" s="48">
        <v>75</v>
      </c>
      <c r="ES27" s="48">
        <v>0</v>
      </c>
      <c r="ET27" s="48">
        <v>18</v>
      </c>
      <c r="EU27" s="48">
        <v>31</v>
      </c>
      <c r="EV27" s="48">
        <v>24</v>
      </c>
      <c r="EW27" s="48">
        <v>0</v>
      </c>
      <c r="EX27" s="48">
        <v>18</v>
      </c>
      <c r="EY27" s="48">
        <v>100</v>
      </c>
      <c r="EZ27" s="48">
        <v>54</v>
      </c>
      <c r="FA27" s="48">
        <v>8</v>
      </c>
      <c r="FB27" s="48">
        <v>8</v>
      </c>
      <c r="FC27" s="48">
        <v>0</v>
      </c>
      <c r="FD27" s="48">
        <v>18</v>
      </c>
      <c r="FE27" s="48">
        <v>20</v>
      </c>
      <c r="FF27" s="48">
        <v>17</v>
      </c>
      <c r="FG27" s="48">
        <v>8</v>
      </c>
      <c r="FH27" s="48">
        <v>12</v>
      </c>
      <c r="FI27" s="48">
        <v>7</v>
      </c>
      <c r="FJ27" s="48">
        <v>12</v>
      </c>
      <c r="FK27" s="48">
        <v>0</v>
      </c>
      <c r="FL27" s="48">
        <v>18</v>
      </c>
      <c r="FM27" s="48">
        <v>0</v>
      </c>
      <c r="FN27" s="48">
        <v>18</v>
      </c>
      <c r="FO27" s="48">
        <v>4</v>
      </c>
      <c r="FP27" s="48">
        <v>6</v>
      </c>
      <c r="FQ27" s="48">
        <v>4</v>
      </c>
      <c r="FR27" s="48">
        <v>6</v>
      </c>
      <c r="FS27" s="48">
        <v>12</v>
      </c>
      <c r="FT27" s="48">
        <v>12</v>
      </c>
      <c r="FU27" s="48">
        <v>37</v>
      </c>
      <c r="FV27" s="48">
        <v>41</v>
      </c>
      <c r="FW27" s="48">
        <v>0</v>
      </c>
      <c r="FX27" s="48">
        <v>18</v>
      </c>
      <c r="FY27" s="48">
        <v>0</v>
      </c>
      <c r="FZ27" s="48">
        <v>18</v>
      </c>
      <c r="GA27" s="48">
        <v>0</v>
      </c>
      <c r="GB27" s="48">
        <v>18</v>
      </c>
      <c r="GC27" s="48">
        <v>543</v>
      </c>
      <c r="GD27" s="48">
        <v>181</v>
      </c>
      <c r="GE27" s="48">
        <v>149</v>
      </c>
      <c r="GF27" s="48">
        <v>147</v>
      </c>
      <c r="GG27" s="48">
        <v>65</v>
      </c>
      <c r="GH27" s="48">
        <v>76</v>
      </c>
      <c r="GI27" s="48">
        <v>33</v>
      </c>
      <c r="GJ27" s="48">
        <v>34</v>
      </c>
      <c r="GK27" s="48">
        <v>0</v>
      </c>
      <c r="GL27" s="48">
        <v>18</v>
      </c>
      <c r="GM27" s="48">
        <v>23</v>
      </c>
      <c r="GN27" s="48">
        <v>33</v>
      </c>
      <c r="GO27" s="48">
        <v>0</v>
      </c>
      <c r="GP27" s="48">
        <v>18</v>
      </c>
      <c r="GQ27" s="48">
        <v>0</v>
      </c>
      <c r="GR27" s="48">
        <v>18</v>
      </c>
      <c r="GS27" s="48">
        <v>8</v>
      </c>
      <c r="GT27" s="48">
        <v>12</v>
      </c>
      <c r="GU27" s="48">
        <v>48</v>
      </c>
      <c r="GV27" s="48">
        <v>47</v>
      </c>
      <c r="GW27" s="48">
        <v>117</v>
      </c>
      <c r="GX27" s="48">
        <v>66</v>
      </c>
      <c r="GY27" s="48">
        <v>53</v>
      </c>
      <c r="GZ27" s="48">
        <v>34</v>
      </c>
      <c r="HA27" s="48">
        <v>47</v>
      </c>
      <c r="HB27" s="48">
        <v>43</v>
      </c>
      <c r="HC27" s="48">
        <v>0</v>
      </c>
      <c r="HD27" s="48">
        <v>18</v>
      </c>
      <c r="HE27" s="48">
        <v>0</v>
      </c>
      <c r="HF27" s="48">
        <v>18</v>
      </c>
    </row>
    <row r="28" spans="1:214" x14ac:dyDescent="0.25">
      <c r="A28" s="16">
        <f t="shared" si="8"/>
        <v>39</v>
      </c>
      <c r="B28" s="17" t="str">
        <f t="shared" si="9"/>
        <v>Sanpete</v>
      </c>
      <c r="C28" s="48" t="s">
        <v>60</v>
      </c>
      <c r="D28" s="48" t="s">
        <v>61</v>
      </c>
      <c r="E28" s="48">
        <v>11648</v>
      </c>
      <c r="F28" s="48">
        <v>555</v>
      </c>
      <c r="G28" s="48">
        <v>886</v>
      </c>
      <c r="H28" s="48">
        <v>176</v>
      </c>
      <c r="I28" s="48">
        <v>966</v>
      </c>
      <c r="J28" s="48">
        <v>190</v>
      </c>
      <c r="K28" s="48">
        <v>1189</v>
      </c>
      <c r="L28" s="48">
        <v>209</v>
      </c>
      <c r="M28" s="48">
        <v>194</v>
      </c>
      <c r="N28" s="48">
        <v>80</v>
      </c>
      <c r="O28" s="48">
        <v>1292</v>
      </c>
      <c r="P28" s="48">
        <v>220</v>
      </c>
      <c r="Q28" s="48">
        <v>530</v>
      </c>
      <c r="R28" s="48">
        <v>113</v>
      </c>
      <c r="S28" s="48">
        <v>317</v>
      </c>
      <c r="T28" s="48">
        <v>192</v>
      </c>
      <c r="U28" s="48">
        <v>306</v>
      </c>
      <c r="V28" s="48">
        <v>95</v>
      </c>
      <c r="W28" s="48">
        <v>822</v>
      </c>
      <c r="X28" s="48">
        <v>173</v>
      </c>
      <c r="Y28" s="48">
        <v>3138</v>
      </c>
      <c r="Z28" s="48">
        <v>336</v>
      </c>
      <c r="AA28" s="48">
        <v>903</v>
      </c>
      <c r="AB28" s="48">
        <v>210</v>
      </c>
      <c r="AC28" s="48">
        <v>414</v>
      </c>
      <c r="AD28" s="48">
        <v>120</v>
      </c>
      <c r="AE28" s="48">
        <v>681</v>
      </c>
      <c r="AF28" s="48">
        <v>117</v>
      </c>
      <c r="AG28" s="48">
        <v>10</v>
      </c>
      <c r="AH28" s="48">
        <v>15</v>
      </c>
      <c r="AI28" s="48">
        <v>8414</v>
      </c>
      <c r="AJ28" s="48">
        <v>542</v>
      </c>
      <c r="AK28" s="48">
        <v>509</v>
      </c>
      <c r="AL28" s="48">
        <v>144</v>
      </c>
      <c r="AM28" s="48">
        <v>625</v>
      </c>
      <c r="AN28" s="48">
        <v>168</v>
      </c>
      <c r="AO28" s="48">
        <v>774</v>
      </c>
      <c r="AP28" s="48">
        <v>160</v>
      </c>
      <c r="AQ28" s="48">
        <v>127</v>
      </c>
      <c r="AR28" s="48">
        <v>54</v>
      </c>
      <c r="AS28" s="48">
        <v>1020</v>
      </c>
      <c r="AT28" s="48">
        <v>205</v>
      </c>
      <c r="AU28" s="48">
        <v>412</v>
      </c>
      <c r="AV28" s="48">
        <v>98</v>
      </c>
      <c r="AW28" s="48">
        <v>209</v>
      </c>
      <c r="AX28" s="48">
        <v>98</v>
      </c>
      <c r="AY28" s="48">
        <v>213</v>
      </c>
      <c r="AZ28" s="48">
        <v>63</v>
      </c>
      <c r="BA28" s="48">
        <v>634</v>
      </c>
      <c r="BB28" s="48">
        <v>150</v>
      </c>
      <c r="BC28" s="48">
        <v>2438</v>
      </c>
      <c r="BD28" s="48">
        <v>296</v>
      </c>
      <c r="BE28" s="48">
        <v>633</v>
      </c>
      <c r="BF28" s="48">
        <v>212</v>
      </c>
      <c r="BG28" s="48">
        <v>243</v>
      </c>
      <c r="BH28" s="48">
        <v>82</v>
      </c>
      <c r="BI28" s="48">
        <v>567</v>
      </c>
      <c r="BJ28" s="48">
        <v>110</v>
      </c>
      <c r="BK28" s="48">
        <v>10</v>
      </c>
      <c r="BL28" s="48">
        <v>15</v>
      </c>
      <c r="BM28" s="48">
        <v>1597</v>
      </c>
      <c r="BN28" s="48">
        <v>236</v>
      </c>
      <c r="BO28" s="48">
        <v>214</v>
      </c>
      <c r="BP28" s="48">
        <v>74</v>
      </c>
      <c r="BQ28" s="48">
        <v>247</v>
      </c>
      <c r="BR28" s="48">
        <v>94</v>
      </c>
      <c r="BS28" s="48">
        <v>312</v>
      </c>
      <c r="BT28" s="48">
        <v>129</v>
      </c>
      <c r="BU28" s="48">
        <v>22</v>
      </c>
      <c r="BV28" s="48">
        <v>25</v>
      </c>
      <c r="BW28" s="48">
        <v>70</v>
      </c>
      <c r="BX28" s="48">
        <v>43</v>
      </c>
      <c r="BY28" s="48">
        <v>31</v>
      </c>
      <c r="BZ28" s="48">
        <v>20</v>
      </c>
      <c r="CA28" s="48">
        <v>96</v>
      </c>
      <c r="CB28" s="48">
        <v>105</v>
      </c>
      <c r="CC28" s="48">
        <v>19</v>
      </c>
      <c r="CD28" s="48">
        <v>20</v>
      </c>
      <c r="CE28" s="48">
        <v>118</v>
      </c>
      <c r="CF28" s="48">
        <v>79</v>
      </c>
      <c r="CG28" s="48">
        <v>236</v>
      </c>
      <c r="CH28" s="48">
        <v>87</v>
      </c>
      <c r="CI28" s="48">
        <v>135</v>
      </c>
      <c r="CJ28" s="48">
        <v>88</v>
      </c>
      <c r="CK28" s="48">
        <v>30</v>
      </c>
      <c r="CL28" s="48">
        <v>36</v>
      </c>
      <c r="CM28" s="48">
        <v>67</v>
      </c>
      <c r="CN28" s="48">
        <v>43</v>
      </c>
      <c r="CO28" s="48">
        <v>0</v>
      </c>
      <c r="CP28" s="48">
        <v>21</v>
      </c>
      <c r="CQ28" s="48">
        <v>58</v>
      </c>
      <c r="CR28" s="48">
        <v>62</v>
      </c>
      <c r="CS28" s="48">
        <v>11</v>
      </c>
      <c r="CT28" s="48">
        <v>22</v>
      </c>
      <c r="CU28" s="48">
        <v>0</v>
      </c>
      <c r="CV28" s="48">
        <v>21</v>
      </c>
      <c r="CW28" s="48">
        <v>0</v>
      </c>
      <c r="CX28" s="48">
        <v>21</v>
      </c>
      <c r="CY28" s="48">
        <v>0</v>
      </c>
      <c r="CZ28" s="48">
        <v>21</v>
      </c>
      <c r="DA28" s="48">
        <v>0</v>
      </c>
      <c r="DB28" s="48">
        <v>21</v>
      </c>
      <c r="DC28" s="48">
        <v>29</v>
      </c>
      <c r="DD28" s="48">
        <v>57</v>
      </c>
      <c r="DE28" s="48">
        <v>0</v>
      </c>
      <c r="DF28" s="48">
        <v>21</v>
      </c>
      <c r="DG28" s="48">
        <v>0</v>
      </c>
      <c r="DH28" s="48">
        <v>21</v>
      </c>
      <c r="DI28" s="48">
        <v>6</v>
      </c>
      <c r="DJ28" s="48">
        <v>13</v>
      </c>
      <c r="DK28" s="48">
        <v>0</v>
      </c>
      <c r="DL28" s="48">
        <v>21</v>
      </c>
      <c r="DM28" s="48">
        <v>12</v>
      </c>
      <c r="DN28" s="48">
        <v>17</v>
      </c>
      <c r="DO28" s="48">
        <v>0</v>
      </c>
      <c r="DP28" s="48">
        <v>21</v>
      </c>
      <c r="DQ28" s="48">
        <v>0</v>
      </c>
      <c r="DR28" s="48">
        <v>21</v>
      </c>
      <c r="DS28" s="48">
        <v>0</v>
      </c>
      <c r="DT28" s="48">
        <v>21</v>
      </c>
      <c r="DU28" s="48">
        <v>556</v>
      </c>
      <c r="DV28" s="48">
        <v>157</v>
      </c>
      <c r="DW28" s="48">
        <v>38</v>
      </c>
      <c r="DX28" s="48">
        <v>62</v>
      </c>
      <c r="DY28" s="48">
        <v>2</v>
      </c>
      <c r="DZ28" s="48">
        <v>5</v>
      </c>
      <c r="EA28" s="48">
        <v>42</v>
      </c>
      <c r="EB28" s="48">
        <v>28</v>
      </c>
      <c r="EC28" s="48">
        <v>0</v>
      </c>
      <c r="ED28" s="48">
        <v>21</v>
      </c>
      <c r="EE28" s="48">
        <v>43</v>
      </c>
      <c r="EF28" s="48">
        <v>36</v>
      </c>
      <c r="EG28" s="48">
        <v>10</v>
      </c>
      <c r="EH28" s="48">
        <v>18</v>
      </c>
      <c r="EI28" s="48">
        <v>9</v>
      </c>
      <c r="EJ28" s="48">
        <v>9</v>
      </c>
      <c r="EK28" s="48">
        <v>11</v>
      </c>
      <c r="EL28" s="48">
        <v>19</v>
      </c>
      <c r="EM28" s="48">
        <v>6</v>
      </c>
      <c r="EN28" s="48">
        <v>13</v>
      </c>
      <c r="EO28" s="48">
        <v>296</v>
      </c>
      <c r="EP28" s="48">
        <v>138</v>
      </c>
      <c r="EQ28" s="48">
        <v>56</v>
      </c>
      <c r="ER28" s="48">
        <v>45</v>
      </c>
      <c r="ES28" s="48">
        <v>37</v>
      </c>
      <c r="ET28" s="48">
        <v>32</v>
      </c>
      <c r="EU28" s="48">
        <v>6</v>
      </c>
      <c r="EV28" s="48">
        <v>8</v>
      </c>
      <c r="EW28" s="48">
        <v>0</v>
      </c>
      <c r="EX28" s="48">
        <v>21</v>
      </c>
      <c r="EY28" s="48">
        <v>99</v>
      </c>
      <c r="EZ28" s="48">
        <v>48</v>
      </c>
      <c r="FA28" s="48">
        <v>0</v>
      </c>
      <c r="FB28" s="48">
        <v>21</v>
      </c>
      <c r="FC28" s="48">
        <v>20</v>
      </c>
      <c r="FD28" s="48">
        <v>26</v>
      </c>
      <c r="FE28" s="48">
        <v>0</v>
      </c>
      <c r="FF28" s="48">
        <v>21</v>
      </c>
      <c r="FG28" s="48">
        <v>6</v>
      </c>
      <c r="FH28" s="48">
        <v>13</v>
      </c>
      <c r="FI28" s="48">
        <v>28</v>
      </c>
      <c r="FJ28" s="48">
        <v>25</v>
      </c>
      <c r="FK28" s="48">
        <v>0</v>
      </c>
      <c r="FL28" s="48">
        <v>21</v>
      </c>
      <c r="FM28" s="48">
        <v>0</v>
      </c>
      <c r="FN28" s="48">
        <v>21</v>
      </c>
      <c r="FO28" s="48">
        <v>0</v>
      </c>
      <c r="FP28" s="48">
        <v>21</v>
      </c>
      <c r="FQ28" s="48">
        <v>0</v>
      </c>
      <c r="FR28" s="48">
        <v>21</v>
      </c>
      <c r="FS28" s="48">
        <v>23</v>
      </c>
      <c r="FT28" s="48">
        <v>23</v>
      </c>
      <c r="FU28" s="48">
        <v>7</v>
      </c>
      <c r="FV28" s="48">
        <v>12</v>
      </c>
      <c r="FW28" s="48">
        <v>15</v>
      </c>
      <c r="FX28" s="48">
        <v>19</v>
      </c>
      <c r="FY28" s="48">
        <v>0</v>
      </c>
      <c r="FZ28" s="48">
        <v>21</v>
      </c>
      <c r="GA28" s="48">
        <v>0</v>
      </c>
      <c r="GB28" s="48">
        <v>21</v>
      </c>
      <c r="GC28" s="48">
        <v>924</v>
      </c>
      <c r="GD28" s="48">
        <v>238</v>
      </c>
      <c r="GE28" s="48">
        <v>114</v>
      </c>
      <c r="GF28" s="48">
        <v>79</v>
      </c>
      <c r="GG28" s="48">
        <v>72</v>
      </c>
      <c r="GH28" s="48">
        <v>52</v>
      </c>
      <c r="GI28" s="48">
        <v>61</v>
      </c>
      <c r="GJ28" s="48">
        <v>59</v>
      </c>
      <c r="GK28" s="48">
        <v>39</v>
      </c>
      <c r="GL28" s="48">
        <v>39</v>
      </c>
      <c r="GM28" s="48">
        <v>131</v>
      </c>
      <c r="GN28" s="48">
        <v>76</v>
      </c>
      <c r="GO28" s="48">
        <v>48</v>
      </c>
      <c r="GP28" s="48">
        <v>43</v>
      </c>
      <c r="GQ28" s="48">
        <v>3</v>
      </c>
      <c r="GR28" s="48">
        <v>4</v>
      </c>
      <c r="GS28" s="48">
        <v>63</v>
      </c>
      <c r="GT28" s="48">
        <v>68</v>
      </c>
      <c r="GU28" s="48">
        <v>58</v>
      </c>
      <c r="GV28" s="48">
        <v>33</v>
      </c>
      <c r="GW28" s="48">
        <v>145</v>
      </c>
      <c r="GX28" s="48">
        <v>89</v>
      </c>
      <c r="GY28" s="48">
        <v>60</v>
      </c>
      <c r="GZ28" s="48">
        <v>47</v>
      </c>
      <c r="HA28" s="48">
        <v>89</v>
      </c>
      <c r="HB28" s="48">
        <v>47</v>
      </c>
      <c r="HC28" s="48">
        <v>41</v>
      </c>
      <c r="HD28" s="48">
        <v>36</v>
      </c>
      <c r="HE28" s="48">
        <v>0</v>
      </c>
      <c r="HF28" s="48">
        <v>21</v>
      </c>
    </row>
    <row r="29" spans="1:214" x14ac:dyDescent="0.25">
      <c r="A29" s="16">
        <f t="shared" si="8"/>
        <v>41</v>
      </c>
      <c r="B29" s="17" t="str">
        <f t="shared" si="9"/>
        <v>Sevier</v>
      </c>
      <c r="C29" s="48" t="s">
        <v>62</v>
      </c>
      <c r="D29" s="48" t="s">
        <v>63</v>
      </c>
      <c r="E29" s="48">
        <v>8934</v>
      </c>
      <c r="F29" s="48">
        <v>324</v>
      </c>
      <c r="G29" s="48">
        <v>781</v>
      </c>
      <c r="H29" s="48">
        <v>142</v>
      </c>
      <c r="I29" s="48">
        <v>642</v>
      </c>
      <c r="J29" s="48">
        <v>159</v>
      </c>
      <c r="K29" s="48">
        <v>537</v>
      </c>
      <c r="L29" s="48">
        <v>131</v>
      </c>
      <c r="M29" s="48">
        <v>266</v>
      </c>
      <c r="N29" s="48">
        <v>94</v>
      </c>
      <c r="O29" s="48">
        <v>1274</v>
      </c>
      <c r="P29" s="48">
        <v>173</v>
      </c>
      <c r="Q29" s="48">
        <v>707</v>
      </c>
      <c r="R29" s="48">
        <v>125</v>
      </c>
      <c r="S29" s="48">
        <v>73</v>
      </c>
      <c r="T29" s="48">
        <v>32</v>
      </c>
      <c r="U29" s="48">
        <v>244</v>
      </c>
      <c r="V29" s="48">
        <v>76</v>
      </c>
      <c r="W29" s="48">
        <v>438</v>
      </c>
      <c r="X29" s="48">
        <v>87</v>
      </c>
      <c r="Y29" s="48">
        <v>1816</v>
      </c>
      <c r="Z29" s="48">
        <v>192</v>
      </c>
      <c r="AA29" s="48">
        <v>902</v>
      </c>
      <c r="AB29" s="48">
        <v>171</v>
      </c>
      <c r="AC29" s="48">
        <v>345</v>
      </c>
      <c r="AD29" s="48">
        <v>96</v>
      </c>
      <c r="AE29" s="48">
        <v>900</v>
      </c>
      <c r="AF29" s="48">
        <v>157</v>
      </c>
      <c r="AG29" s="48">
        <v>9</v>
      </c>
      <c r="AH29" s="48">
        <v>15</v>
      </c>
      <c r="AI29" s="48">
        <v>7124</v>
      </c>
      <c r="AJ29" s="48">
        <v>315</v>
      </c>
      <c r="AK29" s="48">
        <v>531</v>
      </c>
      <c r="AL29" s="48">
        <v>105</v>
      </c>
      <c r="AM29" s="48">
        <v>504</v>
      </c>
      <c r="AN29" s="48">
        <v>128</v>
      </c>
      <c r="AO29" s="48">
        <v>450</v>
      </c>
      <c r="AP29" s="48">
        <v>119</v>
      </c>
      <c r="AQ29" s="48">
        <v>202</v>
      </c>
      <c r="AR29" s="48">
        <v>79</v>
      </c>
      <c r="AS29" s="48">
        <v>1088</v>
      </c>
      <c r="AT29" s="48">
        <v>172</v>
      </c>
      <c r="AU29" s="48">
        <v>562</v>
      </c>
      <c r="AV29" s="48">
        <v>113</v>
      </c>
      <c r="AW29" s="48">
        <v>59</v>
      </c>
      <c r="AX29" s="48">
        <v>29</v>
      </c>
      <c r="AY29" s="48">
        <v>189</v>
      </c>
      <c r="AZ29" s="48">
        <v>65</v>
      </c>
      <c r="BA29" s="48">
        <v>276</v>
      </c>
      <c r="BB29" s="48">
        <v>63</v>
      </c>
      <c r="BC29" s="48">
        <v>1446</v>
      </c>
      <c r="BD29" s="48">
        <v>158</v>
      </c>
      <c r="BE29" s="48">
        <v>803</v>
      </c>
      <c r="BF29" s="48">
        <v>169</v>
      </c>
      <c r="BG29" s="48">
        <v>260</v>
      </c>
      <c r="BH29" s="48">
        <v>91</v>
      </c>
      <c r="BI29" s="48">
        <v>754</v>
      </c>
      <c r="BJ29" s="48">
        <v>141</v>
      </c>
      <c r="BK29" s="48">
        <v>0</v>
      </c>
      <c r="BL29" s="48">
        <v>21</v>
      </c>
      <c r="BM29" s="48">
        <v>873</v>
      </c>
      <c r="BN29" s="48">
        <v>155</v>
      </c>
      <c r="BO29" s="48">
        <v>162</v>
      </c>
      <c r="BP29" s="48">
        <v>61</v>
      </c>
      <c r="BQ29" s="48">
        <v>98</v>
      </c>
      <c r="BR29" s="48">
        <v>63</v>
      </c>
      <c r="BS29" s="48">
        <v>22</v>
      </c>
      <c r="BT29" s="48">
        <v>22</v>
      </c>
      <c r="BU29" s="48">
        <v>24</v>
      </c>
      <c r="BV29" s="48">
        <v>27</v>
      </c>
      <c r="BW29" s="48">
        <v>31</v>
      </c>
      <c r="BX29" s="48">
        <v>22</v>
      </c>
      <c r="BY29" s="48">
        <v>53</v>
      </c>
      <c r="BZ29" s="48">
        <v>37</v>
      </c>
      <c r="CA29" s="48">
        <v>0</v>
      </c>
      <c r="CB29" s="48">
        <v>21</v>
      </c>
      <c r="CC29" s="48">
        <v>28</v>
      </c>
      <c r="CD29" s="48">
        <v>27</v>
      </c>
      <c r="CE29" s="48">
        <v>54</v>
      </c>
      <c r="CF29" s="48">
        <v>36</v>
      </c>
      <c r="CG29" s="48">
        <v>246</v>
      </c>
      <c r="CH29" s="48">
        <v>77</v>
      </c>
      <c r="CI29" s="48">
        <v>49</v>
      </c>
      <c r="CJ29" s="48">
        <v>29</v>
      </c>
      <c r="CK29" s="48">
        <v>9</v>
      </c>
      <c r="CL29" s="48">
        <v>10</v>
      </c>
      <c r="CM29" s="48">
        <v>88</v>
      </c>
      <c r="CN29" s="48">
        <v>39</v>
      </c>
      <c r="CO29" s="48">
        <v>9</v>
      </c>
      <c r="CP29" s="48">
        <v>15</v>
      </c>
      <c r="CQ29" s="48">
        <v>39</v>
      </c>
      <c r="CR29" s="48">
        <v>39</v>
      </c>
      <c r="CS29" s="48">
        <v>11</v>
      </c>
      <c r="CT29" s="48">
        <v>11</v>
      </c>
      <c r="CU29" s="48">
        <v>0</v>
      </c>
      <c r="CV29" s="48">
        <v>21</v>
      </c>
      <c r="CW29" s="48">
        <v>0</v>
      </c>
      <c r="CX29" s="48">
        <v>21</v>
      </c>
      <c r="CY29" s="48">
        <v>0</v>
      </c>
      <c r="CZ29" s="48">
        <v>21</v>
      </c>
      <c r="DA29" s="48">
        <v>0</v>
      </c>
      <c r="DB29" s="48">
        <v>21</v>
      </c>
      <c r="DC29" s="48">
        <v>0</v>
      </c>
      <c r="DD29" s="48">
        <v>21</v>
      </c>
      <c r="DE29" s="48">
        <v>0</v>
      </c>
      <c r="DF29" s="48">
        <v>21</v>
      </c>
      <c r="DG29" s="48">
        <v>2</v>
      </c>
      <c r="DH29" s="48">
        <v>3</v>
      </c>
      <c r="DI29" s="48">
        <v>0</v>
      </c>
      <c r="DJ29" s="48">
        <v>21</v>
      </c>
      <c r="DK29" s="48">
        <v>0</v>
      </c>
      <c r="DL29" s="48">
        <v>21</v>
      </c>
      <c r="DM29" s="48">
        <v>0</v>
      </c>
      <c r="DN29" s="48">
        <v>21</v>
      </c>
      <c r="DO29" s="48">
        <v>0</v>
      </c>
      <c r="DP29" s="48">
        <v>21</v>
      </c>
      <c r="DQ29" s="48">
        <v>26</v>
      </c>
      <c r="DR29" s="48">
        <v>37</v>
      </c>
      <c r="DS29" s="48">
        <v>0</v>
      </c>
      <c r="DT29" s="48">
        <v>21</v>
      </c>
      <c r="DU29" s="48">
        <v>217</v>
      </c>
      <c r="DV29" s="48">
        <v>71</v>
      </c>
      <c r="DW29" s="48">
        <v>1</v>
      </c>
      <c r="DX29" s="48">
        <v>2</v>
      </c>
      <c r="DY29" s="48">
        <v>8</v>
      </c>
      <c r="DZ29" s="48">
        <v>13</v>
      </c>
      <c r="EA29" s="48">
        <v>7</v>
      </c>
      <c r="EB29" s="48">
        <v>11</v>
      </c>
      <c r="EC29" s="48">
        <v>16</v>
      </c>
      <c r="ED29" s="48">
        <v>25</v>
      </c>
      <c r="EE29" s="48">
        <v>50</v>
      </c>
      <c r="EF29" s="48">
        <v>56</v>
      </c>
      <c r="EG29" s="48">
        <v>33</v>
      </c>
      <c r="EH29" s="48">
        <v>33</v>
      </c>
      <c r="EI29" s="48">
        <v>0</v>
      </c>
      <c r="EJ29" s="48">
        <v>21</v>
      </c>
      <c r="EK29" s="48">
        <v>0</v>
      </c>
      <c r="EL29" s="48">
        <v>21</v>
      </c>
      <c r="EM29" s="48">
        <v>38</v>
      </c>
      <c r="EN29" s="48">
        <v>35</v>
      </c>
      <c r="EO29" s="48">
        <v>23</v>
      </c>
      <c r="EP29" s="48">
        <v>21</v>
      </c>
      <c r="EQ29" s="48">
        <v>27</v>
      </c>
      <c r="ER29" s="48">
        <v>23</v>
      </c>
      <c r="ES29" s="48">
        <v>7</v>
      </c>
      <c r="ET29" s="48">
        <v>10</v>
      </c>
      <c r="EU29" s="48">
        <v>7</v>
      </c>
      <c r="EV29" s="48">
        <v>11</v>
      </c>
      <c r="EW29" s="48">
        <v>0</v>
      </c>
      <c r="EX29" s="48">
        <v>21</v>
      </c>
      <c r="EY29" s="48">
        <v>101</v>
      </c>
      <c r="EZ29" s="48">
        <v>56</v>
      </c>
      <c r="FA29" s="48">
        <v>9</v>
      </c>
      <c r="FB29" s="48">
        <v>16</v>
      </c>
      <c r="FC29" s="48">
        <v>8</v>
      </c>
      <c r="FD29" s="48">
        <v>11</v>
      </c>
      <c r="FE29" s="48">
        <v>28</v>
      </c>
      <c r="FF29" s="48">
        <v>35</v>
      </c>
      <c r="FG29" s="48">
        <v>0</v>
      </c>
      <c r="FH29" s="48">
        <v>21</v>
      </c>
      <c r="FI29" s="48">
        <v>8</v>
      </c>
      <c r="FJ29" s="48">
        <v>9</v>
      </c>
      <c r="FK29" s="48">
        <v>14</v>
      </c>
      <c r="FL29" s="48">
        <v>11</v>
      </c>
      <c r="FM29" s="48">
        <v>0</v>
      </c>
      <c r="FN29" s="48">
        <v>21</v>
      </c>
      <c r="FO29" s="48">
        <v>9</v>
      </c>
      <c r="FP29" s="48">
        <v>15</v>
      </c>
      <c r="FQ29" s="48">
        <v>0</v>
      </c>
      <c r="FR29" s="48">
        <v>21</v>
      </c>
      <c r="FS29" s="48">
        <v>19</v>
      </c>
      <c r="FT29" s="48">
        <v>20</v>
      </c>
      <c r="FU29" s="48">
        <v>6</v>
      </c>
      <c r="FV29" s="48">
        <v>8</v>
      </c>
      <c r="FW29" s="48">
        <v>0</v>
      </c>
      <c r="FX29" s="48">
        <v>21</v>
      </c>
      <c r="FY29" s="48">
        <v>0</v>
      </c>
      <c r="FZ29" s="48">
        <v>21</v>
      </c>
      <c r="GA29" s="48">
        <v>0</v>
      </c>
      <c r="GB29" s="48">
        <v>21</v>
      </c>
      <c r="GC29" s="48">
        <v>580</v>
      </c>
      <c r="GD29" s="48">
        <v>136</v>
      </c>
      <c r="GE29" s="48">
        <v>67</v>
      </c>
      <c r="GF29" s="48">
        <v>62</v>
      </c>
      <c r="GG29" s="48">
        <v>24</v>
      </c>
      <c r="GH29" s="48">
        <v>19</v>
      </c>
      <c r="GI29" s="48">
        <v>30</v>
      </c>
      <c r="GJ29" s="48">
        <v>23</v>
      </c>
      <c r="GK29" s="48">
        <v>24</v>
      </c>
      <c r="GL29" s="48">
        <v>18</v>
      </c>
      <c r="GM29" s="48">
        <v>97</v>
      </c>
      <c r="GN29" s="48">
        <v>59</v>
      </c>
      <c r="GO29" s="48">
        <v>45</v>
      </c>
      <c r="GP29" s="48">
        <v>34</v>
      </c>
      <c r="GQ29" s="48">
        <v>14</v>
      </c>
      <c r="GR29" s="48">
        <v>15</v>
      </c>
      <c r="GS29" s="48">
        <v>16</v>
      </c>
      <c r="GT29" s="48">
        <v>21</v>
      </c>
      <c r="GU29" s="48">
        <v>70</v>
      </c>
      <c r="GV29" s="48">
        <v>39</v>
      </c>
      <c r="GW29" s="48">
        <v>82</v>
      </c>
      <c r="GX29" s="48">
        <v>42</v>
      </c>
      <c r="GY29" s="48">
        <v>17</v>
      </c>
      <c r="GZ29" s="48">
        <v>18</v>
      </c>
      <c r="HA29" s="48">
        <v>69</v>
      </c>
      <c r="HB29" s="48">
        <v>44</v>
      </c>
      <c r="HC29" s="48">
        <v>25</v>
      </c>
      <c r="HD29" s="48">
        <v>17</v>
      </c>
      <c r="HE29" s="48">
        <v>0</v>
      </c>
      <c r="HF29" s="48">
        <v>21</v>
      </c>
    </row>
    <row r="30" spans="1:214" x14ac:dyDescent="0.25">
      <c r="A30" s="16">
        <f t="shared" si="8"/>
        <v>43</v>
      </c>
      <c r="B30" s="17" t="str">
        <f t="shared" si="9"/>
        <v>Summit</v>
      </c>
      <c r="C30" s="48" t="s">
        <v>64</v>
      </c>
      <c r="D30" s="48" t="s">
        <v>65</v>
      </c>
      <c r="E30" s="48">
        <v>22408</v>
      </c>
      <c r="F30" s="48">
        <v>416</v>
      </c>
      <c r="G30" s="48">
        <v>352</v>
      </c>
      <c r="H30" s="48">
        <v>96</v>
      </c>
      <c r="I30" s="48">
        <v>1658</v>
      </c>
      <c r="J30" s="48">
        <v>226</v>
      </c>
      <c r="K30" s="48">
        <v>1332</v>
      </c>
      <c r="L30" s="48">
        <v>221</v>
      </c>
      <c r="M30" s="48">
        <v>360</v>
      </c>
      <c r="N30" s="48">
        <v>123</v>
      </c>
      <c r="O30" s="48">
        <v>1894</v>
      </c>
      <c r="P30" s="48">
        <v>272</v>
      </c>
      <c r="Q30" s="48">
        <v>955</v>
      </c>
      <c r="R30" s="48">
        <v>172</v>
      </c>
      <c r="S30" s="48">
        <v>448</v>
      </c>
      <c r="T30" s="48">
        <v>116</v>
      </c>
      <c r="U30" s="48">
        <v>2184</v>
      </c>
      <c r="V30" s="48">
        <v>303</v>
      </c>
      <c r="W30" s="48">
        <v>3130</v>
      </c>
      <c r="X30" s="48">
        <v>359</v>
      </c>
      <c r="Y30" s="48">
        <v>4553</v>
      </c>
      <c r="Z30" s="48">
        <v>382</v>
      </c>
      <c r="AA30" s="48">
        <v>3938</v>
      </c>
      <c r="AB30" s="48">
        <v>391</v>
      </c>
      <c r="AC30" s="48">
        <v>982</v>
      </c>
      <c r="AD30" s="48">
        <v>174</v>
      </c>
      <c r="AE30" s="48">
        <v>596</v>
      </c>
      <c r="AF30" s="48">
        <v>142</v>
      </c>
      <c r="AG30" s="48">
        <v>26</v>
      </c>
      <c r="AH30" s="48">
        <v>33</v>
      </c>
      <c r="AI30" s="48">
        <v>15871</v>
      </c>
      <c r="AJ30" s="48">
        <v>608</v>
      </c>
      <c r="AK30" s="48">
        <v>197</v>
      </c>
      <c r="AL30" s="48">
        <v>64</v>
      </c>
      <c r="AM30" s="48">
        <v>1345</v>
      </c>
      <c r="AN30" s="48">
        <v>192</v>
      </c>
      <c r="AO30" s="48">
        <v>908</v>
      </c>
      <c r="AP30" s="48">
        <v>180</v>
      </c>
      <c r="AQ30" s="48">
        <v>262</v>
      </c>
      <c r="AR30" s="48">
        <v>102</v>
      </c>
      <c r="AS30" s="48">
        <v>1448</v>
      </c>
      <c r="AT30" s="48">
        <v>255</v>
      </c>
      <c r="AU30" s="48">
        <v>815</v>
      </c>
      <c r="AV30" s="48">
        <v>152</v>
      </c>
      <c r="AW30" s="48">
        <v>212</v>
      </c>
      <c r="AX30" s="48">
        <v>73</v>
      </c>
      <c r="AY30" s="48">
        <v>1576</v>
      </c>
      <c r="AZ30" s="48">
        <v>259</v>
      </c>
      <c r="BA30" s="48">
        <v>1626</v>
      </c>
      <c r="BB30" s="48">
        <v>225</v>
      </c>
      <c r="BC30" s="48">
        <v>3509</v>
      </c>
      <c r="BD30" s="48">
        <v>345</v>
      </c>
      <c r="BE30" s="48">
        <v>2723</v>
      </c>
      <c r="BF30" s="48">
        <v>327</v>
      </c>
      <c r="BG30" s="48">
        <v>706</v>
      </c>
      <c r="BH30" s="48">
        <v>162</v>
      </c>
      <c r="BI30" s="48">
        <v>539</v>
      </c>
      <c r="BJ30" s="48">
        <v>134</v>
      </c>
      <c r="BK30" s="48">
        <v>5</v>
      </c>
      <c r="BL30" s="48">
        <v>11</v>
      </c>
      <c r="BM30" s="48">
        <v>1759</v>
      </c>
      <c r="BN30" s="48">
        <v>384</v>
      </c>
      <c r="BO30" s="48">
        <v>47</v>
      </c>
      <c r="BP30" s="48">
        <v>36</v>
      </c>
      <c r="BQ30" s="48">
        <v>118</v>
      </c>
      <c r="BR30" s="48">
        <v>66</v>
      </c>
      <c r="BS30" s="48">
        <v>167</v>
      </c>
      <c r="BT30" s="48">
        <v>94</v>
      </c>
      <c r="BU30" s="48">
        <v>0</v>
      </c>
      <c r="BV30" s="48">
        <v>24</v>
      </c>
      <c r="BW30" s="48">
        <v>148</v>
      </c>
      <c r="BX30" s="48">
        <v>72</v>
      </c>
      <c r="BY30" s="48">
        <v>14</v>
      </c>
      <c r="BZ30" s="48">
        <v>21</v>
      </c>
      <c r="CA30" s="48">
        <v>33</v>
      </c>
      <c r="CB30" s="48">
        <v>26</v>
      </c>
      <c r="CC30" s="48">
        <v>87</v>
      </c>
      <c r="CD30" s="48">
        <v>62</v>
      </c>
      <c r="CE30" s="48">
        <v>181</v>
      </c>
      <c r="CF30" s="48">
        <v>82</v>
      </c>
      <c r="CG30" s="48">
        <v>462</v>
      </c>
      <c r="CH30" s="48">
        <v>208</v>
      </c>
      <c r="CI30" s="48">
        <v>416</v>
      </c>
      <c r="CJ30" s="48">
        <v>224</v>
      </c>
      <c r="CK30" s="48">
        <v>65</v>
      </c>
      <c r="CL30" s="48">
        <v>58</v>
      </c>
      <c r="CM30" s="48">
        <v>19</v>
      </c>
      <c r="CN30" s="48">
        <v>26</v>
      </c>
      <c r="CO30" s="48">
        <v>2</v>
      </c>
      <c r="CP30" s="48">
        <v>3</v>
      </c>
      <c r="CQ30" s="48">
        <v>468</v>
      </c>
      <c r="CR30" s="48">
        <v>239</v>
      </c>
      <c r="CS30" s="48">
        <v>0</v>
      </c>
      <c r="CT30" s="48">
        <v>24</v>
      </c>
      <c r="CU30" s="48">
        <v>7</v>
      </c>
      <c r="CV30" s="48">
        <v>14</v>
      </c>
      <c r="CW30" s="48">
        <v>47</v>
      </c>
      <c r="CX30" s="48">
        <v>29</v>
      </c>
      <c r="CY30" s="48">
        <v>7</v>
      </c>
      <c r="CZ30" s="48">
        <v>9</v>
      </c>
      <c r="DA30" s="48">
        <v>86</v>
      </c>
      <c r="DB30" s="48">
        <v>86</v>
      </c>
      <c r="DC30" s="48">
        <v>0</v>
      </c>
      <c r="DD30" s="48">
        <v>24</v>
      </c>
      <c r="DE30" s="48">
        <v>0</v>
      </c>
      <c r="DF30" s="48">
        <v>24</v>
      </c>
      <c r="DG30" s="48">
        <v>16</v>
      </c>
      <c r="DH30" s="48">
        <v>19</v>
      </c>
      <c r="DI30" s="48">
        <v>169</v>
      </c>
      <c r="DJ30" s="48">
        <v>138</v>
      </c>
      <c r="DK30" s="48">
        <v>0</v>
      </c>
      <c r="DL30" s="48">
        <v>24</v>
      </c>
      <c r="DM30" s="48">
        <v>125</v>
      </c>
      <c r="DN30" s="48">
        <v>80</v>
      </c>
      <c r="DO30" s="48">
        <v>7</v>
      </c>
      <c r="DP30" s="48">
        <v>12</v>
      </c>
      <c r="DQ30" s="48">
        <v>4</v>
      </c>
      <c r="DR30" s="48">
        <v>6</v>
      </c>
      <c r="DS30" s="48">
        <v>0</v>
      </c>
      <c r="DT30" s="48">
        <v>24</v>
      </c>
      <c r="DU30" s="48">
        <v>600</v>
      </c>
      <c r="DV30" s="48">
        <v>186</v>
      </c>
      <c r="DW30" s="48">
        <v>33</v>
      </c>
      <c r="DX30" s="48">
        <v>35</v>
      </c>
      <c r="DY30" s="48">
        <v>0</v>
      </c>
      <c r="DZ30" s="48">
        <v>24</v>
      </c>
      <c r="EA30" s="48">
        <v>2</v>
      </c>
      <c r="EB30" s="48">
        <v>3</v>
      </c>
      <c r="EC30" s="48">
        <v>11</v>
      </c>
      <c r="ED30" s="48">
        <v>18</v>
      </c>
      <c r="EE30" s="48">
        <v>84</v>
      </c>
      <c r="EF30" s="48">
        <v>71</v>
      </c>
      <c r="EG30" s="48">
        <v>20</v>
      </c>
      <c r="EH30" s="48">
        <v>20</v>
      </c>
      <c r="EI30" s="48">
        <v>43</v>
      </c>
      <c r="EJ30" s="48">
        <v>45</v>
      </c>
      <c r="EK30" s="48">
        <v>20</v>
      </c>
      <c r="EL30" s="48">
        <v>23</v>
      </c>
      <c r="EM30" s="48">
        <v>47</v>
      </c>
      <c r="EN30" s="48">
        <v>37</v>
      </c>
      <c r="EO30" s="48">
        <v>65</v>
      </c>
      <c r="EP30" s="48">
        <v>42</v>
      </c>
      <c r="EQ30" s="48">
        <v>250</v>
      </c>
      <c r="ER30" s="48">
        <v>152</v>
      </c>
      <c r="ES30" s="48">
        <v>6</v>
      </c>
      <c r="ET30" s="48">
        <v>9</v>
      </c>
      <c r="EU30" s="48">
        <v>0</v>
      </c>
      <c r="EV30" s="48">
        <v>24</v>
      </c>
      <c r="EW30" s="48">
        <v>19</v>
      </c>
      <c r="EX30" s="48">
        <v>31</v>
      </c>
      <c r="EY30" s="48">
        <v>643</v>
      </c>
      <c r="EZ30" s="48">
        <v>164</v>
      </c>
      <c r="FA30" s="48">
        <v>7</v>
      </c>
      <c r="FB30" s="48">
        <v>12</v>
      </c>
      <c r="FC30" s="48">
        <v>18</v>
      </c>
      <c r="FD30" s="48">
        <v>23</v>
      </c>
      <c r="FE30" s="48">
        <v>48</v>
      </c>
      <c r="FF30" s="48">
        <v>36</v>
      </c>
      <c r="FG30" s="48">
        <v>14</v>
      </c>
      <c r="FH30" s="48">
        <v>19</v>
      </c>
      <c r="FI30" s="48">
        <v>20</v>
      </c>
      <c r="FJ30" s="48">
        <v>37</v>
      </c>
      <c r="FK30" s="48">
        <v>78</v>
      </c>
      <c r="FL30" s="48">
        <v>38</v>
      </c>
      <c r="FM30" s="48">
        <v>43</v>
      </c>
      <c r="FN30" s="48">
        <v>42</v>
      </c>
      <c r="FO30" s="48">
        <v>119</v>
      </c>
      <c r="FP30" s="48">
        <v>109</v>
      </c>
      <c r="FQ30" s="48">
        <v>46</v>
      </c>
      <c r="FR30" s="48">
        <v>31</v>
      </c>
      <c r="FS30" s="48">
        <v>111</v>
      </c>
      <c r="FT30" s="48">
        <v>63</v>
      </c>
      <c r="FU30" s="48">
        <v>91</v>
      </c>
      <c r="FV30" s="48">
        <v>58</v>
      </c>
      <c r="FW30" s="48">
        <v>48</v>
      </c>
      <c r="FX30" s="48">
        <v>70</v>
      </c>
      <c r="FY30" s="48">
        <v>0</v>
      </c>
      <c r="FZ30" s="48">
        <v>24</v>
      </c>
      <c r="GA30" s="48">
        <v>0</v>
      </c>
      <c r="GB30" s="48">
        <v>24</v>
      </c>
      <c r="GC30" s="48">
        <v>3067</v>
      </c>
      <c r="GD30" s="48">
        <v>331</v>
      </c>
      <c r="GE30" s="48">
        <v>68</v>
      </c>
      <c r="GF30" s="48">
        <v>44</v>
      </c>
      <c r="GG30" s="48">
        <v>170</v>
      </c>
      <c r="GH30" s="48">
        <v>88</v>
      </c>
      <c r="GI30" s="48">
        <v>160</v>
      </c>
      <c r="GJ30" s="48">
        <v>71</v>
      </c>
      <c r="GK30" s="48">
        <v>66</v>
      </c>
      <c r="GL30" s="48">
        <v>45</v>
      </c>
      <c r="GM30" s="48">
        <v>108</v>
      </c>
      <c r="GN30" s="48">
        <v>58</v>
      </c>
      <c r="GO30" s="48">
        <v>28</v>
      </c>
      <c r="GP30" s="48">
        <v>23</v>
      </c>
      <c r="GQ30" s="48">
        <v>117</v>
      </c>
      <c r="GR30" s="48">
        <v>71</v>
      </c>
      <c r="GS30" s="48">
        <v>366</v>
      </c>
      <c r="GT30" s="48">
        <v>114</v>
      </c>
      <c r="GU30" s="48">
        <v>1061</v>
      </c>
      <c r="GV30" s="48">
        <v>206</v>
      </c>
      <c r="GW30" s="48">
        <v>406</v>
      </c>
      <c r="GX30" s="48">
        <v>115</v>
      </c>
      <c r="GY30" s="48">
        <v>333</v>
      </c>
      <c r="GZ30" s="48">
        <v>154</v>
      </c>
      <c r="HA30" s="48">
        <v>150</v>
      </c>
      <c r="HB30" s="48">
        <v>62</v>
      </c>
      <c r="HC30" s="48">
        <v>34</v>
      </c>
      <c r="HD30" s="48">
        <v>28</v>
      </c>
      <c r="HE30" s="48">
        <v>0</v>
      </c>
      <c r="HF30" s="48">
        <v>24</v>
      </c>
    </row>
    <row r="31" spans="1:214" x14ac:dyDescent="0.25">
      <c r="A31" s="16">
        <f t="shared" si="8"/>
        <v>45</v>
      </c>
      <c r="B31" s="17" t="str">
        <f t="shared" si="9"/>
        <v>Tooele</v>
      </c>
      <c r="C31" s="48" t="s">
        <v>66</v>
      </c>
      <c r="D31" s="48" t="s">
        <v>67</v>
      </c>
      <c r="E31" s="48">
        <v>30446</v>
      </c>
      <c r="F31" s="48">
        <v>795</v>
      </c>
      <c r="G31" s="48">
        <v>639</v>
      </c>
      <c r="H31" s="48">
        <v>202</v>
      </c>
      <c r="I31" s="48">
        <v>2336</v>
      </c>
      <c r="J31" s="48">
        <v>415</v>
      </c>
      <c r="K31" s="48">
        <v>3758</v>
      </c>
      <c r="L31" s="48">
        <v>495</v>
      </c>
      <c r="M31" s="48">
        <v>927</v>
      </c>
      <c r="N31" s="48">
        <v>238</v>
      </c>
      <c r="O31" s="48">
        <v>4384</v>
      </c>
      <c r="P31" s="48">
        <v>576</v>
      </c>
      <c r="Q31" s="48">
        <v>1912</v>
      </c>
      <c r="R31" s="48">
        <v>335</v>
      </c>
      <c r="S31" s="48">
        <v>480</v>
      </c>
      <c r="T31" s="48">
        <v>168</v>
      </c>
      <c r="U31" s="48">
        <v>1470</v>
      </c>
      <c r="V31" s="48">
        <v>286</v>
      </c>
      <c r="W31" s="48">
        <v>2996</v>
      </c>
      <c r="X31" s="48">
        <v>340</v>
      </c>
      <c r="Y31" s="48">
        <v>5416</v>
      </c>
      <c r="Z31" s="48">
        <v>566</v>
      </c>
      <c r="AA31" s="48">
        <v>2255</v>
      </c>
      <c r="AB31" s="48">
        <v>366</v>
      </c>
      <c r="AC31" s="48">
        <v>1159</v>
      </c>
      <c r="AD31" s="48">
        <v>253</v>
      </c>
      <c r="AE31" s="48">
        <v>2602</v>
      </c>
      <c r="AF31" s="48">
        <v>394</v>
      </c>
      <c r="AG31" s="48">
        <v>112</v>
      </c>
      <c r="AH31" s="48">
        <v>59</v>
      </c>
      <c r="AI31" s="48">
        <v>22868</v>
      </c>
      <c r="AJ31" s="48">
        <v>940</v>
      </c>
      <c r="AK31" s="48">
        <v>457</v>
      </c>
      <c r="AL31" s="48">
        <v>181</v>
      </c>
      <c r="AM31" s="48">
        <v>1808</v>
      </c>
      <c r="AN31" s="48">
        <v>361</v>
      </c>
      <c r="AO31" s="48">
        <v>2936</v>
      </c>
      <c r="AP31" s="48">
        <v>467</v>
      </c>
      <c r="AQ31" s="48">
        <v>677</v>
      </c>
      <c r="AR31" s="48">
        <v>178</v>
      </c>
      <c r="AS31" s="48">
        <v>3574</v>
      </c>
      <c r="AT31" s="48">
        <v>538</v>
      </c>
      <c r="AU31" s="48">
        <v>1651</v>
      </c>
      <c r="AV31" s="48">
        <v>317</v>
      </c>
      <c r="AW31" s="48">
        <v>310</v>
      </c>
      <c r="AX31" s="48">
        <v>138</v>
      </c>
      <c r="AY31" s="48">
        <v>1115</v>
      </c>
      <c r="AZ31" s="48">
        <v>243</v>
      </c>
      <c r="BA31" s="48">
        <v>1715</v>
      </c>
      <c r="BB31" s="48">
        <v>291</v>
      </c>
      <c r="BC31" s="48">
        <v>4170</v>
      </c>
      <c r="BD31" s="48">
        <v>498</v>
      </c>
      <c r="BE31" s="48">
        <v>1572</v>
      </c>
      <c r="BF31" s="48">
        <v>306</v>
      </c>
      <c r="BG31" s="48">
        <v>926</v>
      </c>
      <c r="BH31" s="48">
        <v>246</v>
      </c>
      <c r="BI31" s="48">
        <v>1875</v>
      </c>
      <c r="BJ31" s="48">
        <v>362</v>
      </c>
      <c r="BK31" s="48">
        <v>82</v>
      </c>
      <c r="BL31" s="48">
        <v>47</v>
      </c>
      <c r="BM31" s="48">
        <v>4763</v>
      </c>
      <c r="BN31" s="48">
        <v>646</v>
      </c>
      <c r="BO31" s="48">
        <v>119</v>
      </c>
      <c r="BP31" s="48">
        <v>93</v>
      </c>
      <c r="BQ31" s="48">
        <v>393</v>
      </c>
      <c r="BR31" s="48">
        <v>178</v>
      </c>
      <c r="BS31" s="48">
        <v>746</v>
      </c>
      <c r="BT31" s="48">
        <v>241</v>
      </c>
      <c r="BU31" s="48">
        <v>152</v>
      </c>
      <c r="BV31" s="48">
        <v>117</v>
      </c>
      <c r="BW31" s="48">
        <v>567</v>
      </c>
      <c r="BX31" s="48">
        <v>239</v>
      </c>
      <c r="BY31" s="48">
        <v>112</v>
      </c>
      <c r="BZ31" s="48">
        <v>75</v>
      </c>
      <c r="CA31" s="48">
        <v>42</v>
      </c>
      <c r="CB31" s="48">
        <v>40</v>
      </c>
      <c r="CC31" s="48">
        <v>122</v>
      </c>
      <c r="CD31" s="48">
        <v>91</v>
      </c>
      <c r="CE31" s="48">
        <v>779</v>
      </c>
      <c r="CF31" s="48">
        <v>274</v>
      </c>
      <c r="CG31" s="48">
        <v>623</v>
      </c>
      <c r="CH31" s="48">
        <v>206</v>
      </c>
      <c r="CI31" s="48">
        <v>387</v>
      </c>
      <c r="CJ31" s="48">
        <v>195</v>
      </c>
      <c r="CK31" s="48">
        <v>119</v>
      </c>
      <c r="CL31" s="48">
        <v>71</v>
      </c>
      <c r="CM31" s="48">
        <v>576</v>
      </c>
      <c r="CN31" s="48">
        <v>177</v>
      </c>
      <c r="CO31" s="48">
        <v>26</v>
      </c>
      <c r="CP31" s="48">
        <v>32</v>
      </c>
      <c r="CQ31" s="48">
        <v>403</v>
      </c>
      <c r="CR31" s="48">
        <v>128</v>
      </c>
      <c r="CS31" s="48">
        <v>21</v>
      </c>
      <c r="CT31" s="48">
        <v>30</v>
      </c>
      <c r="CU31" s="48">
        <v>0</v>
      </c>
      <c r="CV31" s="48">
        <v>27</v>
      </c>
      <c r="CW31" s="48">
        <v>21</v>
      </c>
      <c r="CX31" s="48">
        <v>24</v>
      </c>
      <c r="CY31" s="48">
        <v>18</v>
      </c>
      <c r="CZ31" s="48">
        <v>27</v>
      </c>
      <c r="DA31" s="48">
        <v>23</v>
      </c>
      <c r="DB31" s="48">
        <v>32</v>
      </c>
      <c r="DC31" s="48">
        <v>27</v>
      </c>
      <c r="DD31" s="48">
        <v>32</v>
      </c>
      <c r="DE31" s="48">
        <v>6</v>
      </c>
      <c r="DF31" s="48">
        <v>10</v>
      </c>
      <c r="DG31" s="48">
        <v>67</v>
      </c>
      <c r="DH31" s="48">
        <v>56</v>
      </c>
      <c r="DI31" s="48">
        <v>85</v>
      </c>
      <c r="DJ31" s="48">
        <v>72</v>
      </c>
      <c r="DK31" s="48">
        <v>68</v>
      </c>
      <c r="DL31" s="48">
        <v>52</v>
      </c>
      <c r="DM31" s="48">
        <v>47</v>
      </c>
      <c r="DN31" s="48">
        <v>43</v>
      </c>
      <c r="DO31" s="48">
        <v>7</v>
      </c>
      <c r="DP31" s="48">
        <v>11</v>
      </c>
      <c r="DQ31" s="48">
        <v>13</v>
      </c>
      <c r="DR31" s="48">
        <v>22</v>
      </c>
      <c r="DS31" s="48">
        <v>0</v>
      </c>
      <c r="DT31" s="48">
        <v>27</v>
      </c>
      <c r="DU31" s="48">
        <v>511</v>
      </c>
      <c r="DV31" s="48">
        <v>154</v>
      </c>
      <c r="DW31" s="48">
        <v>0</v>
      </c>
      <c r="DX31" s="48">
        <v>27</v>
      </c>
      <c r="DY31" s="48">
        <v>7</v>
      </c>
      <c r="DZ31" s="48">
        <v>13</v>
      </c>
      <c r="EA31" s="48">
        <v>0</v>
      </c>
      <c r="EB31" s="48">
        <v>27</v>
      </c>
      <c r="EC31" s="48">
        <v>61</v>
      </c>
      <c r="ED31" s="48">
        <v>90</v>
      </c>
      <c r="EE31" s="48">
        <v>27</v>
      </c>
      <c r="EF31" s="48">
        <v>23</v>
      </c>
      <c r="EG31" s="48">
        <v>0</v>
      </c>
      <c r="EH31" s="48">
        <v>27</v>
      </c>
      <c r="EI31" s="48">
        <v>16</v>
      </c>
      <c r="EJ31" s="48">
        <v>29</v>
      </c>
      <c r="EK31" s="48">
        <v>61</v>
      </c>
      <c r="EL31" s="48">
        <v>52</v>
      </c>
      <c r="EM31" s="48">
        <v>4</v>
      </c>
      <c r="EN31" s="48">
        <v>8</v>
      </c>
      <c r="EO31" s="48">
        <v>114</v>
      </c>
      <c r="EP31" s="48">
        <v>78</v>
      </c>
      <c r="EQ31" s="48">
        <v>145</v>
      </c>
      <c r="ER31" s="48">
        <v>80</v>
      </c>
      <c r="ES31" s="48">
        <v>19</v>
      </c>
      <c r="ET31" s="48">
        <v>24</v>
      </c>
      <c r="EU31" s="48">
        <v>53</v>
      </c>
      <c r="EV31" s="48">
        <v>36</v>
      </c>
      <c r="EW31" s="48">
        <v>4</v>
      </c>
      <c r="EX31" s="48">
        <v>12</v>
      </c>
      <c r="EY31" s="48">
        <v>297</v>
      </c>
      <c r="EZ31" s="48">
        <v>131</v>
      </c>
      <c r="FA31" s="48">
        <v>9</v>
      </c>
      <c r="FB31" s="48">
        <v>14</v>
      </c>
      <c r="FC31" s="48">
        <v>26</v>
      </c>
      <c r="FD31" s="48">
        <v>38</v>
      </c>
      <c r="FE31" s="48">
        <v>3</v>
      </c>
      <c r="FF31" s="48">
        <v>5</v>
      </c>
      <c r="FG31" s="48">
        <v>8</v>
      </c>
      <c r="FH31" s="48">
        <v>14</v>
      </c>
      <c r="FI31" s="48">
        <v>36</v>
      </c>
      <c r="FJ31" s="48">
        <v>39</v>
      </c>
      <c r="FK31" s="48">
        <v>32</v>
      </c>
      <c r="FL31" s="48">
        <v>30</v>
      </c>
      <c r="FM31" s="48">
        <v>40</v>
      </c>
      <c r="FN31" s="48">
        <v>59</v>
      </c>
      <c r="FO31" s="48">
        <v>26</v>
      </c>
      <c r="FP31" s="48">
        <v>39</v>
      </c>
      <c r="FQ31" s="48">
        <v>39</v>
      </c>
      <c r="FR31" s="48">
        <v>41</v>
      </c>
      <c r="FS31" s="48">
        <v>53</v>
      </c>
      <c r="FT31" s="48">
        <v>49</v>
      </c>
      <c r="FU31" s="48">
        <v>5</v>
      </c>
      <c r="FV31" s="48">
        <v>8</v>
      </c>
      <c r="FW31" s="48">
        <v>0</v>
      </c>
      <c r="FX31" s="48">
        <v>27</v>
      </c>
      <c r="FY31" s="48">
        <v>20</v>
      </c>
      <c r="FZ31" s="48">
        <v>29</v>
      </c>
      <c r="GA31" s="48">
        <v>0</v>
      </c>
      <c r="GB31" s="48">
        <v>27</v>
      </c>
      <c r="GC31" s="48">
        <v>1604</v>
      </c>
      <c r="GD31" s="48">
        <v>304</v>
      </c>
      <c r="GE31" s="48">
        <v>33</v>
      </c>
      <c r="GF31" s="48">
        <v>31</v>
      </c>
      <c r="GG31" s="48">
        <v>102</v>
      </c>
      <c r="GH31" s="48">
        <v>57</v>
      </c>
      <c r="GI31" s="48">
        <v>52</v>
      </c>
      <c r="GJ31" s="48">
        <v>76</v>
      </c>
      <c r="GK31" s="48">
        <v>11</v>
      </c>
      <c r="GL31" s="48">
        <v>18</v>
      </c>
      <c r="GM31" s="48">
        <v>157</v>
      </c>
      <c r="GN31" s="48">
        <v>84</v>
      </c>
      <c r="GO31" s="48">
        <v>90</v>
      </c>
      <c r="GP31" s="48">
        <v>67</v>
      </c>
      <c r="GQ31" s="48">
        <v>66</v>
      </c>
      <c r="GR31" s="48">
        <v>55</v>
      </c>
      <c r="GS31" s="48">
        <v>79</v>
      </c>
      <c r="GT31" s="48">
        <v>53</v>
      </c>
      <c r="GU31" s="48">
        <v>374</v>
      </c>
      <c r="GV31" s="48">
        <v>151</v>
      </c>
      <c r="GW31" s="48">
        <v>388</v>
      </c>
      <c r="GX31" s="48">
        <v>177</v>
      </c>
      <c r="GY31" s="48">
        <v>99</v>
      </c>
      <c r="GZ31" s="48">
        <v>69</v>
      </c>
      <c r="HA31" s="48">
        <v>88</v>
      </c>
      <c r="HB31" s="48">
        <v>64</v>
      </c>
      <c r="HC31" s="48">
        <v>65</v>
      </c>
      <c r="HD31" s="48">
        <v>59</v>
      </c>
      <c r="HE31" s="48">
        <v>0</v>
      </c>
      <c r="HF31" s="48">
        <v>27</v>
      </c>
    </row>
    <row r="32" spans="1:214" x14ac:dyDescent="0.25">
      <c r="A32" s="16">
        <f t="shared" si="8"/>
        <v>47</v>
      </c>
      <c r="B32" s="17" t="str">
        <f t="shared" si="9"/>
        <v>Uintah</v>
      </c>
      <c r="C32" s="48" t="s">
        <v>68</v>
      </c>
      <c r="D32" s="48" t="s">
        <v>69</v>
      </c>
      <c r="E32" s="48">
        <v>14657</v>
      </c>
      <c r="F32" s="48">
        <v>567</v>
      </c>
      <c r="G32" s="48">
        <v>2625</v>
      </c>
      <c r="H32" s="48">
        <v>398</v>
      </c>
      <c r="I32" s="48">
        <v>869</v>
      </c>
      <c r="J32" s="48">
        <v>238</v>
      </c>
      <c r="K32" s="48">
        <v>380</v>
      </c>
      <c r="L32" s="48">
        <v>148</v>
      </c>
      <c r="M32" s="48">
        <v>349</v>
      </c>
      <c r="N32" s="48">
        <v>169</v>
      </c>
      <c r="O32" s="48">
        <v>2102</v>
      </c>
      <c r="P32" s="48">
        <v>327</v>
      </c>
      <c r="Q32" s="48">
        <v>1058</v>
      </c>
      <c r="R32" s="48">
        <v>235</v>
      </c>
      <c r="S32" s="48">
        <v>266</v>
      </c>
      <c r="T32" s="48">
        <v>113</v>
      </c>
      <c r="U32" s="48">
        <v>490</v>
      </c>
      <c r="V32" s="48">
        <v>177</v>
      </c>
      <c r="W32" s="48">
        <v>747</v>
      </c>
      <c r="X32" s="48">
        <v>205</v>
      </c>
      <c r="Y32" s="48">
        <v>2784</v>
      </c>
      <c r="Z32" s="48">
        <v>352</v>
      </c>
      <c r="AA32" s="48">
        <v>1276</v>
      </c>
      <c r="AB32" s="48">
        <v>257</v>
      </c>
      <c r="AC32" s="48">
        <v>746</v>
      </c>
      <c r="AD32" s="48">
        <v>170</v>
      </c>
      <c r="AE32" s="48">
        <v>930</v>
      </c>
      <c r="AF32" s="48">
        <v>182</v>
      </c>
      <c r="AG32" s="48">
        <v>35</v>
      </c>
      <c r="AH32" s="48">
        <v>55</v>
      </c>
      <c r="AI32" s="48">
        <v>11309</v>
      </c>
      <c r="AJ32" s="48">
        <v>528</v>
      </c>
      <c r="AK32" s="48">
        <v>1962</v>
      </c>
      <c r="AL32" s="48">
        <v>286</v>
      </c>
      <c r="AM32" s="48">
        <v>684</v>
      </c>
      <c r="AN32" s="48">
        <v>211</v>
      </c>
      <c r="AO32" s="48">
        <v>222</v>
      </c>
      <c r="AP32" s="48">
        <v>97</v>
      </c>
      <c r="AQ32" s="48">
        <v>320</v>
      </c>
      <c r="AR32" s="48">
        <v>164</v>
      </c>
      <c r="AS32" s="48">
        <v>1821</v>
      </c>
      <c r="AT32" s="48">
        <v>342</v>
      </c>
      <c r="AU32" s="48">
        <v>784</v>
      </c>
      <c r="AV32" s="48">
        <v>182</v>
      </c>
      <c r="AW32" s="48">
        <v>199</v>
      </c>
      <c r="AX32" s="48">
        <v>94</v>
      </c>
      <c r="AY32" s="48">
        <v>314</v>
      </c>
      <c r="AZ32" s="48">
        <v>127</v>
      </c>
      <c r="BA32" s="48">
        <v>452</v>
      </c>
      <c r="BB32" s="48">
        <v>152</v>
      </c>
      <c r="BC32" s="48">
        <v>2113</v>
      </c>
      <c r="BD32" s="48">
        <v>319</v>
      </c>
      <c r="BE32" s="48">
        <v>1001</v>
      </c>
      <c r="BF32" s="48">
        <v>240</v>
      </c>
      <c r="BG32" s="48">
        <v>610</v>
      </c>
      <c r="BH32" s="48">
        <v>155</v>
      </c>
      <c r="BI32" s="48">
        <v>792</v>
      </c>
      <c r="BJ32" s="48">
        <v>158</v>
      </c>
      <c r="BK32" s="48">
        <v>35</v>
      </c>
      <c r="BL32" s="48">
        <v>55</v>
      </c>
      <c r="BM32" s="48">
        <v>2274</v>
      </c>
      <c r="BN32" s="48">
        <v>424</v>
      </c>
      <c r="BO32" s="48">
        <v>563</v>
      </c>
      <c r="BP32" s="48">
        <v>279</v>
      </c>
      <c r="BQ32" s="48">
        <v>94</v>
      </c>
      <c r="BR32" s="48">
        <v>50</v>
      </c>
      <c r="BS32" s="48">
        <v>131</v>
      </c>
      <c r="BT32" s="48">
        <v>120</v>
      </c>
      <c r="BU32" s="48">
        <v>0</v>
      </c>
      <c r="BV32" s="48">
        <v>24</v>
      </c>
      <c r="BW32" s="48">
        <v>175</v>
      </c>
      <c r="BX32" s="48">
        <v>91</v>
      </c>
      <c r="BY32" s="48">
        <v>226</v>
      </c>
      <c r="BZ32" s="48">
        <v>124</v>
      </c>
      <c r="CA32" s="48">
        <v>6</v>
      </c>
      <c r="CB32" s="48">
        <v>8</v>
      </c>
      <c r="CC32" s="48">
        <v>156</v>
      </c>
      <c r="CD32" s="48">
        <v>117</v>
      </c>
      <c r="CE32" s="48">
        <v>129</v>
      </c>
      <c r="CF32" s="48">
        <v>88</v>
      </c>
      <c r="CG32" s="48">
        <v>510</v>
      </c>
      <c r="CH32" s="48">
        <v>155</v>
      </c>
      <c r="CI32" s="48">
        <v>175</v>
      </c>
      <c r="CJ32" s="48">
        <v>92</v>
      </c>
      <c r="CK32" s="48">
        <v>20</v>
      </c>
      <c r="CL32" s="48">
        <v>30</v>
      </c>
      <c r="CM32" s="48">
        <v>89</v>
      </c>
      <c r="CN32" s="48">
        <v>76</v>
      </c>
      <c r="CO32" s="48">
        <v>0</v>
      </c>
      <c r="CP32" s="48">
        <v>24</v>
      </c>
      <c r="CQ32" s="48">
        <v>54</v>
      </c>
      <c r="CR32" s="48">
        <v>51</v>
      </c>
      <c r="CS32" s="48">
        <v>0</v>
      </c>
      <c r="CT32" s="48">
        <v>24</v>
      </c>
      <c r="CU32" s="48">
        <v>27</v>
      </c>
      <c r="CV32" s="48">
        <v>40</v>
      </c>
      <c r="CW32" s="48">
        <v>0</v>
      </c>
      <c r="CX32" s="48">
        <v>24</v>
      </c>
      <c r="CY32" s="48">
        <v>0</v>
      </c>
      <c r="CZ32" s="48">
        <v>24</v>
      </c>
      <c r="DA32" s="48">
        <v>15</v>
      </c>
      <c r="DB32" s="48">
        <v>26</v>
      </c>
      <c r="DC32" s="48">
        <v>0</v>
      </c>
      <c r="DD32" s="48">
        <v>24</v>
      </c>
      <c r="DE32" s="48">
        <v>0</v>
      </c>
      <c r="DF32" s="48">
        <v>24</v>
      </c>
      <c r="DG32" s="48">
        <v>0</v>
      </c>
      <c r="DH32" s="48">
        <v>24</v>
      </c>
      <c r="DI32" s="48">
        <v>0</v>
      </c>
      <c r="DJ32" s="48">
        <v>24</v>
      </c>
      <c r="DK32" s="48">
        <v>12</v>
      </c>
      <c r="DL32" s="48">
        <v>18</v>
      </c>
      <c r="DM32" s="48">
        <v>0</v>
      </c>
      <c r="DN32" s="48">
        <v>24</v>
      </c>
      <c r="DO32" s="48">
        <v>0</v>
      </c>
      <c r="DP32" s="48">
        <v>24</v>
      </c>
      <c r="DQ32" s="48">
        <v>0</v>
      </c>
      <c r="DR32" s="48">
        <v>24</v>
      </c>
      <c r="DS32" s="48">
        <v>0</v>
      </c>
      <c r="DT32" s="48">
        <v>24</v>
      </c>
      <c r="DU32" s="48">
        <v>305</v>
      </c>
      <c r="DV32" s="48">
        <v>129</v>
      </c>
      <c r="DW32" s="48">
        <v>0</v>
      </c>
      <c r="DX32" s="48">
        <v>24</v>
      </c>
      <c r="DY32" s="48">
        <v>37</v>
      </c>
      <c r="DZ32" s="48">
        <v>44</v>
      </c>
      <c r="EA32" s="48">
        <v>0</v>
      </c>
      <c r="EB32" s="48">
        <v>24</v>
      </c>
      <c r="EC32" s="48">
        <v>0</v>
      </c>
      <c r="ED32" s="48">
        <v>24</v>
      </c>
      <c r="EE32" s="48">
        <v>69</v>
      </c>
      <c r="EF32" s="48">
        <v>63</v>
      </c>
      <c r="EG32" s="48">
        <v>0</v>
      </c>
      <c r="EH32" s="48">
        <v>24</v>
      </c>
      <c r="EI32" s="48">
        <v>15</v>
      </c>
      <c r="EJ32" s="48">
        <v>22</v>
      </c>
      <c r="EK32" s="48">
        <v>0</v>
      </c>
      <c r="EL32" s="48">
        <v>24</v>
      </c>
      <c r="EM32" s="48">
        <v>10</v>
      </c>
      <c r="EN32" s="48">
        <v>12</v>
      </c>
      <c r="EO32" s="48">
        <v>89</v>
      </c>
      <c r="EP32" s="48">
        <v>73</v>
      </c>
      <c r="EQ32" s="48">
        <v>65</v>
      </c>
      <c r="ER32" s="48">
        <v>56</v>
      </c>
      <c r="ES32" s="48">
        <v>1</v>
      </c>
      <c r="ET32" s="48">
        <v>3</v>
      </c>
      <c r="EU32" s="48">
        <v>19</v>
      </c>
      <c r="EV32" s="48">
        <v>25</v>
      </c>
      <c r="EW32" s="48">
        <v>0</v>
      </c>
      <c r="EX32" s="48">
        <v>24</v>
      </c>
      <c r="EY32" s="48">
        <v>154</v>
      </c>
      <c r="EZ32" s="48">
        <v>77</v>
      </c>
      <c r="FA32" s="48">
        <v>29</v>
      </c>
      <c r="FB32" s="48">
        <v>34</v>
      </c>
      <c r="FC32" s="48">
        <v>3</v>
      </c>
      <c r="FD32" s="48">
        <v>6</v>
      </c>
      <c r="FE32" s="48">
        <v>0</v>
      </c>
      <c r="FF32" s="48">
        <v>24</v>
      </c>
      <c r="FG32" s="48">
        <v>0</v>
      </c>
      <c r="FH32" s="48">
        <v>24</v>
      </c>
      <c r="FI32" s="48">
        <v>10</v>
      </c>
      <c r="FJ32" s="48">
        <v>16</v>
      </c>
      <c r="FK32" s="48">
        <v>17</v>
      </c>
      <c r="FL32" s="48">
        <v>27</v>
      </c>
      <c r="FM32" s="48">
        <v>0</v>
      </c>
      <c r="FN32" s="48">
        <v>24</v>
      </c>
      <c r="FO32" s="48">
        <v>0</v>
      </c>
      <c r="FP32" s="48">
        <v>24</v>
      </c>
      <c r="FQ32" s="48">
        <v>15</v>
      </c>
      <c r="FR32" s="48">
        <v>23</v>
      </c>
      <c r="FS32" s="48">
        <v>1</v>
      </c>
      <c r="FT32" s="48">
        <v>3</v>
      </c>
      <c r="FU32" s="48">
        <v>23</v>
      </c>
      <c r="FV32" s="48">
        <v>26</v>
      </c>
      <c r="FW32" s="48">
        <v>26</v>
      </c>
      <c r="FX32" s="48">
        <v>37</v>
      </c>
      <c r="FY32" s="48">
        <v>30</v>
      </c>
      <c r="FZ32" s="48">
        <v>27</v>
      </c>
      <c r="GA32" s="48">
        <v>0</v>
      </c>
      <c r="GB32" s="48">
        <v>24</v>
      </c>
      <c r="GC32" s="48">
        <v>561</v>
      </c>
      <c r="GD32" s="48">
        <v>160</v>
      </c>
      <c r="GE32" s="48">
        <v>71</v>
      </c>
      <c r="GF32" s="48">
        <v>52</v>
      </c>
      <c r="GG32" s="48">
        <v>24</v>
      </c>
      <c r="GH32" s="48">
        <v>33</v>
      </c>
      <c r="GI32" s="48">
        <v>27</v>
      </c>
      <c r="GJ32" s="48">
        <v>41</v>
      </c>
      <c r="GK32" s="48">
        <v>29</v>
      </c>
      <c r="GL32" s="48">
        <v>47</v>
      </c>
      <c r="GM32" s="48">
        <v>12</v>
      </c>
      <c r="GN32" s="48">
        <v>12</v>
      </c>
      <c r="GO32" s="48">
        <v>31</v>
      </c>
      <c r="GP32" s="48">
        <v>33</v>
      </c>
      <c r="GQ32" s="48">
        <v>46</v>
      </c>
      <c r="GR32" s="48">
        <v>49</v>
      </c>
      <c r="GS32" s="48">
        <v>20</v>
      </c>
      <c r="GT32" s="48">
        <v>24</v>
      </c>
      <c r="GU32" s="48">
        <v>141</v>
      </c>
      <c r="GV32" s="48">
        <v>77</v>
      </c>
      <c r="GW32" s="48">
        <v>59</v>
      </c>
      <c r="GX32" s="48">
        <v>41</v>
      </c>
      <c r="GY32" s="48">
        <v>12</v>
      </c>
      <c r="GZ32" s="48">
        <v>21</v>
      </c>
      <c r="HA32" s="48">
        <v>89</v>
      </c>
      <c r="HB32" s="48">
        <v>63</v>
      </c>
      <c r="HC32" s="48">
        <v>0</v>
      </c>
      <c r="HD32" s="48">
        <v>24</v>
      </c>
      <c r="HE32" s="48">
        <v>0</v>
      </c>
      <c r="HF32" s="48">
        <v>24</v>
      </c>
    </row>
    <row r="33" spans="1:214" x14ac:dyDescent="0.25">
      <c r="A33" s="16">
        <f t="shared" si="8"/>
        <v>49</v>
      </c>
      <c r="B33" s="17" t="str">
        <f t="shared" si="9"/>
        <v>Utah</v>
      </c>
      <c r="C33" s="48" t="s">
        <v>70</v>
      </c>
      <c r="D33" s="48" t="s">
        <v>71</v>
      </c>
      <c r="E33" s="48">
        <v>276471</v>
      </c>
      <c r="F33" s="48">
        <v>1657</v>
      </c>
      <c r="G33" s="48">
        <v>2341</v>
      </c>
      <c r="H33" s="48">
        <v>332</v>
      </c>
      <c r="I33" s="48">
        <v>19601</v>
      </c>
      <c r="J33" s="48">
        <v>813</v>
      </c>
      <c r="K33" s="48">
        <v>24504</v>
      </c>
      <c r="L33" s="48">
        <v>979</v>
      </c>
      <c r="M33" s="48">
        <v>7260</v>
      </c>
      <c r="N33" s="48">
        <v>628</v>
      </c>
      <c r="O33" s="48">
        <v>34714</v>
      </c>
      <c r="P33" s="48">
        <v>1234</v>
      </c>
      <c r="Q33" s="48">
        <v>7853</v>
      </c>
      <c r="R33" s="48">
        <v>542</v>
      </c>
      <c r="S33" s="48">
        <v>8599</v>
      </c>
      <c r="T33" s="48">
        <v>675</v>
      </c>
      <c r="U33" s="48">
        <v>16172</v>
      </c>
      <c r="V33" s="48">
        <v>723</v>
      </c>
      <c r="W33" s="48">
        <v>43349</v>
      </c>
      <c r="X33" s="48">
        <v>1477</v>
      </c>
      <c r="Y33" s="48">
        <v>68674</v>
      </c>
      <c r="Z33" s="48">
        <v>1431</v>
      </c>
      <c r="AA33" s="48">
        <v>22288</v>
      </c>
      <c r="AB33" s="48">
        <v>993</v>
      </c>
      <c r="AC33" s="48">
        <v>12615</v>
      </c>
      <c r="AD33" s="48">
        <v>751</v>
      </c>
      <c r="AE33" s="48">
        <v>7983</v>
      </c>
      <c r="AF33" s="48">
        <v>550</v>
      </c>
      <c r="AG33" s="48">
        <v>518</v>
      </c>
      <c r="AH33" s="48">
        <v>137</v>
      </c>
      <c r="AI33" s="48">
        <v>201911</v>
      </c>
      <c r="AJ33" s="48">
        <v>1829</v>
      </c>
      <c r="AK33" s="48">
        <v>1496</v>
      </c>
      <c r="AL33" s="48">
        <v>264</v>
      </c>
      <c r="AM33" s="48">
        <v>14609</v>
      </c>
      <c r="AN33" s="48">
        <v>732</v>
      </c>
      <c r="AO33" s="48">
        <v>18811</v>
      </c>
      <c r="AP33" s="48">
        <v>974</v>
      </c>
      <c r="AQ33" s="48">
        <v>5647</v>
      </c>
      <c r="AR33" s="48">
        <v>538</v>
      </c>
      <c r="AS33" s="48">
        <v>26882</v>
      </c>
      <c r="AT33" s="48">
        <v>1007</v>
      </c>
      <c r="AU33" s="48">
        <v>5787</v>
      </c>
      <c r="AV33" s="48">
        <v>448</v>
      </c>
      <c r="AW33" s="48">
        <v>5850</v>
      </c>
      <c r="AX33" s="48">
        <v>538</v>
      </c>
      <c r="AY33" s="48">
        <v>11870</v>
      </c>
      <c r="AZ33" s="48">
        <v>598</v>
      </c>
      <c r="BA33" s="48">
        <v>30918</v>
      </c>
      <c r="BB33" s="48">
        <v>1145</v>
      </c>
      <c r="BC33" s="48">
        <v>48624</v>
      </c>
      <c r="BD33" s="48">
        <v>1240</v>
      </c>
      <c r="BE33" s="48">
        <v>15365</v>
      </c>
      <c r="BF33" s="48">
        <v>767</v>
      </c>
      <c r="BG33" s="48">
        <v>8883</v>
      </c>
      <c r="BH33" s="48">
        <v>619</v>
      </c>
      <c r="BI33" s="48">
        <v>6730</v>
      </c>
      <c r="BJ33" s="48">
        <v>494</v>
      </c>
      <c r="BK33" s="48">
        <v>439</v>
      </c>
      <c r="BL33" s="48">
        <v>121</v>
      </c>
      <c r="BM33" s="48">
        <v>31411</v>
      </c>
      <c r="BN33" s="48">
        <v>1304</v>
      </c>
      <c r="BO33" s="48">
        <v>407</v>
      </c>
      <c r="BP33" s="48">
        <v>130</v>
      </c>
      <c r="BQ33" s="48">
        <v>3560</v>
      </c>
      <c r="BR33" s="48">
        <v>494</v>
      </c>
      <c r="BS33" s="48">
        <v>3450</v>
      </c>
      <c r="BT33" s="48">
        <v>370</v>
      </c>
      <c r="BU33" s="48">
        <v>849</v>
      </c>
      <c r="BV33" s="48">
        <v>187</v>
      </c>
      <c r="BW33" s="48">
        <v>3519</v>
      </c>
      <c r="BX33" s="48">
        <v>474</v>
      </c>
      <c r="BY33" s="48">
        <v>750</v>
      </c>
      <c r="BZ33" s="48">
        <v>154</v>
      </c>
      <c r="CA33" s="48">
        <v>817</v>
      </c>
      <c r="CB33" s="48">
        <v>172</v>
      </c>
      <c r="CC33" s="48">
        <v>1592</v>
      </c>
      <c r="CD33" s="48">
        <v>277</v>
      </c>
      <c r="CE33" s="48">
        <v>4293</v>
      </c>
      <c r="CF33" s="48">
        <v>587</v>
      </c>
      <c r="CG33" s="48">
        <v>7258</v>
      </c>
      <c r="CH33" s="48">
        <v>523</v>
      </c>
      <c r="CI33" s="48">
        <v>3177</v>
      </c>
      <c r="CJ33" s="48">
        <v>342</v>
      </c>
      <c r="CK33" s="48">
        <v>1070</v>
      </c>
      <c r="CL33" s="48">
        <v>204</v>
      </c>
      <c r="CM33" s="48">
        <v>609</v>
      </c>
      <c r="CN33" s="48">
        <v>175</v>
      </c>
      <c r="CO33" s="48">
        <v>60</v>
      </c>
      <c r="CP33" s="48">
        <v>45</v>
      </c>
      <c r="CQ33" s="48">
        <v>6187</v>
      </c>
      <c r="CR33" s="48">
        <v>454</v>
      </c>
      <c r="CS33" s="48">
        <v>66</v>
      </c>
      <c r="CT33" s="48">
        <v>59</v>
      </c>
      <c r="CU33" s="48">
        <v>77</v>
      </c>
      <c r="CV33" s="48">
        <v>49</v>
      </c>
      <c r="CW33" s="48">
        <v>245</v>
      </c>
      <c r="CX33" s="48">
        <v>108</v>
      </c>
      <c r="CY33" s="48">
        <v>73</v>
      </c>
      <c r="CZ33" s="48">
        <v>43</v>
      </c>
      <c r="DA33" s="48">
        <v>546</v>
      </c>
      <c r="DB33" s="48">
        <v>134</v>
      </c>
      <c r="DC33" s="48">
        <v>130</v>
      </c>
      <c r="DD33" s="48">
        <v>63</v>
      </c>
      <c r="DE33" s="48">
        <v>395</v>
      </c>
      <c r="DF33" s="48">
        <v>143</v>
      </c>
      <c r="DG33" s="48">
        <v>366</v>
      </c>
      <c r="DH33" s="48">
        <v>122</v>
      </c>
      <c r="DI33" s="48">
        <v>1093</v>
      </c>
      <c r="DJ33" s="48">
        <v>187</v>
      </c>
      <c r="DK33" s="48">
        <v>1800</v>
      </c>
      <c r="DL33" s="48">
        <v>305</v>
      </c>
      <c r="DM33" s="48">
        <v>521</v>
      </c>
      <c r="DN33" s="48">
        <v>161</v>
      </c>
      <c r="DO33" s="48">
        <v>589</v>
      </c>
      <c r="DP33" s="48">
        <v>147</v>
      </c>
      <c r="DQ33" s="48">
        <v>286</v>
      </c>
      <c r="DR33" s="48">
        <v>101</v>
      </c>
      <c r="DS33" s="48">
        <v>0</v>
      </c>
      <c r="DT33" s="48">
        <v>27</v>
      </c>
      <c r="DU33" s="48">
        <v>11355</v>
      </c>
      <c r="DV33" s="48">
        <v>909</v>
      </c>
      <c r="DW33" s="48">
        <v>59</v>
      </c>
      <c r="DX33" s="48">
        <v>39</v>
      </c>
      <c r="DY33" s="48">
        <v>118</v>
      </c>
      <c r="DZ33" s="48">
        <v>63</v>
      </c>
      <c r="EA33" s="48">
        <v>391</v>
      </c>
      <c r="EB33" s="48">
        <v>144</v>
      </c>
      <c r="EC33" s="48">
        <v>121</v>
      </c>
      <c r="ED33" s="48">
        <v>96</v>
      </c>
      <c r="EE33" s="48">
        <v>1023</v>
      </c>
      <c r="EF33" s="48">
        <v>210</v>
      </c>
      <c r="EG33" s="48">
        <v>42</v>
      </c>
      <c r="EH33" s="48">
        <v>32</v>
      </c>
      <c r="EI33" s="48">
        <v>301</v>
      </c>
      <c r="EJ33" s="48">
        <v>150</v>
      </c>
      <c r="EK33" s="48">
        <v>330</v>
      </c>
      <c r="EL33" s="48">
        <v>108</v>
      </c>
      <c r="EM33" s="48">
        <v>881</v>
      </c>
      <c r="EN33" s="48">
        <v>203</v>
      </c>
      <c r="EO33" s="48">
        <v>5782</v>
      </c>
      <c r="EP33" s="48">
        <v>628</v>
      </c>
      <c r="EQ33" s="48">
        <v>1704</v>
      </c>
      <c r="ER33" s="48">
        <v>345</v>
      </c>
      <c r="ES33" s="48">
        <v>524</v>
      </c>
      <c r="ET33" s="48">
        <v>150</v>
      </c>
      <c r="EU33" s="48">
        <v>76</v>
      </c>
      <c r="EV33" s="48">
        <v>44</v>
      </c>
      <c r="EW33" s="48">
        <v>3</v>
      </c>
      <c r="EX33" s="48">
        <v>7</v>
      </c>
      <c r="EY33" s="48">
        <v>5723</v>
      </c>
      <c r="EZ33" s="48">
        <v>514</v>
      </c>
      <c r="FA33" s="48">
        <v>35</v>
      </c>
      <c r="FB33" s="48">
        <v>30</v>
      </c>
      <c r="FC33" s="48">
        <v>228</v>
      </c>
      <c r="FD33" s="48">
        <v>107</v>
      </c>
      <c r="FE33" s="48">
        <v>393</v>
      </c>
      <c r="FF33" s="48">
        <v>103</v>
      </c>
      <c r="FG33" s="48">
        <v>120</v>
      </c>
      <c r="FH33" s="48">
        <v>95</v>
      </c>
      <c r="FI33" s="48">
        <v>643</v>
      </c>
      <c r="FJ33" s="48">
        <v>158</v>
      </c>
      <c r="FK33" s="48">
        <v>249</v>
      </c>
      <c r="FL33" s="48">
        <v>96</v>
      </c>
      <c r="FM33" s="48">
        <v>317</v>
      </c>
      <c r="FN33" s="48">
        <v>181</v>
      </c>
      <c r="FO33" s="48">
        <v>150</v>
      </c>
      <c r="FP33" s="48">
        <v>72</v>
      </c>
      <c r="FQ33" s="48">
        <v>982</v>
      </c>
      <c r="FR33" s="48">
        <v>187</v>
      </c>
      <c r="FS33" s="48">
        <v>1510</v>
      </c>
      <c r="FT33" s="48">
        <v>244</v>
      </c>
      <c r="FU33" s="48">
        <v>687</v>
      </c>
      <c r="FV33" s="48">
        <v>180</v>
      </c>
      <c r="FW33" s="48">
        <v>354</v>
      </c>
      <c r="FX33" s="48">
        <v>106</v>
      </c>
      <c r="FY33" s="48">
        <v>54</v>
      </c>
      <c r="FZ33" s="48">
        <v>35</v>
      </c>
      <c r="GA33" s="48">
        <v>1</v>
      </c>
      <c r="GB33" s="48">
        <v>5</v>
      </c>
      <c r="GC33" s="48">
        <v>19884</v>
      </c>
      <c r="GD33" s="48">
        <v>904</v>
      </c>
      <c r="GE33" s="48">
        <v>278</v>
      </c>
      <c r="GF33" s="48">
        <v>106</v>
      </c>
      <c r="GG33" s="48">
        <v>1009</v>
      </c>
      <c r="GH33" s="48">
        <v>194</v>
      </c>
      <c r="GI33" s="48">
        <v>1214</v>
      </c>
      <c r="GJ33" s="48">
        <v>167</v>
      </c>
      <c r="GK33" s="48">
        <v>450</v>
      </c>
      <c r="GL33" s="48">
        <v>128</v>
      </c>
      <c r="GM33" s="48">
        <v>2101</v>
      </c>
      <c r="GN33" s="48">
        <v>322</v>
      </c>
      <c r="GO33" s="48">
        <v>895</v>
      </c>
      <c r="GP33" s="48">
        <v>217</v>
      </c>
      <c r="GQ33" s="48">
        <v>919</v>
      </c>
      <c r="GR33" s="48">
        <v>193</v>
      </c>
      <c r="GS33" s="48">
        <v>1864</v>
      </c>
      <c r="GT33" s="48">
        <v>327</v>
      </c>
      <c r="GU33" s="48">
        <v>5182</v>
      </c>
      <c r="GV33" s="48">
        <v>457</v>
      </c>
      <c r="GW33" s="48">
        <v>3700</v>
      </c>
      <c r="GX33" s="48">
        <v>344</v>
      </c>
      <c r="GY33" s="48">
        <v>834</v>
      </c>
      <c r="GZ33" s="48">
        <v>160</v>
      </c>
      <c r="HA33" s="48">
        <v>1195</v>
      </c>
      <c r="HB33" s="48">
        <v>178</v>
      </c>
      <c r="HC33" s="48">
        <v>228</v>
      </c>
      <c r="HD33" s="48">
        <v>109</v>
      </c>
      <c r="HE33" s="48">
        <v>15</v>
      </c>
      <c r="HF33" s="48">
        <v>18</v>
      </c>
    </row>
    <row r="34" spans="1:214" x14ac:dyDescent="0.25">
      <c r="A34" s="16">
        <f t="shared" si="8"/>
        <v>51</v>
      </c>
      <c r="B34" s="17" t="str">
        <f t="shared" si="9"/>
        <v>Wasatch</v>
      </c>
      <c r="C34" s="48" t="s">
        <v>72</v>
      </c>
      <c r="D34" s="48" t="s">
        <v>73</v>
      </c>
      <c r="E34" s="48">
        <v>15455</v>
      </c>
      <c r="F34" s="48">
        <v>545</v>
      </c>
      <c r="G34" s="48">
        <v>237</v>
      </c>
      <c r="H34" s="48">
        <v>98</v>
      </c>
      <c r="I34" s="48">
        <v>1386</v>
      </c>
      <c r="J34" s="48">
        <v>299</v>
      </c>
      <c r="K34" s="48">
        <v>748</v>
      </c>
      <c r="L34" s="48">
        <v>198</v>
      </c>
      <c r="M34" s="48">
        <v>426</v>
      </c>
      <c r="N34" s="48">
        <v>163</v>
      </c>
      <c r="O34" s="48">
        <v>1769</v>
      </c>
      <c r="P34" s="48">
        <v>307</v>
      </c>
      <c r="Q34" s="48">
        <v>800</v>
      </c>
      <c r="R34" s="48">
        <v>189</v>
      </c>
      <c r="S34" s="48">
        <v>346</v>
      </c>
      <c r="T34" s="48">
        <v>185</v>
      </c>
      <c r="U34" s="48">
        <v>1006</v>
      </c>
      <c r="V34" s="48">
        <v>216</v>
      </c>
      <c r="W34" s="48">
        <v>1780</v>
      </c>
      <c r="X34" s="48">
        <v>343</v>
      </c>
      <c r="Y34" s="48">
        <v>2836</v>
      </c>
      <c r="Z34" s="48">
        <v>359</v>
      </c>
      <c r="AA34" s="48">
        <v>2833</v>
      </c>
      <c r="AB34" s="48">
        <v>515</v>
      </c>
      <c r="AC34" s="48">
        <v>692</v>
      </c>
      <c r="AD34" s="48">
        <v>183</v>
      </c>
      <c r="AE34" s="48">
        <v>584</v>
      </c>
      <c r="AF34" s="48">
        <v>175</v>
      </c>
      <c r="AG34" s="48">
        <v>12</v>
      </c>
      <c r="AH34" s="48">
        <v>19</v>
      </c>
      <c r="AI34" s="48">
        <v>12055</v>
      </c>
      <c r="AJ34" s="48">
        <v>513</v>
      </c>
      <c r="AK34" s="48">
        <v>167</v>
      </c>
      <c r="AL34" s="48">
        <v>82</v>
      </c>
      <c r="AM34" s="48">
        <v>976</v>
      </c>
      <c r="AN34" s="48">
        <v>239</v>
      </c>
      <c r="AO34" s="48">
        <v>477</v>
      </c>
      <c r="AP34" s="48">
        <v>169</v>
      </c>
      <c r="AQ34" s="48">
        <v>288</v>
      </c>
      <c r="AR34" s="48">
        <v>133</v>
      </c>
      <c r="AS34" s="48">
        <v>1466</v>
      </c>
      <c r="AT34" s="48">
        <v>294</v>
      </c>
      <c r="AU34" s="48">
        <v>663</v>
      </c>
      <c r="AV34" s="48">
        <v>155</v>
      </c>
      <c r="AW34" s="48">
        <v>248</v>
      </c>
      <c r="AX34" s="48">
        <v>161</v>
      </c>
      <c r="AY34" s="48">
        <v>819</v>
      </c>
      <c r="AZ34" s="48">
        <v>206</v>
      </c>
      <c r="BA34" s="48">
        <v>1332</v>
      </c>
      <c r="BB34" s="48">
        <v>275</v>
      </c>
      <c r="BC34" s="48">
        <v>2336</v>
      </c>
      <c r="BD34" s="48">
        <v>332</v>
      </c>
      <c r="BE34" s="48">
        <v>2204</v>
      </c>
      <c r="BF34" s="48">
        <v>385</v>
      </c>
      <c r="BG34" s="48">
        <v>547</v>
      </c>
      <c r="BH34" s="48">
        <v>172</v>
      </c>
      <c r="BI34" s="48">
        <v>520</v>
      </c>
      <c r="BJ34" s="48">
        <v>165</v>
      </c>
      <c r="BK34" s="48">
        <v>12</v>
      </c>
      <c r="BL34" s="48">
        <v>19</v>
      </c>
      <c r="BM34" s="48">
        <v>1732</v>
      </c>
      <c r="BN34" s="48">
        <v>342</v>
      </c>
      <c r="BO34" s="48">
        <v>67</v>
      </c>
      <c r="BP34" s="48">
        <v>55</v>
      </c>
      <c r="BQ34" s="48">
        <v>285</v>
      </c>
      <c r="BR34" s="48">
        <v>176</v>
      </c>
      <c r="BS34" s="48">
        <v>63</v>
      </c>
      <c r="BT34" s="48">
        <v>47</v>
      </c>
      <c r="BU34" s="48">
        <v>70</v>
      </c>
      <c r="BV34" s="48">
        <v>79</v>
      </c>
      <c r="BW34" s="48">
        <v>217</v>
      </c>
      <c r="BX34" s="48">
        <v>129</v>
      </c>
      <c r="BY34" s="48">
        <v>58</v>
      </c>
      <c r="BZ34" s="48">
        <v>36</v>
      </c>
      <c r="CA34" s="48">
        <v>66</v>
      </c>
      <c r="CB34" s="48">
        <v>70</v>
      </c>
      <c r="CC34" s="48">
        <v>57</v>
      </c>
      <c r="CD34" s="48">
        <v>45</v>
      </c>
      <c r="CE34" s="48">
        <v>140</v>
      </c>
      <c r="CF34" s="48">
        <v>89</v>
      </c>
      <c r="CG34" s="48">
        <v>248</v>
      </c>
      <c r="CH34" s="48">
        <v>99</v>
      </c>
      <c r="CI34" s="48">
        <v>421</v>
      </c>
      <c r="CJ34" s="48">
        <v>230</v>
      </c>
      <c r="CK34" s="48">
        <v>12</v>
      </c>
      <c r="CL34" s="48">
        <v>15</v>
      </c>
      <c r="CM34" s="48">
        <v>28</v>
      </c>
      <c r="CN34" s="48">
        <v>26</v>
      </c>
      <c r="CO34" s="48">
        <v>0</v>
      </c>
      <c r="CP34" s="48">
        <v>24</v>
      </c>
      <c r="CQ34" s="48">
        <v>34</v>
      </c>
      <c r="CR34" s="48">
        <v>32</v>
      </c>
      <c r="CS34" s="48">
        <v>0</v>
      </c>
      <c r="CT34" s="48">
        <v>24</v>
      </c>
      <c r="CU34" s="48">
        <v>0</v>
      </c>
      <c r="CV34" s="48">
        <v>24</v>
      </c>
      <c r="CW34" s="48">
        <v>0</v>
      </c>
      <c r="CX34" s="48">
        <v>24</v>
      </c>
      <c r="CY34" s="48">
        <v>0</v>
      </c>
      <c r="CZ34" s="48">
        <v>24</v>
      </c>
      <c r="DA34" s="48">
        <v>0</v>
      </c>
      <c r="DB34" s="48">
        <v>24</v>
      </c>
      <c r="DC34" s="48">
        <v>1</v>
      </c>
      <c r="DD34" s="48">
        <v>3</v>
      </c>
      <c r="DE34" s="48">
        <v>5</v>
      </c>
      <c r="DF34" s="48">
        <v>9</v>
      </c>
      <c r="DG34" s="48">
        <v>0</v>
      </c>
      <c r="DH34" s="48">
        <v>24</v>
      </c>
      <c r="DI34" s="48">
        <v>7</v>
      </c>
      <c r="DJ34" s="48">
        <v>12</v>
      </c>
      <c r="DK34" s="48">
        <v>0</v>
      </c>
      <c r="DL34" s="48">
        <v>24</v>
      </c>
      <c r="DM34" s="48">
        <v>21</v>
      </c>
      <c r="DN34" s="48">
        <v>27</v>
      </c>
      <c r="DO34" s="48">
        <v>0</v>
      </c>
      <c r="DP34" s="48">
        <v>24</v>
      </c>
      <c r="DQ34" s="48">
        <v>0</v>
      </c>
      <c r="DR34" s="48">
        <v>24</v>
      </c>
      <c r="DS34" s="48">
        <v>0</v>
      </c>
      <c r="DT34" s="48">
        <v>24</v>
      </c>
      <c r="DU34" s="48">
        <v>338</v>
      </c>
      <c r="DV34" s="48">
        <v>177</v>
      </c>
      <c r="DW34" s="48">
        <v>0</v>
      </c>
      <c r="DX34" s="48">
        <v>24</v>
      </c>
      <c r="DY34" s="48">
        <v>35</v>
      </c>
      <c r="DZ34" s="48">
        <v>31</v>
      </c>
      <c r="EA34" s="48">
        <v>12</v>
      </c>
      <c r="EB34" s="48">
        <v>14</v>
      </c>
      <c r="EC34" s="48">
        <v>0</v>
      </c>
      <c r="ED34" s="48">
        <v>24</v>
      </c>
      <c r="EE34" s="48">
        <v>61</v>
      </c>
      <c r="EF34" s="48">
        <v>49</v>
      </c>
      <c r="EG34" s="48">
        <v>2</v>
      </c>
      <c r="EH34" s="48">
        <v>5</v>
      </c>
      <c r="EI34" s="48">
        <v>0</v>
      </c>
      <c r="EJ34" s="48">
        <v>24</v>
      </c>
      <c r="EK34" s="48">
        <v>13</v>
      </c>
      <c r="EL34" s="48">
        <v>20</v>
      </c>
      <c r="EM34" s="48">
        <v>14</v>
      </c>
      <c r="EN34" s="48">
        <v>20</v>
      </c>
      <c r="EO34" s="48">
        <v>29</v>
      </c>
      <c r="EP34" s="48">
        <v>38</v>
      </c>
      <c r="EQ34" s="48">
        <v>153</v>
      </c>
      <c r="ER34" s="48">
        <v>166</v>
      </c>
      <c r="ES34" s="48">
        <v>19</v>
      </c>
      <c r="ET34" s="48">
        <v>14</v>
      </c>
      <c r="EU34" s="48">
        <v>0</v>
      </c>
      <c r="EV34" s="48">
        <v>24</v>
      </c>
      <c r="EW34" s="48">
        <v>0</v>
      </c>
      <c r="EX34" s="48">
        <v>24</v>
      </c>
      <c r="EY34" s="48">
        <v>140</v>
      </c>
      <c r="EZ34" s="48">
        <v>91</v>
      </c>
      <c r="FA34" s="48">
        <v>0</v>
      </c>
      <c r="FB34" s="48">
        <v>24</v>
      </c>
      <c r="FC34" s="48">
        <v>0</v>
      </c>
      <c r="FD34" s="48">
        <v>24</v>
      </c>
      <c r="FE34" s="48">
        <v>0</v>
      </c>
      <c r="FF34" s="48">
        <v>24</v>
      </c>
      <c r="FG34" s="48">
        <v>46</v>
      </c>
      <c r="FH34" s="48">
        <v>69</v>
      </c>
      <c r="FI34" s="48">
        <v>0</v>
      </c>
      <c r="FJ34" s="48">
        <v>24</v>
      </c>
      <c r="FK34" s="48">
        <v>0</v>
      </c>
      <c r="FL34" s="48">
        <v>24</v>
      </c>
      <c r="FM34" s="48">
        <v>2</v>
      </c>
      <c r="FN34" s="48">
        <v>3</v>
      </c>
      <c r="FO34" s="48">
        <v>0</v>
      </c>
      <c r="FP34" s="48">
        <v>24</v>
      </c>
      <c r="FQ34" s="48">
        <v>33</v>
      </c>
      <c r="FR34" s="48">
        <v>32</v>
      </c>
      <c r="FS34" s="48">
        <v>32</v>
      </c>
      <c r="FT34" s="48">
        <v>33</v>
      </c>
      <c r="FU34" s="48">
        <v>10</v>
      </c>
      <c r="FV34" s="48">
        <v>17</v>
      </c>
      <c r="FW34" s="48">
        <v>2</v>
      </c>
      <c r="FX34" s="48">
        <v>4</v>
      </c>
      <c r="FY34" s="48">
        <v>15</v>
      </c>
      <c r="FZ34" s="48">
        <v>23</v>
      </c>
      <c r="GA34" s="48">
        <v>0</v>
      </c>
      <c r="GB34" s="48">
        <v>24</v>
      </c>
      <c r="GC34" s="48">
        <v>1156</v>
      </c>
      <c r="GD34" s="48">
        <v>230</v>
      </c>
      <c r="GE34" s="48">
        <v>3</v>
      </c>
      <c r="GF34" s="48">
        <v>6</v>
      </c>
      <c r="GG34" s="48">
        <v>90</v>
      </c>
      <c r="GH34" s="48">
        <v>62</v>
      </c>
      <c r="GI34" s="48">
        <v>196</v>
      </c>
      <c r="GJ34" s="48">
        <v>88</v>
      </c>
      <c r="GK34" s="48">
        <v>22</v>
      </c>
      <c r="GL34" s="48">
        <v>23</v>
      </c>
      <c r="GM34" s="48">
        <v>25</v>
      </c>
      <c r="GN34" s="48">
        <v>29</v>
      </c>
      <c r="GO34" s="48">
        <v>76</v>
      </c>
      <c r="GP34" s="48">
        <v>68</v>
      </c>
      <c r="GQ34" s="48">
        <v>25</v>
      </c>
      <c r="GR34" s="48">
        <v>37</v>
      </c>
      <c r="GS34" s="48">
        <v>117</v>
      </c>
      <c r="GT34" s="48">
        <v>75</v>
      </c>
      <c r="GU34" s="48">
        <v>254</v>
      </c>
      <c r="GV34" s="48">
        <v>122</v>
      </c>
      <c r="GW34" s="48">
        <v>191</v>
      </c>
      <c r="GX34" s="48">
        <v>69</v>
      </c>
      <c r="GY34" s="48">
        <v>24</v>
      </c>
      <c r="GZ34" s="48">
        <v>34</v>
      </c>
      <c r="HA34" s="48">
        <v>112</v>
      </c>
      <c r="HB34" s="48">
        <v>71</v>
      </c>
      <c r="HC34" s="48">
        <v>21</v>
      </c>
      <c r="HD34" s="48">
        <v>30</v>
      </c>
      <c r="HE34" s="48">
        <v>0</v>
      </c>
      <c r="HF34" s="48">
        <v>24</v>
      </c>
    </row>
    <row r="35" spans="1:214" x14ac:dyDescent="0.25">
      <c r="A35" s="16">
        <f t="shared" si="8"/>
        <v>53</v>
      </c>
      <c r="B35" s="17" t="str">
        <f t="shared" si="9"/>
        <v>Washington</v>
      </c>
      <c r="C35" s="48" t="s">
        <v>74</v>
      </c>
      <c r="D35" s="48" t="s">
        <v>75</v>
      </c>
      <c r="E35" s="48">
        <v>67912</v>
      </c>
      <c r="F35" s="48">
        <v>1469</v>
      </c>
      <c r="G35" s="48">
        <v>718</v>
      </c>
      <c r="H35" s="48">
        <v>235</v>
      </c>
      <c r="I35" s="48">
        <v>6546</v>
      </c>
      <c r="J35" s="48">
        <v>731</v>
      </c>
      <c r="K35" s="48">
        <v>4550</v>
      </c>
      <c r="L35" s="48">
        <v>505</v>
      </c>
      <c r="M35" s="48">
        <v>1518</v>
      </c>
      <c r="N35" s="48">
        <v>341</v>
      </c>
      <c r="O35" s="48">
        <v>9707</v>
      </c>
      <c r="P35" s="48">
        <v>1000</v>
      </c>
      <c r="Q35" s="48">
        <v>3216</v>
      </c>
      <c r="R35" s="48">
        <v>407</v>
      </c>
      <c r="S35" s="48">
        <v>1035</v>
      </c>
      <c r="T35" s="48">
        <v>245</v>
      </c>
      <c r="U35" s="48">
        <v>3793</v>
      </c>
      <c r="V35" s="48">
        <v>499</v>
      </c>
      <c r="W35" s="48">
        <v>7327</v>
      </c>
      <c r="X35" s="48">
        <v>718</v>
      </c>
      <c r="Y35" s="48">
        <v>16280</v>
      </c>
      <c r="Z35" s="48">
        <v>1116</v>
      </c>
      <c r="AA35" s="48">
        <v>8128</v>
      </c>
      <c r="AB35" s="48">
        <v>812</v>
      </c>
      <c r="AC35" s="48">
        <v>2726</v>
      </c>
      <c r="AD35" s="48">
        <v>399</v>
      </c>
      <c r="AE35" s="48">
        <v>2325</v>
      </c>
      <c r="AF35" s="48">
        <v>373</v>
      </c>
      <c r="AG35" s="48">
        <v>43</v>
      </c>
      <c r="AH35" s="48">
        <v>42</v>
      </c>
      <c r="AI35" s="48">
        <v>52167</v>
      </c>
      <c r="AJ35" s="48">
        <v>1510</v>
      </c>
      <c r="AK35" s="48">
        <v>369</v>
      </c>
      <c r="AL35" s="48">
        <v>165</v>
      </c>
      <c r="AM35" s="48">
        <v>4693</v>
      </c>
      <c r="AN35" s="48">
        <v>612</v>
      </c>
      <c r="AO35" s="48">
        <v>4008</v>
      </c>
      <c r="AP35" s="48">
        <v>488</v>
      </c>
      <c r="AQ35" s="48">
        <v>1281</v>
      </c>
      <c r="AR35" s="48">
        <v>324</v>
      </c>
      <c r="AS35" s="48">
        <v>7651</v>
      </c>
      <c r="AT35" s="48">
        <v>872</v>
      </c>
      <c r="AU35" s="48">
        <v>2374</v>
      </c>
      <c r="AV35" s="48">
        <v>359</v>
      </c>
      <c r="AW35" s="48">
        <v>720</v>
      </c>
      <c r="AX35" s="48">
        <v>209</v>
      </c>
      <c r="AY35" s="48">
        <v>2788</v>
      </c>
      <c r="AZ35" s="48">
        <v>485</v>
      </c>
      <c r="BA35" s="48">
        <v>4764</v>
      </c>
      <c r="BB35" s="48">
        <v>583</v>
      </c>
      <c r="BC35" s="48">
        <v>13053</v>
      </c>
      <c r="BD35" s="48">
        <v>947</v>
      </c>
      <c r="BE35" s="48">
        <v>6388</v>
      </c>
      <c r="BF35" s="48">
        <v>688</v>
      </c>
      <c r="BG35" s="48">
        <v>1942</v>
      </c>
      <c r="BH35" s="48">
        <v>368</v>
      </c>
      <c r="BI35" s="48">
        <v>2093</v>
      </c>
      <c r="BJ35" s="48">
        <v>355</v>
      </c>
      <c r="BK35" s="48">
        <v>43</v>
      </c>
      <c r="BL35" s="48">
        <v>42</v>
      </c>
      <c r="BM35" s="48">
        <v>6648</v>
      </c>
      <c r="BN35" s="48">
        <v>752</v>
      </c>
      <c r="BO35" s="48">
        <v>135</v>
      </c>
      <c r="BP35" s="48">
        <v>143</v>
      </c>
      <c r="BQ35" s="48">
        <v>830</v>
      </c>
      <c r="BR35" s="48">
        <v>254</v>
      </c>
      <c r="BS35" s="48">
        <v>222</v>
      </c>
      <c r="BT35" s="48">
        <v>99</v>
      </c>
      <c r="BU35" s="48">
        <v>108</v>
      </c>
      <c r="BV35" s="48">
        <v>74</v>
      </c>
      <c r="BW35" s="48">
        <v>1021</v>
      </c>
      <c r="BX35" s="48">
        <v>240</v>
      </c>
      <c r="BY35" s="48">
        <v>257</v>
      </c>
      <c r="BZ35" s="48">
        <v>104</v>
      </c>
      <c r="CA35" s="48">
        <v>58</v>
      </c>
      <c r="CB35" s="48">
        <v>45</v>
      </c>
      <c r="CC35" s="48">
        <v>191</v>
      </c>
      <c r="CD35" s="48">
        <v>102</v>
      </c>
      <c r="CE35" s="48">
        <v>515</v>
      </c>
      <c r="CF35" s="48">
        <v>179</v>
      </c>
      <c r="CG35" s="48">
        <v>1931</v>
      </c>
      <c r="CH35" s="48">
        <v>366</v>
      </c>
      <c r="CI35" s="48">
        <v>831</v>
      </c>
      <c r="CJ35" s="48">
        <v>268</v>
      </c>
      <c r="CK35" s="48">
        <v>346</v>
      </c>
      <c r="CL35" s="48">
        <v>208</v>
      </c>
      <c r="CM35" s="48">
        <v>203</v>
      </c>
      <c r="CN35" s="48">
        <v>130</v>
      </c>
      <c r="CO35" s="48">
        <v>0</v>
      </c>
      <c r="CP35" s="48">
        <v>27</v>
      </c>
      <c r="CQ35" s="48">
        <v>361</v>
      </c>
      <c r="CR35" s="48">
        <v>184</v>
      </c>
      <c r="CS35" s="48">
        <v>0</v>
      </c>
      <c r="CT35" s="48">
        <v>27</v>
      </c>
      <c r="CU35" s="48">
        <v>18</v>
      </c>
      <c r="CV35" s="48">
        <v>31</v>
      </c>
      <c r="CW35" s="48">
        <v>0</v>
      </c>
      <c r="CX35" s="48">
        <v>27</v>
      </c>
      <c r="CY35" s="48">
        <v>14</v>
      </c>
      <c r="CZ35" s="48">
        <v>24</v>
      </c>
      <c r="DA35" s="48">
        <v>60</v>
      </c>
      <c r="DB35" s="48">
        <v>77</v>
      </c>
      <c r="DC35" s="48">
        <v>0</v>
      </c>
      <c r="DD35" s="48">
        <v>27</v>
      </c>
      <c r="DE35" s="48">
        <v>21</v>
      </c>
      <c r="DF35" s="48">
        <v>33</v>
      </c>
      <c r="DG35" s="48">
        <v>0</v>
      </c>
      <c r="DH35" s="48">
        <v>27</v>
      </c>
      <c r="DI35" s="48">
        <v>48</v>
      </c>
      <c r="DJ35" s="48">
        <v>54</v>
      </c>
      <c r="DK35" s="48">
        <v>14</v>
      </c>
      <c r="DL35" s="48">
        <v>20</v>
      </c>
      <c r="DM35" s="48">
        <v>186</v>
      </c>
      <c r="DN35" s="48">
        <v>119</v>
      </c>
      <c r="DO35" s="48">
        <v>0</v>
      </c>
      <c r="DP35" s="48">
        <v>27</v>
      </c>
      <c r="DQ35" s="48">
        <v>0</v>
      </c>
      <c r="DR35" s="48">
        <v>27</v>
      </c>
      <c r="DS35" s="48">
        <v>0</v>
      </c>
      <c r="DT35" s="48">
        <v>27</v>
      </c>
      <c r="DU35" s="48">
        <v>859</v>
      </c>
      <c r="DV35" s="48">
        <v>284</v>
      </c>
      <c r="DW35" s="48">
        <v>30</v>
      </c>
      <c r="DX35" s="48">
        <v>46</v>
      </c>
      <c r="DY35" s="48">
        <v>0</v>
      </c>
      <c r="DZ35" s="48">
        <v>27</v>
      </c>
      <c r="EA35" s="48">
        <v>49</v>
      </c>
      <c r="EB35" s="48">
        <v>74</v>
      </c>
      <c r="EC35" s="48">
        <v>0</v>
      </c>
      <c r="ED35" s="48">
        <v>27</v>
      </c>
      <c r="EE35" s="48">
        <v>244</v>
      </c>
      <c r="EF35" s="48">
        <v>174</v>
      </c>
      <c r="EG35" s="48">
        <v>31</v>
      </c>
      <c r="EH35" s="48">
        <v>41</v>
      </c>
      <c r="EI35" s="48">
        <v>44</v>
      </c>
      <c r="EJ35" s="48">
        <v>55</v>
      </c>
      <c r="EK35" s="48">
        <v>14</v>
      </c>
      <c r="EL35" s="48">
        <v>22</v>
      </c>
      <c r="EM35" s="48">
        <v>69</v>
      </c>
      <c r="EN35" s="48">
        <v>60</v>
      </c>
      <c r="EO35" s="48">
        <v>199</v>
      </c>
      <c r="EP35" s="48">
        <v>100</v>
      </c>
      <c r="EQ35" s="48">
        <v>172</v>
      </c>
      <c r="ER35" s="48">
        <v>118</v>
      </c>
      <c r="ES35" s="48">
        <v>2</v>
      </c>
      <c r="ET35" s="48">
        <v>5</v>
      </c>
      <c r="EU35" s="48">
        <v>5</v>
      </c>
      <c r="EV35" s="48">
        <v>8</v>
      </c>
      <c r="EW35" s="48">
        <v>0</v>
      </c>
      <c r="EX35" s="48">
        <v>27</v>
      </c>
      <c r="EY35" s="48">
        <v>1372</v>
      </c>
      <c r="EZ35" s="48">
        <v>368</v>
      </c>
      <c r="FA35" s="48">
        <v>9</v>
      </c>
      <c r="FB35" s="48">
        <v>16</v>
      </c>
      <c r="FC35" s="48">
        <v>171</v>
      </c>
      <c r="FD35" s="48">
        <v>143</v>
      </c>
      <c r="FE35" s="48">
        <v>79</v>
      </c>
      <c r="FF35" s="48">
        <v>57</v>
      </c>
      <c r="FG35" s="48">
        <v>9</v>
      </c>
      <c r="FH35" s="48">
        <v>15</v>
      </c>
      <c r="FI35" s="48">
        <v>206</v>
      </c>
      <c r="FJ35" s="48">
        <v>142</v>
      </c>
      <c r="FK35" s="48">
        <v>133</v>
      </c>
      <c r="FL35" s="48">
        <v>83</v>
      </c>
      <c r="FM35" s="48">
        <v>81</v>
      </c>
      <c r="FN35" s="48">
        <v>92</v>
      </c>
      <c r="FO35" s="48">
        <v>0</v>
      </c>
      <c r="FP35" s="48">
        <v>27</v>
      </c>
      <c r="FQ35" s="48">
        <v>374</v>
      </c>
      <c r="FR35" s="48">
        <v>223</v>
      </c>
      <c r="FS35" s="48">
        <v>127</v>
      </c>
      <c r="FT35" s="48">
        <v>73</v>
      </c>
      <c r="FU35" s="48">
        <v>162</v>
      </c>
      <c r="FV35" s="48">
        <v>123</v>
      </c>
      <c r="FW35" s="48">
        <v>10</v>
      </c>
      <c r="FX35" s="48">
        <v>12</v>
      </c>
      <c r="FY35" s="48">
        <v>11</v>
      </c>
      <c r="FZ35" s="48">
        <v>17</v>
      </c>
      <c r="GA35" s="48">
        <v>0</v>
      </c>
      <c r="GB35" s="48">
        <v>27</v>
      </c>
      <c r="GC35" s="48">
        <v>6505</v>
      </c>
      <c r="GD35" s="48">
        <v>812</v>
      </c>
      <c r="GE35" s="48">
        <v>175</v>
      </c>
      <c r="GF35" s="48">
        <v>96</v>
      </c>
      <c r="GG35" s="48">
        <v>834</v>
      </c>
      <c r="GH35" s="48">
        <v>290</v>
      </c>
      <c r="GI35" s="48">
        <v>192</v>
      </c>
      <c r="GJ35" s="48">
        <v>80</v>
      </c>
      <c r="GK35" s="48">
        <v>106</v>
      </c>
      <c r="GL35" s="48">
        <v>75</v>
      </c>
      <c r="GM35" s="48">
        <v>525</v>
      </c>
      <c r="GN35" s="48">
        <v>224</v>
      </c>
      <c r="GO35" s="48">
        <v>421</v>
      </c>
      <c r="GP35" s="48">
        <v>197</v>
      </c>
      <c r="GQ35" s="48">
        <v>111</v>
      </c>
      <c r="GR35" s="48">
        <v>85</v>
      </c>
      <c r="GS35" s="48">
        <v>800</v>
      </c>
      <c r="GT35" s="48">
        <v>257</v>
      </c>
      <c r="GU35" s="48">
        <v>1557</v>
      </c>
      <c r="GV35" s="48">
        <v>357</v>
      </c>
      <c r="GW35" s="48">
        <v>956</v>
      </c>
      <c r="GX35" s="48">
        <v>308</v>
      </c>
      <c r="GY35" s="48">
        <v>389</v>
      </c>
      <c r="GZ35" s="48">
        <v>169</v>
      </c>
      <c r="HA35" s="48">
        <v>426</v>
      </c>
      <c r="HB35" s="48">
        <v>164</v>
      </c>
      <c r="HC35" s="48">
        <v>13</v>
      </c>
      <c r="HD35" s="48">
        <v>20</v>
      </c>
      <c r="HE35" s="48">
        <v>0</v>
      </c>
      <c r="HF35" s="48">
        <v>27</v>
      </c>
    </row>
    <row r="36" spans="1:214" x14ac:dyDescent="0.25">
      <c r="A36" s="16">
        <f t="shared" si="8"/>
        <v>55</v>
      </c>
      <c r="B36" s="17" t="str">
        <f t="shared" si="9"/>
        <v>Wayne</v>
      </c>
      <c r="C36" s="48" t="s">
        <v>76</v>
      </c>
      <c r="D36" s="48" t="s">
        <v>77</v>
      </c>
      <c r="E36" s="48">
        <v>1165</v>
      </c>
      <c r="F36" s="48">
        <v>100</v>
      </c>
      <c r="G36" s="48">
        <v>106</v>
      </c>
      <c r="H36" s="48">
        <v>45</v>
      </c>
      <c r="I36" s="48">
        <v>173</v>
      </c>
      <c r="J36" s="48">
        <v>59</v>
      </c>
      <c r="K36" s="48">
        <v>61</v>
      </c>
      <c r="L36" s="48">
        <v>54</v>
      </c>
      <c r="M36" s="48">
        <v>0</v>
      </c>
      <c r="N36" s="48">
        <v>11</v>
      </c>
      <c r="O36" s="48">
        <v>92</v>
      </c>
      <c r="P36" s="48">
        <v>56</v>
      </c>
      <c r="Q36" s="48">
        <v>66</v>
      </c>
      <c r="R36" s="48">
        <v>31</v>
      </c>
      <c r="S36" s="48">
        <v>0</v>
      </c>
      <c r="T36" s="48">
        <v>11</v>
      </c>
      <c r="U36" s="48">
        <v>33</v>
      </c>
      <c r="V36" s="48">
        <v>27</v>
      </c>
      <c r="W36" s="48">
        <v>50</v>
      </c>
      <c r="X36" s="48">
        <v>29</v>
      </c>
      <c r="Y36" s="48">
        <v>226</v>
      </c>
      <c r="Z36" s="48">
        <v>67</v>
      </c>
      <c r="AA36" s="48">
        <v>281</v>
      </c>
      <c r="AB36" s="48">
        <v>67</v>
      </c>
      <c r="AC36" s="48">
        <v>45</v>
      </c>
      <c r="AD36" s="48">
        <v>27</v>
      </c>
      <c r="AE36" s="48">
        <v>32</v>
      </c>
      <c r="AF36" s="48">
        <v>18</v>
      </c>
      <c r="AG36" s="48">
        <v>0</v>
      </c>
      <c r="AH36" s="48">
        <v>11</v>
      </c>
      <c r="AI36" s="48">
        <v>851</v>
      </c>
      <c r="AJ36" s="48">
        <v>99</v>
      </c>
      <c r="AK36" s="48">
        <v>74</v>
      </c>
      <c r="AL36" s="48">
        <v>37</v>
      </c>
      <c r="AM36" s="48">
        <v>126</v>
      </c>
      <c r="AN36" s="48">
        <v>52</v>
      </c>
      <c r="AO36" s="48">
        <v>61</v>
      </c>
      <c r="AP36" s="48">
        <v>54</v>
      </c>
      <c r="AQ36" s="48">
        <v>0</v>
      </c>
      <c r="AR36" s="48">
        <v>11</v>
      </c>
      <c r="AS36" s="48">
        <v>40</v>
      </c>
      <c r="AT36" s="48">
        <v>24</v>
      </c>
      <c r="AU36" s="48">
        <v>60</v>
      </c>
      <c r="AV36" s="48">
        <v>30</v>
      </c>
      <c r="AW36" s="48">
        <v>0</v>
      </c>
      <c r="AX36" s="48">
        <v>11</v>
      </c>
      <c r="AY36" s="48">
        <v>29</v>
      </c>
      <c r="AZ36" s="48">
        <v>27</v>
      </c>
      <c r="BA36" s="48">
        <v>39</v>
      </c>
      <c r="BB36" s="48">
        <v>26</v>
      </c>
      <c r="BC36" s="48">
        <v>179</v>
      </c>
      <c r="BD36" s="48">
        <v>68</v>
      </c>
      <c r="BE36" s="48">
        <v>189</v>
      </c>
      <c r="BF36" s="48">
        <v>49</v>
      </c>
      <c r="BG36" s="48">
        <v>26</v>
      </c>
      <c r="BH36" s="48">
        <v>18</v>
      </c>
      <c r="BI36" s="48">
        <v>28</v>
      </c>
      <c r="BJ36" s="48">
        <v>18</v>
      </c>
      <c r="BK36" s="48">
        <v>0</v>
      </c>
      <c r="BL36" s="48">
        <v>11</v>
      </c>
      <c r="BM36" s="48">
        <v>78</v>
      </c>
      <c r="BN36" s="48">
        <v>41</v>
      </c>
      <c r="BO36" s="48">
        <v>13</v>
      </c>
      <c r="BP36" s="48">
        <v>12</v>
      </c>
      <c r="BQ36" s="48">
        <v>22</v>
      </c>
      <c r="BR36" s="48">
        <v>20</v>
      </c>
      <c r="BS36" s="48">
        <v>0</v>
      </c>
      <c r="BT36" s="48">
        <v>11</v>
      </c>
      <c r="BU36" s="48">
        <v>0</v>
      </c>
      <c r="BV36" s="48">
        <v>11</v>
      </c>
      <c r="BW36" s="48">
        <v>13</v>
      </c>
      <c r="BX36" s="48">
        <v>14</v>
      </c>
      <c r="BY36" s="48">
        <v>1</v>
      </c>
      <c r="BZ36" s="48">
        <v>3</v>
      </c>
      <c r="CA36" s="48">
        <v>0</v>
      </c>
      <c r="CB36" s="48">
        <v>11</v>
      </c>
      <c r="CC36" s="48">
        <v>0</v>
      </c>
      <c r="CD36" s="48">
        <v>11</v>
      </c>
      <c r="CE36" s="48">
        <v>0</v>
      </c>
      <c r="CF36" s="48">
        <v>11</v>
      </c>
      <c r="CG36" s="48">
        <v>5</v>
      </c>
      <c r="CH36" s="48">
        <v>6</v>
      </c>
      <c r="CI36" s="48">
        <v>12</v>
      </c>
      <c r="CJ36" s="48">
        <v>14</v>
      </c>
      <c r="CK36" s="48">
        <v>10</v>
      </c>
      <c r="CL36" s="48">
        <v>17</v>
      </c>
      <c r="CM36" s="48">
        <v>2</v>
      </c>
      <c r="CN36" s="48">
        <v>3</v>
      </c>
      <c r="CO36" s="48">
        <v>0</v>
      </c>
      <c r="CP36" s="48">
        <v>11</v>
      </c>
      <c r="CQ36" s="48">
        <v>0</v>
      </c>
      <c r="CR36" s="48">
        <v>11</v>
      </c>
      <c r="CS36" s="48">
        <v>0</v>
      </c>
      <c r="CT36" s="48">
        <v>11</v>
      </c>
      <c r="CU36" s="48">
        <v>0</v>
      </c>
      <c r="CV36" s="48">
        <v>11</v>
      </c>
      <c r="CW36" s="48">
        <v>0</v>
      </c>
      <c r="CX36" s="48">
        <v>11</v>
      </c>
      <c r="CY36" s="48">
        <v>0</v>
      </c>
      <c r="CZ36" s="48">
        <v>11</v>
      </c>
      <c r="DA36" s="48">
        <v>0</v>
      </c>
      <c r="DB36" s="48">
        <v>11</v>
      </c>
      <c r="DC36" s="48">
        <v>0</v>
      </c>
      <c r="DD36" s="48">
        <v>11</v>
      </c>
      <c r="DE36" s="48">
        <v>0</v>
      </c>
      <c r="DF36" s="48">
        <v>11</v>
      </c>
      <c r="DG36" s="48">
        <v>0</v>
      </c>
      <c r="DH36" s="48">
        <v>11</v>
      </c>
      <c r="DI36" s="48">
        <v>0</v>
      </c>
      <c r="DJ36" s="48">
        <v>11</v>
      </c>
      <c r="DK36" s="48">
        <v>0</v>
      </c>
      <c r="DL36" s="48">
        <v>11</v>
      </c>
      <c r="DM36" s="48">
        <v>0</v>
      </c>
      <c r="DN36" s="48">
        <v>11</v>
      </c>
      <c r="DO36" s="48">
        <v>0</v>
      </c>
      <c r="DP36" s="48">
        <v>11</v>
      </c>
      <c r="DQ36" s="48">
        <v>0</v>
      </c>
      <c r="DR36" s="48">
        <v>11</v>
      </c>
      <c r="DS36" s="48">
        <v>0</v>
      </c>
      <c r="DT36" s="48">
        <v>11</v>
      </c>
      <c r="DU36" s="48">
        <v>111</v>
      </c>
      <c r="DV36" s="48">
        <v>60</v>
      </c>
      <c r="DW36" s="48">
        <v>17</v>
      </c>
      <c r="DX36" s="48">
        <v>17</v>
      </c>
      <c r="DY36" s="48">
        <v>0</v>
      </c>
      <c r="DZ36" s="48">
        <v>11</v>
      </c>
      <c r="EA36" s="48">
        <v>0</v>
      </c>
      <c r="EB36" s="48">
        <v>11</v>
      </c>
      <c r="EC36" s="48">
        <v>0</v>
      </c>
      <c r="ED36" s="48">
        <v>11</v>
      </c>
      <c r="EE36" s="48">
        <v>39</v>
      </c>
      <c r="EF36" s="48">
        <v>52</v>
      </c>
      <c r="EG36" s="48">
        <v>5</v>
      </c>
      <c r="EH36" s="48">
        <v>8</v>
      </c>
      <c r="EI36" s="48">
        <v>0</v>
      </c>
      <c r="EJ36" s="48">
        <v>11</v>
      </c>
      <c r="EK36" s="48">
        <v>0</v>
      </c>
      <c r="EL36" s="48">
        <v>11</v>
      </c>
      <c r="EM36" s="48">
        <v>0</v>
      </c>
      <c r="EN36" s="48">
        <v>11</v>
      </c>
      <c r="EO36" s="48">
        <v>3</v>
      </c>
      <c r="EP36" s="48">
        <v>4</v>
      </c>
      <c r="EQ36" s="48">
        <v>42</v>
      </c>
      <c r="ER36" s="48">
        <v>22</v>
      </c>
      <c r="ES36" s="48">
        <v>3</v>
      </c>
      <c r="ET36" s="48">
        <v>5</v>
      </c>
      <c r="EU36" s="48">
        <v>2</v>
      </c>
      <c r="EV36" s="48">
        <v>3</v>
      </c>
      <c r="EW36" s="48">
        <v>0</v>
      </c>
      <c r="EX36" s="48">
        <v>11</v>
      </c>
      <c r="EY36" s="48">
        <v>18</v>
      </c>
      <c r="EZ36" s="48">
        <v>16</v>
      </c>
      <c r="FA36" s="48">
        <v>0</v>
      </c>
      <c r="FB36" s="48">
        <v>11</v>
      </c>
      <c r="FC36" s="48">
        <v>0</v>
      </c>
      <c r="FD36" s="48">
        <v>11</v>
      </c>
      <c r="FE36" s="48">
        <v>0</v>
      </c>
      <c r="FF36" s="48">
        <v>11</v>
      </c>
      <c r="FG36" s="48">
        <v>0</v>
      </c>
      <c r="FH36" s="48">
        <v>11</v>
      </c>
      <c r="FI36" s="48">
        <v>0</v>
      </c>
      <c r="FJ36" s="48">
        <v>11</v>
      </c>
      <c r="FK36" s="48">
        <v>0</v>
      </c>
      <c r="FL36" s="48">
        <v>11</v>
      </c>
      <c r="FM36" s="48">
        <v>0</v>
      </c>
      <c r="FN36" s="48">
        <v>11</v>
      </c>
      <c r="FO36" s="48">
        <v>0</v>
      </c>
      <c r="FP36" s="48">
        <v>11</v>
      </c>
      <c r="FQ36" s="48">
        <v>0</v>
      </c>
      <c r="FR36" s="48">
        <v>11</v>
      </c>
      <c r="FS36" s="48">
        <v>0</v>
      </c>
      <c r="FT36" s="48">
        <v>11</v>
      </c>
      <c r="FU36" s="48">
        <v>18</v>
      </c>
      <c r="FV36" s="48">
        <v>16</v>
      </c>
      <c r="FW36" s="48">
        <v>0</v>
      </c>
      <c r="FX36" s="48">
        <v>11</v>
      </c>
      <c r="FY36" s="48">
        <v>0</v>
      </c>
      <c r="FZ36" s="48">
        <v>11</v>
      </c>
      <c r="GA36" s="48">
        <v>0</v>
      </c>
      <c r="GB36" s="48">
        <v>11</v>
      </c>
      <c r="GC36" s="48">
        <v>107</v>
      </c>
      <c r="GD36" s="48">
        <v>50</v>
      </c>
      <c r="GE36" s="48">
        <v>2</v>
      </c>
      <c r="GF36" s="48">
        <v>4</v>
      </c>
      <c r="GG36" s="48">
        <v>25</v>
      </c>
      <c r="GH36" s="48">
        <v>25</v>
      </c>
      <c r="GI36" s="48">
        <v>0</v>
      </c>
      <c r="GJ36" s="48">
        <v>11</v>
      </c>
      <c r="GK36" s="48">
        <v>0</v>
      </c>
      <c r="GL36" s="48">
        <v>11</v>
      </c>
      <c r="GM36" s="48">
        <v>0</v>
      </c>
      <c r="GN36" s="48">
        <v>11</v>
      </c>
      <c r="GO36" s="48">
        <v>0</v>
      </c>
      <c r="GP36" s="48">
        <v>11</v>
      </c>
      <c r="GQ36" s="48">
        <v>0</v>
      </c>
      <c r="GR36" s="48">
        <v>11</v>
      </c>
      <c r="GS36" s="48">
        <v>4</v>
      </c>
      <c r="GT36" s="48">
        <v>6</v>
      </c>
      <c r="GU36" s="48">
        <v>11</v>
      </c>
      <c r="GV36" s="48">
        <v>13</v>
      </c>
      <c r="GW36" s="48">
        <v>39</v>
      </c>
      <c r="GX36" s="48">
        <v>24</v>
      </c>
      <c r="GY36" s="48">
        <v>20</v>
      </c>
      <c r="GZ36" s="48">
        <v>15</v>
      </c>
      <c r="HA36" s="48">
        <v>6</v>
      </c>
      <c r="HB36" s="48">
        <v>8</v>
      </c>
      <c r="HC36" s="48">
        <v>0</v>
      </c>
      <c r="HD36" s="48">
        <v>11</v>
      </c>
      <c r="HE36" s="48">
        <v>0</v>
      </c>
      <c r="HF36" s="48">
        <v>11</v>
      </c>
    </row>
    <row r="37" spans="1:214" x14ac:dyDescent="0.25">
      <c r="A37" s="16">
        <f t="shared" si="8"/>
        <v>57</v>
      </c>
      <c r="B37" s="17" t="str">
        <f t="shared" si="9"/>
        <v>Weber</v>
      </c>
      <c r="C37" s="48" t="s">
        <v>78</v>
      </c>
      <c r="D37" s="48" t="s">
        <v>79</v>
      </c>
      <c r="E37" s="48">
        <v>121331</v>
      </c>
      <c r="F37" s="48">
        <v>1376</v>
      </c>
      <c r="G37" s="48">
        <v>1164</v>
      </c>
      <c r="H37" s="48">
        <v>234</v>
      </c>
      <c r="I37" s="48">
        <v>9572</v>
      </c>
      <c r="J37" s="48">
        <v>777</v>
      </c>
      <c r="K37" s="48">
        <v>19021</v>
      </c>
      <c r="L37" s="48">
        <v>939</v>
      </c>
      <c r="M37" s="48">
        <v>3219</v>
      </c>
      <c r="N37" s="48">
        <v>404</v>
      </c>
      <c r="O37" s="48">
        <v>13818</v>
      </c>
      <c r="P37" s="48">
        <v>816</v>
      </c>
      <c r="Q37" s="48">
        <v>4959</v>
      </c>
      <c r="R37" s="48">
        <v>500</v>
      </c>
      <c r="S37" s="48">
        <v>1777</v>
      </c>
      <c r="T37" s="48">
        <v>272</v>
      </c>
      <c r="U37" s="48">
        <v>6770</v>
      </c>
      <c r="V37" s="48">
        <v>554</v>
      </c>
      <c r="W37" s="48">
        <v>11687</v>
      </c>
      <c r="X37" s="48">
        <v>847</v>
      </c>
      <c r="Y37" s="48">
        <v>23939</v>
      </c>
      <c r="Z37" s="48">
        <v>890</v>
      </c>
      <c r="AA37" s="48">
        <v>8244</v>
      </c>
      <c r="AB37" s="48">
        <v>703</v>
      </c>
      <c r="AC37" s="48">
        <v>5090</v>
      </c>
      <c r="AD37" s="48">
        <v>541</v>
      </c>
      <c r="AE37" s="48">
        <v>11528</v>
      </c>
      <c r="AF37" s="48">
        <v>824</v>
      </c>
      <c r="AG37" s="48">
        <v>543</v>
      </c>
      <c r="AH37" s="48">
        <v>173</v>
      </c>
      <c r="AI37" s="48">
        <v>97352</v>
      </c>
      <c r="AJ37" s="48">
        <v>1680</v>
      </c>
      <c r="AK37" s="48">
        <v>978</v>
      </c>
      <c r="AL37" s="48">
        <v>219</v>
      </c>
      <c r="AM37" s="48">
        <v>7278</v>
      </c>
      <c r="AN37" s="48">
        <v>668</v>
      </c>
      <c r="AO37" s="48">
        <v>15896</v>
      </c>
      <c r="AP37" s="48">
        <v>848</v>
      </c>
      <c r="AQ37" s="48">
        <v>2661</v>
      </c>
      <c r="AR37" s="48">
        <v>321</v>
      </c>
      <c r="AS37" s="48">
        <v>11034</v>
      </c>
      <c r="AT37" s="48">
        <v>811</v>
      </c>
      <c r="AU37" s="48">
        <v>4341</v>
      </c>
      <c r="AV37" s="48">
        <v>489</v>
      </c>
      <c r="AW37" s="48">
        <v>1348</v>
      </c>
      <c r="AX37" s="48">
        <v>265</v>
      </c>
      <c r="AY37" s="48">
        <v>5301</v>
      </c>
      <c r="AZ37" s="48">
        <v>529</v>
      </c>
      <c r="BA37" s="48">
        <v>8070</v>
      </c>
      <c r="BB37" s="48">
        <v>710</v>
      </c>
      <c r="BC37" s="48">
        <v>19833</v>
      </c>
      <c r="BD37" s="48">
        <v>817</v>
      </c>
      <c r="BE37" s="48">
        <v>6271</v>
      </c>
      <c r="BF37" s="48">
        <v>611</v>
      </c>
      <c r="BG37" s="48">
        <v>3973</v>
      </c>
      <c r="BH37" s="48">
        <v>509</v>
      </c>
      <c r="BI37" s="48">
        <v>9903</v>
      </c>
      <c r="BJ37" s="48">
        <v>793</v>
      </c>
      <c r="BK37" s="48">
        <v>465</v>
      </c>
      <c r="BL37" s="48">
        <v>174</v>
      </c>
      <c r="BM37" s="48">
        <v>11787</v>
      </c>
      <c r="BN37" s="48">
        <v>658</v>
      </c>
      <c r="BO37" s="48">
        <v>60</v>
      </c>
      <c r="BP37" s="48">
        <v>44</v>
      </c>
      <c r="BQ37" s="48">
        <v>1465</v>
      </c>
      <c r="BR37" s="48">
        <v>301</v>
      </c>
      <c r="BS37" s="48">
        <v>2226</v>
      </c>
      <c r="BT37" s="48">
        <v>377</v>
      </c>
      <c r="BU37" s="48">
        <v>208</v>
      </c>
      <c r="BV37" s="48">
        <v>104</v>
      </c>
      <c r="BW37" s="48">
        <v>1155</v>
      </c>
      <c r="BX37" s="48">
        <v>209</v>
      </c>
      <c r="BY37" s="48">
        <v>246</v>
      </c>
      <c r="BZ37" s="48">
        <v>113</v>
      </c>
      <c r="CA37" s="48">
        <v>119</v>
      </c>
      <c r="CB37" s="48">
        <v>79</v>
      </c>
      <c r="CC37" s="48">
        <v>383</v>
      </c>
      <c r="CD37" s="48">
        <v>124</v>
      </c>
      <c r="CE37" s="48">
        <v>1422</v>
      </c>
      <c r="CF37" s="48">
        <v>337</v>
      </c>
      <c r="CG37" s="48">
        <v>2156</v>
      </c>
      <c r="CH37" s="48">
        <v>287</v>
      </c>
      <c r="CI37" s="48">
        <v>874</v>
      </c>
      <c r="CJ37" s="48">
        <v>190</v>
      </c>
      <c r="CK37" s="48">
        <v>389</v>
      </c>
      <c r="CL37" s="48">
        <v>148</v>
      </c>
      <c r="CM37" s="48">
        <v>1006</v>
      </c>
      <c r="CN37" s="48">
        <v>241</v>
      </c>
      <c r="CO37" s="48">
        <v>78</v>
      </c>
      <c r="CP37" s="48">
        <v>48</v>
      </c>
      <c r="CQ37" s="48">
        <v>2032</v>
      </c>
      <c r="CR37" s="48">
        <v>332</v>
      </c>
      <c r="CS37" s="48">
        <v>11</v>
      </c>
      <c r="CT37" s="48">
        <v>16</v>
      </c>
      <c r="CU37" s="48">
        <v>114</v>
      </c>
      <c r="CV37" s="48">
        <v>106</v>
      </c>
      <c r="CW37" s="48">
        <v>179</v>
      </c>
      <c r="CX37" s="48">
        <v>87</v>
      </c>
      <c r="CY37" s="48">
        <v>4</v>
      </c>
      <c r="CZ37" s="48">
        <v>7</v>
      </c>
      <c r="DA37" s="48">
        <v>317</v>
      </c>
      <c r="DB37" s="48">
        <v>105</v>
      </c>
      <c r="DC37" s="48">
        <v>31</v>
      </c>
      <c r="DD37" s="48">
        <v>32</v>
      </c>
      <c r="DE37" s="48">
        <v>103</v>
      </c>
      <c r="DF37" s="48">
        <v>67</v>
      </c>
      <c r="DG37" s="48">
        <v>81</v>
      </c>
      <c r="DH37" s="48">
        <v>55</v>
      </c>
      <c r="DI37" s="48">
        <v>305</v>
      </c>
      <c r="DJ37" s="48">
        <v>169</v>
      </c>
      <c r="DK37" s="48">
        <v>407</v>
      </c>
      <c r="DL37" s="48">
        <v>105</v>
      </c>
      <c r="DM37" s="48">
        <v>194</v>
      </c>
      <c r="DN37" s="48">
        <v>70</v>
      </c>
      <c r="DO37" s="48">
        <v>146</v>
      </c>
      <c r="DP37" s="48">
        <v>96</v>
      </c>
      <c r="DQ37" s="48">
        <v>140</v>
      </c>
      <c r="DR37" s="48">
        <v>91</v>
      </c>
      <c r="DS37" s="48">
        <v>0</v>
      </c>
      <c r="DT37" s="48">
        <v>27</v>
      </c>
      <c r="DU37" s="48">
        <v>1542</v>
      </c>
      <c r="DV37" s="48">
        <v>280</v>
      </c>
      <c r="DW37" s="48">
        <v>63</v>
      </c>
      <c r="DX37" s="48">
        <v>67</v>
      </c>
      <c r="DY37" s="48">
        <v>30</v>
      </c>
      <c r="DZ37" s="48">
        <v>34</v>
      </c>
      <c r="EA37" s="48">
        <v>75</v>
      </c>
      <c r="EB37" s="48">
        <v>66</v>
      </c>
      <c r="EC37" s="48">
        <v>21</v>
      </c>
      <c r="ED37" s="48">
        <v>24</v>
      </c>
      <c r="EE37" s="48">
        <v>277</v>
      </c>
      <c r="EF37" s="48">
        <v>114</v>
      </c>
      <c r="EG37" s="48">
        <v>50</v>
      </c>
      <c r="EH37" s="48">
        <v>37</v>
      </c>
      <c r="EI37" s="48">
        <v>31</v>
      </c>
      <c r="EJ37" s="48">
        <v>31</v>
      </c>
      <c r="EK37" s="48">
        <v>96</v>
      </c>
      <c r="EL37" s="48">
        <v>72</v>
      </c>
      <c r="EM37" s="48">
        <v>168</v>
      </c>
      <c r="EN37" s="48">
        <v>65</v>
      </c>
      <c r="EO37" s="48">
        <v>218</v>
      </c>
      <c r="EP37" s="48">
        <v>106</v>
      </c>
      <c r="EQ37" s="48">
        <v>359</v>
      </c>
      <c r="ER37" s="48">
        <v>157</v>
      </c>
      <c r="ES37" s="48">
        <v>80</v>
      </c>
      <c r="ET37" s="48">
        <v>51</v>
      </c>
      <c r="EU37" s="48">
        <v>74</v>
      </c>
      <c r="EV37" s="48">
        <v>57</v>
      </c>
      <c r="EW37" s="48">
        <v>0</v>
      </c>
      <c r="EX37" s="48">
        <v>27</v>
      </c>
      <c r="EY37" s="48">
        <v>2026</v>
      </c>
      <c r="EZ37" s="48">
        <v>369</v>
      </c>
      <c r="FA37" s="48">
        <v>0</v>
      </c>
      <c r="FB37" s="48">
        <v>27</v>
      </c>
      <c r="FC37" s="48">
        <v>169</v>
      </c>
      <c r="FD37" s="48">
        <v>87</v>
      </c>
      <c r="FE37" s="48">
        <v>220</v>
      </c>
      <c r="FF37" s="48">
        <v>90</v>
      </c>
      <c r="FG37" s="48">
        <v>52</v>
      </c>
      <c r="FH37" s="48">
        <v>43</v>
      </c>
      <c r="FI37" s="48">
        <v>215</v>
      </c>
      <c r="FJ37" s="48">
        <v>91</v>
      </c>
      <c r="FK37" s="48">
        <v>99</v>
      </c>
      <c r="FL37" s="48">
        <v>58</v>
      </c>
      <c r="FM37" s="48">
        <v>60</v>
      </c>
      <c r="FN37" s="48">
        <v>85</v>
      </c>
      <c r="FO37" s="48">
        <v>110</v>
      </c>
      <c r="FP37" s="48">
        <v>86</v>
      </c>
      <c r="FQ37" s="48">
        <v>358</v>
      </c>
      <c r="FR37" s="48">
        <v>154</v>
      </c>
      <c r="FS37" s="48">
        <v>239</v>
      </c>
      <c r="FT37" s="48">
        <v>120</v>
      </c>
      <c r="FU37" s="48">
        <v>241</v>
      </c>
      <c r="FV37" s="48">
        <v>105</v>
      </c>
      <c r="FW37" s="48">
        <v>169</v>
      </c>
      <c r="FX37" s="48">
        <v>92</v>
      </c>
      <c r="FY37" s="48">
        <v>94</v>
      </c>
      <c r="FZ37" s="48">
        <v>61</v>
      </c>
      <c r="GA37" s="48">
        <v>0</v>
      </c>
      <c r="GB37" s="48">
        <v>27</v>
      </c>
      <c r="GC37" s="48">
        <v>6592</v>
      </c>
      <c r="GD37" s="48">
        <v>647</v>
      </c>
      <c r="GE37" s="48">
        <v>52</v>
      </c>
      <c r="GF37" s="48">
        <v>34</v>
      </c>
      <c r="GG37" s="48">
        <v>516</v>
      </c>
      <c r="GH37" s="48">
        <v>171</v>
      </c>
      <c r="GI37" s="48">
        <v>425</v>
      </c>
      <c r="GJ37" s="48">
        <v>126</v>
      </c>
      <c r="GK37" s="48">
        <v>273</v>
      </c>
      <c r="GL37" s="48">
        <v>151</v>
      </c>
      <c r="GM37" s="48">
        <v>820</v>
      </c>
      <c r="GN37" s="48">
        <v>206</v>
      </c>
      <c r="GO37" s="48">
        <v>192</v>
      </c>
      <c r="GP37" s="48">
        <v>86</v>
      </c>
      <c r="GQ37" s="48">
        <v>116</v>
      </c>
      <c r="GR37" s="48">
        <v>57</v>
      </c>
      <c r="GS37" s="48">
        <v>799</v>
      </c>
      <c r="GT37" s="48">
        <v>173</v>
      </c>
      <c r="GU37" s="48">
        <v>1364</v>
      </c>
      <c r="GV37" s="48">
        <v>288</v>
      </c>
      <c r="GW37" s="48">
        <v>1086</v>
      </c>
      <c r="GX37" s="48">
        <v>255</v>
      </c>
      <c r="GY37" s="48">
        <v>305</v>
      </c>
      <c r="GZ37" s="48">
        <v>115</v>
      </c>
      <c r="HA37" s="48">
        <v>333</v>
      </c>
      <c r="HB37" s="48">
        <v>107</v>
      </c>
      <c r="HC37" s="48">
        <v>311</v>
      </c>
      <c r="HD37" s="48">
        <v>118</v>
      </c>
      <c r="HE37" s="48">
        <v>0</v>
      </c>
      <c r="HF37" s="48">
        <v>27</v>
      </c>
    </row>
    <row r="39" spans="1:214" x14ac:dyDescent="0.25">
      <c r="A39" s="16">
        <f>VLOOKUP($C39, lu_GEOID, 2, FALSE)</f>
        <v>101</v>
      </c>
      <c r="B39" s="17" t="str">
        <f>VLOOKUP($C39, lu_GEOID, 3, FALSE)</f>
        <v>Wasatch Front</v>
      </c>
      <c r="C39" s="15" t="s">
        <v>128</v>
      </c>
      <c r="D39" s="18" t="str">
        <f>B39</f>
        <v>Wasatch Front</v>
      </c>
      <c r="E39" s="19">
        <f>E14 + E26 + E33 + E37</f>
        <v>1145178</v>
      </c>
      <c r="F39" s="19">
        <f t="shared" ref="F39:BQ39" si="10">F14 + F26 + F33 + F37</f>
        <v>7321</v>
      </c>
      <c r="G39" s="19">
        <f t="shared" si="10"/>
        <v>10416</v>
      </c>
      <c r="H39" s="19">
        <f t="shared" si="10"/>
        <v>1502</v>
      </c>
      <c r="I39" s="19">
        <f t="shared" si="10"/>
        <v>79439</v>
      </c>
      <c r="J39" s="19">
        <f t="shared" si="10"/>
        <v>3962</v>
      </c>
      <c r="K39" s="19">
        <f t="shared" si="10"/>
        <v>119392</v>
      </c>
      <c r="L39" s="19">
        <f t="shared" si="10"/>
        <v>4757</v>
      </c>
      <c r="M39" s="19">
        <f t="shared" si="10"/>
        <v>29760</v>
      </c>
      <c r="N39" s="19">
        <f t="shared" si="10"/>
        <v>2424</v>
      </c>
      <c r="O39" s="19">
        <f t="shared" si="10"/>
        <v>132212</v>
      </c>
      <c r="P39" s="19">
        <f t="shared" si="10"/>
        <v>5146</v>
      </c>
      <c r="Q39" s="19">
        <f t="shared" si="10"/>
        <v>54244</v>
      </c>
      <c r="R39" s="19">
        <f t="shared" si="10"/>
        <v>3268</v>
      </c>
      <c r="S39" s="19">
        <f t="shared" si="10"/>
        <v>26498</v>
      </c>
      <c r="T39" s="19">
        <f t="shared" si="10"/>
        <v>2377</v>
      </c>
      <c r="U39" s="19">
        <f t="shared" si="10"/>
        <v>87297</v>
      </c>
      <c r="V39" s="19">
        <f t="shared" si="10"/>
        <v>3637</v>
      </c>
      <c r="W39" s="19">
        <f t="shared" si="10"/>
        <v>152264</v>
      </c>
      <c r="X39" s="19">
        <f t="shared" si="10"/>
        <v>5406</v>
      </c>
      <c r="Y39" s="19">
        <f t="shared" si="10"/>
        <v>249473</v>
      </c>
      <c r="Z39" s="19">
        <f t="shared" si="10"/>
        <v>6020</v>
      </c>
      <c r="AA39" s="19">
        <f t="shared" si="10"/>
        <v>96161</v>
      </c>
      <c r="AB39" s="19">
        <f t="shared" si="10"/>
        <v>4396</v>
      </c>
      <c r="AC39" s="19">
        <f t="shared" si="10"/>
        <v>50798</v>
      </c>
      <c r="AD39" s="19">
        <f t="shared" si="10"/>
        <v>3059</v>
      </c>
      <c r="AE39" s="19">
        <f t="shared" si="10"/>
        <v>53250</v>
      </c>
      <c r="AF39" s="19">
        <f t="shared" si="10"/>
        <v>3142</v>
      </c>
      <c r="AG39" s="19">
        <f t="shared" si="10"/>
        <v>3974</v>
      </c>
      <c r="AH39" s="19">
        <f t="shared" si="10"/>
        <v>815</v>
      </c>
      <c r="AI39" s="19">
        <f t="shared" si="10"/>
        <v>871047</v>
      </c>
      <c r="AJ39" s="19">
        <f t="shared" si="10"/>
        <v>8688</v>
      </c>
      <c r="AK39" s="19">
        <f t="shared" si="10"/>
        <v>8065</v>
      </c>
      <c r="AL39" s="19">
        <f t="shared" si="10"/>
        <v>1344</v>
      </c>
      <c r="AM39" s="19">
        <f t="shared" si="10"/>
        <v>59665</v>
      </c>
      <c r="AN39" s="19">
        <f t="shared" si="10"/>
        <v>3378</v>
      </c>
      <c r="AO39" s="19">
        <f t="shared" si="10"/>
        <v>95176</v>
      </c>
      <c r="AP39" s="19">
        <f t="shared" si="10"/>
        <v>4373</v>
      </c>
      <c r="AQ39" s="19">
        <f t="shared" si="10"/>
        <v>23950</v>
      </c>
      <c r="AR39" s="19">
        <f t="shared" si="10"/>
        <v>2124</v>
      </c>
      <c r="AS39" s="19">
        <f t="shared" si="10"/>
        <v>103415</v>
      </c>
      <c r="AT39" s="19">
        <f t="shared" si="10"/>
        <v>4514</v>
      </c>
      <c r="AU39" s="19">
        <f t="shared" si="10"/>
        <v>43783</v>
      </c>
      <c r="AV39" s="19">
        <f t="shared" si="10"/>
        <v>2884</v>
      </c>
      <c r="AW39" s="19">
        <f t="shared" si="10"/>
        <v>19216</v>
      </c>
      <c r="AX39" s="19">
        <f t="shared" si="10"/>
        <v>1987</v>
      </c>
      <c r="AY39" s="19">
        <f t="shared" si="10"/>
        <v>66808</v>
      </c>
      <c r="AZ39" s="19">
        <f t="shared" si="10"/>
        <v>3134</v>
      </c>
      <c r="BA39" s="19">
        <f t="shared" si="10"/>
        <v>108108</v>
      </c>
      <c r="BB39" s="19">
        <f t="shared" si="10"/>
        <v>4523</v>
      </c>
      <c r="BC39" s="19">
        <f t="shared" si="10"/>
        <v>189759</v>
      </c>
      <c r="BD39" s="19">
        <f t="shared" si="10"/>
        <v>5233</v>
      </c>
      <c r="BE39" s="19">
        <f t="shared" si="10"/>
        <v>67452</v>
      </c>
      <c r="BF39" s="19">
        <f t="shared" si="10"/>
        <v>3698</v>
      </c>
      <c r="BG39" s="19">
        <f t="shared" si="10"/>
        <v>37825</v>
      </c>
      <c r="BH39" s="19">
        <f t="shared" si="10"/>
        <v>2702</v>
      </c>
      <c r="BI39" s="19">
        <f t="shared" si="10"/>
        <v>44451</v>
      </c>
      <c r="BJ39" s="19">
        <f t="shared" si="10"/>
        <v>2900</v>
      </c>
      <c r="BK39" s="19">
        <f t="shared" si="10"/>
        <v>3374</v>
      </c>
      <c r="BL39" s="19">
        <f t="shared" si="10"/>
        <v>798</v>
      </c>
      <c r="BM39" s="19">
        <f t="shared" si="10"/>
        <v>121731</v>
      </c>
      <c r="BN39" s="19">
        <f t="shared" si="10"/>
        <v>4899</v>
      </c>
      <c r="BO39" s="19">
        <f t="shared" si="10"/>
        <v>1102</v>
      </c>
      <c r="BP39" s="19">
        <f t="shared" si="10"/>
        <v>411</v>
      </c>
      <c r="BQ39" s="19">
        <f t="shared" si="10"/>
        <v>12947</v>
      </c>
      <c r="BR39" s="19">
        <f t="shared" ref="BR39:EC39" si="11">BR14 + BR26 + BR33 + BR37</f>
        <v>1854</v>
      </c>
      <c r="BS39" s="19">
        <f t="shared" si="11"/>
        <v>15123</v>
      </c>
      <c r="BT39" s="19">
        <f t="shared" si="11"/>
        <v>1810</v>
      </c>
      <c r="BU39" s="19">
        <f t="shared" si="11"/>
        <v>2915</v>
      </c>
      <c r="BV39" s="19">
        <f t="shared" si="11"/>
        <v>770</v>
      </c>
      <c r="BW39" s="19">
        <f t="shared" si="11"/>
        <v>12907</v>
      </c>
      <c r="BX39" s="19">
        <f t="shared" si="11"/>
        <v>1590</v>
      </c>
      <c r="BY39" s="19">
        <f t="shared" si="11"/>
        <v>4949</v>
      </c>
      <c r="BZ39" s="19">
        <f t="shared" si="11"/>
        <v>969</v>
      </c>
      <c r="CA39" s="19">
        <f t="shared" si="11"/>
        <v>2315</v>
      </c>
      <c r="CB39" s="19">
        <f t="shared" si="11"/>
        <v>712</v>
      </c>
      <c r="CC39" s="19">
        <f t="shared" si="11"/>
        <v>6885</v>
      </c>
      <c r="CD39" s="19">
        <f t="shared" si="11"/>
        <v>1171</v>
      </c>
      <c r="CE39" s="19">
        <f t="shared" si="11"/>
        <v>15392</v>
      </c>
      <c r="CF39" s="19">
        <f t="shared" si="11"/>
        <v>1939</v>
      </c>
      <c r="CG39" s="19">
        <f t="shared" si="11"/>
        <v>24900</v>
      </c>
      <c r="CH39" s="19">
        <f t="shared" si="11"/>
        <v>2105</v>
      </c>
      <c r="CI39" s="19">
        <f t="shared" si="11"/>
        <v>13074</v>
      </c>
      <c r="CJ39" s="19">
        <f t="shared" si="11"/>
        <v>1553</v>
      </c>
      <c r="CK39" s="19">
        <f t="shared" si="11"/>
        <v>4541</v>
      </c>
      <c r="CL39" s="19">
        <f t="shared" si="11"/>
        <v>937</v>
      </c>
      <c r="CM39" s="19">
        <f t="shared" si="11"/>
        <v>4338</v>
      </c>
      <c r="CN39" s="19">
        <f t="shared" si="11"/>
        <v>907</v>
      </c>
      <c r="CO39" s="19">
        <f t="shared" si="11"/>
        <v>343</v>
      </c>
      <c r="CP39" s="19">
        <f t="shared" si="11"/>
        <v>188</v>
      </c>
      <c r="CQ39" s="19">
        <f t="shared" si="11"/>
        <v>32989</v>
      </c>
      <c r="CR39" s="19">
        <f t="shared" si="11"/>
        <v>2423</v>
      </c>
      <c r="CS39" s="19">
        <f t="shared" si="11"/>
        <v>282</v>
      </c>
      <c r="CT39" s="19">
        <f t="shared" si="11"/>
        <v>222</v>
      </c>
      <c r="CU39" s="19">
        <f t="shared" si="11"/>
        <v>755</v>
      </c>
      <c r="CV39" s="19">
        <f t="shared" si="11"/>
        <v>396</v>
      </c>
      <c r="CW39" s="19">
        <f t="shared" si="11"/>
        <v>1387</v>
      </c>
      <c r="CX39" s="19">
        <f t="shared" si="11"/>
        <v>543</v>
      </c>
      <c r="CY39" s="19">
        <f t="shared" si="11"/>
        <v>329</v>
      </c>
      <c r="CZ39" s="19">
        <f t="shared" si="11"/>
        <v>199</v>
      </c>
      <c r="DA39" s="19">
        <f t="shared" si="11"/>
        <v>3466</v>
      </c>
      <c r="DB39" s="19">
        <f t="shared" si="11"/>
        <v>779</v>
      </c>
      <c r="DC39" s="19">
        <f t="shared" si="11"/>
        <v>1016</v>
      </c>
      <c r="DD39" s="19">
        <f t="shared" si="11"/>
        <v>407</v>
      </c>
      <c r="DE39" s="19">
        <f t="shared" si="11"/>
        <v>1035</v>
      </c>
      <c r="DF39" s="19">
        <f t="shared" si="11"/>
        <v>426</v>
      </c>
      <c r="DG39" s="19">
        <f t="shared" si="11"/>
        <v>2326</v>
      </c>
      <c r="DH39" s="19">
        <f t="shared" si="11"/>
        <v>590</v>
      </c>
      <c r="DI39" s="19">
        <f t="shared" si="11"/>
        <v>4734</v>
      </c>
      <c r="DJ39" s="19">
        <f t="shared" si="11"/>
        <v>957</v>
      </c>
      <c r="DK39" s="19">
        <f t="shared" si="11"/>
        <v>9298</v>
      </c>
      <c r="DL39" s="19">
        <f t="shared" si="11"/>
        <v>1113</v>
      </c>
      <c r="DM39" s="19">
        <f t="shared" si="11"/>
        <v>4506</v>
      </c>
      <c r="DN39" s="19">
        <f t="shared" si="11"/>
        <v>1024</v>
      </c>
      <c r="DO39" s="19">
        <f t="shared" si="11"/>
        <v>2099</v>
      </c>
      <c r="DP39" s="19">
        <f t="shared" si="11"/>
        <v>598</v>
      </c>
      <c r="DQ39" s="19">
        <f t="shared" si="11"/>
        <v>1732</v>
      </c>
      <c r="DR39" s="19">
        <f t="shared" si="11"/>
        <v>487</v>
      </c>
      <c r="DS39" s="19">
        <f t="shared" si="11"/>
        <v>24</v>
      </c>
      <c r="DT39" s="19">
        <f t="shared" si="11"/>
        <v>108</v>
      </c>
      <c r="DU39" s="19">
        <f t="shared" si="11"/>
        <v>27662</v>
      </c>
      <c r="DV39" s="19">
        <f t="shared" si="11"/>
        <v>2545</v>
      </c>
      <c r="DW39" s="19">
        <f t="shared" si="11"/>
        <v>222</v>
      </c>
      <c r="DX39" s="19">
        <f t="shared" si="11"/>
        <v>202</v>
      </c>
      <c r="DY39" s="19">
        <f t="shared" si="11"/>
        <v>601</v>
      </c>
      <c r="DZ39" s="19">
        <f t="shared" si="11"/>
        <v>392</v>
      </c>
      <c r="EA39" s="19">
        <f t="shared" si="11"/>
        <v>1375</v>
      </c>
      <c r="EB39" s="19">
        <f t="shared" si="11"/>
        <v>586</v>
      </c>
      <c r="EC39" s="19">
        <f t="shared" si="11"/>
        <v>206</v>
      </c>
      <c r="ED39" s="19">
        <f t="shared" ref="ED39:GO39" si="12">ED14 + ED26 + ED33 + ED37</f>
        <v>183</v>
      </c>
      <c r="EE39" s="19">
        <f t="shared" si="12"/>
        <v>3405</v>
      </c>
      <c r="EF39" s="19">
        <f t="shared" si="12"/>
        <v>765</v>
      </c>
      <c r="EG39" s="19">
        <f t="shared" si="12"/>
        <v>262</v>
      </c>
      <c r="EH39" s="19">
        <f t="shared" si="12"/>
        <v>175</v>
      </c>
      <c r="EI39" s="19">
        <f t="shared" si="12"/>
        <v>650</v>
      </c>
      <c r="EJ39" s="19">
        <f t="shared" si="12"/>
        <v>348</v>
      </c>
      <c r="EK39" s="19">
        <f t="shared" si="12"/>
        <v>1719</v>
      </c>
      <c r="EL39" s="19">
        <f t="shared" si="12"/>
        <v>496</v>
      </c>
      <c r="EM39" s="19">
        <f t="shared" si="12"/>
        <v>2594</v>
      </c>
      <c r="EN39" s="19">
        <f t="shared" si="12"/>
        <v>637</v>
      </c>
      <c r="EO39" s="19">
        <f t="shared" si="12"/>
        <v>9414</v>
      </c>
      <c r="EP39" s="19">
        <f t="shared" si="12"/>
        <v>1264</v>
      </c>
      <c r="EQ39" s="19">
        <f t="shared" si="12"/>
        <v>5208</v>
      </c>
      <c r="ER39" s="19">
        <f t="shared" si="12"/>
        <v>1067</v>
      </c>
      <c r="ES39" s="19">
        <f t="shared" si="12"/>
        <v>1321</v>
      </c>
      <c r="ET39" s="19">
        <f t="shared" si="12"/>
        <v>454</v>
      </c>
      <c r="EU39" s="19">
        <f t="shared" si="12"/>
        <v>566</v>
      </c>
      <c r="EV39" s="19">
        <f t="shared" si="12"/>
        <v>298</v>
      </c>
      <c r="EW39" s="19">
        <f t="shared" si="12"/>
        <v>119</v>
      </c>
      <c r="EX39" s="19">
        <f t="shared" si="12"/>
        <v>133</v>
      </c>
      <c r="EY39" s="19">
        <f t="shared" si="12"/>
        <v>19418</v>
      </c>
      <c r="EZ39" s="19">
        <f t="shared" si="12"/>
        <v>2007</v>
      </c>
      <c r="FA39" s="19">
        <f t="shared" si="12"/>
        <v>102</v>
      </c>
      <c r="FB39" s="19">
        <f t="shared" si="12"/>
        <v>112</v>
      </c>
      <c r="FC39" s="19">
        <f t="shared" si="12"/>
        <v>936</v>
      </c>
      <c r="FD39" s="19">
        <f t="shared" si="12"/>
        <v>438</v>
      </c>
      <c r="FE39" s="19">
        <f t="shared" si="12"/>
        <v>1767</v>
      </c>
      <c r="FF39" s="19">
        <f t="shared" si="12"/>
        <v>541</v>
      </c>
      <c r="FG39" s="19">
        <f t="shared" si="12"/>
        <v>478</v>
      </c>
      <c r="FH39" s="19">
        <f t="shared" si="12"/>
        <v>306</v>
      </c>
      <c r="FI39" s="19">
        <f t="shared" si="12"/>
        <v>2190</v>
      </c>
      <c r="FJ39" s="19">
        <f t="shared" si="12"/>
        <v>558</v>
      </c>
      <c r="FK39" s="19">
        <f t="shared" si="12"/>
        <v>1130</v>
      </c>
      <c r="FL39" s="19">
        <f t="shared" si="12"/>
        <v>434</v>
      </c>
      <c r="FM39" s="19">
        <f t="shared" si="12"/>
        <v>613</v>
      </c>
      <c r="FN39" s="19">
        <f t="shared" si="12"/>
        <v>420</v>
      </c>
      <c r="FO39" s="19">
        <f t="shared" si="12"/>
        <v>833</v>
      </c>
      <c r="FP39" s="19">
        <f t="shared" si="12"/>
        <v>377</v>
      </c>
      <c r="FQ39" s="19">
        <f t="shared" si="12"/>
        <v>2963</v>
      </c>
      <c r="FR39" s="19">
        <f t="shared" si="12"/>
        <v>687</v>
      </c>
      <c r="FS39" s="19">
        <f t="shared" si="12"/>
        <v>3911</v>
      </c>
      <c r="FT39" s="19">
        <f t="shared" si="12"/>
        <v>824</v>
      </c>
      <c r="FU39" s="19">
        <f t="shared" si="12"/>
        <v>2827</v>
      </c>
      <c r="FV39" s="19">
        <f t="shared" si="12"/>
        <v>693</v>
      </c>
      <c r="FW39" s="19">
        <f t="shared" si="12"/>
        <v>940</v>
      </c>
      <c r="FX39" s="19">
        <f t="shared" si="12"/>
        <v>373</v>
      </c>
      <c r="FY39" s="19">
        <f t="shared" si="12"/>
        <v>697</v>
      </c>
      <c r="FZ39" s="19">
        <f t="shared" si="12"/>
        <v>296</v>
      </c>
      <c r="GA39" s="19">
        <f t="shared" si="12"/>
        <v>31</v>
      </c>
      <c r="GB39" s="19">
        <f t="shared" si="12"/>
        <v>74</v>
      </c>
      <c r="GC39" s="19">
        <f t="shared" si="12"/>
        <v>72331</v>
      </c>
      <c r="GD39" s="19">
        <f t="shared" si="12"/>
        <v>3922</v>
      </c>
      <c r="GE39" s="19">
        <f t="shared" si="12"/>
        <v>643</v>
      </c>
      <c r="GF39" s="19">
        <f t="shared" si="12"/>
        <v>397</v>
      </c>
      <c r="GG39" s="19">
        <f t="shared" si="12"/>
        <v>4535</v>
      </c>
      <c r="GH39" s="19">
        <f t="shared" si="12"/>
        <v>998</v>
      </c>
      <c r="GI39" s="19">
        <f t="shared" si="12"/>
        <v>4564</v>
      </c>
      <c r="GJ39" s="19">
        <f t="shared" si="12"/>
        <v>836</v>
      </c>
      <c r="GK39" s="19">
        <f t="shared" si="12"/>
        <v>1882</v>
      </c>
      <c r="GL39" s="19">
        <f t="shared" si="12"/>
        <v>578</v>
      </c>
      <c r="GM39" s="19">
        <f t="shared" si="12"/>
        <v>6829</v>
      </c>
      <c r="GN39" s="19">
        <f t="shared" si="12"/>
        <v>1176</v>
      </c>
      <c r="GO39" s="19">
        <f t="shared" si="12"/>
        <v>3104</v>
      </c>
      <c r="GP39" s="19">
        <f t="shared" ref="GP39:HF39" si="13">GP14 + GP26 + GP33 + GP37</f>
        <v>739</v>
      </c>
      <c r="GQ39" s="19">
        <f t="shared" si="13"/>
        <v>2669</v>
      </c>
      <c r="GR39" s="19">
        <f t="shared" si="13"/>
        <v>651</v>
      </c>
      <c r="GS39" s="19">
        <f t="shared" si="13"/>
        <v>8726</v>
      </c>
      <c r="GT39" s="19">
        <f t="shared" si="13"/>
        <v>1235</v>
      </c>
      <c r="GU39" s="19">
        <f t="shared" si="13"/>
        <v>18473</v>
      </c>
      <c r="GV39" s="19">
        <f t="shared" si="13"/>
        <v>1753</v>
      </c>
      <c r="GW39" s="19">
        <f t="shared" si="13"/>
        <v>12191</v>
      </c>
      <c r="GX39" s="19">
        <f t="shared" si="13"/>
        <v>1396</v>
      </c>
      <c r="GY39" s="19">
        <f t="shared" si="13"/>
        <v>3094</v>
      </c>
      <c r="GZ39" s="19">
        <f t="shared" si="13"/>
        <v>710</v>
      </c>
      <c r="HA39" s="19">
        <f t="shared" si="13"/>
        <v>4072</v>
      </c>
      <c r="HB39" s="19">
        <f t="shared" si="13"/>
        <v>777</v>
      </c>
      <c r="HC39" s="19">
        <f t="shared" si="13"/>
        <v>1466</v>
      </c>
      <c r="HD39" s="19">
        <f t="shared" si="13"/>
        <v>503</v>
      </c>
      <c r="HE39" s="19">
        <f t="shared" si="13"/>
        <v>83</v>
      </c>
      <c r="HF39" s="19">
        <f t="shared" si="13"/>
        <v>105</v>
      </c>
    </row>
  </sheetData>
  <pageMargins left="0.7" right="0.7" top="0.75" bottom="0.75" header="0.3" footer="0.3"/>
  <pageSetup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30A0"/>
  </sheetPr>
  <dimension ref="A3:K108"/>
  <sheetViews>
    <sheetView zoomScale="80" zoomScaleNormal="80" workbookViewId="0">
      <selection activeCell="D3" sqref="D3"/>
    </sheetView>
  </sheetViews>
  <sheetFormatPr defaultRowHeight="15" x14ac:dyDescent="0.25"/>
  <cols>
    <col min="1" max="1" width="17.5703125" style="1" customWidth="1"/>
    <col min="2" max="2" width="14.28515625" style="1" customWidth="1"/>
    <col min="3" max="3" width="22.42578125" style="1" customWidth="1"/>
    <col min="4" max="5" width="9.140625" style="1"/>
    <col min="6" max="6" width="16" style="1" bestFit="1" customWidth="1"/>
    <col min="7" max="7" width="97.28515625" style="1" bestFit="1" customWidth="1"/>
    <col min="8" max="11" width="14.5703125" style="1" customWidth="1"/>
    <col min="12" max="16384" width="9.140625" style="1"/>
  </cols>
  <sheetData>
    <row r="3" spans="1:11" x14ac:dyDescent="0.25">
      <c r="A3" s="2" t="s">
        <v>0</v>
      </c>
      <c r="B3" s="2" t="s">
        <v>84</v>
      </c>
      <c r="C3" s="2" t="s">
        <v>85</v>
      </c>
      <c r="F3" s="2" t="s">
        <v>86</v>
      </c>
      <c r="G3" s="2" t="s">
        <v>85</v>
      </c>
      <c r="H3" s="2" t="s">
        <v>126</v>
      </c>
      <c r="I3" s="2" t="s">
        <v>125</v>
      </c>
      <c r="J3" s="2" t="s">
        <v>123</v>
      </c>
      <c r="K3" s="2" t="s">
        <v>124</v>
      </c>
    </row>
    <row r="4" spans="1:11" x14ac:dyDescent="0.25">
      <c r="A4" s="3" t="s">
        <v>22</v>
      </c>
      <c r="B4" s="62">
        <v>1</v>
      </c>
      <c r="C4" s="63" t="s">
        <v>87</v>
      </c>
      <c r="F4" s="4">
        <v>100</v>
      </c>
      <c r="G4" s="10" t="s">
        <v>80</v>
      </c>
      <c r="H4" s="5" t="s">
        <v>235</v>
      </c>
      <c r="I4" s="11">
        <f t="shared" ref="I4:I67" si="0">F4 + 0.1</f>
        <v>100.1</v>
      </c>
      <c r="J4" s="5" t="s">
        <v>438</v>
      </c>
      <c r="K4" s="11">
        <f>F4 + 0.2</f>
        <v>100.2</v>
      </c>
    </row>
    <row r="5" spans="1:11" x14ac:dyDescent="0.25">
      <c r="A5" s="10" t="s">
        <v>24</v>
      </c>
      <c r="B5" s="62">
        <v>3</v>
      </c>
      <c r="C5" s="63" t="s">
        <v>88</v>
      </c>
      <c r="F5" s="6">
        <f>F4 + 1</f>
        <v>101</v>
      </c>
      <c r="G5" s="45" t="s">
        <v>233</v>
      </c>
      <c r="H5" s="7" t="s">
        <v>236</v>
      </c>
      <c r="I5" s="12">
        <f t="shared" si="0"/>
        <v>101.1</v>
      </c>
      <c r="J5" s="7" t="s">
        <v>439</v>
      </c>
      <c r="K5" s="12">
        <f t="shared" ref="K5:K68" si="1">F5 + 0.2</f>
        <v>101.2</v>
      </c>
    </row>
    <row r="6" spans="1:11" x14ac:dyDescent="0.25">
      <c r="A6" s="10" t="s">
        <v>26</v>
      </c>
      <c r="B6" s="62">
        <v>5</v>
      </c>
      <c r="C6" s="63" t="s">
        <v>89</v>
      </c>
      <c r="F6" s="6">
        <f t="shared" ref="F6:F18" si="2">F5 + 1</f>
        <v>102</v>
      </c>
      <c r="G6" s="45" t="s">
        <v>234</v>
      </c>
      <c r="H6" s="7" t="s">
        <v>238</v>
      </c>
      <c r="I6" s="12">
        <f t="shared" si="0"/>
        <v>102.1</v>
      </c>
      <c r="J6" s="7" t="s">
        <v>440</v>
      </c>
      <c r="K6" s="12">
        <f t="shared" si="1"/>
        <v>102.2</v>
      </c>
    </row>
    <row r="7" spans="1:11" x14ac:dyDescent="0.25">
      <c r="A7" s="10" t="s">
        <v>28</v>
      </c>
      <c r="B7" s="62">
        <v>7</v>
      </c>
      <c r="C7" s="63" t="s">
        <v>90</v>
      </c>
      <c r="F7" s="6">
        <f t="shared" si="2"/>
        <v>103</v>
      </c>
      <c r="G7" s="45" t="s">
        <v>221</v>
      </c>
      <c r="H7" s="7" t="s">
        <v>240</v>
      </c>
      <c r="I7" s="12">
        <f t="shared" si="0"/>
        <v>103.1</v>
      </c>
      <c r="J7" s="7" t="s">
        <v>441</v>
      </c>
      <c r="K7" s="12">
        <f t="shared" si="1"/>
        <v>103.2</v>
      </c>
    </row>
    <row r="8" spans="1:11" x14ac:dyDescent="0.25">
      <c r="A8" s="10" t="s">
        <v>30</v>
      </c>
      <c r="B8" s="62">
        <v>9</v>
      </c>
      <c r="C8" s="63" t="s">
        <v>91</v>
      </c>
      <c r="F8" s="6">
        <f t="shared" si="2"/>
        <v>104</v>
      </c>
      <c r="G8" s="45" t="s">
        <v>222</v>
      </c>
      <c r="H8" s="7" t="s">
        <v>242</v>
      </c>
      <c r="I8" s="12">
        <f t="shared" si="0"/>
        <v>104.1</v>
      </c>
      <c r="J8" s="7" t="s">
        <v>442</v>
      </c>
      <c r="K8" s="12">
        <f t="shared" si="1"/>
        <v>104.2</v>
      </c>
    </row>
    <row r="9" spans="1:11" x14ac:dyDescent="0.25">
      <c r="A9" s="10" t="s">
        <v>32</v>
      </c>
      <c r="B9" s="62">
        <v>11</v>
      </c>
      <c r="C9" s="63" t="s">
        <v>92</v>
      </c>
      <c r="F9" s="6">
        <f t="shared" si="2"/>
        <v>105</v>
      </c>
      <c r="G9" s="45" t="s">
        <v>223</v>
      </c>
      <c r="H9" s="7" t="s">
        <v>244</v>
      </c>
      <c r="I9" s="12">
        <f t="shared" si="0"/>
        <v>105.1</v>
      </c>
      <c r="J9" s="7" t="s">
        <v>443</v>
      </c>
      <c r="K9" s="12">
        <f t="shared" si="1"/>
        <v>105.2</v>
      </c>
    </row>
    <row r="10" spans="1:11" x14ac:dyDescent="0.25">
      <c r="A10" s="10" t="s">
        <v>34</v>
      </c>
      <c r="B10" s="62">
        <v>13</v>
      </c>
      <c r="C10" s="63" t="s">
        <v>93</v>
      </c>
      <c r="F10" s="6">
        <f t="shared" si="2"/>
        <v>106</v>
      </c>
      <c r="G10" s="45" t="s">
        <v>224</v>
      </c>
      <c r="H10" s="7" t="s">
        <v>246</v>
      </c>
      <c r="I10" s="12">
        <f t="shared" si="0"/>
        <v>106.1</v>
      </c>
      <c r="J10" s="7" t="s">
        <v>444</v>
      </c>
      <c r="K10" s="12">
        <f t="shared" si="1"/>
        <v>106.2</v>
      </c>
    </row>
    <row r="11" spans="1:11" x14ac:dyDescent="0.25">
      <c r="A11" s="10" t="s">
        <v>36</v>
      </c>
      <c r="B11" s="62">
        <v>15</v>
      </c>
      <c r="C11" s="63" t="s">
        <v>94</v>
      </c>
      <c r="F11" s="6">
        <f t="shared" si="2"/>
        <v>107</v>
      </c>
      <c r="G11" s="45" t="s">
        <v>225</v>
      </c>
      <c r="H11" s="7" t="s">
        <v>248</v>
      </c>
      <c r="I11" s="12">
        <f t="shared" si="0"/>
        <v>107.1</v>
      </c>
      <c r="J11" s="7" t="s">
        <v>445</v>
      </c>
      <c r="K11" s="12">
        <f t="shared" si="1"/>
        <v>107.2</v>
      </c>
    </row>
    <row r="12" spans="1:11" x14ac:dyDescent="0.25">
      <c r="A12" s="10" t="s">
        <v>38</v>
      </c>
      <c r="B12" s="62">
        <v>17</v>
      </c>
      <c r="C12" s="63" t="s">
        <v>95</v>
      </c>
      <c r="F12" s="6">
        <f t="shared" si="2"/>
        <v>108</v>
      </c>
      <c r="G12" s="45" t="s">
        <v>226</v>
      </c>
      <c r="H12" s="7" t="s">
        <v>250</v>
      </c>
      <c r="I12" s="12">
        <f t="shared" si="0"/>
        <v>108.1</v>
      </c>
      <c r="J12" s="7" t="s">
        <v>446</v>
      </c>
      <c r="K12" s="12">
        <f t="shared" si="1"/>
        <v>108.2</v>
      </c>
    </row>
    <row r="13" spans="1:11" x14ac:dyDescent="0.25">
      <c r="A13" s="10" t="s">
        <v>40</v>
      </c>
      <c r="B13" s="62">
        <v>19</v>
      </c>
      <c r="C13" s="63" t="s">
        <v>96</v>
      </c>
      <c r="F13" s="6">
        <f t="shared" si="2"/>
        <v>109</v>
      </c>
      <c r="G13" s="45" t="s">
        <v>227</v>
      </c>
      <c r="H13" s="7" t="s">
        <v>252</v>
      </c>
      <c r="I13" s="12">
        <f t="shared" si="0"/>
        <v>109.1</v>
      </c>
      <c r="J13" s="7" t="s">
        <v>447</v>
      </c>
      <c r="K13" s="12">
        <f t="shared" si="1"/>
        <v>109.2</v>
      </c>
    </row>
    <row r="14" spans="1:11" x14ac:dyDescent="0.25">
      <c r="A14" s="10" t="s">
        <v>42</v>
      </c>
      <c r="B14" s="62">
        <v>21</v>
      </c>
      <c r="C14" s="63" t="s">
        <v>97</v>
      </c>
      <c r="F14" s="6">
        <f t="shared" si="2"/>
        <v>110</v>
      </c>
      <c r="G14" s="45" t="s">
        <v>228</v>
      </c>
      <c r="H14" s="7" t="s">
        <v>254</v>
      </c>
      <c r="I14" s="12">
        <f t="shared" si="0"/>
        <v>110.1</v>
      </c>
      <c r="J14" s="7" t="s">
        <v>448</v>
      </c>
      <c r="K14" s="12">
        <f t="shared" si="1"/>
        <v>110.2</v>
      </c>
    </row>
    <row r="15" spans="1:11" x14ac:dyDescent="0.25">
      <c r="A15" s="10" t="s">
        <v>44</v>
      </c>
      <c r="B15" s="62">
        <v>23</v>
      </c>
      <c r="C15" s="63" t="s">
        <v>99</v>
      </c>
      <c r="F15" s="6">
        <f t="shared" si="2"/>
        <v>111</v>
      </c>
      <c r="G15" s="45" t="s">
        <v>229</v>
      </c>
      <c r="H15" s="7" t="s">
        <v>256</v>
      </c>
      <c r="I15" s="12">
        <f t="shared" si="0"/>
        <v>111.1</v>
      </c>
      <c r="J15" s="7" t="s">
        <v>449</v>
      </c>
      <c r="K15" s="12">
        <f t="shared" si="1"/>
        <v>111.2</v>
      </c>
    </row>
    <row r="16" spans="1:11" x14ac:dyDescent="0.25">
      <c r="A16" s="10" t="s">
        <v>46</v>
      </c>
      <c r="B16" s="62">
        <v>25</v>
      </c>
      <c r="C16" s="63" t="s">
        <v>100</v>
      </c>
      <c r="F16" s="6">
        <f t="shared" si="2"/>
        <v>112</v>
      </c>
      <c r="G16" s="45" t="s">
        <v>230</v>
      </c>
      <c r="H16" s="7" t="s">
        <v>258</v>
      </c>
      <c r="I16" s="12">
        <f t="shared" si="0"/>
        <v>112.1</v>
      </c>
      <c r="J16" s="7" t="s">
        <v>450</v>
      </c>
      <c r="K16" s="12">
        <f t="shared" si="1"/>
        <v>112.2</v>
      </c>
    </row>
    <row r="17" spans="1:11" x14ac:dyDescent="0.25">
      <c r="A17" s="10" t="s">
        <v>48</v>
      </c>
      <c r="B17" s="62">
        <v>27</v>
      </c>
      <c r="C17" s="63" t="s">
        <v>101</v>
      </c>
      <c r="F17" s="6">
        <f t="shared" si="2"/>
        <v>113</v>
      </c>
      <c r="G17" s="45" t="s">
        <v>231</v>
      </c>
      <c r="H17" s="7" t="s">
        <v>260</v>
      </c>
      <c r="I17" s="12">
        <f t="shared" si="0"/>
        <v>113.1</v>
      </c>
      <c r="J17" s="7" t="s">
        <v>451</v>
      </c>
      <c r="K17" s="12">
        <f t="shared" si="1"/>
        <v>113.2</v>
      </c>
    </row>
    <row r="18" spans="1:11" x14ac:dyDescent="0.25">
      <c r="A18" s="10" t="s">
        <v>50</v>
      </c>
      <c r="B18" s="62">
        <v>29</v>
      </c>
      <c r="C18" s="63" t="s">
        <v>102</v>
      </c>
      <c r="F18" s="6">
        <f t="shared" si="2"/>
        <v>114</v>
      </c>
      <c r="G18" s="45" t="s">
        <v>232</v>
      </c>
      <c r="H18" s="7" t="s">
        <v>262</v>
      </c>
      <c r="I18" s="12">
        <f t="shared" si="0"/>
        <v>114.1</v>
      </c>
      <c r="J18" s="7" t="s">
        <v>452</v>
      </c>
      <c r="K18" s="12">
        <f t="shared" si="1"/>
        <v>114.2</v>
      </c>
    </row>
    <row r="19" spans="1:11" x14ac:dyDescent="0.25">
      <c r="A19" s="10" t="s">
        <v>52</v>
      </c>
      <c r="B19" s="62">
        <v>31</v>
      </c>
      <c r="C19" s="63" t="s">
        <v>103</v>
      </c>
      <c r="F19" s="8">
        <f>F4 + 100</f>
        <v>200</v>
      </c>
      <c r="G19" s="10" t="s">
        <v>98</v>
      </c>
      <c r="H19" s="47" t="s">
        <v>264</v>
      </c>
      <c r="I19" s="11">
        <f t="shared" si="0"/>
        <v>200.1</v>
      </c>
      <c r="J19" s="47" t="s">
        <v>453</v>
      </c>
      <c r="K19" s="11">
        <f t="shared" si="1"/>
        <v>200.2</v>
      </c>
    </row>
    <row r="20" spans="1:11" x14ac:dyDescent="0.25">
      <c r="A20" s="10" t="s">
        <v>54</v>
      </c>
      <c r="B20" s="62">
        <v>33</v>
      </c>
      <c r="C20" s="63" t="s">
        <v>104</v>
      </c>
      <c r="F20" s="6">
        <f>F19 + 1</f>
        <v>201</v>
      </c>
      <c r="G20" s="45" t="s">
        <v>233</v>
      </c>
      <c r="H20" s="7" t="s">
        <v>265</v>
      </c>
      <c r="I20" s="12">
        <f t="shared" si="0"/>
        <v>201.1</v>
      </c>
      <c r="J20" s="7" t="s">
        <v>454</v>
      </c>
      <c r="K20" s="12">
        <f t="shared" si="1"/>
        <v>201.2</v>
      </c>
    </row>
    <row r="21" spans="1:11" x14ac:dyDescent="0.25">
      <c r="A21" s="10" t="s">
        <v>56</v>
      </c>
      <c r="B21" s="62">
        <v>35</v>
      </c>
      <c r="C21" s="63" t="s">
        <v>105</v>
      </c>
      <c r="F21" s="6">
        <f t="shared" ref="F21:F33" si="3">F20 + 1</f>
        <v>202</v>
      </c>
      <c r="G21" s="45" t="s">
        <v>234</v>
      </c>
      <c r="H21" s="7" t="s">
        <v>267</v>
      </c>
      <c r="I21" s="12">
        <f t="shared" si="0"/>
        <v>202.1</v>
      </c>
      <c r="J21" s="7" t="s">
        <v>455</v>
      </c>
      <c r="K21" s="12">
        <f t="shared" si="1"/>
        <v>202.2</v>
      </c>
    </row>
    <row r="22" spans="1:11" x14ac:dyDescent="0.25">
      <c r="A22" s="10" t="s">
        <v>58</v>
      </c>
      <c r="B22" s="62">
        <v>37</v>
      </c>
      <c r="C22" s="63" t="s">
        <v>106</v>
      </c>
      <c r="F22" s="6">
        <f t="shared" si="3"/>
        <v>203</v>
      </c>
      <c r="G22" s="45" t="s">
        <v>221</v>
      </c>
      <c r="H22" s="7" t="s">
        <v>269</v>
      </c>
      <c r="I22" s="12">
        <f t="shared" si="0"/>
        <v>203.1</v>
      </c>
      <c r="J22" s="7" t="s">
        <v>456</v>
      </c>
      <c r="K22" s="12">
        <f t="shared" si="1"/>
        <v>203.2</v>
      </c>
    </row>
    <row r="23" spans="1:11" x14ac:dyDescent="0.25">
      <c r="A23" s="10" t="s">
        <v>60</v>
      </c>
      <c r="B23" s="62">
        <v>39</v>
      </c>
      <c r="C23" s="63" t="s">
        <v>107</v>
      </c>
      <c r="F23" s="6">
        <f t="shared" si="3"/>
        <v>204</v>
      </c>
      <c r="G23" s="45" t="s">
        <v>222</v>
      </c>
      <c r="H23" s="7" t="s">
        <v>271</v>
      </c>
      <c r="I23" s="12">
        <f t="shared" si="0"/>
        <v>204.1</v>
      </c>
      <c r="J23" s="7" t="s">
        <v>457</v>
      </c>
      <c r="K23" s="12">
        <f t="shared" si="1"/>
        <v>204.2</v>
      </c>
    </row>
    <row r="24" spans="1:11" x14ac:dyDescent="0.25">
      <c r="A24" s="10" t="s">
        <v>62</v>
      </c>
      <c r="B24" s="62">
        <v>41</v>
      </c>
      <c r="C24" s="63" t="s">
        <v>108</v>
      </c>
      <c r="F24" s="6">
        <f t="shared" si="3"/>
        <v>205</v>
      </c>
      <c r="G24" s="45" t="s">
        <v>223</v>
      </c>
      <c r="H24" s="7" t="s">
        <v>273</v>
      </c>
      <c r="I24" s="12">
        <f t="shared" si="0"/>
        <v>205.1</v>
      </c>
      <c r="J24" s="7" t="s">
        <v>458</v>
      </c>
      <c r="K24" s="12">
        <f t="shared" si="1"/>
        <v>205.2</v>
      </c>
    </row>
    <row r="25" spans="1:11" x14ac:dyDescent="0.25">
      <c r="A25" s="10" t="s">
        <v>64</v>
      </c>
      <c r="B25" s="62">
        <v>43</v>
      </c>
      <c r="C25" s="63" t="s">
        <v>110</v>
      </c>
      <c r="F25" s="6">
        <f t="shared" si="3"/>
        <v>206</v>
      </c>
      <c r="G25" s="45" t="s">
        <v>224</v>
      </c>
      <c r="H25" s="7" t="s">
        <v>275</v>
      </c>
      <c r="I25" s="12">
        <f t="shared" si="0"/>
        <v>206.1</v>
      </c>
      <c r="J25" s="7" t="s">
        <v>459</v>
      </c>
      <c r="K25" s="12">
        <f t="shared" si="1"/>
        <v>206.2</v>
      </c>
    </row>
    <row r="26" spans="1:11" x14ac:dyDescent="0.25">
      <c r="A26" s="10" t="s">
        <v>66</v>
      </c>
      <c r="B26" s="62">
        <v>45</v>
      </c>
      <c r="C26" s="63" t="s">
        <v>111</v>
      </c>
      <c r="F26" s="6">
        <f t="shared" si="3"/>
        <v>207</v>
      </c>
      <c r="G26" s="45" t="s">
        <v>225</v>
      </c>
      <c r="H26" s="7" t="s">
        <v>277</v>
      </c>
      <c r="I26" s="12">
        <f t="shared" si="0"/>
        <v>207.1</v>
      </c>
      <c r="J26" s="7" t="s">
        <v>460</v>
      </c>
      <c r="K26" s="12">
        <f t="shared" si="1"/>
        <v>207.2</v>
      </c>
    </row>
    <row r="27" spans="1:11" x14ac:dyDescent="0.25">
      <c r="A27" s="10" t="s">
        <v>68</v>
      </c>
      <c r="B27" s="62">
        <v>47</v>
      </c>
      <c r="C27" s="63" t="s">
        <v>112</v>
      </c>
      <c r="F27" s="6">
        <f t="shared" si="3"/>
        <v>208</v>
      </c>
      <c r="G27" s="45" t="s">
        <v>226</v>
      </c>
      <c r="H27" s="7" t="s">
        <v>279</v>
      </c>
      <c r="I27" s="12">
        <f t="shared" si="0"/>
        <v>208.1</v>
      </c>
      <c r="J27" s="7" t="s">
        <v>461</v>
      </c>
      <c r="K27" s="12">
        <f t="shared" si="1"/>
        <v>208.2</v>
      </c>
    </row>
    <row r="28" spans="1:11" x14ac:dyDescent="0.25">
      <c r="A28" s="10" t="s">
        <v>70</v>
      </c>
      <c r="B28" s="62">
        <v>49</v>
      </c>
      <c r="C28" s="63" t="s">
        <v>21</v>
      </c>
      <c r="F28" s="6">
        <f t="shared" si="3"/>
        <v>209</v>
      </c>
      <c r="G28" s="45" t="s">
        <v>227</v>
      </c>
      <c r="H28" s="7" t="s">
        <v>281</v>
      </c>
      <c r="I28" s="12">
        <f t="shared" si="0"/>
        <v>209.1</v>
      </c>
      <c r="J28" s="7" t="s">
        <v>462</v>
      </c>
      <c r="K28" s="12">
        <f t="shared" si="1"/>
        <v>209.2</v>
      </c>
    </row>
    <row r="29" spans="1:11" x14ac:dyDescent="0.25">
      <c r="A29" s="10" t="s">
        <v>72</v>
      </c>
      <c r="B29" s="62">
        <v>51</v>
      </c>
      <c r="C29" s="63" t="s">
        <v>113</v>
      </c>
      <c r="F29" s="6">
        <f t="shared" si="3"/>
        <v>210</v>
      </c>
      <c r="G29" s="45" t="s">
        <v>228</v>
      </c>
      <c r="H29" s="7" t="s">
        <v>283</v>
      </c>
      <c r="I29" s="12">
        <f t="shared" si="0"/>
        <v>210.1</v>
      </c>
      <c r="J29" s="7" t="s">
        <v>463</v>
      </c>
      <c r="K29" s="12">
        <f t="shared" si="1"/>
        <v>210.2</v>
      </c>
    </row>
    <row r="30" spans="1:11" x14ac:dyDescent="0.25">
      <c r="A30" s="10" t="s">
        <v>74</v>
      </c>
      <c r="B30" s="62">
        <v>53</v>
      </c>
      <c r="C30" s="63" t="s">
        <v>114</v>
      </c>
      <c r="F30" s="6">
        <f t="shared" si="3"/>
        <v>211</v>
      </c>
      <c r="G30" s="45" t="s">
        <v>229</v>
      </c>
      <c r="H30" s="7" t="s">
        <v>285</v>
      </c>
      <c r="I30" s="12">
        <f t="shared" si="0"/>
        <v>211.1</v>
      </c>
      <c r="J30" s="7" t="s">
        <v>464</v>
      </c>
      <c r="K30" s="12">
        <f t="shared" si="1"/>
        <v>211.2</v>
      </c>
    </row>
    <row r="31" spans="1:11" x14ac:dyDescent="0.25">
      <c r="A31" s="10" t="s">
        <v>76</v>
      </c>
      <c r="B31" s="62">
        <v>55</v>
      </c>
      <c r="C31" s="63" t="s">
        <v>115</v>
      </c>
      <c r="F31" s="6">
        <f t="shared" si="3"/>
        <v>212</v>
      </c>
      <c r="G31" s="45" t="s">
        <v>230</v>
      </c>
      <c r="H31" s="7" t="s">
        <v>287</v>
      </c>
      <c r="I31" s="12">
        <f t="shared" si="0"/>
        <v>212.1</v>
      </c>
      <c r="J31" s="7" t="s">
        <v>465</v>
      </c>
      <c r="K31" s="12">
        <f t="shared" si="1"/>
        <v>212.2</v>
      </c>
    </row>
    <row r="32" spans="1:11" x14ac:dyDescent="0.25">
      <c r="A32" s="10" t="s">
        <v>78</v>
      </c>
      <c r="B32" s="62">
        <v>57</v>
      </c>
      <c r="C32" s="63" t="s">
        <v>116</v>
      </c>
      <c r="F32" s="6">
        <f t="shared" si="3"/>
        <v>213</v>
      </c>
      <c r="G32" s="45" t="s">
        <v>231</v>
      </c>
      <c r="H32" s="7" t="s">
        <v>289</v>
      </c>
      <c r="I32" s="12">
        <f t="shared" si="0"/>
        <v>213.1</v>
      </c>
      <c r="J32" s="7" t="s">
        <v>466</v>
      </c>
      <c r="K32" s="12">
        <f t="shared" si="1"/>
        <v>213.2</v>
      </c>
    </row>
    <row r="33" spans="1:11" x14ac:dyDescent="0.25">
      <c r="A33" s="10" t="s">
        <v>128</v>
      </c>
      <c r="B33" s="64">
        <v>101</v>
      </c>
      <c r="C33" s="32" t="s">
        <v>117</v>
      </c>
      <c r="F33" s="6">
        <f t="shared" si="3"/>
        <v>214</v>
      </c>
      <c r="G33" s="45" t="s">
        <v>232</v>
      </c>
      <c r="H33" s="7" t="s">
        <v>291</v>
      </c>
      <c r="I33" s="12">
        <f t="shared" si="0"/>
        <v>214.1</v>
      </c>
      <c r="J33" s="7" t="s">
        <v>467</v>
      </c>
      <c r="K33" s="12">
        <f t="shared" si="1"/>
        <v>214.2</v>
      </c>
    </row>
    <row r="34" spans="1:11" x14ac:dyDescent="0.25">
      <c r="A34" s="10" t="s">
        <v>20</v>
      </c>
      <c r="B34" s="64">
        <v>1049</v>
      </c>
      <c r="C34" s="65" t="s">
        <v>118</v>
      </c>
      <c r="F34" s="8">
        <f>F19 + 100</f>
        <v>300</v>
      </c>
      <c r="G34" s="10" t="s">
        <v>109</v>
      </c>
      <c r="H34" s="47" t="s">
        <v>293</v>
      </c>
      <c r="I34" s="11">
        <f t="shared" si="0"/>
        <v>300.10000000000002</v>
      </c>
      <c r="J34" s="47" t="s">
        <v>468</v>
      </c>
      <c r="K34" s="11">
        <f t="shared" si="1"/>
        <v>300.2</v>
      </c>
    </row>
    <row r="35" spans="1:11" x14ac:dyDescent="0.25">
      <c r="A35" s="10" t="s">
        <v>18</v>
      </c>
      <c r="B35" s="64">
        <v>1000</v>
      </c>
      <c r="C35" s="65" t="s">
        <v>19</v>
      </c>
      <c r="F35" s="6">
        <f>F34 + 1</f>
        <v>301</v>
      </c>
      <c r="G35" s="45" t="s">
        <v>233</v>
      </c>
      <c r="H35" s="7" t="s">
        <v>294</v>
      </c>
      <c r="I35" s="12">
        <f t="shared" si="0"/>
        <v>301.10000000000002</v>
      </c>
      <c r="J35" s="7" t="s">
        <v>469</v>
      </c>
      <c r="K35" s="12">
        <f t="shared" si="1"/>
        <v>301.2</v>
      </c>
    </row>
    <row r="36" spans="1:11" x14ac:dyDescent="0.25">
      <c r="F36" s="6">
        <f t="shared" ref="F36:F48" si="4">F35 + 1</f>
        <v>302</v>
      </c>
      <c r="G36" s="45" t="s">
        <v>234</v>
      </c>
      <c r="H36" s="7" t="s">
        <v>296</v>
      </c>
      <c r="I36" s="12">
        <f t="shared" si="0"/>
        <v>302.10000000000002</v>
      </c>
      <c r="J36" s="7" t="s">
        <v>470</v>
      </c>
      <c r="K36" s="12">
        <f t="shared" si="1"/>
        <v>302.2</v>
      </c>
    </row>
    <row r="37" spans="1:11" x14ac:dyDescent="0.25">
      <c r="F37" s="6">
        <f t="shared" si="4"/>
        <v>303</v>
      </c>
      <c r="G37" s="45" t="s">
        <v>221</v>
      </c>
      <c r="H37" s="7" t="s">
        <v>298</v>
      </c>
      <c r="I37" s="12">
        <f t="shared" si="0"/>
        <v>303.10000000000002</v>
      </c>
      <c r="J37" s="7" t="s">
        <v>471</v>
      </c>
      <c r="K37" s="12">
        <f t="shared" si="1"/>
        <v>303.2</v>
      </c>
    </row>
    <row r="38" spans="1:11" x14ac:dyDescent="0.25">
      <c r="F38" s="6">
        <f t="shared" si="4"/>
        <v>304</v>
      </c>
      <c r="G38" s="45" t="s">
        <v>222</v>
      </c>
      <c r="H38" s="7" t="s">
        <v>300</v>
      </c>
      <c r="I38" s="12">
        <f t="shared" si="0"/>
        <v>304.10000000000002</v>
      </c>
      <c r="J38" s="7" t="s">
        <v>472</v>
      </c>
      <c r="K38" s="12">
        <f t="shared" si="1"/>
        <v>304.2</v>
      </c>
    </row>
    <row r="39" spans="1:11" x14ac:dyDescent="0.25">
      <c r="F39" s="6">
        <f t="shared" si="4"/>
        <v>305</v>
      </c>
      <c r="G39" s="45" t="s">
        <v>223</v>
      </c>
      <c r="H39" s="7" t="s">
        <v>302</v>
      </c>
      <c r="I39" s="12">
        <f t="shared" si="0"/>
        <v>305.10000000000002</v>
      </c>
      <c r="J39" s="7" t="s">
        <v>473</v>
      </c>
      <c r="K39" s="12">
        <f t="shared" si="1"/>
        <v>305.2</v>
      </c>
    </row>
    <row r="40" spans="1:11" x14ac:dyDescent="0.25">
      <c r="F40" s="6">
        <f t="shared" si="4"/>
        <v>306</v>
      </c>
      <c r="G40" s="45" t="s">
        <v>224</v>
      </c>
      <c r="H40" s="7" t="s">
        <v>304</v>
      </c>
      <c r="I40" s="12">
        <f t="shared" si="0"/>
        <v>306.10000000000002</v>
      </c>
      <c r="J40" s="7" t="s">
        <v>474</v>
      </c>
      <c r="K40" s="12">
        <f t="shared" si="1"/>
        <v>306.2</v>
      </c>
    </row>
    <row r="41" spans="1:11" x14ac:dyDescent="0.25">
      <c r="F41" s="6">
        <f t="shared" si="4"/>
        <v>307</v>
      </c>
      <c r="G41" s="45" t="s">
        <v>225</v>
      </c>
      <c r="H41" s="7" t="s">
        <v>306</v>
      </c>
      <c r="I41" s="12">
        <f t="shared" si="0"/>
        <v>307.10000000000002</v>
      </c>
      <c r="J41" s="7" t="s">
        <v>475</v>
      </c>
      <c r="K41" s="12">
        <f t="shared" si="1"/>
        <v>307.2</v>
      </c>
    </row>
    <row r="42" spans="1:11" x14ac:dyDescent="0.25">
      <c r="F42" s="6">
        <f t="shared" si="4"/>
        <v>308</v>
      </c>
      <c r="G42" s="45" t="s">
        <v>226</v>
      </c>
      <c r="H42" s="7" t="s">
        <v>308</v>
      </c>
      <c r="I42" s="12">
        <f t="shared" si="0"/>
        <v>308.10000000000002</v>
      </c>
      <c r="J42" s="7" t="s">
        <v>476</v>
      </c>
      <c r="K42" s="12">
        <f t="shared" si="1"/>
        <v>308.2</v>
      </c>
    </row>
    <row r="43" spans="1:11" x14ac:dyDescent="0.25">
      <c r="F43" s="6">
        <f t="shared" si="4"/>
        <v>309</v>
      </c>
      <c r="G43" s="45" t="s">
        <v>227</v>
      </c>
      <c r="H43" s="7" t="s">
        <v>310</v>
      </c>
      <c r="I43" s="12">
        <f t="shared" si="0"/>
        <v>309.10000000000002</v>
      </c>
      <c r="J43" s="7" t="s">
        <v>477</v>
      </c>
      <c r="K43" s="12">
        <f t="shared" si="1"/>
        <v>309.2</v>
      </c>
    </row>
    <row r="44" spans="1:11" x14ac:dyDescent="0.25">
      <c r="F44" s="6">
        <f t="shared" si="4"/>
        <v>310</v>
      </c>
      <c r="G44" s="45" t="s">
        <v>228</v>
      </c>
      <c r="H44" s="7" t="s">
        <v>312</v>
      </c>
      <c r="I44" s="12">
        <f t="shared" si="0"/>
        <v>310.10000000000002</v>
      </c>
      <c r="J44" s="7" t="s">
        <v>478</v>
      </c>
      <c r="K44" s="12">
        <f t="shared" si="1"/>
        <v>310.2</v>
      </c>
    </row>
    <row r="45" spans="1:11" x14ac:dyDescent="0.25">
      <c r="F45" s="6">
        <f t="shared" si="4"/>
        <v>311</v>
      </c>
      <c r="G45" s="45" t="s">
        <v>229</v>
      </c>
      <c r="H45" s="7" t="s">
        <v>314</v>
      </c>
      <c r="I45" s="12">
        <f t="shared" si="0"/>
        <v>311.10000000000002</v>
      </c>
      <c r="J45" s="7" t="s">
        <v>479</v>
      </c>
      <c r="K45" s="12">
        <f t="shared" si="1"/>
        <v>311.2</v>
      </c>
    </row>
    <row r="46" spans="1:11" x14ac:dyDescent="0.25">
      <c r="F46" s="6">
        <f t="shared" si="4"/>
        <v>312</v>
      </c>
      <c r="G46" s="45" t="s">
        <v>230</v>
      </c>
      <c r="H46" s="7" t="s">
        <v>316</v>
      </c>
      <c r="I46" s="12">
        <f t="shared" si="0"/>
        <v>312.10000000000002</v>
      </c>
      <c r="J46" s="7" t="s">
        <v>480</v>
      </c>
      <c r="K46" s="12">
        <f t="shared" si="1"/>
        <v>312.2</v>
      </c>
    </row>
    <row r="47" spans="1:11" x14ac:dyDescent="0.25">
      <c r="F47" s="6">
        <f t="shared" si="4"/>
        <v>313</v>
      </c>
      <c r="G47" s="45" t="s">
        <v>231</v>
      </c>
      <c r="H47" s="7" t="s">
        <v>318</v>
      </c>
      <c r="I47" s="12">
        <f t="shared" si="0"/>
        <v>313.10000000000002</v>
      </c>
      <c r="J47" s="7" t="s">
        <v>481</v>
      </c>
      <c r="K47" s="12">
        <f t="shared" si="1"/>
        <v>313.2</v>
      </c>
    </row>
    <row r="48" spans="1:11" x14ac:dyDescent="0.25">
      <c r="F48" s="6">
        <f t="shared" si="4"/>
        <v>314</v>
      </c>
      <c r="G48" s="45" t="s">
        <v>232</v>
      </c>
      <c r="H48" s="7" t="s">
        <v>320</v>
      </c>
      <c r="I48" s="12">
        <f t="shared" si="0"/>
        <v>314.10000000000002</v>
      </c>
      <c r="J48" s="7" t="s">
        <v>482</v>
      </c>
      <c r="K48" s="12">
        <f t="shared" si="1"/>
        <v>314.2</v>
      </c>
    </row>
    <row r="49" spans="6:11" x14ac:dyDescent="0.25">
      <c r="F49" s="8">
        <f>F34 + 100</f>
        <v>400</v>
      </c>
      <c r="G49" s="10" t="s">
        <v>119</v>
      </c>
      <c r="H49" s="47" t="s">
        <v>322</v>
      </c>
      <c r="I49" s="11">
        <f t="shared" si="0"/>
        <v>400.1</v>
      </c>
      <c r="J49" s="47" t="s">
        <v>483</v>
      </c>
      <c r="K49" s="11">
        <f t="shared" si="1"/>
        <v>400.2</v>
      </c>
    </row>
    <row r="50" spans="6:11" x14ac:dyDescent="0.25">
      <c r="F50" s="6">
        <f>F49 + 1</f>
        <v>401</v>
      </c>
      <c r="G50" s="45" t="s">
        <v>233</v>
      </c>
      <c r="H50" s="7" t="s">
        <v>323</v>
      </c>
      <c r="I50" s="12">
        <f t="shared" si="0"/>
        <v>401.1</v>
      </c>
      <c r="J50" s="7" t="s">
        <v>484</v>
      </c>
      <c r="K50" s="12">
        <f t="shared" si="1"/>
        <v>401.2</v>
      </c>
    </row>
    <row r="51" spans="6:11" x14ac:dyDescent="0.25">
      <c r="F51" s="6">
        <f t="shared" ref="F51:F63" si="5">F50 + 1</f>
        <v>402</v>
      </c>
      <c r="G51" s="45" t="s">
        <v>234</v>
      </c>
      <c r="H51" s="7" t="s">
        <v>325</v>
      </c>
      <c r="I51" s="12">
        <f t="shared" si="0"/>
        <v>402.1</v>
      </c>
      <c r="J51" s="7" t="s">
        <v>485</v>
      </c>
      <c r="K51" s="12">
        <f t="shared" si="1"/>
        <v>402.2</v>
      </c>
    </row>
    <row r="52" spans="6:11" x14ac:dyDescent="0.25">
      <c r="F52" s="6">
        <f t="shared" si="5"/>
        <v>403</v>
      </c>
      <c r="G52" s="45" t="s">
        <v>221</v>
      </c>
      <c r="H52" s="7" t="s">
        <v>327</v>
      </c>
      <c r="I52" s="12">
        <f t="shared" si="0"/>
        <v>403.1</v>
      </c>
      <c r="J52" s="7" t="s">
        <v>486</v>
      </c>
      <c r="K52" s="12">
        <f t="shared" si="1"/>
        <v>403.2</v>
      </c>
    </row>
    <row r="53" spans="6:11" x14ac:dyDescent="0.25">
      <c r="F53" s="6">
        <f t="shared" si="5"/>
        <v>404</v>
      </c>
      <c r="G53" s="45" t="s">
        <v>222</v>
      </c>
      <c r="H53" s="7" t="s">
        <v>329</v>
      </c>
      <c r="I53" s="12">
        <f t="shared" si="0"/>
        <v>404.1</v>
      </c>
      <c r="J53" s="7" t="s">
        <v>487</v>
      </c>
      <c r="K53" s="12">
        <f t="shared" si="1"/>
        <v>404.2</v>
      </c>
    </row>
    <row r="54" spans="6:11" x14ac:dyDescent="0.25">
      <c r="F54" s="6">
        <f t="shared" si="5"/>
        <v>405</v>
      </c>
      <c r="G54" s="45" t="s">
        <v>223</v>
      </c>
      <c r="H54" s="7" t="s">
        <v>331</v>
      </c>
      <c r="I54" s="12">
        <f t="shared" si="0"/>
        <v>405.1</v>
      </c>
      <c r="J54" s="7" t="s">
        <v>488</v>
      </c>
      <c r="K54" s="12">
        <f t="shared" si="1"/>
        <v>405.2</v>
      </c>
    </row>
    <row r="55" spans="6:11" x14ac:dyDescent="0.25">
      <c r="F55" s="6">
        <f t="shared" si="5"/>
        <v>406</v>
      </c>
      <c r="G55" s="45" t="s">
        <v>224</v>
      </c>
      <c r="H55" s="7" t="s">
        <v>333</v>
      </c>
      <c r="I55" s="12">
        <f t="shared" si="0"/>
        <v>406.1</v>
      </c>
      <c r="J55" s="7" t="s">
        <v>489</v>
      </c>
      <c r="K55" s="12">
        <f t="shared" si="1"/>
        <v>406.2</v>
      </c>
    </row>
    <row r="56" spans="6:11" x14ac:dyDescent="0.25">
      <c r="F56" s="6">
        <f t="shared" si="5"/>
        <v>407</v>
      </c>
      <c r="G56" s="45" t="s">
        <v>225</v>
      </c>
      <c r="H56" s="7" t="s">
        <v>335</v>
      </c>
      <c r="I56" s="12">
        <f t="shared" si="0"/>
        <v>407.1</v>
      </c>
      <c r="J56" s="7" t="s">
        <v>490</v>
      </c>
      <c r="K56" s="12">
        <f t="shared" si="1"/>
        <v>407.2</v>
      </c>
    </row>
    <row r="57" spans="6:11" x14ac:dyDescent="0.25">
      <c r="F57" s="6">
        <f t="shared" si="5"/>
        <v>408</v>
      </c>
      <c r="G57" s="45" t="s">
        <v>226</v>
      </c>
      <c r="H57" s="7" t="s">
        <v>337</v>
      </c>
      <c r="I57" s="12">
        <f t="shared" si="0"/>
        <v>408.1</v>
      </c>
      <c r="J57" s="7" t="s">
        <v>491</v>
      </c>
      <c r="K57" s="12">
        <f t="shared" si="1"/>
        <v>408.2</v>
      </c>
    </row>
    <row r="58" spans="6:11" x14ac:dyDescent="0.25">
      <c r="F58" s="6">
        <f t="shared" si="5"/>
        <v>409</v>
      </c>
      <c r="G58" s="45" t="s">
        <v>227</v>
      </c>
      <c r="H58" s="7" t="s">
        <v>339</v>
      </c>
      <c r="I58" s="12">
        <f t="shared" si="0"/>
        <v>409.1</v>
      </c>
      <c r="J58" s="7" t="s">
        <v>492</v>
      </c>
      <c r="K58" s="12">
        <f t="shared" si="1"/>
        <v>409.2</v>
      </c>
    </row>
    <row r="59" spans="6:11" x14ac:dyDescent="0.25">
      <c r="F59" s="6">
        <f t="shared" si="5"/>
        <v>410</v>
      </c>
      <c r="G59" s="45" t="s">
        <v>228</v>
      </c>
      <c r="H59" s="7" t="s">
        <v>341</v>
      </c>
      <c r="I59" s="12">
        <f t="shared" si="0"/>
        <v>410.1</v>
      </c>
      <c r="J59" s="7" t="s">
        <v>493</v>
      </c>
      <c r="K59" s="12">
        <f t="shared" si="1"/>
        <v>410.2</v>
      </c>
    </row>
    <row r="60" spans="6:11" x14ac:dyDescent="0.25">
      <c r="F60" s="6">
        <f t="shared" si="5"/>
        <v>411</v>
      </c>
      <c r="G60" s="45" t="s">
        <v>229</v>
      </c>
      <c r="H60" s="7" t="s">
        <v>343</v>
      </c>
      <c r="I60" s="12">
        <f t="shared" si="0"/>
        <v>411.1</v>
      </c>
      <c r="J60" s="7" t="s">
        <v>494</v>
      </c>
      <c r="K60" s="12">
        <f t="shared" si="1"/>
        <v>411.2</v>
      </c>
    </row>
    <row r="61" spans="6:11" x14ac:dyDescent="0.25">
      <c r="F61" s="6">
        <f t="shared" si="5"/>
        <v>412</v>
      </c>
      <c r="G61" s="45" t="s">
        <v>230</v>
      </c>
      <c r="H61" s="7" t="s">
        <v>345</v>
      </c>
      <c r="I61" s="12">
        <f t="shared" si="0"/>
        <v>412.1</v>
      </c>
      <c r="J61" s="7" t="s">
        <v>495</v>
      </c>
      <c r="K61" s="12">
        <f t="shared" si="1"/>
        <v>412.2</v>
      </c>
    </row>
    <row r="62" spans="6:11" x14ac:dyDescent="0.25">
      <c r="F62" s="6">
        <f t="shared" si="5"/>
        <v>413</v>
      </c>
      <c r="G62" s="45" t="s">
        <v>231</v>
      </c>
      <c r="H62" s="7" t="s">
        <v>347</v>
      </c>
      <c r="I62" s="12">
        <f t="shared" si="0"/>
        <v>413.1</v>
      </c>
      <c r="J62" s="7" t="s">
        <v>496</v>
      </c>
      <c r="K62" s="12">
        <f t="shared" si="1"/>
        <v>413.2</v>
      </c>
    </row>
    <row r="63" spans="6:11" x14ac:dyDescent="0.25">
      <c r="F63" s="6">
        <f t="shared" si="5"/>
        <v>414</v>
      </c>
      <c r="G63" s="45" t="s">
        <v>232</v>
      </c>
      <c r="H63" s="7" t="s">
        <v>349</v>
      </c>
      <c r="I63" s="12">
        <f t="shared" si="0"/>
        <v>414.1</v>
      </c>
      <c r="J63" s="7" t="s">
        <v>497</v>
      </c>
      <c r="K63" s="12">
        <f t="shared" si="1"/>
        <v>414.2</v>
      </c>
    </row>
    <row r="64" spans="6:11" x14ac:dyDescent="0.25">
      <c r="F64" s="8">
        <f>F49 + 100</f>
        <v>500</v>
      </c>
      <c r="G64" s="10" t="s">
        <v>120</v>
      </c>
      <c r="H64" s="47" t="s">
        <v>351</v>
      </c>
      <c r="I64" s="11">
        <f t="shared" si="0"/>
        <v>500.1</v>
      </c>
      <c r="J64" s="47" t="s">
        <v>498</v>
      </c>
      <c r="K64" s="11">
        <f t="shared" si="1"/>
        <v>500.2</v>
      </c>
    </row>
    <row r="65" spans="6:11" x14ac:dyDescent="0.25">
      <c r="F65" s="6">
        <f>F64 + 1</f>
        <v>501</v>
      </c>
      <c r="G65" s="45" t="s">
        <v>233</v>
      </c>
      <c r="H65" s="7" t="s">
        <v>352</v>
      </c>
      <c r="I65" s="12">
        <f t="shared" si="0"/>
        <v>501.1</v>
      </c>
      <c r="J65" s="7" t="s">
        <v>499</v>
      </c>
      <c r="K65" s="12">
        <f t="shared" si="1"/>
        <v>501.2</v>
      </c>
    </row>
    <row r="66" spans="6:11" x14ac:dyDescent="0.25">
      <c r="F66" s="6">
        <f t="shared" ref="F66:F78" si="6">F65 + 1</f>
        <v>502</v>
      </c>
      <c r="G66" s="45" t="s">
        <v>234</v>
      </c>
      <c r="H66" s="7" t="s">
        <v>354</v>
      </c>
      <c r="I66" s="12">
        <f t="shared" si="0"/>
        <v>502.1</v>
      </c>
      <c r="J66" s="7" t="s">
        <v>500</v>
      </c>
      <c r="K66" s="12">
        <f t="shared" si="1"/>
        <v>502.2</v>
      </c>
    </row>
    <row r="67" spans="6:11" x14ac:dyDescent="0.25">
      <c r="F67" s="6">
        <f t="shared" si="6"/>
        <v>503</v>
      </c>
      <c r="G67" s="45" t="s">
        <v>221</v>
      </c>
      <c r="H67" s="7" t="s">
        <v>356</v>
      </c>
      <c r="I67" s="12">
        <f t="shared" si="0"/>
        <v>503.1</v>
      </c>
      <c r="J67" s="7" t="s">
        <v>501</v>
      </c>
      <c r="K67" s="12">
        <f t="shared" si="1"/>
        <v>503.2</v>
      </c>
    </row>
    <row r="68" spans="6:11" x14ac:dyDescent="0.25">
      <c r="F68" s="6">
        <f t="shared" si="6"/>
        <v>504</v>
      </c>
      <c r="G68" s="45" t="s">
        <v>222</v>
      </c>
      <c r="H68" s="7" t="s">
        <v>358</v>
      </c>
      <c r="I68" s="12">
        <f t="shared" ref="I68:I108" si="7">F68 + 0.1</f>
        <v>504.1</v>
      </c>
      <c r="J68" s="7" t="s">
        <v>502</v>
      </c>
      <c r="K68" s="12">
        <f t="shared" si="1"/>
        <v>504.2</v>
      </c>
    </row>
    <row r="69" spans="6:11" x14ac:dyDescent="0.25">
      <c r="F69" s="6">
        <f t="shared" si="6"/>
        <v>505</v>
      </c>
      <c r="G69" s="45" t="s">
        <v>223</v>
      </c>
      <c r="H69" s="7" t="s">
        <v>360</v>
      </c>
      <c r="I69" s="12">
        <f t="shared" si="7"/>
        <v>505.1</v>
      </c>
      <c r="J69" s="7" t="s">
        <v>503</v>
      </c>
      <c r="K69" s="12">
        <f t="shared" ref="K69:K108" si="8">F69 + 0.2</f>
        <v>505.2</v>
      </c>
    </row>
    <row r="70" spans="6:11" x14ac:dyDescent="0.25">
      <c r="F70" s="6">
        <f t="shared" si="6"/>
        <v>506</v>
      </c>
      <c r="G70" s="45" t="s">
        <v>224</v>
      </c>
      <c r="H70" s="7" t="s">
        <v>362</v>
      </c>
      <c r="I70" s="12">
        <f t="shared" si="7"/>
        <v>506.1</v>
      </c>
      <c r="J70" s="7" t="s">
        <v>504</v>
      </c>
      <c r="K70" s="12">
        <f t="shared" si="8"/>
        <v>506.2</v>
      </c>
    </row>
    <row r="71" spans="6:11" x14ac:dyDescent="0.25">
      <c r="F71" s="6">
        <f t="shared" si="6"/>
        <v>507</v>
      </c>
      <c r="G71" s="45" t="s">
        <v>225</v>
      </c>
      <c r="H71" s="7" t="s">
        <v>364</v>
      </c>
      <c r="I71" s="12">
        <f t="shared" si="7"/>
        <v>507.1</v>
      </c>
      <c r="J71" s="7" t="s">
        <v>505</v>
      </c>
      <c r="K71" s="12">
        <f t="shared" si="8"/>
        <v>507.2</v>
      </c>
    </row>
    <row r="72" spans="6:11" x14ac:dyDescent="0.25">
      <c r="F72" s="6">
        <f t="shared" si="6"/>
        <v>508</v>
      </c>
      <c r="G72" s="45" t="s">
        <v>226</v>
      </c>
      <c r="H72" s="7" t="s">
        <v>366</v>
      </c>
      <c r="I72" s="12">
        <f t="shared" si="7"/>
        <v>508.1</v>
      </c>
      <c r="J72" s="7" t="s">
        <v>506</v>
      </c>
      <c r="K72" s="12">
        <f t="shared" si="8"/>
        <v>508.2</v>
      </c>
    </row>
    <row r="73" spans="6:11" x14ac:dyDescent="0.25">
      <c r="F73" s="6">
        <f t="shared" si="6"/>
        <v>509</v>
      </c>
      <c r="G73" s="45" t="s">
        <v>227</v>
      </c>
      <c r="H73" s="7" t="s">
        <v>368</v>
      </c>
      <c r="I73" s="12">
        <f t="shared" si="7"/>
        <v>509.1</v>
      </c>
      <c r="J73" s="7" t="s">
        <v>507</v>
      </c>
      <c r="K73" s="12">
        <f t="shared" si="8"/>
        <v>509.2</v>
      </c>
    </row>
    <row r="74" spans="6:11" x14ac:dyDescent="0.25">
      <c r="F74" s="6">
        <f t="shared" si="6"/>
        <v>510</v>
      </c>
      <c r="G74" s="45" t="s">
        <v>228</v>
      </c>
      <c r="H74" s="7" t="s">
        <v>370</v>
      </c>
      <c r="I74" s="12">
        <f t="shared" si="7"/>
        <v>510.1</v>
      </c>
      <c r="J74" s="7" t="s">
        <v>508</v>
      </c>
      <c r="K74" s="12">
        <f t="shared" si="8"/>
        <v>510.2</v>
      </c>
    </row>
    <row r="75" spans="6:11" x14ac:dyDescent="0.25">
      <c r="F75" s="6">
        <f t="shared" si="6"/>
        <v>511</v>
      </c>
      <c r="G75" s="45" t="s">
        <v>229</v>
      </c>
      <c r="H75" s="7" t="s">
        <v>372</v>
      </c>
      <c r="I75" s="12">
        <f t="shared" si="7"/>
        <v>511.1</v>
      </c>
      <c r="J75" s="7" t="s">
        <v>509</v>
      </c>
      <c r="K75" s="12">
        <f t="shared" si="8"/>
        <v>511.2</v>
      </c>
    </row>
    <row r="76" spans="6:11" x14ac:dyDescent="0.25">
      <c r="F76" s="6">
        <f t="shared" si="6"/>
        <v>512</v>
      </c>
      <c r="G76" s="45" t="s">
        <v>230</v>
      </c>
      <c r="H76" s="7" t="s">
        <v>374</v>
      </c>
      <c r="I76" s="12">
        <f t="shared" si="7"/>
        <v>512.1</v>
      </c>
      <c r="J76" s="7" t="s">
        <v>510</v>
      </c>
      <c r="K76" s="12">
        <f t="shared" si="8"/>
        <v>512.20000000000005</v>
      </c>
    </row>
    <row r="77" spans="6:11" x14ac:dyDescent="0.25">
      <c r="F77" s="6">
        <f t="shared" si="6"/>
        <v>513</v>
      </c>
      <c r="G77" s="45" t="s">
        <v>231</v>
      </c>
      <c r="H77" s="7" t="s">
        <v>376</v>
      </c>
      <c r="I77" s="12">
        <f t="shared" si="7"/>
        <v>513.1</v>
      </c>
      <c r="J77" s="7" t="s">
        <v>511</v>
      </c>
      <c r="K77" s="12">
        <f t="shared" si="8"/>
        <v>513.20000000000005</v>
      </c>
    </row>
    <row r="78" spans="6:11" x14ac:dyDescent="0.25">
      <c r="F78" s="6">
        <f t="shared" si="6"/>
        <v>514</v>
      </c>
      <c r="G78" s="45" t="s">
        <v>232</v>
      </c>
      <c r="H78" s="7" t="s">
        <v>378</v>
      </c>
      <c r="I78" s="12">
        <f t="shared" si="7"/>
        <v>514.1</v>
      </c>
      <c r="J78" s="7" t="s">
        <v>512</v>
      </c>
      <c r="K78" s="12">
        <f t="shared" si="8"/>
        <v>514.20000000000005</v>
      </c>
    </row>
    <row r="79" spans="6:11" x14ac:dyDescent="0.25">
      <c r="F79" s="8">
        <f>F64 + 100</f>
        <v>600</v>
      </c>
      <c r="G79" s="10" t="s">
        <v>121</v>
      </c>
      <c r="H79" s="47" t="s">
        <v>380</v>
      </c>
      <c r="I79" s="11">
        <f t="shared" si="7"/>
        <v>600.1</v>
      </c>
      <c r="J79" s="47" t="s">
        <v>513</v>
      </c>
      <c r="K79" s="11">
        <f t="shared" si="8"/>
        <v>600.20000000000005</v>
      </c>
    </row>
    <row r="80" spans="6:11" x14ac:dyDescent="0.25">
      <c r="F80" s="6">
        <f>F79 + 1</f>
        <v>601</v>
      </c>
      <c r="G80" s="45" t="s">
        <v>233</v>
      </c>
      <c r="H80" s="7" t="s">
        <v>381</v>
      </c>
      <c r="I80" s="12">
        <f t="shared" si="7"/>
        <v>601.1</v>
      </c>
      <c r="J80" s="7" t="s">
        <v>514</v>
      </c>
      <c r="K80" s="12">
        <f t="shared" si="8"/>
        <v>601.20000000000005</v>
      </c>
    </row>
    <row r="81" spans="6:11" x14ac:dyDescent="0.25">
      <c r="F81" s="6">
        <f t="shared" ref="F81:F93" si="9">F80 + 1</f>
        <v>602</v>
      </c>
      <c r="G81" s="45" t="s">
        <v>234</v>
      </c>
      <c r="H81" s="7" t="s">
        <v>383</v>
      </c>
      <c r="I81" s="12">
        <f t="shared" si="7"/>
        <v>602.1</v>
      </c>
      <c r="J81" s="7" t="s">
        <v>515</v>
      </c>
      <c r="K81" s="12">
        <f t="shared" si="8"/>
        <v>602.20000000000005</v>
      </c>
    </row>
    <row r="82" spans="6:11" x14ac:dyDescent="0.25">
      <c r="F82" s="6">
        <f t="shared" si="9"/>
        <v>603</v>
      </c>
      <c r="G82" s="45" t="s">
        <v>221</v>
      </c>
      <c r="H82" s="7" t="s">
        <v>385</v>
      </c>
      <c r="I82" s="12">
        <f t="shared" si="7"/>
        <v>603.1</v>
      </c>
      <c r="J82" s="7" t="s">
        <v>516</v>
      </c>
      <c r="K82" s="12">
        <f t="shared" si="8"/>
        <v>603.20000000000005</v>
      </c>
    </row>
    <row r="83" spans="6:11" x14ac:dyDescent="0.25">
      <c r="F83" s="6">
        <f t="shared" si="9"/>
        <v>604</v>
      </c>
      <c r="G83" s="45" t="s">
        <v>222</v>
      </c>
      <c r="H83" s="7" t="s">
        <v>387</v>
      </c>
      <c r="I83" s="12">
        <f t="shared" si="7"/>
        <v>604.1</v>
      </c>
      <c r="J83" s="7" t="s">
        <v>517</v>
      </c>
      <c r="K83" s="12">
        <f t="shared" si="8"/>
        <v>604.20000000000005</v>
      </c>
    </row>
    <row r="84" spans="6:11" x14ac:dyDescent="0.25">
      <c r="F84" s="6">
        <f t="shared" si="9"/>
        <v>605</v>
      </c>
      <c r="G84" s="45" t="s">
        <v>223</v>
      </c>
      <c r="H84" s="7" t="s">
        <v>389</v>
      </c>
      <c r="I84" s="12">
        <f t="shared" si="7"/>
        <v>605.1</v>
      </c>
      <c r="J84" s="7" t="s">
        <v>518</v>
      </c>
      <c r="K84" s="12">
        <f t="shared" si="8"/>
        <v>605.20000000000005</v>
      </c>
    </row>
    <row r="85" spans="6:11" x14ac:dyDescent="0.25">
      <c r="F85" s="6">
        <f t="shared" si="9"/>
        <v>606</v>
      </c>
      <c r="G85" s="45" t="s">
        <v>224</v>
      </c>
      <c r="H85" s="7" t="s">
        <v>391</v>
      </c>
      <c r="I85" s="12">
        <f t="shared" si="7"/>
        <v>606.1</v>
      </c>
      <c r="J85" s="7" t="s">
        <v>519</v>
      </c>
      <c r="K85" s="12">
        <f t="shared" si="8"/>
        <v>606.20000000000005</v>
      </c>
    </row>
    <row r="86" spans="6:11" x14ac:dyDescent="0.25">
      <c r="F86" s="6">
        <f t="shared" si="9"/>
        <v>607</v>
      </c>
      <c r="G86" s="45" t="s">
        <v>225</v>
      </c>
      <c r="H86" s="7" t="s">
        <v>393</v>
      </c>
      <c r="I86" s="12">
        <f t="shared" si="7"/>
        <v>607.1</v>
      </c>
      <c r="J86" s="7" t="s">
        <v>520</v>
      </c>
      <c r="K86" s="12">
        <f t="shared" si="8"/>
        <v>607.20000000000005</v>
      </c>
    </row>
    <row r="87" spans="6:11" x14ac:dyDescent="0.25">
      <c r="F87" s="6">
        <f t="shared" si="9"/>
        <v>608</v>
      </c>
      <c r="G87" s="45" t="s">
        <v>226</v>
      </c>
      <c r="H87" s="7" t="s">
        <v>395</v>
      </c>
      <c r="I87" s="12">
        <f t="shared" si="7"/>
        <v>608.1</v>
      </c>
      <c r="J87" s="7" t="s">
        <v>521</v>
      </c>
      <c r="K87" s="12">
        <f t="shared" si="8"/>
        <v>608.20000000000005</v>
      </c>
    </row>
    <row r="88" spans="6:11" x14ac:dyDescent="0.25">
      <c r="F88" s="6">
        <f t="shared" si="9"/>
        <v>609</v>
      </c>
      <c r="G88" s="45" t="s">
        <v>227</v>
      </c>
      <c r="H88" s="7" t="s">
        <v>397</v>
      </c>
      <c r="I88" s="12">
        <f t="shared" si="7"/>
        <v>609.1</v>
      </c>
      <c r="J88" s="7" t="s">
        <v>522</v>
      </c>
      <c r="K88" s="12">
        <f t="shared" si="8"/>
        <v>609.20000000000005</v>
      </c>
    </row>
    <row r="89" spans="6:11" x14ac:dyDescent="0.25">
      <c r="F89" s="6">
        <f t="shared" si="9"/>
        <v>610</v>
      </c>
      <c r="G89" s="45" t="s">
        <v>228</v>
      </c>
      <c r="H89" s="7" t="s">
        <v>399</v>
      </c>
      <c r="I89" s="12">
        <f t="shared" si="7"/>
        <v>610.1</v>
      </c>
      <c r="J89" s="7" t="s">
        <v>523</v>
      </c>
      <c r="K89" s="12">
        <f t="shared" si="8"/>
        <v>610.20000000000005</v>
      </c>
    </row>
    <row r="90" spans="6:11" x14ac:dyDescent="0.25">
      <c r="F90" s="6">
        <f t="shared" si="9"/>
        <v>611</v>
      </c>
      <c r="G90" s="45" t="s">
        <v>229</v>
      </c>
      <c r="H90" s="7" t="s">
        <v>401</v>
      </c>
      <c r="I90" s="12">
        <f t="shared" si="7"/>
        <v>611.1</v>
      </c>
      <c r="J90" s="7" t="s">
        <v>524</v>
      </c>
      <c r="K90" s="12">
        <f t="shared" si="8"/>
        <v>611.20000000000005</v>
      </c>
    </row>
    <row r="91" spans="6:11" x14ac:dyDescent="0.25">
      <c r="F91" s="6">
        <f t="shared" si="9"/>
        <v>612</v>
      </c>
      <c r="G91" s="45" t="s">
        <v>230</v>
      </c>
      <c r="H91" s="7" t="s">
        <v>403</v>
      </c>
      <c r="I91" s="12">
        <f t="shared" si="7"/>
        <v>612.1</v>
      </c>
      <c r="J91" s="7" t="s">
        <v>525</v>
      </c>
      <c r="K91" s="12">
        <f t="shared" si="8"/>
        <v>612.20000000000005</v>
      </c>
    </row>
    <row r="92" spans="6:11" x14ac:dyDescent="0.25">
      <c r="F92" s="6">
        <f t="shared" si="9"/>
        <v>613</v>
      </c>
      <c r="G92" s="45" t="s">
        <v>231</v>
      </c>
      <c r="H92" s="7" t="s">
        <v>405</v>
      </c>
      <c r="I92" s="12">
        <f t="shared" si="7"/>
        <v>613.1</v>
      </c>
      <c r="J92" s="7" t="s">
        <v>526</v>
      </c>
      <c r="K92" s="12">
        <f t="shared" si="8"/>
        <v>613.20000000000005</v>
      </c>
    </row>
    <row r="93" spans="6:11" x14ac:dyDescent="0.25">
      <c r="F93" s="6">
        <f t="shared" si="9"/>
        <v>614</v>
      </c>
      <c r="G93" s="45" t="s">
        <v>232</v>
      </c>
      <c r="H93" s="7" t="s">
        <v>407</v>
      </c>
      <c r="I93" s="12">
        <f t="shared" si="7"/>
        <v>614.1</v>
      </c>
      <c r="J93" s="7" t="s">
        <v>527</v>
      </c>
      <c r="K93" s="12">
        <f t="shared" si="8"/>
        <v>614.20000000000005</v>
      </c>
    </row>
    <row r="94" spans="6:11" x14ac:dyDescent="0.25">
      <c r="F94" s="8">
        <f>F79 + 100</f>
        <v>700</v>
      </c>
      <c r="G94" s="10" t="s">
        <v>122</v>
      </c>
      <c r="H94" s="47" t="s">
        <v>409</v>
      </c>
      <c r="I94" s="11">
        <f t="shared" si="7"/>
        <v>700.1</v>
      </c>
      <c r="J94" s="47" t="s">
        <v>528</v>
      </c>
      <c r="K94" s="11">
        <f t="shared" si="8"/>
        <v>700.2</v>
      </c>
    </row>
    <row r="95" spans="6:11" x14ac:dyDescent="0.25">
      <c r="F95" s="6">
        <f>F94 + 1</f>
        <v>701</v>
      </c>
      <c r="G95" s="45" t="s">
        <v>233</v>
      </c>
      <c r="H95" s="7" t="s">
        <v>410</v>
      </c>
      <c r="I95" s="12">
        <f t="shared" si="7"/>
        <v>701.1</v>
      </c>
      <c r="J95" s="7" t="s">
        <v>529</v>
      </c>
      <c r="K95" s="12">
        <f t="shared" si="8"/>
        <v>701.2</v>
      </c>
    </row>
    <row r="96" spans="6:11" x14ac:dyDescent="0.25">
      <c r="F96" s="6">
        <f t="shared" ref="F96:F108" si="10">F95 + 1</f>
        <v>702</v>
      </c>
      <c r="G96" s="45" t="s">
        <v>234</v>
      </c>
      <c r="H96" s="7" t="s">
        <v>412</v>
      </c>
      <c r="I96" s="12">
        <f t="shared" si="7"/>
        <v>702.1</v>
      </c>
      <c r="J96" s="7" t="s">
        <v>530</v>
      </c>
      <c r="K96" s="12">
        <f t="shared" si="8"/>
        <v>702.2</v>
      </c>
    </row>
    <row r="97" spans="6:11" x14ac:dyDescent="0.25">
      <c r="F97" s="6">
        <f t="shared" si="10"/>
        <v>703</v>
      </c>
      <c r="G97" s="45" t="s">
        <v>221</v>
      </c>
      <c r="H97" s="7" t="s">
        <v>414</v>
      </c>
      <c r="I97" s="12">
        <f t="shared" si="7"/>
        <v>703.1</v>
      </c>
      <c r="J97" s="7" t="s">
        <v>531</v>
      </c>
      <c r="K97" s="12">
        <f t="shared" si="8"/>
        <v>703.2</v>
      </c>
    </row>
    <row r="98" spans="6:11" x14ac:dyDescent="0.25">
      <c r="F98" s="6">
        <f t="shared" si="10"/>
        <v>704</v>
      </c>
      <c r="G98" s="45" t="s">
        <v>222</v>
      </c>
      <c r="H98" s="7" t="s">
        <v>416</v>
      </c>
      <c r="I98" s="12">
        <f t="shared" si="7"/>
        <v>704.1</v>
      </c>
      <c r="J98" s="7" t="s">
        <v>532</v>
      </c>
      <c r="K98" s="12">
        <f t="shared" si="8"/>
        <v>704.2</v>
      </c>
    </row>
    <row r="99" spans="6:11" x14ac:dyDescent="0.25">
      <c r="F99" s="6">
        <f t="shared" si="10"/>
        <v>705</v>
      </c>
      <c r="G99" s="45" t="s">
        <v>223</v>
      </c>
      <c r="H99" s="7" t="s">
        <v>418</v>
      </c>
      <c r="I99" s="12">
        <f t="shared" si="7"/>
        <v>705.1</v>
      </c>
      <c r="J99" s="7" t="s">
        <v>533</v>
      </c>
      <c r="K99" s="12">
        <f t="shared" si="8"/>
        <v>705.2</v>
      </c>
    </row>
    <row r="100" spans="6:11" x14ac:dyDescent="0.25">
      <c r="F100" s="6">
        <f t="shared" si="10"/>
        <v>706</v>
      </c>
      <c r="G100" s="45" t="s">
        <v>224</v>
      </c>
      <c r="H100" s="7" t="s">
        <v>420</v>
      </c>
      <c r="I100" s="12">
        <f t="shared" si="7"/>
        <v>706.1</v>
      </c>
      <c r="J100" s="7" t="s">
        <v>534</v>
      </c>
      <c r="K100" s="12">
        <f t="shared" si="8"/>
        <v>706.2</v>
      </c>
    </row>
    <row r="101" spans="6:11" x14ac:dyDescent="0.25">
      <c r="F101" s="6">
        <f t="shared" si="10"/>
        <v>707</v>
      </c>
      <c r="G101" s="45" t="s">
        <v>225</v>
      </c>
      <c r="H101" s="7" t="s">
        <v>422</v>
      </c>
      <c r="I101" s="12">
        <f t="shared" si="7"/>
        <v>707.1</v>
      </c>
      <c r="J101" s="7" t="s">
        <v>535</v>
      </c>
      <c r="K101" s="12">
        <f t="shared" si="8"/>
        <v>707.2</v>
      </c>
    </row>
    <row r="102" spans="6:11" x14ac:dyDescent="0.25">
      <c r="F102" s="6">
        <f t="shared" si="10"/>
        <v>708</v>
      </c>
      <c r="G102" s="45" t="s">
        <v>226</v>
      </c>
      <c r="H102" s="7" t="s">
        <v>424</v>
      </c>
      <c r="I102" s="12">
        <f t="shared" si="7"/>
        <v>708.1</v>
      </c>
      <c r="J102" s="7" t="s">
        <v>536</v>
      </c>
      <c r="K102" s="12">
        <f t="shared" si="8"/>
        <v>708.2</v>
      </c>
    </row>
    <row r="103" spans="6:11" x14ac:dyDescent="0.25">
      <c r="F103" s="6">
        <f t="shared" si="10"/>
        <v>709</v>
      </c>
      <c r="G103" s="45" t="s">
        <v>227</v>
      </c>
      <c r="H103" s="7" t="s">
        <v>426</v>
      </c>
      <c r="I103" s="12">
        <f t="shared" si="7"/>
        <v>709.1</v>
      </c>
      <c r="J103" s="7" t="s">
        <v>537</v>
      </c>
      <c r="K103" s="12">
        <f t="shared" si="8"/>
        <v>709.2</v>
      </c>
    </row>
    <row r="104" spans="6:11" x14ac:dyDescent="0.25">
      <c r="F104" s="6">
        <f t="shared" si="10"/>
        <v>710</v>
      </c>
      <c r="G104" s="45" t="s">
        <v>228</v>
      </c>
      <c r="H104" s="7" t="s">
        <v>428</v>
      </c>
      <c r="I104" s="12">
        <f t="shared" si="7"/>
        <v>710.1</v>
      </c>
      <c r="J104" s="7" t="s">
        <v>538</v>
      </c>
      <c r="K104" s="12">
        <f t="shared" si="8"/>
        <v>710.2</v>
      </c>
    </row>
    <row r="105" spans="6:11" x14ac:dyDescent="0.25">
      <c r="F105" s="6">
        <f t="shared" si="10"/>
        <v>711</v>
      </c>
      <c r="G105" s="45" t="s">
        <v>229</v>
      </c>
      <c r="H105" s="7" t="s">
        <v>430</v>
      </c>
      <c r="I105" s="12">
        <f t="shared" si="7"/>
        <v>711.1</v>
      </c>
      <c r="J105" s="7" t="s">
        <v>539</v>
      </c>
      <c r="K105" s="12">
        <f t="shared" si="8"/>
        <v>711.2</v>
      </c>
    </row>
    <row r="106" spans="6:11" x14ac:dyDescent="0.25">
      <c r="F106" s="6">
        <f t="shared" si="10"/>
        <v>712</v>
      </c>
      <c r="G106" s="45" t="s">
        <v>230</v>
      </c>
      <c r="H106" s="7" t="s">
        <v>432</v>
      </c>
      <c r="I106" s="12">
        <f t="shared" si="7"/>
        <v>712.1</v>
      </c>
      <c r="J106" s="7" t="s">
        <v>540</v>
      </c>
      <c r="K106" s="12">
        <f t="shared" si="8"/>
        <v>712.2</v>
      </c>
    </row>
    <row r="107" spans="6:11" x14ac:dyDescent="0.25">
      <c r="F107" s="6">
        <f t="shared" si="10"/>
        <v>713</v>
      </c>
      <c r="G107" s="45" t="s">
        <v>231</v>
      </c>
      <c r="H107" s="7" t="s">
        <v>434</v>
      </c>
      <c r="I107" s="12">
        <f t="shared" si="7"/>
        <v>713.1</v>
      </c>
      <c r="J107" s="7" t="s">
        <v>541</v>
      </c>
      <c r="K107" s="12">
        <f t="shared" si="8"/>
        <v>713.2</v>
      </c>
    </row>
    <row r="108" spans="6:11" x14ac:dyDescent="0.25">
      <c r="F108" s="6">
        <f t="shared" si="10"/>
        <v>714</v>
      </c>
      <c r="G108" s="45" t="s">
        <v>232</v>
      </c>
      <c r="H108" s="7" t="s">
        <v>436</v>
      </c>
      <c r="I108" s="12">
        <f t="shared" si="7"/>
        <v>714.1</v>
      </c>
      <c r="J108" s="7" t="s">
        <v>542</v>
      </c>
      <c r="K108" s="12">
        <f t="shared" si="8"/>
        <v>714.2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59999389629810485"/>
    <pageSetUpPr fitToPage="1"/>
  </sheetPr>
  <dimension ref="A1:F37"/>
  <sheetViews>
    <sheetView zoomScale="80" zoomScaleNormal="80" workbookViewId="0">
      <selection activeCell="B27" sqref="B27"/>
    </sheetView>
  </sheetViews>
  <sheetFormatPr defaultRowHeight="15" x14ac:dyDescent="0.25"/>
  <cols>
    <col min="1" max="1" width="25" style="23" customWidth="1"/>
    <col min="2" max="2" width="103.85546875" style="23" customWidth="1"/>
    <col min="3" max="3" width="20" style="1" customWidth="1"/>
    <col min="4" max="4" width="4.7109375" style="1" customWidth="1"/>
    <col min="5" max="5" width="9.140625" style="1"/>
    <col min="6" max="6" width="14.5703125" style="1" customWidth="1"/>
    <col min="7" max="16384" width="9.140625" style="1"/>
  </cols>
  <sheetData>
    <row r="1" spans="1:6" ht="60" customHeight="1" thickBot="1" x14ac:dyDescent="0.3">
      <c r="A1" s="80" t="s">
        <v>131</v>
      </c>
      <c r="B1" s="80"/>
      <c r="C1" s="21"/>
    </row>
    <row r="2" spans="1:6" x14ac:dyDescent="0.25">
      <c r="A2" s="81"/>
      <c r="B2" s="81"/>
      <c r="C2" s="81"/>
      <c r="E2" s="25" t="s">
        <v>147</v>
      </c>
      <c r="F2" s="10"/>
    </row>
    <row r="3" spans="1:6" x14ac:dyDescent="0.25">
      <c r="A3" s="82" t="s">
        <v>150</v>
      </c>
      <c r="B3" s="82"/>
      <c r="C3" s="82"/>
      <c r="E3" s="2" t="s">
        <v>148</v>
      </c>
      <c r="F3" s="2" t="s">
        <v>149</v>
      </c>
    </row>
    <row r="4" spans="1:6" x14ac:dyDescent="0.25">
      <c r="A4" s="81"/>
      <c r="B4" s="81"/>
      <c r="C4" s="81"/>
      <c r="E4" s="3">
        <v>2019</v>
      </c>
      <c r="F4" s="3" t="s">
        <v>151</v>
      </c>
    </row>
    <row r="5" spans="1:6" x14ac:dyDescent="0.25">
      <c r="A5" s="22" t="s">
        <v>153</v>
      </c>
      <c r="B5" s="43" t="s">
        <v>154</v>
      </c>
      <c r="C5" s="43"/>
      <c r="E5" s="3">
        <v>2018</v>
      </c>
      <c r="F5" s="3" t="s">
        <v>152</v>
      </c>
    </row>
    <row r="6" spans="1:6" x14ac:dyDescent="0.25">
      <c r="A6" s="44" t="s">
        <v>156</v>
      </c>
      <c r="B6" s="44" t="s">
        <v>218</v>
      </c>
      <c r="C6" s="44"/>
      <c r="E6" s="3">
        <v>2017</v>
      </c>
      <c r="F6" s="3" t="s">
        <v>155</v>
      </c>
    </row>
    <row r="7" spans="1:6" x14ac:dyDescent="0.25">
      <c r="A7" s="43" t="s">
        <v>158</v>
      </c>
      <c r="B7" s="43" t="s">
        <v>159</v>
      </c>
      <c r="C7" s="43"/>
      <c r="E7" s="3">
        <v>2016</v>
      </c>
      <c r="F7" s="3" t="s">
        <v>157</v>
      </c>
    </row>
    <row r="8" spans="1:6" x14ac:dyDescent="0.25">
      <c r="A8" s="43" t="s">
        <v>161</v>
      </c>
      <c r="B8" s="43" t="s">
        <v>162</v>
      </c>
      <c r="C8" s="43"/>
      <c r="E8" s="3">
        <v>2015</v>
      </c>
      <c r="F8" s="3" t="s">
        <v>160</v>
      </c>
    </row>
    <row r="9" spans="1:6" x14ac:dyDescent="0.25">
      <c r="A9" s="43" t="s">
        <v>164</v>
      </c>
      <c r="B9" s="43" t="s">
        <v>165</v>
      </c>
      <c r="C9" s="43"/>
      <c r="E9" s="3">
        <v>2014</v>
      </c>
      <c r="F9" s="3" t="s">
        <v>163</v>
      </c>
    </row>
    <row r="10" spans="1:6" x14ac:dyDescent="0.25">
      <c r="A10" s="44" t="s">
        <v>167</v>
      </c>
      <c r="B10" s="44" t="s">
        <v>168</v>
      </c>
      <c r="C10" s="44"/>
      <c r="E10" s="3">
        <v>2013</v>
      </c>
      <c r="F10" s="3" t="s">
        <v>166</v>
      </c>
    </row>
    <row r="11" spans="1:6" x14ac:dyDescent="0.25">
      <c r="A11" s="44" t="s">
        <v>170</v>
      </c>
      <c r="B11" s="44" t="s">
        <v>171</v>
      </c>
      <c r="C11" s="44"/>
      <c r="E11" s="3">
        <v>2012</v>
      </c>
      <c r="F11" s="3" t="s">
        <v>169</v>
      </c>
    </row>
    <row r="12" spans="1:6" x14ac:dyDescent="0.25">
      <c r="A12" s="43" t="s">
        <v>173</v>
      </c>
      <c r="B12" s="43" t="s">
        <v>174</v>
      </c>
      <c r="C12" s="43"/>
      <c r="E12" s="3">
        <v>2011</v>
      </c>
      <c r="F12" s="3" t="s">
        <v>172</v>
      </c>
    </row>
    <row r="13" spans="1:6" x14ac:dyDescent="0.25">
      <c r="A13" s="43" t="s">
        <v>176</v>
      </c>
      <c r="B13" s="43" t="s">
        <v>177</v>
      </c>
      <c r="C13" s="43"/>
      <c r="E13" s="3">
        <v>2010</v>
      </c>
      <c r="F13" s="3" t="s">
        <v>175</v>
      </c>
    </row>
    <row r="14" spans="1:6" x14ac:dyDescent="0.25">
      <c r="A14" s="43"/>
      <c r="B14" s="43"/>
      <c r="C14" s="43"/>
    </row>
    <row r="15" spans="1:6" x14ac:dyDescent="0.25">
      <c r="A15" s="22" t="s">
        <v>178</v>
      </c>
      <c r="B15" s="43" t="s">
        <v>154</v>
      </c>
      <c r="C15" s="43"/>
    </row>
    <row r="16" spans="1:6" x14ac:dyDescent="0.25">
      <c r="A16" s="44" t="s">
        <v>179</v>
      </c>
      <c r="B16" s="44" t="s">
        <v>180</v>
      </c>
      <c r="C16" s="44"/>
    </row>
    <row r="17" spans="1:3" x14ac:dyDescent="0.25">
      <c r="A17" s="43"/>
      <c r="B17" s="43"/>
      <c r="C17" s="43"/>
    </row>
    <row r="18" spans="1:3" x14ac:dyDescent="0.25">
      <c r="A18" s="22" t="s">
        <v>181</v>
      </c>
      <c r="B18" s="43" t="s">
        <v>174</v>
      </c>
      <c r="C18" s="43"/>
    </row>
    <row r="19" spans="1:3" x14ac:dyDescent="0.25">
      <c r="A19" s="43"/>
      <c r="B19" s="43"/>
      <c r="C19" s="43"/>
    </row>
    <row r="20" spans="1:3" x14ac:dyDescent="0.25">
      <c r="A20" s="22" t="s">
        <v>182</v>
      </c>
      <c r="B20" s="43" t="s">
        <v>174</v>
      </c>
      <c r="C20" s="43"/>
    </row>
    <row r="21" spans="1:3" x14ac:dyDescent="0.25">
      <c r="A21" s="43"/>
      <c r="B21" s="43"/>
      <c r="C21" s="43"/>
    </row>
    <row r="22" spans="1:3" x14ac:dyDescent="0.25">
      <c r="A22" s="22" t="s">
        <v>183</v>
      </c>
      <c r="B22" s="43" t="s">
        <v>174</v>
      </c>
      <c r="C22" s="43"/>
    </row>
    <row r="23" spans="1:3" x14ac:dyDescent="0.25">
      <c r="A23" s="43"/>
      <c r="B23" s="43"/>
      <c r="C23" s="43"/>
    </row>
    <row r="24" spans="1:3" ht="50.1" customHeight="1" x14ac:dyDescent="0.25">
      <c r="A24" s="24" t="s">
        <v>184</v>
      </c>
      <c r="B24" s="46" t="s">
        <v>219</v>
      </c>
      <c r="C24" s="44"/>
    </row>
    <row r="25" spans="1:3" x14ac:dyDescent="0.25">
      <c r="A25" s="43"/>
      <c r="B25" s="43"/>
      <c r="C25" s="43"/>
    </row>
    <row r="26" spans="1:3" ht="69.75" customHeight="1" x14ac:dyDescent="0.25">
      <c r="A26" s="22" t="s">
        <v>185</v>
      </c>
      <c r="B26" s="43" t="s">
        <v>186</v>
      </c>
      <c r="C26" s="43"/>
    </row>
    <row r="27" spans="1:3" ht="89.25" customHeight="1" x14ac:dyDescent="0.25">
      <c r="A27" s="43" t="s">
        <v>154</v>
      </c>
      <c r="B27" s="43" t="s">
        <v>187</v>
      </c>
      <c r="C27" s="43"/>
    </row>
    <row r="28" spans="1:3" ht="24" customHeight="1" x14ac:dyDescent="0.25">
      <c r="A28" s="43" t="s">
        <v>154</v>
      </c>
      <c r="B28" s="43" t="s">
        <v>188</v>
      </c>
      <c r="C28" s="43"/>
    </row>
    <row r="29" spans="1:3" ht="111.75" customHeight="1" x14ac:dyDescent="0.25">
      <c r="A29" s="43" t="s">
        <v>154</v>
      </c>
      <c r="B29" s="43" t="s">
        <v>189</v>
      </c>
      <c r="C29" s="43"/>
    </row>
    <row r="30" spans="1:3" ht="26.25" customHeight="1" x14ac:dyDescent="0.25">
      <c r="A30" s="43" t="s">
        <v>154</v>
      </c>
      <c r="B30" s="43" t="s">
        <v>190</v>
      </c>
      <c r="C30" s="43"/>
    </row>
    <row r="31" spans="1:3" ht="120" customHeight="1" x14ac:dyDescent="0.25">
      <c r="A31" s="43" t="s">
        <v>154</v>
      </c>
      <c r="B31" s="43" t="s">
        <v>220</v>
      </c>
      <c r="C31" s="43"/>
    </row>
    <row r="32" spans="1:3" ht="42" customHeight="1" x14ac:dyDescent="0.25">
      <c r="A32" s="43" t="s">
        <v>154</v>
      </c>
      <c r="B32" s="43" t="s">
        <v>191</v>
      </c>
      <c r="C32" s="43"/>
    </row>
    <row r="33" spans="1:3" ht="68.25" customHeight="1" x14ac:dyDescent="0.25">
      <c r="A33" s="43" t="s">
        <v>154</v>
      </c>
      <c r="B33" s="43" t="s">
        <v>192</v>
      </c>
      <c r="C33" s="43"/>
    </row>
    <row r="34" spans="1:3" ht="52.5" customHeight="1" x14ac:dyDescent="0.25">
      <c r="A34" s="43" t="s">
        <v>154</v>
      </c>
      <c r="B34" s="43" t="s">
        <v>193</v>
      </c>
      <c r="C34" s="43"/>
    </row>
    <row r="35" spans="1:3" ht="15" customHeight="1" x14ac:dyDescent="0.25">
      <c r="A35" s="43" t="s">
        <v>154</v>
      </c>
      <c r="B35" s="43" t="s">
        <v>194</v>
      </c>
      <c r="C35" s="43"/>
    </row>
    <row r="36" spans="1:3" x14ac:dyDescent="0.25">
      <c r="A36" s="22"/>
      <c r="B36" s="43"/>
      <c r="C36" s="43"/>
    </row>
    <row r="37" spans="1:3" x14ac:dyDescent="0.25">
      <c r="A37" s="43" t="s">
        <v>195</v>
      </c>
      <c r="B37" s="43" t="s">
        <v>174</v>
      </c>
      <c r="C37" s="43"/>
    </row>
  </sheetData>
  <mergeCells count="4">
    <mergeCell ref="A1:B1"/>
    <mergeCell ref="A2:C2"/>
    <mergeCell ref="A3:C3"/>
    <mergeCell ref="A4:C4"/>
  </mergeCells>
  <hyperlinks>
    <hyperlink ref="B24" r:id="rId1" display="https://data.census.gov/cedsci/table?q=B08126&amp;g=0100000US_0400000US49_0500000US49001,49003,49005,49007,49009,49011,49013,49015,49017,49019,49021,49023,49025,49027,49029,49031,49033,49035,49037,49039,49041,49043,49045,49047,49049,49051,49053,49055,49057&amp;tid=ACSDT5Y2019.B08126&amp;hidePreview=true" xr:uid="{7EAACB38-D250-4216-A4F9-1C0FF6BF77BF}"/>
  </hyperlinks>
  <printOptions gridLines="1"/>
  <pageMargins left="0.7" right="0.7" top="0.75" bottom="0.75" header="0.3" footer="0.3"/>
  <pageSetup fitToHeight="0" orientation="landscape"/>
  <headerFooter>
    <oddHeader>&amp;LTable: ACSDT5Y2019.B08128</oddHeader>
    <oddFooter>&amp;L&amp;Bdata.census.gov&amp;B | Measuring America's People, Places, and Economy &amp;R&amp;P</oddFooter>
    <evenHeader>&amp;LTable: ACSDT5Y2019.B08128</evenHeader>
    <evenFooter>&amp;L&amp;Bdata.census.gov&amp;B | Measuring America's People, Places, and Economy &amp;R&amp;P</even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5</vt:i4>
      </vt:variant>
    </vt:vector>
  </HeadingPairs>
  <TitlesOfParts>
    <vt:vector size="22" baseType="lpstr">
      <vt:lpstr>Calc_HBJ_Share_of_WAH</vt:lpstr>
      <vt:lpstr>WAH_byCounty</vt:lpstr>
      <vt:lpstr>WAH_byIndClass_bySelectGeog</vt:lpstr>
      <vt:lpstr>check_WHA_IndClass</vt:lpstr>
      <vt:lpstr>check_MOE</vt:lpstr>
      <vt:lpstr>2010</vt:lpstr>
      <vt:lpstr>2011</vt:lpstr>
      <vt:lpstr>2012</vt:lpstr>
      <vt:lpstr>2013</vt:lpstr>
      <vt:lpstr>2014</vt:lpstr>
      <vt:lpstr>2015</vt:lpstr>
      <vt:lpstr>2016</vt:lpstr>
      <vt:lpstr>2017</vt:lpstr>
      <vt:lpstr>2018</vt:lpstr>
      <vt:lpstr>2019</vt:lpstr>
      <vt:lpstr>LookupIdx</vt:lpstr>
      <vt:lpstr>Information</vt:lpstr>
      <vt:lpstr>lu_CoName</vt:lpstr>
      <vt:lpstr>lu_GEOID</vt:lpstr>
      <vt:lpstr>lu_WrkID</vt:lpstr>
      <vt:lpstr>lu_WrkID_Est</vt:lpstr>
      <vt:lpstr>lu_WrkID_MOE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Chad Worthen</dc:creator>
  <cp:lastModifiedBy>Chad Worthen</cp:lastModifiedBy>
  <dcterms:created xsi:type="dcterms:W3CDTF">2021-09-03T22:47:17Z</dcterms:created>
  <dcterms:modified xsi:type="dcterms:W3CDTF">2021-09-10T19:11:41Z</dcterms:modified>
</cp:coreProperties>
</file>